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571"/>
  <workbookPr filterPrivacy="1" autoCompressPictures="0" defaultThemeVersion="124226"/>
  <bookViews>
    <workbookView xWindow="19785" yWindow="2235" windowWidth="11550" windowHeight="9360" activeTab="2"/>
  </bookViews>
  <sheets>
    <sheet name="Directions for Use" sheetId="6" r:id="rId1"/>
    <sheet name="School Lookup" sheetId="3" r:id="rId2"/>
    <sheet name="Data Dictionary" sheetId="5" r:id="rId3"/>
    <sheet name="Data" sheetId="1" r:id="rId4"/>
  </sheets>
  <definedNames>
    <definedName name="_xlnm._FilterDatabase" localSheetId="3" hidden="1">Data!$D$2:$DH$2717</definedName>
    <definedName name="_xlnm._FilterDatabase" localSheetId="2" hidden="1">'Data Dictionary'!$A$2:$E$106</definedName>
    <definedName name="_xlnm.Print_Area" localSheetId="0">'Directions for Use'!$A$1:$G$37</definedName>
    <definedName name="_xlnm.Print_Titles" localSheetId="2">'Data Dictionary'!$2:$2</definedName>
  </definedNames>
  <calcPr calcId="171027" concurrentCalc="0"/>
</workbook>
</file>

<file path=xl/calcChain.xml><?xml version="1.0" encoding="utf-8"?>
<calcChain xmlns="http://schemas.openxmlformats.org/spreadsheetml/2006/main">
  <c r="B3" i="1" l="1"/>
  <c r="B4" i="1"/>
  <c r="B5"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A3" i="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C1016" i="1"/>
  <c r="C1017"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6" i="1"/>
  <c r="C1227" i="1"/>
  <c r="C1228"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4"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6" i="1"/>
  <c r="C1387"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2"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0" i="1"/>
  <c r="C1601"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8" i="1"/>
  <c r="C1629" i="1"/>
  <c r="C1630" i="1"/>
  <c r="C1631" i="1"/>
  <c r="C1632" i="1"/>
  <c r="C1633" i="1"/>
  <c r="C1634" i="1"/>
  <c r="C1635" i="1"/>
  <c r="C1636" i="1"/>
  <c r="C1637" i="1"/>
  <c r="C1638" i="1"/>
  <c r="C1639" i="1"/>
  <c r="C1640" i="1"/>
  <c r="C1641" i="1"/>
  <c r="C1642" i="1"/>
  <c r="C1643" i="1"/>
  <c r="C1644" i="1"/>
  <c r="C1645"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0" i="1"/>
  <c r="C1681" i="1"/>
  <c r="C1682" i="1"/>
  <c r="C1683" i="1"/>
  <c r="C1684" i="1"/>
  <c r="C1685" i="1"/>
  <c r="C1686" i="1"/>
  <c r="C1687"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3" i="1"/>
  <c r="C1714"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69" i="1"/>
  <c r="C1770" i="1"/>
  <c r="C1771" i="1"/>
  <c r="C1772" i="1"/>
  <c r="C1773" i="1"/>
  <c r="C1774" i="1"/>
  <c r="C1775" i="1"/>
  <c r="C1776"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5" i="1"/>
  <c r="C1806" i="1"/>
  <c r="C1807"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854" i="1"/>
  <c r="C1855" i="1"/>
  <c r="C1856" i="1"/>
  <c r="C1857" i="1"/>
  <c r="C1858" i="1"/>
  <c r="C1859" i="1"/>
  <c r="C1860" i="1"/>
  <c r="C1861"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919" i="1"/>
  <c r="C1920" i="1"/>
  <c r="C1921" i="1"/>
  <c r="C1922" i="1"/>
  <c r="C1923" i="1"/>
  <c r="C1924" i="1"/>
  <c r="C1925" i="1"/>
  <c r="C1926" i="1"/>
  <c r="C1927" i="1"/>
  <c r="C1928" i="1"/>
  <c r="C1929" i="1"/>
  <c r="C1930" i="1"/>
  <c r="C1931" i="1"/>
  <c r="C1932" i="1"/>
  <c r="C1933" i="1"/>
  <c r="C1934"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3" i="1"/>
  <c r="C1964" i="1"/>
  <c r="C1965" i="1"/>
  <c r="C1966" i="1"/>
  <c r="C1967" i="1"/>
  <c r="C1968" i="1"/>
  <c r="C1969" i="1"/>
  <c r="C1970" i="1"/>
  <c r="C1971" i="1"/>
  <c r="C1972" i="1"/>
  <c r="C1973" i="1"/>
  <c r="C1974" i="1"/>
  <c r="C1975" i="1"/>
  <c r="C1976" i="1"/>
  <c r="C1977" i="1"/>
  <c r="C1978" i="1"/>
  <c r="C1979" i="1"/>
  <c r="C1980" i="1"/>
  <c r="C1981" i="1"/>
  <c r="C1982" i="1"/>
  <c r="C1983" i="1"/>
  <c r="C1984" i="1"/>
  <c r="C1985" i="1"/>
  <c r="C1986" i="1"/>
  <c r="C1987" i="1"/>
  <c r="C1988" i="1"/>
  <c r="C1989" i="1"/>
  <c r="C1990" i="1"/>
  <c r="C1991" i="1"/>
  <c r="C1992" i="1"/>
  <c r="C1993" i="1"/>
  <c r="C1994" i="1"/>
  <c r="C1995" i="1"/>
  <c r="C1996" i="1"/>
  <c r="C1997" i="1"/>
  <c r="C1998" i="1"/>
  <c r="C1999" i="1"/>
  <c r="C2000" i="1"/>
  <c r="C2001" i="1"/>
  <c r="C2002" i="1"/>
  <c r="C2003" i="1"/>
  <c r="C2004" i="1"/>
  <c r="C2005" i="1"/>
  <c r="C2006" i="1"/>
  <c r="C2007" i="1"/>
  <c r="C2008" i="1"/>
  <c r="C2009" i="1"/>
  <c r="C2010" i="1"/>
  <c r="C2011" i="1"/>
  <c r="C2012" i="1"/>
  <c r="C2013" i="1"/>
  <c r="C2014" i="1"/>
  <c r="C2015" i="1"/>
  <c r="C2016" i="1"/>
  <c r="C2017" i="1"/>
  <c r="C2018" i="1"/>
  <c r="C2019" i="1"/>
  <c r="C2020" i="1"/>
  <c r="C2021" i="1"/>
  <c r="C2022" i="1"/>
  <c r="C2023" i="1"/>
  <c r="C2024" i="1"/>
  <c r="C2025" i="1"/>
  <c r="C2026" i="1"/>
  <c r="C2027" i="1"/>
  <c r="C2028" i="1"/>
  <c r="C2029" i="1"/>
  <c r="C2030" i="1"/>
  <c r="C2031" i="1"/>
  <c r="C2032" i="1"/>
  <c r="C2033" i="1"/>
  <c r="C2034" i="1"/>
  <c r="C2035" i="1"/>
  <c r="C2036" i="1"/>
  <c r="C2037" i="1"/>
  <c r="C2038" i="1"/>
  <c r="C2039" i="1"/>
  <c r="C2040" i="1"/>
  <c r="C2041" i="1"/>
  <c r="C2042" i="1"/>
  <c r="C2043" i="1"/>
  <c r="C2044" i="1"/>
  <c r="C2045" i="1"/>
  <c r="C2046" i="1"/>
  <c r="C2047" i="1"/>
  <c r="C2048" i="1"/>
  <c r="C2049" i="1"/>
  <c r="C2050" i="1"/>
  <c r="C2051" i="1"/>
  <c r="C2052" i="1"/>
  <c r="C2053" i="1"/>
  <c r="C2054" i="1"/>
  <c r="C2055" i="1"/>
  <c r="C2056" i="1"/>
  <c r="C2057" i="1"/>
  <c r="C2058" i="1"/>
  <c r="C2059" i="1"/>
  <c r="C2060" i="1"/>
  <c r="C2061" i="1"/>
  <c r="C2062" i="1"/>
  <c r="C2063" i="1"/>
  <c r="C2064" i="1"/>
  <c r="C2065" i="1"/>
  <c r="C2066" i="1"/>
  <c r="C2067" i="1"/>
  <c r="C2068" i="1"/>
  <c r="C2069" i="1"/>
  <c r="C2070" i="1"/>
  <c r="C2071" i="1"/>
  <c r="C2072" i="1"/>
  <c r="C2073" i="1"/>
  <c r="C2074" i="1"/>
  <c r="C2075" i="1"/>
  <c r="C2076" i="1"/>
  <c r="C2077" i="1"/>
  <c r="C2078" i="1"/>
  <c r="C2079" i="1"/>
  <c r="C2080" i="1"/>
  <c r="C2081" i="1"/>
  <c r="C2082" i="1"/>
  <c r="C2083" i="1"/>
  <c r="C2084" i="1"/>
  <c r="C2085" i="1"/>
  <c r="C2086" i="1"/>
  <c r="C2087" i="1"/>
  <c r="C2088" i="1"/>
  <c r="C2089" i="1"/>
  <c r="C2090" i="1"/>
  <c r="C2091" i="1"/>
  <c r="C2092" i="1"/>
  <c r="C2093" i="1"/>
  <c r="C2094" i="1"/>
  <c r="C2095" i="1"/>
  <c r="C2096" i="1"/>
  <c r="C2097" i="1"/>
  <c r="C2098" i="1"/>
  <c r="C2099" i="1"/>
  <c r="C2100" i="1"/>
  <c r="C2101" i="1"/>
  <c r="C2102" i="1"/>
  <c r="C2103" i="1"/>
  <c r="C2104" i="1"/>
  <c r="C2105" i="1"/>
  <c r="C2106" i="1"/>
  <c r="C2107" i="1"/>
  <c r="C2108" i="1"/>
  <c r="C2109" i="1"/>
  <c r="C2110" i="1"/>
  <c r="C2111" i="1"/>
  <c r="C2112" i="1"/>
  <c r="C2113" i="1"/>
  <c r="C2114" i="1"/>
  <c r="C2115" i="1"/>
  <c r="C2116" i="1"/>
  <c r="C2117" i="1"/>
  <c r="C2118" i="1"/>
  <c r="C2119" i="1"/>
  <c r="C2120" i="1"/>
  <c r="C2121" i="1"/>
  <c r="C2122" i="1"/>
  <c r="C2123" i="1"/>
  <c r="C2124" i="1"/>
  <c r="C2125" i="1"/>
  <c r="C2126" i="1"/>
  <c r="C2127" i="1"/>
  <c r="C2128" i="1"/>
  <c r="C2129" i="1"/>
  <c r="C2130" i="1"/>
  <c r="C2131" i="1"/>
  <c r="C2132" i="1"/>
  <c r="C2133" i="1"/>
  <c r="C2134" i="1"/>
  <c r="C2135" i="1"/>
  <c r="C2136" i="1"/>
  <c r="C2137" i="1"/>
  <c r="C2138" i="1"/>
  <c r="C2139" i="1"/>
  <c r="C2140" i="1"/>
  <c r="C2141" i="1"/>
  <c r="C2142" i="1"/>
  <c r="C2143" i="1"/>
  <c r="C2144" i="1"/>
  <c r="C2145" i="1"/>
  <c r="C2146" i="1"/>
  <c r="C2147" i="1"/>
  <c r="C2148" i="1"/>
  <c r="C2149" i="1"/>
  <c r="C2150" i="1"/>
  <c r="C2151" i="1"/>
  <c r="C2152" i="1"/>
  <c r="C2153" i="1"/>
  <c r="C2154" i="1"/>
  <c r="C2155" i="1"/>
  <c r="C2156" i="1"/>
  <c r="C2157" i="1"/>
  <c r="C2158" i="1"/>
  <c r="C2159" i="1"/>
  <c r="C2160" i="1"/>
  <c r="C2161" i="1"/>
  <c r="C2162" i="1"/>
  <c r="C2163" i="1"/>
  <c r="C2164" i="1"/>
  <c r="C2165" i="1"/>
  <c r="C2166" i="1"/>
  <c r="C2167" i="1"/>
  <c r="C2168" i="1"/>
  <c r="C2169" i="1"/>
  <c r="C2170" i="1"/>
  <c r="C2171" i="1"/>
  <c r="C2172" i="1"/>
  <c r="C2173" i="1"/>
  <c r="C2174" i="1"/>
  <c r="C2175" i="1"/>
  <c r="C2176" i="1"/>
  <c r="C2177" i="1"/>
  <c r="C2178" i="1"/>
  <c r="C2179" i="1"/>
  <c r="C2180" i="1"/>
  <c r="C2181" i="1"/>
  <c r="C2182" i="1"/>
  <c r="C2183" i="1"/>
  <c r="C2184" i="1"/>
  <c r="C2185" i="1"/>
  <c r="C2186" i="1"/>
  <c r="C2187" i="1"/>
  <c r="C2188" i="1"/>
  <c r="C2189" i="1"/>
  <c r="C2190" i="1"/>
  <c r="C2191" i="1"/>
  <c r="C2192" i="1"/>
  <c r="C2193" i="1"/>
  <c r="C2194" i="1"/>
  <c r="C2195" i="1"/>
  <c r="C2196" i="1"/>
  <c r="C2197" i="1"/>
  <c r="C2198" i="1"/>
  <c r="C2199" i="1"/>
  <c r="C2200" i="1"/>
  <c r="C2201" i="1"/>
  <c r="C2202" i="1"/>
  <c r="C2203" i="1"/>
  <c r="C2204" i="1"/>
  <c r="C2205" i="1"/>
  <c r="C2206" i="1"/>
  <c r="C2207" i="1"/>
  <c r="C2208" i="1"/>
  <c r="C2209" i="1"/>
  <c r="C2210" i="1"/>
  <c r="C2211" i="1"/>
  <c r="C2212" i="1"/>
  <c r="C2213" i="1"/>
  <c r="C2214" i="1"/>
  <c r="C2215" i="1"/>
  <c r="C2216" i="1"/>
  <c r="C2217" i="1"/>
  <c r="C2218" i="1"/>
  <c r="C2219" i="1"/>
  <c r="C2220" i="1"/>
  <c r="C2221" i="1"/>
  <c r="C2222" i="1"/>
  <c r="C2223" i="1"/>
  <c r="C2224" i="1"/>
  <c r="C2225" i="1"/>
  <c r="C2226" i="1"/>
  <c r="C2227" i="1"/>
  <c r="C2228" i="1"/>
  <c r="C2229" i="1"/>
  <c r="C2230" i="1"/>
  <c r="C2231" i="1"/>
  <c r="C2232" i="1"/>
  <c r="C2233" i="1"/>
  <c r="C2234" i="1"/>
  <c r="C2235" i="1"/>
  <c r="C2236" i="1"/>
  <c r="C2237" i="1"/>
  <c r="C2238" i="1"/>
  <c r="C2239" i="1"/>
  <c r="C2240" i="1"/>
  <c r="C2241" i="1"/>
  <c r="C2242" i="1"/>
  <c r="C2243" i="1"/>
  <c r="C2244" i="1"/>
  <c r="C2245" i="1"/>
  <c r="C2246" i="1"/>
  <c r="C2247" i="1"/>
  <c r="C2248" i="1"/>
  <c r="C2249" i="1"/>
  <c r="C2250" i="1"/>
  <c r="C2251" i="1"/>
  <c r="C2252" i="1"/>
  <c r="C2253" i="1"/>
  <c r="C2254" i="1"/>
  <c r="C2255" i="1"/>
  <c r="C2256" i="1"/>
  <c r="C2257" i="1"/>
  <c r="C2258" i="1"/>
  <c r="C2259" i="1"/>
  <c r="C2260" i="1"/>
  <c r="C2261" i="1"/>
  <c r="C2262" i="1"/>
  <c r="C2263" i="1"/>
  <c r="C2264" i="1"/>
  <c r="C2265" i="1"/>
  <c r="C2266" i="1"/>
  <c r="C2267" i="1"/>
  <c r="C2268" i="1"/>
  <c r="C2269" i="1"/>
  <c r="C2270" i="1"/>
  <c r="C2271" i="1"/>
  <c r="C2272" i="1"/>
  <c r="C2273" i="1"/>
  <c r="C2274" i="1"/>
  <c r="C2275" i="1"/>
  <c r="C2276" i="1"/>
  <c r="C2277" i="1"/>
  <c r="C2278" i="1"/>
  <c r="C2279" i="1"/>
  <c r="C2280" i="1"/>
  <c r="C2281" i="1"/>
  <c r="C2282" i="1"/>
  <c r="C2283" i="1"/>
  <c r="C2284" i="1"/>
  <c r="C2285" i="1"/>
  <c r="C2286" i="1"/>
  <c r="C2287" i="1"/>
  <c r="C2288" i="1"/>
  <c r="C2289" i="1"/>
  <c r="C2290" i="1"/>
  <c r="C2291" i="1"/>
  <c r="C2292" i="1"/>
  <c r="C2293" i="1"/>
  <c r="C2294" i="1"/>
  <c r="C2295" i="1"/>
  <c r="C2296" i="1"/>
  <c r="C2297" i="1"/>
  <c r="C2298" i="1"/>
  <c r="C2299" i="1"/>
  <c r="C2300" i="1"/>
  <c r="C2301" i="1"/>
  <c r="C2302" i="1"/>
  <c r="C2303" i="1"/>
  <c r="C2304" i="1"/>
  <c r="C2305" i="1"/>
  <c r="C2306" i="1"/>
  <c r="C2307" i="1"/>
  <c r="C2308" i="1"/>
  <c r="C2309" i="1"/>
  <c r="C2310" i="1"/>
  <c r="C2311" i="1"/>
  <c r="C2312" i="1"/>
  <c r="C2313" i="1"/>
  <c r="C2314" i="1"/>
  <c r="C2315" i="1"/>
  <c r="C2316" i="1"/>
  <c r="C2317" i="1"/>
  <c r="C2318" i="1"/>
  <c r="C2319" i="1"/>
  <c r="C2320" i="1"/>
  <c r="C2321" i="1"/>
  <c r="C2322" i="1"/>
  <c r="C2323" i="1"/>
  <c r="C2324" i="1"/>
  <c r="C2325" i="1"/>
  <c r="C2326" i="1"/>
  <c r="C2327" i="1"/>
  <c r="C2328" i="1"/>
  <c r="C2329" i="1"/>
  <c r="C2330" i="1"/>
  <c r="C2331" i="1"/>
  <c r="C2332" i="1"/>
  <c r="C2333" i="1"/>
  <c r="C2334" i="1"/>
  <c r="C2335" i="1"/>
  <c r="C2336" i="1"/>
  <c r="C2337" i="1"/>
  <c r="C2338" i="1"/>
  <c r="C2339" i="1"/>
  <c r="C2340" i="1"/>
  <c r="C2341" i="1"/>
  <c r="C2342" i="1"/>
  <c r="C2343" i="1"/>
  <c r="C2344" i="1"/>
  <c r="C2345" i="1"/>
  <c r="C2346" i="1"/>
  <c r="C2347" i="1"/>
  <c r="C2348" i="1"/>
  <c r="C2349" i="1"/>
  <c r="C2350" i="1"/>
  <c r="C2351" i="1"/>
  <c r="C2352" i="1"/>
  <c r="C2353" i="1"/>
  <c r="C2354" i="1"/>
  <c r="C2355" i="1"/>
  <c r="C2356" i="1"/>
  <c r="C2357" i="1"/>
  <c r="C2358" i="1"/>
  <c r="C2359" i="1"/>
  <c r="C2360" i="1"/>
  <c r="C2361" i="1"/>
  <c r="C2362" i="1"/>
  <c r="C2363" i="1"/>
  <c r="C2364" i="1"/>
  <c r="C2365" i="1"/>
  <c r="C2366" i="1"/>
  <c r="C2367" i="1"/>
  <c r="C2368" i="1"/>
  <c r="C2369" i="1"/>
  <c r="C2370" i="1"/>
  <c r="C2371" i="1"/>
  <c r="C2372" i="1"/>
  <c r="C2373" i="1"/>
  <c r="C2374" i="1"/>
  <c r="C2375" i="1"/>
  <c r="C2376" i="1"/>
  <c r="C2377" i="1"/>
  <c r="C2378" i="1"/>
  <c r="C2379" i="1"/>
  <c r="C2380" i="1"/>
  <c r="C2381" i="1"/>
  <c r="C2382" i="1"/>
  <c r="C2383" i="1"/>
  <c r="C2384" i="1"/>
  <c r="C2385" i="1"/>
  <c r="C2386" i="1"/>
  <c r="C2387" i="1"/>
  <c r="C2388" i="1"/>
  <c r="C2389" i="1"/>
  <c r="C2390" i="1"/>
  <c r="C2391" i="1"/>
  <c r="C2392" i="1"/>
  <c r="C2393" i="1"/>
  <c r="C2394" i="1"/>
  <c r="C2395" i="1"/>
  <c r="C2396" i="1"/>
  <c r="C2397" i="1"/>
  <c r="C2398" i="1"/>
  <c r="C2399" i="1"/>
  <c r="C2400" i="1"/>
  <c r="C2401" i="1"/>
  <c r="C2402" i="1"/>
  <c r="C2403" i="1"/>
  <c r="C2404" i="1"/>
  <c r="C2405" i="1"/>
  <c r="C2406" i="1"/>
  <c r="C2407" i="1"/>
  <c r="C2408" i="1"/>
  <c r="C2409" i="1"/>
  <c r="C2410" i="1"/>
  <c r="C2411" i="1"/>
  <c r="C2412" i="1"/>
  <c r="C2413" i="1"/>
  <c r="C2414" i="1"/>
  <c r="C2415" i="1"/>
  <c r="C2416" i="1"/>
  <c r="C2417" i="1"/>
  <c r="C2418" i="1"/>
  <c r="C2419" i="1"/>
  <c r="C2420" i="1"/>
  <c r="C2421" i="1"/>
  <c r="C2422" i="1"/>
  <c r="C2423" i="1"/>
  <c r="C2424" i="1"/>
  <c r="C2425" i="1"/>
  <c r="C2426" i="1"/>
  <c r="C2427" i="1"/>
  <c r="C2428" i="1"/>
  <c r="C2429" i="1"/>
  <c r="C2430" i="1"/>
  <c r="C2431" i="1"/>
  <c r="C2432" i="1"/>
  <c r="C2433" i="1"/>
  <c r="C2434" i="1"/>
  <c r="C2435" i="1"/>
  <c r="C2436" i="1"/>
  <c r="C2437" i="1"/>
  <c r="C2438" i="1"/>
  <c r="C2439" i="1"/>
  <c r="C2440" i="1"/>
  <c r="C2441" i="1"/>
  <c r="C2442" i="1"/>
  <c r="C2443" i="1"/>
  <c r="C2444" i="1"/>
  <c r="C2445" i="1"/>
  <c r="C2446" i="1"/>
  <c r="C2447" i="1"/>
  <c r="C2448" i="1"/>
  <c r="C2449" i="1"/>
  <c r="C2450" i="1"/>
  <c r="C2451" i="1"/>
  <c r="C2452" i="1"/>
  <c r="C2453" i="1"/>
  <c r="C2454" i="1"/>
  <c r="C2455" i="1"/>
  <c r="C2456" i="1"/>
  <c r="C2457" i="1"/>
  <c r="C2458" i="1"/>
  <c r="C2459" i="1"/>
  <c r="C2460" i="1"/>
  <c r="C2461" i="1"/>
  <c r="C2462" i="1"/>
  <c r="C2463" i="1"/>
  <c r="C2464" i="1"/>
  <c r="C2465" i="1"/>
  <c r="C2466" i="1"/>
  <c r="C2467" i="1"/>
  <c r="C2468" i="1"/>
  <c r="C2469" i="1"/>
  <c r="C2470" i="1"/>
  <c r="C2471" i="1"/>
  <c r="C2472" i="1"/>
  <c r="C2473" i="1"/>
  <c r="C2474" i="1"/>
  <c r="C2475" i="1"/>
  <c r="C2476" i="1"/>
  <c r="C2477" i="1"/>
  <c r="C2478" i="1"/>
  <c r="C2479" i="1"/>
  <c r="C2480" i="1"/>
  <c r="C2481" i="1"/>
  <c r="C2482" i="1"/>
  <c r="C2483" i="1"/>
  <c r="C2484" i="1"/>
  <c r="C2485" i="1"/>
  <c r="C2486" i="1"/>
  <c r="C2487" i="1"/>
  <c r="C2488" i="1"/>
  <c r="C2489" i="1"/>
  <c r="C2490" i="1"/>
  <c r="C2491" i="1"/>
  <c r="C2492" i="1"/>
  <c r="C2493" i="1"/>
  <c r="C2494" i="1"/>
  <c r="C2495" i="1"/>
  <c r="C2496" i="1"/>
  <c r="C2497" i="1"/>
  <c r="C2498" i="1"/>
  <c r="C2499" i="1"/>
  <c r="C2500" i="1"/>
  <c r="C2501" i="1"/>
  <c r="C2502" i="1"/>
  <c r="C2503" i="1"/>
  <c r="C2504" i="1"/>
  <c r="C2505" i="1"/>
  <c r="C2506" i="1"/>
  <c r="C2507" i="1"/>
  <c r="C2508" i="1"/>
  <c r="C2509" i="1"/>
  <c r="C2510" i="1"/>
  <c r="C2511" i="1"/>
  <c r="C2512" i="1"/>
  <c r="C2513" i="1"/>
  <c r="C2514" i="1"/>
  <c r="C2515" i="1"/>
  <c r="C2516" i="1"/>
  <c r="C2517" i="1"/>
  <c r="C2518" i="1"/>
  <c r="C2519" i="1"/>
  <c r="C2520" i="1"/>
  <c r="C2521" i="1"/>
  <c r="C2522" i="1"/>
  <c r="C2523" i="1"/>
  <c r="C2524" i="1"/>
  <c r="C2525" i="1"/>
  <c r="C2526" i="1"/>
  <c r="C2527" i="1"/>
  <c r="C2528" i="1"/>
  <c r="C2529" i="1"/>
  <c r="C2530" i="1"/>
  <c r="C2531" i="1"/>
  <c r="C2532" i="1"/>
  <c r="C2533" i="1"/>
  <c r="C2534" i="1"/>
  <c r="C2535" i="1"/>
  <c r="C2536" i="1"/>
  <c r="C2537" i="1"/>
  <c r="C2538" i="1"/>
  <c r="C2539" i="1"/>
  <c r="C2540" i="1"/>
  <c r="C2541" i="1"/>
  <c r="C2542" i="1"/>
  <c r="C2543" i="1"/>
  <c r="C2544" i="1"/>
  <c r="C2545" i="1"/>
  <c r="C2546" i="1"/>
  <c r="C2547" i="1"/>
  <c r="C2548" i="1"/>
  <c r="C2549" i="1"/>
  <c r="C2550" i="1"/>
  <c r="C2551" i="1"/>
  <c r="C2552" i="1"/>
  <c r="C2553" i="1"/>
  <c r="C2554" i="1"/>
  <c r="C2555" i="1"/>
  <c r="C2556" i="1"/>
  <c r="C2557" i="1"/>
  <c r="C2558" i="1"/>
  <c r="C2559" i="1"/>
  <c r="C2560" i="1"/>
  <c r="C2561" i="1"/>
  <c r="C2562" i="1"/>
  <c r="C2563" i="1"/>
  <c r="C2564" i="1"/>
  <c r="C2565" i="1"/>
  <c r="C2566" i="1"/>
  <c r="C2567" i="1"/>
  <c r="C2568" i="1"/>
  <c r="C2569" i="1"/>
  <c r="C2570" i="1"/>
  <c r="C2571" i="1"/>
  <c r="C2572" i="1"/>
  <c r="C2573" i="1"/>
  <c r="C2574" i="1"/>
  <c r="C2575" i="1"/>
  <c r="C2576" i="1"/>
  <c r="C2577" i="1"/>
  <c r="C2578" i="1"/>
  <c r="C2579" i="1"/>
  <c r="C2580" i="1"/>
  <c r="C2581" i="1"/>
  <c r="C2582" i="1"/>
  <c r="C2583" i="1"/>
  <c r="C2584" i="1"/>
  <c r="C2585" i="1"/>
  <c r="C2586" i="1"/>
  <c r="C2587" i="1"/>
  <c r="C2588" i="1"/>
  <c r="C2589" i="1"/>
  <c r="C2590" i="1"/>
  <c r="C2591" i="1"/>
  <c r="C2592" i="1"/>
  <c r="C2593" i="1"/>
  <c r="C2594" i="1"/>
  <c r="C2595" i="1"/>
  <c r="C2596" i="1"/>
  <c r="C2597" i="1"/>
  <c r="C2598" i="1"/>
  <c r="C2599" i="1"/>
  <c r="C2600" i="1"/>
  <c r="C2601" i="1"/>
  <c r="C2602" i="1"/>
  <c r="C2603" i="1"/>
  <c r="C2604" i="1"/>
  <c r="C2605" i="1"/>
  <c r="C2606" i="1"/>
  <c r="C2607" i="1"/>
  <c r="C2608" i="1"/>
  <c r="C2609" i="1"/>
  <c r="C2610" i="1"/>
  <c r="C2611" i="1"/>
  <c r="C2612" i="1"/>
  <c r="C2613" i="1"/>
  <c r="C2614" i="1"/>
  <c r="C2615" i="1"/>
  <c r="C2616" i="1"/>
  <c r="C2617" i="1"/>
  <c r="C2618" i="1"/>
  <c r="C2619" i="1"/>
  <c r="C2620" i="1"/>
  <c r="C2621" i="1"/>
  <c r="C2622" i="1"/>
  <c r="C2623" i="1"/>
  <c r="C2624" i="1"/>
  <c r="C2625" i="1"/>
  <c r="C2626" i="1"/>
  <c r="C2627" i="1"/>
  <c r="C2628" i="1"/>
  <c r="C2629" i="1"/>
  <c r="C2630" i="1"/>
  <c r="C2631" i="1"/>
  <c r="C2632" i="1"/>
  <c r="C2633" i="1"/>
  <c r="C2634" i="1"/>
  <c r="C2635" i="1"/>
  <c r="C2636" i="1"/>
  <c r="C2637" i="1"/>
  <c r="C2638" i="1"/>
  <c r="C2639" i="1"/>
  <c r="C2640" i="1"/>
  <c r="C2641" i="1"/>
  <c r="C2642" i="1"/>
  <c r="C2643" i="1"/>
  <c r="C2644" i="1"/>
  <c r="C2645" i="1"/>
  <c r="C2646" i="1"/>
  <c r="C2647" i="1"/>
  <c r="C2648" i="1"/>
  <c r="C2649" i="1"/>
  <c r="C2650" i="1"/>
  <c r="C2651" i="1"/>
  <c r="C2652" i="1"/>
  <c r="C2653" i="1"/>
  <c r="C2654" i="1"/>
  <c r="C2655" i="1"/>
  <c r="C2656" i="1"/>
  <c r="C2657" i="1"/>
  <c r="C2658" i="1"/>
  <c r="C2659" i="1"/>
  <c r="C2660" i="1"/>
  <c r="C2661" i="1"/>
  <c r="C2662" i="1"/>
  <c r="C2663" i="1"/>
  <c r="C2664" i="1"/>
  <c r="C2665" i="1"/>
  <c r="C2666" i="1"/>
  <c r="C2667" i="1"/>
  <c r="C2668" i="1"/>
  <c r="C2669" i="1"/>
  <c r="C2670" i="1"/>
  <c r="C2671" i="1"/>
  <c r="C2672" i="1"/>
  <c r="C2673" i="1"/>
  <c r="C2674" i="1"/>
  <c r="C2675" i="1"/>
  <c r="C2676" i="1"/>
  <c r="C2677" i="1"/>
  <c r="C2678" i="1"/>
  <c r="C2679" i="1"/>
  <c r="C2680" i="1"/>
  <c r="C2681" i="1"/>
  <c r="C2682" i="1"/>
  <c r="C2683" i="1"/>
  <c r="C2684" i="1"/>
  <c r="C2685" i="1"/>
  <c r="C2686" i="1"/>
  <c r="C2687" i="1"/>
  <c r="C2688" i="1"/>
  <c r="C2689" i="1"/>
  <c r="C2690" i="1"/>
  <c r="C2691" i="1"/>
  <c r="C2692" i="1"/>
  <c r="C2693" i="1"/>
  <c r="C2694" i="1"/>
  <c r="C2695" i="1"/>
  <c r="C2696" i="1"/>
  <c r="C2697" i="1"/>
  <c r="C2698" i="1"/>
  <c r="C2699" i="1"/>
  <c r="C2700" i="1"/>
  <c r="C2701" i="1"/>
  <c r="C2702" i="1"/>
  <c r="C2703" i="1"/>
  <c r="C2704" i="1"/>
  <c r="C2705" i="1"/>
  <c r="C2706" i="1"/>
  <c r="C2707" i="1"/>
  <c r="C2708" i="1"/>
  <c r="C2709" i="1"/>
  <c r="C2710" i="1"/>
  <c r="C2711" i="1"/>
  <c r="C2712" i="1"/>
  <c r="C2713" i="1"/>
  <c r="C2714" i="1"/>
  <c r="C2715" i="1"/>
  <c r="C2716" i="1"/>
  <c r="C2717" i="1"/>
  <c r="A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A1007" i="1"/>
  <c r="A1008" i="1"/>
  <c r="A1009" i="1"/>
  <c r="A1010" i="1"/>
  <c r="A1011" i="1"/>
  <c r="A1012" i="1"/>
  <c r="A1013" i="1"/>
  <c r="A1014" i="1"/>
  <c r="A1015" i="1"/>
  <c r="A1016" i="1"/>
  <c r="A1017" i="1"/>
  <c r="A1018" i="1"/>
  <c r="A1019" i="1"/>
  <c r="A1020" i="1"/>
  <c r="A1021" i="1"/>
  <c r="A1022" i="1"/>
  <c r="A1023" i="1"/>
  <c r="A1024" i="1"/>
  <c r="A1025" i="1"/>
  <c r="A1026" i="1"/>
  <c r="A1027" i="1"/>
  <c r="A1028" i="1"/>
  <c r="A1029" i="1"/>
  <c r="A1030" i="1"/>
  <c r="A1031" i="1"/>
  <c r="A1032" i="1"/>
  <c r="A1033" i="1"/>
  <c r="A1034" i="1"/>
  <c r="A1035" i="1"/>
  <c r="A1036" i="1"/>
  <c r="A1037" i="1"/>
  <c r="A1038" i="1"/>
  <c r="A1039" i="1"/>
  <c r="A1040" i="1"/>
  <c r="A1041" i="1"/>
  <c r="A1042" i="1"/>
  <c r="A1043" i="1"/>
  <c r="A1044" i="1"/>
  <c r="A1045" i="1"/>
  <c r="A1046" i="1"/>
  <c r="A1047" i="1"/>
  <c r="A1048" i="1"/>
  <c r="A1049" i="1"/>
  <c r="A1050" i="1"/>
  <c r="A1051" i="1"/>
  <c r="A1052" i="1"/>
  <c r="A1053" i="1"/>
  <c r="A1054" i="1"/>
  <c r="A1055" i="1"/>
  <c r="A1056" i="1"/>
  <c r="A1057" i="1"/>
  <c r="A1058" i="1"/>
  <c r="A1059" i="1"/>
  <c r="A1060" i="1"/>
  <c r="A1061" i="1"/>
  <c r="A1062" i="1"/>
  <c r="A1063" i="1"/>
  <c r="A1064" i="1"/>
  <c r="A1065" i="1"/>
  <c r="A1066" i="1"/>
  <c r="A1067" i="1"/>
  <c r="A1068" i="1"/>
  <c r="A1069" i="1"/>
  <c r="A1070" i="1"/>
  <c r="A1071" i="1"/>
  <c r="A1072" i="1"/>
  <c r="A1073" i="1"/>
  <c r="A1074" i="1"/>
  <c r="A1075" i="1"/>
  <c r="A1076" i="1"/>
  <c r="A1077" i="1"/>
  <c r="A1078" i="1"/>
  <c r="A1079" i="1"/>
  <c r="A1080" i="1"/>
  <c r="A1081" i="1"/>
  <c r="A1082" i="1"/>
  <c r="A1083" i="1"/>
  <c r="A1084" i="1"/>
  <c r="A1085" i="1"/>
  <c r="A1086" i="1"/>
  <c r="A1087" i="1"/>
  <c r="A1088" i="1"/>
  <c r="A1089" i="1"/>
  <c r="A1090" i="1"/>
  <c r="A1091" i="1"/>
  <c r="A1092" i="1"/>
  <c r="A1093" i="1"/>
  <c r="A1094" i="1"/>
  <c r="A1095" i="1"/>
  <c r="A1096" i="1"/>
  <c r="A1097" i="1"/>
  <c r="A1098" i="1"/>
  <c r="A1099" i="1"/>
  <c r="A1100" i="1"/>
  <c r="A1101" i="1"/>
  <c r="A1102" i="1"/>
  <c r="A1103" i="1"/>
  <c r="A1104" i="1"/>
  <c r="A1105" i="1"/>
  <c r="A1106" i="1"/>
  <c r="A1107" i="1"/>
  <c r="A1108" i="1"/>
  <c r="A1109" i="1"/>
  <c r="A1110" i="1"/>
  <c r="A1111" i="1"/>
  <c r="A1112" i="1"/>
  <c r="A1113" i="1"/>
  <c r="A1114" i="1"/>
  <c r="A1115" i="1"/>
  <c r="A1116" i="1"/>
  <c r="A1117" i="1"/>
  <c r="A1118" i="1"/>
  <c r="A1119" i="1"/>
  <c r="A1120" i="1"/>
  <c r="A1121" i="1"/>
  <c r="A1122" i="1"/>
  <c r="A1123" i="1"/>
  <c r="A1124" i="1"/>
  <c r="A1125" i="1"/>
  <c r="A1126" i="1"/>
  <c r="A1127" i="1"/>
  <c r="A1128" i="1"/>
  <c r="A1129" i="1"/>
  <c r="A1130" i="1"/>
  <c r="A1131" i="1"/>
  <c r="A1132" i="1"/>
  <c r="A1133" i="1"/>
  <c r="A1134" i="1"/>
  <c r="A1135" i="1"/>
  <c r="A1136" i="1"/>
  <c r="A1137" i="1"/>
  <c r="A1138" i="1"/>
  <c r="A1139" i="1"/>
  <c r="A1140" i="1"/>
  <c r="A1141" i="1"/>
  <c r="A1142" i="1"/>
  <c r="A1143" i="1"/>
  <c r="A1144" i="1"/>
  <c r="A1145" i="1"/>
  <c r="A1146" i="1"/>
  <c r="A1147" i="1"/>
  <c r="A1148" i="1"/>
  <c r="A1149" i="1"/>
  <c r="A1150" i="1"/>
  <c r="A1151" i="1"/>
  <c r="A1152" i="1"/>
  <c r="A1153" i="1"/>
  <c r="A1154" i="1"/>
  <c r="A1155" i="1"/>
  <c r="A1156" i="1"/>
  <c r="A1157" i="1"/>
  <c r="A1158" i="1"/>
  <c r="A1159" i="1"/>
  <c r="A1160" i="1"/>
  <c r="A1161" i="1"/>
  <c r="A1162" i="1"/>
  <c r="A1163" i="1"/>
  <c r="A1164" i="1"/>
  <c r="A1165" i="1"/>
  <c r="A1166" i="1"/>
  <c r="A1167" i="1"/>
  <c r="A1168" i="1"/>
  <c r="A1169" i="1"/>
  <c r="A1170" i="1"/>
  <c r="A1171" i="1"/>
  <c r="A1172" i="1"/>
  <c r="A1173" i="1"/>
  <c r="A1174" i="1"/>
  <c r="A1175" i="1"/>
  <c r="A1176" i="1"/>
  <c r="A1177" i="1"/>
  <c r="A1178" i="1"/>
  <c r="A1179" i="1"/>
  <c r="A1180" i="1"/>
  <c r="A1181" i="1"/>
  <c r="A1182" i="1"/>
  <c r="A1183" i="1"/>
  <c r="A1184" i="1"/>
  <c r="A1185" i="1"/>
  <c r="A1186" i="1"/>
  <c r="A1187" i="1"/>
  <c r="A1188" i="1"/>
  <c r="A1189" i="1"/>
  <c r="A1190" i="1"/>
  <c r="A1191" i="1"/>
  <c r="A1192" i="1"/>
  <c r="A1193" i="1"/>
  <c r="A1194" i="1"/>
  <c r="A1195" i="1"/>
  <c r="A1196" i="1"/>
  <c r="A1197" i="1"/>
  <c r="A1198" i="1"/>
  <c r="A1199" i="1"/>
  <c r="A1200" i="1"/>
  <c r="A1201" i="1"/>
  <c r="A1202" i="1"/>
  <c r="A1203" i="1"/>
  <c r="A1204" i="1"/>
  <c r="A1205" i="1"/>
  <c r="A1206" i="1"/>
  <c r="A1207" i="1"/>
  <c r="A1208" i="1"/>
  <c r="A1209" i="1"/>
  <c r="A1210" i="1"/>
  <c r="A1211" i="1"/>
  <c r="A1212" i="1"/>
  <c r="A1213" i="1"/>
  <c r="A1214" i="1"/>
  <c r="A1215" i="1"/>
  <c r="A1216" i="1"/>
  <c r="A1217" i="1"/>
  <c r="A1218" i="1"/>
  <c r="A1219" i="1"/>
  <c r="A1220" i="1"/>
  <c r="A1221" i="1"/>
  <c r="A1222" i="1"/>
  <c r="A1223" i="1"/>
  <c r="A1224" i="1"/>
  <c r="A1225" i="1"/>
  <c r="A1226" i="1"/>
  <c r="A1227" i="1"/>
  <c r="A1228" i="1"/>
  <c r="A1229" i="1"/>
  <c r="A1230" i="1"/>
  <c r="A1231" i="1"/>
  <c r="A1232" i="1"/>
  <c r="A1233" i="1"/>
  <c r="A1234" i="1"/>
  <c r="A1235" i="1"/>
  <c r="A1236" i="1"/>
  <c r="A1237" i="1"/>
  <c r="A1238" i="1"/>
  <c r="A1239" i="1"/>
  <c r="A1240" i="1"/>
  <c r="A1241" i="1"/>
  <c r="A1242" i="1"/>
  <c r="A1243" i="1"/>
  <c r="A1244" i="1"/>
  <c r="A1245" i="1"/>
  <c r="A1246" i="1"/>
  <c r="A1247" i="1"/>
  <c r="A1248" i="1"/>
  <c r="A1249" i="1"/>
  <c r="A1250" i="1"/>
  <c r="A1251" i="1"/>
  <c r="A1252" i="1"/>
  <c r="A1253" i="1"/>
  <c r="A1254" i="1"/>
  <c r="A1255" i="1"/>
  <c r="A1256" i="1"/>
  <c r="A1257" i="1"/>
  <c r="A1258" i="1"/>
  <c r="A1259" i="1"/>
  <c r="A1260" i="1"/>
  <c r="A1261" i="1"/>
  <c r="A1262" i="1"/>
  <c r="A1263" i="1"/>
  <c r="A1264" i="1"/>
  <c r="A1265" i="1"/>
  <c r="A1266" i="1"/>
  <c r="A1267" i="1"/>
  <c r="A1268" i="1"/>
  <c r="A1269" i="1"/>
  <c r="A1270" i="1"/>
  <c r="A1271" i="1"/>
  <c r="A1272" i="1"/>
  <c r="A1273" i="1"/>
  <c r="A1274" i="1"/>
  <c r="A1275" i="1"/>
  <c r="A1276" i="1"/>
  <c r="A1277" i="1"/>
  <c r="A1278" i="1"/>
  <c r="A1279" i="1"/>
  <c r="A1280" i="1"/>
  <c r="A1281" i="1"/>
  <c r="A1282" i="1"/>
  <c r="A1283" i="1"/>
  <c r="A1284" i="1"/>
  <c r="A1285" i="1"/>
  <c r="A1286" i="1"/>
  <c r="A1287" i="1"/>
  <c r="A1288" i="1"/>
  <c r="A1289" i="1"/>
  <c r="A1290" i="1"/>
  <c r="A1291" i="1"/>
  <c r="A1292" i="1"/>
  <c r="A1293" i="1"/>
  <c r="A1294" i="1"/>
  <c r="A1295" i="1"/>
  <c r="A1296" i="1"/>
  <c r="A1297" i="1"/>
  <c r="A1298" i="1"/>
  <c r="A1299" i="1"/>
  <c r="A1300" i="1"/>
  <c r="A1301" i="1"/>
  <c r="A1302" i="1"/>
  <c r="A1303" i="1"/>
  <c r="A1304" i="1"/>
  <c r="A1305" i="1"/>
  <c r="A1306" i="1"/>
  <c r="A1307" i="1"/>
  <c r="A1308" i="1"/>
  <c r="A1309" i="1"/>
  <c r="A1310" i="1"/>
  <c r="A1311" i="1"/>
  <c r="A1312" i="1"/>
  <c r="A1313" i="1"/>
  <c r="A1314" i="1"/>
  <c r="A1315" i="1"/>
  <c r="A1316" i="1"/>
  <c r="A1317" i="1"/>
  <c r="A1318" i="1"/>
  <c r="A1319" i="1"/>
  <c r="A1320" i="1"/>
  <c r="A1321" i="1"/>
  <c r="A1322" i="1"/>
  <c r="A1323" i="1"/>
  <c r="A1324" i="1"/>
  <c r="A1325" i="1"/>
  <c r="A1326" i="1"/>
  <c r="A1327" i="1"/>
  <c r="A1328" i="1"/>
  <c r="A1329" i="1"/>
  <c r="A1330" i="1"/>
  <c r="A1331" i="1"/>
  <c r="A1332" i="1"/>
  <c r="A1333" i="1"/>
  <c r="A1334" i="1"/>
  <c r="A1335" i="1"/>
  <c r="A1336" i="1"/>
  <c r="A1337" i="1"/>
  <c r="A1338" i="1"/>
  <c r="A1339" i="1"/>
  <c r="A1340" i="1"/>
  <c r="A1341" i="1"/>
  <c r="A1342" i="1"/>
  <c r="A1343" i="1"/>
  <c r="A1344" i="1"/>
  <c r="A1345" i="1"/>
  <c r="A1346" i="1"/>
  <c r="A1347" i="1"/>
  <c r="A1348" i="1"/>
  <c r="A1349" i="1"/>
  <c r="A1350" i="1"/>
  <c r="A1351" i="1"/>
  <c r="A1352" i="1"/>
  <c r="A1353" i="1"/>
  <c r="A1354" i="1"/>
  <c r="A1355" i="1"/>
  <c r="A1356" i="1"/>
  <c r="A1357" i="1"/>
  <c r="A1358" i="1"/>
  <c r="A1359" i="1"/>
  <c r="A1360" i="1"/>
  <c r="A1361" i="1"/>
  <c r="A1362" i="1"/>
  <c r="A1363" i="1"/>
  <c r="A1364" i="1"/>
  <c r="A1365" i="1"/>
  <c r="A1366" i="1"/>
  <c r="A1367" i="1"/>
  <c r="A1368" i="1"/>
  <c r="A1369" i="1"/>
  <c r="A1370" i="1"/>
  <c r="A1371" i="1"/>
  <c r="A1372" i="1"/>
  <c r="A1373" i="1"/>
  <c r="A1374" i="1"/>
  <c r="A1375" i="1"/>
  <c r="A1376" i="1"/>
  <c r="A1377" i="1"/>
  <c r="A1378" i="1"/>
  <c r="A1379" i="1"/>
  <c r="A1380" i="1"/>
  <c r="A1381" i="1"/>
  <c r="A1382" i="1"/>
  <c r="A1383" i="1"/>
  <c r="A1384" i="1"/>
  <c r="A1385" i="1"/>
  <c r="A1386" i="1"/>
  <c r="A1387" i="1"/>
  <c r="A1388" i="1"/>
  <c r="A1389" i="1"/>
  <c r="A1390" i="1"/>
  <c r="A1391" i="1"/>
  <c r="A1392" i="1"/>
  <c r="A1393" i="1"/>
  <c r="A1394" i="1"/>
  <c r="A1395" i="1"/>
  <c r="A1396" i="1"/>
  <c r="A1397" i="1"/>
  <c r="A1398" i="1"/>
  <c r="A1399" i="1"/>
  <c r="A1400" i="1"/>
  <c r="A1401" i="1"/>
  <c r="A1402" i="1"/>
  <c r="A1403" i="1"/>
  <c r="A1404" i="1"/>
  <c r="A1405" i="1"/>
  <c r="A1406" i="1"/>
  <c r="A1407" i="1"/>
  <c r="A1408" i="1"/>
  <c r="A1409" i="1"/>
  <c r="A1410" i="1"/>
  <c r="A1411" i="1"/>
  <c r="A1412" i="1"/>
  <c r="A1413" i="1"/>
  <c r="A1414" i="1"/>
  <c r="A1415" i="1"/>
  <c r="A1416" i="1"/>
  <c r="A1417" i="1"/>
  <c r="A1418" i="1"/>
  <c r="A1419" i="1"/>
  <c r="A1420" i="1"/>
  <c r="A1421" i="1"/>
  <c r="A1422" i="1"/>
  <c r="A1423" i="1"/>
  <c r="A1424" i="1"/>
  <c r="A1425" i="1"/>
  <c r="A1426" i="1"/>
  <c r="A1427" i="1"/>
  <c r="A1428" i="1"/>
  <c r="A1429" i="1"/>
  <c r="A1430" i="1"/>
  <c r="A1431" i="1"/>
  <c r="A1432" i="1"/>
  <c r="A1433" i="1"/>
  <c r="A1434" i="1"/>
  <c r="A1435" i="1"/>
  <c r="A1436" i="1"/>
  <c r="A1437" i="1"/>
  <c r="A1438" i="1"/>
  <c r="A1439" i="1"/>
  <c r="A1440" i="1"/>
  <c r="A1441" i="1"/>
  <c r="A1442" i="1"/>
  <c r="A1443" i="1"/>
  <c r="A1444" i="1"/>
  <c r="A1445" i="1"/>
  <c r="A1446" i="1"/>
  <c r="A1447" i="1"/>
  <c r="A1448" i="1"/>
  <c r="A1449" i="1"/>
  <c r="A1450" i="1"/>
  <c r="A1451" i="1"/>
  <c r="A1452" i="1"/>
  <c r="A1453" i="1"/>
  <c r="A1454" i="1"/>
  <c r="A1455" i="1"/>
  <c r="A1456" i="1"/>
  <c r="A1457" i="1"/>
  <c r="A1458" i="1"/>
  <c r="A1459" i="1"/>
  <c r="A1460" i="1"/>
  <c r="A1461" i="1"/>
  <c r="A1462" i="1"/>
  <c r="A1463" i="1"/>
  <c r="A1464" i="1"/>
  <c r="A1465" i="1"/>
  <c r="A1466" i="1"/>
  <c r="A1467" i="1"/>
  <c r="A1468" i="1"/>
  <c r="A1469" i="1"/>
  <c r="A1470" i="1"/>
  <c r="A1471" i="1"/>
  <c r="A1472" i="1"/>
  <c r="A1473" i="1"/>
  <c r="A1474" i="1"/>
  <c r="A1475" i="1"/>
  <c r="A1476" i="1"/>
  <c r="A1477" i="1"/>
  <c r="A1478" i="1"/>
  <c r="A1479" i="1"/>
  <c r="A1480" i="1"/>
  <c r="A1481" i="1"/>
  <c r="A1482" i="1"/>
  <c r="A1483" i="1"/>
  <c r="A1484" i="1"/>
  <c r="A1485" i="1"/>
  <c r="A1486" i="1"/>
  <c r="A1487" i="1"/>
  <c r="A1488" i="1"/>
  <c r="A1489" i="1"/>
  <c r="A1490" i="1"/>
  <c r="A1491" i="1"/>
  <c r="A1492" i="1"/>
  <c r="A1493" i="1"/>
  <c r="A1494" i="1"/>
  <c r="A1495" i="1"/>
  <c r="A1496" i="1"/>
  <c r="A1497" i="1"/>
  <c r="A1498" i="1"/>
  <c r="A1499" i="1"/>
  <c r="A1500" i="1"/>
  <c r="A1501" i="1"/>
  <c r="A1502" i="1"/>
  <c r="A1503" i="1"/>
  <c r="A1504" i="1"/>
  <c r="A1505" i="1"/>
  <c r="A1506" i="1"/>
  <c r="A1507" i="1"/>
  <c r="A1508" i="1"/>
  <c r="A1509" i="1"/>
  <c r="A1510" i="1"/>
  <c r="A1511" i="1"/>
  <c r="A1512" i="1"/>
  <c r="A1513" i="1"/>
  <c r="A1514" i="1"/>
  <c r="A1515" i="1"/>
  <c r="A1516" i="1"/>
  <c r="A1517" i="1"/>
  <c r="A1518" i="1"/>
  <c r="A1519" i="1"/>
  <c r="A1520" i="1"/>
  <c r="A1521" i="1"/>
  <c r="A1522" i="1"/>
  <c r="A1523" i="1"/>
  <c r="A1524" i="1"/>
  <c r="A1525" i="1"/>
  <c r="A1526" i="1"/>
  <c r="A1527" i="1"/>
  <c r="A1528" i="1"/>
  <c r="A1529" i="1"/>
  <c r="A1530" i="1"/>
  <c r="A1531" i="1"/>
  <c r="A1532" i="1"/>
  <c r="A1533" i="1"/>
  <c r="A1534" i="1"/>
  <c r="A1535" i="1"/>
  <c r="A1536" i="1"/>
  <c r="A1537" i="1"/>
  <c r="A1538" i="1"/>
  <c r="A1539" i="1"/>
  <c r="A1540" i="1"/>
  <c r="A1541" i="1"/>
  <c r="A1542" i="1"/>
  <c r="A1543" i="1"/>
  <c r="A1544" i="1"/>
  <c r="A1545" i="1"/>
  <c r="A1546" i="1"/>
  <c r="A1547" i="1"/>
  <c r="A1548" i="1"/>
  <c r="A1549" i="1"/>
  <c r="A1550" i="1"/>
  <c r="A1551" i="1"/>
  <c r="A1552" i="1"/>
  <c r="A1553" i="1"/>
  <c r="A1554" i="1"/>
  <c r="A1555" i="1"/>
  <c r="A1556" i="1"/>
  <c r="A1557" i="1"/>
  <c r="A1558" i="1"/>
  <c r="A1559" i="1"/>
  <c r="A1560" i="1"/>
  <c r="A1561" i="1"/>
  <c r="A1562" i="1"/>
  <c r="A1563" i="1"/>
  <c r="A1564" i="1"/>
  <c r="A1565" i="1"/>
  <c r="A1566" i="1"/>
  <c r="A1567" i="1"/>
  <c r="A1568" i="1"/>
  <c r="A1569" i="1"/>
  <c r="A1570" i="1"/>
  <c r="A1571" i="1"/>
  <c r="A1572" i="1"/>
  <c r="A1573" i="1"/>
  <c r="A1574" i="1"/>
  <c r="A1575" i="1"/>
  <c r="A1576" i="1"/>
  <c r="A1577" i="1"/>
  <c r="A1578" i="1"/>
  <c r="A1579" i="1"/>
  <c r="A1580" i="1"/>
  <c r="A1581" i="1"/>
  <c r="A1582" i="1"/>
  <c r="A1583" i="1"/>
  <c r="A1584" i="1"/>
  <c r="A1585" i="1"/>
  <c r="A1586" i="1"/>
  <c r="A1587" i="1"/>
  <c r="A1588" i="1"/>
  <c r="A1589" i="1"/>
  <c r="A1590" i="1"/>
  <c r="A1591" i="1"/>
  <c r="A1592" i="1"/>
  <c r="A1593" i="1"/>
  <c r="A1594" i="1"/>
  <c r="A1595" i="1"/>
  <c r="A1596" i="1"/>
  <c r="A1597" i="1"/>
  <c r="A1598" i="1"/>
  <c r="A1599" i="1"/>
  <c r="A1600" i="1"/>
  <c r="A1601" i="1"/>
  <c r="A1602" i="1"/>
  <c r="A1603" i="1"/>
  <c r="A1604" i="1"/>
  <c r="A1605" i="1"/>
  <c r="A1606" i="1"/>
  <c r="A1607" i="1"/>
  <c r="A1608" i="1"/>
  <c r="A1609" i="1"/>
  <c r="A1610" i="1"/>
  <c r="A1611" i="1"/>
  <c r="A1612" i="1"/>
  <c r="A1613" i="1"/>
  <c r="A1614" i="1"/>
  <c r="A1615" i="1"/>
  <c r="A1616" i="1"/>
  <c r="A1617" i="1"/>
  <c r="A1618" i="1"/>
  <c r="A1619" i="1"/>
  <c r="A1620" i="1"/>
  <c r="A1621" i="1"/>
  <c r="A1622" i="1"/>
  <c r="A1623" i="1"/>
  <c r="A1624" i="1"/>
  <c r="A1625" i="1"/>
  <c r="A1626" i="1"/>
  <c r="A1627" i="1"/>
  <c r="A1628" i="1"/>
  <c r="A1629" i="1"/>
  <c r="A1630" i="1"/>
  <c r="A1631" i="1"/>
  <c r="A1632" i="1"/>
  <c r="A1633" i="1"/>
  <c r="A1634" i="1"/>
  <c r="A1635" i="1"/>
  <c r="A1636" i="1"/>
  <c r="A1637" i="1"/>
  <c r="A1638" i="1"/>
  <c r="A1639" i="1"/>
  <c r="A1640" i="1"/>
  <c r="A1641" i="1"/>
  <c r="A1642" i="1"/>
  <c r="A1643" i="1"/>
  <c r="A1644" i="1"/>
  <c r="A1645" i="1"/>
  <c r="A1646" i="1"/>
  <c r="A1647" i="1"/>
  <c r="A1648" i="1"/>
  <c r="A1649" i="1"/>
  <c r="A1650" i="1"/>
  <c r="A1651" i="1"/>
  <c r="A1652" i="1"/>
  <c r="A1653" i="1"/>
  <c r="A1654" i="1"/>
  <c r="A1655" i="1"/>
  <c r="A1656" i="1"/>
  <c r="A1657" i="1"/>
  <c r="A1658" i="1"/>
  <c r="A1659" i="1"/>
  <c r="A1660" i="1"/>
  <c r="A1661" i="1"/>
  <c r="A1662" i="1"/>
  <c r="A1663" i="1"/>
  <c r="A1664" i="1"/>
  <c r="A1665" i="1"/>
  <c r="A1666" i="1"/>
  <c r="A1667" i="1"/>
  <c r="A1668" i="1"/>
  <c r="A1669" i="1"/>
  <c r="A1670" i="1"/>
  <c r="A1671" i="1"/>
  <c r="A1672" i="1"/>
  <c r="A1673" i="1"/>
  <c r="A1674" i="1"/>
  <c r="A1675" i="1"/>
  <c r="A1676" i="1"/>
  <c r="A1677" i="1"/>
  <c r="A1678" i="1"/>
  <c r="A1679" i="1"/>
  <c r="A1680" i="1"/>
  <c r="A1681" i="1"/>
  <c r="A1682" i="1"/>
  <c r="A1683" i="1"/>
  <c r="A1684" i="1"/>
  <c r="A1685" i="1"/>
  <c r="A1686" i="1"/>
  <c r="A1687" i="1"/>
  <c r="A1688" i="1"/>
  <c r="A1689" i="1"/>
  <c r="A1690" i="1"/>
  <c r="A1691" i="1"/>
  <c r="A1692" i="1"/>
  <c r="A1693" i="1"/>
  <c r="A1694" i="1"/>
  <c r="A1695" i="1"/>
  <c r="A1696" i="1"/>
  <c r="A1697" i="1"/>
  <c r="A1698" i="1"/>
  <c r="A1699" i="1"/>
  <c r="A1700" i="1"/>
  <c r="A1701" i="1"/>
  <c r="A1702" i="1"/>
  <c r="A1703" i="1"/>
  <c r="A1704" i="1"/>
  <c r="A1705" i="1"/>
  <c r="A1706" i="1"/>
  <c r="A1707" i="1"/>
  <c r="A1708" i="1"/>
  <c r="A1709" i="1"/>
  <c r="A1710" i="1"/>
  <c r="A1711" i="1"/>
  <c r="A1712" i="1"/>
  <c r="A1713" i="1"/>
  <c r="A1714" i="1"/>
  <c r="A1715" i="1"/>
  <c r="A1716" i="1"/>
  <c r="A1717" i="1"/>
  <c r="A1718" i="1"/>
  <c r="A1719" i="1"/>
  <c r="A1720" i="1"/>
  <c r="A1721" i="1"/>
  <c r="A1722" i="1"/>
  <c r="A1723" i="1"/>
  <c r="A1724" i="1"/>
  <c r="A1725" i="1"/>
  <c r="A1726" i="1"/>
  <c r="A1727" i="1"/>
  <c r="A1728" i="1"/>
  <c r="A1729" i="1"/>
  <c r="A1730" i="1"/>
  <c r="A1731" i="1"/>
  <c r="A1732" i="1"/>
  <c r="A1733" i="1"/>
  <c r="A1734" i="1"/>
  <c r="A1735" i="1"/>
  <c r="A1736" i="1"/>
  <c r="A1737" i="1"/>
  <c r="A1738" i="1"/>
  <c r="A1739" i="1"/>
  <c r="A1740" i="1"/>
  <c r="A1741" i="1"/>
  <c r="A1742" i="1"/>
  <c r="A1743" i="1"/>
  <c r="A1744" i="1"/>
  <c r="A1745" i="1"/>
  <c r="A1746" i="1"/>
  <c r="A1747" i="1"/>
  <c r="A1748" i="1"/>
  <c r="A1749" i="1"/>
  <c r="A1750" i="1"/>
  <c r="A1751" i="1"/>
  <c r="A1752" i="1"/>
  <c r="A1753" i="1"/>
  <c r="A1754" i="1"/>
  <c r="A1755" i="1"/>
  <c r="A1756" i="1"/>
  <c r="A1757" i="1"/>
  <c r="A1758" i="1"/>
  <c r="A1759" i="1"/>
  <c r="A1760" i="1"/>
  <c r="A1761" i="1"/>
  <c r="A1762" i="1"/>
  <c r="A1763" i="1"/>
  <c r="A1764" i="1"/>
  <c r="A1765" i="1"/>
  <c r="A1766" i="1"/>
  <c r="A1767" i="1"/>
  <c r="A1768" i="1"/>
  <c r="A1769" i="1"/>
  <c r="A1770" i="1"/>
  <c r="A1771" i="1"/>
  <c r="A1772" i="1"/>
  <c r="A1773" i="1"/>
  <c r="A1774" i="1"/>
  <c r="A1775" i="1"/>
  <c r="A1776" i="1"/>
  <c r="A1777" i="1"/>
  <c r="A1778" i="1"/>
  <c r="A1779" i="1"/>
  <c r="A1780" i="1"/>
  <c r="A1781" i="1"/>
  <c r="A1782" i="1"/>
  <c r="A1783" i="1"/>
  <c r="A1784" i="1"/>
  <c r="A1785" i="1"/>
  <c r="A1786" i="1"/>
  <c r="A1787" i="1"/>
  <c r="A1788" i="1"/>
  <c r="A1789" i="1"/>
  <c r="A1790" i="1"/>
  <c r="A1791" i="1"/>
  <c r="A1792" i="1"/>
  <c r="A1793" i="1"/>
  <c r="A1794" i="1"/>
  <c r="A1795" i="1"/>
  <c r="A1796" i="1"/>
  <c r="A1797" i="1"/>
  <c r="A1798" i="1"/>
  <c r="A1799" i="1"/>
  <c r="A1800" i="1"/>
  <c r="A1801" i="1"/>
  <c r="A1802" i="1"/>
  <c r="A1803" i="1"/>
  <c r="A1804" i="1"/>
  <c r="A1805" i="1"/>
  <c r="A1806" i="1"/>
  <c r="A1807" i="1"/>
  <c r="A1808" i="1"/>
  <c r="A1809" i="1"/>
  <c r="A1810" i="1"/>
  <c r="A1811" i="1"/>
  <c r="A1812" i="1"/>
  <c r="A1813" i="1"/>
  <c r="A1814" i="1"/>
  <c r="A1815" i="1"/>
  <c r="A1816" i="1"/>
  <c r="A1817" i="1"/>
  <c r="A1818" i="1"/>
  <c r="A1819" i="1"/>
  <c r="A1820" i="1"/>
  <c r="A1821" i="1"/>
  <c r="A1822" i="1"/>
  <c r="A1823" i="1"/>
  <c r="A1824" i="1"/>
  <c r="A1825" i="1"/>
  <c r="A1826" i="1"/>
  <c r="A1827" i="1"/>
  <c r="A1828" i="1"/>
  <c r="A1829" i="1"/>
  <c r="A1830" i="1"/>
  <c r="A1831" i="1"/>
  <c r="A1832" i="1"/>
  <c r="A1833" i="1"/>
  <c r="A1834" i="1"/>
  <c r="A1835" i="1"/>
  <c r="A1836" i="1"/>
  <c r="A1837" i="1"/>
  <c r="A1838" i="1"/>
  <c r="A1839" i="1"/>
  <c r="A1840" i="1"/>
  <c r="A1841" i="1"/>
  <c r="A1842" i="1"/>
  <c r="A1843" i="1"/>
  <c r="A1844" i="1"/>
  <c r="A1845" i="1"/>
  <c r="A1846" i="1"/>
  <c r="A1847" i="1"/>
  <c r="A1848" i="1"/>
  <c r="A1849" i="1"/>
  <c r="A1850" i="1"/>
  <c r="A1851" i="1"/>
  <c r="A1852" i="1"/>
  <c r="A1853" i="1"/>
  <c r="A1854" i="1"/>
  <c r="A1855" i="1"/>
  <c r="A1856" i="1"/>
  <c r="A1857" i="1"/>
  <c r="A1858" i="1"/>
  <c r="A1859" i="1"/>
  <c r="A1860" i="1"/>
  <c r="A1861" i="1"/>
  <c r="A1862" i="1"/>
  <c r="A1863" i="1"/>
  <c r="A1864" i="1"/>
  <c r="A1865" i="1"/>
  <c r="A1866" i="1"/>
  <c r="A1867" i="1"/>
  <c r="A1868" i="1"/>
  <c r="A1869" i="1"/>
  <c r="A1870" i="1"/>
  <c r="A1871" i="1"/>
  <c r="A1872" i="1"/>
  <c r="A1873" i="1"/>
  <c r="A1874" i="1"/>
  <c r="A1875" i="1"/>
  <c r="A1876" i="1"/>
  <c r="A1877" i="1"/>
  <c r="A1878" i="1"/>
  <c r="A1879" i="1"/>
  <c r="A1880" i="1"/>
  <c r="A1881" i="1"/>
  <c r="A1882" i="1"/>
  <c r="A1883" i="1"/>
  <c r="A1884" i="1"/>
  <c r="A1885" i="1"/>
  <c r="A1886" i="1"/>
  <c r="A1887" i="1"/>
  <c r="A1888" i="1"/>
  <c r="A1889" i="1"/>
  <c r="A1890" i="1"/>
  <c r="A1891" i="1"/>
  <c r="A1892" i="1"/>
  <c r="A1893" i="1"/>
  <c r="A1894" i="1"/>
  <c r="A1895" i="1"/>
  <c r="A1896" i="1"/>
  <c r="A1897" i="1"/>
  <c r="A1898" i="1"/>
  <c r="A1899" i="1"/>
  <c r="A1900" i="1"/>
  <c r="A1901" i="1"/>
  <c r="A1902" i="1"/>
  <c r="A1903" i="1"/>
  <c r="A1904" i="1"/>
  <c r="A1905" i="1"/>
  <c r="A1906" i="1"/>
  <c r="A1907" i="1"/>
  <c r="A1908" i="1"/>
  <c r="A1909" i="1"/>
  <c r="A1910" i="1"/>
  <c r="A1911" i="1"/>
  <c r="A1912" i="1"/>
  <c r="A1913" i="1"/>
  <c r="A1914" i="1"/>
  <c r="A1915" i="1"/>
  <c r="A1916" i="1"/>
  <c r="A1917" i="1"/>
  <c r="A1918" i="1"/>
  <c r="A1919" i="1"/>
  <c r="A1920" i="1"/>
  <c r="A1921" i="1"/>
  <c r="A1922" i="1"/>
  <c r="A1923" i="1"/>
  <c r="A1924" i="1"/>
  <c r="A1925" i="1"/>
  <c r="A1926" i="1"/>
  <c r="A1927" i="1"/>
  <c r="A1928" i="1"/>
  <c r="A1929" i="1"/>
  <c r="A1930" i="1"/>
  <c r="A1931" i="1"/>
  <c r="A1932" i="1"/>
  <c r="A1933" i="1"/>
  <c r="A1934" i="1"/>
  <c r="A1935" i="1"/>
  <c r="A1936" i="1"/>
  <c r="A1937" i="1"/>
  <c r="A1938" i="1"/>
  <c r="A1939" i="1"/>
  <c r="A1940" i="1"/>
  <c r="A1941" i="1"/>
  <c r="A1942" i="1"/>
  <c r="A1943" i="1"/>
  <c r="A1944" i="1"/>
  <c r="A1945" i="1"/>
  <c r="A1946" i="1"/>
  <c r="A1947" i="1"/>
  <c r="A1948" i="1"/>
  <c r="A1949" i="1"/>
  <c r="A1950" i="1"/>
  <c r="A1951" i="1"/>
  <c r="A1952" i="1"/>
  <c r="A1953" i="1"/>
  <c r="A1954" i="1"/>
  <c r="A1955" i="1"/>
  <c r="A1956" i="1"/>
  <c r="A1957" i="1"/>
  <c r="A1958" i="1"/>
  <c r="A1959" i="1"/>
  <c r="A1960" i="1"/>
  <c r="A1961" i="1"/>
  <c r="A1962" i="1"/>
  <c r="A1963" i="1"/>
  <c r="A1964" i="1"/>
  <c r="A1965" i="1"/>
  <c r="A1966" i="1"/>
  <c r="A1967" i="1"/>
  <c r="A1968" i="1"/>
  <c r="A1969" i="1"/>
  <c r="A1970" i="1"/>
  <c r="A1971" i="1"/>
  <c r="A1972" i="1"/>
  <c r="A1973" i="1"/>
  <c r="A1974" i="1"/>
  <c r="A1975" i="1"/>
  <c r="A1976" i="1"/>
  <c r="A1977" i="1"/>
  <c r="A1978" i="1"/>
  <c r="A1979" i="1"/>
  <c r="A1980" i="1"/>
  <c r="A1981" i="1"/>
  <c r="A1982" i="1"/>
  <c r="A1983" i="1"/>
  <c r="A1984" i="1"/>
  <c r="A1985" i="1"/>
  <c r="A1986" i="1"/>
  <c r="A1987" i="1"/>
  <c r="A1988" i="1"/>
  <c r="A1989" i="1"/>
  <c r="A1990" i="1"/>
  <c r="A1991" i="1"/>
  <c r="A1992" i="1"/>
  <c r="A1993" i="1"/>
  <c r="A1994" i="1"/>
  <c r="A1995" i="1"/>
  <c r="A1996" i="1"/>
  <c r="A1997" i="1"/>
  <c r="A1998" i="1"/>
  <c r="A1999" i="1"/>
  <c r="A2000" i="1"/>
  <c r="A2001" i="1"/>
  <c r="A2002" i="1"/>
  <c r="A2003" i="1"/>
  <c r="A2004" i="1"/>
  <c r="A2005" i="1"/>
  <c r="A2006" i="1"/>
  <c r="A2007" i="1"/>
  <c r="A2008" i="1"/>
  <c r="A2009" i="1"/>
  <c r="A2010" i="1"/>
  <c r="A2011" i="1"/>
  <c r="A2012" i="1"/>
  <c r="A2013" i="1"/>
  <c r="A2014" i="1"/>
  <c r="A2015" i="1"/>
  <c r="A2016" i="1"/>
  <c r="A2017" i="1"/>
  <c r="A2018" i="1"/>
  <c r="A2019" i="1"/>
  <c r="A2020" i="1"/>
  <c r="A2021" i="1"/>
  <c r="A2022" i="1"/>
  <c r="A2023" i="1"/>
  <c r="A2024" i="1"/>
  <c r="A2025" i="1"/>
  <c r="A2026" i="1"/>
  <c r="A2027" i="1"/>
  <c r="A2028" i="1"/>
  <c r="A2029" i="1"/>
  <c r="A2030" i="1"/>
  <c r="A2031" i="1"/>
  <c r="A2032" i="1"/>
  <c r="A2033" i="1"/>
  <c r="A2034" i="1"/>
  <c r="A2035" i="1"/>
  <c r="A2036" i="1"/>
  <c r="A2037" i="1"/>
  <c r="A2038" i="1"/>
  <c r="A2039" i="1"/>
  <c r="A2040" i="1"/>
  <c r="A2041" i="1"/>
  <c r="A2042" i="1"/>
  <c r="A2043" i="1"/>
  <c r="A2044" i="1"/>
  <c r="A2045" i="1"/>
  <c r="A2046" i="1"/>
  <c r="A2047" i="1"/>
  <c r="A2048" i="1"/>
  <c r="A2049" i="1"/>
  <c r="A2050" i="1"/>
  <c r="A2051" i="1"/>
  <c r="A2052" i="1"/>
  <c r="A2053" i="1"/>
  <c r="A2054" i="1"/>
  <c r="A2055" i="1"/>
  <c r="A2056" i="1"/>
  <c r="A2057" i="1"/>
  <c r="A2058" i="1"/>
  <c r="A2059" i="1"/>
  <c r="A2060" i="1"/>
  <c r="A2061" i="1"/>
  <c r="A2062" i="1"/>
  <c r="A2063" i="1"/>
  <c r="A2064" i="1"/>
  <c r="A2065" i="1"/>
  <c r="A2066" i="1"/>
  <c r="A2067" i="1"/>
  <c r="A2068" i="1"/>
  <c r="A2069" i="1"/>
  <c r="A2070" i="1"/>
  <c r="A2071" i="1"/>
  <c r="A2072" i="1"/>
  <c r="A2073" i="1"/>
  <c r="A2074" i="1"/>
  <c r="A2075" i="1"/>
  <c r="A2076" i="1"/>
  <c r="A2077" i="1"/>
  <c r="A2078" i="1"/>
  <c r="A2079" i="1"/>
  <c r="A2080" i="1"/>
  <c r="A2081" i="1"/>
  <c r="A2082" i="1"/>
  <c r="A2083" i="1"/>
  <c r="A2084" i="1"/>
  <c r="A2085" i="1"/>
  <c r="A2086" i="1"/>
  <c r="A2087" i="1"/>
  <c r="A2088" i="1"/>
  <c r="A2089" i="1"/>
  <c r="A2090" i="1"/>
  <c r="A2091" i="1"/>
  <c r="A2092" i="1"/>
  <c r="A2093" i="1"/>
  <c r="A2094" i="1"/>
  <c r="A2095" i="1"/>
  <c r="A2096" i="1"/>
  <c r="A2097" i="1"/>
  <c r="A2098" i="1"/>
  <c r="A2099" i="1"/>
  <c r="A2100" i="1"/>
  <c r="A2101" i="1"/>
  <c r="A2102" i="1"/>
  <c r="A2103" i="1"/>
  <c r="A2104" i="1"/>
  <c r="A2105" i="1"/>
  <c r="A2106" i="1"/>
  <c r="A2107" i="1"/>
  <c r="A2108" i="1"/>
  <c r="A2109" i="1"/>
  <c r="A2110" i="1"/>
  <c r="A2111" i="1"/>
  <c r="A2112" i="1"/>
  <c r="A2113" i="1"/>
  <c r="A2114" i="1"/>
  <c r="A2115" i="1"/>
  <c r="A2116" i="1"/>
  <c r="A2117" i="1"/>
  <c r="A2118" i="1"/>
  <c r="A2119" i="1"/>
  <c r="A2120" i="1"/>
  <c r="A2121" i="1"/>
  <c r="A2122" i="1"/>
  <c r="A2123" i="1"/>
  <c r="A2124" i="1"/>
  <c r="A2125" i="1"/>
  <c r="A2126" i="1"/>
  <c r="A2127" i="1"/>
  <c r="A2128" i="1"/>
  <c r="A2129" i="1"/>
  <c r="A2130" i="1"/>
  <c r="A2131" i="1"/>
  <c r="A2132" i="1"/>
  <c r="A2133" i="1"/>
  <c r="A2134" i="1"/>
  <c r="A2135" i="1"/>
  <c r="A2136" i="1"/>
  <c r="A2137" i="1"/>
  <c r="A2138" i="1"/>
  <c r="A2139" i="1"/>
  <c r="A2140" i="1"/>
  <c r="A2141" i="1"/>
  <c r="A2142" i="1"/>
  <c r="A2143" i="1"/>
  <c r="A2144" i="1"/>
  <c r="A2145" i="1"/>
  <c r="A2146" i="1"/>
  <c r="A2147" i="1"/>
  <c r="A2148" i="1"/>
  <c r="A2149" i="1"/>
  <c r="A2150" i="1"/>
  <c r="A2151" i="1"/>
  <c r="A2152" i="1"/>
  <c r="A2153" i="1"/>
  <c r="A2154" i="1"/>
  <c r="A2155" i="1"/>
  <c r="A2156" i="1"/>
  <c r="A2157" i="1"/>
  <c r="A2158" i="1"/>
  <c r="A2159" i="1"/>
  <c r="A2160" i="1"/>
  <c r="A2161" i="1"/>
  <c r="A2162" i="1"/>
  <c r="A2163" i="1"/>
  <c r="A2164" i="1"/>
  <c r="A2165" i="1"/>
  <c r="A2166" i="1"/>
  <c r="A2167" i="1"/>
  <c r="A2168" i="1"/>
  <c r="A2169" i="1"/>
  <c r="A2170" i="1"/>
  <c r="A2171" i="1"/>
  <c r="A2172" i="1"/>
  <c r="A2173" i="1"/>
  <c r="A2174" i="1"/>
  <c r="A2175" i="1"/>
  <c r="A2176" i="1"/>
  <c r="A2177" i="1"/>
  <c r="A2178" i="1"/>
  <c r="A2179" i="1"/>
  <c r="A2180" i="1"/>
  <c r="A2181" i="1"/>
  <c r="A2182" i="1"/>
  <c r="A2183" i="1"/>
  <c r="A2184" i="1"/>
  <c r="A2185" i="1"/>
  <c r="A2186" i="1"/>
  <c r="A2187" i="1"/>
  <c r="A2188" i="1"/>
  <c r="A2189" i="1"/>
  <c r="A2190" i="1"/>
  <c r="A2191" i="1"/>
  <c r="A2192" i="1"/>
  <c r="A2193" i="1"/>
  <c r="A2194" i="1"/>
  <c r="A2195" i="1"/>
  <c r="A2196" i="1"/>
  <c r="A2197" i="1"/>
  <c r="A2198" i="1"/>
  <c r="A2199" i="1"/>
  <c r="A2200" i="1"/>
  <c r="A2201" i="1"/>
  <c r="A2202" i="1"/>
  <c r="A2203" i="1"/>
  <c r="A2204" i="1"/>
  <c r="A2205" i="1"/>
  <c r="A2206" i="1"/>
  <c r="A2207" i="1"/>
  <c r="A2208" i="1"/>
  <c r="A2209" i="1"/>
  <c r="A2210" i="1"/>
  <c r="A2211" i="1"/>
  <c r="A2212" i="1"/>
  <c r="A2213" i="1"/>
  <c r="A2214" i="1"/>
  <c r="A2215" i="1"/>
  <c r="A2216" i="1"/>
  <c r="A2217" i="1"/>
  <c r="A2218" i="1"/>
  <c r="A2219" i="1"/>
  <c r="A2220" i="1"/>
  <c r="A2221" i="1"/>
  <c r="A2222" i="1"/>
  <c r="A2223" i="1"/>
  <c r="A2224" i="1"/>
  <c r="A2225" i="1"/>
  <c r="A2226" i="1"/>
  <c r="A2227" i="1"/>
  <c r="A2228" i="1"/>
  <c r="A2229" i="1"/>
  <c r="A2230" i="1"/>
  <c r="A2231" i="1"/>
  <c r="A2232" i="1"/>
  <c r="A2233" i="1"/>
  <c r="A2234" i="1"/>
  <c r="A2235" i="1"/>
  <c r="A2236" i="1"/>
  <c r="A2237" i="1"/>
  <c r="A2238" i="1"/>
  <c r="A2239" i="1"/>
  <c r="A2240" i="1"/>
  <c r="A2241" i="1"/>
  <c r="A2242" i="1"/>
  <c r="A2243" i="1"/>
  <c r="A2244" i="1"/>
  <c r="A2245" i="1"/>
  <c r="A2246" i="1"/>
  <c r="A2247" i="1"/>
  <c r="A2248" i="1"/>
  <c r="A2249" i="1"/>
  <c r="A2250" i="1"/>
  <c r="A2251" i="1"/>
  <c r="A2252" i="1"/>
  <c r="A2253" i="1"/>
  <c r="A2254" i="1"/>
  <c r="A2255" i="1"/>
  <c r="A2256" i="1"/>
  <c r="A2257" i="1"/>
  <c r="A2258" i="1"/>
  <c r="A2259" i="1"/>
  <c r="A2260" i="1"/>
  <c r="A2261" i="1"/>
  <c r="A2262" i="1"/>
  <c r="A2263" i="1"/>
  <c r="A2264" i="1"/>
  <c r="A2265" i="1"/>
  <c r="A2266" i="1"/>
  <c r="A2267" i="1"/>
  <c r="A2268" i="1"/>
  <c r="A2269" i="1"/>
  <c r="A2270" i="1"/>
  <c r="A2271" i="1"/>
  <c r="A2272" i="1"/>
  <c r="A2273" i="1"/>
  <c r="A2274" i="1"/>
  <c r="A2275" i="1"/>
  <c r="A2276" i="1"/>
  <c r="A2277" i="1"/>
  <c r="A2278" i="1"/>
  <c r="A2279" i="1"/>
  <c r="A2280" i="1"/>
  <c r="A2281" i="1"/>
  <c r="A2282" i="1"/>
  <c r="A2283" i="1"/>
  <c r="A2284" i="1"/>
  <c r="A2285" i="1"/>
  <c r="A2286" i="1"/>
  <c r="A2287" i="1"/>
  <c r="A2288" i="1"/>
  <c r="A2289" i="1"/>
  <c r="A2290" i="1"/>
  <c r="A2291" i="1"/>
  <c r="A2292" i="1"/>
  <c r="A2293" i="1"/>
  <c r="A2294" i="1"/>
  <c r="A2295" i="1"/>
  <c r="A2296" i="1"/>
  <c r="A2297" i="1"/>
  <c r="A2298" i="1"/>
  <c r="A2299" i="1"/>
  <c r="A2300" i="1"/>
  <c r="A2301" i="1"/>
  <c r="A2302" i="1"/>
  <c r="A2303" i="1"/>
  <c r="A2304" i="1"/>
  <c r="A2305" i="1"/>
  <c r="A2306" i="1"/>
  <c r="A2307" i="1"/>
  <c r="A2308" i="1"/>
  <c r="A2309" i="1"/>
  <c r="A2310" i="1"/>
  <c r="A2311" i="1"/>
  <c r="A2312" i="1"/>
  <c r="A2313" i="1"/>
  <c r="A2314" i="1"/>
  <c r="A2315" i="1"/>
  <c r="A2316" i="1"/>
  <c r="A2317" i="1"/>
  <c r="A2318" i="1"/>
  <c r="A2319" i="1"/>
  <c r="A2320" i="1"/>
  <c r="A2321" i="1"/>
  <c r="A2322" i="1"/>
  <c r="A2323" i="1"/>
  <c r="A2324" i="1"/>
  <c r="A2325" i="1"/>
  <c r="A2326" i="1"/>
  <c r="A2327" i="1"/>
  <c r="A2328" i="1"/>
  <c r="A2329" i="1"/>
  <c r="A2330" i="1"/>
  <c r="A2331" i="1"/>
  <c r="A2332" i="1"/>
  <c r="A2333" i="1"/>
  <c r="A2334" i="1"/>
  <c r="A2335" i="1"/>
  <c r="A2336" i="1"/>
  <c r="A2337" i="1"/>
  <c r="A2338" i="1"/>
  <c r="A2339" i="1"/>
  <c r="A2340" i="1"/>
  <c r="A2341" i="1"/>
  <c r="A2342" i="1"/>
  <c r="A2343" i="1"/>
  <c r="A2344" i="1"/>
  <c r="A2345" i="1"/>
  <c r="A2346" i="1"/>
  <c r="A2347" i="1"/>
  <c r="A2348" i="1"/>
  <c r="A2349" i="1"/>
  <c r="A2350" i="1"/>
  <c r="A2351" i="1"/>
  <c r="A2352" i="1"/>
  <c r="A2353" i="1"/>
  <c r="A2354" i="1"/>
  <c r="A2355" i="1"/>
  <c r="A2356" i="1"/>
  <c r="A2357" i="1"/>
  <c r="A2358" i="1"/>
  <c r="A2359" i="1"/>
  <c r="A2360" i="1"/>
  <c r="A2361" i="1"/>
  <c r="A2362" i="1"/>
  <c r="A2363" i="1"/>
  <c r="A2364" i="1"/>
  <c r="A2365" i="1"/>
  <c r="A2366" i="1"/>
  <c r="A2367" i="1"/>
  <c r="A2368" i="1"/>
  <c r="A2369" i="1"/>
  <c r="A2370" i="1"/>
  <c r="A2371" i="1"/>
  <c r="A2372" i="1"/>
  <c r="A2373" i="1"/>
  <c r="A2374" i="1"/>
  <c r="A2375" i="1"/>
  <c r="A2376" i="1"/>
  <c r="A2377" i="1"/>
  <c r="A2378" i="1"/>
  <c r="A2379" i="1"/>
  <c r="A2380" i="1"/>
  <c r="A2381" i="1"/>
  <c r="A2382" i="1"/>
  <c r="A2383" i="1"/>
  <c r="A2384" i="1"/>
  <c r="A2385" i="1"/>
  <c r="A2386" i="1"/>
  <c r="A2387" i="1"/>
  <c r="A2388" i="1"/>
  <c r="A2389" i="1"/>
  <c r="A2390" i="1"/>
  <c r="A2391" i="1"/>
  <c r="A2392" i="1"/>
  <c r="A2393" i="1"/>
  <c r="A2394" i="1"/>
  <c r="A2395" i="1"/>
  <c r="A2396" i="1"/>
  <c r="A2397" i="1"/>
  <c r="A2398" i="1"/>
  <c r="A2399" i="1"/>
  <c r="A2400" i="1"/>
  <c r="A2401" i="1"/>
  <c r="A2402" i="1"/>
  <c r="A2403" i="1"/>
  <c r="A2404" i="1"/>
  <c r="A2405" i="1"/>
  <c r="A2406" i="1"/>
  <c r="A2407" i="1"/>
  <c r="A2408" i="1"/>
  <c r="A2409" i="1"/>
  <c r="A2410" i="1"/>
  <c r="A2411" i="1"/>
  <c r="A2412" i="1"/>
  <c r="A2413" i="1"/>
  <c r="A2414" i="1"/>
  <c r="A2415" i="1"/>
  <c r="A2416" i="1"/>
  <c r="A2417" i="1"/>
  <c r="A2418" i="1"/>
  <c r="A2419" i="1"/>
  <c r="A2420" i="1"/>
  <c r="A2421" i="1"/>
  <c r="A2422" i="1"/>
  <c r="A2423" i="1"/>
  <c r="A2424" i="1"/>
  <c r="A2425" i="1"/>
  <c r="A2426" i="1"/>
  <c r="A2427" i="1"/>
  <c r="A2428" i="1"/>
  <c r="A2429" i="1"/>
  <c r="A2430" i="1"/>
  <c r="A2431" i="1"/>
  <c r="A2432" i="1"/>
  <c r="A2433" i="1"/>
  <c r="A2434" i="1"/>
  <c r="A2435" i="1"/>
  <c r="A2436" i="1"/>
  <c r="A2437" i="1"/>
  <c r="A2438" i="1"/>
  <c r="A2439" i="1"/>
  <c r="A2440" i="1"/>
  <c r="A2441" i="1"/>
  <c r="A2442" i="1"/>
  <c r="A2443" i="1"/>
  <c r="A2444" i="1"/>
  <c r="A2445" i="1"/>
  <c r="A2446" i="1"/>
  <c r="A2447" i="1"/>
  <c r="A2448" i="1"/>
  <c r="A2449" i="1"/>
  <c r="A2450" i="1"/>
  <c r="A2451" i="1"/>
  <c r="A2452" i="1"/>
  <c r="A2453" i="1"/>
  <c r="A2454" i="1"/>
  <c r="A2455" i="1"/>
  <c r="A2456" i="1"/>
  <c r="A2457" i="1"/>
  <c r="A2458" i="1"/>
  <c r="A2459" i="1"/>
  <c r="A2460" i="1"/>
  <c r="A2461" i="1"/>
  <c r="A2462" i="1"/>
  <c r="A2463" i="1"/>
  <c r="A2464" i="1"/>
  <c r="A2465" i="1"/>
  <c r="A2466" i="1"/>
  <c r="A2467" i="1"/>
  <c r="A2468" i="1"/>
  <c r="A2469" i="1"/>
  <c r="A2470" i="1"/>
  <c r="A2471" i="1"/>
  <c r="A2472" i="1"/>
  <c r="A2473" i="1"/>
  <c r="A2474" i="1"/>
  <c r="A2475" i="1"/>
  <c r="A2476" i="1"/>
  <c r="A2477" i="1"/>
  <c r="A2478" i="1"/>
  <c r="A2479" i="1"/>
  <c r="A2480" i="1"/>
  <c r="A2481" i="1"/>
  <c r="A2482" i="1"/>
  <c r="A2483" i="1"/>
  <c r="A2484" i="1"/>
  <c r="A2485" i="1"/>
  <c r="A2486" i="1"/>
  <c r="A2487" i="1"/>
  <c r="A2488" i="1"/>
  <c r="A2489" i="1"/>
  <c r="A2490" i="1"/>
  <c r="A2491" i="1"/>
  <c r="A2492" i="1"/>
  <c r="A2493" i="1"/>
  <c r="A2494" i="1"/>
  <c r="A2495" i="1"/>
  <c r="A2496" i="1"/>
  <c r="A2497" i="1"/>
  <c r="A2498" i="1"/>
  <c r="A2499" i="1"/>
  <c r="A2500" i="1"/>
  <c r="A2501" i="1"/>
  <c r="A2502" i="1"/>
  <c r="A2503" i="1"/>
  <c r="A2504" i="1"/>
  <c r="A2505" i="1"/>
  <c r="A2506" i="1"/>
  <c r="A2507" i="1"/>
  <c r="A2508" i="1"/>
  <c r="A2509" i="1"/>
  <c r="A2510" i="1"/>
  <c r="A2511" i="1"/>
  <c r="A2512" i="1"/>
  <c r="A2513" i="1"/>
  <c r="A2514" i="1"/>
  <c r="A2515" i="1"/>
  <c r="A2516" i="1"/>
  <c r="A2517" i="1"/>
  <c r="A2518" i="1"/>
  <c r="A2519" i="1"/>
  <c r="A2520" i="1"/>
  <c r="A2521" i="1"/>
  <c r="A2522" i="1"/>
  <c r="A2523" i="1"/>
  <c r="A2524" i="1"/>
  <c r="A2525" i="1"/>
  <c r="A2526" i="1"/>
  <c r="A2527" i="1"/>
  <c r="A2528" i="1"/>
  <c r="A2529" i="1"/>
  <c r="A2530" i="1"/>
  <c r="A2531" i="1"/>
  <c r="A2532" i="1"/>
  <c r="A2533" i="1"/>
  <c r="A2534" i="1"/>
  <c r="A2535" i="1"/>
  <c r="A2536" i="1"/>
  <c r="A2537" i="1"/>
  <c r="A2538" i="1"/>
  <c r="A2539" i="1"/>
  <c r="A2540" i="1"/>
  <c r="A2541" i="1"/>
  <c r="A2542" i="1"/>
  <c r="A2543" i="1"/>
  <c r="A2544" i="1"/>
  <c r="A2545" i="1"/>
  <c r="A2546" i="1"/>
  <c r="A2547" i="1"/>
  <c r="A2548" i="1"/>
  <c r="A2549" i="1"/>
  <c r="A2550" i="1"/>
  <c r="A2551" i="1"/>
  <c r="A2552" i="1"/>
  <c r="A2553" i="1"/>
  <c r="A2554" i="1"/>
  <c r="A2555" i="1"/>
  <c r="A2556" i="1"/>
  <c r="A2557" i="1"/>
  <c r="A2558" i="1"/>
  <c r="A2559" i="1"/>
  <c r="A2560" i="1"/>
  <c r="A2561" i="1"/>
  <c r="A2562" i="1"/>
  <c r="A2563" i="1"/>
  <c r="A2564" i="1"/>
  <c r="A2565" i="1"/>
  <c r="A2566" i="1"/>
  <c r="A2567" i="1"/>
  <c r="A2568" i="1"/>
  <c r="A2569" i="1"/>
  <c r="A2570" i="1"/>
  <c r="A2571" i="1"/>
  <c r="A2572" i="1"/>
  <c r="A2573" i="1"/>
  <c r="A2574" i="1"/>
  <c r="A2575" i="1"/>
  <c r="A2576" i="1"/>
  <c r="A2577" i="1"/>
  <c r="A2578" i="1"/>
  <c r="A2579" i="1"/>
  <c r="A2580" i="1"/>
  <c r="A2581" i="1"/>
  <c r="A2582" i="1"/>
  <c r="A2583" i="1"/>
  <c r="A2584" i="1"/>
  <c r="A2585" i="1"/>
  <c r="A2586" i="1"/>
  <c r="A2587" i="1"/>
  <c r="A2588" i="1"/>
  <c r="A2589" i="1"/>
  <c r="A2590" i="1"/>
  <c r="A2591" i="1"/>
  <c r="A2592" i="1"/>
  <c r="A2593" i="1"/>
  <c r="A2594" i="1"/>
  <c r="A2595" i="1"/>
  <c r="A2596" i="1"/>
  <c r="A2597" i="1"/>
  <c r="A2598" i="1"/>
  <c r="A2599" i="1"/>
  <c r="A2600" i="1"/>
  <c r="A2601" i="1"/>
  <c r="A2602" i="1"/>
  <c r="A2603" i="1"/>
  <c r="A2604" i="1"/>
  <c r="A2605" i="1"/>
  <c r="A2606" i="1"/>
  <c r="A2607" i="1"/>
  <c r="A2608" i="1"/>
  <c r="A2609" i="1"/>
  <c r="A2610" i="1"/>
  <c r="A2611" i="1"/>
  <c r="A2612" i="1"/>
  <c r="A2613" i="1"/>
  <c r="A2614" i="1"/>
  <c r="A2615" i="1"/>
  <c r="A2616" i="1"/>
  <c r="A2617" i="1"/>
  <c r="A2618" i="1"/>
  <c r="A2619" i="1"/>
  <c r="A2620" i="1"/>
  <c r="A2621" i="1"/>
  <c r="A2622" i="1"/>
  <c r="A2623" i="1"/>
  <c r="A2624" i="1"/>
  <c r="A2625" i="1"/>
  <c r="A2626" i="1"/>
  <c r="A2627" i="1"/>
  <c r="A2628" i="1"/>
  <c r="A2629" i="1"/>
  <c r="A2630" i="1"/>
  <c r="A2631" i="1"/>
  <c r="A2632" i="1"/>
  <c r="A2633" i="1"/>
  <c r="A2634" i="1"/>
  <c r="A2635" i="1"/>
  <c r="A2636" i="1"/>
  <c r="A2637" i="1"/>
  <c r="A2638" i="1"/>
  <c r="A2639" i="1"/>
  <c r="A2640" i="1"/>
  <c r="A2641" i="1"/>
  <c r="A2642" i="1"/>
  <c r="A2643" i="1"/>
  <c r="A2644" i="1"/>
  <c r="A2645" i="1"/>
  <c r="A2646" i="1"/>
  <c r="A2647" i="1"/>
  <c r="A2648" i="1"/>
  <c r="A2649" i="1"/>
  <c r="A2650" i="1"/>
  <c r="A2651" i="1"/>
  <c r="A2652" i="1"/>
  <c r="A2653" i="1"/>
  <c r="A2654" i="1"/>
  <c r="A2655" i="1"/>
  <c r="A2656" i="1"/>
  <c r="A2657" i="1"/>
  <c r="A2658" i="1"/>
  <c r="A2659" i="1"/>
  <c r="A2660" i="1"/>
  <c r="A2661" i="1"/>
  <c r="A2662" i="1"/>
  <c r="A2663" i="1"/>
  <c r="A2664" i="1"/>
  <c r="A2665" i="1"/>
  <c r="A2666" i="1"/>
  <c r="A2667" i="1"/>
  <c r="A2668" i="1"/>
  <c r="A2669" i="1"/>
  <c r="A2670" i="1"/>
  <c r="A2671" i="1"/>
  <c r="A2672" i="1"/>
  <c r="A2673" i="1"/>
  <c r="A2674" i="1"/>
  <c r="A2675" i="1"/>
  <c r="A2676" i="1"/>
  <c r="A2677" i="1"/>
  <c r="A2678" i="1"/>
  <c r="A2679" i="1"/>
  <c r="A2680" i="1"/>
  <c r="A2681" i="1"/>
  <c r="A2682" i="1"/>
  <c r="A2683" i="1"/>
  <c r="A2684" i="1"/>
  <c r="A2685" i="1"/>
  <c r="A2686" i="1"/>
  <c r="A2687" i="1"/>
  <c r="A2688" i="1"/>
  <c r="A2689" i="1"/>
  <c r="A2690" i="1"/>
  <c r="A2691" i="1"/>
  <c r="A2692" i="1"/>
  <c r="A2693" i="1"/>
  <c r="A2694" i="1"/>
  <c r="A2695" i="1"/>
  <c r="A2696" i="1"/>
  <c r="A2697" i="1"/>
  <c r="A2698" i="1"/>
  <c r="A2699" i="1"/>
  <c r="A2700" i="1"/>
  <c r="A2701" i="1"/>
  <c r="A2702" i="1"/>
  <c r="A2703" i="1"/>
  <c r="A2704" i="1"/>
  <c r="A2705" i="1"/>
  <c r="A2706" i="1"/>
  <c r="A2707" i="1"/>
  <c r="A2708" i="1"/>
  <c r="A2709" i="1"/>
  <c r="A2710" i="1"/>
  <c r="A2711" i="1"/>
  <c r="A2712" i="1"/>
  <c r="A2713" i="1"/>
  <c r="A2714" i="1"/>
  <c r="A2715" i="1"/>
  <c r="A2716" i="1"/>
  <c r="A2717" i="1"/>
  <c r="B13" i="3"/>
  <c r="V21" i="3"/>
  <c r="V22" i="3"/>
  <c r="B11" i="3"/>
  <c r="B9" i="3"/>
  <c r="B8" i="3"/>
  <c r="B7" i="3"/>
  <c r="B10" i="3"/>
  <c r="G44" i="3"/>
  <c r="N46" i="3"/>
  <c r="M32" i="3"/>
  <c r="J38" i="3"/>
  <c r="Q34" i="3"/>
  <c r="P13" i="3"/>
  <c r="T28" i="3"/>
  <c r="M22" i="3"/>
  <c r="J22" i="3"/>
  <c r="T70" i="3"/>
  <c r="V63" i="3"/>
  <c r="V64" i="3"/>
  <c r="G38" i="3"/>
  <c r="G26" i="3"/>
  <c r="J46" i="3"/>
  <c r="M64" i="3"/>
  <c r="Z47" i="3"/>
  <c r="J64" i="3"/>
  <c r="M56" i="3"/>
  <c r="M34" i="3"/>
  <c r="J62" i="3"/>
  <c r="X47" i="3"/>
  <c r="V27" i="3"/>
  <c r="V28" i="3"/>
  <c r="J44" i="3"/>
  <c r="G15" i="3"/>
  <c r="T34" i="3"/>
  <c r="M46" i="3"/>
  <c r="V39" i="3"/>
  <c r="V40" i="3"/>
  <c r="J50" i="3"/>
  <c r="F28" i="3"/>
  <c r="G28" i="3"/>
  <c r="J40" i="3"/>
  <c r="M40" i="3"/>
  <c r="J32" i="3"/>
  <c r="G17" i="3"/>
  <c r="J34" i="3"/>
  <c r="M52" i="3"/>
  <c r="G50" i="3"/>
  <c r="N52" i="3"/>
  <c r="M38" i="3"/>
  <c r="T40" i="3"/>
  <c r="T58" i="3"/>
  <c r="M50" i="3"/>
  <c r="M26" i="3"/>
  <c r="G32" i="3"/>
  <c r="N34" i="3"/>
  <c r="V51" i="3"/>
  <c r="V52" i="3"/>
  <c r="J58" i="3"/>
  <c r="J56" i="3"/>
  <c r="Q64" i="3"/>
  <c r="Q46" i="3"/>
  <c r="J26" i="3"/>
  <c r="T22" i="3"/>
  <c r="G16" i="3"/>
  <c r="T52" i="3"/>
  <c r="G62" i="3"/>
  <c r="N64" i="3"/>
  <c r="V45" i="3"/>
  <c r="V46" i="3"/>
  <c r="J28" i="3"/>
  <c r="T64" i="3"/>
  <c r="M58" i="3"/>
  <c r="G22" i="3"/>
  <c r="G56" i="3"/>
  <c r="N58" i="3"/>
  <c r="M62" i="3"/>
  <c r="M28" i="3"/>
  <c r="F68" i="3"/>
  <c r="V33" i="3"/>
  <c r="V34" i="3"/>
  <c r="J52" i="3"/>
  <c r="G20" i="3"/>
  <c r="M20" i="3"/>
  <c r="T46" i="3"/>
  <c r="P16" i="3"/>
  <c r="M68" i="3"/>
  <c r="Q52" i="3"/>
  <c r="Q58" i="3"/>
  <c r="J20" i="3"/>
  <c r="V70" i="3"/>
  <c r="V57" i="3"/>
  <c r="V58" i="3"/>
  <c r="M70" i="3"/>
  <c r="Q28" i="3"/>
  <c r="F22" i="3"/>
  <c r="Q40" i="3"/>
  <c r="Q70" i="3"/>
  <c r="J68" i="3"/>
  <c r="J70" i="3"/>
  <c r="M44" i="3"/>
  <c r="Q22" i="3"/>
  <c r="N40" i="3"/>
  <c r="N28" i="3"/>
  <c r="N22" i="3"/>
  <c r="N20" i="3"/>
  <c r="N50" i="3"/>
  <c r="N38" i="3"/>
  <c r="N32" i="3"/>
  <c r="N26" i="3"/>
  <c r="N62" i="3"/>
  <c r="N56" i="3"/>
  <c r="N44" i="3"/>
  <c r="I22" i="3"/>
  <c r="N70" i="3"/>
  <c r="M8" i="3"/>
  <c r="G8" i="3"/>
  <c r="F8" i="3"/>
  <c r="M9" i="3"/>
  <c r="G9" i="3"/>
  <c r="F9" i="3"/>
  <c r="M7" i="3"/>
  <c r="G7" i="3"/>
  <c r="F7" i="3"/>
  <c r="I28" i="3"/>
  <c r="M10" i="3"/>
  <c r="G10" i="3"/>
  <c r="F10" i="3"/>
  <c r="G11" i="3"/>
  <c r="M11" i="3"/>
  <c r="F11" i="3"/>
  <c r="N68" i="3"/>
</calcChain>
</file>

<file path=xl/sharedStrings.xml><?xml version="1.0" encoding="utf-8"?>
<sst xmlns="http://schemas.openxmlformats.org/spreadsheetml/2006/main" count="22988" uniqueCount="7089">
  <si>
    <t>Cycle</t>
  </si>
  <si>
    <t>DCode</t>
  </si>
  <si>
    <t>DName</t>
  </si>
  <si>
    <t>BCode</t>
  </si>
  <si>
    <t>BName</t>
  </si>
  <si>
    <t>GradeList</t>
  </si>
  <si>
    <t>gr.used</t>
  </si>
  <si>
    <t>gri.used</t>
  </si>
  <si>
    <t>Munising Public Schools</t>
  </si>
  <si>
    <t>Munising High and Middle School</t>
  </si>
  <si>
    <t>7,8,9,10,11,12</t>
  </si>
  <si>
    <t>Superior Central School</t>
  </si>
  <si>
    <t>KG-Part,1,2,3,4,5,6,7,8,9,10,11,12</t>
  </si>
  <si>
    <t>Central Lake Public Schools</t>
  </si>
  <si>
    <t>Plainwell Community Schools</t>
  </si>
  <si>
    <t>Gilkey Elementary School</t>
  </si>
  <si>
    <t>KG-Part,1,2,3,4,5</t>
  </si>
  <si>
    <t>Martin Public Schools</t>
  </si>
  <si>
    <t>Martin High School</t>
  </si>
  <si>
    <t>6,7,8,9,10,11,12</t>
  </si>
  <si>
    <t>Allegan Public Schools</t>
  </si>
  <si>
    <t>Pine Trails Elementary School</t>
  </si>
  <si>
    <t>Fennville Public Schools</t>
  </si>
  <si>
    <t>Fennville Elementary School</t>
  </si>
  <si>
    <t>Otsego Public Schools</t>
  </si>
  <si>
    <t>Washington Street Elementary School</t>
  </si>
  <si>
    <t>KG,1,2,3,4,5</t>
  </si>
  <si>
    <t>Hamilton Community Schools</t>
  </si>
  <si>
    <t>Sandyview Elementary School</t>
  </si>
  <si>
    <t>Cooper Elementary School</t>
  </si>
  <si>
    <t>L.E. White Middle School</t>
  </si>
  <si>
    <t>6,7,8</t>
  </si>
  <si>
    <t>Alcona Community Schools</t>
  </si>
  <si>
    <t>Alcona Elementary School</t>
  </si>
  <si>
    <t>KG-Part,1,2,3,4,5,6</t>
  </si>
  <si>
    <t>Plainwell High School</t>
  </si>
  <si>
    <t>9,10,11,12</t>
  </si>
  <si>
    <t>Alcona Community High School</t>
  </si>
  <si>
    <t>Allegan Area Educational Service Agency</t>
  </si>
  <si>
    <t>Otsego High School</t>
  </si>
  <si>
    <t>Alpena Public Schools</t>
  </si>
  <si>
    <t>Ella M. White School</t>
  </si>
  <si>
    <t>West Ward Elementary School</t>
  </si>
  <si>
    <t>Alba Public Schools</t>
  </si>
  <si>
    <t>Alba School</t>
  </si>
  <si>
    <t>KG,1,2,3,4,5,6,7,8,9,10,11,12</t>
  </si>
  <si>
    <t>Robert D. Brandon Elem. School</t>
  </si>
  <si>
    <t>Hamilton Elementary School</t>
  </si>
  <si>
    <t>William G. Mather Elementary School</t>
  </si>
  <si>
    <t>KG,KG-Part,1,2,3,4,5,6</t>
  </si>
  <si>
    <t>Otsego Middle School</t>
  </si>
  <si>
    <t>Allegan High School</t>
  </si>
  <si>
    <t>Hopkins Public Schools</t>
  </si>
  <si>
    <t>Hopkins Middle School</t>
  </si>
  <si>
    <t>Wayland Union Schools</t>
  </si>
  <si>
    <t>Wayland Union Middle School</t>
  </si>
  <si>
    <t>7,8</t>
  </si>
  <si>
    <t>Hamilton High School</t>
  </si>
  <si>
    <t>Starr Elementary School</t>
  </si>
  <si>
    <t>Wayland High School</t>
  </si>
  <si>
    <t>Dix Street Elementary School</t>
  </si>
  <si>
    <t>Dawson Elementary School</t>
  </si>
  <si>
    <t>Alamo Elementary School</t>
  </si>
  <si>
    <t>R.J. Steeby School</t>
  </si>
  <si>
    <t>3,4</t>
  </si>
  <si>
    <t>Standish-Sterling Community Schools</t>
  </si>
  <si>
    <t>Standish Elementary School</t>
  </si>
  <si>
    <t>Thornapple Kellogg School District</t>
  </si>
  <si>
    <t>Thornapple Kellogg Middle School</t>
  </si>
  <si>
    <t>Hopkins Elementary School</t>
  </si>
  <si>
    <t>Thunder Bay Junior High School</t>
  </si>
  <si>
    <t>Besser Elementary School</t>
  </si>
  <si>
    <t>KG,1,2,3,4,5,6,7,8</t>
  </si>
  <si>
    <t>North Ward Elementary School</t>
  </si>
  <si>
    <t>5,6</t>
  </si>
  <si>
    <t>Bay City School District</t>
  </si>
  <si>
    <t>Auburn Elementary School</t>
  </si>
  <si>
    <t>Pinconning Area Schools</t>
  </si>
  <si>
    <t>Pinconning Middle School</t>
  </si>
  <si>
    <t>Lincoln Community School</t>
  </si>
  <si>
    <t>Bellaire Public Schools</t>
  </si>
  <si>
    <t>Bellaire Middle/High School</t>
  </si>
  <si>
    <t>Plainwell Middle School</t>
  </si>
  <si>
    <t>Thornapple Kellogg High School</t>
  </si>
  <si>
    <t>Pinconning Central Elementary School</t>
  </si>
  <si>
    <t>Elk Rapids Schools</t>
  </si>
  <si>
    <t>Mill Creek Elementary School</t>
  </si>
  <si>
    <t>Mancelona Public Schools</t>
  </si>
  <si>
    <t>Mancelona High School</t>
  </si>
  <si>
    <t>Sycamore Elementary School</t>
  </si>
  <si>
    <t>Hamilton Middle School</t>
  </si>
  <si>
    <t>Bentheim Elementary School</t>
  </si>
  <si>
    <t>John R Rodger Elementary School</t>
  </si>
  <si>
    <t>Mancelona Middle School</t>
  </si>
  <si>
    <t>5,6,7,8</t>
  </si>
  <si>
    <t>Hastings Area School District</t>
  </si>
  <si>
    <t>Central Elementary School</t>
  </si>
  <si>
    <t>Hinks School</t>
  </si>
  <si>
    <t>Wilson Community School</t>
  </si>
  <si>
    <t>Saugatuck Public Schools</t>
  </si>
  <si>
    <t>Douglas Elementary School</t>
  </si>
  <si>
    <t>Saugatuck High School</t>
  </si>
  <si>
    <t>Hopkins High School</t>
  </si>
  <si>
    <t>Alpena High School</t>
  </si>
  <si>
    <t>Fennville Public High School</t>
  </si>
  <si>
    <t>Cherryland Middle School</t>
  </si>
  <si>
    <t>Mancelona Elementary School</t>
  </si>
  <si>
    <t>KG,1,2,3,4</t>
  </si>
  <si>
    <t>Bay City Central High School</t>
  </si>
  <si>
    <t>Fennville Middle School</t>
  </si>
  <si>
    <t>Blue Star Elementary School</t>
  </si>
  <si>
    <t>Benzie County Central Schools</t>
  </si>
  <si>
    <t>Crystal Lake Elementary School</t>
  </si>
  <si>
    <t>Platte River Elementary School</t>
  </si>
  <si>
    <t>KG,1,2,3,4,5,6</t>
  </si>
  <si>
    <t>St. Joseph Public Schools</t>
  </si>
  <si>
    <t>Brown School</t>
  </si>
  <si>
    <t>Buchanan Community Schools</t>
  </si>
  <si>
    <t>Au Gres-Sims School District</t>
  </si>
  <si>
    <t>Benton Harbor Area Schools</t>
  </si>
  <si>
    <t>KG,KG-Part,1,2,3,4</t>
  </si>
  <si>
    <t>New Buffalo Area Schools</t>
  </si>
  <si>
    <t>New Buffalo Senior High School</t>
  </si>
  <si>
    <t>L'Anse Area Schools</t>
  </si>
  <si>
    <t>L'Anse High School</t>
  </si>
  <si>
    <t>Southeastern Elementary School</t>
  </si>
  <si>
    <t>Dorr School</t>
  </si>
  <si>
    <t>Ellsworth Community School</t>
  </si>
  <si>
    <t>Watervliet School District</t>
  </si>
  <si>
    <t>North Elementary School</t>
  </si>
  <si>
    <t>3,4,5</t>
  </si>
  <si>
    <t>Kolb Elementary School</t>
  </si>
  <si>
    <t>Bangor Township Schools</t>
  </si>
  <si>
    <t>Christa McAuliffe Middle School</t>
  </si>
  <si>
    <t>Essexville-Hampton Public Schools</t>
  </si>
  <si>
    <t>Cramer Junior High School</t>
  </si>
  <si>
    <t>Lakeshore School District (Berrien)</t>
  </si>
  <si>
    <t>Roosevelt Elementary School</t>
  </si>
  <si>
    <t>KG,KG-Part,1,2,3,4,5</t>
  </si>
  <si>
    <t>Sterling Elementary School</t>
  </si>
  <si>
    <t>Northeastern Elementary School</t>
  </si>
  <si>
    <t>Standish-Sterling Central High School</t>
  </si>
  <si>
    <t>Lee Elementary School</t>
  </si>
  <si>
    <t>2,3</t>
  </si>
  <si>
    <t>Watervliet Middle School</t>
  </si>
  <si>
    <t>Harper Creek Community Schools</t>
  </si>
  <si>
    <t>Harper Creek Middle School</t>
  </si>
  <si>
    <t>Benzie Central Sr. High School</t>
  </si>
  <si>
    <t>Standish-Sterling Middle School</t>
  </si>
  <si>
    <t>Sullivan Elementary School</t>
  </si>
  <si>
    <t>Elk Rapids High School</t>
  </si>
  <si>
    <t>Baraga Area Schools</t>
  </si>
  <si>
    <t>3,4,5,6</t>
  </si>
  <si>
    <t>Saugatuck Middle School</t>
  </si>
  <si>
    <t>Sanborn School</t>
  </si>
  <si>
    <t>Hampton Elementary School</t>
  </si>
  <si>
    <t>Bangor Central School</t>
  </si>
  <si>
    <t>Arenac Eastern School District</t>
  </si>
  <si>
    <t>Handy Middle School</t>
  </si>
  <si>
    <t>Au Gres-Sims Elementary School</t>
  </si>
  <si>
    <t>New Buffalo Elementary School</t>
  </si>
  <si>
    <t>Eau Claire Public Schools</t>
  </si>
  <si>
    <t>Lybrook Elementary School</t>
  </si>
  <si>
    <t>Sonoma Elementary</t>
  </si>
  <si>
    <t>Pennfield Schools</t>
  </si>
  <si>
    <t>Pennfield Senior High School</t>
  </si>
  <si>
    <t>Brandywine Community Schools</t>
  </si>
  <si>
    <t>Ballard Elementary School</t>
  </si>
  <si>
    <t>Star Elementary School</t>
  </si>
  <si>
    <t>Washington Elementary School</t>
  </si>
  <si>
    <t>Berrien RESA</t>
  </si>
  <si>
    <t>KG,1,2,3,4,5,6,7</t>
  </si>
  <si>
    <t>Battle Creek Public Schools</t>
  </si>
  <si>
    <t>Ann J. Kellogg School</t>
  </si>
  <si>
    <t>MacGregor Elementary School</t>
  </si>
  <si>
    <t>Bangor West Central School</t>
  </si>
  <si>
    <t>Watervliet Senior High School</t>
  </si>
  <si>
    <t>Lakeview Sch. District (Calhoun)</t>
  </si>
  <si>
    <t>Prairieview School</t>
  </si>
  <si>
    <t>Benzie Central Middle School</t>
  </si>
  <si>
    <t>Berrien Springs Public Schools</t>
  </si>
  <si>
    <t>Dowagiac Union School District</t>
  </si>
  <si>
    <t>Dowagiac Middle School</t>
  </si>
  <si>
    <t>Marcellus Community Schools</t>
  </si>
  <si>
    <t>Marcellus Elementary School</t>
  </si>
  <si>
    <t>Delton-Kellogg Middle School</t>
  </si>
  <si>
    <t>Frankfort-Elberta Area Schools</t>
  </si>
  <si>
    <t>Frankfort Elementary School</t>
  </si>
  <si>
    <t>Delton Kellogg Elem. School</t>
  </si>
  <si>
    <t>Western Middle School</t>
  </si>
  <si>
    <t>Bay-Arenac ISD</t>
  </si>
  <si>
    <t>KG,KG-Part,1,2,3,4,5,6,7,8,9,10,11,12</t>
  </si>
  <si>
    <t>Lake Ann Elementary School</t>
  </si>
  <si>
    <t>River Valley School District</t>
  </si>
  <si>
    <t>Howard Community School</t>
  </si>
  <si>
    <t>2,3,4,5</t>
  </si>
  <si>
    <t>Hastings Middle School</t>
  </si>
  <si>
    <t>Hastings High School</t>
  </si>
  <si>
    <t>Tekonsha Community Schools</t>
  </si>
  <si>
    <t>Berrien Springs Middle School</t>
  </si>
  <si>
    <t>Bridgman Public Schools</t>
  </si>
  <si>
    <t>F.C. Reed Middle School</t>
  </si>
  <si>
    <t>Delton-Kellogg High School</t>
  </si>
  <si>
    <t>Linsday Elementary School</t>
  </si>
  <si>
    <t>Buchanan Middle School</t>
  </si>
  <si>
    <t>5,6,7</t>
  </si>
  <si>
    <t>Coloma Community Schools</t>
  </si>
  <si>
    <t>Coloma Elementary School</t>
  </si>
  <si>
    <t>2,3,4</t>
  </si>
  <si>
    <t>Valley View Elementary School</t>
  </si>
  <si>
    <t>Westlake Elementary School</t>
  </si>
  <si>
    <t>Sister Lakes Elementary School</t>
  </si>
  <si>
    <t>Boyne Falls Public School District</t>
  </si>
  <si>
    <t>Boyne Falls Public School</t>
  </si>
  <si>
    <t>Garber High School</t>
  </si>
  <si>
    <t>St. Joseph High School</t>
  </si>
  <si>
    <t>Hollywood Elementary School</t>
  </si>
  <si>
    <t>Three Oaks Elementary School</t>
  </si>
  <si>
    <t>Bronson Community School District</t>
  </si>
  <si>
    <t>Coldwater Community Schools</t>
  </si>
  <si>
    <t>Lakeland Elementary School</t>
  </si>
  <si>
    <t>4,5</t>
  </si>
  <si>
    <t>Albion Public Schools</t>
  </si>
  <si>
    <t>2,3,4,5,6</t>
  </si>
  <si>
    <t>Battle Creek Central High School</t>
  </si>
  <si>
    <t>Athens Area Schools</t>
  </si>
  <si>
    <t>Athens High School</t>
  </si>
  <si>
    <t>John Glenn High School</t>
  </si>
  <si>
    <t>Linwood Elementary School</t>
  </si>
  <si>
    <t>Sault Ste. Marie Area Schools</t>
  </si>
  <si>
    <t>Sault Area High School</t>
  </si>
  <si>
    <t>DeTour Area Schools</t>
  </si>
  <si>
    <t>Lakeview High School</t>
  </si>
  <si>
    <t>KG,1,2</t>
  </si>
  <si>
    <t>Rudyard Area Schools</t>
  </si>
  <si>
    <t>Brimley Area Schools</t>
  </si>
  <si>
    <t>Brimley Elementary School</t>
  </si>
  <si>
    <t>Marshall Academy</t>
  </si>
  <si>
    <t>Boyne City Public Schools</t>
  </si>
  <si>
    <t>Boyne City Middle School</t>
  </si>
  <si>
    <t>Pennfield Dunlap Elementary</t>
  </si>
  <si>
    <t>Kincheloe Elementary School</t>
  </si>
  <si>
    <t>East Jordan Public Schools</t>
  </si>
  <si>
    <t>Inland Lakes Schools</t>
  </si>
  <si>
    <t>Inland Lakes Elementary School</t>
  </si>
  <si>
    <t>DeWitt Public Schools</t>
  </si>
  <si>
    <t>Scott Elementary School</t>
  </si>
  <si>
    <t>Bath Community Schools</t>
  </si>
  <si>
    <t>Bath Middle School</t>
  </si>
  <si>
    <t>Arbor Academy</t>
  </si>
  <si>
    <t>Boyne City Elementary School</t>
  </si>
  <si>
    <t>Ovid-Elsie Area Schools</t>
  </si>
  <si>
    <t>E.E. Knight Elementary School</t>
  </si>
  <si>
    <t>Ovid-Elsie Middle School</t>
  </si>
  <si>
    <t>East Jordan Elementary School</t>
  </si>
  <si>
    <t>Cheboygan Area Schools</t>
  </si>
  <si>
    <t>Cheboygan Area High School</t>
  </si>
  <si>
    <t>Leonard Elementary School</t>
  </si>
  <si>
    <t>KG,1,2,3</t>
  </si>
  <si>
    <t>Gladstone Area Schools</t>
  </si>
  <si>
    <t>James T. Jones Elementary School</t>
  </si>
  <si>
    <t>Pickford Public Schools</t>
  </si>
  <si>
    <t>Lincoln School</t>
  </si>
  <si>
    <t>Brandywine Middle School</t>
  </si>
  <si>
    <t>Clare Public Schools</t>
  </si>
  <si>
    <t>Clare High School</t>
  </si>
  <si>
    <t>St. Johns Public Schools</t>
  </si>
  <si>
    <t>Eureka School</t>
  </si>
  <si>
    <t>Charlotte Public Schools</t>
  </si>
  <si>
    <t>Charlotte Senior High School</t>
  </si>
  <si>
    <t>Eaton Rapids Public Schools</t>
  </si>
  <si>
    <t>Eaton Rapids Middle School</t>
  </si>
  <si>
    <t>Hughes Elementary School</t>
  </si>
  <si>
    <t>Betsie Valley School</t>
  </si>
  <si>
    <t>New Buffalo Middle School</t>
  </si>
  <si>
    <t>Berrien Springs High School</t>
  </si>
  <si>
    <t>Charlotte Middle School</t>
  </si>
  <si>
    <t>Public Schools of Petoskey</t>
  </si>
  <si>
    <t>Petoskey Middle School</t>
  </si>
  <si>
    <t>Coloma High School</t>
  </si>
  <si>
    <t>10,11,12</t>
  </si>
  <si>
    <t>Grand Blanc Community Schools</t>
  </si>
  <si>
    <t>Lillian G. Mason Elementary School</t>
  </si>
  <si>
    <t>Clarke School</t>
  </si>
  <si>
    <t>South Elementary School</t>
  </si>
  <si>
    <t>St. Johns High School</t>
  </si>
  <si>
    <t>Crawford AuSable Schools</t>
  </si>
  <si>
    <t>Grayling Middle School</t>
  </si>
  <si>
    <t>Greyhound Intermediate School</t>
  </si>
  <si>
    <t>Potterville Public Schools</t>
  </si>
  <si>
    <t>Potterville Elementary School</t>
  </si>
  <si>
    <t>Harbor Springs School District</t>
  </si>
  <si>
    <t>Harbor Springs Middle School</t>
  </si>
  <si>
    <t>City School</t>
  </si>
  <si>
    <t>1,2,3,4,5</t>
  </si>
  <si>
    <t>Mt. Morris Consolidated Schools</t>
  </si>
  <si>
    <t>Brendel Elementary School</t>
  </si>
  <si>
    <t>Genesee School District</t>
  </si>
  <si>
    <t>Genesee High School</t>
  </si>
  <si>
    <t>Beadle Lake Elementary School</t>
  </si>
  <si>
    <t>Wattles Park Elementary School</t>
  </si>
  <si>
    <t>Homer Middle School</t>
  </si>
  <si>
    <t>Pennfield Middle School</t>
  </si>
  <si>
    <t>Charlevoix Public Schools</t>
  </si>
  <si>
    <t>East Jordan High School</t>
  </si>
  <si>
    <t>Harper Creek High School</t>
  </si>
  <si>
    <t>Marshall Public Schools</t>
  </si>
  <si>
    <t>Gordon Elementary School</t>
  </si>
  <si>
    <t>Herbison Woods Elementary School</t>
  </si>
  <si>
    <t>Bath Elementary School</t>
  </si>
  <si>
    <t>Marshall High School</t>
  </si>
  <si>
    <t>Union City Community Schools</t>
  </si>
  <si>
    <t>Union City Middle School</t>
  </si>
  <si>
    <t>Iron Mountain Public Schools</t>
  </si>
  <si>
    <t>Bendle Public Schools</t>
  </si>
  <si>
    <t>West Bendle Elementary School</t>
  </si>
  <si>
    <t>Soo Township School</t>
  </si>
  <si>
    <t>Kate Dowdall Elementary School</t>
  </si>
  <si>
    <t>Davison Community Schools</t>
  </si>
  <si>
    <t>Hill Elementary School</t>
  </si>
  <si>
    <t>KG-Part,1,2,3,4</t>
  </si>
  <si>
    <t>Fowler Public Schools</t>
  </si>
  <si>
    <t>Waldron Elementary and Middle School</t>
  </si>
  <si>
    <t>KG-Part,1,2,3,4,5,6,7,8</t>
  </si>
  <si>
    <t>St. Johns Middle School</t>
  </si>
  <si>
    <t>Swartz Creek Community Schools</t>
  </si>
  <si>
    <t>Swartz Creek Middle School</t>
  </si>
  <si>
    <t>Syring Elementary School</t>
  </si>
  <si>
    <t>Bark River-Harris School District</t>
  </si>
  <si>
    <t>Bark River-Harris Jr/Sr High School</t>
  </si>
  <si>
    <t>Lake Fenton Community Schools</t>
  </si>
  <si>
    <t>Woodland School</t>
  </si>
  <si>
    <t>Waldron Area Schools</t>
  </si>
  <si>
    <t>Waldron Middle School</t>
  </si>
  <si>
    <t>Will Carleton Charter School Academy</t>
  </si>
  <si>
    <t>Woodland Elementary School</t>
  </si>
  <si>
    <t>Grand Ledge Public Schools</t>
  </si>
  <si>
    <t>Grand Ledge High School</t>
  </si>
  <si>
    <t>Hancock Public Schools</t>
  </si>
  <si>
    <t>Barkell Elementary School</t>
  </si>
  <si>
    <t>Dollar Bay-Tamarack City Area Schools</t>
  </si>
  <si>
    <t>T.R. Davis Elementary School</t>
  </si>
  <si>
    <t>Wacousta Elementary School</t>
  </si>
  <si>
    <t>1,2,3,4,5,6</t>
  </si>
  <si>
    <t>Willow Ridge Elementary School</t>
  </si>
  <si>
    <t>Okemos Public Schools</t>
  </si>
  <si>
    <t>Cornell Elementary School</t>
  </si>
  <si>
    <t>Portland Middle School</t>
  </si>
  <si>
    <t>1,2,3,4</t>
  </si>
  <si>
    <t>Morton Elementary School</t>
  </si>
  <si>
    <t>Lakeshore High School</t>
  </si>
  <si>
    <t>Lakeshore Middle School</t>
  </si>
  <si>
    <t>McAlear-Sawden Elem. School</t>
  </si>
  <si>
    <t>Pinconning High School</t>
  </si>
  <si>
    <t>Frankfort High School</t>
  </si>
  <si>
    <t>Niles Senior High School</t>
  </si>
  <si>
    <t>Oak Manor Sixth Grade Center</t>
  </si>
  <si>
    <t>Stewart Elementary School</t>
  </si>
  <si>
    <t>Hagar Township S/D #6</t>
  </si>
  <si>
    <t>Riverside School</t>
  </si>
  <si>
    <t>Countryside Academy</t>
  </si>
  <si>
    <t>Union City High School</t>
  </si>
  <si>
    <t>Patrick Hamilton Elementary</t>
  </si>
  <si>
    <t>Bendle Middle School</t>
  </si>
  <si>
    <t>Carman-Ainsworth Community Schools</t>
  </si>
  <si>
    <t>East Elementary School</t>
  </si>
  <si>
    <t>Sault Area Middle School</t>
  </si>
  <si>
    <t>Fenton Area Public Schools</t>
  </si>
  <si>
    <t>Tomek-Eastern Elem. School</t>
  </si>
  <si>
    <t>Lake Fenton Middle School</t>
  </si>
  <si>
    <t>Bath High School</t>
  </si>
  <si>
    <t>Mid Peninsula School District</t>
  </si>
  <si>
    <t>Mid Peninsula School</t>
  </si>
  <si>
    <t>Parkview Elementary School</t>
  </si>
  <si>
    <t>Westwood Heights Schools</t>
  </si>
  <si>
    <t>Colonel Donald McMonagle Elementary School</t>
  </si>
  <si>
    <t>Beecher Community School District</t>
  </si>
  <si>
    <t>Beecher High School</t>
  </si>
  <si>
    <t>Brimley Jr./Sr. High</t>
  </si>
  <si>
    <t>LakeVille High School</t>
  </si>
  <si>
    <t>Traverse City Area Public Schools</t>
  </si>
  <si>
    <t>Eastern Elementary School</t>
  </si>
  <si>
    <t>Randels Elementary School</t>
  </si>
  <si>
    <t>Atherton Community Schools</t>
  </si>
  <si>
    <t>Brandywine Elementary School</t>
  </si>
  <si>
    <t>Siple Elementary School</t>
  </si>
  <si>
    <t>Gates Elementary School</t>
  </si>
  <si>
    <t>Eau Claire High School</t>
  </si>
  <si>
    <t>Buchanan High School</t>
  </si>
  <si>
    <t>8,9,10,11,12</t>
  </si>
  <si>
    <t>Clio Area School District</t>
  </si>
  <si>
    <t>George R. Carter Middle School</t>
  </si>
  <si>
    <t>Torrey Hill Intermediate School</t>
  </si>
  <si>
    <t>Wakefield-Marenisco School District</t>
  </si>
  <si>
    <t>Wakefield-Marenisco School</t>
  </si>
  <si>
    <t>Willow Hill Elementary School</t>
  </si>
  <si>
    <t>Kingsley Area Schools</t>
  </si>
  <si>
    <t>Kingsley Area Middle School</t>
  </si>
  <si>
    <t>Jonesville Community Schools</t>
  </si>
  <si>
    <t>Jonesville High School</t>
  </si>
  <si>
    <t>Harbor Beach Community Schools</t>
  </si>
  <si>
    <t>Harbor Beach Middle School</t>
  </si>
  <si>
    <t>Lansing Public School District</t>
  </si>
  <si>
    <t>North School</t>
  </si>
  <si>
    <t>Mason Public Schools (Ingham)</t>
  </si>
  <si>
    <t>Alaiedon Elementary School</t>
  </si>
  <si>
    <t>Old Mission Peninsula School</t>
  </si>
  <si>
    <t>Alma Public Schools</t>
  </si>
  <si>
    <t>Pine Avenue Elementary School</t>
  </si>
  <si>
    <t>Ionia Public Schools</t>
  </si>
  <si>
    <t>A.A. Rather School</t>
  </si>
  <si>
    <t>Lakewood Public Schools</t>
  </si>
  <si>
    <t>Lakewood Middle School</t>
  </si>
  <si>
    <t>Fulton Schools</t>
  </si>
  <si>
    <t>Fulton High School</t>
  </si>
  <si>
    <t>St. Louis Public Schools</t>
  </si>
  <si>
    <t>Eugene M. Nikkari Elementary</t>
  </si>
  <si>
    <t>Clare Primary School</t>
  </si>
  <si>
    <t>Farwell Area Schools</t>
  </si>
  <si>
    <t>Farwell High School</t>
  </si>
  <si>
    <t>Rapid River Public Schools</t>
  </si>
  <si>
    <t>Tri-Township School</t>
  </si>
  <si>
    <t>Norway-Vulcan Area Schools</t>
  </si>
  <si>
    <t>Norway High School</t>
  </si>
  <si>
    <t>Norway Elementary School</t>
  </si>
  <si>
    <t>Fremont School</t>
  </si>
  <si>
    <t>Urbandale School</t>
  </si>
  <si>
    <t>Lakeview Middle School</t>
  </si>
  <si>
    <t>Vulcan Middle School</t>
  </si>
  <si>
    <t>Olivet Community Schools</t>
  </si>
  <si>
    <t>Olivet Middle School</t>
  </si>
  <si>
    <t>4,5,6,7,8</t>
  </si>
  <si>
    <t>Cassopolis Public Schools</t>
  </si>
  <si>
    <t>Ross Beatty High School</t>
  </si>
  <si>
    <t>Freeman School</t>
  </si>
  <si>
    <t>Kearsley High School</t>
  </si>
  <si>
    <t>Armstrong Middle School</t>
  </si>
  <si>
    <t>Union High School</t>
  </si>
  <si>
    <t>Harrison Community Schools</t>
  </si>
  <si>
    <t>Linden Charter Academy</t>
  </si>
  <si>
    <t>Gladwin Community Schools</t>
  </si>
  <si>
    <t>Gladwin Intermediate School</t>
  </si>
  <si>
    <t>Central High School</t>
  </si>
  <si>
    <t>Westwoods Elementary School</t>
  </si>
  <si>
    <t>Bay City Western High School</t>
  </si>
  <si>
    <t>Olivet High School</t>
  </si>
  <si>
    <t>Island City Academy</t>
  </si>
  <si>
    <t>Upton Middle School</t>
  </si>
  <si>
    <t>Brandywine Senior High School</t>
  </si>
  <si>
    <t>Lillian Fletcher Elem. School</t>
  </si>
  <si>
    <t>Walters Elementary</t>
  </si>
  <si>
    <t>Northern High School</t>
  </si>
  <si>
    <t>Edwardsburg Public Schools</t>
  </si>
  <si>
    <t>Edwardsburg Middle School</t>
  </si>
  <si>
    <t>Edwardsburg High School</t>
  </si>
  <si>
    <t>Grand Blanc Community High School</t>
  </si>
  <si>
    <t>Goodrich Area Schools</t>
  </si>
  <si>
    <t>Oaktree Elementary School</t>
  </si>
  <si>
    <t>Andrew G. Schmidt Middle School</t>
  </si>
  <si>
    <t>Davison High School</t>
  </si>
  <si>
    <t>Flushing Community Schools</t>
  </si>
  <si>
    <t>Elms Elementary School</t>
  </si>
  <si>
    <t>Springview Elementary School</t>
  </si>
  <si>
    <t>Dailey Elementary School</t>
  </si>
  <si>
    <t>Linden Community Schools</t>
  </si>
  <si>
    <t>Linden High School</t>
  </si>
  <si>
    <t>Watersmeet Township School District</t>
  </si>
  <si>
    <t>Watersmeet Township School</t>
  </si>
  <si>
    <t>Donald L. Pavlik  Middle School</t>
  </si>
  <si>
    <t>Gladwin High School</t>
  </si>
  <si>
    <t>Fulton Middle School</t>
  </si>
  <si>
    <t>Hancock Central High School</t>
  </si>
  <si>
    <t>East Middle School</t>
  </si>
  <si>
    <t>Ashley Community Schools</t>
  </si>
  <si>
    <t>Ashley Elementary School</t>
  </si>
  <si>
    <t>Hillsdale Community Schools</t>
  </si>
  <si>
    <t>Davis Middle School</t>
  </si>
  <si>
    <t>Lake Linden-Hubbell School District</t>
  </si>
  <si>
    <t>Lake Linden-Hubbell Elem. School</t>
  </si>
  <si>
    <t>Bridgman Elementary School</t>
  </si>
  <si>
    <t>Legg Middle School</t>
  </si>
  <si>
    <t>Quincy High School</t>
  </si>
  <si>
    <t>Dudley School</t>
  </si>
  <si>
    <t>Tawas Area Schools</t>
  </si>
  <si>
    <t>Clara B. Bolen Elementary School</t>
  </si>
  <si>
    <t>West Iron County Public Schools</t>
  </si>
  <si>
    <t>West Iron County High School</t>
  </si>
  <si>
    <t>Minges Brook School</t>
  </si>
  <si>
    <t>Riverside Elementary School</t>
  </si>
  <si>
    <t>East Jackson Community Schools</t>
  </si>
  <si>
    <t>East Jackson High School</t>
  </si>
  <si>
    <t>Edison Environmental Science Academy</t>
  </si>
  <si>
    <t>Justus Gage Elementary School</t>
  </si>
  <si>
    <t>Parkwood-Upjohn Elementary School</t>
  </si>
  <si>
    <t>Comstock Public Schools</t>
  </si>
  <si>
    <t>Farwell Elementary School</t>
  </si>
  <si>
    <t>Hillside Elementary School</t>
  </si>
  <si>
    <t>Galesburg-Augusta Community Schools</t>
  </si>
  <si>
    <t>Galesburg-Augusta Middle School</t>
  </si>
  <si>
    <t>Portage Public Schools</t>
  </si>
  <si>
    <t>Portage Central Middle School</t>
  </si>
  <si>
    <t>Clare Middle School</t>
  </si>
  <si>
    <t>Fowler High School</t>
  </si>
  <si>
    <t>Grand Rapids Public Schools</t>
  </si>
  <si>
    <t>Sibley School</t>
  </si>
  <si>
    <t>Westwood Middle School</t>
  </si>
  <si>
    <t>West Oakview Elementary School</t>
  </si>
  <si>
    <t>Wyoming Public Schools</t>
  </si>
  <si>
    <t>Riley Elementary School</t>
  </si>
  <si>
    <t>Bark River-Harris Elementary School</t>
  </si>
  <si>
    <t>Iron Mountain High School</t>
  </si>
  <si>
    <t>Bellevue Community Schools</t>
  </si>
  <si>
    <t>Bellevue Jr/Sr High School</t>
  </si>
  <si>
    <t>Concord Academy - Petoskey</t>
  </si>
  <si>
    <t>Caledonia Community Schools</t>
  </si>
  <si>
    <t>Dutton Elementary School</t>
  </si>
  <si>
    <t>Forest Hills Public Schools</t>
  </si>
  <si>
    <t>Meadow Brook Elementary School</t>
  </si>
  <si>
    <t>Genesee ISD</t>
  </si>
  <si>
    <t>Litchfield Community Schools</t>
  </si>
  <si>
    <t>Litchfield Elementary School</t>
  </si>
  <si>
    <t>Pittsford Area Schools</t>
  </si>
  <si>
    <t>Pittsford Area High School</t>
  </si>
  <si>
    <t>Kent City Community Schools</t>
  </si>
  <si>
    <t>Kent City Elementary School</t>
  </si>
  <si>
    <t>Kentwood Public Schools</t>
  </si>
  <si>
    <t>Rockford Public Schools</t>
  </si>
  <si>
    <t>Crestwood Elementary School</t>
  </si>
  <si>
    <t>Cross Creek Charter Academy</t>
  </si>
  <si>
    <t>Sylvester Elementary School</t>
  </si>
  <si>
    <t>Ring Lardner Middle School</t>
  </si>
  <si>
    <t>Lapeer Community Schools</t>
  </si>
  <si>
    <t>Glen Lake Community Schools</t>
  </si>
  <si>
    <t>Maple City-Glen Lake Jr/Sr High School</t>
  </si>
  <si>
    <t>Suttons Bay Public Schools</t>
  </si>
  <si>
    <t>Suttons Bay Senior High School</t>
  </si>
  <si>
    <t>Adrian High School</t>
  </si>
  <si>
    <t>Blissfield Community Schools</t>
  </si>
  <si>
    <t>Blissfield Elementary</t>
  </si>
  <si>
    <t>Blissfield Middle School</t>
  </si>
  <si>
    <t>Silver Lake Elementary School</t>
  </si>
  <si>
    <t>Clinton Community Schools</t>
  </si>
  <si>
    <t>Clinton Middle School</t>
  </si>
  <si>
    <t>Tecumseh Public Schools</t>
  </si>
  <si>
    <t>Sutton Elementary School</t>
  </si>
  <si>
    <t>Tecumseh High School</t>
  </si>
  <si>
    <t>Livingston ESA</t>
  </si>
  <si>
    <t>Fowlerville Community Schools</t>
  </si>
  <si>
    <t>Hartland Consolidated Schools</t>
  </si>
  <si>
    <t>Hartland Lakes Elementary School</t>
  </si>
  <si>
    <t>Howell Public Schools</t>
  </si>
  <si>
    <t>Parker Middle School</t>
  </si>
  <si>
    <t>Pinckney Community Schools</t>
  </si>
  <si>
    <t>Country Elementary School</t>
  </si>
  <si>
    <t>Jonesville Middle School</t>
  </si>
  <si>
    <t>Roseville Community Schools</t>
  </si>
  <si>
    <t>Dort Elementary School</t>
  </si>
  <si>
    <t>Huron Park Elementary School</t>
  </si>
  <si>
    <t>Pittsford Area Elem. School</t>
  </si>
  <si>
    <t>Washington Middle School</t>
  </si>
  <si>
    <t>Chippewa Valley Schools</t>
  </si>
  <si>
    <t>Dakota High School</t>
  </si>
  <si>
    <t>Fraser Public Schools</t>
  </si>
  <si>
    <t>Ralph Waldo Emerson Elem. School</t>
  </si>
  <si>
    <t>Bad Axe Public Schools</t>
  </si>
  <si>
    <t>Bad Axe Elementary School</t>
  </si>
  <si>
    <t>Mason High School</t>
  </si>
  <si>
    <t>L'Anse Creuse Public Schools</t>
  </si>
  <si>
    <t>South River Elementary School</t>
  </si>
  <si>
    <t>Richmond Community Schools</t>
  </si>
  <si>
    <t>Richmond Community High School</t>
  </si>
  <si>
    <t>Bennett Woods Elementary School</t>
  </si>
  <si>
    <t>Waverly Community Schools</t>
  </si>
  <si>
    <t>Elmwood Elementary School</t>
  </si>
  <si>
    <t>Utica Community Schools</t>
  </si>
  <si>
    <t>Flickinger Elementary School</t>
  </si>
  <si>
    <t>Schuchard Elementary School</t>
  </si>
  <si>
    <t>Webberville Community Schools</t>
  </si>
  <si>
    <t>West Iron County Middle School</t>
  </si>
  <si>
    <t>Floyd Ebeling Elementary School</t>
  </si>
  <si>
    <t>Warren Consolidated Schools</t>
  </si>
  <si>
    <t>Siersma Elementary School</t>
  </si>
  <si>
    <t>Warren Woods Public Schools</t>
  </si>
  <si>
    <t>Warren Woods Middle School</t>
  </si>
  <si>
    <t>Pinewood Elementary School</t>
  </si>
  <si>
    <t>Bad Axe Middle School</t>
  </si>
  <si>
    <t>4,5,6,7</t>
  </si>
  <si>
    <t>East Lansing School District</t>
  </si>
  <si>
    <t>East Lansing High School</t>
  </si>
  <si>
    <t>Prevail Academy</t>
  </si>
  <si>
    <t>Reach Charter Academy</t>
  </si>
  <si>
    <t>Gwinn Area Community Schools</t>
  </si>
  <si>
    <t>Morley Stanwood Community Schools</t>
  </si>
  <si>
    <t>Stephenson Area Public Schools</t>
  </si>
  <si>
    <t>Stephenson Elementary School</t>
  </si>
  <si>
    <t>Quincy Middle School</t>
  </si>
  <si>
    <t>Bedford Public Schools</t>
  </si>
  <si>
    <t>Jefferson Schools (Monroe)</t>
  </si>
  <si>
    <t>Jefferson High School</t>
  </si>
  <si>
    <t>Montabella Community Schools</t>
  </si>
  <si>
    <t>Montabella Elementary</t>
  </si>
  <si>
    <t>Oakridge Public Schools</t>
  </si>
  <si>
    <t>Oakridge Upper Elementary School</t>
  </si>
  <si>
    <t>4,5,6</t>
  </si>
  <si>
    <t>Ottawa Elementary School</t>
  </si>
  <si>
    <t>Jefferson Elementary School</t>
  </si>
  <si>
    <t>Marshall Middle School</t>
  </si>
  <si>
    <t>Union City Elementary School</t>
  </si>
  <si>
    <t>Charlevoix Elementary School</t>
  </si>
  <si>
    <t>Farwell Middle School</t>
  </si>
  <si>
    <t>Pewamo-Westphalia Community Schools</t>
  </si>
  <si>
    <t>Escanaba Area Public Schools</t>
  </si>
  <si>
    <t>Cumberland School</t>
  </si>
  <si>
    <t>Fairview School</t>
  </si>
  <si>
    <t>Stanton Township Public Schools</t>
  </si>
  <si>
    <t>E.B. Holman Elementary School</t>
  </si>
  <si>
    <t>MacDonald Middle School</t>
  </si>
  <si>
    <t>Dansville Schools</t>
  </si>
  <si>
    <t>Dansville Middle School</t>
  </si>
  <si>
    <t>Hiawatha Elementary School</t>
  </si>
  <si>
    <t>Winans Elementary School</t>
  </si>
  <si>
    <t>El-Hajj Malik El-Shabazz Academy</t>
  </si>
  <si>
    <t>Forrest G. Averill School</t>
  </si>
  <si>
    <t>Twin Rivers Elementary School</t>
  </si>
  <si>
    <t>Mt. Pleasant City School District</t>
  </si>
  <si>
    <t>Pullen Elementary School</t>
  </si>
  <si>
    <t>Doyle/Ryder School</t>
  </si>
  <si>
    <t>E.A. Johnson Memorial H.S.</t>
  </si>
  <si>
    <t>Dye Elementary School</t>
  </si>
  <si>
    <t>Rankin Elementary School</t>
  </si>
  <si>
    <t>Reading Community Schools</t>
  </si>
  <si>
    <t>Reynolds Elementary School</t>
  </si>
  <si>
    <t>Hancock Middle School</t>
  </si>
  <si>
    <t>Carman-Ainsworth High School</t>
  </si>
  <si>
    <t>Fenton Senior High School</t>
  </si>
  <si>
    <t>Glencairn School</t>
  </si>
  <si>
    <t>Pleasant View Magnet School</t>
  </si>
  <si>
    <t>Jennings Elementary School</t>
  </si>
  <si>
    <t>East Leroy Elementary School</t>
  </si>
  <si>
    <t>Dansville High School</t>
  </si>
  <si>
    <t>Gateway Elementary School</t>
  </si>
  <si>
    <t>Webster Elementary School</t>
  </si>
  <si>
    <t>North Dickinson County Schools</t>
  </si>
  <si>
    <t>North Dickinson School</t>
  </si>
  <si>
    <t>Mt. Pleasant Senior High School</t>
  </si>
  <si>
    <t>Western School District</t>
  </si>
  <si>
    <t>Parma Elementary School</t>
  </si>
  <si>
    <t>Shepherd Middle School</t>
  </si>
  <si>
    <t>Northwest Community Schools</t>
  </si>
  <si>
    <t>Coldwater High School</t>
  </si>
  <si>
    <t>Bronson Jr/Sr High School</t>
  </si>
  <si>
    <t>Mar Lee School District</t>
  </si>
  <si>
    <t>Mar Lee School</t>
  </si>
  <si>
    <t>Endeavor Charter Academy</t>
  </si>
  <si>
    <t>Clio Area High School</t>
  </si>
  <si>
    <t>Boyne City High School</t>
  </si>
  <si>
    <t>Gladstone Area High School</t>
  </si>
  <si>
    <t>Pansophia Academy</t>
  </si>
  <si>
    <t>Homer Community High School</t>
  </si>
  <si>
    <t>Edwardsburg Intermediate School</t>
  </si>
  <si>
    <t>Fruitport Community Schools</t>
  </si>
  <si>
    <t>Fruitport Middle School</t>
  </si>
  <si>
    <t>Holton Public Schools</t>
  </si>
  <si>
    <t>Holton High School</t>
  </si>
  <si>
    <t>Wolverine Elementary School</t>
  </si>
  <si>
    <t>Grand Blanc Middle School East</t>
  </si>
  <si>
    <t>Haslett Public Schools</t>
  </si>
  <si>
    <t>Murphy Elementary School</t>
  </si>
  <si>
    <t>Steele Street Elementary School</t>
  </si>
  <si>
    <t>Holt Public Schools</t>
  </si>
  <si>
    <t>Hope Middle School</t>
  </si>
  <si>
    <t>Vandercook Lake Public Schools</t>
  </si>
  <si>
    <t>Vandercook Lake High School</t>
  </si>
  <si>
    <t>Shepherd  High School</t>
  </si>
  <si>
    <t>Grass Lake Community Schools</t>
  </si>
  <si>
    <t>Grass Lake High School</t>
  </si>
  <si>
    <t>Petoskey High School</t>
  </si>
  <si>
    <t>Joseph K. Lumsden Bahweting Anishnabe Academy</t>
  </si>
  <si>
    <t>Ovid-Elsie High School</t>
  </si>
  <si>
    <t>Springfield Middle School</t>
  </si>
  <si>
    <t>DeWitt Junior High School</t>
  </si>
  <si>
    <t>East Olive Elementary School</t>
  </si>
  <si>
    <t>Grass Lake Middle School</t>
  </si>
  <si>
    <t>Concord Community Schools</t>
  </si>
  <si>
    <t>Concord Elementary School</t>
  </si>
  <si>
    <t>Bellevue Elementary School</t>
  </si>
  <si>
    <t>Beal City Public Schools</t>
  </si>
  <si>
    <t>Beal City Elementary School</t>
  </si>
  <si>
    <t>Warner Elementary School</t>
  </si>
  <si>
    <t>Maple Valley Schools</t>
  </si>
  <si>
    <t>Fern Persons Elementary School</t>
  </si>
  <si>
    <t>Marcellus High School</t>
  </si>
  <si>
    <t>Harrison Community High School</t>
  </si>
  <si>
    <t>Dieck Elementary School</t>
  </si>
  <si>
    <t>Northwest High School</t>
  </si>
  <si>
    <t>Springport Public Schools</t>
  </si>
  <si>
    <t>Springport Middle School</t>
  </si>
  <si>
    <t>Eisenhower School</t>
  </si>
  <si>
    <t>Ravenna Public Schools</t>
  </si>
  <si>
    <t>Beechnau Elementary School</t>
  </si>
  <si>
    <t>North Muskegon Public Schools</t>
  </si>
  <si>
    <t>North Muskegon High School</t>
  </si>
  <si>
    <t>North Muskegon Elementary School</t>
  </si>
  <si>
    <t>Southfield Public School District</t>
  </si>
  <si>
    <t>Glenn W. Levey Middle School</t>
  </si>
  <si>
    <t>Oakview Elementary School</t>
  </si>
  <si>
    <t>Haas Elementary School</t>
  </si>
  <si>
    <t>Flushing Middle School</t>
  </si>
  <si>
    <t>Columbia School District</t>
  </si>
  <si>
    <t>Concord High School</t>
  </si>
  <si>
    <t>Holt Junior High School</t>
  </si>
  <si>
    <t>Mid-Michigan Leadership Academy</t>
  </si>
  <si>
    <t>Potterville Middle School</t>
  </si>
  <si>
    <t>Harbor Springs High School</t>
  </si>
  <si>
    <t>Pierce School</t>
  </si>
  <si>
    <t>Goodrich High School</t>
  </si>
  <si>
    <t>East Jackson Middle School</t>
  </si>
  <si>
    <t>Michigan Center School District</t>
  </si>
  <si>
    <t>Keicher Elementary School</t>
  </si>
  <si>
    <t>Arcadia Elementary School</t>
  </si>
  <si>
    <t>Northglade Montessori School</t>
  </si>
  <si>
    <t>Burton Glen Charter Academy</t>
  </si>
  <si>
    <t>Grayling High School</t>
  </si>
  <si>
    <t>Central Middle School</t>
  </si>
  <si>
    <t>Napoleon Community Schools</t>
  </si>
  <si>
    <t>Napoleon High School</t>
  </si>
  <si>
    <t>Ionia Middle School</t>
  </si>
  <si>
    <t>Oscoda Area Schools</t>
  </si>
  <si>
    <t>Jackson Public Schools</t>
  </si>
  <si>
    <t>Greenwood Elementary School</t>
  </si>
  <si>
    <t>MacArthur K-8 University Academy</t>
  </si>
  <si>
    <t>Avondale School District</t>
  </si>
  <si>
    <t>Oscoda Area High School</t>
  </si>
  <si>
    <t>Whittemore-Prescott Area Schools</t>
  </si>
  <si>
    <t>Soo Hill Elementary School</t>
  </si>
  <si>
    <t>Big Bay De Noc School District</t>
  </si>
  <si>
    <t>Big Bay De Noc School</t>
  </si>
  <si>
    <t>Reid Elementary School</t>
  </si>
  <si>
    <t>Moore Elementary School</t>
  </si>
  <si>
    <t>Gaines Elementary School</t>
  </si>
  <si>
    <t>Swartz Creek High School</t>
  </si>
  <si>
    <t>Napoleon Middle School</t>
  </si>
  <si>
    <t>Jackson High School</t>
  </si>
  <si>
    <t>Sheridan School</t>
  </si>
  <si>
    <t>Comstock High School</t>
  </si>
  <si>
    <t>Green Meadow Elementary School</t>
  </si>
  <si>
    <t>KG-Part,1,2,3</t>
  </si>
  <si>
    <t>TCAPS Montessori School</t>
  </si>
  <si>
    <t>Buckley Community Schools</t>
  </si>
  <si>
    <t>Renaissance Public School Academy</t>
  </si>
  <si>
    <t>Alma Senior High School</t>
  </si>
  <si>
    <t>North Adams-Jerome Elem. School</t>
  </si>
  <si>
    <t>Carman-Ainsworth Middle School</t>
  </si>
  <si>
    <t>Hahn Intermediate School</t>
  </si>
  <si>
    <t>Barhitte Elementary School</t>
  </si>
  <si>
    <t>Troy School District</t>
  </si>
  <si>
    <t>Wass Elementary School</t>
  </si>
  <si>
    <t>West Bloomfield School District</t>
  </si>
  <si>
    <t>King-Westwood Elementary School</t>
  </si>
  <si>
    <t>Parchment School District</t>
  </si>
  <si>
    <t>Parchment Northwood Elem. School</t>
  </si>
  <si>
    <t>Durant Tuuri Mott School</t>
  </si>
  <si>
    <t>Washington School</t>
  </si>
  <si>
    <t>Harrison Middle School</t>
  </si>
  <si>
    <t>DeWitt High School</t>
  </si>
  <si>
    <t>Richfield Public School Academy</t>
  </si>
  <si>
    <t>West Senior High</t>
  </si>
  <si>
    <t>Kingsford High School</t>
  </si>
  <si>
    <t>Orchard Lake Middle School</t>
  </si>
  <si>
    <t>Brandon High School</t>
  </si>
  <si>
    <t>Indian Hill Elementary School</t>
  </si>
  <si>
    <t>Maple Street Magnet School for the Arts</t>
  </si>
  <si>
    <t>Gull Lake Community Schools</t>
  </si>
  <si>
    <t>Thomas M. Ryan  Intermediate School</t>
  </si>
  <si>
    <t>Kingsford Middle School</t>
  </si>
  <si>
    <t>Alanson Public Schools</t>
  </si>
  <si>
    <t>Alanson Public School</t>
  </si>
  <si>
    <t>Davison Middle School</t>
  </si>
  <si>
    <t>Loy Norrix High School</t>
  </si>
  <si>
    <t>Milwood Elementary School</t>
  </si>
  <si>
    <t>Parchment Central Elem. School</t>
  </si>
  <si>
    <t>Adams Township School District</t>
  </si>
  <si>
    <t>South Range Elementary School</t>
  </si>
  <si>
    <t>Houghton Elementary School</t>
  </si>
  <si>
    <t>Linden Middle School</t>
  </si>
  <si>
    <t>Gladwin Junior High School</t>
  </si>
  <si>
    <t>Columbiaville Elementary School</t>
  </si>
  <si>
    <t>Hunt Elementary School</t>
  </si>
  <si>
    <t>Hillcrest Elementary School</t>
  </si>
  <si>
    <t>Ithaca Public Schools</t>
  </si>
  <si>
    <t>Pellston Public Schools</t>
  </si>
  <si>
    <t>Pellston Elementary School</t>
  </si>
  <si>
    <t>Neithercut Elementary School</t>
  </si>
  <si>
    <t>Northridge Academy</t>
  </si>
  <si>
    <t>Beaverton Rural Schools</t>
  </si>
  <si>
    <t>Bentley Senior High School</t>
  </si>
  <si>
    <t>Montrose Community Schools</t>
  </si>
  <si>
    <t>Hill-McCloy High School</t>
  </si>
  <si>
    <t>St. Louis High School</t>
  </si>
  <si>
    <t>Calumet High School</t>
  </si>
  <si>
    <t>Galesburg-Augusta High School</t>
  </si>
  <si>
    <t>Gull Lake High School</t>
  </si>
  <si>
    <t>Delta Center Elementary School</t>
  </si>
  <si>
    <t>Potterville High School</t>
  </si>
  <si>
    <t>LakeVille Middle School</t>
  </si>
  <si>
    <t>International Academy of Flint</t>
  </si>
  <si>
    <t>International Academy of Flint (K-12)</t>
  </si>
  <si>
    <t>Parchment North Elem. School</t>
  </si>
  <si>
    <t>Amberly Elementary School</t>
  </si>
  <si>
    <t>Montague Elementary School</t>
  </si>
  <si>
    <t>Gladys Dillon Elementary School</t>
  </si>
  <si>
    <t>KG,KG-Part,1,2,3</t>
  </si>
  <si>
    <t>Glen Garner Elementary School</t>
  </si>
  <si>
    <t>Morrish Elementary School</t>
  </si>
  <si>
    <t>Maple Valley Jr/Sr High School</t>
  </si>
  <si>
    <t>Madison Academy</t>
  </si>
  <si>
    <t>Grand Traverse Academy</t>
  </si>
  <si>
    <t>Houghton Middle School</t>
  </si>
  <si>
    <t>Pinecrest School</t>
  </si>
  <si>
    <t>Shay Elementary School</t>
  </si>
  <si>
    <t>Grand Blanc Middle School West</t>
  </si>
  <si>
    <t>Clarkston Community School District</t>
  </si>
  <si>
    <t>Andersonville Elementary School</t>
  </si>
  <si>
    <t>Independence Elementary School</t>
  </si>
  <si>
    <t>Central Grade School</t>
  </si>
  <si>
    <t>Fulton Elementary School</t>
  </si>
  <si>
    <t>Williams Elementary School</t>
  </si>
  <si>
    <t>Bad Axe High School</t>
  </si>
  <si>
    <t>North Huron School District</t>
  </si>
  <si>
    <t>North Huron School</t>
  </si>
  <si>
    <t>Coit Arts Academy</t>
  </si>
  <si>
    <t>Woods Lake Elementary:A Magnet Center For The Arts</t>
  </si>
  <si>
    <t>El Sol Elementary</t>
  </si>
  <si>
    <t>McGrath Elementary School</t>
  </si>
  <si>
    <t>A.C. Edgerton Elementary School</t>
  </si>
  <si>
    <t>Congress Elementary</t>
  </si>
  <si>
    <t>Godwin Heights Public Schools</t>
  </si>
  <si>
    <t>Godwin Heights Middle School</t>
  </si>
  <si>
    <t>Northwestern High School</t>
  </si>
  <si>
    <t>Leota Fiedler Elementary School</t>
  </si>
  <si>
    <t>Seymour Elementary School</t>
  </si>
  <si>
    <t>Cherry Knoll Elementary School</t>
  </si>
  <si>
    <t>Hamady Middle School</t>
  </si>
  <si>
    <t>Bessemer Area School District</t>
  </si>
  <si>
    <t>Haverhill Elementary School</t>
  </si>
  <si>
    <t>Oakland Academy</t>
  </si>
  <si>
    <t>West Godwin Elementary School</t>
  </si>
  <si>
    <t>Forest Area Community Schools</t>
  </si>
  <si>
    <t>Forest Area High School</t>
  </si>
  <si>
    <t>East Oakview Elementary School</t>
  </si>
  <si>
    <t>Long Lake Elementary School</t>
  </si>
  <si>
    <t>Elms Road Elementary School</t>
  </si>
  <si>
    <t>Hamady Community High School</t>
  </si>
  <si>
    <t>Farmington Public School District</t>
  </si>
  <si>
    <t>Gill Elementary School</t>
  </si>
  <si>
    <t>Longacre Elementary School</t>
  </si>
  <si>
    <t>George A. Lacure Elem. School</t>
  </si>
  <si>
    <t>Hyatt Elementary</t>
  </si>
  <si>
    <t>Highlands School</t>
  </si>
  <si>
    <t>Blair Elementary School</t>
  </si>
  <si>
    <t>Courtade Elementary School</t>
  </si>
  <si>
    <t>West Middle School</t>
  </si>
  <si>
    <t>6,7,8,9</t>
  </si>
  <si>
    <t>Camden-Frontier K-8 School</t>
  </si>
  <si>
    <t>Kalkaska Public Schools</t>
  </si>
  <si>
    <t>Cherry Street Intermediate School</t>
  </si>
  <si>
    <t>Brookside School</t>
  </si>
  <si>
    <t>Chippewa Middle School</t>
  </si>
  <si>
    <t>Everett High School</t>
  </si>
  <si>
    <t>Byron Center Public Schools</t>
  </si>
  <si>
    <t>Byron Center High School</t>
  </si>
  <si>
    <t>Thornapple Elementary School</t>
  </si>
  <si>
    <t>Litchfield High School</t>
  </si>
  <si>
    <t>Lake Orion Community Schools</t>
  </si>
  <si>
    <t>Lake Orion Community High School</t>
  </si>
  <si>
    <t>Oakview Middle School</t>
  </si>
  <si>
    <t>South Lyon Community Schools</t>
  </si>
  <si>
    <t>Sayre Elementary School</t>
  </si>
  <si>
    <t>Oak Park Preparatory Academy</t>
  </si>
  <si>
    <t>Waldron Elementary School</t>
  </si>
  <si>
    <t>Chassell Township School District</t>
  </si>
  <si>
    <t>Chassell K-12 School</t>
  </si>
  <si>
    <t>Byron Center West Middle School</t>
  </si>
  <si>
    <t>Kettle Lake Elementary School</t>
  </si>
  <si>
    <t>East Grand Rapids Public Schools</t>
  </si>
  <si>
    <t>East Grand Rapids High School</t>
  </si>
  <si>
    <t>Kelloggsville Public Schools</t>
  </si>
  <si>
    <t>Southeast Kelloggsville School</t>
  </si>
  <si>
    <t>Cedar Springs Public Schools</t>
  </si>
  <si>
    <t>Cedar Springs Middle School</t>
  </si>
  <si>
    <t>Eastern High School</t>
  </si>
  <si>
    <t>Haslett Middle School</t>
  </si>
  <si>
    <t>Traverse Heights Elem. School</t>
  </si>
  <si>
    <t>Kingsley Area Elementary School</t>
  </si>
  <si>
    <t>Linden Elementary School</t>
  </si>
  <si>
    <t>Woodland Park Academy</t>
  </si>
  <si>
    <t>Northern Trails 5/6 School</t>
  </si>
  <si>
    <t>Godfrey-Lee Public Schools</t>
  </si>
  <si>
    <t>Hillsdale High School</t>
  </si>
  <si>
    <t>Elkton-Pigeon-Bay Port Laker Schools</t>
  </si>
  <si>
    <t>Laker Junior High School</t>
  </si>
  <si>
    <t>T.S. Nurnberger Middle School</t>
  </si>
  <si>
    <t>Camden-Frontier High School</t>
  </si>
  <si>
    <t>Knapp Forest Elementary School</t>
  </si>
  <si>
    <t>Grandville Public Schools</t>
  </si>
  <si>
    <t>Grandville Central Elementary School</t>
  </si>
  <si>
    <t>Cesar E. Chavez Elementary</t>
  </si>
  <si>
    <t>Blandford Nature Center</t>
  </si>
  <si>
    <t>Waverly Senior High School</t>
  </si>
  <si>
    <t>Waverly Middle School</t>
  </si>
  <si>
    <t>Kingsley Area High School</t>
  </si>
  <si>
    <t>Ithaca High School</t>
  </si>
  <si>
    <t>Harbor Beach Elementary School</t>
  </si>
  <si>
    <t>Houghton Central High School</t>
  </si>
  <si>
    <t>Laker Elementary</t>
  </si>
  <si>
    <t>Ubly Community Schools</t>
  </si>
  <si>
    <t>Ubly Community Elementary School</t>
  </si>
  <si>
    <t>Marble School</t>
  </si>
  <si>
    <t>Rochester Community School District</t>
  </si>
  <si>
    <t>Stoney Creek High School</t>
  </si>
  <si>
    <t>Delta Kelly Elementary School</t>
  </si>
  <si>
    <t>Comstock Park Public Schools</t>
  </si>
  <si>
    <t>Comstock Park High School</t>
  </si>
  <si>
    <t>Mill Creek Middle School</t>
  </si>
  <si>
    <t>Kenowa Hills Public Schools</t>
  </si>
  <si>
    <t>Kenowa Hills Middle School</t>
  </si>
  <si>
    <t>Southwood Elementary</t>
  </si>
  <si>
    <t>Kelloggsville High School</t>
  </si>
  <si>
    <t>Zinser Elementary School</t>
  </si>
  <si>
    <t>Reading High School</t>
  </si>
  <si>
    <t>Cavanaugh School</t>
  </si>
  <si>
    <t>Gier Park School</t>
  </si>
  <si>
    <t>Ubly Community High School</t>
  </si>
  <si>
    <t>J.W. Sexton High School</t>
  </si>
  <si>
    <t>Holt Senior High School</t>
  </si>
  <si>
    <t>Wilcox Elementary School</t>
  </si>
  <si>
    <t>Donley Elementary School</t>
  </si>
  <si>
    <t>Dimondale Elementary School</t>
  </si>
  <si>
    <t>Leslie Public Schools</t>
  </si>
  <si>
    <t>Leslie Middle School</t>
  </si>
  <si>
    <t>Lyons School</t>
  </si>
  <si>
    <t>Vera Ralya Elementary School</t>
  </si>
  <si>
    <t>Grandville Century Park Learning Center</t>
  </si>
  <si>
    <t>Valleywood Middle School</t>
  </si>
  <si>
    <t>Godfrey Elementary School</t>
  </si>
  <si>
    <t>Kenowa Hills High School</t>
  </si>
  <si>
    <t>Marshall Elementary School</t>
  </si>
  <si>
    <t>Caledonia Elementary School</t>
  </si>
  <si>
    <t>Okemos Public Montessori-Central</t>
  </si>
  <si>
    <t>White Pine Academy</t>
  </si>
  <si>
    <t>Kenowa Hills Central Elementary School</t>
  </si>
  <si>
    <t>Crestwood Middle School</t>
  </si>
  <si>
    <t>Kinawa School</t>
  </si>
  <si>
    <t>C.L.K. Elementary School</t>
  </si>
  <si>
    <t>Lake Linden-Hubbell High School</t>
  </si>
  <si>
    <t>Concord Middle School</t>
  </si>
  <si>
    <t>Laker High School</t>
  </si>
  <si>
    <t>Pinewood Middle School</t>
  </si>
  <si>
    <t>Belmont Elementary School</t>
  </si>
  <si>
    <t>Clawson Public Schools</t>
  </si>
  <si>
    <t>Clawson Middle School</t>
  </si>
  <si>
    <t>Walled Lake Consolidated Schools</t>
  </si>
  <si>
    <t>Walled Lake Central High School</t>
  </si>
  <si>
    <t>Elliott Elementary School</t>
  </si>
  <si>
    <t>Leslie High School</t>
  </si>
  <si>
    <t>Woodworth Elementary School</t>
  </si>
  <si>
    <t>Belding Area School District</t>
  </si>
  <si>
    <t>Belding High School</t>
  </si>
  <si>
    <t>Lakewood High School</t>
  </si>
  <si>
    <t>Imlay City Community Schools</t>
  </si>
  <si>
    <t>Alexander Elementary School</t>
  </si>
  <si>
    <t>Stockbridge Community Schools</t>
  </si>
  <si>
    <t>Heritage Elementary School</t>
  </si>
  <si>
    <t>Williamston Community Schools</t>
  </si>
  <si>
    <t>Maple Grove Elementary School</t>
  </si>
  <si>
    <t>Imlay City Middle School</t>
  </si>
  <si>
    <t>Kraft Meadows Middle School</t>
  </si>
  <si>
    <t>Lee High School</t>
  </si>
  <si>
    <t>Mason Middle School</t>
  </si>
  <si>
    <t>R.B. Boyce Elementary School</t>
  </si>
  <si>
    <t>East Kentwood High School</t>
  </si>
  <si>
    <t>Rockford High School</t>
  </si>
  <si>
    <t>Grandville Middle School</t>
  </si>
  <si>
    <t>Grandville West Elementary School</t>
  </si>
  <si>
    <t>Haslett High School</t>
  </si>
  <si>
    <t>Washington Woods Middle School</t>
  </si>
  <si>
    <t>Lowell Area Schools</t>
  </si>
  <si>
    <t>Alto Elementary School</t>
  </si>
  <si>
    <t>Roguewood Elementary School</t>
  </si>
  <si>
    <t>Western High School</t>
  </si>
  <si>
    <t>East Intermediate School</t>
  </si>
  <si>
    <t>Webberville Elementary School</t>
  </si>
  <si>
    <t>Hanover-Horton Elementary School</t>
  </si>
  <si>
    <t>Ionia High School</t>
  </si>
  <si>
    <t>Woodview Elementary School</t>
  </si>
  <si>
    <t>Oakwood Elementary School</t>
  </si>
  <si>
    <t>Shepherd  Elementary School</t>
  </si>
  <si>
    <t>Waterford School District</t>
  </si>
  <si>
    <t>Donelson Hills Elementary School</t>
  </si>
  <si>
    <t>West Branch-Rose City Area Schools</t>
  </si>
  <si>
    <t>Horizon Elementary School</t>
  </si>
  <si>
    <t>Okemos High School</t>
  </si>
  <si>
    <t>West Elementary School</t>
  </si>
  <si>
    <t>Saranac Community Schools</t>
  </si>
  <si>
    <t>Mary McGuire School</t>
  </si>
  <si>
    <t>Williamston Middle School</t>
  </si>
  <si>
    <t>Windemere Park Charter Academy</t>
  </si>
  <si>
    <t>Adrian Middle School 7/8 Building</t>
  </si>
  <si>
    <t>Creekside Elementary School</t>
  </si>
  <si>
    <t>Westwood Elementary School</t>
  </si>
  <si>
    <t>Tawas Area High School</t>
  </si>
  <si>
    <t>Blissfield High School</t>
  </si>
  <si>
    <t>Madison School District (Lenawee)</t>
  </si>
  <si>
    <t>Madison Elementary School</t>
  </si>
  <si>
    <t>Sparta Area Schools</t>
  </si>
  <si>
    <t>Sparta Middle School</t>
  </si>
  <si>
    <t>Northport Public School District</t>
  </si>
  <si>
    <t>Northport Public School</t>
  </si>
  <si>
    <t>Discovery Elementary</t>
  </si>
  <si>
    <t>Hillside Middle School</t>
  </si>
  <si>
    <t>Parchment High School</t>
  </si>
  <si>
    <t>Townsend Elementary School</t>
  </si>
  <si>
    <t>Michigan Center Jr/Sr High School</t>
  </si>
  <si>
    <t>Rockford Spanish Immersion</t>
  </si>
  <si>
    <t>East Leonard School</t>
  </si>
  <si>
    <t>John Ball Park Zoo School</t>
  </si>
  <si>
    <t>Surline Middle School</t>
  </si>
  <si>
    <t>Surline Elementary School</t>
  </si>
  <si>
    <t>Tahquamenon Area Schools</t>
  </si>
  <si>
    <t>Newberry High School</t>
  </si>
  <si>
    <t>Emma Smith Elementary School</t>
  </si>
  <si>
    <t>Springport Elementary School</t>
  </si>
  <si>
    <t>Forest Park School District</t>
  </si>
  <si>
    <t>Vicksburg Community Schools</t>
  </si>
  <si>
    <t>Sunset Lake Elementary School</t>
  </si>
  <si>
    <t>Palmer School</t>
  </si>
  <si>
    <t>East Detroit Public Schools</t>
  </si>
  <si>
    <t>Bellview  Elementary School</t>
  </si>
  <si>
    <t>Eastland Middle School</t>
  </si>
  <si>
    <t>Anchor Bay School District</t>
  </si>
  <si>
    <t>Anchor Bay Middle School South</t>
  </si>
  <si>
    <t>Armada Area Schools</t>
  </si>
  <si>
    <t>Armada High School</t>
  </si>
  <si>
    <t>Tawas Area Middle School</t>
  </si>
  <si>
    <t>Hanover-Horton High School</t>
  </si>
  <si>
    <t>Frost Elementary School</t>
  </si>
  <si>
    <t>Climax-Scotts Community Schools</t>
  </si>
  <si>
    <t>Climax-Scotts High School</t>
  </si>
  <si>
    <t>Morenci Area Schools</t>
  </si>
  <si>
    <t>Onsted Community Schools</t>
  </si>
  <si>
    <t>Onsted Community High School</t>
  </si>
  <si>
    <t>Byron Center Charter School</t>
  </si>
  <si>
    <t>Knapp Charter Academy</t>
  </si>
  <si>
    <t>Marion Public Schools</t>
  </si>
  <si>
    <t>Marion Elementary School</t>
  </si>
  <si>
    <t>Reed City Area Public Schools</t>
  </si>
  <si>
    <t>Reed City High School</t>
  </si>
  <si>
    <t>Clinton Valley Elementary School</t>
  </si>
  <si>
    <t>Northwest Elementary School</t>
  </si>
  <si>
    <t>Galesburg-Augusta Primary School</t>
  </si>
  <si>
    <t>Vowles School</t>
  </si>
  <si>
    <t>Columbia Central High School</t>
  </si>
  <si>
    <t>Vista Charter Academy</t>
  </si>
  <si>
    <t>Grandville High School</t>
  </si>
  <si>
    <t>Fitzgerald Public Schools</t>
  </si>
  <si>
    <t>P.D. Chatterton Middle School</t>
  </si>
  <si>
    <t>Walt Disney Elementary School</t>
  </si>
  <si>
    <t>Center Line Public Schools</t>
  </si>
  <si>
    <t>Center Line High School</t>
  </si>
  <si>
    <t>Sand Creek Community Schools</t>
  </si>
  <si>
    <t>Sand Creek High School</t>
  </si>
  <si>
    <t>Middle School at Parkside</t>
  </si>
  <si>
    <t>Northeast Elementary School</t>
  </si>
  <si>
    <t>Stambaugh Elementary School</t>
  </si>
  <si>
    <t>Winn Elementary School</t>
  </si>
  <si>
    <t>George Long Elementary School</t>
  </si>
  <si>
    <t>North Park Montessori Academy</t>
  </si>
  <si>
    <t>Southwest Community Campus School</t>
  </si>
  <si>
    <t>Baldwin Community Schools</t>
  </si>
  <si>
    <t>Baldwin Junior High School</t>
  </si>
  <si>
    <t>Williamston Explorer Elementary School</t>
  </si>
  <si>
    <t>Williamston High School</t>
  </si>
  <si>
    <t>William C. Abney Academy</t>
  </si>
  <si>
    <t>Imlay City High School</t>
  </si>
  <si>
    <t>Portage North Middle School</t>
  </si>
  <si>
    <t>Angling Road Elementary School</t>
  </si>
  <si>
    <t>Schoolcraft Community Schools</t>
  </si>
  <si>
    <t>Fairview Area School District</t>
  </si>
  <si>
    <t>Ottawa Area ISD</t>
  </si>
  <si>
    <t>Da Vinci Institute</t>
  </si>
  <si>
    <t>Da Vinci Institute (K-8)</t>
  </si>
  <si>
    <t>Kalamazoo RESA</t>
  </si>
  <si>
    <t>Lake Shore Public Schools (Macomb)</t>
  </si>
  <si>
    <t>Lake Shore High School</t>
  </si>
  <si>
    <t>Violet Elementary School</t>
  </si>
  <si>
    <t>Forest Area Middle School</t>
  </si>
  <si>
    <t>Birch Street Elementary School</t>
  </si>
  <si>
    <t>Grandville Grand View Elementary School</t>
  </si>
  <si>
    <t>Dean A. Naldrett School</t>
  </si>
  <si>
    <t>Francois Maconce Elem. School</t>
  </si>
  <si>
    <t>Brighton Area Schools</t>
  </si>
  <si>
    <t>Scranton Middle School</t>
  </si>
  <si>
    <t>Fowlerville Junior High School</t>
  </si>
  <si>
    <t>Springport High School</t>
  </si>
  <si>
    <t>Lincoln International Studies School</t>
  </si>
  <si>
    <t>Glen Lake Elementary School</t>
  </si>
  <si>
    <t>Patterson Elementary School</t>
  </si>
  <si>
    <t>Portage Northern High School</t>
  </si>
  <si>
    <t>Hanover-Horton Middle School</t>
  </si>
  <si>
    <t>Ezra Eby Elementary School</t>
  </si>
  <si>
    <t>East Grand Rapids Middle School</t>
  </si>
  <si>
    <t>Natalie Kreeger Elementary School</t>
  </si>
  <si>
    <t>St. Ignace Area Schools</t>
  </si>
  <si>
    <t>LaSalle High School</t>
  </si>
  <si>
    <t>Leland Public School District</t>
  </si>
  <si>
    <t>Leland Public School</t>
  </si>
  <si>
    <t>Schoolcraft Middle School</t>
  </si>
  <si>
    <t>Ottawa Hills High School</t>
  </si>
  <si>
    <t>Dickinson School</t>
  </si>
  <si>
    <t>Kent Hills School</t>
  </si>
  <si>
    <t>Challenger Elementary School</t>
  </si>
  <si>
    <t>Farley Hill Elementary School</t>
  </si>
  <si>
    <t>Fraser High School</t>
  </si>
  <si>
    <t>Lakeview Public Schools (Macomb)</t>
  </si>
  <si>
    <t>Jefferson Middle School</t>
  </si>
  <si>
    <t>Climax-Scotts Elementary School</t>
  </si>
  <si>
    <t>Lake Center Elementary School</t>
  </si>
  <si>
    <t>Hudsonville Public School District</t>
  </si>
  <si>
    <t>Hudsonville High School</t>
  </si>
  <si>
    <t>Ardmore Elementary School</t>
  </si>
  <si>
    <t>L'Anse Creuse High School</t>
  </si>
  <si>
    <t>Prairie Ridge Elementary School</t>
  </si>
  <si>
    <t>Spring Valley Center for Exploration</t>
  </si>
  <si>
    <t>Cannonsburg Elementary School</t>
  </si>
  <si>
    <t>Schoolcraft High School</t>
  </si>
  <si>
    <t>Indian Lake Elementary School</t>
  </si>
  <si>
    <t>Sharp Park Academy</t>
  </si>
  <si>
    <t>Woodward School for Technology and Research</t>
  </si>
  <si>
    <t>City Middle/High School</t>
  </si>
  <si>
    <t>Crothers Elementary School</t>
  </si>
  <si>
    <t>Armada Middle School</t>
  </si>
  <si>
    <t>Goodwillie Environmental School</t>
  </si>
  <si>
    <t>Lenawee ISD</t>
  </si>
  <si>
    <t>Voyager Elementary School</t>
  </si>
  <si>
    <t>Roseville Middle School</t>
  </si>
  <si>
    <t>Wyandot Middle School</t>
  </si>
  <si>
    <t>Gull Lake Middle School</t>
  </si>
  <si>
    <t>Kalkaska High School</t>
  </si>
  <si>
    <t>Cole Academy</t>
  </si>
  <si>
    <t>Saranac Elementary School</t>
  </si>
  <si>
    <t>Macomb ISD</t>
  </si>
  <si>
    <t>KG,KG-Part,1,2,3,4,5,6,7,8</t>
  </si>
  <si>
    <t>May V. Peck Elementary School</t>
  </si>
  <si>
    <t>Green Elementary School</t>
  </si>
  <si>
    <t>Romeo Community Schools</t>
  </si>
  <si>
    <t>Hamilton Parsons Elem. School</t>
  </si>
  <si>
    <t>Spring Lake Public Schools</t>
  </si>
  <si>
    <t>Spring Lake Middle School</t>
  </si>
  <si>
    <t>Chester F. Miller School</t>
  </si>
  <si>
    <t>Godwin Heights Senior High School</t>
  </si>
  <si>
    <t>North Godwin Elementary School</t>
  </si>
  <si>
    <t>Oriole Park Elementary School</t>
  </si>
  <si>
    <t>L'Anse Creuse High School - North</t>
  </si>
  <si>
    <t>Francis A. Higgins Elem. School</t>
  </si>
  <si>
    <t>Vicksburg High School</t>
  </si>
  <si>
    <t>Vanguard Charter Academy</t>
  </si>
  <si>
    <t>Grand Rapids Child Discovery Center</t>
  </si>
  <si>
    <t>Burton Elementary School</t>
  </si>
  <si>
    <t>Grand Rapids University Preparatory Academy</t>
  </si>
  <si>
    <t>Bemis Junior High School</t>
  </si>
  <si>
    <t>Roberts Elementary School</t>
  </si>
  <si>
    <t>Emmons Lake Elementary School</t>
  </si>
  <si>
    <t>Kalamazoo Central High School</t>
  </si>
  <si>
    <t>Northeast Middle School</t>
  </si>
  <si>
    <t>Ojibwa Elementary School</t>
  </si>
  <si>
    <t>Miami Elementary School</t>
  </si>
  <si>
    <t>Dryden Community Schools</t>
  </si>
  <si>
    <t>Dryden  Elementary School</t>
  </si>
  <si>
    <t>Hudson Area Schools</t>
  </si>
  <si>
    <t>Hudson Area High School</t>
  </si>
  <si>
    <t>Erie Elementary School</t>
  </si>
  <si>
    <t>Mark Twain Elementary School</t>
  </si>
  <si>
    <t>Wolfe Middle School</t>
  </si>
  <si>
    <t>Chippewa Valley High School</t>
  </si>
  <si>
    <t>Burton Middle School</t>
  </si>
  <si>
    <t>Martin Luther King Leadership Academy</t>
  </si>
  <si>
    <t>Grand Rapids Montessori Public School</t>
  </si>
  <si>
    <t>North Oakview Elementary School</t>
  </si>
  <si>
    <t>Fancher School</t>
  </si>
  <si>
    <t>West Intermediate School</t>
  </si>
  <si>
    <t>Almont Community Schools</t>
  </si>
  <si>
    <t>Orchard Primary School</t>
  </si>
  <si>
    <t>Dryden High School</t>
  </si>
  <si>
    <t>Saginaw Township Community Schools</t>
  </si>
  <si>
    <t>North Saginaw Charter Academy</t>
  </si>
  <si>
    <t>Crossroads Middle School</t>
  </si>
  <si>
    <t>Brown Elementary School</t>
  </si>
  <si>
    <t>New Haven Community Schools</t>
  </si>
  <si>
    <t>Endeavour Middle School</t>
  </si>
  <si>
    <t>Amanda Moore Elementary School</t>
  </si>
  <si>
    <t>Chippewa Hills School District</t>
  </si>
  <si>
    <t>Chippewa Hills High School</t>
  </si>
  <si>
    <t>Cedar Springs High School</t>
  </si>
  <si>
    <t>Pine Island Elementary</t>
  </si>
  <si>
    <t>Henry Ford II High School</t>
  </si>
  <si>
    <t>Carter Middle School</t>
  </si>
  <si>
    <t>Breton Downs School</t>
  </si>
  <si>
    <t>Portage West Middle School</t>
  </si>
  <si>
    <t>Riverside Middle School</t>
  </si>
  <si>
    <t>Lowell Senior High School</t>
  </si>
  <si>
    <t>Madison High School</t>
  </si>
  <si>
    <t>Richards Middle School</t>
  </si>
  <si>
    <t>Romeo High School</t>
  </si>
  <si>
    <t>Marie C. Graham Elem. School</t>
  </si>
  <si>
    <t>Seminole Academy</t>
  </si>
  <si>
    <t>Grandville South Elementary School</t>
  </si>
  <si>
    <t>Glenwood Elementary</t>
  </si>
  <si>
    <t>Gladiola Elementary School</t>
  </si>
  <si>
    <t>Caledonia High School</t>
  </si>
  <si>
    <t>Suttons Bay Elementary School</t>
  </si>
  <si>
    <t>Clinton Elementary School</t>
  </si>
  <si>
    <t>Duncan Lake Middle School</t>
  </si>
  <si>
    <t>Red Hawk Elementary</t>
  </si>
  <si>
    <t>Port Huron Area School District</t>
  </si>
  <si>
    <t>Algonac Community School District</t>
  </si>
  <si>
    <t>Stephenson Middle School</t>
  </si>
  <si>
    <t>Midland Public Schools</t>
  </si>
  <si>
    <t>Woodcrest Elementary School</t>
  </si>
  <si>
    <t>Northview High School</t>
  </si>
  <si>
    <t>Ada Elementary School</t>
  </si>
  <si>
    <t>Beal City High School</t>
  </si>
  <si>
    <t>Lakes Elementary School</t>
  </si>
  <si>
    <t>Conner Creek Academy East</t>
  </si>
  <si>
    <t>Conner Creek Academy East - Elementary</t>
  </si>
  <si>
    <t>Academy of Warren</t>
  </si>
  <si>
    <t>Lakeside School</t>
  </si>
  <si>
    <t>Cherry Creek Elementary School</t>
  </si>
  <si>
    <t>Wealthy School</t>
  </si>
  <si>
    <t>Northern Hills Middle School</t>
  </si>
  <si>
    <t>Spencer Road Elementary School</t>
  </si>
  <si>
    <t>Newberry Elementary School</t>
  </si>
  <si>
    <t>Powell Middle School</t>
  </si>
  <si>
    <t>Morgan Elementary School</t>
  </si>
  <si>
    <t>Landmark Academy</t>
  </si>
  <si>
    <t>Sturgis Public Schools</t>
  </si>
  <si>
    <t>South Lake Schools</t>
  </si>
  <si>
    <t>Wilkerson Elementary School</t>
  </si>
  <si>
    <t>Pine Ridge Elementary School</t>
  </si>
  <si>
    <t>Ada Vista Elementary School</t>
  </si>
  <si>
    <t>Onsted Elementary</t>
  </si>
  <si>
    <t>Three Fires Elementary</t>
  </si>
  <si>
    <t>Thomas Jefferson Elem. School</t>
  </si>
  <si>
    <t>1,2,3</t>
  </si>
  <si>
    <t>Bullock Creek School District</t>
  </si>
  <si>
    <t>Bullock Creek Middle School</t>
  </si>
  <si>
    <t>Fred W. Ritter Elementary School</t>
  </si>
  <si>
    <t>Grandville Cummings Elementary School</t>
  </si>
  <si>
    <t>Excel Charter Academy</t>
  </si>
  <si>
    <t>Almont High School</t>
  </si>
  <si>
    <t>Michener Elementary School</t>
  </si>
  <si>
    <t>Collins Elementary School</t>
  </si>
  <si>
    <t>Lee Middle School</t>
  </si>
  <si>
    <t>North Rockford Middle School</t>
  </si>
  <si>
    <t>Creative Technologies Academy</t>
  </si>
  <si>
    <t>Centreville Public Schools</t>
  </si>
  <si>
    <t>Constantine Public School District</t>
  </si>
  <si>
    <t>Constantine High School</t>
  </si>
  <si>
    <t>Great Oaks Elementary School</t>
  </si>
  <si>
    <t>Adlai Stevenson High School</t>
  </si>
  <si>
    <t>Davis Junior High School</t>
  </si>
  <si>
    <t>7,8,9</t>
  </si>
  <si>
    <t>Onekama Consolidated Schools</t>
  </si>
  <si>
    <t>Lowell Middle School</t>
  </si>
  <si>
    <t>East Rockford Middle School</t>
  </si>
  <si>
    <t>Grandville East Elementary School</t>
  </si>
  <si>
    <t>Kelloggsville Middle School</t>
  </si>
  <si>
    <t>Ludington Area School District</t>
  </si>
  <si>
    <t>O.J. DeJonge Middle School</t>
  </si>
  <si>
    <t>Morley Stanwood Middle School</t>
  </si>
  <si>
    <t>Monroe Road Elementary School</t>
  </si>
  <si>
    <t>Mason Consolidated Schools (Monroe)</t>
  </si>
  <si>
    <t>Iroquois Middle School</t>
  </si>
  <si>
    <t>Graebner Elementary School</t>
  </si>
  <si>
    <t>Beck Centennial Elem. School</t>
  </si>
  <si>
    <t>Southwest Elementary School</t>
  </si>
  <si>
    <t>Turrill Elementary School</t>
  </si>
  <si>
    <t>Chatfield School</t>
  </si>
  <si>
    <t>Chandler Woods Charter Academy</t>
  </si>
  <si>
    <t>Emma Murphy Elementary School</t>
  </si>
  <si>
    <t>Hartland Farms Intermediate School</t>
  </si>
  <si>
    <t>Pathfinder School</t>
  </si>
  <si>
    <t>Appleview Elementary School</t>
  </si>
  <si>
    <t>West MI Academy of Environmental Science</t>
  </si>
  <si>
    <t>Croswell-Lexington Community Schools</t>
  </si>
  <si>
    <t>Croswell-Lexington Middle School</t>
  </si>
  <si>
    <t>Elsa Meyer Elementary School</t>
  </si>
  <si>
    <t>Morenci Elementary School</t>
  </si>
  <si>
    <t>Hartland Round Elementary School</t>
  </si>
  <si>
    <t>Alpine Elementary School</t>
  </si>
  <si>
    <t>Kent City High School</t>
  </si>
  <si>
    <t>Van Dyke Public Schools</t>
  </si>
  <si>
    <t>Mecosta Elementary School</t>
  </si>
  <si>
    <t>Messmore Elementary School</t>
  </si>
  <si>
    <t>Lincoln Middle School</t>
  </si>
  <si>
    <t>C.K. Schickler Elementary School</t>
  </si>
  <si>
    <t>Lincoln Elementary School</t>
  </si>
  <si>
    <t>Mohawk Elementary School</t>
  </si>
  <si>
    <t>Murray Lake Elementary</t>
  </si>
  <si>
    <t>North Branch Area Schools</t>
  </si>
  <si>
    <t>North Branch High School</t>
  </si>
  <si>
    <t>Marquette Area Public Schools</t>
  </si>
  <si>
    <t>Superior Hills Elementary School</t>
  </si>
  <si>
    <t>Sandy Knoll School</t>
  </si>
  <si>
    <t>Mark C. Roose Elementary School</t>
  </si>
  <si>
    <t>Lucile S. Patton Elem. School</t>
  </si>
  <si>
    <t>Westview Elementary School</t>
  </si>
  <si>
    <t>Rodgers Elementary School</t>
  </si>
  <si>
    <t>South Lake Middle School</t>
  </si>
  <si>
    <t>South Lake High School</t>
  </si>
  <si>
    <t>Adams Elementary School</t>
  </si>
  <si>
    <t>Lake City Area School District</t>
  </si>
  <si>
    <t>Lake City High School</t>
  </si>
  <si>
    <t>Whiteford Elementary School</t>
  </si>
  <si>
    <t>Triumph Academy</t>
  </si>
  <si>
    <t>Burr Elementary School</t>
  </si>
  <si>
    <t>Plumbrook Elementary School</t>
  </si>
  <si>
    <t>Paragon Charter Academy</t>
  </si>
  <si>
    <t>Portage Central High School</t>
  </si>
  <si>
    <t>Ruth Fox Elementary School</t>
  </si>
  <si>
    <t>North Branch Middle School</t>
  </si>
  <si>
    <t>Will L. Lee School</t>
  </si>
  <si>
    <t>Sparta Senior High School</t>
  </si>
  <si>
    <t>Ridge Park Charter Academy</t>
  </si>
  <si>
    <t>Akron-Fairgrove Schools</t>
  </si>
  <si>
    <t>Akron-Fairgrove Elem. School</t>
  </si>
  <si>
    <t>Caro Community Schools</t>
  </si>
  <si>
    <t>Cousino Senior High School</t>
  </si>
  <si>
    <t>Angus Elementary School</t>
  </si>
  <si>
    <t>Bedford Senior High School</t>
  </si>
  <si>
    <t>Hudson Middle School</t>
  </si>
  <si>
    <t>Onsted Middle School</t>
  </si>
  <si>
    <t>Howell High School</t>
  </si>
  <si>
    <t>Pinckney  Community High School</t>
  </si>
  <si>
    <t>Addison Community Schools</t>
  </si>
  <si>
    <t>Tecumseh Acres Elementary School</t>
  </si>
  <si>
    <t>Crossroads Charter Academy</t>
  </si>
  <si>
    <t>Crossroads Charter Academy (PK-6)</t>
  </si>
  <si>
    <t>Bullock Creek High School</t>
  </si>
  <si>
    <t>Adrian Middle School 5/6 Building</t>
  </si>
  <si>
    <t>Prairie Elementary School</t>
  </si>
  <si>
    <t>McBain Rural Agricultural Schools</t>
  </si>
  <si>
    <t>McBain Elementary School</t>
  </si>
  <si>
    <t>Jefferson Elementary 5th/6th</t>
  </si>
  <si>
    <t>Issac Monfort Elementary School</t>
  </si>
  <si>
    <t>Warren Mott High School</t>
  </si>
  <si>
    <t>Elva Lynch Elementary School</t>
  </si>
  <si>
    <t>Borland Elementary School</t>
  </si>
  <si>
    <t>Central Montcalm Public Schools</t>
  </si>
  <si>
    <t>Mona Shores Public School District</t>
  </si>
  <si>
    <t>Churchill Elementary School</t>
  </si>
  <si>
    <t>Vassar Public Schools</t>
  </si>
  <si>
    <t>Central School</t>
  </si>
  <si>
    <t>Ann Arbor Public Schools</t>
  </si>
  <si>
    <t>Ann Arbor Open at Mack School</t>
  </si>
  <si>
    <t>Fruitport High School</t>
  </si>
  <si>
    <t>Montague Area Public Schools</t>
  </si>
  <si>
    <t>Oehrli Elementary School</t>
  </si>
  <si>
    <t>Thurston Elementary School</t>
  </si>
  <si>
    <t>Scarlett Middle School</t>
  </si>
  <si>
    <t>Roseville High School</t>
  </si>
  <si>
    <t>Hevel Elementary</t>
  </si>
  <si>
    <t>Shelby Junior High School</t>
  </si>
  <si>
    <t>Clintondale Community Schools</t>
  </si>
  <si>
    <t>Clintondale High School</t>
  </si>
  <si>
    <t>Clintondale Middle School</t>
  </si>
  <si>
    <t>Lake City Middle School</t>
  </si>
  <si>
    <t>Joseph C. Sterling Elem. School</t>
  </si>
  <si>
    <t>Fowlerville High School</t>
  </si>
  <si>
    <t>Carleton Middle School</t>
  </si>
  <si>
    <t>Southeast Elementary School</t>
  </si>
  <si>
    <t>Ruth McGregor Elementary School</t>
  </si>
  <si>
    <t>Hawkins Elementary School</t>
  </si>
  <si>
    <t>Whiteford High School</t>
  </si>
  <si>
    <t>Greenville Public Schools</t>
  </si>
  <si>
    <t>Greenville Senior High School</t>
  </si>
  <si>
    <t>Montabella Junior/Senior High</t>
  </si>
  <si>
    <t>Tri County Area Schools</t>
  </si>
  <si>
    <t>Tri County Middle School</t>
  </si>
  <si>
    <t>Hillman Community Schools</t>
  </si>
  <si>
    <t>Hillman Elementary School</t>
  </si>
  <si>
    <t>Muskegon High School</t>
  </si>
  <si>
    <t>Charyl Stockwell Academy</t>
  </si>
  <si>
    <t>Willow Woods Elementary School</t>
  </si>
  <si>
    <t>Kaleva Norman Dickson School District</t>
  </si>
  <si>
    <t>Ferndale Public Schools</t>
  </si>
  <si>
    <t>Roosevelt Primary School</t>
  </si>
  <si>
    <t>Avondale High School</t>
  </si>
  <si>
    <t>Lincoln Consolidated School District</t>
  </si>
  <si>
    <t>Lincoln Senior High School</t>
  </si>
  <si>
    <t>Lincoln High School</t>
  </si>
  <si>
    <t>Wilde Elementary School</t>
  </si>
  <si>
    <t>North Branch Elementary School</t>
  </si>
  <si>
    <t>Brighton High School</t>
  </si>
  <si>
    <t>Atwood Elementary School</t>
  </si>
  <si>
    <t>Donald J. Yacks Elem. School</t>
  </si>
  <si>
    <t>Ida Public School District</t>
  </si>
  <si>
    <t>Ida High School</t>
  </si>
  <si>
    <t>Central Montcalm Upper Elem. School</t>
  </si>
  <si>
    <t>East Detroit High School</t>
  </si>
  <si>
    <t>Anchor Bay High School</t>
  </si>
  <si>
    <t>Sand Lake Elementary School</t>
  </si>
  <si>
    <t>Lakeview Community Schools (Montcalm)</t>
  </si>
  <si>
    <t>Lakeview Elementary School</t>
  </si>
  <si>
    <t>Ravenna Middle School</t>
  </si>
  <si>
    <t>Republic-Michigamme Schools</t>
  </si>
  <si>
    <t>Republic-Michigamme School</t>
  </si>
  <si>
    <t>Mason County Eastern Schools</t>
  </si>
  <si>
    <t>Mason County Eastern Junior High/High School</t>
  </si>
  <si>
    <t>Charles C. McGlinnen School</t>
  </si>
  <si>
    <t>Fox Elementary School</t>
  </si>
  <si>
    <t>Highlander Way Middle School</t>
  </si>
  <si>
    <t>Ruahmah J. Hutchings Elementary</t>
  </si>
  <si>
    <t>Hazel Park Junior High School</t>
  </si>
  <si>
    <t>Troy High School</t>
  </si>
  <si>
    <t>Mason County Central Schools</t>
  </si>
  <si>
    <t>Mason County Central H.S.</t>
  </si>
  <si>
    <t>Indian Hills Elementary School</t>
  </si>
  <si>
    <t>Avalon Elementary School</t>
  </si>
  <si>
    <t>Holton Elementary School</t>
  </si>
  <si>
    <t>Milan Area Schools</t>
  </si>
  <si>
    <t>Milan High School</t>
  </si>
  <si>
    <t>Saline Area Schools</t>
  </si>
  <si>
    <t>Saline High School</t>
  </si>
  <si>
    <t>Grissom Middle School</t>
  </si>
  <si>
    <t>Briarwood Elementary School</t>
  </si>
  <si>
    <t>Hartland High School</t>
  </si>
  <si>
    <t>Hartland Village Elementary School</t>
  </si>
  <si>
    <t>Pleasantview  Elementary School</t>
  </si>
  <si>
    <t>Kaiser Elementary School</t>
  </si>
  <si>
    <t>Vestaburg Community Schools</t>
  </si>
  <si>
    <t>Vestaburg Community Elem. School</t>
  </si>
  <si>
    <t>Moon Elementary School</t>
  </si>
  <si>
    <t>Vicksburg Middle School</t>
  </si>
  <si>
    <t>Paramount Charter Academy</t>
  </si>
  <si>
    <t>Holly Area School District</t>
  </si>
  <si>
    <t>Davisburg Elementary School</t>
  </si>
  <si>
    <t>Huron Valley Schools</t>
  </si>
  <si>
    <t>Spring Mills Elementary School</t>
  </si>
  <si>
    <t>Algonquin Middle School</t>
  </si>
  <si>
    <t>Sequoyah Elementary School</t>
  </si>
  <si>
    <t>Huron Academy</t>
  </si>
  <si>
    <t>Mt. Clemens Montessori Academy</t>
  </si>
  <si>
    <t>Reeths-Puffer Schools</t>
  </si>
  <si>
    <t>Reeths-Puffer Intermediate Sch.</t>
  </si>
  <si>
    <t>White Cloud Public Schools</t>
  </si>
  <si>
    <t>White Cloud Junior High School</t>
  </si>
  <si>
    <t>Fountain Elementary School</t>
  </si>
  <si>
    <t>Salk Elementary School</t>
  </si>
  <si>
    <t>Sugarbush Elementary School</t>
  </si>
  <si>
    <t>Orville C. Krause Later Elementary School</t>
  </si>
  <si>
    <t>Robbie Hall Parker School</t>
  </si>
  <si>
    <t>Masonic Heights Elementary School</t>
  </si>
  <si>
    <t>L'Anse Creuse Middle School - North</t>
  </si>
  <si>
    <t>Dresden Elementary School</t>
  </si>
  <si>
    <t>Oakbrook Elementary School</t>
  </si>
  <si>
    <t>Whitehall District Schools</t>
  </si>
  <si>
    <t>Whitehall Middle School</t>
  </si>
  <si>
    <t>Fremont Public School District</t>
  </si>
  <si>
    <t>Franklin Elementary School</t>
  </si>
  <si>
    <t>Big Rapids Public Schools</t>
  </si>
  <si>
    <t>Brookside Elementary School</t>
  </si>
  <si>
    <t>Warren Woods Tower High School</t>
  </si>
  <si>
    <t>Grant Public School District</t>
  </si>
  <si>
    <t>Grant Middle School</t>
  </si>
  <si>
    <t>Detroit City School District</t>
  </si>
  <si>
    <t>Spain Elementary-Middle School</t>
  </si>
  <si>
    <t>Carpenter Year Round Elem. School</t>
  </si>
  <si>
    <t>Lottie M. Schmidt Elem. School</t>
  </si>
  <si>
    <t>Huron Elementary School</t>
  </si>
  <si>
    <t>Westwood High School</t>
  </si>
  <si>
    <t>Ludington High School</t>
  </si>
  <si>
    <t>Kalkaska Middle School</t>
  </si>
  <si>
    <t>Countryside Elementary School</t>
  </si>
  <si>
    <t>Richmond Middle School</t>
  </si>
  <si>
    <t>Jack Harvey Elementary School</t>
  </si>
  <si>
    <t>Weidman Elementary School</t>
  </si>
  <si>
    <t>Siebert School</t>
  </si>
  <si>
    <t>Mound Park Elementary School</t>
  </si>
  <si>
    <t>Kennedy Middle School</t>
  </si>
  <si>
    <t>Menominee Area Public Schools</t>
  </si>
  <si>
    <t>Stephenson High School</t>
  </si>
  <si>
    <t>Beverly Elementary School</t>
  </si>
  <si>
    <t>Royal Oak High School</t>
  </si>
  <si>
    <t>Rainbow Elementary School</t>
  </si>
  <si>
    <t>Shawnee Elementary School</t>
  </si>
  <si>
    <t>Monroe Public Schools</t>
  </si>
  <si>
    <t>Custer Elementary School</t>
  </si>
  <si>
    <t>Jackman Road Elementary School</t>
  </si>
  <si>
    <t>Merritt Academy</t>
  </si>
  <si>
    <t>Mason County Eastern Elem. Sch.</t>
  </si>
  <si>
    <t>Malow Junior High School</t>
  </si>
  <si>
    <t>Havel Elementary School</t>
  </si>
  <si>
    <t>Hesperia Community Schools</t>
  </si>
  <si>
    <t>Newaygo Public School District</t>
  </si>
  <si>
    <t>Seneca Middle School</t>
  </si>
  <si>
    <t>Princeton Elementary School</t>
  </si>
  <si>
    <t>Derby Middle School</t>
  </si>
  <si>
    <t>Wylie E. Groves High School</t>
  </si>
  <si>
    <t>John F. Kennedy School</t>
  </si>
  <si>
    <t>Ferndale Middle School</t>
  </si>
  <si>
    <t>Beacon Tree Elementary School</t>
  </si>
  <si>
    <t>Marquette Senior High School</t>
  </si>
  <si>
    <t>Young, Coleman A. Elementary</t>
  </si>
  <si>
    <t>Clippert Academy</t>
  </si>
  <si>
    <t>Baldwin Heights School</t>
  </si>
  <si>
    <t>Coleman Elementary School</t>
  </si>
  <si>
    <t>Meridian Public Schools</t>
  </si>
  <si>
    <t>Carney-Nadeau Public Schools</t>
  </si>
  <si>
    <t>Carney-Nadeau School</t>
  </si>
  <si>
    <t>Eastlawn School</t>
  </si>
  <si>
    <t>Fitzgerald Senior High School</t>
  </si>
  <si>
    <t>L'Anse Creuse Middle School - Central</t>
  </si>
  <si>
    <t>Harmon Elementary School</t>
  </si>
  <si>
    <t>Emma V. Lobbestael Elem. School</t>
  </si>
  <si>
    <t>Frank Jeannette Jr. High School</t>
  </si>
  <si>
    <t>Oak Ridge Elementary School</t>
  </si>
  <si>
    <t>Oakland Elementary School</t>
  </si>
  <si>
    <t>Ewen-Trout Creek Consolidated School District</t>
  </si>
  <si>
    <t>Ewen-Trout Creek Consolidated School</t>
  </si>
  <si>
    <t>Gaylord Community Schools</t>
  </si>
  <si>
    <t>Gaylord Middle School</t>
  </si>
  <si>
    <t>L'Anse Creuse Middle School - South</t>
  </si>
  <si>
    <t>Johannesburg-Lewiston Area Schools</t>
  </si>
  <si>
    <t>Johannesburg-Lewiston High School</t>
  </si>
  <si>
    <t>Grand Haven Area Public Schools</t>
  </si>
  <si>
    <t>Griffin Elementary School</t>
  </si>
  <si>
    <t>Mason County Central M.S.</t>
  </si>
  <si>
    <t>Midland High School</t>
  </si>
  <si>
    <t>Nah Tah Wahsh Public School Academy</t>
  </si>
  <si>
    <t>Plymouth Elementary School</t>
  </si>
  <si>
    <t>Bingham Farms Elementary School</t>
  </si>
  <si>
    <t>Pontiac City School District</t>
  </si>
  <si>
    <t>Alcott School</t>
  </si>
  <si>
    <t>Central Montcalm High School</t>
  </si>
  <si>
    <t>University High School</t>
  </si>
  <si>
    <t>Berkley School District</t>
  </si>
  <si>
    <t>Berkley High School</t>
  </si>
  <si>
    <t>Detroit School of Arts</t>
  </si>
  <si>
    <t>Dearborn City School District</t>
  </si>
  <si>
    <t>Dearborn High School</t>
  </si>
  <si>
    <t>Monroe Middle School</t>
  </si>
  <si>
    <t>Pine River Elementary School</t>
  </si>
  <si>
    <t>Raisinville School</t>
  </si>
  <si>
    <t>West Ottawa Public School District</t>
  </si>
  <si>
    <t>Woodside Elementary School</t>
  </si>
  <si>
    <t>Jamestown Elementary School</t>
  </si>
  <si>
    <t>Mount Clemens High School</t>
  </si>
  <si>
    <t>Romeo Middle School</t>
  </si>
  <si>
    <t>Bloomfield Hills Middle School</t>
  </si>
  <si>
    <t>Joseph M. Carkenord Elementary School</t>
  </si>
  <si>
    <t>Eppler Junior High School</t>
  </si>
  <si>
    <t>Monroe High School</t>
  </si>
  <si>
    <t>Tenniswood Elementary School</t>
  </si>
  <si>
    <t>L'Anse Creuse Middle School - East</t>
  </si>
  <si>
    <t>Northwood Elementary School</t>
  </si>
  <si>
    <t>Adlai Stevenson Elementary School</t>
  </si>
  <si>
    <t>Mona Shores Middle School</t>
  </si>
  <si>
    <t>R. Grant Graham Elem. School</t>
  </si>
  <si>
    <t>East Hills Middle School</t>
  </si>
  <si>
    <t>Haigh Elementary School</t>
  </si>
  <si>
    <t>Geer Park Elementary</t>
  </si>
  <si>
    <t>Carson City-Crystal Area Schools</t>
  </si>
  <si>
    <t>Carson City Elementary School</t>
  </si>
  <si>
    <t>Reeths-Puffer Elementary School</t>
  </si>
  <si>
    <t>Reeths-Puffer High School</t>
  </si>
  <si>
    <t>Dundee Community Schools</t>
  </si>
  <si>
    <t>Dundee Community High School</t>
  </si>
  <si>
    <t>Mason Senior High School</t>
  </si>
  <si>
    <t>Martell Elementary School</t>
  </si>
  <si>
    <t>Oxbow Elementary School</t>
  </si>
  <si>
    <t>Negaunee Public Schools</t>
  </si>
  <si>
    <t>Negaunee High School</t>
  </si>
  <si>
    <t>Zeeland Public Schools</t>
  </si>
  <si>
    <t>New Groningen School</t>
  </si>
  <si>
    <t>Woodbridge Elementary School</t>
  </si>
  <si>
    <t>Douglas Road Elementary School</t>
  </si>
  <si>
    <t>Ida Middle School</t>
  </si>
  <si>
    <t>Dekeyser Elementary School</t>
  </si>
  <si>
    <t>Black Elementary School</t>
  </si>
  <si>
    <t>Edgewood Elementary School</t>
  </si>
  <si>
    <t>McIntyre Elementary School</t>
  </si>
  <si>
    <t>Lone Pine Elementary School</t>
  </si>
  <si>
    <t>Browning Elementary School</t>
  </si>
  <si>
    <t>Switzer Elementary School</t>
  </si>
  <si>
    <t>Kurtz Elementary School</t>
  </si>
  <si>
    <t>Millennium  Middle School</t>
  </si>
  <si>
    <t>New Haven High School</t>
  </si>
  <si>
    <t>Schwarzkoff Elementary School</t>
  </si>
  <si>
    <t>Clarenceville School District</t>
  </si>
  <si>
    <t>Clarenceville High School</t>
  </si>
  <si>
    <t>Pierce Elementary School</t>
  </si>
  <si>
    <t>Rogers School</t>
  </si>
  <si>
    <t>Hayes Elementary School</t>
  </si>
  <si>
    <t>South Redford School District</t>
  </si>
  <si>
    <t>John D. Pierce Middle School</t>
  </si>
  <si>
    <t>Carson City-Crystal High School</t>
  </si>
  <si>
    <t>Vanderbilt Charter Academy</t>
  </si>
  <si>
    <t>Rogers City Area Schools</t>
  </si>
  <si>
    <t>Rogers City High School</t>
  </si>
  <si>
    <t>Menominee High School</t>
  </si>
  <si>
    <t>Summerfield Elementary School</t>
  </si>
  <si>
    <t>Summerfield Junior/Senior High School</t>
  </si>
  <si>
    <t>Greenville Middle School</t>
  </si>
  <si>
    <t>Lean Elementary School</t>
  </si>
  <si>
    <t>Bear Lake Elementary School</t>
  </si>
  <si>
    <t>Novi Community School District</t>
  </si>
  <si>
    <t>Novi High School</t>
  </si>
  <si>
    <t>United Oaks Elementary School</t>
  </si>
  <si>
    <t>Utica High School</t>
  </si>
  <si>
    <t>Wiley Elementary School</t>
  </si>
  <si>
    <t>Mona Shores High School</t>
  </si>
  <si>
    <t>Montague High School</t>
  </si>
  <si>
    <t>South Lyon East High School</t>
  </si>
  <si>
    <t>Long Meadow Elementary School</t>
  </si>
  <si>
    <t>Trenton Public Schools</t>
  </si>
  <si>
    <t>Jesse L. Anderson Elementary School</t>
  </si>
  <si>
    <t>Trenton High School</t>
  </si>
  <si>
    <t>West Utica Elementary School</t>
  </si>
  <si>
    <t>Susick Elementary School</t>
  </si>
  <si>
    <t>Alfred E. Upton Elementary School</t>
  </si>
  <si>
    <t>Royal Oak Middle School</t>
  </si>
  <si>
    <t>Aspen Ridge Elementary School</t>
  </si>
  <si>
    <t>Oxford Community Schools</t>
  </si>
  <si>
    <t>Clear Lake Elementary School</t>
  </si>
  <si>
    <t>Vestaburg Community High School</t>
  </si>
  <si>
    <t>Shettler School</t>
  </si>
  <si>
    <t>Dundee Elementary School</t>
  </si>
  <si>
    <t>Mason Central School</t>
  </si>
  <si>
    <t>Hemmeter Elementary School</t>
  </si>
  <si>
    <t>Chesaning Union Schools</t>
  </si>
  <si>
    <t>Chesaning Middle School</t>
  </si>
  <si>
    <t>Bailey Lake Elementary  School</t>
  </si>
  <si>
    <t>Orchard View Schools</t>
  </si>
  <si>
    <t>Orchard View High School</t>
  </si>
  <si>
    <t>Whitehall Ealy Elem. School</t>
  </si>
  <si>
    <t>Memphis Community Schools</t>
  </si>
  <si>
    <t>West Kelloggsville School</t>
  </si>
  <si>
    <t>Kent City Middle School</t>
  </si>
  <si>
    <t>Eisenhower High School</t>
  </si>
  <si>
    <t>Heritage Junior High School</t>
  </si>
  <si>
    <t>Walnut Hills Elementary School</t>
  </si>
  <si>
    <t>North Muskegon Middle School</t>
  </si>
  <si>
    <t>Whitehall Senior High School</t>
  </si>
  <si>
    <t>Sterling Heights Senior H.S.</t>
  </si>
  <si>
    <t>K.I. Sawyer Elementary School</t>
  </si>
  <si>
    <t>Wayne-Westland Community School District</t>
  </si>
  <si>
    <t>Albert Schweitzer Elementary School</t>
  </si>
  <si>
    <t>Ecorse Community High School</t>
  </si>
  <si>
    <t>Norup International School</t>
  </si>
  <si>
    <t>Southfield High School</t>
  </si>
  <si>
    <t>Ishpeming High School</t>
  </si>
  <si>
    <t>Riverview Elementary School</t>
  </si>
  <si>
    <t>Walled Lake Western High School</t>
  </si>
  <si>
    <t>Pine Knob Elementary School</t>
  </si>
  <si>
    <t>Ravenna High School</t>
  </si>
  <si>
    <t>Newaygo Middle School</t>
  </si>
  <si>
    <t>Marjorie Carlson Elementary School</t>
  </si>
  <si>
    <t>McKinley Elementary School</t>
  </si>
  <si>
    <t>Springfield Plains Elem. School</t>
  </si>
  <si>
    <t>Cedar Crest Elementary School</t>
  </si>
  <si>
    <t>Birmingham Covington School</t>
  </si>
  <si>
    <t>3,4,5,6,7,8</t>
  </si>
  <si>
    <t>Harlan Elementary School</t>
  </si>
  <si>
    <t>Three Rivers Community Schools</t>
  </si>
  <si>
    <t>Three Rivers Middle School</t>
  </si>
  <si>
    <t>Byron Area Schools</t>
  </si>
  <si>
    <t>Byron Area Middle School</t>
  </si>
  <si>
    <t>Parkside Elementary School</t>
  </si>
  <si>
    <t>Clinton High School</t>
  </si>
  <si>
    <t>Mason County Central Upper Elementary</t>
  </si>
  <si>
    <t>Big Rapids Middle School</t>
  </si>
  <si>
    <t>White Cloud High School</t>
  </si>
  <si>
    <t>Three Oaks Public School Academy</t>
  </si>
  <si>
    <t>Orchard Hills Elementary School</t>
  </si>
  <si>
    <t>Village Oaks Elementary School</t>
  </si>
  <si>
    <t>Novi Meadows School</t>
  </si>
  <si>
    <t>Loon Lake Elementary School</t>
  </si>
  <si>
    <t>Pierce Middle School</t>
  </si>
  <si>
    <t>Harwood Elementary School</t>
  </si>
  <si>
    <t>Menominee Jr High School</t>
  </si>
  <si>
    <t>Chestnut Hill School</t>
  </si>
  <si>
    <t>Laingsburg Middle School</t>
  </si>
  <si>
    <t>Scripps Middle School</t>
  </si>
  <si>
    <t>Brooklands Elementary School</t>
  </si>
  <si>
    <t>Beechview Elementary School</t>
  </si>
  <si>
    <t>Harrison High School</t>
  </si>
  <si>
    <t>Berkshire Middle School</t>
  </si>
  <si>
    <t>Ernest W. Seaholm High School</t>
  </si>
  <si>
    <t>Ross Park Elementary School</t>
  </si>
  <si>
    <t>Lincoln Park Elementary School</t>
  </si>
  <si>
    <t>Wattles Elementary School</t>
  </si>
  <si>
    <t>Brandon Middle School</t>
  </si>
  <si>
    <t>Barryton Elementary School</t>
  </si>
  <si>
    <t>North Central Area Schools</t>
  </si>
  <si>
    <t>North Central Area Junior/Senior High School</t>
  </si>
  <si>
    <t>Brace-Lederle K-8 School</t>
  </si>
  <si>
    <t>Pine Tree Elementary School</t>
  </si>
  <si>
    <t>South Lyon High School</t>
  </si>
  <si>
    <t>West Maple Elementary School</t>
  </si>
  <si>
    <t>Coolidge Intermediate School</t>
  </si>
  <si>
    <t>Weston Preparatory Academy</t>
  </si>
  <si>
    <t>Detroit Enterprise Academy</t>
  </si>
  <si>
    <t>Shelby Public Schools</t>
  </si>
  <si>
    <t>Thomas Read Elementary School</t>
  </si>
  <si>
    <t>Mio-AuSable Schools</t>
  </si>
  <si>
    <t>Mio-AuSable Elementary School</t>
  </si>
  <si>
    <t>Herrington School</t>
  </si>
  <si>
    <t>Owen Elementary School</t>
  </si>
  <si>
    <t>Monroe ISD</t>
  </si>
  <si>
    <t>Waterloo School</t>
  </si>
  <si>
    <t>Owosso Public Schools</t>
  </si>
  <si>
    <t>Bryant School</t>
  </si>
  <si>
    <t>Owosso Middle School</t>
  </si>
  <si>
    <t>Lamphere Public Schools</t>
  </si>
  <si>
    <t>Page Middle School</t>
  </si>
  <si>
    <t>Clifford H. Smart Middle School</t>
  </si>
  <si>
    <t>Negaunee Middle School</t>
  </si>
  <si>
    <t>Oak Valley Middle School</t>
  </si>
  <si>
    <t>Webber School</t>
  </si>
  <si>
    <t>Lakeview School</t>
  </si>
  <si>
    <t>Bothwell Middle School</t>
  </si>
  <si>
    <t>Lakeville Elementary School</t>
  </si>
  <si>
    <t>Orchard View Middle School</t>
  </si>
  <si>
    <t>Cardinal Elementary</t>
  </si>
  <si>
    <t>Meridian Elementary School</t>
  </si>
  <si>
    <t>Frank E. Bartlett School</t>
  </si>
  <si>
    <t>Edmonson Elementary School</t>
  </si>
  <si>
    <t>Walled Lake Elementary School</t>
  </si>
  <si>
    <t>Knudsen Elementary School</t>
  </si>
  <si>
    <t>Novi Middle School</t>
  </si>
  <si>
    <t>Hoover Elementary School</t>
  </si>
  <si>
    <t>Manor Elementary School</t>
  </si>
  <si>
    <t>New Bedford Academy</t>
  </si>
  <si>
    <t>Robinson School</t>
  </si>
  <si>
    <t>Rosy Mound School</t>
  </si>
  <si>
    <t>Bridge Academy</t>
  </si>
  <si>
    <t>Bridge Academy - Elementary</t>
  </si>
  <si>
    <t>Rose Pioneer Elementary School</t>
  </si>
  <si>
    <t>Brooks Elementary School</t>
  </si>
  <si>
    <t>Madison Middle School</t>
  </si>
  <si>
    <t>Hornung Elementary School</t>
  </si>
  <si>
    <t>Avondale Middle School</t>
  </si>
  <si>
    <t>Decatur Public Schools</t>
  </si>
  <si>
    <t>Decatur Middle School</t>
  </si>
  <si>
    <t>Salem Elementary School</t>
  </si>
  <si>
    <t>Sharon J. Hardy Elementary School</t>
  </si>
  <si>
    <t>Whiteford Middle School</t>
  </si>
  <si>
    <t>Nelson Elementary School</t>
  </si>
  <si>
    <t>Holton Middle School</t>
  </si>
  <si>
    <t>Timberland Academy</t>
  </si>
  <si>
    <t>Foster School</t>
  </si>
  <si>
    <t>Chippewa Hills Intermediate School</t>
  </si>
  <si>
    <t>Glengary Elementary School</t>
  </si>
  <si>
    <t>Beaumont Elementary School</t>
  </si>
  <si>
    <t>Pontiac Academy for Excellence</t>
  </si>
  <si>
    <t>Pontiac Academy for Excellence - High School</t>
  </si>
  <si>
    <t>Brandon Fletcher Intermediate School</t>
  </si>
  <si>
    <t>Shelby High School</t>
  </si>
  <si>
    <t>Evart Public Schools</t>
  </si>
  <si>
    <t>Evart High School</t>
  </si>
  <si>
    <t>Boulan Park Middle School</t>
  </si>
  <si>
    <t>Scotch Elementary School</t>
  </si>
  <si>
    <t>Campbell Elementary School</t>
  </si>
  <si>
    <t>Hilton Road Elementary School</t>
  </si>
  <si>
    <t>Kelly Middle School</t>
  </si>
  <si>
    <t>Reeths-Puffer Middle School</t>
  </si>
  <si>
    <t>Hesperia High School</t>
  </si>
  <si>
    <t>Lakewood Elementary School</t>
  </si>
  <si>
    <t>West Ottawa High School Campus</t>
  </si>
  <si>
    <t>Oakland International Academy</t>
  </si>
  <si>
    <t>Hart Public School District</t>
  </si>
  <si>
    <t>Hart High School</t>
  </si>
  <si>
    <t>Johnson Elementary School</t>
  </si>
  <si>
    <t>Lakeland High School</t>
  </si>
  <si>
    <t>Bloomingdale Public School District</t>
  </si>
  <si>
    <t>Bloomingdale Middle and High School</t>
  </si>
  <si>
    <t>Logan Elementary School</t>
  </si>
  <si>
    <t>Eastover Elementary School</t>
  </si>
  <si>
    <t>Wilkinson Middle School</t>
  </si>
  <si>
    <t>Highmeadow Common Campus School</t>
  </si>
  <si>
    <t>Pattengill School</t>
  </si>
  <si>
    <t>Conant Elementary School</t>
  </si>
  <si>
    <t>Blesch Intermediate School</t>
  </si>
  <si>
    <t>H.H. Dow High School</t>
  </si>
  <si>
    <t>Kenbrook Elementary School</t>
  </si>
  <si>
    <t>North Hill Elementary School</t>
  </si>
  <si>
    <t>James R Geisler Middle School</t>
  </si>
  <si>
    <t>Pine River Area Schools</t>
  </si>
  <si>
    <t>Gaylord Intermediate School</t>
  </si>
  <si>
    <t>Lighthouse Elementary School</t>
  </si>
  <si>
    <t>Eisenhower Elementary School</t>
  </si>
  <si>
    <t>Nellie B. Chisholm Middle School</t>
  </si>
  <si>
    <t>Twin Lake School</t>
  </si>
  <si>
    <t>Evart Middle School</t>
  </si>
  <si>
    <t>Lewiston Elementary School</t>
  </si>
  <si>
    <t>Anderson Middle School</t>
  </si>
  <si>
    <t>Grandview Elementary School</t>
  </si>
  <si>
    <t>Dexter Community School District</t>
  </si>
  <si>
    <t>Dexter High School</t>
  </si>
  <si>
    <t>Harbor Lights Middle School</t>
  </si>
  <si>
    <t>Coopersville Area Public School District</t>
  </si>
  <si>
    <t>Coopersville High School</t>
  </si>
  <si>
    <t>Paint Creek Elementary School</t>
  </si>
  <si>
    <t>Van Hoosen Middle School</t>
  </si>
  <si>
    <t>Lessenger Elementary School</t>
  </si>
  <si>
    <t>Schoolcraft Elementary School</t>
  </si>
  <si>
    <t>Pleasant Ridge Elementary School</t>
  </si>
  <si>
    <t>Central Academy</t>
  </si>
  <si>
    <t>Clarkston High School</t>
  </si>
  <si>
    <t>Sashabaw Middle School</t>
  </si>
  <si>
    <t>6,7</t>
  </si>
  <si>
    <t>Einstein Elementary School</t>
  </si>
  <si>
    <t>Floyd School</t>
  </si>
  <si>
    <t>Meridian Junior High School</t>
  </si>
  <si>
    <t>Waldon Middle School</t>
  </si>
  <si>
    <t>Baldwin Elementary School</t>
  </si>
  <si>
    <t>North Sashabaw Elementary School</t>
  </si>
  <si>
    <t>Ferry School</t>
  </si>
  <si>
    <t>Jenison Public Schools</t>
  </si>
  <si>
    <t>Pinewood School</t>
  </si>
  <si>
    <t>Great Oaks Academy</t>
  </si>
  <si>
    <t>Sheldon Woods Elementary School</t>
  </si>
  <si>
    <t>Thomas A. Edison Elem. School</t>
  </si>
  <si>
    <t>New Haven Elementary School</t>
  </si>
  <si>
    <t>Daisy Brook Elementary School</t>
  </si>
  <si>
    <t>Hesperia Middle School</t>
  </si>
  <si>
    <t>Jeffers Elementary School</t>
  </si>
  <si>
    <t>Handley School</t>
  </si>
  <si>
    <t>Grand Haven High School</t>
  </si>
  <si>
    <t>Rosewood School</t>
  </si>
  <si>
    <t>Dixon Elementary School</t>
  </si>
  <si>
    <t>Brown, Ronald Academy</t>
  </si>
  <si>
    <t>West Bloomfield High School</t>
  </si>
  <si>
    <t>O.E. Dunckel Middle School</t>
  </si>
  <si>
    <t>White Lake Middle School</t>
  </si>
  <si>
    <t>Rochester Adams High School</t>
  </si>
  <si>
    <t>Jenison Junior High School</t>
  </si>
  <si>
    <t>Baldwin Street Middle School</t>
  </si>
  <si>
    <t>Waterford Kettering High School</t>
  </si>
  <si>
    <t>Gaylord High School/Voc. Bldg.</t>
  </si>
  <si>
    <t>Clawson High School</t>
  </si>
  <si>
    <t>Commerce Elementary School</t>
  </si>
  <si>
    <t>Brewster Elementary School</t>
  </si>
  <si>
    <t>Hamlin Elementary School</t>
  </si>
  <si>
    <t>Bedford Junior High School</t>
  </si>
  <si>
    <t>Dundee Middle School</t>
  </si>
  <si>
    <t>Farmington High School</t>
  </si>
  <si>
    <t>Forest Elementary School</t>
  </si>
  <si>
    <t>Jenison High School</t>
  </si>
  <si>
    <t>Forest Grove Elementary School</t>
  </si>
  <si>
    <t>Pontiac Middle School</t>
  </si>
  <si>
    <t>Morris Adler Elementary School</t>
  </si>
  <si>
    <t>Novi Woods Elementary School</t>
  </si>
  <si>
    <t>Oxford High School</t>
  </si>
  <si>
    <t>Carrollton High School</t>
  </si>
  <si>
    <t>Merrill Community Schools</t>
  </si>
  <si>
    <t>Merrill Elementary School</t>
  </si>
  <si>
    <t>Power Upper Elementary School</t>
  </si>
  <si>
    <t>Holly Elementary School</t>
  </si>
  <si>
    <t>Fisher Magnet Lower Academy</t>
  </si>
  <si>
    <t>Musson Elementary School</t>
  </si>
  <si>
    <t>Holly Academy</t>
  </si>
  <si>
    <t>Rogers City Elementary School</t>
  </si>
  <si>
    <t>Thompson Middle School</t>
  </si>
  <si>
    <t>Jessie Loomis School</t>
  </si>
  <si>
    <t>Cooley Elementary School</t>
  </si>
  <si>
    <t>Sheiko Elementary School</t>
  </si>
  <si>
    <t>Kenwood Elementary School</t>
  </si>
  <si>
    <t>Cromie Elementary School</t>
  </si>
  <si>
    <t>Ida Elementary School</t>
  </si>
  <si>
    <t>Tri County Senior High School</t>
  </si>
  <si>
    <t>Warner Upper Elementary School</t>
  </si>
  <si>
    <t>Orion Oaks Elementary School</t>
  </si>
  <si>
    <t>Bridgeport-Spaulding Community School District</t>
  </si>
  <si>
    <t>Martin G. Atkins Elementary School</t>
  </si>
  <si>
    <t>Wood Creek Elementary School</t>
  </si>
  <si>
    <t>Holly Middle School</t>
  </si>
  <si>
    <t>East China School District</t>
  </si>
  <si>
    <t>Gearing Elementary School</t>
  </si>
  <si>
    <t>Marysville Public Schools</t>
  </si>
  <si>
    <t>Marysville High School</t>
  </si>
  <si>
    <t>Riley Street Middle School</t>
  </si>
  <si>
    <t>Onaway Area Community School District</t>
  </si>
  <si>
    <t>Onaway Senior High School</t>
  </si>
  <si>
    <t>Ann L. Dolsen Elementary School</t>
  </si>
  <si>
    <t>William A. Brummer Elementary School</t>
  </si>
  <si>
    <t>Muir Middle School</t>
  </si>
  <si>
    <t>University Hills Elem. School</t>
  </si>
  <si>
    <t>Salina Intermediate 4 - 8</t>
  </si>
  <si>
    <t>James Foote School</t>
  </si>
  <si>
    <t>Bradford Academy</t>
  </si>
  <si>
    <t>North Ohio Elementary School</t>
  </si>
  <si>
    <t>Reuther Middle School</t>
  </si>
  <si>
    <t>Paul A. Schalm School</t>
  </si>
  <si>
    <t>Stone School</t>
  </si>
  <si>
    <t>Bridgeport-Spaulding Middle School-Schrah</t>
  </si>
  <si>
    <t>Central Montcalm Middle School</t>
  </si>
  <si>
    <t>Atlanta Community Schools</t>
  </si>
  <si>
    <t>Blanche Sims Elementary School</t>
  </si>
  <si>
    <t>Kent Lake Elementary School</t>
  </si>
  <si>
    <t>Academy of Waterford</t>
  </si>
  <si>
    <t>Oakley Park Elementary School</t>
  </si>
  <si>
    <t>Walled Lake Northern High School</t>
  </si>
  <si>
    <t>Allendale Middle School</t>
  </si>
  <si>
    <t>Lakeshore Elementary School</t>
  </si>
  <si>
    <t>Frankenmuth School District</t>
  </si>
  <si>
    <t>E.F. Rittmueller Middle School</t>
  </si>
  <si>
    <t>Freeland Community School District</t>
  </si>
  <si>
    <t>Merrill High School</t>
  </si>
  <si>
    <t>Cleveland Elementary School</t>
  </si>
  <si>
    <t>Ruth Hoppin School</t>
  </si>
  <si>
    <t>Key Elementary School</t>
  </si>
  <si>
    <t>Mary Helen Guest Elementary School</t>
  </si>
  <si>
    <t>Lafayette School</t>
  </si>
  <si>
    <t>Roscommon Area Public Schools</t>
  </si>
  <si>
    <t>Roscommon High School</t>
  </si>
  <si>
    <t>Swan Valley School District</t>
  </si>
  <si>
    <t>Swan Valley Middle School</t>
  </si>
  <si>
    <t>Robert B. Havens Elem. School</t>
  </si>
  <si>
    <t>Hart Middle School</t>
  </si>
  <si>
    <t>Zeeland East High School</t>
  </si>
  <si>
    <t>Zeeland West High School</t>
  </si>
  <si>
    <t>AGBU Alex-Marie Manoogian School</t>
  </si>
  <si>
    <t>Keith Elementary School</t>
  </si>
  <si>
    <t>Meadowbrook Elementary School</t>
  </si>
  <si>
    <t>Global Preparatory Academy</t>
  </si>
  <si>
    <t>Eagle Crest Charter Academy</t>
  </si>
  <si>
    <t>Onaway Middle School</t>
  </si>
  <si>
    <t>Sturgis Middle School</t>
  </si>
  <si>
    <t>Sandusky Community School District</t>
  </si>
  <si>
    <t>Owosso High School</t>
  </si>
  <si>
    <t>Mecosta-Osceola ISD</t>
  </si>
  <si>
    <t>Big Rapids High School</t>
  </si>
  <si>
    <t>Grant Elementary School</t>
  </si>
  <si>
    <t>Reed City Middle School</t>
  </si>
  <si>
    <t>Grant High School</t>
  </si>
  <si>
    <t>Greenfield Elementary School</t>
  </si>
  <si>
    <t>St. Charles Community Schools</t>
  </si>
  <si>
    <t>Francis Reh PSA</t>
  </si>
  <si>
    <t>Wixom Elementary School</t>
  </si>
  <si>
    <t>Crossroads Charter Academy (7-12)</t>
  </si>
  <si>
    <t>Durand Area Schools</t>
  </si>
  <si>
    <t>Durand Area High School</t>
  </si>
  <si>
    <t>Carpenter School</t>
  </si>
  <si>
    <t>Marshall Greene Middle School</t>
  </si>
  <si>
    <t>St. Clair High School</t>
  </si>
  <si>
    <t>Roscommon Middle School</t>
  </si>
  <si>
    <t>Merrill Park Elementary School</t>
  </si>
  <si>
    <t>Plymouth-Canton Community Schools</t>
  </si>
  <si>
    <t>Salem High School</t>
  </si>
  <si>
    <t>Dodson Elementary School</t>
  </si>
  <si>
    <t>Spring Lake Intermediate School</t>
  </si>
  <si>
    <t>Black River Public School</t>
  </si>
  <si>
    <t>Walton Charter Academy</t>
  </si>
  <si>
    <t>Caro High School</t>
  </si>
  <si>
    <t>Kingston Community School District</t>
  </si>
  <si>
    <t>Kingston High School</t>
  </si>
  <si>
    <t>Mary A. White School</t>
  </si>
  <si>
    <t>Bauerwood School</t>
  </si>
  <si>
    <t>Dr. Joseph F. Pollack Academic Center of Excellence</t>
  </si>
  <si>
    <t>Oakland International Academy - Elementary</t>
  </si>
  <si>
    <t>Pontiac High School</t>
  </si>
  <si>
    <t>Rogers Elementary School</t>
  </si>
  <si>
    <t>Holland Woods Middle School</t>
  </si>
  <si>
    <t>Corunna High School</t>
  </si>
  <si>
    <t>Waterford Mott High School</t>
  </si>
  <si>
    <t>Pentwater Public School District</t>
  </si>
  <si>
    <t>Pentwater Public School</t>
  </si>
  <si>
    <t>Midland Academy of Advanced and Creative Studies</t>
  </si>
  <si>
    <t>Deerfield Elementary School</t>
  </si>
  <si>
    <t>Romulus Community Schools</t>
  </si>
  <si>
    <t>Romulus Elementary School</t>
  </si>
  <si>
    <t>Garfield Elementary School</t>
  </si>
  <si>
    <t>Hemlock Public School District</t>
  </si>
  <si>
    <t>K.C. Ling Elementary School</t>
  </si>
  <si>
    <t>Hemlock Middle School</t>
  </si>
  <si>
    <t>Yale Public Schools</t>
  </si>
  <si>
    <t>Yale Elementary School</t>
  </si>
  <si>
    <t>Colon Community School District</t>
  </si>
  <si>
    <t>Colon Elementary School</t>
  </si>
  <si>
    <t>Capac Elementary School</t>
  </si>
  <si>
    <t>Onaway Elementary School</t>
  </si>
  <si>
    <t>Posen Elementary School</t>
  </si>
  <si>
    <t>Unionville-Sebewaing Area S.D.</t>
  </si>
  <si>
    <t>Unionville-Sebewaing Middle School</t>
  </si>
  <si>
    <t>Van Buren ISD</t>
  </si>
  <si>
    <t>West Hills Middle School</t>
  </si>
  <si>
    <t>Alward Elementary School</t>
  </si>
  <si>
    <t>Holmes Elementary School</t>
  </si>
  <si>
    <t>Millington Community Schools</t>
  </si>
  <si>
    <t>Bloomingdale Elementary School</t>
  </si>
  <si>
    <t>Crescent Academy</t>
  </si>
  <si>
    <t>Shelby Middle School</t>
  </si>
  <si>
    <t>Marine City Middle School</t>
  </si>
  <si>
    <t>Walkerville Public Schools</t>
  </si>
  <si>
    <t>Ogemaw Heights High School</t>
  </si>
  <si>
    <t>Monroe Elementary School</t>
  </si>
  <si>
    <t>Flat Rock Community Schools</t>
  </si>
  <si>
    <t>Thomas Simpson Middle School</t>
  </si>
  <si>
    <t>G.T. Norman Elementary School</t>
  </si>
  <si>
    <t>Holland City School District</t>
  </si>
  <si>
    <t>Holland High School</t>
  </si>
  <si>
    <t>Arborwood Elementary School</t>
  </si>
  <si>
    <t>Shields Elementary School</t>
  </si>
  <si>
    <t>Norton Elementary School</t>
  </si>
  <si>
    <t>Peck Community School District</t>
  </si>
  <si>
    <t>Peck Community Elem. School</t>
  </si>
  <si>
    <t>St. Joseph County ISD</t>
  </si>
  <si>
    <t>Carsonville-Port Sanilac School District</t>
  </si>
  <si>
    <t>Carsonville-Port Sanilac Elementary School</t>
  </si>
  <si>
    <t>Durand Middle School</t>
  </si>
  <si>
    <t>Laingsburg Elementary School</t>
  </si>
  <si>
    <t>Gobles Public School District</t>
  </si>
  <si>
    <t>Gobles High School</t>
  </si>
  <si>
    <t>St. Clair Middle School</t>
  </si>
  <si>
    <t>Lawrence Jr/Sr High School</t>
  </si>
  <si>
    <t>Abbot School</t>
  </si>
  <si>
    <t>Creekside Intermediate School</t>
  </si>
  <si>
    <t>Gardens Elementary School</t>
  </si>
  <si>
    <t>Nottawa Community School</t>
  </si>
  <si>
    <t>Oxford Elementary School</t>
  </si>
  <si>
    <t>Edison Elementary School</t>
  </si>
  <si>
    <t>Evart Elementary School</t>
  </si>
  <si>
    <t>Spring Lake High School</t>
  </si>
  <si>
    <t>Lake Hills Elementary School</t>
  </si>
  <si>
    <t>East</t>
  </si>
  <si>
    <t>Bauer Elementary School</t>
  </si>
  <si>
    <t>Northville Public Schools</t>
  </si>
  <si>
    <t>Amerman Elementary School</t>
  </si>
  <si>
    <t>International Academy of Saginaw</t>
  </si>
  <si>
    <t>Riverview Community School District</t>
  </si>
  <si>
    <t>Huntington Elementary School</t>
  </si>
  <si>
    <t>Southgate Community School District</t>
  </si>
  <si>
    <t>Carsonville-Port Sanilac H.S.</t>
  </si>
  <si>
    <t>Loren Eyler Elementary School</t>
  </si>
  <si>
    <t>Peach Plains School</t>
  </si>
  <si>
    <t>Pine Creek Elementary School</t>
  </si>
  <si>
    <t>Golightly Education Center</t>
  </si>
  <si>
    <t>Lincoln Heights Elem. School</t>
  </si>
  <si>
    <t>Hillman Community Jr/Sr High School</t>
  </si>
  <si>
    <t>Nichols Elementary-Middle School</t>
  </si>
  <si>
    <t>Unionville-Sebewaing Elem. School</t>
  </si>
  <si>
    <t>Mattawan Consolidated School</t>
  </si>
  <si>
    <t>Mattawan Later Elem. School</t>
  </si>
  <si>
    <t>Paw Paw Public School District</t>
  </si>
  <si>
    <t>Paw Paw High School</t>
  </si>
  <si>
    <t>Theo V. Eddy Elementary School</t>
  </si>
  <si>
    <t>Yale Senior High School</t>
  </si>
  <si>
    <t>Lawton Community School District</t>
  </si>
  <si>
    <t>Lawton High School</t>
  </si>
  <si>
    <t>John Allen School</t>
  </si>
  <si>
    <t>Van Buren Public Schools</t>
  </si>
  <si>
    <t>Martin Luther King, Jr. Education Center Academy</t>
  </si>
  <si>
    <t>Marlette Community Schools</t>
  </si>
  <si>
    <t>Marlette Elementary</t>
  </si>
  <si>
    <t>Shiawassee Regional ESD</t>
  </si>
  <si>
    <t>Houghton Lake Community Schools</t>
  </si>
  <si>
    <t>Houghton Lake Middle School</t>
  </si>
  <si>
    <t>Jessie Rouse School</t>
  </si>
  <si>
    <t>Voyageur Academy</t>
  </si>
  <si>
    <t>Riverside Academy</t>
  </si>
  <si>
    <t>Quincy Elementary School</t>
  </si>
  <si>
    <t>Roscommon Elementary School</t>
  </si>
  <si>
    <t>Baker Middle School</t>
  </si>
  <si>
    <t>Smith Middle School</t>
  </si>
  <si>
    <t>Kempton Elementary School</t>
  </si>
  <si>
    <t>Allendale High School</t>
  </si>
  <si>
    <t>Waukazoo Elementary School</t>
  </si>
  <si>
    <t>Memphis Elementary School</t>
  </si>
  <si>
    <t>Manistique Area Schools</t>
  </si>
  <si>
    <t>Emerald Elementary School</t>
  </si>
  <si>
    <t>Morrice Area Schools</t>
  </si>
  <si>
    <t>Morrice Area Elementary School</t>
  </si>
  <si>
    <t>Noble Elementary-Middle School</t>
  </si>
  <si>
    <t>Fisher Magnet Upper Academy</t>
  </si>
  <si>
    <t>West MI Academy of Arts and Academics</t>
  </si>
  <si>
    <t>Saginaw ISD</t>
  </si>
  <si>
    <t>Heritage School</t>
  </si>
  <si>
    <t>Washtenaw Technical Middle College</t>
  </si>
  <si>
    <t>Herig School</t>
  </si>
  <si>
    <t>Weiss Elementary School</t>
  </si>
  <si>
    <t>Burr Oak Community School District</t>
  </si>
  <si>
    <t>Burr Oak Elementary School</t>
  </si>
  <si>
    <t>Brown City Community Schools</t>
  </si>
  <si>
    <t>Brown City Elementary School</t>
  </si>
  <si>
    <t>Huron High School</t>
  </si>
  <si>
    <t>Cadillac Area Public Schools</t>
  </si>
  <si>
    <t>Cadillac Senior High School</t>
  </si>
  <si>
    <t>Mackinaw Trail Middle School</t>
  </si>
  <si>
    <t>Byron Area High School</t>
  </si>
  <si>
    <t>Robert Kerr School</t>
  </si>
  <si>
    <t>Big Rock Elementary School</t>
  </si>
  <si>
    <t>Birch Run High School</t>
  </si>
  <si>
    <t>Perry High School</t>
  </si>
  <si>
    <t>Cass City Public Schools</t>
  </si>
  <si>
    <t>Oakridge Lower Elementary School</t>
  </si>
  <si>
    <t>J.A. Lanigan Elementary School</t>
  </si>
  <si>
    <t>North Farmington High School</t>
  </si>
  <si>
    <t>Arrowwood Elementary School</t>
  </si>
  <si>
    <t>Allen Park Public Schools</t>
  </si>
  <si>
    <t>Lindemann Elementary School</t>
  </si>
  <si>
    <t>Great Lakes Elementary School</t>
  </si>
  <si>
    <t>Sandy Hill School</t>
  </si>
  <si>
    <t>Kingston Elementary School</t>
  </si>
  <si>
    <t>Mayville Community School District</t>
  </si>
  <si>
    <t>Mayville High School</t>
  </si>
  <si>
    <t>South Haven Public Schools</t>
  </si>
  <si>
    <t>North Shore Elementary</t>
  </si>
  <si>
    <t>Centreville Elementary School</t>
  </si>
  <si>
    <t>Constantine Middle School</t>
  </si>
  <si>
    <t>Fortis Academy</t>
  </si>
  <si>
    <t>Carver Elementary-Middle School</t>
  </si>
  <si>
    <t>Freeland Middle School/High School</t>
  </si>
  <si>
    <t>Meyer Elementary School</t>
  </si>
  <si>
    <t>New Lothrop Area Public Schools</t>
  </si>
  <si>
    <t>New Lothrop High School</t>
  </si>
  <si>
    <t>Manchester Community Schools</t>
  </si>
  <si>
    <t>Luther C. Klager Elem. School</t>
  </si>
  <si>
    <t>Mesick Consolidated Schools</t>
  </si>
  <si>
    <t>Mesick Consolidated Jr/Sr High School</t>
  </si>
  <si>
    <t>Highland Elementary School</t>
  </si>
  <si>
    <t>Country Oaks Elementary School</t>
  </si>
  <si>
    <t>Park Elemementary School</t>
  </si>
  <si>
    <t>Georgetown Elementary School</t>
  </si>
  <si>
    <t>Swan Valley High School</t>
  </si>
  <si>
    <t>Mattawan High School</t>
  </si>
  <si>
    <t>Miller Elementary School</t>
  </si>
  <si>
    <t>Howe Trainable Center and Montessori</t>
  </si>
  <si>
    <t>Stadium Drive Elementary School</t>
  </si>
  <si>
    <t>Hartford High School</t>
  </si>
  <si>
    <t>Dicken Elementary School</t>
  </si>
  <si>
    <t>Lamphere High School</t>
  </si>
  <si>
    <t>Arts and Technology Academy of Pontiac</t>
  </si>
  <si>
    <t>Durfee Elementary-Middle School</t>
  </si>
  <si>
    <t>Beach Elementary School</t>
  </si>
  <si>
    <t>Fremont Middle School</t>
  </si>
  <si>
    <t>Belle River Elementary School</t>
  </si>
  <si>
    <t>Frostick School</t>
  </si>
  <si>
    <t>Manistique Middle and High School</t>
  </si>
  <si>
    <t>Saginaw Preparatory Academy</t>
  </si>
  <si>
    <t>Keewahdin Elementary School</t>
  </si>
  <si>
    <t>Perry East Elementary</t>
  </si>
  <si>
    <t>Mayville Elementary School</t>
  </si>
  <si>
    <t>Creekside Middle School</t>
  </si>
  <si>
    <t>Houghton Lake High School</t>
  </si>
  <si>
    <t>Marquette Elementary-Middle School</t>
  </si>
  <si>
    <t>Mason Elementary School</t>
  </si>
  <si>
    <t>Mary D. Mitchell School</t>
  </si>
  <si>
    <t>Tappan Middle School</t>
  </si>
  <si>
    <t>Yale Junior High School</t>
  </si>
  <si>
    <t>Eastwood School</t>
  </si>
  <si>
    <t>Grosse Pointe Public Schools</t>
  </si>
  <si>
    <t>Franklin High School</t>
  </si>
  <si>
    <t>Bach Elementary School</t>
  </si>
  <si>
    <t>Northside Elementary School</t>
  </si>
  <si>
    <t>Laurus Academy</t>
  </si>
  <si>
    <t>New Era Elementary School</t>
  </si>
  <si>
    <t>Palmer Park Preparatory Academy</t>
  </si>
  <si>
    <t>Newaygo High School</t>
  </si>
  <si>
    <t>Velma Matson Upper Elementary School</t>
  </si>
  <si>
    <t>Evergreen Elementary</t>
  </si>
  <si>
    <t>Bursley School</t>
  </si>
  <si>
    <t>Leonidas School</t>
  </si>
  <si>
    <t>Laingsburg High School</t>
  </si>
  <si>
    <t>Covert Public Schools</t>
  </si>
  <si>
    <t>Gobles Elementary School</t>
  </si>
  <si>
    <t>Capac Middle School</t>
  </si>
  <si>
    <t>Manchester Middle School</t>
  </si>
  <si>
    <t>Saginaw High School</t>
  </si>
  <si>
    <t>New Lothrop Elementary School</t>
  </si>
  <si>
    <t>Hartford Middle School</t>
  </si>
  <si>
    <t>Lawton Middle School</t>
  </si>
  <si>
    <t>Allen Elementary School</t>
  </si>
  <si>
    <t>Chelsea School District</t>
  </si>
  <si>
    <t>South Meadows Elementary School</t>
  </si>
  <si>
    <t>Holmes, A.L.  Elementary-Middle School</t>
  </si>
  <si>
    <t>Chrysler Elementary School</t>
  </si>
  <si>
    <t>Sampson Academy</t>
  </si>
  <si>
    <t>Brown City High School</t>
  </si>
  <si>
    <t>Pembroke Elementary School</t>
  </si>
  <si>
    <t>Clarenceville Middle School</t>
  </si>
  <si>
    <t>Mendon Community School District</t>
  </si>
  <si>
    <t>Mendon Elementary School</t>
  </si>
  <si>
    <t>Peck Jr./Sr. High School</t>
  </si>
  <si>
    <t>Paw Paw Middle School</t>
  </si>
  <si>
    <t>Eberwhite School</t>
  </si>
  <si>
    <t>Hutchinson Elementary-Middle School</t>
  </si>
  <si>
    <t>Angell School</t>
  </si>
  <si>
    <t>Slauson Middle School</t>
  </si>
  <si>
    <t>Heritage High School</t>
  </si>
  <si>
    <t>Chesaning Union High School</t>
  </si>
  <si>
    <t>Lorenz C. List School</t>
  </si>
  <si>
    <t>Freeland Elementary School</t>
  </si>
  <si>
    <t>Isbister Elementary School</t>
  </si>
  <si>
    <t>Milan Middle School</t>
  </si>
  <si>
    <t>Saline Middle School</t>
  </si>
  <si>
    <t>Corunna Middle School</t>
  </si>
  <si>
    <t>Arthur Hill High School</t>
  </si>
  <si>
    <t>Carrollton Elementary School</t>
  </si>
  <si>
    <t>Harvest Elementary School</t>
  </si>
  <si>
    <t>Clemente, Roberto Academy</t>
  </si>
  <si>
    <t>Martin Luther King Elem. School</t>
  </si>
  <si>
    <t>Priest Elementary-Middle School</t>
  </si>
  <si>
    <t>Schulze Elementary-Middle School</t>
  </si>
  <si>
    <t>Hemlock High School</t>
  </si>
  <si>
    <t>Davison Elementary-Middle School</t>
  </si>
  <si>
    <t>Robeson Academy, Malcolm X Academy</t>
  </si>
  <si>
    <t>1,2,3,4,5,6,7,8</t>
  </si>
  <si>
    <t>Wright, Charles School</t>
  </si>
  <si>
    <t>Taylor School District</t>
  </si>
  <si>
    <t>Taylor Parks Elementary School</t>
  </si>
  <si>
    <t>Schall Elementary School</t>
  </si>
  <si>
    <t>Millington High School</t>
  </si>
  <si>
    <t>Whitmore Lake High School</t>
  </si>
  <si>
    <t>Carstens Elementary-Middle School</t>
  </si>
  <si>
    <t>Reese Public Schools</t>
  </si>
  <si>
    <t>Reese Elementary School</t>
  </si>
  <si>
    <t>Baseline Middle School</t>
  </si>
  <si>
    <t>Allen Park High School</t>
  </si>
  <si>
    <t>Palms Elementary School</t>
  </si>
  <si>
    <t>Edsel Ford High School</t>
  </si>
  <si>
    <t>River Oaks Elementary School</t>
  </si>
  <si>
    <t>Emerson School</t>
  </si>
  <si>
    <t>Wayne Elementary School</t>
  </si>
  <si>
    <t>Academy of The Americas</t>
  </si>
  <si>
    <t>Greenfield Union Elementary-Middle School</t>
  </si>
  <si>
    <t>Mann Elementary School</t>
  </si>
  <si>
    <t>Port Huron Northern High School</t>
  </si>
  <si>
    <t>Port Huron High School</t>
  </si>
  <si>
    <t>Tuscola ISD</t>
  </si>
  <si>
    <t>Caro Middle School</t>
  </si>
  <si>
    <t>Hazel Park High School</t>
  </si>
  <si>
    <t>Webb Elementary School</t>
  </si>
  <si>
    <t>Davis Elementary School</t>
  </si>
  <si>
    <t>Forsythe Middle School</t>
  </si>
  <si>
    <t>Wayne Memorial High School</t>
  </si>
  <si>
    <t>Wildwood Elementary School</t>
  </si>
  <si>
    <t>Morse Elementary School</t>
  </si>
  <si>
    <t>Troy Union Elementary School</t>
  </si>
  <si>
    <t>Allen Park Middle School</t>
  </si>
  <si>
    <t>Stout Middle School</t>
  </si>
  <si>
    <t>Marysville Middle School</t>
  </si>
  <si>
    <t>Andrews Elementary School</t>
  </si>
  <si>
    <t>Emerson Elementary-Middle School</t>
  </si>
  <si>
    <t>Schroeder Elementary School</t>
  </si>
  <si>
    <t>Costello Elementary School</t>
  </si>
  <si>
    <t>Pulaski Elementary-Middle School</t>
  </si>
  <si>
    <t>Western International High School</t>
  </si>
  <si>
    <t>Henry Ford Elementary School</t>
  </si>
  <si>
    <t>Iris Becker Elementary School</t>
  </si>
  <si>
    <t>Henry Ford Early College</t>
  </si>
  <si>
    <t>Maybury Elementary School</t>
  </si>
  <si>
    <t>Ludington Magnet Middle School</t>
  </si>
  <si>
    <t>Honey Creek Community School</t>
  </si>
  <si>
    <t>Harms Elementary School</t>
  </si>
  <si>
    <t>Woodrow Wilson Elementary School</t>
  </si>
  <si>
    <t>Marine City High School</t>
  </si>
  <si>
    <t>Kirk Elementary School</t>
  </si>
  <si>
    <t>Covert Middle School</t>
  </si>
  <si>
    <t>Clayton H. Symons Elementary School</t>
  </si>
  <si>
    <t>Roosevelt High School</t>
  </si>
  <si>
    <t>Nowlin Elementary School</t>
  </si>
  <si>
    <t>Holland Elementary School</t>
  </si>
  <si>
    <t>Three Rivers High School</t>
  </si>
  <si>
    <t>Park Elementary School</t>
  </si>
  <si>
    <t>Thirkell Elementary School</t>
  </si>
  <si>
    <t>McDonald Elementary School</t>
  </si>
  <si>
    <t>Garden City Middle School</t>
  </si>
  <si>
    <t>Dearborn Heights School District #7</t>
  </si>
  <si>
    <t>Oakley W. Best Middle School</t>
  </si>
  <si>
    <t>Ferry Elementary School</t>
  </si>
  <si>
    <t>Renaissance High School</t>
  </si>
  <si>
    <t>King, John R. Academic and Performing Arts Academy</t>
  </si>
  <si>
    <t>John M. Barnes Elem. School</t>
  </si>
  <si>
    <t>Gibraltar School District</t>
  </si>
  <si>
    <t>Shumate Middle School</t>
  </si>
  <si>
    <t>John F. Farrell-Emmett Elementary School</t>
  </si>
  <si>
    <t>Colon High School</t>
  </si>
  <si>
    <t>David Hicks School</t>
  </si>
  <si>
    <t>Crestwood School District</t>
  </si>
  <si>
    <t>Kinloch Elementary School</t>
  </si>
  <si>
    <t>Perry Middle School</t>
  </si>
  <si>
    <t>Reese Middle School</t>
  </si>
  <si>
    <t>Communication and Media Arts HS</t>
  </si>
  <si>
    <t>Bryant Middle School</t>
  </si>
  <si>
    <t>Maples Elementary School</t>
  </si>
  <si>
    <t>Whitmore-Bolles Elementary School</t>
  </si>
  <si>
    <t>George Defer Elementary School</t>
  </si>
  <si>
    <t>Grosse Pointe North High School</t>
  </si>
  <si>
    <t>John Monteith Elementary School</t>
  </si>
  <si>
    <t>Richard Elementary School</t>
  </si>
  <si>
    <t>Duvall Elementary School</t>
  </si>
  <si>
    <t>William Ford Elementary School</t>
  </si>
  <si>
    <t>Moraine Elementary School</t>
  </si>
  <si>
    <t>Seitz Middle School</t>
  </si>
  <si>
    <t>Bennie Elementary School</t>
  </si>
  <si>
    <t>Foreign Language Immersion and Cultural Studies</t>
  </si>
  <si>
    <t>White Pigeon Community Schools</t>
  </si>
  <si>
    <t>Croswell-Lexington High School</t>
  </si>
  <si>
    <t>Deckerville Community School District</t>
  </si>
  <si>
    <t>Deckerville Elementary School</t>
  </si>
  <si>
    <t>Manchester High School</t>
  </si>
  <si>
    <t>Woodhaven-Brownstown School District</t>
  </si>
  <si>
    <t>Bates Elementary School</t>
  </si>
  <si>
    <t>Erving Elementary School</t>
  </si>
  <si>
    <t>Charles A. Lindbergh Elementary School</t>
  </si>
  <si>
    <t>Parcells Middle School</t>
  </si>
  <si>
    <t>Woodworth Middle School</t>
  </si>
  <si>
    <t>Salina Elementary P - 3</t>
  </si>
  <si>
    <t>Vassar Senior High School</t>
  </si>
  <si>
    <t>Pullman Elementary School</t>
  </si>
  <si>
    <t>Lincoln Park Middle School</t>
  </si>
  <si>
    <t>Larson Middle School</t>
  </si>
  <si>
    <t>Lincoln Park High School</t>
  </si>
  <si>
    <t>Romulus Middle School</t>
  </si>
  <si>
    <t>Abbott Middle School</t>
  </si>
  <si>
    <t>Holly High School</t>
  </si>
  <si>
    <t>Oscar A. Carlson High School</t>
  </si>
  <si>
    <t>Detroit Community Schools</t>
  </si>
  <si>
    <t>Kennedy Elementary School</t>
  </si>
  <si>
    <t>Mayville Middle School</t>
  </si>
  <si>
    <t>Oakman Elementary School</t>
  </si>
  <si>
    <t>Polk Elementary School</t>
  </si>
  <si>
    <t>Arno Elementary School</t>
  </si>
  <si>
    <t>Howard Elementary School</t>
  </si>
  <si>
    <t>Melvindale-North Allen Park Schools</t>
  </si>
  <si>
    <t>Melvindale High School</t>
  </si>
  <si>
    <t>Northville High School</t>
  </si>
  <si>
    <t>Winchester Elementary School</t>
  </si>
  <si>
    <t>Holbrook School</t>
  </si>
  <si>
    <t>Earl F. Carr School</t>
  </si>
  <si>
    <t>Unis Middle School</t>
  </si>
  <si>
    <t>Hamtramck High School</t>
  </si>
  <si>
    <t>Lawrence Elementary School</t>
  </si>
  <si>
    <t>Pioneer High School</t>
  </si>
  <si>
    <t>Detroit Academy of Arts and Sciences</t>
  </si>
  <si>
    <t>Detroit Academy of Arts and Sciences Middle School</t>
  </si>
  <si>
    <t>Summit Academy North</t>
  </si>
  <si>
    <t>Summit Academy North High School</t>
  </si>
  <si>
    <t>Rosedale Elementary</t>
  </si>
  <si>
    <t>Hale Creek Elementary School</t>
  </si>
  <si>
    <t>Unionville-Sebewaing High School</t>
  </si>
  <si>
    <t>Allendale Elementary School</t>
  </si>
  <si>
    <t>Lee M. Thurston High School</t>
  </si>
  <si>
    <t>Kerby Elementary School</t>
  </si>
  <si>
    <t>South Arbor Charter Academy</t>
  </si>
  <si>
    <t>Ann Arbor Trail Magnet School</t>
  </si>
  <si>
    <t>Canton High School</t>
  </si>
  <si>
    <t>Hoben Elementary School</t>
  </si>
  <si>
    <t>Universal Learning Academy</t>
  </si>
  <si>
    <t>Cass Technical High School</t>
  </si>
  <si>
    <t>Cooke Elementary School</t>
  </si>
  <si>
    <t>Riverview Community High School</t>
  </si>
  <si>
    <t>Fordline Elementary School</t>
  </si>
  <si>
    <t>Bangor Middle School</t>
  </si>
  <si>
    <t>Milford High School</t>
  </si>
  <si>
    <t>Hugger Elementary School</t>
  </si>
  <si>
    <t>Truman High School</t>
  </si>
  <si>
    <t>Farrand Elementary School</t>
  </si>
  <si>
    <t>Adams Upper Elementary School</t>
  </si>
  <si>
    <t>Adlai Stevenson Middle School</t>
  </si>
  <si>
    <t>David Ellis Academy</t>
  </si>
  <si>
    <t>Old Redford Academy</t>
  </si>
  <si>
    <t>Old Redford Academy - High</t>
  </si>
  <si>
    <t>Woodland Meadows Elementary School</t>
  </si>
  <si>
    <t>Whitmore Lake Elementary School</t>
  </si>
  <si>
    <t>Joy Preparatory Academy</t>
  </si>
  <si>
    <t>New Beginnings Academy</t>
  </si>
  <si>
    <t>John F. Kennedy High School</t>
  </si>
  <si>
    <t>Thorne Elementary School</t>
  </si>
  <si>
    <t>Coolidge Elementary School</t>
  </si>
  <si>
    <t>Jane Addams Elementary School</t>
  </si>
  <si>
    <t>Hoover Middle School</t>
  </si>
  <si>
    <t>Stevenson High School</t>
  </si>
  <si>
    <t>Churchill High School</t>
  </si>
  <si>
    <t>Roosevelt/McGrath Elem. School</t>
  </si>
  <si>
    <t>Walker-Winter Elementary School</t>
  </si>
  <si>
    <t>Marshall, Thurgood Elementary School</t>
  </si>
  <si>
    <t>Dossin Elementary-Middle School</t>
  </si>
  <si>
    <t>Manton Consolidated Schools</t>
  </si>
  <si>
    <t>Manton Consolidated Elem. School</t>
  </si>
  <si>
    <t>Pioneer Middle School</t>
  </si>
  <si>
    <t>Field Elementary School</t>
  </si>
  <si>
    <t>Rawsonville Elementary School</t>
  </si>
  <si>
    <t>Michigan Technical Academy</t>
  </si>
  <si>
    <t>Ross-Hill Academy</t>
  </si>
  <si>
    <t>Lawton Elementary School</t>
  </si>
  <si>
    <t>Ralph J. Bunche Academy</t>
  </si>
  <si>
    <t>Bagley Elementary School</t>
  </si>
  <si>
    <t>Bates Academy</t>
  </si>
  <si>
    <t>Grosse Ile Township Schools</t>
  </si>
  <si>
    <t>Grosse Ile Middle School</t>
  </si>
  <si>
    <t>Gudith Elementary School</t>
  </si>
  <si>
    <t>Randolph Elementary School</t>
  </si>
  <si>
    <t>Riley Upper Elementary School</t>
  </si>
  <si>
    <t>Bird Elementary School</t>
  </si>
  <si>
    <t>Plymouth High School</t>
  </si>
  <si>
    <t>Snow Elementary School</t>
  </si>
  <si>
    <t>Clarence Randall Elem. School</t>
  </si>
  <si>
    <t>Cesar Chavez Academy</t>
  </si>
  <si>
    <t>Detroit Merit Charter Academy</t>
  </si>
  <si>
    <t>Warrendale Charter Academy</t>
  </si>
  <si>
    <t>Brownstown Middle School</t>
  </si>
  <si>
    <t>Silver Springs Elementary School</t>
  </si>
  <si>
    <t>Ridge Wood Elementary School</t>
  </si>
  <si>
    <t>Meads Mill Middle School</t>
  </si>
  <si>
    <t>Plymouth Educational Center</t>
  </si>
  <si>
    <t>KG,1,2,3,4,5,6,7,8,9</t>
  </si>
  <si>
    <t>Eriksson Elementary School</t>
  </si>
  <si>
    <t>Lowrey Elementary School</t>
  </si>
  <si>
    <t>Lowrey Middle School</t>
  </si>
  <si>
    <t>Ann Visger K-5 Preparatory Academy</t>
  </si>
  <si>
    <t>Fisher Elementary School</t>
  </si>
  <si>
    <t>Annapolis High School</t>
  </si>
  <si>
    <t>Simonds Elementary School</t>
  </si>
  <si>
    <t>Sarah G. Banks Middle School</t>
  </si>
  <si>
    <t>Manton Consolidated High School</t>
  </si>
  <si>
    <t>Flat Rock Community High School</t>
  </si>
  <si>
    <t>Huron School District</t>
  </si>
  <si>
    <t>King High School</t>
  </si>
  <si>
    <t>Cesar Chavez Middle School</t>
  </si>
  <si>
    <t>Memorial Elementary School</t>
  </si>
  <si>
    <t>Redford Union High School</t>
  </si>
  <si>
    <t>Vandenberg Elementary School</t>
  </si>
  <si>
    <t>Pardee School</t>
  </si>
  <si>
    <t>Julian O. Strong Middle School</t>
  </si>
  <si>
    <t>Old Redford Academy - Middle</t>
  </si>
  <si>
    <t>Hope of Detroit Academy</t>
  </si>
  <si>
    <t>Eureka Heights Elementary School</t>
  </si>
  <si>
    <t>Bernice McDowell Elem. School</t>
  </si>
  <si>
    <t>Garden City High School</t>
  </si>
  <si>
    <t>Lewis Maire Elementary School</t>
  </si>
  <si>
    <t>Charles A. Poupard Elem. School</t>
  </si>
  <si>
    <t>Dickinson West Elementary School</t>
  </si>
  <si>
    <t>Grogan Elementary School</t>
  </si>
  <si>
    <t>Holland Heights</t>
  </si>
  <si>
    <t>Bow Elementary-Middle School</t>
  </si>
  <si>
    <t>Manton Consolidated Middle School</t>
  </si>
  <si>
    <t>Robert J. West Middle School</t>
  </si>
  <si>
    <t>Myers Elementary School</t>
  </si>
  <si>
    <t>Cooper Upper Elementary School</t>
  </si>
  <si>
    <t>Johnson Upper Elementary School</t>
  </si>
  <si>
    <t>Fordson High School</t>
  </si>
  <si>
    <t>Academy for Business and Technology</t>
  </si>
  <si>
    <t>Academy for Business and Technology High School</t>
  </si>
  <si>
    <t>Trillium Academy</t>
  </si>
  <si>
    <t>Alexander Hamilton Elementary School</t>
  </si>
  <si>
    <t>Taft-Galloway Elementary School</t>
  </si>
  <si>
    <t>University Preparatory Science and Math (PSAD)</t>
  </si>
  <si>
    <t>University Preparatory Science and Math (PSAD) Middle School</t>
  </si>
  <si>
    <t>Woodward Academy</t>
  </si>
  <si>
    <t>Hoover School</t>
  </si>
  <si>
    <t>Macatawa Bay Middle School</t>
  </si>
  <si>
    <t>Benjamin Franklin Middle School</t>
  </si>
  <si>
    <t>Frost Middle School</t>
  </si>
  <si>
    <t>Gallimore Elementary School</t>
  </si>
  <si>
    <t>Robert Trombly Elementary School</t>
  </si>
  <si>
    <t>Marvin L. Winans Academy of Performing Arts</t>
  </si>
  <si>
    <t>Marvin L. Winans Academy of Performing Arts Elem.</t>
  </si>
  <si>
    <t>The Dearborn Academy</t>
  </si>
  <si>
    <t>Crestwood High School</t>
  </si>
  <si>
    <t>Daly School</t>
  </si>
  <si>
    <t>Dove Academy of Detroit</t>
  </si>
  <si>
    <t>George Crockett Academy</t>
  </si>
  <si>
    <t>Max Paun School</t>
  </si>
  <si>
    <t>Buchanan Elementary School</t>
  </si>
  <si>
    <t>Coopersville South Elementary School</t>
  </si>
  <si>
    <t>Coopersville Middle School</t>
  </si>
  <si>
    <t>GrandPort Elementary Academy</t>
  </si>
  <si>
    <t>Chapman Elementary School</t>
  </si>
  <si>
    <t>Discovery Middle School</t>
  </si>
  <si>
    <t>Dickinson East Elementary School</t>
  </si>
  <si>
    <t>Raupp School</t>
  </si>
  <si>
    <t>Old Redford Academy - Elementary</t>
  </si>
  <si>
    <t>Holmes Middle School</t>
  </si>
  <si>
    <t>Hilbert Middle School</t>
  </si>
  <si>
    <t>Harper Woods High School</t>
  </si>
  <si>
    <t>Yake Elementary School</t>
  </si>
  <si>
    <t>Canton Charter Academy</t>
  </si>
  <si>
    <t>Creative Montessori Academy</t>
  </si>
  <si>
    <t>Smith Elementary School</t>
  </si>
  <si>
    <t>Hulsing Elementary School</t>
  </si>
  <si>
    <t>Walden Green Montessori</t>
  </si>
  <si>
    <t>Frank E. Weiss Elem. School</t>
  </si>
  <si>
    <t>University Preparatory Academy (PSAD)</t>
  </si>
  <si>
    <t>University Preparatory Academy (PSAD) - Elementary</t>
  </si>
  <si>
    <t>Saginaw Arts and Sciences Academy</t>
  </si>
  <si>
    <t>Tonda Elementary School</t>
  </si>
  <si>
    <t>Richard C. Hedke Elem. School</t>
  </si>
  <si>
    <t>John Marshall Upper Elementary School</t>
  </si>
  <si>
    <t>Thornton Creek Elementary School</t>
  </si>
  <si>
    <t>Nataki Talibah Schoolhouse of Detroit</t>
  </si>
  <si>
    <t>Bentley Elementary School</t>
  </si>
  <si>
    <t>Workman Elementary School</t>
  </si>
  <si>
    <t>Keystone Academy</t>
  </si>
  <si>
    <t>Carrollton Middle School</t>
  </si>
  <si>
    <t>Frankenmuth High School</t>
  </si>
  <si>
    <t>Hope Academy</t>
  </si>
  <si>
    <t>Michigan Technical Academy Middle School</t>
  </si>
  <si>
    <t>Cesar Chavez High School</t>
  </si>
  <si>
    <t>Romulus Senior High School</t>
  </si>
  <si>
    <t>Barth Elementary School</t>
  </si>
  <si>
    <t>Blair Moody Elementary School</t>
  </si>
  <si>
    <t>Boyd W. Arthurs Middle School</t>
  </si>
  <si>
    <t>Highview Elementary School</t>
  </si>
  <si>
    <t>William D. Miller Elem. School</t>
  </si>
  <si>
    <t>Detroit Premier Academy</t>
  </si>
  <si>
    <t>Hanley International Academy</t>
  </si>
  <si>
    <t>Merrill Middle School</t>
  </si>
  <si>
    <t>St. Charles Elementary School</t>
  </si>
  <si>
    <t>Detroit Service Learning Academy</t>
  </si>
  <si>
    <t>Metro Charter Academy</t>
  </si>
  <si>
    <t>Commonwealth Community Development Academy</t>
  </si>
  <si>
    <t>Chandler Park Academy</t>
  </si>
  <si>
    <t>Chandler Park Academy - Elementary</t>
  </si>
  <si>
    <t>Kinyon Elementary School</t>
  </si>
  <si>
    <t>P.D. Graham Elementary School</t>
  </si>
  <si>
    <t>Carl T. Renton Jr. High School</t>
  </si>
  <si>
    <t>Woodhaven High School</t>
  </si>
  <si>
    <t>Belleville High School</t>
  </si>
  <si>
    <t>Tomlinson Middle School</t>
  </si>
  <si>
    <t>Michigamme Elementary School</t>
  </si>
  <si>
    <t>Forest View Elementary School</t>
  </si>
  <si>
    <t>Chandler Park Academy - High School</t>
  </si>
  <si>
    <t>Winans Academy Middle School</t>
  </si>
  <si>
    <t>Floyd M. Jewett Elem. School</t>
  </si>
  <si>
    <t>Southgate Anderson High School</t>
  </si>
  <si>
    <t>Summit Academy North Elementary School</t>
  </si>
  <si>
    <t>University Preparatory Academy (PSAD) - Middle</t>
  </si>
  <si>
    <t>Parsons Elementary School</t>
  </si>
  <si>
    <t>Grosse Ile High School</t>
  </si>
  <si>
    <t>Marlette Jr./Sr. High School</t>
  </si>
  <si>
    <t>South Haven High School</t>
  </si>
  <si>
    <t>Star International Academy</t>
  </si>
  <si>
    <t>Universal Academy</t>
  </si>
  <si>
    <t>West Village Academy</t>
  </si>
  <si>
    <t>Bangor High School</t>
  </si>
  <si>
    <t>Covert Elementary School</t>
  </si>
  <si>
    <t>Beacon Elementary School</t>
  </si>
  <si>
    <t>Shelters Elementary School</t>
  </si>
  <si>
    <t>David Ellis Academy West</t>
  </si>
  <si>
    <t>Flagship Charter Academy</t>
  </si>
  <si>
    <t>Hamtramck Academy</t>
  </si>
  <si>
    <t>Decatur High School</t>
  </si>
  <si>
    <t>Paw Paw Later Elementary</t>
  </si>
  <si>
    <t>Edgemont Elementary School</t>
  </si>
  <si>
    <t>George Washington Carver Academy</t>
  </si>
  <si>
    <t>Eaton Academy</t>
  </si>
  <si>
    <t>Burns Park Elementary School</t>
  </si>
  <si>
    <t>Uriah H. Lawton School</t>
  </si>
  <si>
    <t>Frontier International Academy</t>
  </si>
  <si>
    <t>Timbuktu Academy of Science and Technology</t>
  </si>
  <si>
    <t>Pittsfield School</t>
  </si>
  <si>
    <t>Wines Elementary School</t>
  </si>
  <si>
    <t>Riverside Academy - West Campus</t>
  </si>
  <si>
    <t>Chelsea High School</t>
  </si>
  <si>
    <t>Beach Middle School</t>
  </si>
  <si>
    <t>Wylie Elementary School</t>
  </si>
  <si>
    <t>Burton International School</t>
  </si>
  <si>
    <t>Page Elementary School</t>
  </si>
  <si>
    <t>Gardner Elementary School</t>
  </si>
  <si>
    <t>Mackensen Elementary School</t>
  </si>
  <si>
    <t>Bangor Lincoln School</t>
  </si>
  <si>
    <t>Mark Twain Elementary-Middle School</t>
  </si>
  <si>
    <t>Vernor Elementary School</t>
  </si>
  <si>
    <t>Verellen Elementary School</t>
  </si>
  <si>
    <t>Bridgman High School</t>
  </si>
  <si>
    <t>Carleton Elementary School</t>
  </si>
  <si>
    <t>Garvey Academy</t>
  </si>
  <si>
    <t>Sodus Township S/D #5</t>
  </si>
  <si>
    <t>River School</t>
  </si>
  <si>
    <t>McCollough Elementary School</t>
  </si>
  <si>
    <t>Mildred C. Wells Preparatory Academy</t>
  </si>
  <si>
    <t>Grosse Pointe South High School</t>
  </si>
  <si>
    <t>Stevens T. Mason Elementary School</t>
  </si>
  <si>
    <t>Kosciuszko School</t>
  </si>
  <si>
    <t>Emerson Middle School</t>
  </si>
  <si>
    <t>Wick Elementary School</t>
  </si>
  <si>
    <t>Eugene B. Elliott Elem. School</t>
  </si>
  <si>
    <t>Ryan Elementary School</t>
  </si>
  <si>
    <t>Northwestern Middle School</t>
  </si>
  <si>
    <t>Woodrow Wilson School</t>
  </si>
  <si>
    <t>Hunter Elementary School</t>
  </si>
  <si>
    <t>Tyrone Elementary School</t>
  </si>
  <si>
    <t>Verona Elementary School</t>
  </si>
  <si>
    <t>Sam Adams Elementary School</t>
  </si>
  <si>
    <t>Wegienka Elementary School</t>
  </si>
  <si>
    <t>Eagle Lake Elementary School</t>
  </si>
  <si>
    <t>Tyler Road Elementary School</t>
  </si>
  <si>
    <t>Henry Ford Academy</t>
  </si>
  <si>
    <t>Allen Academy</t>
  </si>
  <si>
    <t>Escanaba Area Public High School</t>
  </si>
  <si>
    <t>Lemmer Elementary School</t>
  </si>
  <si>
    <t>Gladstone Area Middle School</t>
  </si>
  <si>
    <t>Leon W. Hayes Middle School</t>
  </si>
  <si>
    <t>Pellston Middle/High School</t>
  </si>
  <si>
    <t>Potter School</t>
  </si>
  <si>
    <t>Goodrich Middle School</t>
  </si>
  <si>
    <t>Bendle High School</t>
  </si>
  <si>
    <t>North Road Elementary School</t>
  </si>
  <si>
    <t>State Road Elementary School</t>
  </si>
  <si>
    <t>Flushing High School</t>
  </si>
  <si>
    <t>Lake Fenton High School</t>
  </si>
  <si>
    <t>Carter Elementary School</t>
  </si>
  <si>
    <t>Kuehn-Haven Middle School</t>
  </si>
  <si>
    <t>Grand Blanc Academy</t>
  </si>
  <si>
    <t>Breckenridge Community Schools</t>
  </si>
  <si>
    <t>Breckenridge High School</t>
  </si>
  <si>
    <t>Harbor Beach Community High School</t>
  </si>
  <si>
    <t>Whitehills Elementary School</t>
  </si>
  <si>
    <t>Dansville Elementary School</t>
  </si>
  <si>
    <t>North Aurelius Elementary School</t>
  </si>
  <si>
    <t>Stockbridge High School</t>
  </si>
  <si>
    <t>Jefferson School</t>
  </si>
  <si>
    <t>Belding Middle School</t>
  </si>
  <si>
    <t>Portland High School</t>
  </si>
  <si>
    <t>Ganiard School</t>
  </si>
  <si>
    <t>Bean Elementary School</t>
  </si>
  <si>
    <t>Dibble Elementary School</t>
  </si>
  <si>
    <t>Indian Prairie Elementary School</t>
  </si>
  <si>
    <t>Washington Writers' Academy</t>
  </si>
  <si>
    <t>Winchell Elementary School</t>
  </si>
  <si>
    <t>Parchment Middle School</t>
  </si>
  <si>
    <t>Moorsbridge Elementary School</t>
  </si>
  <si>
    <t>Tobey Elementary School</t>
  </si>
  <si>
    <t>Fife Lake Elementary School</t>
  </si>
  <si>
    <t>Rapid City Elementary School</t>
  </si>
  <si>
    <t>Buchanan School</t>
  </si>
  <si>
    <t>Shawmut Hills School</t>
  </si>
  <si>
    <t>CA Frost Environmental Science Academy</t>
  </si>
  <si>
    <t>Robert L. Nickels Intermediate School</t>
  </si>
  <si>
    <t>Orchard View Elementary School</t>
  </si>
  <si>
    <t>Central Woodlands 5/6 School</t>
  </si>
  <si>
    <t>Eastern Middle School</t>
  </si>
  <si>
    <t>Brookwood Elementary</t>
  </si>
  <si>
    <t>Meadow Ridge Elementary School</t>
  </si>
  <si>
    <t>Walker Charter Academy</t>
  </si>
  <si>
    <t>Mayfield Elementary School</t>
  </si>
  <si>
    <t>Almont Middle School</t>
  </si>
  <si>
    <t>Herrick Park Elementary School</t>
  </si>
  <si>
    <t>Hartland M.S. at Ore Creek</t>
  </si>
  <si>
    <t>Moran Township School District</t>
  </si>
  <si>
    <t>Gros Cap School</t>
  </si>
  <si>
    <t>John R. Kment Elementary School</t>
  </si>
  <si>
    <t>Anchor Bay Middle School North</t>
  </si>
  <si>
    <t>Cherokee Elementary School</t>
  </si>
  <si>
    <t>Cheyenne Elementary School</t>
  </si>
  <si>
    <t>Bruce Collins Elementary School</t>
  </si>
  <si>
    <t>Crissman Elementary School</t>
  </si>
  <si>
    <t>Richard J. Duncan Elementary</t>
  </si>
  <si>
    <t>Green Acres Elementary School</t>
  </si>
  <si>
    <t>Beer Middle School</t>
  </si>
  <si>
    <t>Holden Elementary School</t>
  </si>
  <si>
    <t>Arts Academy in the Woods</t>
  </si>
  <si>
    <t>Brethren Middle School</t>
  </si>
  <si>
    <t>John F. Kennedy Elem. School</t>
  </si>
  <si>
    <t>Birchview School</t>
  </si>
  <si>
    <t>Morley Stanwood High School</t>
  </si>
  <si>
    <t>North Central Elementary School</t>
  </si>
  <si>
    <t>Airport Senior High School</t>
  </si>
  <si>
    <t>Oakridge High School</t>
  </si>
  <si>
    <t>Oakridge Middle School</t>
  </si>
  <si>
    <t>Fremont High School</t>
  </si>
  <si>
    <t>Ferndale High School</t>
  </si>
  <si>
    <t>Keller Elementary</t>
  </si>
  <si>
    <t>Angell Elementary School</t>
  </si>
  <si>
    <t>Southfield-Lathrup High School</t>
  </si>
  <si>
    <t>Way Elementary School</t>
  </si>
  <si>
    <t>Botsford Elementary School</t>
  </si>
  <si>
    <t>Bemis Elementary School</t>
  </si>
  <si>
    <t>Barnard Elementary School</t>
  </si>
  <si>
    <t>Clarkston Elementary School</t>
  </si>
  <si>
    <t>Centennial Middle School</t>
  </si>
  <si>
    <t>Oak Park High School</t>
  </si>
  <si>
    <t>Pepper Elementary School</t>
  </si>
  <si>
    <t>McGregor Elementary School</t>
  </si>
  <si>
    <t>Rochester High School</t>
  </si>
  <si>
    <t>Hiller Elementary School</t>
  </si>
  <si>
    <t>Pleasant Lake Elementary School</t>
  </si>
  <si>
    <t>Hickory Woods Elementary School</t>
  </si>
  <si>
    <t>Walnut Creek Middle School</t>
  </si>
  <si>
    <t>Haviland Elementary School</t>
  </si>
  <si>
    <t>Great Lakes Academy</t>
  </si>
  <si>
    <t>Marion High School</t>
  </si>
  <si>
    <t>Mio-AuSable High School</t>
  </si>
  <si>
    <t>South Maple Elementary School</t>
  </si>
  <si>
    <t>Vanderbilt Area Schools</t>
  </si>
  <si>
    <t>Vanderbilt Area School</t>
  </si>
  <si>
    <t>North Holland Elementary School</t>
  </si>
  <si>
    <t>Cityside Middle School</t>
  </si>
  <si>
    <t>White Pine Middle School</t>
  </si>
  <si>
    <t>Bridgeport High School</t>
  </si>
  <si>
    <t>Fort Gratiot Middle School</t>
  </si>
  <si>
    <t>Kimball Elementary School</t>
  </si>
  <si>
    <t>Indian Woods Elementary School</t>
  </si>
  <si>
    <t>Capac High School</t>
  </si>
  <si>
    <t>Avoca Elementary School</t>
  </si>
  <si>
    <t>Sturgis High School</t>
  </si>
  <si>
    <t>Mendon Middle/High School</t>
  </si>
  <si>
    <t>White Pigeon Jr/Sr High School</t>
  </si>
  <si>
    <t>Deckerville Community High School</t>
  </si>
  <si>
    <t>Byron Area Elementary School</t>
  </si>
  <si>
    <t>Morrice Area High School</t>
  </si>
  <si>
    <t>Reese High School</t>
  </si>
  <si>
    <t>South Walnut Elementary School</t>
  </si>
  <si>
    <t>Mattawan Middle School</t>
  </si>
  <si>
    <t>Haisley Elementary School</t>
  </si>
  <si>
    <t>Community High School</t>
  </si>
  <si>
    <t>Clague Middle School</t>
  </si>
  <si>
    <t>Ann Arbor Learning Community</t>
  </si>
  <si>
    <t>Bennett Elementary School</t>
  </si>
  <si>
    <t>Bunche Elementary-Middle School</t>
  </si>
  <si>
    <t>Gompers Elementary-Middle School</t>
  </si>
  <si>
    <t>Blackwell Institute</t>
  </si>
  <si>
    <t>Pasteur Elementary School</t>
  </si>
  <si>
    <t>Long Elementary School</t>
  </si>
  <si>
    <t>Brownell Middle School</t>
  </si>
  <si>
    <t>Keppen School</t>
  </si>
  <si>
    <t>Cass Elementary School</t>
  </si>
  <si>
    <t>Sixth Grade Academy</t>
  </si>
  <si>
    <t>Harper Woods Middle School</t>
  </si>
  <si>
    <t>Michigan Technical Academy Elementary</t>
  </si>
  <si>
    <t>Summit Academy</t>
  </si>
  <si>
    <t>Academy for Business and Technology Elementary</t>
  </si>
  <si>
    <t>Summit Academy North Middle School</t>
  </si>
  <si>
    <t>American Montessori Academy</t>
  </si>
  <si>
    <t>Taylor Exemplar Academy</t>
  </si>
  <si>
    <t>ISDName</t>
  </si>
  <si>
    <t>Marquette-Alger RESA</t>
  </si>
  <si>
    <t>Charlevoix-Emmet ISD</t>
  </si>
  <si>
    <t>Alpena-Montmorency-Alcona ESD</t>
  </si>
  <si>
    <t>Traverse Bay Area ISD</t>
  </si>
  <si>
    <t>Kent ISD</t>
  </si>
  <si>
    <t>Copper Country ISD</t>
  </si>
  <si>
    <t>Barry ISD</t>
  </si>
  <si>
    <t>Calhoun ISD</t>
  </si>
  <si>
    <t>Branch ISD</t>
  </si>
  <si>
    <t>Lewis Cass ISD</t>
  </si>
  <si>
    <t>Eastern Upper Peninsula ISD</t>
  </si>
  <si>
    <t>Clare-Gladwin Regional Education Service District</t>
  </si>
  <si>
    <t>Clinton County RESA</t>
  </si>
  <si>
    <t>Dickinson-Iron ISD</t>
  </si>
  <si>
    <t>C.O.O.R. ISD</t>
  </si>
  <si>
    <t>Delta-Schoolcraft ISD</t>
  </si>
  <si>
    <t>Gratiot-Isabella RESD</t>
  </si>
  <si>
    <t>Ingham ISD</t>
  </si>
  <si>
    <t>Cheb-Otsego-Presque Isle ESD</t>
  </si>
  <si>
    <t>Ionia ISD</t>
  </si>
  <si>
    <t>Iosco RESA</t>
  </si>
  <si>
    <t>Jackson ISD</t>
  </si>
  <si>
    <t>Hillsdale ISD</t>
  </si>
  <si>
    <t>Huron ISD</t>
  </si>
  <si>
    <t>Gogebic-Ontonagon ISD</t>
  </si>
  <si>
    <t>Lapeer ISD</t>
  </si>
  <si>
    <t>Midland County Educational Service Agency</t>
  </si>
  <si>
    <t>Muskegon Area ISD</t>
  </si>
  <si>
    <t>Manistee ISD</t>
  </si>
  <si>
    <t>Oakland Schools</t>
  </si>
  <si>
    <t>Menominee ISD</t>
  </si>
  <si>
    <t>Montcalm Area ISD</t>
  </si>
  <si>
    <t>St. Clair County RESA</t>
  </si>
  <si>
    <t>Sanilac ISD</t>
  </si>
  <si>
    <t>Wexford-Missaukee ISD</t>
  </si>
  <si>
    <t>Washtenaw ISD</t>
  </si>
  <si>
    <t>Wayne RESA</t>
  </si>
  <si>
    <t>State of Michigan</t>
  </si>
  <si>
    <t>Search Results</t>
  </si>
  <si>
    <t>Number</t>
  </si>
  <si>
    <t>25030</t>
  </si>
  <si>
    <t>41090</t>
  </si>
  <si>
    <t>41110</t>
  </si>
  <si>
    <t>41010</t>
  </si>
  <si>
    <t>63050</t>
  </si>
  <si>
    <t>63080</t>
  </si>
  <si>
    <t>63200</t>
  </si>
  <si>
    <t>63230</t>
  </si>
  <si>
    <t>63100</t>
  </si>
  <si>
    <t>63260</t>
  </si>
  <si>
    <t>63010</t>
  </si>
  <si>
    <t>63150</t>
  </si>
  <si>
    <t>70010</t>
  </si>
  <si>
    <t>70190</t>
  </si>
  <si>
    <t>70300</t>
  </si>
  <si>
    <t>73010</t>
  </si>
  <si>
    <t>81010</t>
  </si>
  <si>
    <t>82010</t>
  </si>
  <si>
    <t>82095</t>
  </si>
  <si>
    <t>37060</t>
  </si>
  <si>
    <t>41040</t>
  </si>
  <si>
    <t>41210</t>
  </si>
  <si>
    <t>50210</t>
  </si>
  <si>
    <t>61230</t>
  </si>
  <si>
    <t>63190</t>
  </si>
  <si>
    <t>63290</t>
  </si>
  <si>
    <t>63160</t>
  </si>
  <si>
    <t>03100</t>
  </si>
  <si>
    <t>82968</t>
  </si>
  <si>
    <t>82055</t>
  </si>
  <si>
    <t>82390</t>
  </si>
  <si>
    <t>09010</t>
  </si>
  <si>
    <t>17050</t>
  </si>
  <si>
    <t>25140</t>
  </si>
  <si>
    <t>39140</t>
  </si>
  <si>
    <t>41050</t>
  </si>
  <si>
    <t>73040</t>
  </si>
  <si>
    <t>75050</t>
  </si>
  <si>
    <t>82100</t>
  </si>
  <si>
    <t>11020</t>
  </si>
  <si>
    <t>38040</t>
  </si>
  <si>
    <t>41130</t>
  </si>
  <si>
    <t>47010</t>
  </si>
  <si>
    <t>50040</t>
  </si>
  <si>
    <t>56010</t>
  </si>
  <si>
    <t>63240</t>
  </si>
  <si>
    <t>70175</t>
  </si>
  <si>
    <t>45010</t>
  </si>
  <si>
    <t>81050</t>
  </si>
  <si>
    <t>19140</t>
  </si>
  <si>
    <t>31110</t>
  </si>
  <si>
    <t>33170</t>
  </si>
  <si>
    <t>41916</t>
  </si>
  <si>
    <t>47060</t>
  </si>
  <si>
    <t>63911</t>
  </si>
  <si>
    <t>63110</t>
  </si>
  <si>
    <t>73190</t>
  </si>
  <si>
    <t>81120</t>
  </si>
  <si>
    <t>08030</t>
  </si>
  <si>
    <t>25180</t>
  </si>
  <si>
    <t>39065</t>
  </si>
  <si>
    <t>47070</t>
  </si>
  <si>
    <t>50140</t>
  </si>
  <si>
    <t>63220</t>
  </si>
  <si>
    <t>76080</t>
  </si>
  <si>
    <t>74050</t>
  </si>
  <si>
    <t>74100</t>
  </si>
  <si>
    <t>74010</t>
  </si>
  <si>
    <t>28010</t>
  </si>
  <si>
    <t>81905</t>
  </si>
  <si>
    <t>11310</t>
  </si>
  <si>
    <t>24020</t>
  </si>
  <si>
    <t>19125</t>
  </si>
  <si>
    <t>31010</t>
  </si>
  <si>
    <t>41170</t>
  </si>
  <si>
    <t>56902</t>
  </si>
  <si>
    <t>58030</t>
  </si>
  <si>
    <t>61060</t>
  </si>
  <si>
    <t>63300</t>
  </si>
  <si>
    <t>70906</t>
  </si>
  <si>
    <t>28090</t>
  </si>
  <si>
    <t>82030</t>
  </si>
  <si>
    <t>24070</t>
  </si>
  <si>
    <t>19120</t>
  </si>
  <si>
    <t>25200</t>
  </si>
  <si>
    <t>33060</t>
  </si>
  <si>
    <t>39160</t>
  </si>
  <si>
    <t>52090</t>
  </si>
  <si>
    <t>63070</t>
  </si>
  <si>
    <t>78070</t>
  </si>
  <si>
    <t>82300</t>
  </si>
  <si>
    <t>82910</t>
  </si>
  <si>
    <t>09090</t>
  </si>
  <si>
    <t>11200</t>
  </si>
  <si>
    <t>19070</t>
  </si>
  <si>
    <t>34090</t>
  </si>
  <si>
    <t>39010</t>
  </si>
  <si>
    <t>39170</t>
  </si>
  <si>
    <t>55115</t>
  </si>
  <si>
    <t>70070</t>
  </si>
  <si>
    <t>74130</t>
  </si>
  <si>
    <t>81040</t>
  </si>
  <si>
    <t>69030</t>
  </si>
  <si>
    <t>19010</t>
  </si>
  <si>
    <t>25100</t>
  </si>
  <si>
    <t>35030</t>
  </si>
  <si>
    <t>44020</t>
  </si>
  <si>
    <t>63040</t>
  </si>
  <si>
    <t>03080</t>
  </si>
  <si>
    <t>10025</t>
  </si>
  <si>
    <t>28902</t>
  </si>
  <si>
    <t>79030</t>
  </si>
  <si>
    <t>11030</t>
  </si>
  <si>
    <t>13110</t>
  </si>
  <si>
    <t>22025</t>
  </si>
  <si>
    <t>25250</t>
  </si>
  <si>
    <t>34110</t>
  </si>
  <si>
    <t>63210</t>
  </si>
  <si>
    <t>73255</t>
  </si>
  <si>
    <t>74030</t>
  </si>
  <si>
    <t>05060</t>
  </si>
  <si>
    <t>80150</t>
  </si>
  <si>
    <t>23060</t>
  </si>
  <si>
    <t>38010</t>
  </si>
  <si>
    <t>41920</t>
  </si>
  <si>
    <t>52170</t>
  </si>
  <si>
    <t>52015</t>
  </si>
  <si>
    <t>53040</t>
  </si>
  <si>
    <t>70904</t>
  </si>
  <si>
    <t>73200</t>
  </si>
  <si>
    <t>73210</t>
  </si>
  <si>
    <t>10015</t>
  </si>
  <si>
    <t>20015</t>
  </si>
  <si>
    <t>24901</t>
  </si>
  <si>
    <t>29020</t>
  </si>
  <si>
    <t>41145</t>
  </si>
  <si>
    <t>44050</t>
  </si>
  <si>
    <t>50905</t>
  </si>
  <si>
    <t>70350</t>
  </si>
  <si>
    <t>82400</t>
  </si>
  <si>
    <t>03070</t>
  </si>
  <si>
    <t>11340</t>
  </si>
  <si>
    <t>32060</t>
  </si>
  <si>
    <t>33230</t>
  </si>
  <si>
    <t>41915</t>
  </si>
  <si>
    <t>50050</t>
  </si>
  <si>
    <t>50080</t>
  </si>
  <si>
    <t>73110</t>
  </si>
  <si>
    <t>01010</t>
  </si>
  <si>
    <t>15050</t>
  </si>
  <si>
    <t>31140</t>
  </si>
  <si>
    <t>23901</t>
  </si>
  <si>
    <t>38170</t>
  </si>
  <si>
    <t>38150</t>
  </si>
  <si>
    <t>44010</t>
  </si>
  <si>
    <t>78100</t>
  </si>
  <si>
    <t>78110</t>
  </si>
  <si>
    <t>45020</t>
  </si>
  <si>
    <t>82180</t>
  </si>
  <si>
    <t>17090</t>
  </si>
  <si>
    <t>32080</t>
  </si>
  <si>
    <t>33130</t>
  </si>
  <si>
    <t>41160</t>
  </si>
  <si>
    <t>14030</t>
  </si>
  <si>
    <t>58070</t>
  </si>
  <si>
    <t>63270</t>
  </si>
  <si>
    <t>76090</t>
  </si>
  <si>
    <t>81903</t>
  </si>
  <si>
    <t>03060</t>
  </si>
  <si>
    <t>33040</t>
  </si>
  <si>
    <t>41150</t>
  </si>
  <si>
    <t>41025</t>
  </si>
  <si>
    <t>44090</t>
  </si>
  <si>
    <t>50100</t>
  </si>
  <si>
    <t>78080</t>
  </si>
  <si>
    <t>75080</t>
  </si>
  <si>
    <t>05040</t>
  </si>
  <si>
    <t>03010</t>
  </si>
  <si>
    <t>37010</t>
  </si>
  <si>
    <t>38130</t>
  </si>
  <si>
    <t>46060</t>
  </si>
  <si>
    <t>47902</t>
  </si>
  <si>
    <t>55120</t>
  </si>
  <si>
    <t>56020</t>
  </si>
  <si>
    <t>61220</t>
  </si>
  <si>
    <t>80160</t>
  </si>
  <si>
    <t>81901</t>
  </si>
  <si>
    <t>69020</t>
  </si>
  <si>
    <t>31030</t>
  </si>
  <si>
    <t>21025</t>
  </si>
  <si>
    <t>17010</t>
  </si>
  <si>
    <t>32010</t>
  </si>
  <si>
    <t>39903</t>
  </si>
  <si>
    <t>08050</t>
  </si>
  <si>
    <t>46090</t>
  </si>
  <si>
    <t>58110</t>
  </si>
  <si>
    <t>63280</t>
  </si>
  <si>
    <t>03040</t>
  </si>
  <si>
    <t>06050</t>
  </si>
  <si>
    <t>23080</t>
  </si>
  <si>
    <t>05065</t>
  </si>
  <si>
    <t>36025</t>
  </si>
  <si>
    <t>25010</t>
  </si>
  <si>
    <t>37040</t>
  </si>
  <si>
    <t>33070</t>
  </si>
  <si>
    <t>46140</t>
  </si>
  <si>
    <t>55010</t>
  </si>
  <si>
    <t>61210</t>
  </si>
  <si>
    <t>63180</t>
  </si>
  <si>
    <t>82340</t>
  </si>
  <si>
    <t>57020</t>
  </si>
  <si>
    <t>15901</t>
  </si>
  <si>
    <t>41020</t>
  </si>
  <si>
    <t>47080</t>
  </si>
  <si>
    <t>70040</t>
  </si>
  <si>
    <t>78020</t>
  </si>
  <si>
    <t>40040</t>
  </si>
  <si>
    <t>82230</t>
  </si>
  <si>
    <t>82290</t>
  </si>
  <si>
    <t>22010</t>
  </si>
  <si>
    <t>41910</t>
  </si>
  <si>
    <t>50908</t>
  </si>
  <si>
    <t>52180</t>
  </si>
  <si>
    <t>58901</t>
  </si>
  <si>
    <t>81080</t>
  </si>
  <si>
    <t>82020</t>
  </si>
  <si>
    <t>29050</t>
  </si>
  <si>
    <t>33010</t>
  </si>
  <si>
    <t>41240</t>
  </si>
  <si>
    <t>46110</t>
  </si>
  <si>
    <t>58090</t>
  </si>
  <si>
    <t>70902</t>
  </si>
  <si>
    <t>78030</t>
  </si>
  <si>
    <t>15020</t>
  </si>
  <si>
    <t>15060</t>
  </si>
  <si>
    <t>25260</t>
  </si>
  <si>
    <t>41026</t>
  </si>
  <si>
    <t>50230</t>
  </si>
  <si>
    <t>51045</t>
  </si>
  <si>
    <t>54025</t>
  </si>
  <si>
    <t>76140</t>
  </si>
  <si>
    <t>75060</t>
  </si>
  <si>
    <t>82941</t>
  </si>
  <si>
    <t>82365</t>
  </si>
  <si>
    <t>83010</t>
  </si>
  <si>
    <t>83060</t>
  </si>
  <si>
    <t>67055</t>
  </si>
  <si>
    <t>11320</t>
  </si>
  <si>
    <t>15030</t>
  </si>
  <si>
    <t>48040</t>
  </si>
  <si>
    <t>25120</t>
  </si>
  <si>
    <t>47030</t>
  </si>
  <si>
    <t>82405</t>
  </si>
  <si>
    <t>57030</t>
  </si>
  <si>
    <t>06020</t>
  </si>
  <si>
    <t>09050</t>
  </si>
  <si>
    <t>13070</t>
  </si>
  <si>
    <t>17140</t>
  </si>
  <si>
    <t>34080</t>
  </si>
  <si>
    <t>41070</t>
  </si>
  <si>
    <t>82155</t>
  </si>
  <si>
    <t>82160</t>
  </si>
  <si>
    <t>03020</t>
  </si>
  <si>
    <t>49010</t>
  </si>
  <si>
    <t>46130</t>
  </si>
  <si>
    <t>50190</t>
  </si>
  <si>
    <t>56050</t>
  </si>
  <si>
    <t>74120</t>
  </si>
  <si>
    <t>75100</t>
  </si>
  <si>
    <t>45040</t>
  </si>
  <si>
    <t>80140</t>
  </si>
  <si>
    <t>60020</t>
  </si>
  <si>
    <t>08010</t>
  </si>
  <si>
    <t>11250</t>
  </si>
  <si>
    <t>31050</t>
  </si>
  <si>
    <t>23065</t>
  </si>
  <si>
    <t>29040</t>
  </si>
  <si>
    <t>38050</t>
  </si>
  <si>
    <t>44060</t>
  </si>
  <si>
    <t>50200</t>
  </si>
  <si>
    <t>58050</t>
  </si>
  <si>
    <t>62040</t>
  </si>
  <si>
    <t>63090</t>
  </si>
  <si>
    <t>76210</t>
  </si>
  <si>
    <t>29060</t>
  </si>
  <si>
    <t>41080</t>
  </si>
  <si>
    <t>50030</t>
  </si>
  <si>
    <t>02080</t>
  </si>
  <si>
    <t>62060</t>
  </si>
  <si>
    <t>78040</t>
  </si>
  <si>
    <t>12020</t>
  </si>
  <si>
    <t>71080</t>
  </si>
  <si>
    <t>38140</t>
  </si>
  <si>
    <t>39050</t>
  </si>
  <si>
    <t>46100</t>
  </si>
  <si>
    <t>14020</t>
  </si>
  <si>
    <t>70120</t>
  </si>
  <si>
    <t>19100</t>
  </si>
  <si>
    <t>21090</t>
  </si>
  <si>
    <t>25150</t>
  </si>
  <si>
    <t>32050</t>
  </si>
  <si>
    <t>33100</t>
  </si>
  <si>
    <t>33200</t>
  </si>
  <si>
    <t>14050</t>
  </si>
  <si>
    <t>50130</t>
  </si>
  <si>
    <t>73230</t>
  </si>
  <si>
    <t>75030</t>
  </si>
  <si>
    <t>68030</t>
  </si>
  <si>
    <t>16015</t>
  </si>
  <si>
    <t>46080</t>
  </si>
  <si>
    <t>50120</t>
  </si>
  <si>
    <t>53010</t>
  </si>
  <si>
    <t>55100</t>
  </si>
  <si>
    <t>61065</t>
  </si>
  <si>
    <t>73240</t>
  </si>
  <si>
    <t>81070</t>
  </si>
  <si>
    <t>81140</t>
  </si>
  <si>
    <t>82170</t>
  </si>
  <si>
    <t>11300</t>
  </si>
  <si>
    <t>13050</t>
  </si>
  <si>
    <t>54901</t>
  </si>
  <si>
    <t>54040</t>
  </si>
  <si>
    <t>67060</t>
  </si>
  <si>
    <t>64040</t>
  </si>
  <si>
    <t>28901</t>
  </si>
  <si>
    <t>04010</t>
  </si>
  <si>
    <t>12040</t>
  </si>
  <si>
    <t>18010</t>
  </si>
  <si>
    <t>30902</t>
  </si>
  <si>
    <t>63901</t>
  </si>
  <si>
    <t>09030</t>
  </si>
  <si>
    <t>11901</t>
  </si>
  <si>
    <t>13080</t>
  </si>
  <si>
    <t>13120</t>
  </si>
  <si>
    <t>22030</t>
  </si>
  <si>
    <t>36015</t>
  </si>
  <si>
    <t>30030</t>
  </si>
  <si>
    <t>35040</t>
  </si>
  <si>
    <t>59020</t>
  </si>
  <si>
    <t>73912</t>
  </si>
  <si>
    <t>80050</t>
  </si>
  <si>
    <t>13090</t>
  </si>
  <si>
    <t>23050</t>
  </si>
  <si>
    <t>25050</t>
  </si>
  <si>
    <t>32170</t>
  </si>
  <si>
    <t>51070</t>
  </si>
  <si>
    <t>58020</t>
  </si>
  <si>
    <t>61010</t>
  </si>
  <si>
    <t>63020</t>
  </si>
  <si>
    <t>79145</t>
  </si>
  <si>
    <t>80010</t>
  </si>
  <si>
    <t>21010</t>
  </si>
  <si>
    <t>44901</t>
  </si>
  <si>
    <t>50240</t>
  </si>
  <si>
    <t>52040</t>
  </si>
  <si>
    <t>62070</t>
  </si>
  <si>
    <t>75040</t>
  </si>
  <si>
    <t>79100</t>
  </si>
  <si>
    <t>11010</t>
  </si>
  <si>
    <t>23090</t>
  </si>
  <si>
    <t>34010</t>
  </si>
  <si>
    <t>74040</t>
  </si>
  <si>
    <t>79150</t>
  </si>
  <si>
    <t>82921</t>
  </si>
  <si>
    <t>82701</t>
  </si>
  <si>
    <t>11240</t>
  </si>
  <si>
    <t>11210</t>
  </si>
  <si>
    <t>72010</t>
  </si>
  <si>
    <t>49070</t>
  </si>
  <si>
    <t>50180</t>
  </si>
  <si>
    <t>58080</t>
  </si>
  <si>
    <t>62090</t>
  </si>
  <si>
    <t>75010</t>
  </si>
  <si>
    <t>72020</t>
  </si>
  <si>
    <t>25280</t>
  </si>
  <si>
    <t>38100</t>
  </si>
  <si>
    <t>39130</t>
  </si>
  <si>
    <t>56030</t>
  </si>
  <si>
    <t>63060</t>
  </si>
  <si>
    <t>13020</t>
  </si>
  <si>
    <t>26040</t>
  </si>
  <si>
    <t>29100</t>
  </si>
  <si>
    <t>41908</t>
  </si>
  <si>
    <t>41120</t>
  </si>
  <si>
    <t>59125</t>
  </si>
  <si>
    <t>62050</t>
  </si>
  <si>
    <t>70901</t>
  </si>
  <si>
    <t>82040</t>
  </si>
  <si>
    <t>71050</t>
  </si>
  <si>
    <t>27010</t>
  </si>
  <si>
    <t>39020</t>
  </si>
  <si>
    <t>59150</t>
  </si>
  <si>
    <t>61080</t>
  </si>
  <si>
    <t>79020</t>
  </si>
  <si>
    <t>31130</t>
  </si>
  <si>
    <t>21060</t>
  </si>
  <si>
    <t>41140</t>
  </si>
  <si>
    <t>46040</t>
  </si>
  <si>
    <t>59070</t>
  </si>
  <si>
    <t>61180</t>
  </si>
  <si>
    <t>80090</t>
  </si>
  <si>
    <t>80110</t>
  </si>
  <si>
    <t>82945</t>
  </si>
  <si>
    <t>82702</t>
  </si>
  <si>
    <t>07020</t>
  </si>
  <si>
    <t>35010</t>
  </si>
  <si>
    <t>41904</t>
  </si>
  <si>
    <t>76070</t>
  </si>
  <si>
    <t>82969</t>
  </si>
  <si>
    <t>03030</t>
  </si>
  <si>
    <t>16050</t>
  </si>
  <si>
    <t>26010</t>
  </si>
  <si>
    <t>23030</t>
  </si>
  <si>
    <t>25905</t>
  </si>
  <si>
    <t>30010</t>
  </si>
  <si>
    <t>30020</t>
  </si>
  <si>
    <t>50070</t>
  </si>
  <si>
    <t>59080</t>
  </si>
  <si>
    <t>61240</t>
  </si>
  <si>
    <t>64080</t>
  </si>
  <si>
    <t>76060</t>
  </si>
  <si>
    <t>82950</t>
  </si>
  <si>
    <t>24040</t>
  </si>
  <si>
    <t>25080</t>
  </si>
  <si>
    <t>33020</t>
  </si>
  <si>
    <t>70020</t>
  </si>
  <si>
    <t>82974</t>
  </si>
  <si>
    <t>82916</t>
  </si>
  <si>
    <t>68010</t>
  </si>
  <si>
    <t>65045</t>
  </si>
  <si>
    <t>33901</t>
  </si>
  <si>
    <t>41905</t>
  </si>
  <si>
    <t>14010</t>
  </si>
  <si>
    <t>76180</t>
  </si>
  <si>
    <t>80130</t>
  </si>
  <si>
    <t>82090</t>
  </si>
  <si>
    <t>82938</t>
  </si>
  <si>
    <t>17901</t>
  </si>
  <si>
    <t>25040</t>
  </si>
  <si>
    <t>50010</t>
  </si>
  <si>
    <t>75070</t>
  </si>
  <si>
    <t>81904</t>
  </si>
  <si>
    <t>82953</t>
  </si>
  <si>
    <t>11033</t>
  </si>
  <si>
    <t>31100</t>
  </si>
  <si>
    <t>27070</t>
  </si>
  <si>
    <t>02070</t>
  </si>
  <si>
    <t>79110</t>
  </si>
  <si>
    <t>80040</t>
  </si>
  <si>
    <t>32090</t>
  </si>
  <si>
    <t>64070</t>
  </si>
  <si>
    <t>79080</t>
  </si>
  <si>
    <t>79090</t>
  </si>
  <si>
    <t>82150</t>
  </si>
  <si>
    <t>27020</t>
  </si>
  <si>
    <t>38080</t>
  </si>
  <si>
    <t>38090</t>
  </si>
  <si>
    <t>38020</t>
  </si>
  <si>
    <t>41914</t>
  </si>
  <si>
    <t>46020</t>
  </si>
  <si>
    <t>70905</t>
  </si>
  <si>
    <t>73170</t>
  </si>
  <si>
    <t>28035</t>
  </si>
  <si>
    <t>82050</t>
  </si>
  <si>
    <t>58010</t>
  </si>
  <si>
    <t>58100</t>
  </si>
  <si>
    <t>61190</t>
  </si>
  <si>
    <t>63140</t>
  </si>
  <si>
    <t>80120</t>
  </si>
  <si>
    <t>06010</t>
  </si>
  <si>
    <t>07040</t>
  </si>
  <si>
    <t>29010</t>
  </si>
  <si>
    <t>33902</t>
  </si>
  <si>
    <t>46010</t>
  </si>
  <si>
    <t>50906</t>
  </si>
  <si>
    <t>59045</t>
  </si>
  <si>
    <t>74903</t>
  </si>
  <si>
    <t>05070</t>
  </si>
  <si>
    <t>13135</t>
  </si>
  <si>
    <t>51060</t>
  </si>
  <si>
    <t>52110</t>
  </si>
  <si>
    <t>80020</t>
  </si>
  <si>
    <t>17110</t>
  </si>
  <si>
    <t>61120</t>
  </si>
  <si>
    <t>82977</t>
  </si>
  <si>
    <t>82976</t>
  </si>
  <si>
    <t>82430</t>
  </si>
  <si>
    <t>13095</t>
  </si>
  <si>
    <t>25230</t>
  </si>
  <si>
    <t>25110</t>
  </si>
  <si>
    <t>27080</t>
  </si>
  <si>
    <t>33220</t>
  </si>
  <si>
    <t>82915</t>
  </si>
  <si>
    <t>54010</t>
  </si>
  <si>
    <t>40020</t>
  </si>
  <si>
    <t>82924</t>
  </si>
  <si>
    <t>82967</t>
  </si>
  <si>
    <t>82907</t>
  </si>
  <si>
    <t>25060</t>
  </si>
  <si>
    <t>34120</t>
  </si>
  <si>
    <t>73908</t>
  </si>
  <si>
    <t>81906</t>
  </si>
  <si>
    <t>81100</t>
  </si>
  <si>
    <t>51020</t>
  </si>
  <si>
    <t>24030</t>
  </si>
  <si>
    <t>50020</t>
  </si>
  <si>
    <t>50170</t>
  </si>
  <si>
    <t>53020</t>
  </si>
  <si>
    <t>64090</t>
  </si>
  <si>
    <t>05010</t>
  </si>
  <si>
    <t>82045</t>
  </si>
  <si>
    <t>59090</t>
  </si>
  <si>
    <t>82905</t>
  </si>
  <si>
    <t>82140</t>
  </si>
  <si>
    <t>33215</t>
  </si>
  <si>
    <t>38120</t>
  </si>
  <si>
    <t>58902</t>
  </si>
  <si>
    <t>82918</t>
  </si>
  <si>
    <t>82985</t>
  </si>
  <si>
    <t>60010</t>
  </si>
  <si>
    <t>11903</t>
  </si>
  <si>
    <t>67020</t>
  </si>
  <si>
    <t>63921</t>
  </si>
  <si>
    <t>73030</t>
  </si>
  <si>
    <t>82110</t>
  </si>
  <si>
    <t>45050</t>
  </si>
  <si>
    <t>82994</t>
  </si>
  <si>
    <t>03050</t>
  </si>
  <si>
    <t>30050</t>
  </si>
  <si>
    <t>82947</t>
  </si>
  <si>
    <t>11830</t>
  </si>
  <si>
    <t>12010</t>
  </si>
  <si>
    <t>39905</t>
  </si>
  <si>
    <t>50220</t>
  </si>
  <si>
    <t>82956</t>
  </si>
  <si>
    <t>82973</t>
  </si>
  <si>
    <t>11670</t>
  </si>
  <si>
    <t>31020</t>
  </si>
  <si>
    <t>25907</t>
  </si>
  <si>
    <t>63922</t>
  </si>
  <si>
    <t>82320</t>
  </si>
  <si>
    <t>82979</t>
  </si>
  <si>
    <t>82930</t>
  </si>
  <si>
    <t>82959</t>
  </si>
  <si>
    <t>82240</t>
  </si>
  <si>
    <t>11330</t>
  </si>
  <si>
    <t>18020</t>
  </si>
  <si>
    <t>18060</t>
  </si>
  <si>
    <t>38902</t>
  </si>
  <si>
    <t>50090</t>
  </si>
  <si>
    <t>82995</t>
  </si>
  <si>
    <t>22045</t>
  </si>
  <si>
    <t>39030</t>
  </si>
  <si>
    <t>50904</t>
  </si>
  <si>
    <t>63913</t>
  </si>
  <si>
    <t>82130</t>
  </si>
  <si>
    <t>21135</t>
  </si>
  <si>
    <t>63918</t>
  </si>
  <si>
    <t>82940</t>
  </si>
  <si>
    <t>13130</t>
  </si>
  <si>
    <t>25070</t>
  </si>
  <si>
    <t>13010</t>
  </si>
  <si>
    <t>13901</t>
  </si>
  <si>
    <t>05035</t>
  </si>
  <si>
    <t>25910</t>
  </si>
  <si>
    <t>33909</t>
  </si>
  <si>
    <t>82981</t>
  </si>
  <si>
    <t>82926</t>
  </si>
  <si>
    <t>67050</t>
  </si>
  <si>
    <t>13903</t>
  </si>
  <si>
    <t>25130</t>
  </si>
  <si>
    <t>30060</t>
  </si>
  <si>
    <t>38901</t>
  </si>
  <si>
    <t>41909</t>
  </si>
  <si>
    <t>81902</t>
  </si>
  <si>
    <t>83070</t>
  </si>
  <si>
    <t>33904</t>
  </si>
  <si>
    <t>50903</t>
  </si>
  <si>
    <t>81020</t>
  </si>
  <si>
    <t>63912</t>
  </si>
  <si>
    <t>82975</t>
  </si>
  <si>
    <t>71060</t>
  </si>
  <si>
    <t>21065</t>
  </si>
  <si>
    <t>77010</t>
  </si>
  <si>
    <t>30040</t>
  </si>
  <si>
    <t>41917</t>
  </si>
  <si>
    <t>78060</t>
  </si>
  <si>
    <t>23010</t>
  </si>
  <si>
    <t>66045</t>
  </si>
  <si>
    <t>33906</t>
  </si>
  <si>
    <t>41919</t>
  </si>
  <si>
    <t>50902</t>
  </si>
  <si>
    <t>63250</t>
  </si>
  <si>
    <t>82970</t>
  </si>
  <si>
    <t>66050</t>
  </si>
  <si>
    <t>41901</t>
  </si>
  <si>
    <t>50160</t>
  </si>
  <si>
    <t>73180</t>
  </si>
  <si>
    <t>81908</t>
  </si>
  <si>
    <t>13902</t>
  </si>
  <si>
    <t>25902</t>
  </si>
  <si>
    <t>37901</t>
  </si>
  <si>
    <t>63916</t>
  </si>
  <si>
    <t>82925</t>
  </si>
  <si>
    <t>82250</t>
  </si>
  <si>
    <t>82986</t>
  </si>
  <si>
    <t>82957</t>
  </si>
  <si>
    <t>41918</t>
  </si>
  <si>
    <t>82923</t>
  </si>
  <si>
    <t>73909</t>
  </si>
  <si>
    <t>82955</t>
  </si>
  <si>
    <t>82904</t>
  </si>
  <si>
    <t>82943</t>
  </si>
  <si>
    <t>50909</t>
  </si>
  <si>
    <t>79010</t>
  </si>
  <si>
    <t>25903</t>
  </si>
  <si>
    <t>25909</t>
  </si>
  <si>
    <t>25210</t>
  </si>
  <si>
    <t>50912</t>
  </si>
  <si>
    <t>63915</t>
  </si>
  <si>
    <t>63130</t>
  </si>
  <si>
    <t>82060</t>
  </si>
  <si>
    <t>82942</t>
  </si>
  <si>
    <t>82958</t>
  </si>
  <si>
    <t>30070</t>
  </si>
  <si>
    <t>61904</t>
  </si>
  <si>
    <t>63906</t>
  </si>
  <si>
    <t>63030</t>
  </si>
  <si>
    <t>73910</t>
  </si>
  <si>
    <t>82937</t>
  </si>
  <si>
    <t>82928</t>
  </si>
  <si>
    <t>16100</t>
  </si>
  <si>
    <t>82929</t>
  </si>
  <si>
    <t>82913</t>
  </si>
  <si>
    <t>30080</t>
  </si>
  <si>
    <t>63917</t>
  </si>
  <si>
    <t>63907</t>
  </si>
  <si>
    <t>05901</t>
  </si>
  <si>
    <t>43040</t>
  </si>
  <si>
    <t>61902</t>
  </si>
  <si>
    <t>12901</t>
  </si>
  <si>
    <t>63910</t>
  </si>
  <si>
    <t>75020</t>
  </si>
  <si>
    <t>82962</t>
  </si>
  <si>
    <t>82919</t>
  </si>
  <si>
    <t>82997</t>
  </si>
  <si>
    <t>50911</t>
  </si>
  <si>
    <t>82963</t>
  </si>
  <si>
    <t>25240</t>
  </si>
  <si>
    <t>25911</t>
  </si>
  <si>
    <t>41921</t>
  </si>
  <si>
    <t>82982</t>
  </si>
  <si>
    <t>25904</t>
  </si>
  <si>
    <t>82948</t>
  </si>
  <si>
    <t>37902</t>
  </si>
  <si>
    <t>82983</t>
  </si>
  <si>
    <t>09902</t>
  </si>
  <si>
    <t>55901</t>
  </si>
  <si>
    <t>11904</t>
  </si>
  <si>
    <t>69040</t>
  </si>
  <si>
    <t>82987</t>
  </si>
  <si>
    <t>82933</t>
  </si>
  <si>
    <t>82120</t>
  </si>
  <si>
    <t>08963</t>
  </si>
  <si>
    <t>04409</t>
  </si>
  <si>
    <t>00014</t>
  </si>
  <si>
    <t>08542</t>
  </si>
  <si>
    <t>08911</t>
  </si>
  <si>
    <t>08554</t>
  </si>
  <si>
    <t>05156</t>
  </si>
  <si>
    <t>08555</t>
  </si>
  <si>
    <t>00464</t>
  </si>
  <si>
    <t>05594</t>
  </si>
  <si>
    <t>07251</t>
  </si>
  <si>
    <t>08443</t>
  </si>
  <si>
    <t>08804</t>
  </si>
  <si>
    <t>01114</t>
  </si>
  <si>
    <t>07350</t>
  </si>
  <si>
    <t>02731</t>
  </si>
  <si>
    <t>00818</t>
  </si>
  <si>
    <t>06124</t>
  </si>
  <si>
    <t>02985</t>
  </si>
  <si>
    <t>01886</t>
  </si>
  <si>
    <t>01704</t>
  </si>
  <si>
    <t>01892</t>
  </si>
  <si>
    <t>01558</t>
  </si>
  <si>
    <t>08753</t>
  </si>
  <si>
    <t>00099</t>
  </si>
  <si>
    <t>05760</t>
  </si>
  <si>
    <t>04562</t>
  </si>
  <si>
    <t>07377</t>
  </si>
  <si>
    <t>06241</t>
  </si>
  <si>
    <t>05260</t>
  </si>
  <si>
    <t>01264</t>
  </si>
  <si>
    <t>09315</t>
  </si>
  <si>
    <t>04175</t>
  </si>
  <si>
    <t>09655</t>
  </si>
  <si>
    <t>07129</t>
  </si>
  <si>
    <t>02740</t>
  </si>
  <si>
    <t>05538</t>
  </si>
  <si>
    <t>08714</t>
  </si>
  <si>
    <t>02788</t>
  </si>
  <si>
    <t>09051</t>
  </si>
  <si>
    <t>05239</t>
  </si>
  <si>
    <t>06270</t>
  </si>
  <si>
    <t>06400</t>
  </si>
  <si>
    <t>00316</t>
  </si>
  <si>
    <t>00904</t>
  </si>
  <si>
    <t>03133</t>
  </si>
  <si>
    <t>05686</t>
  </si>
  <si>
    <t>06364</t>
  </si>
  <si>
    <t>00763</t>
  </si>
  <si>
    <t>07372</t>
  </si>
  <si>
    <t>04975</t>
  </si>
  <si>
    <t>00455</t>
  </si>
  <si>
    <t>08816</t>
  </si>
  <si>
    <t>02026</t>
  </si>
  <si>
    <t>03007</t>
  </si>
  <si>
    <t>00083</t>
  </si>
  <si>
    <t>07964</t>
  </si>
  <si>
    <t>02309</t>
  </si>
  <si>
    <t>01674</t>
  </si>
  <si>
    <t>00100</t>
  </si>
  <si>
    <t>05212</t>
  </si>
  <si>
    <t>02100</t>
  </si>
  <si>
    <t>09069</t>
  </si>
  <si>
    <t>09181</t>
  </si>
  <si>
    <t>07638</t>
  </si>
  <si>
    <t>06762</t>
  </si>
  <si>
    <t>06666</t>
  </si>
  <si>
    <t>07459</t>
  </si>
  <si>
    <t>08056</t>
  </si>
  <si>
    <t>08811</t>
  </si>
  <si>
    <t>00178</t>
  </si>
  <si>
    <t>07548</t>
  </si>
  <si>
    <t>01571</t>
  </si>
  <si>
    <t>06940</t>
  </si>
  <si>
    <t>06365</t>
  </si>
  <si>
    <t>02809</t>
  </si>
  <si>
    <t>01263</t>
  </si>
  <si>
    <t>01787</t>
  </si>
  <si>
    <t>01626</t>
  </si>
  <si>
    <t>00775</t>
  </si>
  <si>
    <t>01064</t>
  </si>
  <si>
    <t>02143</t>
  </si>
  <si>
    <t>02172</t>
  </si>
  <si>
    <t>05283</t>
  </si>
  <si>
    <t>06593</t>
  </si>
  <si>
    <t>00330</t>
  </si>
  <si>
    <t>00992</t>
  </si>
  <si>
    <t>09170</t>
  </si>
  <si>
    <t>05067</t>
  </si>
  <si>
    <t>08541</t>
  </si>
  <si>
    <t>01466</t>
  </si>
  <si>
    <t>05007</t>
  </si>
  <si>
    <t>06397</t>
  </si>
  <si>
    <t>06766</t>
  </si>
  <si>
    <t>05813</t>
  </si>
  <si>
    <t>04830</t>
  </si>
  <si>
    <t>05071</t>
  </si>
  <si>
    <t>04900</t>
  </si>
  <si>
    <t>07310</t>
  </si>
  <si>
    <t>08894</t>
  </si>
  <si>
    <t>09365</t>
  </si>
  <si>
    <t>06941</t>
  </si>
  <si>
    <t>03715</t>
  </si>
  <si>
    <t>05163</t>
  </si>
  <si>
    <t>02001</t>
  </si>
  <si>
    <t>00225</t>
  </si>
  <si>
    <t>08825</t>
  </si>
  <si>
    <t>05119</t>
  </si>
  <si>
    <t>00163</t>
  </si>
  <si>
    <t>06304</t>
  </si>
  <si>
    <t>04609</t>
  </si>
  <si>
    <t>00424</t>
  </si>
  <si>
    <t>08803</t>
  </si>
  <si>
    <t>09646</t>
  </si>
  <si>
    <t>05710</t>
  </si>
  <si>
    <t>01766</t>
  </si>
  <si>
    <t>09157</t>
  </si>
  <si>
    <t>07828</t>
  </si>
  <si>
    <t>07347</t>
  </si>
  <si>
    <t>04881</t>
  </si>
  <si>
    <t>09348</t>
  </si>
  <si>
    <t>08708</t>
  </si>
  <si>
    <t>08515</t>
  </si>
  <si>
    <t>01012</t>
  </si>
  <si>
    <t>00751</t>
  </si>
  <si>
    <t>09316</t>
  </si>
  <si>
    <t>07564</t>
  </si>
  <si>
    <t>05789</t>
  </si>
  <si>
    <t>05076</t>
  </si>
  <si>
    <t>05766</t>
  </si>
  <si>
    <t>08734</t>
  </si>
  <si>
    <t>06281</t>
  </si>
  <si>
    <t>07997</t>
  </si>
  <si>
    <t>07497</t>
  </si>
  <si>
    <t>08801</t>
  </si>
  <si>
    <t>00721</t>
  </si>
  <si>
    <t>02407</t>
  </si>
  <si>
    <t>01297</t>
  </si>
  <si>
    <t>05745</t>
  </si>
  <si>
    <t>04182</t>
  </si>
  <si>
    <t>08505</t>
  </si>
  <si>
    <t>09171</t>
  </si>
  <si>
    <t>06592</t>
  </si>
  <si>
    <t>04905</t>
  </si>
  <si>
    <t>08469</t>
  </si>
  <si>
    <t>02211</t>
  </si>
  <si>
    <t>01833</t>
  </si>
  <si>
    <t>02617</t>
  </si>
  <si>
    <t>06396</t>
  </si>
  <si>
    <t>00476</t>
  </si>
  <si>
    <t>00492</t>
  </si>
  <si>
    <t>07388</t>
  </si>
  <si>
    <t>04450</t>
  </si>
  <si>
    <t>00832</t>
  </si>
  <si>
    <t>08624</t>
  </si>
  <si>
    <t>05223</t>
  </si>
  <si>
    <t>00669</t>
  </si>
  <si>
    <t>05100</t>
  </si>
  <si>
    <t>02791</t>
  </si>
  <si>
    <t>05759</t>
  </si>
  <si>
    <t>06367</t>
  </si>
  <si>
    <t>06366</t>
  </si>
  <si>
    <t>03297</t>
  </si>
  <si>
    <t>08384</t>
  </si>
  <si>
    <t>02533</t>
  </si>
  <si>
    <t>01051</t>
  </si>
  <si>
    <t>02419</t>
  </si>
  <si>
    <t>04160</t>
  </si>
  <si>
    <t>04549</t>
  </si>
  <si>
    <t>09038</t>
  </si>
  <si>
    <t>08741</t>
  </si>
  <si>
    <t>01512</t>
  </si>
  <si>
    <t>06591</t>
  </si>
  <si>
    <t>00435</t>
  </si>
  <si>
    <t>07547</t>
  </si>
  <si>
    <t>08744</t>
  </si>
  <si>
    <t>02654</t>
  </si>
  <si>
    <t>00495</t>
  </si>
  <si>
    <t>08880</t>
  </si>
  <si>
    <t>09370</t>
  </si>
  <si>
    <t>01529</t>
  </si>
  <si>
    <t>09167</t>
  </si>
  <si>
    <t>08431</t>
  </si>
  <si>
    <t>00016</t>
  </si>
  <si>
    <t>01902</t>
  </si>
  <si>
    <t>01670</t>
  </si>
  <si>
    <t>02641</t>
  </si>
  <si>
    <t>02086</t>
  </si>
  <si>
    <t>00410</t>
  </si>
  <si>
    <t>05819</t>
  </si>
  <si>
    <t>02161</t>
  </si>
  <si>
    <t>05706</t>
  </si>
  <si>
    <t>08611</t>
  </si>
  <si>
    <t>08516</t>
  </si>
  <si>
    <t>08824</t>
  </si>
  <si>
    <t>05896</t>
  </si>
  <si>
    <t>08895</t>
  </si>
  <si>
    <t>06384</t>
  </si>
  <si>
    <t>02597</t>
  </si>
  <si>
    <t>01947</t>
  </si>
  <si>
    <t>00422</t>
  </si>
  <si>
    <t>00623</t>
  </si>
  <si>
    <t>02220</t>
  </si>
  <si>
    <t>03021</t>
  </si>
  <si>
    <t>01604</t>
  </si>
  <si>
    <t>01530</t>
  </si>
  <si>
    <t>04288</t>
  </si>
  <si>
    <t>07926</t>
  </si>
  <si>
    <t>05799</t>
  </si>
  <si>
    <t>01600</t>
  </si>
  <si>
    <t>00091</t>
  </si>
  <si>
    <t>02666</t>
  </si>
  <si>
    <t>03475</t>
  </si>
  <si>
    <t>00692</t>
  </si>
  <si>
    <t>08649</t>
  </si>
  <si>
    <t>06405</t>
  </si>
  <si>
    <t>04458</t>
  </si>
  <si>
    <t>05154</t>
  </si>
  <si>
    <t>06271</t>
  </si>
  <si>
    <t>03403</t>
  </si>
  <si>
    <t>00224</t>
  </si>
  <si>
    <t>09644</t>
  </si>
  <si>
    <t>03716</t>
  </si>
  <si>
    <t>01511</t>
  </si>
  <si>
    <t>01226</t>
  </si>
  <si>
    <t>07425</t>
  </si>
  <si>
    <t>03041</t>
  </si>
  <si>
    <t>08503</t>
  </si>
  <si>
    <t>01283</t>
  </si>
  <si>
    <t>08214</t>
  </si>
  <si>
    <t>01837</t>
  </si>
  <si>
    <t>04185</t>
  </si>
  <si>
    <t>04906</t>
  </si>
  <si>
    <t>09403</t>
  </si>
  <si>
    <t>01265</t>
  </si>
  <si>
    <t>06294</t>
  </si>
  <si>
    <t>02849</t>
  </si>
  <si>
    <t>00076</t>
  </si>
  <si>
    <t>08802</t>
  </si>
  <si>
    <t>05987</t>
  </si>
  <si>
    <t>07523</t>
  </si>
  <si>
    <t>05413</t>
  </si>
  <si>
    <t>01420</t>
  </si>
  <si>
    <t>01548</t>
  </si>
  <si>
    <t>00079</t>
  </si>
  <si>
    <t>04401</t>
  </si>
  <si>
    <t>02894</t>
  </si>
  <si>
    <t>04131</t>
  </si>
  <si>
    <t>00656</t>
  </si>
  <si>
    <t>08039</t>
  </si>
  <si>
    <t>03385</t>
  </si>
  <si>
    <t>08504</t>
  </si>
  <si>
    <t>03031</t>
  </si>
  <si>
    <t>07989</t>
  </si>
  <si>
    <t>02269</t>
  </si>
  <si>
    <t>05867</t>
  </si>
  <si>
    <t>03424</t>
  </si>
  <si>
    <t>02744</t>
  </si>
  <si>
    <t>07364</t>
  </si>
  <si>
    <t>05074</t>
  </si>
  <si>
    <t>08697</t>
  </si>
  <si>
    <t>00393</t>
  </si>
  <si>
    <t>00851</t>
  </si>
  <si>
    <t>04272</t>
  </si>
  <si>
    <t>08657</t>
  </si>
  <si>
    <t>06874</t>
  </si>
  <si>
    <t>02127</t>
  </si>
  <si>
    <t>05570</t>
  </si>
  <si>
    <t>05157</t>
  </si>
  <si>
    <t>07042</t>
  </si>
  <si>
    <t>05670</t>
  </si>
  <si>
    <t>09742</t>
  </si>
  <si>
    <t>05537</t>
  </si>
  <si>
    <t>01545</t>
  </si>
  <si>
    <t>08889</t>
  </si>
  <si>
    <t>03567</t>
  </si>
  <si>
    <t>03664</t>
  </si>
  <si>
    <t>01298</t>
  </si>
  <si>
    <t>08703</t>
  </si>
  <si>
    <t>00552</t>
  </si>
  <si>
    <t>06697</t>
  </si>
  <si>
    <t>00913</t>
  </si>
  <si>
    <t>06203</t>
  </si>
  <si>
    <t>09775</t>
  </si>
  <si>
    <t>02882</t>
  </si>
  <si>
    <t>02097</t>
  </si>
  <si>
    <t>09245</t>
  </si>
  <si>
    <t>08806</t>
  </si>
  <si>
    <t>05709</t>
  </si>
  <si>
    <t>09667</t>
  </si>
  <si>
    <t>09382</t>
  </si>
  <si>
    <t>02230</t>
  </si>
  <si>
    <t>01349</t>
  </si>
  <si>
    <t>05561</t>
  </si>
  <si>
    <t>00269</t>
  </si>
  <si>
    <t>08713</t>
  </si>
  <si>
    <t>03246</t>
  </si>
  <si>
    <t>00402</t>
  </si>
  <si>
    <t>09048</t>
  </si>
  <si>
    <t>07446</t>
  </si>
  <si>
    <t>02974</t>
  </si>
  <si>
    <t>01698</t>
  </si>
  <si>
    <t>08320</t>
  </si>
  <si>
    <t>02498</t>
  </si>
  <si>
    <t>02781</t>
  </si>
  <si>
    <t>01547</t>
  </si>
  <si>
    <t>00462</t>
  </si>
  <si>
    <t>03401</t>
  </si>
  <si>
    <t>06128</t>
  </si>
  <si>
    <t>07458</t>
  </si>
  <si>
    <t>03488</t>
  </si>
  <si>
    <t>01974</t>
  </si>
  <si>
    <t>02867</t>
  </si>
  <si>
    <t>07366</t>
  </si>
  <si>
    <t>09550</t>
  </si>
  <si>
    <t>02965</t>
  </si>
  <si>
    <t>08719</t>
  </si>
  <si>
    <t>02958</t>
  </si>
  <si>
    <t>06872</t>
  </si>
  <si>
    <t>09208</t>
  </si>
  <si>
    <t>09019</t>
  </si>
  <si>
    <t>03402</t>
  </si>
  <si>
    <t>06054</t>
  </si>
  <si>
    <t>08887</t>
  </si>
  <si>
    <t>02208</t>
  </si>
  <si>
    <t>06172</t>
  </si>
  <si>
    <t>07349</t>
  </si>
  <si>
    <t>03242</t>
  </si>
  <si>
    <t>03496</t>
  </si>
  <si>
    <t>08331</t>
  </si>
  <si>
    <t>02114</t>
  </si>
  <si>
    <t>01625</t>
  </si>
  <si>
    <t>08846</t>
  </si>
  <si>
    <t>02823</t>
  </si>
  <si>
    <t>07495</t>
  </si>
  <si>
    <t>01706</t>
  </si>
  <si>
    <t>02772</t>
  </si>
  <si>
    <t>07990</t>
  </si>
  <si>
    <t>03078</t>
  </si>
  <si>
    <t>02099</t>
  </si>
  <si>
    <t>03793</t>
  </si>
  <si>
    <t>05793</t>
  </si>
  <si>
    <t>06355</t>
  </si>
  <si>
    <t>08210</t>
  </si>
  <si>
    <t>00878</t>
  </si>
  <si>
    <t>04955</t>
  </si>
  <si>
    <t>01520</t>
  </si>
  <si>
    <t>00960</t>
  </si>
  <si>
    <t>02773</t>
  </si>
  <si>
    <t>08884</t>
  </si>
  <si>
    <t>04117</t>
  </si>
  <si>
    <t>00704</t>
  </si>
  <si>
    <t>07811</t>
  </si>
  <si>
    <t>03521</t>
  </si>
  <si>
    <t>04226</t>
  </si>
  <si>
    <t>00961</t>
  </si>
  <si>
    <t>01455</t>
  </si>
  <si>
    <t>04607</t>
  </si>
  <si>
    <t>00848</t>
  </si>
  <si>
    <t>02439</t>
  </si>
  <si>
    <t>05712</t>
  </si>
  <si>
    <t>01750</t>
  </si>
  <si>
    <t>07423</t>
  </si>
  <si>
    <t>06025</t>
  </si>
  <si>
    <t>00401</t>
  </si>
  <si>
    <t>02677</t>
  </si>
  <si>
    <t>04121</t>
  </si>
  <si>
    <t>06115</t>
  </si>
  <si>
    <t>06207</t>
  </si>
  <si>
    <t>07526</t>
  </si>
  <si>
    <t>02094</t>
  </si>
  <si>
    <t>08485</t>
  </si>
  <si>
    <t>09670</t>
  </si>
  <si>
    <t>09035</t>
  </si>
  <si>
    <t>00532</t>
  </si>
  <si>
    <t>02741</t>
  </si>
  <si>
    <t>00170</t>
  </si>
  <si>
    <t>02252</t>
  </si>
  <si>
    <t>07912</t>
  </si>
  <si>
    <t>06173</t>
  </si>
  <si>
    <t>07855</t>
  </si>
  <si>
    <t>09741</t>
  </si>
  <si>
    <t>09415</t>
  </si>
  <si>
    <t>09373</t>
  </si>
  <si>
    <t>02418</t>
  </si>
  <si>
    <t>03237</t>
  </si>
  <si>
    <t>03203</t>
  </si>
  <si>
    <t>06276</t>
  </si>
  <si>
    <t>06274</t>
  </si>
  <si>
    <t>00044</t>
  </si>
  <si>
    <t>00646</t>
  </si>
  <si>
    <t>06401</t>
  </si>
  <si>
    <t>08322</t>
  </si>
  <si>
    <t>06315</t>
  </si>
  <si>
    <t>08487</t>
  </si>
  <si>
    <t>00914</t>
  </si>
  <si>
    <t>03574</t>
  </si>
  <si>
    <t>02451</t>
  </si>
  <si>
    <t>08627</t>
  </si>
  <si>
    <t>06933</t>
  </si>
  <si>
    <t>08648</t>
  </si>
  <si>
    <t>05692</t>
  </si>
  <si>
    <t>04414</t>
  </si>
  <si>
    <t>06399</t>
  </si>
  <si>
    <t>01785</t>
  </si>
  <si>
    <t>02263</t>
  </si>
  <si>
    <t>00611</t>
  </si>
  <si>
    <t>02934</t>
  </si>
  <si>
    <t>02155</t>
  </si>
  <si>
    <t>00509</t>
  </si>
  <si>
    <t>04882</t>
  </si>
  <si>
    <t>00432</t>
  </si>
  <si>
    <t>07818</t>
  </si>
  <si>
    <t>06971</t>
  </si>
  <si>
    <t>02430</t>
  </si>
  <si>
    <t>08899</t>
  </si>
  <si>
    <t>03492</t>
  </si>
  <si>
    <t>01566</t>
  </si>
  <si>
    <t>01453</t>
  </si>
  <si>
    <t>02734</t>
  </si>
  <si>
    <t>04061</t>
  </si>
  <si>
    <t>02822</t>
  </si>
  <si>
    <t>04352</t>
  </si>
  <si>
    <t>00081</t>
  </si>
  <si>
    <t>03417</t>
  </si>
  <si>
    <t>00475</t>
  </si>
  <si>
    <t>01427</t>
  </si>
  <si>
    <t>08891</t>
  </si>
  <si>
    <t>00145</t>
  </si>
  <si>
    <t>09533</t>
  </si>
  <si>
    <t>02750</t>
  </si>
  <si>
    <t>01806</t>
  </si>
  <si>
    <t>02978</t>
  </si>
  <si>
    <t>06773</t>
  </si>
  <si>
    <t>02843</t>
  </si>
  <si>
    <t>00713</t>
  </si>
  <si>
    <t>04571</t>
  </si>
  <si>
    <t>04861</t>
  </si>
  <si>
    <t>00890</t>
  </si>
  <si>
    <t>04613</t>
  </si>
  <si>
    <t>02090</t>
  </si>
  <si>
    <t>01040</t>
  </si>
  <si>
    <t>03507</t>
  </si>
  <si>
    <t>08483</t>
  </si>
  <si>
    <t>08807</t>
  </si>
  <si>
    <t>06034</t>
  </si>
  <si>
    <t>02678</t>
  </si>
  <si>
    <t>05993</t>
  </si>
  <si>
    <t>01284</t>
  </si>
  <si>
    <t>08558</t>
  </si>
  <si>
    <t>06492</t>
  </si>
  <si>
    <t>09384</t>
  </si>
  <si>
    <t>04461</t>
  </si>
  <si>
    <t>06185</t>
  </si>
  <si>
    <t>03145</t>
  </si>
  <si>
    <t>02389</t>
  </si>
  <si>
    <t>05815</t>
  </si>
  <si>
    <t>08890</t>
  </si>
  <si>
    <t>01920</t>
  </si>
  <si>
    <t>05740</t>
  </si>
  <si>
    <t>06169</t>
  </si>
  <si>
    <t>03013</t>
  </si>
  <si>
    <t>02416</t>
  </si>
  <si>
    <t>00336</t>
  </si>
  <si>
    <t>05894</t>
  </si>
  <si>
    <t>00214</t>
  </si>
  <si>
    <t>07527</t>
  </si>
  <si>
    <t>01471</t>
  </si>
  <si>
    <t>06677</t>
  </si>
  <si>
    <t>04849</t>
  </si>
  <si>
    <t>00790</t>
  </si>
  <si>
    <t>06190</t>
  </si>
  <si>
    <t>04315</t>
  </si>
  <si>
    <t>02716</t>
  </si>
  <si>
    <t>04546</t>
  </si>
  <si>
    <t>06587</t>
  </si>
  <si>
    <t>01065</t>
  </si>
  <si>
    <t>03097</t>
  </si>
  <si>
    <t>06667</t>
  </si>
  <si>
    <t>06184</t>
  </si>
  <si>
    <t>00995</t>
  </si>
  <si>
    <t>08327</t>
  </si>
  <si>
    <t>06180</t>
  </si>
  <si>
    <t>03456</t>
  </si>
  <si>
    <t>09819</t>
  </si>
  <si>
    <t>03048</t>
  </si>
  <si>
    <t>00943</t>
  </si>
  <si>
    <t>08609</t>
  </si>
  <si>
    <t>04608</t>
  </si>
  <si>
    <t>06939</t>
  </si>
  <si>
    <t>06774</t>
  </si>
  <si>
    <t>00157</t>
  </si>
  <si>
    <t>07724</t>
  </si>
  <si>
    <t>02980</t>
  </si>
  <si>
    <t>00915</t>
  </si>
  <si>
    <t>08241</t>
  </si>
  <si>
    <t>08997</t>
  </si>
  <si>
    <t>06125</t>
  </si>
  <si>
    <t>01555</t>
  </si>
  <si>
    <t>02293</t>
  </si>
  <si>
    <t>03501</t>
  </si>
  <si>
    <t>04059</t>
  </si>
  <si>
    <t>02636</t>
  </si>
  <si>
    <t>06390</t>
  </si>
  <si>
    <t>08616</t>
  </si>
  <si>
    <t>03095</t>
  </si>
  <si>
    <t>08667</t>
  </si>
  <si>
    <t>02742</t>
  </si>
  <si>
    <t>04176</t>
  </si>
  <si>
    <t>07262</t>
  </si>
  <si>
    <t>01601</t>
  </si>
  <si>
    <t>07986</t>
  </si>
  <si>
    <t>04067</t>
  </si>
  <si>
    <t>01250</t>
  </si>
  <si>
    <t>07822</t>
  </si>
  <si>
    <t>04847</t>
  </si>
  <si>
    <t>07171</t>
  </si>
  <si>
    <t>01875</t>
  </si>
  <si>
    <t>06490</t>
  </si>
  <si>
    <t>09049</t>
  </si>
  <si>
    <t>02168</t>
  </si>
  <si>
    <t>01773</t>
  </si>
  <si>
    <t>05678</t>
  </si>
  <si>
    <t>00689</t>
  </si>
  <si>
    <t>01356</t>
  </si>
  <si>
    <t>01757</t>
  </si>
  <si>
    <t>03224</t>
  </si>
  <si>
    <t>04068</t>
  </si>
  <si>
    <t>02828</t>
  </si>
  <si>
    <t>05859</t>
  </si>
  <si>
    <t>01852</t>
  </si>
  <si>
    <t>02082</t>
  </si>
  <si>
    <t>00235</t>
  </si>
  <si>
    <t>01357</t>
  </si>
  <si>
    <t>07796</t>
  </si>
  <si>
    <t>05884</t>
  </si>
  <si>
    <t>00236</t>
  </si>
  <si>
    <t>05144</t>
  </si>
  <si>
    <t>01462</t>
  </si>
  <si>
    <t>04142</t>
  </si>
  <si>
    <t>02821</t>
  </si>
  <si>
    <t>02108</t>
  </si>
  <si>
    <t>00527</t>
  </si>
  <si>
    <t>03155</t>
  </si>
  <si>
    <t>02012</t>
  </si>
  <si>
    <t>02088</t>
  </si>
  <si>
    <t>01154</t>
  </si>
  <si>
    <t>03240</t>
  </si>
  <si>
    <t>01999</t>
  </si>
  <si>
    <t>02303</t>
  </si>
  <si>
    <t>01799</t>
  </si>
  <si>
    <t>02095</t>
  </si>
  <si>
    <t>08290</t>
  </si>
  <si>
    <t>03511</t>
  </si>
  <si>
    <t>08619</t>
  </si>
  <si>
    <t>00491</t>
  </si>
  <si>
    <t>02730</t>
  </si>
  <si>
    <t>04194</t>
  </si>
  <si>
    <t>04927</t>
  </si>
  <si>
    <t>06553</t>
  </si>
  <si>
    <t>08242</t>
  </si>
  <si>
    <t>06182</t>
  </si>
  <si>
    <t>00958</t>
  </si>
  <si>
    <t>06177</t>
  </si>
  <si>
    <t>01808</t>
  </si>
  <si>
    <t>05846</t>
  </si>
  <si>
    <t>00292</t>
  </si>
  <si>
    <t>04425</t>
  </si>
  <si>
    <t>00472</t>
  </si>
  <si>
    <t>00665</t>
  </si>
  <si>
    <t>01992</t>
  </si>
  <si>
    <t>01939</t>
  </si>
  <si>
    <t>02046</t>
  </si>
  <si>
    <t>00637</t>
  </si>
  <si>
    <t>05417</t>
  </si>
  <si>
    <t>01481</t>
  </si>
  <si>
    <t>03018</t>
  </si>
  <si>
    <t>01935</t>
  </si>
  <si>
    <t>01161</t>
  </si>
  <si>
    <t>07561</t>
  </si>
  <si>
    <t>08371</t>
  </si>
  <si>
    <t>00955</t>
  </si>
  <si>
    <t>09294</t>
  </si>
  <si>
    <t>06255</t>
  </si>
  <si>
    <t>00329</t>
  </si>
  <si>
    <t>06295</t>
  </si>
  <si>
    <t>08632</t>
  </si>
  <si>
    <t>06489</t>
  </si>
  <si>
    <t>02995</t>
  </si>
  <si>
    <t>04341</t>
  </si>
  <si>
    <t>08457</t>
  </si>
  <si>
    <t>05252</t>
  </si>
  <si>
    <t>01335</t>
  </si>
  <si>
    <t>06339</t>
  </si>
  <si>
    <t>07453</t>
  </si>
  <si>
    <t>05816</t>
  </si>
  <si>
    <t>00065</t>
  </si>
  <si>
    <t>00121</t>
  </si>
  <si>
    <t>00554</t>
  </si>
  <si>
    <t>05770</t>
  </si>
  <si>
    <t>01796</t>
  </si>
  <si>
    <t>02509</t>
  </si>
  <si>
    <t>02098</t>
  </si>
  <si>
    <t>01375</t>
  </si>
  <si>
    <t>05333</t>
  </si>
  <si>
    <t>02231</t>
  </si>
  <si>
    <t>08281</t>
  </si>
  <si>
    <t>06944</t>
  </si>
  <si>
    <t>01418</t>
  </si>
  <si>
    <t>07797</t>
  </si>
  <si>
    <t>04451</t>
  </si>
  <si>
    <t>03094</t>
  </si>
  <si>
    <t>01836</t>
  </si>
  <si>
    <t>04104</t>
  </si>
  <si>
    <t>04444</t>
  </si>
  <si>
    <t>06358</t>
  </si>
  <si>
    <t>02792</t>
  </si>
  <si>
    <t>02428</t>
  </si>
  <si>
    <t>01549</t>
  </si>
  <si>
    <t>05315</t>
  </si>
  <si>
    <t>02800</t>
  </si>
  <si>
    <t>08332</t>
  </si>
  <si>
    <t>02196</t>
  </si>
  <si>
    <t>03665</t>
  </si>
  <si>
    <t>08470</t>
  </si>
  <si>
    <t>01510</t>
  </si>
  <si>
    <t>02171</t>
  </si>
  <si>
    <t>00788</t>
  </si>
  <si>
    <t>01403</t>
  </si>
  <si>
    <t>01700</t>
  </si>
  <si>
    <t>01442</t>
  </si>
  <si>
    <t>00371</t>
  </si>
  <si>
    <t>04822</t>
  </si>
  <si>
    <t>01671</t>
  </si>
  <si>
    <t>01031</t>
  </si>
  <si>
    <t>08353</t>
  </si>
  <si>
    <t>08003</t>
  </si>
  <si>
    <t>08660</t>
  </si>
  <si>
    <t>00403</t>
  </si>
  <si>
    <t>07653</t>
  </si>
  <si>
    <t>02372</t>
  </si>
  <si>
    <t>06178</t>
  </si>
  <si>
    <t>02555</t>
  </si>
  <si>
    <t>01801</t>
  </si>
  <si>
    <t>05889</t>
  </si>
  <si>
    <t>03409</t>
  </si>
  <si>
    <t>00230</t>
  </si>
  <si>
    <t>02512</t>
  </si>
  <si>
    <t>01271</t>
  </si>
  <si>
    <t>00025</t>
  </si>
  <si>
    <t>08636</t>
  </si>
  <si>
    <t>06288</t>
  </si>
  <si>
    <t>00488</t>
  </si>
  <si>
    <t>09070</t>
  </si>
  <si>
    <t>04398</t>
  </si>
  <si>
    <t>00372</t>
  </si>
  <si>
    <t>01407</t>
  </si>
  <si>
    <t>02692</t>
  </si>
  <si>
    <t>03446</t>
  </si>
  <si>
    <t>06956</t>
  </si>
  <si>
    <t>06595</t>
  </si>
  <si>
    <t>02113</t>
  </si>
  <si>
    <t>01096</t>
  </si>
  <si>
    <t>07706</t>
  </si>
  <si>
    <t>08710</t>
  </si>
  <si>
    <t>05959</t>
  </si>
  <si>
    <t>06263</t>
  </si>
  <si>
    <t>03081</t>
  </si>
  <si>
    <t>01204</t>
  </si>
  <si>
    <t>01089</t>
  </si>
  <si>
    <t>09057</t>
  </si>
  <si>
    <t>02120</t>
  </si>
  <si>
    <t>04153</t>
  </si>
  <si>
    <t>00261</t>
  </si>
  <si>
    <t>00287</t>
  </si>
  <si>
    <t>04199</t>
  </si>
  <si>
    <t>03703</t>
  </si>
  <si>
    <t>01260</t>
  </si>
  <si>
    <t>01307</t>
  </si>
  <si>
    <t>05900</t>
  </si>
  <si>
    <t>00146</t>
  </si>
  <si>
    <t>01358</t>
  </si>
  <si>
    <t>04400</t>
  </si>
  <si>
    <t>00404</t>
  </si>
  <si>
    <t>00879</t>
  </si>
  <si>
    <t>03460</t>
  </si>
  <si>
    <t>00801</t>
  </si>
  <si>
    <t>00600</t>
  </si>
  <si>
    <t>09524</t>
  </si>
  <si>
    <t>09669</t>
  </si>
  <si>
    <t>00564</t>
  </si>
  <si>
    <t>02060</t>
  </si>
  <si>
    <t>08459</t>
  </si>
  <si>
    <t>06264</t>
  </si>
  <si>
    <t>01807</t>
  </si>
  <si>
    <t>04818</t>
  </si>
  <si>
    <t>00877</t>
  </si>
  <si>
    <t>09740</t>
  </si>
  <si>
    <t>08995</t>
  </si>
  <si>
    <t>08610</t>
  </si>
  <si>
    <t>08355</t>
  </si>
  <si>
    <t>05217</t>
  </si>
  <si>
    <t>02335</t>
  </si>
  <si>
    <t>05142</t>
  </si>
  <si>
    <t>01207</t>
  </si>
  <si>
    <t>04203</t>
  </si>
  <si>
    <t>05881</t>
  </si>
  <si>
    <t>04851</t>
  </si>
  <si>
    <t>04290</t>
  </si>
  <si>
    <t>06111</t>
  </si>
  <si>
    <t>01374</t>
  </si>
  <si>
    <t>07556</t>
  </si>
  <si>
    <t>04323</t>
  </si>
  <si>
    <t>01711</t>
  </si>
  <si>
    <t>02076</t>
  </si>
  <si>
    <t>03556</t>
  </si>
  <si>
    <t>01028</t>
  </si>
  <si>
    <t>07253</t>
  </si>
  <si>
    <t>05659</t>
  </si>
  <si>
    <t>04143</t>
  </si>
  <si>
    <t>03158</t>
  </si>
  <si>
    <t>06589</t>
  </si>
  <si>
    <t>02503</t>
  </si>
  <si>
    <t>02516</t>
  </si>
  <si>
    <t>00095</t>
  </si>
  <si>
    <t>08164</t>
  </si>
  <si>
    <t>06127</t>
  </si>
  <si>
    <t>05673</t>
  </si>
  <si>
    <t>01272</t>
  </si>
  <si>
    <t>02787</t>
  </si>
  <si>
    <t>02764</t>
  </si>
  <si>
    <t>02142</t>
  </si>
  <si>
    <t>00977</t>
  </si>
  <si>
    <t>01386</t>
  </si>
  <si>
    <t>02937</t>
  </si>
  <si>
    <t>01967</t>
  </si>
  <si>
    <t>03065</t>
  </si>
  <si>
    <t>08495</t>
  </si>
  <si>
    <t>00900</t>
  </si>
  <si>
    <t>05966</t>
  </si>
  <si>
    <t>02288</t>
  </si>
  <si>
    <t>05708</t>
  </si>
  <si>
    <t>00652</t>
  </si>
  <si>
    <t>02354</t>
  </si>
  <si>
    <t>01041</t>
  </si>
  <si>
    <t>00388</t>
  </si>
  <si>
    <t>05669</t>
  </si>
  <si>
    <t>09296</t>
  </si>
  <si>
    <t>01519</t>
  </si>
  <si>
    <t>06413</t>
  </si>
  <si>
    <t>06596</t>
  </si>
  <si>
    <t>02655</t>
  </si>
  <si>
    <t>03257</t>
  </si>
  <si>
    <t>01127</t>
  </si>
  <si>
    <t>01868</t>
  </si>
  <si>
    <t>00968</t>
  </si>
  <si>
    <t>00700</t>
  </si>
  <si>
    <t>01454</t>
  </si>
  <si>
    <t>05592</t>
  </si>
  <si>
    <t>03400</t>
  </si>
  <si>
    <t>03067</t>
  </si>
  <si>
    <t>07573</t>
  </si>
  <si>
    <t>00936</t>
  </si>
  <si>
    <t>02318</t>
  </si>
  <si>
    <t>07965</t>
  </si>
  <si>
    <t>02728</t>
  </si>
  <si>
    <t>01219</t>
  </si>
  <si>
    <t>02727</t>
  </si>
  <si>
    <t>00871</t>
  </si>
  <si>
    <t>00583</t>
  </si>
  <si>
    <t>00766</t>
  </si>
  <si>
    <t>01775</t>
  </si>
  <si>
    <t>06360</t>
  </si>
  <si>
    <t>01279</t>
  </si>
  <si>
    <t>05756</t>
  </si>
  <si>
    <t>04860</t>
  </si>
  <si>
    <t>02422</t>
  </si>
  <si>
    <t>01655</t>
  </si>
  <si>
    <t>07722</t>
  </si>
  <si>
    <t>01404</t>
  </si>
  <si>
    <t>07544</t>
  </si>
  <si>
    <t>03418</t>
  </si>
  <si>
    <t>06292</t>
  </si>
  <si>
    <t>00841</t>
  </si>
  <si>
    <t>01128</t>
  </si>
  <si>
    <t>02071</t>
  </si>
  <si>
    <t>02511</t>
  </si>
  <si>
    <t>00657</t>
  </si>
  <si>
    <t>00150</t>
  </si>
  <si>
    <t>01482</t>
  </si>
  <si>
    <t>03252</t>
  </si>
  <si>
    <t>06068</t>
  </si>
  <si>
    <t>01457</t>
  </si>
  <si>
    <t>02774</t>
  </si>
  <si>
    <t>01352</t>
  </si>
  <si>
    <t>09883</t>
  </si>
  <si>
    <t>06078</t>
  </si>
  <si>
    <t>04253</t>
  </si>
  <si>
    <t>03538</t>
  </si>
  <si>
    <t>04162</t>
  </si>
  <si>
    <t>08735</t>
  </si>
  <si>
    <t>06265</t>
  </si>
  <si>
    <t>04106</t>
  </si>
  <si>
    <t>01494</t>
  </si>
  <si>
    <t>02684</t>
  </si>
  <si>
    <t>00069</t>
  </si>
  <si>
    <t>00794</t>
  </si>
  <si>
    <t>00473</t>
  </si>
  <si>
    <t>01433</t>
  </si>
  <si>
    <t>03301</t>
  </si>
  <si>
    <t>05850</t>
  </si>
  <si>
    <t>01246</t>
  </si>
  <si>
    <t>01137</t>
  </si>
  <si>
    <t>09673</t>
  </si>
  <si>
    <t>04880</t>
  </si>
  <si>
    <t>00912</t>
  </si>
  <si>
    <t>00497</t>
  </si>
  <si>
    <t>00204</t>
  </si>
  <si>
    <t>01383</t>
  </si>
  <si>
    <t>09359</t>
  </si>
  <si>
    <t>09023</t>
  </si>
  <si>
    <t>01025</t>
  </si>
  <si>
    <t>02164</t>
  </si>
  <si>
    <t>04078</t>
  </si>
  <si>
    <t>04558</t>
  </si>
  <si>
    <t>00725</t>
  </si>
  <si>
    <t>05257</t>
  </si>
  <si>
    <t>07370</t>
  </si>
  <si>
    <t>00116</t>
  </si>
  <si>
    <t>01238</t>
  </si>
  <si>
    <t>03114</t>
  </si>
  <si>
    <t>07067</t>
  </si>
  <si>
    <t>00863</t>
  </si>
  <si>
    <t>00706</t>
  </si>
  <si>
    <t>08608</t>
  </si>
  <si>
    <t>05879</t>
  </si>
  <si>
    <t>02034</t>
  </si>
  <si>
    <t>06171</t>
  </si>
  <si>
    <t>02520</t>
  </si>
  <si>
    <t>00628</t>
  </si>
  <si>
    <t>06675</t>
  </si>
  <si>
    <t>01564</t>
  </si>
  <si>
    <t>03017</t>
  </si>
  <si>
    <t>00002</t>
  </si>
  <si>
    <t>05690</t>
  </si>
  <si>
    <t>07836</t>
  </si>
  <si>
    <t>02661</t>
  </si>
  <si>
    <t>00570</t>
  </si>
  <si>
    <t>01463</t>
  </si>
  <si>
    <t>06298</t>
  </si>
  <si>
    <t>06306</t>
  </si>
  <si>
    <t>02202</t>
  </si>
  <si>
    <t>02316</t>
  </si>
  <si>
    <t>01883</t>
  </si>
  <si>
    <t>09034</t>
  </si>
  <si>
    <t>02608</t>
  </si>
  <si>
    <t>00534</t>
  </si>
  <si>
    <t>01551</t>
  </si>
  <si>
    <t>03659</t>
  </si>
  <si>
    <t>01417</t>
  </si>
  <si>
    <t>00308</t>
  </si>
  <si>
    <t>03148</t>
  </si>
  <si>
    <t>01900</t>
  </si>
  <si>
    <t>04389</t>
  </si>
  <si>
    <t>03204</t>
  </si>
  <si>
    <t>02919</t>
  </si>
  <si>
    <t>02784</t>
  </si>
  <si>
    <t>07805</t>
  </si>
  <si>
    <t>09521</t>
  </si>
  <si>
    <t>05603</t>
  </si>
  <si>
    <t>00724</t>
  </si>
  <si>
    <t>04107</t>
  </si>
  <si>
    <t>08606</t>
  </si>
  <si>
    <t>00088</t>
  </si>
  <si>
    <t>07214</t>
  </si>
  <si>
    <t>04904</t>
  </si>
  <si>
    <t>08599</t>
  </si>
  <si>
    <t>02613</t>
  </si>
  <si>
    <t>03171</t>
  </si>
  <si>
    <t>06368</t>
  </si>
  <si>
    <t>08497</t>
  </si>
  <si>
    <t>06491</t>
  </si>
  <si>
    <t>02437</t>
  </si>
  <si>
    <t>01491</t>
  </si>
  <si>
    <t>01597</t>
  </si>
  <si>
    <t>01227</t>
  </si>
  <si>
    <t>02041</t>
  </si>
  <si>
    <t>08342</t>
  </si>
  <si>
    <t>07250</t>
  </si>
  <si>
    <t>06257</t>
  </si>
  <si>
    <t>08622</t>
  </si>
  <si>
    <t>03135</t>
  </si>
  <si>
    <t>06394</t>
  </si>
  <si>
    <t>04357</t>
  </si>
  <si>
    <t>08601</t>
  </si>
  <si>
    <t>04511</t>
  </si>
  <si>
    <t>01478</t>
  </si>
  <si>
    <t>07562</t>
  </si>
  <si>
    <t>02272</t>
  </si>
  <si>
    <t>01651</t>
  </si>
  <si>
    <t>02369</t>
  </si>
  <si>
    <t>06600</t>
  </si>
  <si>
    <t>06359</t>
  </si>
  <si>
    <t>02279</t>
  </si>
  <si>
    <t>04066</t>
  </si>
  <si>
    <t>08265</t>
  </si>
  <si>
    <t>01965</t>
  </si>
  <si>
    <t>00889</t>
  </si>
  <si>
    <t>00946</t>
  </si>
  <si>
    <t>03265</t>
  </si>
  <si>
    <t>06672</t>
  </si>
  <si>
    <t>04848</t>
  </si>
  <si>
    <t>03277</t>
  </si>
  <si>
    <t>01927</t>
  </si>
  <si>
    <t>03189</t>
  </si>
  <si>
    <t>05101</t>
  </si>
  <si>
    <t>00194</t>
  </si>
  <si>
    <t>09427</t>
  </si>
  <si>
    <t>06811</t>
  </si>
  <si>
    <t>03001</t>
  </si>
  <si>
    <t>07358</t>
  </si>
  <si>
    <t>00847</t>
  </si>
  <si>
    <t>00585</t>
  </si>
  <si>
    <t>01202</t>
  </si>
  <si>
    <t>01973</t>
  </si>
  <si>
    <t>07618</t>
  </si>
  <si>
    <t>02017</t>
  </si>
  <si>
    <t>02768</t>
  </si>
  <si>
    <t>03552</t>
  </si>
  <si>
    <t>00729</t>
  </si>
  <si>
    <t>00538</t>
  </si>
  <si>
    <t>07447</t>
  </si>
  <si>
    <t>07840</t>
  </si>
  <si>
    <t>08233</t>
  </si>
  <si>
    <t>01319</t>
  </si>
  <si>
    <t>09784</t>
  </si>
  <si>
    <t>05158</t>
  </si>
  <si>
    <t>02414</t>
  </si>
  <si>
    <t>07462</t>
  </si>
  <si>
    <t>00888</t>
  </si>
  <si>
    <t>05671</t>
  </si>
  <si>
    <t>02334</t>
  </si>
  <si>
    <t>06682</t>
  </si>
  <si>
    <t>01027</t>
  </si>
  <si>
    <t>04483</t>
  </si>
  <si>
    <t>06411</t>
  </si>
  <si>
    <t>01060</t>
  </si>
  <si>
    <t>08351</t>
  </si>
  <si>
    <t>01441</t>
  </si>
  <si>
    <t>03459</t>
  </si>
  <si>
    <t>04243</t>
  </si>
  <si>
    <t>04133</t>
  </si>
  <si>
    <t>02769</t>
  </si>
  <si>
    <t>01095</t>
  </si>
  <si>
    <t>08715</t>
  </si>
  <si>
    <t>06361</t>
  </si>
  <si>
    <t>02016</t>
  </si>
  <si>
    <t>09187</t>
  </si>
  <si>
    <t>05782</t>
  </si>
  <si>
    <t>09561</t>
  </si>
  <si>
    <t>08629</t>
  </si>
  <si>
    <t>03522</t>
  </si>
  <si>
    <t>00174</t>
  </si>
  <si>
    <t>06233</t>
  </si>
  <si>
    <t>02924</t>
  </si>
  <si>
    <t>03150</t>
  </si>
  <si>
    <t>07206</t>
  </si>
  <si>
    <t>04909</t>
  </si>
  <si>
    <t>07769</t>
  </si>
  <si>
    <t>00533</t>
  </si>
  <si>
    <t>00886</t>
  </si>
  <si>
    <t>05463</t>
  </si>
  <si>
    <t>01771</t>
  </si>
  <si>
    <t>00136</t>
  </si>
  <si>
    <t>01156</t>
  </si>
  <si>
    <t>02264</t>
  </si>
  <si>
    <t>05994</t>
  </si>
  <si>
    <t>08451</t>
  </si>
  <si>
    <t>07972</t>
  </si>
  <si>
    <t>01286</t>
  </si>
  <si>
    <t>00884</t>
  </si>
  <si>
    <t>03530</t>
  </si>
  <si>
    <t>04526</t>
  </si>
  <si>
    <t>04990</t>
  </si>
  <si>
    <t>01984</t>
  </si>
  <si>
    <t>00250</t>
  </si>
  <si>
    <t>02688</t>
  </si>
  <si>
    <t>00093</t>
  </si>
  <si>
    <t>04169</t>
  </si>
  <si>
    <t>04887</t>
  </si>
  <si>
    <t>00755</t>
  </si>
  <si>
    <t>05276</t>
  </si>
  <si>
    <t>06370</t>
  </si>
  <si>
    <t>00525</t>
  </si>
  <si>
    <t>08301</t>
  </si>
  <si>
    <t>00077</t>
  </si>
  <si>
    <t>02068</t>
  </si>
  <si>
    <t>03112</t>
  </si>
  <si>
    <t>09383</t>
  </si>
  <si>
    <t>00166</t>
  </si>
  <si>
    <t>05586</t>
  </si>
  <si>
    <t>01013</t>
  </si>
  <si>
    <t>01006</t>
  </si>
  <si>
    <t>00419</t>
  </si>
  <si>
    <t>02436</t>
  </si>
  <si>
    <t>02339</t>
  </si>
  <si>
    <t>01527</t>
  </si>
  <si>
    <t>04507</t>
  </si>
  <si>
    <t>00711</t>
  </si>
  <si>
    <t>06393</t>
  </si>
  <si>
    <t>02682</t>
  </si>
  <si>
    <t>06389</t>
  </si>
  <si>
    <t>00518</t>
  </si>
  <si>
    <t>04200</t>
  </si>
  <si>
    <t>03431</t>
  </si>
  <si>
    <t>04287</t>
  </si>
  <si>
    <t>00006</t>
  </si>
  <si>
    <t>09332</t>
  </si>
  <si>
    <t>03079</t>
  </si>
  <si>
    <t>09907</t>
  </si>
  <si>
    <t>02024</t>
  </si>
  <si>
    <t>04937</t>
  </si>
  <si>
    <t>00296</t>
  </si>
  <si>
    <t>00386</t>
  </si>
  <si>
    <t>01396</t>
  </si>
  <si>
    <t>03463</t>
  </si>
  <si>
    <t>09666</t>
  </si>
  <si>
    <t>01509</t>
  </si>
  <si>
    <t>03554</t>
  </si>
  <si>
    <t>08352</t>
  </si>
  <si>
    <t>03537</t>
  </si>
  <si>
    <t>08904</t>
  </si>
  <si>
    <t>08000</t>
  </si>
  <si>
    <t>06588</t>
  </si>
  <si>
    <t>05958</t>
  </si>
  <si>
    <t>03256</t>
  </si>
  <si>
    <t>06181</t>
  </si>
  <si>
    <t>07443</t>
  </si>
  <si>
    <t>02101</t>
  </si>
  <si>
    <t>09161</t>
  </si>
  <si>
    <t>00291</t>
  </si>
  <si>
    <t>02023</t>
  </si>
  <si>
    <t>00347</t>
  </si>
  <si>
    <t>08805</t>
  </si>
  <si>
    <t>09663</t>
  </si>
  <si>
    <t>06951</t>
  </si>
  <si>
    <t>04992</t>
  </si>
  <si>
    <t>06000</t>
  </si>
  <si>
    <t>04056</t>
  </si>
  <si>
    <t>06778</t>
  </si>
  <si>
    <t>06930</t>
  </si>
  <si>
    <t>06126</t>
  </si>
  <si>
    <t>03019</t>
  </si>
  <si>
    <t>02039</t>
  </si>
  <si>
    <t>05677</t>
  </si>
  <si>
    <t>02412</t>
  </si>
  <si>
    <t>03052</t>
  </si>
  <si>
    <t>04547</t>
  </si>
  <si>
    <t>01561</t>
  </si>
  <si>
    <t>06953</t>
  </si>
  <si>
    <t>02938</t>
  </si>
  <si>
    <t>08745</t>
  </si>
  <si>
    <t>05806</t>
  </si>
  <si>
    <t>01983</t>
  </si>
  <si>
    <t>01834</t>
  </si>
  <si>
    <t>04069</t>
  </si>
  <si>
    <t>00746</t>
  </si>
  <si>
    <t>02587</t>
  </si>
  <si>
    <t>03380</t>
  </si>
  <si>
    <t>02295</t>
  </si>
  <si>
    <t>04802</t>
  </si>
  <si>
    <t>04623</t>
  </si>
  <si>
    <t>00279</t>
  </si>
  <si>
    <t>00791</t>
  </si>
  <si>
    <t>02865</t>
  </si>
  <si>
    <t>08421</t>
  </si>
  <si>
    <t>01951</t>
  </si>
  <si>
    <t>04266</t>
  </si>
  <si>
    <t>01413</t>
  </si>
  <si>
    <t>08488</t>
  </si>
  <si>
    <t>09665</t>
  </si>
  <si>
    <t>02635</t>
  </si>
  <si>
    <t>05689</t>
  </si>
  <si>
    <t>04299</t>
  </si>
  <si>
    <t>08326</t>
  </si>
  <si>
    <t>05529</t>
  </si>
  <si>
    <t>02977</t>
  </si>
  <si>
    <t>07985</t>
  </si>
  <si>
    <t>09387</t>
  </si>
  <si>
    <t>01255</t>
  </si>
  <si>
    <t>01475</t>
  </si>
  <si>
    <t>08212</t>
  </si>
  <si>
    <t>00666</t>
  </si>
  <si>
    <t>00521</t>
  </si>
  <si>
    <t>02375</t>
  </si>
  <si>
    <t>00627</t>
  </si>
  <si>
    <t>00612</t>
  </si>
  <si>
    <t>04950</t>
  </si>
  <si>
    <t>06130</t>
  </si>
  <si>
    <t>02210</t>
  </si>
  <si>
    <t>01553</t>
  </si>
  <si>
    <t>02235</t>
  </si>
  <si>
    <t>06444</t>
  </si>
  <si>
    <t>02796</t>
  </si>
  <si>
    <t>02829</t>
  </si>
  <si>
    <t>03500</t>
  </si>
  <si>
    <t>09119</t>
  </si>
  <si>
    <t>05883</t>
  </si>
  <si>
    <t>07059</t>
  </si>
  <si>
    <t>04476</t>
  </si>
  <si>
    <t>03425</t>
  </si>
  <si>
    <t>05140</t>
  </si>
  <si>
    <t>02382</t>
  </si>
  <si>
    <t>08879</t>
  </si>
  <si>
    <t>02986</t>
  </si>
  <si>
    <t>04296</t>
  </si>
  <si>
    <t>01336</t>
  </si>
  <si>
    <t>00385</t>
  </si>
  <si>
    <t>03054</t>
  </si>
  <si>
    <t>02519</t>
  </si>
  <si>
    <t>02685</t>
  </si>
  <si>
    <t>00529</t>
  </si>
  <si>
    <t>00639</t>
  </si>
  <si>
    <t>00715</t>
  </si>
  <si>
    <t>01613</t>
  </si>
  <si>
    <t>06131</t>
  </si>
  <si>
    <t>06486</t>
  </si>
  <si>
    <t>03151</t>
  </si>
  <si>
    <t>04459</t>
  </si>
  <si>
    <t>03560</t>
  </si>
  <si>
    <t>00587</t>
  </si>
  <si>
    <t>03393</t>
  </si>
  <si>
    <t>06118</t>
  </si>
  <si>
    <t>05957</t>
  </si>
  <si>
    <t>01152</t>
  </si>
  <si>
    <t>00443</t>
  </si>
  <si>
    <t>01497</t>
  </si>
  <si>
    <t>05236</t>
  </si>
  <si>
    <t>05408</t>
  </si>
  <si>
    <t>02596</t>
  </si>
  <si>
    <t>07856</t>
  </si>
  <si>
    <t>05787</t>
  </si>
  <si>
    <t>04227</t>
  </si>
  <si>
    <t>08613</t>
  </si>
  <si>
    <t>05336</t>
  </si>
  <si>
    <t>00358</t>
  </si>
  <si>
    <t>01430</t>
  </si>
  <si>
    <t>05641</t>
  </si>
  <si>
    <t>02810</t>
  </si>
  <si>
    <t>07500</t>
  </si>
  <si>
    <t>08651</t>
  </si>
  <si>
    <t>05233</t>
  </si>
  <si>
    <t>09888</t>
  </si>
  <si>
    <t>01606</t>
  </si>
  <si>
    <t>03499</t>
  </si>
  <si>
    <t>03215</t>
  </si>
  <si>
    <t>00198</t>
  </si>
  <si>
    <t>01954</t>
  </si>
  <si>
    <t>00898</t>
  </si>
  <si>
    <t>01416</t>
  </si>
  <si>
    <t>06663</t>
  </si>
  <si>
    <t>00723</t>
  </si>
  <si>
    <t>08052</t>
  </si>
  <si>
    <t>06493</t>
  </si>
  <si>
    <t>06769</t>
  </si>
  <si>
    <t>01858</t>
  </si>
  <si>
    <t>00610</t>
  </si>
  <si>
    <t>07444</t>
  </si>
  <si>
    <t>08577</t>
  </si>
  <si>
    <t>02138</t>
  </si>
  <si>
    <t>03510</t>
  </si>
  <si>
    <t>06296</t>
  </si>
  <si>
    <t>00540</t>
  </si>
  <si>
    <t>00519</t>
  </si>
  <si>
    <t>02376</t>
  </si>
  <si>
    <t>08853</t>
  </si>
  <si>
    <t>04088</t>
  </si>
  <si>
    <t>05405</t>
  </si>
  <si>
    <t>07484</t>
  </si>
  <si>
    <t>04469</t>
  </si>
  <si>
    <t>02467</t>
  </si>
  <si>
    <t>02704</t>
  </si>
  <si>
    <t>02722</t>
  </si>
  <si>
    <t>00244</t>
  </si>
  <si>
    <t>00648</t>
  </si>
  <si>
    <t>05818</t>
  </si>
  <si>
    <t>08732</t>
  </si>
  <si>
    <t>04110</t>
  </si>
  <si>
    <t>00505</t>
  </si>
  <si>
    <t>01685</t>
  </si>
  <si>
    <t>00870</t>
  </si>
  <si>
    <t>09301</t>
  </si>
  <si>
    <t>00577</t>
  </si>
  <si>
    <t>00089</t>
  </si>
  <si>
    <t>04103</t>
  </si>
  <si>
    <t>00481</t>
  </si>
  <si>
    <t>03397</t>
  </si>
  <si>
    <t>07383</t>
  </si>
  <si>
    <t>06280</t>
  </si>
  <si>
    <t>02732</t>
  </si>
  <si>
    <t>02541</t>
  </si>
  <si>
    <t>00216</t>
  </si>
  <si>
    <t>01607</t>
  </si>
  <si>
    <t>06196</t>
  </si>
  <si>
    <t>00985</t>
  </si>
  <si>
    <t>03009</t>
  </si>
  <si>
    <t>03249</t>
  </si>
  <si>
    <t>06202</t>
  </si>
  <si>
    <t>01256</t>
  </si>
  <si>
    <t>02232</t>
  </si>
  <si>
    <t>00504</t>
  </si>
  <si>
    <t>00037</t>
  </si>
  <si>
    <t>06357</t>
  </si>
  <si>
    <t>00073</t>
  </si>
  <si>
    <t>05643</t>
  </si>
  <si>
    <t>02718</t>
  </si>
  <si>
    <t>04375</t>
  </si>
  <si>
    <t>03077</t>
  </si>
  <si>
    <t>04490</t>
  </si>
  <si>
    <t>02160</t>
  </si>
  <si>
    <t>04954</t>
  </si>
  <si>
    <t>00421</t>
  </si>
  <si>
    <t>06402</t>
  </si>
  <si>
    <t>02250</t>
  </si>
  <si>
    <t>04515</t>
  </si>
  <si>
    <t>00833</t>
  </si>
  <si>
    <t>06676</t>
  </si>
  <si>
    <t>08671</t>
  </si>
  <si>
    <t>08535</t>
  </si>
  <si>
    <t>03047</t>
  </si>
  <si>
    <t>04404</t>
  </si>
  <si>
    <t>06422</t>
  </si>
  <si>
    <t>05882</t>
  </si>
  <si>
    <t>01576</t>
  </si>
  <si>
    <t>02994</t>
  </si>
  <si>
    <t>03149</t>
  </si>
  <si>
    <t>00732</t>
  </si>
  <si>
    <t>01125</t>
  </si>
  <si>
    <t>00165</t>
  </si>
  <si>
    <t>05554</t>
  </si>
  <si>
    <t>01195</t>
  </si>
  <si>
    <t>05625</t>
  </si>
  <si>
    <t>01610</t>
  </si>
  <si>
    <t>00353</t>
  </si>
  <si>
    <t>03038</t>
  </si>
  <si>
    <t>04424</t>
  </si>
  <si>
    <t>07756</t>
  </si>
  <si>
    <t>01959</t>
  </si>
  <si>
    <t>05624</t>
  </si>
  <si>
    <t>02729</t>
  </si>
  <si>
    <t>01697</t>
  </si>
  <si>
    <t>00941</t>
  </si>
  <si>
    <t>02229</t>
  </si>
  <si>
    <t>09529</t>
  </si>
  <si>
    <t>09102</t>
  </si>
  <si>
    <t>08338</t>
  </si>
  <si>
    <t>02581</t>
  </si>
  <si>
    <t>04438</t>
  </si>
  <si>
    <t>00218</t>
  </si>
  <si>
    <t>09334</t>
  </si>
  <si>
    <t>00759</t>
  </si>
  <si>
    <t>08211</t>
  </si>
  <si>
    <t>08246</t>
  </si>
  <si>
    <t>04304</t>
  </si>
  <si>
    <t>00539</t>
  </si>
  <si>
    <t>00511</t>
  </si>
  <si>
    <t>04510</t>
  </si>
  <si>
    <t>03454</t>
  </si>
  <si>
    <t>03455</t>
  </si>
  <si>
    <t>04462</t>
  </si>
  <si>
    <t>05344</t>
  </si>
  <si>
    <t>05036</t>
  </si>
  <si>
    <t>02139</t>
  </si>
  <si>
    <t>02141</t>
  </si>
  <si>
    <t>02766</t>
  </si>
  <si>
    <t>08907</t>
  </si>
  <si>
    <t>01756</t>
  </si>
  <si>
    <t>00106</t>
  </si>
  <si>
    <t>03392</t>
  </si>
  <si>
    <t>00184</t>
  </si>
  <si>
    <t>01790</t>
  </si>
  <si>
    <t>08063</t>
  </si>
  <si>
    <t>00543</t>
  </si>
  <si>
    <t>05763</t>
  </si>
  <si>
    <t>01859</t>
  </si>
  <si>
    <t>01382</t>
  </si>
  <si>
    <t>07386</t>
  </si>
  <si>
    <t>02005</t>
  </si>
  <si>
    <t>00607</t>
  </si>
  <si>
    <t>02337</t>
  </si>
  <si>
    <t>02380</t>
  </si>
  <si>
    <t>06932</t>
  </si>
  <si>
    <t>01905</t>
  </si>
  <si>
    <t>03139</t>
  </si>
  <si>
    <t>03220</t>
  </si>
  <si>
    <t>05856</t>
  </si>
  <si>
    <t>04503</t>
  </si>
  <si>
    <t>08655</t>
  </si>
  <si>
    <t>01534</t>
  </si>
  <si>
    <t>04514</t>
  </si>
  <si>
    <t>08704</t>
  </si>
  <si>
    <t>03229</t>
  </si>
  <si>
    <t>03222</t>
  </si>
  <si>
    <t>03541</t>
  </si>
  <si>
    <t>04586</t>
  </si>
  <si>
    <t>02830</t>
  </si>
  <si>
    <t>06189</t>
  </si>
  <si>
    <t>01155</t>
  </si>
  <si>
    <t>02040</t>
  </si>
  <si>
    <t>04329</t>
  </si>
  <si>
    <t>05798</t>
  </si>
  <si>
    <t>01811</t>
  </si>
  <si>
    <t>05326</t>
  </si>
  <si>
    <t>02433</t>
  </si>
  <si>
    <t>01866</t>
  </si>
  <si>
    <t>01928</t>
  </si>
  <si>
    <t>01275</t>
  </si>
  <si>
    <t>02423</t>
  </si>
  <si>
    <t>05695</t>
  </si>
  <si>
    <t>01222</t>
  </si>
  <si>
    <t>04278</t>
  </si>
  <si>
    <t>04340</t>
  </si>
  <si>
    <t>06673</t>
  </si>
  <si>
    <t>04502</t>
  </si>
  <si>
    <t>06674</t>
  </si>
  <si>
    <t>05037</t>
  </si>
  <si>
    <t>07237</t>
  </si>
  <si>
    <t>02216</t>
  </si>
  <si>
    <t>03515</t>
  </si>
  <si>
    <t>03267</t>
  </si>
  <si>
    <t>06966</t>
  </si>
  <si>
    <t>01748</t>
  </si>
  <si>
    <t>01221</t>
  </si>
  <si>
    <t>02214</t>
  </si>
  <si>
    <t>04386</t>
  </si>
  <si>
    <t>04360</t>
  </si>
  <si>
    <t>09141</t>
  </si>
  <si>
    <t>04236</t>
  </si>
  <si>
    <t>06708</t>
  </si>
  <si>
    <t>03562</t>
  </si>
  <si>
    <t>02315</t>
  </si>
  <si>
    <t>04267</t>
  </si>
  <si>
    <t>03004</t>
  </si>
  <si>
    <t>06494</t>
  </si>
  <si>
    <t>05180</t>
  </si>
  <si>
    <t>02979</t>
  </si>
  <si>
    <t>00541</t>
  </si>
  <si>
    <t>04095</t>
  </si>
  <si>
    <t>02042</t>
  </si>
  <si>
    <t>02452</t>
  </si>
  <si>
    <t>09043</t>
  </si>
  <si>
    <t>09522</t>
  </si>
  <si>
    <t>00716</t>
  </si>
  <si>
    <t>01159</t>
  </si>
  <si>
    <t>01688</t>
  </si>
  <si>
    <t>00408</t>
  </si>
  <si>
    <t>01769</t>
  </si>
  <si>
    <t>03789</t>
  </si>
  <si>
    <t>00697</t>
  </si>
  <si>
    <t>01109</t>
  </si>
  <si>
    <t>00767</t>
  </si>
  <si>
    <t>00302</t>
  </si>
  <si>
    <t>02660</t>
  </si>
  <si>
    <t>04284</t>
  </si>
  <si>
    <t>08484</t>
  </si>
  <si>
    <t>00023</t>
  </si>
  <si>
    <t>01782</t>
  </si>
  <si>
    <t>06768</t>
  </si>
  <si>
    <t>02444</t>
  </si>
  <si>
    <t>01324</t>
  </si>
  <si>
    <t>05976</t>
  </si>
  <si>
    <t>06398</t>
  </si>
  <si>
    <t>02618</t>
  </si>
  <si>
    <t>08372</t>
  </si>
  <si>
    <t>08350</t>
  </si>
  <si>
    <t>02737</t>
  </si>
  <si>
    <t>02385</t>
  </si>
  <si>
    <t>05345</t>
  </si>
  <si>
    <t>00438</t>
  </si>
  <si>
    <t>01359</t>
  </si>
  <si>
    <t>02468</t>
  </si>
  <si>
    <t>00075</t>
  </si>
  <si>
    <t>00387</t>
  </si>
  <si>
    <t>06354</t>
  </si>
  <si>
    <t>01015</t>
  </si>
  <si>
    <t>02174</t>
  </si>
  <si>
    <t>03575</t>
  </si>
  <si>
    <t>01342</t>
  </si>
  <si>
    <t>05688</t>
  </si>
  <si>
    <t>03842</t>
  </si>
  <si>
    <t>03096</t>
  </si>
  <si>
    <t>07720</t>
  </si>
  <si>
    <t>05762</t>
  </si>
  <si>
    <t>02089</t>
  </si>
  <si>
    <t>00856</t>
  </si>
  <si>
    <t>03440</t>
  </si>
  <si>
    <t>02847</t>
  </si>
  <si>
    <t>05788</t>
  </si>
  <si>
    <t>05880</t>
  </si>
  <si>
    <t>00413</t>
  </si>
  <si>
    <t>03483</t>
  </si>
  <si>
    <t>00806</t>
  </si>
  <si>
    <t>01598</t>
  </si>
  <si>
    <t>07326</t>
  </si>
  <si>
    <t>08906</t>
  </si>
  <si>
    <t>04552</t>
  </si>
  <si>
    <t>09267</t>
  </si>
  <si>
    <t>08450</t>
  </si>
  <si>
    <t>03740</t>
  </si>
  <si>
    <t>04149</t>
  </si>
  <si>
    <t>03042</t>
  </si>
  <si>
    <t>08249</t>
  </si>
  <si>
    <t>00918</t>
  </si>
  <si>
    <t>00959</t>
  </si>
  <si>
    <t>00028</t>
  </si>
  <si>
    <t>09077</t>
  </si>
  <si>
    <t>06119</t>
  </si>
  <si>
    <t>01312</t>
  </si>
  <si>
    <t>01091</t>
  </si>
  <si>
    <t>04652</t>
  </si>
  <si>
    <t>02673</t>
  </si>
  <si>
    <t>01474</t>
  </si>
  <si>
    <t>05363</t>
  </si>
  <si>
    <t>04437</t>
  </si>
  <si>
    <t>06302</t>
  </si>
  <si>
    <t>08701</t>
  </si>
  <si>
    <t>03090</t>
  </si>
  <si>
    <t>06599</t>
  </si>
  <si>
    <t>03517</t>
  </si>
  <si>
    <t>00062</t>
  </si>
  <si>
    <t>00881</t>
  </si>
  <si>
    <t>00299</t>
  </si>
  <si>
    <t>04246</t>
  </si>
  <si>
    <t>05776</t>
  </si>
  <si>
    <t>05416</t>
  </si>
  <si>
    <t>02426</t>
  </si>
  <si>
    <t>05974</t>
  </si>
  <si>
    <t>01872</t>
  </si>
  <si>
    <t>01308</t>
  </si>
  <si>
    <t>05197</t>
  </si>
  <si>
    <t>04530</t>
  </si>
  <si>
    <t>04931</t>
  </si>
  <si>
    <t>03182</t>
  </si>
  <si>
    <t>05902</t>
  </si>
  <si>
    <t>05518</t>
  </si>
  <si>
    <t>06427</t>
  </si>
  <si>
    <t>07519</t>
  </si>
  <si>
    <t>05231</t>
  </si>
  <si>
    <t>01299</t>
  </si>
  <si>
    <t>02333</t>
  </si>
  <si>
    <t>05372</t>
  </si>
  <si>
    <t>04961</t>
  </si>
  <si>
    <t>03216</t>
  </si>
  <si>
    <t>01574</t>
  </si>
  <si>
    <t>00698</t>
  </si>
  <si>
    <t>00922</t>
  </si>
  <si>
    <t>01684</t>
  </si>
  <si>
    <t>06656</t>
  </si>
  <si>
    <t>01018</t>
  </si>
  <si>
    <t>03441</t>
  </si>
  <si>
    <t>05631</t>
  </si>
  <si>
    <t>05768</t>
  </si>
  <si>
    <t>00001</t>
  </si>
  <si>
    <t>00679</t>
  </si>
  <si>
    <t>05753</t>
  </si>
  <si>
    <t>00814</t>
  </si>
  <si>
    <t>05658</t>
  </si>
  <si>
    <t>06267</t>
  </si>
  <si>
    <t>01713</t>
  </si>
  <si>
    <t>01461</t>
  </si>
  <si>
    <t>04393</t>
  </si>
  <si>
    <t>00795</t>
  </si>
  <si>
    <t>06165</t>
  </si>
  <si>
    <t>06029</t>
  </si>
  <si>
    <t>00054</t>
  </si>
  <si>
    <t>06775</t>
  </si>
  <si>
    <t>00662</t>
  </si>
  <si>
    <t>09307</t>
  </si>
  <si>
    <t>05184</t>
  </si>
  <si>
    <t>09306</t>
  </si>
  <si>
    <t>00264</t>
  </si>
  <si>
    <t>02366</t>
  </si>
  <si>
    <t>00595</t>
  </si>
  <si>
    <t>04840</t>
  </si>
  <si>
    <t>00649</t>
  </si>
  <si>
    <t>00284</t>
  </si>
  <si>
    <t>01993</t>
  </si>
  <si>
    <t>04397</t>
  </si>
  <si>
    <t>02093</t>
  </si>
  <si>
    <t>01563</t>
  </si>
  <si>
    <t>04416</t>
  </si>
  <si>
    <t>07630</t>
  </si>
  <si>
    <t>01434</t>
  </si>
  <si>
    <t>00046</t>
  </si>
  <si>
    <t>02832</t>
  </si>
  <si>
    <t>02445</t>
  </si>
  <si>
    <t>00728</t>
  </si>
  <si>
    <t>08337</t>
  </si>
  <si>
    <t>05960</t>
  </si>
  <si>
    <t>00322</t>
  </si>
  <si>
    <t>01498</t>
  </si>
  <si>
    <t>02102</t>
  </si>
  <si>
    <t>00255</t>
  </si>
  <si>
    <t>02538</t>
  </si>
  <si>
    <t>07881</t>
  </si>
  <si>
    <t>09914</t>
  </si>
  <si>
    <t>08799</t>
  </si>
  <si>
    <t>08865</t>
  </si>
  <si>
    <t>06420</t>
  </si>
  <si>
    <t>02748</t>
  </si>
  <si>
    <t>05954</t>
  </si>
  <si>
    <t>05507</t>
  </si>
  <si>
    <t>00147</t>
  </si>
  <si>
    <t>01326</t>
  </si>
  <si>
    <t>01575</t>
  </si>
  <si>
    <t>07249</t>
  </si>
  <si>
    <t>09073</t>
  </si>
  <si>
    <t>00270</t>
  </si>
  <si>
    <t>00568</t>
  </si>
  <si>
    <t>08059</t>
  </si>
  <si>
    <t>00621</t>
  </si>
  <si>
    <t>02424</t>
  </si>
  <si>
    <t>04508</t>
  </si>
  <si>
    <t>01022</t>
  </si>
  <si>
    <t>02976</t>
  </si>
  <si>
    <t>04622</t>
  </si>
  <si>
    <t>08519</t>
  </si>
  <si>
    <t>03234</t>
  </si>
  <si>
    <t>05803</t>
  </si>
  <si>
    <t>01429</t>
  </si>
  <si>
    <t>09447</t>
  </si>
  <si>
    <t>02558</t>
  </si>
  <si>
    <t>01302</t>
  </si>
  <si>
    <t>01367</t>
  </si>
  <si>
    <t>00059</t>
  </si>
  <si>
    <t>02863</t>
  </si>
  <si>
    <t>02996</t>
  </si>
  <si>
    <t>03147</t>
  </si>
  <si>
    <t>01391</t>
  </si>
  <si>
    <t>03098</t>
  </si>
  <si>
    <t>06310</t>
  </si>
  <si>
    <t>04134</t>
  </si>
  <si>
    <t>04516</t>
  </si>
  <si>
    <t>00768</t>
  </si>
  <si>
    <t>05973</t>
  </si>
  <si>
    <t>05571</t>
  </si>
  <si>
    <t>06035</t>
  </si>
  <si>
    <t>04966</t>
  </si>
  <si>
    <t>00232</t>
  </si>
  <si>
    <t>00710</t>
  </si>
  <si>
    <t>05284</t>
  </si>
  <si>
    <t>01940</t>
  </si>
  <si>
    <t>00776</t>
  </si>
  <si>
    <t>07988</t>
  </si>
  <si>
    <t>09182</t>
  </si>
  <si>
    <t>03206</t>
  </si>
  <si>
    <t>08634</t>
  </si>
  <si>
    <t>06825</t>
  </si>
  <si>
    <t>00373</t>
  </si>
  <si>
    <t>06369</t>
  </si>
  <si>
    <t>02241</t>
  </si>
  <si>
    <t>04421</t>
  </si>
  <si>
    <t>05801</t>
  </si>
  <si>
    <t>08885</t>
  </si>
  <si>
    <t>04542</t>
  </si>
  <si>
    <t>04118</t>
  </si>
  <si>
    <t>07567</t>
  </si>
  <si>
    <t>03449</t>
  </si>
  <si>
    <t>02004</t>
  </si>
  <si>
    <t>09437</t>
  </si>
  <si>
    <t>00835</t>
  </si>
  <si>
    <t>00855</t>
  </si>
  <si>
    <t>03142</t>
  </si>
  <si>
    <t>00179</t>
  </si>
  <si>
    <t>03154</t>
  </si>
  <si>
    <t>02132</t>
  </si>
  <si>
    <t>02805</t>
  </si>
  <si>
    <t>04339</t>
  </si>
  <si>
    <t>06942</t>
  </si>
  <si>
    <t>00604</t>
  </si>
  <si>
    <t>06938</t>
  </si>
  <si>
    <t>03173</t>
  </si>
  <si>
    <t>00357</t>
  </si>
  <si>
    <t>02507</t>
  </si>
  <si>
    <t>03544</t>
  </si>
  <si>
    <t>00901</t>
  </si>
  <si>
    <t>00227</t>
  </si>
  <si>
    <t>02236</t>
  </si>
  <si>
    <t>00400</t>
  </si>
  <si>
    <t>00696</t>
  </si>
  <si>
    <t>01676</t>
  </si>
  <si>
    <t>05862</t>
  </si>
  <si>
    <t>05854</t>
  </si>
  <si>
    <t>05885</t>
  </si>
  <si>
    <t>06767</t>
  </si>
  <si>
    <t>00677</t>
  </si>
  <si>
    <t>06487</t>
  </si>
  <si>
    <t>02441</t>
  </si>
  <si>
    <t>09762</t>
  </si>
  <si>
    <t>00967</t>
  </si>
  <si>
    <t>02103</t>
  </si>
  <si>
    <t>04509</t>
  </si>
  <si>
    <t>00699</t>
  </si>
  <si>
    <t>04071</t>
  </si>
  <si>
    <t>02010</t>
  </si>
  <si>
    <t>03213</t>
  </si>
  <si>
    <t>04181</t>
  </si>
  <si>
    <t>06952</t>
  </si>
  <si>
    <t>04837</t>
  </si>
  <si>
    <t>05780</t>
  </si>
  <si>
    <t>08256</t>
  </si>
  <si>
    <t>02149</t>
  </si>
  <si>
    <t>01944</t>
  </si>
  <si>
    <t>03305</t>
  </si>
  <si>
    <t>00219</t>
  </si>
  <si>
    <t>02595</t>
  </si>
  <si>
    <t>01846</t>
  </si>
  <si>
    <t>04402</t>
  </si>
  <si>
    <t>02544</t>
  </si>
  <si>
    <t>02197</t>
  </si>
  <si>
    <t>01499</t>
  </si>
  <si>
    <t>08339</t>
  </si>
  <si>
    <t>00983</t>
  </si>
  <si>
    <t>02515</t>
  </si>
  <si>
    <t>01901</t>
  </si>
  <si>
    <t>09452</t>
  </si>
  <si>
    <t>07892</t>
  </si>
  <si>
    <t>02814</t>
  </si>
  <si>
    <t>05368</t>
  </si>
  <si>
    <t>00327</t>
  </si>
  <si>
    <t>01669</t>
  </si>
  <si>
    <t>01637</t>
  </si>
  <si>
    <t>06681</t>
  </si>
  <si>
    <t>03436</t>
  </si>
  <si>
    <t>09887</t>
  </si>
  <si>
    <t>05796</t>
  </si>
  <si>
    <t>01143</t>
  </si>
  <si>
    <t>04598</t>
  </si>
  <si>
    <t>04004</t>
  </si>
  <si>
    <t>02959</t>
  </si>
  <si>
    <t>07728</t>
  </si>
  <si>
    <t>00119</t>
  </si>
  <si>
    <t>02125</t>
  </si>
  <si>
    <t>02119</t>
  </si>
  <si>
    <t>06268</t>
  </si>
  <si>
    <t>03223</t>
  </si>
  <si>
    <t>03172</t>
  </si>
  <si>
    <t>03175</t>
  </si>
  <si>
    <t>00368</t>
  </si>
  <si>
    <t>04264</t>
  </si>
  <si>
    <t>00125</t>
  </si>
  <si>
    <t>02332</t>
  </si>
  <si>
    <t>00661</t>
  </si>
  <si>
    <t>02043</t>
  </si>
  <si>
    <t>02140</t>
  </si>
  <si>
    <t>02345</t>
  </si>
  <si>
    <t>09153</t>
  </si>
  <si>
    <t>01680</t>
  </si>
  <si>
    <t>02943</t>
  </si>
  <si>
    <t>09600</t>
  </si>
  <si>
    <t>05179</t>
  </si>
  <si>
    <t>04158</t>
  </si>
  <si>
    <t>03767</t>
  </si>
  <si>
    <t>04050</t>
  </si>
  <si>
    <t>08706</t>
  </si>
  <si>
    <t>01842</t>
  </si>
  <si>
    <t>02083</t>
  </si>
  <si>
    <t>05002</t>
  </si>
  <si>
    <t>01848</t>
  </si>
  <si>
    <t>03138</t>
  </si>
  <si>
    <t>01409</t>
  </si>
  <si>
    <t>00608</t>
  </si>
  <si>
    <t>00978</t>
  </si>
  <si>
    <t>03124</t>
  </si>
  <si>
    <t>06488</t>
  </si>
  <si>
    <t>01987</t>
  </si>
  <si>
    <t>06123</t>
  </si>
  <si>
    <t>01165</t>
  </si>
  <si>
    <t>02514</t>
  </si>
  <si>
    <t>05907</t>
  </si>
  <si>
    <t>01977</t>
  </si>
  <si>
    <t>09445</t>
  </si>
  <si>
    <t>02681</t>
  </si>
  <si>
    <t>03458</t>
  </si>
  <si>
    <t>00536</t>
  </si>
  <si>
    <t>05152</t>
  </si>
  <si>
    <t>00599</t>
  </si>
  <si>
    <t>07578</t>
  </si>
  <si>
    <t>02793</t>
  </si>
  <si>
    <t>05162</t>
  </si>
  <si>
    <t>01110</t>
  </si>
  <si>
    <t>08901</t>
  </si>
  <si>
    <t>02106</t>
  </si>
  <si>
    <t>06282</t>
  </si>
  <si>
    <t>02282</t>
  </si>
  <si>
    <t>05774</t>
  </si>
  <si>
    <t>06426</t>
  </si>
  <si>
    <t>02500</t>
  </si>
  <si>
    <t>06658</t>
  </si>
  <si>
    <t>08712</t>
  </si>
  <si>
    <t>08623</t>
  </si>
  <si>
    <t>02105</t>
  </si>
  <si>
    <t>00155</t>
  </si>
  <si>
    <t>02610</t>
  </si>
  <si>
    <t>03174</t>
  </si>
  <si>
    <t>06222</t>
  </si>
  <si>
    <t>00942</t>
  </si>
  <si>
    <t>00434</t>
  </si>
  <si>
    <t>04108</t>
  </si>
  <si>
    <t>09710</t>
  </si>
  <si>
    <t>02460</t>
  </si>
  <si>
    <t>01695</t>
  </si>
  <si>
    <t>09889</t>
  </si>
  <si>
    <t>01950</t>
  </si>
  <si>
    <t>01217</t>
  </si>
  <si>
    <t>02179</t>
  </si>
  <si>
    <t>01410</t>
  </si>
  <si>
    <t>02135</t>
  </si>
  <si>
    <t>05797</t>
  </si>
  <si>
    <t>02715</t>
  </si>
  <si>
    <t>04491</t>
  </si>
  <si>
    <t>09281</t>
  </si>
  <si>
    <t>05523</t>
  </si>
  <si>
    <t>06262</t>
  </si>
  <si>
    <t>04065</t>
  </si>
  <si>
    <t>02432</t>
  </si>
  <si>
    <t>06503</t>
  </si>
  <si>
    <t>06363</t>
  </si>
  <si>
    <t>07577</t>
  </si>
  <si>
    <t>03895</t>
  </si>
  <si>
    <t>08412</t>
  </si>
  <si>
    <t>09148</t>
  </si>
  <si>
    <t>08670</t>
  </si>
  <si>
    <t>01635</t>
  </si>
  <si>
    <t>01879</t>
  </si>
  <si>
    <t>02025</t>
  </si>
  <si>
    <t>01239</t>
  </si>
  <si>
    <t>00454</t>
  </si>
  <si>
    <t>00345</t>
  </si>
  <si>
    <t>02049</t>
  </si>
  <si>
    <t>00190</t>
  </si>
  <si>
    <t>05841</t>
  </si>
  <si>
    <t>01897</t>
  </si>
  <si>
    <t>05115</t>
  </si>
  <si>
    <t>08646</t>
  </si>
  <si>
    <t>03573</t>
  </si>
  <si>
    <t>08642</t>
  </si>
  <si>
    <t>02148</t>
  </si>
  <si>
    <t>03197</t>
  </si>
  <si>
    <t>04233</t>
  </si>
  <si>
    <t>00557</t>
  </si>
  <si>
    <t>01486</t>
  </si>
  <si>
    <t>06684</t>
  </si>
  <si>
    <t>01912</t>
  </si>
  <si>
    <t>01045</t>
  </si>
  <si>
    <t>01052</t>
  </si>
  <si>
    <t>04201</t>
  </si>
  <si>
    <t>04255</t>
  </si>
  <si>
    <t>02973</t>
  </si>
  <si>
    <t>05396</t>
  </si>
  <si>
    <t>07654</t>
  </si>
  <si>
    <t>03219</t>
  </si>
  <si>
    <t>01979</t>
  </si>
  <si>
    <t>09481</t>
  </si>
  <si>
    <t>09094</t>
  </si>
  <si>
    <t>05298</t>
  </si>
  <si>
    <t>03217</t>
  </si>
  <si>
    <t>02580</t>
  </si>
  <si>
    <t>03527</t>
  </si>
  <si>
    <t>08739</t>
  </si>
  <si>
    <t>04111</t>
  </si>
  <si>
    <t>06116</t>
  </si>
  <si>
    <t>08598</t>
  </si>
  <si>
    <t>04453</t>
  </si>
  <si>
    <t>02607</t>
  </si>
  <si>
    <t>05995</t>
  </si>
  <si>
    <t>09448</t>
  </si>
  <si>
    <t>02374</t>
  </si>
  <si>
    <t>02815</t>
  </si>
  <si>
    <t>01596</t>
  </si>
  <si>
    <t>01142</t>
  </si>
  <si>
    <t>03012</t>
  </si>
  <si>
    <t>01599</t>
  </si>
  <si>
    <t>00233</t>
  </si>
  <si>
    <t>02969</t>
  </si>
  <si>
    <t>09462</t>
  </si>
  <si>
    <t>08501</t>
  </si>
  <si>
    <t>00124</t>
  </si>
  <si>
    <t>08733</t>
  </si>
  <si>
    <t>09536</t>
  </si>
  <si>
    <t>00752</t>
  </si>
  <si>
    <t>00744</t>
  </si>
  <si>
    <t>02578</t>
  </si>
  <si>
    <t>06258</t>
  </si>
  <si>
    <t>01583</t>
  </si>
  <si>
    <t>02690</t>
  </si>
  <si>
    <t>00203</t>
  </si>
  <si>
    <t>05009</t>
  </si>
  <si>
    <t>01257</t>
  </si>
  <si>
    <t>02862</t>
  </si>
  <si>
    <t>00876</t>
  </si>
  <si>
    <t>08644</t>
  </si>
  <si>
    <t>04488</t>
  </si>
  <si>
    <t>02124</t>
  </si>
  <si>
    <t>05694</t>
  </si>
  <si>
    <t>02342</t>
  </si>
  <si>
    <t>03461</t>
  </si>
  <si>
    <t>01845</t>
  </si>
  <si>
    <t>00973</t>
  </si>
  <si>
    <t>06272</t>
  </si>
  <si>
    <t>05166</t>
  </si>
  <si>
    <t>04541</t>
  </si>
  <si>
    <t>03383</t>
  </si>
  <si>
    <t>09709</t>
  </si>
  <si>
    <t>00263</t>
  </si>
  <si>
    <t>04177</t>
  </si>
  <si>
    <t>04587</t>
  </si>
  <si>
    <t>07483</t>
  </si>
  <si>
    <t>05229</t>
  </si>
  <si>
    <t>06194</t>
  </si>
  <si>
    <t>04048</t>
  </si>
  <si>
    <t>01914</t>
  </si>
  <si>
    <t>00765</t>
  </si>
  <si>
    <t>04627</t>
  </si>
  <si>
    <t>00369</t>
  </si>
  <si>
    <t>00268</t>
  </si>
  <si>
    <t>08737</t>
  </si>
  <si>
    <t>01050</t>
  </si>
  <si>
    <t>08746</t>
  </si>
  <si>
    <t>05855</t>
  </si>
  <si>
    <t>00321</t>
  </si>
  <si>
    <t>00745</t>
  </si>
  <si>
    <t>08765</t>
  </si>
  <si>
    <t>03092</t>
  </si>
  <si>
    <t>06632</t>
  </si>
  <si>
    <t>00954</t>
  </si>
  <si>
    <t>05847</t>
  </si>
  <si>
    <t>07793</t>
  </si>
  <si>
    <t>03558</t>
  </si>
  <si>
    <t>02591</t>
  </si>
  <si>
    <t>02185</t>
  </si>
  <si>
    <t>01921</t>
  </si>
  <si>
    <t>04247</t>
  </si>
  <si>
    <t>02993</t>
  </si>
  <si>
    <t>00980</t>
  </si>
  <si>
    <t>01414</t>
  </si>
  <si>
    <t>01017</t>
  </si>
  <si>
    <t>02275</t>
  </si>
  <si>
    <t>02939</t>
  </si>
  <si>
    <t>09674</t>
  </si>
  <si>
    <t>04468</t>
  </si>
  <si>
    <t>04355</t>
  </si>
  <si>
    <t>08499</t>
  </si>
  <si>
    <t>01073</t>
  </si>
  <si>
    <t>03542</t>
  </si>
  <si>
    <t>04535</t>
  </si>
  <si>
    <t>07461</t>
  </si>
  <si>
    <t>09381</t>
  </si>
  <si>
    <t>00468</t>
  </si>
  <si>
    <t>01752</t>
  </si>
  <si>
    <t>02442</t>
  </si>
  <si>
    <t>03260</t>
  </si>
  <si>
    <t>01071</t>
  </si>
  <si>
    <t>04361</t>
  </si>
  <si>
    <t>00753</t>
  </si>
  <si>
    <t>04733</t>
  </si>
  <si>
    <t>03243</t>
  </si>
  <si>
    <t>00949</t>
  </si>
  <si>
    <t>02111</t>
  </si>
  <si>
    <t>01351</t>
  </si>
  <si>
    <t>06597</t>
  </si>
  <si>
    <t>02623</t>
  </si>
  <si>
    <t>05754</t>
  </si>
  <si>
    <t>05700</t>
  </si>
  <si>
    <t>04928</t>
  </si>
  <si>
    <t>02104</t>
  </si>
  <si>
    <t>00346</t>
  </si>
  <si>
    <t>09449</t>
  </si>
  <si>
    <t>09275</t>
  </si>
  <si>
    <t>00189</t>
  </si>
  <si>
    <t>09400</t>
  </si>
  <si>
    <t>00176</t>
  </si>
  <si>
    <t>05019</t>
  </si>
  <si>
    <t>01941</t>
  </si>
  <si>
    <t>09154</t>
  </si>
  <si>
    <t>04407</t>
  </si>
  <si>
    <t>08628</t>
  </si>
  <si>
    <t>02402</t>
  </si>
  <si>
    <t>08845</t>
  </si>
  <si>
    <t>04826</t>
  </si>
  <si>
    <t>01411</t>
  </si>
  <si>
    <t>00031</t>
  </si>
  <si>
    <t>01378</t>
  </si>
  <si>
    <t>02290</t>
  </si>
  <si>
    <t>08458</t>
  </si>
  <si>
    <t>00493</t>
  </si>
  <si>
    <t>09778</t>
  </si>
  <si>
    <t>05419</t>
  </si>
  <si>
    <t>05705</t>
  </si>
  <si>
    <t>05048</t>
  </si>
  <si>
    <t>08612</t>
  </si>
  <si>
    <t>01930</t>
  </si>
  <si>
    <t>01991</t>
  </si>
  <si>
    <t>01844</t>
  </si>
  <si>
    <t>04240</t>
  </si>
  <si>
    <t>01438</t>
  </si>
  <si>
    <t>04292</t>
  </si>
  <si>
    <t>09520</t>
  </si>
  <si>
    <t>05232</t>
  </si>
  <si>
    <t>01581</t>
  </si>
  <si>
    <t>08615</t>
  </si>
  <si>
    <t>00609</t>
  </si>
  <si>
    <t>01978</t>
  </si>
  <si>
    <t>09305</t>
  </si>
  <si>
    <t>08720</t>
  </si>
  <si>
    <t>00027</t>
  </si>
  <si>
    <t>06121</t>
  </si>
  <si>
    <t>08496</t>
  </si>
  <si>
    <t>08888</t>
  </si>
  <si>
    <t>05220</t>
  </si>
  <si>
    <t>02845</t>
  </si>
  <si>
    <t>01654</t>
  </si>
  <si>
    <t>04499</t>
  </si>
  <si>
    <t>00024</t>
  </si>
  <si>
    <t>00667</t>
  </si>
  <si>
    <t>06416</t>
  </si>
  <si>
    <t>09408</t>
  </si>
  <si>
    <t>08471</t>
  </si>
  <si>
    <t>03153</t>
  </si>
  <si>
    <t>05552</t>
  </si>
  <si>
    <t>05258</t>
  </si>
  <si>
    <t>07311</t>
  </si>
  <si>
    <t>04049</t>
  </si>
  <si>
    <t>00297</t>
  </si>
  <si>
    <t>04180</t>
  </si>
  <si>
    <t>08817</t>
  </si>
  <si>
    <t>02997</t>
  </si>
  <si>
    <t>00139</t>
  </si>
  <si>
    <t>03061</t>
  </si>
  <si>
    <t>05085</t>
  </si>
  <si>
    <t>08659</t>
  </si>
  <si>
    <t>09061</t>
  </si>
  <si>
    <t>02931</t>
  </si>
  <si>
    <t>08370</t>
  </si>
  <si>
    <t>02262</t>
  </si>
  <si>
    <t>00562</t>
  </si>
  <si>
    <t>04576</t>
  </si>
  <si>
    <t>00891</t>
  </si>
  <si>
    <t>08333</t>
  </si>
  <si>
    <t>01134</t>
  </si>
  <si>
    <t>04172</t>
  </si>
  <si>
    <t>02207</t>
  </si>
  <si>
    <t>09908</t>
  </si>
  <si>
    <t>06826</t>
  </si>
  <si>
    <t>05866</t>
  </si>
  <si>
    <t>00186</t>
  </si>
  <si>
    <t>00750</t>
  </si>
  <si>
    <t>00655</t>
  </si>
  <si>
    <t>08323</t>
  </si>
  <si>
    <t>06301</t>
  </si>
  <si>
    <t>03074</t>
  </si>
  <si>
    <t>05878</t>
  </si>
  <si>
    <t>08725</t>
  </si>
  <si>
    <t>01573</t>
  </si>
  <si>
    <t>00937</t>
  </si>
  <si>
    <t>08494</t>
  </si>
  <si>
    <t>02592</t>
  </si>
  <si>
    <t>04170</t>
  </si>
  <si>
    <t>02920</t>
  </si>
  <si>
    <t>02570</t>
  </si>
  <si>
    <t>01153</t>
  </si>
  <si>
    <t>08569</t>
  </si>
  <si>
    <t>00277</t>
  </si>
  <si>
    <t>09099</t>
  </si>
  <si>
    <t>09300</t>
  </si>
  <si>
    <t>08631</t>
  </si>
  <si>
    <t>05838</t>
  </si>
  <si>
    <t>04656</t>
  </si>
  <si>
    <t>04115</t>
  </si>
  <si>
    <t>06166</t>
  </si>
  <si>
    <t>02340</t>
  </si>
  <si>
    <t>02237</t>
  </si>
  <si>
    <t>03406</t>
  </si>
  <si>
    <t>01016</t>
  </si>
  <si>
    <t>08600</t>
  </si>
  <si>
    <t>04575</t>
  </si>
  <si>
    <t>03193</t>
  </si>
  <si>
    <t>01800</t>
  </si>
  <si>
    <t>05596</t>
  </si>
  <si>
    <t>00415</t>
  </si>
  <si>
    <t>09074</t>
  </si>
  <si>
    <t>01682</t>
  </si>
  <si>
    <t>02317</t>
  </si>
  <si>
    <t>02614</t>
  </si>
  <si>
    <t>05591</t>
  </si>
  <si>
    <t>01092</t>
  </si>
  <si>
    <t>02813</t>
  </si>
  <si>
    <t>08723</t>
  </si>
  <si>
    <t>06275</t>
  </si>
  <si>
    <t>02343</t>
  </si>
  <si>
    <t>00265</t>
  </si>
  <si>
    <t>05811</t>
  </si>
  <si>
    <t>04379</t>
  </si>
  <si>
    <t>01867</t>
  </si>
  <si>
    <t>01230</t>
  </si>
  <si>
    <t>01175</t>
  </si>
  <si>
    <t>03072</t>
  </si>
  <si>
    <t>08700</t>
  </si>
  <si>
    <t>08361</t>
  </si>
  <si>
    <t>02006</t>
  </si>
  <si>
    <t>08652</t>
  </si>
  <si>
    <t>00580</t>
  </si>
  <si>
    <t>09089</t>
  </si>
  <si>
    <t>00986</t>
  </si>
  <si>
    <t>05961</t>
  </si>
  <si>
    <t>06019</t>
  </si>
  <si>
    <t>01960</t>
  </si>
  <si>
    <t>02032</t>
  </si>
  <si>
    <t>00972</t>
  </si>
  <si>
    <t>00816</t>
  </si>
  <si>
    <t>06343</t>
  </si>
  <si>
    <t>09480</t>
  </si>
  <si>
    <t>08934</t>
  </si>
  <si>
    <t>07494</t>
  </si>
  <si>
    <t>01841</t>
  </si>
  <si>
    <t>02238</t>
  </si>
  <si>
    <t>02714</t>
  </si>
  <si>
    <t>01870</t>
  </si>
  <si>
    <t>01254</t>
  </si>
  <si>
    <t>06117</t>
  </si>
  <si>
    <t>02940</t>
  </si>
  <si>
    <t>07454</t>
  </si>
  <si>
    <t>08019</t>
  </si>
  <si>
    <t>02205</t>
  </si>
  <si>
    <t>01469</t>
  </si>
  <si>
    <t>01699</t>
  </si>
  <si>
    <t>01425</t>
  </si>
  <si>
    <t>03271</t>
  </si>
  <si>
    <t>09552</t>
  </si>
  <si>
    <t>02033</t>
  </si>
  <si>
    <t>09446</t>
  </si>
  <si>
    <t>01372</t>
  </si>
  <si>
    <t>06678</t>
  </si>
  <si>
    <t>00043</t>
  </si>
  <si>
    <t>08643</t>
  </si>
  <si>
    <t>03255</t>
  </si>
  <si>
    <t>05490</t>
  </si>
  <si>
    <t>03108</t>
  </si>
  <si>
    <t>04074</t>
  </si>
  <si>
    <t>03131</t>
  </si>
  <si>
    <t>08314</t>
  </si>
  <si>
    <t>04650</t>
  </si>
  <si>
    <t>00436</t>
  </si>
  <si>
    <t>00594</t>
  </si>
  <si>
    <t>03484</t>
  </si>
  <si>
    <t>02656</t>
  </si>
  <si>
    <t>03170</t>
  </si>
  <si>
    <t>04098</t>
  </si>
  <si>
    <t>05833</t>
  </si>
  <si>
    <t>09293</t>
  </si>
  <si>
    <t>02453</t>
  </si>
  <si>
    <t>02356</t>
  </si>
  <si>
    <t>05357</t>
  </si>
  <si>
    <t>09619</t>
  </si>
  <si>
    <t>03414</t>
  </si>
  <si>
    <t>09606</t>
  </si>
  <si>
    <t>08722</t>
  </si>
  <si>
    <t>05988</t>
  </si>
  <si>
    <t>04926</t>
  </si>
  <si>
    <t>00191</t>
  </si>
  <si>
    <t>09351</t>
  </si>
  <si>
    <t>03117</t>
  </si>
  <si>
    <t>01863</t>
  </si>
  <si>
    <t>04602</t>
  </si>
  <si>
    <t>01140</t>
  </si>
  <si>
    <t>06391</t>
  </si>
  <si>
    <t>08633</t>
  </si>
  <si>
    <t>03253</t>
  </si>
  <si>
    <t>02278</t>
  </si>
  <si>
    <t>02379</t>
  </si>
  <si>
    <t>00597</t>
  </si>
  <si>
    <t>08910</t>
  </si>
  <si>
    <t>05865</t>
  </si>
  <si>
    <t>00502</t>
  </si>
  <si>
    <t>00933</t>
  </si>
  <si>
    <t>08409</t>
  </si>
  <si>
    <t>04846</t>
  </si>
  <si>
    <t>05691</t>
  </si>
  <si>
    <t>09825</t>
  </si>
  <si>
    <t>04536</t>
  </si>
  <si>
    <t>00103</t>
  </si>
  <si>
    <t>03167</t>
  </si>
  <si>
    <t>02378</t>
  </si>
  <si>
    <t>01061</t>
  </si>
  <si>
    <t>05219</t>
  </si>
  <si>
    <t>00138</t>
  </si>
  <si>
    <t>05769</t>
  </si>
  <si>
    <t>01026</t>
  </si>
  <si>
    <t>05031</t>
  </si>
  <si>
    <t>01242</t>
  </si>
  <si>
    <t>04396</t>
  </si>
  <si>
    <t>00148</t>
  </si>
  <si>
    <t>08653</t>
  </si>
  <si>
    <t>04109</t>
  </si>
  <si>
    <t>05807</t>
  </si>
  <si>
    <t>05055</t>
  </si>
  <si>
    <t>02582</t>
  </si>
  <si>
    <t>09319</t>
  </si>
  <si>
    <t>09753</t>
  </si>
  <si>
    <t>02448</t>
  </si>
  <si>
    <t>08255</t>
  </si>
  <si>
    <t>06590</t>
  </si>
  <si>
    <t>03233</t>
  </si>
  <si>
    <t>00642</t>
  </si>
  <si>
    <t>08641</t>
  </si>
  <si>
    <t>01270</t>
  </si>
  <si>
    <t>03107</t>
  </si>
  <si>
    <t>05685</t>
  </si>
  <si>
    <t>02725</t>
  </si>
  <si>
    <t>09290</t>
  </si>
  <si>
    <t>02695</t>
  </si>
  <si>
    <t>09675</t>
  </si>
  <si>
    <t>06183</t>
  </si>
  <si>
    <t>09451</t>
  </si>
  <si>
    <t>01049</t>
  </si>
  <si>
    <t>03295</t>
  </si>
  <si>
    <t>03476</t>
  </si>
  <si>
    <t>04343</t>
  </si>
  <si>
    <t>04528</t>
  </si>
  <si>
    <t>05097</t>
  </si>
  <si>
    <t>00033</t>
  </si>
  <si>
    <t>01261</t>
  </si>
  <si>
    <t>02567</t>
  </si>
  <si>
    <t>00168</t>
  </si>
  <si>
    <t>07633</t>
  </si>
  <si>
    <t>08898</t>
  </si>
  <si>
    <t>06428</t>
  </si>
  <si>
    <t>02864</t>
  </si>
  <si>
    <t>09412</t>
  </si>
  <si>
    <t>02170</t>
  </si>
  <si>
    <t>04124</t>
  </si>
  <si>
    <t>00974</t>
  </si>
  <si>
    <t>03033</t>
  </si>
  <si>
    <t>08705</t>
  </si>
  <si>
    <t>03062</t>
  </si>
  <si>
    <t>02941</t>
  </si>
  <si>
    <t>05829</t>
  </si>
  <si>
    <t>00731</t>
  </si>
  <si>
    <t>02009</t>
  </si>
  <si>
    <t>02388</t>
  </si>
  <si>
    <t>05764</t>
  </si>
  <si>
    <t>05535</t>
  </si>
  <si>
    <t>00398</t>
  </si>
  <si>
    <t>00238</t>
  </si>
  <si>
    <t>01803</t>
  </si>
  <si>
    <t>09830</t>
  </si>
  <si>
    <t>06403</t>
  </si>
  <si>
    <t>02527</t>
  </si>
  <si>
    <t>03570</t>
  </si>
  <si>
    <t>04248</t>
  </si>
  <si>
    <t>01210</t>
  </si>
  <si>
    <t>08766</t>
  </si>
  <si>
    <t>03129</t>
  </si>
  <si>
    <t>01098</t>
  </si>
  <si>
    <t>05928</t>
  </si>
  <si>
    <t>04403</t>
  </si>
  <si>
    <t>02962</t>
  </si>
  <si>
    <t>09905</t>
  </si>
  <si>
    <t>05701</t>
  </si>
  <si>
    <t>06362</t>
  </si>
  <si>
    <t>08855</t>
  </si>
  <si>
    <t>09372</t>
  </si>
  <si>
    <t>01753</t>
  </si>
  <si>
    <t>01366</t>
  </si>
  <si>
    <t>00528</t>
  </si>
  <si>
    <t>00939</t>
  </si>
  <si>
    <t>04463</t>
  </si>
  <si>
    <t>07474</t>
  </si>
  <si>
    <t>08637</t>
  </si>
  <si>
    <t>09705</t>
  </si>
  <si>
    <t>06680</t>
  </si>
  <si>
    <t>05295</t>
  </si>
  <si>
    <t>04274</t>
  </si>
  <si>
    <t>01543</t>
  </si>
  <si>
    <t>06170</t>
  </si>
  <si>
    <t>03159</t>
  </si>
  <si>
    <t>05827</t>
  </si>
  <si>
    <t>03518</t>
  </si>
  <si>
    <t>01539</t>
  </si>
  <si>
    <t>02019</t>
  </si>
  <si>
    <t>02022</t>
  </si>
  <si>
    <t>09338</t>
  </si>
  <si>
    <t>01164</t>
  </si>
  <si>
    <t>01086</t>
  </si>
  <si>
    <t>09304</t>
  </si>
  <si>
    <t>02615</t>
  </si>
  <si>
    <t>04237</t>
  </si>
  <si>
    <t>02186</t>
  </si>
  <si>
    <t>01578</t>
  </si>
  <si>
    <t>04413</t>
  </si>
  <si>
    <t>00997</t>
  </si>
  <si>
    <t>06679</t>
  </si>
  <si>
    <t>01888</t>
  </si>
  <si>
    <t>04167</t>
  </si>
  <si>
    <t>02777</t>
  </si>
  <si>
    <t>02633</t>
  </si>
  <si>
    <t>03188</t>
  </si>
  <si>
    <t>01112</t>
  </si>
  <si>
    <t>01431</t>
  </si>
  <si>
    <t>03450</t>
  </si>
  <si>
    <t>06003</t>
  </si>
  <si>
    <t>04472</t>
  </si>
  <si>
    <t>02464</t>
  </si>
  <si>
    <t>02683</t>
  </si>
  <si>
    <t>02652</t>
  </si>
  <si>
    <t>02817</t>
  </si>
  <si>
    <t>09429</t>
  </si>
  <si>
    <t>08433</t>
  </si>
  <si>
    <t>04532</t>
  </si>
  <si>
    <t>06585</t>
  </si>
  <si>
    <t>08740</t>
  </si>
  <si>
    <t>00857</t>
  </si>
  <si>
    <t>08635</t>
  </si>
  <si>
    <t>09318</t>
  </si>
  <si>
    <t>02069</t>
  </si>
  <si>
    <t>08479</t>
  </si>
  <si>
    <t>03157</t>
  </si>
  <si>
    <t>04334</t>
  </si>
  <si>
    <t>04123</t>
  </si>
  <si>
    <t>03502</t>
  </si>
  <si>
    <t>02091</t>
  </si>
  <si>
    <t>05822</t>
  </si>
  <si>
    <t>00965</t>
  </si>
  <si>
    <t>01306</t>
  </si>
  <si>
    <t>04577</t>
  </si>
  <si>
    <t>04435</t>
  </si>
  <si>
    <t>06662</t>
  </si>
  <si>
    <t>04557</t>
  </si>
  <si>
    <t>01793</t>
  </si>
  <si>
    <t>01082</t>
  </si>
  <si>
    <t>01630</t>
  </si>
  <si>
    <t>01701</t>
  </si>
  <si>
    <t>01333</t>
  </si>
  <si>
    <t>05141</t>
  </si>
  <si>
    <t>03532</t>
  </si>
  <si>
    <t>04624</t>
  </si>
  <si>
    <t>08489</t>
  </si>
  <si>
    <t>00880</t>
  </si>
  <si>
    <t>03942</t>
  </si>
  <si>
    <t>01956</t>
  </si>
  <si>
    <t>08335</t>
  </si>
  <si>
    <t>00267</t>
  </si>
  <si>
    <t>01209</t>
  </si>
  <si>
    <t>02670</t>
  </si>
  <si>
    <t>04330</t>
  </si>
  <si>
    <t>00849</t>
  </si>
  <si>
    <t>02753</t>
  </si>
  <si>
    <t>09292</t>
  </si>
  <si>
    <t>08464</t>
  </si>
  <si>
    <t>00045</t>
  </si>
  <si>
    <t>01929</t>
  </si>
  <si>
    <t>02521</t>
  </si>
  <si>
    <t>01772</t>
  </si>
  <si>
    <t>05056</t>
  </si>
  <si>
    <t>01157</t>
  </si>
  <si>
    <t>08915</t>
  </si>
  <si>
    <t>09251</t>
  </si>
  <si>
    <t>03737</t>
  </si>
  <si>
    <t>03420</t>
  </si>
  <si>
    <t>01554</t>
  </si>
  <si>
    <t>01111</t>
  </si>
  <si>
    <t>03262</t>
  </si>
  <si>
    <t>00561</t>
  </si>
  <si>
    <t>02957</t>
  </si>
  <si>
    <t>05802</t>
  </si>
  <si>
    <t>01687</t>
  </si>
  <si>
    <t>00674</t>
  </si>
  <si>
    <t>02819</t>
  </si>
  <si>
    <t>03218</t>
  </si>
  <si>
    <t>03474</t>
  </si>
  <si>
    <t>00457</t>
  </si>
  <si>
    <t>00645</t>
  </si>
  <si>
    <t>05565</t>
  </si>
  <si>
    <t>08490</t>
  </si>
  <si>
    <t>02123</t>
  </si>
  <si>
    <t>04595</t>
  </si>
  <si>
    <t>02187</t>
  </si>
  <si>
    <t>08435</t>
  </si>
  <si>
    <t>07794</t>
  </si>
  <si>
    <t>09345</t>
  </si>
  <si>
    <t>08692</t>
  </si>
  <si>
    <t>04130</t>
  </si>
  <si>
    <t>08250</t>
  </si>
  <si>
    <t>01334</t>
  </si>
  <si>
    <t>02574</t>
  </si>
  <si>
    <t>00917</t>
  </si>
  <si>
    <t>00842</t>
  </si>
  <si>
    <t>07252</t>
  </si>
  <si>
    <t>01712</t>
  </si>
  <si>
    <t>08702</t>
  </si>
  <si>
    <t>00458</t>
  </si>
  <si>
    <t>08742</t>
  </si>
  <si>
    <t>08656</t>
  </si>
  <si>
    <t>04062</t>
  </si>
  <si>
    <t>04477</t>
  </si>
  <si>
    <t>09785</t>
  </si>
  <si>
    <t>09604</t>
  </si>
  <si>
    <t>04141</t>
  </si>
  <si>
    <t>00874</t>
  </si>
  <si>
    <t>00867</t>
  </si>
  <si>
    <t>00223</t>
  </si>
  <si>
    <t>01865</t>
  </si>
  <si>
    <t>09890</t>
  </si>
  <si>
    <t>09898</t>
  </si>
  <si>
    <t>02021</t>
  </si>
  <si>
    <t>04489</t>
  </si>
  <si>
    <t>09602</t>
  </si>
  <si>
    <t>09310</t>
  </si>
  <si>
    <t>03006</t>
  </si>
  <si>
    <t>04083</t>
  </si>
  <si>
    <t>03091</t>
  </si>
  <si>
    <t>09404</t>
  </si>
  <si>
    <t>00975</t>
  </si>
  <si>
    <t>04406</t>
  </si>
  <si>
    <t>00916</t>
  </si>
  <si>
    <t>02055</t>
  </si>
  <si>
    <t>00862</t>
  </si>
  <si>
    <t>09450</t>
  </si>
  <si>
    <t>06235</t>
  </si>
  <si>
    <t>00113</t>
  </si>
  <si>
    <t>08793</t>
  </si>
  <si>
    <t>00417</t>
  </si>
  <si>
    <t>08726</t>
  </si>
  <si>
    <t>04259</t>
  </si>
  <si>
    <t>02146</t>
  </si>
  <si>
    <t>01645</t>
  </si>
  <si>
    <t>04588</t>
  </si>
  <si>
    <t>08945</t>
  </si>
  <si>
    <t>01493</t>
  </si>
  <si>
    <t>03130</t>
  </si>
  <si>
    <t>09827</t>
  </si>
  <si>
    <t>00273</t>
  </si>
  <si>
    <t>06967</t>
  </si>
  <si>
    <t>08721</t>
  </si>
  <si>
    <t>08826</t>
  </si>
  <si>
    <t>02762</t>
  </si>
  <si>
    <t>03569</t>
  </si>
  <si>
    <t>00467</t>
  </si>
  <si>
    <t>02011</t>
  </si>
  <si>
    <t>01097</t>
  </si>
  <si>
    <t>06213</t>
  </si>
  <si>
    <t>03285</t>
  </si>
  <si>
    <t>06664</t>
  </si>
  <si>
    <t>01705</t>
  </si>
  <si>
    <t>00446</t>
  </si>
  <si>
    <t>00546</t>
  </si>
  <si>
    <t>02383</t>
  </si>
  <si>
    <t>08669</t>
  </si>
  <si>
    <t>00017</t>
  </si>
  <si>
    <t>01629</t>
  </si>
  <si>
    <t>00234</t>
  </si>
  <si>
    <t>08507</t>
  </si>
  <si>
    <t>01489</t>
  </si>
  <si>
    <t>02575</t>
  </si>
  <si>
    <t>01003</t>
  </si>
  <si>
    <t>02058</t>
  </si>
  <si>
    <t>00925</t>
  </si>
  <si>
    <t>02390</t>
  </si>
  <si>
    <t>02431</t>
  </si>
  <si>
    <t>02703</t>
  </si>
  <si>
    <t>03123</t>
  </si>
  <si>
    <t>09314</t>
  </si>
  <si>
    <t>00048</t>
  </si>
  <si>
    <t>02776</t>
  </si>
  <si>
    <t>01044</t>
  </si>
  <si>
    <t>02856</t>
  </si>
  <si>
    <t>02209</t>
  </si>
  <si>
    <t>03520</t>
  </si>
  <si>
    <t>02463</t>
  </si>
  <si>
    <t>02602</t>
  </si>
  <si>
    <t>04155</t>
  </si>
  <si>
    <t>01616</t>
  </si>
  <si>
    <t>00719</t>
  </si>
  <si>
    <t>09464</t>
  </si>
  <si>
    <t>00005</t>
  </si>
  <si>
    <t>02036</t>
  </si>
  <si>
    <t>02669</t>
  </si>
  <si>
    <t>01552</t>
  </si>
  <si>
    <t>01689</t>
  </si>
  <si>
    <t>08856</t>
  </si>
  <si>
    <t>04294</t>
  </si>
  <si>
    <t>08221</t>
  </si>
  <si>
    <t>01400</t>
  </si>
  <si>
    <t>04358</t>
  </si>
  <si>
    <t>04600</t>
  </si>
  <si>
    <t>09283</t>
  </si>
  <si>
    <t>02201</t>
  </si>
  <si>
    <t>02675</t>
  </si>
  <si>
    <t>02922</t>
  </si>
  <si>
    <t>04319</t>
  </si>
  <si>
    <t>01084</t>
  </si>
  <si>
    <t>07581</t>
  </si>
  <si>
    <t>02341</t>
  </si>
  <si>
    <t>00286</t>
  </si>
  <si>
    <t>09608</t>
  </si>
  <si>
    <t>05868</t>
  </si>
  <si>
    <t>00253</t>
  </si>
  <si>
    <t>01166</t>
  </si>
  <si>
    <t>04251</t>
  </si>
  <si>
    <t>02624</t>
  </si>
  <si>
    <t>05826</t>
  </si>
  <si>
    <t>01880</t>
  </si>
  <si>
    <t>02825</t>
  </si>
  <si>
    <t>00781</t>
  </si>
  <si>
    <t>01362</t>
  </si>
  <si>
    <t>01043</t>
  </si>
  <si>
    <t>06103</t>
  </si>
  <si>
    <t>03717</t>
  </si>
  <si>
    <t>09609</t>
  </si>
  <si>
    <t>08572</t>
  </si>
  <si>
    <t>01320</t>
  </si>
  <si>
    <t>02798</t>
  </si>
  <si>
    <t>01652</t>
  </si>
  <si>
    <t>05553</t>
  </si>
  <si>
    <t>02778</t>
  </si>
  <si>
    <t>04156</t>
  </si>
  <si>
    <t>09125</t>
  </si>
  <si>
    <t>08456</t>
  </si>
  <si>
    <t>00105</t>
  </si>
  <si>
    <t>02756</t>
  </si>
  <si>
    <t>03336</t>
  </si>
  <si>
    <t>00542</t>
  </si>
  <si>
    <t>09121</t>
  </si>
  <si>
    <t>01069</t>
  </si>
  <si>
    <t>03144</t>
  </si>
  <si>
    <t>03208</t>
  </si>
  <si>
    <t>Selected District:</t>
  </si>
  <si>
    <t>Selected School:</t>
  </si>
  <si>
    <t>Selected ISD:</t>
  </si>
  <si>
    <t>Name</t>
  </si>
  <si>
    <t>Code</t>
  </si>
  <si>
    <t>Index:</t>
  </si>
  <si>
    <t>Z:</t>
  </si>
  <si>
    <t>E/MS Math</t>
  </si>
  <si>
    <t>E/MS Science</t>
  </si>
  <si>
    <t>HS Math</t>
  </si>
  <si>
    <t>HS Science</t>
  </si>
  <si>
    <t>HS Social Studies</t>
  </si>
  <si>
    <t>Grad Rate</t>
  </si>
  <si>
    <t>School</t>
  </si>
  <si>
    <t>Column #</t>
  </si>
  <si>
    <t>int</t>
  </si>
  <si>
    <t>Description</t>
  </si>
  <si>
    <t>varchar</t>
  </si>
  <si>
    <t>ISD Description</t>
  </si>
  <si>
    <t>District Description</t>
  </si>
  <si>
    <t>Building Description</t>
  </si>
  <si>
    <t>List of actual grades in school for EEM</t>
  </si>
  <si>
    <t>float</t>
  </si>
  <si>
    <t>Two year student level average percent proficient for an elementary/middle school for math</t>
  </si>
  <si>
    <t>Two year student level average percent proficient for an elementary/middle school for science</t>
  </si>
  <si>
    <t>School-level z-score of the two year average student z-score for an elementary/middle school in science</t>
  </si>
  <si>
    <t>Two year student level average percent proficient for an elementary/middle school for social studies</t>
  </si>
  <si>
    <t>School-level z-score of the two year average student z-score for an elementary/middle school in social studies</t>
  </si>
  <si>
    <t>Graduation rate index</t>
  </si>
  <si>
    <t>School-level z-score of the graduation rate index (comparing graduation rate index to statewide average graduation rate index for high schools)</t>
  </si>
  <si>
    <t>Type</t>
  </si>
  <si>
    <t>Width</t>
  </si>
  <si>
    <t>Two year average of student aggregate z-scores for an elementary/middle school in science</t>
  </si>
  <si>
    <t>School-level z-score of the two year improvement slope at a school level using average student z-scores for elementary/middle school for writing</t>
  </si>
  <si>
    <t>Two year average of student aggregate z-scores for an elementary/middle school in social studies</t>
  </si>
  <si>
    <t>Superior Central School District</t>
  </si>
  <si>
    <t>Delton Kellogg Schools</t>
  </si>
  <si>
    <t>Montessori Academy at Henry C Morton</t>
  </si>
  <si>
    <t>STEAM Academy at MLK</t>
  </si>
  <si>
    <t>Arts &amp; Communications Academy at Fair Plain</t>
  </si>
  <si>
    <t>International Academy at Hull</t>
  </si>
  <si>
    <t>09916</t>
  </si>
  <si>
    <t>Eau Claire Middle School</t>
  </si>
  <si>
    <t>Niles Community Schools</t>
  </si>
  <si>
    <t>Quincy Community Schools</t>
  </si>
  <si>
    <t>Homer Community School District</t>
  </si>
  <si>
    <t>Wolverine Community School District</t>
  </si>
  <si>
    <t>Grayling Elementary School</t>
  </si>
  <si>
    <t>Escanaba Upper Elementary</t>
  </si>
  <si>
    <t>Breitung Township School District</t>
  </si>
  <si>
    <t>Kearsley Community School District</t>
  </si>
  <si>
    <t>Bentley Community School District</t>
  </si>
  <si>
    <t>LakeVille Community School District</t>
  </si>
  <si>
    <t>Ironwood Area Schools of Gogebic County</t>
  </si>
  <si>
    <t>09698</t>
  </si>
  <si>
    <t>Ashley Middle School</t>
  </si>
  <si>
    <t>Camden-Frontier School</t>
  </si>
  <si>
    <t>North Adams-Jerome Public Schools</t>
  </si>
  <si>
    <t>North Adams-Jerome Middle/High School</t>
  </si>
  <si>
    <t>30901</t>
  </si>
  <si>
    <t>Hillsdale Preparatory School</t>
  </si>
  <si>
    <t>08482</t>
  </si>
  <si>
    <t>Houghton-Portage Township School District</t>
  </si>
  <si>
    <t>Owendale-Gagetown Area School District</t>
  </si>
  <si>
    <t>33910</t>
  </si>
  <si>
    <t>Lansing Charter Academy</t>
  </si>
  <si>
    <t>00111</t>
  </si>
  <si>
    <t>Portland Public Schools</t>
  </si>
  <si>
    <t>Saranac Jr/Sr High School</t>
  </si>
  <si>
    <t>35020</t>
  </si>
  <si>
    <t>Hale Area Schools</t>
  </si>
  <si>
    <t>09979</t>
  </si>
  <si>
    <t>Hale Elementary/Middle School</t>
  </si>
  <si>
    <t>Shepherd Public Schools</t>
  </si>
  <si>
    <t>Hanover-Horton School District</t>
  </si>
  <si>
    <t>Kalamazoo Public Schools</t>
  </si>
  <si>
    <t>Milwood Magnet School</t>
  </si>
  <si>
    <t>09942</t>
  </si>
  <si>
    <t>Linden Grove Middle School</t>
  </si>
  <si>
    <t>09848</t>
  </si>
  <si>
    <t>12th Street Elementary</t>
  </si>
  <si>
    <t>09899</t>
  </si>
  <si>
    <t>Center for Economicology</t>
  </si>
  <si>
    <t>Northview Public Schools</t>
  </si>
  <si>
    <t>09955</t>
  </si>
  <si>
    <t>Cedar View Elementary School</t>
  </si>
  <si>
    <t>09956</t>
  </si>
  <si>
    <t>09911</t>
  </si>
  <si>
    <t>Addison High School</t>
  </si>
  <si>
    <t>09983</t>
  </si>
  <si>
    <t>Addison Elementary School</t>
  </si>
  <si>
    <t>04144</t>
  </si>
  <si>
    <t>Tecumseh Middle School</t>
  </si>
  <si>
    <t>09990</t>
  </si>
  <si>
    <t>Maltby Intermediate School</t>
  </si>
  <si>
    <t>49901</t>
  </si>
  <si>
    <t>Three Lakes Academy</t>
  </si>
  <si>
    <t>00130</t>
  </si>
  <si>
    <t>09976</t>
  </si>
  <si>
    <t>Joseph G. Steenland Elementary School</t>
  </si>
  <si>
    <t>Mount Clemens Community School District</t>
  </si>
  <si>
    <t>North Star Academy</t>
  </si>
  <si>
    <t>Bear Lake Schools</t>
  </si>
  <si>
    <t>09989</t>
  </si>
  <si>
    <t>KND Elementary</t>
  </si>
  <si>
    <t>Manistee Area Public Schools</t>
  </si>
  <si>
    <t>NICE Community School District</t>
  </si>
  <si>
    <t>Ishpeming Public School District No. 1</t>
  </si>
  <si>
    <t>Ishpeming Middle School</t>
  </si>
  <si>
    <t>52901</t>
  </si>
  <si>
    <t>08476</t>
  </si>
  <si>
    <t>Morley Stanwood Elementary School</t>
  </si>
  <si>
    <t>Coleman Community Schools</t>
  </si>
  <si>
    <t>Coleman Junior/Senior High School</t>
  </si>
  <si>
    <t>Airport Community Schools</t>
  </si>
  <si>
    <t>Summerfield Schools</t>
  </si>
  <si>
    <t>Whiteford Agricultural School District of the Counties of Lenawee and Monroe</t>
  </si>
  <si>
    <t>Marquette Elementary School</t>
  </si>
  <si>
    <t>09863</t>
  </si>
  <si>
    <t>University High School Academy</t>
  </si>
  <si>
    <t>Bloomfield Hills Schools</t>
  </si>
  <si>
    <t>Oxford Middle School</t>
  </si>
  <si>
    <t>Madison District Public Schools</t>
  </si>
  <si>
    <t>Brandon School District in the Counties of Oakland and Lapeer</t>
  </si>
  <si>
    <t>09985</t>
  </si>
  <si>
    <t>Pontiac Academy for Excellence - Middle School</t>
  </si>
  <si>
    <t>09986</t>
  </si>
  <si>
    <t>Pontiac Academy for Excellence - Elementary</t>
  </si>
  <si>
    <t>63914</t>
  </si>
  <si>
    <t>Advanced Technology Academy</t>
  </si>
  <si>
    <t>09910</t>
  </si>
  <si>
    <t>63923</t>
  </si>
  <si>
    <t>Four Corners Montessori Academy</t>
  </si>
  <si>
    <t>00117</t>
  </si>
  <si>
    <t>63924</t>
  </si>
  <si>
    <t>Michigan Mathematics and Science Academy</t>
  </si>
  <si>
    <t>00129</t>
  </si>
  <si>
    <t>09964</t>
  </si>
  <si>
    <t>West</t>
  </si>
  <si>
    <t>09965</t>
  </si>
  <si>
    <t>Jefferson</t>
  </si>
  <si>
    <t>Allendale Public Schools</t>
  </si>
  <si>
    <t>09937</t>
  </si>
  <si>
    <t>Oakwood Intermediate</t>
  </si>
  <si>
    <t>Posen Consolidated School District No. 9</t>
  </si>
  <si>
    <t>Carrollton Public Schools</t>
  </si>
  <si>
    <t>Birch Run Area Schools</t>
  </si>
  <si>
    <t>Capac Community Schools</t>
  </si>
  <si>
    <t>Centreville Jr. /Sr. High School</t>
  </si>
  <si>
    <t>Laingsburg Community Schools</t>
  </si>
  <si>
    <t>Perry Public Schools</t>
  </si>
  <si>
    <t>Corunna Public Schools</t>
  </si>
  <si>
    <t>Cass City Elementary</t>
  </si>
  <si>
    <t>Cass City Jr. and Sr. High School</t>
  </si>
  <si>
    <t>Vassar Middle School</t>
  </si>
  <si>
    <t>Bangor Public Schools (Van Buren)</t>
  </si>
  <si>
    <t>Hartford Public Schools</t>
  </si>
  <si>
    <t>Lawrence Public Schools</t>
  </si>
  <si>
    <t>09840</t>
  </si>
  <si>
    <t>Skyline High School</t>
  </si>
  <si>
    <t>Bishop Elementary School</t>
  </si>
  <si>
    <t>Brick Elementary School</t>
  </si>
  <si>
    <t>Childs Elementary School</t>
  </si>
  <si>
    <t>Whitmore Lake Public School District</t>
  </si>
  <si>
    <t>00004</t>
  </si>
  <si>
    <t>Henderson Academy</t>
  </si>
  <si>
    <t>00039</t>
  </si>
  <si>
    <t>Detroit International Academy for Young Women</t>
  </si>
  <si>
    <t>09991</t>
  </si>
  <si>
    <t>Brewer Elementary-Middle School</t>
  </si>
  <si>
    <t>09992</t>
  </si>
  <si>
    <t>Livonia Public Schools School District</t>
  </si>
  <si>
    <t>Westwood Community School District</t>
  </si>
  <si>
    <t>Ecorse Public Schools</t>
  </si>
  <si>
    <t>82703</t>
  </si>
  <si>
    <t>Henry Ford Academy: School for Creative Studies (PSAD)</t>
  </si>
  <si>
    <t>00101</t>
  </si>
  <si>
    <t>82717</t>
  </si>
  <si>
    <t>Achieve Charter Academy</t>
  </si>
  <si>
    <t>00110</t>
  </si>
  <si>
    <t>82718</t>
  </si>
  <si>
    <t>Quest Charter Academy</t>
  </si>
  <si>
    <t>00097</t>
  </si>
  <si>
    <t>82719</t>
  </si>
  <si>
    <t>Washington-Parks Academy</t>
  </si>
  <si>
    <t>00132</t>
  </si>
  <si>
    <t>Plymouth Educational Center Charter School</t>
  </si>
  <si>
    <t>00173</t>
  </si>
  <si>
    <t>Cesar Chavez Academy Intermediate</t>
  </si>
  <si>
    <t>00196</t>
  </si>
  <si>
    <t>American Montessori Academy Upper Elementary</t>
  </si>
  <si>
    <t>Flint, School District of the City of</t>
  </si>
  <si>
    <t>Adrian, School District of the City of</t>
  </si>
  <si>
    <t>Muskegon, Public Schools of the City of</t>
  </si>
  <si>
    <t>Saginaw, School District of the City of</t>
  </si>
  <si>
    <t>Hazel Park, School District of the City of</t>
  </si>
  <si>
    <t>Oak Park, School District of the City of</t>
  </si>
  <si>
    <t>Clark, J.E. Preparatory Academy</t>
  </si>
  <si>
    <t>Hamtramck, School District of the City of</t>
  </si>
  <si>
    <t>Lincoln Park, School District of the City of</t>
  </si>
  <si>
    <t>Wyandotte, School District of the City of</t>
  </si>
  <si>
    <t>River Rouge, School District of the City of</t>
  </si>
  <si>
    <t>Harper Woods, The School District of the City of</t>
  </si>
  <si>
    <t>Redford Union Schools, District No. 1</t>
  </si>
  <si>
    <t>Southwestern Classical Academy</t>
  </si>
  <si>
    <t>Garden City Public Schools</t>
  </si>
  <si>
    <r>
      <t>For the combined school performance for each subject, which includes the three metrics mentioned above, see Column T for the Z scores which indicate performance that is below average (Z &lt;</t>
    </r>
    <r>
      <rPr>
        <sz val="12"/>
        <color indexed="8"/>
        <rFont val="Times New Roman"/>
        <family val="1"/>
      </rPr>
      <t>≈</t>
    </r>
    <r>
      <rPr>
        <sz val="12"/>
        <color indexed="8"/>
        <rFont val="Calibri"/>
        <family val="2"/>
      </rPr>
      <t xml:space="preserve"> </t>
    </r>
    <r>
      <rPr>
        <vertAlign val="superscript"/>
        <sz val="12"/>
        <color indexed="8"/>
        <rFont val="Calibri"/>
        <family val="2"/>
      </rPr>
      <t>_</t>
    </r>
    <r>
      <rPr>
        <sz val="12"/>
        <color indexed="8"/>
        <rFont val="Calibri"/>
        <family val="2"/>
      </rPr>
      <t>.5), average (Z</t>
    </r>
    <r>
      <rPr>
        <sz val="12"/>
        <color indexed="8"/>
        <rFont val="Times New Roman"/>
        <family val="1"/>
      </rPr>
      <t>≈</t>
    </r>
    <r>
      <rPr>
        <sz val="12"/>
        <color indexed="8"/>
        <rFont val="Calibri"/>
        <family val="2"/>
      </rPr>
      <t>0), or above average (Z&gt;</t>
    </r>
    <r>
      <rPr>
        <sz val="12"/>
        <color indexed="8"/>
        <rFont val="Times New Roman"/>
        <family val="1"/>
      </rPr>
      <t>≈</t>
    </r>
    <r>
      <rPr>
        <sz val="12"/>
        <color indexed="8"/>
        <rFont val="Calibri"/>
        <family val="2"/>
      </rPr>
      <t xml:space="preserve"> .5).</t>
    </r>
  </si>
  <si>
    <t>Look in the “Search Results” box for the correct School name and its School Code.</t>
  </si>
  <si>
    <t>Type in the name (or partial name) of the school you’re interested in and press Enter.</t>
  </si>
  <si>
    <t xml:space="preserve">Click on the "School Lookup" tab at the bottom to get started with the instructions below. You may want to print these directions out to assist you as you work with the tool.  </t>
  </si>
  <si>
    <t>Improvement:</t>
  </si>
  <si>
    <t>Achievement:</t>
  </si>
  <si>
    <t>Overall School Percentile Rank:</t>
  </si>
  <si>
    <t>Overall School
Percentile Rank:</t>
  </si>
  <si>
    <t>School Code</t>
  </si>
  <si>
    <t>School Name</t>
  </si>
  <si>
    <t>District Name</t>
  </si>
  <si>
    <t>Enter a School Code:</t>
  </si>
  <si>
    <t>5,6,7,8,9,10,11,12</t>
  </si>
  <si>
    <t>49055</t>
  </si>
  <si>
    <t>Engadine Consolidated Schools</t>
  </si>
  <si>
    <t>00490</t>
  </si>
  <si>
    <t>Engadine Schools</t>
  </si>
  <si>
    <t>00318</t>
  </si>
  <si>
    <t>Kenneth T. Beagle Elementary School</t>
  </si>
  <si>
    <t>05083</t>
  </si>
  <si>
    <t>Breckenridge Elementary School</t>
  </si>
  <si>
    <t>00433</t>
  </si>
  <si>
    <t>Gier Elementary School</t>
  </si>
  <si>
    <t>09726</t>
  </si>
  <si>
    <t>Webberville Middle School</t>
  </si>
  <si>
    <t>33911</t>
  </si>
  <si>
    <t>Michigan Connections Academy</t>
  </si>
  <si>
    <t>00469</t>
  </si>
  <si>
    <t>Wyoming Intermediate</t>
  </si>
  <si>
    <t>Wyoming Junior High</t>
  </si>
  <si>
    <t>Wyoming High School</t>
  </si>
  <si>
    <t>00259</t>
  </si>
  <si>
    <t>Paris Ridge Elementary</t>
  </si>
  <si>
    <t>41925</t>
  </si>
  <si>
    <t>Michigan Virtual Charter Academy</t>
  </si>
  <si>
    <t>00482</t>
  </si>
  <si>
    <t>00245</t>
  </si>
  <si>
    <t>00294</t>
  </si>
  <si>
    <t>09941</t>
  </si>
  <si>
    <t>Charyl Stockwell Academy - High School</t>
  </si>
  <si>
    <t>00350</t>
  </si>
  <si>
    <t>LINCOLN ELEMENTARY SCHOOL</t>
  </si>
  <si>
    <t>KG,5,6,7,8</t>
  </si>
  <si>
    <t>West Shore Educational Service District</t>
  </si>
  <si>
    <t>03566</t>
  </si>
  <si>
    <t>Spitler Elementary School</t>
  </si>
  <si>
    <t>00340</t>
  </si>
  <si>
    <t>Thompson K-8 International Academy</t>
  </si>
  <si>
    <t>00344</t>
  </si>
  <si>
    <t>Alice M. Birney K-8 School</t>
  </si>
  <si>
    <t>63925</t>
  </si>
  <si>
    <t>Taylor International Academy</t>
  </si>
  <si>
    <t>00364</t>
  </si>
  <si>
    <t>Multicultural Academy</t>
  </si>
  <si>
    <t>00018</t>
  </si>
  <si>
    <t>Medicine and Community Health Academy at Cody</t>
  </si>
  <si>
    <t>00022</t>
  </si>
  <si>
    <t>Detroit Institute of Technology at Cody</t>
  </si>
  <si>
    <t>00026</t>
  </si>
  <si>
    <t>Cody Academy of Public Leadership</t>
  </si>
  <si>
    <t>00030</t>
  </si>
  <si>
    <t>Osborn College Preparatory Academy</t>
  </si>
  <si>
    <t>00032</t>
  </si>
  <si>
    <t>Osborn Academy of Mathematics</t>
  </si>
  <si>
    <t>00035</t>
  </si>
  <si>
    <t>Osborn Evergreen Academy of Design and Alternative Energy</t>
  </si>
  <si>
    <t>00513</t>
  </si>
  <si>
    <t>Douglas Elementary 3-4 Campus</t>
  </si>
  <si>
    <t>00514</t>
  </si>
  <si>
    <t>Farmington 5-6 Campus</t>
  </si>
  <si>
    <t>00363</t>
  </si>
  <si>
    <t>CB Sabbath 6-8 Preparatory Academy</t>
  </si>
  <si>
    <t>00042</t>
  </si>
  <si>
    <t>Crestwood Accelerated Program</t>
  </si>
  <si>
    <t>Owen Intermediate School</t>
  </si>
  <si>
    <t>McBride Middle School</t>
  </si>
  <si>
    <t>82722</t>
  </si>
  <si>
    <t>Detroit Leadership Academy</t>
  </si>
  <si>
    <t>00334</t>
  </si>
  <si>
    <t>82723</t>
  </si>
  <si>
    <t>Legacy Charter Academy</t>
  </si>
  <si>
    <t>00367</t>
  </si>
  <si>
    <t>82724</t>
  </si>
  <si>
    <t>University Yes Academy</t>
  </si>
  <si>
    <t>00378</t>
  </si>
  <si>
    <t>82725</t>
  </si>
  <si>
    <t>Global Heights Academy</t>
  </si>
  <si>
    <t>00442</t>
  </si>
  <si>
    <t>82731</t>
  </si>
  <si>
    <t>GEE Edmonson Academy</t>
  </si>
  <si>
    <t>01087</t>
  </si>
  <si>
    <t>82732</t>
  </si>
  <si>
    <t>GEE White Academy</t>
  </si>
  <si>
    <t>04500</t>
  </si>
  <si>
    <t>82733</t>
  </si>
  <si>
    <t>09994</t>
  </si>
  <si>
    <t>82734</t>
  </si>
  <si>
    <t>New Paradigm Glazer Academy</t>
  </si>
  <si>
    <t>05675</t>
  </si>
  <si>
    <t>82735</t>
  </si>
  <si>
    <t>New Paradigm Loving Academy</t>
  </si>
  <si>
    <t>03725</t>
  </si>
  <si>
    <t>08454</t>
  </si>
  <si>
    <t>Chandler Park Academy - Middle School</t>
  </si>
  <si>
    <t>Detroit Edison Public School Academy</t>
  </si>
  <si>
    <t>2-Yr Ave % Proficient:</t>
  </si>
  <si>
    <t>Graduation Rate:</t>
  </si>
  <si>
    <t>Improvement Rate:</t>
  </si>
  <si>
    <t>84060</t>
  </si>
  <si>
    <t>00456</t>
  </si>
  <si>
    <t>Burns Elementary-Middle School</t>
  </si>
  <si>
    <t>00902</t>
  </si>
  <si>
    <t>Denby High School</t>
  </si>
  <si>
    <t>02644</t>
  </si>
  <si>
    <t>Mumford High School</t>
  </si>
  <si>
    <t>61905</t>
  </si>
  <si>
    <t>82751</t>
  </si>
  <si>
    <t>Michigan Educational Choice Center</t>
  </si>
  <si>
    <t>04222</t>
  </si>
  <si>
    <t>82748</t>
  </si>
  <si>
    <t>Rutherford Winans Academy</t>
  </si>
  <si>
    <t>02701</t>
  </si>
  <si>
    <t>82749</t>
  </si>
  <si>
    <t>03228</t>
  </si>
  <si>
    <t>Barber Elementary School</t>
  </si>
  <si>
    <t>02708</t>
  </si>
  <si>
    <t>Nolan Elementary-Middle School</t>
  </si>
  <si>
    <t>00617</t>
  </si>
  <si>
    <t>09903</t>
  </si>
  <si>
    <t>Bay City Academy</t>
  </si>
  <si>
    <t>08626</t>
  </si>
  <si>
    <t>North Central Academy Campus</t>
  </si>
  <si>
    <t>04554</t>
  </si>
  <si>
    <t>Phoenix Elementary-Middle School</t>
  </si>
  <si>
    <t>02651</t>
  </si>
  <si>
    <t>01634</t>
  </si>
  <si>
    <t>Ford High School</t>
  </si>
  <si>
    <t>02377</t>
  </si>
  <si>
    <t>Law Elementary School</t>
  </si>
  <si>
    <t>01518</t>
  </si>
  <si>
    <t>Mary McLeod Bethune Elementary-Middle School</t>
  </si>
  <si>
    <t>03540</t>
  </si>
  <si>
    <t>Southeastern High School</t>
  </si>
  <si>
    <t>00133</t>
  </si>
  <si>
    <t>Lincoln-King Academy</t>
  </si>
  <si>
    <t>02648</t>
  </si>
  <si>
    <t>09341</t>
  </si>
  <si>
    <t>Brenda Scott Academy for Theatre Arts</t>
  </si>
  <si>
    <t>03015</t>
  </si>
  <si>
    <t>Pershing High School</t>
  </si>
  <si>
    <t>06074</t>
  </si>
  <si>
    <t>82747</t>
  </si>
  <si>
    <t>02301</t>
  </si>
  <si>
    <t>International Preparatory Academy - MacDowell Campus</t>
  </si>
  <si>
    <t>Johannesburg-Lewiston Elementary/Middle School</t>
  </si>
  <si>
    <t>Madison Academy Elementary/Middle School</t>
  </si>
  <si>
    <t>Post Oak School</t>
  </si>
  <si>
    <t>H D Crull Elementary School</t>
  </si>
  <si>
    <t>Whitmer Human Resource Center</t>
  </si>
  <si>
    <t>Best of 4, 5, or 6 year cohort average graduation rate</t>
  </si>
  <si>
    <t>Best cohort graduation rate from best of 4, 5, or 6 year cohorts or best single year rate of 4, 5, or 6 year cohorts if two year average cohort rates are not available</t>
  </si>
  <si>
    <t>Z-score of best cohort graduation rate from best of 4, 5, or 6 year cohorts or best single year rate of 4, 5, or 6 year cohorts if two year average cohort rates are not available</t>
  </si>
  <si>
    <t>Best cohort graduation improvement rate from best of 4, 5, or 6 year cohorts</t>
  </si>
  <si>
    <t>Z-score of best cohort graduation improvement rate from best of 4, 5, or 6 year cohorts</t>
  </si>
  <si>
    <t>Enter the School Code in the "Enter a School Code" box by typing in the School Code from the Search Results and press Enter.</t>
  </si>
  <si>
    <r>
      <t xml:space="preserve">The </t>
    </r>
    <r>
      <rPr>
        <b/>
        <sz val="12"/>
        <color indexed="8"/>
        <rFont val="Calibri"/>
        <family val="2"/>
      </rPr>
      <t>Overall School Percentile Rank</t>
    </r>
    <r>
      <rPr>
        <sz val="12"/>
        <color indexed="8"/>
        <rFont val="Calibri"/>
        <family val="2"/>
      </rPr>
      <t xml:space="preserve"> is displayed next to the selected ISD, district, and school names. This is how the school ranks against all other schools across the state. Remember, it is NOT a percentage of performance like a grading scale, but a percentile rank. So, if the school has an Overall School Percentile Rank of 68, it means the school performed better than 68% of Michigan’s ranked schools.</t>
    </r>
  </si>
  <si>
    <t>Column V indicates the weight of the subject area into the Overall School Percentile Rank. The weighting depends on the number of tested subjects attributed to a given school. For example, an elementary school that has results for all five tested subjects, would see a .20 in Column V indicating that each subject’s result is weighted equally at 20%. Note that graduation Z scores are weighted at 10% for HS levels.</t>
  </si>
  <si>
    <t>Can  be used in conjunction with the TTB Diagnostic Worksheet, Gap Lookup Tool, and Beating the Odds Lookup Tool. 
More information is available at: www.mi.gov/ttb.</t>
  </si>
  <si>
    <t>Search for a School Here by Entering All or Part of a School's Name:</t>
  </si>
  <si>
    <t>28904</t>
  </si>
  <si>
    <t>The Greenspire School</t>
  </si>
  <si>
    <t>00653</t>
  </si>
  <si>
    <t>09774</t>
  </si>
  <si>
    <t>Genesee Early College</t>
  </si>
  <si>
    <t>58000</t>
  </si>
  <si>
    <t>00070</t>
  </si>
  <si>
    <t>Monroe County Middle College</t>
  </si>
  <si>
    <t>Birmingham Public Schools</t>
  </si>
  <si>
    <t>50913</t>
  </si>
  <si>
    <t>Noor International Academy</t>
  </si>
  <si>
    <t>00757</t>
  </si>
  <si>
    <t>09852</t>
  </si>
  <si>
    <t>Oakland Early College</t>
  </si>
  <si>
    <t>82729</t>
  </si>
  <si>
    <t>South Canton Scholars Charter Academy</t>
  </si>
  <si>
    <t>00836</t>
  </si>
  <si>
    <t>41923</t>
  </si>
  <si>
    <t>Wellspring Preparatory High School</t>
  </si>
  <si>
    <t>00293</t>
  </si>
  <si>
    <t>Royal Oak Schools</t>
  </si>
  <si>
    <t>Pewamo-Westphalia Middle/High School</t>
  </si>
  <si>
    <t>49040</t>
  </si>
  <si>
    <t>Les Cheneaux Community Schools</t>
  </si>
  <si>
    <t>02163</t>
  </si>
  <si>
    <t>Cedarville School</t>
  </si>
  <si>
    <t>Charlevoix Middle/ High School</t>
  </si>
  <si>
    <t>Pine River Area Elementary School</t>
  </si>
  <si>
    <t>Memphis Junior/Senior High School</t>
  </si>
  <si>
    <t>Public Schools of Calumet, Laurium &amp; Keweenaw</t>
  </si>
  <si>
    <t>Eaton RESA</t>
  </si>
  <si>
    <t>KG,3,4,5</t>
  </si>
  <si>
    <t>00506</t>
  </si>
  <si>
    <t>University Preparatory Science and Math (PSAD) High School</t>
  </si>
  <si>
    <t>Morey Montessori Public School Academy</t>
  </si>
  <si>
    <t>Concord Academy - Boyne</t>
  </si>
  <si>
    <t>46050</t>
  </si>
  <si>
    <t>Britton Deerfield Schools</t>
  </si>
  <si>
    <t>00688</t>
  </si>
  <si>
    <t>Britton Deerfield School-Deerfield Building</t>
  </si>
  <si>
    <t>00003</t>
  </si>
  <si>
    <t>A.D. Johnston Jr/Sr High School</t>
  </si>
  <si>
    <t>81910</t>
  </si>
  <si>
    <t>East Arbor Charter Academy</t>
  </si>
  <si>
    <t>00838</t>
  </si>
  <si>
    <t>Navigator Upper Elementary School</t>
  </si>
  <si>
    <t>Eaton Rapids High School</t>
  </si>
  <si>
    <t>00784</t>
  </si>
  <si>
    <t>Oxford Virtual Academy</t>
  </si>
  <si>
    <t>KG,1,2,3,4,5,6,8</t>
  </si>
  <si>
    <t>Sandusky Junior/Senior High School</t>
  </si>
  <si>
    <t>Inland Lakes Secondary School</t>
  </si>
  <si>
    <t>00774</t>
  </si>
  <si>
    <t>Charlotte Upper Elementary</t>
  </si>
  <si>
    <t>41911</t>
  </si>
  <si>
    <t>Grattan Academy</t>
  </si>
  <si>
    <t>08377</t>
  </si>
  <si>
    <t>Grattan Academy - Elementary</t>
  </si>
  <si>
    <t>00686</t>
  </si>
  <si>
    <t>Britton Deerfield Schools-Britton Building</t>
  </si>
  <si>
    <t>07576</t>
  </si>
  <si>
    <t>Mott Middle College High School</t>
  </si>
  <si>
    <t>00487</t>
  </si>
  <si>
    <t>Cadillac Junior High School</t>
  </si>
  <si>
    <t>00786</t>
  </si>
  <si>
    <t>Eastside Connections School</t>
  </si>
  <si>
    <t>39907</t>
  </si>
  <si>
    <t>Forest Academy</t>
  </si>
  <si>
    <t>00843</t>
  </si>
  <si>
    <t>White Cloud Elementary School</t>
  </si>
  <si>
    <t>Ontonagon Area School District</t>
  </si>
  <si>
    <t>Ontonagon Area School</t>
  </si>
  <si>
    <t>41924</t>
  </si>
  <si>
    <t>West Michigan Aviation Academy</t>
  </si>
  <si>
    <t>00325</t>
  </si>
  <si>
    <t>Atherton Jr. / Sr. High School</t>
  </si>
  <si>
    <t>New Branches Charter Academy</t>
  </si>
  <si>
    <t>Carson City-Crystal Upper Elementary/Middle School</t>
  </si>
  <si>
    <t>KG,1,2,3,4,5,6,7,8,9,10</t>
  </si>
  <si>
    <t>00923</t>
  </si>
  <si>
    <t>Bridge Academy West</t>
  </si>
  <si>
    <t>Atherton Elementary School</t>
  </si>
  <si>
    <t>Benton Harbor Charter School Academy</t>
  </si>
  <si>
    <t>00802</t>
  </si>
  <si>
    <t>William C. Abney Academy - Middle School</t>
  </si>
  <si>
    <t>St. Ignace Elementary/Middle School</t>
  </si>
  <si>
    <t>KG-Part,1,2,3,4,5,6,7</t>
  </si>
  <si>
    <t>4,5,6,7,8,9,10,11</t>
  </si>
  <si>
    <t>Edward "Duke" Ellington @ Beckham</t>
  </si>
  <si>
    <t>00799</t>
  </si>
  <si>
    <t>Lansing K-8 STEM Magnet Academy</t>
  </si>
  <si>
    <t>Benton Harbor High School</t>
  </si>
  <si>
    <t>Ypsilanti Community Schools</t>
  </si>
  <si>
    <t>Estabrook Elementary</t>
  </si>
  <si>
    <t>Erickson Elementary</t>
  </si>
  <si>
    <t>Education Achievement Authority of Michigan</t>
  </si>
  <si>
    <t>William C. Abney Academy Elementary</t>
  </si>
  <si>
    <t>Adams STEM Academy</t>
  </si>
  <si>
    <t>Mount Clemens Middle School</t>
  </si>
  <si>
    <t>82727</t>
  </si>
  <si>
    <t>Regent Park Scholars Charter Academy</t>
  </si>
  <si>
    <t>00762</t>
  </si>
  <si>
    <t>Hamilton Academy</t>
  </si>
  <si>
    <t>00860</t>
  </si>
  <si>
    <t>Earhart Elementary-Middle School</t>
  </si>
  <si>
    <t>82730</t>
  </si>
  <si>
    <t>American International Academy</t>
  </si>
  <si>
    <t>00899</t>
  </si>
  <si>
    <t>Ken-O-Sha Park Elementary</t>
  </si>
  <si>
    <t>Detroit Leadership Academy Elementary</t>
  </si>
  <si>
    <t>Detroit Collegiate Preparatory High School @ Northwestern</t>
  </si>
  <si>
    <t>00306</t>
  </si>
  <si>
    <t>Ypsilanti New Tech High School</t>
  </si>
  <si>
    <t>Ypsilanti Community Middle School</t>
  </si>
  <si>
    <t>00748</t>
  </si>
  <si>
    <t>Beech Elementary</t>
  </si>
  <si>
    <t>Holmes Elementary</t>
  </si>
  <si>
    <t>41926</t>
  </si>
  <si>
    <t>Hope Academy of West Michigan</t>
  </si>
  <si>
    <t>00709</t>
  </si>
  <si>
    <t>00694</t>
  </si>
  <si>
    <t>11905</t>
  </si>
  <si>
    <t>Dream Academy</t>
  </si>
  <si>
    <t>09912</t>
  </si>
  <si>
    <t>6</t>
  </si>
  <si>
    <r>
      <t>For each level and subject area, you will see three different metrics: Achievement and Improvement. Column M displays the Z score for each metric that can help you understand if the schools’ performance in that subject and that metric is below average (Z &lt;</t>
    </r>
    <r>
      <rPr>
        <sz val="12"/>
        <color indexed="8"/>
        <rFont val="Times New Roman"/>
        <family val="1"/>
      </rPr>
      <t>≈</t>
    </r>
    <r>
      <rPr>
        <sz val="12"/>
        <color indexed="8"/>
        <rFont val="Calibri"/>
        <family val="2"/>
      </rPr>
      <t xml:space="preserve"> </t>
    </r>
    <r>
      <rPr>
        <vertAlign val="superscript"/>
        <sz val="12"/>
        <color indexed="8"/>
        <rFont val="Calibri"/>
        <family val="2"/>
      </rPr>
      <t>_</t>
    </r>
    <r>
      <rPr>
        <sz val="12"/>
        <color indexed="8"/>
        <rFont val="Calibri"/>
        <family val="2"/>
      </rPr>
      <t>.5), average (Z</t>
    </r>
    <r>
      <rPr>
        <sz val="12"/>
        <color indexed="8"/>
        <rFont val="Times New Roman"/>
        <family val="1"/>
      </rPr>
      <t>≈</t>
    </r>
    <r>
      <rPr>
        <sz val="12"/>
        <color indexed="8"/>
        <rFont val="Calibri"/>
        <family val="2"/>
      </rPr>
      <t>0), or above average (Z&gt;</t>
    </r>
    <r>
      <rPr>
        <sz val="12"/>
        <color indexed="8"/>
        <rFont val="Times New Roman"/>
        <family val="1"/>
      </rPr>
      <t>≈</t>
    </r>
    <r>
      <rPr>
        <sz val="12"/>
        <color indexed="8"/>
        <rFont val="Calibri"/>
        <family val="2"/>
      </rPr>
      <t xml:space="preserve"> .5). Note that that is not a gap for graduation rates at the HS level.</t>
    </r>
  </si>
  <si>
    <t>2015-16 Top-to-Bottom (TTB) School Rankings Lookup Tool
Directions for Use</t>
  </si>
  <si>
    <t>Is this a Reward School?</t>
  </si>
  <si>
    <t>2015-16 Top-to-Bottom (TTB) School Rankings Lookup Tool Data Dictionary</t>
  </si>
  <si>
    <t>ISD Code</t>
  </si>
  <si>
    <t>District Code</t>
  </si>
  <si>
    <t xml:space="preserve">Building Code  </t>
  </si>
  <si>
    <t>E/MS ELA</t>
  </si>
  <si>
    <t>HS ELA</t>
  </si>
  <si>
    <t>E/MS Soc. Studies</t>
  </si>
  <si>
    <t>ISD</t>
  </si>
  <si>
    <t>RankingEligible</t>
  </si>
  <si>
    <t>emm.MeetsMinFAY</t>
  </si>
  <si>
    <t>emm.zs.av</t>
  </si>
  <si>
    <t>emm.zsi</t>
  </si>
  <si>
    <t>emm.sgp.av</t>
  </si>
  <si>
    <t>emm.sgpi</t>
  </si>
  <si>
    <t>emm.pp.av</t>
  </si>
  <si>
    <t>emm.pi</t>
  </si>
  <si>
    <t>emm.zpi</t>
  </si>
  <si>
    <t>emm.weight</t>
  </si>
  <si>
    <t>emm.weightedVal</t>
  </si>
  <si>
    <t>eme.MeetsMinFAY</t>
  </si>
  <si>
    <t>eme.zs.av</t>
  </si>
  <si>
    <t>eme.zsi</t>
  </si>
  <si>
    <t>eme.sgp.av</t>
  </si>
  <si>
    <t>eme.sgpi</t>
  </si>
  <si>
    <t>eme.pp.av</t>
  </si>
  <si>
    <t>eme.pi</t>
  </si>
  <si>
    <t>eme.zpi</t>
  </si>
  <si>
    <t>eme.weight</t>
  </si>
  <si>
    <t>eme.weightedVal</t>
  </si>
  <si>
    <t>ems.MeetsMinFAY</t>
  </si>
  <si>
    <t>ems.zs.av</t>
  </si>
  <si>
    <t>ems.zsi</t>
  </si>
  <si>
    <t>ems.sgp.av</t>
  </si>
  <si>
    <t>ems.sgpi</t>
  </si>
  <si>
    <t>ems.pp.av</t>
  </si>
  <si>
    <t>ems.pi</t>
  </si>
  <si>
    <t>ems.zpi</t>
  </si>
  <si>
    <t>ems.weight</t>
  </si>
  <si>
    <t>ems.weightedVal</t>
  </si>
  <si>
    <t>emss.MeetsMinFAY</t>
  </si>
  <si>
    <t>emss.zs.av</t>
  </si>
  <si>
    <t>emss.zsi</t>
  </si>
  <si>
    <t>emss.sgp.av</t>
  </si>
  <si>
    <t>emss.sgpi</t>
  </si>
  <si>
    <t>emss.pp.av</t>
  </si>
  <si>
    <t>emss.pi</t>
  </si>
  <si>
    <t>emss.zpi</t>
  </si>
  <si>
    <t>emss.weight</t>
  </si>
  <si>
    <t>emss.weightedVal</t>
  </si>
  <si>
    <t>hsm.MeetsMinFAY</t>
  </si>
  <si>
    <t>hsm.zs.av</t>
  </si>
  <si>
    <t>hsm.zsi</t>
  </si>
  <si>
    <t>hsm.sgp.av</t>
  </si>
  <si>
    <t>hsm.sgpi</t>
  </si>
  <si>
    <t>hsm.pp.av</t>
  </si>
  <si>
    <t>hsm.pi</t>
  </si>
  <si>
    <t>hsm.zpi</t>
  </si>
  <si>
    <t>hsm.weight</t>
  </si>
  <si>
    <t>hsm.weightedVal</t>
  </si>
  <si>
    <t>hse.MeetsMinFAY</t>
  </si>
  <si>
    <t>hse.zs.av</t>
  </si>
  <si>
    <t>hse.zsi</t>
  </si>
  <si>
    <t>hse.sgp.av</t>
  </si>
  <si>
    <t>hse.sgpi</t>
  </si>
  <si>
    <t>hse.pp.av</t>
  </si>
  <si>
    <t>hse.pi</t>
  </si>
  <si>
    <t>hse.zpi</t>
  </si>
  <si>
    <t>hse.weight</t>
  </si>
  <si>
    <t>hse.weightedVal</t>
  </si>
  <si>
    <t>hss.MeetsMinFAY</t>
  </si>
  <si>
    <t>hss.zs.av</t>
  </si>
  <si>
    <t>hss.zsi</t>
  </si>
  <si>
    <t>hss.sgp.av</t>
  </si>
  <si>
    <t>hss.sgpi</t>
  </si>
  <si>
    <t>hss.pp.av</t>
  </si>
  <si>
    <t>hss.pi</t>
  </si>
  <si>
    <t>hss.zpi</t>
  </si>
  <si>
    <t>hss.weight</t>
  </si>
  <si>
    <t>hss.weightedVal</t>
  </si>
  <si>
    <t>hsss.MeetsMinFAY</t>
  </si>
  <si>
    <t>hsss.zs.av</t>
  </si>
  <si>
    <t>hsss.zsi</t>
  </si>
  <si>
    <t>hsss.sgp.av</t>
  </si>
  <si>
    <t>hsss.sgpi</t>
  </si>
  <si>
    <t>hsss.pp.av</t>
  </si>
  <si>
    <t>hsss.pi</t>
  </si>
  <si>
    <t>hsss.zpi</t>
  </si>
  <si>
    <t>hsss.weight</t>
  </si>
  <si>
    <t>hsss.weightedVal</t>
  </si>
  <si>
    <t>GradRateIndex</t>
  </si>
  <si>
    <t>TotalAchievementIndex</t>
  </si>
  <si>
    <t>PercentileRank</t>
  </si>
  <si>
    <t>ImpFactorCount</t>
  </si>
  <si>
    <t>ImpComposite</t>
  </si>
  <si>
    <t>ImprovementPercentileRank</t>
  </si>
  <si>
    <t>Reward</t>
  </si>
  <si>
    <t>RewardHighPerforming</t>
  </si>
  <si>
    <t>RewardHighProgress</t>
  </si>
  <si>
    <t>2016</t>
  </si>
  <si>
    <t>04000</t>
  </si>
  <si>
    <t>52000</t>
  </si>
  <si>
    <t>03000</t>
  </si>
  <si>
    <t>DevK-Part,KG,1,2,3,4,5</t>
  </si>
  <si>
    <t>DevK-Part,KG,1,2,3,4</t>
  </si>
  <si>
    <t>Pine Street Elementary</t>
  </si>
  <si>
    <t>DevK,KG,1,2,3,4,5</t>
  </si>
  <si>
    <t>70000</t>
  </si>
  <si>
    <t>DevK,KG,KG-Part,1,2,3,4</t>
  </si>
  <si>
    <t>1,2,3,4,5,6,7,8,9,10,11,12</t>
  </si>
  <si>
    <t>28000</t>
  </si>
  <si>
    <t>15000</t>
  </si>
  <si>
    <t>09000</t>
  </si>
  <si>
    <t>Arenac Eastern Elementary/Middle School</t>
  </si>
  <si>
    <t>Au Gres-Sims High School</t>
  </si>
  <si>
    <t>02590</t>
  </si>
  <si>
    <t>Au Gres-Sims Middle School</t>
  </si>
  <si>
    <t>31000</t>
  </si>
  <si>
    <t>Baraga School</t>
  </si>
  <si>
    <t>DevK-Part,KG-Part,1,2,3,4,5</t>
  </si>
  <si>
    <t>41000</t>
  </si>
  <si>
    <t>State Street Academy</t>
  </si>
  <si>
    <t>Bay City Academy - Madison Arts Campus</t>
  </si>
  <si>
    <t>01231</t>
  </si>
  <si>
    <t>Bay City Academy - Farragut Campus</t>
  </si>
  <si>
    <t>11000</t>
  </si>
  <si>
    <t>River Valley Middle/High School</t>
  </si>
  <si>
    <t>00754</t>
  </si>
  <si>
    <t>Coloma Junior High School</t>
  </si>
  <si>
    <t>Coloma Intermediate School</t>
  </si>
  <si>
    <t>DevK,KG,1,2,3,4</t>
  </si>
  <si>
    <t>Countryside Academy - Middle/High School</t>
  </si>
  <si>
    <t>Countryside Academy - Elementary</t>
  </si>
  <si>
    <t>12000</t>
  </si>
  <si>
    <t>13000</t>
  </si>
  <si>
    <t>Albion Community School</t>
  </si>
  <si>
    <t>Post Franklin School</t>
  </si>
  <si>
    <t>Athens Junior/Senor High School</t>
  </si>
  <si>
    <t>03288</t>
  </si>
  <si>
    <t>Tekonsha Schools</t>
  </si>
  <si>
    <t>DevK-Part,KG-Part,1,2,3,4</t>
  </si>
  <si>
    <t>13900</t>
  </si>
  <si>
    <t>Battle Creek Montessori Academy</t>
  </si>
  <si>
    <t>01964</t>
  </si>
  <si>
    <t>14000</t>
  </si>
  <si>
    <t>DevK,KG,1,2,3,4,5,6,7,8,9,10,11,12</t>
  </si>
  <si>
    <t>DevK,KG,1,2,3,4,5,6</t>
  </si>
  <si>
    <t>16000</t>
  </si>
  <si>
    <t>Cheboygan Intermediate School</t>
  </si>
  <si>
    <t>3,4,5,6,7</t>
  </si>
  <si>
    <t>05860</t>
  </si>
  <si>
    <t>Wolverine Middle/High School</t>
  </si>
  <si>
    <t>17000</t>
  </si>
  <si>
    <t>00905</t>
  </si>
  <si>
    <t>DeTour High School</t>
  </si>
  <si>
    <t>03024</t>
  </si>
  <si>
    <t>17902</t>
  </si>
  <si>
    <t>Ojibwe Charter School</t>
  </si>
  <si>
    <t>09308</t>
  </si>
  <si>
    <t>18000</t>
  </si>
  <si>
    <t>19000</t>
  </si>
  <si>
    <t>Pewamo-Westphalia Elementary School</t>
  </si>
  <si>
    <t>72000</t>
  </si>
  <si>
    <t>21000</t>
  </si>
  <si>
    <t>01196</t>
  </si>
  <si>
    <t>Escanaba Junior High</t>
  </si>
  <si>
    <t>DevK,KG,1,2,3</t>
  </si>
  <si>
    <t>22000</t>
  </si>
  <si>
    <t>01814</t>
  </si>
  <si>
    <t>23000</t>
  </si>
  <si>
    <t>23903</t>
  </si>
  <si>
    <t>Insight School of Michigan</t>
  </si>
  <si>
    <t>02314</t>
  </si>
  <si>
    <t>25000</t>
  </si>
  <si>
    <t>01917</t>
  </si>
  <si>
    <t>Holmes STEM Academy</t>
  </si>
  <si>
    <t>KG,KG-Part,1,2,3,4,5,6,7</t>
  </si>
  <si>
    <t>Mt. Morris Middle School</t>
  </si>
  <si>
    <t>DevK,DevK-Part,KG,1,2,3,4,5</t>
  </si>
  <si>
    <t>1,4,5</t>
  </si>
  <si>
    <t>01915</t>
  </si>
  <si>
    <t>Academy West Alternative Education</t>
  </si>
  <si>
    <t>02084</t>
  </si>
  <si>
    <t>Bentley Junior High School</t>
  </si>
  <si>
    <t>25900</t>
  </si>
  <si>
    <t>Genesee STEM Academy</t>
  </si>
  <si>
    <t>02031</t>
  </si>
  <si>
    <t>00499</t>
  </si>
  <si>
    <t>Madison Academy - High School</t>
  </si>
  <si>
    <t>25912</t>
  </si>
  <si>
    <t>The New Standard Academy</t>
  </si>
  <si>
    <t>01402</t>
  </si>
  <si>
    <t>25914</t>
  </si>
  <si>
    <t>Greater Heights Academy</t>
  </si>
  <si>
    <t>01751</t>
  </si>
  <si>
    <t>Beaverton Junior/Senior High School</t>
  </si>
  <si>
    <t>Beaverton Elementary School</t>
  </si>
  <si>
    <t>27000</t>
  </si>
  <si>
    <t>Luther L. Wright K-12 School</t>
  </si>
  <si>
    <t>DevK,DevK-Part,KG-Part,1,2,3,4,5,6,7,8,9,10,11,12</t>
  </si>
  <si>
    <t>Interlochen Community School</t>
  </si>
  <si>
    <t>DevK-Part,KG,1,2,3,4,5,6</t>
  </si>
  <si>
    <t>29000</t>
  </si>
  <si>
    <t>06883</t>
  </si>
  <si>
    <t>GIRESD Center Programs</t>
  </si>
  <si>
    <t>DevK,DevK-Part,KG,KG-Part,1,2,3,4,5,6,7,8,9,10,11,12</t>
  </si>
  <si>
    <t>DevK,DevK-Part,KG,KG-Part,1,2,3,4,5</t>
  </si>
  <si>
    <t>30000</t>
  </si>
  <si>
    <t>01893</t>
  </si>
  <si>
    <t>Jeffers High School</t>
  </si>
  <si>
    <t>00927</t>
  </si>
  <si>
    <t>Dollar Bay High School</t>
  </si>
  <si>
    <t>32000</t>
  </si>
  <si>
    <t>32030</t>
  </si>
  <si>
    <t>Caseville Public Schools</t>
  </si>
  <si>
    <t>00551</t>
  </si>
  <si>
    <t>Caseville School K-12</t>
  </si>
  <si>
    <t>05605</t>
  </si>
  <si>
    <t>Owendale-Gagetown Jr/Sr High School</t>
  </si>
  <si>
    <t>33000</t>
  </si>
  <si>
    <t>01273</t>
  </si>
  <si>
    <t>Attwood School</t>
  </si>
  <si>
    <t>01276</t>
  </si>
  <si>
    <t>Gardner Academy</t>
  </si>
  <si>
    <t>01277</t>
  </si>
  <si>
    <t>Lewton School</t>
  </si>
  <si>
    <t>01278</t>
  </si>
  <si>
    <t>Mt. Hope School</t>
  </si>
  <si>
    <t>01282</t>
  </si>
  <si>
    <t>Pattengill Academy</t>
  </si>
  <si>
    <t>01289</t>
  </si>
  <si>
    <t>Sheridan Road</t>
  </si>
  <si>
    <t>01577</t>
  </si>
  <si>
    <t>Woodcreek Achievement Center</t>
  </si>
  <si>
    <t>Wexford Montessori Magnet School</t>
  </si>
  <si>
    <t>DevK,KG,1,2,3,4,5,6,7,8</t>
  </si>
  <si>
    <t>33913</t>
  </si>
  <si>
    <t>Nexus Academy of Lansing</t>
  </si>
  <si>
    <t>01389</t>
  </si>
  <si>
    <t>33914</t>
  </si>
  <si>
    <t>Great Lakes Cyber Academy</t>
  </si>
  <si>
    <t>01878</t>
  </si>
  <si>
    <t>34000</t>
  </si>
  <si>
    <t>DevK,9,10,11,12</t>
  </si>
  <si>
    <t>35000</t>
  </si>
  <si>
    <t>01444</t>
  </si>
  <si>
    <t>Richardson Elementary School</t>
  </si>
  <si>
    <t>Whittemore-Prescott Jr/Sr High School</t>
  </si>
  <si>
    <t>Whittemore-Prescott Area Elementary</t>
  </si>
  <si>
    <t>Forest Park School</t>
  </si>
  <si>
    <t>38000</t>
  </si>
  <si>
    <t>Columbia Upper Elementary School</t>
  </si>
  <si>
    <t>East Jackson Elementary</t>
  </si>
  <si>
    <t>DevK,KG-Part,1,2,3,4,5</t>
  </si>
  <si>
    <t>Northwest Kidder Middle School</t>
  </si>
  <si>
    <t>38900</t>
  </si>
  <si>
    <t>Jackson Preparatory &amp; Early College</t>
  </si>
  <si>
    <t>02277</t>
  </si>
  <si>
    <t>39000</t>
  </si>
  <si>
    <t>04737</t>
  </si>
  <si>
    <t>Phoenix Alternative High School</t>
  </si>
  <si>
    <t>01910</t>
  </si>
  <si>
    <t>STEM Academy</t>
  </si>
  <si>
    <t>DevK,DevK-Part,KG,1,2,3</t>
  </si>
  <si>
    <t>01994</t>
  </si>
  <si>
    <t>Stocking Elementary</t>
  </si>
  <si>
    <t>01996</t>
  </si>
  <si>
    <t>Gerald R. Ford Academic Center</t>
  </si>
  <si>
    <t>02008</t>
  </si>
  <si>
    <t>Innovation Central High School</t>
  </si>
  <si>
    <t>02028</t>
  </si>
  <si>
    <t>Campus Elementary School</t>
  </si>
  <si>
    <t>02035</t>
  </si>
  <si>
    <t>Mulick Park Elementary School</t>
  </si>
  <si>
    <t>02044</t>
  </si>
  <si>
    <t>Aberdeen Elementary School</t>
  </si>
  <si>
    <t>02051</t>
  </si>
  <si>
    <t>Alger Middle School</t>
  </si>
  <si>
    <t>02056</t>
  </si>
  <si>
    <t>Harrison Elementary</t>
  </si>
  <si>
    <t>02057</t>
  </si>
  <si>
    <t>Sherwood Global Studies Academy</t>
  </si>
  <si>
    <t>Bowen Elementary</t>
  </si>
  <si>
    <t>Meadowlawn Elementary</t>
  </si>
  <si>
    <t>Townline Elementary</t>
  </si>
  <si>
    <t>Challenger Elementary</t>
  </si>
  <si>
    <t>Explorer Elementary</t>
  </si>
  <si>
    <t>Endeavor Elementary</t>
  </si>
  <si>
    <t>41927</t>
  </si>
  <si>
    <t>Grand Rapids Ellington Academy of Arts &amp; Technology</t>
  </si>
  <si>
    <t>01243</t>
  </si>
  <si>
    <t>Grand Rapids Ellington Academy of Arts &amp; Technology-Elementary</t>
  </si>
  <si>
    <t>41928</t>
  </si>
  <si>
    <t>River City Scholars Charter Academy</t>
  </si>
  <si>
    <t>01395</t>
  </si>
  <si>
    <t>41929</t>
  </si>
  <si>
    <t>Nexus Academy of Grand Rapids</t>
  </si>
  <si>
    <t>01397</t>
  </si>
  <si>
    <t>41930</t>
  </si>
  <si>
    <t>Grand River Preparatory High School</t>
  </si>
  <si>
    <t>Grand River Preparatory High  School</t>
  </si>
  <si>
    <t>53000</t>
  </si>
  <si>
    <t>44000</t>
  </si>
  <si>
    <t>Rolland Warner Campus 6/7</t>
  </si>
  <si>
    <t>Zemmer Campus 8/9</t>
  </si>
  <si>
    <t>Lapeer High School</t>
  </si>
  <si>
    <t>45901</t>
  </si>
  <si>
    <t>Leelanau Montessori Public School Academy</t>
  </si>
  <si>
    <t>00466</t>
  </si>
  <si>
    <t>46000</t>
  </si>
  <si>
    <t>DevK,1,2,3,4</t>
  </si>
  <si>
    <t>01315</t>
  </si>
  <si>
    <t>Addison Middle School</t>
  </si>
  <si>
    <t>DevK-Part,KG,1,2,3,4,9,10,11,12</t>
  </si>
  <si>
    <t>Morenci Middle and High School</t>
  </si>
  <si>
    <t>DevK-Part,KG,KG-Part,1,2,3,4,5</t>
  </si>
  <si>
    <t>47000</t>
  </si>
  <si>
    <t>47901</t>
  </si>
  <si>
    <t>Kensington Woods Schools</t>
  </si>
  <si>
    <t>08248</t>
  </si>
  <si>
    <t>47903</t>
  </si>
  <si>
    <t>FlexTech High School</t>
  </si>
  <si>
    <t>00760</t>
  </si>
  <si>
    <t>50000</t>
  </si>
  <si>
    <t>08184</t>
  </si>
  <si>
    <t>Kellwood  School (Alternative)</t>
  </si>
  <si>
    <t>00060</t>
  </si>
  <si>
    <t>DiAnne M. Pellerin Center</t>
  </si>
  <si>
    <t>Koepsell Elementary School</t>
  </si>
  <si>
    <t>DevK,KG,KG-Part,1,2,3,4,5</t>
  </si>
  <si>
    <t>08397</t>
  </si>
  <si>
    <t>Warren Consolidated Community High School</t>
  </si>
  <si>
    <t>Conner Creek Academy East - MI Collegiate High</t>
  </si>
  <si>
    <t>Conner Creek Academy East - MI Collegiate Middle</t>
  </si>
  <si>
    <t>50914</t>
  </si>
  <si>
    <t>Macomb Montessori Academy</t>
  </si>
  <si>
    <t>01738</t>
  </si>
  <si>
    <t>50916</t>
  </si>
  <si>
    <t>Success Mile Academy</t>
  </si>
  <si>
    <t>01895</t>
  </si>
  <si>
    <t>51000</t>
  </si>
  <si>
    <t>00237</t>
  </si>
  <si>
    <t>Bear Lake High School</t>
  </si>
  <si>
    <t>Manistee Middle High School</t>
  </si>
  <si>
    <t>51905</t>
  </si>
  <si>
    <t>Michigan Great Lakes Virtual Academy</t>
  </si>
  <si>
    <t>01864</t>
  </si>
  <si>
    <t>DevK,DevK-Part,KG,KG-Part,1,2,3,4,5,6,7,8</t>
  </si>
  <si>
    <t>Gwinn Middle/High School</t>
  </si>
  <si>
    <t>02312</t>
  </si>
  <si>
    <t>Graveraet Elementary School</t>
  </si>
  <si>
    <t>54000</t>
  </si>
  <si>
    <t>55000</t>
  </si>
  <si>
    <t>DevK,DevK-Part,KG,1,2,3,4,5,6</t>
  </si>
  <si>
    <t>56000</t>
  </si>
  <si>
    <t>01565</t>
  </si>
  <si>
    <t>Meridian Early College High School</t>
  </si>
  <si>
    <t>83000</t>
  </si>
  <si>
    <t>Lake City Elementary School</t>
  </si>
  <si>
    <t>McBain Jr/Sr High School</t>
  </si>
  <si>
    <t>02559</t>
  </si>
  <si>
    <t>Wagar 5/6 Middle School</t>
  </si>
  <si>
    <t>Wagar 7/8 Middle School</t>
  </si>
  <si>
    <t>59000</t>
  </si>
  <si>
    <t>61000</t>
  </si>
  <si>
    <t>01253</t>
  </si>
  <si>
    <t>Lakeside Elementary</t>
  </si>
  <si>
    <t>01268</t>
  </si>
  <si>
    <t>Muskegon Middle School</t>
  </si>
  <si>
    <t>01340</t>
  </si>
  <si>
    <t>Muskegon Community Education Center</t>
  </si>
  <si>
    <t>61900</t>
  </si>
  <si>
    <t>Muskegon Montessori Academy for Environmental Change</t>
  </si>
  <si>
    <t>01966</t>
  </si>
  <si>
    <t>Muskegon Heights Public School Academy System</t>
  </si>
  <si>
    <t>02546</t>
  </si>
  <si>
    <t>Dr. Martin Luther King Academy</t>
  </si>
  <si>
    <t>Muskegon Heights Academy</t>
  </si>
  <si>
    <t>62000</t>
  </si>
  <si>
    <t>Newaygo County RESA</t>
  </si>
  <si>
    <t>Patricia St. Clair Elementary School</t>
  </si>
  <si>
    <t>63000</t>
  </si>
  <si>
    <t>Quarton Elementary</t>
  </si>
  <si>
    <t>Addams Elementary and ECC</t>
  </si>
  <si>
    <t>01854</t>
  </si>
  <si>
    <t>University High School Preparatory Academy</t>
  </si>
  <si>
    <t>8</t>
  </si>
  <si>
    <t>02118</t>
  </si>
  <si>
    <t>Bloomfield Hills High School</t>
  </si>
  <si>
    <t>01611</t>
  </si>
  <si>
    <t>Invest Roosevelt Alternative High School</t>
  </si>
  <si>
    <t>02326</t>
  </si>
  <si>
    <t>DevK,DevK-Part,3,4,5</t>
  </si>
  <si>
    <t>02165</t>
  </si>
  <si>
    <t>Brandon Academy of Arts and Sciences</t>
  </si>
  <si>
    <t>Harvey-Swanson Elementary School</t>
  </si>
  <si>
    <t>00705</t>
  </si>
  <si>
    <t>Clarkston Junior High School</t>
  </si>
  <si>
    <t>8,9</t>
  </si>
  <si>
    <t>Clarkston Community Education</t>
  </si>
  <si>
    <t>00964</t>
  </si>
  <si>
    <t>Harbor High School</t>
  </si>
  <si>
    <t>Dublin Elementary</t>
  </si>
  <si>
    <t>02415</t>
  </si>
  <si>
    <t>Grayson Elementary</t>
  </si>
  <si>
    <t>63900</t>
  </si>
  <si>
    <t>Sarah J. Webber Media Arts Academy</t>
  </si>
  <si>
    <t>01932</t>
  </si>
  <si>
    <t>63909</t>
  </si>
  <si>
    <t>Oakside Scholars Charter Academy</t>
  </si>
  <si>
    <t>01982</t>
  </si>
  <si>
    <t>82000</t>
  </si>
  <si>
    <t>02212</t>
  </si>
  <si>
    <t>Oakland International Academy - High School</t>
  </si>
  <si>
    <t>Oakland International Academy - Middle</t>
  </si>
  <si>
    <t>01643</t>
  </si>
  <si>
    <t>Crescent Academy Elementary</t>
  </si>
  <si>
    <t>Crescent Academy Middle School</t>
  </si>
  <si>
    <t>63926</t>
  </si>
  <si>
    <t>Faxon Language Immersion Academy</t>
  </si>
  <si>
    <t>01364</t>
  </si>
  <si>
    <t>63927</t>
  </si>
  <si>
    <t>Michigan School for the Arts</t>
  </si>
  <si>
    <t>01373</t>
  </si>
  <si>
    <t>63929</t>
  </si>
  <si>
    <t>Waterford Montessori Academy</t>
  </si>
  <si>
    <t>01860</t>
  </si>
  <si>
    <t>63933</t>
  </si>
  <si>
    <t>Jefferson International Academy</t>
  </si>
  <si>
    <t>01986</t>
  </si>
  <si>
    <t>63934</t>
  </si>
  <si>
    <t>Kingsbury Country Day School</t>
  </si>
  <si>
    <t>02065</t>
  </si>
  <si>
    <t>04336</t>
  </si>
  <si>
    <t>Walkerville Public School</t>
  </si>
  <si>
    <t>01316</t>
  </si>
  <si>
    <t>Rose City School</t>
  </si>
  <si>
    <t>Pine River Area Middle/High School</t>
  </si>
  <si>
    <t>Pine River Area Upper Elementary School</t>
  </si>
  <si>
    <t>01194</t>
  </si>
  <si>
    <t>Fairview  School</t>
  </si>
  <si>
    <t>White Pines Intermediate School</t>
  </si>
  <si>
    <t>DevK,KG,1,2,3,4,5,6,7</t>
  </si>
  <si>
    <t>01146</t>
  </si>
  <si>
    <t>01199</t>
  </si>
  <si>
    <t>Zeeland Quest</t>
  </si>
  <si>
    <t>Black River Public School Middle/High</t>
  </si>
  <si>
    <t>70908</t>
  </si>
  <si>
    <t>Innocademy</t>
  </si>
  <si>
    <t>01251</t>
  </si>
  <si>
    <t>70909</t>
  </si>
  <si>
    <t>ICademy Global</t>
  </si>
  <si>
    <t>01405</t>
  </si>
  <si>
    <t>04655</t>
  </si>
  <si>
    <t>Posen Consolidated High School</t>
  </si>
  <si>
    <t>72901</t>
  </si>
  <si>
    <t>Charlton Heston Academy</t>
  </si>
  <si>
    <t>01291</t>
  </si>
  <si>
    <t>KG,1,2,3,4,5,6,7,8,9,10,11</t>
  </si>
  <si>
    <t>73000</t>
  </si>
  <si>
    <t>02446</t>
  </si>
  <si>
    <t>Arthur Eddy Academy</t>
  </si>
  <si>
    <t>Zilwaukee K-8 School</t>
  </si>
  <si>
    <t>St. Charles Community Middle/High School</t>
  </si>
  <si>
    <t>74000</t>
  </si>
  <si>
    <t>Algonac Junior/Senior High School</t>
  </si>
  <si>
    <t>08924</t>
  </si>
  <si>
    <t>Riverview East High School</t>
  </si>
  <si>
    <t>74900</t>
  </si>
  <si>
    <t>East Shore Leadership Academy</t>
  </si>
  <si>
    <t>02532</t>
  </si>
  <si>
    <t>75000</t>
  </si>
  <si>
    <t>76000</t>
  </si>
  <si>
    <t>DevK,KG,KG-Part,1,2,3,4,5,6</t>
  </si>
  <si>
    <t>01835</t>
  </si>
  <si>
    <t>Sandusky Elementary School</t>
  </si>
  <si>
    <t>78000</t>
  </si>
  <si>
    <t>79000</t>
  </si>
  <si>
    <t>00034</t>
  </si>
  <si>
    <t>Akron-Fairgrove Jr/Sr High School</t>
  </si>
  <si>
    <t>01321</t>
  </si>
  <si>
    <t>Millington Junior High School</t>
  </si>
  <si>
    <t>80000</t>
  </si>
  <si>
    <t>81000</t>
  </si>
  <si>
    <t>08680</t>
  </si>
  <si>
    <t>Pathways To Success Academic Campus</t>
  </si>
  <si>
    <t>01923</t>
  </si>
  <si>
    <t>Ypsilanti STEMM Middle College</t>
  </si>
  <si>
    <t>01925</t>
  </si>
  <si>
    <t>ACTech High School</t>
  </si>
  <si>
    <t>01933</t>
  </si>
  <si>
    <t>Washtenaw International Middle Academy</t>
  </si>
  <si>
    <t>81900</t>
  </si>
  <si>
    <t>Global Tech Academy</t>
  </si>
  <si>
    <t>02072</t>
  </si>
  <si>
    <t>81909</t>
  </si>
  <si>
    <t>Arbor Preparatory High School</t>
  </si>
  <si>
    <t>00761</t>
  </si>
  <si>
    <t>81912</t>
  </si>
  <si>
    <t>South Pointe Scholars Charter Academy</t>
  </si>
  <si>
    <t>01345</t>
  </si>
  <si>
    <t>00853</t>
  </si>
  <si>
    <t>Mackenzie Elementary-Middle School</t>
  </si>
  <si>
    <t>00858</t>
  </si>
  <si>
    <t>Munger Elementary-Middle School</t>
  </si>
  <si>
    <t>00865</t>
  </si>
  <si>
    <t>Benjamin Carson School for Science and Medicine</t>
  </si>
  <si>
    <t>01189</t>
  </si>
  <si>
    <t>East English Village Preparatory Academy</t>
  </si>
  <si>
    <t>Neinas Dual Language Learning Academy</t>
  </si>
  <si>
    <t>08925</t>
  </si>
  <si>
    <t>Eastside Detroit Lions Academy</t>
  </si>
  <si>
    <t>08422</t>
  </si>
  <si>
    <t>Allen Park Community School</t>
  </si>
  <si>
    <t>02425</t>
  </si>
  <si>
    <t>Dearborn 6/7 STEM School</t>
  </si>
  <si>
    <t>07376</t>
  </si>
  <si>
    <t>Cambridge High School</t>
  </si>
  <si>
    <t>04055</t>
  </si>
  <si>
    <t>Starkweather Academy @ Fiegel</t>
  </si>
  <si>
    <t>River Rouge High School</t>
  </si>
  <si>
    <t>03238</t>
  </si>
  <si>
    <t>Robichaud Senior High School</t>
  </si>
  <si>
    <t>06683</t>
  </si>
  <si>
    <t>Patrick Henry Middle School</t>
  </si>
  <si>
    <t>00875</t>
  </si>
  <si>
    <t>Davidson Middle School</t>
  </si>
  <si>
    <t>02956</t>
  </si>
  <si>
    <t>Asher School</t>
  </si>
  <si>
    <t>01567</t>
  </si>
  <si>
    <t>University Preparatory Science and Math - Elementary</t>
  </si>
  <si>
    <t>University Preparatory Academy (PSAD) - High School</t>
  </si>
  <si>
    <t>01240</t>
  </si>
  <si>
    <t>Henry Ford Academy: School for Creative Studies - Elementary</t>
  </si>
  <si>
    <t>82704</t>
  </si>
  <si>
    <t>Detroit Public Safety Academy</t>
  </si>
  <si>
    <t>02015</t>
  </si>
  <si>
    <t>82705</t>
  </si>
  <si>
    <t>Branch Line School</t>
  </si>
  <si>
    <t>02064</t>
  </si>
  <si>
    <t>82706</t>
  </si>
  <si>
    <t>The James and Grace Lee Boggs School</t>
  </si>
  <si>
    <t>02073</t>
  </si>
  <si>
    <t>82707</t>
  </si>
  <si>
    <t>Experiencia Preparatory Academy</t>
  </si>
  <si>
    <t>02112</t>
  </si>
  <si>
    <t>02222</t>
  </si>
  <si>
    <t>Detroit Leadership Academy Middle/High</t>
  </si>
  <si>
    <t>6,7,8,9,10,11</t>
  </si>
  <si>
    <t>82728</t>
  </si>
  <si>
    <t>Jalen Rose Leadership Academy</t>
  </si>
  <si>
    <t>00758</t>
  </si>
  <si>
    <t>82736</t>
  </si>
  <si>
    <t>Starr Detroit Academy</t>
  </si>
  <si>
    <t>01167</t>
  </si>
  <si>
    <t>82738</t>
  </si>
  <si>
    <t>Academy of International Studies</t>
  </si>
  <si>
    <t>01168</t>
  </si>
  <si>
    <t>82739</t>
  </si>
  <si>
    <t>Detroit Innovation Academy</t>
  </si>
  <si>
    <t>01170</t>
  </si>
  <si>
    <t>82741</t>
  </si>
  <si>
    <t>Cornerstone Health and Technology School</t>
  </si>
  <si>
    <t>01214</t>
  </si>
  <si>
    <t>82742</t>
  </si>
  <si>
    <t>Madison-Carver Academy</t>
  </si>
  <si>
    <t>01309</t>
  </si>
  <si>
    <t>82743</t>
  </si>
  <si>
    <t>Plymouth Scholars Charter Academy</t>
  </si>
  <si>
    <t>01347</t>
  </si>
  <si>
    <t>82744</t>
  </si>
  <si>
    <t>Escuela Avancemos</t>
  </si>
  <si>
    <t>01369</t>
  </si>
  <si>
    <t>82745</t>
  </si>
  <si>
    <t>Caniff Liberty Academy</t>
  </si>
  <si>
    <t>01371</t>
  </si>
  <si>
    <t>Highland Park Public School Academy System</t>
  </si>
  <si>
    <t>Murphy Performance Academy</t>
  </si>
  <si>
    <t>Trix Performance Academy</t>
  </si>
  <si>
    <t>Stewart Performance Academy</t>
  </si>
  <si>
    <t>82754</t>
  </si>
  <si>
    <t>Tipton Academy</t>
  </si>
  <si>
    <t>01734</t>
  </si>
  <si>
    <t>Tipton Academy - PK-3</t>
  </si>
  <si>
    <t>82755</t>
  </si>
  <si>
    <t>Southwest Detroit Lighthouse Charter Academy</t>
  </si>
  <si>
    <t>01851</t>
  </si>
  <si>
    <t>82757</t>
  </si>
  <si>
    <t>Grand River Academy</t>
  </si>
  <si>
    <t>02435</t>
  </si>
  <si>
    <t>02027</t>
  </si>
  <si>
    <t>Cesar Chavez Academy Elementary East</t>
  </si>
  <si>
    <t>Detroit Community Schools - High School</t>
  </si>
  <si>
    <t>Detroit Community Schools - Elementary</t>
  </si>
  <si>
    <t>Voyageur College Prep</t>
  </si>
  <si>
    <t>Ross-Hill Academy - Elementary</t>
  </si>
  <si>
    <t>02524</t>
  </si>
  <si>
    <t>Redford Service Learning Academy Campus</t>
  </si>
  <si>
    <t>Detroit Service Learning Academy Campus</t>
  </si>
  <si>
    <t>02484</t>
  </si>
  <si>
    <t>George Washington Carver Elementary School</t>
  </si>
  <si>
    <t>02488</t>
  </si>
  <si>
    <t>George Washington Carver Middle School</t>
  </si>
  <si>
    <t>84000</t>
  </si>
  <si>
    <t>DevK,KG,1,2,3,4,5,6,7,8,9</t>
  </si>
  <si>
    <t>BestCohortGradRate</t>
  </si>
  <si>
    <t>GapPercentileRank</t>
  </si>
  <si>
    <t>5-Yr Cohort</t>
  </si>
  <si>
    <t>NULL</t>
  </si>
  <si>
    <t>6-Yr Cohort</t>
  </si>
  <si>
    <t>4-Yr Cohort</t>
  </si>
  <si>
    <t>gr.c.used</t>
  </si>
  <si>
    <t>gri.c.used</t>
  </si>
  <si>
    <t>GradRateCombinedValue</t>
  </si>
  <si>
    <t>=SUM(T23,T29,T35,T41,#REF!,T47,T53,T59,T65,#REF!)'</t>
  </si>
  <si>
    <t>=IF(T71=1,(0.9/V19),1/V19)'</t>
  </si>
  <si>
    <t>1 = School has at least 30 fay students in at least two different tested content areas in the most recent two years</t>
  </si>
  <si>
    <t>Weight to apply to school-level math z-score based of Full Academic Year tested students</t>
  </si>
  <si>
    <t>Weighted adjusted school-level z-score for math</t>
  </si>
  <si>
    <t xml:space="preserve">1 = School has at least 30 fay students in the most recent two years for math </t>
  </si>
  <si>
    <t>Two year average of student aggregate z-scores for an elementary/middle school in math</t>
  </si>
  <si>
    <t>School-level z-score of the two year average student z-score for an elementary/middle school in math</t>
  </si>
  <si>
    <t>Two year average of student SGPs for an elementary/middle school in math</t>
  </si>
  <si>
    <t>School-level z-score of the two year average of student SGPs for an elementary/middle school in math</t>
  </si>
  <si>
    <t>School performance index in math</t>
  </si>
  <si>
    <t xml:space="preserve">1 = School has at least 30 fay students in the most recent two years for ELA </t>
  </si>
  <si>
    <t>Two year average of student aggregate z-scores for an elementary/middle school in ELA</t>
  </si>
  <si>
    <t>School-level z-score of the two year average student z-score for an elementary/middle school in ELA</t>
  </si>
  <si>
    <t>Two year average of student SGPs for an elementary/middle school in ELA</t>
  </si>
  <si>
    <t>School-level z-score of the two year average of student SGPs for an elementary/middle school in ELA</t>
  </si>
  <si>
    <t>Two year student level average percent proficient for an elementary/middle school for ELA</t>
  </si>
  <si>
    <t>School performance index in ELA</t>
  </si>
  <si>
    <t>Weight to apply to school-level ELA z-score based of Full Academic Year tested students</t>
  </si>
  <si>
    <t>Weighted adjusted school-level z-score for ELA</t>
  </si>
  <si>
    <t xml:space="preserve">1 = School has at least 30 fay students in the most recent two years for science </t>
  </si>
  <si>
    <t>Two year average of student SGPs for an elementary/middle school in science</t>
  </si>
  <si>
    <t>School-level z-score of the two year average of student SGPs for an elementary/middle school in science</t>
  </si>
  <si>
    <t>School performance index in science</t>
  </si>
  <si>
    <t>Weight to apply to school-level science z-score based of Full Academic Year tested students</t>
  </si>
  <si>
    <t>Weighted adjusted school-level z-score for science</t>
  </si>
  <si>
    <t xml:space="preserve">1 = School has at least 30 fay students in the most recent two years for social studies </t>
  </si>
  <si>
    <t>Two year average of student SGPs for an elementary/middle school in social studies</t>
  </si>
  <si>
    <t>School-level z-score of the two year average of student SGPs for an elementary/middle school in social studies</t>
  </si>
  <si>
    <t>School performance index in social studies</t>
  </si>
  <si>
    <t>Weight to apply to school-level social studies z-score based of Full Academic Year tested students</t>
  </si>
  <si>
    <t>Weighted adjusted school-level z-score for social studies</t>
  </si>
  <si>
    <t>School-level z-score of the school performance index in social studies, comparing school's performance index to the statewide average for elementary/middle schools in social studies</t>
  </si>
  <si>
    <t>School-level z-score of the school performance index in science, comparing school's performance index to the statewide average for elementary/middle schools in science</t>
  </si>
  <si>
    <t>School-level z-score of the school performance index in ELA, comparing school's performance index to the statewide average for elementary/middle schools in ELA</t>
  </si>
  <si>
    <t>School-level z-score of the school performance index in math, comparing school's performance index to the statewide average for elementary/middle schools in math</t>
  </si>
  <si>
    <t xml:space="preserve">1 = School has at least 30 fay students in the most recent two years for high school science </t>
  </si>
  <si>
    <t>Two year average of student aggregate z-scores for high school in science</t>
  </si>
  <si>
    <t>School-level z-score of the two year average student z-score for high school science</t>
  </si>
  <si>
    <t>Two year average of student SGPs for high school science</t>
  </si>
  <si>
    <t>School-level z-score of the two year average of student SGPs for high school science</t>
  </si>
  <si>
    <t>Two year student level average percent proficient for high school science</t>
  </si>
  <si>
    <t>School performance index in high school science</t>
  </si>
  <si>
    <t>School-level z-score of the school performance index in high school science, comparing school's performance index to the statewide average for high school science</t>
  </si>
  <si>
    <t>Weight to apply to school-level high school science z-score based of Full Academic Year tested students</t>
  </si>
  <si>
    <t>Weighted, adjusted school-level z-score for high school science</t>
  </si>
  <si>
    <t xml:space="preserve">1 = School has at least 30 fay students in the most recent two years for high school math </t>
  </si>
  <si>
    <t>Two year average of student aggregate z-scores for high school in math</t>
  </si>
  <si>
    <t>School-level z-score of the two year average student z-score for high school math</t>
  </si>
  <si>
    <t>Two year average of student SGPs for high school math</t>
  </si>
  <si>
    <t>School-level z-score of the two year average of student SGPs for high school math</t>
  </si>
  <si>
    <t>Two year student level average percent proficient for high school math</t>
  </si>
  <si>
    <t>School performance index in high school math</t>
  </si>
  <si>
    <t>School-level z-score of the school performance index in high school math, comparing school's performance index to the statewide average for high school math</t>
  </si>
  <si>
    <t>Weight to apply to school-level high school math z-score based of Full Academic Year tested students</t>
  </si>
  <si>
    <t>Weighted, adjusted school-level z-score for high school math</t>
  </si>
  <si>
    <t xml:space="preserve">1 = School has at least 30 fay students in the most recent two years for high school ELA </t>
  </si>
  <si>
    <t>Two year average of student aggregate z-scores for high school in ELA</t>
  </si>
  <si>
    <t>School-level z-score of the two year average student z-score for high school ELA</t>
  </si>
  <si>
    <t>Two year average of student SGPs for high school ELA</t>
  </si>
  <si>
    <t>School-level z-score of the two year average of student SGPs for high school ELA</t>
  </si>
  <si>
    <t>Two year student level average percent proficient for high school ELA</t>
  </si>
  <si>
    <t>School performance index in high school ELA</t>
  </si>
  <si>
    <t>School-level z-score of the school performance index in high school ELA, comparing school's performance index to the statewide average for high school ELA</t>
  </si>
  <si>
    <t>Weight to apply to school-level high school ELA z-score based of Full Academic Year tested students</t>
  </si>
  <si>
    <t>Weighted, adjusted school-level z-score for high school ELA</t>
  </si>
  <si>
    <t xml:space="preserve">1 = School has at least 30 fay students in the most recent two years for high school social studies </t>
  </si>
  <si>
    <t>Two year average of student aggregate z-scores for high school in social studies</t>
  </si>
  <si>
    <t>School-level z-score of the two year average student z-score for high school social studies</t>
  </si>
  <si>
    <t>Two year average of student SGPs for high school social studies</t>
  </si>
  <si>
    <t>School-level z-score of the two year average of student SGPs for high school social studies</t>
  </si>
  <si>
    <t>Two year student level average percent proficient for high school social studies</t>
  </si>
  <si>
    <t>School performance index in high school social studies</t>
  </si>
  <si>
    <t>School-level z-score of the school performance index in high school social studies, comparing school's performance index to the statewide average for high school social studies</t>
  </si>
  <si>
    <t>Weight to apply to school-level high school social studies z-score based of Full Academic Year tested students</t>
  </si>
  <si>
    <t>Weighted, adjusted school-level z-score for high school social studies</t>
  </si>
  <si>
    <t>Percentile rank based solely on improvement composite. 0 = lowest improvement, 99 = highest improvement</t>
  </si>
  <si>
    <t>Composite of school-level imrovement values in all applied content areas.</t>
  </si>
  <si>
    <t>Number of content area/school level improvement values used in improvement composite.</t>
  </si>
  <si>
    <t>GapFactorCount</t>
  </si>
  <si>
    <t>GapComposite</t>
  </si>
  <si>
    <t>BTOStudy1</t>
  </si>
  <si>
    <t>BTOStudy2</t>
  </si>
  <si>
    <t>1= School ranked in the top 5% of the overall school rankings</t>
  </si>
  <si>
    <t>1= School has been identified as a Reward School for having ranked in the top 5% overall, top 5% in improvement, or by Beating the Odds</t>
  </si>
  <si>
    <t>1= School has outperformed expected overall school ranking based on traditional barriers</t>
  </si>
  <si>
    <t>1= School has outperformed its cohort of the 30 most demographically similar schools statewide</t>
  </si>
  <si>
    <t>1= School among the top 5% of the schools based on improvement</t>
  </si>
  <si>
    <t>Overall school percentile rank based on achievement and improvement values</t>
  </si>
  <si>
    <t>Composite of school-level achievement gap values in all applied content areas.</t>
  </si>
  <si>
    <t>Number of content area/school level achievement values used in achievement gap composite</t>
  </si>
  <si>
    <t>&lt;code&gt;</t>
  </si>
  <si>
    <t>-99</t>
  </si>
  <si>
    <t>To understand how the Overall School Percentile Rank was configured, you’ll notice the gray boxes below are organized by level and subject—either Elementary/Middle School (E/MS) or High School (HS)—and by tested subject Mathematics, English Language Arts, Science, Social Studies, and Graduation Rate (HS only).</t>
  </si>
  <si>
    <t>If the school has been identified as a Reward School, its additional designation will appear next to the location where you typed the School Code. If the school has NOT been identified as a Reward School, "No" will appear in this location.</t>
  </si>
  <si>
    <t>&lt;enter search text for school name&gt;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</si>
</sst>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
  </numFmts>
  <fonts count="39" x14ac:knownFonts="1">
    <font>
      <sz val="11"/>
      <color theme="1"/>
      <name val="Calibri"/>
      <family val="2"/>
      <scheme val="minor"/>
    </font>
    <font>
      <sz val="11"/>
      <color indexed="8"/>
      <name val="Calibri"/>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2"/>
      <color indexed="8"/>
      <name val="Calibri"/>
      <family val="2"/>
    </font>
    <font>
      <sz val="12"/>
      <color indexed="8"/>
      <name val="Times New Roman"/>
      <family val="1"/>
    </font>
    <font>
      <vertAlign val="superscript"/>
      <sz val="12"/>
      <color indexed="8"/>
      <name val="Calibri"/>
      <family val="2"/>
    </font>
    <font>
      <b/>
      <sz val="12"/>
      <color indexed="8"/>
      <name val="Calibri"/>
      <family val="2"/>
    </font>
    <font>
      <b/>
      <sz val="11"/>
      <color theme="0"/>
      <name val="Calibri"/>
      <family val="2"/>
      <scheme val="minor"/>
    </font>
    <font>
      <b/>
      <sz val="11"/>
      <color theme="1"/>
      <name val="Calibri"/>
      <family val="2"/>
      <scheme val="minor"/>
    </font>
    <font>
      <sz val="8"/>
      <color theme="1"/>
      <name val="Calibri"/>
      <family val="2"/>
      <scheme val="minor"/>
    </font>
    <font>
      <sz val="8"/>
      <name val="Calibri"/>
      <family val="2"/>
      <scheme val="minor"/>
    </font>
    <font>
      <sz val="8"/>
      <color theme="0"/>
      <name val="Calibri"/>
      <family val="2"/>
      <scheme val="minor"/>
    </font>
    <font>
      <sz val="12"/>
      <color theme="1"/>
      <name val="Calibri"/>
      <family val="2"/>
    </font>
    <font>
      <b/>
      <sz val="8"/>
      <color theme="1"/>
      <name val="Calibri"/>
      <family val="2"/>
      <scheme val="minor"/>
    </font>
    <font>
      <b/>
      <sz val="8"/>
      <color theme="0"/>
      <name val="Calibri"/>
      <family val="2"/>
      <scheme val="minor"/>
    </font>
    <font>
      <i/>
      <sz val="11"/>
      <color theme="1"/>
      <name val="Calibri"/>
      <family val="2"/>
      <scheme val="minor"/>
    </font>
    <font>
      <b/>
      <sz val="14"/>
      <name val="Calibri"/>
      <family val="2"/>
      <scheme val="minor"/>
    </font>
    <font>
      <b/>
      <sz val="8"/>
      <name val="Calibri"/>
      <family val="2"/>
      <scheme val="minor"/>
    </font>
    <font>
      <sz val="8"/>
      <color theme="8" tint="0.79998168889431442"/>
      <name val="Calibri"/>
      <family val="2"/>
      <scheme val="minor"/>
    </font>
    <font>
      <b/>
      <sz val="10"/>
      <name val="Arial"/>
      <family val="2"/>
    </font>
    <font>
      <b/>
      <sz val="10"/>
      <color theme="0"/>
      <name val="Arial"/>
      <family val="2"/>
    </font>
    <font>
      <sz val="10"/>
      <color theme="1"/>
      <name val="Calibri"/>
      <family val="2"/>
      <scheme val="minor"/>
    </font>
    <font>
      <b/>
      <sz val="10"/>
      <color theme="1"/>
      <name val="Calibri"/>
      <family val="2"/>
      <scheme val="minor"/>
    </font>
  </fonts>
  <fills count="2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8"/>
        <bgColor indexed="64"/>
      </patternFill>
    </fill>
  </fills>
  <borders count="6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style="thin">
        <color theme="1" tint="0.499984740745262"/>
      </left>
      <right style="thin">
        <color indexed="64"/>
      </right>
      <top/>
      <bottom style="thin">
        <color indexed="64"/>
      </bottom>
      <diagonal/>
    </border>
    <border>
      <left/>
      <right/>
      <top/>
      <bottom style="medium">
        <color theme="1" tint="0.14999847407452621"/>
      </bottom>
      <diagonal/>
    </border>
    <border>
      <left/>
      <right/>
      <top style="thin">
        <color theme="1" tint="0.499984740745262"/>
      </top>
      <bottom/>
      <diagonal/>
    </border>
    <border>
      <left/>
      <right style="thin">
        <color theme="1" tint="0.499984740745262"/>
      </right>
      <top style="thin">
        <color theme="1" tint="0.499984740745262"/>
      </top>
      <bottom/>
      <diagonal/>
    </border>
    <border>
      <left/>
      <right style="thin">
        <color theme="1" tint="0.499984740745262"/>
      </right>
      <top/>
      <bottom/>
      <diagonal/>
    </border>
    <border>
      <left style="thin">
        <color indexed="64"/>
      </left>
      <right style="thin">
        <color theme="1" tint="0.499984740745262"/>
      </right>
      <top/>
      <bottom style="thin">
        <color indexed="64"/>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medium">
        <color theme="1" tint="0.14999847407452621"/>
      </left>
      <right/>
      <top style="medium">
        <color theme="1" tint="0.14999847407452621"/>
      </top>
      <bottom style="medium">
        <color theme="1" tint="0.14999847407452621"/>
      </bottom>
      <diagonal/>
    </border>
    <border>
      <left/>
      <right/>
      <top style="medium">
        <color theme="1" tint="0.14999847407452621"/>
      </top>
      <bottom style="medium">
        <color theme="1" tint="0.14999847407452621"/>
      </bottom>
      <diagonal/>
    </border>
    <border>
      <left/>
      <right style="medium">
        <color indexed="64"/>
      </right>
      <top style="medium">
        <color theme="1" tint="0.14999847407452621"/>
      </top>
      <bottom style="medium">
        <color theme="1" tint="0.14999847407452621"/>
      </bottom>
      <diagonal/>
    </border>
    <border>
      <left style="medium">
        <color indexed="64"/>
      </left>
      <right/>
      <top/>
      <bottom style="thin">
        <color indexed="64"/>
      </bottom>
      <diagonal/>
    </border>
    <border>
      <left/>
      <right style="thin">
        <color theme="1" tint="0.499984740745262"/>
      </right>
      <top/>
      <bottom style="thin">
        <color indexed="64"/>
      </bottom>
      <diagonal/>
    </border>
  </borders>
  <cellStyleXfs count="6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5" fillId="20" borderId="1" applyNumberFormat="0" applyAlignment="0" applyProtection="0"/>
    <xf numFmtId="0" fontId="6" fillId="21" borderId="2" applyNumberFormat="0" applyAlignment="0" applyProtection="0"/>
    <xf numFmtId="0" fontId="7" fillId="0" borderId="0" applyNumberFormat="0" applyFill="0" applyBorder="0" applyAlignment="0" applyProtection="0"/>
    <xf numFmtId="0" fontId="8" fillId="4" borderId="0" applyNumberFormat="0" applyBorder="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7" borderId="1" applyNumberFormat="0" applyAlignment="0" applyProtection="0"/>
    <xf numFmtId="0" fontId="13" fillId="0" borderId="6" applyNumberFormat="0" applyFill="0" applyAlignment="0" applyProtection="0"/>
    <xf numFmtId="0" fontId="14" fillId="22" borderId="0" applyNumberFormat="0" applyBorder="0" applyAlignment="0" applyProtection="0"/>
    <xf numFmtId="0" fontId="2" fillId="0" borderId="0"/>
    <xf numFmtId="0" fontId="2" fillId="0" borderId="0"/>
    <xf numFmtId="0" fontId="1" fillId="0" borderId="0"/>
    <xf numFmtId="0" fontId="1" fillId="0" borderId="0"/>
    <xf numFmtId="0" fontId="2" fillId="0" borderId="0"/>
    <xf numFmtId="0" fontId="2" fillId="0" borderId="0"/>
    <xf numFmtId="0" fontId="2" fillId="23" borderId="7" applyNumberFormat="0" applyFont="0" applyAlignment="0" applyProtection="0"/>
    <xf numFmtId="0" fontId="2" fillId="23" borderId="7" applyNumberFormat="0" applyFont="0" applyAlignment="0" applyProtection="0"/>
    <xf numFmtId="0" fontId="15" fillId="20" borderId="8" applyNumberForma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0" borderId="0" applyNumberFormat="0" applyFill="0" applyBorder="0" applyAlignment="0" applyProtection="0"/>
  </cellStyleXfs>
  <cellXfs count="144">
    <xf numFmtId="0" fontId="0" fillId="0" borderId="0" xfId="0"/>
    <xf numFmtId="0" fontId="25" fillId="0" borderId="0" xfId="0" applyFont="1" applyProtection="1"/>
    <xf numFmtId="2" fontId="25" fillId="0" borderId="0" xfId="0" applyNumberFormat="1" applyFont="1" applyAlignment="1" applyProtection="1">
      <alignment horizontal="center"/>
    </xf>
    <xf numFmtId="0" fontId="26" fillId="0" borderId="0" xfId="0" applyFont="1" applyProtection="1"/>
    <xf numFmtId="0" fontId="27" fillId="0" borderId="0" xfId="0" applyFont="1" applyProtection="1"/>
    <xf numFmtId="0" fontId="25" fillId="0" borderId="0" xfId="0" applyFont="1" applyBorder="1" applyProtection="1"/>
    <xf numFmtId="0" fontId="27" fillId="0" borderId="0" xfId="0" applyFont="1" applyBorder="1" applyProtection="1"/>
    <xf numFmtId="2" fontId="25" fillId="0" borderId="10" xfId="0" applyNumberFormat="1" applyFont="1" applyBorder="1" applyProtection="1"/>
    <xf numFmtId="0" fontId="25" fillId="0" borderId="12" xfId="0" applyFont="1" applyBorder="1" applyProtection="1"/>
    <xf numFmtId="2" fontId="25" fillId="0" borderId="47" xfId="0" applyNumberFormat="1" applyFont="1" applyBorder="1" applyProtection="1"/>
    <xf numFmtId="0" fontId="25" fillId="0" borderId="10" xfId="0" applyFont="1" applyBorder="1" applyProtection="1"/>
    <xf numFmtId="0" fontId="25" fillId="0" borderId="13" xfId="0" applyFont="1" applyBorder="1" applyProtection="1"/>
    <xf numFmtId="2" fontId="25" fillId="0" borderId="14" xfId="0" applyNumberFormat="1" applyFont="1" applyBorder="1" applyProtection="1"/>
    <xf numFmtId="49" fontId="25" fillId="0" borderId="15" xfId="0" applyNumberFormat="1" applyFont="1" applyBorder="1" applyAlignment="1" applyProtection="1">
      <alignment horizontal="left"/>
      <protection locked="0"/>
    </xf>
    <xf numFmtId="0" fontId="25" fillId="0" borderId="16" xfId="0" applyFont="1" applyBorder="1" applyProtection="1"/>
    <xf numFmtId="0" fontId="25" fillId="0" borderId="48" xfId="0" applyFont="1" applyBorder="1" applyProtection="1"/>
    <xf numFmtId="0" fontId="25" fillId="0" borderId="0" xfId="0" applyFont="1" applyAlignment="1" applyProtection="1">
      <alignment horizontal="left"/>
    </xf>
    <xf numFmtId="2" fontId="25" fillId="0" borderId="0" xfId="0" applyNumberFormat="1" applyFont="1" applyAlignment="1" applyProtection="1">
      <alignment horizontal="left"/>
    </xf>
    <xf numFmtId="0" fontId="0" fillId="0" borderId="0" xfId="0" applyProtection="1"/>
    <xf numFmtId="0" fontId="0" fillId="0" borderId="19" xfId="0" applyBorder="1" applyAlignment="1" applyProtection="1">
      <alignment vertical="top" wrapText="1"/>
    </xf>
    <xf numFmtId="0" fontId="28" fillId="0" borderId="19" xfId="0" applyFont="1" applyBorder="1" applyAlignment="1" applyProtection="1">
      <alignment horizontal="left" vertical="top" wrapText="1"/>
    </xf>
    <xf numFmtId="0" fontId="0" fillId="0" borderId="0" xfId="0" applyAlignment="1" applyProtection="1">
      <alignment vertical="top"/>
    </xf>
    <xf numFmtId="0" fontId="0" fillId="0" borderId="0" xfId="0" applyAlignment="1" applyProtection="1">
      <alignment vertical="top" wrapText="1"/>
    </xf>
    <xf numFmtId="2" fontId="26" fillId="0" borderId="0" xfId="0" applyNumberFormat="1" applyFont="1" applyAlignment="1" applyProtection="1">
      <alignment horizontal="center"/>
    </xf>
    <xf numFmtId="0" fontId="25" fillId="0" borderId="20" xfId="0" applyFont="1" applyBorder="1" applyProtection="1"/>
    <xf numFmtId="164" fontId="25" fillId="24" borderId="19" xfId="0" applyNumberFormat="1" applyFont="1" applyFill="1" applyBorder="1" applyAlignment="1" applyProtection="1">
      <alignment horizontal="center"/>
    </xf>
    <xf numFmtId="0" fontId="29" fillId="0" borderId="0" xfId="0" applyFont="1" applyProtection="1"/>
    <xf numFmtId="0" fontId="25" fillId="0" borderId="17" xfId="0" applyFont="1" applyBorder="1" applyAlignment="1" applyProtection="1">
      <alignment horizontal="center"/>
    </xf>
    <xf numFmtId="0" fontId="24" fillId="26" borderId="19" xfId="0" applyFont="1" applyFill="1" applyBorder="1" applyAlignment="1" applyProtection="1">
      <alignment vertical="top"/>
    </xf>
    <xf numFmtId="0" fontId="25" fillId="26" borderId="24" xfId="0" applyFont="1" applyFill="1" applyBorder="1" applyProtection="1"/>
    <xf numFmtId="0" fontId="25" fillId="26" borderId="25" xfId="0" applyFont="1" applyFill="1" applyBorder="1" applyProtection="1"/>
    <xf numFmtId="0" fontId="29" fillId="25" borderId="26" xfId="0" applyFont="1" applyFill="1" applyBorder="1" applyProtection="1"/>
    <xf numFmtId="0" fontId="30" fillId="27" borderId="15" xfId="0" applyFont="1" applyFill="1" applyBorder="1" applyProtection="1"/>
    <xf numFmtId="0" fontId="30" fillId="27" borderId="21" xfId="0" applyFont="1" applyFill="1" applyBorder="1" applyProtection="1"/>
    <xf numFmtId="0" fontId="30" fillId="27" borderId="22" xfId="0" applyFont="1" applyFill="1" applyBorder="1" applyProtection="1"/>
    <xf numFmtId="0" fontId="30" fillId="27" borderId="23" xfId="0" applyFont="1" applyFill="1" applyBorder="1" applyProtection="1"/>
    <xf numFmtId="0" fontId="26" fillId="26" borderId="49" xfId="0" applyFont="1" applyFill="1" applyBorder="1" applyAlignment="1" applyProtection="1">
      <alignment horizontal="center" textRotation="90"/>
    </xf>
    <xf numFmtId="0" fontId="26" fillId="26" borderId="49" xfId="0" applyFont="1" applyFill="1" applyBorder="1" applyProtection="1"/>
    <xf numFmtId="2" fontId="26" fillId="26" borderId="49" xfId="0" applyNumberFormat="1" applyFont="1" applyFill="1" applyBorder="1" applyAlignment="1" applyProtection="1">
      <alignment horizontal="center"/>
    </xf>
    <xf numFmtId="0" fontId="26" fillId="26" borderId="50" xfId="0" applyFont="1" applyFill="1" applyBorder="1" applyProtection="1"/>
    <xf numFmtId="0" fontId="26" fillId="26" borderId="0" xfId="0" applyFont="1" applyFill="1" applyBorder="1" applyAlignment="1" applyProtection="1">
      <alignment horizontal="center" textRotation="90"/>
    </xf>
    <xf numFmtId="0" fontId="26" fillId="26" borderId="27" xfId="0" applyFont="1" applyFill="1" applyBorder="1" applyAlignment="1" applyProtection="1">
      <alignment horizontal="right"/>
    </xf>
    <xf numFmtId="164" fontId="26" fillId="26" borderId="28" xfId="0" applyNumberFormat="1" applyFont="1" applyFill="1" applyBorder="1" applyAlignment="1" applyProtection="1">
      <alignment horizontal="center"/>
    </xf>
    <xf numFmtId="0" fontId="26" fillId="26" borderId="10" xfId="0" applyFont="1" applyFill="1" applyBorder="1" applyProtection="1"/>
    <xf numFmtId="2" fontId="26" fillId="26" borderId="10" xfId="0" applyNumberFormat="1" applyFont="1" applyFill="1" applyBorder="1" applyAlignment="1" applyProtection="1">
      <alignment horizontal="center"/>
    </xf>
    <xf numFmtId="0" fontId="26" fillId="26" borderId="0" xfId="0" applyFont="1" applyFill="1" applyBorder="1" applyProtection="1"/>
    <xf numFmtId="0" fontId="26" fillId="26" borderId="51" xfId="0" applyFont="1" applyFill="1" applyBorder="1" applyProtection="1"/>
    <xf numFmtId="2" fontId="26" fillId="26" borderId="14" xfId="0" applyNumberFormat="1" applyFont="1" applyFill="1" applyBorder="1" applyAlignment="1" applyProtection="1">
      <alignment horizontal="center"/>
    </xf>
    <xf numFmtId="0" fontId="26" fillId="26" borderId="27" xfId="0" applyFont="1" applyFill="1" applyBorder="1" applyProtection="1"/>
    <xf numFmtId="0" fontId="26" fillId="26" borderId="52" xfId="0" applyFont="1" applyFill="1" applyBorder="1" applyProtection="1"/>
    <xf numFmtId="0" fontId="26" fillId="26" borderId="53" xfId="0" applyFont="1" applyFill="1" applyBorder="1" applyProtection="1"/>
    <xf numFmtId="2" fontId="26" fillId="26" borderId="53" xfId="0" applyNumberFormat="1" applyFont="1" applyFill="1" applyBorder="1" applyAlignment="1" applyProtection="1">
      <alignment horizontal="center"/>
    </xf>
    <xf numFmtId="0" fontId="26" fillId="26" borderId="54" xfId="0" applyFont="1" applyFill="1" applyBorder="1" applyProtection="1"/>
    <xf numFmtId="0" fontId="25" fillId="26" borderId="49" xfId="0" applyFont="1" applyFill="1" applyBorder="1" applyAlignment="1" applyProtection="1">
      <alignment horizontal="center" textRotation="90"/>
    </xf>
    <xf numFmtId="0" fontId="25" fillId="26" borderId="0" xfId="0" applyFont="1" applyFill="1" applyBorder="1" applyAlignment="1" applyProtection="1">
      <alignment horizontal="center" textRotation="90"/>
    </xf>
    <xf numFmtId="0" fontId="25" fillId="26" borderId="53" xfId="0" applyFont="1" applyFill="1" applyBorder="1" applyAlignment="1" applyProtection="1">
      <alignment horizontal="center" textRotation="90"/>
    </xf>
    <xf numFmtId="0" fontId="29" fillId="26" borderId="29" xfId="0" applyFont="1" applyFill="1" applyBorder="1" applyAlignment="1" applyProtection="1">
      <alignment horizontal="center"/>
    </xf>
    <xf numFmtId="0" fontId="29" fillId="26" borderId="20" xfId="0" applyFont="1" applyFill="1" applyBorder="1" applyAlignment="1" applyProtection="1">
      <alignment horizontal="center"/>
    </xf>
    <xf numFmtId="0" fontId="26" fillId="26" borderId="29" xfId="0" applyFont="1" applyFill="1" applyBorder="1" applyProtection="1"/>
    <xf numFmtId="0" fontId="26" fillId="26" borderId="0" xfId="0" applyFont="1" applyFill="1" applyBorder="1" applyAlignment="1" applyProtection="1"/>
    <xf numFmtId="0" fontId="25" fillId="26" borderId="58" xfId="0" applyFont="1" applyFill="1" applyBorder="1" applyAlignment="1" applyProtection="1">
      <alignment horizontal="center" textRotation="90"/>
    </xf>
    <xf numFmtId="2" fontId="26" fillId="26" borderId="28" xfId="0" applyNumberFormat="1" applyFont="1" applyFill="1" applyBorder="1" applyAlignment="1" applyProtection="1">
      <alignment horizontal="center"/>
    </xf>
    <xf numFmtId="0" fontId="26" fillId="26" borderId="59" xfId="0" applyFont="1" applyFill="1" applyBorder="1" applyProtection="1"/>
    <xf numFmtId="0" fontId="25" fillId="26" borderId="10" xfId="0" applyFont="1" applyFill="1" applyBorder="1" applyAlignment="1" applyProtection="1">
      <alignment horizontal="center" textRotation="90"/>
    </xf>
    <xf numFmtId="0" fontId="26" fillId="26" borderId="58" xfId="0" applyFont="1" applyFill="1" applyBorder="1" applyAlignment="1" applyProtection="1">
      <alignment horizontal="center" textRotation="90"/>
    </xf>
    <xf numFmtId="0" fontId="34" fillId="26" borderId="0" xfId="0" applyFont="1" applyFill="1" applyBorder="1" applyProtection="1"/>
    <xf numFmtId="0" fontId="27" fillId="0" borderId="11" xfId="0" applyFont="1" applyBorder="1" applyProtection="1"/>
    <xf numFmtId="0" fontId="27" fillId="0" borderId="12" xfId="0" applyFont="1" applyBorder="1" applyProtection="1"/>
    <xf numFmtId="0" fontId="34" fillId="26" borderId="49" xfId="0" applyFont="1" applyFill="1" applyBorder="1" applyProtection="1"/>
    <xf numFmtId="2" fontId="34" fillId="26" borderId="11" xfId="0" applyNumberFormat="1" applyFont="1" applyFill="1" applyBorder="1" applyAlignment="1" applyProtection="1">
      <alignment horizontal="center"/>
    </xf>
    <xf numFmtId="0" fontId="27" fillId="0" borderId="0" xfId="0" quotePrefix="1" applyFont="1" applyProtection="1"/>
    <xf numFmtId="2" fontId="27" fillId="0" borderId="0" xfId="0" quotePrefix="1" applyNumberFormat="1" applyFont="1" applyProtection="1"/>
    <xf numFmtId="0" fontId="2" fillId="0" borderId="0" xfId="49"/>
    <xf numFmtId="0" fontId="2" fillId="0" borderId="0" xfId="49" applyAlignment="1">
      <alignment wrapText="1"/>
    </xf>
    <xf numFmtId="0" fontId="35" fillId="26" borderId="32" xfId="49" applyFont="1" applyFill="1" applyBorder="1" applyAlignment="1">
      <alignment wrapText="1"/>
    </xf>
    <xf numFmtId="0" fontId="35" fillId="26" borderId="33" xfId="49" applyFont="1" applyFill="1" applyBorder="1" applyAlignment="1">
      <alignment wrapText="1"/>
    </xf>
    <xf numFmtId="0" fontId="35" fillId="26" borderId="34" xfId="49" applyFont="1" applyFill="1" applyBorder="1" applyAlignment="1">
      <alignment horizontal="center" wrapText="1"/>
    </xf>
    <xf numFmtId="0" fontId="35" fillId="26" borderId="35" xfId="49" applyFont="1" applyFill="1" applyBorder="1" applyAlignment="1">
      <alignment horizontal="center" wrapText="1"/>
    </xf>
    <xf numFmtId="0" fontId="35" fillId="26" borderId="36" xfId="49" applyFont="1" applyFill="1" applyBorder="1" applyAlignment="1">
      <alignment horizontal="center" wrapText="1"/>
    </xf>
    <xf numFmtId="0" fontId="35" fillId="26" borderId="15" xfId="49" applyFont="1" applyFill="1" applyBorder="1" applyAlignment="1">
      <alignment wrapText="1"/>
    </xf>
    <xf numFmtId="0" fontId="37" fillId="26" borderId="0" xfId="0" applyFont="1" applyFill="1" applyProtection="1"/>
    <xf numFmtId="0" fontId="37" fillId="26" borderId="0" xfId="0" applyFont="1" applyFill="1" applyAlignment="1" applyProtection="1">
      <alignment horizontal="left"/>
    </xf>
    <xf numFmtId="0" fontId="37" fillId="26" borderId="0" xfId="0" applyFont="1" applyFill="1"/>
    <xf numFmtId="0" fontId="38" fillId="26" borderId="0" xfId="0" applyFont="1" applyFill="1" applyProtection="1"/>
    <xf numFmtId="0" fontId="38" fillId="26" borderId="0" xfId="0" applyFont="1" applyFill="1"/>
    <xf numFmtId="0" fontId="37" fillId="0" borderId="0" xfId="0" applyFont="1" applyProtection="1"/>
    <xf numFmtId="49" fontId="37" fillId="0" borderId="0" xfId="0" applyNumberFormat="1" applyFont="1"/>
    <xf numFmtId="0" fontId="37" fillId="0" borderId="0" xfId="0" applyFont="1"/>
    <xf numFmtId="0" fontId="37" fillId="0" borderId="0" xfId="0" applyFont="1" applyAlignment="1">
      <alignment horizontal="left"/>
    </xf>
    <xf numFmtId="164" fontId="37" fillId="0" borderId="0" xfId="0" applyNumberFormat="1" applyFont="1"/>
    <xf numFmtId="49" fontId="38" fillId="26" borderId="0" xfId="0" applyNumberFormat="1" applyFont="1" applyFill="1"/>
    <xf numFmtId="0" fontId="23" fillId="27" borderId="37" xfId="0" applyFont="1" applyFill="1" applyBorder="1" applyAlignment="1" applyProtection="1">
      <alignment vertical="top"/>
    </xf>
    <xf numFmtId="0" fontId="23" fillId="27" borderId="33" xfId="0" applyFont="1" applyFill="1" applyBorder="1" applyAlignment="1" applyProtection="1">
      <alignment vertical="top"/>
    </xf>
    <xf numFmtId="0" fontId="31" fillId="26" borderId="14" xfId="0" applyFont="1" applyFill="1" applyBorder="1" applyAlignment="1" applyProtection="1">
      <alignment vertical="center"/>
    </xf>
    <xf numFmtId="0" fontId="31" fillId="26" borderId="10" xfId="0" applyFont="1" applyFill="1" applyBorder="1" applyAlignment="1" applyProtection="1">
      <alignment vertical="center" wrapText="1"/>
    </xf>
    <xf numFmtId="0" fontId="30" fillId="27" borderId="37" xfId="0" applyFont="1" applyFill="1" applyBorder="1" applyAlignment="1" applyProtection="1"/>
    <xf numFmtId="0" fontId="30" fillId="27" borderId="32" xfId="0" applyFont="1" applyFill="1" applyBorder="1" applyAlignment="1" applyProtection="1"/>
    <xf numFmtId="0" fontId="30" fillId="27" borderId="33" xfId="0" applyFont="1" applyFill="1" applyBorder="1" applyAlignment="1" applyProtection="1"/>
    <xf numFmtId="0" fontId="25" fillId="0" borderId="38" xfId="0" applyFont="1" applyBorder="1" applyAlignment="1" applyProtection="1">
      <protection locked="0"/>
    </xf>
    <xf numFmtId="0" fontId="25" fillId="0" borderId="39" xfId="0" applyFont="1" applyBorder="1" applyAlignment="1" applyProtection="1">
      <protection locked="0"/>
    </xf>
    <xf numFmtId="0" fontId="25" fillId="0" borderId="40" xfId="0" applyFont="1" applyBorder="1" applyAlignment="1" applyProtection="1">
      <protection locked="0"/>
    </xf>
    <xf numFmtId="0" fontId="29" fillId="25" borderId="31" xfId="0" applyFont="1" applyFill="1" applyBorder="1" applyAlignment="1" applyProtection="1">
      <alignment vertical="center"/>
    </xf>
    <xf numFmtId="0" fontId="29" fillId="25" borderId="32" xfId="0" applyFont="1" applyFill="1" applyBorder="1" applyAlignment="1" applyProtection="1">
      <alignment vertical="center"/>
    </xf>
    <xf numFmtId="0" fontId="29" fillId="25" borderId="33" xfId="0" applyFont="1" applyFill="1" applyBorder="1" applyAlignment="1" applyProtection="1">
      <alignment vertical="center"/>
    </xf>
    <xf numFmtId="0" fontId="25" fillId="26" borderId="41" xfId="0" applyFont="1" applyFill="1" applyBorder="1" applyAlignment="1" applyProtection="1">
      <alignment vertical="center"/>
    </xf>
    <xf numFmtId="0" fontId="25" fillId="26" borderId="16" xfId="0" applyFont="1" applyFill="1" applyBorder="1" applyAlignment="1" applyProtection="1">
      <alignment vertical="center"/>
    </xf>
    <xf numFmtId="0" fontId="25" fillId="26" borderId="43" xfId="0" applyFont="1" applyFill="1" applyBorder="1" applyAlignment="1" applyProtection="1">
      <alignment vertical="center"/>
    </xf>
    <xf numFmtId="0" fontId="25" fillId="26" borderId="18" xfId="0" applyFont="1" applyFill="1" applyBorder="1" applyAlignment="1" applyProtection="1">
      <alignment vertical="center"/>
    </xf>
    <xf numFmtId="0" fontId="25" fillId="26" borderId="0" xfId="0" applyFont="1" applyFill="1" applyBorder="1" applyAlignment="1" applyProtection="1">
      <alignment vertical="center"/>
    </xf>
    <xf numFmtId="0" fontId="25" fillId="26" borderId="44" xfId="0" applyFont="1" applyFill="1" applyBorder="1" applyAlignment="1" applyProtection="1">
      <alignment vertical="center"/>
    </xf>
    <xf numFmtId="0" fontId="25" fillId="26" borderId="42" xfId="0" applyFont="1" applyFill="1" applyBorder="1" applyAlignment="1" applyProtection="1">
      <alignment vertical="center"/>
    </xf>
    <xf numFmtId="0" fontId="25" fillId="26" borderId="39" xfId="0" applyFont="1" applyFill="1" applyBorder="1" applyAlignment="1" applyProtection="1">
      <alignment vertical="center"/>
    </xf>
    <xf numFmtId="0" fontId="25" fillId="26" borderId="40" xfId="0" applyFont="1" applyFill="1" applyBorder="1" applyAlignment="1" applyProtection="1">
      <alignment vertical="center"/>
    </xf>
    <xf numFmtId="0" fontId="27" fillId="0" borderId="0" xfId="0" applyFont="1" applyAlignment="1" applyProtection="1"/>
    <xf numFmtId="0" fontId="33" fillId="0" borderId="27" xfId="0" applyFont="1" applyBorder="1" applyAlignment="1" applyProtection="1"/>
    <xf numFmtId="0" fontId="33" fillId="0" borderId="30" xfId="0" applyFont="1" applyBorder="1" applyAlignment="1" applyProtection="1"/>
    <xf numFmtId="0" fontId="33" fillId="0" borderId="28" xfId="0" applyFont="1" applyBorder="1" applyAlignment="1" applyProtection="1"/>
    <xf numFmtId="0" fontId="27" fillId="0" borderId="0" xfId="0" applyFont="1" applyBorder="1" applyAlignment="1" applyProtection="1"/>
    <xf numFmtId="0" fontId="29" fillId="26" borderId="55" xfId="0" applyFont="1" applyFill="1" applyBorder="1" applyAlignment="1" applyProtection="1">
      <alignment vertical="center"/>
    </xf>
    <xf numFmtId="0" fontId="29" fillId="26" borderId="56" xfId="0" applyFont="1" applyFill="1" applyBorder="1" applyAlignment="1" applyProtection="1">
      <alignment vertical="center"/>
    </xf>
    <xf numFmtId="0" fontId="29" fillId="26" borderId="57" xfId="0" applyFont="1" applyFill="1" applyBorder="1" applyAlignment="1" applyProtection="1">
      <alignment vertical="center"/>
    </xf>
    <xf numFmtId="0" fontId="30" fillId="27" borderId="37" xfId="0" applyFont="1" applyFill="1" applyBorder="1" applyAlignment="1" applyProtection="1">
      <alignment vertical="center"/>
    </xf>
    <xf numFmtId="0" fontId="30" fillId="27" borderId="32" xfId="0" applyFont="1" applyFill="1" applyBorder="1" applyAlignment="1" applyProtection="1">
      <alignment vertical="center"/>
    </xf>
    <xf numFmtId="0" fontId="30" fillId="27" borderId="33" xfId="0" applyFont="1" applyFill="1" applyBorder="1" applyAlignment="1" applyProtection="1">
      <alignment vertical="center"/>
    </xf>
    <xf numFmtId="0" fontId="32" fillId="24" borderId="45" xfId="0" applyFont="1" applyFill="1" applyBorder="1" applyAlignment="1" applyProtection="1">
      <alignment vertical="center"/>
    </xf>
    <xf numFmtId="0" fontId="32" fillId="24" borderId="0" xfId="0" applyFont="1" applyFill="1" applyBorder="1" applyAlignment="1" applyProtection="1">
      <alignment vertical="center"/>
    </xf>
    <xf numFmtId="0" fontId="32" fillId="24" borderId="44" xfId="0" applyFont="1" applyFill="1" applyBorder="1" applyAlignment="1" applyProtection="1">
      <alignment vertical="center"/>
    </xf>
    <xf numFmtId="0" fontId="32" fillId="24" borderId="38" xfId="0" applyFont="1" applyFill="1" applyBorder="1" applyAlignment="1" applyProtection="1">
      <alignment vertical="center"/>
    </xf>
    <xf numFmtId="0" fontId="32" fillId="24" borderId="39" xfId="0" applyFont="1" applyFill="1" applyBorder="1" applyAlignment="1" applyProtection="1">
      <alignment vertical="center"/>
    </xf>
    <xf numFmtId="0" fontId="32" fillId="24" borderId="40" xfId="0" applyFont="1" applyFill="1" applyBorder="1" applyAlignment="1" applyProtection="1">
      <alignment vertical="center"/>
    </xf>
    <xf numFmtId="0" fontId="30" fillId="27" borderId="34" xfId="0" applyFont="1" applyFill="1" applyBorder="1" applyAlignment="1" applyProtection="1">
      <alignment vertical="center" textRotation="90"/>
    </xf>
    <xf numFmtId="0" fontId="30" fillId="27" borderId="35" xfId="0" applyFont="1" applyFill="1" applyBorder="1" applyAlignment="1" applyProtection="1">
      <alignment vertical="center" textRotation="90"/>
    </xf>
    <xf numFmtId="0" fontId="30" fillId="27" borderId="36" xfId="0" applyFont="1" applyFill="1" applyBorder="1" applyAlignment="1" applyProtection="1">
      <alignment vertical="center" textRotation="90"/>
    </xf>
    <xf numFmtId="0" fontId="30" fillId="27" borderId="46" xfId="0" applyFont="1" applyFill="1" applyBorder="1" applyAlignment="1" applyProtection="1">
      <alignment wrapText="1"/>
    </xf>
    <xf numFmtId="0" fontId="30" fillId="27" borderId="43" xfId="0" applyFont="1" applyFill="1" applyBorder="1" applyAlignment="1" applyProtection="1"/>
    <xf numFmtId="0" fontId="30" fillId="27" borderId="38" xfId="0" applyFont="1" applyFill="1" applyBorder="1" applyAlignment="1" applyProtection="1"/>
    <xf numFmtId="0" fontId="30" fillId="27" borderId="40" xfId="0" applyFont="1" applyFill="1" applyBorder="1" applyAlignment="1" applyProtection="1"/>
    <xf numFmtId="1" fontId="25" fillId="24" borderId="38" xfId="0" applyNumberFormat="1" applyFont="1" applyFill="1" applyBorder="1" applyAlignment="1" applyProtection="1"/>
    <xf numFmtId="1" fontId="25" fillId="24" borderId="40" xfId="0" applyNumberFormat="1" applyFont="1" applyFill="1" applyBorder="1" applyAlignment="1" applyProtection="1"/>
    <xf numFmtId="0" fontId="26" fillId="26" borderId="27" xfId="0" applyFont="1" applyFill="1" applyBorder="1" applyAlignment="1" applyProtection="1"/>
    <xf numFmtId="0" fontId="26" fillId="26" borderId="28" xfId="0" applyFont="1" applyFill="1" applyBorder="1" applyAlignment="1" applyProtection="1"/>
    <xf numFmtId="0" fontId="36" fillId="27" borderId="37" xfId="49" applyFont="1" applyFill="1" applyBorder="1" applyAlignment="1">
      <alignment vertical="center"/>
    </xf>
    <xf numFmtId="0" fontId="36" fillId="27" borderId="32" xfId="49" applyFont="1" applyFill="1" applyBorder="1" applyAlignment="1">
      <alignment vertical="center"/>
    </xf>
    <xf numFmtId="0" fontId="36" fillId="27" borderId="33" xfId="49" applyFont="1" applyFill="1" applyBorder="1" applyAlignment="1">
      <alignment vertical="center"/>
    </xf>
  </cellXfs>
  <cellStyles count="61">
    <cellStyle name="20% - Accent1 2" xfId="1"/>
    <cellStyle name="20% - Accent1 3" xfId="2"/>
    <cellStyle name="20% - Accent2 2" xfId="3"/>
    <cellStyle name="20% - Accent2 3" xfId="4"/>
    <cellStyle name="20% - Accent3 2" xfId="5"/>
    <cellStyle name="20% - Accent3 3" xfId="6"/>
    <cellStyle name="20% - Accent4 2" xfId="7"/>
    <cellStyle name="20% - Accent4 3" xfId="8"/>
    <cellStyle name="20% - Accent5 2" xfId="9"/>
    <cellStyle name="20% - Accent5 3" xfId="10"/>
    <cellStyle name="20% - Accent6 2" xfId="11"/>
    <cellStyle name="20% - Accent6 3" xfId="12"/>
    <cellStyle name="40% - Accent1 2" xfId="13"/>
    <cellStyle name="40% - Accent1 3" xfId="14"/>
    <cellStyle name="40% - Accent2 2" xfId="15"/>
    <cellStyle name="40% - Accent2 3" xfId="16"/>
    <cellStyle name="40% - Accent3 2" xfId="17"/>
    <cellStyle name="40% - Accent3 3" xfId="18"/>
    <cellStyle name="40% - Accent4 2" xfId="19"/>
    <cellStyle name="40% - Accent4 3" xfId="20"/>
    <cellStyle name="40% - Accent5 2" xfId="21"/>
    <cellStyle name="40% - Accent5 3" xfId="22"/>
    <cellStyle name="40% - Accent6 2" xfId="23"/>
    <cellStyle name="40% - Accent6 3" xfId="24"/>
    <cellStyle name="60% - Accent1 2" xfId="25"/>
    <cellStyle name="60% - Accent2 2" xfId="26"/>
    <cellStyle name="60% - Accent3 2" xfId="27"/>
    <cellStyle name="60% - Accent4 2" xfId="28"/>
    <cellStyle name="60% - Accent5 2" xfId="29"/>
    <cellStyle name="60% - Accent6 2" xfId="30"/>
    <cellStyle name="Accent1 2" xfId="31"/>
    <cellStyle name="Accent2 2" xfId="32"/>
    <cellStyle name="Accent3 2" xfId="33"/>
    <cellStyle name="Accent4 2" xfId="34"/>
    <cellStyle name="Accent5 2" xfId="35"/>
    <cellStyle name="Accent6 2" xfId="36"/>
    <cellStyle name="Bad 2" xfId="37"/>
    <cellStyle name="Calculation 2" xfId="38"/>
    <cellStyle name="Check Cell 2" xfId="39"/>
    <cellStyle name="Explanatory Text 2" xfId="40"/>
    <cellStyle name="Good 2" xfId="41"/>
    <cellStyle name="Heading 1 2" xfId="42"/>
    <cellStyle name="Heading 2 2" xfId="43"/>
    <cellStyle name="Heading 3 2" xfId="44"/>
    <cellStyle name="Heading 4 2" xfId="45"/>
    <cellStyle name="Input 2" xfId="46"/>
    <cellStyle name="Linked Cell 2" xfId="47"/>
    <cellStyle name="Neutral 2" xfId="48"/>
    <cellStyle name="Normal" xfId="0" builtinId="0"/>
    <cellStyle name="Normal 2" xfId="49"/>
    <cellStyle name="Normal 2 2" xfId="50"/>
    <cellStyle name="Normal 3" xfId="51"/>
    <cellStyle name="Normal 3 2" xfId="52"/>
    <cellStyle name="Normal 4" xfId="53"/>
    <cellStyle name="Normal 5" xfId="54"/>
    <cellStyle name="Note 2" xfId="55"/>
    <cellStyle name="Note 3" xfId="56"/>
    <cellStyle name="Output 2" xfId="57"/>
    <cellStyle name="Title 2" xfId="58"/>
    <cellStyle name="Total 2" xfId="59"/>
    <cellStyle name="Warning Text 2" xfId="60"/>
  </cellStyles>
  <dxfs count="19">
    <dxf>
      <font>
        <color theme="0"/>
      </font>
    </dxf>
    <dxf>
      <font>
        <color theme="0"/>
      </font>
    </dxf>
    <dxf>
      <font>
        <color theme="0"/>
      </font>
    </dxf>
    <dxf>
      <font>
        <b val="0"/>
        <i val="0"/>
        <color theme="1"/>
      </font>
      <fill>
        <patternFill patternType="none">
          <bgColor indexed="65"/>
        </patternFill>
      </fill>
    </dxf>
    <dxf>
      <font>
        <b/>
        <i val="0"/>
        <color theme="1"/>
      </font>
      <border>
        <left/>
        <right/>
        <top/>
        <bottom/>
      </border>
    </dxf>
    <dxf>
      <font>
        <color theme="7" tint="0.79998168889431442"/>
      </font>
      <fill>
        <patternFill>
          <bgColor theme="7" tint="0.79998168889431442"/>
        </patternFill>
      </fill>
    </dxf>
    <dxf>
      <font>
        <color theme="7" tint="0.79998168889431442"/>
      </font>
    </dxf>
    <dxf>
      <font>
        <b val="0"/>
        <i val="0"/>
      </font>
      <fill>
        <patternFill>
          <bgColor theme="6" tint="0.39994506668294322"/>
        </patternFill>
      </fill>
    </dxf>
    <dxf>
      <font>
        <b val="0"/>
        <i val="0"/>
      </font>
      <fill>
        <patternFill>
          <fgColor rgb="FFFFFF00"/>
          <bgColor rgb="FFFFFFCC"/>
        </patternFill>
      </fill>
    </dxf>
    <dxf>
      <font>
        <b val="0"/>
        <i val="0"/>
      </font>
      <fill>
        <patternFill>
          <bgColor theme="5" tint="0.39994506668294322"/>
        </patternFill>
      </fill>
    </dxf>
    <dxf>
      <font>
        <b/>
        <i val="0"/>
      </font>
      <fill>
        <patternFill>
          <bgColor theme="0"/>
        </patternFill>
      </fill>
      <border>
        <left style="thin">
          <color indexed="64"/>
        </left>
        <right style="thin">
          <color indexed="64"/>
        </right>
        <top style="thin">
          <color indexed="64"/>
        </top>
        <bottom style="thin">
          <color indexed="64"/>
        </bottom>
      </border>
    </dxf>
    <dxf>
      <font>
        <color theme="1" tint="0.34998626667073579"/>
      </font>
    </dxf>
    <dxf>
      <font>
        <b/>
        <i val="0"/>
        <color theme="0"/>
      </font>
      <fill>
        <patternFill>
          <bgColor rgb="FFC00000"/>
        </patternFill>
      </fill>
      <border>
        <left style="thin">
          <color indexed="64"/>
        </left>
        <right style="thin">
          <color indexed="64"/>
        </right>
        <top style="thin">
          <color indexed="64"/>
        </top>
        <bottom style="thin">
          <color indexed="64"/>
        </bottom>
      </border>
    </dxf>
    <dxf>
      <font>
        <b/>
        <i val="0"/>
        <color theme="0"/>
      </font>
      <fill>
        <patternFill>
          <bgColor theme="9" tint="-0.24994659260841701"/>
        </patternFill>
      </fill>
      <border>
        <left style="thin">
          <color indexed="64"/>
        </left>
        <right style="thin">
          <color indexed="64"/>
        </right>
        <top style="thin">
          <color indexed="64"/>
        </top>
        <bottom style="thin">
          <color indexed="64"/>
        </bottom>
      </border>
    </dxf>
    <dxf>
      <font>
        <b/>
        <i val="0"/>
        <color theme="0"/>
      </font>
      <fill>
        <patternFill>
          <bgColor rgb="FF0070C0"/>
        </patternFill>
      </fill>
      <border>
        <left style="thin">
          <color indexed="64"/>
        </left>
        <right style="thin">
          <color indexed="64"/>
        </right>
        <top style="thin">
          <color indexed="64"/>
        </top>
        <bottom style="thin">
          <color indexed="64"/>
        </bottom>
      </border>
    </dxf>
    <dxf>
      <font>
        <color theme="1" tint="0.34998626667073579"/>
      </font>
    </dxf>
    <dxf>
      <font>
        <color theme="1" tint="0.34998626667073579"/>
      </font>
    </dxf>
    <dxf>
      <font>
        <color theme="0" tint="-0.24994659260841701"/>
      </font>
      <numFmt numFmtId="1" formatCode="0"/>
      <fill>
        <patternFill>
          <bgColor theme="0" tint="-0.24994659260841701"/>
        </patternFill>
      </fill>
    </dxf>
    <dxf>
      <font>
        <color theme="8" tint="0.79998168889431442"/>
      </font>
      <numFmt numFmtId="1" formatCode="0"/>
      <fill>
        <patternFill>
          <bgColor theme="8" tint="0.79998168889431442"/>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12"/>
  <sheetViews>
    <sheetView showGridLines="0" zoomScaleNormal="100" workbookViewId="0">
      <selection activeCell="A2" sqref="A2:B2"/>
    </sheetView>
  </sheetViews>
  <sheetFormatPr defaultColWidth="8.85546875" defaultRowHeight="15" x14ac:dyDescent="0.25"/>
  <cols>
    <col min="1" max="1" width="4.7109375" style="21" customWidth="1"/>
    <col min="2" max="2" width="100" style="22" customWidth="1"/>
    <col min="3" max="16384" width="8.85546875" style="18"/>
  </cols>
  <sheetData>
    <row r="1" spans="1:2" ht="30" customHeight="1" thickBot="1" x14ac:dyDescent="0.3">
      <c r="A1" s="91" t="s">
        <v>6378</v>
      </c>
      <c r="B1" s="92"/>
    </row>
    <row r="2" spans="1:2" ht="30" customHeight="1" x14ac:dyDescent="0.25">
      <c r="A2" s="94" t="s">
        <v>6250</v>
      </c>
      <c r="B2" s="93"/>
    </row>
    <row r="3" spans="1:2" ht="30" x14ac:dyDescent="0.25">
      <c r="A3" s="28">
        <v>1</v>
      </c>
      <c r="B3" s="19" t="s">
        <v>6086</v>
      </c>
    </row>
    <row r="4" spans="1:2" ht="15.75" x14ac:dyDescent="0.25">
      <c r="A4" s="28">
        <v>2</v>
      </c>
      <c r="B4" s="20" t="s">
        <v>6085</v>
      </c>
    </row>
    <row r="5" spans="1:2" ht="15.75" x14ac:dyDescent="0.25">
      <c r="A5" s="28">
        <v>3</v>
      </c>
      <c r="B5" s="20" t="s">
        <v>6084</v>
      </c>
    </row>
    <row r="6" spans="1:2" ht="31.5" x14ac:dyDescent="0.25">
      <c r="A6" s="28">
        <v>4</v>
      </c>
      <c r="B6" s="20" t="s">
        <v>6247</v>
      </c>
    </row>
    <row r="7" spans="1:2" ht="47.25" x14ac:dyDescent="0.25">
      <c r="A7" s="28">
        <v>5</v>
      </c>
      <c r="B7" s="20" t="s">
        <v>7087</v>
      </c>
    </row>
    <row r="8" spans="1:2" ht="78.75" x14ac:dyDescent="0.25">
      <c r="A8" s="28">
        <v>6</v>
      </c>
      <c r="B8" s="20" t="s">
        <v>6248</v>
      </c>
    </row>
    <row r="9" spans="1:2" ht="63" x14ac:dyDescent="0.25">
      <c r="A9" s="28">
        <v>7</v>
      </c>
      <c r="B9" s="20" t="s">
        <v>7086</v>
      </c>
    </row>
    <row r="10" spans="1:2" ht="65.25" x14ac:dyDescent="0.25">
      <c r="A10" s="28">
        <v>8</v>
      </c>
      <c r="B10" s="20" t="s">
        <v>6377</v>
      </c>
    </row>
    <row r="11" spans="1:2" ht="49.5" x14ac:dyDescent="0.25">
      <c r="A11" s="28">
        <v>9</v>
      </c>
      <c r="B11" s="20" t="s">
        <v>6083</v>
      </c>
    </row>
    <row r="12" spans="1:2" ht="78.75" x14ac:dyDescent="0.25">
      <c r="A12" s="28">
        <v>10</v>
      </c>
      <c r="B12" s="20" t="s">
        <v>6249</v>
      </c>
    </row>
  </sheetData>
  <sheetProtection sort="0" autoFilter="0" pivotTables="0"/>
  <printOptions gridLines="1"/>
  <pageMargins left="0.7" right="0.7" top="0.75" bottom="0.75" header="0.3" footer="0.3"/>
  <pageSetup orientation="portrait" r:id="rId1"/>
  <headerFooter>
    <oddHeader>&amp;A</oddHeader>
    <oddFoote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A83"/>
  <sheetViews>
    <sheetView showGridLines="0" topLeftCell="C1" zoomScaleNormal="100" workbookViewId="0">
      <selection sqref="A1:XFD1048576"/>
    </sheetView>
  </sheetViews>
  <sheetFormatPr defaultColWidth="8.85546875" defaultRowHeight="11.25" x14ac:dyDescent="0.2"/>
  <cols>
    <col min="1" max="1" width="2.7109375" style="1" hidden="1" customWidth="1"/>
    <col min="2" max="2" width="6.28515625" style="1" hidden="1" customWidth="1"/>
    <col min="3" max="5" width="1.7109375" style="1" customWidth="1"/>
    <col min="6" max="6" width="15.140625" style="1" customWidth="1"/>
    <col min="7" max="7" width="7.7109375" style="1" customWidth="1"/>
    <col min="8" max="8" width="1.7109375" style="1" customWidth="1"/>
    <col min="9" max="9" width="16" style="1" customWidth="1"/>
    <col min="10" max="10" width="6.28515625" style="1" customWidth="1"/>
    <col min="11" max="11" width="1.7109375" style="1" customWidth="1"/>
    <col min="12" max="12" width="2.140625" style="1" customWidth="1"/>
    <col min="13" max="13" width="6.28515625" style="1" customWidth="1"/>
    <col min="14" max="14" width="4" style="2" customWidth="1"/>
    <col min="15" max="15" width="1.7109375" style="1" customWidth="1"/>
    <col min="16" max="16" width="5.140625" style="1" customWidth="1"/>
    <col min="17" max="17" width="6.28515625" style="1" customWidth="1"/>
    <col min="18" max="18" width="1.7109375" style="1" customWidth="1"/>
    <col min="19" max="19" width="2.140625" style="1" customWidth="1"/>
    <col min="20" max="20" width="6.28515625" style="1" customWidth="1"/>
    <col min="21" max="21" width="1.7109375" style="1" customWidth="1"/>
    <col min="22" max="22" width="7.28515625" style="1" customWidth="1"/>
    <col min="23" max="23" width="1.7109375" style="1" customWidth="1"/>
    <col min="24" max="24" width="6.140625" style="1" customWidth="1"/>
    <col min="25" max="25" width="1.7109375" style="1" customWidth="1"/>
    <col min="26" max="26" width="6.42578125" style="1" customWidth="1"/>
    <col min="27" max="16384" width="8.85546875" style="1"/>
  </cols>
  <sheetData>
    <row r="1" spans="1:27" ht="12" thickBot="1" x14ac:dyDescent="0.25"/>
    <row r="2" spans="1:27" ht="12" thickBot="1" x14ac:dyDescent="0.25">
      <c r="F2" s="95" t="s">
        <v>6251</v>
      </c>
      <c r="G2" s="96"/>
      <c r="H2" s="96"/>
      <c r="I2" s="96"/>
      <c r="J2" s="96"/>
      <c r="K2" s="96"/>
      <c r="L2" s="96"/>
      <c r="M2" s="96"/>
      <c r="N2" s="96"/>
      <c r="O2" s="96"/>
      <c r="P2" s="96"/>
      <c r="Q2" s="96"/>
      <c r="R2" s="96"/>
      <c r="S2" s="96"/>
      <c r="T2" s="96"/>
      <c r="U2" s="97"/>
    </row>
    <row r="3" spans="1:27" ht="12" thickBot="1" x14ac:dyDescent="0.25">
      <c r="F3" s="98" t="s">
        <v>7088</v>
      </c>
      <c r="G3" s="99"/>
      <c r="H3" s="99"/>
      <c r="I3" s="99"/>
      <c r="J3" s="99"/>
      <c r="K3" s="99"/>
      <c r="L3" s="99"/>
      <c r="M3" s="99"/>
      <c r="N3" s="99"/>
      <c r="O3" s="99"/>
      <c r="P3" s="99"/>
      <c r="Q3" s="99"/>
      <c r="R3" s="99"/>
      <c r="S3" s="99"/>
      <c r="T3" s="99"/>
      <c r="U3" s="100"/>
    </row>
    <row r="4" spans="1:27" ht="12" thickBot="1" x14ac:dyDescent="0.25"/>
    <row r="5" spans="1:27" ht="12" thickBot="1" x14ac:dyDescent="0.25">
      <c r="F5" s="95" t="s">
        <v>2776</v>
      </c>
      <c r="G5" s="96"/>
      <c r="H5" s="96"/>
      <c r="I5" s="96"/>
      <c r="J5" s="96"/>
      <c r="K5" s="96"/>
      <c r="L5" s="96"/>
      <c r="M5" s="96"/>
      <c r="N5" s="96"/>
      <c r="O5" s="96"/>
      <c r="P5" s="96"/>
      <c r="Q5" s="96"/>
      <c r="R5" s="96"/>
      <c r="S5" s="96"/>
      <c r="T5" s="96"/>
      <c r="U5" s="97"/>
    </row>
    <row r="6" spans="1:27" ht="12" customHeight="1" thickBot="1" x14ac:dyDescent="0.25">
      <c r="F6" s="31" t="s">
        <v>6091</v>
      </c>
      <c r="G6" s="101" t="s">
        <v>6092</v>
      </c>
      <c r="H6" s="102"/>
      <c r="I6" s="102"/>
      <c r="J6" s="102"/>
      <c r="K6" s="102"/>
      <c r="L6" s="102"/>
      <c r="M6" s="102" t="s">
        <v>6093</v>
      </c>
      <c r="N6" s="102"/>
      <c r="O6" s="102"/>
      <c r="P6" s="102"/>
      <c r="Q6" s="102"/>
      <c r="R6" s="102"/>
      <c r="S6" s="102"/>
      <c r="T6" s="102"/>
      <c r="U6" s="103"/>
    </row>
    <row r="7" spans="1:27" ht="12" customHeight="1" x14ac:dyDescent="0.2">
      <c r="A7" s="3">
        <v>1</v>
      </c>
      <c r="B7" s="3" t="e">
        <f>VLOOKUP(A7,Data!$A$3:$C$2717,3,FALSE)</f>
        <v>#N/A</v>
      </c>
      <c r="C7" s="3"/>
      <c r="F7" s="29" t="str">
        <f ca="1">IF(ISERROR(B7),"ERROR:",OFFSET(Data!I$2,'School Lookup'!B7,0))</f>
        <v>ERROR:</v>
      </c>
      <c r="G7" s="104" t="str">
        <f ca="1">IF(ISERROR(B7),"No match found",OFFSET(Data!J$2,'School Lookup'!B7,0))</f>
        <v>No match found</v>
      </c>
      <c r="H7" s="105"/>
      <c r="I7" s="105"/>
      <c r="J7" s="105"/>
      <c r="K7" s="105"/>
      <c r="L7" s="105"/>
      <c r="M7" s="105" t="str">
        <f ca="1">IF(ISERROR(B7),"No match found",OFFSET(Data!J$2,'School Lookup'!B7,-2))</f>
        <v>No match found</v>
      </c>
      <c r="N7" s="105"/>
      <c r="O7" s="105"/>
      <c r="P7" s="105"/>
      <c r="Q7" s="105"/>
      <c r="R7" s="105"/>
      <c r="S7" s="105"/>
      <c r="T7" s="105"/>
      <c r="U7" s="106"/>
    </row>
    <row r="8" spans="1:27" x14ac:dyDescent="0.2">
      <c r="A8" s="3">
        <v>2</v>
      </c>
      <c r="B8" s="3" t="e">
        <f>VLOOKUP(A8,Data!$A$3:$C$2717,3,FALSE)</f>
        <v>#N/A</v>
      </c>
      <c r="C8" s="3"/>
      <c r="F8" s="29" t="str">
        <f ca="1">IF(ISERROR(B8),"ERROR:",OFFSET(Data!I$2,'School Lookup'!B8,0))</f>
        <v>ERROR:</v>
      </c>
      <c r="G8" s="107" t="str">
        <f ca="1">IF(ISERROR(B8),"No match found",OFFSET(Data!J$2,'School Lookup'!B8,0))</f>
        <v>No match found</v>
      </c>
      <c r="H8" s="108"/>
      <c r="I8" s="108"/>
      <c r="J8" s="108"/>
      <c r="K8" s="108"/>
      <c r="L8" s="108"/>
      <c r="M8" s="108" t="str">
        <f ca="1">IF(ISERROR(B8),"No match found",OFFSET(Data!J$2,'School Lookup'!B8,-2))</f>
        <v>No match found</v>
      </c>
      <c r="N8" s="108"/>
      <c r="O8" s="108"/>
      <c r="P8" s="108"/>
      <c r="Q8" s="108"/>
      <c r="R8" s="108"/>
      <c r="S8" s="108"/>
      <c r="T8" s="108"/>
      <c r="U8" s="109"/>
    </row>
    <row r="9" spans="1:27" x14ac:dyDescent="0.2">
      <c r="A9" s="3">
        <v>3</v>
      </c>
      <c r="B9" s="3" t="e">
        <f>VLOOKUP(A9,Data!$A$3:$C$2717,3,FALSE)</f>
        <v>#N/A</v>
      </c>
      <c r="C9" s="3"/>
      <c r="F9" s="29" t="str">
        <f ca="1">IF(ISERROR(B9),"ERROR:",OFFSET(Data!I$2,'School Lookup'!B9,0))</f>
        <v>ERROR:</v>
      </c>
      <c r="G9" s="107" t="str">
        <f ca="1">IF(ISERROR(B9),"No match found",OFFSET(Data!J$2,'School Lookup'!B9,0))</f>
        <v>No match found</v>
      </c>
      <c r="H9" s="108"/>
      <c r="I9" s="108"/>
      <c r="J9" s="108"/>
      <c r="K9" s="108"/>
      <c r="L9" s="108"/>
      <c r="M9" s="108" t="str">
        <f ca="1">IF(ISERROR(B9),"No match found",OFFSET(Data!J$2,'School Lookup'!B9,-2))</f>
        <v>No match found</v>
      </c>
      <c r="N9" s="108"/>
      <c r="O9" s="108"/>
      <c r="P9" s="108"/>
      <c r="Q9" s="108"/>
      <c r="R9" s="108"/>
      <c r="S9" s="108"/>
      <c r="T9" s="108"/>
      <c r="U9" s="109"/>
    </row>
    <row r="10" spans="1:27" x14ac:dyDescent="0.2">
      <c r="A10" s="3">
        <v>4</v>
      </c>
      <c r="B10" s="3" t="e">
        <f>VLOOKUP(A10,Data!$A$3:$C$2717,3,FALSE)</f>
        <v>#N/A</v>
      </c>
      <c r="C10" s="3"/>
      <c r="F10" s="29" t="str">
        <f ca="1">IF(ISERROR(B10),"ERROR:",OFFSET(Data!I$2,'School Lookup'!B10,0))</f>
        <v>ERROR:</v>
      </c>
      <c r="G10" s="107" t="str">
        <f ca="1">IF(ISERROR(B10),"No match found",OFFSET(Data!J$2,'School Lookup'!B10,0))</f>
        <v>No match found</v>
      </c>
      <c r="H10" s="108"/>
      <c r="I10" s="108"/>
      <c r="J10" s="108"/>
      <c r="K10" s="108"/>
      <c r="L10" s="108"/>
      <c r="M10" s="108" t="str">
        <f ca="1">IF(ISERROR(B10),"No match found",OFFSET(Data!J$2,'School Lookup'!B10,-2))</f>
        <v>No match found</v>
      </c>
      <c r="N10" s="108"/>
      <c r="O10" s="108"/>
      <c r="P10" s="108"/>
      <c r="Q10" s="108"/>
      <c r="R10" s="108"/>
      <c r="S10" s="108"/>
      <c r="T10" s="108"/>
      <c r="U10" s="109"/>
    </row>
    <row r="11" spans="1:27" ht="12" customHeight="1" thickBot="1" x14ac:dyDescent="0.25">
      <c r="A11" s="3">
        <v>5</v>
      </c>
      <c r="B11" s="3" t="e">
        <f>VLOOKUP(A11,Data!$A$3:$C$2717,3,FALSE)</f>
        <v>#N/A</v>
      </c>
      <c r="C11" s="3"/>
      <c r="F11" s="30" t="str">
        <f ca="1">IF(ISERROR(B11),"ERROR:",OFFSET(Data!I$2,'School Lookup'!B11,0))</f>
        <v>ERROR:</v>
      </c>
      <c r="G11" s="110" t="str">
        <f ca="1">IF(ISERROR(B11),"No match found",OFFSET(Data!J$2,'School Lookup'!B11,0))</f>
        <v>No match found</v>
      </c>
      <c r="H11" s="111"/>
      <c r="I11" s="111"/>
      <c r="J11" s="111"/>
      <c r="K11" s="111"/>
      <c r="L11" s="111"/>
      <c r="M11" s="111" t="str">
        <f ca="1">IF(ISERROR(B11),"No match found",OFFSET(Data!J$2,'School Lookup'!B11,-2))</f>
        <v>No match found</v>
      </c>
      <c r="N11" s="111"/>
      <c r="O11" s="111"/>
      <c r="P11" s="111"/>
      <c r="Q11" s="111"/>
      <c r="R11" s="111"/>
      <c r="S11" s="111"/>
      <c r="T11" s="111"/>
      <c r="U11" s="112"/>
    </row>
    <row r="12" spans="1:27" ht="15.75" customHeight="1" thickBot="1" x14ac:dyDescent="0.25">
      <c r="A12" s="4"/>
      <c r="B12" s="4"/>
      <c r="C12" s="4"/>
      <c r="H12" s="14"/>
      <c r="T12" s="4">
        <v>211</v>
      </c>
      <c r="W12" s="113"/>
      <c r="X12" s="113"/>
      <c r="Y12" s="113"/>
      <c r="Z12" s="113"/>
      <c r="AA12" s="113"/>
    </row>
    <row r="13" spans="1:27" ht="12" customHeight="1" thickBot="1" x14ac:dyDescent="0.3">
      <c r="A13" s="4"/>
      <c r="B13" s="4" t="e">
        <f>VLOOKUP(1,Data!B3:C2717,2,FALSE)</f>
        <v>#N/A</v>
      </c>
      <c r="C13" s="4"/>
      <c r="F13" s="32" t="s">
        <v>6094</v>
      </c>
      <c r="G13" s="13" t="s">
        <v>7084</v>
      </c>
      <c r="I13" s="95" t="s">
        <v>6379</v>
      </c>
      <c r="J13" s="96"/>
      <c r="K13" s="96"/>
      <c r="L13" s="96"/>
      <c r="M13" s="96"/>
      <c r="N13" s="97"/>
      <c r="O13"/>
      <c r="P13" s="114" t="e">
        <f ca="1">IF(OFFSET(Data!$K$2,'School Lookup'!$B$13,V13)=1,"Reward School","Not a Reward School")</f>
        <v>#N/A</v>
      </c>
      <c r="Q13" s="115"/>
      <c r="R13" s="115"/>
      <c r="S13" s="115"/>
      <c r="T13" s="115"/>
      <c r="U13" s="116"/>
      <c r="V13" s="4">
        <v>97</v>
      </c>
      <c r="W13" s="117"/>
      <c r="X13" s="117"/>
      <c r="Y13" s="117"/>
      <c r="Z13" s="117"/>
      <c r="AA13" s="117"/>
    </row>
    <row r="14" spans="1:27" ht="12" customHeight="1" thickBot="1" x14ac:dyDescent="0.25">
      <c r="H14" s="15"/>
      <c r="I14" s="15"/>
      <c r="O14" s="5"/>
      <c r="P14" s="5"/>
      <c r="Q14" s="5"/>
      <c r="R14" s="5"/>
      <c r="S14" s="5"/>
      <c r="T14" s="6"/>
      <c r="U14" s="5"/>
      <c r="V14" s="4"/>
      <c r="X14" s="4">
        <v>217</v>
      </c>
    </row>
    <row r="15" spans="1:27" ht="12" customHeight="1" thickBot="1" x14ac:dyDescent="0.25">
      <c r="F15" s="33" t="s">
        <v>5879</v>
      </c>
      <c r="G15" s="118" t="e">
        <f ca="1">OFFSET(Data!F2,'School Lookup'!B13,0)</f>
        <v>#N/A</v>
      </c>
      <c r="H15" s="119"/>
      <c r="I15" s="119"/>
      <c r="J15" s="119"/>
      <c r="K15" s="119"/>
      <c r="L15" s="119"/>
      <c r="M15" s="119"/>
      <c r="N15" s="119"/>
      <c r="O15" s="120"/>
      <c r="P15" s="121" t="s">
        <v>6089</v>
      </c>
      <c r="Q15" s="122"/>
      <c r="R15" s="122"/>
      <c r="S15" s="122"/>
      <c r="T15" s="122"/>
      <c r="U15" s="123"/>
      <c r="V15" s="4"/>
    </row>
    <row r="16" spans="1:27" ht="12" customHeight="1" thickBot="1" x14ac:dyDescent="0.25">
      <c r="F16" s="34" t="s">
        <v>5877</v>
      </c>
      <c r="G16" s="118" t="e">
        <f ca="1">OFFSET(Data!H2,'School Lookup'!B13,0)</f>
        <v>#N/A</v>
      </c>
      <c r="H16" s="119"/>
      <c r="I16" s="119"/>
      <c r="J16" s="119"/>
      <c r="K16" s="119"/>
      <c r="L16" s="119"/>
      <c r="M16" s="119"/>
      <c r="N16" s="119"/>
      <c r="O16" s="120"/>
      <c r="P16" s="124" t="e">
        <f ca="1">OFFSET(Data!$K$2,'School Lookup'!$B$13,V17)</f>
        <v>#N/A</v>
      </c>
      <c r="Q16" s="125"/>
      <c r="R16" s="125"/>
      <c r="S16" s="125"/>
      <c r="T16" s="125"/>
      <c r="U16" s="126"/>
      <c r="V16" s="4">
        <v>89</v>
      </c>
    </row>
    <row r="17" spans="4:24" ht="12" customHeight="1" thickBot="1" x14ac:dyDescent="0.25">
      <c r="F17" s="35" t="s">
        <v>5878</v>
      </c>
      <c r="G17" s="118" t="e">
        <f ca="1">OFFSET(Data!J2,'School Lookup'!B13,0)</f>
        <v>#N/A</v>
      </c>
      <c r="H17" s="119"/>
      <c r="I17" s="119"/>
      <c r="J17" s="119"/>
      <c r="K17" s="119"/>
      <c r="L17" s="119"/>
      <c r="M17" s="119"/>
      <c r="N17" s="119"/>
      <c r="O17" s="120"/>
      <c r="P17" s="127"/>
      <c r="Q17" s="128"/>
      <c r="R17" s="128"/>
      <c r="S17" s="128"/>
      <c r="T17" s="128"/>
      <c r="U17" s="129"/>
      <c r="V17" s="4">
        <v>90</v>
      </c>
      <c r="X17" s="4"/>
    </row>
    <row r="18" spans="4:24" ht="12" thickBot="1" x14ac:dyDescent="0.25">
      <c r="G18" s="16"/>
      <c r="H18" s="16"/>
      <c r="I18" s="16"/>
      <c r="J18" s="16"/>
      <c r="K18" s="16"/>
      <c r="L18" s="16"/>
      <c r="M18" s="16"/>
      <c r="N18" s="17"/>
      <c r="O18" s="16"/>
      <c r="P18" s="16"/>
    </row>
    <row r="19" spans="4:24" ht="11.25" customHeight="1" x14ac:dyDescent="0.2">
      <c r="D19" s="130" t="s">
        <v>5884</v>
      </c>
      <c r="E19" s="36"/>
      <c r="F19" s="37"/>
      <c r="G19" s="68">
        <v>7</v>
      </c>
      <c r="H19" s="68"/>
      <c r="I19" s="68"/>
      <c r="J19" s="68">
        <v>3</v>
      </c>
      <c r="K19" s="68"/>
      <c r="L19" s="68"/>
      <c r="M19" s="68">
        <v>4</v>
      </c>
      <c r="N19" s="38"/>
      <c r="O19" s="37"/>
      <c r="P19" s="37"/>
      <c r="Q19" s="37"/>
      <c r="R19" s="37"/>
      <c r="S19" s="37"/>
      <c r="T19" s="37"/>
      <c r="U19" s="39"/>
      <c r="V19" s="70" t="s">
        <v>6993</v>
      </c>
    </row>
    <row r="20" spans="4:24" x14ac:dyDescent="0.2">
      <c r="D20" s="131"/>
      <c r="E20" s="40"/>
      <c r="F20" s="41" t="s">
        <v>6188</v>
      </c>
      <c r="G20" s="42" t="e">
        <f ca="1">OFFSET(Data!$K$2,'School Lookup'!$B$13,'School Lookup'!G19)</f>
        <v>#N/A</v>
      </c>
      <c r="H20" s="43"/>
      <c r="I20" s="41" t="s">
        <v>6088</v>
      </c>
      <c r="J20" s="42" t="e">
        <f ca="1">OFFSET(Data!$K$2,'School Lookup'!$B$13,'School Lookup'!J19)</f>
        <v>#N/A</v>
      </c>
      <c r="K20" s="43"/>
      <c r="L20" s="41" t="s">
        <v>5883</v>
      </c>
      <c r="M20" s="42" t="e">
        <f ca="1">OFFSET(Data!$K$2,'School Lookup'!$B$13,'School Lookup'!M19)</f>
        <v>#N/A</v>
      </c>
      <c r="N20" s="44" t="e">
        <f ca="1">IF(G20=-99,"",IF(G20&gt;=90,1/1,1/2))</f>
        <v>#N/A</v>
      </c>
      <c r="O20" s="45"/>
      <c r="P20" s="45"/>
      <c r="Q20" s="45"/>
      <c r="R20" s="45"/>
      <c r="S20" s="45"/>
      <c r="T20" s="45"/>
      <c r="U20" s="46"/>
      <c r="V20" s="71" t="s">
        <v>6994</v>
      </c>
    </row>
    <row r="21" spans="4:24" x14ac:dyDescent="0.2">
      <c r="D21" s="131"/>
      <c r="E21" s="40"/>
      <c r="F21" s="65">
        <v>15</v>
      </c>
      <c r="G21" s="65">
        <v>16</v>
      </c>
      <c r="H21" s="45"/>
      <c r="I21" s="45"/>
      <c r="J21" s="65">
        <v>5</v>
      </c>
      <c r="K21" s="65"/>
      <c r="L21" s="65"/>
      <c r="M21" s="65">
        <v>6</v>
      </c>
      <c r="N21" s="69"/>
      <c r="O21" s="65"/>
      <c r="P21" s="65"/>
      <c r="Q21" s="65">
        <v>8</v>
      </c>
      <c r="R21" s="65"/>
      <c r="S21" s="65"/>
      <c r="T21" s="65">
        <v>9</v>
      </c>
      <c r="U21" s="46"/>
      <c r="V21" s="4" t="e">
        <f ca="1">IF(OFFSET(Data!$K$2,'School Lookup'!$B$13,V23)=-99,-99,OFFSET(Data!$K$2,'School Lookup'!$B$13,V23))</f>
        <v>#N/A</v>
      </c>
    </row>
    <row r="22" spans="4:24" x14ac:dyDescent="0.2">
      <c r="D22" s="131"/>
      <c r="E22" s="40"/>
      <c r="F22" s="65" t="e">
        <f ca="1">OFFSET(Data!$K$2,'School Lookup'!$B$13,'School Lookup'!F21)</f>
        <v>#N/A</v>
      </c>
      <c r="G22" s="65" t="e">
        <f ca="1">OFFSET(Data!$K$2,'School Lookup'!$B$13,'School Lookup'!G21)</f>
        <v>#N/A</v>
      </c>
      <c r="H22" s="45"/>
      <c r="I22" s="41" t="e">
        <f ca="1">IF(F22=G22,"Improvement (PLC):","Improvement:")</f>
        <v>#N/A</v>
      </c>
      <c r="J22" s="42" t="e">
        <f ca="1">OFFSET(Data!$K$2,'School Lookup'!$B$13,'School Lookup'!J21)</f>
        <v>#N/A</v>
      </c>
      <c r="K22" s="43"/>
      <c r="L22" s="41" t="s">
        <v>5883</v>
      </c>
      <c r="M22" s="42" t="e">
        <f ca="1">OFFSET(Data!$K$2,'School Lookup'!$B$13,'School Lookup'!M21)</f>
        <v>#N/A</v>
      </c>
      <c r="N22" s="47" t="e">
        <f ca="1">IF(G20=-99,"",IF(G20&gt;=90,0,IF(M22=-99,"",1/2)))</f>
        <v>#N/A</v>
      </c>
      <c r="O22" s="43"/>
      <c r="P22" s="48" t="s">
        <v>5882</v>
      </c>
      <c r="Q22" s="42" t="e">
        <f ca="1">OFFSET(Data!$K$2,'School Lookup'!$B$13,'School Lookup'!Q21)</f>
        <v>#N/A</v>
      </c>
      <c r="R22" s="43"/>
      <c r="S22" s="48" t="s">
        <v>5883</v>
      </c>
      <c r="T22" s="42" t="e">
        <f ca="1">OFFSET(Data!$K$2,'School Lookup'!$B$13,'School Lookup'!T21)</f>
        <v>#N/A</v>
      </c>
      <c r="U22" s="49"/>
      <c r="V22" s="7" t="e">
        <f ca="1">IF(OFFSET(Data!$K$2,'School Lookup'!$B$13,'School Lookup'!T69)&lt;&gt;-99,V21*0.9,V21)</f>
        <v>#N/A</v>
      </c>
    </row>
    <row r="23" spans="4:24" ht="12" thickBot="1" x14ac:dyDescent="0.25">
      <c r="D23" s="132"/>
      <c r="E23" s="64"/>
      <c r="F23" s="43"/>
      <c r="G23" s="43"/>
      <c r="H23" s="43"/>
      <c r="I23" s="43"/>
      <c r="J23" s="43"/>
      <c r="K23" s="43"/>
      <c r="L23" s="43"/>
      <c r="M23" s="43"/>
      <c r="N23" s="61"/>
      <c r="O23" s="43"/>
      <c r="P23" s="43"/>
      <c r="Q23" s="43"/>
      <c r="R23" s="43"/>
      <c r="S23" s="43"/>
      <c r="T23" s="43"/>
      <c r="U23" s="62"/>
      <c r="V23" s="66">
        <v>10</v>
      </c>
    </row>
    <row r="24" spans="4:24" ht="12" thickBot="1" x14ac:dyDescent="0.25">
      <c r="D24" s="26"/>
      <c r="E24" s="3"/>
      <c r="F24" s="3"/>
      <c r="G24" s="3"/>
      <c r="H24" s="3"/>
      <c r="I24" s="3"/>
      <c r="J24" s="3"/>
      <c r="K24" s="3"/>
      <c r="L24" s="3"/>
      <c r="M24" s="3"/>
      <c r="N24" s="23"/>
      <c r="O24" s="3"/>
      <c r="P24" s="3"/>
      <c r="Q24" s="3"/>
      <c r="R24" s="3"/>
      <c r="S24" s="3"/>
      <c r="T24" s="3"/>
      <c r="U24" s="3"/>
      <c r="V24" s="8"/>
    </row>
    <row r="25" spans="4:24" ht="11.25" customHeight="1" x14ac:dyDescent="0.2">
      <c r="D25" s="130" t="s">
        <v>6384</v>
      </c>
      <c r="E25" s="36"/>
      <c r="F25" s="37"/>
      <c r="G25" s="68">
        <v>17</v>
      </c>
      <c r="H25" s="68"/>
      <c r="I25" s="68"/>
      <c r="J25" s="68">
        <v>13</v>
      </c>
      <c r="K25" s="68"/>
      <c r="L25" s="68"/>
      <c r="M25" s="68">
        <v>14</v>
      </c>
      <c r="N25" s="38"/>
      <c r="O25" s="37"/>
      <c r="P25" s="37"/>
      <c r="Q25" s="37"/>
      <c r="R25" s="37"/>
      <c r="S25" s="37"/>
      <c r="T25" s="37"/>
      <c r="U25" s="39"/>
      <c r="V25" s="8"/>
    </row>
    <row r="26" spans="4:24" x14ac:dyDescent="0.2">
      <c r="D26" s="131"/>
      <c r="E26" s="40"/>
      <c r="F26" s="41" t="s">
        <v>6188</v>
      </c>
      <c r="G26" s="42" t="e">
        <f ca="1">OFFSET(Data!$K$2,'School Lookup'!$B$13,'School Lookup'!G25)</f>
        <v>#N/A</v>
      </c>
      <c r="H26" s="43"/>
      <c r="I26" s="41" t="s">
        <v>6088</v>
      </c>
      <c r="J26" s="42" t="e">
        <f ca="1">OFFSET(Data!$K$2,'School Lookup'!$B$13,'School Lookup'!J25)</f>
        <v>#N/A</v>
      </c>
      <c r="K26" s="43"/>
      <c r="L26" s="41" t="s">
        <v>5883</v>
      </c>
      <c r="M26" s="42" t="e">
        <f ca="1">OFFSET(Data!$K$2,'School Lookup'!$B$13,'School Lookup'!M25)</f>
        <v>#N/A</v>
      </c>
      <c r="N26" s="44" t="e">
        <f ca="1">IF(G26=-99,"",IF(G26&gt;=90,1/1,1/2))</f>
        <v>#N/A</v>
      </c>
      <c r="O26" s="45"/>
      <c r="P26" s="45"/>
      <c r="Q26" s="45"/>
      <c r="R26" s="45"/>
      <c r="S26" s="45"/>
      <c r="T26" s="45"/>
      <c r="U26" s="46"/>
      <c r="V26" s="8"/>
    </row>
    <row r="27" spans="4:24" x14ac:dyDescent="0.2">
      <c r="D27" s="131"/>
      <c r="E27" s="40"/>
      <c r="F27" s="65">
        <v>35</v>
      </c>
      <c r="G27" s="65">
        <v>36</v>
      </c>
      <c r="H27" s="45"/>
      <c r="I27" s="65"/>
      <c r="J27" s="65">
        <v>15</v>
      </c>
      <c r="K27" s="65"/>
      <c r="L27" s="65"/>
      <c r="M27" s="65">
        <v>16</v>
      </c>
      <c r="N27" s="69"/>
      <c r="O27" s="65"/>
      <c r="P27" s="65"/>
      <c r="Q27" s="65">
        <v>18</v>
      </c>
      <c r="R27" s="65"/>
      <c r="S27" s="65"/>
      <c r="T27" s="65">
        <v>19</v>
      </c>
      <c r="U27" s="46"/>
      <c r="V27" s="67" t="e">
        <f ca="1">IF(OFFSET(Data!$K$2,'School Lookup'!$B$13,V29)=-99,-99,OFFSET(Data!$K$2,'School Lookup'!$B$13,V29))</f>
        <v>#N/A</v>
      </c>
    </row>
    <row r="28" spans="4:24" x14ac:dyDescent="0.2">
      <c r="D28" s="131"/>
      <c r="E28" s="40"/>
      <c r="F28" s="65" t="e">
        <f ca="1">OFFSET(Data!$K$2,'School Lookup'!$B$13,'School Lookup'!F27)</f>
        <v>#N/A</v>
      </c>
      <c r="G28" s="65" t="e">
        <f ca="1">OFFSET(Data!$K$2,'School Lookup'!$B$13,'School Lookup'!G27)</f>
        <v>#N/A</v>
      </c>
      <c r="H28" s="45"/>
      <c r="I28" s="41" t="e">
        <f ca="1">IF(F28=G28,"Improvement (PLC):","Improvement:")</f>
        <v>#N/A</v>
      </c>
      <c r="J28" s="42" t="e">
        <f ca="1">OFFSET(Data!$K$2,'School Lookup'!$B$13,'School Lookup'!J27)</f>
        <v>#N/A</v>
      </c>
      <c r="K28" s="43"/>
      <c r="L28" s="41" t="s">
        <v>5883</v>
      </c>
      <c r="M28" s="42" t="e">
        <f ca="1">OFFSET(Data!$K$2,'School Lookup'!$B$13,'School Lookup'!M27)</f>
        <v>#N/A</v>
      </c>
      <c r="N28" s="47" t="e">
        <f ca="1">IF(G26=-99,"",IF(G26&gt;=90,0,IF(M28=-99,"",1/2)))</f>
        <v>#N/A</v>
      </c>
      <c r="O28" s="43"/>
      <c r="P28" s="48" t="s">
        <v>5882</v>
      </c>
      <c r="Q28" s="42" t="e">
        <f ca="1">OFFSET(Data!$K$2,'School Lookup'!$B$13,'School Lookup'!Q27)</f>
        <v>#N/A</v>
      </c>
      <c r="R28" s="43"/>
      <c r="S28" s="48" t="s">
        <v>5883</v>
      </c>
      <c r="T28" s="42" t="e">
        <f ca="1">OFFSET(Data!$K$2,'School Lookup'!$B$13,'School Lookup'!T27)</f>
        <v>#N/A</v>
      </c>
      <c r="U28" s="49"/>
      <c r="V28" s="9" t="e">
        <f ca="1">IF(OFFSET(Data!$K$2,'School Lookup'!$B$13,'School Lookup'!T69)&lt;&gt;-99,V27*0.9,V27)</f>
        <v>#N/A</v>
      </c>
    </row>
    <row r="29" spans="4:24" ht="12" thickBot="1" x14ac:dyDescent="0.25">
      <c r="D29" s="132"/>
      <c r="E29" s="64"/>
      <c r="F29" s="43"/>
      <c r="G29" s="43"/>
      <c r="H29" s="43"/>
      <c r="I29" s="43"/>
      <c r="J29" s="43"/>
      <c r="K29" s="43"/>
      <c r="L29" s="43"/>
      <c r="M29" s="43"/>
      <c r="N29" s="61"/>
      <c r="O29" s="43"/>
      <c r="P29" s="43"/>
      <c r="Q29" s="43"/>
      <c r="R29" s="43"/>
      <c r="S29" s="43"/>
      <c r="T29" s="43"/>
      <c r="U29" s="62"/>
      <c r="V29" s="67">
        <v>20</v>
      </c>
    </row>
    <row r="30" spans="4:24" ht="12" thickBot="1" x14ac:dyDescent="0.25">
      <c r="D30" s="26"/>
      <c r="F30" s="3"/>
      <c r="G30" s="3"/>
      <c r="H30" s="3"/>
      <c r="I30" s="3"/>
      <c r="J30" s="3"/>
      <c r="K30" s="3"/>
      <c r="L30" s="3"/>
      <c r="M30" s="3"/>
      <c r="N30" s="23"/>
      <c r="O30" s="3"/>
      <c r="P30" s="3"/>
      <c r="Q30" s="3"/>
      <c r="R30" s="3"/>
      <c r="S30" s="3"/>
      <c r="T30" s="3"/>
      <c r="U30" s="3"/>
      <c r="V30" s="8"/>
    </row>
    <row r="31" spans="4:24" ht="11.25" customHeight="1" x14ac:dyDescent="0.2">
      <c r="D31" s="130" t="s">
        <v>5885</v>
      </c>
      <c r="E31" s="53"/>
      <c r="F31" s="37"/>
      <c r="G31" s="68">
        <v>27</v>
      </c>
      <c r="H31" s="68"/>
      <c r="I31" s="68"/>
      <c r="J31" s="68">
        <v>23</v>
      </c>
      <c r="K31" s="68"/>
      <c r="L31" s="68"/>
      <c r="M31" s="68">
        <v>24</v>
      </c>
      <c r="N31" s="38"/>
      <c r="O31" s="37"/>
      <c r="P31" s="37"/>
      <c r="Q31" s="37"/>
      <c r="R31" s="37"/>
      <c r="S31" s="37"/>
      <c r="T31" s="37"/>
      <c r="U31" s="39"/>
      <c r="V31" s="8"/>
    </row>
    <row r="32" spans="4:24" x14ac:dyDescent="0.2">
      <c r="D32" s="131"/>
      <c r="E32" s="54"/>
      <c r="F32" s="41" t="s">
        <v>6188</v>
      </c>
      <c r="G32" s="42" t="e">
        <f ca="1">OFFSET(Data!$K$2,'School Lookup'!$B$13,'School Lookup'!G31)</f>
        <v>#N/A</v>
      </c>
      <c r="H32" s="43"/>
      <c r="I32" s="41" t="s">
        <v>6088</v>
      </c>
      <c r="J32" s="42" t="e">
        <f ca="1">OFFSET(Data!$K$2,'School Lookup'!$B$13,'School Lookup'!J31)</f>
        <v>#N/A</v>
      </c>
      <c r="K32" s="43"/>
      <c r="L32" s="41" t="s">
        <v>5883</v>
      </c>
      <c r="M32" s="42" t="e">
        <f ca="1">OFFSET(Data!$K$2,'School Lookup'!$B$13,'School Lookup'!M31)</f>
        <v>#N/A</v>
      </c>
      <c r="N32" s="44" t="e">
        <f ca="1">IF(G32=-99,"",IF(G32&gt;=90,1/1,1/2))</f>
        <v>#N/A</v>
      </c>
      <c r="O32" s="45"/>
      <c r="P32" s="45"/>
      <c r="Q32" s="45"/>
      <c r="R32" s="45"/>
      <c r="S32" s="45"/>
      <c r="T32" s="45"/>
      <c r="U32" s="46"/>
      <c r="V32" s="8"/>
    </row>
    <row r="33" spans="4:27" x14ac:dyDescent="0.2">
      <c r="D33" s="131"/>
      <c r="E33" s="54"/>
      <c r="F33" s="45"/>
      <c r="G33" s="45"/>
      <c r="H33" s="45"/>
      <c r="I33" s="45"/>
      <c r="J33" s="65">
        <v>25</v>
      </c>
      <c r="K33" s="65"/>
      <c r="L33" s="65"/>
      <c r="M33" s="65">
        <v>26</v>
      </c>
      <c r="N33" s="69"/>
      <c r="O33" s="65"/>
      <c r="P33" s="65"/>
      <c r="Q33" s="65">
        <v>28</v>
      </c>
      <c r="R33" s="65"/>
      <c r="S33" s="65"/>
      <c r="T33" s="65">
        <v>29</v>
      </c>
      <c r="U33" s="46"/>
      <c r="V33" s="67" t="e">
        <f ca="1">IF(OFFSET(Data!$K$2,'School Lookup'!$B$13,V35)=-99,-99,OFFSET(Data!$K$2,'School Lookup'!$B$13,V35))</f>
        <v>#N/A</v>
      </c>
    </row>
    <row r="34" spans="4:27" x14ac:dyDescent="0.2">
      <c r="D34" s="131"/>
      <c r="E34" s="54"/>
      <c r="F34" s="45"/>
      <c r="G34" s="45"/>
      <c r="H34" s="45"/>
      <c r="I34" s="41" t="s">
        <v>6087</v>
      </c>
      <c r="J34" s="42" t="e">
        <f ca="1">OFFSET(Data!$K$2,'School Lookup'!$B$13,'School Lookup'!J33)</f>
        <v>#N/A</v>
      </c>
      <c r="K34" s="43"/>
      <c r="L34" s="41" t="s">
        <v>5883</v>
      </c>
      <c r="M34" s="42" t="e">
        <f ca="1">OFFSET(Data!$K$2,'School Lookup'!$B$13,'School Lookup'!M33)</f>
        <v>#N/A</v>
      </c>
      <c r="N34" s="47" t="e">
        <f ca="1">IF(G32=-99,"",IF(G32&gt;=90,0,IF(M34=-99,"",1/2)))</f>
        <v>#N/A</v>
      </c>
      <c r="O34" s="43"/>
      <c r="P34" s="48" t="s">
        <v>5882</v>
      </c>
      <c r="Q34" s="42" t="e">
        <f ca="1">OFFSET(Data!$K$2,'School Lookup'!$B$13,'School Lookup'!Q33)</f>
        <v>#N/A</v>
      </c>
      <c r="R34" s="43"/>
      <c r="S34" s="48" t="s">
        <v>5883</v>
      </c>
      <c r="T34" s="42" t="e">
        <f ca="1">OFFSET(Data!$K$2,'School Lookup'!$B$13,'School Lookup'!T33)</f>
        <v>#N/A</v>
      </c>
      <c r="U34" s="49"/>
      <c r="V34" s="9" t="e">
        <f ca="1">IF(OFFSET(Data!$K$2,'School Lookup'!$B$13,'School Lookup'!T69)&lt;&gt;-99,V33*0.9,V33)</f>
        <v>#N/A</v>
      </c>
    </row>
    <row r="35" spans="4:27" ht="12" thickBot="1" x14ac:dyDescent="0.25">
      <c r="D35" s="132"/>
      <c r="E35" s="60"/>
      <c r="F35" s="43"/>
      <c r="G35" s="43"/>
      <c r="H35" s="43"/>
      <c r="I35" s="43"/>
      <c r="J35" s="43"/>
      <c r="K35" s="43"/>
      <c r="L35" s="43"/>
      <c r="M35" s="43"/>
      <c r="N35" s="61"/>
      <c r="O35" s="43"/>
      <c r="P35" s="43"/>
      <c r="Q35" s="43"/>
      <c r="R35" s="43"/>
      <c r="S35" s="43"/>
      <c r="T35" s="43"/>
      <c r="U35" s="62"/>
      <c r="V35" s="67">
        <v>30</v>
      </c>
    </row>
    <row r="36" spans="4:27" ht="12" thickBot="1" x14ac:dyDescent="0.25">
      <c r="D36" s="26"/>
      <c r="F36" s="3"/>
      <c r="G36" s="3"/>
      <c r="H36" s="3"/>
      <c r="I36" s="3"/>
      <c r="J36" s="3"/>
      <c r="K36" s="3"/>
      <c r="L36" s="3"/>
      <c r="M36" s="3"/>
      <c r="N36" s="23"/>
      <c r="O36" s="3"/>
      <c r="P36" s="3"/>
      <c r="Q36" s="3"/>
      <c r="R36" s="3"/>
      <c r="S36" s="3"/>
      <c r="T36" s="3"/>
      <c r="U36" s="3"/>
      <c r="V36" s="8"/>
    </row>
    <row r="37" spans="4:27" ht="11.25" customHeight="1" x14ac:dyDescent="0.2">
      <c r="D37" s="130" t="s">
        <v>6386</v>
      </c>
      <c r="E37" s="53"/>
      <c r="F37" s="37"/>
      <c r="G37" s="68">
        <v>37</v>
      </c>
      <c r="H37" s="68"/>
      <c r="I37" s="68"/>
      <c r="J37" s="68">
        <v>33</v>
      </c>
      <c r="K37" s="68"/>
      <c r="L37" s="68"/>
      <c r="M37" s="68">
        <v>34</v>
      </c>
      <c r="N37" s="38"/>
      <c r="O37" s="37"/>
      <c r="P37" s="37"/>
      <c r="Q37" s="37"/>
      <c r="R37" s="37"/>
      <c r="S37" s="37"/>
      <c r="T37" s="37"/>
      <c r="U37" s="39"/>
      <c r="V37" s="8"/>
    </row>
    <row r="38" spans="4:27" x14ac:dyDescent="0.2">
      <c r="D38" s="131"/>
      <c r="E38" s="54"/>
      <c r="F38" s="41" t="s">
        <v>6188</v>
      </c>
      <c r="G38" s="42" t="e">
        <f ca="1">OFFSET(Data!$K$2,'School Lookup'!$B$13,'School Lookup'!G37)</f>
        <v>#N/A</v>
      </c>
      <c r="H38" s="43"/>
      <c r="I38" s="41" t="s">
        <v>6088</v>
      </c>
      <c r="J38" s="42" t="e">
        <f ca="1">OFFSET(Data!$K$2,'School Lookup'!$B$13,'School Lookup'!J37)</f>
        <v>#N/A</v>
      </c>
      <c r="K38" s="43"/>
      <c r="L38" s="41" t="s">
        <v>5883</v>
      </c>
      <c r="M38" s="42" t="e">
        <f ca="1">OFFSET(Data!$K$2,'School Lookup'!$B$13,'School Lookup'!M37)</f>
        <v>#N/A</v>
      </c>
      <c r="N38" s="44" t="e">
        <f ca="1">IF(G38=-99,"",IF(G38&gt;=90,1/1,1/2))</f>
        <v>#N/A</v>
      </c>
      <c r="O38" s="45"/>
      <c r="P38" s="45"/>
      <c r="Q38" s="45"/>
      <c r="R38" s="45"/>
      <c r="S38" s="45"/>
      <c r="T38" s="45"/>
      <c r="U38" s="46"/>
      <c r="V38" s="8"/>
    </row>
    <row r="39" spans="4:27" x14ac:dyDescent="0.2">
      <c r="D39" s="131"/>
      <c r="E39" s="54"/>
      <c r="F39" s="45"/>
      <c r="G39" s="45"/>
      <c r="H39" s="45"/>
      <c r="I39" s="45"/>
      <c r="J39" s="65">
        <v>35</v>
      </c>
      <c r="K39" s="65"/>
      <c r="L39" s="65"/>
      <c r="M39" s="65">
        <v>36</v>
      </c>
      <c r="N39" s="69"/>
      <c r="O39" s="65"/>
      <c r="P39" s="65"/>
      <c r="Q39" s="65">
        <v>38</v>
      </c>
      <c r="R39" s="65"/>
      <c r="S39" s="65"/>
      <c r="T39" s="65">
        <v>39</v>
      </c>
      <c r="U39" s="46"/>
      <c r="V39" s="67" t="e">
        <f ca="1">IF(OFFSET(Data!$K$2,'School Lookup'!$B$13,V41)=-99,-99,OFFSET(Data!$K$2,'School Lookup'!$B$13,V41))</f>
        <v>#N/A</v>
      </c>
    </row>
    <row r="40" spans="4:27" x14ac:dyDescent="0.2">
      <c r="D40" s="131"/>
      <c r="E40" s="54"/>
      <c r="F40" s="45"/>
      <c r="G40" s="45"/>
      <c r="H40" s="45"/>
      <c r="I40" s="41" t="s">
        <v>6087</v>
      </c>
      <c r="J40" s="42" t="e">
        <f ca="1">OFFSET(Data!$K$2,'School Lookup'!$B$13,'School Lookup'!J39)</f>
        <v>#N/A</v>
      </c>
      <c r="K40" s="43"/>
      <c r="L40" s="41" t="s">
        <v>5883</v>
      </c>
      <c r="M40" s="42" t="e">
        <f ca="1">OFFSET(Data!$K$2,'School Lookup'!$B$13,'School Lookup'!M39)</f>
        <v>#N/A</v>
      </c>
      <c r="N40" s="47" t="e">
        <f ca="1">IF(G38=-99,"",IF(G38&gt;=90,0,IF(M40=-99,"",1/2)))</f>
        <v>#N/A</v>
      </c>
      <c r="O40" s="43"/>
      <c r="P40" s="48" t="s">
        <v>5882</v>
      </c>
      <c r="Q40" s="42" t="e">
        <f ca="1">OFFSET(Data!$K$2,'School Lookup'!$B$13,'School Lookup'!Q39)</f>
        <v>#N/A</v>
      </c>
      <c r="R40" s="43"/>
      <c r="S40" s="48" t="s">
        <v>5883</v>
      </c>
      <c r="T40" s="42" t="e">
        <f ca="1">OFFSET(Data!$K$2,'School Lookup'!$B$13,'School Lookup'!T39)</f>
        <v>#N/A</v>
      </c>
      <c r="U40" s="49"/>
      <c r="V40" s="9" t="e">
        <f ca="1">IF(OFFSET(Data!$K$2,'School Lookup'!$B$13,'School Lookup'!T69)&lt;&gt;-99,V39*0.9,V39)</f>
        <v>#N/A</v>
      </c>
    </row>
    <row r="41" spans="4:27" ht="12" thickBot="1" x14ac:dyDescent="0.25">
      <c r="D41" s="132"/>
      <c r="E41" s="60"/>
      <c r="F41" s="43"/>
      <c r="G41" s="43"/>
      <c r="H41" s="43"/>
      <c r="I41" s="43"/>
      <c r="J41" s="43"/>
      <c r="K41" s="43"/>
      <c r="L41" s="43"/>
      <c r="M41" s="43"/>
      <c r="N41" s="61"/>
      <c r="O41" s="43"/>
      <c r="P41" s="43"/>
      <c r="Q41" s="43"/>
      <c r="R41" s="43"/>
      <c r="S41" s="43"/>
      <c r="T41" s="43"/>
      <c r="U41" s="62"/>
      <c r="V41" s="67">
        <v>40</v>
      </c>
    </row>
    <row r="42" spans="4:27" ht="12" thickBot="1" x14ac:dyDescent="0.25">
      <c r="D42" s="26"/>
      <c r="F42" s="3"/>
      <c r="G42" s="3"/>
      <c r="H42" s="3"/>
      <c r="I42" s="3"/>
      <c r="J42" s="3"/>
      <c r="K42" s="3"/>
      <c r="L42" s="3"/>
      <c r="M42" s="3"/>
      <c r="N42" s="23"/>
      <c r="O42" s="3"/>
      <c r="P42" s="3"/>
      <c r="Q42" s="3"/>
      <c r="R42" s="3"/>
      <c r="S42" s="3"/>
      <c r="T42" s="3"/>
      <c r="U42" s="3"/>
      <c r="V42" s="8"/>
    </row>
    <row r="43" spans="4:27" ht="11.25" customHeight="1" x14ac:dyDescent="0.2">
      <c r="D43" s="130" t="s">
        <v>5886</v>
      </c>
      <c r="E43" s="53"/>
      <c r="F43" s="37"/>
      <c r="G43" s="68">
        <v>47</v>
      </c>
      <c r="H43" s="68"/>
      <c r="I43" s="68"/>
      <c r="J43" s="68">
        <v>43</v>
      </c>
      <c r="K43" s="68"/>
      <c r="L43" s="68"/>
      <c r="M43" s="68">
        <v>44</v>
      </c>
      <c r="N43" s="38"/>
      <c r="O43" s="37"/>
      <c r="P43" s="37"/>
      <c r="Q43" s="37"/>
      <c r="R43" s="37"/>
      <c r="S43" s="37"/>
      <c r="T43" s="37"/>
      <c r="U43" s="39"/>
      <c r="V43" s="8"/>
    </row>
    <row r="44" spans="4:27" ht="15.75" customHeight="1" thickBot="1" x14ac:dyDescent="0.25">
      <c r="D44" s="131"/>
      <c r="E44" s="54"/>
      <c r="F44" s="41" t="s">
        <v>6188</v>
      </c>
      <c r="G44" s="42" t="e">
        <f ca="1">OFFSET(Data!$K$2,'School Lookup'!$B$13,'School Lookup'!G43)</f>
        <v>#N/A</v>
      </c>
      <c r="H44" s="43"/>
      <c r="I44" s="41" t="s">
        <v>6088</v>
      </c>
      <c r="J44" s="42" t="e">
        <f ca="1">OFFSET(Data!$K$2,'School Lookup'!$B$13,'School Lookup'!J43)</f>
        <v>#N/A</v>
      </c>
      <c r="K44" s="43"/>
      <c r="L44" s="41" t="s">
        <v>5883</v>
      </c>
      <c r="M44" s="42" t="e">
        <f ca="1">OFFSET(Data!$K$2,'School Lookup'!$B$13,'School Lookup'!M43)</f>
        <v>#N/A</v>
      </c>
      <c r="N44" s="44" t="e">
        <f ca="1">IF(G44=-99,"",IF(G44&gt;=90,1/1,1/2))</f>
        <v>#N/A</v>
      </c>
      <c r="O44" s="45"/>
      <c r="P44" s="45"/>
      <c r="Q44" s="45"/>
      <c r="R44" s="45"/>
      <c r="S44" s="45"/>
      <c r="T44" s="45"/>
      <c r="U44" s="46"/>
      <c r="V44" s="8"/>
      <c r="Z44" s="5"/>
      <c r="AA44" s="5"/>
    </row>
    <row r="45" spans="4:27" ht="15" customHeight="1" x14ac:dyDescent="0.2">
      <c r="D45" s="131"/>
      <c r="E45" s="54"/>
      <c r="F45" s="45"/>
      <c r="G45" s="45"/>
      <c r="H45" s="45"/>
      <c r="I45" s="65"/>
      <c r="J45" s="65">
        <v>45</v>
      </c>
      <c r="K45" s="65"/>
      <c r="L45" s="65"/>
      <c r="M45" s="65">
        <v>46</v>
      </c>
      <c r="N45" s="69"/>
      <c r="O45" s="65"/>
      <c r="P45" s="65"/>
      <c r="Q45" s="65">
        <v>48</v>
      </c>
      <c r="R45" s="65"/>
      <c r="S45" s="65"/>
      <c r="T45" s="65">
        <v>49</v>
      </c>
      <c r="U45" s="46"/>
      <c r="V45" s="67" t="e">
        <f ca="1">IF(OFFSET(Data!$K$2,'School Lookup'!$B$13,V47)=-99,-99,OFFSET(Data!$K$2,'School Lookup'!$B$13,V47))</f>
        <v>#N/A</v>
      </c>
      <c r="X45" s="57" t="s">
        <v>5890</v>
      </c>
      <c r="Z45" s="133" t="s">
        <v>6090</v>
      </c>
      <c r="AA45" s="134"/>
    </row>
    <row r="46" spans="4:27" ht="15.75" customHeight="1" thickBot="1" x14ac:dyDescent="0.25">
      <c r="D46" s="131"/>
      <c r="E46" s="54"/>
      <c r="F46" s="45"/>
      <c r="G46" s="45"/>
      <c r="H46" s="45"/>
      <c r="I46" s="41" t="s">
        <v>6087</v>
      </c>
      <c r="J46" s="42" t="e">
        <f ca="1">OFFSET(Data!$K$2,'School Lookup'!$B$13,'School Lookup'!J45)</f>
        <v>#N/A</v>
      </c>
      <c r="K46" s="43"/>
      <c r="L46" s="41" t="s">
        <v>5883</v>
      </c>
      <c r="M46" s="42" t="e">
        <f ca="1">OFFSET(Data!$K$2,'School Lookup'!$B$13,'School Lookup'!M45)</f>
        <v>#N/A</v>
      </c>
      <c r="N46" s="47" t="e">
        <f ca="1">IF(G44=-99,"",IF(G44&gt;=90,0,IF(M46=-99,"",1/2)))</f>
        <v>#N/A</v>
      </c>
      <c r="O46" s="43"/>
      <c r="P46" s="48" t="s">
        <v>5882</v>
      </c>
      <c r="Q46" s="42" t="e">
        <f ca="1">OFFSET(Data!$K$2,'School Lookup'!$B$13,'School Lookup'!Q45)</f>
        <v>#N/A</v>
      </c>
      <c r="R46" s="43"/>
      <c r="S46" s="48" t="s">
        <v>5883</v>
      </c>
      <c r="T46" s="42" t="e">
        <f ca="1">OFFSET(Data!$K$2,'School Lookup'!$B$13,'School Lookup'!T45)</f>
        <v>#N/A</v>
      </c>
      <c r="U46" s="49"/>
      <c r="V46" s="9" t="e">
        <f ca="1">IF(OFFSET(Data!$K$2,'School Lookup'!$B$13,'School Lookup'!T69)&lt;&gt;-99,V45*0.9,V45)</f>
        <v>#N/A</v>
      </c>
      <c r="W46" s="10"/>
      <c r="X46" s="56" t="s">
        <v>5882</v>
      </c>
      <c r="Y46" s="11"/>
      <c r="Z46" s="135"/>
      <c r="AA46" s="136"/>
    </row>
    <row r="47" spans="4:27" ht="15.75" customHeight="1" thickBot="1" x14ac:dyDescent="0.25">
      <c r="D47" s="132"/>
      <c r="E47" s="63"/>
      <c r="F47" s="43"/>
      <c r="G47" s="43"/>
      <c r="H47" s="43"/>
      <c r="I47" s="43"/>
      <c r="J47" s="43"/>
      <c r="K47" s="43"/>
      <c r="L47" s="43"/>
      <c r="M47" s="43"/>
      <c r="N47" s="61"/>
      <c r="O47" s="43"/>
      <c r="P47" s="43"/>
      <c r="Q47" s="43"/>
      <c r="R47" s="43"/>
      <c r="S47" s="43"/>
      <c r="T47" s="43"/>
      <c r="U47" s="62"/>
      <c r="V47" s="67">
        <v>50</v>
      </c>
      <c r="W47" s="24"/>
      <c r="X47" s="25" t="e">
        <f ca="1">OFFSET(Data!$K$2,'School Lookup'!$B$13,V16)</f>
        <v>#N/A</v>
      </c>
      <c r="Y47" s="27"/>
      <c r="Z47" s="137" t="e">
        <f ca="1">OFFSET(Data!$K$2,'School Lookup'!$B$13,V17)</f>
        <v>#N/A</v>
      </c>
      <c r="AA47" s="138"/>
    </row>
    <row r="48" spans="4:27" ht="12" thickBot="1" x14ac:dyDescent="0.25">
      <c r="D48" s="26"/>
      <c r="F48" s="3"/>
      <c r="G48" s="3"/>
      <c r="H48" s="3"/>
      <c r="I48" s="3"/>
      <c r="J48" s="3"/>
      <c r="K48" s="3"/>
      <c r="L48" s="3"/>
      <c r="M48" s="3"/>
      <c r="N48" s="23"/>
      <c r="O48" s="3"/>
      <c r="P48" s="3"/>
      <c r="Q48" s="3"/>
      <c r="R48" s="3"/>
      <c r="S48" s="3"/>
      <c r="T48" s="3"/>
      <c r="U48" s="3"/>
      <c r="V48" s="8"/>
    </row>
    <row r="49" spans="4:22" ht="11.25" customHeight="1" x14ac:dyDescent="0.2">
      <c r="D49" s="130" t="s">
        <v>6385</v>
      </c>
      <c r="E49" s="53"/>
      <c r="F49" s="37"/>
      <c r="G49" s="68">
        <v>57</v>
      </c>
      <c r="H49" s="68"/>
      <c r="I49" s="68"/>
      <c r="J49" s="68">
        <v>53</v>
      </c>
      <c r="K49" s="68"/>
      <c r="L49" s="68"/>
      <c r="M49" s="68">
        <v>54</v>
      </c>
      <c r="N49" s="38"/>
      <c r="O49" s="37"/>
      <c r="P49" s="37"/>
      <c r="Q49" s="37"/>
      <c r="R49" s="37"/>
      <c r="S49" s="37"/>
      <c r="T49" s="37"/>
      <c r="U49" s="39"/>
      <c r="V49" s="8"/>
    </row>
    <row r="50" spans="4:22" ht="15" customHeight="1" x14ac:dyDescent="0.2">
      <c r="D50" s="131"/>
      <c r="E50" s="54"/>
      <c r="F50" s="41" t="s">
        <v>6188</v>
      </c>
      <c r="G50" s="42" t="e">
        <f ca="1">OFFSET(Data!$K$2,'School Lookup'!$B$13,'School Lookup'!G49)</f>
        <v>#N/A</v>
      </c>
      <c r="H50" s="43"/>
      <c r="I50" s="41" t="s">
        <v>6088</v>
      </c>
      <c r="J50" s="42" t="e">
        <f ca="1">OFFSET(Data!$K$2,'School Lookup'!$B$13,'School Lookup'!J49)</f>
        <v>#N/A</v>
      </c>
      <c r="K50" s="43"/>
      <c r="L50" s="41" t="s">
        <v>5883</v>
      </c>
      <c r="M50" s="42" t="e">
        <f ca="1">OFFSET(Data!$K$2,'School Lookup'!$B$13,'School Lookup'!M49)</f>
        <v>#N/A</v>
      </c>
      <c r="N50" s="44" t="e">
        <f ca="1">IF(G50=-99,"",IF(G50&gt;=90,1/1,1/2))</f>
        <v>#N/A</v>
      </c>
      <c r="O50" s="45"/>
      <c r="P50" s="45"/>
      <c r="Q50" s="45"/>
      <c r="R50" s="45"/>
      <c r="S50" s="45"/>
      <c r="T50" s="45"/>
      <c r="U50" s="46"/>
      <c r="V50" s="8"/>
    </row>
    <row r="51" spans="4:22" ht="15" customHeight="1" x14ac:dyDescent="0.2">
      <c r="D51" s="131"/>
      <c r="E51" s="54"/>
      <c r="F51" s="45"/>
      <c r="G51" s="45"/>
      <c r="H51" s="45"/>
      <c r="I51" s="45"/>
      <c r="J51" s="65">
        <v>55</v>
      </c>
      <c r="K51" s="65"/>
      <c r="L51" s="65"/>
      <c r="M51" s="65">
        <v>56</v>
      </c>
      <c r="N51" s="69"/>
      <c r="O51" s="65"/>
      <c r="P51" s="65"/>
      <c r="Q51" s="65">
        <v>58</v>
      </c>
      <c r="R51" s="65"/>
      <c r="S51" s="65"/>
      <c r="T51" s="65">
        <v>59</v>
      </c>
      <c r="U51" s="46"/>
      <c r="V51" s="67" t="e">
        <f ca="1">IF(OFFSET(Data!$K$2,'School Lookup'!$B$13,V53)=-99,-99,OFFSET(Data!$K$2,'School Lookup'!$B$13,V53))</f>
        <v>#N/A</v>
      </c>
    </row>
    <row r="52" spans="4:22" ht="15" customHeight="1" x14ac:dyDescent="0.2">
      <c r="D52" s="131"/>
      <c r="E52" s="54"/>
      <c r="F52" s="45"/>
      <c r="G52" s="45"/>
      <c r="H52" s="45"/>
      <c r="I52" s="41" t="s">
        <v>6087</v>
      </c>
      <c r="J52" s="42" t="e">
        <f ca="1">OFFSET(Data!$K$2,'School Lookup'!$B$13,'School Lookup'!J51)</f>
        <v>#N/A</v>
      </c>
      <c r="K52" s="43"/>
      <c r="L52" s="41" t="s">
        <v>5883</v>
      </c>
      <c r="M52" s="42" t="e">
        <f ca="1">OFFSET(Data!$K$2,'School Lookup'!$B$13,'School Lookup'!M51)</f>
        <v>#N/A</v>
      </c>
      <c r="N52" s="47" t="e">
        <f ca="1">IF(G50=-99,"",IF(G50&gt;=90,0,IF(M52=-99,"",1/2)))</f>
        <v>#N/A</v>
      </c>
      <c r="O52" s="43"/>
      <c r="P52" s="48" t="s">
        <v>5882</v>
      </c>
      <c r="Q52" s="42" t="e">
        <f ca="1">OFFSET(Data!$K$2,'School Lookup'!$B$13,'School Lookup'!Q51)</f>
        <v>#N/A</v>
      </c>
      <c r="R52" s="43"/>
      <c r="S52" s="48" t="s">
        <v>5883</v>
      </c>
      <c r="T52" s="42" t="e">
        <f ca="1">OFFSET(Data!$K$2,'School Lookup'!$B$13,'School Lookup'!T51)</f>
        <v>#N/A</v>
      </c>
      <c r="U52" s="49"/>
      <c r="V52" s="9" t="e">
        <f ca="1">IF(OFFSET(Data!$K$2,'School Lookup'!$B$13,'School Lookup'!T69)&lt;&gt;-99,V51*0.9,V51)</f>
        <v>#N/A</v>
      </c>
    </row>
    <row r="53" spans="4:22" ht="15" customHeight="1" thickBot="1" x14ac:dyDescent="0.25">
      <c r="D53" s="132"/>
      <c r="E53" s="63"/>
      <c r="F53" s="43"/>
      <c r="G53" s="43"/>
      <c r="H53" s="43"/>
      <c r="I53" s="43"/>
      <c r="J53" s="43"/>
      <c r="K53" s="43"/>
      <c r="L53" s="43"/>
      <c r="M53" s="43"/>
      <c r="N53" s="61"/>
      <c r="O53" s="43"/>
      <c r="P53" s="43"/>
      <c r="Q53" s="43"/>
      <c r="R53" s="43"/>
      <c r="S53" s="43"/>
      <c r="T53" s="43"/>
      <c r="U53" s="62"/>
      <c r="V53" s="67">
        <v>60</v>
      </c>
    </row>
    <row r="54" spans="4:22" ht="12" thickBot="1" x14ac:dyDescent="0.25">
      <c r="D54" s="26"/>
      <c r="F54" s="3"/>
      <c r="G54" s="3"/>
      <c r="H54" s="3"/>
      <c r="I54" s="3"/>
      <c r="J54" s="3"/>
      <c r="K54" s="3"/>
      <c r="L54" s="3"/>
      <c r="M54" s="3"/>
      <c r="N54" s="23"/>
      <c r="O54" s="3"/>
      <c r="P54" s="3"/>
      <c r="Q54" s="3"/>
      <c r="R54" s="3"/>
      <c r="S54" s="3"/>
      <c r="T54" s="3"/>
      <c r="U54" s="3"/>
      <c r="V54" s="8"/>
    </row>
    <row r="55" spans="4:22" ht="11.25" customHeight="1" x14ac:dyDescent="0.2">
      <c r="D55" s="130" t="s">
        <v>5887</v>
      </c>
      <c r="E55" s="53"/>
      <c r="F55" s="37"/>
      <c r="G55" s="68">
        <v>67</v>
      </c>
      <c r="H55" s="68"/>
      <c r="I55" s="68"/>
      <c r="J55" s="68">
        <v>63</v>
      </c>
      <c r="K55" s="68"/>
      <c r="L55" s="68"/>
      <c r="M55" s="68">
        <v>64</v>
      </c>
      <c r="N55" s="38"/>
      <c r="O55" s="37"/>
      <c r="P55" s="37"/>
      <c r="Q55" s="37"/>
      <c r="R55" s="37"/>
      <c r="S55" s="37"/>
      <c r="T55" s="37"/>
      <c r="U55" s="39"/>
      <c r="V55" s="8"/>
    </row>
    <row r="56" spans="4:22" ht="15" customHeight="1" x14ac:dyDescent="0.2">
      <c r="D56" s="131"/>
      <c r="E56" s="54"/>
      <c r="F56" s="41" t="s">
        <v>6188</v>
      </c>
      <c r="G56" s="42" t="e">
        <f ca="1">OFFSET(Data!$K$2,'School Lookup'!$B$13,'School Lookup'!G55)</f>
        <v>#N/A</v>
      </c>
      <c r="H56" s="43"/>
      <c r="I56" s="41" t="s">
        <v>6088</v>
      </c>
      <c r="J56" s="42" t="e">
        <f ca="1">OFFSET(Data!$K$2,'School Lookup'!$B$13,'School Lookup'!J55)</f>
        <v>#N/A</v>
      </c>
      <c r="K56" s="43"/>
      <c r="L56" s="41" t="s">
        <v>5883</v>
      </c>
      <c r="M56" s="42" t="e">
        <f ca="1">OFFSET(Data!$K$2,'School Lookup'!$B$13,'School Lookup'!M55)</f>
        <v>#N/A</v>
      </c>
      <c r="N56" s="44" t="e">
        <f ca="1">IF(G56=-99,"",IF(G56&gt;=90,1/1,1/2))</f>
        <v>#N/A</v>
      </c>
      <c r="O56" s="45"/>
      <c r="P56" s="45"/>
      <c r="Q56" s="45"/>
      <c r="R56" s="45"/>
      <c r="S56" s="45"/>
      <c r="T56" s="45"/>
      <c r="U56" s="46"/>
      <c r="V56" s="8"/>
    </row>
    <row r="57" spans="4:22" ht="15" customHeight="1" x14ac:dyDescent="0.2">
      <c r="D57" s="131"/>
      <c r="E57" s="54"/>
      <c r="F57" s="45"/>
      <c r="G57" s="45"/>
      <c r="H57" s="45"/>
      <c r="I57" s="45"/>
      <c r="J57" s="65">
        <v>65</v>
      </c>
      <c r="K57" s="65"/>
      <c r="L57" s="65"/>
      <c r="M57" s="65">
        <v>66</v>
      </c>
      <c r="N57" s="69"/>
      <c r="O57" s="65"/>
      <c r="P57" s="65"/>
      <c r="Q57" s="65">
        <v>68</v>
      </c>
      <c r="R57" s="65"/>
      <c r="S57" s="65"/>
      <c r="T57" s="65">
        <v>69</v>
      </c>
      <c r="U57" s="46"/>
      <c r="V57" s="67" t="e">
        <f ca="1">IF(OFFSET(Data!$K$2,'School Lookup'!$B$13,V59)=-99,-99,OFFSET(Data!$K$2,'School Lookup'!$B$13,V59))</f>
        <v>#N/A</v>
      </c>
    </row>
    <row r="58" spans="4:22" ht="15" customHeight="1" x14ac:dyDescent="0.2">
      <c r="D58" s="131"/>
      <c r="E58" s="54"/>
      <c r="F58" s="45"/>
      <c r="G58" s="45"/>
      <c r="H58" s="45"/>
      <c r="I58" s="41" t="s">
        <v>6087</v>
      </c>
      <c r="J58" s="42" t="e">
        <f ca="1">OFFSET(Data!$K$2,'School Lookup'!$B$13,'School Lookup'!J57)</f>
        <v>#N/A</v>
      </c>
      <c r="K58" s="43"/>
      <c r="L58" s="41" t="s">
        <v>5883</v>
      </c>
      <c r="M58" s="42" t="e">
        <f ca="1">OFFSET(Data!$K$2,'School Lookup'!$B$13,'School Lookup'!M57)</f>
        <v>#N/A</v>
      </c>
      <c r="N58" s="47" t="e">
        <f ca="1">IF(G56=-99,"",IF(G56&gt;=90,0,IF(M58=-99,"",1/2)))</f>
        <v>#N/A</v>
      </c>
      <c r="O58" s="43"/>
      <c r="P58" s="48" t="s">
        <v>5882</v>
      </c>
      <c r="Q58" s="42" t="e">
        <f ca="1">OFFSET(Data!$K$2,'School Lookup'!$B$13,'School Lookup'!Q57)</f>
        <v>#N/A</v>
      </c>
      <c r="R58" s="43"/>
      <c r="S58" s="48" t="s">
        <v>5883</v>
      </c>
      <c r="T58" s="42" t="e">
        <f ca="1">OFFSET(Data!$K$2,'School Lookup'!$B$13,'School Lookup'!T57)</f>
        <v>#N/A</v>
      </c>
      <c r="U58" s="49"/>
      <c r="V58" s="9" t="e">
        <f ca="1">IF(OFFSET(Data!$K$2,'School Lookup'!$B$13,'School Lookup'!T69)&lt;&gt;-99,V57*0.9,V57)</f>
        <v>#N/A</v>
      </c>
    </row>
    <row r="59" spans="4:22" ht="15" customHeight="1" thickBot="1" x14ac:dyDescent="0.25">
      <c r="D59" s="132"/>
      <c r="E59" s="63"/>
      <c r="F59" s="43"/>
      <c r="G59" s="43"/>
      <c r="H59" s="43"/>
      <c r="I59" s="43"/>
      <c r="J59" s="43"/>
      <c r="K59" s="43"/>
      <c r="L59" s="43"/>
      <c r="M59" s="43"/>
      <c r="N59" s="61"/>
      <c r="O59" s="43"/>
      <c r="P59" s="43"/>
      <c r="Q59" s="43"/>
      <c r="R59" s="43"/>
      <c r="S59" s="43"/>
      <c r="T59" s="43"/>
      <c r="U59" s="62"/>
      <c r="V59" s="67">
        <v>70</v>
      </c>
    </row>
    <row r="60" spans="4:22" ht="12" thickBot="1" x14ac:dyDescent="0.25">
      <c r="D60" s="26"/>
      <c r="F60" s="3"/>
      <c r="G60" s="3"/>
      <c r="H60" s="3"/>
      <c r="I60" s="3"/>
      <c r="J60" s="3"/>
      <c r="K60" s="3"/>
      <c r="L60" s="3"/>
      <c r="M60" s="3"/>
      <c r="N60" s="23"/>
      <c r="O60" s="3"/>
      <c r="P60" s="3"/>
      <c r="Q60" s="3"/>
      <c r="R60" s="3"/>
      <c r="S60" s="3"/>
      <c r="T60" s="3"/>
      <c r="U60" s="3"/>
      <c r="V60" s="8"/>
    </row>
    <row r="61" spans="4:22" ht="11.25" customHeight="1" x14ac:dyDescent="0.2">
      <c r="D61" s="130" t="s">
        <v>5888</v>
      </c>
      <c r="E61" s="53"/>
      <c r="F61" s="37"/>
      <c r="G61" s="68">
        <v>77</v>
      </c>
      <c r="H61" s="68"/>
      <c r="I61" s="68"/>
      <c r="J61" s="68">
        <v>73</v>
      </c>
      <c r="K61" s="68"/>
      <c r="L61" s="68"/>
      <c r="M61" s="68">
        <v>74</v>
      </c>
      <c r="N61" s="38"/>
      <c r="O61" s="37"/>
      <c r="P61" s="37"/>
      <c r="Q61" s="37"/>
      <c r="R61" s="37"/>
      <c r="S61" s="37"/>
      <c r="T61" s="37"/>
      <c r="U61" s="39"/>
      <c r="V61" s="8"/>
    </row>
    <row r="62" spans="4:22" ht="15" customHeight="1" x14ac:dyDescent="0.2">
      <c r="D62" s="131"/>
      <c r="E62" s="54"/>
      <c r="F62" s="41" t="s">
        <v>6188</v>
      </c>
      <c r="G62" s="42" t="e">
        <f ca="1">OFFSET(Data!$K$2,'School Lookup'!$B$13,'School Lookup'!G61)</f>
        <v>#N/A</v>
      </c>
      <c r="H62" s="43"/>
      <c r="I62" s="41" t="s">
        <v>6088</v>
      </c>
      <c r="J62" s="42" t="e">
        <f ca="1">OFFSET(Data!$K$2,'School Lookup'!$B$13,'School Lookup'!J61)</f>
        <v>#N/A</v>
      </c>
      <c r="K62" s="43"/>
      <c r="L62" s="41" t="s">
        <v>5883</v>
      </c>
      <c r="M62" s="42" t="e">
        <f ca="1">OFFSET(Data!$K$2,'School Lookup'!$B$13,'School Lookup'!M61)</f>
        <v>#N/A</v>
      </c>
      <c r="N62" s="44" t="e">
        <f ca="1">IF(G62=-99,"",IF(G62&gt;=90,1/1,1/2))</f>
        <v>#N/A</v>
      </c>
      <c r="O62" s="45"/>
      <c r="P62" s="45"/>
      <c r="Q62" s="45"/>
      <c r="R62" s="45"/>
      <c r="S62" s="45"/>
      <c r="T62" s="45"/>
      <c r="U62" s="46"/>
      <c r="V62" s="8"/>
    </row>
    <row r="63" spans="4:22" ht="15" customHeight="1" x14ac:dyDescent="0.2">
      <c r="D63" s="131"/>
      <c r="E63" s="54"/>
      <c r="F63" s="45"/>
      <c r="G63" s="45"/>
      <c r="H63" s="45"/>
      <c r="I63" s="45"/>
      <c r="J63" s="65">
        <v>75</v>
      </c>
      <c r="K63" s="65"/>
      <c r="L63" s="65"/>
      <c r="M63" s="65">
        <v>76</v>
      </c>
      <c r="N63" s="69"/>
      <c r="O63" s="65"/>
      <c r="P63" s="65"/>
      <c r="Q63" s="65">
        <v>78</v>
      </c>
      <c r="R63" s="65"/>
      <c r="S63" s="65"/>
      <c r="T63" s="65">
        <v>79</v>
      </c>
      <c r="U63" s="46"/>
      <c r="V63" s="67" t="e">
        <f ca="1">IF(OFFSET(Data!$K$2,'School Lookup'!$B$13,V65)=-99,-99,OFFSET(Data!$K$2,'School Lookup'!$B$13,V65))</f>
        <v>#N/A</v>
      </c>
    </row>
    <row r="64" spans="4:22" ht="15" customHeight="1" x14ac:dyDescent="0.2">
      <c r="D64" s="131"/>
      <c r="E64" s="54"/>
      <c r="F64" s="45"/>
      <c r="G64" s="45"/>
      <c r="H64" s="45"/>
      <c r="I64" s="41" t="s">
        <v>6087</v>
      </c>
      <c r="J64" s="42" t="e">
        <f ca="1">OFFSET(Data!$K$2,'School Lookup'!$B$13,'School Lookup'!J63)</f>
        <v>#N/A</v>
      </c>
      <c r="K64" s="43"/>
      <c r="L64" s="41" t="s">
        <v>5883</v>
      </c>
      <c r="M64" s="42" t="e">
        <f ca="1">OFFSET(Data!$K$2,'School Lookup'!$B$13,'School Lookup'!M63)</f>
        <v>#N/A</v>
      </c>
      <c r="N64" s="47" t="e">
        <f ca="1">IF(G62=-99,"",IF(G62&gt;=90,0,IF(M64=-99,"",1/2)))</f>
        <v>#N/A</v>
      </c>
      <c r="O64" s="43"/>
      <c r="P64" s="48" t="s">
        <v>5882</v>
      </c>
      <c r="Q64" s="42" t="e">
        <f ca="1">OFFSET(Data!$K$2,'School Lookup'!$B$13,'School Lookup'!Q63)</f>
        <v>#N/A</v>
      </c>
      <c r="R64" s="43"/>
      <c r="S64" s="48" t="s">
        <v>5883</v>
      </c>
      <c r="T64" s="42" t="e">
        <f ca="1">OFFSET(Data!$K$2,'School Lookup'!$B$13,'School Lookup'!T63)</f>
        <v>#N/A</v>
      </c>
      <c r="U64" s="49"/>
      <c r="V64" s="9" t="e">
        <f ca="1">IF(OFFSET(Data!$K$2,'School Lookup'!$B$13,'School Lookup'!T69)&lt;&gt;-99,V63*0.9,V63)</f>
        <v>#N/A</v>
      </c>
    </row>
    <row r="65" spans="4:22" ht="15" customHeight="1" thickBot="1" x14ac:dyDescent="0.25">
      <c r="D65" s="132"/>
      <c r="E65" s="63"/>
      <c r="F65" s="43"/>
      <c r="G65" s="43"/>
      <c r="H65" s="43"/>
      <c r="I65" s="43"/>
      <c r="J65" s="43"/>
      <c r="K65" s="43"/>
      <c r="L65" s="43"/>
      <c r="M65" s="43"/>
      <c r="N65" s="61"/>
      <c r="O65" s="43"/>
      <c r="P65" s="43"/>
      <c r="Q65" s="43"/>
      <c r="R65" s="43"/>
      <c r="S65" s="43"/>
      <c r="T65" s="43"/>
      <c r="U65" s="62"/>
      <c r="V65" s="67">
        <v>80</v>
      </c>
    </row>
    <row r="66" spans="4:22" ht="12" thickBot="1" x14ac:dyDescent="0.25">
      <c r="D66" s="26"/>
      <c r="F66" s="3"/>
      <c r="G66" s="3"/>
      <c r="H66" s="3"/>
      <c r="I66" s="3"/>
      <c r="J66" s="3"/>
      <c r="K66" s="3"/>
      <c r="L66" s="3"/>
      <c r="M66" s="3"/>
      <c r="N66" s="23"/>
      <c r="O66" s="3"/>
      <c r="P66" s="3"/>
      <c r="Q66" s="3"/>
      <c r="R66" s="3"/>
      <c r="S66" s="3"/>
      <c r="T66" s="3"/>
      <c r="U66" s="3"/>
      <c r="V66" s="8"/>
    </row>
    <row r="67" spans="4:22" ht="11.25" customHeight="1" x14ac:dyDescent="0.2">
      <c r="D67" s="130" t="s">
        <v>5889</v>
      </c>
      <c r="E67" s="53"/>
      <c r="F67" s="37"/>
      <c r="G67" s="68">
        <v>88</v>
      </c>
      <c r="H67" s="68"/>
      <c r="I67" s="68"/>
      <c r="J67" s="68">
        <v>82</v>
      </c>
      <c r="K67" s="68"/>
      <c r="L67" s="68"/>
      <c r="M67" s="68">
        <v>83</v>
      </c>
      <c r="N67" s="38"/>
      <c r="O67" s="37"/>
      <c r="P67" s="37"/>
      <c r="Q67" s="37"/>
      <c r="R67" s="37"/>
      <c r="S67" s="37"/>
      <c r="T67" s="37"/>
      <c r="U67" s="39"/>
      <c r="V67" s="8"/>
    </row>
    <row r="68" spans="4:22" ht="15" customHeight="1" x14ac:dyDescent="0.2">
      <c r="D68" s="131"/>
      <c r="E68" s="54"/>
      <c r="F68" s="139" t="e">
        <f ca="1">OFFSET(Data!$K$2,'School Lookup'!$B$13,'School Lookup'!G67)</f>
        <v>#N/A</v>
      </c>
      <c r="G68" s="140"/>
      <c r="H68" s="58"/>
      <c r="I68" s="41" t="s">
        <v>6189</v>
      </c>
      <c r="J68" s="42" t="e">
        <f ca="1">OFFSET(Data!$K$2,'School Lookup'!$B$13,'School Lookup'!J67)</f>
        <v>#N/A</v>
      </c>
      <c r="K68" s="43"/>
      <c r="L68" s="41" t="s">
        <v>5883</v>
      </c>
      <c r="M68" s="42" t="e">
        <f ca="1">OFFSET(Data!$K$2,'School Lookup'!$B$13,'School Lookup'!M67)</f>
        <v>#N/A</v>
      </c>
      <c r="N68" s="44" t="e">
        <f ca="1">IF(J68=-99,"",IF(OR(J68&gt;=90,J70=-99),1,2/3))</f>
        <v>#N/A</v>
      </c>
      <c r="O68" s="45"/>
      <c r="P68" s="45"/>
      <c r="Q68" s="45"/>
      <c r="R68" s="45"/>
      <c r="S68" s="45"/>
      <c r="T68" s="45"/>
      <c r="U68" s="46"/>
      <c r="V68" s="8"/>
    </row>
    <row r="69" spans="4:22" ht="15" customHeight="1" x14ac:dyDescent="0.2">
      <c r="D69" s="131"/>
      <c r="E69" s="54"/>
      <c r="F69" s="59"/>
      <c r="G69" s="59"/>
      <c r="H69" s="45"/>
      <c r="I69" s="45"/>
      <c r="J69" s="65">
        <v>84</v>
      </c>
      <c r="K69" s="65"/>
      <c r="L69" s="65"/>
      <c r="M69" s="65">
        <v>85</v>
      </c>
      <c r="N69" s="69"/>
      <c r="O69" s="65"/>
      <c r="P69" s="65"/>
      <c r="Q69" s="65">
        <v>86</v>
      </c>
      <c r="R69" s="65"/>
      <c r="S69" s="65"/>
      <c r="T69" s="65">
        <v>87</v>
      </c>
      <c r="U69" s="46"/>
      <c r="V69" s="67"/>
    </row>
    <row r="70" spans="4:22" ht="15" customHeight="1" x14ac:dyDescent="0.2">
      <c r="D70" s="131"/>
      <c r="E70" s="54"/>
      <c r="F70" s="59"/>
      <c r="G70" s="59"/>
      <c r="H70" s="45"/>
      <c r="I70" s="41" t="s">
        <v>6190</v>
      </c>
      <c r="J70" s="42" t="e">
        <f ca="1">OFFSET(Data!$K$2,'School Lookup'!$B$13,'School Lookup'!J69)</f>
        <v>#N/A</v>
      </c>
      <c r="K70" s="43"/>
      <c r="L70" s="41" t="s">
        <v>5883</v>
      </c>
      <c r="M70" s="42" t="e">
        <f ca="1">OFFSET(Data!$K$2,'School Lookup'!$B$13,'School Lookup'!M69)</f>
        <v>#N/A</v>
      </c>
      <c r="N70" s="47" t="e">
        <f ca="1">IF(OR(J68=-99,J70=-99),"",IF(J68&gt;=90,0,1/3))</f>
        <v>#N/A</v>
      </c>
      <c r="O70" s="43"/>
      <c r="P70" s="48" t="s">
        <v>5882</v>
      </c>
      <c r="Q70" s="42" t="e">
        <f ca="1">OFFSET(Data!$K$2,'School Lookup'!$B$13,'School Lookup'!Q69)</f>
        <v>#N/A</v>
      </c>
      <c r="R70" s="43"/>
      <c r="S70" s="48" t="s">
        <v>5883</v>
      </c>
      <c r="T70" s="42" t="e">
        <f ca="1">OFFSET(Data!$K$2,'School Lookup'!$B$13,'School Lookup'!T69)</f>
        <v>#N/A</v>
      </c>
      <c r="U70" s="49"/>
      <c r="V70" s="12" t="e">
        <f ca="1">IF(OFFSET(Data!$K$2,'School Lookup'!$B$13,T69)=-99,"",0.1)</f>
        <v>#N/A</v>
      </c>
    </row>
    <row r="71" spans="4:22" ht="15" customHeight="1" thickBot="1" x14ac:dyDescent="0.25">
      <c r="D71" s="132"/>
      <c r="E71" s="55"/>
      <c r="F71" s="50"/>
      <c r="G71" s="50"/>
      <c r="H71" s="50"/>
      <c r="I71" s="50"/>
      <c r="J71" s="50"/>
      <c r="K71" s="50"/>
      <c r="L71" s="50"/>
      <c r="M71" s="50"/>
      <c r="N71" s="51"/>
      <c r="O71" s="50"/>
      <c r="P71" s="50"/>
      <c r="Q71" s="50"/>
      <c r="R71" s="50"/>
      <c r="S71" s="50"/>
      <c r="T71" s="50"/>
      <c r="U71" s="52"/>
      <c r="V71" s="4">
        <v>90</v>
      </c>
    </row>
    <row r="72" spans="4:22" x14ac:dyDescent="0.2">
      <c r="D72" s="26"/>
      <c r="F72" s="3"/>
      <c r="G72" s="3"/>
      <c r="H72" s="3"/>
      <c r="I72" s="3"/>
      <c r="J72" s="3"/>
      <c r="K72" s="3"/>
      <c r="L72" s="3"/>
      <c r="M72" s="3"/>
      <c r="N72" s="23"/>
      <c r="O72" s="3"/>
      <c r="P72" s="3"/>
      <c r="Q72" s="3"/>
      <c r="R72" s="3"/>
      <c r="S72" s="3"/>
      <c r="T72" s="3"/>
      <c r="U72" s="3"/>
      <c r="V72" s="5"/>
    </row>
    <row r="73" spans="4:22" ht="11.25" customHeight="1" x14ac:dyDescent="0.2">
      <c r="N73" s="1"/>
      <c r="V73" s="5"/>
    </row>
    <row r="74" spans="4:22" x14ac:dyDescent="0.2">
      <c r="N74" s="1"/>
    </row>
    <row r="75" spans="4:22" x14ac:dyDescent="0.2">
      <c r="N75" s="1"/>
    </row>
    <row r="76" spans="4:22" x14ac:dyDescent="0.2">
      <c r="N76" s="1"/>
    </row>
    <row r="77" spans="4:22" x14ac:dyDescent="0.2">
      <c r="N77" s="1"/>
    </row>
    <row r="78" spans="4:22" x14ac:dyDescent="0.2">
      <c r="N78" s="1"/>
    </row>
    <row r="79" spans="4:22" x14ac:dyDescent="0.2">
      <c r="N79" s="1"/>
    </row>
    <row r="80" spans="4:22" ht="11.25" customHeight="1" x14ac:dyDescent="0.2">
      <c r="N80" s="1"/>
    </row>
    <row r="81" spans="14:14" x14ac:dyDescent="0.2">
      <c r="N81" s="1"/>
    </row>
    <row r="82" spans="14:14" x14ac:dyDescent="0.2">
      <c r="N82" s="1"/>
    </row>
    <row r="83" spans="14:14" x14ac:dyDescent="0.2">
      <c r="N83" s="1"/>
    </row>
  </sheetData>
  <sheetProtection sort="0" autoFilter="0" pivotTables="0"/>
  <conditionalFormatting sqref="G20 J20 M20 J22 M22 Q22 T22 G26 J26 M26 J28 M28 Q28 T28 G32 J32 M32 J34 M34 Q34 T34 G38 J38 M38 J40 M40 Q40 T40 G44 J44 M44 J46 M46 Q46 T46 G50 J50 M50 J52 M52 Q52 T52 G56 J56 M56 J58 M58 Q58 T58 G62 J62 M62 J64 M64 Q64 T64 J68 M68 J70 M70 Q70 T70 X47 Z47">
    <cfRule type="cellIs" dxfId="18" priority="24" operator="equal">
      <formula>-99</formula>
    </cfRule>
  </conditionalFormatting>
  <conditionalFormatting sqref="X47 Z47">
    <cfRule type="cellIs" dxfId="17" priority="23" operator="equal">
      <formula>-99</formula>
    </cfRule>
  </conditionalFormatting>
  <conditionalFormatting sqref="F7:F11">
    <cfRule type="cellIs" dxfId="16" priority="22" operator="equal">
      <formula>"ERROR:"</formula>
    </cfRule>
  </conditionalFormatting>
  <conditionalFormatting sqref="G7:G11">
    <cfRule type="cellIs" dxfId="15" priority="21" operator="equal">
      <formula>"No match found"</formula>
    </cfRule>
  </conditionalFormatting>
  <conditionalFormatting sqref="P13">
    <cfRule type="beginsWith" dxfId="14" priority="14" operator="beginsWith" text="Reward School">
      <formula>LEFT(P13,LEN("Reward School"))="Reward School"</formula>
    </cfRule>
    <cfRule type="containsText" dxfId="13" priority="15" operator="containsText" text="Focus School">
      <formula>NOT(ISERROR(SEARCH("Focus School",P13)))</formula>
    </cfRule>
    <cfRule type="containsText" dxfId="12" priority="16" operator="containsText" text="Priority School">
      <formula>NOT(ISERROR(SEARCH("Priority School",P13)))</formula>
    </cfRule>
  </conditionalFormatting>
  <conditionalFormatting sqref="M7:M11">
    <cfRule type="cellIs" dxfId="11" priority="12" operator="equal">
      <formula>"No match found"</formula>
    </cfRule>
  </conditionalFormatting>
  <conditionalFormatting sqref="P13:U13">
    <cfRule type="cellIs" dxfId="10" priority="11" operator="equal">
      <formula>"No"</formula>
    </cfRule>
  </conditionalFormatting>
  <conditionalFormatting sqref="M32 T70 T64 T58 M56 M58 M62 M64 M68 M70 M52 M50 T52 T46 T40 T34 M34 M38 M40 M44 M46 M28 M26 M22 M20 T22 T28">
    <cfRule type="cellIs" dxfId="9" priority="10" operator="between">
      <formula>-1</formula>
      <formula>-98</formula>
    </cfRule>
  </conditionalFormatting>
  <conditionalFormatting sqref="M32 T70 T64 T58 M56 M58 M62 M64 M68 M70 M52 M50 T52 T46 T40 T34 M34 M38 M40 M44 M46 M28 M26 M22 M20 T22 T28">
    <cfRule type="cellIs" dxfId="8" priority="8" operator="between">
      <formula>-1</formula>
      <formula>1</formula>
    </cfRule>
    <cfRule type="cellIs" dxfId="7" priority="9" operator="greaterThan">
      <formula>1</formula>
    </cfRule>
  </conditionalFormatting>
  <conditionalFormatting sqref="F68:G68">
    <cfRule type="cellIs" dxfId="6" priority="7" operator="equal">
      <formula>-99</formula>
    </cfRule>
  </conditionalFormatting>
  <conditionalFormatting sqref="P16:U17">
    <cfRule type="cellIs" dxfId="5" priority="6" operator="equal">
      <formula>-99</formula>
    </cfRule>
  </conditionalFormatting>
  <conditionalFormatting sqref="W13">
    <cfRule type="cellIs" dxfId="4" priority="5" operator="notEqual">
      <formula>-99</formula>
    </cfRule>
  </conditionalFormatting>
  <conditionalFormatting sqref="W12:AA12">
    <cfRule type="cellIs" dxfId="3" priority="4" operator="notEqual">
      <formula>-99</formula>
    </cfRule>
  </conditionalFormatting>
  <conditionalFormatting sqref="V22 V28 V34 V40">
    <cfRule type="cellIs" dxfId="2" priority="3" operator="equal">
      <formula>#VALUE!</formula>
    </cfRule>
  </conditionalFormatting>
  <conditionalFormatting sqref="V22 V28 V34 V40 V46 V52 V58 V64 V70">
    <cfRule type="cellIs" dxfId="1" priority="1" operator="equal">
      <formula>-89.1</formula>
    </cfRule>
    <cfRule type="cellIs" dxfId="0" priority="2" operator="equal">
      <formula>-99</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0"/>
  <sheetViews>
    <sheetView tabSelected="1" workbookViewId="0">
      <selection activeCell="E16" sqref="E16"/>
    </sheetView>
  </sheetViews>
  <sheetFormatPr defaultColWidth="8.85546875" defaultRowHeight="12.75" x14ac:dyDescent="0.2"/>
  <cols>
    <col min="1" max="1" width="10.140625" style="72" customWidth="1"/>
    <col min="2" max="2" width="32" style="72" customWidth="1"/>
    <col min="3" max="4" width="8.85546875" style="72"/>
    <col min="5" max="5" width="77.42578125" style="72" customWidth="1"/>
    <col min="6" max="6" width="62.140625" style="72" customWidth="1"/>
    <col min="7" max="16384" width="8.85546875" style="72"/>
  </cols>
  <sheetData>
    <row r="1" spans="1:5" ht="15" customHeight="1" thickBot="1" x14ac:dyDescent="0.25">
      <c r="A1" s="141" t="s">
        <v>6380</v>
      </c>
      <c r="B1" s="142"/>
      <c r="C1" s="142"/>
      <c r="D1" s="142"/>
      <c r="E1" s="143"/>
    </row>
    <row r="2" spans="1:5" ht="13.5" thickBot="1" x14ac:dyDescent="0.25">
      <c r="A2" s="79" t="s">
        <v>5891</v>
      </c>
      <c r="B2" s="74" t="s">
        <v>0</v>
      </c>
      <c r="C2" s="74" t="s">
        <v>5907</v>
      </c>
      <c r="D2" s="74" t="s">
        <v>5908</v>
      </c>
      <c r="E2" s="75" t="s">
        <v>5893</v>
      </c>
    </row>
    <row r="3" spans="1:5" x14ac:dyDescent="0.2">
      <c r="A3" s="76"/>
      <c r="B3" s="73" t="s">
        <v>6387</v>
      </c>
      <c r="C3" s="73" t="s">
        <v>5894</v>
      </c>
      <c r="D3" s="73">
        <v>2</v>
      </c>
      <c r="E3" s="73" t="s">
        <v>6381</v>
      </c>
    </row>
    <row r="4" spans="1:5" x14ac:dyDescent="0.2">
      <c r="A4" s="77"/>
      <c r="B4" s="73" t="s">
        <v>2737</v>
      </c>
      <c r="C4" s="73" t="s">
        <v>5894</v>
      </c>
      <c r="D4" s="73">
        <v>100</v>
      </c>
      <c r="E4" s="73" t="s">
        <v>5895</v>
      </c>
    </row>
    <row r="5" spans="1:5" x14ac:dyDescent="0.2">
      <c r="A5" s="77"/>
      <c r="B5" s="73" t="s">
        <v>1</v>
      </c>
      <c r="C5" s="73" t="s">
        <v>5894</v>
      </c>
      <c r="D5" s="73">
        <v>5</v>
      </c>
      <c r="E5" s="73" t="s">
        <v>6382</v>
      </c>
    </row>
    <row r="6" spans="1:5" x14ac:dyDescent="0.2">
      <c r="A6" s="77"/>
      <c r="B6" s="73" t="s">
        <v>2</v>
      </c>
      <c r="C6" s="73" t="s">
        <v>5894</v>
      </c>
      <c r="D6" s="73">
        <v>100</v>
      </c>
      <c r="E6" s="73" t="s">
        <v>5896</v>
      </c>
    </row>
    <row r="7" spans="1:5" x14ac:dyDescent="0.2">
      <c r="A7" s="77"/>
      <c r="B7" s="73" t="s">
        <v>3</v>
      </c>
      <c r="C7" s="73" t="s">
        <v>5894</v>
      </c>
      <c r="D7" s="73">
        <v>5</v>
      </c>
      <c r="E7" s="73" t="s">
        <v>6383</v>
      </c>
    </row>
    <row r="8" spans="1:5" x14ac:dyDescent="0.2">
      <c r="A8" s="77"/>
      <c r="B8" s="73" t="s">
        <v>4</v>
      </c>
      <c r="C8" s="73" t="s">
        <v>5894</v>
      </c>
      <c r="D8" s="73">
        <v>100</v>
      </c>
      <c r="E8" s="73" t="s">
        <v>5897</v>
      </c>
    </row>
    <row r="9" spans="1:5" x14ac:dyDescent="0.2">
      <c r="A9" s="77"/>
      <c r="B9" s="73" t="s">
        <v>5</v>
      </c>
      <c r="C9" s="73" t="s">
        <v>5894</v>
      </c>
      <c r="D9" s="73">
        <v>255</v>
      </c>
      <c r="E9" s="73" t="s">
        <v>5898</v>
      </c>
    </row>
    <row r="10" spans="1:5" ht="25.5" x14ac:dyDescent="0.2">
      <c r="A10" s="77">
        <v>1</v>
      </c>
      <c r="B10" s="73" t="s">
        <v>6388</v>
      </c>
      <c r="C10" s="73" t="s">
        <v>5892</v>
      </c>
      <c r="D10" s="73">
        <v>4</v>
      </c>
      <c r="E10" s="73" t="s">
        <v>6995</v>
      </c>
    </row>
    <row r="11" spans="1:5" x14ac:dyDescent="0.2">
      <c r="A11" s="77">
        <v>2</v>
      </c>
      <c r="B11" s="73" t="s">
        <v>6389</v>
      </c>
      <c r="C11" s="73" t="s">
        <v>5892</v>
      </c>
      <c r="D11" s="73">
        <v>4</v>
      </c>
      <c r="E11" s="73" t="s">
        <v>6998</v>
      </c>
    </row>
    <row r="12" spans="1:5" x14ac:dyDescent="0.2">
      <c r="A12" s="77">
        <v>3</v>
      </c>
      <c r="B12" s="73" t="s">
        <v>6390</v>
      </c>
      <c r="C12" s="73" t="s">
        <v>5899</v>
      </c>
      <c r="D12" s="73">
        <v>8</v>
      </c>
      <c r="E12" s="73" t="s">
        <v>6999</v>
      </c>
    </row>
    <row r="13" spans="1:5" ht="25.5" x14ac:dyDescent="0.2">
      <c r="A13" s="77">
        <v>4</v>
      </c>
      <c r="B13" s="73" t="s">
        <v>6391</v>
      </c>
      <c r="C13" s="73" t="s">
        <v>5899</v>
      </c>
      <c r="D13" s="73">
        <v>8</v>
      </c>
      <c r="E13" s="73" t="s">
        <v>7000</v>
      </c>
    </row>
    <row r="14" spans="1:5" x14ac:dyDescent="0.2">
      <c r="A14" s="77">
        <v>5</v>
      </c>
      <c r="B14" s="73" t="s">
        <v>6392</v>
      </c>
      <c r="C14" s="73" t="s">
        <v>5899</v>
      </c>
      <c r="D14" s="73">
        <v>8</v>
      </c>
      <c r="E14" s="73" t="s">
        <v>7001</v>
      </c>
    </row>
    <row r="15" spans="1:5" ht="25.5" x14ac:dyDescent="0.2">
      <c r="A15" s="77">
        <v>6</v>
      </c>
      <c r="B15" s="73" t="s">
        <v>6393</v>
      </c>
      <c r="C15" s="73" t="s">
        <v>5899</v>
      </c>
      <c r="D15" s="73">
        <v>8</v>
      </c>
      <c r="E15" s="73" t="s">
        <v>7002</v>
      </c>
    </row>
    <row r="16" spans="1:5" x14ac:dyDescent="0.2">
      <c r="A16" s="77">
        <v>7</v>
      </c>
      <c r="B16" s="73" t="s">
        <v>6394</v>
      </c>
      <c r="C16" s="73" t="s">
        <v>5899</v>
      </c>
      <c r="D16" s="73">
        <v>8</v>
      </c>
      <c r="E16" s="73" t="s">
        <v>5900</v>
      </c>
    </row>
    <row r="17" spans="1:5" x14ac:dyDescent="0.2">
      <c r="A17" s="77">
        <v>8</v>
      </c>
      <c r="B17" s="73" t="s">
        <v>6395</v>
      </c>
      <c r="C17" s="73" t="s">
        <v>5899</v>
      </c>
      <c r="D17" s="73">
        <v>8</v>
      </c>
      <c r="E17" s="73" t="s">
        <v>7003</v>
      </c>
    </row>
    <row r="18" spans="1:5" ht="25.5" x14ac:dyDescent="0.2">
      <c r="A18" s="77">
        <v>9</v>
      </c>
      <c r="B18" s="73" t="s">
        <v>6396</v>
      </c>
      <c r="C18" s="73" t="s">
        <v>5899</v>
      </c>
      <c r="D18" s="73">
        <v>8</v>
      </c>
      <c r="E18" s="73" t="s">
        <v>7028</v>
      </c>
    </row>
    <row r="19" spans="1:5" ht="25.5" x14ac:dyDescent="0.2">
      <c r="A19" s="77">
        <v>10</v>
      </c>
      <c r="B19" s="73" t="s">
        <v>6397</v>
      </c>
      <c r="C19" s="73" t="s">
        <v>5899</v>
      </c>
      <c r="D19" s="73">
        <v>8</v>
      </c>
      <c r="E19" s="73" t="s">
        <v>6996</v>
      </c>
    </row>
    <row r="20" spans="1:5" x14ac:dyDescent="0.2">
      <c r="A20" s="77">
        <v>11</v>
      </c>
      <c r="B20" s="73" t="s">
        <v>6398</v>
      </c>
      <c r="C20" s="73" t="s">
        <v>5899</v>
      </c>
      <c r="D20" s="73">
        <v>8</v>
      </c>
      <c r="E20" s="73" t="s">
        <v>6997</v>
      </c>
    </row>
    <row r="21" spans="1:5" x14ac:dyDescent="0.2">
      <c r="A21" s="77">
        <v>12</v>
      </c>
      <c r="B21" s="73" t="s">
        <v>6399</v>
      </c>
      <c r="C21" s="73" t="s">
        <v>5892</v>
      </c>
      <c r="D21" s="73">
        <v>4</v>
      </c>
      <c r="E21" s="73" t="s">
        <v>7004</v>
      </c>
    </row>
    <row r="22" spans="1:5" x14ac:dyDescent="0.2">
      <c r="A22" s="77">
        <v>13</v>
      </c>
      <c r="B22" s="73" t="s">
        <v>6400</v>
      </c>
      <c r="C22" s="73" t="s">
        <v>5899</v>
      </c>
      <c r="D22" s="73">
        <v>8</v>
      </c>
      <c r="E22" s="73" t="s">
        <v>7005</v>
      </c>
    </row>
    <row r="23" spans="1:5" ht="25.5" x14ac:dyDescent="0.2">
      <c r="A23" s="77">
        <v>14</v>
      </c>
      <c r="B23" s="73" t="s">
        <v>6401</v>
      </c>
      <c r="C23" s="73" t="s">
        <v>5899</v>
      </c>
      <c r="D23" s="73">
        <v>8</v>
      </c>
      <c r="E23" s="73" t="s">
        <v>7006</v>
      </c>
    </row>
    <row r="24" spans="1:5" x14ac:dyDescent="0.2">
      <c r="A24" s="77">
        <v>15</v>
      </c>
      <c r="B24" s="73" t="s">
        <v>6402</v>
      </c>
      <c r="C24" s="73" t="s">
        <v>5899</v>
      </c>
      <c r="D24" s="73">
        <v>8</v>
      </c>
      <c r="E24" s="73" t="s">
        <v>7007</v>
      </c>
    </row>
    <row r="25" spans="1:5" ht="25.5" x14ac:dyDescent="0.2">
      <c r="A25" s="77">
        <v>16</v>
      </c>
      <c r="B25" s="73" t="s">
        <v>6403</v>
      </c>
      <c r="C25" s="73" t="s">
        <v>5899</v>
      </c>
      <c r="D25" s="73">
        <v>8</v>
      </c>
      <c r="E25" s="73" t="s">
        <v>7008</v>
      </c>
    </row>
    <row r="26" spans="1:5" x14ac:dyDescent="0.2">
      <c r="A26" s="77">
        <v>17</v>
      </c>
      <c r="B26" s="73" t="s">
        <v>6404</v>
      </c>
      <c r="C26" s="73" t="s">
        <v>5899</v>
      </c>
      <c r="D26" s="73">
        <v>8</v>
      </c>
      <c r="E26" s="73" t="s">
        <v>7009</v>
      </c>
    </row>
    <row r="27" spans="1:5" x14ac:dyDescent="0.2">
      <c r="A27" s="77">
        <v>18</v>
      </c>
      <c r="B27" s="73" t="s">
        <v>6405</v>
      </c>
      <c r="C27" s="73" t="s">
        <v>5899</v>
      </c>
      <c r="D27" s="73">
        <v>8</v>
      </c>
      <c r="E27" s="73" t="s">
        <v>7010</v>
      </c>
    </row>
    <row r="28" spans="1:5" ht="25.5" x14ac:dyDescent="0.2">
      <c r="A28" s="77">
        <v>19</v>
      </c>
      <c r="B28" s="73" t="s">
        <v>6406</v>
      </c>
      <c r="C28" s="73" t="s">
        <v>5899</v>
      </c>
      <c r="D28" s="73">
        <v>8</v>
      </c>
      <c r="E28" s="73" t="s">
        <v>7027</v>
      </c>
    </row>
    <row r="29" spans="1:5" x14ac:dyDescent="0.2">
      <c r="A29" s="77">
        <v>20</v>
      </c>
      <c r="B29" s="73" t="s">
        <v>6407</v>
      </c>
      <c r="C29" s="73" t="s">
        <v>5899</v>
      </c>
      <c r="D29" s="73">
        <v>8</v>
      </c>
      <c r="E29" s="73" t="s">
        <v>7011</v>
      </c>
    </row>
    <row r="30" spans="1:5" x14ac:dyDescent="0.2">
      <c r="A30" s="77">
        <v>21</v>
      </c>
      <c r="B30" s="73" t="s">
        <v>6408</v>
      </c>
      <c r="C30" s="73" t="s">
        <v>5899</v>
      </c>
      <c r="D30" s="73">
        <v>8</v>
      </c>
      <c r="E30" s="73" t="s">
        <v>7012</v>
      </c>
    </row>
    <row r="31" spans="1:5" x14ac:dyDescent="0.2">
      <c r="A31" s="77">
        <v>22</v>
      </c>
      <c r="B31" s="73" t="s">
        <v>6409</v>
      </c>
      <c r="C31" s="73" t="s">
        <v>5892</v>
      </c>
      <c r="D31" s="73">
        <v>4</v>
      </c>
      <c r="E31" s="73" t="s">
        <v>7013</v>
      </c>
    </row>
    <row r="32" spans="1:5" ht="25.5" x14ac:dyDescent="0.2">
      <c r="A32" s="77">
        <v>23</v>
      </c>
      <c r="B32" s="73" t="s">
        <v>6410</v>
      </c>
      <c r="C32" s="73" t="s">
        <v>5899</v>
      </c>
      <c r="D32" s="73">
        <v>8</v>
      </c>
      <c r="E32" s="73" t="s">
        <v>5909</v>
      </c>
    </row>
    <row r="33" spans="1:5" ht="25.5" x14ac:dyDescent="0.2">
      <c r="A33" s="77">
        <v>24</v>
      </c>
      <c r="B33" s="73" t="s">
        <v>6411</v>
      </c>
      <c r="C33" s="73" t="s">
        <v>5899</v>
      </c>
      <c r="D33" s="73">
        <v>8</v>
      </c>
      <c r="E33" s="73" t="s">
        <v>5902</v>
      </c>
    </row>
    <row r="34" spans="1:5" x14ac:dyDescent="0.2">
      <c r="A34" s="77">
        <v>25</v>
      </c>
      <c r="B34" s="73" t="s">
        <v>6412</v>
      </c>
      <c r="C34" s="73" t="s">
        <v>5899</v>
      </c>
      <c r="D34" s="73">
        <v>8</v>
      </c>
      <c r="E34" s="73" t="s">
        <v>7014</v>
      </c>
    </row>
    <row r="35" spans="1:5" ht="25.5" x14ac:dyDescent="0.2">
      <c r="A35" s="77">
        <v>26</v>
      </c>
      <c r="B35" s="73" t="s">
        <v>6413</v>
      </c>
      <c r="C35" s="73" t="s">
        <v>5899</v>
      </c>
      <c r="D35" s="73">
        <v>8</v>
      </c>
      <c r="E35" s="73" t="s">
        <v>7015</v>
      </c>
    </row>
    <row r="36" spans="1:5" ht="25.5" x14ac:dyDescent="0.2">
      <c r="A36" s="77">
        <v>27</v>
      </c>
      <c r="B36" s="73" t="s">
        <v>6414</v>
      </c>
      <c r="C36" s="73" t="s">
        <v>5899</v>
      </c>
      <c r="D36" s="73">
        <v>8</v>
      </c>
      <c r="E36" s="73" t="s">
        <v>5901</v>
      </c>
    </row>
    <row r="37" spans="1:5" x14ac:dyDescent="0.2">
      <c r="A37" s="77">
        <v>28</v>
      </c>
      <c r="B37" s="73" t="s">
        <v>6415</v>
      </c>
      <c r="C37" s="73" t="s">
        <v>5899</v>
      </c>
      <c r="D37" s="73">
        <v>8</v>
      </c>
      <c r="E37" s="73" t="s">
        <v>7016</v>
      </c>
    </row>
    <row r="38" spans="1:5" ht="25.5" x14ac:dyDescent="0.2">
      <c r="A38" s="77">
        <v>29</v>
      </c>
      <c r="B38" s="73" t="s">
        <v>6416</v>
      </c>
      <c r="C38" s="73" t="s">
        <v>5899</v>
      </c>
      <c r="D38" s="73">
        <v>8</v>
      </c>
      <c r="E38" s="73" t="s">
        <v>7026</v>
      </c>
    </row>
    <row r="39" spans="1:5" ht="25.5" x14ac:dyDescent="0.2">
      <c r="A39" s="77">
        <v>30</v>
      </c>
      <c r="B39" s="73" t="s">
        <v>6417</v>
      </c>
      <c r="C39" s="73" t="s">
        <v>5899</v>
      </c>
      <c r="D39" s="73">
        <v>8</v>
      </c>
      <c r="E39" s="73" t="s">
        <v>7017</v>
      </c>
    </row>
    <row r="40" spans="1:5" x14ac:dyDescent="0.2">
      <c r="A40" s="77">
        <v>31</v>
      </c>
      <c r="B40" s="73" t="s">
        <v>6418</v>
      </c>
      <c r="C40" s="73" t="s">
        <v>5899</v>
      </c>
      <c r="D40" s="73">
        <v>8</v>
      </c>
      <c r="E40" s="73" t="s">
        <v>7018</v>
      </c>
    </row>
    <row r="41" spans="1:5" ht="33.75" customHeight="1" x14ac:dyDescent="0.2">
      <c r="A41" s="77">
        <v>32</v>
      </c>
      <c r="B41" s="73" t="s">
        <v>6419</v>
      </c>
      <c r="C41" s="73" t="s">
        <v>5892</v>
      </c>
      <c r="D41" s="73">
        <v>4</v>
      </c>
      <c r="E41" s="73" t="s">
        <v>7019</v>
      </c>
    </row>
    <row r="42" spans="1:5" ht="25.5" x14ac:dyDescent="0.2">
      <c r="A42" s="77">
        <v>33</v>
      </c>
      <c r="B42" s="73" t="s">
        <v>6420</v>
      </c>
      <c r="C42" s="73" t="s">
        <v>5899</v>
      </c>
      <c r="D42" s="73">
        <v>8</v>
      </c>
      <c r="E42" s="73" t="s">
        <v>5911</v>
      </c>
    </row>
    <row r="43" spans="1:5" ht="25.5" x14ac:dyDescent="0.2">
      <c r="A43" s="77">
        <v>34</v>
      </c>
      <c r="B43" s="73" t="s">
        <v>6421</v>
      </c>
      <c r="C43" s="73" t="s">
        <v>5899</v>
      </c>
      <c r="D43" s="73">
        <v>8</v>
      </c>
      <c r="E43" s="73" t="s">
        <v>5904</v>
      </c>
    </row>
    <row r="44" spans="1:5" x14ac:dyDescent="0.2">
      <c r="A44" s="77">
        <v>35</v>
      </c>
      <c r="B44" s="73" t="s">
        <v>6422</v>
      </c>
      <c r="C44" s="73" t="s">
        <v>5899</v>
      </c>
      <c r="D44" s="73">
        <v>8</v>
      </c>
      <c r="E44" s="73" t="s">
        <v>7020</v>
      </c>
    </row>
    <row r="45" spans="1:5" ht="25.5" x14ac:dyDescent="0.2">
      <c r="A45" s="77">
        <v>36</v>
      </c>
      <c r="B45" s="73" t="s">
        <v>6423</v>
      </c>
      <c r="C45" s="73" t="s">
        <v>5899</v>
      </c>
      <c r="D45" s="73">
        <v>8</v>
      </c>
      <c r="E45" s="73" t="s">
        <v>7021</v>
      </c>
    </row>
    <row r="46" spans="1:5" ht="25.5" x14ac:dyDescent="0.2">
      <c r="A46" s="77">
        <v>37</v>
      </c>
      <c r="B46" s="73" t="s">
        <v>6424</v>
      </c>
      <c r="C46" s="73" t="s">
        <v>5899</v>
      </c>
      <c r="D46" s="73">
        <v>8</v>
      </c>
      <c r="E46" s="73" t="s">
        <v>5903</v>
      </c>
    </row>
    <row r="47" spans="1:5" x14ac:dyDescent="0.2">
      <c r="A47" s="77">
        <v>38</v>
      </c>
      <c r="B47" s="73" t="s">
        <v>6425</v>
      </c>
      <c r="C47" s="73" t="s">
        <v>5899</v>
      </c>
      <c r="D47" s="73">
        <v>8</v>
      </c>
      <c r="E47" s="73" t="s">
        <v>7022</v>
      </c>
    </row>
    <row r="48" spans="1:5" ht="38.25" x14ac:dyDescent="0.2">
      <c r="A48" s="77">
        <v>39</v>
      </c>
      <c r="B48" s="73" t="s">
        <v>6426</v>
      </c>
      <c r="C48" s="73" t="s">
        <v>5899</v>
      </c>
      <c r="D48" s="73">
        <v>8</v>
      </c>
      <c r="E48" s="73" t="s">
        <v>7025</v>
      </c>
    </row>
    <row r="49" spans="1:5" ht="25.5" x14ac:dyDescent="0.2">
      <c r="A49" s="77">
        <v>40</v>
      </c>
      <c r="B49" s="73" t="s">
        <v>6427</v>
      </c>
      <c r="C49" s="73" t="s">
        <v>5899</v>
      </c>
      <c r="D49" s="73">
        <v>8</v>
      </c>
      <c r="E49" s="73" t="s">
        <v>7023</v>
      </c>
    </row>
    <row r="50" spans="1:5" x14ac:dyDescent="0.2">
      <c r="A50" s="77">
        <v>41</v>
      </c>
      <c r="B50" s="73" t="s">
        <v>6428</v>
      </c>
      <c r="C50" s="73" t="s">
        <v>5899</v>
      </c>
      <c r="D50" s="73">
        <v>8</v>
      </c>
      <c r="E50" s="73" t="s">
        <v>7024</v>
      </c>
    </row>
    <row r="51" spans="1:5" x14ac:dyDescent="0.2">
      <c r="A51" s="77">
        <v>42</v>
      </c>
      <c r="B51" s="73" t="s">
        <v>6429</v>
      </c>
      <c r="C51" s="73" t="s">
        <v>5892</v>
      </c>
      <c r="D51" s="73">
        <v>4</v>
      </c>
      <c r="E51" s="73" t="s">
        <v>7039</v>
      </c>
    </row>
    <row r="52" spans="1:5" x14ac:dyDescent="0.2">
      <c r="A52" s="77">
        <v>43</v>
      </c>
      <c r="B52" s="73" t="s">
        <v>6430</v>
      </c>
      <c r="C52" s="73" t="s">
        <v>5899</v>
      </c>
      <c r="D52" s="73">
        <v>8</v>
      </c>
      <c r="E52" s="73" t="s">
        <v>7040</v>
      </c>
    </row>
    <row r="53" spans="1:5" x14ac:dyDescent="0.2">
      <c r="A53" s="77">
        <v>44</v>
      </c>
      <c r="B53" s="73" t="s">
        <v>6431</v>
      </c>
      <c r="C53" s="73" t="s">
        <v>5899</v>
      </c>
      <c r="D53" s="73">
        <v>8</v>
      </c>
      <c r="E53" s="73" t="s">
        <v>7041</v>
      </c>
    </row>
    <row r="54" spans="1:5" x14ac:dyDescent="0.2">
      <c r="A54" s="77">
        <v>45</v>
      </c>
      <c r="B54" s="73" t="s">
        <v>6432</v>
      </c>
      <c r="C54" s="73" t="s">
        <v>5899</v>
      </c>
      <c r="D54" s="73">
        <v>8</v>
      </c>
      <c r="E54" s="73" t="s">
        <v>7042</v>
      </c>
    </row>
    <row r="55" spans="1:5" x14ac:dyDescent="0.2">
      <c r="A55" s="77">
        <v>46</v>
      </c>
      <c r="B55" s="73" t="s">
        <v>6433</v>
      </c>
      <c r="C55" s="73" t="s">
        <v>5899</v>
      </c>
      <c r="D55" s="73">
        <v>8</v>
      </c>
      <c r="E55" s="73" t="s">
        <v>7043</v>
      </c>
    </row>
    <row r="56" spans="1:5" x14ac:dyDescent="0.2">
      <c r="A56" s="77">
        <v>47</v>
      </c>
      <c r="B56" s="73" t="s">
        <v>6434</v>
      </c>
      <c r="C56" s="73" t="s">
        <v>5899</v>
      </c>
      <c r="D56" s="73">
        <v>8</v>
      </c>
      <c r="E56" s="73" t="s">
        <v>7044</v>
      </c>
    </row>
    <row r="57" spans="1:5" x14ac:dyDescent="0.2">
      <c r="A57" s="77">
        <v>48</v>
      </c>
      <c r="B57" s="73" t="s">
        <v>6435</v>
      </c>
      <c r="C57" s="73" t="s">
        <v>5899</v>
      </c>
      <c r="D57" s="73">
        <v>8</v>
      </c>
      <c r="E57" s="73" t="s">
        <v>7045</v>
      </c>
    </row>
    <row r="58" spans="1:5" ht="25.5" x14ac:dyDescent="0.2">
      <c r="A58" s="77">
        <v>49</v>
      </c>
      <c r="B58" s="73" t="s">
        <v>6436</v>
      </c>
      <c r="C58" s="73" t="s">
        <v>5899</v>
      </c>
      <c r="D58" s="73">
        <v>8</v>
      </c>
      <c r="E58" s="73" t="s">
        <v>7046</v>
      </c>
    </row>
    <row r="59" spans="1:5" ht="25.5" x14ac:dyDescent="0.2">
      <c r="A59" s="77">
        <v>50</v>
      </c>
      <c r="B59" s="73" t="s">
        <v>6437</v>
      </c>
      <c r="C59" s="73" t="s">
        <v>5899</v>
      </c>
      <c r="D59" s="73">
        <v>8</v>
      </c>
      <c r="E59" s="73" t="s">
        <v>7047</v>
      </c>
    </row>
    <row r="60" spans="1:5" x14ac:dyDescent="0.2">
      <c r="A60" s="77">
        <v>51</v>
      </c>
      <c r="B60" s="73" t="s">
        <v>6438</v>
      </c>
      <c r="C60" s="73" t="s">
        <v>5899</v>
      </c>
      <c r="D60" s="73">
        <v>8</v>
      </c>
      <c r="E60" s="73" t="s">
        <v>7048</v>
      </c>
    </row>
    <row r="61" spans="1:5" x14ac:dyDescent="0.2">
      <c r="A61" s="77">
        <v>52</v>
      </c>
      <c r="B61" s="73" t="s">
        <v>6439</v>
      </c>
      <c r="C61" s="73" t="s">
        <v>5892</v>
      </c>
      <c r="D61" s="73">
        <v>4</v>
      </c>
      <c r="E61" s="73" t="s">
        <v>7049</v>
      </c>
    </row>
    <row r="62" spans="1:5" x14ac:dyDescent="0.2">
      <c r="A62" s="77">
        <v>53</v>
      </c>
      <c r="B62" s="73" t="s">
        <v>6440</v>
      </c>
      <c r="C62" s="73" t="s">
        <v>5899</v>
      </c>
      <c r="D62" s="73">
        <v>8</v>
      </c>
      <c r="E62" s="73" t="s">
        <v>7050</v>
      </c>
    </row>
    <row r="63" spans="1:5" x14ac:dyDescent="0.2">
      <c r="A63" s="77">
        <v>54</v>
      </c>
      <c r="B63" s="73" t="s">
        <v>6441</v>
      </c>
      <c r="C63" s="73" t="s">
        <v>5899</v>
      </c>
      <c r="D63" s="73">
        <v>8</v>
      </c>
      <c r="E63" s="73" t="s">
        <v>7051</v>
      </c>
    </row>
    <row r="64" spans="1:5" x14ac:dyDescent="0.2">
      <c r="A64" s="77">
        <v>55</v>
      </c>
      <c r="B64" s="73" t="s">
        <v>6442</v>
      </c>
      <c r="C64" s="73" t="s">
        <v>5899</v>
      </c>
      <c r="D64" s="73">
        <v>8</v>
      </c>
      <c r="E64" s="73" t="s">
        <v>7052</v>
      </c>
    </row>
    <row r="65" spans="1:5" x14ac:dyDescent="0.2">
      <c r="A65" s="77">
        <v>56</v>
      </c>
      <c r="B65" s="73" t="s">
        <v>6443</v>
      </c>
      <c r="C65" s="73" t="s">
        <v>5899</v>
      </c>
      <c r="D65" s="73">
        <v>8</v>
      </c>
      <c r="E65" s="73" t="s">
        <v>7053</v>
      </c>
    </row>
    <row r="66" spans="1:5" x14ac:dyDescent="0.2">
      <c r="A66" s="77">
        <v>57</v>
      </c>
      <c r="B66" s="73" t="s">
        <v>6444</v>
      </c>
      <c r="C66" s="73" t="s">
        <v>5899</v>
      </c>
      <c r="D66" s="73">
        <v>8</v>
      </c>
      <c r="E66" s="73" t="s">
        <v>7054</v>
      </c>
    </row>
    <row r="67" spans="1:5" x14ac:dyDescent="0.2">
      <c r="A67" s="77">
        <v>58</v>
      </c>
      <c r="B67" s="73" t="s">
        <v>6445</v>
      </c>
      <c r="C67" s="73" t="s">
        <v>5899</v>
      </c>
      <c r="D67" s="73">
        <v>8</v>
      </c>
      <c r="E67" s="73" t="s">
        <v>7055</v>
      </c>
    </row>
    <row r="68" spans="1:5" ht="25.5" x14ac:dyDescent="0.2">
      <c r="A68" s="77">
        <v>59</v>
      </c>
      <c r="B68" s="73" t="s">
        <v>6446</v>
      </c>
      <c r="C68" s="73" t="s">
        <v>5899</v>
      </c>
      <c r="D68" s="73">
        <v>8</v>
      </c>
      <c r="E68" s="73" t="s">
        <v>7056</v>
      </c>
    </row>
    <row r="69" spans="1:5" ht="25.5" x14ac:dyDescent="0.2">
      <c r="A69" s="77">
        <v>60</v>
      </c>
      <c r="B69" s="73" t="s">
        <v>6447</v>
      </c>
      <c r="C69" s="73" t="s">
        <v>5899</v>
      </c>
      <c r="D69" s="73">
        <v>8</v>
      </c>
      <c r="E69" s="73" t="s">
        <v>7057</v>
      </c>
    </row>
    <row r="70" spans="1:5" x14ac:dyDescent="0.2">
      <c r="A70" s="77">
        <v>61</v>
      </c>
      <c r="B70" s="73" t="s">
        <v>6448</v>
      </c>
      <c r="C70" s="73" t="s">
        <v>5899</v>
      </c>
      <c r="D70" s="73">
        <v>8</v>
      </c>
      <c r="E70" s="73" t="s">
        <v>7058</v>
      </c>
    </row>
    <row r="71" spans="1:5" ht="25.5" x14ac:dyDescent="0.2">
      <c r="A71" s="77">
        <v>62</v>
      </c>
      <c r="B71" s="73" t="s">
        <v>6449</v>
      </c>
      <c r="C71" s="73" t="s">
        <v>5892</v>
      </c>
      <c r="D71" s="73">
        <v>4</v>
      </c>
      <c r="E71" s="73" t="s">
        <v>7029</v>
      </c>
    </row>
    <row r="72" spans="1:5" x14ac:dyDescent="0.2">
      <c r="A72" s="77">
        <v>63</v>
      </c>
      <c r="B72" s="73" t="s">
        <v>6450</v>
      </c>
      <c r="C72" s="73" t="s">
        <v>5899</v>
      </c>
      <c r="D72" s="73">
        <v>8</v>
      </c>
      <c r="E72" s="73" t="s">
        <v>7030</v>
      </c>
    </row>
    <row r="73" spans="1:5" x14ac:dyDescent="0.2">
      <c r="A73" s="77">
        <v>64</v>
      </c>
      <c r="B73" s="73" t="s">
        <v>6451</v>
      </c>
      <c r="C73" s="73" t="s">
        <v>5899</v>
      </c>
      <c r="D73" s="73">
        <v>8</v>
      </c>
      <c r="E73" s="73" t="s">
        <v>7031</v>
      </c>
    </row>
    <row r="74" spans="1:5" x14ac:dyDescent="0.2">
      <c r="A74" s="77">
        <v>65</v>
      </c>
      <c r="B74" s="73" t="s">
        <v>6452</v>
      </c>
      <c r="C74" s="73" t="s">
        <v>5899</v>
      </c>
      <c r="D74" s="73">
        <v>8</v>
      </c>
      <c r="E74" s="73" t="s">
        <v>7032</v>
      </c>
    </row>
    <row r="75" spans="1:5" x14ac:dyDescent="0.2">
      <c r="A75" s="77">
        <v>66</v>
      </c>
      <c r="B75" s="73" t="s">
        <v>6453</v>
      </c>
      <c r="C75" s="73" t="s">
        <v>5899</v>
      </c>
      <c r="D75" s="73">
        <v>8</v>
      </c>
      <c r="E75" s="73" t="s">
        <v>7033</v>
      </c>
    </row>
    <row r="76" spans="1:5" x14ac:dyDescent="0.2">
      <c r="A76" s="77">
        <v>67</v>
      </c>
      <c r="B76" s="73" t="s">
        <v>6454</v>
      </c>
      <c r="C76" s="73" t="s">
        <v>5899</v>
      </c>
      <c r="D76" s="73">
        <v>8</v>
      </c>
      <c r="E76" s="73" t="s">
        <v>7034</v>
      </c>
    </row>
    <row r="77" spans="1:5" x14ac:dyDescent="0.2">
      <c r="A77" s="77">
        <v>68</v>
      </c>
      <c r="B77" s="73" t="s">
        <v>6455</v>
      </c>
      <c r="C77" s="73" t="s">
        <v>5899</v>
      </c>
      <c r="D77" s="73">
        <v>8</v>
      </c>
      <c r="E77" s="73" t="s">
        <v>7035</v>
      </c>
    </row>
    <row r="78" spans="1:5" ht="25.5" x14ac:dyDescent="0.2">
      <c r="A78" s="77">
        <v>69</v>
      </c>
      <c r="B78" s="73" t="s">
        <v>6456</v>
      </c>
      <c r="C78" s="73" t="s">
        <v>5899</v>
      </c>
      <c r="D78" s="73">
        <v>8</v>
      </c>
      <c r="E78" s="73" t="s">
        <v>7036</v>
      </c>
    </row>
    <row r="79" spans="1:5" ht="25.5" x14ac:dyDescent="0.2">
      <c r="A79" s="77">
        <v>70</v>
      </c>
      <c r="B79" s="73" t="s">
        <v>6457</v>
      </c>
      <c r="C79" s="73" t="s">
        <v>5899</v>
      </c>
      <c r="D79" s="73">
        <v>8</v>
      </c>
      <c r="E79" s="73" t="s">
        <v>7037</v>
      </c>
    </row>
    <row r="80" spans="1:5" x14ac:dyDescent="0.2">
      <c r="A80" s="77">
        <v>71</v>
      </c>
      <c r="B80" s="73" t="s">
        <v>6458</v>
      </c>
      <c r="C80" s="73" t="s">
        <v>5899</v>
      </c>
      <c r="D80" s="73">
        <v>8</v>
      </c>
      <c r="E80" s="73" t="s">
        <v>7038</v>
      </c>
    </row>
    <row r="81" spans="1:5" ht="25.5" x14ac:dyDescent="0.2">
      <c r="A81" s="77">
        <v>72</v>
      </c>
      <c r="B81" s="73" t="s">
        <v>6459</v>
      </c>
      <c r="C81" s="73" t="s">
        <v>5892</v>
      </c>
      <c r="D81" s="73">
        <v>4</v>
      </c>
      <c r="E81" s="73" t="s">
        <v>7059</v>
      </c>
    </row>
    <row r="82" spans="1:5" x14ac:dyDescent="0.2">
      <c r="A82" s="77">
        <v>73</v>
      </c>
      <c r="B82" s="73" t="s">
        <v>6460</v>
      </c>
      <c r="C82" s="73" t="s">
        <v>5899</v>
      </c>
      <c r="D82" s="73">
        <v>8</v>
      </c>
      <c r="E82" s="73" t="s">
        <v>7060</v>
      </c>
    </row>
    <row r="83" spans="1:5" x14ac:dyDescent="0.2">
      <c r="A83" s="77">
        <v>74</v>
      </c>
      <c r="B83" s="73" t="s">
        <v>6461</v>
      </c>
      <c r="C83" s="73" t="s">
        <v>5899</v>
      </c>
      <c r="D83" s="73">
        <v>8</v>
      </c>
      <c r="E83" s="73" t="s">
        <v>7061</v>
      </c>
    </row>
    <row r="84" spans="1:5" x14ac:dyDescent="0.2">
      <c r="A84" s="77">
        <v>75</v>
      </c>
      <c r="B84" s="73" t="s">
        <v>6462</v>
      </c>
      <c r="C84" s="73" t="s">
        <v>5899</v>
      </c>
      <c r="D84" s="73">
        <v>8</v>
      </c>
      <c r="E84" s="73" t="s">
        <v>7062</v>
      </c>
    </row>
    <row r="85" spans="1:5" ht="25.5" x14ac:dyDescent="0.2">
      <c r="A85" s="77">
        <v>76</v>
      </c>
      <c r="B85" s="73" t="s">
        <v>6463</v>
      </c>
      <c r="C85" s="73" t="s">
        <v>5899</v>
      </c>
      <c r="D85" s="73">
        <v>8</v>
      </c>
      <c r="E85" s="73" t="s">
        <v>7063</v>
      </c>
    </row>
    <row r="86" spans="1:5" x14ac:dyDescent="0.2">
      <c r="A86" s="77">
        <v>77</v>
      </c>
      <c r="B86" s="73" t="s">
        <v>6464</v>
      </c>
      <c r="C86" s="73" t="s">
        <v>5899</v>
      </c>
      <c r="D86" s="73">
        <v>8</v>
      </c>
      <c r="E86" s="73" t="s">
        <v>7064</v>
      </c>
    </row>
    <row r="87" spans="1:5" x14ac:dyDescent="0.2">
      <c r="A87" s="77">
        <v>78</v>
      </c>
      <c r="B87" s="73" t="s">
        <v>6465</v>
      </c>
      <c r="C87" s="73" t="s">
        <v>5899</v>
      </c>
      <c r="D87" s="73">
        <v>8</v>
      </c>
      <c r="E87" s="73" t="s">
        <v>7065</v>
      </c>
    </row>
    <row r="88" spans="1:5" ht="38.25" x14ac:dyDescent="0.2">
      <c r="A88" s="77">
        <v>79</v>
      </c>
      <c r="B88" s="73" t="s">
        <v>6466</v>
      </c>
      <c r="C88" s="73" t="s">
        <v>5899</v>
      </c>
      <c r="D88" s="73">
        <v>8</v>
      </c>
      <c r="E88" s="73" t="s">
        <v>7066</v>
      </c>
    </row>
    <row r="89" spans="1:5" ht="25.5" x14ac:dyDescent="0.2">
      <c r="A89" s="77">
        <v>80</v>
      </c>
      <c r="B89" s="73" t="s">
        <v>6467</v>
      </c>
      <c r="C89" s="73" t="s">
        <v>5899</v>
      </c>
      <c r="D89" s="73">
        <v>8</v>
      </c>
      <c r="E89" s="73" t="s">
        <v>7067</v>
      </c>
    </row>
    <row r="90" spans="1:5" x14ac:dyDescent="0.2">
      <c r="A90" s="77">
        <v>81</v>
      </c>
      <c r="B90" s="73" t="s">
        <v>6468</v>
      </c>
      <c r="C90" s="73" t="s">
        <v>5899</v>
      </c>
      <c r="D90" s="73">
        <v>8</v>
      </c>
      <c r="E90" s="73" t="s">
        <v>7068</v>
      </c>
    </row>
    <row r="91" spans="1:5" ht="25.5" x14ac:dyDescent="0.2">
      <c r="A91" s="77">
        <v>82</v>
      </c>
      <c r="B91" s="73" t="s">
        <v>6</v>
      </c>
      <c r="C91" s="73" t="s">
        <v>5899</v>
      </c>
      <c r="D91" s="73">
        <v>8</v>
      </c>
      <c r="E91" s="73" t="s">
        <v>6243</v>
      </c>
    </row>
    <row r="92" spans="1:5" ht="25.5" x14ac:dyDescent="0.2">
      <c r="A92" s="77">
        <v>83</v>
      </c>
      <c r="B92" s="73" t="s">
        <v>7</v>
      </c>
      <c r="C92" s="73" t="s">
        <v>5899</v>
      </c>
      <c r="D92" s="73">
        <v>8</v>
      </c>
      <c r="E92" s="73" t="s">
        <v>6244</v>
      </c>
    </row>
    <row r="93" spans="1:5" x14ac:dyDescent="0.2">
      <c r="A93" s="77">
        <v>84</v>
      </c>
      <c r="B93" s="73" t="s">
        <v>6990</v>
      </c>
      <c r="C93" s="73" t="s">
        <v>5899</v>
      </c>
      <c r="D93" s="73">
        <v>8</v>
      </c>
      <c r="E93" s="73" t="s">
        <v>6245</v>
      </c>
    </row>
    <row r="94" spans="1:5" x14ac:dyDescent="0.2">
      <c r="A94" s="77">
        <v>85</v>
      </c>
      <c r="B94" s="73" t="s">
        <v>6991</v>
      </c>
      <c r="C94" s="73" t="s">
        <v>5899</v>
      </c>
      <c r="D94" s="73">
        <v>8</v>
      </c>
      <c r="E94" s="73" t="s">
        <v>6246</v>
      </c>
    </row>
    <row r="95" spans="1:5" x14ac:dyDescent="0.2">
      <c r="A95" s="77">
        <v>86</v>
      </c>
      <c r="B95" s="73" t="s">
        <v>6992</v>
      </c>
      <c r="C95" s="73" t="s">
        <v>5899</v>
      </c>
      <c r="D95" s="73">
        <v>8</v>
      </c>
      <c r="E95" s="73" t="s">
        <v>5905</v>
      </c>
    </row>
    <row r="96" spans="1:5" ht="25.5" x14ac:dyDescent="0.2">
      <c r="A96" s="77">
        <v>87</v>
      </c>
      <c r="B96" s="73" t="s">
        <v>6469</v>
      </c>
      <c r="C96" s="73" t="s">
        <v>5899</v>
      </c>
      <c r="D96" s="73">
        <v>8</v>
      </c>
      <c r="E96" s="73" t="s">
        <v>5906</v>
      </c>
    </row>
    <row r="97" spans="1:5" x14ac:dyDescent="0.2">
      <c r="A97" s="77">
        <v>88</v>
      </c>
      <c r="B97" s="73" t="s">
        <v>6984</v>
      </c>
      <c r="C97" s="73" t="s">
        <v>5899</v>
      </c>
      <c r="D97" s="73">
        <v>8</v>
      </c>
      <c r="E97" s="73" t="s">
        <v>6242</v>
      </c>
    </row>
    <row r="98" spans="1:5" ht="25.5" x14ac:dyDescent="0.2">
      <c r="A98" s="77">
        <v>89</v>
      </c>
      <c r="B98" s="73" t="s">
        <v>6470</v>
      </c>
      <c r="C98" s="73" t="s">
        <v>5899</v>
      </c>
      <c r="D98" s="73">
        <v>8</v>
      </c>
      <c r="E98" s="73" t="s">
        <v>5910</v>
      </c>
    </row>
    <row r="99" spans="1:5" x14ac:dyDescent="0.2">
      <c r="A99" s="77">
        <v>90</v>
      </c>
      <c r="B99" s="73" t="s">
        <v>6471</v>
      </c>
      <c r="C99" s="73" t="s">
        <v>5899</v>
      </c>
      <c r="D99" s="73">
        <v>8</v>
      </c>
      <c r="E99" s="73" t="s">
        <v>7081</v>
      </c>
    </row>
    <row r="100" spans="1:5" ht="26.25" x14ac:dyDescent="0.25">
      <c r="A100" s="77">
        <v>91</v>
      </c>
      <c r="B100" t="s">
        <v>7072</v>
      </c>
      <c r="C100" s="73" t="s">
        <v>5899</v>
      </c>
      <c r="D100" s="73">
        <v>8</v>
      </c>
      <c r="E100" s="73" t="s">
        <v>7083</v>
      </c>
    </row>
    <row r="101" spans="1:5" ht="15" x14ac:dyDescent="0.25">
      <c r="A101" s="77">
        <v>92</v>
      </c>
      <c r="B101" t="s">
        <v>7073</v>
      </c>
      <c r="C101" s="73" t="s">
        <v>5899</v>
      </c>
      <c r="D101" s="73">
        <v>8</v>
      </c>
      <c r="E101" s="73" t="s">
        <v>7082</v>
      </c>
    </row>
    <row r="102" spans="1:5" ht="26.25" x14ac:dyDescent="0.25">
      <c r="A102" s="77">
        <v>93</v>
      </c>
      <c r="B102" t="s">
        <v>6985</v>
      </c>
      <c r="C102" s="73" t="s">
        <v>5899</v>
      </c>
      <c r="D102" s="73">
        <v>8</v>
      </c>
      <c r="E102" s="73" t="s">
        <v>7069</v>
      </c>
    </row>
    <row r="103" spans="1:5" ht="15" x14ac:dyDescent="0.25">
      <c r="A103" s="77">
        <v>94</v>
      </c>
      <c r="B103" t="s">
        <v>6472</v>
      </c>
      <c r="C103" s="73" t="s">
        <v>5899</v>
      </c>
      <c r="D103" s="73">
        <v>8</v>
      </c>
      <c r="E103" s="73" t="s">
        <v>7071</v>
      </c>
    </row>
    <row r="104" spans="1:5" ht="15" x14ac:dyDescent="0.25">
      <c r="A104" s="77">
        <v>95</v>
      </c>
      <c r="B104" t="s">
        <v>6473</v>
      </c>
      <c r="C104" s="73" t="s">
        <v>5892</v>
      </c>
      <c r="D104" s="73">
        <v>4</v>
      </c>
      <c r="E104" s="73" t="s">
        <v>7070</v>
      </c>
    </row>
    <row r="105" spans="1:5" ht="26.25" x14ac:dyDescent="0.25">
      <c r="A105" s="77">
        <v>96</v>
      </c>
      <c r="B105" t="s">
        <v>6474</v>
      </c>
      <c r="C105" s="73" t="s">
        <v>5892</v>
      </c>
      <c r="D105" s="73">
        <v>4</v>
      </c>
      <c r="E105" s="73" t="s">
        <v>7069</v>
      </c>
    </row>
    <row r="106" spans="1:5" ht="26.25" x14ac:dyDescent="0.25">
      <c r="A106" s="77">
        <v>97</v>
      </c>
      <c r="B106" t="s">
        <v>6475</v>
      </c>
      <c r="C106" s="73" t="s">
        <v>5892</v>
      </c>
      <c r="D106" s="73">
        <v>4</v>
      </c>
      <c r="E106" s="73" t="s">
        <v>7077</v>
      </c>
    </row>
    <row r="107" spans="1:5" ht="15" x14ac:dyDescent="0.25">
      <c r="A107" s="77">
        <v>98</v>
      </c>
      <c r="B107" t="s">
        <v>6476</v>
      </c>
      <c r="C107" s="73" t="s">
        <v>5892</v>
      </c>
      <c r="D107" s="73">
        <v>4</v>
      </c>
      <c r="E107" s="72" t="s">
        <v>7076</v>
      </c>
    </row>
    <row r="108" spans="1:5" ht="15" x14ac:dyDescent="0.25">
      <c r="A108" s="77">
        <v>99</v>
      </c>
      <c r="B108" t="s">
        <v>6477</v>
      </c>
      <c r="C108" s="73" t="s">
        <v>5892</v>
      </c>
      <c r="D108" s="73">
        <v>4</v>
      </c>
      <c r="E108" s="72" t="s">
        <v>7080</v>
      </c>
    </row>
    <row r="109" spans="1:5" ht="15" x14ac:dyDescent="0.25">
      <c r="A109" s="77">
        <v>100</v>
      </c>
      <c r="B109" t="s">
        <v>7074</v>
      </c>
      <c r="C109" s="73" t="s">
        <v>5892</v>
      </c>
      <c r="D109" s="73">
        <v>4</v>
      </c>
      <c r="E109" s="73" t="s">
        <v>7078</v>
      </c>
    </row>
    <row r="110" spans="1:5" ht="27" thickBot="1" x14ac:dyDescent="0.3">
      <c r="A110" s="78">
        <v>101</v>
      </c>
      <c r="B110" t="s">
        <v>7075</v>
      </c>
      <c r="C110" s="73" t="s">
        <v>5892</v>
      </c>
      <c r="D110" s="73">
        <v>4</v>
      </c>
      <c r="E110" s="73" t="s">
        <v>7079</v>
      </c>
    </row>
  </sheetData>
  <sheetProtection formatCells="0" formatColumns="0" formatRows="0" sort="0" autoFilter="0" pivotTables="0"/>
  <autoFilter ref="A2:E106"/>
  <printOptions gridLines="1"/>
  <pageMargins left="0.7" right="0.7" top="0.75" bottom="0.75" header="0.3" footer="0.3"/>
  <pageSetup orientation="portrait" r:id="rId1"/>
  <headerFooter>
    <oddHeader>&amp;CData Dictionary for the 2011 Top To Bottom List Complete Data File</oddHeader>
    <oddFooter>&amp;CPage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2717"/>
  <sheetViews>
    <sheetView zoomScale="80" zoomScaleNormal="80" workbookViewId="0">
      <selection activeCell="I2" sqref="I2"/>
    </sheetView>
  </sheetViews>
  <sheetFormatPr defaultColWidth="8" defaultRowHeight="12.75" x14ac:dyDescent="0.2"/>
  <cols>
    <col min="1" max="2" width="5.28515625" style="87" customWidth="1"/>
    <col min="3" max="3" width="6.42578125" style="87" customWidth="1"/>
    <col min="4" max="4" width="6.85546875" style="87" customWidth="1"/>
    <col min="5" max="5" width="9.140625" style="87" customWidth="1"/>
    <col min="6" max="6" width="35" style="87" customWidth="1"/>
    <col min="7" max="7" width="7.7109375" style="87" customWidth="1"/>
    <col min="8" max="8" width="36.42578125" style="87" customWidth="1"/>
    <col min="9" max="9" width="7.42578125" style="87" customWidth="1"/>
    <col min="10" max="10" width="45.140625" style="87" customWidth="1"/>
    <col min="11" max="11" width="37.7109375" style="88" customWidth="1"/>
    <col min="12" max="12" width="9.28515625" style="87" customWidth="1"/>
    <col min="13" max="14" width="9.140625" style="87" customWidth="1"/>
    <col min="15" max="15" width="11.28515625" style="87" customWidth="1"/>
    <col min="16" max="16" width="10.85546875" style="87" customWidth="1"/>
    <col min="17" max="17" width="9.28515625" style="87" customWidth="1"/>
    <col min="18" max="18" width="10.85546875" style="87" customWidth="1"/>
    <col min="19" max="20" width="11.85546875" style="87" customWidth="1"/>
    <col min="21" max="21" width="10.85546875" style="87" customWidth="1"/>
    <col min="22" max="22" width="11.85546875" style="87" customWidth="1"/>
    <col min="23" max="24" width="13.42578125" style="87" customWidth="1"/>
    <col min="25" max="25" width="11.28515625" style="87" customWidth="1"/>
    <col min="26" max="26" width="12.42578125" style="87" customWidth="1"/>
    <col min="27" max="27" width="10.85546875" style="87" customWidth="1"/>
    <col min="28" max="28" width="11.7109375" style="87" customWidth="1"/>
    <col min="29" max="29" width="12.140625" style="87" customWidth="1"/>
    <col min="30" max="30" width="10.85546875" style="87" customWidth="1"/>
    <col min="31" max="31" width="9.42578125" style="87" customWidth="1"/>
    <col min="32" max="34" width="8.42578125" style="87" customWidth="1"/>
    <col min="35" max="35" width="10.42578125" style="87" customWidth="1"/>
    <col min="36" max="36" width="10.85546875" style="87" customWidth="1"/>
    <col min="37" max="37" width="8.42578125" style="87" customWidth="1"/>
    <col min="38" max="38" width="10.85546875" style="87" customWidth="1"/>
    <col min="39" max="40" width="11.140625" style="87" customWidth="1"/>
    <col min="41" max="41" width="10.140625" style="87" customWidth="1"/>
    <col min="42" max="42" width="11.140625" style="87" customWidth="1"/>
    <col min="43" max="44" width="12.7109375" style="87" customWidth="1"/>
    <col min="45" max="45" width="10.42578125" style="87" customWidth="1"/>
    <col min="46" max="46" width="11.7109375" style="87" customWidth="1"/>
    <col min="47" max="47" width="10.85546875" style="87" customWidth="1"/>
    <col min="48" max="48" width="11" style="87" customWidth="1"/>
    <col min="49" max="49" width="11.42578125" style="87" customWidth="1"/>
    <col min="50" max="50" width="10.85546875" style="87" customWidth="1"/>
    <col min="51" max="52" width="8.7109375" style="87" customWidth="1"/>
    <col min="53" max="54" width="8.42578125" style="87" customWidth="1"/>
    <col min="55" max="55" width="10.7109375" style="87" customWidth="1"/>
    <col min="56" max="56" width="10.85546875" style="87" customWidth="1"/>
    <col min="57" max="57" width="8.7109375" style="87" customWidth="1"/>
    <col min="58" max="58" width="7.7109375" style="87" customWidth="1"/>
    <col min="59" max="60" width="11.28515625" style="87" customWidth="1"/>
    <col min="61" max="61" width="10.28515625" style="87" customWidth="1"/>
    <col min="62" max="63" width="12.85546875" style="87" customWidth="1"/>
    <col min="64" max="64" width="10.7109375" style="87" customWidth="1"/>
    <col min="65" max="65" width="10.85546875" style="87" customWidth="1"/>
    <col min="66" max="66" width="11.140625" style="87" customWidth="1"/>
    <col min="67" max="67" width="11.42578125" style="87" customWidth="1"/>
    <col min="68" max="68" width="10.85546875" style="87" customWidth="1"/>
    <col min="69" max="69" width="9.140625" style="87" customWidth="1"/>
    <col min="70" max="72" width="8.42578125" style="87" customWidth="1"/>
    <col min="73" max="73" width="10.42578125" style="87" customWidth="1"/>
    <col min="74" max="74" width="10.85546875" style="87" customWidth="1"/>
    <col min="75" max="75" width="8.42578125" style="87" customWidth="1"/>
    <col min="76" max="76" width="7.42578125" style="87" customWidth="1"/>
    <col min="77" max="78" width="11.140625" style="87" customWidth="1"/>
    <col min="79" max="79" width="10.140625" style="87" customWidth="1"/>
    <col min="80" max="81" width="12.7109375" style="87" customWidth="1"/>
    <col min="82" max="82" width="10.42578125" style="87" customWidth="1"/>
    <col min="83" max="83" width="10.7109375" style="87" customWidth="1"/>
    <col min="84" max="84" width="11" style="87" customWidth="1"/>
    <col min="85" max="85" width="11.42578125" style="87" customWidth="1"/>
    <col min="86" max="86" width="10.85546875" style="87" customWidth="1"/>
    <col min="87" max="87" width="8.7109375" style="87" customWidth="1"/>
    <col min="88" max="88" width="9.140625" style="87" customWidth="1"/>
    <col min="89" max="90" width="9" style="87" customWidth="1"/>
    <col min="91" max="91" width="11.140625" style="87" customWidth="1"/>
    <col min="92" max="92" width="10.7109375" style="87" customWidth="1"/>
    <col min="93" max="93" width="9.140625" style="87" customWidth="1"/>
    <col min="94" max="94" width="8.140625" style="87" customWidth="1"/>
    <col min="95" max="96" width="11.7109375" style="87" customWidth="1"/>
    <col min="97" max="97" width="10.7109375" style="87" customWidth="1"/>
    <col min="98" max="99" width="13.28515625" style="87" customWidth="1"/>
    <col min="100" max="100" width="11.140625" style="87" customWidth="1"/>
    <col min="101" max="101" width="11.28515625" style="87" customWidth="1"/>
    <col min="102" max="102" width="11.42578125" style="87" customWidth="1"/>
    <col min="103" max="103" width="12" style="87" customWidth="1"/>
    <col min="104" max="16384" width="8" style="87"/>
  </cols>
  <sheetData>
    <row r="1" spans="1:112" s="82" customFormat="1" x14ac:dyDescent="0.2">
      <c r="A1" s="80"/>
      <c r="B1" s="80"/>
      <c r="C1" s="80"/>
      <c r="D1" s="80"/>
      <c r="E1" s="80"/>
      <c r="F1" s="80"/>
      <c r="G1" s="80"/>
      <c r="H1" s="80"/>
      <c r="I1" s="80"/>
      <c r="J1" s="80"/>
      <c r="K1" s="81"/>
      <c r="L1" s="80">
        <v>1</v>
      </c>
      <c r="M1" s="80">
        <v>2</v>
      </c>
      <c r="N1" s="80">
        <v>3</v>
      </c>
      <c r="O1" s="80">
        <v>4</v>
      </c>
      <c r="P1" s="80">
        <v>5</v>
      </c>
      <c r="Q1" s="80">
        <v>6</v>
      </c>
      <c r="R1" s="80">
        <v>7</v>
      </c>
      <c r="S1" s="80">
        <v>8</v>
      </c>
      <c r="T1" s="80">
        <v>9</v>
      </c>
      <c r="U1" s="80">
        <v>10</v>
      </c>
      <c r="V1" s="80">
        <v>11</v>
      </c>
      <c r="W1" s="80">
        <v>12</v>
      </c>
      <c r="X1" s="80">
        <v>13</v>
      </c>
      <c r="Y1" s="80">
        <v>14</v>
      </c>
      <c r="Z1" s="80">
        <v>15</v>
      </c>
      <c r="AA1" s="80">
        <v>16</v>
      </c>
      <c r="AB1" s="80">
        <v>17</v>
      </c>
      <c r="AC1" s="80">
        <v>18</v>
      </c>
      <c r="AD1" s="80">
        <v>19</v>
      </c>
      <c r="AE1" s="80">
        <v>20</v>
      </c>
      <c r="AF1" s="80">
        <v>21</v>
      </c>
      <c r="AG1" s="80">
        <v>22</v>
      </c>
      <c r="AH1" s="80">
        <v>23</v>
      </c>
      <c r="AI1" s="80">
        <v>24</v>
      </c>
      <c r="AJ1" s="80">
        <v>25</v>
      </c>
      <c r="AK1" s="80">
        <v>26</v>
      </c>
      <c r="AL1" s="80">
        <v>27</v>
      </c>
      <c r="AM1" s="80">
        <v>28</v>
      </c>
      <c r="AN1" s="80">
        <v>29</v>
      </c>
      <c r="AO1" s="80">
        <v>30</v>
      </c>
      <c r="AP1" s="80">
        <v>31</v>
      </c>
      <c r="AQ1" s="80">
        <v>32</v>
      </c>
      <c r="AR1" s="80">
        <v>33</v>
      </c>
      <c r="AS1" s="80">
        <v>34</v>
      </c>
      <c r="AT1" s="80">
        <v>35</v>
      </c>
      <c r="AU1" s="80">
        <v>36</v>
      </c>
      <c r="AV1" s="80">
        <v>37</v>
      </c>
      <c r="AW1" s="80">
        <v>38</v>
      </c>
      <c r="AX1" s="80">
        <v>39</v>
      </c>
      <c r="AY1" s="80">
        <v>40</v>
      </c>
      <c r="AZ1" s="80">
        <v>41</v>
      </c>
      <c r="BA1" s="80">
        <v>42</v>
      </c>
      <c r="BB1" s="80">
        <v>43</v>
      </c>
      <c r="BC1" s="80">
        <v>44</v>
      </c>
      <c r="BD1" s="80">
        <v>45</v>
      </c>
      <c r="BE1" s="80">
        <v>46</v>
      </c>
      <c r="BF1" s="80">
        <v>47</v>
      </c>
      <c r="BG1" s="80">
        <v>48</v>
      </c>
      <c r="BH1" s="80">
        <v>49</v>
      </c>
      <c r="BI1" s="80">
        <v>50</v>
      </c>
      <c r="BJ1" s="80">
        <v>51</v>
      </c>
      <c r="BK1" s="80">
        <v>52</v>
      </c>
      <c r="BL1" s="80">
        <v>53</v>
      </c>
      <c r="BM1" s="80">
        <v>54</v>
      </c>
      <c r="BN1" s="80">
        <v>55</v>
      </c>
      <c r="BO1" s="80">
        <v>56</v>
      </c>
      <c r="BP1" s="80">
        <v>57</v>
      </c>
      <c r="BQ1" s="80">
        <v>58</v>
      </c>
      <c r="BR1" s="80">
        <v>59</v>
      </c>
      <c r="BS1" s="80">
        <v>60</v>
      </c>
      <c r="BT1" s="80">
        <v>61</v>
      </c>
      <c r="BU1" s="80">
        <v>62</v>
      </c>
      <c r="BV1" s="80">
        <v>63</v>
      </c>
      <c r="BW1" s="80">
        <v>64</v>
      </c>
      <c r="BX1" s="80">
        <v>65</v>
      </c>
      <c r="BY1" s="80">
        <v>66</v>
      </c>
      <c r="BZ1" s="80">
        <v>67</v>
      </c>
      <c r="CA1" s="80">
        <v>68</v>
      </c>
      <c r="CB1" s="80">
        <v>69</v>
      </c>
      <c r="CC1" s="80">
        <v>70</v>
      </c>
      <c r="CD1" s="80">
        <v>71</v>
      </c>
      <c r="CE1" s="80">
        <v>72</v>
      </c>
      <c r="CF1" s="80">
        <v>73</v>
      </c>
      <c r="CG1" s="80">
        <v>74</v>
      </c>
      <c r="CH1" s="80">
        <v>75</v>
      </c>
      <c r="CI1" s="80">
        <v>76</v>
      </c>
      <c r="CJ1" s="80">
        <v>77</v>
      </c>
      <c r="CK1" s="80">
        <v>78</v>
      </c>
      <c r="CL1" s="80">
        <v>79</v>
      </c>
      <c r="CM1" s="80">
        <v>80</v>
      </c>
      <c r="CN1" s="80">
        <v>81</v>
      </c>
      <c r="CO1" s="80">
        <v>82</v>
      </c>
      <c r="CP1" s="80">
        <v>83</v>
      </c>
      <c r="CQ1" s="80">
        <v>84</v>
      </c>
      <c r="CR1" s="80">
        <v>85</v>
      </c>
      <c r="CS1" s="80">
        <v>86</v>
      </c>
      <c r="CT1" s="80">
        <v>87</v>
      </c>
      <c r="CU1" s="80">
        <v>88</v>
      </c>
      <c r="CV1" s="80">
        <v>89</v>
      </c>
      <c r="CW1" s="80">
        <v>90</v>
      </c>
      <c r="CX1" s="80">
        <v>91</v>
      </c>
      <c r="CY1" s="80">
        <v>92</v>
      </c>
      <c r="CZ1" s="82">
        <v>93</v>
      </c>
      <c r="DA1" s="82">
        <v>94</v>
      </c>
      <c r="DB1" s="82">
        <v>95</v>
      </c>
      <c r="DC1" s="82">
        <v>96</v>
      </c>
      <c r="DD1" s="82">
        <v>97</v>
      </c>
      <c r="DE1" s="82">
        <v>98</v>
      </c>
      <c r="DF1" s="82">
        <v>99</v>
      </c>
      <c r="DG1" s="82">
        <v>100</v>
      </c>
      <c r="DH1" s="82">
        <v>101</v>
      </c>
    </row>
    <row r="2" spans="1:112" s="84" customFormat="1" x14ac:dyDescent="0.2">
      <c r="A2" s="83" t="s">
        <v>5880</v>
      </c>
      <c r="B2" s="83" t="s">
        <v>5881</v>
      </c>
      <c r="C2" s="83" t="s">
        <v>2777</v>
      </c>
      <c r="D2" s="90" t="s">
        <v>0</v>
      </c>
      <c r="E2" s="90" t="s">
        <v>6387</v>
      </c>
      <c r="F2" s="90" t="s">
        <v>2737</v>
      </c>
      <c r="G2" s="90" t="s">
        <v>1</v>
      </c>
      <c r="H2" s="90" t="s">
        <v>2</v>
      </c>
      <c r="I2" s="90" t="s">
        <v>3</v>
      </c>
      <c r="J2" s="90" t="s">
        <v>4</v>
      </c>
      <c r="K2" s="90" t="s">
        <v>5</v>
      </c>
      <c r="L2" s="90" t="s">
        <v>6388</v>
      </c>
      <c r="M2" s="90" t="s">
        <v>6389</v>
      </c>
      <c r="N2" s="90" t="s">
        <v>6390</v>
      </c>
      <c r="O2" s="90" t="s">
        <v>6391</v>
      </c>
      <c r="P2" s="90" t="s">
        <v>6392</v>
      </c>
      <c r="Q2" s="90" t="s">
        <v>6393</v>
      </c>
      <c r="R2" s="90" t="s">
        <v>6394</v>
      </c>
      <c r="S2" s="90" t="s">
        <v>6395</v>
      </c>
      <c r="T2" s="90" t="s">
        <v>6396</v>
      </c>
      <c r="U2" s="90" t="s">
        <v>6397</v>
      </c>
      <c r="V2" s="90" t="s">
        <v>6398</v>
      </c>
      <c r="W2" s="90" t="s">
        <v>6399</v>
      </c>
      <c r="X2" s="90" t="s">
        <v>6400</v>
      </c>
      <c r="Y2" s="90" t="s">
        <v>6401</v>
      </c>
      <c r="Z2" s="90" t="s">
        <v>6402</v>
      </c>
      <c r="AA2" s="90" t="s">
        <v>6403</v>
      </c>
      <c r="AB2" s="90" t="s">
        <v>6404</v>
      </c>
      <c r="AC2" s="90" t="s">
        <v>6405</v>
      </c>
      <c r="AD2" s="90" t="s">
        <v>6406</v>
      </c>
      <c r="AE2" s="90" t="s">
        <v>6407</v>
      </c>
      <c r="AF2" s="90" t="s">
        <v>6408</v>
      </c>
      <c r="AG2" s="90" t="s">
        <v>6409</v>
      </c>
      <c r="AH2" s="90" t="s">
        <v>6410</v>
      </c>
      <c r="AI2" s="90" t="s">
        <v>6411</v>
      </c>
      <c r="AJ2" s="90" t="s">
        <v>6412</v>
      </c>
      <c r="AK2" s="90" t="s">
        <v>6413</v>
      </c>
      <c r="AL2" s="90" t="s">
        <v>6414</v>
      </c>
      <c r="AM2" s="90" t="s">
        <v>6415</v>
      </c>
      <c r="AN2" s="90" t="s">
        <v>6416</v>
      </c>
      <c r="AO2" s="90" t="s">
        <v>6417</v>
      </c>
      <c r="AP2" s="90" t="s">
        <v>6418</v>
      </c>
      <c r="AQ2" s="90" t="s">
        <v>6419</v>
      </c>
      <c r="AR2" s="90" t="s">
        <v>6420</v>
      </c>
      <c r="AS2" s="90" t="s">
        <v>6421</v>
      </c>
      <c r="AT2" s="90" t="s">
        <v>6422</v>
      </c>
      <c r="AU2" s="90" t="s">
        <v>6423</v>
      </c>
      <c r="AV2" s="90" t="s">
        <v>6424</v>
      </c>
      <c r="AW2" s="90" t="s">
        <v>6425</v>
      </c>
      <c r="AX2" s="90" t="s">
        <v>6426</v>
      </c>
      <c r="AY2" s="90" t="s">
        <v>6427</v>
      </c>
      <c r="AZ2" s="90" t="s">
        <v>6428</v>
      </c>
      <c r="BA2" s="90" t="s">
        <v>6429</v>
      </c>
      <c r="BB2" s="90" t="s">
        <v>6430</v>
      </c>
      <c r="BC2" s="90" t="s">
        <v>6431</v>
      </c>
      <c r="BD2" s="90" t="s">
        <v>6432</v>
      </c>
      <c r="BE2" s="90" t="s">
        <v>6433</v>
      </c>
      <c r="BF2" s="90" t="s">
        <v>6434</v>
      </c>
      <c r="BG2" s="90" t="s">
        <v>6435</v>
      </c>
      <c r="BH2" s="90" t="s">
        <v>6436</v>
      </c>
      <c r="BI2" s="90" t="s">
        <v>6437</v>
      </c>
      <c r="BJ2" s="90" t="s">
        <v>6438</v>
      </c>
      <c r="BK2" s="90" t="s">
        <v>6439</v>
      </c>
      <c r="BL2" s="90" t="s">
        <v>6440</v>
      </c>
      <c r="BM2" s="90" t="s">
        <v>6441</v>
      </c>
      <c r="BN2" s="90" t="s">
        <v>6442</v>
      </c>
      <c r="BO2" s="90" t="s">
        <v>6443</v>
      </c>
      <c r="BP2" s="90" t="s">
        <v>6444</v>
      </c>
      <c r="BQ2" s="90" t="s">
        <v>6445</v>
      </c>
      <c r="BR2" s="90" t="s">
        <v>6446</v>
      </c>
      <c r="BS2" s="90" t="s">
        <v>6447</v>
      </c>
      <c r="BT2" s="90" t="s">
        <v>6448</v>
      </c>
      <c r="BU2" s="90" t="s">
        <v>6449</v>
      </c>
      <c r="BV2" s="90" t="s">
        <v>6450</v>
      </c>
      <c r="BW2" s="90" t="s">
        <v>6451</v>
      </c>
      <c r="BX2" s="90" t="s">
        <v>6452</v>
      </c>
      <c r="BY2" s="90" t="s">
        <v>6453</v>
      </c>
      <c r="BZ2" s="90" t="s">
        <v>6454</v>
      </c>
      <c r="CA2" s="90" t="s">
        <v>6455</v>
      </c>
      <c r="CB2" s="90" t="s">
        <v>6456</v>
      </c>
      <c r="CC2" s="90" t="s">
        <v>6457</v>
      </c>
      <c r="CD2" s="90" t="s">
        <v>6458</v>
      </c>
      <c r="CE2" s="90" t="s">
        <v>6459</v>
      </c>
      <c r="CF2" s="90" t="s">
        <v>6460</v>
      </c>
      <c r="CG2" s="90" t="s">
        <v>6461</v>
      </c>
      <c r="CH2" s="90" t="s">
        <v>6462</v>
      </c>
      <c r="CI2" s="90" t="s">
        <v>6463</v>
      </c>
      <c r="CJ2" s="90" t="s">
        <v>6464</v>
      </c>
      <c r="CK2" s="90" t="s">
        <v>6465</v>
      </c>
      <c r="CL2" s="90" t="s">
        <v>6466</v>
      </c>
      <c r="CM2" s="90" t="s">
        <v>6467</v>
      </c>
      <c r="CN2" s="90" t="s">
        <v>6468</v>
      </c>
      <c r="CO2" s="90" t="s">
        <v>6</v>
      </c>
      <c r="CP2" s="90" t="s">
        <v>7</v>
      </c>
      <c r="CQ2" s="90" t="s">
        <v>6990</v>
      </c>
      <c r="CR2" s="90" t="s">
        <v>6991</v>
      </c>
      <c r="CS2" s="90" t="s">
        <v>6992</v>
      </c>
      <c r="CT2" s="90" t="s">
        <v>6469</v>
      </c>
      <c r="CU2" s="90" t="s">
        <v>6984</v>
      </c>
      <c r="CV2" s="90" t="s">
        <v>6470</v>
      </c>
      <c r="CW2" s="90" t="s">
        <v>6471</v>
      </c>
      <c r="CX2" s="90" t="s">
        <v>7072</v>
      </c>
      <c r="CY2" s="90" t="s">
        <v>7073</v>
      </c>
      <c r="CZ2" s="90" t="s">
        <v>6985</v>
      </c>
      <c r="DA2" s="90" t="s">
        <v>6472</v>
      </c>
      <c r="DB2" s="90" t="s">
        <v>6473</v>
      </c>
      <c r="DC2" s="90" t="s">
        <v>6474</v>
      </c>
      <c r="DD2" s="90" t="s">
        <v>6475</v>
      </c>
      <c r="DE2" s="90" t="s">
        <v>6476</v>
      </c>
      <c r="DF2" s="90" t="s">
        <v>6477</v>
      </c>
      <c r="DG2" s="90" t="s">
        <v>7074</v>
      </c>
      <c r="DH2" s="90" t="s">
        <v>7075</v>
      </c>
    </row>
    <row r="3" spans="1:112" x14ac:dyDescent="0.2">
      <c r="A3" s="85">
        <f>IF(ISERROR(SEARCH('School Lookup'!$F$3,Data!J3)),0,1)</f>
        <v>0</v>
      </c>
      <c r="B3" s="85">
        <f>IF(I3='School Lookup'!$G$13,1,0)</f>
        <v>0</v>
      </c>
      <c r="C3" s="85">
        <v>1</v>
      </c>
      <c r="D3" s="86" t="s">
        <v>6478</v>
      </c>
      <c r="E3" s="86" t="s">
        <v>6499</v>
      </c>
      <c r="F3" s="86" t="s">
        <v>2742</v>
      </c>
      <c r="G3" s="86" t="s">
        <v>2798</v>
      </c>
      <c r="H3" s="86" t="s">
        <v>869</v>
      </c>
      <c r="I3" s="86" t="s">
        <v>3590</v>
      </c>
      <c r="J3" s="86" t="s">
        <v>1196</v>
      </c>
      <c r="K3" s="86" t="s">
        <v>6509</v>
      </c>
      <c r="L3" s="86">
        <v>1</v>
      </c>
      <c r="M3" s="86">
        <v>1</v>
      </c>
      <c r="N3" s="89">
        <v>1.20570237529691</v>
      </c>
      <c r="O3" s="89">
        <v>2.7053021825650698</v>
      </c>
      <c r="P3" s="89">
        <v>74.180999999999997</v>
      </c>
      <c r="Q3" s="89">
        <v>2.58230356401954</v>
      </c>
      <c r="R3" s="89">
        <v>51.306424703087899</v>
      </c>
      <c r="S3" s="89">
        <v>2.6438028732922998</v>
      </c>
      <c r="T3" s="89">
        <v>2.9997214749207401</v>
      </c>
      <c r="U3" s="89">
        <v>0.402485659655832</v>
      </c>
      <c r="V3" s="89">
        <v>1.2073448766172401</v>
      </c>
      <c r="W3" s="89">
        <v>1</v>
      </c>
      <c r="X3" s="89">
        <v>1.1816838479809999</v>
      </c>
      <c r="Y3" s="89">
        <v>2.8709176012040598</v>
      </c>
      <c r="Z3" s="89">
        <v>66.314300000000003</v>
      </c>
      <c r="AA3" s="89">
        <v>2.0559195402813102</v>
      </c>
      <c r="AB3" s="89">
        <v>51.543986698337299</v>
      </c>
      <c r="AC3" s="89">
        <v>2.4634185707426899</v>
      </c>
      <c r="AD3" s="89">
        <v>2.86965645569162</v>
      </c>
      <c r="AE3" s="89">
        <v>0.402485659655832</v>
      </c>
      <c r="AF3" s="89">
        <v>1.15499557155466</v>
      </c>
      <c r="AG3" s="89">
        <v>1</v>
      </c>
      <c r="AH3" s="89">
        <v>1.17546470588235</v>
      </c>
      <c r="AI3" s="89">
        <v>2.5867493723747099</v>
      </c>
      <c r="AJ3" s="89">
        <v>-99</v>
      </c>
      <c r="AK3" s="89">
        <v>-99</v>
      </c>
      <c r="AL3" s="89">
        <v>47.548994607843099</v>
      </c>
      <c r="AM3" s="89">
        <v>2.5867493723747099</v>
      </c>
      <c r="AN3" s="89">
        <v>2.6742909411799198</v>
      </c>
      <c r="AO3" s="89">
        <v>0.19502868068833701</v>
      </c>
      <c r="AP3" s="89">
        <v>0.52156343403508898</v>
      </c>
      <c r="AQ3" s="89">
        <v>-99</v>
      </c>
      <c r="AR3" s="89">
        <v>-99</v>
      </c>
      <c r="AS3" s="89">
        <v>-99</v>
      </c>
      <c r="AT3" s="89">
        <v>-99</v>
      </c>
      <c r="AU3" s="89">
        <v>-99</v>
      </c>
      <c r="AV3" s="89">
        <v>-99</v>
      </c>
      <c r="AW3" s="89">
        <v>-99</v>
      </c>
      <c r="AX3" s="89">
        <v>-99</v>
      </c>
      <c r="AY3" s="89">
        <v>-99</v>
      </c>
      <c r="AZ3" s="89">
        <v>-99</v>
      </c>
      <c r="BA3" s="89">
        <v>-99</v>
      </c>
      <c r="BB3" s="89">
        <v>-99</v>
      </c>
      <c r="BC3" s="89">
        <v>-99</v>
      </c>
      <c r="BD3" s="89">
        <v>-99</v>
      </c>
      <c r="BE3" s="89">
        <v>-99</v>
      </c>
      <c r="BF3" s="89">
        <v>-99</v>
      </c>
      <c r="BG3" s="89">
        <v>-99</v>
      </c>
      <c r="BH3" s="89">
        <v>-99</v>
      </c>
      <c r="BI3" s="89">
        <v>-99</v>
      </c>
      <c r="BJ3" s="89">
        <v>-99</v>
      </c>
      <c r="BK3" s="89">
        <v>-99</v>
      </c>
      <c r="BL3" s="89">
        <v>-99</v>
      </c>
      <c r="BM3" s="89">
        <v>-99</v>
      </c>
      <c r="BN3" s="89">
        <v>-99</v>
      </c>
      <c r="BO3" s="89">
        <v>-99</v>
      </c>
      <c r="BP3" s="89">
        <v>-99</v>
      </c>
      <c r="BQ3" s="89">
        <v>-99</v>
      </c>
      <c r="BR3" s="89">
        <v>-99</v>
      </c>
      <c r="BS3" s="89">
        <v>-99</v>
      </c>
      <c r="BT3" s="89">
        <v>-99</v>
      </c>
      <c r="BU3" s="89">
        <v>-99</v>
      </c>
      <c r="BV3" s="89">
        <v>-99</v>
      </c>
      <c r="BW3" s="89">
        <v>-99</v>
      </c>
      <c r="BX3" s="89">
        <v>-99</v>
      </c>
      <c r="BY3" s="89">
        <v>-99</v>
      </c>
      <c r="BZ3" s="89">
        <v>-99</v>
      </c>
      <c r="CA3" s="89">
        <v>-99</v>
      </c>
      <c r="CB3" s="89">
        <v>-99</v>
      </c>
      <c r="CC3" s="89">
        <v>-99</v>
      </c>
      <c r="CD3" s="89">
        <v>-99</v>
      </c>
      <c r="CE3" s="89">
        <v>-99</v>
      </c>
      <c r="CF3" s="89">
        <v>-99</v>
      </c>
      <c r="CG3" s="89">
        <v>-99</v>
      </c>
      <c r="CH3" s="89">
        <v>-99</v>
      </c>
      <c r="CI3" s="89">
        <v>-99</v>
      </c>
      <c r="CJ3" s="89">
        <v>-99</v>
      </c>
      <c r="CK3" s="89">
        <v>-99</v>
      </c>
      <c r="CL3" s="89">
        <v>-99</v>
      </c>
      <c r="CM3" s="89">
        <v>-99</v>
      </c>
      <c r="CN3" s="89">
        <v>-99</v>
      </c>
      <c r="CO3" s="89">
        <v>-99</v>
      </c>
      <c r="CP3" s="89">
        <v>-99</v>
      </c>
      <c r="CQ3" s="89">
        <v>-99</v>
      </c>
      <c r="CR3" s="89">
        <v>-99</v>
      </c>
      <c r="CS3" s="89">
        <v>-99</v>
      </c>
      <c r="CT3" s="89">
        <v>-99</v>
      </c>
      <c r="CU3" s="86">
        <v>-99</v>
      </c>
      <c r="CV3" s="86">
        <v>2.8839000000000001</v>
      </c>
      <c r="CW3" s="86">
        <v>99</v>
      </c>
      <c r="CX3" s="86">
        <v>2</v>
      </c>
      <c r="CY3" s="86">
        <v>1.4470000000000001</v>
      </c>
      <c r="CZ3" s="86">
        <v>93</v>
      </c>
      <c r="DA3" s="86">
        <v>2</v>
      </c>
      <c r="DB3" s="86">
        <v>1.8668</v>
      </c>
      <c r="DC3" s="86">
        <v>99</v>
      </c>
      <c r="DD3" s="86">
        <v>1</v>
      </c>
      <c r="DE3" s="86">
        <v>1</v>
      </c>
      <c r="DF3" s="86">
        <v>1</v>
      </c>
      <c r="DG3" s="86">
        <v>-99</v>
      </c>
      <c r="DH3" s="86">
        <v>1</v>
      </c>
    </row>
    <row r="4" spans="1:112" x14ac:dyDescent="0.2">
      <c r="A4" s="85">
        <f>IF(ISERROR(SEARCH('School Lookup'!$F$3,Data!J4)),A3,A3+1)</f>
        <v>0</v>
      </c>
      <c r="B4" s="85">
        <f>IF(I4='School Lookup'!$G$13,1,0)</f>
        <v>0</v>
      </c>
      <c r="C4" s="85">
        <f t="shared" ref="C4:C67" si="0">C3+1</f>
        <v>2</v>
      </c>
      <c r="D4" s="86" t="s">
        <v>6478</v>
      </c>
      <c r="E4" s="86" t="s">
        <v>6790</v>
      </c>
      <c r="F4" s="86" t="s">
        <v>2774</v>
      </c>
      <c r="G4" s="86" t="s">
        <v>2796</v>
      </c>
      <c r="H4" s="86" t="s">
        <v>6048</v>
      </c>
      <c r="I4" s="86" t="s">
        <v>3468</v>
      </c>
      <c r="J4" s="86" t="s">
        <v>641</v>
      </c>
      <c r="K4" s="86" t="s">
        <v>343</v>
      </c>
      <c r="L4" s="86">
        <v>1</v>
      </c>
      <c r="M4" s="86">
        <v>1</v>
      </c>
      <c r="N4" s="89">
        <v>1.54771847133758</v>
      </c>
      <c r="O4" s="89">
        <v>3.4459376691606298</v>
      </c>
      <c r="P4" s="89">
        <v>61.437199999999997</v>
      </c>
      <c r="Q4" s="89">
        <v>1.23055070535051</v>
      </c>
      <c r="R4" s="89">
        <v>52.0169774946921</v>
      </c>
      <c r="S4" s="89">
        <v>2.3382441872555702</v>
      </c>
      <c r="T4" s="89">
        <v>2.65301415031468</v>
      </c>
      <c r="U4" s="89">
        <v>0.399152542372881</v>
      </c>
      <c r="V4" s="89">
        <v>1.05895734304933</v>
      </c>
      <c r="W4" s="89">
        <v>1</v>
      </c>
      <c r="X4" s="89">
        <v>1.23472802547771</v>
      </c>
      <c r="Y4" s="89">
        <v>2.9957919967502198</v>
      </c>
      <c r="Z4" s="89">
        <v>61.661200000000001</v>
      </c>
      <c r="AA4" s="89">
        <v>1.4756642000235201</v>
      </c>
      <c r="AB4" s="89">
        <v>52.441631422505303</v>
      </c>
      <c r="AC4" s="89">
        <v>2.2357280983868701</v>
      </c>
      <c r="AD4" s="89">
        <v>2.6045445991826899</v>
      </c>
      <c r="AE4" s="89">
        <v>0.399152542372881</v>
      </c>
      <c r="AF4" s="89">
        <v>1.0396105984873301</v>
      </c>
      <c r="AG4" s="89">
        <v>1</v>
      </c>
      <c r="AH4" s="89">
        <v>1.26169268292683</v>
      </c>
      <c r="AI4" s="89">
        <v>2.7723202976281098</v>
      </c>
      <c r="AJ4" s="89">
        <v>-99</v>
      </c>
      <c r="AK4" s="89">
        <v>-99</v>
      </c>
      <c r="AL4" s="89">
        <v>58.536621138211402</v>
      </c>
      <c r="AM4" s="89">
        <v>2.7723202976281098</v>
      </c>
      <c r="AN4" s="89">
        <v>2.8692412560056302</v>
      </c>
      <c r="AO4" s="89">
        <v>0.10423728813559301</v>
      </c>
      <c r="AP4" s="89">
        <v>0.299081927532791</v>
      </c>
      <c r="AQ4" s="89">
        <v>1</v>
      </c>
      <c r="AR4" s="89">
        <v>1.16295652173913</v>
      </c>
      <c r="AS4" s="89">
        <v>2.6841222726271301</v>
      </c>
      <c r="AT4" s="89">
        <v>-99</v>
      </c>
      <c r="AU4" s="89">
        <v>-99</v>
      </c>
      <c r="AV4" s="89">
        <v>51.304353043478301</v>
      </c>
      <c r="AW4" s="89">
        <v>2.6841222726271301</v>
      </c>
      <c r="AX4" s="89">
        <v>2.7893005002801901</v>
      </c>
      <c r="AY4" s="89">
        <v>9.74576271186441E-2</v>
      </c>
      <c r="AZ4" s="89">
        <v>0.27183860807815402</v>
      </c>
      <c r="BA4" s="89">
        <v>-99</v>
      </c>
      <c r="BB4" s="89">
        <v>-99</v>
      </c>
      <c r="BC4" s="89">
        <v>-99</v>
      </c>
      <c r="BD4" s="89">
        <v>-99</v>
      </c>
      <c r="BE4" s="89">
        <v>-99</v>
      </c>
      <c r="BF4" s="89">
        <v>-99</v>
      </c>
      <c r="BG4" s="89">
        <v>-99</v>
      </c>
      <c r="BH4" s="89">
        <v>-99</v>
      </c>
      <c r="BI4" s="89">
        <v>-99</v>
      </c>
      <c r="BJ4" s="89">
        <v>-99</v>
      </c>
      <c r="BK4" s="89">
        <v>-99</v>
      </c>
      <c r="BL4" s="89">
        <v>-99</v>
      </c>
      <c r="BM4" s="89">
        <v>-99</v>
      </c>
      <c r="BN4" s="89">
        <v>-99</v>
      </c>
      <c r="BO4" s="89">
        <v>-99</v>
      </c>
      <c r="BP4" s="89">
        <v>-99</v>
      </c>
      <c r="BQ4" s="89">
        <v>-99</v>
      </c>
      <c r="BR4" s="89">
        <v>-99</v>
      </c>
      <c r="BS4" s="89">
        <v>-99</v>
      </c>
      <c r="BT4" s="89">
        <v>-99</v>
      </c>
      <c r="BU4" s="89">
        <v>-99</v>
      </c>
      <c r="BV4" s="89">
        <v>-99</v>
      </c>
      <c r="BW4" s="89">
        <v>-99</v>
      </c>
      <c r="BX4" s="89">
        <v>-99</v>
      </c>
      <c r="BY4" s="89">
        <v>-99</v>
      </c>
      <c r="BZ4" s="89">
        <v>-99</v>
      </c>
      <c r="CA4" s="89">
        <v>-99</v>
      </c>
      <c r="CB4" s="89">
        <v>-99</v>
      </c>
      <c r="CC4" s="89">
        <v>-99</v>
      </c>
      <c r="CD4" s="89">
        <v>-99</v>
      </c>
      <c r="CE4" s="89">
        <v>-99</v>
      </c>
      <c r="CF4" s="89">
        <v>-99</v>
      </c>
      <c r="CG4" s="89">
        <v>-99</v>
      </c>
      <c r="CH4" s="89">
        <v>-99</v>
      </c>
      <c r="CI4" s="89">
        <v>-99</v>
      </c>
      <c r="CJ4" s="89">
        <v>-99</v>
      </c>
      <c r="CK4" s="89">
        <v>-99</v>
      </c>
      <c r="CL4" s="89">
        <v>-99</v>
      </c>
      <c r="CM4" s="89">
        <v>-99</v>
      </c>
      <c r="CN4" s="89">
        <v>-99</v>
      </c>
      <c r="CO4" s="89">
        <v>-99</v>
      </c>
      <c r="CP4" s="89">
        <v>-99</v>
      </c>
      <c r="CQ4" s="89">
        <v>-99</v>
      </c>
      <c r="CR4" s="89">
        <v>-99</v>
      </c>
      <c r="CS4" s="89">
        <v>-99</v>
      </c>
      <c r="CT4" s="89">
        <v>-99</v>
      </c>
      <c r="CU4" s="86">
        <v>-99</v>
      </c>
      <c r="CV4" s="86">
        <v>2.6695000000000002</v>
      </c>
      <c r="CW4" s="86">
        <v>99</v>
      </c>
      <c r="CX4" s="86">
        <v>2</v>
      </c>
      <c r="CY4" s="86">
        <v>4.3324999999999996</v>
      </c>
      <c r="CZ4" s="86">
        <v>99</v>
      </c>
      <c r="DA4" s="86">
        <v>2</v>
      </c>
      <c r="DB4" s="86">
        <v>1.0802</v>
      </c>
      <c r="DC4" s="86">
        <v>93</v>
      </c>
      <c r="DD4" s="86">
        <v>1</v>
      </c>
      <c r="DE4" s="86">
        <v>1</v>
      </c>
      <c r="DF4" s="86">
        <v>-99</v>
      </c>
      <c r="DG4" s="86">
        <v>-99</v>
      </c>
      <c r="DH4" s="86">
        <v>1</v>
      </c>
    </row>
    <row r="5" spans="1:112" x14ac:dyDescent="0.2">
      <c r="A5" s="85">
        <f>IF(ISERROR(SEARCH('School Lookup'!$F$3,Data!J5)),A4,A4+1)</f>
        <v>0</v>
      </c>
      <c r="B5" s="85">
        <f>IF(I5='School Lookup'!$G$13,1,0)</f>
        <v>0</v>
      </c>
      <c r="C5" s="85">
        <f t="shared" si="0"/>
        <v>3</v>
      </c>
      <c r="D5" s="86" t="s">
        <v>6478</v>
      </c>
      <c r="E5" s="86" t="s">
        <v>6862</v>
      </c>
      <c r="F5" s="86" t="s">
        <v>2773</v>
      </c>
      <c r="G5" s="86" t="s">
        <v>2794</v>
      </c>
      <c r="H5" s="86" t="s">
        <v>1362</v>
      </c>
      <c r="I5" s="86" t="s">
        <v>3466</v>
      </c>
      <c r="J5" s="86" t="s">
        <v>2211</v>
      </c>
      <c r="K5" s="86" t="s">
        <v>16</v>
      </c>
      <c r="L5" s="86">
        <v>1</v>
      </c>
      <c r="M5" s="86">
        <v>1</v>
      </c>
      <c r="N5" s="89">
        <v>1.3425849537037</v>
      </c>
      <c r="O5" s="89">
        <v>3.0017212582705399</v>
      </c>
      <c r="P5" s="89">
        <v>71.328599999999994</v>
      </c>
      <c r="Q5" s="89">
        <v>2.2797454687836201</v>
      </c>
      <c r="R5" s="89">
        <v>52.546311805555597</v>
      </c>
      <c r="S5" s="89">
        <v>2.64073336352708</v>
      </c>
      <c r="T5" s="89">
        <v>2.9962386038154998</v>
      </c>
      <c r="U5" s="89">
        <v>0.37994722955145099</v>
      </c>
      <c r="V5" s="89">
        <v>1.13841255659481</v>
      </c>
      <c r="W5" s="89">
        <v>1</v>
      </c>
      <c r="X5" s="89">
        <v>0.97618717339667405</v>
      </c>
      <c r="Y5" s="89">
        <v>2.3871458804142698</v>
      </c>
      <c r="Z5" s="89">
        <v>64.548100000000005</v>
      </c>
      <c r="AA5" s="89">
        <v>1.8356691734369901</v>
      </c>
      <c r="AB5" s="89">
        <v>52.731626365795698</v>
      </c>
      <c r="AC5" s="89">
        <v>2.1114075269256301</v>
      </c>
      <c r="AD5" s="89">
        <v>2.4597916933569501</v>
      </c>
      <c r="AE5" s="89">
        <v>0.37027264731750198</v>
      </c>
      <c r="AF5" s="89">
        <v>0.91079358214887796</v>
      </c>
      <c r="AG5" s="89">
        <v>1</v>
      </c>
      <c r="AH5" s="89">
        <v>0.93412857142857098</v>
      </c>
      <c r="AI5" s="89">
        <v>2.0673707286594798</v>
      </c>
      <c r="AJ5" s="89">
        <v>-99</v>
      </c>
      <c r="AK5" s="89">
        <v>-99</v>
      </c>
      <c r="AL5" s="89">
        <v>48.299308163265302</v>
      </c>
      <c r="AM5" s="89">
        <v>2.0673707286594798</v>
      </c>
      <c r="AN5" s="89">
        <v>2.1286611235359398</v>
      </c>
      <c r="AO5" s="89">
        <v>0.12928759894459099</v>
      </c>
      <c r="AP5" s="89">
        <v>0.27520948562865799</v>
      </c>
      <c r="AQ5" s="89">
        <v>1</v>
      </c>
      <c r="AR5" s="89">
        <v>1.0674883211678801</v>
      </c>
      <c r="AS5" s="89">
        <v>2.4695273253911001</v>
      </c>
      <c r="AT5" s="89">
        <v>-99</v>
      </c>
      <c r="AU5" s="89">
        <v>-99</v>
      </c>
      <c r="AV5" s="89">
        <v>53.284640875912402</v>
      </c>
      <c r="AW5" s="89">
        <v>2.4695273253911001</v>
      </c>
      <c r="AX5" s="89">
        <v>2.5631614219552898</v>
      </c>
      <c r="AY5" s="89">
        <v>0.12049252418645599</v>
      </c>
      <c r="AZ5" s="89">
        <v>0.30884178962873798</v>
      </c>
      <c r="BA5" s="89">
        <v>-99</v>
      </c>
      <c r="BB5" s="89">
        <v>-99</v>
      </c>
      <c r="BC5" s="89">
        <v>-99</v>
      </c>
      <c r="BD5" s="89">
        <v>-99</v>
      </c>
      <c r="BE5" s="89">
        <v>-99</v>
      </c>
      <c r="BF5" s="89">
        <v>-99</v>
      </c>
      <c r="BG5" s="89">
        <v>-99</v>
      </c>
      <c r="BH5" s="89">
        <v>-99</v>
      </c>
      <c r="BI5" s="89">
        <v>-99</v>
      </c>
      <c r="BJ5" s="89">
        <v>-99</v>
      </c>
      <c r="BK5" s="89">
        <v>-99</v>
      </c>
      <c r="BL5" s="89">
        <v>-99</v>
      </c>
      <c r="BM5" s="89">
        <v>-99</v>
      </c>
      <c r="BN5" s="89">
        <v>-99</v>
      </c>
      <c r="BO5" s="89">
        <v>-99</v>
      </c>
      <c r="BP5" s="89">
        <v>-99</v>
      </c>
      <c r="BQ5" s="89">
        <v>-99</v>
      </c>
      <c r="BR5" s="89">
        <v>-99</v>
      </c>
      <c r="BS5" s="89">
        <v>-99</v>
      </c>
      <c r="BT5" s="89">
        <v>-99</v>
      </c>
      <c r="BU5" s="89">
        <v>-99</v>
      </c>
      <c r="BV5" s="89">
        <v>-99</v>
      </c>
      <c r="BW5" s="89">
        <v>-99</v>
      </c>
      <c r="BX5" s="89">
        <v>-99</v>
      </c>
      <c r="BY5" s="89">
        <v>-99</v>
      </c>
      <c r="BZ5" s="89">
        <v>-99</v>
      </c>
      <c r="CA5" s="89">
        <v>-99</v>
      </c>
      <c r="CB5" s="89">
        <v>-99</v>
      </c>
      <c r="CC5" s="89">
        <v>-99</v>
      </c>
      <c r="CD5" s="89">
        <v>-99</v>
      </c>
      <c r="CE5" s="89">
        <v>-99</v>
      </c>
      <c r="CF5" s="89">
        <v>-99</v>
      </c>
      <c r="CG5" s="89">
        <v>-99</v>
      </c>
      <c r="CH5" s="89">
        <v>-99</v>
      </c>
      <c r="CI5" s="89">
        <v>-99</v>
      </c>
      <c r="CJ5" s="89">
        <v>-99</v>
      </c>
      <c r="CK5" s="89">
        <v>-99</v>
      </c>
      <c r="CL5" s="89">
        <v>-99</v>
      </c>
      <c r="CM5" s="89">
        <v>-99</v>
      </c>
      <c r="CN5" s="89">
        <v>-99</v>
      </c>
      <c r="CO5" s="89">
        <v>-99</v>
      </c>
      <c r="CP5" s="89">
        <v>-99</v>
      </c>
      <c r="CQ5" s="89">
        <v>-99</v>
      </c>
      <c r="CR5" s="89">
        <v>-99</v>
      </c>
      <c r="CS5" s="89">
        <v>-99</v>
      </c>
      <c r="CT5" s="89">
        <v>-99</v>
      </c>
      <c r="CU5" s="86">
        <v>-99</v>
      </c>
      <c r="CV5" s="86">
        <v>2.6333000000000002</v>
      </c>
      <c r="CW5" s="86">
        <v>99</v>
      </c>
      <c r="CX5" s="86">
        <v>2</v>
      </c>
      <c r="CY5" s="86">
        <v>1.6115999999999999</v>
      </c>
      <c r="CZ5" s="86">
        <v>95</v>
      </c>
      <c r="DA5" s="86">
        <v>2</v>
      </c>
      <c r="DB5" s="86">
        <v>1.5459000000000001</v>
      </c>
      <c r="DC5" s="86">
        <v>98</v>
      </c>
      <c r="DD5" s="86">
        <v>1</v>
      </c>
      <c r="DE5" s="86">
        <v>1</v>
      </c>
      <c r="DF5" s="86">
        <v>1</v>
      </c>
      <c r="DG5" s="86">
        <v>-99</v>
      </c>
      <c r="DH5" s="86">
        <v>1</v>
      </c>
    </row>
    <row r="6" spans="1:112" x14ac:dyDescent="0.2">
      <c r="A6" s="85">
        <f>IF(ISERROR(SEARCH('School Lookup'!$F$3,Data!J6)),A5,A5+1)</f>
        <v>0</v>
      </c>
      <c r="B6" s="85">
        <f>IF(I6='School Lookup'!$G$13,1,0)</f>
        <v>0</v>
      </c>
      <c r="C6" s="85">
        <f t="shared" si="0"/>
        <v>4</v>
      </c>
      <c r="D6" s="86" t="s">
        <v>6478</v>
      </c>
      <c r="E6" s="86" t="s">
        <v>6862</v>
      </c>
      <c r="F6" s="86" t="s">
        <v>2773</v>
      </c>
      <c r="G6" s="86" t="s">
        <v>2794</v>
      </c>
      <c r="H6" s="86" t="s">
        <v>1362</v>
      </c>
      <c r="I6" s="86" t="s">
        <v>3465</v>
      </c>
      <c r="J6" s="86" t="s">
        <v>2197</v>
      </c>
      <c r="K6" s="86" t="s">
        <v>16</v>
      </c>
      <c r="L6" s="86">
        <v>1</v>
      </c>
      <c r="M6" s="86">
        <v>1</v>
      </c>
      <c r="N6" s="89">
        <v>1.1997746268656699</v>
      </c>
      <c r="O6" s="89">
        <v>2.6924656497392401</v>
      </c>
      <c r="P6" s="89">
        <v>74.026700000000005</v>
      </c>
      <c r="Q6" s="89">
        <v>2.5659367451670301</v>
      </c>
      <c r="R6" s="89">
        <v>53.3582194029851</v>
      </c>
      <c r="S6" s="89">
        <v>2.62920119745313</v>
      </c>
      <c r="T6" s="89">
        <v>2.9831534367784598</v>
      </c>
      <c r="U6" s="89">
        <v>0.38561151079136702</v>
      </c>
      <c r="V6" s="89">
        <v>1.1503383036785999</v>
      </c>
      <c r="W6" s="89">
        <v>1</v>
      </c>
      <c r="X6" s="89">
        <v>0.93737878787878803</v>
      </c>
      <c r="Y6" s="89">
        <v>2.29578479400721</v>
      </c>
      <c r="Z6" s="89">
        <v>65.961500000000001</v>
      </c>
      <c r="AA6" s="89">
        <v>2.01192433621457</v>
      </c>
      <c r="AB6" s="89">
        <v>51.136371212121198</v>
      </c>
      <c r="AC6" s="89">
        <v>2.15385456511089</v>
      </c>
      <c r="AD6" s="89">
        <v>2.5092149870950098</v>
      </c>
      <c r="AE6" s="89">
        <v>0.37985611510791401</v>
      </c>
      <c r="AF6" s="89">
        <v>0.95314065696846395</v>
      </c>
      <c r="AG6" s="89">
        <v>1</v>
      </c>
      <c r="AH6" s="89">
        <v>0.77331379310344805</v>
      </c>
      <c r="AI6" s="89">
        <v>1.7212818114531601</v>
      </c>
      <c r="AJ6" s="89">
        <v>-99</v>
      </c>
      <c r="AK6" s="89">
        <v>-99</v>
      </c>
      <c r="AL6" s="89">
        <v>37.9310310344828</v>
      </c>
      <c r="AM6" s="89">
        <v>1.7212818114531601</v>
      </c>
      <c r="AN6" s="89">
        <v>1.76507968816329</v>
      </c>
      <c r="AO6" s="89">
        <v>0.12517985611510801</v>
      </c>
      <c r="AP6" s="89">
        <v>0.22095242139598101</v>
      </c>
      <c r="AQ6" s="89">
        <v>1</v>
      </c>
      <c r="AR6" s="89">
        <v>0.87385000000000002</v>
      </c>
      <c r="AS6" s="89">
        <v>2.0342640118976898</v>
      </c>
      <c r="AT6" s="89">
        <v>-99</v>
      </c>
      <c r="AU6" s="89">
        <v>-99</v>
      </c>
      <c r="AV6" s="89">
        <v>51.315750000000001</v>
      </c>
      <c r="AW6" s="89">
        <v>2.0342640118976898</v>
      </c>
      <c r="AX6" s="89">
        <v>2.10448312682386</v>
      </c>
      <c r="AY6" s="89">
        <v>0.109352517985612</v>
      </c>
      <c r="AZ6" s="89">
        <v>0.230130528976423</v>
      </c>
      <c r="BA6" s="89">
        <v>-99</v>
      </c>
      <c r="BB6" s="89">
        <v>-99</v>
      </c>
      <c r="BC6" s="89">
        <v>-99</v>
      </c>
      <c r="BD6" s="89">
        <v>-99</v>
      </c>
      <c r="BE6" s="89">
        <v>-99</v>
      </c>
      <c r="BF6" s="89">
        <v>-99</v>
      </c>
      <c r="BG6" s="89">
        <v>-99</v>
      </c>
      <c r="BH6" s="89">
        <v>-99</v>
      </c>
      <c r="BI6" s="89">
        <v>-99</v>
      </c>
      <c r="BJ6" s="89">
        <v>-99</v>
      </c>
      <c r="BK6" s="89">
        <v>-99</v>
      </c>
      <c r="BL6" s="89">
        <v>-99</v>
      </c>
      <c r="BM6" s="89">
        <v>-99</v>
      </c>
      <c r="BN6" s="89">
        <v>-99</v>
      </c>
      <c r="BO6" s="89">
        <v>-99</v>
      </c>
      <c r="BP6" s="89">
        <v>-99</v>
      </c>
      <c r="BQ6" s="89">
        <v>-99</v>
      </c>
      <c r="BR6" s="89">
        <v>-99</v>
      </c>
      <c r="BS6" s="89">
        <v>-99</v>
      </c>
      <c r="BT6" s="89">
        <v>-99</v>
      </c>
      <c r="BU6" s="89">
        <v>-99</v>
      </c>
      <c r="BV6" s="89">
        <v>-99</v>
      </c>
      <c r="BW6" s="89">
        <v>-99</v>
      </c>
      <c r="BX6" s="89">
        <v>-99</v>
      </c>
      <c r="BY6" s="89">
        <v>-99</v>
      </c>
      <c r="BZ6" s="89">
        <v>-99</v>
      </c>
      <c r="CA6" s="89">
        <v>-99</v>
      </c>
      <c r="CB6" s="89">
        <v>-99</v>
      </c>
      <c r="CC6" s="89">
        <v>-99</v>
      </c>
      <c r="CD6" s="89">
        <v>-99</v>
      </c>
      <c r="CE6" s="89">
        <v>-99</v>
      </c>
      <c r="CF6" s="89">
        <v>-99</v>
      </c>
      <c r="CG6" s="89">
        <v>-99</v>
      </c>
      <c r="CH6" s="89">
        <v>-99</v>
      </c>
      <c r="CI6" s="89">
        <v>-99</v>
      </c>
      <c r="CJ6" s="89">
        <v>-99</v>
      </c>
      <c r="CK6" s="89">
        <v>-99</v>
      </c>
      <c r="CL6" s="89">
        <v>-99</v>
      </c>
      <c r="CM6" s="89">
        <v>-99</v>
      </c>
      <c r="CN6" s="89">
        <v>-99</v>
      </c>
      <c r="CO6" s="89">
        <v>-99</v>
      </c>
      <c r="CP6" s="89">
        <v>-99</v>
      </c>
      <c r="CQ6" s="89">
        <v>-99</v>
      </c>
      <c r="CR6" s="89">
        <v>-99</v>
      </c>
      <c r="CS6" s="89">
        <v>-99</v>
      </c>
      <c r="CT6" s="89">
        <v>-99</v>
      </c>
      <c r="CU6" s="86">
        <v>-99</v>
      </c>
      <c r="CV6" s="86">
        <v>2.5546000000000002</v>
      </c>
      <c r="CW6" s="86">
        <v>99</v>
      </c>
      <c r="CX6" s="86">
        <v>2</v>
      </c>
      <c r="CY6" s="86">
        <v>0.55289999999999995</v>
      </c>
      <c r="CZ6" s="86">
        <v>75</v>
      </c>
      <c r="DA6" s="86">
        <v>2</v>
      </c>
      <c r="DB6" s="86">
        <v>1.7537</v>
      </c>
      <c r="DC6" s="86">
        <v>99</v>
      </c>
      <c r="DD6" s="86">
        <v>1</v>
      </c>
      <c r="DE6" s="86">
        <v>1</v>
      </c>
      <c r="DF6" s="86">
        <v>1</v>
      </c>
      <c r="DG6" s="86">
        <v>-99</v>
      </c>
      <c r="DH6" s="86">
        <v>1</v>
      </c>
    </row>
    <row r="7" spans="1:112" x14ac:dyDescent="0.2">
      <c r="A7" s="85">
        <f>IF(ISERROR(SEARCH('School Lookup'!$F$3,Data!J7)),A6,A6+1)</f>
        <v>0</v>
      </c>
      <c r="B7" s="85">
        <f>IF(I7='School Lookup'!$G$13,1,0)</f>
        <v>0</v>
      </c>
      <c r="C7" s="85">
        <f t="shared" si="0"/>
        <v>5</v>
      </c>
      <c r="D7" s="86" t="s">
        <v>6478</v>
      </c>
      <c r="E7" s="86" t="s">
        <v>6862</v>
      </c>
      <c r="F7" s="86" t="s">
        <v>2773</v>
      </c>
      <c r="G7" s="86" t="s">
        <v>2847</v>
      </c>
      <c r="H7" s="86" t="s">
        <v>2355</v>
      </c>
      <c r="I7" s="86" t="s">
        <v>3611</v>
      </c>
      <c r="J7" s="86" t="s">
        <v>2355</v>
      </c>
      <c r="K7" s="86" t="s">
        <v>72</v>
      </c>
      <c r="L7" s="86">
        <v>1</v>
      </c>
      <c r="M7" s="86">
        <v>1</v>
      </c>
      <c r="N7" s="89">
        <v>1.0392403846153799</v>
      </c>
      <c r="O7" s="89">
        <v>2.34482892152469</v>
      </c>
      <c r="P7" s="89">
        <v>69.342699999999994</v>
      </c>
      <c r="Q7" s="89">
        <v>2.0690982519385002</v>
      </c>
      <c r="R7" s="89">
        <v>49.423093076923102</v>
      </c>
      <c r="S7" s="89">
        <v>2.20696358673159</v>
      </c>
      <c r="T7" s="89">
        <v>2.5040543993394699</v>
      </c>
      <c r="U7" s="89">
        <v>0.37437005039596799</v>
      </c>
      <c r="V7" s="89">
        <v>0.93744297167496304</v>
      </c>
      <c r="W7" s="89">
        <v>1</v>
      </c>
      <c r="X7" s="89">
        <v>0.97997000000000001</v>
      </c>
      <c r="Y7" s="89">
        <v>2.3960512534040799</v>
      </c>
      <c r="Z7" s="89">
        <v>65.560500000000005</v>
      </c>
      <c r="AA7" s="89">
        <v>1.96191844950606</v>
      </c>
      <c r="AB7" s="89">
        <v>50.480809423076899</v>
      </c>
      <c r="AC7" s="89">
        <v>2.1789848514550698</v>
      </c>
      <c r="AD7" s="89">
        <v>2.5384754862207499</v>
      </c>
      <c r="AE7" s="89">
        <v>0.37437005039596799</v>
      </c>
      <c r="AF7" s="89">
        <v>0.95032919570539298</v>
      </c>
      <c r="AG7" s="89">
        <v>1</v>
      </c>
      <c r="AH7" s="89">
        <v>0.87123712574850298</v>
      </c>
      <c r="AI7" s="89">
        <v>1.93202227024261</v>
      </c>
      <c r="AJ7" s="89">
        <v>69.285700000000006</v>
      </c>
      <c r="AK7" s="89">
        <v>2.02227685369779</v>
      </c>
      <c r="AL7" s="89">
        <v>54.790430538922202</v>
      </c>
      <c r="AM7" s="89">
        <v>1.9771495619702</v>
      </c>
      <c r="AN7" s="89">
        <v>2.03387987035202</v>
      </c>
      <c r="AO7" s="89">
        <v>0.12023038156947401</v>
      </c>
      <c r="AP7" s="89">
        <v>0.24453415287889699</v>
      </c>
      <c r="AQ7" s="89">
        <v>1</v>
      </c>
      <c r="AR7" s="89">
        <v>0.73988571428571404</v>
      </c>
      <c r="AS7" s="89">
        <v>1.73313694914432</v>
      </c>
      <c r="AT7" s="89">
        <v>73.662800000000004</v>
      </c>
      <c r="AU7" s="89">
        <v>2.7146529007106901</v>
      </c>
      <c r="AV7" s="89">
        <v>53.846183516483499</v>
      </c>
      <c r="AW7" s="89">
        <v>2.2238949249275</v>
      </c>
      <c r="AX7" s="89">
        <v>2.30431523119911</v>
      </c>
      <c r="AY7" s="89">
        <v>0.131029517638589</v>
      </c>
      <c r="AZ7" s="89">
        <v>0.30193331323127298</v>
      </c>
      <c r="BA7" s="89">
        <v>-99</v>
      </c>
      <c r="BB7" s="89">
        <v>-99</v>
      </c>
      <c r="BC7" s="89">
        <v>-99</v>
      </c>
      <c r="BD7" s="89">
        <v>-99</v>
      </c>
      <c r="BE7" s="89">
        <v>-99</v>
      </c>
      <c r="BF7" s="89">
        <v>-99</v>
      </c>
      <c r="BG7" s="89">
        <v>-99</v>
      </c>
      <c r="BH7" s="89">
        <v>-99</v>
      </c>
      <c r="BI7" s="89">
        <v>-99</v>
      </c>
      <c r="BJ7" s="89">
        <v>-99</v>
      </c>
      <c r="BK7" s="89">
        <v>-99</v>
      </c>
      <c r="BL7" s="89">
        <v>-99</v>
      </c>
      <c r="BM7" s="89">
        <v>-99</v>
      </c>
      <c r="BN7" s="89">
        <v>-99</v>
      </c>
      <c r="BO7" s="89">
        <v>-99</v>
      </c>
      <c r="BP7" s="89">
        <v>-99</v>
      </c>
      <c r="BQ7" s="89">
        <v>-99</v>
      </c>
      <c r="BR7" s="89">
        <v>-99</v>
      </c>
      <c r="BS7" s="89">
        <v>-99</v>
      </c>
      <c r="BT7" s="89">
        <v>-99</v>
      </c>
      <c r="BU7" s="89">
        <v>-99</v>
      </c>
      <c r="BV7" s="89">
        <v>-99</v>
      </c>
      <c r="BW7" s="89">
        <v>-99</v>
      </c>
      <c r="BX7" s="89">
        <v>-99</v>
      </c>
      <c r="BY7" s="89">
        <v>-99</v>
      </c>
      <c r="BZ7" s="89">
        <v>-99</v>
      </c>
      <c r="CA7" s="89">
        <v>-99</v>
      </c>
      <c r="CB7" s="89">
        <v>-99</v>
      </c>
      <c r="CC7" s="89">
        <v>-99</v>
      </c>
      <c r="CD7" s="89">
        <v>-99</v>
      </c>
      <c r="CE7" s="89">
        <v>-99</v>
      </c>
      <c r="CF7" s="89">
        <v>-99</v>
      </c>
      <c r="CG7" s="89">
        <v>-99</v>
      </c>
      <c r="CH7" s="89">
        <v>-99</v>
      </c>
      <c r="CI7" s="89">
        <v>-99</v>
      </c>
      <c r="CJ7" s="89">
        <v>-99</v>
      </c>
      <c r="CK7" s="89">
        <v>-99</v>
      </c>
      <c r="CL7" s="89">
        <v>-99</v>
      </c>
      <c r="CM7" s="89">
        <v>-99</v>
      </c>
      <c r="CN7" s="89">
        <v>-99</v>
      </c>
      <c r="CO7" s="89">
        <v>-99</v>
      </c>
      <c r="CP7" s="89">
        <v>-99</v>
      </c>
      <c r="CQ7" s="89">
        <v>-99</v>
      </c>
      <c r="CR7" s="89">
        <v>-99</v>
      </c>
      <c r="CS7" s="89">
        <v>-99</v>
      </c>
      <c r="CT7" s="89">
        <v>-99</v>
      </c>
      <c r="CU7" s="86">
        <v>-99</v>
      </c>
      <c r="CV7" s="86">
        <v>2.4342000000000001</v>
      </c>
      <c r="CW7" s="86">
        <v>99</v>
      </c>
      <c r="CX7" s="86">
        <v>2</v>
      </c>
      <c r="CY7" s="86">
        <v>0.14349999999999999</v>
      </c>
      <c r="CZ7" s="86">
        <v>59</v>
      </c>
      <c r="DA7" s="86">
        <v>4</v>
      </c>
      <c r="DB7" s="86">
        <v>2.1078999999999999</v>
      </c>
      <c r="DC7" s="86">
        <v>99</v>
      </c>
      <c r="DD7" s="86">
        <v>1</v>
      </c>
      <c r="DE7" s="86">
        <v>1</v>
      </c>
      <c r="DF7" s="86">
        <v>1</v>
      </c>
      <c r="DG7" s="86">
        <v>-99</v>
      </c>
      <c r="DH7" s="86">
        <v>1</v>
      </c>
    </row>
    <row r="8" spans="1:112" x14ac:dyDescent="0.2">
      <c r="A8" s="85">
        <f>IF(ISERROR(SEARCH('School Lookup'!$F$3,Data!J8)),A7,A7+1)</f>
        <v>0</v>
      </c>
      <c r="B8" s="85">
        <f>IF(I8='School Lookup'!$G$13,1,0)</f>
        <v>0</v>
      </c>
      <c r="C8" s="85">
        <f t="shared" si="0"/>
        <v>6</v>
      </c>
      <c r="D8" s="86" t="s">
        <v>6478</v>
      </c>
      <c r="E8" s="86" t="s">
        <v>6486</v>
      </c>
      <c r="F8" s="86" t="s">
        <v>1088</v>
      </c>
      <c r="G8" s="86" t="s">
        <v>2790</v>
      </c>
      <c r="H8" s="86" t="s">
        <v>1534</v>
      </c>
      <c r="I8" s="86" t="s">
        <v>3659</v>
      </c>
      <c r="J8" s="86" t="s">
        <v>2034</v>
      </c>
      <c r="K8" s="86" t="s">
        <v>6509</v>
      </c>
      <c r="L8" s="86">
        <v>1</v>
      </c>
      <c r="M8" s="86">
        <v>1</v>
      </c>
      <c r="N8" s="89">
        <v>0.92211411764705897</v>
      </c>
      <c r="O8" s="89">
        <v>2.0911921169022198</v>
      </c>
      <c r="P8" s="89">
        <v>74.142899999999997</v>
      </c>
      <c r="Q8" s="89">
        <v>2.5782622432270599</v>
      </c>
      <c r="R8" s="89">
        <v>54.705897058823503</v>
      </c>
      <c r="S8" s="89">
        <v>2.3347271800646401</v>
      </c>
      <c r="T8" s="89">
        <v>2.6490235186962301</v>
      </c>
      <c r="U8" s="89">
        <v>0.40476190476190499</v>
      </c>
      <c r="V8" s="89">
        <v>1.07222380518657</v>
      </c>
      <c r="W8" s="89">
        <v>1</v>
      </c>
      <c r="X8" s="89">
        <v>0.69633352941176496</v>
      </c>
      <c r="Y8" s="89">
        <v>1.7283260761827299</v>
      </c>
      <c r="Z8" s="89">
        <v>68.3429</v>
      </c>
      <c r="AA8" s="89">
        <v>2.30889196366507</v>
      </c>
      <c r="AB8" s="89">
        <v>56.4705876470588</v>
      </c>
      <c r="AC8" s="89">
        <v>2.0186090199239</v>
      </c>
      <c r="AD8" s="89">
        <v>2.35174156627899</v>
      </c>
      <c r="AE8" s="89">
        <v>0.40476190476190499</v>
      </c>
      <c r="AF8" s="89">
        <v>0.95189539587482996</v>
      </c>
      <c r="AG8" s="89">
        <v>1</v>
      </c>
      <c r="AH8" s="89">
        <v>0.84061874999999997</v>
      </c>
      <c r="AI8" s="89">
        <v>1.86612857179164</v>
      </c>
      <c r="AJ8" s="89">
        <v>-99</v>
      </c>
      <c r="AK8" s="89">
        <v>-99</v>
      </c>
      <c r="AL8" s="89">
        <v>60</v>
      </c>
      <c r="AM8" s="89">
        <v>1.86612857179164</v>
      </c>
      <c r="AN8" s="89">
        <v>1.9172474994241999</v>
      </c>
      <c r="AO8" s="89">
        <v>0.19047619047618999</v>
      </c>
      <c r="AP8" s="89">
        <v>0.36518999989032502</v>
      </c>
      <c r="AQ8" s="89">
        <v>-99</v>
      </c>
      <c r="AR8" s="89">
        <v>-99</v>
      </c>
      <c r="AS8" s="89">
        <v>-99</v>
      </c>
      <c r="AT8" s="89">
        <v>-99</v>
      </c>
      <c r="AU8" s="89">
        <v>-99</v>
      </c>
      <c r="AV8" s="89">
        <v>-99</v>
      </c>
      <c r="AW8" s="89">
        <v>-99</v>
      </c>
      <c r="AX8" s="89">
        <v>-99</v>
      </c>
      <c r="AY8" s="89">
        <v>-99</v>
      </c>
      <c r="AZ8" s="89">
        <v>-99</v>
      </c>
      <c r="BA8" s="89">
        <v>-99</v>
      </c>
      <c r="BB8" s="89">
        <v>-99</v>
      </c>
      <c r="BC8" s="89">
        <v>-99</v>
      </c>
      <c r="BD8" s="89">
        <v>-99</v>
      </c>
      <c r="BE8" s="89">
        <v>-99</v>
      </c>
      <c r="BF8" s="89">
        <v>-99</v>
      </c>
      <c r="BG8" s="89">
        <v>-99</v>
      </c>
      <c r="BH8" s="89">
        <v>-99</v>
      </c>
      <c r="BI8" s="89">
        <v>-99</v>
      </c>
      <c r="BJ8" s="89">
        <v>-99</v>
      </c>
      <c r="BK8" s="89">
        <v>-99</v>
      </c>
      <c r="BL8" s="89">
        <v>-99</v>
      </c>
      <c r="BM8" s="89">
        <v>-99</v>
      </c>
      <c r="BN8" s="89">
        <v>-99</v>
      </c>
      <c r="BO8" s="89">
        <v>-99</v>
      </c>
      <c r="BP8" s="89">
        <v>-99</v>
      </c>
      <c r="BQ8" s="89">
        <v>-99</v>
      </c>
      <c r="BR8" s="89">
        <v>-99</v>
      </c>
      <c r="BS8" s="89">
        <v>-99</v>
      </c>
      <c r="BT8" s="89">
        <v>-99</v>
      </c>
      <c r="BU8" s="89">
        <v>-99</v>
      </c>
      <c r="BV8" s="89">
        <v>-99</v>
      </c>
      <c r="BW8" s="89">
        <v>-99</v>
      </c>
      <c r="BX8" s="89">
        <v>-99</v>
      </c>
      <c r="BY8" s="89">
        <v>-99</v>
      </c>
      <c r="BZ8" s="89">
        <v>-99</v>
      </c>
      <c r="CA8" s="89">
        <v>-99</v>
      </c>
      <c r="CB8" s="89">
        <v>-99</v>
      </c>
      <c r="CC8" s="89">
        <v>-99</v>
      </c>
      <c r="CD8" s="89">
        <v>-99</v>
      </c>
      <c r="CE8" s="89">
        <v>-99</v>
      </c>
      <c r="CF8" s="89">
        <v>-99</v>
      </c>
      <c r="CG8" s="89">
        <v>-99</v>
      </c>
      <c r="CH8" s="89">
        <v>-99</v>
      </c>
      <c r="CI8" s="89">
        <v>-99</v>
      </c>
      <c r="CJ8" s="89">
        <v>-99</v>
      </c>
      <c r="CK8" s="89">
        <v>-99</v>
      </c>
      <c r="CL8" s="89">
        <v>-99</v>
      </c>
      <c r="CM8" s="89">
        <v>-99</v>
      </c>
      <c r="CN8" s="89">
        <v>-99</v>
      </c>
      <c r="CO8" s="89">
        <v>-99</v>
      </c>
      <c r="CP8" s="89">
        <v>-99</v>
      </c>
      <c r="CQ8" s="89">
        <v>-99</v>
      </c>
      <c r="CR8" s="89">
        <v>-99</v>
      </c>
      <c r="CS8" s="89">
        <v>-99</v>
      </c>
      <c r="CT8" s="89">
        <v>-99</v>
      </c>
      <c r="CU8" s="86">
        <v>-99</v>
      </c>
      <c r="CV8" s="86">
        <v>2.3893</v>
      </c>
      <c r="CW8" s="86">
        <v>99</v>
      </c>
      <c r="CX8" s="86">
        <v>2</v>
      </c>
      <c r="CY8" s="86">
        <v>0.33379999999999999</v>
      </c>
      <c r="CZ8" s="86">
        <v>67</v>
      </c>
      <c r="DA8" s="86">
        <v>2</v>
      </c>
      <c r="DB8" s="86">
        <v>1.9781</v>
      </c>
      <c r="DC8" s="86">
        <v>99</v>
      </c>
      <c r="DD8" s="86">
        <v>1</v>
      </c>
      <c r="DE8" s="86">
        <v>1</v>
      </c>
      <c r="DF8" s="86">
        <v>1</v>
      </c>
      <c r="DG8" s="86">
        <v>1</v>
      </c>
      <c r="DH8" s="86">
        <v>1</v>
      </c>
    </row>
    <row r="9" spans="1:112" x14ac:dyDescent="0.2">
      <c r="A9" s="85">
        <f>IF(ISERROR(SEARCH('School Lookup'!$F$3,Data!J9)),A8,A8+1)</f>
        <v>0</v>
      </c>
      <c r="B9" s="85">
        <f>IF(I9='School Lookup'!$G$13,1,0)</f>
        <v>0</v>
      </c>
      <c r="C9" s="85">
        <f t="shared" si="0"/>
        <v>7</v>
      </c>
      <c r="D9" s="86" t="s">
        <v>6478</v>
      </c>
      <c r="E9" s="86" t="s">
        <v>6790</v>
      </c>
      <c r="F9" s="86" t="s">
        <v>2774</v>
      </c>
      <c r="G9" s="86" t="s">
        <v>6946</v>
      </c>
      <c r="H9" s="86" t="s">
        <v>6947</v>
      </c>
      <c r="I9" s="86" t="s">
        <v>6948</v>
      </c>
      <c r="J9" s="86" t="s">
        <v>6947</v>
      </c>
      <c r="K9" s="86" t="s">
        <v>72</v>
      </c>
      <c r="L9" s="86">
        <v>1</v>
      </c>
      <c r="M9" s="86">
        <v>1</v>
      </c>
      <c r="N9" s="89">
        <v>0.96960303358613198</v>
      </c>
      <c r="O9" s="89">
        <v>2.1940293130798199</v>
      </c>
      <c r="P9" s="89">
        <v>72.604799999999997</v>
      </c>
      <c r="Q9" s="89">
        <v>2.4151138046201401</v>
      </c>
      <c r="R9" s="89">
        <v>51.354270964247</v>
      </c>
      <c r="S9" s="89">
        <v>2.3045715588499802</v>
      </c>
      <c r="T9" s="89">
        <v>2.61480693369655</v>
      </c>
      <c r="U9" s="89">
        <v>0.37750511247443802</v>
      </c>
      <c r="V9" s="89">
        <v>0.98710298560405496</v>
      </c>
      <c r="W9" s="89">
        <v>1</v>
      </c>
      <c r="X9" s="89">
        <v>0.81959913606911505</v>
      </c>
      <c r="Y9" s="89">
        <v>2.01851283841355</v>
      </c>
      <c r="Z9" s="89">
        <v>66.216399999999993</v>
      </c>
      <c r="AA9" s="89">
        <v>2.0437111205587102</v>
      </c>
      <c r="AB9" s="89">
        <v>50.323973758099299</v>
      </c>
      <c r="AC9" s="89">
        <v>2.0311119794861301</v>
      </c>
      <c r="AD9" s="89">
        <v>2.36629941223145</v>
      </c>
      <c r="AE9" s="89">
        <v>0.37873210633946802</v>
      </c>
      <c r="AF9" s="89">
        <v>0.89619356062426303</v>
      </c>
      <c r="AG9" s="89">
        <v>1</v>
      </c>
      <c r="AH9" s="89">
        <v>0.718865916398714</v>
      </c>
      <c r="AI9" s="89">
        <v>1.60410472804589</v>
      </c>
      <c r="AJ9" s="89">
        <v>68.134299999999996</v>
      </c>
      <c r="AK9" s="89">
        <v>1.9095651664275</v>
      </c>
      <c r="AL9" s="89">
        <v>57.556281350482301</v>
      </c>
      <c r="AM9" s="89">
        <v>1.75683494723669</v>
      </c>
      <c r="AN9" s="89">
        <v>1.8024298010895401</v>
      </c>
      <c r="AO9" s="89">
        <v>0.12719836400817999</v>
      </c>
      <c r="AP9" s="89">
        <v>0.229266121938178</v>
      </c>
      <c r="AQ9" s="89">
        <v>1</v>
      </c>
      <c r="AR9" s="89">
        <v>0.66738912280701801</v>
      </c>
      <c r="AS9" s="89">
        <v>1.57017795201152</v>
      </c>
      <c r="AT9" s="89">
        <v>62.082000000000001</v>
      </c>
      <c r="AU9" s="89">
        <v>1.45595109584656</v>
      </c>
      <c r="AV9" s="89">
        <v>49.473707719298197</v>
      </c>
      <c r="AW9" s="89">
        <v>1.5130645239290399</v>
      </c>
      <c r="AX9" s="89">
        <v>1.55524572235227</v>
      </c>
      <c r="AY9" s="89">
        <v>0.11656441717791401</v>
      </c>
      <c r="AZ9" s="89">
        <v>0.181286311194436</v>
      </c>
      <c r="BA9" s="89">
        <v>-99</v>
      </c>
      <c r="BB9" s="89">
        <v>-99</v>
      </c>
      <c r="BC9" s="89">
        <v>-99</v>
      </c>
      <c r="BD9" s="89">
        <v>-99</v>
      </c>
      <c r="BE9" s="89">
        <v>-99</v>
      </c>
      <c r="BF9" s="89">
        <v>-99</v>
      </c>
      <c r="BG9" s="89">
        <v>-99</v>
      </c>
      <c r="BH9" s="89">
        <v>-99</v>
      </c>
      <c r="BI9" s="89">
        <v>-99</v>
      </c>
      <c r="BJ9" s="89">
        <v>-99</v>
      </c>
      <c r="BK9" s="89">
        <v>-99</v>
      </c>
      <c r="BL9" s="89">
        <v>-99</v>
      </c>
      <c r="BM9" s="89">
        <v>-99</v>
      </c>
      <c r="BN9" s="89">
        <v>-99</v>
      </c>
      <c r="BO9" s="89">
        <v>-99</v>
      </c>
      <c r="BP9" s="89">
        <v>-99</v>
      </c>
      <c r="BQ9" s="89">
        <v>-99</v>
      </c>
      <c r="BR9" s="89">
        <v>-99</v>
      </c>
      <c r="BS9" s="89">
        <v>-99</v>
      </c>
      <c r="BT9" s="89">
        <v>-99</v>
      </c>
      <c r="BU9" s="89">
        <v>-99</v>
      </c>
      <c r="BV9" s="89">
        <v>-99</v>
      </c>
      <c r="BW9" s="89">
        <v>-99</v>
      </c>
      <c r="BX9" s="89">
        <v>-99</v>
      </c>
      <c r="BY9" s="89">
        <v>-99</v>
      </c>
      <c r="BZ9" s="89">
        <v>-99</v>
      </c>
      <c r="CA9" s="89">
        <v>-99</v>
      </c>
      <c r="CB9" s="89">
        <v>-99</v>
      </c>
      <c r="CC9" s="89">
        <v>-99</v>
      </c>
      <c r="CD9" s="89">
        <v>-99</v>
      </c>
      <c r="CE9" s="89">
        <v>-99</v>
      </c>
      <c r="CF9" s="89">
        <v>-99</v>
      </c>
      <c r="CG9" s="89">
        <v>-99</v>
      </c>
      <c r="CH9" s="89">
        <v>-99</v>
      </c>
      <c r="CI9" s="89">
        <v>-99</v>
      </c>
      <c r="CJ9" s="89">
        <v>-99</v>
      </c>
      <c r="CK9" s="89">
        <v>-99</v>
      </c>
      <c r="CL9" s="89">
        <v>-99</v>
      </c>
      <c r="CM9" s="89">
        <v>-99</v>
      </c>
      <c r="CN9" s="89">
        <v>-99</v>
      </c>
      <c r="CO9" s="89">
        <v>-99</v>
      </c>
      <c r="CP9" s="89">
        <v>-99</v>
      </c>
      <c r="CQ9" s="89">
        <v>-99</v>
      </c>
      <c r="CR9" s="89">
        <v>-99</v>
      </c>
      <c r="CS9" s="89">
        <v>-99</v>
      </c>
      <c r="CT9" s="89">
        <v>-99</v>
      </c>
      <c r="CU9" s="86">
        <v>-99</v>
      </c>
      <c r="CV9" s="86">
        <v>2.2938000000000001</v>
      </c>
      <c r="CW9" s="86">
        <v>99</v>
      </c>
      <c r="CX9" s="86">
        <v>2</v>
      </c>
      <c r="CY9" s="86">
        <v>-0.78310000000000002</v>
      </c>
      <c r="CZ9" s="86">
        <v>17</v>
      </c>
      <c r="DA9" s="86">
        <v>4</v>
      </c>
      <c r="DB9" s="86">
        <v>2.0983000000000001</v>
      </c>
      <c r="DC9" s="86">
        <v>99</v>
      </c>
      <c r="DD9" s="86">
        <v>1</v>
      </c>
      <c r="DE9" s="86">
        <v>1</v>
      </c>
      <c r="DF9" s="86">
        <v>1</v>
      </c>
      <c r="DG9" s="86">
        <v>-99</v>
      </c>
      <c r="DH9" s="86">
        <v>1</v>
      </c>
    </row>
    <row r="10" spans="1:112" x14ac:dyDescent="0.2">
      <c r="A10" s="85">
        <f>IF(ISERROR(SEARCH('School Lookup'!$F$3,Data!J10)),A9,A9+1)</f>
        <v>0</v>
      </c>
      <c r="B10" s="85">
        <f>IF(I10='School Lookup'!$G$13,1,0)</f>
        <v>0</v>
      </c>
      <c r="C10" s="85">
        <f t="shared" si="0"/>
        <v>8</v>
      </c>
      <c r="D10" s="86" t="s">
        <v>6478</v>
      </c>
      <c r="E10" s="86" t="s">
        <v>6790</v>
      </c>
      <c r="F10" s="86" t="s">
        <v>2774</v>
      </c>
      <c r="G10" s="86" t="s">
        <v>2807</v>
      </c>
      <c r="H10" s="86" t="s">
        <v>2161</v>
      </c>
      <c r="I10" s="86" t="s">
        <v>3523</v>
      </c>
      <c r="J10" s="86" t="s">
        <v>2441</v>
      </c>
      <c r="K10" s="86" t="s">
        <v>26</v>
      </c>
      <c r="L10" s="86">
        <v>1</v>
      </c>
      <c r="M10" s="86">
        <v>1</v>
      </c>
      <c r="N10" s="89">
        <v>0.84005849056603799</v>
      </c>
      <c r="O10" s="89">
        <v>1.91350074507909</v>
      </c>
      <c r="P10" s="89">
        <v>62.905299999999997</v>
      </c>
      <c r="Q10" s="89">
        <v>1.38627414512609</v>
      </c>
      <c r="R10" s="89">
        <v>54.088061006289301</v>
      </c>
      <c r="S10" s="89">
        <v>1.64988744510259</v>
      </c>
      <c r="T10" s="89">
        <v>1.8719585451151199</v>
      </c>
      <c r="U10" s="89">
        <v>0.37455830388692601</v>
      </c>
      <c r="V10" s="89">
        <v>0.70115761760495598</v>
      </c>
      <c r="W10" s="89">
        <v>1</v>
      </c>
      <c r="X10" s="89">
        <v>0.96946277602523701</v>
      </c>
      <c r="Y10" s="89">
        <v>2.3713155839180602</v>
      </c>
      <c r="Z10" s="89">
        <v>71.510599999999997</v>
      </c>
      <c r="AA10" s="89">
        <v>2.7039135280704301</v>
      </c>
      <c r="AB10" s="89">
        <v>54.258670347003203</v>
      </c>
      <c r="AC10" s="89">
        <v>2.53761455599424</v>
      </c>
      <c r="AD10" s="89">
        <v>2.9560466993940899</v>
      </c>
      <c r="AE10" s="89">
        <v>0.37338044758539501</v>
      </c>
      <c r="AF10" s="89">
        <v>1.10373003970309</v>
      </c>
      <c r="AG10" s="89">
        <v>1</v>
      </c>
      <c r="AH10" s="89">
        <v>0.463403846153846</v>
      </c>
      <c r="AI10" s="89">
        <v>1.0543257077397701</v>
      </c>
      <c r="AJ10" s="89">
        <v>-99</v>
      </c>
      <c r="AK10" s="89">
        <v>-99</v>
      </c>
      <c r="AL10" s="89">
        <v>61.538422115384598</v>
      </c>
      <c r="AM10" s="89">
        <v>1.0543257077397701</v>
      </c>
      <c r="AN10" s="89">
        <v>1.06441334069369</v>
      </c>
      <c r="AO10" s="89">
        <v>0.122497055359246</v>
      </c>
      <c r="AP10" s="89">
        <v>0.13038749992007501</v>
      </c>
      <c r="AQ10" s="89">
        <v>1</v>
      </c>
      <c r="AR10" s="89">
        <v>1.1088727272727299</v>
      </c>
      <c r="AS10" s="89">
        <v>2.5625518549341701</v>
      </c>
      <c r="AT10" s="89">
        <v>-99</v>
      </c>
      <c r="AU10" s="89">
        <v>-99</v>
      </c>
      <c r="AV10" s="89">
        <v>41.818167272727301</v>
      </c>
      <c r="AW10" s="89">
        <v>2.5625518549341701</v>
      </c>
      <c r="AX10" s="89">
        <v>2.66119020428882</v>
      </c>
      <c r="AY10" s="89">
        <v>0.12956419316843301</v>
      </c>
      <c r="AZ10" s="89">
        <v>0.34479496168641999</v>
      </c>
      <c r="BA10" s="89">
        <v>-99</v>
      </c>
      <c r="BB10" s="89">
        <v>-99</v>
      </c>
      <c r="BC10" s="89">
        <v>-99</v>
      </c>
      <c r="BD10" s="89">
        <v>-99</v>
      </c>
      <c r="BE10" s="89">
        <v>-99</v>
      </c>
      <c r="BF10" s="89">
        <v>-99</v>
      </c>
      <c r="BG10" s="89">
        <v>-99</v>
      </c>
      <c r="BH10" s="89">
        <v>-99</v>
      </c>
      <c r="BI10" s="89">
        <v>-99</v>
      </c>
      <c r="BJ10" s="89">
        <v>-99</v>
      </c>
      <c r="BK10" s="89">
        <v>-99</v>
      </c>
      <c r="BL10" s="89">
        <v>-99</v>
      </c>
      <c r="BM10" s="89">
        <v>-99</v>
      </c>
      <c r="BN10" s="89">
        <v>-99</v>
      </c>
      <c r="BO10" s="89">
        <v>-99</v>
      </c>
      <c r="BP10" s="89">
        <v>-99</v>
      </c>
      <c r="BQ10" s="89">
        <v>-99</v>
      </c>
      <c r="BR10" s="89">
        <v>-99</v>
      </c>
      <c r="BS10" s="89">
        <v>-99</v>
      </c>
      <c r="BT10" s="89">
        <v>-99</v>
      </c>
      <c r="BU10" s="89">
        <v>-99</v>
      </c>
      <c r="BV10" s="89">
        <v>-99</v>
      </c>
      <c r="BW10" s="89">
        <v>-99</v>
      </c>
      <c r="BX10" s="89">
        <v>-99</v>
      </c>
      <c r="BY10" s="89">
        <v>-99</v>
      </c>
      <c r="BZ10" s="89">
        <v>-99</v>
      </c>
      <c r="CA10" s="89">
        <v>-99</v>
      </c>
      <c r="CB10" s="89">
        <v>-99</v>
      </c>
      <c r="CC10" s="89">
        <v>-99</v>
      </c>
      <c r="CD10" s="89">
        <v>-99</v>
      </c>
      <c r="CE10" s="89">
        <v>-99</v>
      </c>
      <c r="CF10" s="89">
        <v>-99</v>
      </c>
      <c r="CG10" s="89">
        <v>-99</v>
      </c>
      <c r="CH10" s="89">
        <v>-99</v>
      </c>
      <c r="CI10" s="89">
        <v>-99</v>
      </c>
      <c r="CJ10" s="89">
        <v>-99</v>
      </c>
      <c r="CK10" s="89">
        <v>-99</v>
      </c>
      <c r="CL10" s="89">
        <v>-99</v>
      </c>
      <c r="CM10" s="89">
        <v>-99</v>
      </c>
      <c r="CN10" s="89">
        <v>-99</v>
      </c>
      <c r="CO10" s="89">
        <v>-99</v>
      </c>
      <c r="CP10" s="89">
        <v>-99</v>
      </c>
      <c r="CQ10" s="89">
        <v>-99</v>
      </c>
      <c r="CR10" s="89">
        <v>-99</v>
      </c>
      <c r="CS10" s="89">
        <v>-99</v>
      </c>
      <c r="CT10" s="89">
        <v>-99</v>
      </c>
      <c r="CU10" s="86">
        <v>-99</v>
      </c>
      <c r="CV10" s="86">
        <v>2.2801</v>
      </c>
      <c r="CW10" s="86">
        <v>99</v>
      </c>
      <c r="CX10" s="86">
        <v>2</v>
      </c>
      <c r="CY10" s="86">
        <v>0.51929999999999998</v>
      </c>
      <c r="CZ10" s="86">
        <v>74</v>
      </c>
      <c r="DA10" s="86">
        <v>2</v>
      </c>
      <c r="DB10" s="86">
        <v>1.5287999999999999</v>
      </c>
      <c r="DC10" s="86">
        <v>98</v>
      </c>
      <c r="DD10" s="86">
        <v>1</v>
      </c>
      <c r="DE10" s="86">
        <v>1</v>
      </c>
      <c r="DF10" s="86">
        <v>1</v>
      </c>
      <c r="DG10" s="86">
        <v>-99</v>
      </c>
      <c r="DH10" s="86">
        <v>1</v>
      </c>
    </row>
    <row r="11" spans="1:112" x14ac:dyDescent="0.2">
      <c r="A11" s="85">
        <f>IF(ISERROR(SEARCH('School Lookup'!$F$3,Data!J11)),A10,A10+1)</f>
        <v>0</v>
      </c>
      <c r="B11" s="85">
        <f>IF(I11='School Lookup'!$G$13,1,0)</f>
        <v>0</v>
      </c>
      <c r="C11" s="85">
        <f t="shared" si="0"/>
        <v>9</v>
      </c>
      <c r="D11" s="86" t="s">
        <v>6478</v>
      </c>
      <c r="E11" s="86" t="s">
        <v>6862</v>
      </c>
      <c r="F11" s="86" t="s">
        <v>2773</v>
      </c>
      <c r="G11" s="86" t="s">
        <v>2794</v>
      </c>
      <c r="H11" s="86" t="s">
        <v>1362</v>
      </c>
      <c r="I11" s="86" t="s">
        <v>3521</v>
      </c>
      <c r="J11" s="86" t="s">
        <v>2195</v>
      </c>
      <c r="K11" s="86" t="s">
        <v>16</v>
      </c>
      <c r="L11" s="86">
        <v>1</v>
      </c>
      <c r="M11" s="86">
        <v>1</v>
      </c>
      <c r="N11" s="89">
        <v>0.873571601208459</v>
      </c>
      <c r="O11" s="89">
        <v>1.9860733499807901</v>
      </c>
      <c r="P11" s="89">
        <v>79.245099999999994</v>
      </c>
      <c r="Q11" s="89">
        <v>3.1194598009022498</v>
      </c>
      <c r="R11" s="89">
        <v>52.5679752265861</v>
      </c>
      <c r="S11" s="89">
        <v>2.5527665754415199</v>
      </c>
      <c r="T11" s="89">
        <v>2.89642560178005</v>
      </c>
      <c r="U11" s="89">
        <v>0.37570942111237199</v>
      </c>
      <c r="V11" s="89">
        <v>1.0882143861398399</v>
      </c>
      <c r="W11" s="89">
        <v>1</v>
      </c>
      <c r="X11" s="89">
        <v>0.66456102719033205</v>
      </c>
      <c r="Y11" s="89">
        <v>1.65352857347593</v>
      </c>
      <c r="Z11" s="89">
        <v>65.166700000000006</v>
      </c>
      <c r="AA11" s="89">
        <v>1.9128104241050401</v>
      </c>
      <c r="AB11" s="89">
        <v>52.8700740181269</v>
      </c>
      <c r="AC11" s="89">
        <v>1.78316949879048</v>
      </c>
      <c r="AD11" s="89">
        <v>2.0776070893399998</v>
      </c>
      <c r="AE11" s="89">
        <v>0.37570942111237199</v>
      </c>
      <c r="AF11" s="89">
        <v>0.78057655683489102</v>
      </c>
      <c r="AG11" s="89">
        <v>1</v>
      </c>
      <c r="AH11" s="89">
        <v>0.72326206896551704</v>
      </c>
      <c r="AI11" s="89">
        <v>1.6135656724787599</v>
      </c>
      <c r="AJ11" s="89">
        <v>-99</v>
      </c>
      <c r="AK11" s="89">
        <v>-99</v>
      </c>
      <c r="AL11" s="89">
        <v>62.068958620689699</v>
      </c>
      <c r="AM11" s="89">
        <v>1.6135656724787599</v>
      </c>
      <c r="AN11" s="89">
        <v>1.6519192069284501</v>
      </c>
      <c r="AO11" s="89">
        <v>0.13166855845629999</v>
      </c>
      <c r="AP11" s="89">
        <v>0.21750582066254301</v>
      </c>
      <c r="AQ11" s="89">
        <v>1</v>
      </c>
      <c r="AR11" s="89">
        <v>0.61790776699029104</v>
      </c>
      <c r="AS11" s="89">
        <v>1.45895296948205</v>
      </c>
      <c r="AT11" s="89">
        <v>-99</v>
      </c>
      <c r="AU11" s="89">
        <v>-99</v>
      </c>
      <c r="AV11" s="89">
        <v>43.689310679611701</v>
      </c>
      <c r="AW11" s="89">
        <v>1.45895296948205</v>
      </c>
      <c r="AX11" s="89">
        <v>1.4982232378670599</v>
      </c>
      <c r="AY11" s="89">
        <v>0.11691259931895601</v>
      </c>
      <c r="AZ11" s="89">
        <v>0.17516117309910001</v>
      </c>
      <c r="BA11" s="89">
        <v>-99</v>
      </c>
      <c r="BB11" s="89">
        <v>-99</v>
      </c>
      <c r="BC11" s="89">
        <v>-99</v>
      </c>
      <c r="BD11" s="89">
        <v>-99</v>
      </c>
      <c r="BE11" s="89">
        <v>-99</v>
      </c>
      <c r="BF11" s="89">
        <v>-99</v>
      </c>
      <c r="BG11" s="89">
        <v>-99</v>
      </c>
      <c r="BH11" s="89">
        <v>-99</v>
      </c>
      <c r="BI11" s="89">
        <v>-99</v>
      </c>
      <c r="BJ11" s="89">
        <v>-99</v>
      </c>
      <c r="BK11" s="89">
        <v>-99</v>
      </c>
      <c r="BL11" s="89">
        <v>-99</v>
      </c>
      <c r="BM11" s="89">
        <v>-99</v>
      </c>
      <c r="BN11" s="89">
        <v>-99</v>
      </c>
      <c r="BO11" s="89">
        <v>-99</v>
      </c>
      <c r="BP11" s="89">
        <v>-99</v>
      </c>
      <c r="BQ11" s="89">
        <v>-99</v>
      </c>
      <c r="BR11" s="89">
        <v>-99</v>
      </c>
      <c r="BS11" s="89">
        <v>-99</v>
      </c>
      <c r="BT11" s="89">
        <v>-99</v>
      </c>
      <c r="BU11" s="89">
        <v>-99</v>
      </c>
      <c r="BV11" s="89">
        <v>-99</v>
      </c>
      <c r="BW11" s="89">
        <v>-99</v>
      </c>
      <c r="BX11" s="89">
        <v>-99</v>
      </c>
      <c r="BY11" s="89">
        <v>-99</v>
      </c>
      <c r="BZ11" s="89">
        <v>-99</v>
      </c>
      <c r="CA11" s="89">
        <v>-99</v>
      </c>
      <c r="CB11" s="89">
        <v>-99</v>
      </c>
      <c r="CC11" s="89">
        <v>-99</v>
      </c>
      <c r="CD11" s="89">
        <v>-99</v>
      </c>
      <c r="CE11" s="89">
        <v>-99</v>
      </c>
      <c r="CF11" s="89">
        <v>-99</v>
      </c>
      <c r="CG11" s="89">
        <v>-99</v>
      </c>
      <c r="CH11" s="89">
        <v>-99</v>
      </c>
      <c r="CI11" s="89">
        <v>-99</v>
      </c>
      <c r="CJ11" s="89">
        <v>-99</v>
      </c>
      <c r="CK11" s="89">
        <v>-99</v>
      </c>
      <c r="CL11" s="89">
        <v>-99</v>
      </c>
      <c r="CM11" s="89">
        <v>-99</v>
      </c>
      <c r="CN11" s="89">
        <v>-99</v>
      </c>
      <c r="CO11" s="89">
        <v>-99</v>
      </c>
      <c r="CP11" s="89">
        <v>-99</v>
      </c>
      <c r="CQ11" s="89">
        <v>-99</v>
      </c>
      <c r="CR11" s="89">
        <v>-99</v>
      </c>
      <c r="CS11" s="89">
        <v>-99</v>
      </c>
      <c r="CT11" s="89">
        <v>-99</v>
      </c>
      <c r="CU11" s="86">
        <v>-99</v>
      </c>
      <c r="CV11" s="86">
        <v>2.2614999999999998</v>
      </c>
      <c r="CW11" s="86">
        <v>99</v>
      </c>
      <c r="CX11" s="86">
        <v>2</v>
      </c>
      <c r="CY11" s="86">
        <v>-0.31709999999999999</v>
      </c>
      <c r="CZ11" s="86">
        <v>36</v>
      </c>
      <c r="DA11" s="86">
        <v>2</v>
      </c>
      <c r="DB11" s="86">
        <v>1.8907</v>
      </c>
      <c r="DC11" s="86">
        <v>99</v>
      </c>
      <c r="DD11" s="86">
        <v>1</v>
      </c>
      <c r="DE11" s="86">
        <v>1</v>
      </c>
      <c r="DF11" s="86">
        <v>1</v>
      </c>
      <c r="DG11" s="86">
        <v>-99</v>
      </c>
      <c r="DH11" s="86">
        <v>1</v>
      </c>
    </row>
    <row r="12" spans="1:112" x14ac:dyDescent="0.2">
      <c r="A12" s="85">
        <f>IF(ISERROR(SEARCH('School Lookup'!$F$3,Data!J12)),A11,A11+1)</f>
        <v>0</v>
      </c>
      <c r="B12" s="85">
        <f>IF(I12='School Lookup'!$G$13,1,0)</f>
        <v>0</v>
      </c>
      <c r="C12" s="85">
        <f t="shared" si="0"/>
        <v>10</v>
      </c>
      <c r="D12" s="86" t="s">
        <v>6478</v>
      </c>
      <c r="E12" s="86" t="s">
        <v>6760</v>
      </c>
      <c r="F12" s="86" t="s">
        <v>2767</v>
      </c>
      <c r="G12" s="86" t="s">
        <v>2789</v>
      </c>
      <c r="H12" s="86" t="s">
        <v>755</v>
      </c>
      <c r="I12" s="86" t="s">
        <v>3458</v>
      </c>
      <c r="J12" s="86" t="s">
        <v>2254</v>
      </c>
      <c r="K12" s="86" t="s">
        <v>16</v>
      </c>
      <c r="L12" s="86">
        <v>1</v>
      </c>
      <c r="M12" s="86">
        <v>1</v>
      </c>
      <c r="N12" s="89">
        <v>1.0087137681159399</v>
      </c>
      <c r="O12" s="89">
        <v>2.2787235664641701</v>
      </c>
      <c r="P12" s="89">
        <v>70.353700000000003</v>
      </c>
      <c r="Q12" s="89">
        <v>2.1763364493454298</v>
      </c>
      <c r="R12" s="89">
        <v>50.000017391304297</v>
      </c>
      <c r="S12" s="89">
        <v>2.2275300079048002</v>
      </c>
      <c r="T12" s="89">
        <v>2.5273904365314399</v>
      </c>
      <c r="U12" s="89">
        <v>0.379120879120879</v>
      </c>
      <c r="V12" s="89">
        <v>0.95818648417950203</v>
      </c>
      <c r="W12" s="89">
        <v>1</v>
      </c>
      <c r="X12" s="89">
        <v>1.05630909090909</v>
      </c>
      <c r="Y12" s="89">
        <v>2.5757655648269902</v>
      </c>
      <c r="Z12" s="89">
        <v>55.781300000000002</v>
      </c>
      <c r="AA12" s="89">
        <v>0.74242326920712898</v>
      </c>
      <c r="AB12" s="89">
        <v>50.092775324675301</v>
      </c>
      <c r="AC12" s="89">
        <v>1.6590944170170601</v>
      </c>
      <c r="AD12" s="89">
        <v>1.9331400199228601</v>
      </c>
      <c r="AE12" s="89">
        <v>0.37019230769230799</v>
      </c>
      <c r="AF12" s="89">
        <v>0.71563356506759601</v>
      </c>
      <c r="AG12" s="89">
        <v>1</v>
      </c>
      <c r="AH12" s="89">
        <v>0.57013793103448296</v>
      </c>
      <c r="AI12" s="89">
        <v>1.2840277553380699</v>
      </c>
      <c r="AJ12" s="89">
        <v>-99</v>
      </c>
      <c r="AK12" s="89">
        <v>-99</v>
      </c>
      <c r="AL12" s="89">
        <v>60.9195540229885</v>
      </c>
      <c r="AM12" s="89">
        <v>1.2840277553380699</v>
      </c>
      <c r="AN12" s="89">
        <v>1.30572531580105</v>
      </c>
      <c r="AO12" s="89">
        <v>0.119505494505495</v>
      </c>
      <c r="AP12" s="89">
        <v>0.156041349553147</v>
      </c>
      <c r="AQ12" s="89">
        <v>1</v>
      </c>
      <c r="AR12" s="89">
        <v>1.2924759162303701</v>
      </c>
      <c r="AS12" s="89">
        <v>2.9752580378408702</v>
      </c>
      <c r="AT12" s="89">
        <v>-99</v>
      </c>
      <c r="AU12" s="89">
        <v>-99</v>
      </c>
      <c r="AV12" s="89">
        <v>42.931930890052399</v>
      </c>
      <c r="AW12" s="89">
        <v>2.9752580378408702</v>
      </c>
      <c r="AX12" s="89">
        <v>3.0960979084243601</v>
      </c>
      <c r="AY12" s="89">
        <v>0.13118131868131899</v>
      </c>
      <c r="AZ12" s="89">
        <v>0.40615020639358002</v>
      </c>
      <c r="BA12" s="89">
        <v>-99</v>
      </c>
      <c r="BB12" s="89">
        <v>-99</v>
      </c>
      <c r="BC12" s="89">
        <v>-99</v>
      </c>
      <c r="BD12" s="89">
        <v>-99</v>
      </c>
      <c r="BE12" s="89">
        <v>-99</v>
      </c>
      <c r="BF12" s="89">
        <v>-99</v>
      </c>
      <c r="BG12" s="89">
        <v>-99</v>
      </c>
      <c r="BH12" s="89">
        <v>-99</v>
      </c>
      <c r="BI12" s="89">
        <v>-99</v>
      </c>
      <c r="BJ12" s="89">
        <v>-99</v>
      </c>
      <c r="BK12" s="89">
        <v>-99</v>
      </c>
      <c r="BL12" s="89">
        <v>-99</v>
      </c>
      <c r="BM12" s="89">
        <v>-99</v>
      </c>
      <c r="BN12" s="89">
        <v>-99</v>
      </c>
      <c r="BO12" s="89">
        <v>-99</v>
      </c>
      <c r="BP12" s="89">
        <v>-99</v>
      </c>
      <c r="BQ12" s="89">
        <v>-99</v>
      </c>
      <c r="BR12" s="89">
        <v>-99</v>
      </c>
      <c r="BS12" s="89">
        <v>-99</v>
      </c>
      <c r="BT12" s="89">
        <v>-99</v>
      </c>
      <c r="BU12" s="89">
        <v>-99</v>
      </c>
      <c r="BV12" s="89">
        <v>-99</v>
      </c>
      <c r="BW12" s="89">
        <v>-99</v>
      </c>
      <c r="BX12" s="89">
        <v>-99</v>
      </c>
      <c r="BY12" s="89">
        <v>-99</v>
      </c>
      <c r="BZ12" s="89">
        <v>-99</v>
      </c>
      <c r="CA12" s="89">
        <v>-99</v>
      </c>
      <c r="CB12" s="89">
        <v>-99</v>
      </c>
      <c r="CC12" s="89">
        <v>-99</v>
      </c>
      <c r="CD12" s="89">
        <v>-99</v>
      </c>
      <c r="CE12" s="89">
        <v>-99</v>
      </c>
      <c r="CF12" s="89">
        <v>-99</v>
      </c>
      <c r="CG12" s="89">
        <v>-99</v>
      </c>
      <c r="CH12" s="89">
        <v>-99</v>
      </c>
      <c r="CI12" s="89">
        <v>-99</v>
      </c>
      <c r="CJ12" s="89">
        <v>-99</v>
      </c>
      <c r="CK12" s="89">
        <v>-99</v>
      </c>
      <c r="CL12" s="89">
        <v>-99</v>
      </c>
      <c r="CM12" s="89">
        <v>-99</v>
      </c>
      <c r="CN12" s="89">
        <v>-99</v>
      </c>
      <c r="CO12" s="89">
        <v>-99</v>
      </c>
      <c r="CP12" s="89">
        <v>-99</v>
      </c>
      <c r="CQ12" s="89">
        <v>-99</v>
      </c>
      <c r="CR12" s="89">
        <v>-99</v>
      </c>
      <c r="CS12" s="89">
        <v>-99</v>
      </c>
      <c r="CT12" s="89">
        <v>-99</v>
      </c>
      <c r="CU12" s="86">
        <v>-99</v>
      </c>
      <c r="CV12" s="86">
        <v>2.2360000000000002</v>
      </c>
      <c r="CW12" s="86">
        <v>99</v>
      </c>
      <c r="CX12" s="86">
        <v>2</v>
      </c>
      <c r="CY12" s="86">
        <v>0.96230000000000004</v>
      </c>
      <c r="CZ12" s="86">
        <v>86</v>
      </c>
      <c r="DA12" s="86">
        <v>2</v>
      </c>
      <c r="DB12" s="86">
        <v>1.0999000000000001</v>
      </c>
      <c r="DC12" s="86">
        <v>93</v>
      </c>
      <c r="DD12" s="86">
        <v>1</v>
      </c>
      <c r="DE12" s="86">
        <v>1</v>
      </c>
      <c r="DF12" s="86">
        <v>-99</v>
      </c>
      <c r="DG12" s="86">
        <v>-99</v>
      </c>
      <c r="DH12" s="86">
        <v>1</v>
      </c>
    </row>
    <row r="13" spans="1:112" x14ac:dyDescent="0.2">
      <c r="A13" s="85">
        <f>IF(ISERROR(SEARCH('School Lookup'!$F$3,Data!J13)),A12,A12+1)</f>
        <v>0</v>
      </c>
      <c r="B13" s="85">
        <f>IF(I13='School Lookup'!$G$13,1,0)</f>
        <v>0</v>
      </c>
      <c r="C13" s="85">
        <f t="shared" si="0"/>
        <v>11</v>
      </c>
      <c r="D13" s="86" t="s">
        <v>6478</v>
      </c>
      <c r="E13" s="86" t="s">
        <v>6790</v>
      </c>
      <c r="F13" s="86" t="s">
        <v>2774</v>
      </c>
      <c r="G13" s="86" t="s">
        <v>6054</v>
      </c>
      <c r="H13" s="86" t="s">
        <v>6055</v>
      </c>
      <c r="I13" s="86" t="s">
        <v>6056</v>
      </c>
      <c r="J13" s="86" t="s">
        <v>6055</v>
      </c>
      <c r="K13" s="86" t="s">
        <v>72</v>
      </c>
      <c r="L13" s="86">
        <v>1</v>
      </c>
      <c r="M13" s="86">
        <v>1</v>
      </c>
      <c r="N13" s="89">
        <v>0.92403024948024903</v>
      </c>
      <c r="O13" s="89">
        <v>2.0953414983175498</v>
      </c>
      <c r="P13" s="89">
        <v>65.372399999999999</v>
      </c>
      <c r="Q13" s="89">
        <v>1.6479629253660799</v>
      </c>
      <c r="R13" s="89">
        <v>50.831561954262</v>
      </c>
      <c r="S13" s="89">
        <v>1.87165221184182</v>
      </c>
      <c r="T13" s="89">
        <v>2.1235876837441499</v>
      </c>
      <c r="U13" s="89">
        <v>0.37578125000000001</v>
      </c>
      <c r="V13" s="89">
        <v>0.79800443428198298</v>
      </c>
      <c r="W13" s="89">
        <v>1</v>
      </c>
      <c r="X13" s="89">
        <v>0.95071007268951202</v>
      </c>
      <c r="Y13" s="89">
        <v>2.3271687500068299</v>
      </c>
      <c r="Z13" s="89">
        <v>64.397999999999996</v>
      </c>
      <c r="AA13" s="89">
        <v>1.81695125923513</v>
      </c>
      <c r="AB13" s="89">
        <v>51.194178608515102</v>
      </c>
      <c r="AC13" s="89">
        <v>2.0720600046209801</v>
      </c>
      <c r="AD13" s="89">
        <v>2.41397732712861</v>
      </c>
      <c r="AE13" s="89">
        <v>0.37617187499999999</v>
      </c>
      <c r="AF13" s="89">
        <v>0.90807037735345697</v>
      </c>
      <c r="AG13" s="89">
        <v>1</v>
      </c>
      <c r="AH13" s="89">
        <v>0.68730969696969701</v>
      </c>
      <c r="AI13" s="89">
        <v>1.5361926995180499</v>
      </c>
      <c r="AJ13" s="89">
        <v>67.608099999999993</v>
      </c>
      <c r="AK13" s="89">
        <v>1.85805492685687</v>
      </c>
      <c r="AL13" s="89">
        <v>50.606034545454499</v>
      </c>
      <c r="AM13" s="89">
        <v>1.69712381318746</v>
      </c>
      <c r="AN13" s="89">
        <v>1.7397006619983599</v>
      </c>
      <c r="AO13" s="89">
        <v>0.12890625</v>
      </c>
      <c r="AP13" s="89">
        <v>0.22425828846072601</v>
      </c>
      <c r="AQ13" s="89">
        <v>1</v>
      </c>
      <c r="AR13" s="89">
        <v>0.83653573770491796</v>
      </c>
      <c r="AS13" s="89">
        <v>1.9503884166685901</v>
      </c>
      <c r="AT13" s="89">
        <v>75.7727</v>
      </c>
      <c r="AU13" s="89">
        <v>2.9439751356238899</v>
      </c>
      <c r="AV13" s="89">
        <v>54.0983436065574</v>
      </c>
      <c r="AW13" s="89">
        <v>2.4471817761462402</v>
      </c>
      <c r="AX13" s="89">
        <v>2.5396137943154899</v>
      </c>
      <c r="AY13" s="89">
        <v>0.119140625</v>
      </c>
      <c r="AZ13" s="89">
        <v>0.30257117471336897</v>
      </c>
      <c r="BA13" s="89">
        <v>-99</v>
      </c>
      <c r="BB13" s="89">
        <v>-99</v>
      </c>
      <c r="BC13" s="89">
        <v>-99</v>
      </c>
      <c r="BD13" s="89">
        <v>-99</v>
      </c>
      <c r="BE13" s="89">
        <v>-99</v>
      </c>
      <c r="BF13" s="89">
        <v>-99</v>
      </c>
      <c r="BG13" s="89">
        <v>-99</v>
      </c>
      <c r="BH13" s="89">
        <v>-99</v>
      </c>
      <c r="BI13" s="89">
        <v>-99</v>
      </c>
      <c r="BJ13" s="89">
        <v>-99</v>
      </c>
      <c r="BK13" s="89">
        <v>-99</v>
      </c>
      <c r="BL13" s="89">
        <v>-99</v>
      </c>
      <c r="BM13" s="89">
        <v>-99</v>
      </c>
      <c r="BN13" s="89">
        <v>-99</v>
      </c>
      <c r="BO13" s="89">
        <v>-99</v>
      </c>
      <c r="BP13" s="89">
        <v>-99</v>
      </c>
      <c r="BQ13" s="89">
        <v>-99</v>
      </c>
      <c r="BR13" s="89">
        <v>-99</v>
      </c>
      <c r="BS13" s="89">
        <v>-99</v>
      </c>
      <c r="BT13" s="89">
        <v>-99</v>
      </c>
      <c r="BU13" s="89">
        <v>-99</v>
      </c>
      <c r="BV13" s="89">
        <v>-99</v>
      </c>
      <c r="BW13" s="89">
        <v>-99</v>
      </c>
      <c r="BX13" s="89">
        <v>-99</v>
      </c>
      <c r="BY13" s="89">
        <v>-99</v>
      </c>
      <c r="BZ13" s="89">
        <v>-99</v>
      </c>
      <c r="CA13" s="89">
        <v>-99</v>
      </c>
      <c r="CB13" s="89">
        <v>-99</v>
      </c>
      <c r="CC13" s="89">
        <v>-99</v>
      </c>
      <c r="CD13" s="89">
        <v>-99</v>
      </c>
      <c r="CE13" s="89">
        <v>-99</v>
      </c>
      <c r="CF13" s="89">
        <v>-99</v>
      </c>
      <c r="CG13" s="89">
        <v>-99</v>
      </c>
      <c r="CH13" s="89">
        <v>-99</v>
      </c>
      <c r="CI13" s="89">
        <v>-99</v>
      </c>
      <c r="CJ13" s="89">
        <v>-99</v>
      </c>
      <c r="CK13" s="89">
        <v>-99</v>
      </c>
      <c r="CL13" s="89">
        <v>-99</v>
      </c>
      <c r="CM13" s="89">
        <v>-99</v>
      </c>
      <c r="CN13" s="89">
        <v>-99</v>
      </c>
      <c r="CO13" s="89">
        <v>-99</v>
      </c>
      <c r="CP13" s="89">
        <v>-99</v>
      </c>
      <c r="CQ13" s="89">
        <v>-99</v>
      </c>
      <c r="CR13" s="89">
        <v>-99</v>
      </c>
      <c r="CS13" s="89">
        <v>-99</v>
      </c>
      <c r="CT13" s="89">
        <v>-99</v>
      </c>
      <c r="CU13" s="86">
        <v>-99</v>
      </c>
      <c r="CV13" s="86">
        <v>2.2328999999999999</v>
      </c>
      <c r="CW13" s="86">
        <v>99</v>
      </c>
      <c r="CX13" s="86">
        <v>2</v>
      </c>
      <c r="CY13" s="86">
        <v>-0.42480000000000001</v>
      </c>
      <c r="CZ13" s="86">
        <v>30</v>
      </c>
      <c r="DA13" s="86">
        <v>4</v>
      </c>
      <c r="DB13" s="86">
        <v>1.893</v>
      </c>
      <c r="DC13" s="86">
        <v>99</v>
      </c>
      <c r="DD13" s="86">
        <v>1</v>
      </c>
      <c r="DE13" s="86">
        <v>1</v>
      </c>
      <c r="DF13" s="86">
        <v>1</v>
      </c>
      <c r="DG13" s="86">
        <v>-99</v>
      </c>
      <c r="DH13" s="86">
        <v>1</v>
      </c>
    </row>
    <row r="14" spans="1:112" x14ac:dyDescent="0.2">
      <c r="A14" s="85">
        <f>IF(ISERROR(SEARCH('School Lookup'!$F$3,Data!J14)),A13,A13+1)</f>
        <v>0</v>
      </c>
      <c r="B14" s="85">
        <f>IF(I14='School Lookup'!$G$13,1,0)</f>
        <v>0</v>
      </c>
      <c r="C14" s="85">
        <f t="shared" si="0"/>
        <v>12</v>
      </c>
      <c r="D14" s="86" t="s">
        <v>6478</v>
      </c>
      <c r="E14" s="86" t="s">
        <v>6790</v>
      </c>
      <c r="F14" s="86" t="s">
        <v>2774</v>
      </c>
      <c r="G14" s="86" t="s">
        <v>2859</v>
      </c>
      <c r="H14" s="86" t="s">
        <v>1548</v>
      </c>
      <c r="I14" s="86" t="s">
        <v>6893</v>
      </c>
      <c r="J14" s="86" t="s">
        <v>6894</v>
      </c>
      <c r="K14" s="86" t="s">
        <v>1820</v>
      </c>
      <c r="L14" s="86">
        <v>1</v>
      </c>
      <c r="M14" s="86">
        <v>1</v>
      </c>
      <c r="N14" s="89">
        <v>1.18651560693642</v>
      </c>
      <c r="O14" s="89">
        <v>2.6637532564023001</v>
      </c>
      <c r="P14" s="89">
        <v>53.8947</v>
      </c>
      <c r="Q14" s="89">
        <v>0.43050708127361897</v>
      </c>
      <c r="R14" s="89">
        <v>63.005823699422002</v>
      </c>
      <c r="S14" s="89">
        <v>1.54713016883796</v>
      </c>
      <c r="T14" s="89">
        <v>1.7553632658264999</v>
      </c>
      <c r="U14" s="89">
        <v>0.5</v>
      </c>
      <c r="V14" s="89">
        <v>0.87768163291324797</v>
      </c>
      <c r="W14" s="89">
        <v>1</v>
      </c>
      <c r="X14" s="89">
        <v>1.1471809248554901</v>
      </c>
      <c r="Y14" s="89">
        <v>2.7896922552150398</v>
      </c>
      <c r="Z14" s="89">
        <v>64.1404</v>
      </c>
      <c r="AA14" s="89">
        <v>1.78482777690068</v>
      </c>
      <c r="AB14" s="89">
        <v>67.052038728323694</v>
      </c>
      <c r="AC14" s="89">
        <v>2.2872600160578598</v>
      </c>
      <c r="AD14" s="89">
        <v>2.66454589050538</v>
      </c>
      <c r="AE14" s="89">
        <v>0.5</v>
      </c>
      <c r="AF14" s="89">
        <v>1.33227294525269</v>
      </c>
      <c r="AG14" s="89">
        <v>-99</v>
      </c>
      <c r="AH14" s="89">
        <v>-99</v>
      </c>
      <c r="AI14" s="89">
        <v>-99</v>
      </c>
      <c r="AJ14" s="89">
        <v>-99</v>
      </c>
      <c r="AK14" s="89">
        <v>-99</v>
      </c>
      <c r="AL14" s="89">
        <v>-99</v>
      </c>
      <c r="AM14" s="89">
        <v>-99</v>
      </c>
      <c r="AN14" s="89">
        <v>-99</v>
      </c>
      <c r="AO14" s="89">
        <v>-99</v>
      </c>
      <c r="AP14" s="89">
        <v>-99</v>
      </c>
      <c r="AQ14" s="89">
        <v>-99</v>
      </c>
      <c r="AR14" s="89">
        <v>-99</v>
      </c>
      <c r="AS14" s="89">
        <v>-99</v>
      </c>
      <c r="AT14" s="89">
        <v>-99</v>
      </c>
      <c r="AU14" s="89">
        <v>-99</v>
      </c>
      <c r="AV14" s="89">
        <v>-99</v>
      </c>
      <c r="AW14" s="89">
        <v>-99</v>
      </c>
      <c r="AX14" s="89">
        <v>-99</v>
      </c>
      <c r="AY14" s="89">
        <v>-99</v>
      </c>
      <c r="AZ14" s="89">
        <v>-99</v>
      </c>
      <c r="BA14" s="89">
        <v>-99</v>
      </c>
      <c r="BB14" s="89">
        <v>-99</v>
      </c>
      <c r="BC14" s="89">
        <v>-99</v>
      </c>
      <c r="BD14" s="89">
        <v>-99</v>
      </c>
      <c r="BE14" s="89">
        <v>-99</v>
      </c>
      <c r="BF14" s="89">
        <v>-99</v>
      </c>
      <c r="BG14" s="89">
        <v>-99</v>
      </c>
      <c r="BH14" s="89">
        <v>-99</v>
      </c>
      <c r="BI14" s="89">
        <v>-99</v>
      </c>
      <c r="BJ14" s="89">
        <v>-99</v>
      </c>
      <c r="BK14" s="89">
        <v>-99</v>
      </c>
      <c r="BL14" s="89">
        <v>-99</v>
      </c>
      <c r="BM14" s="89">
        <v>-99</v>
      </c>
      <c r="BN14" s="89">
        <v>-99</v>
      </c>
      <c r="BO14" s="89">
        <v>-99</v>
      </c>
      <c r="BP14" s="89">
        <v>-99</v>
      </c>
      <c r="BQ14" s="89">
        <v>-99</v>
      </c>
      <c r="BR14" s="89">
        <v>-99</v>
      </c>
      <c r="BS14" s="89">
        <v>-99</v>
      </c>
      <c r="BT14" s="89">
        <v>-99</v>
      </c>
      <c r="BU14" s="89">
        <v>-99</v>
      </c>
      <c r="BV14" s="89">
        <v>-99</v>
      </c>
      <c r="BW14" s="89">
        <v>-99</v>
      </c>
      <c r="BX14" s="89">
        <v>-99</v>
      </c>
      <c r="BY14" s="89">
        <v>-99</v>
      </c>
      <c r="BZ14" s="89">
        <v>-99</v>
      </c>
      <c r="CA14" s="89">
        <v>-99</v>
      </c>
      <c r="CB14" s="89">
        <v>-99</v>
      </c>
      <c r="CC14" s="89">
        <v>-99</v>
      </c>
      <c r="CD14" s="89">
        <v>-99</v>
      </c>
      <c r="CE14" s="89">
        <v>-99</v>
      </c>
      <c r="CF14" s="89">
        <v>-99</v>
      </c>
      <c r="CG14" s="89">
        <v>-99</v>
      </c>
      <c r="CH14" s="89">
        <v>-99</v>
      </c>
      <c r="CI14" s="89">
        <v>-99</v>
      </c>
      <c r="CJ14" s="89">
        <v>-99</v>
      </c>
      <c r="CK14" s="89">
        <v>-99</v>
      </c>
      <c r="CL14" s="89">
        <v>-99</v>
      </c>
      <c r="CM14" s="89">
        <v>-99</v>
      </c>
      <c r="CN14" s="89">
        <v>-99</v>
      </c>
      <c r="CO14" s="89">
        <v>-99</v>
      </c>
      <c r="CP14" s="89">
        <v>-99</v>
      </c>
      <c r="CQ14" s="89">
        <v>-99</v>
      </c>
      <c r="CR14" s="89">
        <v>-99</v>
      </c>
      <c r="CS14" s="89">
        <v>-99</v>
      </c>
      <c r="CT14" s="89">
        <v>-99</v>
      </c>
      <c r="CU14" s="86">
        <v>-99</v>
      </c>
      <c r="CV14" s="86">
        <v>2.21</v>
      </c>
      <c r="CW14" s="86">
        <v>99</v>
      </c>
      <c r="CX14" s="86">
        <v>2</v>
      </c>
      <c r="CY14" s="86">
        <v>3.1705999999999999</v>
      </c>
      <c r="CZ14" s="86">
        <v>99</v>
      </c>
      <c r="DA14" s="86">
        <v>2</v>
      </c>
      <c r="DB14" s="86">
        <v>1.1076999999999999</v>
      </c>
      <c r="DC14" s="86">
        <v>93</v>
      </c>
      <c r="DD14" s="86">
        <v>1</v>
      </c>
      <c r="DE14" s="86">
        <v>1</v>
      </c>
      <c r="DF14" s="86">
        <v>-99</v>
      </c>
      <c r="DG14" s="86">
        <v>-99</v>
      </c>
      <c r="DH14" s="86">
        <v>1</v>
      </c>
    </row>
    <row r="15" spans="1:112" x14ac:dyDescent="0.2">
      <c r="A15" s="85">
        <f>IF(ISERROR(SEARCH('School Lookup'!$F$3,Data!J15)),A14,A14+1)</f>
        <v>0</v>
      </c>
      <c r="B15" s="85">
        <f>IF(I15='School Lookup'!$G$13,1,0)</f>
        <v>0</v>
      </c>
      <c r="C15" s="85">
        <f t="shared" si="0"/>
        <v>13</v>
      </c>
      <c r="D15" s="86" t="s">
        <v>6478</v>
      </c>
      <c r="E15" s="86" t="s">
        <v>6838</v>
      </c>
      <c r="F15" s="86" t="s">
        <v>2086</v>
      </c>
      <c r="G15" s="86" t="s">
        <v>2814</v>
      </c>
      <c r="H15" s="86" t="s">
        <v>1193</v>
      </c>
      <c r="I15" s="86" t="s">
        <v>3519</v>
      </c>
      <c r="J15" s="86" t="s">
        <v>1638</v>
      </c>
      <c r="K15" s="86" t="s">
        <v>26</v>
      </c>
      <c r="L15" s="86">
        <v>1</v>
      </c>
      <c r="M15" s="86">
        <v>1</v>
      </c>
      <c r="N15" s="89">
        <v>0.99446514745308301</v>
      </c>
      <c r="O15" s="89">
        <v>2.2478681938073901</v>
      </c>
      <c r="P15" s="89">
        <v>67.405199999999994</v>
      </c>
      <c r="Q15" s="89">
        <v>1.8635848914282001</v>
      </c>
      <c r="R15" s="89">
        <v>53.887387131367298</v>
      </c>
      <c r="S15" s="89">
        <v>2.0557265426177902</v>
      </c>
      <c r="T15" s="89">
        <v>2.332450732541</v>
      </c>
      <c r="U15" s="89">
        <v>0.38217213114754101</v>
      </c>
      <c r="V15" s="89">
        <v>0.891397667251837</v>
      </c>
      <c r="W15" s="89">
        <v>1</v>
      </c>
      <c r="X15" s="89">
        <v>0.80365415549597896</v>
      </c>
      <c r="Y15" s="89">
        <v>1.9809758286033901</v>
      </c>
      <c r="Z15" s="89">
        <v>61.387900000000002</v>
      </c>
      <c r="AA15" s="89">
        <v>1.44158288122693</v>
      </c>
      <c r="AB15" s="89">
        <v>50.670202680965097</v>
      </c>
      <c r="AC15" s="89">
        <v>1.7112793549151599</v>
      </c>
      <c r="AD15" s="89">
        <v>1.99390165665199</v>
      </c>
      <c r="AE15" s="89">
        <v>0.38217213114754101</v>
      </c>
      <c r="AF15" s="89">
        <v>0.76201364542130301</v>
      </c>
      <c r="AG15" s="89">
        <v>1</v>
      </c>
      <c r="AH15" s="89">
        <v>1.0196572649572699</v>
      </c>
      <c r="AI15" s="89">
        <v>2.2514367283250798</v>
      </c>
      <c r="AJ15" s="89">
        <v>-99</v>
      </c>
      <c r="AK15" s="89">
        <v>-99</v>
      </c>
      <c r="AL15" s="89">
        <v>54.700847008547001</v>
      </c>
      <c r="AM15" s="89">
        <v>2.2514367283250798</v>
      </c>
      <c r="AN15" s="89">
        <v>2.3220304486849099</v>
      </c>
      <c r="AO15" s="89">
        <v>0.119877049180328</v>
      </c>
      <c r="AP15" s="89">
        <v>0.27835815829521998</v>
      </c>
      <c r="AQ15" s="89">
        <v>1</v>
      </c>
      <c r="AR15" s="89">
        <v>0.97088407079646</v>
      </c>
      <c r="AS15" s="89">
        <v>2.2523787472552801</v>
      </c>
      <c r="AT15" s="89">
        <v>-99</v>
      </c>
      <c r="AU15" s="89">
        <v>-99</v>
      </c>
      <c r="AV15" s="89">
        <v>45.132746017699098</v>
      </c>
      <c r="AW15" s="89">
        <v>2.2523787472552801</v>
      </c>
      <c r="AX15" s="89">
        <v>2.33433134020511</v>
      </c>
      <c r="AY15" s="89">
        <v>0.11577868852459</v>
      </c>
      <c r="AZ15" s="89">
        <v>0.270265821150797</v>
      </c>
      <c r="BA15" s="89">
        <v>-99</v>
      </c>
      <c r="BB15" s="89">
        <v>-99</v>
      </c>
      <c r="BC15" s="89">
        <v>-99</v>
      </c>
      <c r="BD15" s="89">
        <v>-99</v>
      </c>
      <c r="BE15" s="89">
        <v>-99</v>
      </c>
      <c r="BF15" s="89">
        <v>-99</v>
      </c>
      <c r="BG15" s="89">
        <v>-99</v>
      </c>
      <c r="BH15" s="89">
        <v>-99</v>
      </c>
      <c r="BI15" s="89">
        <v>-99</v>
      </c>
      <c r="BJ15" s="89">
        <v>-99</v>
      </c>
      <c r="BK15" s="89">
        <v>-99</v>
      </c>
      <c r="BL15" s="89">
        <v>-99</v>
      </c>
      <c r="BM15" s="89">
        <v>-99</v>
      </c>
      <c r="BN15" s="89">
        <v>-99</v>
      </c>
      <c r="BO15" s="89">
        <v>-99</v>
      </c>
      <c r="BP15" s="89">
        <v>-99</v>
      </c>
      <c r="BQ15" s="89">
        <v>-99</v>
      </c>
      <c r="BR15" s="89">
        <v>-99</v>
      </c>
      <c r="BS15" s="89">
        <v>-99</v>
      </c>
      <c r="BT15" s="89">
        <v>-99</v>
      </c>
      <c r="BU15" s="89">
        <v>-99</v>
      </c>
      <c r="BV15" s="89">
        <v>-99</v>
      </c>
      <c r="BW15" s="89">
        <v>-99</v>
      </c>
      <c r="BX15" s="89">
        <v>-99</v>
      </c>
      <c r="BY15" s="89">
        <v>-99</v>
      </c>
      <c r="BZ15" s="89">
        <v>-99</v>
      </c>
      <c r="CA15" s="89">
        <v>-99</v>
      </c>
      <c r="CB15" s="89">
        <v>-99</v>
      </c>
      <c r="CC15" s="89">
        <v>-99</v>
      </c>
      <c r="CD15" s="89">
        <v>-99</v>
      </c>
      <c r="CE15" s="89">
        <v>-99</v>
      </c>
      <c r="CF15" s="89">
        <v>-99</v>
      </c>
      <c r="CG15" s="89">
        <v>-99</v>
      </c>
      <c r="CH15" s="89">
        <v>-99</v>
      </c>
      <c r="CI15" s="89">
        <v>-99</v>
      </c>
      <c r="CJ15" s="89">
        <v>-99</v>
      </c>
      <c r="CK15" s="89">
        <v>-99</v>
      </c>
      <c r="CL15" s="89">
        <v>-99</v>
      </c>
      <c r="CM15" s="89">
        <v>-99</v>
      </c>
      <c r="CN15" s="89">
        <v>-99</v>
      </c>
      <c r="CO15" s="89">
        <v>-99</v>
      </c>
      <c r="CP15" s="89">
        <v>-99</v>
      </c>
      <c r="CQ15" s="89">
        <v>-99</v>
      </c>
      <c r="CR15" s="89">
        <v>-99</v>
      </c>
      <c r="CS15" s="89">
        <v>-99</v>
      </c>
      <c r="CT15" s="89">
        <v>-99</v>
      </c>
      <c r="CU15" s="86">
        <v>-99</v>
      </c>
      <c r="CV15" s="86">
        <v>2.202</v>
      </c>
      <c r="CW15" s="86">
        <v>99</v>
      </c>
      <c r="CX15" s="86">
        <v>2</v>
      </c>
      <c r="CY15" s="86">
        <v>2.419</v>
      </c>
      <c r="CZ15" s="86">
        <v>98</v>
      </c>
      <c r="DA15" s="86">
        <v>2</v>
      </c>
      <c r="DB15" s="86">
        <v>1.2630999999999999</v>
      </c>
      <c r="DC15" s="86">
        <v>95</v>
      </c>
      <c r="DD15" s="86">
        <v>1</v>
      </c>
      <c r="DE15" s="86">
        <v>1</v>
      </c>
      <c r="DF15" s="86">
        <v>1</v>
      </c>
      <c r="DG15" s="86">
        <v>-99</v>
      </c>
      <c r="DH15" s="86">
        <v>1</v>
      </c>
    </row>
    <row r="16" spans="1:112" x14ac:dyDescent="0.2">
      <c r="A16" s="85">
        <f>IF(ISERROR(SEARCH('School Lookup'!$F$3,Data!J16)),A15,A15+1)</f>
        <v>0</v>
      </c>
      <c r="B16" s="85">
        <f>IF(I16='School Lookup'!$G$13,1,0)</f>
        <v>0</v>
      </c>
      <c r="C16" s="85">
        <f t="shared" si="0"/>
        <v>14</v>
      </c>
      <c r="D16" s="86" t="s">
        <v>6478</v>
      </c>
      <c r="E16" s="86" t="s">
        <v>6838</v>
      </c>
      <c r="F16" s="86" t="s">
        <v>2086</v>
      </c>
      <c r="G16" s="86" t="s">
        <v>2793</v>
      </c>
      <c r="H16" s="86" t="s">
        <v>6071</v>
      </c>
      <c r="I16" s="86" t="s">
        <v>3463</v>
      </c>
      <c r="J16" s="86" t="s">
        <v>1837</v>
      </c>
      <c r="K16" s="86" t="s">
        <v>26</v>
      </c>
      <c r="L16" s="86">
        <v>1</v>
      </c>
      <c r="M16" s="86">
        <v>1</v>
      </c>
      <c r="N16" s="89">
        <v>1.0095904761904799</v>
      </c>
      <c r="O16" s="89">
        <v>2.2806220768527199</v>
      </c>
      <c r="P16" s="89">
        <v>66.088899999999995</v>
      </c>
      <c r="Q16" s="89">
        <v>1.7239630919754401</v>
      </c>
      <c r="R16" s="89">
        <v>53.061195238095202</v>
      </c>
      <c r="S16" s="89">
        <v>2.00229258441408</v>
      </c>
      <c r="T16" s="89">
        <v>2.27182098925923</v>
      </c>
      <c r="U16" s="89">
        <v>0.37789203084832901</v>
      </c>
      <c r="V16" s="89">
        <v>0.85850304735503102</v>
      </c>
      <c r="W16" s="89">
        <v>1</v>
      </c>
      <c r="X16" s="89">
        <v>1.1960474999999999</v>
      </c>
      <c r="Y16" s="89">
        <v>2.9047319131296199</v>
      </c>
      <c r="Z16" s="89">
        <v>56.720599999999997</v>
      </c>
      <c r="AA16" s="89">
        <v>0.859556758946043</v>
      </c>
      <c r="AB16" s="89">
        <v>48.181797500000002</v>
      </c>
      <c r="AC16" s="89">
        <v>1.88214433603783</v>
      </c>
      <c r="AD16" s="89">
        <v>2.1928486388823498</v>
      </c>
      <c r="AE16" s="89">
        <v>0.37703513281919498</v>
      </c>
      <c r="AF16" s="89">
        <v>0.82678097781339599</v>
      </c>
      <c r="AG16" s="89">
        <v>1</v>
      </c>
      <c r="AH16" s="89">
        <v>0.77025474452554699</v>
      </c>
      <c r="AI16" s="89">
        <v>1.71469844379856</v>
      </c>
      <c r="AJ16" s="89">
        <v>-99</v>
      </c>
      <c r="AK16" s="89">
        <v>-99</v>
      </c>
      <c r="AL16" s="89">
        <v>53.284649635036502</v>
      </c>
      <c r="AM16" s="89">
        <v>1.71469844379856</v>
      </c>
      <c r="AN16" s="89">
        <v>1.75816357457963</v>
      </c>
      <c r="AO16" s="89">
        <v>0.117395029991431</v>
      </c>
      <c r="AP16" s="89">
        <v>0.20639966556761699</v>
      </c>
      <c r="AQ16" s="89">
        <v>1</v>
      </c>
      <c r="AR16" s="89">
        <v>0.92229463087248298</v>
      </c>
      <c r="AS16" s="89">
        <v>2.14315862752618</v>
      </c>
      <c r="AT16" s="89">
        <v>-99</v>
      </c>
      <c r="AU16" s="89">
        <v>-99</v>
      </c>
      <c r="AV16" s="89">
        <v>42.952995302013399</v>
      </c>
      <c r="AW16" s="89">
        <v>2.14315862752618</v>
      </c>
      <c r="AX16" s="89">
        <v>2.2192357262207398</v>
      </c>
      <c r="AY16" s="89">
        <v>0.127677806341045</v>
      </c>
      <c r="AZ16" s="89">
        <v>0.28334714927754101</v>
      </c>
      <c r="BA16" s="89">
        <v>-99</v>
      </c>
      <c r="BB16" s="89">
        <v>-99</v>
      </c>
      <c r="BC16" s="89">
        <v>-99</v>
      </c>
      <c r="BD16" s="89">
        <v>-99</v>
      </c>
      <c r="BE16" s="89">
        <v>-99</v>
      </c>
      <c r="BF16" s="89">
        <v>-99</v>
      </c>
      <c r="BG16" s="89">
        <v>-99</v>
      </c>
      <c r="BH16" s="89">
        <v>-99</v>
      </c>
      <c r="BI16" s="89">
        <v>-99</v>
      </c>
      <c r="BJ16" s="89">
        <v>-99</v>
      </c>
      <c r="BK16" s="89">
        <v>-99</v>
      </c>
      <c r="BL16" s="89">
        <v>-99</v>
      </c>
      <c r="BM16" s="89">
        <v>-99</v>
      </c>
      <c r="BN16" s="89">
        <v>-99</v>
      </c>
      <c r="BO16" s="89">
        <v>-99</v>
      </c>
      <c r="BP16" s="89">
        <v>-99</v>
      </c>
      <c r="BQ16" s="89">
        <v>-99</v>
      </c>
      <c r="BR16" s="89">
        <v>-99</v>
      </c>
      <c r="BS16" s="89">
        <v>-99</v>
      </c>
      <c r="BT16" s="89">
        <v>-99</v>
      </c>
      <c r="BU16" s="89">
        <v>-99</v>
      </c>
      <c r="BV16" s="89">
        <v>-99</v>
      </c>
      <c r="BW16" s="89">
        <v>-99</v>
      </c>
      <c r="BX16" s="89">
        <v>-99</v>
      </c>
      <c r="BY16" s="89">
        <v>-99</v>
      </c>
      <c r="BZ16" s="89">
        <v>-99</v>
      </c>
      <c r="CA16" s="89">
        <v>-99</v>
      </c>
      <c r="CB16" s="89">
        <v>-99</v>
      </c>
      <c r="CC16" s="89">
        <v>-99</v>
      </c>
      <c r="CD16" s="89">
        <v>-99</v>
      </c>
      <c r="CE16" s="89">
        <v>-99</v>
      </c>
      <c r="CF16" s="89">
        <v>-99</v>
      </c>
      <c r="CG16" s="89">
        <v>-99</v>
      </c>
      <c r="CH16" s="89">
        <v>-99</v>
      </c>
      <c r="CI16" s="89">
        <v>-99</v>
      </c>
      <c r="CJ16" s="89">
        <v>-99</v>
      </c>
      <c r="CK16" s="89">
        <v>-99</v>
      </c>
      <c r="CL16" s="89">
        <v>-99</v>
      </c>
      <c r="CM16" s="89">
        <v>-99</v>
      </c>
      <c r="CN16" s="89">
        <v>-99</v>
      </c>
      <c r="CO16" s="89">
        <v>-99</v>
      </c>
      <c r="CP16" s="89">
        <v>-99</v>
      </c>
      <c r="CQ16" s="89">
        <v>-99</v>
      </c>
      <c r="CR16" s="89">
        <v>-99</v>
      </c>
      <c r="CS16" s="89">
        <v>-99</v>
      </c>
      <c r="CT16" s="89">
        <v>-99</v>
      </c>
      <c r="CU16" s="86">
        <v>-99</v>
      </c>
      <c r="CV16" s="86">
        <v>2.1749999999999998</v>
      </c>
      <c r="CW16" s="86">
        <v>99</v>
      </c>
      <c r="CX16" s="86">
        <v>2</v>
      </c>
      <c r="CY16" s="86">
        <v>1.5782</v>
      </c>
      <c r="CZ16" s="86">
        <v>94</v>
      </c>
      <c r="DA16" s="86">
        <v>2</v>
      </c>
      <c r="DB16" s="86">
        <v>0.97560000000000002</v>
      </c>
      <c r="DC16" s="86">
        <v>91</v>
      </c>
      <c r="DD16" s="86">
        <v>1</v>
      </c>
      <c r="DE16" s="86">
        <v>1</v>
      </c>
      <c r="DF16" s="86">
        <v>-99</v>
      </c>
      <c r="DG16" s="86">
        <v>-99</v>
      </c>
      <c r="DH16" s="86">
        <v>1</v>
      </c>
    </row>
    <row r="17" spans="1:112" x14ac:dyDescent="0.2">
      <c r="A17" s="85">
        <f>IF(ISERROR(SEARCH('School Lookup'!$F$3,Data!J17)),A16,A16+1)</f>
        <v>0</v>
      </c>
      <c r="B17" s="85">
        <f>IF(I17='School Lookup'!$G$13,1,0)</f>
        <v>0</v>
      </c>
      <c r="C17" s="85">
        <f t="shared" si="0"/>
        <v>15</v>
      </c>
      <c r="D17" s="86" t="s">
        <v>6478</v>
      </c>
      <c r="E17" s="86" t="s">
        <v>6790</v>
      </c>
      <c r="F17" s="86" t="s">
        <v>2774</v>
      </c>
      <c r="G17" s="86" t="s">
        <v>2808</v>
      </c>
      <c r="H17" s="86" t="s">
        <v>2037</v>
      </c>
      <c r="I17" s="86" t="s">
        <v>3496</v>
      </c>
      <c r="J17" s="86" t="s">
        <v>2038</v>
      </c>
      <c r="K17" s="86" t="s">
        <v>26</v>
      </c>
      <c r="L17" s="86">
        <v>1</v>
      </c>
      <c r="M17" s="86">
        <v>1</v>
      </c>
      <c r="N17" s="89">
        <v>1.04246607387141</v>
      </c>
      <c r="O17" s="89">
        <v>2.3518141481248298</v>
      </c>
      <c r="P17" s="89">
        <v>61.095199999999998</v>
      </c>
      <c r="Q17" s="89">
        <v>1.1942742824888199</v>
      </c>
      <c r="R17" s="89">
        <v>51.025966621066999</v>
      </c>
      <c r="S17" s="89">
        <v>1.77304421530683</v>
      </c>
      <c r="T17" s="89">
        <v>2.0117004547903701</v>
      </c>
      <c r="U17" s="89">
        <v>0.36881937436932399</v>
      </c>
      <c r="V17" s="89">
        <v>0.74195410315427002</v>
      </c>
      <c r="W17" s="89">
        <v>1</v>
      </c>
      <c r="X17" s="89">
        <v>0.93765027322404404</v>
      </c>
      <c r="Y17" s="89">
        <v>2.29642391351077</v>
      </c>
      <c r="Z17" s="89">
        <v>62.505899999999997</v>
      </c>
      <c r="AA17" s="89">
        <v>1.5810007898057701</v>
      </c>
      <c r="AB17" s="89">
        <v>51.639323497267803</v>
      </c>
      <c r="AC17" s="89">
        <v>1.93871235165827</v>
      </c>
      <c r="AD17" s="89">
        <v>2.2587137209167198</v>
      </c>
      <c r="AE17" s="89">
        <v>0.36932391523713398</v>
      </c>
      <c r="AF17" s="89">
        <v>0.83419699480879705</v>
      </c>
      <c r="AG17" s="89">
        <v>1</v>
      </c>
      <c r="AH17" s="89">
        <v>1.00142165354331</v>
      </c>
      <c r="AI17" s="89">
        <v>2.2121919333219</v>
      </c>
      <c r="AJ17" s="89">
        <v>-99</v>
      </c>
      <c r="AK17" s="89">
        <v>-99</v>
      </c>
      <c r="AL17" s="89">
        <v>52.755916929133903</v>
      </c>
      <c r="AM17" s="89">
        <v>2.2121919333219</v>
      </c>
      <c r="AN17" s="89">
        <v>2.2808020874494801</v>
      </c>
      <c r="AO17" s="89">
        <v>0.128153380423814</v>
      </c>
      <c r="AP17" s="89">
        <v>0.292292497584342</v>
      </c>
      <c r="AQ17" s="89">
        <v>1</v>
      </c>
      <c r="AR17" s="89">
        <v>0.82478113207547199</v>
      </c>
      <c r="AS17" s="89">
        <v>1.9239662262456201</v>
      </c>
      <c r="AT17" s="89">
        <v>-99</v>
      </c>
      <c r="AU17" s="89">
        <v>-99</v>
      </c>
      <c r="AV17" s="89">
        <v>44.1509490566038</v>
      </c>
      <c r="AW17" s="89">
        <v>1.9239662262456201</v>
      </c>
      <c r="AX17" s="89">
        <v>1.98825187389879</v>
      </c>
      <c r="AY17" s="89">
        <v>0.133703329969728</v>
      </c>
      <c r="AZ17" s="89">
        <v>0.26583589635881899</v>
      </c>
      <c r="BA17" s="89">
        <v>-99</v>
      </c>
      <c r="BB17" s="89">
        <v>-99</v>
      </c>
      <c r="BC17" s="89">
        <v>-99</v>
      </c>
      <c r="BD17" s="89">
        <v>-99</v>
      </c>
      <c r="BE17" s="89">
        <v>-99</v>
      </c>
      <c r="BF17" s="89">
        <v>-99</v>
      </c>
      <c r="BG17" s="89">
        <v>-99</v>
      </c>
      <c r="BH17" s="89">
        <v>-99</v>
      </c>
      <c r="BI17" s="89">
        <v>-99</v>
      </c>
      <c r="BJ17" s="89">
        <v>-99</v>
      </c>
      <c r="BK17" s="89">
        <v>-99</v>
      </c>
      <c r="BL17" s="89">
        <v>-99</v>
      </c>
      <c r="BM17" s="89">
        <v>-99</v>
      </c>
      <c r="BN17" s="89">
        <v>-99</v>
      </c>
      <c r="BO17" s="89">
        <v>-99</v>
      </c>
      <c r="BP17" s="89">
        <v>-99</v>
      </c>
      <c r="BQ17" s="89">
        <v>-99</v>
      </c>
      <c r="BR17" s="89">
        <v>-99</v>
      </c>
      <c r="BS17" s="89">
        <v>-99</v>
      </c>
      <c r="BT17" s="89">
        <v>-99</v>
      </c>
      <c r="BU17" s="89">
        <v>-99</v>
      </c>
      <c r="BV17" s="89">
        <v>-99</v>
      </c>
      <c r="BW17" s="89">
        <v>-99</v>
      </c>
      <c r="BX17" s="89">
        <v>-99</v>
      </c>
      <c r="BY17" s="89">
        <v>-99</v>
      </c>
      <c r="BZ17" s="89">
        <v>-99</v>
      </c>
      <c r="CA17" s="89">
        <v>-99</v>
      </c>
      <c r="CB17" s="89">
        <v>-99</v>
      </c>
      <c r="CC17" s="89">
        <v>-99</v>
      </c>
      <c r="CD17" s="89">
        <v>-99</v>
      </c>
      <c r="CE17" s="89">
        <v>-99</v>
      </c>
      <c r="CF17" s="89">
        <v>-99</v>
      </c>
      <c r="CG17" s="89">
        <v>-99</v>
      </c>
      <c r="CH17" s="89">
        <v>-99</v>
      </c>
      <c r="CI17" s="89">
        <v>-99</v>
      </c>
      <c r="CJ17" s="89">
        <v>-99</v>
      </c>
      <c r="CK17" s="89">
        <v>-99</v>
      </c>
      <c r="CL17" s="89">
        <v>-99</v>
      </c>
      <c r="CM17" s="89">
        <v>-99</v>
      </c>
      <c r="CN17" s="89">
        <v>-99</v>
      </c>
      <c r="CO17" s="89">
        <v>-99</v>
      </c>
      <c r="CP17" s="89">
        <v>-99</v>
      </c>
      <c r="CQ17" s="89">
        <v>-99</v>
      </c>
      <c r="CR17" s="89">
        <v>-99</v>
      </c>
      <c r="CS17" s="89">
        <v>-99</v>
      </c>
      <c r="CT17" s="89">
        <v>-99</v>
      </c>
      <c r="CU17" s="86">
        <v>-99</v>
      </c>
      <c r="CV17" s="86">
        <v>2.1343000000000001</v>
      </c>
      <c r="CW17" s="86">
        <v>99</v>
      </c>
      <c r="CX17" s="86">
        <v>2</v>
      </c>
      <c r="CY17" s="86">
        <v>-0.69269999999999998</v>
      </c>
      <c r="CZ17" s="86">
        <v>20</v>
      </c>
      <c r="DA17" s="86">
        <v>2</v>
      </c>
      <c r="DB17" s="86">
        <v>1.0244</v>
      </c>
      <c r="DC17" s="86">
        <v>92</v>
      </c>
      <c r="DD17" s="86">
        <v>1</v>
      </c>
      <c r="DE17" s="86">
        <v>1</v>
      </c>
      <c r="DF17" s="86">
        <v>-99</v>
      </c>
      <c r="DG17" s="86">
        <v>-99</v>
      </c>
      <c r="DH17" s="86">
        <v>1</v>
      </c>
    </row>
    <row r="18" spans="1:112" x14ac:dyDescent="0.2">
      <c r="A18" s="85">
        <f>IF(ISERROR(SEARCH('School Lookup'!$F$3,Data!J18)),A17,A17+1)</f>
        <v>0</v>
      </c>
      <c r="B18" s="85">
        <f>IF(I18='School Lookup'!$G$13,1,0)</f>
        <v>0</v>
      </c>
      <c r="C18" s="85">
        <f t="shared" si="0"/>
        <v>16</v>
      </c>
      <c r="D18" s="86" t="s">
        <v>6478</v>
      </c>
      <c r="E18" s="86" t="s">
        <v>6760</v>
      </c>
      <c r="F18" s="86" t="s">
        <v>2767</v>
      </c>
      <c r="G18" s="86" t="s">
        <v>2787</v>
      </c>
      <c r="H18" s="86" t="s">
        <v>918</v>
      </c>
      <c r="I18" s="86" t="s">
        <v>3481</v>
      </c>
      <c r="J18" s="86" t="s">
        <v>1623</v>
      </c>
      <c r="K18" s="86" t="s">
        <v>26</v>
      </c>
      <c r="L18" s="86">
        <v>1</v>
      </c>
      <c r="M18" s="86">
        <v>1</v>
      </c>
      <c r="N18" s="89">
        <v>0.87462258620689604</v>
      </c>
      <c r="O18" s="89">
        <v>1.98834925685983</v>
      </c>
      <c r="P18" s="89">
        <v>68.118600000000001</v>
      </c>
      <c r="Q18" s="89">
        <v>1.93925623666074</v>
      </c>
      <c r="R18" s="89">
        <v>51.034497586206903</v>
      </c>
      <c r="S18" s="89">
        <v>1.9638027467602901</v>
      </c>
      <c r="T18" s="89">
        <v>2.2281478447953802</v>
      </c>
      <c r="U18" s="89">
        <v>0.37491919844860999</v>
      </c>
      <c r="V18" s="89">
        <v>0.83537540399568</v>
      </c>
      <c r="W18" s="89">
        <v>1</v>
      </c>
      <c r="X18" s="89">
        <v>0.72804620689655197</v>
      </c>
      <c r="Y18" s="89">
        <v>1.8029827419837701</v>
      </c>
      <c r="Z18" s="89">
        <v>68.045199999999994</v>
      </c>
      <c r="AA18" s="89">
        <v>2.2717678926597702</v>
      </c>
      <c r="AB18" s="89">
        <v>51.724156206896602</v>
      </c>
      <c r="AC18" s="89">
        <v>2.0373753173217701</v>
      </c>
      <c r="AD18" s="89">
        <v>2.37359214215717</v>
      </c>
      <c r="AE18" s="89">
        <v>0.37491919844860999</v>
      </c>
      <c r="AF18" s="89">
        <v>0.88990526338148501</v>
      </c>
      <c r="AG18" s="89">
        <v>1</v>
      </c>
      <c r="AH18" s="89">
        <v>0.64428021978021999</v>
      </c>
      <c r="AI18" s="89">
        <v>1.4435891134324901</v>
      </c>
      <c r="AJ18" s="89">
        <v>-99</v>
      </c>
      <c r="AK18" s="89">
        <v>-99</v>
      </c>
      <c r="AL18" s="89">
        <v>52.197783516483497</v>
      </c>
      <c r="AM18" s="89">
        <v>1.4435891134324901</v>
      </c>
      <c r="AN18" s="89">
        <v>1.4733514509407499</v>
      </c>
      <c r="AO18" s="89">
        <v>0.11764705882352899</v>
      </c>
      <c r="AP18" s="89">
        <v>0.17333546481655901</v>
      </c>
      <c r="AQ18" s="89">
        <v>1</v>
      </c>
      <c r="AR18" s="89">
        <v>0.71796243902439005</v>
      </c>
      <c r="AS18" s="89">
        <v>1.6838574605837899</v>
      </c>
      <c r="AT18" s="89">
        <v>-99</v>
      </c>
      <c r="AU18" s="89">
        <v>-99</v>
      </c>
      <c r="AV18" s="89">
        <v>48.292660487804902</v>
      </c>
      <c r="AW18" s="89">
        <v>1.6838574605837899</v>
      </c>
      <c r="AX18" s="89">
        <v>1.7352264617730599</v>
      </c>
      <c r="AY18" s="89">
        <v>0.13251454427925</v>
      </c>
      <c r="AZ18" s="89">
        <v>0.22994274380315299</v>
      </c>
      <c r="BA18" s="89">
        <v>-99</v>
      </c>
      <c r="BB18" s="89">
        <v>-99</v>
      </c>
      <c r="BC18" s="89">
        <v>-99</v>
      </c>
      <c r="BD18" s="89">
        <v>-99</v>
      </c>
      <c r="BE18" s="89">
        <v>-99</v>
      </c>
      <c r="BF18" s="89">
        <v>-99</v>
      </c>
      <c r="BG18" s="89">
        <v>-99</v>
      </c>
      <c r="BH18" s="89">
        <v>-99</v>
      </c>
      <c r="BI18" s="89">
        <v>-99</v>
      </c>
      <c r="BJ18" s="89">
        <v>-99</v>
      </c>
      <c r="BK18" s="89">
        <v>-99</v>
      </c>
      <c r="BL18" s="89">
        <v>-99</v>
      </c>
      <c r="BM18" s="89">
        <v>-99</v>
      </c>
      <c r="BN18" s="89">
        <v>-99</v>
      </c>
      <c r="BO18" s="89">
        <v>-99</v>
      </c>
      <c r="BP18" s="89">
        <v>-99</v>
      </c>
      <c r="BQ18" s="89">
        <v>-99</v>
      </c>
      <c r="BR18" s="89">
        <v>-99</v>
      </c>
      <c r="BS18" s="89">
        <v>-99</v>
      </c>
      <c r="BT18" s="89">
        <v>-99</v>
      </c>
      <c r="BU18" s="89">
        <v>-99</v>
      </c>
      <c r="BV18" s="89">
        <v>-99</v>
      </c>
      <c r="BW18" s="89">
        <v>-99</v>
      </c>
      <c r="BX18" s="89">
        <v>-99</v>
      </c>
      <c r="BY18" s="89">
        <v>-99</v>
      </c>
      <c r="BZ18" s="89">
        <v>-99</v>
      </c>
      <c r="CA18" s="89">
        <v>-99</v>
      </c>
      <c r="CB18" s="89">
        <v>-99</v>
      </c>
      <c r="CC18" s="89">
        <v>-99</v>
      </c>
      <c r="CD18" s="89">
        <v>-99</v>
      </c>
      <c r="CE18" s="89">
        <v>-99</v>
      </c>
      <c r="CF18" s="89">
        <v>-99</v>
      </c>
      <c r="CG18" s="89">
        <v>-99</v>
      </c>
      <c r="CH18" s="89">
        <v>-99</v>
      </c>
      <c r="CI18" s="89">
        <v>-99</v>
      </c>
      <c r="CJ18" s="89">
        <v>-99</v>
      </c>
      <c r="CK18" s="89">
        <v>-99</v>
      </c>
      <c r="CL18" s="89">
        <v>-99</v>
      </c>
      <c r="CM18" s="89">
        <v>-99</v>
      </c>
      <c r="CN18" s="89">
        <v>-99</v>
      </c>
      <c r="CO18" s="89">
        <v>-99</v>
      </c>
      <c r="CP18" s="89">
        <v>-99</v>
      </c>
      <c r="CQ18" s="89">
        <v>-99</v>
      </c>
      <c r="CR18" s="89">
        <v>-99</v>
      </c>
      <c r="CS18" s="89">
        <v>-99</v>
      </c>
      <c r="CT18" s="89">
        <v>-99</v>
      </c>
      <c r="CU18" s="86">
        <v>-99</v>
      </c>
      <c r="CV18" s="86">
        <v>2.1286</v>
      </c>
      <c r="CW18" s="86">
        <v>99</v>
      </c>
      <c r="CX18" s="86">
        <v>2</v>
      </c>
      <c r="CY18" s="86">
        <v>-0.4985</v>
      </c>
      <c r="CZ18" s="86">
        <v>28</v>
      </c>
      <c r="DA18" s="86">
        <v>2</v>
      </c>
      <c r="DB18" s="86">
        <v>1.5788</v>
      </c>
      <c r="DC18" s="86">
        <v>98</v>
      </c>
      <c r="DD18" s="86">
        <v>1</v>
      </c>
      <c r="DE18" s="86">
        <v>1</v>
      </c>
      <c r="DF18" s="86">
        <v>1</v>
      </c>
      <c r="DG18" s="86">
        <v>-99</v>
      </c>
      <c r="DH18" s="86">
        <v>1</v>
      </c>
    </row>
    <row r="19" spans="1:112" x14ac:dyDescent="0.2">
      <c r="A19" s="85">
        <f>IF(ISERROR(SEARCH('School Lookup'!$F$3,Data!J19)),A18,A18+1)</f>
        <v>0</v>
      </c>
      <c r="B19" s="85">
        <f>IF(I19='School Lookup'!$G$13,1,0)</f>
        <v>0</v>
      </c>
      <c r="C19" s="85">
        <f t="shared" si="0"/>
        <v>17</v>
      </c>
      <c r="D19" s="86" t="s">
        <v>6478</v>
      </c>
      <c r="E19" s="86" t="s">
        <v>6862</v>
      </c>
      <c r="F19" s="86" t="s">
        <v>2773</v>
      </c>
      <c r="G19" s="86" t="s">
        <v>2794</v>
      </c>
      <c r="H19" s="86" t="s">
        <v>1362</v>
      </c>
      <c r="I19" s="86" t="s">
        <v>3990</v>
      </c>
      <c r="J19" s="86" t="s">
        <v>2163</v>
      </c>
      <c r="K19" s="86" t="s">
        <v>16</v>
      </c>
      <c r="L19" s="86">
        <v>1</v>
      </c>
      <c r="M19" s="86">
        <v>1</v>
      </c>
      <c r="N19" s="89">
        <v>0.87218825214899698</v>
      </c>
      <c r="O19" s="89">
        <v>1.9830777090865499</v>
      </c>
      <c r="P19" s="89">
        <v>76.197999999999993</v>
      </c>
      <c r="Q19" s="89">
        <v>2.7962496017740102</v>
      </c>
      <c r="R19" s="89">
        <v>53.008595702005699</v>
      </c>
      <c r="S19" s="89">
        <v>2.3896636554302799</v>
      </c>
      <c r="T19" s="89">
        <v>2.7113581184563</v>
      </c>
      <c r="U19" s="89">
        <v>0.37127659574468103</v>
      </c>
      <c r="V19" s="89">
        <v>1.0066638120651601</v>
      </c>
      <c r="W19" s="89">
        <v>1</v>
      </c>
      <c r="X19" s="89">
        <v>0.58054261363636395</v>
      </c>
      <c r="Y19" s="89">
        <v>1.45573592021159</v>
      </c>
      <c r="Z19" s="89">
        <v>62.757300000000001</v>
      </c>
      <c r="AA19" s="89">
        <v>1.6123511137921001</v>
      </c>
      <c r="AB19" s="89">
        <v>48.295478693181799</v>
      </c>
      <c r="AC19" s="89">
        <v>1.5340435170018401</v>
      </c>
      <c r="AD19" s="89">
        <v>1.7875367545857901</v>
      </c>
      <c r="AE19" s="89">
        <v>0.37446808510638302</v>
      </c>
      <c r="AF19" s="89">
        <v>0.66937546554701799</v>
      </c>
      <c r="AG19" s="89">
        <v>1</v>
      </c>
      <c r="AH19" s="89">
        <v>0.77721818181818203</v>
      </c>
      <c r="AI19" s="89">
        <v>1.72968443263454</v>
      </c>
      <c r="AJ19" s="89">
        <v>-99</v>
      </c>
      <c r="AK19" s="89">
        <v>-99</v>
      </c>
      <c r="AL19" s="89">
        <v>58.1818363636364</v>
      </c>
      <c r="AM19" s="89">
        <v>1.72968443263454</v>
      </c>
      <c r="AN19" s="89">
        <v>1.7739070065723399</v>
      </c>
      <c r="AO19" s="89">
        <v>0.117021276595745</v>
      </c>
      <c r="AP19" s="89">
        <v>0.20758486247123101</v>
      </c>
      <c r="AQ19" s="89">
        <v>1</v>
      </c>
      <c r="AR19" s="89">
        <v>0.70816046511627895</v>
      </c>
      <c r="AS19" s="89">
        <v>1.66182442695549</v>
      </c>
      <c r="AT19" s="89">
        <v>-99</v>
      </c>
      <c r="AU19" s="89">
        <v>-99</v>
      </c>
      <c r="AV19" s="89">
        <v>55.813988372093</v>
      </c>
      <c r="AW19" s="89">
        <v>1.66182442695549</v>
      </c>
      <c r="AX19" s="89">
        <v>1.71200816152144</v>
      </c>
      <c r="AY19" s="89">
        <v>0.13723404255319099</v>
      </c>
      <c r="AZ19" s="89">
        <v>0.23494580088964501</v>
      </c>
      <c r="BA19" s="89">
        <v>-99</v>
      </c>
      <c r="BB19" s="89">
        <v>-99</v>
      </c>
      <c r="BC19" s="89">
        <v>-99</v>
      </c>
      <c r="BD19" s="89">
        <v>-99</v>
      </c>
      <c r="BE19" s="89">
        <v>-99</v>
      </c>
      <c r="BF19" s="89">
        <v>-99</v>
      </c>
      <c r="BG19" s="89">
        <v>-99</v>
      </c>
      <c r="BH19" s="89">
        <v>-99</v>
      </c>
      <c r="BI19" s="89">
        <v>-99</v>
      </c>
      <c r="BJ19" s="89">
        <v>-99</v>
      </c>
      <c r="BK19" s="89">
        <v>-99</v>
      </c>
      <c r="BL19" s="89">
        <v>-99</v>
      </c>
      <c r="BM19" s="89">
        <v>-99</v>
      </c>
      <c r="BN19" s="89">
        <v>-99</v>
      </c>
      <c r="BO19" s="89">
        <v>-99</v>
      </c>
      <c r="BP19" s="89">
        <v>-99</v>
      </c>
      <c r="BQ19" s="89">
        <v>-99</v>
      </c>
      <c r="BR19" s="89">
        <v>-99</v>
      </c>
      <c r="BS19" s="89">
        <v>-99</v>
      </c>
      <c r="BT19" s="89">
        <v>-99</v>
      </c>
      <c r="BU19" s="89">
        <v>-99</v>
      </c>
      <c r="BV19" s="89">
        <v>-99</v>
      </c>
      <c r="BW19" s="89">
        <v>-99</v>
      </c>
      <c r="BX19" s="89">
        <v>-99</v>
      </c>
      <c r="BY19" s="89">
        <v>-99</v>
      </c>
      <c r="BZ19" s="89">
        <v>-99</v>
      </c>
      <c r="CA19" s="89">
        <v>-99</v>
      </c>
      <c r="CB19" s="89">
        <v>-99</v>
      </c>
      <c r="CC19" s="89">
        <v>-99</v>
      </c>
      <c r="CD19" s="89">
        <v>-99</v>
      </c>
      <c r="CE19" s="89">
        <v>-99</v>
      </c>
      <c r="CF19" s="89">
        <v>-99</v>
      </c>
      <c r="CG19" s="89">
        <v>-99</v>
      </c>
      <c r="CH19" s="89">
        <v>-99</v>
      </c>
      <c r="CI19" s="89">
        <v>-99</v>
      </c>
      <c r="CJ19" s="89">
        <v>-99</v>
      </c>
      <c r="CK19" s="89">
        <v>-99</v>
      </c>
      <c r="CL19" s="89">
        <v>-99</v>
      </c>
      <c r="CM19" s="89">
        <v>-99</v>
      </c>
      <c r="CN19" s="89">
        <v>-99</v>
      </c>
      <c r="CO19" s="89">
        <v>-99</v>
      </c>
      <c r="CP19" s="89">
        <v>-99</v>
      </c>
      <c r="CQ19" s="89">
        <v>-99</v>
      </c>
      <c r="CR19" s="89">
        <v>-99</v>
      </c>
      <c r="CS19" s="89">
        <v>-99</v>
      </c>
      <c r="CT19" s="89">
        <v>-99</v>
      </c>
      <c r="CU19" s="86">
        <v>-99</v>
      </c>
      <c r="CV19" s="86">
        <v>2.1185999999999998</v>
      </c>
      <c r="CW19" s="86">
        <v>99</v>
      </c>
      <c r="CX19" s="86">
        <v>2</v>
      </c>
      <c r="CY19" s="86">
        <v>-0.52390000000000003</v>
      </c>
      <c r="CZ19" s="86">
        <v>27</v>
      </c>
      <c r="DA19" s="86">
        <v>2</v>
      </c>
      <c r="DB19" s="86">
        <v>1.6419999999999999</v>
      </c>
      <c r="DC19" s="86">
        <v>98</v>
      </c>
      <c r="DD19" s="86">
        <v>1</v>
      </c>
      <c r="DE19" s="86">
        <v>1</v>
      </c>
      <c r="DF19" s="86">
        <v>1</v>
      </c>
      <c r="DG19" s="86">
        <v>-99</v>
      </c>
      <c r="DH19" s="86">
        <v>1</v>
      </c>
    </row>
    <row r="20" spans="1:112" x14ac:dyDescent="0.2">
      <c r="A20" s="85">
        <f>IF(ISERROR(SEARCH('School Lookup'!$F$3,Data!J20)),A19,A19+1)</f>
        <v>0</v>
      </c>
      <c r="B20" s="85">
        <f>IF(I20='School Lookup'!$G$13,1,0)</f>
        <v>0</v>
      </c>
      <c r="C20" s="85">
        <f t="shared" si="0"/>
        <v>18</v>
      </c>
      <c r="D20" s="86" t="s">
        <v>6478</v>
      </c>
      <c r="E20" s="86" t="s">
        <v>6790</v>
      </c>
      <c r="F20" s="86" t="s">
        <v>2774</v>
      </c>
      <c r="G20" s="86" t="s">
        <v>2816</v>
      </c>
      <c r="H20" s="86" t="s">
        <v>1958</v>
      </c>
      <c r="I20" s="86" t="s">
        <v>3965</v>
      </c>
      <c r="J20" s="86" t="s">
        <v>2465</v>
      </c>
      <c r="K20" s="86" t="s">
        <v>130</v>
      </c>
      <c r="L20" s="86">
        <v>1</v>
      </c>
      <c r="M20" s="86">
        <v>1</v>
      </c>
      <c r="N20" s="89">
        <v>1.2721878048780499</v>
      </c>
      <c r="O20" s="89">
        <v>2.8492763085181498</v>
      </c>
      <c r="P20" s="89">
        <v>64.680999999999997</v>
      </c>
      <c r="Q20" s="89">
        <v>1.5746251511948099</v>
      </c>
      <c r="R20" s="89">
        <v>83.536617073170703</v>
      </c>
      <c r="S20" s="89">
        <v>2.21195072985648</v>
      </c>
      <c r="T20" s="89">
        <v>2.5097131455289001</v>
      </c>
      <c r="U20" s="89">
        <v>0.37272727272727302</v>
      </c>
      <c r="V20" s="89">
        <v>0.93543853606076999</v>
      </c>
      <c r="W20" s="89">
        <v>1</v>
      </c>
      <c r="X20" s="89">
        <v>1.1130225352112699</v>
      </c>
      <c r="Y20" s="89">
        <v>2.7092779956119601</v>
      </c>
      <c r="Z20" s="89">
        <v>49.344700000000003</v>
      </c>
      <c r="AA20" s="89">
        <v>-6.0239799092128697E-2</v>
      </c>
      <c r="AB20" s="89">
        <v>82.293784507042304</v>
      </c>
      <c r="AC20" s="89">
        <v>1.32451909825992</v>
      </c>
      <c r="AD20" s="89">
        <v>1.54357657890561</v>
      </c>
      <c r="AE20" s="89">
        <v>0.37651515151515202</v>
      </c>
      <c r="AF20" s="89">
        <v>0.58117996948188499</v>
      </c>
      <c r="AG20" s="89">
        <v>1</v>
      </c>
      <c r="AH20" s="89">
        <v>1.0595012578616401</v>
      </c>
      <c r="AI20" s="89">
        <v>2.3371848449165298</v>
      </c>
      <c r="AJ20" s="89">
        <v>-99</v>
      </c>
      <c r="AK20" s="89">
        <v>-99</v>
      </c>
      <c r="AL20" s="89">
        <v>76.729525786163506</v>
      </c>
      <c r="AM20" s="89">
        <v>2.3371848449165298</v>
      </c>
      <c r="AN20" s="89">
        <v>2.4121125685126099</v>
      </c>
      <c r="AO20" s="89">
        <v>0.120454545454545</v>
      </c>
      <c r="AP20" s="89">
        <v>0.29054992302538302</v>
      </c>
      <c r="AQ20" s="89">
        <v>1</v>
      </c>
      <c r="AR20" s="89">
        <v>0.99433546511627902</v>
      </c>
      <c r="AS20" s="89">
        <v>2.3050931662614</v>
      </c>
      <c r="AT20" s="89">
        <v>-99</v>
      </c>
      <c r="AU20" s="89">
        <v>-99</v>
      </c>
      <c r="AV20" s="89">
        <v>76.744145348837193</v>
      </c>
      <c r="AW20" s="89">
        <v>2.3050931662614</v>
      </c>
      <c r="AX20" s="89">
        <v>2.3898815303750802</v>
      </c>
      <c r="AY20" s="89">
        <v>0.13030303030303</v>
      </c>
      <c r="AZ20" s="89">
        <v>0.311408805473117</v>
      </c>
      <c r="BA20" s="89">
        <v>-99</v>
      </c>
      <c r="BB20" s="89">
        <v>-99</v>
      </c>
      <c r="BC20" s="89">
        <v>-99</v>
      </c>
      <c r="BD20" s="89">
        <v>-99</v>
      </c>
      <c r="BE20" s="89">
        <v>-99</v>
      </c>
      <c r="BF20" s="89">
        <v>-99</v>
      </c>
      <c r="BG20" s="89">
        <v>-99</v>
      </c>
      <c r="BH20" s="89">
        <v>-99</v>
      </c>
      <c r="BI20" s="89">
        <v>-99</v>
      </c>
      <c r="BJ20" s="89">
        <v>-99</v>
      </c>
      <c r="BK20" s="89">
        <v>-99</v>
      </c>
      <c r="BL20" s="89">
        <v>-99</v>
      </c>
      <c r="BM20" s="89">
        <v>-99</v>
      </c>
      <c r="BN20" s="89">
        <v>-99</v>
      </c>
      <c r="BO20" s="89">
        <v>-99</v>
      </c>
      <c r="BP20" s="89">
        <v>-99</v>
      </c>
      <c r="BQ20" s="89">
        <v>-99</v>
      </c>
      <c r="BR20" s="89">
        <v>-99</v>
      </c>
      <c r="BS20" s="89">
        <v>-99</v>
      </c>
      <c r="BT20" s="89">
        <v>-99</v>
      </c>
      <c r="BU20" s="89">
        <v>-99</v>
      </c>
      <c r="BV20" s="89">
        <v>-99</v>
      </c>
      <c r="BW20" s="89">
        <v>-99</v>
      </c>
      <c r="BX20" s="89">
        <v>-99</v>
      </c>
      <c r="BY20" s="89">
        <v>-99</v>
      </c>
      <c r="BZ20" s="89">
        <v>-99</v>
      </c>
      <c r="CA20" s="89">
        <v>-99</v>
      </c>
      <c r="CB20" s="89">
        <v>-99</v>
      </c>
      <c r="CC20" s="89">
        <v>-99</v>
      </c>
      <c r="CD20" s="89">
        <v>-99</v>
      </c>
      <c r="CE20" s="89">
        <v>-99</v>
      </c>
      <c r="CF20" s="89">
        <v>-99</v>
      </c>
      <c r="CG20" s="89">
        <v>-99</v>
      </c>
      <c r="CH20" s="89">
        <v>-99</v>
      </c>
      <c r="CI20" s="89">
        <v>-99</v>
      </c>
      <c r="CJ20" s="89">
        <v>-99</v>
      </c>
      <c r="CK20" s="89">
        <v>-99</v>
      </c>
      <c r="CL20" s="89">
        <v>-99</v>
      </c>
      <c r="CM20" s="89">
        <v>-99</v>
      </c>
      <c r="CN20" s="89">
        <v>-99</v>
      </c>
      <c r="CO20" s="89">
        <v>-99</v>
      </c>
      <c r="CP20" s="89">
        <v>-99</v>
      </c>
      <c r="CQ20" s="89">
        <v>-99</v>
      </c>
      <c r="CR20" s="89">
        <v>-99</v>
      </c>
      <c r="CS20" s="89">
        <v>-99</v>
      </c>
      <c r="CT20" s="89">
        <v>-99</v>
      </c>
      <c r="CU20" s="86">
        <v>-99</v>
      </c>
      <c r="CV20" s="86">
        <v>2.1185999999999998</v>
      </c>
      <c r="CW20" s="86">
        <v>99</v>
      </c>
      <c r="CX20" s="86">
        <v>2</v>
      </c>
      <c r="CY20" s="86">
        <v>3.0053000000000001</v>
      </c>
      <c r="CZ20" s="86">
        <v>99</v>
      </c>
      <c r="DA20" s="86">
        <v>2</v>
      </c>
      <c r="DB20" s="86">
        <v>0.56420000000000003</v>
      </c>
      <c r="DC20" s="86">
        <v>76</v>
      </c>
      <c r="DD20" s="86">
        <v>1</v>
      </c>
      <c r="DE20" s="86">
        <v>1</v>
      </c>
      <c r="DF20" s="86">
        <v>-99</v>
      </c>
      <c r="DG20" s="86">
        <v>-99</v>
      </c>
      <c r="DH20" s="86">
        <v>1</v>
      </c>
    </row>
    <row r="21" spans="1:112" x14ac:dyDescent="0.2">
      <c r="A21" s="85">
        <f>IF(ISERROR(SEARCH('School Lookup'!$F$3,Data!J21)),A20,A20+1)</f>
        <v>0</v>
      </c>
      <c r="B21" s="85">
        <f>IF(I21='School Lookup'!$G$13,1,0)</f>
        <v>0</v>
      </c>
      <c r="C21" s="85">
        <f t="shared" si="0"/>
        <v>19</v>
      </c>
      <c r="D21" s="86" t="s">
        <v>6478</v>
      </c>
      <c r="E21" s="86" t="s">
        <v>6552</v>
      </c>
      <c r="F21" s="86" t="s">
        <v>518</v>
      </c>
      <c r="G21" s="86" t="s">
        <v>2778</v>
      </c>
      <c r="H21" s="86" t="s">
        <v>281</v>
      </c>
      <c r="I21" s="86" t="s">
        <v>3557</v>
      </c>
      <c r="J21" s="86" t="s">
        <v>282</v>
      </c>
      <c r="K21" s="86" t="s">
        <v>130</v>
      </c>
      <c r="L21" s="86">
        <v>1</v>
      </c>
      <c r="M21" s="86">
        <v>1</v>
      </c>
      <c r="N21" s="89">
        <v>0.57283292383292395</v>
      </c>
      <c r="O21" s="89">
        <v>1.3348240689245801</v>
      </c>
      <c r="P21" s="89">
        <v>71.545500000000004</v>
      </c>
      <c r="Q21" s="89">
        <v>2.3027523580195899</v>
      </c>
      <c r="R21" s="89">
        <v>54.791149631449599</v>
      </c>
      <c r="S21" s="89">
        <v>1.8187882134720901</v>
      </c>
      <c r="T21" s="89">
        <v>2.0636046550157698</v>
      </c>
      <c r="U21" s="89">
        <v>0.375807940904894</v>
      </c>
      <c r="V21" s="89">
        <v>0.77551901624323105</v>
      </c>
      <c r="W21" s="89">
        <v>1</v>
      </c>
      <c r="X21" s="89">
        <v>0.67103411042944805</v>
      </c>
      <c r="Y21" s="89">
        <v>1.66876723669876</v>
      </c>
      <c r="Z21" s="89">
        <v>69.984800000000007</v>
      </c>
      <c r="AA21" s="89">
        <v>2.51364175265934</v>
      </c>
      <c r="AB21" s="89">
        <v>52.760701840490803</v>
      </c>
      <c r="AC21" s="89">
        <v>2.09120449467905</v>
      </c>
      <c r="AD21" s="89">
        <v>2.4362682523864798</v>
      </c>
      <c r="AE21" s="89">
        <v>0.37626962142197601</v>
      </c>
      <c r="AF21" s="89">
        <v>0.91669373300783996</v>
      </c>
      <c r="AG21" s="89">
        <v>1</v>
      </c>
      <c r="AH21" s="89">
        <v>0.73297940074906398</v>
      </c>
      <c r="AI21" s="89">
        <v>1.63447830793508</v>
      </c>
      <c r="AJ21" s="89">
        <v>-99</v>
      </c>
      <c r="AK21" s="89">
        <v>-99</v>
      </c>
      <c r="AL21" s="89">
        <v>46.816449063670397</v>
      </c>
      <c r="AM21" s="89">
        <v>1.63447830793508</v>
      </c>
      <c r="AN21" s="89">
        <v>1.6738888385422299</v>
      </c>
      <c r="AO21" s="89">
        <v>0.123268698060942</v>
      </c>
      <c r="AP21" s="89">
        <v>0.206338097825843</v>
      </c>
      <c r="AQ21" s="89">
        <v>1</v>
      </c>
      <c r="AR21" s="89">
        <v>0.70489185185185199</v>
      </c>
      <c r="AS21" s="89">
        <v>1.6544771858132199</v>
      </c>
      <c r="AT21" s="89">
        <v>-99</v>
      </c>
      <c r="AU21" s="89">
        <v>-99</v>
      </c>
      <c r="AV21" s="89">
        <v>53.333337037036998</v>
      </c>
      <c r="AW21" s="89">
        <v>1.6544771858132199</v>
      </c>
      <c r="AX21" s="89">
        <v>1.7042656756822301</v>
      </c>
      <c r="AY21" s="89">
        <v>0.12465373961218799</v>
      </c>
      <c r="AZ21" s="89">
        <v>0.21244308976648299</v>
      </c>
      <c r="BA21" s="89">
        <v>-99</v>
      </c>
      <c r="BB21" s="89">
        <v>-99</v>
      </c>
      <c r="BC21" s="89">
        <v>-99</v>
      </c>
      <c r="BD21" s="89">
        <v>-99</v>
      </c>
      <c r="BE21" s="89">
        <v>-99</v>
      </c>
      <c r="BF21" s="89">
        <v>-99</v>
      </c>
      <c r="BG21" s="89">
        <v>-99</v>
      </c>
      <c r="BH21" s="89">
        <v>-99</v>
      </c>
      <c r="BI21" s="89">
        <v>-99</v>
      </c>
      <c r="BJ21" s="89">
        <v>-99</v>
      </c>
      <c r="BK21" s="89">
        <v>-99</v>
      </c>
      <c r="BL21" s="89">
        <v>-99</v>
      </c>
      <c r="BM21" s="89">
        <v>-99</v>
      </c>
      <c r="BN21" s="89">
        <v>-99</v>
      </c>
      <c r="BO21" s="89">
        <v>-99</v>
      </c>
      <c r="BP21" s="89">
        <v>-99</v>
      </c>
      <c r="BQ21" s="89">
        <v>-99</v>
      </c>
      <c r="BR21" s="89">
        <v>-99</v>
      </c>
      <c r="BS21" s="89">
        <v>-99</v>
      </c>
      <c r="BT21" s="89">
        <v>-99</v>
      </c>
      <c r="BU21" s="89">
        <v>-99</v>
      </c>
      <c r="BV21" s="89">
        <v>-99</v>
      </c>
      <c r="BW21" s="89">
        <v>-99</v>
      </c>
      <c r="BX21" s="89">
        <v>-99</v>
      </c>
      <c r="BY21" s="89">
        <v>-99</v>
      </c>
      <c r="BZ21" s="89">
        <v>-99</v>
      </c>
      <c r="CA21" s="89">
        <v>-99</v>
      </c>
      <c r="CB21" s="89">
        <v>-99</v>
      </c>
      <c r="CC21" s="89">
        <v>-99</v>
      </c>
      <c r="CD21" s="89">
        <v>-99</v>
      </c>
      <c r="CE21" s="89">
        <v>-99</v>
      </c>
      <c r="CF21" s="89">
        <v>-99</v>
      </c>
      <c r="CG21" s="89">
        <v>-99</v>
      </c>
      <c r="CH21" s="89">
        <v>-99</v>
      </c>
      <c r="CI21" s="89">
        <v>-99</v>
      </c>
      <c r="CJ21" s="89">
        <v>-99</v>
      </c>
      <c r="CK21" s="89">
        <v>-99</v>
      </c>
      <c r="CL21" s="89">
        <v>-99</v>
      </c>
      <c r="CM21" s="89">
        <v>-99</v>
      </c>
      <c r="CN21" s="89">
        <v>-99</v>
      </c>
      <c r="CO21" s="89">
        <v>-99</v>
      </c>
      <c r="CP21" s="89">
        <v>-99</v>
      </c>
      <c r="CQ21" s="89">
        <v>-99</v>
      </c>
      <c r="CR21" s="89">
        <v>-99</v>
      </c>
      <c r="CS21" s="89">
        <v>-99</v>
      </c>
      <c r="CT21" s="89">
        <v>-99</v>
      </c>
      <c r="CU21" s="86">
        <v>-99</v>
      </c>
      <c r="CV21" s="86">
        <v>2.1110000000000002</v>
      </c>
      <c r="CW21" s="86">
        <v>99</v>
      </c>
      <c r="CX21" s="86">
        <v>2</v>
      </c>
      <c r="CY21" s="86">
        <v>0.3014</v>
      </c>
      <c r="CZ21" s="86">
        <v>66</v>
      </c>
      <c r="DA21" s="86">
        <v>2</v>
      </c>
      <c r="DB21" s="86">
        <v>1.8111999999999999</v>
      </c>
      <c r="DC21" s="86">
        <v>99</v>
      </c>
      <c r="DD21" s="86">
        <v>1</v>
      </c>
      <c r="DE21" s="86">
        <v>1</v>
      </c>
      <c r="DF21" s="86">
        <v>1</v>
      </c>
      <c r="DG21" s="86">
        <v>-99</v>
      </c>
      <c r="DH21" s="86">
        <v>1</v>
      </c>
    </row>
    <row r="22" spans="1:112" x14ac:dyDescent="0.2">
      <c r="A22" s="85">
        <f>IF(ISERROR(SEARCH('School Lookup'!$F$3,Data!J22)),A21,A21+1)</f>
        <v>0</v>
      </c>
      <c r="B22" s="85">
        <f>IF(I22='School Lookup'!$G$13,1,0)</f>
        <v>0</v>
      </c>
      <c r="C22" s="85">
        <f t="shared" si="0"/>
        <v>20</v>
      </c>
      <c r="D22" s="86" t="s">
        <v>6478</v>
      </c>
      <c r="E22" s="86" t="s">
        <v>6499</v>
      </c>
      <c r="F22" s="86" t="s">
        <v>2742</v>
      </c>
      <c r="G22" s="86" t="s">
        <v>2780</v>
      </c>
      <c r="H22" s="86" t="s">
        <v>516</v>
      </c>
      <c r="I22" s="86" t="s">
        <v>3443</v>
      </c>
      <c r="J22" s="86" t="s">
        <v>1229</v>
      </c>
      <c r="K22" s="86" t="s">
        <v>6483</v>
      </c>
      <c r="L22" s="86">
        <v>1</v>
      </c>
      <c r="M22" s="86">
        <v>1</v>
      </c>
      <c r="N22" s="89">
        <v>0.87422926829268299</v>
      </c>
      <c r="O22" s="89">
        <v>1.98749752734139</v>
      </c>
      <c r="P22" s="89">
        <v>66.554100000000005</v>
      </c>
      <c r="Q22" s="89">
        <v>1.77330751278029</v>
      </c>
      <c r="R22" s="89">
        <v>52.264800000000001</v>
      </c>
      <c r="S22" s="89">
        <v>1.8804025200608401</v>
      </c>
      <c r="T22" s="89">
        <v>2.1335163687749898</v>
      </c>
      <c r="U22" s="89">
        <v>0.40196078431372601</v>
      </c>
      <c r="V22" s="89">
        <v>0.85758991293896802</v>
      </c>
      <c r="W22" s="89">
        <v>1</v>
      </c>
      <c r="X22" s="89">
        <v>0.72226328671328699</v>
      </c>
      <c r="Y22" s="89">
        <v>1.7893688319100101</v>
      </c>
      <c r="Z22" s="89">
        <v>64.554100000000005</v>
      </c>
      <c r="AA22" s="89">
        <v>1.83641739119323</v>
      </c>
      <c r="AB22" s="89">
        <v>49.650351398601401</v>
      </c>
      <c r="AC22" s="89">
        <v>1.81289311155162</v>
      </c>
      <c r="AD22" s="89">
        <v>2.1122158372587201</v>
      </c>
      <c r="AE22" s="89">
        <v>0.40056022408963599</v>
      </c>
      <c r="AF22" s="89">
        <v>0.84606964909803195</v>
      </c>
      <c r="AG22" s="89">
        <v>1</v>
      </c>
      <c r="AH22" s="89">
        <v>0.88798439716312105</v>
      </c>
      <c r="AI22" s="89">
        <v>1.9680640139829</v>
      </c>
      <c r="AJ22" s="89">
        <v>-99</v>
      </c>
      <c r="AK22" s="89">
        <v>-99</v>
      </c>
      <c r="AL22" s="89">
        <v>46.099286524822702</v>
      </c>
      <c r="AM22" s="89">
        <v>1.9680640139829</v>
      </c>
      <c r="AN22" s="89">
        <v>2.0243351076793701</v>
      </c>
      <c r="AO22" s="89">
        <v>0.19747899159663901</v>
      </c>
      <c r="AP22" s="89">
        <v>0.399763655718195</v>
      </c>
      <c r="AQ22" s="89">
        <v>-99</v>
      </c>
      <c r="AR22" s="89">
        <v>-99</v>
      </c>
      <c r="AS22" s="89">
        <v>-99</v>
      </c>
      <c r="AT22" s="89">
        <v>-99</v>
      </c>
      <c r="AU22" s="89">
        <v>-99</v>
      </c>
      <c r="AV22" s="89">
        <v>-99</v>
      </c>
      <c r="AW22" s="89">
        <v>-99</v>
      </c>
      <c r="AX22" s="89">
        <v>-99</v>
      </c>
      <c r="AY22" s="89">
        <v>-99</v>
      </c>
      <c r="AZ22" s="89">
        <v>-99</v>
      </c>
      <c r="BA22" s="89">
        <v>-99</v>
      </c>
      <c r="BB22" s="89">
        <v>-99</v>
      </c>
      <c r="BC22" s="89">
        <v>-99</v>
      </c>
      <c r="BD22" s="89">
        <v>-99</v>
      </c>
      <c r="BE22" s="89">
        <v>-99</v>
      </c>
      <c r="BF22" s="89">
        <v>-99</v>
      </c>
      <c r="BG22" s="89">
        <v>-99</v>
      </c>
      <c r="BH22" s="89">
        <v>-99</v>
      </c>
      <c r="BI22" s="89">
        <v>-99</v>
      </c>
      <c r="BJ22" s="89">
        <v>-99</v>
      </c>
      <c r="BK22" s="89">
        <v>-99</v>
      </c>
      <c r="BL22" s="89">
        <v>-99</v>
      </c>
      <c r="BM22" s="89">
        <v>-99</v>
      </c>
      <c r="BN22" s="89">
        <v>-99</v>
      </c>
      <c r="BO22" s="89">
        <v>-99</v>
      </c>
      <c r="BP22" s="89">
        <v>-99</v>
      </c>
      <c r="BQ22" s="89">
        <v>-99</v>
      </c>
      <c r="BR22" s="89">
        <v>-99</v>
      </c>
      <c r="BS22" s="89">
        <v>-99</v>
      </c>
      <c r="BT22" s="89">
        <v>-99</v>
      </c>
      <c r="BU22" s="89">
        <v>-99</v>
      </c>
      <c r="BV22" s="89">
        <v>-99</v>
      </c>
      <c r="BW22" s="89">
        <v>-99</v>
      </c>
      <c r="BX22" s="89">
        <v>-99</v>
      </c>
      <c r="BY22" s="89">
        <v>-99</v>
      </c>
      <c r="BZ22" s="89">
        <v>-99</v>
      </c>
      <c r="CA22" s="89">
        <v>-99</v>
      </c>
      <c r="CB22" s="89">
        <v>-99</v>
      </c>
      <c r="CC22" s="89">
        <v>-99</v>
      </c>
      <c r="CD22" s="89">
        <v>-99</v>
      </c>
      <c r="CE22" s="89">
        <v>-99</v>
      </c>
      <c r="CF22" s="89">
        <v>-99</v>
      </c>
      <c r="CG22" s="89">
        <v>-99</v>
      </c>
      <c r="CH22" s="89">
        <v>-99</v>
      </c>
      <c r="CI22" s="89">
        <v>-99</v>
      </c>
      <c r="CJ22" s="89">
        <v>-99</v>
      </c>
      <c r="CK22" s="89">
        <v>-99</v>
      </c>
      <c r="CL22" s="89">
        <v>-99</v>
      </c>
      <c r="CM22" s="89">
        <v>-99</v>
      </c>
      <c r="CN22" s="89">
        <v>-99</v>
      </c>
      <c r="CO22" s="89">
        <v>-99</v>
      </c>
      <c r="CP22" s="89">
        <v>-99</v>
      </c>
      <c r="CQ22" s="89">
        <v>-99</v>
      </c>
      <c r="CR22" s="89">
        <v>-99</v>
      </c>
      <c r="CS22" s="89">
        <v>-99</v>
      </c>
      <c r="CT22" s="89">
        <v>-99</v>
      </c>
      <c r="CU22" s="86">
        <v>-99</v>
      </c>
      <c r="CV22" s="86">
        <v>2.1034000000000002</v>
      </c>
      <c r="CW22" s="86">
        <v>99</v>
      </c>
      <c r="CX22" s="86">
        <v>2</v>
      </c>
      <c r="CY22" s="86">
        <v>1.2869999999999999</v>
      </c>
      <c r="CZ22" s="86">
        <v>92</v>
      </c>
      <c r="DA22" s="86">
        <v>2</v>
      </c>
      <c r="DB22" s="86">
        <v>1.4483999999999999</v>
      </c>
      <c r="DC22" s="86">
        <v>97</v>
      </c>
      <c r="DD22" s="86">
        <v>1</v>
      </c>
      <c r="DE22" s="86">
        <v>1</v>
      </c>
      <c r="DF22" s="86">
        <v>1</v>
      </c>
      <c r="DG22" s="86">
        <v>-99</v>
      </c>
      <c r="DH22" s="86">
        <v>1</v>
      </c>
    </row>
    <row r="23" spans="1:112" x14ac:dyDescent="0.2">
      <c r="A23" s="85">
        <f>IF(ISERROR(SEARCH('School Lookup'!$F$3,Data!J23)),A22,A22+1)</f>
        <v>0</v>
      </c>
      <c r="B23" s="85">
        <f>IF(I23='School Lookup'!$G$13,1,0)</f>
        <v>0</v>
      </c>
      <c r="C23" s="85">
        <f t="shared" si="0"/>
        <v>21</v>
      </c>
      <c r="D23" s="86" t="s">
        <v>6478</v>
      </c>
      <c r="E23" s="86" t="s">
        <v>6760</v>
      </c>
      <c r="F23" s="86" t="s">
        <v>2767</v>
      </c>
      <c r="G23" s="86" t="s">
        <v>2786</v>
      </c>
      <c r="H23" s="86" t="s">
        <v>1615</v>
      </c>
      <c r="I23" s="86" t="s">
        <v>3453</v>
      </c>
      <c r="J23" s="86" t="s">
        <v>1979</v>
      </c>
      <c r="K23" s="86" t="s">
        <v>107</v>
      </c>
      <c r="L23" s="86">
        <v>1</v>
      </c>
      <c r="M23" s="86">
        <v>1</v>
      </c>
      <c r="N23" s="89">
        <v>0.88332316076294304</v>
      </c>
      <c r="O23" s="89">
        <v>2.0071903416642498</v>
      </c>
      <c r="P23" s="89">
        <v>71.4405</v>
      </c>
      <c r="Q23" s="89">
        <v>2.2916148597725798</v>
      </c>
      <c r="R23" s="89">
        <v>50.408725885558603</v>
      </c>
      <c r="S23" s="89">
        <v>2.1494026007184099</v>
      </c>
      <c r="T23" s="89">
        <v>2.4387418542399701</v>
      </c>
      <c r="U23" s="89">
        <v>0.398047722342733</v>
      </c>
      <c r="V23" s="89">
        <v>0.97073564046211502</v>
      </c>
      <c r="W23" s="89">
        <v>1</v>
      </c>
      <c r="X23" s="89">
        <v>0.5815391184573</v>
      </c>
      <c r="Y23" s="89">
        <v>1.45808185039744</v>
      </c>
      <c r="Z23" s="89">
        <v>65.4512</v>
      </c>
      <c r="AA23" s="89">
        <v>1.9482884160466101</v>
      </c>
      <c r="AB23" s="89">
        <v>48.484820661157002</v>
      </c>
      <c r="AC23" s="89">
        <v>1.70318513322203</v>
      </c>
      <c r="AD23" s="89">
        <v>1.9844771334479201</v>
      </c>
      <c r="AE23" s="89">
        <v>0.393709327548807</v>
      </c>
      <c r="AF23" s="89">
        <v>0.78130715774576598</v>
      </c>
      <c r="AG23" s="89">
        <v>1</v>
      </c>
      <c r="AH23" s="89">
        <v>0.6876203125</v>
      </c>
      <c r="AI23" s="89">
        <v>1.5368611741052101</v>
      </c>
      <c r="AJ23" s="89">
        <v>-99</v>
      </c>
      <c r="AK23" s="89">
        <v>-99</v>
      </c>
      <c r="AL23" s="89">
        <v>54.166652083333297</v>
      </c>
      <c r="AM23" s="89">
        <v>1.5368611741052101</v>
      </c>
      <c r="AN23" s="89">
        <v>1.5713378007299701</v>
      </c>
      <c r="AO23" s="89">
        <v>0.20824295010846</v>
      </c>
      <c r="AP23" s="89">
        <v>0.32722001924094901</v>
      </c>
      <c r="AQ23" s="89">
        <v>-99</v>
      </c>
      <c r="AR23" s="89">
        <v>-99</v>
      </c>
      <c r="AS23" s="89">
        <v>-99</v>
      </c>
      <c r="AT23" s="89">
        <v>-99</v>
      </c>
      <c r="AU23" s="89">
        <v>-99</v>
      </c>
      <c r="AV23" s="89">
        <v>-99</v>
      </c>
      <c r="AW23" s="89">
        <v>-99</v>
      </c>
      <c r="AX23" s="89">
        <v>-99</v>
      </c>
      <c r="AY23" s="89">
        <v>-99</v>
      </c>
      <c r="AZ23" s="89">
        <v>-99</v>
      </c>
      <c r="BA23" s="89">
        <v>-99</v>
      </c>
      <c r="BB23" s="89">
        <v>-99</v>
      </c>
      <c r="BC23" s="89">
        <v>-99</v>
      </c>
      <c r="BD23" s="89">
        <v>-99</v>
      </c>
      <c r="BE23" s="89">
        <v>-99</v>
      </c>
      <c r="BF23" s="89">
        <v>-99</v>
      </c>
      <c r="BG23" s="89">
        <v>-99</v>
      </c>
      <c r="BH23" s="89">
        <v>-99</v>
      </c>
      <c r="BI23" s="89">
        <v>-99</v>
      </c>
      <c r="BJ23" s="89">
        <v>-99</v>
      </c>
      <c r="BK23" s="89">
        <v>-99</v>
      </c>
      <c r="BL23" s="89">
        <v>-99</v>
      </c>
      <c r="BM23" s="89">
        <v>-99</v>
      </c>
      <c r="BN23" s="89">
        <v>-99</v>
      </c>
      <c r="BO23" s="89">
        <v>-99</v>
      </c>
      <c r="BP23" s="89">
        <v>-99</v>
      </c>
      <c r="BQ23" s="89">
        <v>-99</v>
      </c>
      <c r="BR23" s="89">
        <v>-99</v>
      </c>
      <c r="BS23" s="89">
        <v>-99</v>
      </c>
      <c r="BT23" s="89">
        <v>-99</v>
      </c>
      <c r="BU23" s="89">
        <v>-99</v>
      </c>
      <c r="BV23" s="89">
        <v>-99</v>
      </c>
      <c r="BW23" s="89">
        <v>-99</v>
      </c>
      <c r="BX23" s="89">
        <v>-99</v>
      </c>
      <c r="BY23" s="89">
        <v>-99</v>
      </c>
      <c r="BZ23" s="89">
        <v>-99</v>
      </c>
      <c r="CA23" s="89">
        <v>-99</v>
      </c>
      <c r="CB23" s="89">
        <v>-99</v>
      </c>
      <c r="CC23" s="89">
        <v>-99</v>
      </c>
      <c r="CD23" s="89">
        <v>-99</v>
      </c>
      <c r="CE23" s="89">
        <v>-99</v>
      </c>
      <c r="CF23" s="89">
        <v>-99</v>
      </c>
      <c r="CG23" s="89">
        <v>-99</v>
      </c>
      <c r="CH23" s="89">
        <v>-99</v>
      </c>
      <c r="CI23" s="89">
        <v>-99</v>
      </c>
      <c r="CJ23" s="89">
        <v>-99</v>
      </c>
      <c r="CK23" s="89">
        <v>-99</v>
      </c>
      <c r="CL23" s="89">
        <v>-99</v>
      </c>
      <c r="CM23" s="89">
        <v>-99</v>
      </c>
      <c r="CN23" s="89">
        <v>-99</v>
      </c>
      <c r="CO23" s="89">
        <v>-99</v>
      </c>
      <c r="CP23" s="89">
        <v>-99</v>
      </c>
      <c r="CQ23" s="89">
        <v>-99</v>
      </c>
      <c r="CR23" s="89">
        <v>-99</v>
      </c>
      <c r="CS23" s="89">
        <v>-99</v>
      </c>
      <c r="CT23" s="89">
        <v>-99</v>
      </c>
      <c r="CU23" s="86">
        <v>-99</v>
      </c>
      <c r="CV23" s="86">
        <v>2.0792999999999999</v>
      </c>
      <c r="CW23" s="86">
        <v>99</v>
      </c>
      <c r="CX23" s="86">
        <v>2</v>
      </c>
      <c r="CY23" s="86">
        <v>-0.20100000000000001</v>
      </c>
      <c r="CZ23" s="86">
        <v>42</v>
      </c>
      <c r="DA23" s="86">
        <v>2</v>
      </c>
      <c r="DB23" s="86">
        <v>1.6792</v>
      </c>
      <c r="DC23" s="86">
        <v>99</v>
      </c>
      <c r="DD23" s="86">
        <v>1</v>
      </c>
      <c r="DE23" s="86">
        <v>1</v>
      </c>
      <c r="DF23" s="86">
        <v>1</v>
      </c>
      <c r="DG23" s="86">
        <v>-99</v>
      </c>
      <c r="DH23" s="86">
        <v>1</v>
      </c>
    </row>
    <row r="24" spans="1:112" x14ac:dyDescent="0.2">
      <c r="A24" s="85">
        <f>IF(ISERROR(SEARCH('School Lookup'!$F$3,Data!J24)),A23,A23+1)</f>
        <v>0</v>
      </c>
      <c r="B24" s="85">
        <f>IF(I24='School Lookup'!$G$13,1,0)</f>
        <v>0</v>
      </c>
      <c r="C24" s="85">
        <f t="shared" si="0"/>
        <v>22</v>
      </c>
      <c r="D24" s="86" t="s">
        <v>6478</v>
      </c>
      <c r="E24" s="86" t="s">
        <v>6760</v>
      </c>
      <c r="F24" s="86" t="s">
        <v>2767</v>
      </c>
      <c r="G24" s="86" t="s">
        <v>2787</v>
      </c>
      <c r="H24" s="86" t="s">
        <v>918</v>
      </c>
      <c r="I24" s="86" t="s">
        <v>3456</v>
      </c>
      <c r="J24" s="86" t="s">
        <v>1795</v>
      </c>
      <c r="K24" s="86" t="s">
        <v>26</v>
      </c>
      <c r="L24" s="86">
        <v>1</v>
      </c>
      <c r="M24" s="86">
        <v>1</v>
      </c>
      <c r="N24" s="89">
        <v>0.87959803278688498</v>
      </c>
      <c r="O24" s="89">
        <v>1.9991235810552701</v>
      </c>
      <c r="P24" s="89">
        <v>67.010499999999993</v>
      </c>
      <c r="Q24" s="89">
        <v>1.8217185051606299</v>
      </c>
      <c r="R24" s="89">
        <v>50.1639232786885</v>
      </c>
      <c r="S24" s="89">
        <v>1.91042104310795</v>
      </c>
      <c r="T24" s="89">
        <v>2.1675773930230098</v>
      </c>
      <c r="U24" s="89">
        <v>0.37469287469287499</v>
      </c>
      <c r="V24" s="89">
        <v>0.81217580451107796</v>
      </c>
      <c r="W24" s="89">
        <v>1</v>
      </c>
      <c r="X24" s="89">
        <v>0.70621278688524602</v>
      </c>
      <c r="Y24" s="89">
        <v>1.7515834130605099</v>
      </c>
      <c r="Z24" s="89">
        <v>63.738199999999999</v>
      </c>
      <c r="AA24" s="89">
        <v>1.7346722466409199</v>
      </c>
      <c r="AB24" s="89">
        <v>47.704924918032802</v>
      </c>
      <c r="AC24" s="89">
        <v>1.74312782985072</v>
      </c>
      <c r="AD24" s="89">
        <v>2.0309844920898699</v>
      </c>
      <c r="AE24" s="89">
        <v>0.37469287469287499</v>
      </c>
      <c r="AF24" s="89">
        <v>0.760995417797802</v>
      </c>
      <c r="AG24" s="89">
        <v>1</v>
      </c>
      <c r="AH24" s="89">
        <v>0.812616</v>
      </c>
      <c r="AI24" s="89">
        <v>1.8058639522881701</v>
      </c>
      <c r="AJ24" s="89">
        <v>-99</v>
      </c>
      <c r="AK24" s="89">
        <v>-99</v>
      </c>
      <c r="AL24" s="89">
        <v>52.499991999999999</v>
      </c>
      <c r="AM24" s="89">
        <v>1.8058639522881701</v>
      </c>
      <c r="AN24" s="89">
        <v>1.8539368998299399</v>
      </c>
      <c r="AO24" s="89">
        <v>0.12285012285012301</v>
      </c>
      <c r="AP24" s="89">
        <v>0.227756375900485</v>
      </c>
      <c r="AQ24" s="89">
        <v>1</v>
      </c>
      <c r="AR24" s="89">
        <v>0.81299230769230801</v>
      </c>
      <c r="AS24" s="89">
        <v>1.8974671183610901</v>
      </c>
      <c r="AT24" s="89">
        <v>-99</v>
      </c>
      <c r="AU24" s="89">
        <v>-99</v>
      </c>
      <c r="AV24" s="89">
        <v>43.269230769230802</v>
      </c>
      <c r="AW24" s="89">
        <v>1.8974671183610901</v>
      </c>
      <c r="AX24" s="89">
        <v>1.9603272470116</v>
      </c>
      <c r="AY24" s="89">
        <v>0.12776412776412799</v>
      </c>
      <c r="AZ24" s="89">
        <v>0.250459500846691</v>
      </c>
      <c r="BA24" s="89">
        <v>-99</v>
      </c>
      <c r="BB24" s="89">
        <v>-99</v>
      </c>
      <c r="BC24" s="89">
        <v>-99</v>
      </c>
      <c r="BD24" s="89">
        <v>-99</v>
      </c>
      <c r="BE24" s="89">
        <v>-99</v>
      </c>
      <c r="BF24" s="89">
        <v>-99</v>
      </c>
      <c r="BG24" s="89">
        <v>-99</v>
      </c>
      <c r="BH24" s="89">
        <v>-99</v>
      </c>
      <c r="BI24" s="89">
        <v>-99</v>
      </c>
      <c r="BJ24" s="89">
        <v>-99</v>
      </c>
      <c r="BK24" s="89">
        <v>-99</v>
      </c>
      <c r="BL24" s="89">
        <v>-99</v>
      </c>
      <c r="BM24" s="89">
        <v>-99</v>
      </c>
      <c r="BN24" s="89">
        <v>-99</v>
      </c>
      <c r="BO24" s="89">
        <v>-99</v>
      </c>
      <c r="BP24" s="89">
        <v>-99</v>
      </c>
      <c r="BQ24" s="89">
        <v>-99</v>
      </c>
      <c r="BR24" s="89">
        <v>-99</v>
      </c>
      <c r="BS24" s="89">
        <v>-99</v>
      </c>
      <c r="BT24" s="89">
        <v>-99</v>
      </c>
      <c r="BU24" s="89">
        <v>-99</v>
      </c>
      <c r="BV24" s="89">
        <v>-99</v>
      </c>
      <c r="BW24" s="89">
        <v>-99</v>
      </c>
      <c r="BX24" s="89">
        <v>-99</v>
      </c>
      <c r="BY24" s="89">
        <v>-99</v>
      </c>
      <c r="BZ24" s="89">
        <v>-99</v>
      </c>
      <c r="CA24" s="89">
        <v>-99</v>
      </c>
      <c r="CB24" s="89">
        <v>-99</v>
      </c>
      <c r="CC24" s="89">
        <v>-99</v>
      </c>
      <c r="CD24" s="89">
        <v>-99</v>
      </c>
      <c r="CE24" s="89">
        <v>-99</v>
      </c>
      <c r="CF24" s="89">
        <v>-99</v>
      </c>
      <c r="CG24" s="89">
        <v>-99</v>
      </c>
      <c r="CH24" s="89">
        <v>-99</v>
      </c>
      <c r="CI24" s="89">
        <v>-99</v>
      </c>
      <c r="CJ24" s="89">
        <v>-99</v>
      </c>
      <c r="CK24" s="89">
        <v>-99</v>
      </c>
      <c r="CL24" s="89">
        <v>-99</v>
      </c>
      <c r="CM24" s="89">
        <v>-99</v>
      </c>
      <c r="CN24" s="89">
        <v>-99</v>
      </c>
      <c r="CO24" s="89">
        <v>-99</v>
      </c>
      <c r="CP24" s="89">
        <v>-99</v>
      </c>
      <c r="CQ24" s="89">
        <v>-99</v>
      </c>
      <c r="CR24" s="89">
        <v>-99</v>
      </c>
      <c r="CS24" s="89">
        <v>-99</v>
      </c>
      <c r="CT24" s="89">
        <v>-99</v>
      </c>
      <c r="CU24" s="86">
        <v>-99</v>
      </c>
      <c r="CV24" s="86">
        <v>2.0514000000000001</v>
      </c>
      <c r="CW24" s="86">
        <v>99</v>
      </c>
      <c r="CX24" s="86">
        <v>2</v>
      </c>
      <c r="CY24" s="86">
        <v>0.223</v>
      </c>
      <c r="CZ24" s="86">
        <v>63</v>
      </c>
      <c r="DA24" s="86">
        <v>2</v>
      </c>
      <c r="DB24" s="86">
        <v>1.3326</v>
      </c>
      <c r="DC24" s="86">
        <v>97</v>
      </c>
      <c r="DD24" s="86">
        <v>1</v>
      </c>
      <c r="DE24" s="86">
        <v>1</v>
      </c>
      <c r="DF24" s="86">
        <v>1</v>
      </c>
      <c r="DG24" s="86">
        <v>-99</v>
      </c>
      <c r="DH24" s="86">
        <v>1</v>
      </c>
    </row>
    <row r="25" spans="1:112" x14ac:dyDescent="0.2">
      <c r="A25" s="85">
        <f>IF(ISERROR(SEARCH('School Lookup'!$F$3,Data!J25)),A24,A24+1)</f>
        <v>0</v>
      </c>
      <c r="B25" s="85">
        <f>IF(I25='School Lookup'!$G$13,1,0)</f>
        <v>0</v>
      </c>
      <c r="C25" s="85">
        <f t="shared" si="0"/>
        <v>23</v>
      </c>
      <c r="D25" s="86" t="s">
        <v>6478</v>
      </c>
      <c r="E25" s="86" t="s">
        <v>6790</v>
      </c>
      <c r="F25" s="86" t="s">
        <v>2774</v>
      </c>
      <c r="G25" s="86" t="s">
        <v>2806</v>
      </c>
      <c r="H25" s="86" t="s">
        <v>2488</v>
      </c>
      <c r="I25" s="86" t="s">
        <v>3493</v>
      </c>
      <c r="J25" s="86" t="s">
        <v>2488</v>
      </c>
      <c r="K25" s="86" t="s">
        <v>72</v>
      </c>
      <c r="L25" s="86">
        <v>1</v>
      </c>
      <c r="M25" s="86">
        <v>1</v>
      </c>
      <c r="N25" s="89">
        <v>0.95142958762886598</v>
      </c>
      <c r="O25" s="89">
        <v>2.1546747354868399</v>
      </c>
      <c r="P25" s="89">
        <v>65.143600000000006</v>
      </c>
      <c r="Q25" s="89">
        <v>1.6236937863287899</v>
      </c>
      <c r="R25" s="89">
        <v>49.1752553608247</v>
      </c>
      <c r="S25" s="89">
        <v>1.88918426090782</v>
      </c>
      <c r="T25" s="89">
        <v>2.1434807193681</v>
      </c>
      <c r="U25" s="89">
        <v>0.37538699690402499</v>
      </c>
      <c r="V25" s="89">
        <v>0.80463479016526995</v>
      </c>
      <c r="W25" s="89">
        <v>1</v>
      </c>
      <c r="X25" s="89">
        <v>0.78134557613168698</v>
      </c>
      <c r="Y25" s="89">
        <v>1.9284578993022501</v>
      </c>
      <c r="Z25" s="89">
        <v>61.471899999999998</v>
      </c>
      <c r="AA25" s="89">
        <v>1.45205792981424</v>
      </c>
      <c r="AB25" s="89">
        <v>48.765423765432097</v>
      </c>
      <c r="AC25" s="89">
        <v>1.6902579145582499</v>
      </c>
      <c r="AD25" s="89">
        <v>1.96942530056273</v>
      </c>
      <c r="AE25" s="89">
        <v>0.37616099071207398</v>
      </c>
      <c r="AF25" s="89">
        <v>0.74082097219310095</v>
      </c>
      <c r="AG25" s="89">
        <v>1</v>
      </c>
      <c r="AH25" s="89">
        <v>0.76397275541795695</v>
      </c>
      <c r="AI25" s="89">
        <v>1.70117899719799</v>
      </c>
      <c r="AJ25" s="89">
        <v>70.973299999999995</v>
      </c>
      <c r="AK25" s="89">
        <v>2.18747769045072</v>
      </c>
      <c r="AL25" s="89">
        <v>56.656310526315799</v>
      </c>
      <c r="AM25" s="89">
        <v>1.9443283438243599</v>
      </c>
      <c r="AN25" s="89">
        <v>1.9993997555292999</v>
      </c>
      <c r="AO25" s="89">
        <v>0.125</v>
      </c>
      <c r="AP25" s="89">
        <v>0.24992496944116199</v>
      </c>
      <c r="AQ25" s="89">
        <v>1</v>
      </c>
      <c r="AR25" s="89">
        <v>0.83773385579937298</v>
      </c>
      <c r="AS25" s="89">
        <v>1.9530815656723799</v>
      </c>
      <c r="AT25" s="89">
        <v>64.618399999999994</v>
      </c>
      <c r="AU25" s="89">
        <v>1.7316290505523999</v>
      </c>
      <c r="AV25" s="89">
        <v>43.573654231974899</v>
      </c>
      <c r="AW25" s="89">
        <v>1.84235530811239</v>
      </c>
      <c r="AX25" s="89">
        <v>1.9022506979829401</v>
      </c>
      <c r="AY25" s="89">
        <v>0.12345201238390099</v>
      </c>
      <c r="AZ25" s="89">
        <v>0.23483667672467401</v>
      </c>
      <c r="BA25" s="89">
        <v>-99</v>
      </c>
      <c r="BB25" s="89">
        <v>-99</v>
      </c>
      <c r="BC25" s="89">
        <v>-99</v>
      </c>
      <c r="BD25" s="89">
        <v>-99</v>
      </c>
      <c r="BE25" s="89">
        <v>-99</v>
      </c>
      <c r="BF25" s="89">
        <v>-99</v>
      </c>
      <c r="BG25" s="89">
        <v>-99</v>
      </c>
      <c r="BH25" s="89">
        <v>-99</v>
      </c>
      <c r="BI25" s="89">
        <v>-99</v>
      </c>
      <c r="BJ25" s="89">
        <v>-99</v>
      </c>
      <c r="BK25" s="89">
        <v>-99</v>
      </c>
      <c r="BL25" s="89">
        <v>-99</v>
      </c>
      <c r="BM25" s="89">
        <v>-99</v>
      </c>
      <c r="BN25" s="89">
        <v>-99</v>
      </c>
      <c r="BO25" s="89">
        <v>-99</v>
      </c>
      <c r="BP25" s="89">
        <v>-99</v>
      </c>
      <c r="BQ25" s="89">
        <v>-99</v>
      </c>
      <c r="BR25" s="89">
        <v>-99</v>
      </c>
      <c r="BS25" s="89">
        <v>-99</v>
      </c>
      <c r="BT25" s="89">
        <v>-99</v>
      </c>
      <c r="BU25" s="89">
        <v>-99</v>
      </c>
      <c r="BV25" s="89">
        <v>-99</v>
      </c>
      <c r="BW25" s="89">
        <v>-99</v>
      </c>
      <c r="BX25" s="89">
        <v>-99</v>
      </c>
      <c r="BY25" s="89">
        <v>-99</v>
      </c>
      <c r="BZ25" s="89">
        <v>-99</v>
      </c>
      <c r="CA25" s="89">
        <v>-99</v>
      </c>
      <c r="CB25" s="89">
        <v>-99</v>
      </c>
      <c r="CC25" s="89">
        <v>-99</v>
      </c>
      <c r="CD25" s="89">
        <v>-99</v>
      </c>
      <c r="CE25" s="89">
        <v>-99</v>
      </c>
      <c r="CF25" s="89">
        <v>-99</v>
      </c>
      <c r="CG25" s="89">
        <v>-99</v>
      </c>
      <c r="CH25" s="89">
        <v>-99</v>
      </c>
      <c r="CI25" s="89">
        <v>-99</v>
      </c>
      <c r="CJ25" s="89">
        <v>-99</v>
      </c>
      <c r="CK25" s="89">
        <v>-99</v>
      </c>
      <c r="CL25" s="89">
        <v>-99</v>
      </c>
      <c r="CM25" s="89">
        <v>-99</v>
      </c>
      <c r="CN25" s="89">
        <v>-99</v>
      </c>
      <c r="CO25" s="89">
        <v>-99</v>
      </c>
      <c r="CP25" s="89">
        <v>-99</v>
      </c>
      <c r="CQ25" s="89">
        <v>-99</v>
      </c>
      <c r="CR25" s="89">
        <v>-99</v>
      </c>
      <c r="CS25" s="89">
        <v>-99</v>
      </c>
      <c r="CT25" s="89">
        <v>-99</v>
      </c>
      <c r="CU25" s="86">
        <v>-99</v>
      </c>
      <c r="CV25" s="86">
        <v>2.0301999999999998</v>
      </c>
      <c r="CW25" s="86">
        <v>99</v>
      </c>
      <c r="CX25" s="86">
        <v>2</v>
      </c>
      <c r="CY25" s="86">
        <v>-0.56210000000000004</v>
      </c>
      <c r="CZ25" s="86">
        <v>26</v>
      </c>
      <c r="DA25" s="86">
        <v>4</v>
      </c>
      <c r="DB25" s="86">
        <v>1.6429</v>
      </c>
      <c r="DC25" s="86">
        <v>99</v>
      </c>
      <c r="DD25" s="86">
        <v>1</v>
      </c>
      <c r="DE25" s="86">
        <v>1</v>
      </c>
      <c r="DF25" s="86">
        <v>1</v>
      </c>
      <c r="DG25" s="86">
        <v>-99</v>
      </c>
      <c r="DH25" s="86">
        <v>1</v>
      </c>
    </row>
    <row r="26" spans="1:112" x14ac:dyDescent="0.2">
      <c r="A26" s="85">
        <f>IF(ISERROR(SEARCH('School Lookup'!$F$3,Data!J26)),A25,A25+1)</f>
        <v>0</v>
      </c>
      <c r="B26" s="85">
        <f>IF(I26='School Lookup'!$G$13,1,0)</f>
        <v>0</v>
      </c>
      <c r="C26" s="85">
        <f t="shared" si="0"/>
        <v>24</v>
      </c>
      <c r="D26" s="86" t="s">
        <v>6478</v>
      </c>
      <c r="E26" s="86" t="s">
        <v>6760</v>
      </c>
      <c r="F26" s="86" t="s">
        <v>2767</v>
      </c>
      <c r="G26" s="86" t="s">
        <v>2783</v>
      </c>
      <c r="H26" s="86" t="s">
        <v>5997</v>
      </c>
      <c r="I26" s="86" t="s">
        <v>3536</v>
      </c>
      <c r="J26" s="86" t="s">
        <v>1791</v>
      </c>
      <c r="K26" s="86" t="s">
        <v>107</v>
      </c>
      <c r="L26" s="86">
        <v>1</v>
      </c>
      <c r="M26" s="86">
        <v>1</v>
      </c>
      <c r="N26" s="89">
        <v>0.77697973421926902</v>
      </c>
      <c r="O26" s="89">
        <v>1.7769037663358001</v>
      </c>
      <c r="P26" s="89">
        <v>56.632899999999999</v>
      </c>
      <c r="Q26" s="89">
        <v>0.72095182127326796</v>
      </c>
      <c r="R26" s="89">
        <v>53.156149501661098</v>
      </c>
      <c r="S26" s="89">
        <v>1.24892779380453</v>
      </c>
      <c r="T26" s="89">
        <v>1.41700290376307</v>
      </c>
      <c r="U26" s="89">
        <v>0.408967391304348</v>
      </c>
      <c r="V26" s="89">
        <v>0.57950798102266998</v>
      </c>
      <c r="W26" s="89">
        <v>1</v>
      </c>
      <c r="X26" s="89">
        <v>0.62479800664451801</v>
      </c>
      <c r="Y26" s="89">
        <v>1.5599201250075601</v>
      </c>
      <c r="Z26" s="89">
        <v>72.202500000000001</v>
      </c>
      <c r="AA26" s="89">
        <v>2.7901955056604999</v>
      </c>
      <c r="AB26" s="89">
        <v>52.159432225913598</v>
      </c>
      <c r="AC26" s="89">
        <v>2.1750578153340299</v>
      </c>
      <c r="AD26" s="89">
        <v>2.5339030338653399</v>
      </c>
      <c r="AE26" s="89">
        <v>0.408967391304348</v>
      </c>
      <c r="AF26" s="89">
        <v>1.03628371357808</v>
      </c>
      <c r="AG26" s="89">
        <v>1</v>
      </c>
      <c r="AH26" s="89">
        <v>0.93606791044776105</v>
      </c>
      <c r="AI26" s="89">
        <v>2.0715443733222201</v>
      </c>
      <c r="AJ26" s="89">
        <v>-99</v>
      </c>
      <c r="AK26" s="89">
        <v>-99</v>
      </c>
      <c r="AL26" s="89">
        <v>49.999994776119401</v>
      </c>
      <c r="AM26" s="89">
        <v>2.0715443733222201</v>
      </c>
      <c r="AN26" s="89">
        <v>2.1330457184818501</v>
      </c>
      <c r="AO26" s="89">
        <v>0.18206521739130399</v>
      </c>
      <c r="AP26" s="89">
        <v>0.38835343244098902</v>
      </c>
      <c r="AQ26" s="89">
        <v>-99</v>
      </c>
      <c r="AR26" s="89">
        <v>-99</v>
      </c>
      <c r="AS26" s="89">
        <v>-99</v>
      </c>
      <c r="AT26" s="89">
        <v>-99</v>
      </c>
      <c r="AU26" s="89">
        <v>-99</v>
      </c>
      <c r="AV26" s="89">
        <v>-99</v>
      </c>
      <c r="AW26" s="89">
        <v>-99</v>
      </c>
      <c r="AX26" s="89">
        <v>-99</v>
      </c>
      <c r="AY26" s="89">
        <v>-99</v>
      </c>
      <c r="AZ26" s="89">
        <v>-99</v>
      </c>
      <c r="BA26" s="89">
        <v>-99</v>
      </c>
      <c r="BB26" s="89">
        <v>-99</v>
      </c>
      <c r="BC26" s="89">
        <v>-99</v>
      </c>
      <c r="BD26" s="89">
        <v>-99</v>
      </c>
      <c r="BE26" s="89">
        <v>-99</v>
      </c>
      <c r="BF26" s="89">
        <v>-99</v>
      </c>
      <c r="BG26" s="89">
        <v>-99</v>
      </c>
      <c r="BH26" s="89">
        <v>-99</v>
      </c>
      <c r="BI26" s="89">
        <v>-99</v>
      </c>
      <c r="BJ26" s="89">
        <v>-99</v>
      </c>
      <c r="BK26" s="89">
        <v>-99</v>
      </c>
      <c r="BL26" s="89">
        <v>-99</v>
      </c>
      <c r="BM26" s="89">
        <v>-99</v>
      </c>
      <c r="BN26" s="89">
        <v>-99</v>
      </c>
      <c r="BO26" s="89">
        <v>-99</v>
      </c>
      <c r="BP26" s="89">
        <v>-99</v>
      </c>
      <c r="BQ26" s="89">
        <v>-99</v>
      </c>
      <c r="BR26" s="89">
        <v>-99</v>
      </c>
      <c r="BS26" s="89">
        <v>-99</v>
      </c>
      <c r="BT26" s="89">
        <v>-99</v>
      </c>
      <c r="BU26" s="89">
        <v>-99</v>
      </c>
      <c r="BV26" s="89">
        <v>-99</v>
      </c>
      <c r="BW26" s="89">
        <v>-99</v>
      </c>
      <c r="BX26" s="89">
        <v>-99</v>
      </c>
      <c r="BY26" s="89">
        <v>-99</v>
      </c>
      <c r="BZ26" s="89">
        <v>-99</v>
      </c>
      <c r="CA26" s="89">
        <v>-99</v>
      </c>
      <c r="CB26" s="89">
        <v>-99</v>
      </c>
      <c r="CC26" s="89">
        <v>-99</v>
      </c>
      <c r="CD26" s="89">
        <v>-99</v>
      </c>
      <c r="CE26" s="89">
        <v>-99</v>
      </c>
      <c r="CF26" s="89">
        <v>-99</v>
      </c>
      <c r="CG26" s="89">
        <v>-99</v>
      </c>
      <c r="CH26" s="89">
        <v>-99</v>
      </c>
      <c r="CI26" s="89">
        <v>-99</v>
      </c>
      <c r="CJ26" s="89">
        <v>-99</v>
      </c>
      <c r="CK26" s="89">
        <v>-99</v>
      </c>
      <c r="CL26" s="89">
        <v>-99</v>
      </c>
      <c r="CM26" s="89">
        <v>-99</v>
      </c>
      <c r="CN26" s="89">
        <v>-99</v>
      </c>
      <c r="CO26" s="89">
        <v>-99</v>
      </c>
      <c r="CP26" s="89">
        <v>-99</v>
      </c>
      <c r="CQ26" s="89">
        <v>-99</v>
      </c>
      <c r="CR26" s="89">
        <v>-99</v>
      </c>
      <c r="CS26" s="89">
        <v>-99</v>
      </c>
      <c r="CT26" s="89">
        <v>-99</v>
      </c>
      <c r="CU26" s="86">
        <v>-99</v>
      </c>
      <c r="CV26" s="86">
        <v>2.0041000000000002</v>
      </c>
      <c r="CW26" s="86">
        <v>99</v>
      </c>
      <c r="CX26" s="86">
        <v>2</v>
      </c>
      <c r="CY26" s="86">
        <v>-0.42280000000000001</v>
      </c>
      <c r="CZ26" s="86">
        <v>30</v>
      </c>
      <c r="DA26" s="86">
        <v>2</v>
      </c>
      <c r="DB26" s="86">
        <v>1.4359</v>
      </c>
      <c r="DC26" s="86">
        <v>97</v>
      </c>
      <c r="DD26" s="86">
        <v>1</v>
      </c>
      <c r="DE26" s="86">
        <v>1</v>
      </c>
      <c r="DF26" s="86">
        <v>1</v>
      </c>
      <c r="DG26" s="86">
        <v>-99</v>
      </c>
      <c r="DH26" s="86">
        <v>1</v>
      </c>
    </row>
    <row r="27" spans="1:112" x14ac:dyDescent="0.2">
      <c r="A27" s="85">
        <f>IF(ISERROR(SEARCH('School Lookup'!$F$3,Data!J27)),A26,A26+1)</f>
        <v>0</v>
      </c>
      <c r="B27" s="85">
        <f>IF(I27='School Lookup'!$G$13,1,0)</f>
        <v>0</v>
      </c>
      <c r="C27" s="85">
        <f t="shared" si="0"/>
        <v>25</v>
      </c>
      <c r="D27" s="86" t="s">
        <v>6478</v>
      </c>
      <c r="E27" s="86" t="s">
        <v>6790</v>
      </c>
      <c r="F27" s="86" t="s">
        <v>2774</v>
      </c>
      <c r="G27" s="86" t="s">
        <v>2995</v>
      </c>
      <c r="H27" s="86" t="s">
        <v>2289</v>
      </c>
      <c r="I27" s="86" t="s">
        <v>6155</v>
      </c>
      <c r="J27" s="86" t="s">
        <v>6156</v>
      </c>
      <c r="K27" s="86" t="s">
        <v>208</v>
      </c>
      <c r="L27" s="86">
        <v>1</v>
      </c>
      <c r="M27" s="86">
        <v>1</v>
      </c>
      <c r="N27" s="89">
        <v>1.3493452631578899</v>
      </c>
      <c r="O27" s="89">
        <v>3.0163607010923901</v>
      </c>
      <c r="P27" s="89">
        <v>53.347799999999999</v>
      </c>
      <c r="Q27" s="89">
        <v>0.372496626118477</v>
      </c>
      <c r="R27" s="89">
        <v>49.473701052631597</v>
      </c>
      <c r="S27" s="89">
        <v>1.69442866360544</v>
      </c>
      <c r="T27" s="89">
        <v>1.9224979910792199</v>
      </c>
      <c r="U27" s="89">
        <v>0.5</v>
      </c>
      <c r="V27" s="89">
        <v>0.96124899553960896</v>
      </c>
      <c r="W27" s="89">
        <v>1</v>
      </c>
      <c r="X27" s="89">
        <v>1.0510284210526299</v>
      </c>
      <c r="Y27" s="89">
        <v>2.5633340315744499</v>
      </c>
      <c r="Z27" s="89">
        <v>57.869599999999998</v>
      </c>
      <c r="AA27" s="89">
        <v>1.0028404592654401</v>
      </c>
      <c r="AB27" s="89">
        <v>48.421072631579001</v>
      </c>
      <c r="AC27" s="89">
        <v>1.78308724541995</v>
      </c>
      <c r="AD27" s="89">
        <v>2.0775113174636402</v>
      </c>
      <c r="AE27" s="89">
        <v>0.5</v>
      </c>
      <c r="AF27" s="89">
        <v>1.0387556587318201</v>
      </c>
      <c r="AG27" s="89">
        <v>-99</v>
      </c>
      <c r="AH27" s="89">
        <v>-99</v>
      </c>
      <c r="AI27" s="89">
        <v>-99</v>
      </c>
      <c r="AJ27" s="89">
        <v>-99</v>
      </c>
      <c r="AK27" s="89">
        <v>-99</v>
      </c>
      <c r="AL27" s="89">
        <v>-99</v>
      </c>
      <c r="AM27" s="89">
        <v>-99</v>
      </c>
      <c r="AN27" s="89">
        <v>-99</v>
      </c>
      <c r="AO27" s="89">
        <v>-99</v>
      </c>
      <c r="AP27" s="89">
        <v>-99</v>
      </c>
      <c r="AQ27" s="89">
        <v>-99</v>
      </c>
      <c r="AR27" s="89">
        <v>-99</v>
      </c>
      <c r="AS27" s="89">
        <v>-99</v>
      </c>
      <c r="AT27" s="89">
        <v>-99</v>
      </c>
      <c r="AU27" s="89">
        <v>-99</v>
      </c>
      <c r="AV27" s="89">
        <v>-99</v>
      </c>
      <c r="AW27" s="89">
        <v>-99</v>
      </c>
      <c r="AX27" s="89">
        <v>-99</v>
      </c>
      <c r="AY27" s="89">
        <v>-99</v>
      </c>
      <c r="AZ27" s="89">
        <v>-99</v>
      </c>
      <c r="BA27" s="89">
        <v>-99</v>
      </c>
      <c r="BB27" s="89">
        <v>-99</v>
      </c>
      <c r="BC27" s="89">
        <v>-99</v>
      </c>
      <c r="BD27" s="89">
        <v>-99</v>
      </c>
      <c r="BE27" s="89">
        <v>-99</v>
      </c>
      <c r="BF27" s="89">
        <v>-99</v>
      </c>
      <c r="BG27" s="89">
        <v>-99</v>
      </c>
      <c r="BH27" s="89">
        <v>-99</v>
      </c>
      <c r="BI27" s="89">
        <v>-99</v>
      </c>
      <c r="BJ27" s="89">
        <v>-99</v>
      </c>
      <c r="BK27" s="89">
        <v>-99</v>
      </c>
      <c r="BL27" s="89">
        <v>-99</v>
      </c>
      <c r="BM27" s="89">
        <v>-99</v>
      </c>
      <c r="BN27" s="89">
        <v>-99</v>
      </c>
      <c r="BO27" s="89">
        <v>-99</v>
      </c>
      <c r="BP27" s="89">
        <v>-99</v>
      </c>
      <c r="BQ27" s="89">
        <v>-99</v>
      </c>
      <c r="BR27" s="89">
        <v>-99</v>
      </c>
      <c r="BS27" s="89">
        <v>-99</v>
      </c>
      <c r="BT27" s="89">
        <v>-99</v>
      </c>
      <c r="BU27" s="89">
        <v>-99</v>
      </c>
      <c r="BV27" s="89">
        <v>-99</v>
      </c>
      <c r="BW27" s="89">
        <v>-99</v>
      </c>
      <c r="BX27" s="89">
        <v>-99</v>
      </c>
      <c r="BY27" s="89">
        <v>-99</v>
      </c>
      <c r="BZ27" s="89">
        <v>-99</v>
      </c>
      <c r="CA27" s="89">
        <v>-99</v>
      </c>
      <c r="CB27" s="89">
        <v>-99</v>
      </c>
      <c r="CC27" s="89">
        <v>-99</v>
      </c>
      <c r="CD27" s="89">
        <v>-99</v>
      </c>
      <c r="CE27" s="89">
        <v>-99</v>
      </c>
      <c r="CF27" s="89">
        <v>-99</v>
      </c>
      <c r="CG27" s="89">
        <v>-99</v>
      </c>
      <c r="CH27" s="89">
        <v>-99</v>
      </c>
      <c r="CI27" s="89">
        <v>-99</v>
      </c>
      <c r="CJ27" s="89">
        <v>-99</v>
      </c>
      <c r="CK27" s="89">
        <v>-99</v>
      </c>
      <c r="CL27" s="89">
        <v>-99</v>
      </c>
      <c r="CM27" s="89">
        <v>-99</v>
      </c>
      <c r="CN27" s="89">
        <v>-99</v>
      </c>
      <c r="CO27" s="89">
        <v>-99</v>
      </c>
      <c r="CP27" s="89">
        <v>-99</v>
      </c>
      <c r="CQ27" s="89">
        <v>-99</v>
      </c>
      <c r="CR27" s="89">
        <v>-99</v>
      </c>
      <c r="CS27" s="89">
        <v>-99</v>
      </c>
      <c r="CT27" s="89">
        <v>-99</v>
      </c>
      <c r="CU27" s="86">
        <v>-99</v>
      </c>
      <c r="CV27" s="86">
        <v>2</v>
      </c>
      <c r="CW27" s="86">
        <v>99</v>
      </c>
      <c r="CX27" s="86">
        <v>2</v>
      </c>
      <c r="CY27" s="86">
        <v>3.4769000000000001</v>
      </c>
      <c r="CZ27" s="86">
        <v>99</v>
      </c>
      <c r="DA27" s="86">
        <v>2</v>
      </c>
      <c r="DB27" s="86">
        <v>0.68769999999999998</v>
      </c>
      <c r="DC27" s="86">
        <v>81</v>
      </c>
      <c r="DD27" s="86">
        <v>1</v>
      </c>
      <c r="DE27" s="86">
        <v>1</v>
      </c>
      <c r="DF27" s="86">
        <v>-99</v>
      </c>
      <c r="DG27" s="86">
        <v>1</v>
      </c>
      <c r="DH27" s="86">
        <v>1</v>
      </c>
    </row>
    <row r="28" spans="1:112" x14ac:dyDescent="0.2">
      <c r="A28" s="85">
        <f>IF(ISERROR(SEARCH('School Lookup'!$F$3,Data!J28)),A27,A27+1)</f>
        <v>0</v>
      </c>
      <c r="B28" s="85">
        <f>IF(I28='School Lookup'!$G$13,1,0)</f>
        <v>0</v>
      </c>
      <c r="C28" s="85">
        <f t="shared" si="0"/>
        <v>26</v>
      </c>
      <c r="D28" s="86" t="s">
        <v>6478</v>
      </c>
      <c r="E28" s="86" t="s">
        <v>6862</v>
      </c>
      <c r="F28" s="86" t="s">
        <v>2773</v>
      </c>
      <c r="G28" s="86" t="s">
        <v>2794</v>
      </c>
      <c r="H28" s="86" t="s">
        <v>1362</v>
      </c>
      <c r="I28" s="86" t="s">
        <v>3467</v>
      </c>
      <c r="J28" s="86" t="s">
        <v>2563</v>
      </c>
      <c r="K28" s="86" t="s">
        <v>16</v>
      </c>
      <c r="L28" s="86">
        <v>1</v>
      </c>
      <c r="M28" s="86">
        <v>1</v>
      </c>
      <c r="N28" s="89">
        <v>0.96459628008752696</v>
      </c>
      <c r="O28" s="89">
        <v>2.1831871937859302</v>
      </c>
      <c r="P28" s="89">
        <v>69.470200000000006</v>
      </c>
      <c r="Q28" s="89">
        <v>2.0826223569527298</v>
      </c>
      <c r="R28" s="89">
        <v>51.859919474835898</v>
      </c>
      <c r="S28" s="89">
        <v>2.13290477536933</v>
      </c>
      <c r="T28" s="89">
        <v>2.4200223180265201</v>
      </c>
      <c r="U28" s="89">
        <v>0.37706270627062699</v>
      </c>
      <c r="V28" s="89">
        <v>0.91250016447039595</v>
      </c>
      <c r="W28" s="89">
        <v>1</v>
      </c>
      <c r="X28" s="89">
        <v>0.65881633986928101</v>
      </c>
      <c r="Y28" s="89">
        <v>1.6400046696155599</v>
      </c>
      <c r="Z28" s="89">
        <v>61</v>
      </c>
      <c r="AA28" s="89">
        <v>1.3932106032861999</v>
      </c>
      <c r="AB28" s="89">
        <v>47.930309150326799</v>
      </c>
      <c r="AC28" s="89">
        <v>1.51660763645088</v>
      </c>
      <c r="AD28" s="89">
        <v>1.76723525222204</v>
      </c>
      <c r="AE28" s="89">
        <v>0.37871287128712899</v>
      </c>
      <c r="AF28" s="89">
        <v>0.66927473660884196</v>
      </c>
      <c r="AG28" s="89">
        <v>1</v>
      </c>
      <c r="AH28" s="89">
        <v>0.55752738853503203</v>
      </c>
      <c r="AI28" s="89">
        <v>1.2568886513050099</v>
      </c>
      <c r="AJ28" s="89">
        <v>-99</v>
      </c>
      <c r="AK28" s="89">
        <v>-99</v>
      </c>
      <c r="AL28" s="89">
        <v>54.1401343949045</v>
      </c>
      <c r="AM28" s="89">
        <v>1.2568886513050099</v>
      </c>
      <c r="AN28" s="89">
        <v>1.27721450858215</v>
      </c>
      <c r="AO28" s="89">
        <v>0.12953795379538</v>
      </c>
      <c r="AP28" s="89">
        <v>0.16544775399950301</v>
      </c>
      <c r="AQ28" s="89">
        <v>1</v>
      </c>
      <c r="AR28" s="89">
        <v>0.904859712230216</v>
      </c>
      <c r="AS28" s="89">
        <v>2.1039681387171898</v>
      </c>
      <c r="AT28" s="89">
        <v>-99</v>
      </c>
      <c r="AU28" s="89">
        <v>-99</v>
      </c>
      <c r="AV28" s="89">
        <v>44.604356834532403</v>
      </c>
      <c r="AW28" s="89">
        <v>2.1039681387171898</v>
      </c>
      <c r="AX28" s="89">
        <v>2.17793698581462</v>
      </c>
      <c r="AY28" s="89">
        <v>0.11468646864686501</v>
      </c>
      <c r="AZ28" s="89">
        <v>0.24977990183847501</v>
      </c>
      <c r="BA28" s="89">
        <v>-99</v>
      </c>
      <c r="BB28" s="89">
        <v>-99</v>
      </c>
      <c r="BC28" s="89">
        <v>-99</v>
      </c>
      <c r="BD28" s="89">
        <v>-99</v>
      </c>
      <c r="BE28" s="89">
        <v>-99</v>
      </c>
      <c r="BF28" s="89">
        <v>-99</v>
      </c>
      <c r="BG28" s="89">
        <v>-99</v>
      </c>
      <c r="BH28" s="89">
        <v>-99</v>
      </c>
      <c r="BI28" s="89">
        <v>-99</v>
      </c>
      <c r="BJ28" s="89">
        <v>-99</v>
      </c>
      <c r="BK28" s="89">
        <v>-99</v>
      </c>
      <c r="BL28" s="89">
        <v>-99</v>
      </c>
      <c r="BM28" s="89">
        <v>-99</v>
      </c>
      <c r="BN28" s="89">
        <v>-99</v>
      </c>
      <c r="BO28" s="89">
        <v>-99</v>
      </c>
      <c r="BP28" s="89">
        <v>-99</v>
      </c>
      <c r="BQ28" s="89">
        <v>-99</v>
      </c>
      <c r="BR28" s="89">
        <v>-99</v>
      </c>
      <c r="BS28" s="89">
        <v>-99</v>
      </c>
      <c r="BT28" s="89">
        <v>-99</v>
      </c>
      <c r="BU28" s="89">
        <v>-99</v>
      </c>
      <c r="BV28" s="89">
        <v>-99</v>
      </c>
      <c r="BW28" s="89">
        <v>-99</v>
      </c>
      <c r="BX28" s="89">
        <v>-99</v>
      </c>
      <c r="BY28" s="89">
        <v>-99</v>
      </c>
      <c r="BZ28" s="89">
        <v>-99</v>
      </c>
      <c r="CA28" s="89">
        <v>-99</v>
      </c>
      <c r="CB28" s="89">
        <v>-99</v>
      </c>
      <c r="CC28" s="89">
        <v>-99</v>
      </c>
      <c r="CD28" s="89">
        <v>-99</v>
      </c>
      <c r="CE28" s="89">
        <v>-99</v>
      </c>
      <c r="CF28" s="89">
        <v>-99</v>
      </c>
      <c r="CG28" s="89">
        <v>-99</v>
      </c>
      <c r="CH28" s="89">
        <v>-99</v>
      </c>
      <c r="CI28" s="89">
        <v>-99</v>
      </c>
      <c r="CJ28" s="89">
        <v>-99</v>
      </c>
      <c r="CK28" s="89">
        <v>-99</v>
      </c>
      <c r="CL28" s="89">
        <v>-99</v>
      </c>
      <c r="CM28" s="89">
        <v>-99</v>
      </c>
      <c r="CN28" s="89">
        <v>-99</v>
      </c>
      <c r="CO28" s="89">
        <v>-99</v>
      </c>
      <c r="CP28" s="89">
        <v>-99</v>
      </c>
      <c r="CQ28" s="89">
        <v>-99</v>
      </c>
      <c r="CR28" s="89">
        <v>-99</v>
      </c>
      <c r="CS28" s="89">
        <v>-99</v>
      </c>
      <c r="CT28" s="89">
        <v>-99</v>
      </c>
      <c r="CU28" s="86">
        <v>-99</v>
      </c>
      <c r="CV28" s="86">
        <v>1.9970000000000001</v>
      </c>
      <c r="CW28" s="86">
        <v>99</v>
      </c>
      <c r="CX28" s="86">
        <v>2</v>
      </c>
      <c r="CY28" s="86">
        <v>0.18609999999999999</v>
      </c>
      <c r="CZ28" s="86">
        <v>61</v>
      </c>
      <c r="DA28" s="86">
        <v>2</v>
      </c>
      <c r="DB28" s="86">
        <v>1.3129</v>
      </c>
      <c r="DC28" s="86">
        <v>96</v>
      </c>
      <c r="DD28" s="86">
        <v>1</v>
      </c>
      <c r="DE28" s="86">
        <v>1</v>
      </c>
      <c r="DF28" s="86">
        <v>1</v>
      </c>
      <c r="DG28" s="86">
        <v>-99</v>
      </c>
      <c r="DH28" s="86">
        <v>1</v>
      </c>
    </row>
    <row r="29" spans="1:112" x14ac:dyDescent="0.2">
      <c r="A29" s="85">
        <f>IF(ISERROR(SEARCH('School Lookup'!$F$3,Data!J29)),A28,A28+1)</f>
        <v>0</v>
      </c>
      <c r="B29" s="85">
        <f>IF(I29='School Lookup'!$G$13,1,0)</f>
        <v>0</v>
      </c>
      <c r="C29" s="85">
        <f t="shared" si="0"/>
        <v>27</v>
      </c>
      <c r="D29" s="86" t="s">
        <v>6478</v>
      </c>
      <c r="E29" s="86" t="s">
        <v>6486</v>
      </c>
      <c r="F29" s="86" t="s">
        <v>1088</v>
      </c>
      <c r="G29" s="86" t="s">
        <v>2790</v>
      </c>
      <c r="H29" s="86" t="s">
        <v>1534</v>
      </c>
      <c r="I29" s="86" t="s">
        <v>3658</v>
      </c>
      <c r="J29" s="86" t="s">
        <v>1535</v>
      </c>
      <c r="K29" s="86" t="s">
        <v>6509</v>
      </c>
      <c r="L29" s="86">
        <v>1</v>
      </c>
      <c r="M29" s="86">
        <v>1</v>
      </c>
      <c r="N29" s="89">
        <v>0.68214430379746804</v>
      </c>
      <c r="O29" s="89">
        <v>1.5715377441805201</v>
      </c>
      <c r="P29" s="89">
        <v>67.333299999999994</v>
      </c>
      <c r="Q29" s="89">
        <v>1.8559583569142899</v>
      </c>
      <c r="R29" s="89">
        <v>52.320702531645601</v>
      </c>
      <c r="S29" s="89">
        <v>1.7137480505474001</v>
      </c>
      <c r="T29" s="89">
        <v>1.94441905981583</v>
      </c>
      <c r="U29" s="89">
        <v>0.400337837837838</v>
      </c>
      <c r="V29" s="89">
        <v>0.77842452225735004</v>
      </c>
      <c r="W29" s="89">
        <v>1</v>
      </c>
      <c r="X29" s="89">
        <v>0.57461610169491495</v>
      </c>
      <c r="Y29" s="89">
        <v>1.44178397239542</v>
      </c>
      <c r="Z29" s="89">
        <v>64.941199999999995</v>
      </c>
      <c r="AA29" s="89">
        <v>1.88468990676646</v>
      </c>
      <c r="AB29" s="89">
        <v>49.576274152542403</v>
      </c>
      <c r="AC29" s="89">
        <v>1.6632369395809401</v>
      </c>
      <c r="AD29" s="89">
        <v>1.93796337434862</v>
      </c>
      <c r="AE29" s="89">
        <v>0.39864864864864902</v>
      </c>
      <c r="AF29" s="89">
        <v>0.77256648031465103</v>
      </c>
      <c r="AG29" s="89">
        <v>1</v>
      </c>
      <c r="AH29" s="89">
        <v>0.85058823529411798</v>
      </c>
      <c r="AI29" s="89">
        <v>1.8875838659286599</v>
      </c>
      <c r="AJ29" s="89">
        <v>-99</v>
      </c>
      <c r="AK29" s="89">
        <v>-99</v>
      </c>
      <c r="AL29" s="89">
        <v>63.025254621848703</v>
      </c>
      <c r="AM29" s="89">
        <v>1.8875838659286599</v>
      </c>
      <c r="AN29" s="89">
        <v>1.9397872175453399</v>
      </c>
      <c r="AO29" s="89">
        <v>0.20101351351351401</v>
      </c>
      <c r="AP29" s="89">
        <v>0.38992344406739199</v>
      </c>
      <c r="AQ29" s="89">
        <v>-99</v>
      </c>
      <c r="AR29" s="89">
        <v>-99</v>
      </c>
      <c r="AS29" s="89">
        <v>-99</v>
      </c>
      <c r="AT29" s="89">
        <v>-99</v>
      </c>
      <c r="AU29" s="89">
        <v>-99</v>
      </c>
      <c r="AV29" s="89">
        <v>-99</v>
      </c>
      <c r="AW29" s="89">
        <v>-99</v>
      </c>
      <c r="AX29" s="89">
        <v>-99</v>
      </c>
      <c r="AY29" s="89">
        <v>-99</v>
      </c>
      <c r="AZ29" s="89">
        <v>-99</v>
      </c>
      <c r="BA29" s="89">
        <v>-99</v>
      </c>
      <c r="BB29" s="89">
        <v>-99</v>
      </c>
      <c r="BC29" s="89">
        <v>-99</v>
      </c>
      <c r="BD29" s="89">
        <v>-99</v>
      </c>
      <c r="BE29" s="89">
        <v>-99</v>
      </c>
      <c r="BF29" s="89">
        <v>-99</v>
      </c>
      <c r="BG29" s="89">
        <v>-99</v>
      </c>
      <c r="BH29" s="89">
        <v>-99</v>
      </c>
      <c r="BI29" s="89">
        <v>-99</v>
      </c>
      <c r="BJ29" s="89">
        <v>-99</v>
      </c>
      <c r="BK29" s="89">
        <v>-99</v>
      </c>
      <c r="BL29" s="89">
        <v>-99</v>
      </c>
      <c r="BM29" s="89">
        <v>-99</v>
      </c>
      <c r="BN29" s="89">
        <v>-99</v>
      </c>
      <c r="BO29" s="89">
        <v>-99</v>
      </c>
      <c r="BP29" s="89">
        <v>-99</v>
      </c>
      <c r="BQ29" s="89">
        <v>-99</v>
      </c>
      <c r="BR29" s="89">
        <v>-99</v>
      </c>
      <c r="BS29" s="89">
        <v>-99</v>
      </c>
      <c r="BT29" s="89">
        <v>-99</v>
      </c>
      <c r="BU29" s="89">
        <v>-99</v>
      </c>
      <c r="BV29" s="89">
        <v>-99</v>
      </c>
      <c r="BW29" s="89">
        <v>-99</v>
      </c>
      <c r="BX29" s="89">
        <v>-99</v>
      </c>
      <c r="BY29" s="89">
        <v>-99</v>
      </c>
      <c r="BZ29" s="89">
        <v>-99</v>
      </c>
      <c r="CA29" s="89">
        <v>-99</v>
      </c>
      <c r="CB29" s="89">
        <v>-99</v>
      </c>
      <c r="CC29" s="89">
        <v>-99</v>
      </c>
      <c r="CD29" s="89">
        <v>-99</v>
      </c>
      <c r="CE29" s="89">
        <v>-99</v>
      </c>
      <c r="CF29" s="89">
        <v>-99</v>
      </c>
      <c r="CG29" s="89">
        <v>-99</v>
      </c>
      <c r="CH29" s="89">
        <v>-99</v>
      </c>
      <c r="CI29" s="89">
        <v>-99</v>
      </c>
      <c r="CJ29" s="89">
        <v>-99</v>
      </c>
      <c r="CK29" s="89">
        <v>-99</v>
      </c>
      <c r="CL29" s="89">
        <v>-99</v>
      </c>
      <c r="CM29" s="89">
        <v>-99</v>
      </c>
      <c r="CN29" s="89">
        <v>-99</v>
      </c>
      <c r="CO29" s="89">
        <v>-99</v>
      </c>
      <c r="CP29" s="89">
        <v>-99</v>
      </c>
      <c r="CQ29" s="89">
        <v>-99</v>
      </c>
      <c r="CR29" s="89">
        <v>-99</v>
      </c>
      <c r="CS29" s="89">
        <v>-99</v>
      </c>
      <c r="CT29" s="89">
        <v>-99</v>
      </c>
      <c r="CU29" s="86">
        <v>-99</v>
      </c>
      <c r="CV29" s="86">
        <v>1.9409000000000001</v>
      </c>
      <c r="CW29" s="86">
        <v>99</v>
      </c>
      <c r="CX29" s="86">
        <v>2</v>
      </c>
      <c r="CY29" s="86">
        <v>0.71009999999999995</v>
      </c>
      <c r="CZ29" s="86">
        <v>80</v>
      </c>
      <c r="DA29" s="86">
        <v>2</v>
      </c>
      <c r="DB29" s="86">
        <v>1.4943</v>
      </c>
      <c r="DC29" s="86">
        <v>98</v>
      </c>
      <c r="DD29" s="86">
        <v>1</v>
      </c>
      <c r="DE29" s="86">
        <v>1</v>
      </c>
      <c r="DF29" s="86">
        <v>1</v>
      </c>
      <c r="DG29" s="86">
        <v>1</v>
      </c>
      <c r="DH29" s="86">
        <v>1</v>
      </c>
    </row>
    <row r="30" spans="1:112" x14ac:dyDescent="0.2">
      <c r="A30" s="85">
        <f>IF(ISERROR(SEARCH('School Lookup'!$F$3,Data!J30)),A29,A29+1)</f>
        <v>0</v>
      </c>
      <c r="B30" s="85">
        <f>IF(I30='School Lookup'!$G$13,1,0)</f>
        <v>0</v>
      </c>
      <c r="C30" s="85">
        <f t="shared" si="0"/>
        <v>28</v>
      </c>
      <c r="D30" s="86" t="s">
        <v>6478</v>
      </c>
      <c r="E30" s="86" t="s">
        <v>6486</v>
      </c>
      <c r="F30" s="86" t="s">
        <v>1088</v>
      </c>
      <c r="G30" s="86" t="s">
        <v>2877</v>
      </c>
      <c r="H30" s="86" t="s">
        <v>1553</v>
      </c>
      <c r="I30" s="86" t="s">
        <v>4373</v>
      </c>
      <c r="J30" s="86" t="s">
        <v>1914</v>
      </c>
      <c r="K30" s="86" t="s">
        <v>26</v>
      </c>
      <c r="L30" s="86">
        <v>1</v>
      </c>
      <c r="M30" s="86">
        <v>1</v>
      </c>
      <c r="N30" s="89">
        <v>0.73171973333333296</v>
      </c>
      <c r="O30" s="89">
        <v>1.6788932832985199</v>
      </c>
      <c r="P30" s="89">
        <v>64.866699999999994</v>
      </c>
      <c r="Q30" s="89">
        <v>1.5943226123802401</v>
      </c>
      <c r="R30" s="89">
        <v>45.333333600000003</v>
      </c>
      <c r="S30" s="89">
        <v>1.63660794783938</v>
      </c>
      <c r="T30" s="89">
        <v>1.8568907392282701</v>
      </c>
      <c r="U30" s="89">
        <v>0.37840565085771899</v>
      </c>
      <c r="V30" s="89">
        <v>0.70265794874934495</v>
      </c>
      <c r="W30" s="89">
        <v>1</v>
      </c>
      <c r="X30" s="89">
        <v>0.6729368</v>
      </c>
      <c r="Y30" s="89">
        <v>1.67324646931669</v>
      </c>
      <c r="Z30" s="89">
        <v>65.058300000000003</v>
      </c>
      <c r="AA30" s="89">
        <v>1.8992926233090199</v>
      </c>
      <c r="AB30" s="89">
        <v>46.933333333333302</v>
      </c>
      <c r="AC30" s="89">
        <v>1.7862695463128599</v>
      </c>
      <c r="AD30" s="89">
        <v>2.0812166358678699</v>
      </c>
      <c r="AE30" s="89">
        <v>0.37840565085771899</v>
      </c>
      <c r="AF30" s="89">
        <v>0.78754413567149695</v>
      </c>
      <c r="AG30" s="89">
        <v>1</v>
      </c>
      <c r="AH30" s="89">
        <v>0.70810743801652898</v>
      </c>
      <c r="AI30" s="89">
        <v>1.5809514446669799</v>
      </c>
      <c r="AJ30" s="89">
        <v>-99</v>
      </c>
      <c r="AK30" s="89">
        <v>-99</v>
      </c>
      <c r="AL30" s="89">
        <v>52.8925710743802</v>
      </c>
      <c r="AM30" s="89">
        <v>1.5809514446669799</v>
      </c>
      <c r="AN30" s="89">
        <v>1.6176565444395801</v>
      </c>
      <c r="AO30" s="89">
        <v>0.122098890010091</v>
      </c>
      <c r="AP30" s="89">
        <v>0.19751406849363201</v>
      </c>
      <c r="AQ30" s="89">
        <v>1</v>
      </c>
      <c r="AR30" s="89">
        <v>0.85872250000000006</v>
      </c>
      <c r="AS30" s="89">
        <v>2.0002601755952498</v>
      </c>
      <c r="AT30" s="89">
        <v>-99</v>
      </c>
      <c r="AU30" s="89">
        <v>-99</v>
      </c>
      <c r="AV30" s="89">
        <v>44.999989999999997</v>
      </c>
      <c r="AW30" s="89">
        <v>2.0002601755952498</v>
      </c>
      <c r="AX30" s="89">
        <v>2.0686500547968398</v>
      </c>
      <c r="AY30" s="89">
        <v>0.12108980827447</v>
      </c>
      <c r="AZ30" s="89">
        <v>0.250492438522322</v>
      </c>
      <c r="BA30" s="89">
        <v>-99</v>
      </c>
      <c r="BB30" s="89">
        <v>-99</v>
      </c>
      <c r="BC30" s="89">
        <v>-99</v>
      </c>
      <c r="BD30" s="89">
        <v>-99</v>
      </c>
      <c r="BE30" s="89">
        <v>-99</v>
      </c>
      <c r="BF30" s="89">
        <v>-99</v>
      </c>
      <c r="BG30" s="89">
        <v>-99</v>
      </c>
      <c r="BH30" s="89">
        <v>-99</v>
      </c>
      <c r="BI30" s="89">
        <v>-99</v>
      </c>
      <c r="BJ30" s="89">
        <v>-99</v>
      </c>
      <c r="BK30" s="89">
        <v>-99</v>
      </c>
      <c r="BL30" s="89">
        <v>-99</v>
      </c>
      <c r="BM30" s="89">
        <v>-99</v>
      </c>
      <c r="BN30" s="89">
        <v>-99</v>
      </c>
      <c r="BO30" s="89">
        <v>-99</v>
      </c>
      <c r="BP30" s="89">
        <v>-99</v>
      </c>
      <c r="BQ30" s="89">
        <v>-99</v>
      </c>
      <c r="BR30" s="89">
        <v>-99</v>
      </c>
      <c r="BS30" s="89">
        <v>-99</v>
      </c>
      <c r="BT30" s="89">
        <v>-99</v>
      </c>
      <c r="BU30" s="89">
        <v>-99</v>
      </c>
      <c r="BV30" s="89">
        <v>-99</v>
      </c>
      <c r="BW30" s="89">
        <v>-99</v>
      </c>
      <c r="BX30" s="89">
        <v>-99</v>
      </c>
      <c r="BY30" s="89">
        <v>-99</v>
      </c>
      <c r="BZ30" s="89">
        <v>-99</v>
      </c>
      <c r="CA30" s="89">
        <v>-99</v>
      </c>
      <c r="CB30" s="89">
        <v>-99</v>
      </c>
      <c r="CC30" s="89">
        <v>-99</v>
      </c>
      <c r="CD30" s="89">
        <v>-99</v>
      </c>
      <c r="CE30" s="89">
        <v>-99</v>
      </c>
      <c r="CF30" s="89">
        <v>-99</v>
      </c>
      <c r="CG30" s="89">
        <v>-99</v>
      </c>
      <c r="CH30" s="89">
        <v>-99</v>
      </c>
      <c r="CI30" s="89">
        <v>-99</v>
      </c>
      <c r="CJ30" s="89">
        <v>-99</v>
      </c>
      <c r="CK30" s="89">
        <v>-99</v>
      </c>
      <c r="CL30" s="89">
        <v>-99</v>
      </c>
      <c r="CM30" s="89">
        <v>-99</v>
      </c>
      <c r="CN30" s="89">
        <v>-99</v>
      </c>
      <c r="CO30" s="89">
        <v>-99</v>
      </c>
      <c r="CP30" s="89">
        <v>-99</v>
      </c>
      <c r="CQ30" s="89">
        <v>-99</v>
      </c>
      <c r="CR30" s="89">
        <v>-99</v>
      </c>
      <c r="CS30" s="89">
        <v>-99</v>
      </c>
      <c r="CT30" s="89">
        <v>-99</v>
      </c>
      <c r="CU30" s="86">
        <v>-99</v>
      </c>
      <c r="CV30" s="86">
        <v>1.9381999999999999</v>
      </c>
      <c r="CW30" s="86">
        <v>98</v>
      </c>
      <c r="CX30" s="86">
        <v>2</v>
      </c>
      <c r="CY30" s="86">
        <v>-1.2790999999999999</v>
      </c>
      <c r="CZ30" s="86">
        <v>6</v>
      </c>
      <c r="DA30" s="86">
        <v>2</v>
      </c>
      <c r="DB30" s="86">
        <v>1.3220000000000001</v>
      </c>
      <c r="DC30" s="86">
        <v>97</v>
      </c>
      <c r="DD30" s="86">
        <v>-99</v>
      </c>
      <c r="DE30" s="86">
        <v>-99</v>
      </c>
      <c r="DF30" s="86">
        <v>-99</v>
      </c>
      <c r="DG30" s="86">
        <v>-99</v>
      </c>
      <c r="DH30" s="86">
        <v>-99</v>
      </c>
    </row>
    <row r="31" spans="1:112" x14ac:dyDescent="0.2">
      <c r="A31" s="85">
        <f>IF(ISERROR(SEARCH('School Lookup'!$F$3,Data!J31)),A30,A30+1)</f>
        <v>0</v>
      </c>
      <c r="B31" s="85">
        <f>IF(I31='School Lookup'!$G$13,1,0)</f>
        <v>0</v>
      </c>
      <c r="C31" s="85">
        <f t="shared" si="0"/>
        <v>29</v>
      </c>
      <c r="D31" s="86" t="s">
        <v>6478</v>
      </c>
      <c r="E31" s="86" t="s">
        <v>6486</v>
      </c>
      <c r="F31" s="86" t="s">
        <v>1088</v>
      </c>
      <c r="G31" s="86" t="s">
        <v>2877</v>
      </c>
      <c r="H31" s="86" t="s">
        <v>1553</v>
      </c>
      <c r="I31" s="86" t="s">
        <v>3771</v>
      </c>
      <c r="J31" s="86" t="s">
        <v>1777</v>
      </c>
      <c r="K31" s="86" t="s">
        <v>26</v>
      </c>
      <c r="L31" s="86">
        <v>1</v>
      </c>
      <c r="M31" s="86">
        <v>1</v>
      </c>
      <c r="N31" s="89">
        <v>0.82969283387622195</v>
      </c>
      <c r="O31" s="89">
        <v>1.8910539267123001</v>
      </c>
      <c r="P31" s="89">
        <v>62.479199999999999</v>
      </c>
      <c r="Q31" s="89">
        <v>1.3410771165256099</v>
      </c>
      <c r="R31" s="89">
        <v>49.8371368078176</v>
      </c>
      <c r="S31" s="89">
        <v>1.6160655216189499</v>
      </c>
      <c r="T31" s="89">
        <v>1.8335819283147901</v>
      </c>
      <c r="U31" s="89">
        <v>0.37576499388004903</v>
      </c>
      <c r="V31" s="89">
        <v>0.68899590207177497</v>
      </c>
      <c r="W31" s="89">
        <v>1</v>
      </c>
      <c r="X31" s="89">
        <v>0.831101307189543</v>
      </c>
      <c r="Y31" s="89">
        <v>2.0455907710711099</v>
      </c>
      <c r="Z31" s="89">
        <v>62.842100000000002</v>
      </c>
      <c r="AA31" s="89">
        <v>1.6229259247469201</v>
      </c>
      <c r="AB31" s="89">
        <v>50.3267960784314</v>
      </c>
      <c r="AC31" s="89">
        <v>1.83425834790902</v>
      </c>
      <c r="AD31" s="89">
        <v>2.1370924929082</v>
      </c>
      <c r="AE31" s="89">
        <v>0.37454100367197102</v>
      </c>
      <c r="AF31" s="89">
        <v>0.80042876723366996</v>
      </c>
      <c r="AG31" s="89">
        <v>1</v>
      </c>
      <c r="AH31" s="89">
        <v>0.65431176470588204</v>
      </c>
      <c r="AI31" s="89">
        <v>1.4651779658836701</v>
      </c>
      <c r="AJ31" s="89">
        <v>-99</v>
      </c>
      <c r="AK31" s="89">
        <v>-99</v>
      </c>
      <c r="AL31" s="89">
        <v>50.980382352941199</v>
      </c>
      <c r="AM31" s="89">
        <v>1.4651779658836701</v>
      </c>
      <c r="AN31" s="89">
        <v>1.4960314778702699</v>
      </c>
      <c r="AO31" s="89">
        <v>0.12484700122399001</v>
      </c>
      <c r="AP31" s="89">
        <v>0.186775043748797</v>
      </c>
      <c r="AQ31" s="89">
        <v>1</v>
      </c>
      <c r="AR31" s="89">
        <v>0.84688529411764701</v>
      </c>
      <c r="AS31" s="89">
        <v>1.9736523150034899</v>
      </c>
      <c r="AT31" s="89">
        <v>-99</v>
      </c>
      <c r="AU31" s="89">
        <v>-99</v>
      </c>
      <c r="AV31" s="89">
        <v>32.35295</v>
      </c>
      <c r="AW31" s="89">
        <v>1.9736523150034899</v>
      </c>
      <c r="AX31" s="89">
        <v>2.0406108248526298</v>
      </c>
      <c r="AY31" s="89">
        <v>0.12484700122399001</v>
      </c>
      <c r="AZ31" s="89">
        <v>0.25476414214806398</v>
      </c>
      <c r="BA31" s="89">
        <v>-99</v>
      </c>
      <c r="BB31" s="89">
        <v>-99</v>
      </c>
      <c r="BC31" s="89">
        <v>-99</v>
      </c>
      <c r="BD31" s="89">
        <v>-99</v>
      </c>
      <c r="BE31" s="89">
        <v>-99</v>
      </c>
      <c r="BF31" s="89">
        <v>-99</v>
      </c>
      <c r="BG31" s="89">
        <v>-99</v>
      </c>
      <c r="BH31" s="89">
        <v>-99</v>
      </c>
      <c r="BI31" s="89">
        <v>-99</v>
      </c>
      <c r="BJ31" s="89">
        <v>-99</v>
      </c>
      <c r="BK31" s="89">
        <v>-99</v>
      </c>
      <c r="BL31" s="89">
        <v>-99</v>
      </c>
      <c r="BM31" s="89">
        <v>-99</v>
      </c>
      <c r="BN31" s="89">
        <v>-99</v>
      </c>
      <c r="BO31" s="89">
        <v>-99</v>
      </c>
      <c r="BP31" s="89">
        <v>-99</v>
      </c>
      <c r="BQ31" s="89">
        <v>-99</v>
      </c>
      <c r="BR31" s="89">
        <v>-99</v>
      </c>
      <c r="BS31" s="89">
        <v>-99</v>
      </c>
      <c r="BT31" s="89">
        <v>-99</v>
      </c>
      <c r="BU31" s="89">
        <v>-99</v>
      </c>
      <c r="BV31" s="89">
        <v>-99</v>
      </c>
      <c r="BW31" s="89">
        <v>-99</v>
      </c>
      <c r="BX31" s="89">
        <v>-99</v>
      </c>
      <c r="BY31" s="89">
        <v>-99</v>
      </c>
      <c r="BZ31" s="89">
        <v>-99</v>
      </c>
      <c r="CA31" s="89">
        <v>-99</v>
      </c>
      <c r="CB31" s="89">
        <v>-99</v>
      </c>
      <c r="CC31" s="89">
        <v>-99</v>
      </c>
      <c r="CD31" s="89">
        <v>-99</v>
      </c>
      <c r="CE31" s="89">
        <v>-99</v>
      </c>
      <c r="CF31" s="89">
        <v>-99</v>
      </c>
      <c r="CG31" s="89">
        <v>-99</v>
      </c>
      <c r="CH31" s="89">
        <v>-99</v>
      </c>
      <c r="CI31" s="89">
        <v>-99</v>
      </c>
      <c r="CJ31" s="89">
        <v>-99</v>
      </c>
      <c r="CK31" s="89">
        <v>-99</v>
      </c>
      <c r="CL31" s="89">
        <v>-99</v>
      </c>
      <c r="CM31" s="89">
        <v>-99</v>
      </c>
      <c r="CN31" s="89">
        <v>-99</v>
      </c>
      <c r="CO31" s="89">
        <v>-99</v>
      </c>
      <c r="CP31" s="89">
        <v>-99</v>
      </c>
      <c r="CQ31" s="89">
        <v>-99</v>
      </c>
      <c r="CR31" s="89">
        <v>-99</v>
      </c>
      <c r="CS31" s="89">
        <v>-99</v>
      </c>
      <c r="CT31" s="89">
        <v>-99</v>
      </c>
      <c r="CU31" s="86">
        <v>-99</v>
      </c>
      <c r="CV31" s="86">
        <v>1.931</v>
      </c>
      <c r="CW31" s="86">
        <v>98</v>
      </c>
      <c r="CX31" s="86">
        <v>2</v>
      </c>
      <c r="CY31" s="86">
        <v>-0.86299999999999999</v>
      </c>
      <c r="CZ31" s="86">
        <v>15</v>
      </c>
      <c r="DA31" s="86">
        <v>2</v>
      </c>
      <c r="DB31" s="86">
        <v>1.1117999999999999</v>
      </c>
      <c r="DC31" s="86">
        <v>93</v>
      </c>
      <c r="DD31" s="86">
        <v>1</v>
      </c>
      <c r="DE31" s="86">
        <v>1</v>
      </c>
      <c r="DF31" s="86">
        <v>-99</v>
      </c>
      <c r="DG31" s="86">
        <v>-99</v>
      </c>
      <c r="DH31" s="86">
        <v>1</v>
      </c>
    </row>
    <row r="32" spans="1:112" x14ac:dyDescent="0.2">
      <c r="A32" s="85">
        <f>IF(ISERROR(SEARCH('School Lookup'!$F$3,Data!J32)),A31,A31+1)</f>
        <v>0</v>
      </c>
      <c r="B32" s="85">
        <f>IF(I32='School Lookup'!$G$13,1,0)</f>
        <v>0</v>
      </c>
      <c r="C32" s="85">
        <f t="shared" si="0"/>
        <v>30</v>
      </c>
      <c r="D32" s="86" t="s">
        <v>6478</v>
      </c>
      <c r="E32" s="86" t="s">
        <v>6499</v>
      </c>
      <c r="F32" s="86" t="s">
        <v>2742</v>
      </c>
      <c r="G32" s="86" t="s">
        <v>2779</v>
      </c>
      <c r="H32" s="86" t="s">
        <v>884</v>
      </c>
      <c r="I32" s="86" t="s">
        <v>3702</v>
      </c>
      <c r="J32" s="86" t="s">
        <v>1206</v>
      </c>
      <c r="K32" s="86" t="s">
        <v>26</v>
      </c>
      <c r="L32" s="86">
        <v>1</v>
      </c>
      <c r="M32" s="86">
        <v>1</v>
      </c>
      <c r="N32" s="89">
        <v>0.64705230769230804</v>
      </c>
      <c r="O32" s="89">
        <v>1.49554606451447</v>
      </c>
      <c r="P32" s="89">
        <v>60.580599999999997</v>
      </c>
      <c r="Q32" s="89">
        <v>1.1396899339372899</v>
      </c>
      <c r="R32" s="89">
        <v>51.538486666666699</v>
      </c>
      <c r="S32" s="89">
        <v>1.3176179992258801</v>
      </c>
      <c r="T32" s="89">
        <v>1.4949434056587101</v>
      </c>
      <c r="U32" s="89">
        <v>0.37428023032629598</v>
      </c>
      <c r="V32" s="89">
        <v>0.559527762194721</v>
      </c>
      <c r="W32" s="89">
        <v>1</v>
      </c>
      <c r="X32" s="89">
        <v>0.74259381443299</v>
      </c>
      <c r="Y32" s="89">
        <v>1.83723011433427</v>
      </c>
      <c r="Z32" s="89">
        <v>63.878999999999998</v>
      </c>
      <c r="AA32" s="89">
        <v>1.7522304233206201</v>
      </c>
      <c r="AB32" s="89">
        <v>49.742245618556701</v>
      </c>
      <c r="AC32" s="89">
        <v>1.79473026882744</v>
      </c>
      <c r="AD32" s="89">
        <v>2.0910678950358199</v>
      </c>
      <c r="AE32" s="89">
        <v>0.37236084452974999</v>
      </c>
      <c r="AF32" s="89">
        <v>0.77863180736458604</v>
      </c>
      <c r="AG32" s="89">
        <v>1</v>
      </c>
      <c r="AH32" s="89">
        <v>0.99881393442622901</v>
      </c>
      <c r="AI32" s="89">
        <v>2.2065798702079999</v>
      </c>
      <c r="AJ32" s="89">
        <v>-99</v>
      </c>
      <c r="AK32" s="89">
        <v>-99</v>
      </c>
      <c r="AL32" s="89">
        <v>50.8196983606557</v>
      </c>
      <c r="AM32" s="89">
        <v>2.2065798702079999</v>
      </c>
      <c r="AN32" s="89">
        <v>2.2749063714617401</v>
      </c>
      <c r="AO32" s="89">
        <v>0.117082533589251</v>
      </c>
      <c r="AP32" s="89">
        <v>0.26635180164907102</v>
      </c>
      <c r="AQ32" s="89">
        <v>1</v>
      </c>
      <c r="AR32" s="89">
        <v>0.963902816901408</v>
      </c>
      <c r="AS32" s="89">
        <v>2.2366861731595602</v>
      </c>
      <c r="AT32" s="89">
        <v>-99</v>
      </c>
      <c r="AU32" s="89">
        <v>-99</v>
      </c>
      <c r="AV32" s="89">
        <v>50.704219718309901</v>
      </c>
      <c r="AW32" s="89">
        <v>2.2366861731595602</v>
      </c>
      <c r="AX32" s="89">
        <v>2.3177945843855601</v>
      </c>
      <c r="AY32" s="89">
        <v>0.136276391554703</v>
      </c>
      <c r="AZ32" s="89">
        <v>0.31586068232509501</v>
      </c>
      <c r="BA32" s="89">
        <v>-99</v>
      </c>
      <c r="BB32" s="89">
        <v>-99</v>
      </c>
      <c r="BC32" s="89">
        <v>-99</v>
      </c>
      <c r="BD32" s="89">
        <v>-99</v>
      </c>
      <c r="BE32" s="89">
        <v>-99</v>
      </c>
      <c r="BF32" s="89">
        <v>-99</v>
      </c>
      <c r="BG32" s="89">
        <v>-99</v>
      </c>
      <c r="BH32" s="89">
        <v>-99</v>
      </c>
      <c r="BI32" s="89">
        <v>-99</v>
      </c>
      <c r="BJ32" s="89">
        <v>-99</v>
      </c>
      <c r="BK32" s="89">
        <v>-99</v>
      </c>
      <c r="BL32" s="89">
        <v>-99</v>
      </c>
      <c r="BM32" s="89">
        <v>-99</v>
      </c>
      <c r="BN32" s="89">
        <v>-99</v>
      </c>
      <c r="BO32" s="89">
        <v>-99</v>
      </c>
      <c r="BP32" s="89">
        <v>-99</v>
      </c>
      <c r="BQ32" s="89">
        <v>-99</v>
      </c>
      <c r="BR32" s="89">
        <v>-99</v>
      </c>
      <c r="BS32" s="89">
        <v>-99</v>
      </c>
      <c r="BT32" s="89">
        <v>-99</v>
      </c>
      <c r="BU32" s="89">
        <v>-99</v>
      </c>
      <c r="BV32" s="89">
        <v>-99</v>
      </c>
      <c r="BW32" s="89">
        <v>-99</v>
      </c>
      <c r="BX32" s="89">
        <v>-99</v>
      </c>
      <c r="BY32" s="89">
        <v>-99</v>
      </c>
      <c r="BZ32" s="89">
        <v>-99</v>
      </c>
      <c r="CA32" s="89">
        <v>-99</v>
      </c>
      <c r="CB32" s="89">
        <v>-99</v>
      </c>
      <c r="CC32" s="89">
        <v>-99</v>
      </c>
      <c r="CD32" s="89">
        <v>-99</v>
      </c>
      <c r="CE32" s="89">
        <v>-99</v>
      </c>
      <c r="CF32" s="89">
        <v>-99</v>
      </c>
      <c r="CG32" s="89">
        <v>-99</v>
      </c>
      <c r="CH32" s="89">
        <v>-99</v>
      </c>
      <c r="CI32" s="89">
        <v>-99</v>
      </c>
      <c r="CJ32" s="89">
        <v>-99</v>
      </c>
      <c r="CK32" s="89">
        <v>-99</v>
      </c>
      <c r="CL32" s="89">
        <v>-99</v>
      </c>
      <c r="CM32" s="89">
        <v>-99</v>
      </c>
      <c r="CN32" s="89">
        <v>-99</v>
      </c>
      <c r="CO32" s="89">
        <v>-99</v>
      </c>
      <c r="CP32" s="89">
        <v>-99</v>
      </c>
      <c r="CQ32" s="89">
        <v>-99</v>
      </c>
      <c r="CR32" s="89">
        <v>-99</v>
      </c>
      <c r="CS32" s="89">
        <v>-99</v>
      </c>
      <c r="CT32" s="89">
        <v>-99</v>
      </c>
      <c r="CU32" s="86">
        <v>-99</v>
      </c>
      <c r="CV32" s="86">
        <v>1.9204000000000001</v>
      </c>
      <c r="CW32" s="86">
        <v>98</v>
      </c>
      <c r="CX32" s="86">
        <v>2</v>
      </c>
      <c r="CY32" s="86">
        <v>-0.22309999999999999</v>
      </c>
      <c r="CZ32" s="86">
        <v>40</v>
      </c>
      <c r="DA32" s="86">
        <v>2</v>
      </c>
      <c r="DB32" s="86">
        <v>1.079</v>
      </c>
      <c r="DC32" s="86">
        <v>93</v>
      </c>
      <c r="DD32" s="86">
        <v>1</v>
      </c>
      <c r="DE32" s="86">
        <v>1</v>
      </c>
      <c r="DF32" s="86">
        <v>-99</v>
      </c>
      <c r="DG32" s="86">
        <v>-99</v>
      </c>
      <c r="DH32" s="86">
        <v>-99</v>
      </c>
    </row>
    <row r="33" spans="1:112" x14ac:dyDescent="0.2">
      <c r="A33" s="85">
        <f>IF(ISERROR(SEARCH('School Lookup'!$F$3,Data!J33)),A32,A32+1)</f>
        <v>0</v>
      </c>
      <c r="B33" s="85">
        <f>IF(I33='School Lookup'!$G$13,1,0)</f>
        <v>0</v>
      </c>
      <c r="C33" s="85">
        <f t="shared" si="0"/>
        <v>31</v>
      </c>
      <c r="D33" s="86" t="s">
        <v>6478</v>
      </c>
      <c r="E33" s="86" t="s">
        <v>6862</v>
      </c>
      <c r="F33" s="86" t="s">
        <v>2773</v>
      </c>
      <c r="G33" s="86" t="s">
        <v>2794</v>
      </c>
      <c r="H33" s="86" t="s">
        <v>1362</v>
      </c>
      <c r="I33" s="86" t="s">
        <v>3721</v>
      </c>
      <c r="J33" s="86" t="s">
        <v>1786</v>
      </c>
      <c r="K33" s="86" t="s">
        <v>16</v>
      </c>
      <c r="L33" s="86">
        <v>1</v>
      </c>
      <c r="M33" s="86">
        <v>1</v>
      </c>
      <c r="N33" s="89">
        <v>0.88121322033898297</v>
      </c>
      <c r="O33" s="89">
        <v>2.00262126795492</v>
      </c>
      <c r="P33" s="89">
        <v>70.833299999999994</v>
      </c>
      <c r="Q33" s="89">
        <v>2.2272082984813002</v>
      </c>
      <c r="R33" s="89">
        <v>50.847468474576303</v>
      </c>
      <c r="S33" s="89">
        <v>2.1149147832181101</v>
      </c>
      <c r="T33" s="89">
        <v>2.3996096695453599</v>
      </c>
      <c r="U33" s="89">
        <v>0.380645161290323</v>
      </c>
      <c r="V33" s="89">
        <v>0.91339980969791001</v>
      </c>
      <c r="W33" s="89">
        <v>1</v>
      </c>
      <c r="X33" s="89">
        <v>0.51713066202090596</v>
      </c>
      <c r="Y33" s="89">
        <v>1.30645414222806</v>
      </c>
      <c r="Z33" s="89">
        <v>65.5732</v>
      </c>
      <c r="AA33" s="89">
        <v>1.9635021770901</v>
      </c>
      <c r="AB33" s="89">
        <v>49.128944599303097</v>
      </c>
      <c r="AC33" s="89">
        <v>1.63497815965908</v>
      </c>
      <c r="AD33" s="89">
        <v>1.90506020747366</v>
      </c>
      <c r="AE33" s="89">
        <v>0.37032258064516099</v>
      </c>
      <c r="AF33" s="89">
        <v>0.70548681231605104</v>
      </c>
      <c r="AG33" s="89">
        <v>1</v>
      </c>
      <c r="AH33" s="89">
        <v>0.56766249999999996</v>
      </c>
      <c r="AI33" s="89">
        <v>1.2787003889401201</v>
      </c>
      <c r="AJ33" s="89">
        <v>-99</v>
      </c>
      <c r="AK33" s="89">
        <v>-99</v>
      </c>
      <c r="AL33" s="89">
        <v>52.083371874999997</v>
      </c>
      <c r="AM33" s="89">
        <v>1.2787003889401201</v>
      </c>
      <c r="AN33" s="89">
        <v>1.3001286860754899</v>
      </c>
      <c r="AO33" s="89">
        <v>0.123870967741935</v>
      </c>
      <c r="AP33" s="89">
        <v>0.161048198533222</v>
      </c>
      <c r="AQ33" s="89">
        <v>1</v>
      </c>
      <c r="AR33" s="89">
        <v>0.459288659793814</v>
      </c>
      <c r="AS33" s="89">
        <v>1.10240640491104</v>
      </c>
      <c r="AT33" s="89">
        <v>-99</v>
      </c>
      <c r="AU33" s="89">
        <v>-99</v>
      </c>
      <c r="AV33" s="89">
        <v>52.577323711340199</v>
      </c>
      <c r="AW33" s="89">
        <v>1.10240640491104</v>
      </c>
      <c r="AX33" s="89">
        <v>1.12249625766322</v>
      </c>
      <c r="AY33" s="89">
        <v>0.125161290322581</v>
      </c>
      <c r="AZ33" s="89">
        <v>0.14049307999139701</v>
      </c>
      <c r="BA33" s="89">
        <v>-99</v>
      </c>
      <c r="BB33" s="89">
        <v>-99</v>
      </c>
      <c r="BC33" s="89">
        <v>-99</v>
      </c>
      <c r="BD33" s="89">
        <v>-99</v>
      </c>
      <c r="BE33" s="89">
        <v>-99</v>
      </c>
      <c r="BF33" s="89">
        <v>-99</v>
      </c>
      <c r="BG33" s="89">
        <v>-99</v>
      </c>
      <c r="BH33" s="89">
        <v>-99</v>
      </c>
      <c r="BI33" s="89">
        <v>-99</v>
      </c>
      <c r="BJ33" s="89">
        <v>-99</v>
      </c>
      <c r="BK33" s="89">
        <v>-99</v>
      </c>
      <c r="BL33" s="89">
        <v>-99</v>
      </c>
      <c r="BM33" s="89">
        <v>-99</v>
      </c>
      <c r="BN33" s="89">
        <v>-99</v>
      </c>
      <c r="BO33" s="89">
        <v>-99</v>
      </c>
      <c r="BP33" s="89">
        <v>-99</v>
      </c>
      <c r="BQ33" s="89">
        <v>-99</v>
      </c>
      <c r="BR33" s="89">
        <v>-99</v>
      </c>
      <c r="BS33" s="89">
        <v>-99</v>
      </c>
      <c r="BT33" s="89">
        <v>-99</v>
      </c>
      <c r="BU33" s="89">
        <v>-99</v>
      </c>
      <c r="BV33" s="89">
        <v>-99</v>
      </c>
      <c r="BW33" s="89">
        <v>-99</v>
      </c>
      <c r="BX33" s="89">
        <v>-99</v>
      </c>
      <c r="BY33" s="89">
        <v>-99</v>
      </c>
      <c r="BZ33" s="89">
        <v>-99</v>
      </c>
      <c r="CA33" s="89">
        <v>-99</v>
      </c>
      <c r="CB33" s="89">
        <v>-99</v>
      </c>
      <c r="CC33" s="89">
        <v>-99</v>
      </c>
      <c r="CD33" s="89">
        <v>-99</v>
      </c>
      <c r="CE33" s="89">
        <v>-99</v>
      </c>
      <c r="CF33" s="89">
        <v>-99</v>
      </c>
      <c r="CG33" s="89">
        <v>-99</v>
      </c>
      <c r="CH33" s="89">
        <v>-99</v>
      </c>
      <c r="CI33" s="89">
        <v>-99</v>
      </c>
      <c r="CJ33" s="89">
        <v>-99</v>
      </c>
      <c r="CK33" s="89">
        <v>-99</v>
      </c>
      <c r="CL33" s="89">
        <v>-99</v>
      </c>
      <c r="CM33" s="89">
        <v>-99</v>
      </c>
      <c r="CN33" s="89">
        <v>-99</v>
      </c>
      <c r="CO33" s="89">
        <v>-99</v>
      </c>
      <c r="CP33" s="89">
        <v>-99</v>
      </c>
      <c r="CQ33" s="89">
        <v>-99</v>
      </c>
      <c r="CR33" s="89">
        <v>-99</v>
      </c>
      <c r="CS33" s="89">
        <v>-99</v>
      </c>
      <c r="CT33" s="89">
        <v>-99</v>
      </c>
      <c r="CU33" s="86">
        <v>-99</v>
      </c>
      <c r="CV33" s="86">
        <v>1.9204000000000001</v>
      </c>
      <c r="CW33" s="86">
        <v>98</v>
      </c>
      <c r="CX33" s="86">
        <v>2</v>
      </c>
      <c r="CY33" s="86">
        <v>-1.4891000000000001</v>
      </c>
      <c r="CZ33" s="86">
        <v>4</v>
      </c>
      <c r="DA33" s="86">
        <v>2</v>
      </c>
      <c r="DB33" s="86">
        <v>1.5749</v>
      </c>
      <c r="DC33" s="86">
        <v>98</v>
      </c>
      <c r="DD33" s="86">
        <v>-99</v>
      </c>
      <c r="DE33" s="86">
        <v>-99</v>
      </c>
      <c r="DF33" s="86">
        <v>-99</v>
      </c>
      <c r="DG33" s="86">
        <v>-99</v>
      </c>
      <c r="DH33" s="86">
        <v>-99</v>
      </c>
    </row>
    <row r="34" spans="1:112" x14ac:dyDescent="0.2">
      <c r="A34" s="85">
        <f>IF(ISERROR(SEARCH('School Lookup'!$F$3,Data!J34)),A33,A33+1)</f>
        <v>0</v>
      </c>
      <c r="B34" s="85">
        <f>IF(I34='School Lookup'!$G$13,1,0)</f>
        <v>0</v>
      </c>
      <c r="C34" s="85">
        <f t="shared" si="0"/>
        <v>32</v>
      </c>
      <c r="D34" s="86" t="s">
        <v>6478</v>
      </c>
      <c r="E34" s="86" t="s">
        <v>6760</v>
      </c>
      <c r="F34" s="86" t="s">
        <v>2767</v>
      </c>
      <c r="G34" s="86" t="s">
        <v>2787</v>
      </c>
      <c r="H34" s="86" t="s">
        <v>918</v>
      </c>
      <c r="I34" s="86" t="s">
        <v>3454</v>
      </c>
      <c r="J34" s="86" t="s">
        <v>1852</v>
      </c>
      <c r="K34" s="86" t="s">
        <v>26</v>
      </c>
      <c r="L34" s="86">
        <v>1</v>
      </c>
      <c r="M34" s="86">
        <v>1</v>
      </c>
      <c r="N34" s="89">
        <v>0.8061625</v>
      </c>
      <c r="O34" s="89">
        <v>1.84009901411632</v>
      </c>
      <c r="P34" s="89">
        <v>70.028000000000006</v>
      </c>
      <c r="Q34" s="89">
        <v>2.1417889904973202</v>
      </c>
      <c r="R34" s="89">
        <v>55.681830681818198</v>
      </c>
      <c r="S34" s="89">
        <v>1.9909440023068199</v>
      </c>
      <c r="T34" s="89">
        <v>2.2589441288710899</v>
      </c>
      <c r="U34" s="89">
        <v>0.37256562235393698</v>
      </c>
      <c r="V34" s="89">
        <v>0.84160492523562902</v>
      </c>
      <c r="W34" s="89">
        <v>1</v>
      </c>
      <c r="X34" s="89">
        <v>0.71190795454545497</v>
      </c>
      <c r="Y34" s="89">
        <v>1.76499073979579</v>
      </c>
      <c r="Z34" s="89">
        <v>60.223799999999997</v>
      </c>
      <c r="AA34" s="89">
        <v>1.2964161662210001</v>
      </c>
      <c r="AB34" s="89">
        <v>54.7727215909091</v>
      </c>
      <c r="AC34" s="89">
        <v>1.5307034530083901</v>
      </c>
      <c r="AD34" s="89">
        <v>1.7836477444001599</v>
      </c>
      <c r="AE34" s="89">
        <v>0.37256562235393698</v>
      </c>
      <c r="AF34" s="89">
        <v>0.66452583195264203</v>
      </c>
      <c r="AG34" s="89">
        <v>1</v>
      </c>
      <c r="AH34" s="89">
        <v>0.77944583333333295</v>
      </c>
      <c r="AI34" s="89">
        <v>1.7344785536029099</v>
      </c>
      <c r="AJ34" s="89">
        <v>-99</v>
      </c>
      <c r="AK34" s="89">
        <v>-99</v>
      </c>
      <c r="AL34" s="89">
        <v>54.166672222222203</v>
      </c>
      <c r="AM34" s="89">
        <v>1.7344785536029099</v>
      </c>
      <c r="AN34" s="89">
        <v>1.77894343881957</v>
      </c>
      <c r="AO34" s="89">
        <v>0.121930567315834</v>
      </c>
      <c r="AP34" s="89">
        <v>0.216907582718051</v>
      </c>
      <c r="AQ34" s="89">
        <v>1</v>
      </c>
      <c r="AR34" s="89">
        <v>0.58446433121019103</v>
      </c>
      <c r="AS34" s="89">
        <v>1.3837782799657601</v>
      </c>
      <c r="AT34" s="89">
        <v>-99</v>
      </c>
      <c r="AU34" s="89">
        <v>-99</v>
      </c>
      <c r="AV34" s="89">
        <v>51.592335668789801</v>
      </c>
      <c r="AW34" s="89">
        <v>1.3837782799657601</v>
      </c>
      <c r="AX34" s="89">
        <v>1.4190045273637</v>
      </c>
      <c r="AY34" s="89">
        <v>0.13293818797629101</v>
      </c>
      <c r="AZ34" s="89">
        <v>0.188639890597884</v>
      </c>
      <c r="BA34" s="89">
        <v>-99</v>
      </c>
      <c r="BB34" s="89">
        <v>-99</v>
      </c>
      <c r="BC34" s="89">
        <v>-99</v>
      </c>
      <c r="BD34" s="89">
        <v>-99</v>
      </c>
      <c r="BE34" s="89">
        <v>-99</v>
      </c>
      <c r="BF34" s="89">
        <v>-99</v>
      </c>
      <c r="BG34" s="89">
        <v>-99</v>
      </c>
      <c r="BH34" s="89">
        <v>-99</v>
      </c>
      <c r="BI34" s="89">
        <v>-99</v>
      </c>
      <c r="BJ34" s="89">
        <v>-99</v>
      </c>
      <c r="BK34" s="89">
        <v>-99</v>
      </c>
      <c r="BL34" s="89">
        <v>-99</v>
      </c>
      <c r="BM34" s="89">
        <v>-99</v>
      </c>
      <c r="BN34" s="89">
        <v>-99</v>
      </c>
      <c r="BO34" s="89">
        <v>-99</v>
      </c>
      <c r="BP34" s="89">
        <v>-99</v>
      </c>
      <c r="BQ34" s="89">
        <v>-99</v>
      </c>
      <c r="BR34" s="89">
        <v>-99</v>
      </c>
      <c r="BS34" s="89">
        <v>-99</v>
      </c>
      <c r="BT34" s="89">
        <v>-99</v>
      </c>
      <c r="BU34" s="89">
        <v>-99</v>
      </c>
      <c r="BV34" s="89">
        <v>-99</v>
      </c>
      <c r="BW34" s="89">
        <v>-99</v>
      </c>
      <c r="BX34" s="89">
        <v>-99</v>
      </c>
      <c r="BY34" s="89">
        <v>-99</v>
      </c>
      <c r="BZ34" s="89">
        <v>-99</v>
      </c>
      <c r="CA34" s="89">
        <v>-99</v>
      </c>
      <c r="CB34" s="89">
        <v>-99</v>
      </c>
      <c r="CC34" s="89">
        <v>-99</v>
      </c>
      <c r="CD34" s="89">
        <v>-99</v>
      </c>
      <c r="CE34" s="89">
        <v>-99</v>
      </c>
      <c r="CF34" s="89">
        <v>-99</v>
      </c>
      <c r="CG34" s="89">
        <v>-99</v>
      </c>
      <c r="CH34" s="89">
        <v>-99</v>
      </c>
      <c r="CI34" s="89">
        <v>-99</v>
      </c>
      <c r="CJ34" s="89">
        <v>-99</v>
      </c>
      <c r="CK34" s="89">
        <v>-99</v>
      </c>
      <c r="CL34" s="89">
        <v>-99</v>
      </c>
      <c r="CM34" s="89">
        <v>-99</v>
      </c>
      <c r="CN34" s="89">
        <v>-99</v>
      </c>
      <c r="CO34" s="89">
        <v>-99</v>
      </c>
      <c r="CP34" s="89">
        <v>-99</v>
      </c>
      <c r="CQ34" s="89">
        <v>-99</v>
      </c>
      <c r="CR34" s="89">
        <v>-99</v>
      </c>
      <c r="CS34" s="89">
        <v>-99</v>
      </c>
      <c r="CT34" s="89">
        <v>-99</v>
      </c>
      <c r="CU34" s="86">
        <v>-99</v>
      </c>
      <c r="CV34" s="86">
        <v>1.9117</v>
      </c>
      <c r="CW34" s="86">
        <v>98</v>
      </c>
      <c r="CX34" s="86">
        <v>2</v>
      </c>
      <c r="CY34" s="86">
        <v>0.14280000000000001</v>
      </c>
      <c r="CZ34" s="86">
        <v>59</v>
      </c>
      <c r="DA34" s="86">
        <v>2</v>
      </c>
      <c r="DB34" s="86">
        <v>1.2809999999999999</v>
      </c>
      <c r="DC34" s="86">
        <v>96</v>
      </c>
      <c r="DD34" s="86">
        <v>1</v>
      </c>
      <c r="DE34" s="86">
        <v>1</v>
      </c>
      <c r="DF34" s="86">
        <v>1</v>
      </c>
      <c r="DG34" s="86">
        <v>-99</v>
      </c>
      <c r="DH34" s="86">
        <v>-99</v>
      </c>
    </row>
    <row r="35" spans="1:112" x14ac:dyDescent="0.2">
      <c r="A35" s="85">
        <f>IF(ISERROR(SEARCH('School Lookup'!$F$3,Data!J35)),A34,A34+1)</f>
        <v>0</v>
      </c>
      <c r="B35" s="85">
        <f>IF(I35='School Lookup'!$G$13,1,0)</f>
        <v>0</v>
      </c>
      <c r="C35" s="85">
        <f t="shared" si="0"/>
        <v>33</v>
      </c>
      <c r="D35" s="86" t="s">
        <v>6478</v>
      </c>
      <c r="E35" s="86" t="s">
        <v>6486</v>
      </c>
      <c r="F35" s="86" t="s">
        <v>1088</v>
      </c>
      <c r="G35" s="86" t="s">
        <v>2792</v>
      </c>
      <c r="H35" s="86" t="s">
        <v>1156</v>
      </c>
      <c r="I35" s="86" t="s">
        <v>3547</v>
      </c>
      <c r="J35" s="86" t="s">
        <v>1961</v>
      </c>
      <c r="K35" s="86" t="s">
        <v>74</v>
      </c>
      <c r="L35" s="86">
        <v>1</v>
      </c>
      <c r="M35" s="86">
        <v>1</v>
      </c>
      <c r="N35" s="89">
        <v>0.74451184387617797</v>
      </c>
      <c r="O35" s="89">
        <v>1.7065945848634501</v>
      </c>
      <c r="P35" s="89">
        <v>63.7151</v>
      </c>
      <c r="Q35" s="89">
        <v>1.47217077446351</v>
      </c>
      <c r="R35" s="89">
        <v>51.413209152086097</v>
      </c>
      <c r="S35" s="89">
        <v>1.58938267966348</v>
      </c>
      <c r="T35" s="89">
        <v>1.80330579096369</v>
      </c>
      <c r="U35" s="89">
        <v>0.40183883180097402</v>
      </c>
      <c r="V35" s="89">
        <v>0.72463829242078104</v>
      </c>
      <c r="W35" s="89">
        <v>1</v>
      </c>
      <c r="X35" s="89">
        <v>0.61751578947368402</v>
      </c>
      <c r="Y35" s="89">
        <v>1.5427766323499501</v>
      </c>
      <c r="Z35" s="89">
        <v>65.102900000000005</v>
      </c>
      <c r="AA35" s="89">
        <v>1.9048543752970499</v>
      </c>
      <c r="AB35" s="89">
        <v>51.551973684210502</v>
      </c>
      <c r="AC35" s="89">
        <v>1.7238155038234999</v>
      </c>
      <c r="AD35" s="89">
        <v>2.0084981466859202</v>
      </c>
      <c r="AE35" s="89">
        <v>0.400757166035695</v>
      </c>
      <c r="AF35" s="89">
        <v>0.80492002525379303</v>
      </c>
      <c r="AG35" s="89">
        <v>-99</v>
      </c>
      <c r="AH35" s="89">
        <v>-99</v>
      </c>
      <c r="AI35" s="89">
        <v>-99</v>
      </c>
      <c r="AJ35" s="89">
        <v>-99</v>
      </c>
      <c r="AK35" s="89">
        <v>-99</v>
      </c>
      <c r="AL35" s="89">
        <v>-99</v>
      </c>
      <c r="AM35" s="89">
        <v>-99</v>
      </c>
      <c r="AN35" s="89">
        <v>-99</v>
      </c>
      <c r="AO35" s="89">
        <v>-99</v>
      </c>
      <c r="AP35" s="89">
        <v>-99</v>
      </c>
      <c r="AQ35" s="89">
        <v>1</v>
      </c>
      <c r="AR35" s="89">
        <v>0.78671506849315098</v>
      </c>
      <c r="AS35" s="89">
        <v>1.8384007200660499</v>
      </c>
      <c r="AT35" s="89">
        <v>-99</v>
      </c>
      <c r="AU35" s="89">
        <v>-99</v>
      </c>
      <c r="AV35" s="89">
        <v>46.027372054794498</v>
      </c>
      <c r="AW35" s="89">
        <v>1.8384007200660499</v>
      </c>
      <c r="AX35" s="89">
        <v>1.8980833729481601</v>
      </c>
      <c r="AY35" s="89">
        <v>0.19740400216333201</v>
      </c>
      <c r="AZ35" s="89">
        <v>0.374689254259643</v>
      </c>
      <c r="BA35" s="89">
        <v>-99</v>
      </c>
      <c r="BB35" s="89">
        <v>-99</v>
      </c>
      <c r="BC35" s="89">
        <v>-99</v>
      </c>
      <c r="BD35" s="89">
        <v>-99</v>
      </c>
      <c r="BE35" s="89">
        <v>-99</v>
      </c>
      <c r="BF35" s="89">
        <v>-99</v>
      </c>
      <c r="BG35" s="89">
        <v>-99</v>
      </c>
      <c r="BH35" s="89">
        <v>-99</v>
      </c>
      <c r="BI35" s="89">
        <v>-99</v>
      </c>
      <c r="BJ35" s="89">
        <v>-99</v>
      </c>
      <c r="BK35" s="89">
        <v>-99</v>
      </c>
      <c r="BL35" s="89">
        <v>-99</v>
      </c>
      <c r="BM35" s="89">
        <v>-99</v>
      </c>
      <c r="BN35" s="89">
        <v>-99</v>
      </c>
      <c r="BO35" s="89">
        <v>-99</v>
      </c>
      <c r="BP35" s="89">
        <v>-99</v>
      </c>
      <c r="BQ35" s="89">
        <v>-99</v>
      </c>
      <c r="BR35" s="89">
        <v>-99</v>
      </c>
      <c r="BS35" s="89">
        <v>-99</v>
      </c>
      <c r="BT35" s="89">
        <v>-99</v>
      </c>
      <c r="BU35" s="89">
        <v>-99</v>
      </c>
      <c r="BV35" s="89">
        <v>-99</v>
      </c>
      <c r="BW35" s="89">
        <v>-99</v>
      </c>
      <c r="BX35" s="89">
        <v>-99</v>
      </c>
      <c r="BY35" s="89">
        <v>-99</v>
      </c>
      <c r="BZ35" s="89">
        <v>-99</v>
      </c>
      <c r="CA35" s="89">
        <v>-99</v>
      </c>
      <c r="CB35" s="89">
        <v>-99</v>
      </c>
      <c r="CC35" s="89">
        <v>-99</v>
      </c>
      <c r="CD35" s="89">
        <v>-99</v>
      </c>
      <c r="CE35" s="89">
        <v>-99</v>
      </c>
      <c r="CF35" s="89">
        <v>-99</v>
      </c>
      <c r="CG35" s="89">
        <v>-99</v>
      </c>
      <c r="CH35" s="89">
        <v>-99</v>
      </c>
      <c r="CI35" s="89">
        <v>-99</v>
      </c>
      <c r="CJ35" s="89">
        <v>-99</v>
      </c>
      <c r="CK35" s="89">
        <v>-99</v>
      </c>
      <c r="CL35" s="89">
        <v>-99</v>
      </c>
      <c r="CM35" s="89">
        <v>-99</v>
      </c>
      <c r="CN35" s="89">
        <v>-99</v>
      </c>
      <c r="CO35" s="89">
        <v>-99</v>
      </c>
      <c r="CP35" s="89">
        <v>-99</v>
      </c>
      <c r="CQ35" s="89">
        <v>-99</v>
      </c>
      <c r="CR35" s="89">
        <v>-99</v>
      </c>
      <c r="CS35" s="89">
        <v>-99</v>
      </c>
      <c r="CT35" s="89">
        <v>-99</v>
      </c>
      <c r="CU35" s="86">
        <v>-99</v>
      </c>
      <c r="CV35" s="86">
        <v>1.9041999999999999</v>
      </c>
      <c r="CW35" s="86">
        <v>98</v>
      </c>
      <c r="CX35" s="86">
        <v>2</v>
      </c>
      <c r="CY35" s="86">
        <v>0.93369999999999997</v>
      </c>
      <c r="CZ35" s="86">
        <v>86</v>
      </c>
      <c r="DA35" s="86">
        <v>2</v>
      </c>
      <c r="DB35" s="86">
        <v>1.355</v>
      </c>
      <c r="DC35" s="86">
        <v>97</v>
      </c>
      <c r="DD35" s="86">
        <v>1</v>
      </c>
      <c r="DE35" s="86">
        <v>1</v>
      </c>
      <c r="DF35" s="86">
        <v>1</v>
      </c>
      <c r="DG35" s="86">
        <v>-99</v>
      </c>
      <c r="DH35" s="86">
        <v>1</v>
      </c>
    </row>
    <row r="36" spans="1:112" x14ac:dyDescent="0.2">
      <c r="A36" s="85">
        <f>IF(ISERROR(SEARCH('School Lookup'!$F$3,Data!J36)),A35,A35+1)</f>
        <v>0</v>
      </c>
      <c r="B36" s="85">
        <f>IF(I36='School Lookup'!$G$13,1,0)</f>
        <v>0</v>
      </c>
      <c r="C36" s="85">
        <f t="shared" si="0"/>
        <v>34</v>
      </c>
      <c r="D36" s="86" t="s">
        <v>6478</v>
      </c>
      <c r="E36" s="86" t="s">
        <v>6702</v>
      </c>
      <c r="F36" s="86" t="s">
        <v>1150</v>
      </c>
      <c r="G36" s="86" t="s">
        <v>2800</v>
      </c>
      <c r="H36" s="86" t="s">
        <v>574</v>
      </c>
      <c r="I36" s="86" t="s">
        <v>3475</v>
      </c>
      <c r="J36" s="86" t="s">
        <v>1302</v>
      </c>
      <c r="K36" s="86" t="s">
        <v>114</v>
      </c>
      <c r="L36" s="86">
        <v>1</v>
      </c>
      <c r="M36" s="86">
        <v>1</v>
      </c>
      <c r="N36" s="89">
        <v>0.90495135135135096</v>
      </c>
      <c r="O36" s="89">
        <v>2.0540261650248102</v>
      </c>
      <c r="P36" s="89">
        <v>60.605800000000002</v>
      </c>
      <c r="Q36" s="89">
        <v>1.1423629335165699</v>
      </c>
      <c r="R36" s="89">
        <v>50.270261351351401</v>
      </c>
      <c r="S36" s="89">
        <v>1.5981945492706899</v>
      </c>
      <c r="T36" s="89">
        <v>1.8133043276635299</v>
      </c>
      <c r="U36" s="89">
        <v>0.4</v>
      </c>
      <c r="V36" s="89">
        <v>0.72532173106541298</v>
      </c>
      <c r="W36" s="89">
        <v>1</v>
      </c>
      <c r="X36" s="89">
        <v>0.66095733695652203</v>
      </c>
      <c r="Y36" s="89">
        <v>1.6450449158735401</v>
      </c>
      <c r="Z36" s="89">
        <v>67.392600000000002</v>
      </c>
      <c r="AA36" s="89">
        <v>2.1903867413730498</v>
      </c>
      <c r="AB36" s="89">
        <v>52.989112771739102</v>
      </c>
      <c r="AC36" s="89">
        <v>1.91771582862329</v>
      </c>
      <c r="AD36" s="89">
        <v>2.2342663773610498</v>
      </c>
      <c r="AE36" s="89">
        <v>0.39783783783783799</v>
      </c>
      <c r="AF36" s="89">
        <v>0.88887570472309896</v>
      </c>
      <c r="AG36" s="89">
        <v>1</v>
      </c>
      <c r="AH36" s="89">
        <v>0.61722903225806403</v>
      </c>
      <c r="AI36" s="89">
        <v>1.3853723481812299</v>
      </c>
      <c r="AJ36" s="89">
        <v>-99</v>
      </c>
      <c r="AK36" s="89">
        <v>-99</v>
      </c>
      <c r="AL36" s="89">
        <v>47.311829032258103</v>
      </c>
      <c r="AM36" s="89">
        <v>1.3853723481812299</v>
      </c>
      <c r="AN36" s="89">
        <v>1.4121922111602201</v>
      </c>
      <c r="AO36" s="89">
        <v>0.100540540540541</v>
      </c>
      <c r="AP36" s="89">
        <v>0.141982568257189</v>
      </c>
      <c r="AQ36" s="89">
        <v>1</v>
      </c>
      <c r="AR36" s="89">
        <v>0.464837234042553</v>
      </c>
      <c r="AS36" s="89">
        <v>1.11487857879741</v>
      </c>
      <c r="AT36" s="89">
        <v>-99</v>
      </c>
      <c r="AU36" s="89">
        <v>-99</v>
      </c>
      <c r="AV36" s="89">
        <v>50.000009574468102</v>
      </c>
      <c r="AW36" s="89">
        <v>1.11487857879741</v>
      </c>
      <c r="AX36" s="89">
        <v>1.1356393719056499</v>
      </c>
      <c r="AY36" s="89">
        <v>0.101621621621622</v>
      </c>
      <c r="AZ36" s="89">
        <v>0.11540551455041199</v>
      </c>
      <c r="BA36" s="89">
        <v>-99</v>
      </c>
      <c r="BB36" s="89">
        <v>-99</v>
      </c>
      <c r="BC36" s="89">
        <v>-99</v>
      </c>
      <c r="BD36" s="89">
        <v>-99</v>
      </c>
      <c r="BE36" s="89">
        <v>-99</v>
      </c>
      <c r="BF36" s="89">
        <v>-99</v>
      </c>
      <c r="BG36" s="89">
        <v>-99</v>
      </c>
      <c r="BH36" s="89">
        <v>-99</v>
      </c>
      <c r="BI36" s="89">
        <v>-99</v>
      </c>
      <c r="BJ36" s="89">
        <v>-99</v>
      </c>
      <c r="BK36" s="89">
        <v>-99</v>
      </c>
      <c r="BL36" s="89">
        <v>-99</v>
      </c>
      <c r="BM36" s="89">
        <v>-99</v>
      </c>
      <c r="BN36" s="89">
        <v>-99</v>
      </c>
      <c r="BO36" s="89">
        <v>-99</v>
      </c>
      <c r="BP36" s="89">
        <v>-99</v>
      </c>
      <c r="BQ36" s="89">
        <v>-99</v>
      </c>
      <c r="BR36" s="89">
        <v>-99</v>
      </c>
      <c r="BS36" s="89">
        <v>-99</v>
      </c>
      <c r="BT36" s="89">
        <v>-99</v>
      </c>
      <c r="BU36" s="89">
        <v>-99</v>
      </c>
      <c r="BV36" s="89">
        <v>-99</v>
      </c>
      <c r="BW36" s="89">
        <v>-99</v>
      </c>
      <c r="BX36" s="89">
        <v>-99</v>
      </c>
      <c r="BY36" s="89">
        <v>-99</v>
      </c>
      <c r="BZ36" s="89">
        <v>-99</v>
      </c>
      <c r="CA36" s="89">
        <v>-99</v>
      </c>
      <c r="CB36" s="89">
        <v>-99</v>
      </c>
      <c r="CC36" s="89">
        <v>-99</v>
      </c>
      <c r="CD36" s="89">
        <v>-99</v>
      </c>
      <c r="CE36" s="89">
        <v>-99</v>
      </c>
      <c r="CF36" s="89">
        <v>-99</v>
      </c>
      <c r="CG36" s="89">
        <v>-99</v>
      </c>
      <c r="CH36" s="89">
        <v>-99</v>
      </c>
      <c r="CI36" s="89">
        <v>-99</v>
      </c>
      <c r="CJ36" s="89">
        <v>-99</v>
      </c>
      <c r="CK36" s="89">
        <v>-99</v>
      </c>
      <c r="CL36" s="89">
        <v>-99</v>
      </c>
      <c r="CM36" s="89">
        <v>-99</v>
      </c>
      <c r="CN36" s="89">
        <v>-99</v>
      </c>
      <c r="CO36" s="89">
        <v>-99</v>
      </c>
      <c r="CP36" s="89">
        <v>-99</v>
      </c>
      <c r="CQ36" s="89">
        <v>-99</v>
      </c>
      <c r="CR36" s="89">
        <v>-99</v>
      </c>
      <c r="CS36" s="89">
        <v>-99</v>
      </c>
      <c r="CT36" s="89">
        <v>-99</v>
      </c>
      <c r="CU36" s="86">
        <v>-99</v>
      </c>
      <c r="CV36" s="86">
        <v>1.8715999999999999</v>
      </c>
      <c r="CW36" s="86">
        <v>98</v>
      </c>
      <c r="CX36" s="86">
        <v>2</v>
      </c>
      <c r="CY36" s="86">
        <v>1.6119000000000001</v>
      </c>
      <c r="CZ36" s="86">
        <v>95</v>
      </c>
      <c r="DA36" s="86">
        <v>2</v>
      </c>
      <c r="DB36" s="86">
        <v>1.3284</v>
      </c>
      <c r="DC36" s="86">
        <v>97</v>
      </c>
      <c r="DD36" s="86">
        <v>1</v>
      </c>
      <c r="DE36" s="86">
        <v>1</v>
      </c>
      <c r="DF36" s="86">
        <v>1</v>
      </c>
      <c r="DG36" s="86">
        <v>-99</v>
      </c>
      <c r="DH36" s="86">
        <v>-99</v>
      </c>
    </row>
    <row r="37" spans="1:112" x14ac:dyDescent="0.2">
      <c r="A37" s="85">
        <f>IF(ISERROR(SEARCH('School Lookup'!$F$3,Data!J37)),A36,A36+1)</f>
        <v>0</v>
      </c>
      <c r="B37" s="85">
        <f>IF(I37='School Lookup'!$G$13,1,0)</f>
        <v>0</v>
      </c>
      <c r="C37" s="85">
        <f t="shared" si="0"/>
        <v>35</v>
      </c>
      <c r="D37" s="86" t="s">
        <v>6478</v>
      </c>
      <c r="E37" s="86" t="s">
        <v>6486</v>
      </c>
      <c r="F37" s="86" t="s">
        <v>1088</v>
      </c>
      <c r="G37" s="86" t="s">
        <v>2791</v>
      </c>
      <c r="H37" s="86" t="s">
        <v>1127</v>
      </c>
      <c r="I37" s="86" t="s">
        <v>3460</v>
      </c>
      <c r="J37" s="86" t="s">
        <v>1555</v>
      </c>
      <c r="K37" s="86" t="s">
        <v>26</v>
      </c>
      <c r="L37" s="86">
        <v>1</v>
      </c>
      <c r="M37" s="86">
        <v>1</v>
      </c>
      <c r="N37" s="89">
        <v>0.957557142857143</v>
      </c>
      <c r="O37" s="89">
        <v>2.1679439497158599</v>
      </c>
      <c r="P37" s="89">
        <v>60.561900000000001</v>
      </c>
      <c r="Q37" s="89">
        <v>1.1377063985352001</v>
      </c>
      <c r="R37" s="89">
        <v>48.809513095238103</v>
      </c>
      <c r="S37" s="89">
        <v>1.65282517412553</v>
      </c>
      <c r="T37" s="89">
        <v>1.87529188897509</v>
      </c>
      <c r="U37" s="89">
        <v>0.375959079283887</v>
      </c>
      <c r="V37" s="89">
        <v>0.70503301196761603</v>
      </c>
      <c r="W37" s="89">
        <v>1</v>
      </c>
      <c r="X37" s="89">
        <v>0.94179642248722295</v>
      </c>
      <c r="Y37" s="89">
        <v>2.3061846055889101</v>
      </c>
      <c r="Z37" s="89">
        <v>55.438099999999999</v>
      </c>
      <c r="AA37" s="89">
        <v>0.699625213550368</v>
      </c>
      <c r="AB37" s="89">
        <v>48.0409083475298</v>
      </c>
      <c r="AC37" s="89">
        <v>1.5029049095696401</v>
      </c>
      <c r="AD37" s="89">
        <v>1.7512804547940499</v>
      </c>
      <c r="AE37" s="89">
        <v>0.37531969309462898</v>
      </c>
      <c r="AF37" s="89">
        <v>0.65729004281592496</v>
      </c>
      <c r="AG37" s="89">
        <v>1</v>
      </c>
      <c r="AH37" s="89">
        <v>0.90787600000000002</v>
      </c>
      <c r="AI37" s="89">
        <v>2.0108726622863302</v>
      </c>
      <c r="AJ37" s="89">
        <v>-99</v>
      </c>
      <c r="AK37" s="89">
        <v>-99</v>
      </c>
      <c r="AL37" s="89">
        <v>49.500003999999997</v>
      </c>
      <c r="AM37" s="89">
        <v>2.0108726622863302</v>
      </c>
      <c r="AN37" s="89">
        <v>2.0693074515560799</v>
      </c>
      <c r="AO37" s="89">
        <v>0.127877237851662</v>
      </c>
      <c r="AP37" s="89">
        <v>0.26461732117085501</v>
      </c>
      <c r="AQ37" s="89">
        <v>1</v>
      </c>
      <c r="AR37" s="89">
        <v>0.81733015873015902</v>
      </c>
      <c r="AS37" s="89">
        <v>1.90721780926146</v>
      </c>
      <c r="AT37" s="89">
        <v>-99</v>
      </c>
      <c r="AU37" s="89">
        <v>-99</v>
      </c>
      <c r="AV37" s="89">
        <v>45.502636507936501</v>
      </c>
      <c r="AW37" s="89">
        <v>1.90721780926146</v>
      </c>
      <c r="AX37" s="89">
        <v>1.9706024761427801</v>
      </c>
      <c r="AY37" s="89">
        <v>0.120843989769821</v>
      </c>
      <c r="AZ37" s="89">
        <v>0.23813546546738201</v>
      </c>
      <c r="BA37" s="89">
        <v>-99</v>
      </c>
      <c r="BB37" s="89">
        <v>-99</v>
      </c>
      <c r="BC37" s="89">
        <v>-99</v>
      </c>
      <c r="BD37" s="89">
        <v>-99</v>
      </c>
      <c r="BE37" s="89">
        <v>-99</v>
      </c>
      <c r="BF37" s="89">
        <v>-99</v>
      </c>
      <c r="BG37" s="89">
        <v>-99</v>
      </c>
      <c r="BH37" s="89">
        <v>-99</v>
      </c>
      <c r="BI37" s="89">
        <v>-99</v>
      </c>
      <c r="BJ37" s="89">
        <v>-99</v>
      </c>
      <c r="BK37" s="89">
        <v>-99</v>
      </c>
      <c r="BL37" s="89">
        <v>-99</v>
      </c>
      <c r="BM37" s="89">
        <v>-99</v>
      </c>
      <c r="BN37" s="89">
        <v>-99</v>
      </c>
      <c r="BO37" s="89">
        <v>-99</v>
      </c>
      <c r="BP37" s="89">
        <v>-99</v>
      </c>
      <c r="BQ37" s="89">
        <v>-99</v>
      </c>
      <c r="BR37" s="89">
        <v>-99</v>
      </c>
      <c r="BS37" s="89">
        <v>-99</v>
      </c>
      <c r="BT37" s="89">
        <v>-99</v>
      </c>
      <c r="BU37" s="89">
        <v>-99</v>
      </c>
      <c r="BV37" s="89">
        <v>-99</v>
      </c>
      <c r="BW37" s="89">
        <v>-99</v>
      </c>
      <c r="BX37" s="89">
        <v>-99</v>
      </c>
      <c r="BY37" s="89">
        <v>-99</v>
      </c>
      <c r="BZ37" s="89">
        <v>-99</v>
      </c>
      <c r="CA37" s="89">
        <v>-99</v>
      </c>
      <c r="CB37" s="89">
        <v>-99</v>
      </c>
      <c r="CC37" s="89">
        <v>-99</v>
      </c>
      <c r="CD37" s="89">
        <v>-99</v>
      </c>
      <c r="CE37" s="89">
        <v>-99</v>
      </c>
      <c r="CF37" s="89">
        <v>-99</v>
      </c>
      <c r="CG37" s="89">
        <v>-99</v>
      </c>
      <c r="CH37" s="89">
        <v>-99</v>
      </c>
      <c r="CI37" s="89">
        <v>-99</v>
      </c>
      <c r="CJ37" s="89">
        <v>-99</v>
      </c>
      <c r="CK37" s="89">
        <v>-99</v>
      </c>
      <c r="CL37" s="89">
        <v>-99</v>
      </c>
      <c r="CM37" s="89">
        <v>-99</v>
      </c>
      <c r="CN37" s="89">
        <v>-99</v>
      </c>
      <c r="CO37" s="89">
        <v>-99</v>
      </c>
      <c r="CP37" s="89">
        <v>-99</v>
      </c>
      <c r="CQ37" s="89">
        <v>-99</v>
      </c>
      <c r="CR37" s="89">
        <v>-99</v>
      </c>
      <c r="CS37" s="89">
        <v>-99</v>
      </c>
      <c r="CT37" s="89">
        <v>-99</v>
      </c>
      <c r="CU37" s="86">
        <v>-99</v>
      </c>
      <c r="CV37" s="86">
        <v>1.8651</v>
      </c>
      <c r="CW37" s="86">
        <v>98</v>
      </c>
      <c r="CX37" s="86">
        <v>2</v>
      </c>
      <c r="CY37" s="86">
        <v>6.4500000000000002E-2</v>
      </c>
      <c r="CZ37" s="86">
        <v>55</v>
      </c>
      <c r="DA37" s="86">
        <v>2</v>
      </c>
      <c r="DB37" s="86">
        <v>0.69030000000000002</v>
      </c>
      <c r="DC37" s="86">
        <v>81</v>
      </c>
      <c r="DD37" s="86">
        <v>1</v>
      </c>
      <c r="DE37" s="86">
        <v>1</v>
      </c>
      <c r="DF37" s="86">
        <v>-99</v>
      </c>
      <c r="DG37" s="86">
        <v>-99</v>
      </c>
      <c r="DH37" s="86">
        <v>1</v>
      </c>
    </row>
    <row r="38" spans="1:112" x14ac:dyDescent="0.2">
      <c r="A38" s="85">
        <f>IF(ISERROR(SEARCH('School Lookup'!$F$3,Data!J38)),A37,A37+1)</f>
        <v>0</v>
      </c>
      <c r="B38" s="85">
        <f>IF(I38='School Lookup'!$G$13,1,0)</f>
        <v>0</v>
      </c>
      <c r="C38" s="85">
        <f t="shared" si="0"/>
        <v>36</v>
      </c>
      <c r="D38" s="86" t="s">
        <v>6478</v>
      </c>
      <c r="E38" s="86" t="s">
        <v>6760</v>
      </c>
      <c r="F38" s="86" t="s">
        <v>2767</v>
      </c>
      <c r="G38" s="86" t="s">
        <v>2786</v>
      </c>
      <c r="H38" s="86" t="s">
        <v>1615</v>
      </c>
      <c r="I38" s="86" t="s">
        <v>3479</v>
      </c>
      <c r="J38" s="86" t="s">
        <v>1862</v>
      </c>
      <c r="K38" s="86" t="s">
        <v>107</v>
      </c>
      <c r="L38" s="86">
        <v>1</v>
      </c>
      <c r="M38" s="86">
        <v>1</v>
      </c>
      <c r="N38" s="89">
        <v>0.88380000000000003</v>
      </c>
      <c r="O38" s="89">
        <v>2.00822293651711</v>
      </c>
      <c r="P38" s="89">
        <v>62.477800000000002</v>
      </c>
      <c r="Q38" s="89">
        <v>1.34092861654898</v>
      </c>
      <c r="R38" s="89">
        <v>51.822899999999997</v>
      </c>
      <c r="S38" s="89">
        <v>1.67457577653304</v>
      </c>
      <c r="T38" s="89">
        <v>1.8999715774077399</v>
      </c>
      <c r="U38" s="89">
        <v>0.40125391849529801</v>
      </c>
      <c r="V38" s="89">
        <v>0.76237104046454895</v>
      </c>
      <c r="W38" s="89">
        <v>1</v>
      </c>
      <c r="X38" s="89">
        <v>0.69404999999999994</v>
      </c>
      <c r="Y38" s="89">
        <v>1.7229502862569901</v>
      </c>
      <c r="Z38" s="89">
        <v>62.618000000000002</v>
      </c>
      <c r="AA38" s="89">
        <v>1.59497999155146</v>
      </c>
      <c r="AB38" s="89">
        <v>48.4375</v>
      </c>
      <c r="AC38" s="89">
        <v>1.6589651389042299</v>
      </c>
      <c r="AD38" s="89">
        <v>1.93298949469383</v>
      </c>
      <c r="AE38" s="89">
        <v>0.40125391849529801</v>
      </c>
      <c r="AF38" s="89">
        <v>0.77561960915614403</v>
      </c>
      <c r="AG38" s="89">
        <v>1</v>
      </c>
      <c r="AH38" s="89">
        <v>0.71145661375661395</v>
      </c>
      <c r="AI38" s="89">
        <v>1.5881591939639701</v>
      </c>
      <c r="AJ38" s="89">
        <v>-99</v>
      </c>
      <c r="AK38" s="89">
        <v>-99</v>
      </c>
      <c r="AL38" s="89">
        <v>56.084616402116403</v>
      </c>
      <c r="AM38" s="89">
        <v>1.5881591939639701</v>
      </c>
      <c r="AN38" s="89">
        <v>1.62522859805044</v>
      </c>
      <c r="AO38" s="89">
        <v>0.197492163009404</v>
      </c>
      <c r="AP38" s="89">
        <v>0.32096991121372298</v>
      </c>
      <c r="AQ38" s="89">
        <v>-99</v>
      </c>
      <c r="AR38" s="89">
        <v>-99</v>
      </c>
      <c r="AS38" s="89">
        <v>-99</v>
      </c>
      <c r="AT38" s="89">
        <v>-99</v>
      </c>
      <c r="AU38" s="89">
        <v>-99</v>
      </c>
      <c r="AV38" s="89">
        <v>-99</v>
      </c>
      <c r="AW38" s="89">
        <v>-99</v>
      </c>
      <c r="AX38" s="89">
        <v>-99</v>
      </c>
      <c r="AY38" s="89">
        <v>-99</v>
      </c>
      <c r="AZ38" s="89">
        <v>-99</v>
      </c>
      <c r="BA38" s="89">
        <v>-99</v>
      </c>
      <c r="BB38" s="89">
        <v>-99</v>
      </c>
      <c r="BC38" s="89">
        <v>-99</v>
      </c>
      <c r="BD38" s="89">
        <v>-99</v>
      </c>
      <c r="BE38" s="89">
        <v>-99</v>
      </c>
      <c r="BF38" s="89">
        <v>-99</v>
      </c>
      <c r="BG38" s="89">
        <v>-99</v>
      </c>
      <c r="BH38" s="89">
        <v>-99</v>
      </c>
      <c r="BI38" s="89">
        <v>-99</v>
      </c>
      <c r="BJ38" s="89">
        <v>-99</v>
      </c>
      <c r="BK38" s="89">
        <v>-99</v>
      </c>
      <c r="BL38" s="89">
        <v>-99</v>
      </c>
      <c r="BM38" s="89">
        <v>-99</v>
      </c>
      <c r="BN38" s="89">
        <v>-99</v>
      </c>
      <c r="BO38" s="89">
        <v>-99</v>
      </c>
      <c r="BP38" s="89">
        <v>-99</v>
      </c>
      <c r="BQ38" s="89">
        <v>-99</v>
      </c>
      <c r="BR38" s="89">
        <v>-99</v>
      </c>
      <c r="BS38" s="89">
        <v>-99</v>
      </c>
      <c r="BT38" s="89">
        <v>-99</v>
      </c>
      <c r="BU38" s="89">
        <v>-99</v>
      </c>
      <c r="BV38" s="89">
        <v>-99</v>
      </c>
      <c r="BW38" s="89">
        <v>-99</v>
      </c>
      <c r="BX38" s="89">
        <v>-99</v>
      </c>
      <c r="BY38" s="89">
        <v>-99</v>
      </c>
      <c r="BZ38" s="89">
        <v>-99</v>
      </c>
      <c r="CA38" s="89">
        <v>-99</v>
      </c>
      <c r="CB38" s="89">
        <v>-99</v>
      </c>
      <c r="CC38" s="89">
        <v>-99</v>
      </c>
      <c r="CD38" s="89">
        <v>-99</v>
      </c>
      <c r="CE38" s="89">
        <v>-99</v>
      </c>
      <c r="CF38" s="89">
        <v>-99</v>
      </c>
      <c r="CG38" s="89">
        <v>-99</v>
      </c>
      <c r="CH38" s="89">
        <v>-99</v>
      </c>
      <c r="CI38" s="89">
        <v>-99</v>
      </c>
      <c r="CJ38" s="89">
        <v>-99</v>
      </c>
      <c r="CK38" s="89">
        <v>-99</v>
      </c>
      <c r="CL38" s="89">
        <v>-99</v>
      </c>
      <c r="CM38" s="89">
        <v>-99</v>
      </c>
      <c r="CN38" s="89">
        <v>-99</v>
      </c>
      <c r="CO38" s="89">
        <v>-99</v>
      </c>
      <c r="CP38" s="89">
        <v>-99</v>
      </c>
      <c r="CQ38" s="89">
        <v>-99</v>
      </c>
      <c r="CR38" s="89">
        <v>-99</v>
      </c>
      <c r="CS38" s="89">
        <v>-99</v>
      </c>
      <c r="CT38" s="89">
        <v>-99</v>
      </c>
      <c r="CU38" s="86">
        <v>-99</v>
      </c>
      <c r="CV38" s="86">
        <v>1.859</v>
      </c>
      <c r="CW38" s="86">
        <v>98</v>
      </c>
      <c r="CX38" s="86">
        <v>2</v>
      </c>
      <c r="CY38" s="86">
        <v>3.8899999999999997E-2</v>
      </c>
      <c r="CZ38" s="86">
        <v>54</v>
      </c>
      <c r="DA38" s="86">
        <v>2</v>
      </c>
      <c r="DB38" s="86">
        <v>1.1779999999999999</v>
      </c>
      <c r="DC38" s="86">
        <v>95</v>
      </c>
      <c r="DD38" s="86">
        <v>1</v>
      </c>
      <c r="DE38" s="86">
        <v>1</v>
      </c>
      <c r="DF38" s="86">
        <v>1</v>
      </c>
      <c r="DG38" s="86">
        <v>-99</v>
      </c>
      <c r="DH38" s="86">
        <v>-99</v>
      </c>
    </row>
    <row r="39" spans="1:112" x14ac:dyDescent="0.2">
      <c r="A39" s="85">
        <f>IF(ISERROR(SEARCH('School Lookup'!$F$3,Data!J39)),A38,A38+1)</f>
        <v>0</v>
      </c>
      <c r="B39" s="85">
        <f>IF(I39='School Lookup'!$G$13,1,0)</f>
        <v>0</v>
      </c>
      <c r="C39" s="85">
        <f t="shared" si="0"/>
        <v>37</v>
      </c>
      <c r="D39" s="86" t="s">
        <v>6478</v>
      </c>
      <c r="E39" s="86" t="s">
        <v>6760</v>
      </c>
      <c r="F39" s="86" t="s">
        <v>2767</v>
      </c>
      <c r="G39" s="86" t="s">
        <v>2787</v>
      </c>
      <c r="H39" s="86" t="s">
        <v>918</v>
      </c>
      <c r="I39" s="86" t="s">
        <v>3455</v>
      </c>
      <c r="J39" s="86" t="s">
        <v>1870</v>
      </c>
      <c r="K39" s="86" t="s">
        <v>26</v>
      </c>
      <c r="L39" s="86">
        <v>1</v>
      </c>
      <c r="M39" s="86">
        <v>1</v>
      </c>
      <c r="N39" s="89">
        <v>1.0717985200845701</v>
      </c>
      <c r="O39" s="89">
        <v>2.4153335287201201</v>
      </c>
      <c r="P39" s="89">
        <v>56.484699999999997</v>
      </c>
      <c r="Q39" s="89">
        <v>0.705232038033202</v>
      </c>
      <c r="R39" s="89">
        <v>50.105717547568702</v>
      </c>
      <c r="S39" s="89">
        <v>1.5602827833766599</v>
      </c>
      <c r="T39" s="89">
        <v>1.7702871020866799</v>
      </c>
      <c r="U39" s="89">
        <v>0.37185534591195002</v>
      </c>
      <c r="V39" s="89">
        <v>0.65829072270990396</v>
      </c>
      <c r="W39" s="89">
        <v>1</v>
      </c>
      <c r="X39" s="89">
        <v>1.0118737843551799</v>
      </c>
      <c r="Y39" s="89">
        <v>2.4711578150476301</v>
      </c>
      <c r="Z39" s="89">
        <v>53.7239</v>
      </c>
      <c r="AA39" s="89">
        <v>0.48585940059343702</v>
      </c>
      <c r="AB39" s="89">
        <v>49.048620930232602</v>
      </c>
      <c r="AC39" s="89">
        <v>1.4785086078205301</v>
      </c>
      <c r="AD39" s="89">
        <v>1.7228745720984</v>
      </c>
      <c r="AE39" s="89">
        <v>0.37185534591195002</v>
      </c>
      <c r="AF39" s="89">
        <v>0.64066011997055095</v>
      </c>
      <c r="AG39" s="89">
        <v>1</v>
      </c>
      <c r="AH39" s="89">
        <v>0.93942606060606104</v>
      </c>
      <c r="AI39" s="89">
        <v>2.0787714364330099</v>
      </c>
      <c r="AJ39" s="89">
        <v>-99</v>
      </c>
      <c r="AK39" s="89">
        <v>-99</v>
      </c>
      <c r="AL39" s="89">
        <v>58.181823636363603</v>
      </c>
      <c r="AM39" s="89">
        <v>2.0787714364330099</v>
      </c>
      <c r="AN39" s="89">
        <v>2.1406380620927301</v>
      </c>
      <c r="AO39" s="89">
        <v>0.129716981132075</v>
      </c>
      <c r="AP39" s="89">
        <v>0.27767710711108501</v>
      </c>
      <c r="AQ39" s="89">
        <v>1</v>
      </c>
      <c r="AR39" s="89">
        <v>0.89699130434782604</v>
      </c>
      <c r="AS39" s="89">
        <v>2.0862814057081902</v>
      </c>
      <c r="AT39" s="89">
        <v>-99</v>
      </c>
      <c r="AU39" s="89">
        <v>-99</v>
      </c>
      <c r="AV39" s="89">
        <v>45.341647826086998</v>
      </c>
      <c r="AW39" s="89">
        <v>2.0862814057081902</v>
      </c>
      <c r="AX39" s="89">
        <v>2.15929879534113</v>
      </c>
      <c r="AY39" s="89">
        <v>0.12657232704402499</v>
      </c>
      <c r="AZ39" s="89">
        <v>0.27330747330968702</v>
      </c>
      <c r="BA39" s="89">
        <v>-99</v>
      </c>
      <c r="BB39" s="89">
        <v>-99</v>
      </c>
      <c r="BC39" s="89">
        <v>-99</v>
      </c>
      <c r="BD39" s="89">
        <v>-99</v>
      </c>
      <c r="BE39" s="89">
        <v>-99</v>
      </c>
      <c r="BF39" s="89">
        <v>-99</v>
      </c>
      <c r="BG39" s="89">
        <v>-99</v>
      </c>
      <c r="BH39" s="89">
        <v>-99</v>
      </c>
      <c r="BI39" s="89">
        <v>-99</v>
      </c>
      <c r="BJ39" s="89">
        <v>-99</v>
      </c>
      <c r="BK39" s="89">
        <v>-99</v>
      </c>
      <c r="BL39" s="89">
        <v>-99</v>
      </c>
      <c r="BM39" s="89">
        <v>-99</v>
      </c>
      <c r="BN39" s="89">
        <v>-99</v>
      </c>
      <c r="BO39" s="89">
        <v>-99</v>
      </c>
      <c r="BP39" s="89">
        <v>-99</v>
      </c>
      <c r="BQ39" s="89">
        <v>-99</v>
      </c>
      <c r="BR39" s="89">
        <v>-99</v>
      </c>
      <c r="BS39" s="89">
        <v>-99</v>
      </c>
      <c r="BT39" s="89">
        <v>-99</v>
      </c>
      <c r="BU39" s="89">
        <v>-99</v>
      </c>
      <c r="BV39" s="89">
        <v>-99</v>
      </c>
      <c r="BW39" s="89">
        <v>-99</v>
      </c>
      <c r="BX39" s="89">
        <v>-99</v>
      </c>
      <c r="BY39" s="89">
        <v>-99</v>
      </c>
      <c r="BZ39" s="89">
        <v>-99</v>
      </c>
      <c r="CA39" s="89">
        <v>-99</v>
      </c>
      <c r="CB39" s="89">
        <v>-99</v>
      </c>
      <c r="CC39" s="89">
        <v>-99</v>
      </c>
      <c r="CD39" s="89">
        <v>-99</v>
      </c>
      <c r="CE39" s="89">
        <v>-99</v>
      </c>
      <c r="CF39" s="89">
        <v>-99</v>
      </c>
      <c r="CG39" s="89">
        <v>-99</v>
      </c>
      <c r="CH39" s="89">
        <v>-99</v>
      </c>
      <c r="CI39" s="89">
        <v>-99</v>
      </c>
      <c r="CJ39" s="89">
        <v>-99</v>
      </c>
      <c r="CK39" s="89">
        <v>-99</v>
      </c>
      <c r="CL39" s="89">
        <v>-99</v>
      </c>
      <c r="CM39" s="89">
        <v>-99</v>
      </c>
      <c r="CN39" s="89">
        <v>-99</v>
      </c>
      <c r="CO39" s="89">
        <v>-99</v>
      </c>
      <c r="CP39" s="89">
        <v>-99</v>
      </c>
      <c r="CQ39" s="89">
        <v>-99</v>
      </c>
      <c r="CR39" s="89">
        <v>-99</v>
      </c>
      <c r="CS39" s="89">
        <v>-99</v>
      </c>
      <c r="CT39" s="89">
        <v>-99</v>
      </c>
      <c r="CU39" s="86">
        <v>-99</v>
      </c>
      <c r="CV39" s="86">
        <v>1.8499000000000001</v>
      </c>
      <c r="CW39" s="86">
        <v>98</v>
      </c>
      <c r="CX39" s="86">
        <v>2</v>
      </c>
      <c r="CY39" s="86">
        <v>1.6016999999999999</v>
      </c>
      <c r="CZ39" s="86">
        <v>95</v>
      </c>
      <c r="DA39" s="86">
        <v>2</v>
      </c>
      <c r="DB39" s="86">
        <v>0.44290000000000002</v>
      </c>
      <c r="DC39" s="86">
        <v>70</v>
      </c>
      <c r="DD39" s="86">
        <v>1</v>
      </c>
      <c r="DE39" s="86">
        <v>1</v>
      </c>
      <c r="DF39" s="86">
        <v>-99</v>
      </c>
      <c r="DG39" s="86">
        <v>-99</v>
      </c>
      <c r="DH39" s="86">
        <v>-99</v>
      </c>
    </row>
    <row r="40" spans="1:112" x14ac:dyDescent="0.2">
      <c r="A40" s="85">
        <f>IF(ISERROR(SEARCH('School Lookup'!$F$3,Data!J40)),A39,A39+1)</f>
        <v>0</v>
      </c>
      <c r="B40" s="85">
        <f>IF(I40='School Lookup'!$G$13,1,0)</f>
        <v>0</v>
      </c>
      <c r="C40" s="85">
        <f t="shared" si="0"/>
        <v>38</v>
      </c>
      <c r="D40" s="86" t="s">
        <v>6478</v>
      </c>
      <c r="E40" s="86" t="s">
        <v>6790</v>
      </c>
      <c r="F40" s="86" t="s">
        <v>2774</v>
      </c>
      <c r="G40" s="86" t="s">
        <v>6266</v>
      </c>
      <c r="H40" s="86" t="s">
        <v>6267</v>
      </c>
      <c r="I40" s="86" t="s">
        <v>6268</v>
      </c>
      <c r="J40" s="86" t="s">
        <v>6267</v>
      </c>
      <c r="K40" s="86" t="s">
        <v>72</v>
      </c>
      <c r="L40" s="86">
        <v>1</v>
      </c>
      <c r="M40" s="86">
        <v>1</v>
      </c>
      <c r="N40" s="89">
        <v>0.76703350050150498</v>
      </c>
      <c r="O40" s="89">
        <v>1.7553652079619999</v>
      </c>
      <c r="P40" s="89">
        <v>63.041499999999999</v>
      </c>
      <c r="Q40" s="89">
        <v>1.40072107142364</v>
      </c>
      <c r="R40" s="89">
        <v>48.545664493480402</v>
      </c>
      <c r="S40" s="89">
        <v>1.5780431396928201</v>
      </c>
      <c r="T40" s="89">
        <v>1.7904391903885799</v>
      </c>
      <c r="U40" s="89">
        <v>0.37565938206480798</v>
      </c>
      <c r="V40" s="89">
        <v>0.67259527988598999</v>
      </c>
      <c r="W40" s="89">
        <v>1</v>
      </c>
      <c r="X40" s="89">
        <v>0.64186613226452904</v>
      </c>
      <c r="Y40" s="89">
        <v>1.6001011961540901</v>
      </c>
      <c r="Z40" s="89">
        <v>66.579099999999997</v>
      </c>
      <c r="AA40" s="89">
        <v>2.08894088392324</v>
      </c>
      <c r="AB40" s="89">
        <v>50.501006012024099</v>
      </c>
      <c r="AC40" s="89">
        <v>1.84452104003867</v>
      </c>
      <c r="AD40" s="89">
        <v>2.1490418789985299</v>
      </c>
      <c r="AE40" s="89">
        <v>0.37603617181612697</v>
      </c>
      <c r="AF40" s="89">
        <v>0.80811748125114402</v>
      </c>
      <c r="AG40" s="89">
        <v>1</v>
      </c>
      <c r="AH40" s="89">
        <v>0.64391607142857099</v>
      </c>
      <c r="AI40" s="89">
        <v>1.4428054310493399</v>
      </c>
      <c r="AJ40" s="89">
        <v>57.25</v>
      </c>
      <c r="AK40" s="89">
        <v>0.84409025088474299</v>
      </c>
      <c r="AL40" s="89">
        <v>54.464290476190499</v>
      </c>
      <c r="AM40" s="89">
        <v>1.1434478409670401</v>
      </c>
      <c r="AN40" s="89">
        <v>1.15804001150362</v>
      </c>
      <c r="AO40" s="89">
        <v>0.126601356443105</v>
      </c>
      <c r="AP40" s="89">
        <v>0.146609436271747</v>
      </c>
      <c r="AQ40" s="89">
        <v>1</v>
      </c>
      <c r="AR40" s="89">
        <v>0.69914272445820402</v>
      </c>
      <c r="AS40" s="89">
        <v>1.64155420536203</v>
      </c>
      <c r="AT40" s="89">
        <v>65.846199999999996</v>
      </c>
      <c r="AU40" s="89">
        <v>1.8650770054443</v>
      </c>
      <c r="AV40" s="89">
        <v>50.4643780185759</v>
      </c>
      <c r="AW40" s="89">
        <v>1.75331560540317</v>
      </c>
      <c r="AX40" s="89">
        <v>1.8084211061666899</v>
      </c>
      <c r="AY40" s="89">
        <v>0.121703089675961</v>
      </c>
      <c r="AZ40" s="89">
        <v>0.220090436055705</v>
      </c>
      <c r="BA40" s="89">
        <v>-99</v>
      </c>
      <c r="BB40" s="89">
        <v>-99</v>
      </c>
      <c r="BC40" s="89">
        <v>-99</v>
      </c>
      <c r="BD40" s="89">
        <v>-99</v>
      </c>
      <c r="BE40" s="89">
        <v>-99</v>
      </c>
      <c r="BF40" s="89">
        <v>-99</v>
      </c>
      <c r="BG40" s="89">
        <v>-99</v>
      </c>
      <c r="BH40" s="89">
        <v>-99</v>
      </c>
      <c r="BI40" s="89">
        <v>-99</v>
      </c>
      <c r="BJ40" s="89">
        <v>-99</v>
      </c>
      <c r="BK40" s="89">
        <v>-99</v>
      </c>
      <c r="BL40" s="89">
        <v>-99</v>
      </c>
      <c r="BM40" s="89">
        <v>-99</v>
      </c>
      <c r="BN40" s="89">
        <v>-99</v>
      </c>
      <c r="BO40" s="89">
        <v>-99</v>
      </c>
      <c r="BP40" s="89">
        <v>-99</v>
      </c>
      <c r="BQ40" s="89">
        <v>-99</v>
      </c>
      <c r="BR40" s="89">
        <v>-99</v>
      </c>
      <c r="BS40" s="89">
        <v>-99</v>
      </c>
      <c r="BT40" s="89">
        <v>-99</v>
      </c>
      <c r="BU40" s="89">
        <v>-99</v>
      </c>
      <c r="BV40" s="89">
        <v>-99</v>
      </c>
      <c r="BW40" s="89">
        <v>-99</v>
      </c>
      <c r="BX40" s="89">
        <v>-99</v>
      </c>
      <c r="BY40" s="89">
        <v>-99</v>
      </c>
      <c r="BZ40" s="89">
        <v>-99</v>
      </c>
      <c r="CA40" s="89">
        <v>-99</v>
      </c>
      <c r="CB40" s="89">
        <v>-99</v>
      </c>
      <c r="CC40" s="89">
        <v>-99</v>
      </c>
      <c r="CD40" s="89">
        <v>-99</v>
      </c>
      <c r="CE40" s="89">
        <v>-99</v>
      </c>
      <c r="CF40" s="89">
        <v>-99</v>
      </c>
      <c r="CG40" s="89">
        <v>-99</v>
      </c>
      <c r="CH40" s="89">
        <v>-99</v>
      </c>
      <c r="CI40" s="89">
        <v>-99</v>
      </c>
      <c r="CJ40" s="89">
        <v>-99</v>
      </c>
      <c r="CK40" s="89">
        <v>-99</v>
      </c>
      <c r="CL40" s="89">
        <v>-99</v>
      </c>
      <c r="CM40" s="89">
        <v>-99</v>
      </c>
      <c r="CN40" s="89">
        <v>-99</v>
      </c>
      <c r="CO40" s="89">
        <v>-99</v>
      </c>
      <c r="CP40" s="89">
        <v>-99</v>
      </c>
      <c r="CQ40" s="89">
        <v>-99</v>
      </c>
      <c r="CR40" s="89">
        <v>-99</v>
      </c>
      <c r="CS40" s="89">
        <v>-99</v>
      </c>
      <c r="CT40" s="89">
        <v>-99</v>
      </c>
      <c r="CU40" s="86">
        <v>-99</v>
      </c>
      <c r="CV40" s="86">
        <v>1.8473999999999999</v>
      </c>
      <c r="CW40" s="86">
        <v>98</v>
      </c>
      <c r="CX40" s="86">
        <v>2</v>
      </c>
      <c r="CY40" s="86">
        <v>-0.4677</v>
      </c>
      <c r="CZ40" s="86">
        <v>29</v>
      </c>
      <c r="DA40" s="86">
        <v>4</v>
      </c>
      <c r="DB40" s="86">
        <v>1.6456</v>
      </c>
      <c r="DC40" s="86">
        <v>99</v>
      </c>
      <c r="DD40" s="86">
        <v>1</v>
      </c>
      <c r="DE40" s="86">
        <v>1</v>
      </c>
      <c r="DF40" s="86">
        <v>1</v>
      </c>
      <c r="DG40" s="86">
        <v>-99</v>
      </c>
      <c r="DH40" s="86">
        <v>-99</v>
      </c>
    </row>
    <row r="41" spans="1:112" x14ac:dyDescent="0.2">
      <c r="A41" s="85">
        <f>IF(ISERROR(SEARCH('School Lookup'!$F$3,Data!J41)),A40,A40+1)</f>
        <v>0</v>
      </c>
      <c r="B41" s="85">
        <f>IF(I41='School Lookup'!$G$13,1,0)</f>
        <v>0</v>
      </c>
      <c r="C41" s="85">
        <f t="shared" si="0"/>
        <v>39</v>
      </c>
      <c r="D41" s="86" t="s">
        <v>6478</v>
      </c>
      <c r="E41" s="86" t="s">
        <v>6862</v>
      </c>
      <c r="F41" s="86" t="s">
        <v>2773</v>
      </c>
      <c r="G41" s="86" t="s">
        <v>2826</v>
      </c>
      <c r="H41" s="86" t="s">
        <v>1807</v>
      </c>
      <c r="I41" s="86" t="s">
        <v>3906</v>
      </c>
      <c r="J41" s="86" t="s">
        <v>2567</v>
      </c>
      <c r="K41" s="86" t="s">
        <v>64</v>
      </c>
      <c r="L41" s="86">
        <v>1</v>
      </c>
      <c r="M41" s="86">
        <v>1</v>
      </c>
      <c r="N41" s="89">
        <v>0.65957165668662698</v>
      </c>
      <c r="O41" s="89">
        <v>1.52265670124065</v>
      </c>
      <c r="P41" s="89">
        <v>76.246899999999997</v>
      </c>
      <c r="Q41" s="89">
        <v>2.80143649381476</v>
      </c>
      <c r="R41" s="89">
        <v>51.596781237525001</v>
      </c>
      <c r="S41" s="89">
        <v>2.1620465975277101</v>
      </c>
      <c r="T41" s="89">
        <v>2.4530885788019199</v>
      </c>
      <c r="U41" s="89">
        <v>0.40096038415366098</v>
      </c>
      <c r="V41" s="89">
        <v>0.983591338919375</v>
      </c>
      <c r="W41" s="89">
        <v>1</v>
      </c>
      <c r="X41" s="89">
        <v>0.31689431704885301</v>
      </c>
      <c r="Y41" s="89">
        <v>0.83506607053427995</v>
      </c>
      <c r="Z41" s="89">
        <v>62.868299999999998</v>
      </c>
      <c r="AA41" s="89">
        <v>1.62619314228249</v>
      </c>
      <c r="AB41" s="89">
        <v>49.651008873379901</v>
      </c>
      <c r="AC41" s="89">
        <v>1.2306296064083799</v>
      </c>
      <c r="AD41" s="89">
        <v>1.43425616143754</v>
      </c>
      <c r="AE41" s="89">
        <v>0.40136054421768702</v>
      </c>
      <c r="AF41" s="89">
        <v>0.57565383350214205</v>
      </c>
      <c r="AG41" s="89">
        <v>1</v>
      </c>
      <c r="AH41" s="89">
        <v>0.59275910931174103</v>
      </c>
      <c r="AI41" s="89">
        <v>1.33271071331895</v>
      </c>
      <c r="AJ41" s="89">
        <v>-99</v>
      </c>
      <c r="AK41" s="89">
        <v>-99</v>
      </c>
      <c r="AL41" s="89">
        <v>52.226734210526303</v>
      </c>
      <c r="AM41" s="89">
        <v>1.33271071331895</v>
      </c>
      <c r="AN41" s="89">
        <v>1.3568688770677799</v>
      </c>
      <c r="AO41" s="89">
        <v>0.197679071628651</v>
      </c>
      <c r="AP41" s="89">
        <v>0.26822457994056897</v>
      </c>
      <c r="AQ41" s="89">
        <v>-99</v>
      </c>
      <c r="AR41" s="89">
        <v>-99</v>
      </c>
      <c r="AS41" s="89">
        <v>-99</v>
      </c>
      <c r="AT41" s="89">
        <v>-99</v>
      </c>
      <c r="AU41" s="89">
        <v>-99</v>
      </c>
      <c r="AV41" s="89">
        <v>-99</v>
      </c>
      <c r="AW41" s="89">
        <v>-99</v>
      </c>
      <c r="AX41" s="89">
        <v>-99</v>
      </c>
      <c r="AY41" s="89">
        <v>-99</v>
      </c>
      <c r="AZ41" s="89">
        <v>-99</v>
      </c>
      <c r="BA41" s="89">
        <v>-99</v>
      </c>
      <c r="BB41" s="89">
        <v>-99</v>
      </c>
      <c r="BC41" s="89">
        <v>-99</v>
      </c>
      <c r="BD41" s="89">
        <v>-99</v>
      </c>
      <c r="BE41" s="89">
        <v>-99</v>
      </c>
      <c r="BF41" s="89">
        <v>-99</v>
      </c>
      <c r="BG41" s="89">
        <v>-99</v>
      </c>
      <c r="BH41" s="89">
        <v>-99</v>
      </c>
      <c r="BI41" s="89">
        <v>-99</v>
      </c>
      <c r="BJ41" s="89">
        <v>-99</v>
      </c>
      <c r="BK41" s="89">
        <v>-99</v>
      </c>
      <c r="BL41" s="89">
        <v>-99</v>
      </c>
      <c r="BM41" s="89">
        <v>-99</v>
      </c>
      <c r="BN41" s="89">
        <v>-99</v>
      </c>
      <c r="BO41" s="89">
        <v>-99</v>
      </c>
      <c r="BP41" s="89">
        <v>-99</v>
      </c>
      <c r="BQ41" s="89">
        <v>-99</v>
      </c>
      <c r="BR41" s="89">
        <v>-99</v>
      </c>
      <c r="BS41" s="89">
        <v>-99</v>
      </c>
      <c r="BT41" s="89">
        <v>-99</v>
      </c>
      <c r="BU41" s="89">
        <v>-99</v>
      </c>
      <c r="BV41" s="89">
        <v>-99</v>
      </c>
      <c r="BW41" s="89">
        <v>-99</v>
      </c>
      <c r="BX41" s="89">
        <v>-99</v>
      </c>
      <c r="BY41" s="89">
        <v>-99</v>
      </c>
      <c r="BZ41" s="89">
        <v>-99</v>
      </c>
      <c r="CA41" s="89">
        <v>-99</v>
      </c>
      <c r="CB41" s="89">
        <v>-99</v>
      </c>
      <c r="CC41" s="89">
        <v>-99</v>
      </c>
      <c r="CD41" s="89">
        <v>-99</v>
      </c>
      <c r="CE41" s="89">
        <v>-99</v>
      </c>
      <c r="CF41" s="89">
        <v>-99</v>
      </c>
      <c r="CG41" s="89">
        <v>-99</v>
      </c>
      <c r="CH41" s="89">
        <v>-99</v>
      </c>
      <c r="CI41" s="89">
        <v>-99</v>
      </c>
      <c r="CJ41" s="89">
        <v>-99</v>
      </c>
      <c r="CK41" s="89">
        <v>-99</v>
      </c>
      <c r="CL41" s="89">
        <v>-99</v>
      </c>
      <c r="CM41" s="89">
        <v>-99</v>
      </c>
      <c r="CN41" s="89">
        <v>-99</v>
      </c>
      <c r="CO41" s="89">
        <v>-99</v>
      </c>
      <c r="CP41" s="89">
        <v>-99</v>
      </c>
      <c r="CQ41" s="89">
        <v>-99</v>
      </c>
      <c r="CR41" s="89">
        <v>-99</v>
      </c>
      <c r="CS41" s="89">
        <v>-99</v>
      </c>
      <c r="CT41" s="89">
        <v>-99</v>
      </c>
      <c r="CU41" s="86">
        <v>-99</v>
      </c>
      <c r="CV41" s="86">
        <v>1.8274999999999999</v>
      </c>
      <c r="CW41" s="86">
        <v>98</v>
      </c>
      <c r="CX41" s="86">
        <v>2</v>
      </c>
      <c r="CY41" s="86">
        <v>-0.23269999999999999</v>
      </c>
      <c r="CZ41" s="86">
        <v>40</v>
      </c>
      <c r="DA41" s="86">
        <v>2</v>
      </c>
      <c r="DB41" s="86">
        <v>1.776</v>
      </c>
      <c r="DC41" s="86">
        <v>99</v>
      </c>
      <c r="DD41" s="86">
        <v>1</v>
      </c>
      <c r="DE41" s="86">
        <v>1</v>
      </c>
      <c r="DF41" s="86">
        <v>1</v>
      </c>
      <c r="DG41" s="86">
        <v>-99</v>
      </c>
      <c r="DH41" s="86">
        <v>-99</v>
      </c>
    </row>
    <row r="42" spans="1:112" x14ac:dyDescent="0.2">
      <c r="A42" s="85">
        <f>IF(ISERROR(SEARCH('School Lookup'!$F$3,Data!J42)),A41,A41+1)</f>
        <v>0</v>
      </c>
      <c r="B42" s="85">
        <f>IF(I42='School Lookup'!$G$13,1,0)</f>
        <v>0</v>
      </c>
      <c r="C42" s="85">
        <f t="shared" si="0"/>
        <v>40</v>
      </c>
      <c r="D42" s="86" t="s">
        <v>6478</v>
      </c>
      <c r="E42" s="86" t="s">
        <v>6760</v>
      </c>
      <c r="F42" s="86" t="s">
        <v>2767</v>
      </c>
      <c r="G42" s="86" t="s">
        <v>2788</v>
      </c>
      <c r="H42" s="86" t="s">
        <v>6260</v>
      </c>
      <c r="I42" s="86" t="s">
        <v>3513</v>
      </c>
      <c r="J42" s="86" t="s">
        <v>1672</v>
      </c>
      <c r="K42" s="86" t="s">
        <v>16</v>
      </c>
      <c r="L42" s="86">
        <v>1</v>
      </c>
      <c r="M42" s="86">
        <v>1</v>
      </c>
      <c r="N42" s="89">
        <v>0.65307403314917101</v>
      </c>
      <c r="O42" s="89">
        <v>1.50858610448779</v>
      </c>
      <c r="P42" s="89">
        <v>67.774199999999993</v>
      </c>
      <c r="Q42" s="89">
        <v>1.9027252424105501</v>
      </c>
      <c r="R42" s="89">
        <v>51.104956353591199</v>
      </c>
      <c r="S42" s="89">
        <v>1.7056556734491699</v>
      </c>
      <c r="T42" s="89">
        <v>1.93523690744495</v>
      </c>
      <c r="U42" s="89">
        <v>0.372045220966084</v>
      </c>
      <c r="V42" s="89">
        <v>0.71999564285207895</v>
      </c>
      <c r="W42" s="89">
        <v>1</v>
      </c>
      <c r="X42" s="89">
        <v>0.63571049723756901</v>
      </c>
      <c r="Y42" s="89">
        <v>1.5856098563036001</v>
      </c>
      <c r="Z42" s="89">
        <v>62.782299999999999</v>
      </c>
      <c r="AA42" s="89">
        <v>1.6154686877764199</v>
      </c>
      <c r="AB42" s="89">
        <v>49.723762430939203</v>
      </c>
      <c r="AC42" s="89">
        <v>1.60053927204001</v>
      </c>
      <c r="AD42" s="89">
        <v>1.8649612198509999</v>
      </c>
      <c r="AE42" s="89">
        <v>0.372045220966084</v>
      </c>
      <c r="AF42" s="89">
        <v>0.693849909132642</v>
      </c>
      <c r="AG42" s="89">
        <v>1</v>
      </c>
      <c r="AH42" s="89">
        <v>0.68049032258064501</v>
      </c>
      <c r="AI42" s="89">
        <v>1.5215167479487199</v>
      </c>
      <c r="AJ42" s="89">
        <v>-99</v>
      </c>
      <c r="AK42" s="89">
        <v>-99</v>
      </c>
      <c r="AL42" s="89">
        <v>55.645133870967697</v>
      </c>
      <c r="AM42" s="89">
        <v>1.5215167479487199</v>
      </c>
      <c r="AN42" s="89">
        <v>1.55521781476805</v>
      </c>
      <c r="AO42" s="89">
        <v>0.12744090441932199</v>
      </c>
      <c r="AP42" s="89">
        <v>0.19819836488308101</v>
      </c>
      <c r="AQ42" s="89">
        <v>1</v>
      </c>
      <c r="AR42" s="89">
        <v>0.61844560000000004</v>
      </c>
      <c r="AS42" s="89">
        <v>1.4601619191181501</v>
      </c>
      <c r="AT42" s="89">
        <v>-99</v>
      </c>
      <c r="AU42" s="89">
        <v>-99</v>
      </c>
      <c r="AV42" s="89">
        <v>67.200014400000001</v>
      </c>
      <c r="AW42" s="89">
        <v>1.4601619191181501</v>
      </c>
      <c r="AX42" s="89">
        <v>1.4994972229257499</v>
      </c>
      <c r="AY42" s="89">
        <v>0.12846865364851001</v>
      </c>
      <c r="AZ42" s="89">
        <v>0.192638389378951</v>
      </c>
      <c r="BA42" s="89">
        <v>-99</v>
      </c>
      <c r="BB42" s="89">
        <v>-99</v>
      </c>
      <c r="BC42" s="89">
        <v>-99</v>
      </c>
      <c r="BD42" s="89">
        <v>-99</v>
      </c>
      <c r="BE42" s="89">
        <v>-99</v>
      </c>
      <c r="BF42" s="89">
        <v>-99</v>
      </c>
      <c r="BG42" s="89">
        <v>-99</v>
      </c>
      <c r="BH42" s="89">
        <v>-99</v>
      </c>
      <c r="BI42" s="89">
        <v>-99</v>
      </c>
      <c r="BJ42" s="89">
        <v>-99</v>
      </c>
      <c r="BK42" s="89">
        <v>-99</v>
      </c>
      <c r="BL42" s="89">
        <v>-99</v>
      </c>
      <c r="BM42" s="89">
        <v>-99</v>
      </c>
      <c r="BN42" s="89">
        <v>-99</v>
      </c>
      <c r="BO42" s="89">
        <v>-99</v>
      </c>
      <c r="BP42" s="89">
        <v>-99</v>
      </c>
      <c r="BQ42" s="89">
        <v>-99</v>
      </c>
      <c r="BR42" s="89">
        <v>-99</v>
      </c>
      <c r="BS42" s="89">
        <v>-99</v>
      </c>
      <c r="BT42" s="89">
        <v>-99</v>
      </c>
      <c r="BU42" s="89">
        <v>-99</v>
      </c>
      <c r="BV42" s="89">
        <v>-99</v>
      </c>
      <c r="BW42" s="89">
        <v>-99</v>
      </c>
      <c r="BX42" s="89">
        <v>-99</v>
      </c>
      <c r="BY42" s="89">
        <v>-99</v>
      </c>
      <c r="BZ42" s="89">
        <v>-99</v>
      </c>
      <c r="CA42" s="89">
        <v>-99</v>
      </c>
      <c r="CB42" s="89">
        <v>-99</v>
      </c>
      <c r="CC42" s="89">
        <v>-99</v>
      </c>
      <c r="CD42" s="89">
        <v>-99</v>
      </c>
      <c r="CE42" s="89">
        <v>-99</v>
      </c>
      <c r="CF42" s="89">
        <v>-99</v>
      </c>
      <c r="CG42" s="89">
        <v>-99</v>
      </c>
      <c r="CH42" s="89">
        <v>-99</v>
      </c>
      <c r="CI42" s="89">
        <v>-99</v>
      </c>
      <c r="CJ42" s="89">
        <v>-99</v>
      </c>
      <c r="CK42" s="89">
        <v>-99</v>
      </c>
      <c r="CL42" s="89">
        <v>-99</v>
      </c>
      <c r="CM42" s="89">
        <v>-99</v>
      </c>
      <c r="CN42" s="89">
        <v>-99</v>
      </c>
      <c r="CO42" s="89">
        <v>-99</v>
      </c>
      <c r="CP42" s="89">
        <v>-99</v>
      </c>
      <c r="CQ42" s="89">
        <v>-99</v>
      </c>
      <c r="CR42" s="89">
        <v>-99</v>
      </c>
      <c r="CS42" s="89">
        <v>-99</v>
      </c>
      <c r="CT42" s="89">
        <v>-99</v>
      </c>
      <c r="CU42" s="86">
        <v>-99</v>
      </c>
      <c r="CV42" s="86">
        <v>1.8047</v>
      </c>
      <c r="CW42" s="86">
        <v>98</v>
      </c>
      <c r="CX42" s="86">
        <v>2</v>
      </c>
      <c r="CY42" s="86">
        <v>0.1031</v>
      </c>
      <c r="CZ42" s="86">
        <v>57</v>
      </c>
      <c r="DA42" s="86">
        <v>2</v>
      </c>
      <c r="DB42" s="86">
        <v>1.3089</v>
      </c>
      <c r="DC42" s="86">
        <v>96</v>
      </c>
      <c r="DD42" s="86">
        <v>1</v>
      </c>
      <c r="DE42" s="86">
        <v>1</v>
      </c>
      <c r="DF42" s="86">
        <v>1</v>
      </c>
      <c r="DG42" s="86">
        <v>-99</v>
      </c>
      <c r="DH42" s="86">
        <v>-99</v>
      </c>
    </row>
    <row r="43" spans="1:112" x14ac:dyDescent="0.2">
      <c r="A43" s="85">
        <f>IF(ISERROR(SEARCH('School Lookup'!$F$3,Data!J43)),A42,A42+1)</f>
        <v>0</v>
      </c>
      <c r="B43" s="85">
        <f>IF(I43='School Lookup'!$G$13,1,0)</f>
        <v>0</v>
      </c>
      <c r="C43" s="85">
        <f t="shared" si="0"/>
        <v>41</v>
      </c>
      <c r="D43" s="86" t="s">
        <v>6478</v>
      </c>
      <c r="E43" s="86" t="s">
        <v>6695</v>
      </c>
      <c r="F43" s="86" t="s">
        <v>546</v>
      </c>
      <c r="G43" s="86" t="s">
        <v>2820</v>
      </c>
      <c r="H43" s="86" t="s">
        <v>1100</v>
      </c>
      <c r="I43" s="86" t="s">
        <v>3759</v>
      </c>
      <c r="J43" s="86" t="s">
        <v>1750</v>
      </c>
      <c r="K43" s="86" t="s">
        <v>6509</v>
      </c>
      <c r="L43" s="86">
        <v>1</v>
      </c>
      <c r="M43" s="86">
        <v>1</v>
      </c>
      <c r="N43" s="89">
        <v>0.44548715203426098</v>
      </c>
      <c r="O43" s="89">
        <v>1.0590569376291801</v>
      </c>
      <c r="P43" s="89">
        <v>67.571399999999997</v>
      </c>
      <c r="Q43" s="89">
        <v>1.8812139600820399</v>
      </c>
      <c r="R43" s="89">
        <v>50.321172591006402</v>
      </c>
      <c r="S43" s="89">
        <v>1.47013544885561</v>
      </c>
      <c r="T43" s="89">
        <v>1.6679999062044299</v>
      </c>
      <c r="U43" s="89">
        <v>0.39812446717817601</v>
      </c>
      <c r="V43" s="89">
        <v>0.66407157391088401</v>
      </c>
      <c r="W43" s="89">
        <v>1</v>
      </c>
      <c r="X43" s="89">
        <v>0.51983426124196996</v>
      </c>
      <c r="Y43" s="89">
        <v>1.3128188430201599</v>
      </c>
      <c r="Z43" s="89">
        <v>69.075599999999994</v>
      </c>
      <c r="AA43" s="89">
        <v>2.40026182199755</v>
      </c>
      <c r="AB43" s="89">
        <v>48.822277944325499</v>
      </c>
      <c r="AC43" s="89">
        <v>1.8565403325088601</v>
      </c>
      <c r="AD43" s="89">
        <v>2.1630365662058102</v>
      </c>
      <c r="AE43" s="89">
        <v>0.39812446717817601</v>
      </c>
      <c r="AF43" s="89">
        <v>0.86115778040759705</v>
      </c>
      <c r="AG43" s="89">
        <v>1</v>
      </c>
      <c r="AH43" s="89">
        <v>0.54309163179916298</v>
      </c>
      <c r="AI43" s="89">
        <v>1.2258215101516601</v>
      </c>
      <c r="AJ43" s="89">
        <v>-99</v>
      </c>
      <c r="AK43" s="89">
        <v>-99</v>
      </c>
      <c r="AL43" s="89">
        <v>48.1171761506276</v>
      </c>
      <c r="AM43" s="89">
        <v>1.2258215101516601</v>
      </c>
      <c r="AN43" s="89">
        <v>1.24457712780545</v>
      </c>
      <c r="AO43" s="89">
        <v>0.203751065643649</v>
      </c>
      <c r="AP43" s="89">
        <v>0.253583916066072</v>
      </c>
      <c r="AQ43" s="89">
        <v>-99</v>
      </c>
      <c r="AR43" s="89">
        <v>-99</v>
      </c>
      <c r="AS43" s="89">
        <v>-99</v>
      </c>
      <c r="AT43" s="89">
        <v>-99</v>
      </c>
      <c r="AU43" s="89">
        <v>-99</v>
      </c>
      <c r="AV43" s="89">
        <v>-99</v>
      </c>
      <c r="AW43" s="89">
        <v>-99</v>
      </c>
      <c r="AX43" s="89">
        <v>-99</v>
      </c>
      <c r="AY43" s="89">
        <v>-99</v>
      </c>
      <c r="AZ43" s="89">
        <v>-99</v>
      </c>
      <c r="BA43" s="89">
        <v>-99</v>
      </c>
      <c r="BB43" s="89">
        <v>-99</v>
      </c>
      <c r="BC43" s="89">
        <v>-99</v>
      </c>
      <c r="BD43" s="89">
        <v>-99</v>
      </c>
      <c r="BE43" s="89">
        <v>-99</v>
      </c>
      <c r="BF43" s="89">
        <v>-99</v>
      </c>
      <c r="BG43" s="89">
        <v>-99</v>
      </c>
      <c r="BH43" s="89">
        <v>-99</v>
      </c>
      <c r="BI43" s="89">
        <v>-99</v>
      </c>
      <c r="BJ43" s="89">
        <v>-99</v>
      </c>
      <c r="BK43" s="89">
        <v>-99</v>
      </c>
      <c r="BL43" s="89">
        <v>-99</v>
      </c>
      <c r="BM43" s="89">
        <v>-99</v>
      </c>
      <c r="BN43" s="89">
        <v>-99</v>
      </c>
      <c r="BO43" s="89">
        <v>-99</v>
      </c>
      <c r="BP43" s="89">
        <v>-99</v>
      </c>
      <c r="BQ43" s="89">
        <v>-99</v>
      </c>
      <c r="BR43" s="89">
        <v>-99</v>
      </c>
      <c r="BS43" s="89">
        <v>-99</v>
      </c>
      <c r="BT43" s="89">
        <v>-99</v>
      </c>
      <c r="BU43" s="89">
        <v>-99</v>
      </c>
      <c r="BV43" s="89">
        <v>-99</v>
      </c>
      <c r="BW43" s="89">
        <v>-99</v>
      </c>
      <c r="BX43" s="89">
        <v>-99</v>
      </c>
      <c r="BY43" s="89">
        <v>-99</v>
      </c>
      <c r="BZ43" s="89">
        <v>-99</v>
      </c>
      <c r="CA43" s="89">
        <v>-99</v>
      </c>
      <c r="CB43" s="89">
        <v>-99</v>
      </c>
      <c r="CC43" s="89">
        <v>-99</v>
      </c>
      <c r="CD43" s="89">
        <v>-99</v>
      </c>
      <c r="CE43" s="89">
        <v>-99</v>
      </c>
      <c r="CF43" s="89">
        <v>-99</v>
      </c>
      <c r="CG43" s="89">
        <v>-99</v>
      </c>
      <c r="CH43" s="89">
        <v>-99</v>
      </c>
      <c r="CI43" s="89">
        <v>-99</v>
      </c>
      <c r="CJ43" s="89">
        <v>-99</v>
      </c>
      <c r="CK43" s="89">
        <v>-99</v>
      </c>
      <c r="CL43" s="89">
        <v>-99</v>
      </c>
      <c r="CM43" s="89">
        <v>-99</v>
      </c>
      <c r="CN43" s="89">
        <v>-99</v>
      </c>
      <c r="CO43" s="89">
        <v>-99</v>
      </c>
      <c r="CP43" s="89">
        <v>-99</v>
      </c>
      <c r="CQ43" s="89">
        <v>-99</v>
      </c>
      <c r="CR43" s="89">
        <v>-99</v>
      </c>
      <c r="CS43" s="89">
        <v>-99</v>
      </c>
      <c r="CT43" s="89">
        <v>-99</v>
      </c>
      <c r="CU43" s="86">
        <v>-99</v>
      </c>
      <c r="CV43" s="86">
        <v>1.7787999999999999</v>
      </c>
      <c r="CW43" s="86">
        <v>98</v>
      </c>
      <c r="CX43" s="86">
        <v>2</v>
      </c>
      <c r="CY43" s="86">
        <v>-0.57669999999999999</v>
      </c>
      <c r="CZ43" s="86">
        <v>25</v>
      </c>
      <c r="DA43" s="86">
        <v>2</v>
      </c>
      <c r="DB43" s="86">
        <v>1.7045999999999999</v>
      </c>
      <c r="DC43" s="86">
        <v>99</v>
      </c>
      <c r="DD43" s="86">
        <v>1</v>
      </c>
      <c r="DE43" s="86">
        <v>1</v>
      </c>
      <c r="DF43" s="86">
        <v>1</v>
      </c>
      <c r="DG43" s="86">
        <v>-99</v>
      </c>
      <c r="DH43" s="86">
        <v>1</v>
      </c>
    </row>
    <row r="44" spans="1:112" x14ac:dyDescent="0.2">
      <c r="A44" s="85">
        <f>IF(ISERROR(SEARCH('School Lookup'!$F$3,Data!J44)),A43,A43+1)</f>
        <v>0</v>
      </c>
      <c r="B44" s="85">
        <f>IF(I44='School Lookup'!$G$13,1,0)</f>
        <v>0</v>
      </c>
      <c r="C44" s="85">
        <f t="shared" si="0"/>
        <v>42</v>
      </c>
      <c r="D44" s="86" t="s">
        <v>6478</v>
      </c>
      <c r="E44" s="86" t="s">
        <v>6486</v>
      </c>
      <c r="F44" s="86" t="s">
        <v>1088</v>
      </c>
      <c r="G44" s="86" t="s">
        <v>2791</v>
      </c>
      <c r="H44" s="86" t="s">
        <v>1127</v>
      </c>
      <c r="I44" s="86" t="s">
        <v>3685</v>
      </c>
      <c r="J44" s="86" t="s">
        <v>1997</v>
      </c>
      <c r="K44" s="86" t="s">
        <v>6485</v>
      </c>
      <c r="L44" s="86">
        <v>1</v>
      </c>
      <c r="M44" s="86">
        <v>1</v>
      </c>
      <c r="N44" s="89">
        <v>0.48680287610619499</v>
      </c>
      <c r="O44" s="89">
        <v>1.1485260934855901</v>
      </c>
      <c r="P44" s="89">
        <v>65.673599999999993</v>
      </c>
      <c r="Q44" s="89">
        <v>1.6799116346232199</v>
      </c>
      <c r="R44" s="89">
        <v>52.876117920353998</v>
      </c>
      <c r="S44" s="89">
        <v>1.4142188640544</v>
      </c>
      <c r="T44" s="89">
        <v>1.60455320871731</v>
      </c>
      <c r="U44" s="89">
        <v>0.379831932773109</v>
      </c>
      <c r="V44" s="89">
        <v>0.60946054650439097</v>
      </c>
      <c r="W44" s="89">
        <v>1</v>
      </c>
      <c r="X44" s="89">
        <v>0.55524634146341501</v>
      </c>
      <c r="Y44" s="89">
        <v>1.3961844888153001</v>
      </c>
      <c r="Z44" s="89">
        <v>67.328699999999998</v>
      </c>
      <c r="AA44" s="89">
        <v>2.18241822226913</v>
      </c>
      <c r="AB44" s="89">
        <v>55.875803769401301</v>
      </c>
      <c r="AC44" s="89">
        <v>1.7893013555422099</v>
      </c>
      <c r="AD44" s="89">
        <v>2.08474672900291</v>
      </c>
      <c r="AE44" s="89">
        <v>0.378991596638655</v>
      </c>
      <c r="AF44" s="89">
        <v>0.79010149141202501</v>
      </c>
      <c r="AG44" s="89">
        <v>1</v>
      </c>
      <c r="AH44" s="89">
        <v>0.632523287671233</v>
      </c>
      <c r="AI44" s="89">
        <v>1.4182870613098899</v>
      </c>
      <c r="AJ44" s="89">
        <v>-99</v>
      </c>
      <c r="AK44" s="89">
        <v>-99</v>
      </c>
      <c r="AL44" s="89">
        <v>43.150679452054803</v>
      </c>
      <c r="AM44" s="89">
        <v>1.4182870613098899</v>
      </c>
      <c r="AN44" s="89">
        <v>1.4467705465221199</v>
      </c>
      <c r="AO44" s="89">
        <v>0.122689075630252</v>
      </c>
      <c r="AP44" s="89">
        <v>0.177502941001873</v>
      </c>
      <c r="AQ44" s="89">
        <v>1</v>
      </c>
      <c r="AR44" s="89">
        <v>0.70378085106383004</v>
      </c>
      <c r="AS44" s="89">
        <v>1.65197986048334</v>
      </c>
      <c r="AT44" s="89">
        <v>-99</v>
      </c>
      <c r="AU44" s="89">
        <v>-99</v>
      </c>
      <c r="AV44" s="89">
        <v>61.702123404255303</v>
      </c>
      <c r="AW44" s="89">
        <v>1.65197986048334</v>
      </c>
      <c r="AX44" s="89">
        <v>1.70163400678391</v>
      </c>
      <c r="AY44" s="89">
        <v>0.11848739495798299</v>
      </c>
      <c r="AZ44" s="89">
        <v>0.201622180635741</v>
      </c>
      <c r="BA44" s="89">
        <v>-99</v>
      </c>
      <c r="BB44" s="89">
        <v>-99</v>
      </c>
      <c r="BC44" s="89">
        <v>-99</v>
      </c>
      <c r="BD44" s="89">
        <v>-99</v>
      </c>
      <c r="BE44" s="89">
        <v>-99</v>
      </c>
      <c r="BF44" s="89">
        <v>-99</v>
      </c>
      <c r="BG44" s="89">
        <v>-99</v>
      </c>
      <c r="BH44" s="89">
        <v>-99</v>
      </c>
      <c r="BI44" s="89">
        <v>-99</v>
      </c>
      <c r="BJ44" s="89">
        <v>-99</v>
      </c>
      <c r="BK44" s="89">
        <v>-99</v>
      </c>
      <c r="BL44" s="89">
        <v>-99</v>
      </c>
      <c r="BM44" s="89">
        <v>-99</v>
      </c>
      <c r="BN44" s="89">
        <v>-99</v>
      </c>
      <c r="BO44" s="89">
        <v>-99</v>
      </c>
      <c r="BP44" s="89">
        <v>-99</v>
      </c>
      <c r="BQ44" s="89">
        <v>-99</v>
      </c>
      <c r="BR44" s="89">
        <v>-99</v>
      </c>
      <c r="BS44" s="89">
        <v>-99</v>
      </c>
      <c r="BT44" s="89">
        <v>-99</v>
      </c>
      <c r="BU44" s="89">
        <v>-99</v>
      </c>
      <c r="BV44" s="89">
        <v>-99</v>
      </c>
      <c r="BW44" s="89">
        <v>-99</v>
      </c>
      <c r="BX44" s="89">
        <v>-99</v>
      </c>
      <c r="BY44" s="89">
        <v>-99</v>
      </c>
      <c r="BZ44" s="89">
        <v>-99</v>
      </c>
      <c r="CA44" s="89">
        <v>-99</v>
      </c>
      <c r="CB44" s="89">
        <v>-99</v>
      </c>
      <c r="CC44" s="89">
        <v>-99</v>
      </c>
      <c r="CD44" s="89">
        <v>-99</v>
      </c>
      <c r="CE44" s="89">
        <v>-99</v>
      </c>
      <c r="CF44" s="89">
        <v>-99</v>
      </c>
      <c r="CG44" s="89">
        <v>-99</v>
      </c>
      <c r="CH44" s="89">
        <v>-99</v>
      </c>
      <c r="CI44" s="89">
        <v>-99</v>
      </c>
      <c r="CJ44" s="89">
        <v>-99</v>
      </c>
      <c r="CK44" s="89">
        <v>-99</v>
      </c>
      <c r="CL44" s="89">
        <v>-99</v>
      </c>
      <c r="CM44" s="89">
        <v>-99</v>
      </c>
      <c r="CN44" s="89">
        <v>-99</v>
      </c>
      <c r="CO44" s="89">
        <v>-99</v>
      </c>
      <c r="CP44" s="89">
        <v>-99</v>
      </c>
      <c r="CQ44" s="89">
        <v>-99</v>
      </c>
      <c r="CR44" s="89">
        <v>-99</v>
      </c>
      <c r="CS44" s="89">
        <v>-99</v>
      </c>
      <c r="CT44" s="89">
        <v>-99</v>
      </c>
      <c r="CU44" s="86">
        <v>-99</v>
      </c>
      <c r="CV44" s="86">
        <v>1.7786999999999999</v>
      </c>
      <c r="CW44" s="86">
        <v>98</v>
      </c>
      <c r="CX44" s="86">
        <v>2</v>
      </c>
      <c r="CY44" s="86">
        <v>0.1154</v>
      </c>
      <c r="CZ44" s="86">
        <v>57</v>
      </c>
      <c r="DA44" s="86">
        <v>2</v>
      </c>
      <c r="DB44" s="86">
        <v>1.4652000000000001</v>
      </c>
      <c r="DC44" s="86">
        <v>98</v>
      </c>
      <c r="DD44" s="86">
        <v>1</v>
      </c>
      <c r="DE44" s="86">
        <v>1</v>
      </c>
      <c r="DF44" s="86">
        <v>1</v>
      </c>
      <c r="DG44" s="86">
        <v>-99</v>
      </c>
      <c r="DH44" s="86">
        <v>1</v>
      </c>
    </row>
    <row r="45" spans="1:112" x14ac:dyDescent="0.2">
      <c r="A45" s="85">
        <f>IF(ISERROR(SEARCH('School Lookup'!$F$3,Data!J45)),A44,A44+1)</f>
        <v>0</v>
      </c>
      <c r="B45" s="85">
        <f>IF(I45='School Lookup'!$G$13,1,0)</f>
        <v>0</v>
      </c>
      <c r="C45" s="85">
        <f t="shared" si="0"/>
        <v>43</v>
      </c>
      <c r="D45" s="86" t="s">
        <v>6478</v>
      </c>
      <c r="E45" s="86" t="s">
        <v>6598</v>
      </c>
      <c r="F45" s="86" t="s">
        <v>2755</v>
      </c>
      <c r="G45" s="86" t="s">
        <v>2829</v>
      </c>
      <c r="H45" s="86" t="s">
        <v>345</v>
      </c>
      <c r="I45" s="86" t="s">
        <v>3561</v>
      </c>
      <c r="J45" s="86" t="s">
        <v>948</v>
      </c>
      <c r="K45" s="86" t="s">
        <v>6509</v>
      </c>
      <c r="L45" s="86">
        <v>1</v>
      </c>
      <c r="M45" s="86">
        <v>1</v>
      </c>
      <c r="N45" s="89">
        <v>0.88171061946902696</v>
      </c>
      <c r="O45" s="89">
        <v>2.0036983852338301</v>
      </c>
      <c r="P45" s="89">
        <v>48.8491</v>
      </c>
      <c r="Q45" s="89">
        <v>-0.10468683448937501</v>
      </c>
      <c r="R45" s="89">
        <v>46.017676991150402</v>
      </c>
      <c r="S45" s="89">
        <v>0.94950577537222902</v>
      </c>
      <c r="T45" s="89">
        <v>1.0772586527149099</v>
      </c>
      <c r="U45" s="89">
        <v>0.399293286219081</v>
      </c>
      <c r="V45" s="89">
        <v>0.43014214755047703</v>
      </c>
      <c r="W45" s="89">
        <v>1</v>
      </c>
      <c r="X45" s="89">
        <v>1.0701893805309699</v>
      </c>
      <c r="Y45" s="89">
        <v>2.6084419651094901</v>
      </c>
      <c r="Z45" s="89">
        <v>62.211500000000001</v>
      </c>
      <c r="AA45" s="89">
        <v>1.5442882385664001</v>
      </c>
      <c r="AB45" s="89">
        <v>49.9999938053097</v>
      </c>
      <c r="AC45" s="89">
        <v>2.0763651018379399</v>
      </c>
      <c r="AD45" s="89">
        <v>2.4189899756765798</v>
      </c>
      <c r="AE45" s="89">
        <v>0.399293286219081</v>
      </c>
      <c r="AF45" s="89">
        <v>0.96588645671891704</v>
      </c>
      <c r="AG45" s="89">
        <v>1</v>
      </c>
      <c r="AH45" s="89">
        <v>0.82714035087719295</v>
      </c>
      <c r="AI45" s="89">
        <v>1.83712175658057</v>
      </c>
      <c r="AJ45" s="89">
        <v>-99</v>
      </c>
      <c r="AK45" s="89">
        <v>-99</v>
      </c>
      <c r="AL45" s="89">
        <v>54.385926315789497</v>
      </c>
      <c r="AM45" s="89">
        <v>1.83712175658057</v>
      </c>
      <c r="AN45" s="89">
        <v>1.8867745805131799</v>
      </c>
      <c r="AO45" s="89">
        <v>0.201413427561837</v>
      </c>
      <c r="AP45" s="89">
        <v>0.380021735297708</v>
      </c>
      <c r="AQ45" s="89">
        <v>-99</v>
      </c>
      <c r="AR45" s="89">
        <v>-99</v>
      </c>
      <c r="AS45" s="89">
        <v>-99</v>
      </c>
      <c r="AT45" s="89">
        <v>-99</v>
      </c>
      <c r="AU45" s="89">
        <v>-99</v>
      </c>
      <c r="AV45" s="89">
        <v>-99</v>
      </c>
      <c r="AW45" s="89">
        <v>-99</v>
      </c>
      <c r="AX45" s="89">
        <v>-99</v>
      </c>
      <c r="AY45" s="89">
        <v>-99</v>
      </c>
      <c r="AZ45" s="89">
        <v>-99</v>
      </c>
      <c r="BA45" s="89">
        <v>-99</v>
      </c>
      <c r="BB45" s="89">
        <v>-99</v>
      </c>
      <c r="BC45" s="89">
        <v>-99</v>
      </c>
      <c r="BD45" s="89">
        <v>-99</v>
      </c>
      <c r="BE45" s="89">
        <v>-99</v>
      </c>
      <c r="BF45" s="89">
        <v>-99</v>
      </c>
      <c r="BG45" s="89">
        <v>-99</v>
      </c>
      <c r="BH45" s="89">
        <v>-99</v>
      </c>
      <c r="BI45" s="89">
        <v>-99</v>
      </c>
      <c r="BJ45" s="89">
        <v>-99</v>
      </c>
      <c r="BK45" s="89">
        <v>-99</v>
      </c>
      <c r="BL45" s="89">
        <v>-99</v>
      </c>
      <c r="BM45" s="89">
        <v>-99</v>
      </c>
      <c r="BN45" s="89">
        <v>-99</v>
      </c>
      <c r="BO45" s="89">
        <v>-99</v>
      </c>
      <c r="BP45" s="89">
        <v>-99</v>
      </c>
      <c r="BQ45" s="89">
        <v>-99</v>
      </c>
      <c r="BR45" s="89">
        <v>-99</v>
      </c>
      <c r="BS45" s="89">
        <v>-99</v>
      </c>
      <c r="BT45" s="89">
        <v>-99</v>
      </c>
      <c r="BU45" s="89">
        <v>-99</v>
      </c>
      <c r="BV45" s="89">
        <v>-99</v>
      </c>
      <c r="BW45" s="89">
        <v>-99</v>
      </c>
      <c r="BX45" s="89">
        <v>-99</v>
      </c>
      <c r="BY45" s="89">
        <v>-99</v>
      </c>
      <c r="BZ45" s="89">
        <v>-99</v>
      </c>
      <c r="CA45" s="89">
        <v>-99</v>
      </c>
      <c r="CB45" s="89">
        <v>-99</v>
      </c>
      <c r="CC45" s="89">
        <v>-99</v>
      </c>
      <c r="CD45" s="89">
        <v>-99</v>
      </c>
      <c r="CE45" s="89">
        <v>-99</v>
      </c>
      <c r="CF45" s="89">
        <v>-99</v>
      </c>
      <c r="CG45" s="89">
        <v>-99</v>
      </c>
      <c r="CH45" s="89">
        <v>-99</v>
      </c>
      <c r="CI45" s="89">
        <v>-99</v>
      </c>
      <c r="CJ45" s="89">
        <v>-99</v>
      </c>
      <c r="CK45" s="89">
        <v>-99</v>
      </c>
      <c r="CL45" s="89">
        <v>-99</v>
      </c>
      <c r="CM45" s="89">
        <v>-99</v>
      </c>
      <c r="CN45" s="89">
        <v>-99</v>
      </c>
      <c r="CO45" s="89">
        <v>-99</v>
      </c>
      <c r="CP45" s="89">
        <v>-99</v>
      </c>
      <c r="CQ45" s="89">
        <v>-99</v>
      </c>
      <c r="CR45" s="89">
        <v>-99</v>
      </c>
      <c r="CS45" s="89">
        <v>-99</v>
      </c>
      <c r="CT45" s="89">
        <v>-99</v>
      </c>
      <c r="CU45" s="86">
        <v>-99</v>
      </c>
      <c r="CV45" s="86">
        <v>1.7761</v>
      </c>
      <c r="CW45" s="86">
        <v>98</v>
      </c>
      <c r="CX45" s="86">
        <v>2</v>
      </c>
      <c r="CY45" s="86">
        <v>0.68</v>
      </c>
      <c r="CZ45" s="86">
        <v>79</v>
      </c>
      <c r="DA45" s="86">
        <v>2</v>
      </c>
      <c r="DB45" s="86">
        <v>0.57479999999999998</v>
      </c>
      <c r="DC45" s="86">
        <v>76</v>
      </c>
      <c r="DD45" s="86">
        <v>1</v>
      </c>
      <c r="DE45" s="86">
        <v>1</v>
      </c>
      <c r="DF45" s="86">
        <v>-99</v>
      </c>
      <c r="DG45" s="86">
        <v>-99</v>
      </c>
      <c r="DH45" s="86">
        <v>-99</v>
      </c>
    </row>
    <row r="46" spans="1:112" x14ac:dyDescent="0.2">
      <c r="A46" s="85">
        <f>IF(ISERROR(SEARCH('School Lookup'!$F$3,Data!J46)),A45,A45+1)</f>
        <v>0</v>
      </c>
      <c r="B46" s="85">
        <f>IF(I46='School Lookup'!$G$13,1,0)</f>
        <v>0</v>
      </c>
      <c r="C46" s="85">
        <f t="shared" si="0"/>
        <v>44</v>
      </c>
      <c r="D46" s="86" t="s">
        <v>6478</v>
      </c>
      <c r="E46" s="86" t="s">
        <v>6790</v>
      </c>
      <c r="F46" s="86" t="s">
        <v>2774</v>
      </c>
      <c r="G46" s="86" t="s">
        <v>2808</v>
      </c>
      <c r="H46" s="86" t="s">
        <v>2037</v>
      </c>
      <c r="I46" s="86" t="s">
        <v>3497</v>
      </c>
      <c r="J46" s="86" t="s">
        <v>2500</v>
      </c>
      <c r="K46" s="86" t="s">
        <v>26</v>
      </c>
      <c r="L46" s="86">
        <v>1</v>
      </c>
      <c r="M46" s="86">
        <v>1</v>
      </c>
      <c r="N46" s="89">
        <v>0.57264264705882395</v>
      </c>
      <c r="O46" s="89">
        <v>1.33441202477577</v>
      </c>
      <c r="P46" s="89">
        <v>62.254899999999999</v>
      </c>
      <c r="Q46" s="89">
        <v>1.3172852988417501</v>
      </c>
      <c r="R46" s="89">
        <v>46.0083794117647</v>
      </c>
      <c r="S46" s="89">
        <v>1.3258486618087599</v>
      </c>
      <c r="T46" s="89">
        <v>1.50428246599066</v>
      </c>
      <c r="U46" s="89">
        <v>0.376582278481013</v>
      </c>
      <c r="V46" s="89">
        <v>0.56648611852179998</v>
      </c>
      <c r="W46" s="89">
        <v>1</v>
      </c>
      <c r="X46" s="89">
        <v>0.64042584745762698</v>
      </c>
      <c r="Y46" s="89">
        <v>1.5967105375905299</v>
      </c>
      <c r="Z46" s="89">
        <v>64.196100000000001</v>
      </c>
      <c r="AA46" s="89">
        <v>1.79177373173775</v>
      </c>
      <c r="AB46" s="89">
        <v>47.669519491525399</v>
      </c>
      <c r="AC46" s="89">
        <v>1.6942421346641401</v>
      </c>
      <c r="AD46" s="89">
        <v>1.9740643352051801</v>
      </c>
      <c r="AE46" s="89">
        <v>0.373417721518987</v>
      </c>
      <c r="AF46" s="89">
        <v>0.73715060618421102</v>
      </c>
      <c r="AG46" s="89">
        <v>1</v>
      </c>
      <c r="AH46" s="89">
        <v>0.83950632911392398</v>
      </c>
      <c r="AI46" s="89">
        <v>1.86373453472646</v>
      </c>
      <c r="AJ46" s="89">
        <v>-99</v>
      </c>
      <c r="AK46" s="89">
        <v>-99</v>
      </c>
      <c r="AL46" s="89">
        <v>59.493683544303799</v>
      </c>
      <c r="AM46" s="89">
        <v>1.86373453472646</v>
      </c>
      <c r="AN46" s="89">
        <v>1.91473245953353</v>
      </c>
      <c r="AO46" s="89">
        <v>0.125</v>
      </c>
      <c r="AP46" s="89">
        <v>0.239341557441691</v>
      </c>
      <c r="AQ46" s="89">
        <v>1</v>
      </c>
      <c r="AR46" s="89">
        <v>0.75031075949367099</v>
      </c>
      <c r="AS46" s="89">
        <v>1.75657053239977</v>
      </c>
      <c r="AT46" s="89">
        <v>-99</v>
      </c>
      <c r="AU46" s="89">
        <v>-99</v>
      </c>
      <c r="AV46" s="89">
        <v>43.670894936708898</v>
      </c>
      <c r="AW46" s="89">
        <v>1.75657053239977</v>
      </c>
      <c r="AX46" s="89">
        <v>1.8118511318989201</v>
      </c>
      <c r="AY46" s="89">
        <v>0.125</v>
      </c>
      <c r="AZ46" s="89">
        <v>0.22648139148736501</v>
      </c>
      <c r="BA46" s="89">
        <v>-99</v>
      </c>
      <c r="BB46" s="89">
        <v>-99</v>
      </c>
      <c r="BC46" s="89">
        <v>-99</v>
      </c>
      <c r="BD46" s="89">
        <v>-99</v>
      </c>
      <c r="BE46" s="89">
        <v>-99</v>
      </c>
      <c r="BF46" s="89">
        <v>-99</v>
      </c>
      <c r="BG46" s="89">
        <v>-99</v>
      </c>
      <c r="BH46" s="89">
        <v>-99</v>
      </c>
      <c r="BI46" s="89">
        <v>-99</v>
      </c>
      <c r="BJ46" s="89">
        <v>-99</v>
      </c>
      <c r="BK46" s="89">
        <v>-99</v>
      </c>
      <c r="BL46" s="89">
        <v>-99</v>
      </c>
      <c r="BM46" s="89">
        <v>-99</v>
      </c>
      <c r="BN46" s="89">
        <v>-99</v>
      </c>
      <c r="BO46" s="89">
        <v>-99</v>
      </c>
      <c r="BP46" s="89">
        <v>-99</v>
      </c>
      <c r="BQ46" s="89">
        <v>-99</v>
      </c>
      <c r="BR46" s="89">
        <v>-99</v>
      </c>
      <c r="BS46" s="89">
        <v>-99</v>
      </c>
      <c r="BT46" s="89">
        <v>-99</v>
      </c>
      <c r="BU46" s="89">
        <v>-99</v>
      </c>
      <c r="BV46" s="89">
        <v>-99</v>
      </c>
      <c r="BW46" s="89">
        <v>-99</v>
      </c>
      <c r="BX46" s="89">
        <v>-99</v>
      </c>
      <c r="BY46" s="89">
        <v>-99</v>
      </c>
      <c r="BZ46" s="89">
        <v>-99</v>
      </c>
      <c r="CA46" s="89">
        <v>-99</v>
      </c>
      <c r="CB46" s="89">
        <v>-99</v>
      </c>
      <c r="CC46" s="89">
        <v>-99</v>
      </c>
      <c r="CD46" s="89">
        <v>-99</v>
      </c>
      <c r="CE46" s="89">
        <v>-99</v>
      </c>
      <c r="CF46" s="89">
        <v>-99</v>
      </c>
      <c r="CG46" s="89">
        <v>-99</v>
      </c>
      <c r="CH46" s="89">
        <v>-99</v>
      </c>
      <c r="CI46" s="89">
        <v>-99</v>
      </c>
      <c r="CJ46" s="89">
        <v>-99</v>
      </c>
      <c r="CK46" s="89">
        <v>-99</v>
      </c>
      <c r="CL46" s="89">
        <v>-99</v>
      </c>
      <c r="CM46" s="89">
        <v>-99</v>
      </c>
      <c r="CN46" s="89">
        <v>-99</v>
      </c>
      <c r="CO46" s="89">
        <v>-99</v>
      </c>
      <c r="CP46" s="89">
        <v>-99</v>
      </c>
      <c r="CQ46" s="89">
        <v>-99</v>
      </c>
      <c r="CR46" s="89">
        <v>-99</v>
      </c>
      <c r="CS46" s="89">
        <v>-99</v>
      </c>
      <c r="CT46" s="89">
        <v>-99</v>
      </c>
      <c r="CU46" s="86">
        <v>-99</v>
      </c>
      <c r="CV46" s="86">
        <v>1.7695000000000001</v>
      </c>
      <c r="CW46" s="86">
        <v>98</v>
      </c>
      <c r="CX46" s="86">
        <v>2</v>
      </c>
      <c r="CY46" s="86">
        <v>1.2603</v>
      </c>
      <c r="CZ46" s="86">
        <v>91</v>
      </c>
      <c r="DA46" s="86">
        <v>2</v>
      </c>
      <c r="DB46" s="86">
        <v>1.1651</v>
      </c>
      <c r="DC46" s="86">
        <v>94</v>
      </c>
      <c r="DD46" s="86">
        <v>1</v>
      </c>
      <c r="DE46" s="86">
        <v>1</v>
      </c>
      <c r="DF46" s="86">
        <v>-99</v>
      </c>
      <c r="DG46" s="86">
        <v>-99</v>
      </c>
      <c r="DH46" s="86">
        <v>-99</v>
      </c>
    </row>
    <row r="47" spans="1:112" x14ac:dyDescent="0.2">
      <c r="A47" s="85">
        <f>IF(ISERROR(SEARCH('School Lookup'!$F$3,Data!J47)),A46,A46+1)</f>
        <v>0</v>
      </c>
      <c r="B47" s="85">
        <f>IF(I47='School Lookup'!$G$13,1,0)</f>
        <v>0</v>
      </c>
      <c r="C47" s="85">
        <f t="shared" si="0"/>
        <v>45</v>
      </c>
      <c r="D47" s="86" t="s">
        <v>6478</v>
      </c>
      <c r="E47" s="86" t="s">
        <v>6760</v>
      </c>
      <c r="F47" s="86" t="s">
        <v>2767</v>
      </c>
      <c r="G47" s="86" t="s">
        <v>2786</v>
      </c>
      <c r="H47" s="86" t="s">
        <v>1615</v>
      </c>
      <c r="I47" s="86" t="s">
        <v>3710</v>
      </c>
      <c r="J47" s="86" t="s">
        <v>1685</v>
      </c>
      <c r="K47" s="86" t="s">
        <v>74</v>
      </c>
      <c r="L47" s="86">
        <v>1</v>
      </c>
      <c r="M47" s="86">
        <v>1</v>
      </c>
      <c r="N47" s="89">
        <v>0.87788286445012798</v>
      </c>
      <c r="O47" s="89">
        <v>1.99540938587442</v>
      </c>
      <c r="P47" s="89">
        <v>64.738799999999998</v>
      </c>
      <c r="Q47" s="89">
        <v>1.58075607880126</v>
      </c>
      <c r="R47" s="89">
        <v>53.094652429667498</v>
      </c>
      <c r="S47" s="89">
        <v>1.7880827323378401</v>
      </c>
      <c r="T47" s="89">
        <v>2.0287641621700998</v>
      </c>
      <c r="U47" s="89">
        <v>0.40077900779007802</v>
      </c>
      <c r="V47" s="89">
        <v>0.81308608795460102</v>
      </c>
      <c r="W47" s="89">
        <v>1</v>
      </c>
      <c r="X47" s="89">
        <v>0.61080204498977497</v>
      </c>
      <c r="Y47" s="89">
        <v>1.5269714144383</v>
      </c>
      <c r="Z47" s="89">
        <v>59.87</v>
      </c>
      <c r="AA47" s="89">
        <v>1.2522962591948801</v>
      </c>
      <c r="AB47" s="89">
        <v>51.942759713701399</v>
      </c>
      <c r="AC47" s="89">
        <v>1.3896338368165899</v>
      </c>
      <c r="AD47" s="89">
        <v>1.61939305487074</v>
      </c>
      <c r="AE47" s="89">
        <v>0.40098400984009802</v>
      </c>
      <c r="AF47" s="89">
        <v>0.64935072064927701</v>
      </c>
      <c r="AG47" s="89">
        <v>-99</v>
      </c>
      <c r="AH47" s="89">
        <v>-99</v>
      </c>
      <c r="AI47" s="89">
        <v>-99</v>
      </c>
      <c r="AJ47" s="89">
        <v>-99</v>
      </c>
      <c r="AK47" s="89">
        <v>-99</v>
      </c>
      <c r="AL47" s="89">
        <v>-99</v>
      </c>
      <c r="AM47" s="89">
        <v>-99</v>
      </c>
      <c r="AN47" s="89">
        <v>-99</v>
      </c>
      <c r="AO47" s="89">
        <v>-99</v>
      </c>
      <c r="AP47" s="89">
        <v>-99</v>
      </c>
      <c r="AQ47" s="89">
        <v>1</v>
      </c>
      <c r="AR47" s="89">
        <v>0.60783805584281303</v>
      </c>
      <c r="AS47" s="89">
        <v>1.4363181118074999</v>
      </c>
      <c r="AT47" s="89">
        <v>-99</v>
      </c>
      <c r="AU47" s="89">
        <v>-99</v>
      </c>
      <c r="AV47" s="89">
        <v>48.293737952430199</v>
      </c>
      <c r="AW47" s="89">
        <v>1.4363181118074999</v>
      </c>
      <c r="AX47" s="89">
        <v>1.47437073845612</v>
      </c>
      <c r="AY47" s="89">
        <v>0.19823698236982401</v>
      </c>
      <c r="AZ47" s="89">
        <v>0.29227480608591</v>
      </c>
      <c r="BA47" s="89">
        <v>-99</v>
      </c>
      <c r="BB47" s="89">
        <v>-99</v>
      </c>
      <c r="BC47" s="89">
        <v>-99</v>
      </c>
      <c r="BD47" s="89">
        <v>-99</v>
      </c>
      <c r="BE47" s="89">
        <v>-99</v>
      </c>
      <c r="BF47" s="89">
        <v>-99</v>
      </c>
      <c r="BG47" s="89">
        <v>-99</v>
      </c>
      <c r="BH47" s="89">
        <v>-99</v>
      </c>
      <c r="BI47" s="89">
        <v>-99</v>
      </c>
      <c r="BJ47" s="89">
        <v>-99</v>
      </c>
      <c r="BK47" s="89">
        <v>-99</v>
      </c>
      <c r="BL47" s="89">
        <v>-99</v>
      </c>
      <c r="BM47" s="89">
        <v>-99</v>
      </c>
      <c r="BN47" s="89">
        <v>-99</v>
      </c>
      <c r="BO47" s="89">
        <v>-99</v>
      </c>
      <c r="BP47" s="89">
        <v>-99</v>
      </c>
      <c r="BQ47" s="89">
        <v>-99</v>
      </c>
      <c r="BR47" s="89">
        <v>-99</v>
      </c>
      <c r="BS47" s="89">
        <v>-99</v>
      </c>
      <c r="BT47" s="89">
        <v>-99</v>
      </c>
      <c r="BU47" s="89">
        <v>-99</v>
      </c>
      <c r="BV47" s="89">
        <v>-99</v>
      </c>
      <c r="BW47" s="89">
        <v>-99</v>
      </c>
      <c r="BX47" s="89">
        <v>-99</v>
      </c>
      <c r="BY47" s="89">
        <v>-99</v>
      </c>
      <c r="BZ47" s="89">
        <v>-99</v>
      </c>
      <c r="CA47" s="89">
        <v>-99</v>
      </c>
      <c r="CB47" s="89">
        <v>-99</v>
      </c>
      <c r="CC47" s="89">
        <v>-99</v>
      </c>
      <c r="CD47" s="89">
        <v>-99</v>
      </c>
      <c r="CE47" s="89">
        <v>-99</v>
      </c>
      <c r="CF47" s="89">
        <v>-99</v>
      </c>
      <c r="CG47" s="89">
        <v>-99</v>
      </c>
      <c r="CH47" s="89">
        <v>-99</v>
      </c>
      <c r="CI47" s="89">
        <v>-99</v>
      </c>
      <c r="CJ47" s="89">
        <v>-99</v>
      </c>
      <c r="CK47" s="89">
        <v>-99</v>
      </c>
      <c r="CL47" s="89">
        <v>-99</v>
      </c>
      <c r="CM47" s="89">
        <v>-99</v>
      </c>
      <c r="CN47" s="89">
        <v>-99</v>
      </c>
      <c r="CO47" s="89">
        <v>-99</v>
      </c>
      <c r="CP47" s="89">
        <v>-99</v>
      </c>
      <c r="CQ47" s="89">
        <v>-99</v>
      </c>
      <c r="CR47" s="89">
        <v>-99</v>
      </c>
      <c r="CS47" s="89">
        <v>-99</v>
      </c>
      <c r="CT47" s="89">
        <v>-99</v>
      </c>
      <c r="CU47" s="86">
        <v>-99</v>
      </c>
      <c r="CV47" s="86">
        <v>1.7546999999999999</v>
      </c>
      <c r="CW47" s="86">
        <v>98</v>
      </c>
      <c r="CX47" s="86">
        <v>2</v>
      </c>
      <c r="CY47" s="86">
        <v>-1.2796000000000001</v>
      </c>
      <c r="CZ47" s="86">
        <v>6</v>
      </c>
      <c r="DA47" s="86">
        <v>2</v>
      </c>
      <c r="DB47" s="86">
        <v>1.1356999999999999</v>
      </c>
      <c r="DC47" s="86">
        <v>94</v>
      </c>
      <c r="DD47" s="86">
        <v>-99</v>
      </c>
      <c r="DE47" s="86">
        <v>-99</v>
      </c>
      <c r="DF47" s="86">
        <v>-99</v>
      </c>
      <c r="DG47" s="86">
        <v>-99</v>
      </c>
      <c r="DH47" s="86">
        <v>-99</v>
      </c>
    </row>
    <row r="48" spans="1:112" x14ac:dyDescent="0.2">
      <c r="A48" s="85">
        <f>IF(ISERROR(SEARCH('School Lookup'!$F$3,Data!J48)),A47,A47+1)</f>
        <v>0</v>
      </c>
      <c r="B48" s="85">
        <f>IF(I48='School Lookup'!$G$13,1,0)</f>
        <v>0</v>
      </c>
      <c r="C48" s="85">
        <f t="shared" si="0"/>
        <v>46</v>
      </c>
      <c r="D48" s="86" t="s">
        <v>6478</v>
      </c>
      <c r="E48" s="86" t="s">
        <v>6257</v>
      </c>
      <c r="F48" s="86" t="s">
        <v>1718</v>
      </c>
      <c r="G48" s="86" t="s">
        <v>6257</v>
      </c>
      <c r="H48" s="86" t="s">
        <v>1718</v>
      </c>
      <c r="I48" s="86" t="s">
        <v>6258</v>
      </c>
      <c r="J48" s="86" t="s">
        <v>6259</v>
      </c>
      <c r="K48" s="86" t="s">
        <v>36</v>
      </c>
      <c r="L48" s="86">
        <v>1</v>
      </c>
      <c r="M48" s="86">
        <v>-99</v>
      </c>
      <c r="N48" s="89">
        <v>-99</v>
      </c>
      <c r="O48" s="89">
        <v>-99</v>
      </c>
      <c r="P48" s="89">
        <v>-99</v>
      </c>
      <c r="Q48" s="89">
        <v>-99</v>
      </c>
      <c r="R48" s="89">
        <v>-99</v>
      </c>
      <c r="S48" s="89">
        <v>-99</v>
      </c>
      <c r="T48" s="89">
        <v>-99</v>
      </c>
      <c r="U48" s="89">
        <v>-99</v>
      </c>
      <c r="V48" s="89">
        <v>-99</v>
      </c>
      <c r="W48" s="89">
        <v>-99</v>
      </c>
      <c r="X48" s="89">
        <v>-99</v>
      </c>
      <c r="Y48" s="89">
        <v>-99</v>
      </c>
      <c r="Z48" s="89">
        <v>-99</v>
      </c>
      <c r="AA48" s="89">
        <v>-99</v>
      </c>
      <c r="AB48" s="89">
        <v>-99</v>
      </c>
      <c r="AC48" s="89">
        <v>-99</v>
      </c>
      <c r="AD48" s="89">
        <v>-99</v>
      </c>
      <c r="AE48" s="89">
        <v>-99</v>
      </c>
      <c r="AF48" s="89">
        <v>-99</v>
      </c>
      <c r="AG48" s="89">
        <v>-99</v>
      </c>
      <c r="AH48" s="89">
        <v>-99</v>
      </c>
      <c r="AI48" s="89">
        <v>-99</v>
      </c>
      <c r="AJ48" s="89">
        <v>-99</v>
      </c>
      <c r="AK48" s="89">
        <v>-99</v>
      </c>
      <c r="AL48" s="89">
        <v>-99</v>
      </c>
      <c r="AM48" s="89">
        <v>-99</v>
      </c>
      <c r="AN48" s="89">
        <v>-99</v>
      </c>
      <c r="AO48" s="89">
        <v>-99</v>
      </c>
      <c r="AP48" s="89">
        <v>-99</v>
      </c>
      <c r="AQ48" s="89">
        <v>-99</v>
      </c>
      <c r="AR48" s="89">
        <v>-99</v>
      </c>
      <c r="AS48" s="89">
        <v>-99</v>
      </c>
      <c r="AT48" s="89">
        <v>-99</v>
      </c>
      <c r="AU48" s="89">
        <v>-99</v>
      </c>
      <c r="AV48" s="89">
        <v>-99</v>
      </c>
      <c r="AW48" s="89">
        <v>-99</v>
      </c>
      <c r="AX48" s="89">
        <v>-99</v>
      </c>
      <c r="AY48" s="89">
        <v>-99</v>
      </c>
      <c r="AZ48" s="89">
        <v>-99</v>
      </c>
      <c r="BA48" s="89">
        <v>1</v>
      </c>
      <c r="BB48" s="89">
        <v>0.53065555555555499</v>
      </c>
      <c r="BC48" s="89">
        <v>1.41861860170195</v>
      </c>
      <c r="BD48" s="89">
        <v>-99</v>
      </c>
      <c r="BE48" s="89">
        <v>-99</v>
      </c>
      <c r="BF48" s="89">
        <v>69.135796296296306</v>
      </c>
      <c r="BG48" s="89">
        <v>1.41861860170195</v>
      </c>
      <c r="BH48" s="89">
        <v>1.52807479906535</v>
      </c>
      <c r="BI48" s="89">
        <v>0.25</v>
      </c>
      <c r="BJ48" s="89">
        <v>0.38201869976633801</v>
      </c>
      <c r="BK48" s="89">
        <v>1</v>
      </c>
      <c r="BL48" s="89">
        <v>0.70997407407407398</v>
      </c>
      <c r="BM48" s="89">
        <v>1.90947797775904</v>
      </c>
      <c r="BN48" s="89">
        <v>-99</v>
      </c>
      <c r="BO48" s="89">
        <v>-99</v>
      </c>
      <c r="BP48" s="89">
        <v>69.135792592592594</v>
      </c>
      <c r="BQ48" s="89">
        <v>1.90947797775904</v>
      </c>
      <c r="BR48" s="89">
        <v>2.01490386556396</v>
      </c>
      <c r="BS48" s="89">
        <v>0.25</v>
      </c>
      <c r="BT48" s="89">
        <v>0.50372596639098999</v>
      </c>
      <c r="BU48" s="89">
        <v>1</v>
      </c>
      <c r="BV48" s="89">
        <v>0.64334444444444505</v>
      </c>
      <c r="BW48" s="89">
        <v>1.6390373038019601</v>
      </c>
      <c r="BX48" s="89">
        <v>-99</v>
      </c>
      <c r="BY48" s="89">
        <v>-99</v>
      </c>
      <c r="BZ48" s="89">
        <v>70.370407407407399</v>
      </c>
      <c r="CA48" s="89">
        <v>1.6390373038019601</v>
      </c>
      <c r="CB48" s="89">
        <v>1.7374737412827901</v>
      </c>
      <c r="CC48" s="89">
        <v>0.25</v>
      </c>
      <c r="CD48" s="89">
        <v>0.43436843532069702</v>
      </c>
      <c r="CE48" s="89">
        <v>1</v>
      </c>
      <c r="CF48" s="89">
        <v>0.58597037037037003</v>
      </c>
      <c r="CG48" s="89">
        <v>1.5916703214005801</v>
      </c>
      <c r="CH48" s="89">
        <v>-99</v>
      </c>
      <c r="CI48" s="89">
        <v>-99</v>
      </c>
      <c r="CJ48" s="89">
        <v>54.320977777777799</v>
      </c>
      <c r="CK48" s="89">
        <v>1.5916703214005801</v>
      </c>
      <c r="CL48" s="89">
        <v>1.73143370820527</v>
      </c>
      <c r="CM48" s="89">
        <v>0.25</v>
      </c>
      <c r="CN48" s="89">
        <v>0.432858427051317</v>
      </c>
      <c r="CO48" s="89">
        <v>-99</v>
      </c>
      <c r="CP48" s="89">
        <v>-99</v>
      </c>
      <c r="CQ48" s="89">
        <v>-99</v>
      </c>
      <c r="CR48" s="89">
        <v>-99</v>
      </c>
      <c r="CS48" s="89">
        <v>-99</v>
      </c>
      <c r="CT48" s="89">
        <v>-99</v>
      </c>
      <c r="CU48" s="86">
        <v>-99</v>
      </c>
      <c r="CV48" s="86">
        <v>1.7529999999999999</v>
      </c>
      <c r="CW48" s="86">
        <v>98</v>
      </c>
      <c r="CX48" s="86">
        <v>2</v>
      </c>
      <c r="CY48" s="86">
        <v>1.3185</v>
      </c>
      <c r="CZ48" s="86">
        <v>92</v>
      </c>
      <c r="DA48" s="86">
        <v>0</v>
      </c>
      <c r="DB48" s="86">
        <v>-99</v>
      </c>
      <c r="DC48" s="86">
        <v>-99</v>
      </c>
      <c r="DD48" s="86">
        <v>1</v>
      </c>
      <c r="DE48" s="86">
        <v>1</v>
      </c>
      <c r="DF48" s="86">
        <v>-99</v>
      </c>
      <c r="DG48" s="86">
        <v>-99</v>
      </c>
      <c r="DH48" s="86">
        <v>-99</v>
      </c>
    </row>
    <row r="49" spans="1:112" x14ac:dyDescent="0.2">
      <c r="A49" s="85">
        <f>IF(ISERROR(SEARCH('School Lookup'!$F$3,Data!J49)),A48,A48+1)</f>
        <v>0</v>
      </c>
      <c r="B49" s="85">
        <f>IF(I49='School Lookup'!$G$13,1,0)</f>
        <v>0</v>
      </c>
      <c r="C49" s="85">
        <f t="shared" si="0"/>
        <v>47</v>
      </c>
      <c r="D49" s="86" t="s">
        <v>6478</v>
      </c>
      <c r="E49" s="86" t="s">
        <v>6862</v>
      </c>
      <c r="F49" s="86" t="s">
        <v>2773</v>
      </c>
      <c r="G49" s="86" t="s">
        <v>2794</v>
      </c>
      <c r="H49" s="86" t="s">
        <v>1362</v>
      </c>
      <c r="I49" s="86" t="s">
        <v>3579</v>
      </c>
      <c r="J49" s="86" t="s">
        <v>2717</v>
      </c>
      <c r="K49" s="86" t="s">
        <v>389</v>
      </c>
      <c r="L49" s="86">
        <v>1</v>
      </c>
      <c r="M49" s="86">
        <v>-99</v>
      </c>
      <c r="N49" s="89">
        <v>-99</v>
      </c>
      <c r="O49" s="89">
        <v>-99</v>
      </c>
      <c r="P49" s="89">
        <v>-99</v>
      </c>
      <c r="Q49" s="89">
        <v>-99</v>
      </c>
      <c r="R49" s="89">
        <v>-99</v>
      </c>
      <c r="S49" s="89">
        <v>-99</v>
      </c>
      <c r="T49" s="89">
        <v>-99</v>
      </c>
      <c r="U49" s="89">
        <v>-99</v>
      </c>
      <c r="V49" s="89">
        <v>-99</v>
      </c>
      <c r="W49" s="89">
        <v>-99</v>
      </c>
      <c r="X49" s="89">
        <v>-99</v>
      </c>
      <c r="Y49" s="89">
        <v>-99</v>
      </c>
      <c r="Z49" s="89">
        <v>-99</v>
      </c>
      <c r="AA49" s="89">
        <v>-99</v>
      </c>
      <c r="AB49" s="89">
        <v>-99</v>
      </c>
      <c r="AC49" s="89">
        <v>-99</v>
      </c>
      <c r="AD49" s="89">
        <v>-99</v>
      </c>
      <c r="AE49" s="89">
        <v>-99</v>
      </c>
      <c r="AF49" s="89">
        <v>-99</v>
      </c>
      <c r="AG49" s="89">
        <v>-99</v>
      </c>
      <c r="AH49" s="89">
        <v>-99</v>
      </c>
      <c r="AI49" s="89">
        <v>-99</v>
      </c>
      <c r="AJ49" s="89">
        <v>-99</v>
      </c>
      <c r="AK49" s="89">
        <v>-99</v>
      </c>
      <c r="AL49" s="89">
        <v>-99</v>
      </c>
      <c r="AM49" s="89">
        <v>-99</v>
      </c>
      <c r="AN49" s="89">
        <v>-99</v>
      </c>
      <c r="AO49" s="89">
        <v>-99</v>
      </c>
      <c r="AP49" s="89">
        <v>-99</v>
      </c>
      <c r="AQ49" s="89">
        <v>-99</v>
      </c>
      <c r="AR49" s="89">
        <v>-99</v>
      </c>
      <c r="AS49" s="89">
        <v>-99</v>
      </c>
      <c r="AT49" s="89">
        <v>-99</v>
      </c>
      <c r="AU49" s="89">
        <v>-99</v>
      </c>
      <c r="AV49" s="89">
        <v>-99</v>
      </c>
      <c r="AW49" s="89">
        <v>-99</v>
      </c>
      <c r="AX49" s="89">
        <v>-99</v>
      </c>
      <c r="AY49" s="89">
        <v>-99</v>
      </c>
      <c r="AZ49" s="89">
        <v>-99</v>
      </c>
      <c r="BA49" s="89">
        <v>1</v>
      </c>
      <c r="BB49" s="89">
        <v>0.78884938271604899</v>
      </c>
      <c r="BC49" s="89">
        <v>1.99963270370658</v>
      </c>
      <c r="BD49" s="89">
        <v>61.324300000000001</v>
      </c>
      <c r="BE49" s="89">
        <v>1.3029568161967</v>
      </c>
      <c r="BF49" s="89">
        <v>51.851853909465</v>
      </c>
      <c r="BG49" s="89">
        <v>1.6512947599516401</v>
      </c>
      <c r="BH49" s="89">
        <v>1.7770295840158099</v>
      </c>
      <c r="BI49" s="89">
        <v>0.25</v>
      </c>
      <c r="BJ49" s="89">
        <v>0.44425739600395198</v>
      </c>
      <c r="BK49" s="89">
        <v>1</v>
      </c>
      <c r="BL49" s="89">
        <v>0.80782057613168701</v>
      </c>
      <c r="BM49" s="89">
        <v>2.1475845176038502</v>
      </c>
      <c r="BN49" s="89">
        <v>67.245500000000007</v>
      </c>
      <c r="BO49" s="89">
        <v>2.0873019371748902</v>
      </c>
      <c r="BP49" s="89">
        <v>53.4979497942387</v>
      </c>
      <c r="BQ49" s="89">
        <v>2.1174432273893702</v>
      </c>
      <c r="BR49" s="89">
        <v>2.2330579152477101</v>
      </c>
      <c r="BS49" s="89">
        <v>0.25</v>
      </c>
      <c r="BT49" s="89">
        <v>0.55826447881192798</v>
      </c>
      <c r="BU49" s="89">
        <v>1</v>
      </c>
      <c r="BV49" s="89">
        <v>0.81622386831275695</v>
      </c>
      <c r="BW49" s="89">
        <v>2.0372490433031398</v>
      </c>
      <c r="BX49" s="89">
        <v>63.354500000000002</v>
      </c>
      <c r="BY49" s="89">
        <v>1.4696117309435499</v>
      </c>
      <c r="BZ49" s="89">
        <v>46.913576543209899</v>
      </c>
      <c r="CA49" s="89">
        <v>1.7534303871233501</v>
      </c>
      <c r="CB49" s="89">
        <v>1.85804983518404</v>
      </c>
      <c r="CC49" s="89">
        <v>0.25</v>
      </c>
      <c r="CD49" s="89">
        <v>0.46451245879601</v>
      </c>
      <c r="CE49" s="89">
        <v>1</v>
      </c>
      <c r="CF49" s="89">
        <v>0.77784691358024705</v>
      </c>
      <c r="CG49" s="89">
        <v>2.05171749834662</v>
      </c>
      <c r="CH49" s="89">
        <v>57.944000000000003</v>
      </c>
      <c r="CI49" s="89">
        <v>0.98691909073664097</v>
      </c>
      <c r="CJ49" s="89">
        <v>48.148113168724301</v>
      </c>
      <c r="CK49" s="89">
        <v>1.5193182945416299</v>
      </c>
      <c r="CL49" s="89">
        <v>1.6531442810357899</v>
      </c>
      <c r="CM49" s="89">
        <v>0.25</v>
      </c>
      <c r="CN49" s="89">
        <v>0.41328607025894798</v>
      </c>
      <c r="CO49" s="89">
        <v>97.504999999999995</v>
      </c>
      <c r="CP49" s="89">
        <v>0.76439999999999997</v>
      </c>
      <c r="CQ49" s="89">
        <v>-3.21</v>
      </c>
      <c r="CR49" s="89">
        <v>-0.64580000000000004</v>
      </c>
      <c r="CS49" s="89">
        <v>0.76439999999999997</v>
      </c>
      <c r="CT49" s="89">
        <v>0.58050000000000002</v>
      </c>
      <c r="CU49" s="86" t="s">
        <v>6988</v>
      </c>
      <c r="CV49" s="86">
        <v>1.7503</v>
      </c>
      <c r="CW49" s="86">
        <v>98</v>
      </c>
      <c r="CX49" s="86">
        <v>2</v>
      </c>
      <c r="CY49" s="86">
        <v>-0.38950000000000001</v>
      </c>
      <c r="CZ49" s="86">
        <v>32</v>
      </c>
      <c r="DA49" s="86">
        <v>4</v>
      </c>
      <c r="DB49" s="86">
        <v>1.4617</v>
      </c>
      <c r="DC49" s="86">
        <v>97</v>
      </c>
      <c r="DD49" s="86">
        <v>1</v>
      </c>
      <c r="DE49" s="86">
        <v>1</v>
      </c>
      <c r="DF49" s="86">
        <v>1</v>
      </c>
      <c r="DG49" s="86">
        <v>-99</v>
      </c>
      <c r="DH49" s="86">
        <v>1</v>
      </c>
    </row>
    <row r="50" spans="1:112" x14ac:dyDescent="0.2">
      <c r="A50" s="85">
        <f>IF(ISERROR(SEARCH('School Lookup'!$F$3,Data!J50)),A49,A49+1)</f>
        <v>0</v>
      </c>
      <c r="B50" s="85">
        <f>IF(I50='School Lookup'!$G$13,1,0)</f>
        <v>0</v>
      </c>
      <c r="C50" s="85">
        <f t="shared" si="0"/>
        <v>48</v>
      </c>
      <c r="D50" s="86" t="s">
        <v>6478</v>
      </c>
      <c r="E50" s="86" t="s">
        <v>6486</v>
      </c>
      <c r="F50" s="86" t="s">
        <v>1088</v>
      </c>
      <c r="G50" s="86" t="s">
        <v>2877</v>
      </c>
      <c r="H50" s="86" t="s">
        <v>1553</v>
      </c>
      <c r="I50" s="86" t="s">
        <v>3686</v>
      </c>
      <c r="J50" s="86" t="s">
        <v>2077</v>
      </c>
      <c r="K50" s="86" t="s">
        <v>6485</v>
      </c>
      <c r="L50" s="86">
        <v>1</v>
      </c>
      <c r="M50" s="86">
        <v>1</v>
      </c>
      <c r="N50" s="89">
        <v>0.55679240780911099</v>
      </c>
      <c r="O50" s="89">
        <v>1.3000883487989201</v>
      </c>
      <c r="P50" s="89">
        <v>70.180000000000007</v>
      </c>
      <c r="Q50" s="89">
        <v>2.1579118451025199</v>
      </c>
      <c r="R50" s="89">
        <v>52.060713882863297</v>
      </c>
      <c r="S50" s="89">
        <v>1.72900009695072</v>
      </c>
      <c r="T50" s="89">
        <v>1.96172505190477</v>
      </c>
      <c r="U50" s="89">
        <v>0.37510170870626502</v>
      </c>
      <c r="V50" s="89">
        <v>0.73584641898136804</v>
      </c>
      <c r="W50" s="89">
        <v>1</v>
      </c>
      <c r="X50" s="89">
        <v>0.52354598698481603</v>
      </c>
      <c r="Y50" s="89">
        <v>1.3215568333226699</v>
      </c>
      <c r="Z50" s="89">
        <v>60.34</v>
      </c>
      <c r="AA50" s="89">
        <v>1.3109066501001201</v>
      </c>
      <c r="AB50" s="89">
        <v>52.9284453362256</v>
      </c>
      <c r="AC50" s="89">
        <v>1.3162317417114</v>
      </c>
      <c r="AD50" s="89">
        <v>1.5339271787467199</v>
      </c>
      <c r="AE50" s="89">
        <v>0.37510170870626502</v>
      </c>
      <c r="AF50" s="89">
        <v>0.57537870577887396</v>
      </c>
      <c r="AG50" s="89">
        <v>1</v>
      </c>
      <c r="AH50" s="89">
        <v>0.67908410596026503</v>
      </c>
      <c r="AI50" s="89">
        <v>1.51849043412002</v>
      </c>
      <c r="AJ50" s="89">
        <v>-99</v>
      </c>
      <c r="AK50" s="89">
        <v>-99</v>
      </c>
      <c r="AL50" s="89">
        <v>53.642360927152303</v>
      </c>
      <c r="AM50" s="89">
        <v>1.51849043412002</v>
      </c>
      <c r="AN50" s="89">
        <v>1.55203854068262</v>
      </c>
      <c r="AO50" s="89">
        <v>0.12286411716843</v>
      </c>
      <c r="AP50" s="89">
        <v>0.19068984511234799</v>
      </c>
      <c r="AQ50" s="89">
        <v>1</v>
      </c>
      <c r="AR50" s="89">
        <v>0.79116153846153803</v>
      </c>
      <c r="AS50" s="89">
        <v>1.84839556633469</v>
      </c>
      <c r="AT50" s="89">
        <v>-99</v>
      </c>
      <c r="AU50" s="89">
        <v>-99</v>
      </c>
      <c r="AV50" s="89">
        <v>51.2820769230769</v>
      </c>
      <c r="AW50" s="89">
        <v>1.84839556633469</v>
      </c>
      <c r="AX50" s="89">
        <v>1.9086158917809699</v>
      </c>
      <c r="AY50" s="89">
        <v>0.12693246541903999</v>
      </c>
      <c r="AZ50" s="89">
        <v>0.24226532068171699</v>
      </c>
      <c r="BA50" s="89">
        <v>-99</v>
      </c>
      <c r="BB50" s="89">
        <v>-99</v>
      </c>
      <c r="BC50" s="89">
        <v>-99</v>
      </c>
      <c r="BD50" s="89">
        <v>-99</v>
      </c>
      <c r="BE50" s="89">
        <v>-99</v>
      </c>
      <c r="BF50" s="89">
        <v>-99</v>
      </c>
      <c r="BG50" s="89">
        <v>-99</v>
      </c>
      <c r="BH50" s="89">
        <v>-99</v>
      </c>
      <c r="BI50" s="89">
        <v>-99</v>
      </c>
      <c r="BJ50" s="89">
        <v>-99</v>
      </c>
      <c r="BK50" s="89">
        <v>-99</v>
      </c>
      <c r="BL50" s="89">
        <v>-99</v>
      </c>
      <c r="BM50" s="89">
        <v>-99</v>
      </c>
      <c r="BN50" s="89">
        <v>-99</v>
      </c>
      <c r="BO50" s="89">
        <v>-99</v>
      </c>
      <c r="BP50" s="89">
        <v>-99</v>
      </c>
      <c r="BQ50" s="89">
        <v>-99</v>
      </c>
      <c r="BR50" s="89">
        <v>-99</v>
      </c>
      <c r="BS50" s="89">
        <v>-99</v>
      </c>
      <c r="BT50" s="89">
        <v>-99</v>
      </c>
      <c r="BU50" s="89">
        <v>-99</v>
      </c>
      <c r="BV50" s="89">
        <v>-99</v>
      </c>
      <c r="BW50" s="89">
        <v>-99</v>
      </c>
      <c r="BX50" s="89">
        <v>-99</v>
      </c>
      <c r="BY50" s="89">
        <v>-99</v>
      </c>
      <c r="BZ50" s="89">
        <v>-99</v>
      </c>
      <c r="CA50" s="89">
        <v>-99</v>
      </c>
      <c r="CB50" s="89">
        <v>-99</v>
      </c>
      <c r="CC50" s="89">
        <v>-99</v>
      </c>
      <c r="CD50" s="89">
        <v>-99</v>
      </c>
      <c r="CE50" s="89">
        <v>-99</v>
      </c>
      <c r="CF50" s="89">
        <v>-99</v>
      </c>
      <c r="CG50" s="89">
        <v>-99</v>
      </c>
      <c r="CH50" s="89">
        <v>-99</v>
      </c>
      <c r="CI50" s="89">
        <v>-99</v>
      </c>
      <c r="CJ50" s="89">
        <v>-99</v>
      </c>
      <c r="CK50" s="89">
        <v>-99</v>
      </c>
      <c r="CL50" s="89">
        <v>-99</v>
      </c>
      <c r="CM50" s="89">
        <v>-99</v>
      </c>
      <c r="CN50" s="89">
        <v>-99</v>
      </c>
      <c r="CO50" s="89">
        <v>-99</v>
      </c>
      <c r="CP50" s="89">
        <v>-99</v>
      </c>
      <c r="CQ50" s="89">
        <v>-99</v>
      </c>
      <c r="CR50" s="89">
        <v>-99</v>
      </c>
      <c r="CS50" s="89">
        <v>-99</v>
      </c>
      <c r="CT50" s="89">
        <v>-99</v>
      </c>
      <c r="CU50" s="86">
        <v>-99</v>
      </c>
      <c r="CV50" s="86">
        <v>1.7442</v>
      </c>
      <c r="CW50" s="86">
        <v>98</v>
      </c>
      <c r="CX50" s="86">
        <v>2</v>
      </c>
      <c r="CY50" s="86">
        <v>-0.46250000000000002</v>
      </c>
      <c r="CZ50" s="86">
        <v>29</v>
      </c>
      <c r="DA50" s="86">
        <v>2</v>
      </c>
      <c r="DB50" s="86">
        <v>1.3011999999999999</v>
      </c>
      <c r="DC50" s="86">
        <v>96</v>
      </c>
      <c r="DD50" s="86">
        <v>1</v>
      </c>
      <c r="DE50" s="86">
        <v>1</v>
      </c>
      <c r="DF50" s="86">
        <v>1</v>
      </c>
      <c r="DG50" s="86">
        <v>-99</v>
      </c>
      <c r="DH50" s="86">
        <v>1</v>
      </c>
    </row>
    <row r="51" spans="1:112" x14ac:dyDescent="0.2">
      <c r="A51" s="85">
        <f>IF(ISERROR(SEARCH('School Lookup'!$F$3,Data!J51)),A50,A50+1)</f>
        <v>0</v>
      </c>
      <c r="B51" s="85">
        <f>IF(I51='School Lookup'!$G$13,1,0)</f>
        <v>0</v>
      </c>
      <c r="C51" s="85">
        <f t="shared" si="0"/>
        <v>49</v>
      </c>
      <c r="D51" s="86" t="s">
        <v>6478</v>
      </c>
      <c r="E51" s="86" t="s">
        <v>6760</v>
      </c>
      <c r="F51" s="86" t="s">
        <v>2767</v>
      </c>
      <c r="G51" s="86" t="s">
        <v>2823</v>
      </c>
      <c r="H51" s="86" t="s">
        <v>876</v>
      </c>
      <c r="I51" s="86" t="s">
        <v>3575</v>
      </c>
      <c r="J51" s="86" t="s">
        <v>1895</v>
      </c>
      <c r="K51" s="86" t="s">
        <v>26</v>
      </c>
      <c r="L51" s="86">
        <v>1</v>
      </c>
      <c r="M51" s="86">
        <v>1</v>
      </c>
      <c r="N51" s="89">
        <v>0.66381197604790398</v>
      </c>
      <c r="O51" s="89">
        <v>1.5318391082379199</v>
      </c>
      <c r="P51" s="89">
        <v>61.738300000000002</v>
      </c>
      <c r="Q51" s="89">
        <v>1.26248880746647</v>
      </c>
      <c r="R51" s="89">
        <v>45.359240718562901</v>
      </c>
      <c r="S51" s="89">
        <v>1.3971639578521899</v>
      </c>
      <c r="T51" s="89">
        <v>1.58520157130365</v>
      </c>
      <c r="U51" s="89">
        <v>0.37676254935138198</v>
      </c>
      <c r="V51" s="89">
        <v>0.59724458524018098</v>
      </c>
      <c r="W51" s="89">
        <v>1</v>
      </c>
      <c r="X51" s="89">
        <v>0.78418622754490996</v>
      </c>
      <c r="Y51" s="89">
        <v>1.93514524266252</v>
      </c>
      <c r="Z51" s="89">
        <v>59.037399999999998</v>
      </c>
      <c r="AA51" s="89">
        <v>1.1484685752210499</v>
      </c>
      <c r="AB51" s="89">
        <v>46.706603592814403</v>
      </c>
      <c r="AC51" s="89">
        <v>1.5418069089417901</v>
      </c>
      <c r="AD51" s="89">
        <v>1.79657607550559</v>
      </c>
      <c r="AE51" s="89">
        <v>0.37676254935138198</v>
      </c>
      <c r="AF51" s="89">
        <v>0.67688258231118503</v>
      </c>
      <c r="AG51" s="89">
        <v>1</v>
      </c>
      <c r="AH51" s="89">
        <v>0.78105813953488401</v>
      </c>
      <c r="AI51" s="89">
        <v>1.73794839209233</v>
      </c>
      <c r="AJ51" s="89">
        <v>-99</v>
      </c>
      <c r="AK51" s="89">
        <v>-99</v>
      </c>
      <c r="AL51" s="89">
        <v>53.9535093023256</v>
      </c>
      <c r="AM51" s="89">
        <v>1.73794839209233</v>
      </c>
      <c r="AN51" s="89">
        <v>1.78258865481978</v>
      </c>
      <c r="AO51" s="89">
        <v>0.12126339537507</v>
      </c>
      <c r="AP51" s="89">
        <v>0.216162752840526</v>
      </c>
      <c r="AQ51" s="89">
        <v>1</v>
      </c>
      <c r="AR51" s="89">
        <v>0.81491351351351304</v>
      </c>
      <c r="AS51" s="89">
        <v>1.9017856355151199</v>
      </c>
      <c r="AT51" s="89">
        <v>-99</v>
      </c>
      <c r="AU51" s="89">
        <v>-99</v>
      </c>
      <c r="AV51" s="89">
        <v>45.495502702702701</v>
      </c>
      <c r="AW51" s="89">
        <v>1.9017856355151199</v>
      </c>
      <c r="AX51" s="89">
        <v>1.9648780787134701</v>
      </c>
      <c r="AY51" s="89">
        <v>0.12521150592216601</v>
      </c>
      <c r="AZ51" s="89">
        <v>0.246025343189166</v>
      </c>
      <c r="BA51" s="89">
        <v>-99</v>
      </c>
      <c r="BB51" s="89">
        <v>-99</v>
      </c>
      <c r="BC51" s="89">
        <v>-99</v>
      </c>
      <c r="BD51" s="89">
        <v>-99</v>
      </c>
      <c r="BE51" s="89">
        <v>-99</v>
      </c>
      <c r="BF51" s="89">
        <v>-99</v>
      </c>
      <c r="BG51" s="89">
        <v>-99</v>
      </c>
      <c r="BH51" s="89">
        <v>-99</v>
      </c>
      <c r="BI51" s="89">
        <v>-99</v>
      </c>
      <c r="BJ51" s="89">
        <v>-99</v>
      </c>
      <c r="BK51" s="89">
        <v>-99</v>
      </c>
      <c r="BL51" s="89">
        <v>-99</v>
      </c>
      <c r="BM51" s="89">
        <v>-99</v>
      </c>
      <c r="BN51" s="89">
        <v>-99</v>
      </c>
      <c r="BO51" s="89">
        <v>-99</v>
      </c>
      <c r="BP51" s="89">
        <v>-99</v>
      </c>
      <c r="BQ51" s="89">
        <v>-99</v>
      </c>
      <c r="BR51" s="89">
        <v>-99</v>
      </c>
      <c r="BS51" s="89">
        <v>-99</v>
      </c>
      <c r="BT51" s="89">
        <v>-99</v>
      </c>
      <c r="BU51" s="89">
        <v>-99</v>
      </c>
      <c r="BV51" s="89">
        <v>-99</v>
      </c>
      <c r="BW51" s="89">
        <v>-99</v>
      </c>
      <c r="BX51" s="89">
        <v>-99</v>
      </c>
      <c r="BY51" s="89">
        <v>-99</v>
      </c>
      <c r="BZ51" s="89">
        <v>-99</v>
      </c>
      <c r="CA51" s="89">
        <v>-99</v>
      </c>
      <c r="CB51" s="89">
        <v>-99</v>
      </c>
      <c r="CC51" s="89">
        <v>-99</v>
      </c>
      <c r="CD51" s="89">
        <v>-99</v>
      </c>
      <c r="CE51" s="89">
        <v>-99</v>
      </c>
      <c r="CF51" s="89">
        <v>-99</v>
      </c>
      <c r="CG51" s="89">
        <v>-99</v>
      </c>
      <c r="CH51" s="89">
        <v>-99</v>
      </c>
      <c r="CI51" s="89">
        <v>-99</v>
      </c>
      <c r="CJ51" s="89">
        <v>-99</v>
      </c>
      <c r="CK51" s="89">
        <v>-99</v>
      </c>
      <c r="CL51" s="89">
        <v>-99</v>
      </c>
      <c r="CM51" s="89">
        <v>-99</v>
      </c>
      <c r="CN51" s="89">
        <v>-99</v>
      </c>
      <c r="CO51" s="89">
        <v>-99</v>
      </c>
      <c r="CP51" s="89">
        <v>-99</v>
      </c>
      <c r="CQ51" s="89">
        <v>-99</v>
      </c>
      <c r="CR51" s="89">
        <v>-99</v>
      </c>
      <c r="CS51" s="89">
        <v>-99</v>
      </c>
      <c r="CT51" s="89">
        <v>-99</v>
      </c>
      <c r="CU51" s="86">
        <v>-99</v>
      </c>
      <c r="CV51" s="86">
        <v>1.7363</v>
      </c>
      <c r="CW51" s="86">
        <v>98</v>
      </c>
      <c r="CX51" s="86">
        <v>2</v>
      </c>
      <c r="CY51" s="86">
        <v>-0.63439999999999996</v>
      </c>
      <c r="CZ51" s="86">
        <v>22</v>
      </c>
      <c r="DA51" s="86">
        <v>2</v>
      </c>
      <c r="DB51" s="86">
        <v>0.90839999999999999</v>
      </c>
      <c r="DC51" s="86">
        <v>89</v>
      </c>
      <c r="DD51" s="86">
        <v>1</v>
      </c>
      <c r="DE51" s="86">
        <v>1</v>
      </c>
      <c r="DF51" s="86">
        <v>-99</v>
      </c>
      <c r="DG51" s="86">
        <v>-99</v>
      </c>
      <c r="DH51" s="86">
        <v>1</v>
      </c>
    </row>
    <row r="52" spans="1:112" x14ac:dyDescent="0.2">
      <c r="A52" s="85">
        <f>IF(ISERROR(SEARCH('School Lookup'!$F$3,Data!J52)),A51,A51+1)</f>
        <v>0</v>
      </c>
      <c r="B52" s="85">
        <f>IF(I52='School Lookup'!$G$13,1,0)</f>
        <v>0</v>
      </c>
      <c r="C52" s="85">
        <f t="shared" si="0"/>
        <v>50</v>
      </c>
      <c r="D52" s="86" t="s">
        <v>6478</v>
      </c>
      <c r="E52" s="86" t="s">
        <v>6790</v>
      </c>
      <c r="F52" s="86" t="s">
        <v>2774</v>
      </c>
      <c r="G52" s="86" t="s">
        <v>2807</v>
      </c>
      <c r="H52" s="86" t="s">
        <v>2161</v>
      </c>
      <c r="I52" s="86" t="s">
        <v>3552</v>
      </c>
      <c r="J52" s="86" t="s">
        <v>2726</v>
      </c>
      <c r="K52" s="86" t="s">
        <v>31</v>
      </c>
      <c r="L52" s="86">
        <v>1</v>
      </c>
      <c r="M52" s="86">
        <v>1</v>
      </c>
      <c r="N52" s="89">
        <v>0.81232678300455197</v>
      </c>
      <c r="O52" s="89">
        <v>1.8534477623051899</v>
      </c>
      <c r="P52" s="89">
        <v>62.387900000000002</v>
      </c>
      <c r="Q52" s="89">
        <v>1.3313927966212999</v>
      </c>
      <c r="R52" s="89">
        <v>52.959000910470401</v>
      </c>
      <c r="S52" s="89">
        <v>1.59242027946325</v>
      </c>
      <c r="T52" s="89">
        <v>1.8067524548876099</v>
      </c>
      <c r="U52" s="89">
        <v>0.36960179472798699</v>
      </c>
      <c r="V52" s="89">
        <v>0.66777894995565501</v>
      </c>
      <c r="W52" s="89">
        <v>1</v>
      </c>
      <c r="X52" s="89">
        <v>0.81038294339622596</v>
      </c>
      <c r="Y52" s="89">
        <v>1.99681646109984</v>
      </c>
      <c r="Z52" s="89">
        <v>61.240699999999997</v>
      </c>
      <c r="AA52" s="89">
        <v>1.42322660560724</v>
      </c>
      <c r="AB52" s="89">
        <v>51.547123094339597</v>
      </c>
      <c r="AC52" s="89">
        <v>1.71002153335354</v>
      </c>
      <c r="AD52" s="89">
        <v>1.99243710960306</v>
      </c>
      <c r="AE52" s="89">
        <v>0.37156477846326402</v>
      </c>
      <c r="AF52" s="89">
        <v>0.74031945323164805</v>
      </c>
      <c r="AG52" s="89">
        <v>1</v>
      </c>
      <c r="AH52" s="89">
        <v>0.50920332594234996</v>
      </c>
      <c r="AI52" s="89">
        <v>1.15289060664832</v>
      </c>
      <c r="AJ52" s="89">
        <v>52.159300000000002</v>
      </c>
      <c r="AK52" s="89">
        <v>0.34575658197139703</v>
      </c>
      <c r="AL52" s="89">
        <v>52.549917073170697</v>
      </c>
      <c r="AM52" s="89">
        <v>0.74932359430985696</v>
      </c>
      <c r="AN52" s="89">
        <v>0.743995376756312</v>
      </c>
      <c r="AO52" s="89">
        <v>0.126472237801458</v>
      </c>
      <c r="AP52" s="89">
        <v>9.4094760212309794E-2</v>
      </c>
      <c r="AQ52" s="89">
        <v>1</v>
      </c>
      <c r="AR52" s="89">
        <v>0.55142372881355906</v>
      </c>
      <c r="AS52" s="89">
        <v>1.30950908576784</v>
      </c>
      <c r="AT52" s="89">
        <v>68.201700000000002</v>
      </c>
      <c r="AU52" s="89">
        <v>2.1210931788828802</v>
      </c>
      <c r="AV52" s="89">
        <v>70.127110169491502</v>
      </c>
      <c r="AW52" s="89">
        <v>1.71530113232536</v>
      </c>
      <c r="AX52" s="89">
        <v>1.76836164523555</v>
      </c>
      <c r="AY52" s="89">
        <v>0.13236118900729099</v>
      </c>
      <c r="AZ52" s="89">
        <v>0.234062449958267</v>
      </c>
      <c r="BA52" s="89">
        <v>-99</v>
      </c>
      <c r="BB52" s="89">
        <v>-99</v>
      </c>
      <c r="BC52" s="89">
        <v>-99</v>
      </c>
      <c r="BD52" s="89">
        <v>-99</v>
      </c>
      <c r="BE52" s="89">
        <v>-99</v>
      </c>
      <c r="BF52" s="89">
        <v>-99</v>
      </c>
      <c r="BG52" s="89">
        <v>-99</v>
      </c>
      <c r="BH52" s="89">
        <v>-99</v>
      </c>
      <c r="BI52" s="89">
        <v>-99</v>
      </c>
      <c r="BJ52" s="89">
        <v>-99</v>
      </c>
      <c r="BK52" s="89">
        <v>-99</v>
      </c>
      <c r="BL52" s="89">
        <v>-99</v>
      </c>
      <c r="BM52" s="89">
        <v>-99</v>
      </c>
      <c r="BN52" s="89">
        <v>-99</v>
      </c>
      <c r="BO52" s="89">
        <v>-99</v>
      </c>
      <c r="BP52" s="89">
        <v>-99</v>
      </c>
      <c r="BQ52" s="89">
        <v>-99</v>
      </c>
      <c r="BR52" s="89">
        <v>-99</v>
      </c>
      <c r="BS52" s="89">
        <v>-99</v>
      </c>
      <c r="BT52" s="89">
        <v>-99</v>
      </c>
      <c r="BU52" s="89">
        <v>-99</v>
      </c>
      <c r="BV52" s="89">
        <v>-99</v>
      </c>
      <c r="BW52" s="89">
        <v>-99</v>
      </c>
      <c r="BX52" s="89">
        <v>-99</v>
      </c>
      <c r="BY52" s="89">
        <v>-99</v>
      </c>
      <c r="BZ52" s="89">
        <v>-99</v>
      </c>
      <c r="CA52" s="89">
        <v>-99</v>
      </c>
      <c r="CB52" s="89">
        <v>-99</v>
      </c>
      <c r="CC52" s="89">
        <v>-99</v>
      </c>
      <c r="CD52" s="89">
        <v>-99</v>
      </c>
      <c r="CE52" s="89">
        <v>-99</v>
      </c>
      <c r="CF52" s="89">
        <v>-99</v>
      </c>
      <c r="CG52" s="89">
        <v>-99</v>
      </c>
      <c r="CH52" s="89">
        <v>-99</v>
      </c>
      <c r="CI52" s="89">
        <v>-99</v>
      </c>
      <c r="CJ52" s="89">
        <v>-99</v>
      </c>
      <c r="CK52" s="89">
        <v>-99</v>
      </c>
      <c r="CL52" s="89">
        <v>-99</v>
      </c>
      <c r="CM52" s="89">
        <v>-99</v>
      </c>
      <c r="CN52" s="89">
        <v>-99</v>
      </c>
      <c r="CO52" s="89">
        <v>-99</v>
      </c>
      <c r="CP52" s="89">
        <v>-99</v>
      </c>
      <c r="CQ52" s="89">
        <v>-99</v>
      </c>
      <c r="CR52" s="89">
        <v>-99</v>
      </c>
      <c r="CS52" s="89">
        <v>-99</v>
      </c>
      <c r="CT52" s="89">
        <v>-99</v>
      </c>
      <c r="CU52" s="86">
        <v>-99</v>
      </c>
      <c r="CV52" s="86">
        <v>1.7363</v>
      </c>
      <c r="CW52" s="86">
        <v>98</v>
      </c>
      <c r="CX52" s="86">
        <v>2</v>
      </c>
      <c r="CY52" s="86">
        <v>8.77E-2</v>
      </c>
      <c r="CZ52" s="86">
        <v>56</v>
      </c>
      <c r="DA52" s="86">
        <v>4</v>
      </c>
      <c r="DB52" s="86">
        <v>1.3453999999999999</v>
      </c>
      <c r="DC52" s="86">
        <v>97</v>
      </c>
      <c r="DD52" s="86">
        <v>1</v>
      </c>
      <c r="DE52" s="86">
        <v>1</v>
      </c>
      <c r="DF52" s="86">
        <v>1</v>
      </c>
      <c r="DG52" s="86">
        <v>-99</v>
      </c>
      <c r="DH52" s="86">
        <v>1</v>
      </c>
    </row>
    <row r="53" spans="1:112" x14ac:dyDescent="0.2">
      <c r="A53" s="85">
        <f>IF(ISERROR(SEARCH('School Lookup'!$F$3,Data!J53)),A52,A52+1)</f>
        <v>0</v>
      </c>
      <c r="B53" s="85">
        <f>IF(I53='School Lookup'!$G$13,1,0)</f>
        <v>0</v>
      </c>
      <c r="C53" s="85">
        <f t="shared" si="0"/>
        <v>51</v>
      </c>
      <c r="D53" s="86" t="s">
        <v>6478</v>
      </c>
      <c r="E53" s="86" t="s">
        <v>6598</v>
      </c>
      <c r="F53" s="86" t="s">
        <v>2755</v>
      </c>
      <c r="G53" s="86" t="s">
        <v>2829</v>
      </c>
      <c r="H53" s="86" t="s">
        <v>345</v>
      </c>
      <c r="I53" s="86" t="s">
        <v>3862</v>
      </c>
      <c r="J53" s="86" t="s">
        <v>1001</v>
      </c>
      <c r="K53" s="86" t="s">
        <v>36</v>
      </c>
      <c r="L53" s="86">
        <v>1</v>
      </c>
      <c r="M53" s="86">
        <v>-99</v>
      </c>
      <c r="N53" s="89">
        <v>-99</v>
      </c>
      <c r="O53" s="89">
        <v>-99</v>
      </c>
      <c r="P53" s="89">
        <v>-99</v>
      </c>
      <c r="Q53" s="89">
        <v>-99</v>
      </c>
      <c r="R53" s="89">
        <v>-99</v>
      </c>
      <c r="S53" s="89">
        <v>-99</v>
      </c>
      <c r="T53" s="89">
        <v>-99</v>
      </c>
      <c r="U53" s="89">
        <v>-99</v>
      </c>
      <c r="V53" s="89">
        <v>-99</v>
      </c>
      <c r="W53" s="89">
        <v>-99</v>
      </c>
      <c r="X53" s="89">
        <v>-99</v>
      </c>
      <c r="Y53" s="89">
        <v>-99</v>
      </c>
      <c r="Z53" s="89">
        <v>-99</v>
      </c>
      <c r="AA53" s="89">
        <v>-99</v>
      </c>
      <c r="AB53" s="89">
        <v>-99</v>
      </c>
      <c r="AC53" s="89">
        <v>-99</v>
      </c>
      <c r="AD53" s="89">
        <v>-99</v>
      </c>
      <c r="AE53" s="89">
        <v>-99</v>
      </c>
      <c r="AF53" s="89">
        <v>-99</v>
      </c>
      <c r="AG53" s="89">
        <v>-99</v>
      </c>
      <c r="AH53" s="89">
        <v>-99</v>
      </c>
      <c r="AI53" s="89">
        <v>-99</v>
      </c>
      <c r="AJ53" s="89">
        <v>-99</v>
      </c>
      <c r="AK53" s="89">
        <v>-99</v>
      </c>
      <c r="AL53" s="89">
        <v>-99</v>
      </c>
      <c r="AM53" s="89">
        <v>-99</v>
      </c>
      <c r="AN53" s="89">
        <v>-99</v>
      </c>
      <c r="AO53" s="89">
        <v>-99</v>
      </c>
      <c r="AP53" s="89">
        <v>-99</v>
      </c>
      <c r="AQ53" s="89">
        <v>-99</v>
      </c>
      <c r="AR53" s="89">
        <v>-99</v>
      </c>
      <c r="AS53" s="89">
        <v>-99</v>
      </c>
      <c r="AT53" s="89">
        <v>-99</v>
      </c>
      <c r="AU53" s="89">
        <v>-99</v>
      </c>
      <c r="AV53" s="89">
        <v>-99</v>
      </c>
      <c r="AW53" s="89">
        <v>-99</v>
      </c>
      <c r="AX53" s="89">
        <v>-99</v>
      </c>
      <c r="AY53" s="89">
        <v>-99</v>
      </c>
      <c r="AZ53" s="89">
        <v>-99</v>
      </c>
      <c r="BA53" s="89">
        <v>1</v>
      </c>
      <c r="BB53" s="89">
        <v>0.78306326530612202</v>
      </c>
      <c r="BC53" s="89">
        <v>1.98661219176021</v>
      </c>
      <c r="BD53" s="89">
        <v>63.683</v>
      </c>
      <c r="BE53" s="89">
        <v>1.5388099547906999</v>
      </c>
      <c r="BF53" s="89">
        <v>53.741477380952396</v>
      </c>
      <c r="BG53" s="89">
        <v>1.7627110732754501</v>
      </c>
      <c r="BH53" s="89">
        <v>1.8962408712063801</v>
      </c>
      <c r="BI53" s="89">
        <v>0.25085324232081901</v>
      </c>
      <c r="BJ53" s="89">
        <v>0.47567817076337499</v>
      </c>
      <c r="BK53" s="89">
        <v>1</v>
      </c>
      <c r="BL53" s="89">
        <v>0.60576320272572404</v>
      </c>
      <c r="BM53" s="89">
        <v>1.6558839353643799</v>
      </c>
      <c r="BN53" s="89">
        <v>65.139600000000002</v>
      </c>
      <c r="BO53" s="89">
        <v>1.8508511228297799</v>
      </c>
      <c r="BP53" s="89">
        <v>56.558786371379902</v>
      </c>
      <c r="BQ53" s="89">
        <v>1.75336752909708</v>
      </c>
      <c r="BR53" s="89">
        <v>1.85114512878418</v>
      </c>
      <c r="BS53" s="89">
        <v>0.25042662116040998</v>
      </c>
      <c r="BT53" s="89">
        <v>0.46357601987897201</v>
      </c>
      <c r="BU53" s="89">
        <v>1</v>
      </c>
      <c r="BV53" s="89">
        <v>0.67481023890784997</v>
      </c>
      <c r="BW53" s="89">
        <v>1.71151584675224</v>
      </c>
      <c r="BX53" s="89">
        <v>63.738599999999998</v>
      </c>
      <c r="BY53" s="89">
        <v>1.50924014013718</v>
      </c>
      <c r="BZ53" s="89">
        <v>48.634814675767899</v>
      </c>
      <c r="CA53" s="89">
        <v>1.61037799344471</v>
      </c>
      <c r="CB53" s="89">
        <v>1.70726537905977</v>
      </c>
      <c r="CC53" s="89">
        <v>0.25</v>
      </c>
      <c r="CD53" s="89">
        <v>0.42681634476494101</v>
      </c>
      <c r="CE53" s="89">
        <v>1</v>
      </c>
      <c r="CF53" s="89">
        <v>0.82187650085763297</v>
      </c>
      <c r="CG53" s="89">
        <v>2.1572837493859902</v>
      </c>
      <c r="CH53" s="89">
        <v>63.7</v>
      </c>
      <c r="CI53" s="89">
        <v>1.6438296600786599</v>
      </c>
      <c r="CJ53" s="89">
        <v>48.027449228130401</v>
      </c>
      <c r="CK53" s="89">
        <v>1.90055670473233</v>
      </c>
      <c r="CL53" s="89">
        <v>2.0656681320540402</v>
      </c>
      <c r="CM53" s="89">
        <v>0.24872013651877101</v>
      </c>
      <c r="CN53" s="89">
        <v>0.51377325980695698</v>
      </c>
      <c r="CO53" s="89">
        <v>96.135000000000005</v>
      </c>
      <c r="CP53" s="89">
        <v>0.66080000000000005</v>
      </c>
      <c r="CQ53" s="89">
        <v>2.15</v>
      </c>
      <c r="CR53" s="89">
        <v>0.12770000000000001</v>
      </c>
      <c r="CS53" s="89">
        <v>0.66080000000000005</v>
      </c>
      <c r="CT53" s="89">
        <v>0.41</v>
      </c>
      <c r="CU53" s="86" t="s">
        <v>6986</v>
      </c>
      <c r="CV53" s="86">
        <v>1.7329000000000001</v>
      </c>
      <c r="CW53" s="86">
        <v>98</v>
      </c>
      <c r="CX53" s="86">
        <v>2</v>
      </c>
      <c r="CY53" s="86">
        <v>-0.96099999999999997</v>
      </c>
      <c r="CZ53" s="86">
        <v>12</v>
      </c>
      <c r="DA53" s="86">
        <v>4</v>
      </c>
      <c r="DB53" s="86">
        <v>1.6356999999999999</v>
      </c>
      <c r="DC53" s="86">
        <v>98</v>
      </c>
      <c r="DD53" s="86">
        <v>1</v>
      </c>
      <c r="DE53" s="86">
        <v>1</v>
      </c>
      <c r="DF53" s="86">
        <v>1</v>
      </c>
      <c r="DG53" s="86">
        <v>-99</v>
      </c>
      <c r="DH53" s="86">
        <v>1</v>
      </c>
    </row>
    <row r="54" spans="1:112" x14ac:dyDescent="0.2">
      <c r="A54" s="85">
        <f>IF(ISERROR(SEARCH('School Lookup'!$F$3,Data!J54)),A53,A53+1)</f>
        <v>0</v>
      </c>
      <c r="B54" s="85">
        <f>IF(I54='School Lookup'!$G$13,1,0)</f>
        <v>0</v>
      </c>
      <c r="C54" s="85">
        <f t="shared" si="0"/>
        <v>52</v>
      </c>
      <c r="D54" s="86" t="s">
        <v>6478</v>
      </c>
      <c r="E54" s="86" t="s">
        <v>6552</v>
      </c>
      <c r="F54" s="86" t="s">
        <v>518</v>
      </c>
      <c r="G54" s="86" t="s">
        <v>2778</v>
      </c>
      <c r="H54" s="86" t="s">
        <v>281</v>
      </c>
      <c r="I54" s="86" t="s">
        <v>3441</v>
      </c>
      <c r="J54" s="86" t="s">
        <v>293</v>
      </c>
      <c r="K54" s="86" t="s">
        <v>294</v>
      </c>
      <c r="L54" s="86">
        <v>1</v>
      </c>
      <c r="M54" s="86">
        <v>1</v>
      </c>
      <c r="N54" s="89">
        <v>0.83390202020201998</v>
      </c>
      <c r="O54" s="89">
        <v>1.90016891515486</v>
      </c>
      <c r="P54" s="89">
        <v>62.466700000000003</v>
      </c>
      <c r="Q54" s="89">
        <v>1.3397512238771501</v>
      </c>
      <c r="R54" s="89">
        <v>49.494931313131303</v>
      </c>
      <c r="S54" s="89">
        <v>1.6199600695159999</v>
      </c>
      <c r="T54" s="89">
        <v>1.8380009428728501</v>
      </c>
      <c r="U54" s="89">
        <v>0.5</v>
      </c>
      <c r="V54" s="89">
        <v>0.91900047143642305</v>
      </c>
      <c r="W54" s="89">
        <v>1</v>
      </c>
      <c r="X54" s="89">
        <v>0.830808080808081</v>
      </c>
      <c r="Y54" s="89">
        <v>2.0449004697247402</v>
      </c>
      <c r="Z54" s="89">
        <v>55.8</v>
      </c>
      <c r="AA54" s="89">
        <v>0.74475521454740101</v>
      </c>
      <c r="AB54" s="89">
        <v>43.434333333333299</v>
      </c>
      <c r="AC54" s="89">
        <v>1.39482784213607</v>
      </c>
      <c r="AD54" s="89">
        <v>1.6254407053442901</v>
      </c>
      <c r="AE54" s="89">
        <v>0.5</v>
      </c>
      <c r="AF54" s="89">
        <v>0.81272035267214404</v>
      </c>
      <c r="AG54" s="89">
        <v>-99</v>
      </c>
      <c r="AH54" s="89">
        <v>-99</v>
      </c>
      <c r="AI54" s="89">
        <v>-99</v>
      </c>
      <c r="AJ54" s="89">
        <v>-99</v>
      </c>
      <c r="AK54" s="89">
        <v>-99</v>
      </c>
      <c r="AL54" s="89">
        <v>-99</v>
      </c>
      <c r="AM54" s="89">
        <v>-99</v>
      </c>
      <c r="AN54" s="89">
        <v>-99</v>
      </c>
      <c r="AO54" s="89">
        <v>-99</v>
      </c>
      <c r="AP54" s="89">
        <v>-99</v>
      </c>
      <c r="AQ54" s="89">
        <v>-99</v>
      </c>
      <c r="AR54" s="89">
        <v>-99</v>
      </c>
      <c r="AS54" s="89">
        <v>-99</v>
      </c>
      <c r="AT54" s="89">
        <v>-99</v>
      </c>
      <c r="AU54" s="89">
        <v>-99</v>
      </c>
      <c r="AV54" s="89">
        <v>-99</v>
      </c>
      <c r="AW54" s="89">
        <v>-99</v>
      </c>
      <c r="AX54" s="89">
        <v>-99</v>
      </c>
      <c r="AY54" s="89">
        <v>-99</v>
      </c>
      <c r="AZ54" s="89">
        <v>-99</v>
      </c>
      <c r="BA54" s="89">
        <v>-99</v>
      </c>
      <c r="BB54" s="89">
        <v>-99</v>
      </c>
      <c r="BC54" s="89">
        <v>-99</v>
      </c>
      <c r="BD54" s="89">
        <v>-99</v>
      </c>
      <c r="BE54" s="89">
        <v>-99</v>
      </c>
      <c r="BF54" s="89">
        <v>-99</v>
      </c>
      <c r="BG54" s="89">
        <v>-99</v>
      </c>
      <c r="BH54" s="89">
        <v>-99</v>
      </c>
      <c r="BI54" s="89">
        <v>-99</v>
      </c>
      <c r="BJ54" s="89">
        <v>-99</v>
      </c>
      <c r="BK54" s="89">
        <v>-99</v>
      </c>
      <c r="BL54" s="89">
        <v>-99</v>
      </c>
      <c r="BM54" s="89">
        <v>-99</v>
      </c>
      <c r="BN54" s="89">
        <v>-99</v>
      </c>
      <c r="BO54" s="89">
        <v>-99</v>
      </c>
      <c r="BP54" s="89">
        <v>-99</v>
      </c>
      <c r="BQ54" s="89">
        <v>-99</v>
      </c>
      <c r="BR54" s="89">
        <v>-99</v>
      </c>
      <c r="BS54" s="89">
        <v>-99</v>
      </c>
      <c r="BT54" s="89">
        <v>-99</v>
      </c>
      <c r="BU54" s="89">
        <v>-99</v>
      </c>
      <c r="BV54" s="89">
        <v>-99</v>
      </c>
      <c r="BW54" s="89">
        <v>-99</v>
      </c>
      <c r="BX54" s="89">
        <v>-99</v>
      </c>
      <c r="BY54" s="89">
        <v>-99</v>
      </c>
      <c r="BZ54" s="89">
        <v>-99</v>
      </c>
      <c r="CA54" s="89">
        <v>-99</v>
      </c>
      <c r="CB54" s="89">
        <v>-99</v>
      </c>
      <c r="CC54" s="89">
        <v>-99</v>
      </c>
      <c r="CD54" s="89">
        <v>-99</v>
      </c>
      <c r="CE54" s="89">
        <v>-99</v>
      </c>
      <c r="CF54" s="89">
        <v>-99</v>
      </c>
      <c r="CG54" s="89">
        <v>-99</v>
      </c>
      <c r="CH54" s="89">
        <v>-99</v>
      </c>
      <c r="CI54" s="89">
        <v>-99</v>
      </c>
      <c r="CJ54" s="89">
        <v>-99</v>
      </c>
      <c r="CK54" s="89">
        <v>-99</v>
      </c>
      <c r="CL54" s="89">
        <v>-99</v>
      </c>
      <c r="CM54" s="89">
        <v>-99</v>
      </c>
      <c r="CN54" s="89">
        <v>-99</v>
      </c>
      <c r="CO54" s="89">
        <v>-99</v>
      </c>
      <c r="CP54" s="89">
        <v>-99</v>
      </c>
      <c r="CQ54" s="89">
        <v>-99</v>
      </c>
      <c r="CR54" s="89">
        <v>-99</v>
      </c>
      <c r="CS54" s="89">
        <v>-99</v>
      </c>
      <c r="CT54" s="89">
        <v>-99</v>
      </c>
      <c r="CU54" s="86">
        <v>-99</v>
      </c>
      <c r="CV54" s="86">
        <v>1.7317</v>
      </c>
      <c r="CW54" s="86">
        <v>98</v>
      </c>
      <c r="CX54" s="86">
        <v>2</v>
      </c>
      <c r="CY54" s="86">
        <v>1.3036000000000001</v>
      </c>
      <c r="CZ54" s="86">
        <v>92</v>
      </c>
      <c r="DA54" s="86">
        <v>2</v>
      </c>
      <c r="DB54" s="86">
        <v>1.0423</v>
      </c>
      <c r="DC54" s="86">
        <v>92</v>
      </c>
      <c r="DD54" s="86">
        <v>1</v>
      </c>
      <c r="DE54" s="86">
        <v>1</v>
      </c>
      <c r="DF54" s="86">
        <v>-99</v>
      </c>
      <c r="DG54" s="86">
        <v>-99</v>
      </c>
      <c r="DH54" s="86">
        <v>-99</v>
      </c>
    </row>
    <row r="55" spans="1:112" x14ac:dyDescent="0.2">
      <c r="A55" s="85">
        <f>IF(ISERROR(SEARCH('School Lookup'!$F$3,Data!J55)),A54,A54+1)</f>
        <v>0</v>
      </c>
      <c r="B55" s="85">
        <f>IF(I55='School Lookup'!$G$13,1,0)</f>
        <v>0</v>
      </c>
      <c r="C55" s="85">
        <f t="shared" si="0"/>
        <v>53</v>
      </c>
      <c r="D55" s="86" t="s">
        <v>6478</v>
      </c>
      <c r="E55" s="86" t="s">
        <v>6790</v>
      </c>
      <c r="F55" s="86" t="s">
        <v>2774</v>
      </c>
      <c r="G55" s="86" t="s">
        <v>2807</v>
      </c>
      <c r="H55" s="86" t="s">
        <v>2161</v>
      </c>
      <c r="I55" s="86" t="s">
        <v>3495</v>
      </c>
      <c r="J55" s="86" t="s">
        <v>2300</v>
      </c>
      <c r="K55" s="86" t="s">
        <v>26</v>
      </c>
      <c r="L55" s="86">
        <v>1</v>
      </c>
      <c r="M55" s="86">
        <v>1</v>
      </c>
      <c r="N55" s="89">
        <v>0.62932555282555303</v>
      </c>
      <c r="O55" s="89">
        <v>1.4571587959955701</v>
      </c>
      <c r="P55" s="89">
        <v>58.0441</v>
      </c>
      <c r="Q55" s="89">
        <v>0.87063979771308497</v>
      </c>
      <c r="R55" s="89">
        <v>50.122852088452099</v>
      </c>
      <c r="S55" s="89">
        <v>1.16389929685433</v>
      </c>
      <c r="T55" s="89">
        <v>1.32052388339794</v>
      </c>
      <c r="U55" s="89">
        <v>0.37168949771689502</v>
      </c>
      <c r="V55" s="89">
        <v>0.49082485894334499</v>
      </c>
      <c r="W55" s="89">
        <v>1</v>
      </c>
      <c r="X55" s="89">
        <v>0.90053382352941203</v>
      </c>
      <c r="Y55" s="89">
        <v>2.2090459120190098</v>
      </c>
      <c r="Z55" s="89">
        <v>63.588200000000001</v>
      </c>
      <c r="AA55" s="89">
        <v>1.7159668027349999</v>
      </c>
      <c r="AB55" s="89">
        <v>51.7157205882353</v>
      </c>
      <c r="AC55" s="89">
        <v>1.9625063573770001</v>
      </c>
      <c r="AD55" s="89">
        <v>2.2864183190257701</v>
      </c>
      <c r="AE55" s="89">
        <v>0.37260273972602698</v>
      </c>
      <c r="AF55" s="89">
        <v>0.85192572982878001</v>
      </c>
      <c r="AG55" s="89">
        <v>1</v>
      </c>
      <c r="AH55" s="89">
        <v>0.51471897810219003</v>
      </c>
      <c r="AI55" s="89">
        <v>1.1647608222066601</v>
      </c>
      <c r="AJ55" s="89">
        <v>-99</v>
      </c>
      <c r="AK55" s="89">
        <v>-99</v>
      </c>
      <c r="AL55" s="89">
        <v>63.503635036496298</v>
      </c>
      <c r="AM55" s="89">
        <v>1.1647608222066601</v>
      </c>
      <c r="AN55" s="89">
        <v>1.1804302237465401</v>
      </c>
      <c r="AO55" s="89">
        <v>0.125114155251142</v>
      </c>
      <c r="AP55" s="89">
        <v>0.14768853027696399</v>
      </c>
      <c r="AQ55" s="89">
        <v>1</v>
      </c>
      <c r="AR55" s="89">
        <v>0.75780909090909099</v>
      </c>
      <c r="AS55" s="89">
        <v>1.7734254016108999</v>
      </c>
      <c r="AT55" s="89">
        <v>-99</v>
      </c>
      <c r="AU55" s="89">
        <v>-99</v>
      </c>
      <c r="AV55" s="89">
        <v>45.454554545454499</v>
      </c>
      <c r="AW55" s="89">
        <v>1.7734254016108999</v>
      </c>
      <c r="AX55" s="89">
        <v>1.8296127084774201</v>
      </c>
      <c r="AY55" s="89">
        <v>0.130593607305936</v>
      </c>
      <c r="AZ55" s="89">
        <v>0.23893572357285001</v>
      </c>
      <c r="BA55" s="89">
        <v>-99</v>
      </c>
      <c r="BB55" s="89">
        <v>-99</v>
      </c>
      <c r="BC55" s="89">
        <v>-99</v>
      </c>
      <c r="BD55" s="89">
        <v>-99</v>
      </c>
      <c r="BE55" s="89">
        <v>-99</v>
      </c>
      <c r="BF55" s="89">
        <v>-99</v>
      </c>
      <c r="BG55" s="89">
        <v>-99</v>
      </c>
      <c r="BH55" s="89">
        <v>-99</v>
      </c>
      <c r="BI55" s="89">
        <v>-99</v>
      </c>
      <c r="BJ55" s="89">
        <v>-99</v>
      </c>
      <c r="BK55" s="89">
        <v>-99</v>
      </c>
      <c r="BL55" s="89">
        <v>-99</v>
      </c>
      <c r="BM55" s="89">
        <v>-99</v>
      </c>
      <c r="BN55" s="89">
        <v>-99</v>
      </c>
      <c r="BO55" s="89">
        <v>-99</v>
      </c>
      <c r="BP55" s="89">
        <v>-99</v>
      </c>
      <c r="BQ55" s="89">
        <v>-99</v>
      </c>
      <c r="BR55" s="89">
        <v>-99</v>
      </c>
      <c r="BS55" s="89">
        <v>-99</v>
      </c>
      <c r="BT55" s="89">
        <v>-99</v>
      </c>
      <c r="BU55" s="89">
        <v>-99</v>
      </c>
      <c r="BV55" s="89">
        <v>-99</v>
      </c>
      <c r="BW55" s="89">
        <v>-99</v>
      </c>
      <c r="BX55" s="89">
        <v>-99</v>
      </c>
      <c r="BY55" s="89">
        <v>-99</v>
      </c>
      <c r="BZ55" s="89">
        <v>-99</v>
      </c>
      <c r="CA55" s="89">
        <v>-99</v>
      </c>
      <c r="CB55" s="89">
        <v>-99</v>
      </c>
      <c r="CC55" s="89">
        <v>-99</v>
      </c>
      <c r="CD55" s="89">
        <v>-99</v>
      </c>
      <c r="CE55" s="89">
        <v>-99</v>
      </c>
      <c r="CF55" s="89">
        <v>-99</v>
      </c>
      <c r="CG55" s="89">
        <v>-99</v>
      </c>
      <c r="CH55" s="89">
        <v>-99</v>
      </c>
      <c r="CI55" s="89">
        <v>-99</v>
      </c>
      <c r="CJ55" s="89">
        <v>-99</v>
      </c>
      <c r="CK55" s="89">
        <v>-99</v>
      </c>
      <c r="CL55" s="89">
        <v>-99</v>
      </c>
      <c r="CM55" s="89">
        <v>-99</v>
      </c>
      <c r="CN55" s="89">
        <v>-99</v>
      </c>
      <c r="CO55" s="89">
        <v>-99</v>
      </c>
      <c r="CP55" s="89">
        <v>-99</v>
      </c>
      <c r="CQ55" s="89">
        <v>-99</v>
      </c>
      <c r="CR55" s="89">
        <v>-99</v>
      </c>
      <c r="CS55" s="89">
        <v>-99</v>
      </c>
      <c r="CT55" s="89">
        <v>-99</v>
      </c>
      <c r="CU55" s="86">
        <v>-99</v>
      </c>
      <c r="CV55" s="86">
        <v>1.7294</v>
      </c>
      <c r="CW55" s="86">
        <v>98</v>
      </c>
      <c r="CX55" s="86">
        <v>2</v>
      </c>
      <c r="CY55" s="86">
        <v>-0.311</v>
      </c>
      <c r="CZ55" s="86">
        <v>36</v>
      </c>
      <c r="DA55" s="86">
        <v>2</v>
      </c>
      <c r="DB55" s="86">
        <v>0.96299999999999997</v>
      </c>
      <c r="DC55" s="86">
        <v>90</v>
      </c>
      <c r="DD55" s="86">
        <v>1</v>
      </c>
      <c r="DE55" s="86">
        <v>1</v>
      </c>
      <c r="DF55" s="86">
        <v>-99</v>
      </c>
      <c r="DG55" s="86">
        <v>-99</v>
      </c>
      <c r="DH55" s="86">
        <v>-99</v>
      </c>
    </row>
    <row r="56" spans="1:112" x14ac:dyDescent="0.2">
      <c r="A56" s="85">
        <f>IF(ISERROR(SEARCH('School Lookup'!$F$3,Data!J56)),A55,A55+1)</f>
        <v>0</v>
      </c>
      <c r="B56" s="85">
        <f>IF(I56='School Lookup'!$G$13,1,0)</f>
        <v>0</v>
      </c>
      <c r="C56" s="85">
        <f t="shared" si="0"/>
        <v>54</v>
      </c>
      <c r="D56" s="86" t="s">
        <v>6478</v>
      </c>
      <c r="E56" s="86" t="s">
        <v>6760</v>
      </c>
      <c r="F56" s="86" t="s">
        <v>2767</v>
      </c>
      <c r="G56" s="86" t="s">
        <v>2788</v>
      </c>
      <c r="H56" s="86" t="s">
        <v>6260</v>
      </c>
      <c r="I56" s="86" t="s">
        <v>3487</v>
      </c>
      <c r="J56" s="86" t="s">
        <v>1708</v>
      </c>
      <c r="K56" s="86" t="s">
        <v>16</v>
      </c>
      <c r="L56" s="86">
        <v>1</v>
      </c>
      <c r="M56" s="86">
        <v>1</v>
      </c>
      <c r="N56" s="89">
        <v>0.649948443579767</v>
      </c>
      <c r="O56" s="89">
        <v>1.5018176436509101</v>
      </c>
      <c r="P56" s="89">
        <v>64.818799999999996</v>
      </c>
      <c r="Q56" s="89">
        <v>1.5892417917513699</v>
      </c>
      <c r="R56" s="89">
        <v>51.167311478599203</v>
      </c>
      <c r="S56" s="89">
        <v>1.54552971770114</v>
      </c>
      <c r="T56" s="89">
        <v>1.7535472869093001</v>
      </c>
      <c r="U56" s="89">
        <v>0.37219406227371499</v>
      </c>
      <c r="V56" s="89">
        <v>0.65265988810382203</v>
      </c>
      <c r="W56" s="89">
        <v>1</v>
      </c>
      <c r="X56" s="89">
        <v>0.64509153543307096</v>
      </c>
      <c r="Y56" s="89">
        <v>1.6076943060875899</v>
      </c>
      <c r="Z56" s="89">
        <v>65.509600000000006</v>
      </c>
      <c r="AA56" s="89">
        <v>1.95557106887398</v>
      </c>
      <c r="AB56" s="89">
        <v>49.999954330708697</v>
      </c>
      <c r="AC56" s="89">
        <v>1.78163268748079</v>
      </c>
      <c r="AD56" s="89">
        <v>2.0758177000203601</v>
      </c>
      <c r="AE56" s="89">
        <v>0.36784938450398302</v>
      </c>
      <c r="AF56" s="89">
        <v>0.76358826329496099</v>
      </c>
      <c r="AG56" s="89">
        <v>1</v>
      </c>
      <c r="AH56" s="89">
        <v>0.484293373493976</v>
      </c>
      <c r="AI56" s="89">
        <v>1.09928198584676</v>
      </c>
      <c r="AJ56" s="89">
        <v>-99</v>
      </c>
      <c r="AK56" s="89">
        <v>-99</v>
      </c>
      <c r="AL56" s="89">
        <v>54.216884337349398</v>
      </c>
      <c r="AM56" s="89">
        <v>1.09928198584676</v>
      </c>
      <c r="AN56" s="89">
        <v>1.1116418629332601</v>
      </c>
      <c r="AO56" s="89">
        <v>0.12020275162925401</v>
      </c>
      <c r="AP56" s="89">
        <v>0.13362241075084899</v>
      </c>
      <c r="AQ56" s="89">
        <v>1</v>
      </c>
      <c r="AR56" s="89">
        <v>0.52628497409326402</v>
      </c>
      <c r="AS56" s="89">
        <v>1.25300179108226</v>
      </c>
      <c r="AT56" s="89">
        <v>-99</v>
      </c>
      <c r="AU56" s="89">
        <v>-99</v>
      </c>
      <c r="AV56" s="89">
        <v>45.077754922279802</v>
      </c>
      <c r="AW56" s="89">
        <v>1.25300179108226</v>
      </c>
      <c r="AX56" s="89">
        <v>1.2811929197579</v>
      </c>
      <c r="AY56" s="89">
        <v>0.13975380159304901</v>
      </c>
      <c r="AZ56" s="89">
        <v>0.17905158111026401</v>
      </c>
      <c r="BA56" s="89">
        <v>-99</v>
      </c>
      <c r="BB56" s="89">
        <v>-99</v>
      </c>
      <c r="BC56" s="89">
        <v>-99</v>
      </c>
      <c r="BD56" s="89">
        <v>-99</v>
      </c>
      <c r="BE56" s="89">
        <v>-99</v>
      </c>
      <c r="BF56" s="89">
        <v>-99</v>
      </c>
      <c r="BG56" s="89">
        <v>-99</v>
      </c>
      <c r="BH56" s="89">
        <v>-99</v>
      </c>
      <c r="BI56" s="89">
        <v>-99</v>
      </c>
      <c r="BJ56" s="89">
        <v>-99</v>
      </c>
      <c r="BK56" s="89">
        <v>-99</v>
      </c>
      <c r="BL56" s="89">
        <v>-99</v>
      </c>
      <c r="BM56" s="89">
        <v>-99</v>
      </c>
      <c r="BN56" s="89">
        <v>-99</v>
      </c>
      <c r="BO56" s="89">
        <v>-99</v>
      </c>
      <c r="BP56" s="89">
        <v>-99</v>
      </c>
      <c r="BQ56" s="89">
        <v>-99</v>
      </c>
      <c r="BR56" s="89">
        <v>-99</v>
      </c>
      <c r="BS56" s="89">
        <v>-99</v>
      </c>
      <c r="BT56" s="89">
        <v>-99</v>
      </c>
      <c r="BU56" s="89">
        <v>-99</v>
      </c>
      <c r="BV56" s="89">
        <v>-99</v>
      </c>
      <c r="BW56" s="89">
        <v>-99</v>
      </c>
      <c r="BX56" s="89">
        <v>-99</v>
      </c>
      <c r="BY56" s="89">
        <v>-99</v>
      </c>
      <c r="BZ56" s="89">
        <v>-99</v>
      </c>
      <c r="CA56" s="89">
        <v>-99</v>
      </c>
      <c r="CB56" s="89">
        <v>-99</v>
      </c>
      <c r="CC56" s="89">
        <v>-99</v>
      </c>
      <c r="CD56" s="89">
        <v>-99</v>
      </c>
      <c r="CE56" s="89">
        <v>-99</v>
      </c>
      <c r="CF56" s="89">
        <v>-99</v>
      </c>
      <c r="CG56" s="89">
        <v>-99</v>
      </c>
      <c r="CH56" s="89">
        <v>-99</v>
      </c>
      <c r="CI56" s="89">
        <v>-99</v>
      </c>
      <c r="CJ56" s="89">
        <v>-99</v>
      </c>
      <c r="CK56" s="89">
        <v>-99</v>
      </c>
      <c r="CL56" s="89">
        <v>-99</v>
      </c>
      <c r="CM56" s="89">
        <v>-99</v>
      </c>
      <c r="CN56" s="89">
        <v>-99</v>
      </c>
      <c r="CO56" s="89">
        <v>-99</v>
      </c>
      <c r="CP56" s="89">
        <v>-99</v>
      </c>
      <c r="CQ56" s="89">
        <v>-99</v>
      </c>
      <c r="CR56" s="89">
        <v>-99</v>
      </c>
      <c r="CS56" s="89">
        <v>-99</v>
      </c>
      <c r="CT56" s="89">
        <v>-99</v>
      </c>
      <c r="CU56" s="86">
        <v>-99</v>
      </c>
      <c r="CV56" s="86">
        <v>1.7289000000000001</v>
      </c>
      <c r="CW56" s="86">
        <v>98</v>
      </c>
      <c r="CX56" s="86">
        <v>2</v>
      </c>
      <c r="CY56" s="86">
        <v>0.96740000000000004</v>
      </c>
      <c r="CZ56" s="86">
        <v>87</v>
      </c>
      <c r="DA56" s="86">
        <v>2</v>
      </c>
      <c r="DB56" s="86">
        <v>1.3109</v>
      </c>
      <c r="DC56" s="86">
        <v>96</v>
      </c>
      <c r="DD56" s="86">
        <v>1</v>
      </c>
      <c r="DE56" s="86">
        <v>1</v>
      </c>
      <c r="DF56" s="86">
        <v>1</v>
      </c>
      <c r="DG56" s="86">
        <v>-99</v>
      </c>
      <c r="DH56" s="86">
        <v>-99</v>
      </c>
    </row>
    <row r="57" spans="1:112" x14ac:dyDescent="0.2">
      <c r="A57" s="85">
        <f>IF(ISERROR(SEARCH('School Lookup'!$F$3,Data!J57)),A56,A56+1)</f>
        <v>0</v>
      </c>
      <c r="B57" s="85">
        <f>IF(I57='School Lookup'!$G$13,1,0)</f>
        <v>0</v>
      </c>
      <c r="C57" s="85">
        <f t="shared" si="0"/>
        <v>55</v>
      </c>
      <c r="D57" s="86" t="s">
        <v>6478</v>
      </c>
      <c r="E57" s="86" t="s">
        <v>6499</v>
      </c>
      <c r="F57" s="86" t="s">
        <v>2742</v>
      </c>
      <c r="G57" s="86" t="s">
        <v>2780</v>
      </c>
      <c r="H57" s="86" t="s">
        <v>516</v>
      </c>
      <c r="I57" s="86" t="s">
        <v>3504</v>
      </c>
      <c r="J57" s="86" t="s">
        <v>903</v>
      </c>
      <c r="K57" s="86" t="s">
        <v>6580</v>
      </c>
      <c r="L57" s="86">
        <v>1</v>
      </c>
      <c r="M57" s="86">
        <v>1</v>
      </c>
      <c r="N57" s="89">
        <v>0.68364999999999998</v>
      </c>
      <c r="O57" s="89">
        <v>1.5747983276809301</v>
      </c>
      <c r="P57" s="89">
        <v>63.201500000000003</v>
      </c>
      <c r="Q57" s="89">
        <v>1.4176924973238501</v>
      </c>
      <c r="R57" s="89">
        <v>52.734400000000001</v>
      </c>
      <c r="S57" s="89">
        <v>1.4962454125023901</v>
      </c>
      <c r="T57" s="89">
        <v>1.69762601750551</v>
      </c>
      <c r="U57" s="89">
        <v>0.40230487166055501</v>
      </c>
      <c r="V57" s="89">
        <v>0.68296321710017605</v>
      </c>
      <c r="W57" s="89">
        <v>1</v>
      </c>
      <c r="X57" s="89">
        <v>0.55845630689206804</v>
      </c>
      <c r="Y57" s="89">
        <v>1.40374125586389</v>
      </c>
      <c r="Z57" s="89">
        <v>64.726299999999995</v>
      </c>
      <c r="AA57" s="89">
        <v>1.8578912407972299</v>
      </c>
      <c r="AB57" s="89">
        <v>49.154755786735997</v>
      </c>
      <c r="AC57" s="89">
        <v>1.6308162483305599</v>
      </c>
      <c r="AD57" s="89">
        <v>1.90021427770105</v>
      </c>
      <c r="AE57" s="89">
        <v>0.40282870612886301</v>
      </c>
      <c r="AF57" s="89">
        <v>0.76546085885390502</v>
      </c>
      <c r="AG57" s="89">
        <v>1</v>
      </c>
      <c r="AH57" s="89">
        <v>0.57081761658031105</v>
      </c>
      <c r="AI57" s="89">
        <v>1.28549050420385</v>
      </c>
      <c r="AJ57" s="89">
        <v>-99</v>
      </c>
      <c r="AK57" s="89">
        <v>-99</v>
      </c>
      <c r="AL57" s="89">
        <v>49.222798963730597</v>
      </c>
      <c r="AM57" s="89">
        <v>1.28549050420385</v>
      </c>
      <c r="AN57" s="89">
        <v>1.30726199699993</v>
      </c>
      <c r="AO57" s="89">
        <v>0.10110005238344701</v>
      </c>
      <c r="AP57" s="89">
        <v>0.13216425637558199</v>
      </c>
      <c r="AQ57" s="89">
        <v>1</v>
      </c>
      <c r="AR57" s="89">
        <v>0.63904469273743003</v>
      </c>
      <c r="AS57" s="89">
        <v>1.50646488903534</v>
      </c>
      <c r="AT57" s="89">
        <v>-99</v>
      </c>
      <c r="AU57" s="89">
        <v>-99</v>
      </c>
      <c r="AV57" s="89">
        <v>45.251411173184401</v>
      </c>
      <c r="AW57" s="89">
        <v>1.50646488903534</v>
      </c>
      <c r="AX57" s="89">
        <v>1.54829106022548</v>
      </c>
      <c r="AY57" s="89">
        <v>9.3766369827134599E-2</v>
      </c>
      <c r="AZ57" s="89">
        <v>0.14517763215314899</v>
      </c>
      <c r="BA57" s="89">
        <v>-99</v>
      </c>
      <c r="BB57" s="89">
        <v>-99</v>
      </c>
      <c r="BC57" s="89">
        <v>-99</v>
      </c>
      <c r="BD57" s="89">
        <v>-99</v>
      </c>
      <c r="BE57" s="89">
        <v>-99</v>
      </c>
      <c r="BF57" s="89">
        <v>-99</v>
      </c>
      <c r="BG57" s="89">
        <v>-99</v>
      </c>
      <c r="BH57" s="89">
        <v>-99</v>
      </c>
      <c r="BI57" s="89">
        <v>-99</v>
      </c>
      <c r="BJ57" s="89">
        <v>-99</v>
      </c>
      <c r="BK57" s="89">
        <v>-99</v>
      </c>
      <c r="BL57" s="89">
        <v>-99</v>
      </c>
      <c r="BM57" s="89">
        <v>-99</v>
      </c>
      <c r="BN57" s="89">
        <v>-99</v>
      </c>
      <c r="BO57" s="89">
        <v>-99</v>
      </c>
      <c r="BP57" s="89">
        <v>-99</v>
      </c>
      <c r="BQ57" s="89">
        <v>-99</v>
      </c>
      <c r="BR57" s="89">
        <v>-99</v>
      </c>
      <c r="BS57" s="89">
        <v>-99</v>
      </c>
      <c r="BT57" s="89">
        <v>-99</v>
      </c>
      <c r="BU57" s="89">
        <v>-99</v>
      </c>
      <c r="BV57" s="89">
        <v>-99</v>
      </c>
      <c r="BW57" s="89">
        <v>-99</v>
      </c>
      <c r="BX57" s="89">
        <v>-99</v>
      </c>
      <c r="BY57" s="89">
        <v>-99</v>
      </c>
      <c r="BZ57" s="89">
        <v>-99</v>
      </c>
      <c r="CA57" s="89">
        <v>-99</v>
      </c>
      <c r="CB57" s="89">
        <v>-99</v>
      </c>
      <c r="CC57" s="89">
        <v>-99</v>
      </c>
      <c r="CD57" s="89">
        <v>-99</v>
      </c>
      <c r="CE57" s="89">
        <v>-99</v>
      </c>
      <c r="CF57" s="89">
        <v>-99</v>
      </c>
      <c r="CG57" s="89">
        <v>-99</v>
      </c>
      <c r="CH57" s="89">
        <v>-99</v>
      </c>
      <c r="CI57" s="89">
        <v>-99</v>
      </c>
      <c r="CJ57" s="89">
        <v>-99</v>
      </c>
      <c r="CK57" s="89">
        <v>-99</v>
      </c>
      <c r="CL57" s="89">
        <v>-99</v>
      </c>
      <c r="CM57" s="89">
        <v>-99</v>
      </c>
      <c r="CN57" s="89">
        <v>-99</v>
      </c>
      <c r="CO57" s="89">
        <v>-99</v>
      </c>
      <c r="CP57" s="89">
        <v>-99</v>
      </c>
      <c r="CQ57" s="89">
        <v>-99</v>
      </c>
      <c r="CR57" s="89">
        <v>-99</v>
      </c>
      <c r="CS57" s="89">
        <v>-99</v>
      </c>
      <c r="CT57" s="89">
        <v>-99</v>
      </c>
      <c r="CU57" s="86">
        <v>-99</v>
      </c>
      <c r="CV57" s="86">
        <v>1.7258</v>
      </c>
      <c r="CW57" s="86">
        <v>97</v>
      </c>
      <c r="CX57" s="86">
        <v>2</v>
      </c>
      <c r="CY57" s="86">
        <v>0.15329999999999999</v>
      </c>
      <c r="CZ57" s="86">
        <v>59</v>
      </c>
      <c r="DA57" s="86">
        <v>2</v>
      </c>
      <c r="DB57" s="86">
        <v>1.3188</v>
      </c>
      <c r="DC57" s="86">
        <v>97</v>
      </c>
      <c r="DD57" s="86">
        <v>1</v>
      </c>
      <c r="DE57" s="86">
        <v>1</v>
      </c>
      <c r="DF57" s="86">
        <v>1</v>
      </c>
      <c r="DG57" s="86">
        <v>-99</v>
      </c>
      <c r="DH57" s="86">
        <v>-99</v>
      </c>
    </row>
    <row r="58" spans="1:112" x14ac:dyDescent="0.2">
      <c r="A58" s="85">
        <f>IF(ISERROR(SEARCH('School Lookup'!$F$3,Data!J58)),A57,A57+1)</f>
        <v>0</v>
      </c>
      <c r="B58" s="85">
        <f>IF(I58='School Lookup'!$G$13,1,0)</f>
        <v>0</v>
      </c>
      <c r="C58" s="85">
        <f t="shared" si="0"/>
        <v>56</v>
      </c>
      <c r="D58" s="86" t="s">
        <v>6478</v>
      </c>
      <c r="E58" s="86" t="s">
        <v>6862</v>
      </c>
      <c r="F58" s="86" t="s">
        <v>2773</v>
      </c>
      <c r="G58" s="86" t="s">
        <v>2879</v>
      </c>
      <c r="H58" s="86" t="s">
        <v>2183</v>
      </c>
      <c r="I58" s="86" t="s">
        <v>3689</v>
      </c>
      <c r="J58" s="86" t="s">
        <v>2565</v>
      </c>
      <c r="K58" s="86" t="s">
        <v>36</v>
      </c>
      <c r="L58" s="86">
        <v>1</v>
      </c>
      <c r="M58" s="86">
        <v>-99</v>
      </c>
      <c r="N58" s="89">
        <v>-99</v>
      </c>
      <c r="O58" s="89">
        <v>-99</v>
      </c>
      <c r="P58" s="89">
        <v>-99</v>
      </c>
      <c r="Q58" s="89">
        <v>-99</v>
      </c>
      <c r="R58" s="89">
        <v>-99</v>
      </c>
      <c r="S58" s="89">
        <v>-99</v>
      </c>
      <c r="T58" s="89">
        <v>-99</v>
      </c>
      <c r="U58" s="89">
        <v>-99</v>
      </c>
      <c r="V58" s="89">
        <v>-99</v>
      </c>
      <c r="W58" s="89">
        <v>-99</v>
      </c>
      <c r="X58" s="89">
        <v>-99</v>
      </c>
      <c r="Y58" s="89">
        <v>-99</v>
      </c>
      <c r="Z58" s="89">
        <v>-99</v>
      </c>
      <c r="AA58" s="89">
        <v>-99</v>
      </c>
      <c r="AB58" s="89">
        <v>-99</v>
      </c>
      <c r="AC58" s="89">
        <v>-99</v>
      </c>
      <c r="AD58" s="89">
        <v>-99</v>
      </c>
      <c r="AE58" s="89">
        <v>-99</v>
      </c>
      <c r="AF58" s="89">
        <v>-99</v>
      </c>
      <c r="AG58" s="89">
        <v>-99</v>
      </c>
      <c r="AH58" s="89">
        <v>-99</v>
      </c>
      <c r="AI58" s="89">
        <v>-99</v>
      </c>
      <c r="AJ58" s="89">
        <v>-99</v>
      </c>
      <c r="AK58" s="89">
        <v>-99</v>
      </c>
      <c r="AL58" s="89">
        <v>-99</v>
      </c>
      <c r="AM58" s="89">
        <v>-99</v>
      </c>
      <c r="AN58" s="89">
        <v>-99</v>
      </c>
      <c r="AO58" s="89">
        <v>-99</v>
      </c>
      <c r="AP58" s="89">
        <v>-99</v>
      </c>
      <c r="AQ58" s="89">
        <v>-99</v>
      </c>
      <c r="AR58" s="89">
        <v>-99</v>
      </c>
      <c r="AS58" s="89">
        <v>-99</v>
      </c>
      <c r="AT58" s="89">
        <v>-99</v>
      </c>
      <c r="AU58" s="89">
        <v>-99</v>
      </c>
      <c r="AV58" s="89">
        <v>-99</v>
      </c>
      <c r="AW58" s="89">
        <v>-99</v>
      </c>
      <c r="AX58" s="89">
        <v>-99</v>
      </c>
      <c r="AY58" s="89">
        <v>-99</v>
      </c>
      <c r="AZ58" s="89">
        <v>-99</v>
      </c>
      <c r="BA58" s="89">
        <v>1</v>
      </c>
      <c r="BB58" s="89">
        <v>0.65957851851851901</v>
      </c>
      <c r="BC58" s="89">
        <v>1.70873421127127</v>
      </c>
      <c r="BD58" s="89">
        <v>63.262599999999999</v>
      </c>
      <c r="BE58" s="89">
        <v>1.4967729600627</v>
      </c>
      <c r="BF58" s="89">
        <v>54.074070864197502</v>
      </c>
      <c r="BG58" s="89">
        <v>1.6027535856669901</v>
      </c>
      <c r="BH58" s="89">
        <v>1.7250923434485601</v>
      </c>
      <c r="BI58" s="89">
        <v>0.25046382189239302</v>
      </c>
      <c r="BJ58" s="89">
        <v>0.43207322145742999</v>
      </c>
      <c r="BK58" s="89">
        <v>1</v>
      </c>
      <c r="BL58" s="89">
        <v>0.52316049382716001</v>
      </c>
      <c r="BM58" s="89">
        <v>1.4548727108030399</v>
      </c>
      <c r="BN58" s="89">
        <v>63.497199999999999</v>
      </c>
      <c r="BO58" s="89">
        <v>1.6664421682353501</v>
      </c>
      <c r="BP58" s="89">
        <v>55.061740987654296</v>
      </c>
      <c r="BQ58" s="89">
        <v>1.5606574395192001</v>
      </c>
      <c r="BR58" s="89">
        <v>1.64899363217085</v>
      </c>
      <c r="BS58" s="89">
        <v>0.25046382189239302</v>
      </c>
      <c r="BT58" s="89">
        <v>0.41301324738973</v>
      </c>
      <c r="BU58" s="89">
        <v>1</v>
      </c>
      <c r="BV58" s="89">
        <v>0.57142370370370399</v>
      </c>
      <c r="BW58" s="89">
        <v>1.47337453934018</v>
      </c>
      <c r="BX58" s="89">
        <v>60.5</v>
      </c>
      <c r="BY58" s="89">
        <v>1.17510692999794</v>
      </c>
      <c r="BZ58" s="89">
        <v>56.049394567901203</v>
      </c>
      <c r="CA58" s="89">
        <v>1.3242407346690599</v>
      </c>
      <c r="CB58" s="89">
        <v>1.4056622402943899</v>
      </c>
      <c r="CC58" s="89">
        <v>0.25046382189239302</v>
      </c>
      <c r="CD58" s="89">
        <v>0.35206753699395599</v>
      </c>
      <c r="CE58" s="89">
        <v>1</v>
      </c>
      <c r="CF58" s="89">
        <v>0.85232139303482601</v>
      </c>
      <c r="CG58" s="89">
        <v>2.23027905388876</v>
      </c>
      <c r="CH58" s="89">
        <v>70</v>
      </c>
      <c r="CI58" s="89">
        <v>2.3628248975447299</v>
      </c>
      <c r="CJ58" s="89">
        <v>44.527370646766201</v>
      </c>
      <c r="CK58" s="89">
        <v>2.2965519757167501</v>
      </c>
      <c r="CL58" s="89">
        <v>2.49415983122412</v>
      </c>
      <c r="CM58" s="89">
        <v>0.24860853432282001</v>
      </c>
      <c r="CN58" s="89">
        <v>0.62006942000748</v>
      </c>
      <c r="CO58" s="89">
        <v>97.805000000000007</v>
      </c>
      <c r="CP58" s="89">
        <v>0.78700000000000003</v>
      </c>
      <c r="CQ58" s="89">
        <v>7.0000000000000007E-2</v>
      </c>
      <c r="CR58" s="89">
        <v>-0.17249999999999999</v>
      </c>
      <c r="CS58" s="89">
        <v>0.78700000000000003</v>
      </c>
      <c r="CT58" s="89">
        <v>0.61770000000000003</v>
      </c>
      <c r="CU58" s="86" t="s">
        <v>6986</v>
      </c>
      <c r="CV58" s="86">
        <v>1.6973</v>
      </c>
      <c r="CW58" s="86">
        <v>97</v>
      </c>
      <c r="CX58" s="86">
        <v>2</v>
      </c>
      <c r="CY58" s="86">
        <v>-0.84109999999999996</v>
      </c>
      <c r="CZ58" s="86">
        <v>16</v>
      </c>
      <c r="DA58" s="86">
        <v>4</v>
      </c>
      <c r="DB58" s="86">
        <v>1.6739999999999999</v>
      </c>
      <c r="DC58" s="86">
        <v>99</v>
      </c>
      <c r="DD58" s="86">
        <v>1</v>
      </c>
      <c r="DE58" s="86">
        <v>1</v>
      </c>
      <c r="DF58" s="86">
        <v>1</v>
      </c>
      <c r="DG58" s="86">
        <v>-99</v>
      </c>
      <c r="DH58" s="86">
        <v>1</v>
      </c>
    </row>
    <row r="59" spans="1:112" x14ac:dyDescent="0.2">
      <c r="A59" s="85">
        <f>IF(ISERROR(SEARCH('School Lookup'!$F$3,Data!J59)),A58,A58+1)</f>
        <v>0</v>
      </c>
      <c r="B59" s="85">
        <f>IF(I59='School Lookup'!$G$13,1,0)</f>
        <v>0</v>
      </c>
      <c r="C59" s="85">
        <f t="shared" si="0"/>
        <v>57</v>
      </c>
      <c r="D59" s="86" t="s">
        <v>6478</v>
      </c>
      <c r="E59" s="86" t="s">
        <v>6862</v>
      </c>
      <c r="F59" s="86" t="s">
        <v>2773</v>
      </c>
      <c r="G59" s="86" t="s">
        <v>2794</v>
      </c>
      <c r="H59" s="86" t="s">
        <v>1362</v>
      </c>
      <c r="I59" s="86" t="s">
        <v>3580</v>
      </c>
      <c r="J59" s="86" t="s">
        <v>1367</v>
      </c>
      <c r="K59" s="86" t="s">
        <v>16</v>
      </c>
      <c r="L59" s="86">
        <v>1</v>
      </c>
      <c r="M59" s="86">
        <v>1</v>
      </c>
      <c r="N59" s="89">
        <v>0.83362640586797099</v>
      </c>
      <c r="O59" s="89">
        <v>1.8995720726121399</v>
      </c>
      <c r="P59" s="89">
        <v>71.596900000000005</v>
      </c>
      <c r="Q59" s="89">
        <v>2.3082044285900301</v>
      </c>
      <c r="R59" s="89">
        <v>53.5452369193154</v>
      </c>
      <c r="S59" s="89">
        <v>2.1038882506010799</v>
      </c>
      <c r="T59" s="89">
        <v>2.38709822805136</v>
      </c>
      <c r="U59" s="89">
        <v>0.37557392102846598</v>
      </c>
      <c r="V59" s="89">
        <v>0.89653184138935504</v>
      </c>
      <c r="W59" s="89">
        <v>1</v>
      </c>
      <c r="X59" s="89">
        <v>0.48993300000000001</v>
      </c>
      <c r="Y59" s="89">
        <v>1.2424265379666899</v>
      </c>
      <c r="Z59" s="89">
        <v>61.055100000000003</v>
      </c>
      <c r="AA59" s="89">
        <v>1.4000817363476401</v>
      </c>
      <c r="AB59" s="89">
        <v>53.750010000000003</v>
      </c>
      <c r="AC59" s="89">
        <v>1.32125413715717</v>
      </c>
      <c r="AD59" s="89">
        <v>1.53977501492086</v>
      </c>
      <c r="AE59" s="89">
        <v>0.36730945821854899</v>
      </c>
      <c r="AF59" s="89">
        <v>0.56557392650903904</v>
      </c>
      <c r="AG59" s="89">
        <v>1</v>
      </c>
      <c r="AH59" s="89">
        <v>0.46360074074074098</v>
      </c>
      <c r="AI59" s="89">
        <v>1.0547494438857401</v>
      </c>
      <c r="AJ59" s="89">
        <v>-99</v>
      </c>
      <c r="AK59" s="89">
        <v>-99</v>
      </c>
      <c r="AL59" s="89">
        <v>59.259289629629599</v>
      </c>
      <c r="AM59" s="89">
        <v>1.0547494438857401</v>
      </c>
      <c r="AN59" s="89">
        <v>1.0648584939144701</v>
      </c>
      <c r="AO59" s="89">
        <v>0.12396694214876</v>
      </c>
      <c r="AP59" s="89">
        <v>0.13200725131171101</v>
      </c>
      <c r="AQ59" s="89">
        <v>1</v>
      </c>
      <c r="AR59" s="89">
        <v>0.29463448275862097</v>
      </c>
      <c r="AS59" s="89">
        <v>0.73229411389022503</v>
      </c>
      <c r="AT59" s="89">
        <v>-99</v>
      </c>
      <c r="AU59" s="89">
        <v>-99</v>
      </c>
      <c r="AV59" s="89">
        <v>43.448255172413802</v>
      </c>
      <c r="AW59" s="89">
        <v>0.73229411389022503</v>
      </c>
      <c r="AX59" s="89">
        <v>0.73247378301424604</v>
      </c>
      <c r="AY59" s="89">
        <v>0.133149678604224</v>
      </c>
      <c r="AZ59" s="89">
        <v>9.7528648794366998E-2</v>
      </c>
      <c r="BA59" s="89">
        <v>-99</v>
      </c>
      <c r="BB59" s="89">
        <v>-99</v>
      </c>
      <c r="BC59" s="89">
        <v>-99</v>
      </c>
      <c r="BD59" s="89">
        <v>-99</v>
      </c>
      <c r="BE59" s="89">
        <v>-99</v>
      </c>
      <c r="BF59" s="89">
        <v>-99</v>
      </c>
      <c r="BG59" s="89">
        <v>-99</v>
      </c>
      <c r="BH59" s="89">
        <v>-99</v>
      </c>
      <c r="BI59" s="89">
        <v>-99</v>
      </c>
      <c r="BJ59" s="89">
        <v>-99</v>
      </c>
      <c r="BK59" s="89">
        <v>-99</v>
      </c>
      <c r="BL59" s="89">
        <v>-99</v>
      </c>
      <c r="BM59" s="89">
        <v>-99</v>
      </c>
      <c r="BN59" s="89">
        <v>-99</v>
      </c>
      <c r="BO59" s="89">
        <v>-99</v>
      </c>
      <c r="BP59" s="89">
        <v>-99</v>
      </c>
      <c r="BQ59" s="89">
        <v>-99</v>
      </c>
      <c r="BR59" s="89">
        <v>-99</v>
      </c>
      <c r="BS59" s="89">
        <v>-99</v>
      </c>
      <c r="BT59" s="89">
        <v>-99</v>
      </c>
      <c r="BU59" s="89">
        <v>-99</v>
      </c>
      <c r="BV59" s="89">
        <v>-99</v>
      </c>
      <c r="BW59" s="89">
        <v>-99</v>
      </c>
      <c r="BX59" s="89">
        <v>-99</v>
      </c>
      <c r="BY59" s="89">
        <v>-99</v>
      </c>
      <c r="BZ59" s="89">
        <v>-99</v>
      </c>
      <c r="CA59" s="89">
        <v>-99</v>
      </c>
      <c r="CB59" s="89">
        <v>-99</v>
      </c>
      <c r="CC59" s="89">
        <v>-99</v>
      </c>
      <c r="CD59" s="89">
        <v>-99</v>
      </c>
      <c r="CE59" s="89">
        <v>-99</v>
      </c>
      <c r="CF59" s="89">
        <v>-99</v>
      </c>
      <c r="CG59" s="89">
        <v>-99</v>
      </c>
      <c r="CH59" s="89">
        <v>-99</v>
      </c>
      <c r="CI59" s="89">
        <v>-99</v>
      </c>
      <c r="CJ59" s="89">
        <v>-99</v>
      </c>
      <c r="CK59" s="89">
        <v>-99</v>
      </c>
      <c r="CL59" s="89">
        <v>-99</v>
      </c>
      <c r="CM59" s="89">
        <v>-99</v>
      </c>
      <c r="CN59" s="89">
        <v>-99</v>
      </c>
      <c r="CO59" s="89">
        <v>-99</v>
      </c>
      <c r="CP59" s="89">
        <v>-99</v>
      </c>
      <c r="CQ59" s="89">
        <v>-99</v>
      </c>
      <c r="CR59" s="89">
        <v>-99</v>
      </c>
      <c r="CS59" s="89">
        <v>-99</v>
      </c>
      <c r="CT59" s="89">
        <v>-99</v>
      </c>
      <c r="CU59" s="86">
        <v>-99</v>
      </c>
      <c r="CV59" s="86">
        <v>1.6916</v>
      </c>
      <c r="CW59" s="86">
        <v>97</v>
      </c>
      <c r="CX59" s="86">
        <v>2</v>
      </c>
      <c r="CY59" s="86">
        <v>-1.2486999999999999</v>
      </c>
      <c r="CZ59" s="86">
        <v>7</v>
      </c>
      <c r="DA59" s="86">
        <v>2</v>
      </c>
      <c r="DB59" s="86">
        <v>1.3812</v>
      </c>
      <c r="DC59" s="86">
        <v>97</v>
      </c>
      <c r="DD59" s="86">
        <v>-99</v>
      </c>
      <c r="DE59" s="86">
        <v>-99</v>
      </c>
      <c r="DF59" s="86">
        <v>-99</v>
      </c>
      <c r="DG59" s="86">
        <v>-99</v>
      </c>
      <c r="DH59" s="86">
        <v>-99</v>
      </c>
    </row>
    <row r="60" spans="1:112" x14ac:dyDescent="0.2">
      <c r="A60" s="85">
        <f>IF(ISERROR(SEARCH('School Lookup'!$F$3,Data!J60)),A59,A59+1)</f>
        <v>0</v>
      </c>
      <c r="B60" s="85">
        <f>IF(I60='School Lookup'!$G$13,1,0)</f>
        <v>0</v>
      </c>
      <c r="C60" s="85">
        <f t="shared" si="0"/>
        <v>58</v>
      </c>
      <c r="D60" s="86" t="s">
        <v>6478</v>
      </c>
      <c r="E60" s="86" t="s">
        <v>6838</v>
      </c>
      <c r="F60" s="86" t="s">
        <v>2086</v>
      </c>
      <c r="G60" s="86" t="s">
        <v>2834</v>
      </c>
      <c r="H60" s="86" t="s">
        <v>1915</v>
      </c>
      <c r="I60" s="86" t="s">
        <v>3578</v>
      </c>
      <c r="J60" s="86" t="s">
        <v>2506</v>
      </c>
      <c r="K60" s="86" t="s">
        <v>36</v>
      </c>
      <c r="L60" s="86">
        <v>1</v>
      </c>
      <c r="M60" s="86">
        <v>-99</v>
      </c>
      <c r="N60" s="89">
        <v>-99</v>
      </c>
      <c r="O60" s="89">
        <v>-99</v>
      </c>
      <c r="P60" s="89">
        <v>-99</v>
      </c>
      <c r="Q60" s="89">
        <v>-99</v>
      </c>
      <c r="R60" s="89">
        <v>-99</v>
      </c>
      <c r="S60" s="89">
        <v>-99</v>
      </c>
      <c r="T60" s="89">
        <v>-99</v>
      </c>
      <c r="U60" s="89">
        <v>-99</v>
      </c>
      <c r="V60" s="89">
        <v>-99</v>
      </c>
      <c r="W60" s="89">
        <v>-99</v>
      </c>
      <c r="X60" s="89">
        <v>-99</v>
      </c>
      <c r="Y60" s="89">
        <v>-99</v>
      </c>
      <c r="Z60" s="89">
        <v>-99</v>
      </c>
      <c r="AA60" s="89">
        <v>-99</v>
      </c>
      <c r="AB60" s="89">
        <v>-99</v>
      </c>
      <c r="AC60" s="89">
        <v>-99</v>
      </c>
      <c r="AD60" s="89">
        <v>-99</v>
      </c>
      <c r="AE60" s="89">
        <v>-99</v>
      </c>
      <c r="AF60" s="89">
        <v>-99</v>
      </c>
      <c r="AG60" s="89">
        <v>-99</v>
      </c>
      <c r="AH60" s="89">
        <v>-99</v>
      </c>
      <c r="AI60" s="89">
        <v>-99</v>
      </c>
      <c r="AJ60" s="89">
        <v>-99</v>
      </c>
      <c r="AK60" s="89">
        <v>-99</v>
      </c>
      <c r="AL60" s="89">
        <v>-99</v>
      </c>
      <c r="AM60" s="89">
        <v>-99</v>
      </c>
      <c r="AN60" s="89">
        <v>-99</v>
      </c>
      <c r="AO60" s="89">
        <v>-99</v>
      </c>
      <c r="AP60" s="89">
        <v>-99</v>
      </c>
      <c r="AQ60" s="89">
        <v>-99</v>
      </c>
      <c r="AR60" s="89">
        <v>-99</v>
      </c>
      <c r="AS60" s="89">
        <v>-99</v>
      </c>
      <c r="AT60" s="89">
        <v>-99</v>
      </c>
      <c r="AU60" s="89">
        <v>-99</v>
      </c>
      <c r="AV60" s="89">
        <v>-99</v>
      </c>
      <c r="AW60" s="89">
        <v>-99</v>
      </c>
      <c r="AX60" s="89">
        <v>-99</v>
      </c>
      <c r="AY60" s="89">
        <v>-99</v>
      </c>
      <c r="AZ60" s="89">
        <v>-99</v>
      </c>
      <c r="BA60" s="89">
        <v>1</v>
      </c>
      <c r="BB60" s="89">
        <v>0.72202140077820998</v>
      </c>
      <c r="BC60" s="89">
        <v>1.84924955806205</v>
      </c>
      <c r="BD60" s="89">
        <v>70.880600000000001</v>
      </c>
      <c r="BE60" s="89">
        <v>2.2585185020176302</v>
      </c>
      <c r="BF60" s="89">
        <v>46.692633073929997</v>
      </c>
      <c r="BG60" s="89">
        <v>2.05388403003984</v>
      </c>
      <c r="BH60" s="89">
        <v>2.2077850422119698</v>
      </c>
      <c r="BI60" s="89">
        <v>0.250243427458617</v>
      </c>
      <c r="BJ60" s="89">
        <v>0.55248369605499104</v>
      </c>
      <c r="BK60" s="89">
        <v>1</v>
      </c>
      <c r="BL60" s="89">
        <v>0.64636031128404703</v>
      </c>
      <c r="BM60" s="89">
        <v>1.75467578630694</v>
      </c>
      <c r="BN60" s="89">
        <v>61.779400000000003</v>
      </c>
      <c r="BO60" s="89">
        <v>1.47356728866745</v>
      </c>
      <c r="BP60" s="89">
        <v>42.801569260700397</v>
      </c>
      <c r="BQ60" s="89">
        <v>1.6141215374872</v>
      </c>
      <c r="BR60" s="89">
        <v>1.7050770860418201</v>
      </c>
      <c r="BS60" s="89">
        <v>0.250243427458617</v>
      </c>
      <c r="BT60" s="89">
        <v>0.42668433409225798</v>
      </c>
      <c r="BU60" s="89">
        <v>1</v>
      </c>
      <c r="BV60" s="89">
        <v>0.57297003891050602</v>
      </c>
      <c r="BW60" s="89">
        <v>1.47693637925597</v>
      </c>
      <c r="BX60" s="89">
        <v>61.028599999999997</v>
      </c>
      <c r="BY60" s="89">
        <v>1.22964370974215</v>
      </c>
      <c r="BZ60" s="89">
        <v>46.3035042801556</v>
      </c>
      <c r="CA60" s="89">
        <v>1.3532900444990601</v>
      </c>
      <c r="CB60" s="89">
        <v>1.43628168168131</v>
      </c>
      <c r="CC60" s="89">
        <v>0.250243427458617</v>
      </c>
      <c r="CD60" s="89">
        <v>0.35942005081995798</v>
      </c>
      <c r="CE60" s="89">
        <v>1</v>
      </c>
      <c r="CF60" s="89">
        <v>0.63683124999999996</v>
      </c>
      <c r="CG60" s="89">
        <v>1.71361542057308</v>
      </c>
      <c r="CH60" s="89">
        <v>63.456899999999997</v>
      </c>
      <c r="CI60" s="89">
        <v>1.6160855740107201</v>
      </c>
      <c r="CJ60" s="89">
        <v>37.890631249999998</v>
      </c>
      <c r="CK60" s="89">
        <v>1.6648504972919</v>
      </c>
      <c r="CL60" s="89">
        <v>1.8106192445256499</v>
      </c>
      <c r="CM60" s="89">
        <v>0.24926971762414801</v>
      </c>
      <c r="CN60" s="89">
        <v>0.451332547807756</v>
      </c>
      <c r="CO60" s="89">
        <v>98.344999999999999</v>
      </c>
      <c r="CP60" s="89">
        <v>0.82779999999999998</v>
      </c>
      <c r="CQ60" s="89">
        <v>-1.73</v>
      </c>
      <c r="CR60" s="89">
        <v>-0.43219999999999997</v>
      </c>
      <c r="CS60" s="89">
        <v>0.82779999999999998</v>
      </c>
      <c r="CT60" s="89">
        <v>0.68479999999999996</v>
      </c>
      <c r="CU60" s="86" t="s">
        <v>6988</v>
      </c>
      <c r="CV60" s="86">
        <v>1.6794</v>
      </c>
      <c r="CW60" s="86">
        <v>97</v>
      </c>
      <c r="CX60" s="86">
        <v>2</v>
      </c>
      <c r="CY60" s="86">
        <v>0.91510000000000002</v>
      </c>
      <c r="CZ60" s="86">
        <v>85</v>
      </c>
      <c r="DA60" s="86">
        <v>4</v>
      </c>
      <c r="DB60" s="86">
        <v>1.6445000000000001</v>
      </c>
      <c r="DC60" s="86">
        <v>99</v>
      </c>
      <c r="DD60" s="86">
        <v>1</v>
      </c>
      <c r="DE60" s="86">
        <v>1</v>
      </c>
      <c r="DF60" s="86">
        <v>1</v>
      </c>
      <c r="DG60" s="86">
        <v>-99</v>
      </c>
      <c r="DH60" s="86">
        <v>1</v>
      </c>
    </row>
    <row r="61" spans="1:112" x14ac:dyDescent="0.2">
      <c r="A61" s="85">
        <f>IF(ISERROR(SEARCH('School Lookup'!$F$3,Data!J61)),A60,A60+1)</f>
        <v>0</v>
      </c>
      <c r="B61" s="85">
        <f>IF(I61='School Lookup'!$G$13,1,0)</f>
        <v>0</v>
      </c>
      <c r="C61" s="85">
        <f t="shared" si="0"/>
        <v>59</v>
      </c>
      <c r="D61" s="86" t="s">
        <v>6478</v>
      </c>
      <c r="E61" s="86" t="s">
        <v>6862</v>
      </c>
      <c r="F61" s="86" t="s">
        <v>2773</v>
      </c>
      <c r="G61" s="86" t="s">
        <v>2794</v>
      </c>
      <c r="H61" s="86" t="s">
        <v>1362</v>
      </c>
      <c r="I61" s="86" t="s">
        <v>3550</v>
      </c>
      <c r="J61" s="86" t="s">
        <v>2718</v>
      </c>
      <c r="K61" s="86" t="s">
        <v>31</v>
      </c>
      <c r="L61" s="86">
        <v>1</v>
      </c>
      <c r="M61" s="86">
        <v>1</v>
      </c>
      <c r="N61" s="89">
        <v>0.930966456692913</v>
      </c>
      <c r="O61" s="89">
        <v>2.11036184754541</v>
      </c>
      <c r="P61" s="89">
        <v>59.851100000000002</v>
      </c>
      <c r="Q61" s="89">
        <v>1.0623108389735401</v>
      </c>
      <c r="R61" s="89">
        <v>51.811056929133898</v>
      </c>
      <c r="S61" s="89">
        <v>1.5863363432594699</v>
      </c>
      <c r="T61" s="89">
        <v>1.7998492139041999</v>
      </c>
      <c r="U61" s="89">
        <v>0.37786373103243098</v>
      </c>
      <c r="V61" s="89">
        <v>0.68009773926162898</v>
      </c>
      <c r="W61" s="89">
        <v>1</v>
      </c>
      <c r="X61" s="89">
        <v>0.74492182985553801</v>
      </c>
      <c r="Y61" s="89">
        <v>1.8427106313755699</v>
      </c>
      <c r="Z61" s="89">
        <v>60.369</v>
      </c>
      <c r="AA61" s="89">
        <v>1.31452303592193</v>
      </c>
      <c r="AB61" s="89">
        <v>51.1235902086677</v>
      </c>
      <c r="AC61" s="89">
        <v>1.5786168336487501</v>
      </c>
      <c r="AD61" s="89">
        <v>1.8394357848998699</v>
      </c>
      <c r="AE61" s="89">
        <v>0.37072299910740902</v>
      </c>
      <c r="AF61" s="89">
        <v>0.68192115084356997</v>
      </c>
      <c r="AG61" s="89">
        <v>1</v>
      </c>
      <c r="AH61" s="89">
        <v>0.53347961630695395</v>
      </c>
      <c r="AI61" s="89">
        <v>1.20513552551446</v>
      </c>
      <c r="AJ61" s="89">
        <v>56.743200000000002</v>
      </c>
      <c r="AK61" s="89">
        <v>0.79447909654343696</v>
      </c>
      <c r="AL61" s="89">
        <v>50.119899760191799</v>
      </c>
      <c r="AM61" s="89">
        <v>0.99980731102894704</v>
      </c>
      <c r="AN61" s="89">
        <v>1.0071393976551699</v>
      </c>
      <c r="AO61" s="89">
        <v>0.12407021719726299</v>
      </c>
      <c r="AP61" s="89">
        <v>0.124956003814997</v>
      </c>
      <c r="AQ61" s="89">
        <v>1</v>
      </c>
      <c r="AR61" s="89">
        <v>0.66157009345794404</v>
      </c>
      <c r="AS61" s="89">
        <v>1.5570978448275901</v>
      </c>
      <c r="AT61" s="89">
        <v>61.428600000000003</v>
      </c>
      <c r="AU61" s="89">
        <v>1.3849339157468901</v>
      </c>
      <c r="AV61" s="89">
        <v>47.429939953271003</v>
      </c>
      <c r="AW61" s="89">
        <v>1.47101588028724</v>
      </c>
      <c r="AX61" s="89">
        <v>1.5109350727286699</v>
      </c>
      <c r="AY61" s="89">
        <v>0.127343052662898</v>
      </c>
      <c r="AZ61" s="89">
        <v>0.19240708453670699</v>
      </c>
      <c r="BA61" s="89">
        <v>-99</v>
      </c>
      <c r="BB61" s="89">
        <v>-99</v>
      </c>
      <c r="BC61" s="89">
        <v>-99</v>
      </c>
      <c r="BD61" s="89">
        <v>-99</v>
      </c>
      <c r="BE61" s="89">
        <v>-99</v>
      </c>
      <c r="BF61" s="89">
        <v>-99</v>
      </c>
      <c r="BG61" s="89">
        <v>-99</v>
      </c>
      <c r="BH61" s="89">
        <v>-99</v>
      </c>
      <c r="BI61" s="89">
        <v>-99</v>
      </c>
      <c r="BJ61" s="89">
        <v>-99</v>
      </c>
      <c r="BK61" s="89">
        <v>-99</v>
      </c>
      <c r="BL61" s="89">
        <v>-99</v>
      </c>
      <c r="BM61" s="89">
        <v>-99</v>
      </c>
      <c r="BN61" s="89">
        <v>-99</v>
      </c>
      <c r="BO61" s="89">
        <v>-99</v>
      </c>
      <c r="BP61" s="89">
        <v>-99</v>
      </c>
      <c r="BQ61" s="89">
        <v>-99</v>
      </c>
      <c r="BR61" s="89">
        <v>-99</v>
      </c>
      <c r="BS61" s="89">
        <v>-99</v>
      </c>
      <c r="BT61" s="89">
        <v>-99</v>
      </c>
      <c r="BU61" s="89">
        <v>-99</v>
      </c>
      <c r="BV61" s="89">
        <v>-99</v>
      </c>
      <c r="BW61" s="89">
        <v>-99</v>
      </c>
      <c r="BX61" s="89">
        <v>-99</v>
      </c>
      <c r="BY61" s="89">
        <v>-99</v>
      </c>
      <c r="BZ61" s="89">
        <v>-99</v>
      </c>
      <c r="CA61" s="89">
        <v>-99</v>
      </c>
      <c r="CB61" s="89">
        <v>-99</v>
      </c>
      <c r="CC61" s="89">
        <v>-99</v>
      </c>
      <c r="CD61" s="89">
        <v>-99</v>
      </c>
      <c r="CE61" s="89">
        <v>-99</v>
      </c>
      <c r="CF61" s="89">
        <v>-99</v>
      </c>
      <c r="CG61" s="89">
        <v>-99</v>
      </c>
      <c r="CH61" s="89">
        <v>-99</v>
      </c>
      <c r="CI61" s="89">
        <v>-99</v>
      </c>
      <c r="CJ61" s="89">
        <v>-99</v>
      </c>
      <c r="CK61" s="89">
        <v>-99</v>
      </c>
      <c r="CL61" s="89">
        <v>-99</v>
      </c>
      <c r="CM61" s="89">
        <v>-99</v>
      </c>
      <c r="CN61" s="89">
        <v>-99</v>
      </c>
      <c r="CO61" s="89">
        <v>-99</v>
      </c>
      <c r="CP61" s="89">
        <v>-99</v>
      </c>
      <c r="CQ61" s="89">
        <v>-99</v>
      </c>
      <c r="CR61" s="89">
        <v>-99</v>
      </c>
      <c r="CS61" s="89">
        <v>-99</v>
      </c>
      <c r="CT61" s="89">
        <v>-99</v>
      </c>
      <c r="CU61" s="86">
        <v>-99</v>
      </c>
      <c r="CV61" s="86">
        <v>1.6794</v>
      </c>
      <c r="CW61" s="86">
        <v>97</v>
      </c>
      <c r="CX61" s="86">
        <v>2</v>
      </c>
      <c r="CY61" s="86">
        <v>-1.9380999999999999</v>
      </c>
      <c r="CZ61" s="86">
        <v>1</v>
      </c>
      <c r="DA61" s="86">
        <v>4</v>
      </c>
      <c r="DB61" s="86">
        <v>1.1637</v>
      </c>
      <c r="DC61" s="86">
        <v>94</v>
      </c>
      <c r="DD61" s="86">
        <v>-99</v>
      </c>
      <c r="DE61" s="86">
        <v>-99</v>
      </c>
      <c r="DF61" s="86">
        <v>-99</v>
      </c>
      <c r="DG61" s="86">
        <v>-99</v>
      </c>
      <c r="DH61" s="86">
        <v>-99</v>
      </c>
    </row>
    <row r="62" spans="1:112" x14ac:dyDescent="0.2">
      <c r="A62" s="85">
        <f>IF(ISERROR(SEARCH('School Lookup'!$F$3,Data!J62)),A61,A61+1)</f>
        <v>0</v>
      </c>
      <c r="B62" s="85">
        <f>IF(I62='School Lookup'!$G$13,1,0)</f>
        <v>0</v>
      </c>
      <c r="C62" s="85">
        <f t="shared" si="0"/>
        <v>60</v>
      </c>
      <c r="D62" s="86" t="s">
        <v>6478</v>
      </c>
      <c r="E62" s="86" t="s">
        <v>6499</v>
      </c>
      <c r="F62" s="86" t="s">
        <v>2742</v>
      </c>
      <c r="G62" s="86" t="s">
        <v>2852</v>
      </c>
      <c r="H62" s="86" t="s">
        <v>986</v>
      </c>
      <c r="I62" s="86" t="s">
        <v>3620</v>
      </c>
      <c r="J62" s="86" t="s">
        <v>1307</v>
      </c>
      <c r="K62" s="86" t="s">
        <v>6485</v>
      </c>
      <c r="L62" s="86">
        <v>1</v>
      </c>
      <c r="M62" s="86">
        <v>1</v>
      </c>
      <c r="N62" s="89">
        <v>0.49025607675906202</v>
      </c>
      <c r="O62" s="89">
        <v>1.15600399576988</v>
      </c>
      <c r="P62" s="89">
        <v>62.4</v>
      </c>
      <c r="Q62" s="89">
        <v>1.332676260705</v>
      </c>
      <c r="R62" s="89">
        <v>55.650323880597</v>
      </c>
      <c r="S62" s="89">
        <v>1.24434012823744</v>
      </c>
      <c r="T62" s="89">
        <v>1.4117974315325701</v>
      </c>
      <c r="U62" s="89">
        <v>0.37490007993605101</v>
      </c>
      <c r="V62" s="89">
        <v>0.52928296993507395</v>
      </c>
      <c r="W62" s="89">
        <v>1</v>
      </c>
      <c r="X62" s="89">
        <v>0.48343106382978701</v>
      </c>
      <c r="Y62" s="89">
        <v>1.22711995037401</v>
      </c>
      <c r="Z62" s="89">
        <v>65.762799999999999</v>
      </c>
      <c r="AA62" s="89">
        <v>1.9871458581871899</v>
      </c>
      <c r="AB62" s="89">
        <v>56.382997446808503</v>
      </c>
      <c r="AC62" s="89">
        <v>1.6071329042806</v>
      </c>
      <c r="AD62" s="89">
        <v>1.8726385287271801</v>
      </c>
      <c r="AE62" s="89">
        <v>0.37569944044764197</v>
      </c>
      <c r="AF62" s="89">
        <v>0.703549247403496</v>
      </c>
      <c r="AG62" s="89">
        <v>1</v>
      </c>
      <c r="AH62" s="89">
        <v>0.76671032258064498</v>
      </c>
      <c r="AI62" s="89">
        <v>1.7070705058328499</v>
      </c>
      <c r="AJ62" s="89">
        <v>-99</v>
      </c>
      <c r="AK62" s="89">
        <v>-99</v>
      </c>
      <c r="AL62" s="89">
        <v>56.7741574193548</v>
      </c>
      <c r="AM62" s="89">
        <v>1.7070705058328499</v>
      </c>
      <c r="AN62" s="89">
        <v>1.75015009452689</v>
      </c>
      <c r="AO62" s="89">
        <v>0.123900879296563</v>
      </c>
      <c r="AP62" s="89">
        <v>0.21684513561284399</v>
      </c>
      <c r="AQ62" s="89">
        <v>1</v>
      </c>
      <c r="AR62" s="89">
        <v>0.72266433121019102</v>
      </c>
      <c r="AS62" s="89">
        <v>1.6944264489954699</v>
      </c>
      <c r="AT62" s="89">
        <v>-99</v>
      </c>
      <c r="AU62" s="89">
        <v>-99</v>
      </c>
      <c r="AV62" s="89">
        <v>52.229315923566901</v>
      </c>
      <c r="AW62" s="89">
        <v>1.6944264489954699</v>
      </c>
      <c r="AX62" s="89">
        <v>1.74636400871453</v>
      </c>
      <c r="AY62" s="89">
        <v>0.125499600319744</v>
      </c>
      <c r="AZ62" s="89">
        <v>0.21916798510645999</v>
      </c>
      <c r="BA62" s="89">
        <v>-99</v>
      </c>
      <c r="BB62" s="89">
        <v>-99</v>
      </c>
      <c r="BC62" s="89">
        <v>-99</v>
      </c>
      <c r="BD62" s="89">
        <v>-99</v>
      </c>
      <c r="BE62" s="89">
        <v>-99</v>
      </c>
      <c r="BF62" s="89">
        <v>-99</v>
      </c>
      <c r="BG62" s="89">
        <v>-99</v>
      </c>
      <c r="BH62" s="89">
        <v>-99</v>
      </c>
      <c r="BI62" s="89">
        <v>-99</v>
      </c>
      <c r="BJ62" s="89">
        <v>-99</v>
      </c>
      <c r="BK62" s="89">
        <v>-99</v>
      </c>
      <c r="BL62" s="89">
        <v>-99</v>
      </c>
      <c r="BM62" s="89">
        <v>-99</v>
      </c>
      <c r="BN62" s="89">
        <v>-99</v>
      </c>
      <c r="BO62" s="89">
        <v>-99</v>
      </c>
      <c r="BP62" s="89">
        <v>-99</v>
      </c>
      <c r="BQ62" s="89">
        <v>-99</v>
      </c>
      <c r="BR62" s="89">
        <v>-99</v>
      </c>
      <c r="BS62" s="89">
        <v>-99</v>
      </c>
      <c r="BT62" s="89">
        <v>-99</v>
      </c>
      <c r="BU62" s="89">
        <v>-99</v>
      </c>
      <c r="BV62" s="89">
        <v>-99</v>
      </c>
      <c r="BW62" s="89">
        <v>-99</v>
      </c>
      <c r="BX62" s="89">
        <v>-99</v>
      </c>
      <c r="BY62" s="89">
        <v>-99</v>
      </c>
      <c r="BZ62" s="89">
        <v>-99</v>
      </c>
      <c r="CA62" s="89">
        <v>-99</v>
      </c>
      <c r="CB62" s="89">
        <v>-99</v>
      </c>
      <c r="CC62" s="89">
        <v>-99</v>
      </c>
      <c r="CD62" s="89">
        <v>-99</v>
      </c>
      <c r="CE62" s="89">
        <v>-99</v>
      </c>
      <c r="CF62" s="89">
        <v>-99</v>
      </c>
      <c r="CG62" s="89">
        <v>-99</v>
      </c>
      <c r="CH62" s="89">
        <v>-99</v>
      </c>
      <c r="CI62" s="89">
        <v>-99</v>
      </c>
      <c r="CJ62" s="89">
        <v>-99</v>
      </c>
      <c r="CK62" s="89">
        <v>-99</v>
      </c>
      <c r="CL62" s="89">
        <v>-99</v>
      </c>
      <c r="CM62" s="89">
        <v>-99</v>
      </c>
      <c r="CN62" s="89">
        <v>-99</v>
      </c>
      <c r="CO62" s="89">
        <v>-99</v>
      </c>
      <c r="CP62" s="89">
        <v>-99</v>
      </c>
      <c r="CQ62" s="89">
        <v>-99</v>
      </c>
      <c r="CR62" s="89">
        <v>-99</v>
      </c>
      <c r="CS62" s="89">
        <v>-99</v>
      </c>
      <c r="CT62" s="89">
        <v>-99</v>
      </c>
      <c r="CU62" s="86">
        <v>-99</v>
      </c>
      <c r="CV62" s="86">
        <v>1.6688000000000001</v>
      </c>
      <c r="CW62" s="86">
        <v>97</v>
      </c>
      <c r="CX62" s="86">
        <v>2</v>
      </c>
      <c r="CY62" s="86">
        <v>-4.7899999999999998E-2</v>
      </c>
      <c r="CZ62" s="86">
        <v>49</v>
      </c>
      <c r="DA62" s="86">
        <v>2</v>
      </c>
      <c r="DB62" s="86">
        <v>1.2462</v>
      </c>
      <c r="DC62" s="86">
        <v>95</v>
      </c>
      <c r="DD62" s="86">
        <v>1</v>
      </c>
      <c r="DE62" s="86">
        <v>1</v>
      </c>
      <c r="DF62" s="86">
        <v>1</v>
      </c>
      <c r="DG62" s="86">
        <v>-99</v>
      </c>
      <c r="DH62" s="86">
        <v>-99</v>
      </c>
    </row>
    <row r="63" spans="1:112" x14ac:dyDescent="0.2">
      <c r="A63" s="85">
        <f>IF(ISERROR(SEARCH('School Lookup'!$F$3,Data!J63)),A62,A62+1)</f>
        <v>0</v>
      </c>
      <c r="B63" s="85">
        <f>IF(I63='School Lookup'!$G$13,1,0)</f>
        <v>0</v>
      </c>
      <c r="C63" s="85">
        <f t="shared" si="0"/>
        <v>61</v>
      </c>
      <c r="D63" s="86" t="s">
        <v>6478</v>
      </c>
      <c r="E63" s="86" t="s">
        <v>6499</v>
      </c>
      <c r="F63" s="86" t="s">
        <v>2742</v>
      </c>
      <c r="G63" s="86" t="s">
        <v>2781</v>
      </c>
      <c r="H63" s="86" t="s">
        <v>503</v>
      </c>
      <c r="I63" s="86" t="s">
        <v>3446</v>
      </c>
      <c r="J63" s="86" t="s">
        <v>907</v>
      </c>
      <c r="K63" s="86" t="s">
        <v>6376</v>
      </c>
      <c r="L63" s="86">
        <v>1</v>
      </c>
      <c r="M63" s="86">
        <v>1</v>
      </c>
      <c r="N63" s="89">
        <v>0.97635000000000005</v>
      </c>
      <c r="O63" s="89">
        <v>2.20863986156226</v>
      </c>
      <c r="P63" s="89">
        <v>46.555599999999998</v>
      </c>
      <c r="Q63" s="89">
        <v>-0.34796161762764</v>
      </c>
      <c r="R63" s="89">
        <v>60.169499999999999</v>
      </c>
      <c r="S63" s="89">
        <v>0.93033912196731094</v>
      </c>
      <c r="T63" s="89">
        <v>1.05551088566609</v>
      </c>
      <c r="U63" s="89">
        <v>0.5</v>
      </c>
      <c r="V63" s="89">
        <v>0.52775544283304499</v>
      </c>
      <c r="W63" s="89">
        <v>1</v>
      </c>
      <c r="X63" s="89">
        <v>0.96314999999999995</v>
      </c>
      <c r="Y63" s="89">
        <v>2.3564543092679102</v>
      </c>
      <c r="Z63" s="89">
        <v>62.305599999999998</v>
      </c>
      <c r="AA63" s="89">
        <v>1.55602278704339</v>
      </c>
      <c r="AB63" s="89">
        <v>56.779699999999998</v>
      </c>
      <c r="AC63" s="89">
        <v>1.9562385481556499</v>
      </c>
      <c r="AD63" s="89">
        <v>2.2791203828331601</v>
      </c>
      <c r="AE63" s="89">
        <v>0.5</v>
      </c>
      <c r="AF63" s="89">
        <v>1.13956019141658</v>
      </c>
      <c r="AG63" s="89">
        <v>-99</v>
      </c>
      <c r="AH63" s="89">
        <v>-99</v>
      </c>
      <c r="AI63" s="89">
        <v>-99</v>
      </c>
      <c r="AJ63" s="89">
        <v>-99</v>
      </c>
      <c r="AK63" s="89">
        <v>-99</v>
      </c>
      <c r="AL63" s="89">
        <v>-99</v>
      </c>
      <c r="AM63" s="89">
        <v>-99</v>
      </c>
      <c r="AN63" s="89">
        <v>-99</v>
      </c>
      <c r="AO63" s="89">
        <v>-99</v>
      </c>
      <c r="AP63" s="89">
        <v>-99</v>
      </c>
      <c r="AQ63" s="89">
        <v>-99</v>
      </c>
      <c r="AR63" s="89">
        <v>-99</v>
      </c>
      <c r="AS63" s="89">
        <v>-99</v>
      </c>
      <c r="AT63" s="89">
        <v>-99</v>
      </c>
      <c r="AU63" s="89">
        <v>-99</v>
      </c>
      <c r="AV63" s="89">
        <v>-99</v>
      </c>
      <c r="AW63" s="89">
        <v>-99</v>
      </c>
      <c r="AX63" s="89">
        <v>-99</v>
      </c>
      <c r="AY63" s="89">
        <v>-99</v>
      </c>
      <c r="AZ63" s="89">
        <v>-99</v>
      </c>
      <c r="BA63" s="89">
        <v>-99</v>
      </c>
      <c r="BB63" s="89">
        <v>-99</v>
      </c>
      <c r="BC63" s="89">
        <v>-99</v>
      </c>
      <c r="BD63" s="89">
        <v>-99</v>
      </c>
      <c r="BE63" s="89">
        <v>-99</v>
      </c>
      <c r="BF63" s="89">
        <v>-99</v>
      </c>
      <c r="BG63" s="89">
        <v>-99</v>
      </c>
      <c r="BH63" s="89">
        <v>-99</v>
      </c>
      <c r="BI63" s="89">
        <v>-99</v>
      </c>
      <c r="BJ63" s="89">
        <v>-99</v>
      </c>
      <c r="BK63" s="89">
        <v>-99</v>
      </c>
      <c r="BL63" s="89">
        <v>-99</v>
      </c>
      <c r="BM63" s="89">
        <v>-99</v>
      </c>
      <c r="BN63" s="89">
        <v>-99</v>
      </c>
      <c r="BO63" s="89">
        <v>-99</v>
      </c>
      <c r="BP63" s="89">
        <v>-99</v>
      </c>
      <c r="BQ63" s="89">
        <v>-99</v>
      </c>
      <c r="BR63" s="89">
        <v>-99</v>
      </c>
      <c r="BS63" s="89">
        <v>-99</v>
      </c>
      <c r="BT63" s="89">
        <v>-99</v>
      </c>
      <c r="BU63" s="89">
        <v>-99</v>
      </c>
      <c r="BV63" s="89">
        <v>-99</v>
      </c>
      <c r="BW63" s="89">
        <v>-99</v>
      </c>
      <c r="BX63" s="89">
        <v>-99</v>
      </c>
      <c r="BY63" s="89">
        <v>-99</v>
      </c>
      <c r="BZ63" s="89">
        <v>-99</v>
      </c>
      <c r="CA63" s="89">
        <v>-99</v>
      </c>
      <c r="CB63" s="89">
        <v>-99</v>
      </c>
      <c r="CC63" s="89">
        <v>-99</v>
      </c>
      <c r="CD63" s="89">
        <v>-99</v>
      </c>
      <c r="CE63" s="89">
        <v>-99</v>
      </c>
      <c r="CF63" s="89">
        <v>-99</v>
      </c>
      <c r="CG63" s="89">
        <v>-99</v>
      </c>
      <c r="CH63" s="89">
        <v>-99</v>
      </c>
      <c r="CI63" s="89">
        <v>-99</v>
      </c>
      <c r="CJ63" s="89">
        <v>-99</v>
      </c>
      <c r="CK63" s="89">
        <v>-99</v>
      </c>
      <c r="CL63" s="89">
        <v>-99</v>
      </c>
      <c r="CM63" s="89">
        <v>-99</v>
      </c>
      <c r="CN63" s="89">
        <v>-99</v>
      </c>
      <c r="CO63" s="89">
        <v>-99</v>
      </c>
      <c r="CP63" s="89">
        <v>-99</v>
      </c>
      <c r="CQ63" s="89">
        <v>-99</v>
      </c>
      <c r="CR63" s="89">
        <v>-99</v>
      </c>
      <c r="CS63" s="89">
        <v>-99</v>
      </c>
      <c r="CT63" s="89">
        <v>-99</v>
      </c>
      <c r="CU63" s="86">
        <v>-99</v>
      </c>
      <c r="CV63" s="86">
        <v>1.6673</v>
      </c>
      <c r="CW63" s="86">
        <v>97</v>
      </c>
      <c r="CX63" s="86">
        <v>2</v>
      </c>
      <c r="CY63" s="86">
        <v>3.323</v>
      </c>
      <c r="CZ63" s="86">
        <v>99</v>
      </c>
      <c r="DA63" s="86">
        <v>2</v>
      </c>
      <c r="DB63" s="86">
        <v>0.60399999999999998</v>
      </c>
      <c r="DC63" s="86">
        <v>77</v>
      </c>
      <c r="DD63" s="86">
        <v>1</v>
      </c>
      <c r="DE63" s="86">
        <v>1</v>
      </c>
      <c r="DF63" s="86">
        <v>-99</v>
      </c>
      <c r="DG63" s="86">
        <v>-99</v>
      </c>
      <c r="DH63" s="86">
        <v>-99</v>
      </c>
    </row>
    <row r="64" spans="1:112" x14ac:dyDescent="0.2">
      <c r="A64" s="85">
        <f>IF(ISERROR(SEARCH('School Lookup'!$F$3,Data!J64)),A63,A63+1)</f>
        <v>0</v>
      </c>
      <c r="B64" s="85">
        <f>IF(I64='School Lookup'!$G$13,1,0)</f>
        <v>0</v>
      </c>
      <c r="C64" s="85">
        <f t="shared" si="0"/>
        <v>62</v>
      </c>
      <c r="D64" s="86" t="s">
        <v>6478</v>
      </c>
      <c r="E64" s="86" t="s">
        <v>6499</v>
      </c>
      <c r="F64" s="86" t="s">
        <v>2742</v>
      </c>
      <c r="G64" s="86" t="s">
        <v>2780</v>
      </c>
      <c r="H64" s="86" t="s">
        <v>516</v>
      </c>
      <c r="I64" s="86" t="s">
        <v>3565</v>
      </c>
      <c r="J64" s="86" t="s">
        <v>1260</v>
      </c>
      <c r="K64" s="86" t="s">
        <v>6483</v>
      </c>
      <c r="L64" s="86">
        <v>1</v>
      </c>
      <c r="M64" s="86">
        <v>1</v>
      </c>
      <c r="N64" s="89">
        <v>0.62463372093023295</v>
      </c>
      <c r="O64" s="89">
        <v>1.4469986390934699</v>
      </c>
      <c r="P64" s="89">
        <v>59.3125</v>
      </c>
      <c r="Q64" s="89">
        <v>1.00518077653697</v>
      </c>
      <c r="R64" s="89">
        <v>45.058106976744199</v>
      </c>
      <c r="S64" s="89">
        <v>1.22608970781522</v>
      </c>
      <c r="T64" s="89">
        <v>1.3910892837145601</v>
      </c>
      <c r="U64" s="89">
        <v>0.39677047289504003</v>
      </c>
      <c r="V64" s="89">
        <v>0.55194315293865104</v>
      </c>
      <c r="W64" s="89">
        <v>1</v>
      </c>
      <c r="X64" s="89">
        <v>0.41961511627907</v>
      </c>
      <c r="Y64" s="89">
        <v>1.07688710196958</v>
      </c>
      <c r="Z64" s="89">
        <v>70.912499999999994</v>
      </c>
      <c r="AA64" s="89">
        <v>2.6293286880695299</v>
      </c>
      <c r="AB64" s="89">
        <v>47.674412209302297</v>
      </c>
      <c r="AC64" s="89">
        <v>1.8531078950195501</v>
      </c>
      <c r="AD64" s="89">
        <v>2.15904000075568</v>
      </c>
      <c r="AE64" s="89">
        <v>0.39677047289504003</v>
      </c>
      <c r="AF64" s="89">
        <v>0.85664332209914096</v>
      </c>
      <c r="AG64" s="89">
        <v>1</v>
      </c>
      <c r="AH64" s="89">
        <v>0.51995977653631298</v>
      </c>
      <c r="AI64" s="89">
        <v>1.1760395260313501</v>
      </c>
      <c r="AJ64" s="89">
        <v>-99</v>
      </c>
      <c r="AK64" s="89">
        <v>-99</v>
      </c>
      <c r="AL64" s="89">
        <v>59.217856424581001</v>
      </c>
      <c r="AM64" s="89">
        <v>1.1760395260313501</v>
      </c>
      <c r="AN64" s="89">
        <v>1.1922789918574199</v>
      </c>
      <c r="AO64" s="89">
        <v>0.206459054209919</v>
      </c>
      <c r="AP64" s="89">
        <v>0.24615679301323901</v>
      </c>
      <c r="AQ64" s="89">
        <v>-99</v>
      </c>
      <c r="AR64" s="89">
        <v>-99</v>
      </c>
      <c r="AS64" s="89">
        <v>-99</v>
      </c>
      <c r="AT64" s="89">
        <v>-99</v>
      </c>
      <c r="AU64" s="89">
        <v>-99</v>
      </c>
      <c r="AV64" s="89">
        <v>-99</v>
      </c>
      <c r="AW64" s="89">
        <v>-99</v>
      </c>
      <c r="AX64" s="89">
        <v>-99</v>
      </c>
      <c r="AY64" s="89">
        <v>-99</v>
      </c>
      <c r="AZ64" s="89">
        <v>-99</v>
      </c>
      <c r="BA64" s="89">
        <v>-99</v>
      </c>
      <c r="BB64" s="89">
        <v>-99</v>
      </c>
      <c r="BC64" s="89">
        <v>-99</v>
      </c>
      <c r="BD64" s="89">
        <v>-99</v>
      </c>
      <c r="BE64" s="89">
        <v>-99</v>
      </c>
      <c r="BF64" s="89">
        <v>-99</v>
      </c>
      <c r="BG64" s="89">
        <v>-99</v>
      </c>
      <c r="BH64" s="89">
        <v>-99</v>
      </c>
      <c r="BI64" s="89">
        <v>-99</v>
      </c>
      <c r="BJ64" s="89">
        <v>-99</v>
      </c>
      <c r="BK64" s="89">
        <v>-99</v>
      </c>
      <c r="BL64" s="89">
        <v>-99</v>
      </c>
      <c r="BM64" s="89">
        <v>-99</v>
      </c>
      <c r="BN64" s="89">
        <v>-99</v>
      </c>
      <c r="BO64" s="89">
        <v>-99</v>
      </c>
      <c r="BP64" s="89">
        <v>-99</v>
      </c>
      <c r="BQ64" s="89">
        <v>-99</v>
      </c>
      <c r="BR64" s="89">
        <v>-99</v>
      </c>
      <c r="BS64" s="89">
        <v>-99</v>
      </c>
      <c r="BT64" s="89">
        <v>-99</v>
      </c>
      <c r="BU64" s="89">
        <v>-99</v>
      </c>
      <c r="BV64" s="89">
        <v>-99</v>
      </c>
      <c r="BW64" s="89">
        <v>-99</v>
      </c>
      <c r="BX64" s="89">
        <v>-99</v>
      </c>
      <c r="BY64" s="89">
        <v>-99</v>
      </c>
      <c r="BZ64" s="89">
        <v>-99</v>
      </c>
      <c r="CA64" s="89">
        <v>-99</v>
      </c>
      <c r="CB64" s="89">
        <v>-99</v>
      </c>
      <c r="CC64" s="89">
        <v>-99</v>
      </c>
      <c r="CD64" s="89">
        <v>-99</v>
      </c>
      <c r="CE64" s="89">
        <v>-99</v>
      </c>
      <c r="CF64" s="89">
        <v>-99</v>
      </c>
      <c r="CG64" s="89">
        <v>-99</v>
      </c>
      <c r="CH64" s="89">
        <v>-99</v>
      </c>
      <c r="CI64" s="89">
        <v>-99</v>
      </c>
      <c r="CJ64" s="89">
        <v>-99</v>
      </c>
      <c r="CK64" s="89">
        <v>-99</v>
      </c>
      <c r="CL64" s="89">
        <v>-99</v>
      </c>
      <c r="CM64" s="89">
        <v>-99</v>
      </c>
      <c r="CN64" s="89">
        <v>-99</v>
      </c>
      <c r="CO64" s="89">
        <v>-99</v>
      </c>
      <c r="CP64" s="89">
        <v>-99</v>
      </c>
      <c r="CQ64" s="89">
        <v>-99</v>
      </c>
      <c r="CR64" s="89">
        <v>-99</v>
      </c>
      <c r="CS64" s="89">
        <v>-99</v>
      </c>
      <c r="CT64" s="89">
        <v>-99</v>
      </c>
      <c r="CU64" s="86">
        <v>-99</v>
      </c>
      <c r="CV64" s="86">
        <v>1.6547000000000001</v>
      </c>
      <c r="CW64" s="86">
        <v>97</v>
      </c>
      <c r="CX64" s="86">
        <v>2</v>
      </c>
      <c r="CY64" s="86">
        <v>-5.1999999999999998E-2</v>
      </c>
      <c r="CZ64" s="86">
        <v>49</v>
      </c>
      <c r="DA64" s="86">
        <v>2</v>
      </c>
      <c r="DB64" s="86">
        <v>1.4420999999999999</v>
      </c>
      <c r="DC64" s="86">
        <v>97</v>
      </c>
      <c r="DD64" s="86">
        <v>1</v>
      </c>
      <c r="DE64" s="86">
        <v>1</v>
      </c>
      <c r="DF64" s="86">
        <v>1</v>
      </c>
      <c r="DG64" s="86">
        <v>-99</v>
      </c>
      <c r="DH64" s="86">
        <v>-99</v>
      </c>
    </row>
    <row r="65" spans="1:112" x14ac:dyDescent="0.2">
      <c r="A65" s="85">
        <f>IF(ISERROR(SEARCH('School Lookup'!$F$3,Data!J65)),A64,A64+1)</f>
        <v>0</v>
      </c>
      <c r="B65" s="85">
        <f>IF(I65='School Lookup'!$G$13,1,0)</f>
        <v>0</v>
      </c>
      <c r="C65" s="85">
        <f t="shared" si="0"/>
        <v>63</v>
      </c>
      <c r="D65" s="86" t="s">
        <v>6478</v>
      </c>
      <c r="E65" s="86" t="s">
        <v>6790</v>
      </c>
      <c r="F65" s="86" t="s">
        <v>2774</v>
      </c>
      <c r="G65" s="86" t="s">
        <v>2807</v>
      </c>
      <c r="H65" s="86" t="s">
        <v>2161</v>
      </c>
      <c r="I65" s="86" t="s">
        <v>3494</v>
      </c>
      <c r="J65" s="86" t="s">
        <v>2354</v>
      </c>
      <c r="K65" s="86" t="s">
        <v>26</v>
      </c>
      <c r="L65" s="86">
        <v>1</v>
      </c>
      <c r="M65" s="86">
        <v>1</v>
      </c>
      <c r="N65" s="89">
        <v>0.85559538904899102</v>
      </c>
      <c r="O65" s="89">
        <v>1.94714588196394</v>
      </c>
      <c r="P65" s="89">
        <v>52.504399999999997</v>
      </c>
      <c r="Q65" s="89">
        <v>0.28303599734201701</v>
      </c>
      <c r="R65" s="89">
        <v>47.262263976945199</v>
      </c>
      <c r="S65" s="89">
        <v>1.11509093965298</v>
      </c>
      <c r="T65" s="89">
        <v>1.2651426564291199</v>
      </c>
      <c r="U65" s="89">
        <v>0.37554112554112601</v>
      </c>
      <c r="V65" s="89">
        <v>0.47511309716548</v>
      </c>
      <c r="W65" s="89">
        <v>1</v>
      </c>
      <c r="X65" s="89">
        <v>1.0114869565217399</v>
      </c>
      <c r="Y65" s="89">
        <v>2.4702471610576699</v>
      </c>
      <c r="Z65" s="89">
        <v>55.9009</v>
      </c>
      <c r="AA65" s="89">
        <v>0.75733774314812097</v>
      </c>
      <c r="AB65" s="89">
        <v>47.826044927536202</v>
      </c>
      <c r="AC65" s="89">
        <v>1.6137924521028999</v>
      </c>
      <c r="AD65" s="89">
        <v>1.8803925865426501</v>
      </c>
      <c r="AE65" s="89">
        <v>0.37337662337662297</v>
      </c>
      <c r="AF65" s="89">
        <v>0.70209463458572996</v>
      </c>
      <c r="AG65" s="89">
        <v>1</v>
      </c>
      <c r="AH65" s="89">
        <v>0.76294210526315798</v>
      </c>
      <c r="AI65" s="89">
        <v>1.6989609386351701</v>
      </c>
      <c r="AJ65" s="89">
        <v>-99</v>
      </c>
      <c r="AK65" s="89">
        <v>-99</v>
      </c>
      <c r="AL65" s="89">
        <v>36.842131578947402</v>
      </c>
      <c r="AM65" s="89">
        <v>1.6989609386351701</v>
      </c>
      <c r="AN65" s="89">
        <v>1.7416306420526999</v>
      </c>
      <c r="AO65" s="89">
        <v>0.123376623376623</v>
      </c>
      <c r="AP65" s="89">
        <v>0.21487650778572301</v>
      </c>
      <c r="AQ65" s="89">
        <v>1</v>
      </c>
      <c r="AR65" s="89">
        <v>0.84811186440677999</v>
      </c>
      <c r="AS65" s="89">
        <v>1.9764094193052699</v>
      </c>
      <c r="AT65" s="89">
        <v>-99</v>
      </c>
      <c r="AU65" s="89">
        <v>-99</v>
      </c>
      <c r="AV65" s="89">
        <v>38.135632203389797</v>
      </c>
      <c r="AW65" s="89">
        <v>1.9764094193052699</v>
      </c>
      <c r="AX65" s="89">
        <v>2.0435162475276698</v>
      </c>
      <c r="AY65" s="89">
        <v>0.12770562770562799</v>
      </c>
      <c r="AZ65" s="89">
        <v>0.26096852511717</v>
      </c>
      <c r="BA65" s="89">
        <v>-99</v>
      </c>
      <c r="BB65" s="89">
        <v>-99</v>
      </c>
      <c r="BC65" s="89">
        <v>-99</v>
      </c>
      <c r="BD65" s="89">
        <v>-99</v>
      </c>
      <c r="BE65" s="89">
        <v>-99</v>
      </c>
      <c r="BF65" s="89">
        <v>-99</v>
      </c>
      <c r="BG65" s="89">
        <v>-99</v>
      </c>
      <c r="BH65" s="89">
        <v>-99</v>
      </c>
      <c r="BI65" s="89">
        <v>-99</v>
      </c>
      <c r="BJ65" s="89">
        <v>-99</v>
      </c>
      <c r="BK65" s="89">
        <v>-99</v>
      </c>
      <c r="BL65" s="89">
        <v>-99</v>
      </c>
      <c r="BM65" s="89">
        <v>-99</v>
      </c>
      <c r="BN65" s="89">
        <v>-99</v>
      </c>
      <c r="BO65" s="89">
        <v>-99</v>
      </c>
      <c r="BP65" s="89">
        <v>-99</v>
      </c>
      <c r="BQ65" s="89">
        <v>-99</v>
      </c>
      <c r="BR65" s="89">
        <v>-99</v>
      </c>
      <c r="BS65" s="89">
        <v>-99</v>
      </c>
      <c r="BT65" s="89">
        <v>-99</v>
      </c>
      <c r="BU65" s="89">
        <v>-99</v>
      </c>
      <c r="BV65" s="89">
        <v>-99</v>
      </c>
      <c r="BW65" s="89">
        <v>-99</v>
      </c>
      <c r="BX65" s="89">
        <v>-99</v>
      </c>
      <c r="BY65" s="89">
        <v>-99</v>
      </c>
      <c r="BZ65" s="89">
        <v>-99</v>
      </c>
      <c r="CA65" s="89">
        <v>-99</v>
      </c>
      <c r="CB65" s="89">
        <v>-99</v>
      </c>
      <c r="CC65" s="89">
        <v>-99</v>
      </c>
      <c r="CD65" s="89">
        <v>-99</v>
      </c>
      <c r="CE65" s="89">
        <v>-99</v>
      </c>
      <c r="CF65" s="89">
        <v>-99</v>
      </c>
      <c r="CG65" s="89">
        <v>-99</v>
      </c>
      <c r="CH65" s="89">
        <v>-99</v>
      </c>
      <c r="CI65" s="89">
        <v>-99</v>
      </c>
      <c r="CJ65" s="89">
        <v>-99</v>
      </c>
      <c r="CK65" s="89">
        <v>-99</v>
      </c>
      <c r="CL65" s="89">
        <v>-99</v>
      </c>
      <c r="CM65" s="89">
        <v>-99</v>
      </c>
      <c r="CN65" s="89">
        <v>-99</v>
      </c>
      <c r="CO65" s="89">
        <v>-99</v>
      </c>
      <c r="CP65" s="89">
        <v>-99</v>
      </c>
      <c r="CQ65" s="89">
        <v>-99</v>
      </c>
      <c r="CR65" s="89">
        <v>-99</v>
      </c>
      <c r="CS65" s="89">
        <v>-99</v>
      </c>
      <c r="CT65" s="89">
        <v>-99</v>
      </c>
      <c r="CU65" s="86">
        <v>-99</v>
      </c>
      <c r="CV65" s="86">
        <v>1.6531</v>
      </c>
      <c r="CW65" s="86">
        <v>97</v>
      </c>
      <c r="CX65" s="86">
        <v>2</v>
      </c>
      <c r="CY65" s="86">
        <v>0.1464</v>
      </c>
      <c r="CZ65" s="86">
        <v>59</v>
      </c>
      <c r="DA65" s="86">
        <v>2</v>
      </c>
      <c r="DB65" s="86">
        <v>0.3891</v>
      </c>
      <c r="DC65" s="86">
        <v>68</v>
      </c>
      <c r="DD65" s="86">
        <v>1</v>
      </c>
      <c r="DE65" s="86">
        <v>1</v>
      </c>
      <c r="DF65" s="86">
        <v>-99</v>
      </c>
      <c r="DG65" s="86">
        <v>-99</v>
      </c>
      <c r="DH65" s="86">
        <v>-99</v>
      </c>
    </row>
    <row r="66" spans="1:112" x14ac:dyDescent="0.2">
      <c r="A66" s="85">
        <f>IF(ISERROR(SEARCH('School Lookup'!$F$3,Data!J66)),A65,A65+1)</f>
        <v>0</v>
      </c>
      <c r="B66" s="85">
        <f>IF(I66='School Lookup'!$G$13,1,0)</f>
        <v>0</v>
      </c>
      <c r="C66" s="85">
        <f t="shared" si="0"/>
        <v>64</v>
      </c>
      <c r="D66" s="86" t="s">
        <v>6478</v>
      </c>
      <c r="E66" s="86" t="s">
        <v>6790</v>
      </c>
      <c r="F66" s="86" t="s">
        <v>2774</v>
      </c>
      <c r="G66" s="86" t="s">
        <v>2808</v>
      </c>
      <c r="H66" s="86" t="s">
        <v>2037</v>
      </c>
      <c r="I66" s="86" t="s">
        <v>3524</v>
      </c>
      <c r="J66" s="86" t="s">
        <v>2303</v>
      </c>
      <c r="K66" s="86" t="s">
        <v>26</v>
      </c>
      <c r="L66" s="86">
        <v>1</v>
      </c>
      <c r="M66" s="86">
        <v>1</v>
      </c>
      <c r="N66" s="89">
        <v>0.77920707964601799</v>
      </c>
      <c r="O66" s="89">
        <v>1.7817270804518699</v>
      </c>
      <c r="P66" s="89">
        <v>54.876800000000003</v>
      </c>
      <c r="Q66" s="89">
        <v>0.53467981487732097</v>
      </c>
      <c r="R66" s="89">
        <v>47.7876183628319</v>
      </c>
      <c r="S66" s="89">
        <v>1.1582034476645899</v>
      </c>
      <c r="T66" s="89">
        <v>1.3140609919005799</v>
      </c>
      <c r="U66" s="89">
        <v>0.38143459915611799</v>
      </c>
      <c r="V66" s="89">
        <v>0.50122832771228998</v>
      </c>
      <c r="W66" s="89">
        <v>1</v>
      </c>
      <c r="X66" s="89">
        <v>0.83059777777777799</v>
      </c>
      <c r="Y66" s="89">
        <v>2.04440538308131</v>
      </c>
      <c r="Z66" s="89">
        <v>57.838200000000001</v>
      </c>
      <c r="AA66" s="89">
        <v>0.99892478634113502</v>
      </c>
      <c r="AB66" s="89">
        <v>49.999994222222199</v>
      </c>
      <c r="AC66" s="89">
        <v>1.5216650847112201</v>
      </c>
      <c r="AD66" s="89">
        <v>1.77312390221088</v>
      </c>
      <c r="AE66" s="89">
        <v>0.379746835443038</v>
      </c>
      <c r="AF66" s="89">
        <v>0.67333819071299295</v>
      </c>
      <c r="AG66" s="89">
        <v>1</v>
      </c>
      <c r="AH66" s="89">
        <v>0.93713546099290801</v>
      </c>
      <c r="AI66" s="89">
        <v>2.0738418450849601</v>
      </c>
      <c r="AJ66" s="89">
        <v>-99</v>
      </c>
      <c r="AK66" s="89">
        <v>-99</v>
      </c>
      <c r="AL66" s="89">
        <v>63.829778723404303</v>
      </c>
      <c r="AM66" s="89">
        <v>2.0738418450849601</v>
      </c>
      <c r="AN66" s="89">
        <v>2.13545931232925</v>
      </c>
      <c r="AO66" s="89">
        <v>0.11898734177215201</v>
      </c>
      <c r="AP66" s="89">
        <v>0.25409262703664498</v>
      </c>
      <c r="AQ66" s="89">
        <v>1</v>
      </c>
      <c r="AR66" s="89">
        <v>0.75514366197183103</v>
      </c>
      <c r="AS66" s="89">
        <v>1.76743400784072</v>
      </c>
      <c r="AT66" s="89">
        <v>-99</v>
      </c>
      <c r="AU66" s="89">
        <v>-99</v>
      </c>
      <c r="AV66" s="89">
        <v>45.774649295774701</v>
      </c>
      <c r="AW66" s="89">
        <v>1.76743400784072</v>
      </c>
      <c r="AX66" s="89">
        <v>1.8232990077937801</v>
      </c>
      <c r="AY66" s="89">
        <v>0.119831223628692</v>
      </c>
      <c r="AZ66" s="89">
        <v>0.21848815114490899</v>
      </c>
      <c r="BA66" s="89">
        <v>-99</v>
      </c>
      <c r="BB66" s="89">
        <v>-99</v>
      </c>
      <c r="BC66" s="89">
        <v>-99</v>
      </c>
      <c r="BD66" s="89">
        <v>-99</v>
      </c>
      <c r="BE66" s="89">
        <v>-99</v>
      </c>
      <c r="BF66" s="89">
        <v>-99</v>
      </c>
      <c r="BG66" s="89">
        <v>-99</v>
      </c>
      <c r="BH66" s="89">
        <v>-99</v>
      </c>
      <c r="BI66" s="89">
        <v>-99</v>
      </c>
      <c r="BJ66" s="89">
        <v>-99</v>
      </c>
      <c r="BK66" s="89">
        <v>-99</v>
      </c>
      <c r="BL66" s="89">
        <v>-99</v>
      </c>
      <c r="BM66" s="89">
        <v>-99</v>
      </c>
      <c r="BN66" s="89">
        <v>-99</v>
      </c>
      <c r="BO66" s="89">
        <v>-99</v>
      </c>
      <c r="BP66" s="89">
        <v>-99</v>
      </c>
      <c r="BQ66" s="89">
        <v>-99</v>
      </c>
      <c r="BR66" s="89">
        <v>-99</v>
      </c>
      <c r="BS66" s="89">
        <v>-99</v>
      </c>
      <c r="BT66" s="89">
        <v>-99</v>
      </c>
      <c r="BU66" s="89">
        <v>-99</v>
      </c>
      <c r="BV66" s="89">
        <v>-99</v>
      </c>
      <c r="BW66" s="89">
        <v>-99</v>
      </c>
      <c r="BX66" s="89">
        <v>-99</v>
      </c>
      <c r="BY66" s="89">
        <v>-99</v>
      </c>
      <c r="BZ66" s="89">
        <v>-99</v>
      </c>
      <c r="CA66" s="89">
        <v>-99</v>
      </c>
      <c r="CB66" s="89">
        <v>-99</v>
      </c>
      <c r="CC66" s="89">
        <v>-99</v>
      </c>
      <c r="CD66" s="89">
        <v>-99</v>
      </c>
      <c r="CE66" s="89">
        <v>-99</v>
      </c>
      <c r="CF66" s="89">
        <v>-99</v>
      </c>
      <c r="CG66" s="89">
        <v>-99</v>
      </c>
      <c r="CH66" s="89">
        <v>-99</v>
      </c>
      <c r="CI66" s="89">
        <v>-99</v>
      </c>
      <c r="CJ66" s="89">
        <v>-99</v>
      </c>
      <c r="CK66" s="89">
        <v>-99</v>
      </c>
      <c r="CL66" s="89">
        <v>-99</v>
      </c>
      <c r="CM66" s="89">
        <v>-99</v>
      </c>
      <c r="CN66" s="89">
        <v>-99</v>
      </c>
      <c r="CO66" s="89">
        <v>-99</v>
      </c>
      <c r="CP66" s="89">
        <v>-99</v>
      </c>
      <c r="CQ66" s="89">
        <v>-99</v>
      </c>
      <c r="CR66" s="89">
        <v>-99</v>
      </c>
      <c r="CS66" s="89">
        <v>-99</v>
      </c>
      <c r="CT66" s="89">
        <v>-99</v>
      </c>
      <c r="CU66" s="86">
        <v>-99</v>
      </c>
      <c r="CV66" s="86">
        <v>1.6471</v>
      </c>
      <c r="CW66" s="86">
        <v>97</v>
      </c>
      <c r="CX66" s="86">
        <v>2</v>
      </c>
      <c r="CY66" s="86">
        <v>0.52390000000000003</v>
      </c>
      <c r="CZ66" s="86">
        <v>74</v>
      </c>
      <c r="DA66" s="86">
        <v>2</v>
      </c>
      <c r="DB66" s="86">
        <v>0.58330000000000004</v>
      </c>
      <c r="DC66" s="86">
        <v>76</v>
      </c>
      <c r="DD66" s="86">
        <v>1</v>
      </c>
      <c r="DE66" s="86">
        <v>1</v>
      </c>
      <c r="DF66" s="86">
        <v>-99</v>
      </c>
      <c r="DG66" s="86">
        <v>-99</v>
      </c>
      <c r="DH66" s="86">
        <v>-99</v>
      </c>
    </row>
    <row r="67" spans="1:112" x14ac:dyDescent="0.2">
      <c r="A67" s="85">
        <f>IF(ISERROR(SEARCH('School Lookup'!$F$3,Data!J67)),A66,A66+1)</f>
        <v>0</v>
      </c>
      <c r="B67" s="85">
        <f>IF(I67='School Lookup'!$G$13,1,0)</f>
        <v>0</v>
      </c>
      <c r="C67" s="85">
        <f t="shared" si="0"/>
        <v>65</v>
      </c>
      <c r="D67" s="86" t="s">
        <v>6478</v>
      </c>
      <c r="E67" s="86" t="s">
        <v>6760</v>
      </c>
      <c r="F67" s="86" t="s">
        <v>2767</v>
      </c>
      <c r="G67" s="86" t="s">
        <v>2787</v>
      </c>
      <c r="H67" s="86" t="s">
        <v>918</v>
      </c>
      <c r="I67" s="86" t="s">
        <v>3629</v>
      </c>
      <c r="J67" s="86" t="s">
        <v>1693</v>
      </c>
      <c r="K67" s="86" t="s">
        <v>26</v>
      </c>
      <c r="L67" s="86">
        <v>1</v>
      </c>
      <c r="M67" s="86">
        <v>1</v>
      </c>
      <c r="N67" s="89">
        <v>0.61645052447552395</v>
      </c>
      <c r="O67" s="89">
        <v>1.42927793600873</v>
      </c>
      <c r="P67" s="89">
        <v>65.4863</v>
      </c>
      <c r="Q67" s="89">
        <v>1.66004445917879</v>
      </c>
      <c r="R67" s="89">
        <v>53.146845979021002</v>
      </c>
      <c r="S67" s="89">
        <v>1.5446611975937601</v>
      </c>
      <c r="T67" s="89">
        <v>1.75256180589843</v>
      </c>
      <c r="U67" s="89">
        <v>0.37508196721311499</v>
      </c>
      <c r="V67" s="89">
        <v>0.65735432981895103</v>
      </c>
      <c r="W67" s="89">
        <v>1</v>
      </c>
      <c r="X67" s="89">
        <v>0.47102530755711802</v>
      </c>
      <c r="Y67" s="89">
        <v>1.19791483514834</v>
      </c>
      <c r="Z67" s="89">
        <v>66.569100000000006</v>
      </c>
      <c r="AA67" s="89">
        <v>2.08769385432951</v>
      </c>
      <c r="AB67" s="89">
        <v>52.021068365553603</v>
      </c>
      <c r="AC67" s="89">
        <v>1.64280434473893</v>
      </c>
      <c r="AD67" s="89">
        <v>1.91417264171139</v>
      </c>
      <c r="AE67" s="89">
        <v>0.37311475409836098</v>
      </c>
      <c r="AF67" s="89">
        <v>0.71420605451395403</v>
      </c>
      <c r="AG67" s="89">
        <v>1</v>
      </c>
      <c r="AH67" s="89">
        <v>0.43507526315789502</v>
      </c>
      <c r="AI67" s="89">
        <v>0.99335986419498901</v>
      </c>
      <c r="AJ67" s="89">
        <v>-99</v>
      </c>
      <c r="AK67" s="89">
        <v>-99</v>
      </c>
      <c r="AL67" s="89">
        <v>51.052601578947403</v>
      </c>
      <c r="AM67" s="89">
        <v>0.99335986419498901</v>
      </c>
      <c r="AN67" s="89">
        <v>1.0003660747955401</v>
      </c>
      <c r="AO67" s="89">
        <v>0.124590163934426</v>
      </c>
      <c r="AP67" s="89">
        <v>0.124635773253214</v>
      </c>
      <c r="AQ67" s="89">
        <v>1</v>
      </c>
      <c r="AR67" s="89">
        <v>0.46998969072164898</v>
      </c>
      <c r="AS67" s="89">
        <v>1.12646035327908</v>
      </c>
      <c r="AT67" s="89">
        <v>-99</v>
      </c>
      <c r="AU67" s="89">
        <v>-99</v>
      </c>
      <c r="AV67" s="89">
        <v>56.185576288659803</v>
      </c>
      <c r="AW67" s="89">
        <v>1.12646035327908</v>
      </c>
      <c r="AX67" s="89">
        <v>1.1478441877243999</v>
      </c>
      <c r="AY67" s="89">
        <v>0.12721311475409799</v>
      </c>
      <c r="AZ67" s="89">
        <v>0.14602083437280899</v>
      </c>
      <c r="BA67" s="89">
        <v>-99</v>
      </c>
      <c r="BB67" s="89">
        <v>-99</v>
      </c>
      <c r="BC67" s="89">
        <v>-99</v>
      </c>
      <c r="BD67" s="89">
        <v>-99</v>
      </c>
      <c r="BE67" s="89">
        <v>-99</v>
      </c>
      <c r="BF67" s="89">
        <v>-99</v>
      </c>
      <c r="BG67" s="89">
        <v>-99</v>
      </c>
      <c r="BH67" s="89">
        <v>-99</v>
      </c>
      <c r="BI67" s="89">
        <v>-99</v>
      </c>
      <c r="BJ67" s="89">
        <v>-99</v>
      </c>
      <c r="BK67" s="89">
        <v>-99</v>
      </c>
      <c r="BL67" s="89">
        <v>-99</v>
      </c>
      <c r="BM67" s="89">
        <v>-99</v>
      </c>
      <c r="BN67" s="89">
        <v>-99</v>
      </c>
      <c r="BO67" s="89">
        <v>-99</v>
      </c>
      <c r="BP67" s="89">
        <v>-99</v>
      </c>
      <c r="BQ67" s="89">
        <v>-99</v>
      </c>
      <c r="BR67" s="89">
        <v>-99</v>
      </c>
      <c r="BS67" s="89">
        <v>-99</v>
      </c>
      <c r="BT67" s="89">
        <v>-99</v>
      </c>
      <c r="BU67" s="89">
        <v>-99</v>
      </c>
      <c r="BV67" s="89">
        <v>-99</v>
      </c>
      <c r="BW67" s="89">
        <v>-99</v>
      </c>
      <c r="BX67" s="89">
        <v>-99</v>
      </c>
      <c r="BY67" s="89">
        <v>-99</v>
      </c>
      <c r="BZ67" s="89">
        <v>-99</v>
      </c>
      <c r="CA67" s="89">
        <v>-99</v>
      </c>
      <c r="CB67" s="89">
        <v>-99</v>
      </c>
      <c r="CC67" s="89">
        <v>-99</v>
      </c>
      <c r="CD67" s="89">
        <v>-99</v>
      </c>
      <c r="CE67" s="89">
        <v>-99</v>
      </c>
      <c r="CF67" s="89">
        <v>-99</v>
      </c>
      <c r="CG67" s="89">
        <v>-99</v>
      </c>
      <c r="CH67" s="89">
        <v>-99</v>
      </c>
      <c r="CI67" s="89">
        <v>-99</v>
      </c>
      <c r="CJ67" s="89">
        <v>-99</v>
      </c>
      <c r="CK67" s="89">
        <v>-99</v>
      </c>
      <c r="CL67" s="89">
        <v>-99</v>
      </c>
      <c r="CM67" s="89">
        <v>-99</v>
      </c>
      <c r="CN67" s="89">
        <v>-99</v>
      </c>
      <c r="CO67" s="89">
        <v>-99</v>
      </c>
      <c r="CP67" s="89">
        <v>-99</v>
      </c>
      <c r="CQ67" s="89">
        <v>-99</v>
      </c>
      <c r="CR67" s="89">
        <v>-99</v>
      </c>
      <c r="CS67" s="89">
        <v>-99</v>
      </c>
      <c r="CT67" s="89">
        <v>-99</v>
      </c>
      <c r="CU67" s="86">
        <v>-99</v>
      </c>
      <c r="CV67" s="86">
        <v>1.6422000000000001</v>
      </c>
      <c r="CW67" s="86">
        <v>97</v>
      </c>
      <c r="CX67" s="86">
        <v>2</v>
      </c>
      <c r="CY67" s="86">
        <v>-1.204</v>
      </c>
      <c r="CZ67" s="86">
        <v>8</v>
      </c>
      <c r="DA67" s="86">
        <v>2</v>
      </c>
      <c r="DB67" s="86">
        <v>1.4016</v>
      </c>
      <c r="DC67" s="86">
        <v>97</v>
      </c>
      <c r="DD67" s="86">
        <v>-99</v>
      </c>
      <c r="DE67" s="86">
        <v>-99</v>
      </c>
      <c r="DF67" s="86">
        <v>-99</v>
      </c>
      <c r="DG67" s="86">
        <v>-99</v>
      </c>
      <c r="DH67" s="86">
        <v>-99</v>
      </c>
    </row>
    <row r="68" spans="1:112" x14ac:dyDescent="0.2">
      <c r="A68" s="85">
        <f>IF(ISERROR(SEARCH('School Lookup'!$F$3,Data!J68)),A67,A67+1)</f>
        <v>0</v>
      </c>
      <c r="B68" s="85">
        <f>IF(I68='School Lookup'!$G$13,1,0)</f>
        <v>0</v>
      </c>
      <c r="C68" s="85">
        <f t="shared" ref="C68:C131" si="1">C67+1</f>
        <v>66</v>
      </c>
      <c r="D68" s="86" t="s">
        <v>6478</v>
      </c>
      <c r="E68" s="86" t="s">
        <v>6499</v>
      </c>
      <c r="F68" s="86" t="s">
        <v>2742</v>
      </c>
      <c r="G68" s="86" t="s">
        <v>2798</v>
      </c>
      <c r="H68" s="86" t="s">
        <v>869</v>
      </c>
      <c r="I68" s="86" t="s">
        <v>3528</v>
      </c>
      <c r="J68" s="86" t="s">
        <v>1482</v>
      </c>
      <c r="K68" s="86" t="s">
        <v>6509</v>
      </c>
      <c r="L68" s="86">
        <v>1</v>
      </c>
      <c r="M68" s="86">
        <v>1</v>
      </c>
      <c r="N68" s="89">
        <v>0.659604237288136</v>
      </c>
      <c r="O68" s="89">
        <v>1.5227272544980299</v>
      </c>
      <c r="P68" s="89">
        <v>56.060200000000002</v>
      </c>
      <c r="Q68" s="89">
        <v>0.66020472369171901</v>
      </c>
      <c r="R68" s="89">
        <v>55.084755367231601</v>
      </c>
      <c r="S68" s="89">
        <v>1.0914659890948799</v>
      </c>
      <c r="T68" s="89">
        <v>1.2383362072059201</v>
      </c>
      <c r="U68" s="89">
        <v>0.400906002265006</v>
      </c>
      <c r="V68" s="89">
        <v>0.49645641829093701</v>
      </c>
      <c r="W68" s="89">
        <v>1</v>
      </c>
      <c r="X68" s="89">
        <v>0.64767796610169504</v>
      </c>
      <c r="Y68" s="89">
        <v>1.6137831735488</v>
      </c>
      <c r="Z68" s="89">
        <v>66.698800000000006</v>
      </c>
      <c r="AA68" s="89">
        <v>2.1038678281601699</v>
      </c>
      <c r="AB68" s="89">
        <v>58.757060451977402</v>
      </c>
      <c r="AC68" s="89">
        <v>1.8588255008544901</v>
      </c>
      <c r="AD68" s="89">
        <v>2.1656973065357699</v>
      </c>
      <c r="AE68" s="89">
        <v>0.400906002265006</v>
      </c>
      <c r="AF68" s="89">
        <v>0.86824104927934598</v>
      </c>
      <c r="AG68" s="89">
        <v>1</v>
      </c>
      <c r="AH68" s="89">
        <v>0.60750285714285701</v>
      </c>
      <c r="AI68" s="89">
        <v>1.36444068102203</v>
      </c>
      <c r="AJ68" s="89">
        <v>-99</v>
      </c>
      <c r="AK68" s="89">
        <v>-99</v>
      </c>
      <c r="AL68" s="89">
        <v>55.428600000000003</v>
      </c>
      <c r="AM68" s="89">
        <v>1.36444068102203</v>
      </c>
      <c r="AN68" s="89">
        <v>1.39020258591618</v>
      </c>
      <c r="AO68" s="89">
        <v>0.198187995469989</v>
      </c>
      <c r="AP68" s="89">
        <v>0.27552146379992198</v>
      </c>
      <c r="AQ68" s="89">
        <v>-99</v>
      </c>
      <c r="AR68" s="89">
        <v>-99</v>
      </c>
      <c r="AS68" s="89">
        <v>-99</v>
      </c>
      <c r="AT68" s="89">
        <v>-99</v>
      </c>
      <c r="AU68" s="89">
        <v>-99</v>
      </c>
      <c r="AV68" s="89">
        <v>-99</v>
      </c>
      <c r="AW68" s="89">
        <v>-99</v>
      </c>
      <c r="AX68" s="89">
        <v>-99</v>
      </c>
      <c r="AY68" s="89">
        <v>-99</v>
      </c>
      <c r="AZ68" s="89">
        <v>-99</v>
      </c>
      <c r="BA68" s="89">
        <v>-99</v>
      </c>
      <c r="BB68" s="89">
        <v>-99</v>
      </c>
      <c r="BC68" s="89">
        <v>-99</v>
      </c>
      <c r="BD68" s="89">
        <v>-99</v>
      </c>
      <c r="BE68" s="89">
        <v>-99</v>
      </c>
      <c r="BF68" s="89">
        <v>-99</v>
      </c>
      <c r="BG68" s="89">
        <v>-99</v>
      </c>
      <c r="BH68" s="89">
        <v>-99</v>
      </c>
      <c r="BI68" s="89">
        <v>-99</v>
      </c>
      <c r="BJ68" s="89">
        <v>-99</v>
      </c>
      <c r="BK68" s="89">
        <v>-99</v>
      </c>
      <c r="BL68" s="89">
        <v>-99</v>
      </c>
      <c r="BM68" s="89">
        <v>-99</v>
      </c>
      <c r="BN68" s="89">
        <v>-99</v>
      </c>
      <c r="BO68" s="89">
        <v>-99</v>
      </c>
      <c r="BP68" s="89">
        <v>-99</v>
      </c>
      <c r="BQ68" s="89">
        <v>-99</v>
      </c>
      <c r="BR68" s="89">
        <v>-99</v>
      </c>
      <c r="BS68" s="89">
        <v>-99</v>
      </c>
      <c r="BT68" s="89">
        <v>-99</v>
      </c>
      <c r="BU68" s="89">
        <v>-99</v>
      </c>
      <c r="BV68" s="89">
        <v>-99</v>
      </c>
      <c r="BW68" s="89">
        <v>-99</v>
      </c>
      <c r="BX68" s="89">
        <v>-99</v>
      </c>
      <c r="BY68" s="89">
        <v>-99</v>
      </c>
      <c r="BZ68" s="89">
        <v>-99</v>
      </c>
      <c r="CA68" s="89">
        <v>-99</v>
      </c>
      <c r="CB68" s="89">
        <v>-99</v>
      </c>
      <c r="CC68" s="89">
        <v>-99</v>
      </c>
      <c r="CD68" s="89">
        <v>-99</v>
      </c>
      <c r="CE68" s="89">
        <v>-99</v>
      </c>
      <c r="CF68" s="89">
        <v>-99</v>
      </c>
      <c r="CG68" s="89">
        <v>-99</v>
      </c>
      <c r="CH68" s="89">
        <v>-99</v>
      </c>
      <c r="CI68" s="89">
        <v>-99</v>
      </c>
      <c r="CJ68" s="89">
        <v>-99</v>
      </c>
      <c r="CK68" s="89">
        <v>-99</v>
      </c>
      <c r="CL68" s="89">
        <v>-99</v>
      </c>
      <c r="CM68" s="89">
        <v>-99</v>
      </c>
      <c r="CN68" s="89">
        <v>-99</v>
      </c>
      <c r="CO68" s="89">
        <v>-99</v>
      </c>
      <c r="CP68" s="89">
        <v>-99</v>
      </c>
      <c r="CQ68" s="89">
        <v>-99</v>
      </c>
      <c r="CR68" s="89">
        <v>-99</v>
      </c>
      <c r="CS68" s="89">
        <v>-99</v>
      </c>
      <c r="CT68" s="89">
        <v>-99</v>
      </c>
      <c r="CU68" s="86">
        <v>-99</v>
      </c>
      <c r="CV68" s="86">
        <v>1.6402000000000001</v>
      </c>
      <c r="CW68" s="86">
        <v>97</v>
      </c>
      <c r="CX68" s="86">
        <v>2</v>
      </c>
      <c r="CY68" s="86">
        <v>0.82130000000000003</v>
      </c>
      <c r="CZ68" s="86">
        <v>83</v>
      </c>
      <c r="DA68" s="86">
        <v>2</v>
      </c>
      <c r="DB68" s="86">
        <v>1.1081000000000001</v>
      </c>
      <c r="DC68" s="86">
        <v>93</v>
      </c>
      <c r="DD68" s="86">
        <v>1</v>
      </c>
      <c r="DE68" s="86">
        <v>1</v>
      </c>
      <c r="DF68" s="86">
        <v>-99</v>
      </c>
      <c r="DG68" s="86">
        <v>-99</v>
      </c>
      <c r="DH68" s="86">
        <v>-99</v>
      </c>
    </row>
    <row r="69" spans="1:112" x14ac:dyDescent="0.2">
      <c r="A69" s="85">
        <f>IF(ISERROR(SEARCH('School Lookup'!$F$3,Data!J69)),A68,A68+1)</f>
        <v>0</v>
      </c>
      <c r="B69" s="85">
        <f>IF(I69='School Lookup'!$G$13,1,0)</f>
        <v>0</v>
      </c>
      <c r="C69" s="85">
        <f t="shared" si="1"/>
        <v>67</v>
      </c>
      <c r="D69" s="86" t="s">
        <v>6478</v>
      </c>
      <c r="E69" s="86" t="s">
        <v>6760</v>
      </c>
      <c r="F69" s="86" t="s">
        <v>2767</v>
      </c>
      <c r="G69" s="86" t="s">
        <v>2787</v>
      </c>
      <c r="H69" s="86" t="s">
        <v>918</v>
      </c>
      <c r="I69" s="86" t="s">
        <v>3480</v>
      </c>
      <c r="J69" s="86" t="s">
        <v>920</v>
      </c>
      <c r="K69" s="86" t="s">
        <v>26</v>
      </c>
      <c r="L69" s="86">
        <v>1</v>
      </c>
      <c r="M69" s="86">
        <v>1</v>
      </c>
      <c r="N69" s="89">
        <v>0.94965337726523902</v>
      </c>
      <c r="O69" s="89">
        <v>2.15082835386273</v>
      </c>
      <c r="P69" s="89">
        <v>63.445099999999996</v>
      </c>
      <c r="Q69" s="89">
        <v>1.4435314932569101</v>
      </c>
      <c r="R69" s="89">
        <v>50.082349752882998</v>
      </c>
      <c r="S69" s="89">
        <v>1.79717992355982</v>
      </c>
      <c r="T69" s="89">
        <v>2.03908644385979</v>
      </c>
      <c r="U69" s="89">
        <v>0.37330873308733098</v>
      </c>
      <c r="V69" s="89">
        <v>0.76120877701284895</v>
      </c>
      <c r="W69" s="89">
        <v>1</v>
      </c>
      <c r="X69" s="89">
        <v>0.71818682042833604</v>
      </c>
      <c r="Y69" s="89">
        <v>1.77977218459978</v>
      </c>
      <c r="Z69" s="89">
        <v>52.9011</v>
      </c>
      <c r="AA69" s="89">
        <v>0.383253805621459</v>
      </c>
      <c r="AB69" s="89">
        <v>49.258638220757803</v>
      </c>
      <c r="AC69" s="89">
        <v>1.0815129951106199</v>
      </c>
      <c r="AD69" s="89">
        <v>1.2606319370752099</v>
      </c>
      <c r="AE69" s="89">
        <v>0.37330873308733098</v>
      </c>
      <c r="AF69" s="89">
        <v>0.47060491131897397</v>
      </c>
      <c r="AG69" s="89">
        <v>1</v>
      </c>
      <c r="AH69" s="89">
        <v>0.63545863874345598</v>
      </c>
      <c r="AI69" s="89">
        <v>1.42460421999882</v>
      </c>
      <c r="AJ69" s="89">
        <v>-99</v>
      </c>
      <c r="AK69" s="89">
        <v>-99</v>
      </c>
      <c r="AL69" s="89">
        <v>58.115184816753903</v>
      </c>
      <c r="AM69" s="89">
        <v>1.42460421999882</v>
      </c>
      <c r="AN69" s="89">
        <v>1.45340699602804</v>
      </c>
      <c r="AO69" s="89">
        <v>0.117466174661747</v>
      </c>
      <c r="AP69" s="89">
        <v>0.17072616005003499</v>
      </c>
      <c r="AQ69" s="89">
        <v>1</v>
      </c>
      <c r="AR69" s="89">
        <v>0.66754570135746605</v>
      </c>
      <c r="AS69" s="89">
        <v>1.57052991178002</v>
      </c>
      <c r="AT69" s="89">
        <v>-99</v>
      </c>
      <c r="AU69" s="89">
        <v>-99</v>
      </c>
      <c r="AV69" s="89">
        <v>44.343891402714902</v>
      </c>
      <c r="AW69" s="89">
        <v>1.57052991178002</v>
      </c>
      <c r="AX69" s="89">
        <v>1.6158024596453799</v>
      </c>
      <c r="AY69" s="89">
        <v>0.13591635916359199</v>
      </c>
      <c r="AZ69" s="89">
        <v>0.21961398744257701</v>
      </c>
      <c r="BA69" s="89">
        <v>-99</v>
      </c>
      <c r="BB69" s="89">
        <v>-99</v>
      </c>
      <c r="BC69" s="89">
        <v>-99</v>
      </c>
      <c r="BD69" s="89">
        <v>-99</v>
      </c>
      <c r="BE69" s="89">
        <v>-99</v>
      </c>
      <c r="BF69" s="89">
        <v>-99</v>
      </c>
      <c r="BG69" s="89">
        <v>-99</v>
      </c>
      <c r="BH69" s="89">
        <v>-99</v>
      </c>
      <c r="BI69" s="89">
        <v>-99</v>
      </c>
      <c r="BJ69" s="89">
        <v>-99</v>
      </c>
      <c r="BK69" s="89">
        <v>-99</v>
      </c>
      <c r="BL69" s="89">
        <v>-99</v>
      </c>
      <c r="BM69" s="89">
        <v>-99</v>
      </c>
      <c r="BN69" s="89">
        <v>-99</v>
      </c>
      <c r="BO69" s="89">
        <v>-99</v>
      </c>
      <c r="BP69" s="89">
        <v>-99</v>
      </c>
      <c r="BQ69" s="89">
        <v>-99</v>
      </c>
      <c r="BR69" s="89">
        <v>-99</v>
      </c>
      <c r="BS69" s="89">
        <v>-99</v>
      </c>
      <c r="BT69" s="89">
        <v>-99</v>
      </c>
      <c r="BU69" s="89">
        <v>-99</v>
      </c>
      <c r="BV69" s="89">
        <v>-99</v>
      </c>
      <c r="BW69" s="89">
        <v>-99</v>
      </c>
      <c r="BX69" s="89">
        <v>-99</v>
      </c>
      <c r="BY69" s="89">
        <v>-99</v>
      </c>
      <c r="BZ69" s="89">
        <v>-99</v>
      </c>
      <c r="CA69" s="89">
        <v>-99</v>
      </c>
      <c r="CB69" s="89">
        <v>-99</v>
      </c>
      <c r="CC69" s="89">
        <v>-99</v>
      </c>
      <c r="CD69" s="89">
        <v>-99</v>
      </c>
      <c r="CE69" s="89">
        <v>-99</v>
      </c>
      <c r="CF69" s="89">
        <v>-99</v>
      </c>
      <c r="CG69" s="89">
        <v>-99</v>
      </c>
      <c r="CH69" s="89">
        <v>-99</v>
      </c>
      <c r="CI69" s="89">
        <v>-99</v>
      </c>
      <c r="CJ69" s="89">
        <v>-99</v>
      </c>
      <c r="CK69" s="89">
        <v>-99</v>
      </c>
      <c r="CL69" s="89">
        <v>-99</v>
      </c>
      <c r="CM69" s="89">
        <v>-99</v>
      </c>
      <c r="CN69" s="89">
        <v>-99</v>
      </c>
      <c r="CO69" s="89">
        <v>-99</v>
      </c>
      <c r="CP69" s="89">
        <v>-99</v>
      </c>
      <c r="CQ69" s="89">
        <v>-99</v>
      </c>
      <c r="CR69" s="89">
        <v>-99</v>
      </c>
      <c r="CS69" s="89">
        <v>-99</v>
      </c>
      <c r="CT69" s="89">
        <v>-99</v>
      </c>
      <c r="CU69" s="86">
        <v>-99</v>
      </c>
      <c r="CV69" s="86">
        <v>1.6222000000000001</v>
      </c>
      <c r="CW69" s="86">
        <v>97</v>
      </c>
      <c r="CX69" s="86">
        <v>2</v>
      </c>
      <c r="CY69" s="86">
        <v>-0.28549999999999998</v>
      </c>
      <c r="CZ69" s="86">
        <v>37</v>
      </c>
      <c r="DA69" s="86">
        <v>2</v>
      </c>
      <c r="DB69" s="86">
        <v>0.68200000000000005</v>
      </c>
      <c r="DC69" s="86">
        <v>81</v>
      </c>
      <c r="DD69" s="86">
        <v>1</v>
      </c>
      <c r="DE69" s="86">
        <v>1</v>
      </c>
      <c r="DF69" s="86">
        <v>-99</v>
      </c>
      <c r="DG69" s="86">
        <v>-99</v>
      </c>
      <c r="DH69" s="86">
        <v>-99</v>
      </c>
    </row>
    <row r="70" spans="1:112" x14ac:dyDescent="0.2">
      <c r="A70" s="85">
        <f>IF(ISERROR(SEARCH('School Lookup'!$F$3,Data!J70)),A69,A69+1)</f>
        <v>0</v>
      </c>
      <c r="B70" s="85">
        <f>IF(I70='School Lookup'!$G$13,1,0)</f>
        <v>0</v>
      </c>
      <c r="C70" s="85">
        <f t="shared" si="1"/>
        <v>68</v>
      </c>
      <c r="D70" s="86" t="s">
        <v>6478</v>
      </c>
      <c r="E70" s="86" t="s">
        <v>6790</v>
      </c>
      <c r="F70" s="86" t="s">
        <v>2774</v>
      </c>
      <c r="G70" s="86" t="s">
        <v>2808</v>
      </c>
      <c r="H70" s="86" t="s">
        <v>2037</v>
      </c>
      <c r="I70" s="86" t="s">
        <v>3525</v>
      </c>
      <c r="J70" s="86" t="s">
        <v>2338</v>
      </c>
      <c r="K70" s="86" t="s">
        <v>26</v>
      </c>
      <c r="L70" s="86">
        <v>1</v>
      </c>
      <c r="M70" s="86">
        <v>1</v>
      </c>
      <c r="N70" s="89">
        <v>0.70851826401446705</v>
      </c>
      <c r="O70" s="89">
        <v>1.62865052654631</v>
      </c>
      <c r="P70" s="89">
        <v>57.168500000000002</v>
      </c>
      <c r="Q70" s="89">
        <v>0.77776366947420805</v>
      </c>
      <c r="R70" s="89">
        <v>49.005460397829999</v>
      </c>
      <c r="S70" s="89">
        <v>1.20320709801026</v>
      </c>
      <c r="T70" s="89">
        <v>1.36512514396653</v>
      </c>
      <c r="U70" s="89">
        <v>0.36866666666666698</v>
      </c>
      <c r="V70" s="89">
        <v>0.50327613640899505</v>
      </c>
      <c r="W70" s="89">
        <v>1</v>
      </c>
      <c r="X70" s="89">
        <v>0.846820253164557</v>
      </c>
      <c r="Y70" s="89">
        <v>2.0825956596354498</v>
      </c>
      <c r="Z70" s="89">
        <v>58.179299999999998</v>
      </c>
      <c r="AA70" s="89">
        <v>1.0414609657832099</v>
      </c>
      <c r="AB70" s="89">
        <v>46.473799999999997</v>
      </c>
      <c r="AC70" s="89">
        <v>1.56202831270933</v>
      </c>
      <c r="AD70" s="89">
        <v>1.8201209073932101</v>
      </c>
      <c r="AE70" s="89">
        <v>0.36866666666666698</v>
      </c>
      <c r="AF70" s="89">
        <v>0.67101790785896198</v>
      </c>
      <c r="AG70" s="89">
        <v>1</v>
      </c>
      <c r="AH70" s="89">
        <v>0.77335268817204295</v>
      </c>
      <c r="AI70" s="89">
        <v>1.72136551739309</v>
      </c>
      <c r="AJ70" s="89">
        <v>-99</v>
      </c>
      <c r="AK70" s="89">
        <v>-99</v>
      </c>
      <c r="AL70" s="89">
        <v>52.150503763440902</v>
      </c>
      <c r="AM70" s="89">
        <v>1.72136551739309</v>
      </c>
      <c r="AN70" s="89">
        <v>1.7651676248878601</v>
      </c>
      <c r="AO70" s="89">
        <v>0.124</v>
      </c>
      <c r="AP70" s="89">
        <v>0.21888078548609499</v>
      </c>
      <c r="AQ70" s="89">
        <v>1</v>
      </c>
      <c r="AR70" s="89">
        <v>0.68120048076923101</v>
      </c>
      <c r="AS70" s="89">
        <v>1.6012233432038201</v>
      </c>
      <c r="AT70" s="89">
        <v>-99</v>
      </c>
      <c r="AU70" s="89">
        <v>-99</v>
      </c>
      <c r="AV70" s="89">
        <v>49.038499038461502</v>
      </c>
      <c r="AW70" s="89">
        <v>1.6012233432038201</v>
      </c>
      <c r="AX70" s="89">
        <v>1.64814704362654</v>
      </c>
      <c r="AY70" s="89">
        <v>0.13866666666666699</v>
      </c>
      <c r="AZ70" s="89">
        <v>0.228543056716213</v>
      </c>
      <c r="BA70" s="89">
        <v>-99</v>
      </c>
      <c r="BB70" s="89">
        <v>-99</v>
      </c>
      <c r="BC70" s="89">
        <v>-99</v>
      </c>
      <c r="BD70" s="89">
        <v>-99</v>
      </c>
      <c r="BE70" s="89">
        <v>-99</v>
      </c>
      <c r="BF70" s="89">
        <v>-99</v>
      </c>
      <c r="BG70" s="89">
        <v>-99</v>
      </c>
      <c r="BH70" s="89">
        <v>-99</v>
      </c>
      <c r="BI70" s="89">
        <v>-99</v>
      </c>
      <c r="BJ70" s="89">
        <v>-99</v>
      </c>
      <c r="BK70" s="89">
        <v>-99</v>
      </c>
      <c r="BL70" s="89">
        <v>-99</v>
      </c>
      <c r="BM70" s="89">
        <v>-99</v>
      </c>
      <c r="BN70" s="89">
        <v>-99</v>
      </c>
      <c r="BO70" s="89">
        <v>-99</v>
      </c>
      <c r="BP70" s="89">
        <v>-99</v>
      </c>
      <c r="BQ70" s="89">
        <v>-99</v>
      </c>
      <c r="BR70" s="89">
        <v>-99</v>
      </c>
      <c r="BS70" s="89">
        <v>-99</v>
      </c>
      <c r="BT70" s="89">
        <v>-99</v>
      </c>
      <c r="BU70" s="89">
        <v>-99</v>
      </c>
      <c r="BV70" s="89">
        <v>-99</v>
      </c>
      <c r="BW70" s="89">
        <v>-99</v>
      </c>
      <c r="BX70" s="89">
        <v>-99</v>
      </c>
      <c r="BY70" s="89">
        <v>-99</v>
      </c>
      <c r="BZ70" s="89">
        <v>-99</v>
      </c>
      <c r="CA70" s="89">
        <v>-99</v>
      </c>
      <c r="CB70" s="89">
        <v>-99</v>
      </c>
      <c r="CC70" s="89">
        <v>-99</v>
      </c>
      <c r="CD70" s="89">
        <v>-99</v>
      </c>
      <c r="CE70" s="89">
        <v>-99</v>
      </c>
      <c r="CF70" s="89">
        <v>-99</v>
      </c>
      <c r="CG70" s="89">
        <v>-99</v>
      </c>
      <c r="CH70" s="89">
        <v>-99</v>
      </c>
      <c r="CI70" s="89">
        <v>-99</v>
      </c>
      <c r="CJ70" s="89">
        <v>-99</v>
      </c>
      <c r="CK70" s="89">
        <v>-99</v>
      </c>
      <c r="CL70" s="89">
        <v>-99</v>
      </c>
      <c r="CM70" s="89">
        <v>-99</v>
      </c>
      <c r="CN70" s="89">
        <v>-99</v>
      </c>
      <c r="CO70" s="89">
        <v>-99</v>
      </c>
      <c r="CP70" s="89">
        <v>-99</v>
      </c>
      <c r="CQ70" s="89">
        <v>-99</v>
      </c>
      <c r="CR70" s="89">
        <v>-99</v>
      </c>
      <c r="CS70" s="89">
        <v>-99</v>
      </c>
      <c r="CT70" s="89">
        <v>-99</v>
      </c>
      <c r="CU70" s="86">
        <v>-99</v>
      </c>
      <c r="CV70" s="86">
        <v>1.6216999999999999</v>
      </c>
      <c r="CW70" s="86">
        <v>97</v>
      </c>
      <c r="CX70" s="86">
        <v>2</v>
      </c>
      <c r="CY70" s="86">
        <v>0.56759999999999999</v>
      </c>
      <c r="CZ70" s="86">
        <v>76</v>
      </c>
      <c r="DA70" s="86">
        <v>2</v>
      </c>
      <c r="DB70" s="86">
        <v>0.67069999999999996</v>
      </c>
      <c r="DC70" s="86">
        <v>80</v>
      </c>
      <c r="DD70" s="86">
        <v>1</v>
      </c>
      <c r="DE70" s="86">
        <v>1</v>
      </c>
      <c r="DF70" s="86">
        <v>-99</v>
      </c>
      <c r="DG70" s="86">
        <v>-99</v>
      </c>
      <c r="DH70" s="86">
        <v>-99</v>
      </c>
    </row>
    <row r="71" spans="1:112" x14ac:dyDescent="0.2">
      <c r="A71" s="85">
        <f>IF(ISERROR(SEARCH('School Lookup'!$F$3,Data!J71)),A70,A70+1)</f>
        <v>0</v>
      </c>
      <c r="B71" s="85">
        <f>IF(I71='School Lookup'!$G$13,1,0)</f>
        <v>0</v>
      </c>
      <c r="C71" s="85">
        <f t="shared" si="1"/>
        <v>69</v>
      </c>
      <c r="D71" s="86" t="s">
        <v>6478</v>
      </c>
      <c r="E71" s="86" t="s">
        <v>6486</v>
      </c>
      <c r="F71" s="86" t="s">
        <v>1088</v>
      </c>
      <c r="G71" s="86" t="s">
        <v>2791</v>
      </c>
      <c r="H71" s="86" t="s">
        <v>1127</v>
      </c>
      <c r="I71" s="86" t="s">
        <v>3662</v>
      </c>
      <c r="J71" s="86" t="s">
        <v>2133</v>
      </c>
      <c r="K71" s="86" t="s">
        <v>6485</v>
      </c>
      <c r="L71" s="86">
        <v>1</v>
      </c>
      <c r="M71" s="86">
        <v>1</v>
      </c>
      <c r="N71" s="89">
        <v>0.63597064846416396</v>
      </c>
      <c r="O71" s="89">
        <v>1.47154874342422</v>
      </c>
      <c r="P71" s="89">
        <v>63.875599999999999</v>
      </c>
      <c r="Q71" s="89">
        <v>1.4891952360696501</v>
      </c>
      <c r="R71" s="89">
        <v>53.583597781569999</v>
      </c>
      <c r="S71" s="89">
        <v>1.4803719897469301</v>
      </c>
      <c r="T71" s="89">
        <v>1.67961497024233</v>
      </c>
      <c r="U71" s="89">
        <v>0.37206349206349199</v>
      </c>
      <c r="V71" s="89">
        <v>0.624923411150478</v>
      </c>
      <c r="W71" s="89">
        <v>1</v>
      </c>
      <c r="X71" s="89">
        <v>0.46402735042734999</v>
      </c>
      <c r="Y71" s="89">
        <v>1.18144053565163</v>
      </c>
      <c r="Z71" s="89">
        <v>63.005200000000002</v>
      </c>
      <c r="AA71" s="89">
        <v>1.64326497742063</v>
      </c>
      <c r="AB71" s="89">
        <v>56.2393030769231</v>
      </c>
      <c r="AC71" s="89">
        <v>1.41235275653613</v>
      </c>
      <c r="AD71" s="89">
        <v>1.6458458744481499</v>
      </c>
      <c r="AE71" s="89">
        <v>0.371428571428571</v>
      </c>
      <c r="AF71" s="89">
        <v>0.611314181937885</v>
      </c>
      <c r="AG71" s="89">
        <v>1</v>
      </c>
      <c r="AH71" s="89">
        <v>0.55093612565445005</v>
      </c>
      <c r="AI71" s="89">
        <v>1.2427036177084601</v>
      </c>
      <c r="AJ71" s="89">
        <v>-99</v>
      </c>
      <c r="AK71" s="89">
        <v>-99</v>
      </c>
      <c r="AL71" s="89">
        <v>54.973843455497402</v>
      </c>
      <c r="AM71" s="89">
        <v>1.2427036177084601</v>
      </c>
      <c r="AN71" s="89">
        <v>1.2623125148475001</v>
      </c>
      <c r="AO71" s="89">
        <v>0.121269841269841</v>
      </c>
      <c r="AP71" s="89">
        <v>0.15308043830849</v>
      </c>
      <c r="AQ71" s="89">
        <v>1</v>
      </c>
      <c r="AR71" s="89">
        <v>0.69905211267605605</v>
      </c>
      <c r="AS71" s="89">
        <v>1.6413505267497499</v>
      </c>
      <c r="AT71" s="89">
        <v>-99</v>
      </c>
      <c r="AU71" s="89">
        <v>-99</v>
      </c>
      <c r="AV71" s="89">
        <v>58.2159830985916</v>
      </c>
      <c r="AW71" s="89">
        <v>1.6413505267497499</v>
      </c>
      <c r="AX71" s="89">
        <v>1.69043286824509</v>
      </c>
      <c r="AY71" s="89">
        <v>0.13523809523809499</v>
      </c>
      <c r="AZ71" s="89">
        <v>0.22861092122933599</v>
      </c>
      <c r="BA71" s="89">
        <v>-99</v>
      </c>
      <c r="BB71" s="89">
        <v>-99</v>
      </c>
      <c r="BC71" s="89">
        <v>-99</v>
      </c>
      <c r="BD71" s="89">
        <v>-99</v>
      </c>
      <c r="BE71" s="89">
        <v>-99</v>
      </c>
      <c r="BF71" s="89">
        <v>-99</v>
      </c>
      <c r="BG71" s="89">
        <v>-99</v>
      </c>
      <c r="BH71" s="89">
        <v>-99</v>
      </c>
      <c r="BI71" s="89">
        <v>-99</v>
      </c>
      <c r="BJ71" s="89">
        <v>-99</v>
      </c>
      <c r="BK71" s="89">
        <v>-99</v>
      </c>
      <c r="BL71" s="89">
        <v>-99</v>
      </c>
      <c r="BM71" s="89">
        <v>-99</v>
      </c>
      <c r="BN71" s="89">
        <v>-99</v>
      </c>
      <c r="BO71" s="89">
        <v>-99</v>
      </c>
      <c r="BP71" s="89">
        <v>-99</v>
      </c>
      <c r="BQ71" s="89">
        <v>-99</v>
      </c>
      <c r="BR71" s="89">
        <v>-99</v>
      </c>
      <c r="BS71" s="89">
        <v>-99</v>
      </c>
      <c r="BT71" s="89">
        <v>-99</v>
      </c>
      <c r="BU71" s="89">
        <v>-99</v>
      </c>
      <c r="BV71" s="89">
        <v>-99</v>
      </c>
      <c r="BW71" s="89">
        <v>-99</v>
      </c>
      <c r="BX71" s="89">
        <v>-99</v>
      </c>
      <c r="BY71" s="89">
        <v>-99</v>
      </c>
      <c r="BZ71" s="89">
        <v>-99</v>
      </c>
      <c r="CA71" s="89">
        <v>-99</v>
      </c>
      <c r="CB71" s="89">
        <v>-99</v>
      </c>
      <c r="CC71" s="89">
        <v>-99</v>
      </c>
      <c r="CD71" s="89">
        <v>-99</v>
      </c>
      <c r="CE71" s="89">
        <v>-99</v>
      </c>
      <c r="CF71" s="89">
        <v>-99</v>
      </c>
      <c r="CG71" s="89">
        <v>-99</v>
      </c>
      <c r="CH71" s="89">
        <v>-99</v>
      </c>
      <c r="CI71" s="89">
        <v>-99</v>
      </c>
      <c r="CJ71" s="89">
        <v>-99</v>
      </c>
      <c r="CK71" s="89">
        <v>-99</v>
      </c>
      <c r="CL71" s="89">
        <v>-99</v>
      </c>
      <c r="CM71" s="89">
        <v>-99</v>
      </c>
      <c r="CN71" s="89">
        <v>-99</v>
      </c>
      <c r="CO71" s="89">
        <v>-99</v>
      </c>
      <c r="CP71" s="89">
        <v>-99</v>
      </c>
      <c r="CQ71" s="89">
        <v>-99</v>
      </c>
      <c r="CR71" s="89">
        <v>-99</v>
      </c>
      <c r="CS71" s="89">
        <v>-99</v>
      </c>
      <c r="CT71" s="89">
        <v>-99</v>
      </c>
      <c r="CU71" s="86">
        <v>-99</v>
      </c>
      <c r="CV71" s="86">
        <v>1.6178999999999999</v>
      </c>
      <c r="CW71" s="86">
        <v>97</v>
      </c>
      <c r="CX71" s="86">
        <v>2</v>
      </c>
      <c r="CY71" s="86">
        <v>0.42830000000000001</v>
      </c>
      <c r="CZ71" s="86">
        <v>71</v>
      </c>
      <c r="DA71" s="86">
        <v>2</v>
      </c>
      <c r="DB71" s="86">
        <v>1.1644000000000001</v>
      </c>
      <c r="DC71" s="86">
        <v>94</v>
      </c>
      <c r="DD71" s="86">
        <v>1</v>
      </c>
      <c r="DE71" s="86">
        <v>1</v>
      </c>
      <c r="DF71" s="86">
        <v>-99</v>
      </c>
      <c r="DG71" s="86">
        <v>-99</v>
      </c>
      <c r="DH71" s="86">
        <v>-99</v>
      </c>
    </row>
    <row r="72" spans="1:112" x14ac:dyDescent="0.2">
      <c r="A72" s="85">
        <f>IF(ISERROR(SEARCH('School Lookup'!$F$3,Data!J72)),A71,A71+1)</f>
        <v>0</v>
      </c>
      <c r="B72" s="85">
        <f>IF(I72='School Lookup'!$G$13,1,0)</f>
        <v>0</v>
      </c>
      <c r="C72" s="85">
        <f t="shared" si="1"/>
        <v>70</v>
      </c>
      <c r="D72" s="86" t="s">
        <v>6478</v>
      </c>
      <c r="E72" s="86" t="s">
        <v>6760</v>
      </c>
      <c r="F72" s="86" t="s">
        <v>2767</v>
      </c>
      <c r="G72" s="86" t="s">
        <v>2788</v>
      </c>
      <c r="H72" s="86" t="s">
        <v>6260</v>
      </c>
      <c r="I72" s="86" t="s">
        <v>3485</v>
      </c>
      <c r="J72" s="86" t="s">
        <v>1506</v>
      </c>
      <c r="K72" s="86" t="s">
        <v>31</v>
      </c>
      <c r="L72" s="86">
        <v>1</v>
      </c>
      <c r="M72" s="86">
        <v>1</v>
      </c>
      <c r="N72" s="89">
        <v>0.83682360844529802</v>
      </c>
      <c r="O72" s="89">
        <v>1.90649561134033</v>
      </c>
      <c r="P72" s="89">
        <v>61.654800000000002</v>
      </c>
      <c r="Q72" s="89">
        <v>1.25363184457479</v>
      </c>
      <c r="R72" s="89">
        <v>50.223925335892503</v>
      </c>
      <c r="S72" s="89">
        <v>1.58006372795756</v>
      </c>
      <c r="T72" s="89">
        <v>1.7927318849949301</v>
      </c>
      <c r="U72" s="89">
        <v>0.375</v>
      </c>
      <c r="V72" s="89">
        <v>0.67227445687309895</v>
      </c>
      <c r="W72" s="89">
        <v>1</v>
      </c>
      <c r="X72" s="89">
        <v>0.570797442455243</v>
      </c>
      <c r="Y72" s="89">
        <v>1.4327942437040799</v>
      </c>
      <c r="Z72" s="89">
        <v>58.635399999999997</v>
      </c>
      <c r="AA72" s="89">
        <v>1.0983379855531701</v>
      </c>
      <c r="AB72" s="89">
        <v>51.790319053708401</v>
      </c>
      <c r="AC72" s="89">
        <v>1.2655661146286199</v>
      </c>
      <c r="AD72" s="89">
        <v>1.4749345546016299</v>
      </c>
      <c r="AE72" s="89">
        <v>0.37523992322456801</v>
      </c>
      <c r="AF72" s="89">
        <v>0.55345432902997904</v>
      </c>
      <c r="AG72" s="89">
        <v>1</v>
      </c>
      <c r="AH72" s="89">
        <v>0.52783617021276596</v>
      </c>
      <c r="AI72" s="89">
        <v>1.1929902850807601</v>
      </c>
      <c r="AJ72" s="89">
        <v>63.0488</v>
      </c>
      <c r="AK72" s="89">
        <v>1.4117405306684101</v>
      </c>
      <c r="AL72" s="89">
        <v>47.195366344294001</v>
      </c>
      <c r="AM72" s="89">
        <v>1.3023654078745901</v>
      </c>
      <c r="AN72" s="89">
        <v>1.3249898160468601</v>
      </c>
      <c r="AO72" s="89">
        <v>0.124040307101727</v>
      </c>
      <c r="AP72" s="89">
        <v>0.16435214368911299</v>
      </c>
      <c r="AQ72" s="89">
        <v>1</v>
      </c>
      <c r="AR72" s="89">
        <v>0.69637404580152695</v>
      </c>
      <c r="AS72" s="89">
        <v>1.63533072522217</v>
      </c>
      <c r="AT72" s="89">
        <v>65.862099999999998</v>
      </c>
      <c r="AU72" s="89">
        <v>1.8668051553732701</v>
      </c>
      <c r="AV72" s="89">
        <v>50.954185877862599</v>
      </c>
      <c r="AW72" s="89">
        <v>1.7510679402977201</v>
      </c>
      <c r="AX72" s="89">
        <v>1.8060525279598101</v>
      </c>
      <c r="AY72" s="89">
        <v>0.12571976967370399</v>
      </c>
      <c r="AZ72" s="89">
        <v>0.227056507833719</v>
      </c>
      <c r="BA72" s="89">
        <v>-99</v>
      </c>
      <c r="BB72" s="89">
        <v>-99</v>
      </c>
      <c r="BC72" s="89">
        <v>-99</v>
      </c>
      <c r="BD72" s="89">
        <v>-99</v>
      </c>
      <c r="BE72" s="89">
        <v>-99</v>
      </c>
      <c r="BF72" s="89">
        <v>-99</v>
      </c>
      <c r="BG72" s="89">
        <v>-99</v>
      </c>
      <c r="BH72" s="89">
        <v>-99</v>
      </c>
      <c r="BI72" s="89">
        <v>-99</v>
      </c>
      <c r="BJ72" s="89">
        <v>-99</v>
      </c>
      <c r="BK72" s="89">
        <v>-99</v>
      </c>
      <c r="BL72" s="89">
        <v>-99</v>
      </c>
      <c r="BM72" s="89">
        <v>-99</v>
      </c>
      <c r="BN72" s="89">
        <v>-99</v>
      </c>
      <c r="BO72" s="89">
        <v>-99</v>
      </c>
      <c r="BP72" s="89">
        <v>-99</v>
      </c>
      <c r="BQ72" s="89">
        <v>-99</v>
      </c>
      <c r="BR72" s="89">
        <v>-99</v>
      </c>
      <c r="BS72" s="89">
        <v>-99</v>
      </c>
      <c r="BT72" s="89">
        <v>-99</v>
      </c>
      <c r="BU72" s="89">
        <v>-99</v>
      </c>
      <c r="BV72" s="89">
        <v>-99</v>
      </c>
      <c r="BW72" s="89">
        <v>-99</v>
      </c>
      <c r="BX72" s="89">
        <v>-99</v>
      </c>
      <c r="BY72" s="89">
        <v>-99</v>
      </c>
      <c r="BZ72" s="89">
        <v>-99</v>
      </c>
      <c r="CA72" s="89">
        <v>-99</v>
      </c>
      <c r="CB72" s="89">
        <v>-99</v>
      </c>
      <c r="CC72" s="89">
        <v>-99</v>
      </c>
      <c r="CD72" s="89">
        <v>-99</v>
      </c>
      <c r="CE72" s="89">
        <v>-99</v>
      </c>
      <c r="CF72" s="89">
        <v>-99</v>
      </c>
      <c r="CG72" s="89">
        <v>-99</v>
      </c>
      <c r="CH72" s="89">
        <v>-99</v>
      </c>
      <c r="CI72" s="89">
        <v>-99</v>
      </c>
      <c r="CJ72" s="89">
        <v>-99</v>
      </c>
      <c r="CK72" s="89">
        <v>-99</v>
      </c>
      <c r="CL72" s="89">
        <v>-99</v>
      </c>
      <c r="CM72" s="89">
        <v>-99</v>
      </c>
      <c r="CN72" s="89">
        <v>-99</v>
      </c>
      <c r="CO72" s="89">
        <v>-99</v>
      </c>
      <c r="CP72" s="89">
        <v>-99</v>
      </c>
      <c r="CQ72" s="89">
        <v>-99</v>
      </c>
      <c r="CR72" s="89">
        <v>-99</v>
      </c>
      <c r="CS72" s="89">
        <v>-99</v>
      </c>
      <c r="CT72" s="89">
        <v>-99</v>
      </c>
      <c r="CU72" s="86">
        <v>-99</v>
      </c>
      <c r="CV72" s="86">
        <v>1.6171</v>
      </c>
      <c r="CW72" s="86">
        <v>97</v>
      </c>
      <c r="CX72" s="86">
        <v>2</v>
      </c>
      <c r="CY72" s="86">
        <v>0.1938</v>
      </c>
      <c r="CZ72" s="86">
        <v>61</v>
      </c>
      <c r="DA72" s="86">
        <v>4</v>
      </c>
      <c r="DB72" s="86">
        <v>1.2921</v>
      </c>
      <c r="DC72" s="86">
        <v>96</v>
      </c>
      <c r="DD72" s="86">
        <v>1</v>
      </c>
      <c r="DE72" s="86">
        <v>1</v>
      </c>
      <c r="DF72" s="86">
        <v>1</v>
      </c>
      <c r="DG72" s="86">
        <v>-99</v>
      </c>
      <c r="DH72" s="86">
        <v>-99</v>
      </c>
    </row>
    <row r="73" spans="1:112" x14ac:dyDescent="0.2">
      <c r="A73" s="85">
        <f>IF(ISERROR(SEARCH('School Lookup'!$F$3,Data!J73)),A72,A72+1)</f>
        <v>0</v>
      </c>
      <c r="B73" s="85">
        <f>IF(I73='School Lookup'!$G$13,1,0)</f>
        <v>0</v>
      </c>
      <c r="C73" s="85">
        <f t="shared" si="1"/>
        <v>71</v>
      </c>
      <c r="D73" s="86" t="s">
        <v>6478</v>
      </c>
      <c r="E73" s="86" t="s">
        <v>6760</v>
      </c>
      <c r="F73" s="86" t="s">
        <v>2767</v>
      </c>
      <c r="G73" s="86" t="s">
        <v>2789</v>
      </c>
      <c r="H73" s="86" t="s">
        <v>755</v>
      </c>
      <c r="I73" s="86" t="s">
        <v>3514</v>
      </c>
      <c r="J73" s="86" t="s">
        <v>2679</v>
      </c>
      <c r="K73" s="86" t="s">
        <v>16</v>
      </c>
      <c r="L73" s="86">
        <v>1</v>
      </c>
      <c r="M73" s="86">
        <v>1</v>
      </c>
      <c r="N73" s="89">
        <v>1.0961000000000001</v>
      </c>
      <c r="O73" s="89">
        <v>2.4679583572311699</v>
      </c>
      <c r="P73" s="89">
        <v>61.983499999999999</v>
      </c>
      <c r="Q73" s="89">
        <v>1.28849751765853</v>
      </c>
      <c r="R73" s="89">
        <v>50.086940869565197</v>
      </c>
      <c r="S73" s="89">
        <v>1.8782279374448501</v>
      </c>
      <c r="T73" s="89">
        <v>2.1310489418767302</v>
      </c>
      <c r="U73" s="89">
        <v>0.37557152188112303</v>
      </c>
      <c r="V73" s="89">
        <v>0.80036129430380198</v>
      </c>
      <c r="W73" s="89">
        <v>1</v>
      </c>
      <c r="X73" s="89">
        <v>1.02025887521968</v>
      </c>
      <c r="Y73" s="89">
        <v>2.4908976470653799</v>
      </c>
      <c r="Z73" s="89">
        <v>46.6648</v>
      </c>
      <c r="AA73" s="89">
        <v>-0.394431259915418</v>
      </c>
      <c r="AB73" s="89">
        <v>48.154664323374298</v>
      </c>
      <c r="AC73" s="89">
        <v>1.04823319357498</v>
      </c>
      <c r="AD73" s="89">
        <v>1.22188253365013</v>
      </c>
      <c r="AE73" s="89">
        <v>0.37165251469627703</v>
      </c>
      <c r="AF73" s="89">
        <v>0.45411571629453001</v>
      </c>
      <c r="AG73" s="89">
        <v>1</v>
      </c>
      <c r="AH73" s="89">
        <v>0.62581160220994503</v>
      </c>
      <c r="AI73" s="89">
        <v>1.4038428667021601</v>
      </c>
      <c r="AJ73" s="89">
        <v>-99</v>
      </c>
      <c r="AK73" s="89">
        <v>-99</v>
      </c>
      <c r="AL73" s="89">
        <v>57.458547513812199</v>
      </c>
      <c r="AM73" s="89">
        <v>1.4038428667021601</v>
      </c>
      <c r="AN73" s="89">
        <v>1.4315962928919499</v>
      </c>
      <c r="AO73" s="89">
        <v>0.118223383409536</v>
      </c>
      <c r="AP73" s="89">
        <v>0.16924815742223601</v>
      </c>
      <c r="AQ73" s="89">
        <v>1</v>
      </c>
      <c r="AR73" s="89">
        <v>0.57615097087378597</v>
      </c>
      <c r="AS73" s="89">
        <v>1.36509137571838</v>
      </c>
      <c r="AT73" s="89">
        <v>-99</v>
      </c>
      <c r="AU73" s="89">
        <v>-99</v>
      </c>
      <c r="AV73" s="89">
        <v>53.398058252427198</v>
      </c>
      <c r="AW73" s="89">
        <v>1.36509137571838</v>
      </c>
      <c r="AX73" s="89">
        <v>1.39931236145916</v>
      </c>
      <c r="AY73" s="89">
        <v>0.134552580013063</v>
      </c>
      <c r="AZ73" s="89">
        <v>0.188281088478502</v>
      </c>
      <c r="BA73" s="89">
        <v>-99</v>
      </c>
      <c r="BB73" s="89">
        <v>-99</v>
      </c>
      <c r="BC73" s="89">
        <v>-99</v>
      </c>
      <c r="BD73" s="89">
        <v>-99</v>
      </c>
      <c r="BE73" s="89">
        <v>-99</v>
      </c>
      <c r="BF73" s="89">
        <v>-99</v>
      </c>
      <c r="BG73" s="89">
        <v>-99</v>
      </c>
      <c r="BH73" s="89">
        <v>-99</v>
      </c>
      <c r="BI73" s="89">
        <v>-99</v>
      </c>
      <c r="BJ73" s="89">
        <v>-99</v>
      </c>
      <c r="BK73" s="89">
        <v>-99</v>
      </c>
      <c r="BL73" s="89">
        <v>-99</v>
      </c>
      <c r="BM73" s="89">
        <v>-99</v>
      </c>
      <c r="BN73" s="89">
        <v>-99</v>
      </c>
      <c r="BO73" s="89">
        <v>-99</v>
      </c>
      <c r="BP73" s="89">
        <v>-99</v>
      </c>
      <c r="BQ73" s="89">
        <v>-99</v>
      </c>
      <c r="BR73" s="89">
        <v>-99</v>
      </c>
      <c r="BS73" s="89">
        <v>-99</v>
      </c>
      <c r="BT73" s="89">
        <v>-99</v>
      </c>
      <c r="BU73" s="89">
        <v>-99</v>
      </c>
      <c r="BV73" s="89">
        <v>-99</v>
      </c>
      <c r="BW73" s="89">
        <v>-99</v>
      </c>
      <c r="BX73" s="89">
        <v>-99</v>
      </c>
      <c r="BY73" s="89">
        <v>-99</v>
      </c>
      <c r="BZ73" s="89">
        <v>-99</v>
      </c>
      <c r="CA73" s="89">
        <v>-99</v>
      </c>
      <c r="CB73" s="89">
        <v>-99</v>
      </c>
      <c r="CC73" s="89">
        <v>-99</v>
      </c>
      <c r="CD73" s="89">
        <v>-99</v>
      </c>
      <c r="CE73" s="89">
        <v>-99</v>
      </c>
      <c r="CF73" s="89">
        <v>-99</v>
      </c>
      <c r="CG73" s="89">
        <v>-99</v>
      </c>
      <c r="CH73" s="89">
        <v>-99</v>
      </c>
      <c r="CI73" s="89">
        <v>-99</v>
      </c>
      <c r="CJ73" s="89">
        <v>-99</v>
      </c>
      <c r="CK73" s="89">
        <v>-99</v>
      </c>
      <c r="CL73" s="89">
        <v>-99</v>
      </c>
      <c r="CM73" s="89">
        <v>-99</v>
      </c>
      <c r="CN73" s="89">
        <v>-99</v>
      </c>
      <c r="CO73" s="89">
        <v>-99</v>
      </c>
      <c r="CP73" s="89">
        <v>-99</v>
      </c>
      <c r="CQ73" s="89">
        <v>-99</v>
      </c>
      <c r="CR73" s="89">
        <v>-99</v>
      </c>
      <c r="CS73" s="89">
        <v>-99</v>
      </c>
      <c r="CT73" s="89">
        <v>-99</v>
      </c>
      <c r="CU73" s="86">
        <v>-99</v>
      </c>
      <c r="CV73" s="86">
        <v>1.6120000000000001</v>
      </c>
      <c r="CW73" s="86">
        <v>97</v>
      </c>
      <c r="CX73" s="86">
        <v>2</v>
      </c>
      <c r="CY73" s="86">
        <v>0.57709999999999995</v>
      </c>
      <c r="CZ73" s="86">
        <v>76</v>
      </c>
      <c r="DA73" s="86">
        <v>2</v>
      </c>
      <c r="DB73" s="86">
        <v>0.33729999999999999</v>
      </c>
      <c r="DC73" s="86">
        <v>65</v>
      </c>
      <c r="DD73" s="86">
        <v>1</v>
      </c>
      <c r="DE73" s="86">
        <v>1</v>
      </c>
      <c r="DF73" s="86">
        <v>-99</v>
      </c>
      <c r="DG73" s="86">
        <v>-99</v>
      </c>
      <c r="DH73" s="86">
        <v>-99</v>
      </c>
    </row>
    <row r="74" spans="1:112" x14ac:dyDescent="0.2">
      <c r="A74" s="85">
        <f>IF(ISERROR(SEARCH('School Lookup'!$F$3,Data!J74)),A73,A73+1)</f>
        <v>0</v>
      </c>
      <c r="B74" s="85">
        <f>IF(I74='School Lookup'!$G$13,1,0)</f>
        <v>0</v>
      </c>
      <c r="C74" s="85">
        <f t="shared" si="1"/>
        <v>72</v>
      </c>
      <c r="D74" s="86" t="s">
        <v>6478</v>
      </c>
      <c r="E74" s="86" t="s">
        <v>6862</v>
      </c>
      <c r="F74" s="86" t="s">
        <v>2773</v>
      </c>
      <c r="G74" s="86" t="s">
        <v>2794</v>
      </c>
      <c r="H74" s="86" t="s">
        <v>1362</v>
      </c>
      <c r="I74" s="86" t="s">
        <v>3935</v>
      </c>
      <c r="J74" s="86" t="s">
        <v>2140</v>
      </c>
      <c r="K74" s="86" t="s">
        <v>16</v>
      </c>
      <c r="L74" s="86">
        <v>1</v>
      </c>
      <c r="M74" s="86">
        <v>1</v>
      </c>
      <c r="N74" s="89">
        <v>0.68519479768786096</v>
      </c>
      <c r="O74" s="89">
        <v>1.5781435854056001</v>
      </c>
      <c r="P74" s="89">
        <v>74.857100000000003</v>
      </c>
      <c r="Q74" s="89">
        <v>2.6540184455891001</v>
      </c>
      <c r="R74" s="89">
        <v>48.265909248554898</v>
      </c>
      <c r="S74" s="89">
        <v>2.1160810154973499</v>
      </c>
      <c r="T74" s="89">
        <v>2.4009329547009899</v>
      </c>
      <c r="U74" s="89">
        <v>0.36730360934182599</v>
      </c>
      <c r="V74" s="89">
        <v>0.88187134004940704</v>
      </c>
      <c r="W74" s="89">
        <v>1</v>
      </c>
      <c r="X74" s="89">
        <v>0.394136599423631</v>
      </c>
      <c r="Y74" s="89">
        <v>1.01690663772479</v>
      </c>
      <c r="Z74" s="89">
        <v>58.377200000000002</v>
      </c>
      <c r="AA74" s="89">
        <v>1.0661396814430999</v>
      </c>
      <c r="AB74" s="89">
        <v>45.821278097982699</v>
      </c>
      <c r="AC74" s="89">
        <v>1.04152315958395</v>
      </c>
      <c r="AD74" s="89">
        <v>1.2140696921631999</v>
      </c>
      <c r="AE74" s="89">
        <v>0.36836518046709099</v>
      </c>
      <c r="AF74" s="89">
        <v>0.44722100125332298</v>
      </c>
      <c r="AG74" s="89">
        <v>1</v>
      </c>
      <c r="AH74" s="89">
        <v>0.34301367521367498</v>
      </c>
      <c r="AI74" s="89">
        <v>0.79523444550060596</v>
      </c>
      <c r="AJ74" s="89">
        <v>-99</v>
      </c>
      <c r="AK74" s="89">
        <v>-99</v>
      </c>
      <c r="AL74" s="89">
        <v>52.136741025641001</v>
      </c>
      <c r="AM74" s="89">
        <v>0.79523444550060596</v>
      </c>
      <c r="AN74" s="89">
        <v>0.79222671946978496</v>
      </c>
      <c r="AO74" s="89">
        <v>0.124203821656051</v>
      </c>
      <c r="AP74" s="89">
        <v>9.8397586176183494E-2</v>
      </c>
      <c r="AQ74" s="89">
        <v>1</v>
      </c>
      <c r="AR74" s="89">
        <v>0.527725</v>
      </c>
      <c r="AS74" s="89">
        <v>1.2562387043332299</v>
      </c>
      <c r="AT74" s="89">
        <v>-99</v>
      </c>
      <c r="AU74" s="89">
        <v>-99</v>
      </c>
      <c r="AV74" s="89">
        <v>49.242384090909098</v>
      </c>
      <c r="AW74" s="89">
        <v>1.2562387043332299</v>
      </c>
      <c r="AX74" s="89">
        <v>1.28460396269539</v>
      </c>
      <c r="AY74" s="89">
        <v>0.14012738853503201</v>
      </c>
      <c r="AZ74" s="89">
        <v>0.18000819859425801</v>
      </c>
      <c r="BA74" s="89">
        <v>-99</v>
      </c>
      <c r="BB74" s="89">
        <v>-99</v>
      </c>
      <c r="BC74" s="89">
        <v>-99</v>
      </c>
      <c r="BD74" s="89">
        <v>-99</v>
      </c>
      <c r="BE74" s="89">
        <v>-99</v>
      </c>
      <c r="BF74" s="89">
        <v>-99</v>
      </c>
      <c r="BG74" s="89">
        <v>-99</v>
      </c>
      <c r="BH74" s="89">
        <v>-99</v>
      </c>
      <c r="BI74" s="89">
        <v>-99</v>
      </c>
      <c r="BJ74" s="89">
        <v>-99</v>
      </c>
      <c r="BK74" s="89">
        <v>-99</v>
      </c>
      <c r="BL74" s="89">
        <v>-99</v>
      </c>
      <c r="BM74" s="89">
        <v>-99</v>
      </c>
      <c r="BN74" s="89">
        <v>-99</v>
      </c>
      <c r="BO74" s="89">
        <v>-99</v>
      </c>
      <c r="BP74" s="89">
        <v>-99</v>
      </c>
      <c r="BQ74" s="89">
        <v>-99</v>
      </c>
      <c r="BR74" s="89">
        <v>-99</v>
      </c>
      <c r="BS74" s="89">
        <v>-99</v>
      </c>
      <c r="BT74" s="89">
        <v>-99</v>
      </c>
      <c r="BU74" s="89">
        <v>-99</v>
      </c>
      <c r="BV74" s="89">
        <v>-99</v>
      </c>
      <c r="BW74" s="89">
        <v>-99</v>
      </c>
      <c r="BX74" s="89">
        <v>-99</v>
      </c>
      <c r="BY74" s="89">
        <v>-99</v>
      </c>
      <c r="BZ74" s="89">
        <v>-99</v>
      </c>
      <c r="CA74" s="89">
        <v>-99</v>
      </c>
      <c r="CB74" s="89">
        <v>-99</v>
      </c>
      <c r="CC74" s="89">
        <v>-99</v>
      </c>
      <c r="CD74" s="89">
        <v>-99</v>
      </c>
      <c r="CE74" s="89">
        <v>-99</v>
      </c>
      <c r="CF74" s="89">
        <v>-99</v>
      </c>
      <c r="CG74" s="89">
        <v>-99</v>
      </c>
      <c r="CH74" s="89">
        <v>-99</v>
      </c>
      <c r="CI74" s="89">
        <v>-99</v>
      </c>
      <c r="CJ74" s="89">
        <v>-99</v>
      </c>
      <c r="CK74" s="89">
        <v>-99</v>
      </c>
      <c r="CL74" s="89">
        <v>-99</v>
      </c>
      <c r="CM74" s="89">
        <v>-99</v>
      </c>
      <c r="CN74" s="89">
        <v>-99</v>
      </c>
      <c r="CO74" s="89">
        <v>-99</v>
      </c>
      <c r="CP74" s="89">
        <v>-99</v>
      </c>
      <c r="CQ74" s="89">
        <v>-99</v>
      </c>
      <c r="CR74" s="89">
        <v>-99</v>
      </c>
      <c r="CS74" s="89">
        <v>-99</v>
      </c>
      <c r="CT74" s="89">
        <v>-99</v>
      </c>
      <c r="CU74" s="86">
        <v>-99</v>
      </c>
      <c r="CV74" s="86">
        <v>1.6074999999999999</v>
      </c>
      <c r="CW74" s="86">
        <v>97</v>
      </c>
      <c r="CX74" s="86">
        <v>2</v>
      </c>
      <c r="CY74" s="86">
        <v>-2.3075000000000001</v>
      </c>
      <c r="CZ74" s="86">
        <v>0</v>
      </c>
      <c r="DA74" s="86">
        <v>2</v>
      </c>
      <c r="DB74" s="86">
        <v>1.3675999999999999</v>
      </c>
      <c r="DC74" s="86">
        <v>97</v>
      </c>
      <c r="DD74" s="86">
        <v>-99</v>
      </c>
      <c r="DE74" s="86">
        <v>-99</v>
      </c>
      <c r="DF74" s="86">
        <v>-99</v>
      </c>
      <c r="DG74" s="86">
        <v>-99</v>
      </c>
      <c r="DH74" s="86">
        <v>-99</v>
      </c>
    </row>
    <row r="75" spans="1:112" x14ac:dyDescent="0.2">
      <c r="A75" s="85">
        <f>IF(ISERROR(SEARCH('School Lookup'!$F$3,Data!J75)),A74,A74+1)</f>
        <v>0</v>
      </c>
      <c r="B75" s="85">
        <f>IF(I75='School Lookup'!$G$13,1,0)</f>
        <v>0</v>
      </c>
      <c r="C75" s="85">
        <f t="shared" si="1"/>
        <v>73</v>
      </c>
      <c r="D75" s="86" t="s">
        <v>6478</v>
      </c>
      <c r="E75" s="86" t="s">
        <v>6790</v>
      </c>
      <c r="F75" s="86" t="s">
        <v>2774</v>
      </c>
      <c r="G75" s="86" t="s">
        <v>2816</v>
      </c>
      <c r="H75" s="86" t="s">
        <v>1958</v>
      </c>
      <c r="I75" s="86" t="s">
        <v>4040</v>
      </c>
      <c r="J75" s="86" t="s">
        <v>1959</v>
      </c>
      <c r="K75" s="86" t="s">
        <v>19</v>
      </c>
      <c r="L75" s="86">
        <v>1</v>
      </c>
      <c r="M75" s="86">
        <v>-99</v>
      </c>
      <c r="N75" s="89">
        <v>-99</v>
      </c>
      <c r="O75" s="89">
        <v>-99</v>
      </c>
      <c r="P75" s="89">
        <v>-99</v>
      </c>
      <c r="Q75" s="89">
        <v>-99</v>
      </c>
      <c r="R75" s="89">
        <v>-99</v>
      </c>
      <c r="S75" s="89">
        <v>-99</v>
      </c>
      <c r="T75" s="89">
        <v>-99</v>
      </c>
      <c r="U75" s="89">
        <v>-99</v>
      </c>
      <c r="V75" s="89">
        <v>-99</v>
      </c>
      <c r="W75" s="89">
        <v>-99</v>
      </c>
      <c r="X75" s="89">
        <v>-99</v>
      </c>
      <c r="Y75" s="89">
        <v>-99</v>
      </c>
      <c r="Z75" s="89">
        <v>-99</v>
      </c>
      <c r="AA75" s="89">
        <v>-99</v>
      </c>
      <c r="AB75" s="89">
        <v>-99</v>
      </c>
      <c r="AC75" s="89">
        <v>-99</v>
      </c>
      <c r="AD75" s="89">
        <v>-99</v>
      </c>
      <c r="AE75" s="89">
        <v>-99</v>
      </c>
      <c r="AF75" s="89">
        <v>-99</v>
      </c>
      <c r="AG75" s="89">
        <v>-99</v>
      </c>
      <c r="AH75" s="89">
        <v>-99</v>
      </c>
      <c r="AI75" s="89">
        <v>-99</v>
      </c>
      <c r="AJ75" s="89">
        <v>-99</v>
      </c>
      <c r="AK75" s="89">
        <v>-99</v>
      </c>
      <c r="AL75" s="89">
        <v>-99</v>
      </c>
      <c r="AM75" s="89">
        <v>-99</v>
      </c>
      <c r="AN75" s="89">
        <v>-99</v>
      </c>
      <c r="AO75" s="89">
        <v>-99</v>
      </c>
      <c r="AP75" s="89">
        <v>-99</v>
      </c>
      <c r="AQ75" s="89">
        <v>-99</v>
      </c>
      <c r="AR75" s="89">
        <v>-99</v>
      </c>
      <c r="AS75" s="89">
        <v>-99</v>
      </c>
      <c r="AT75" s="89">
        <v>-99</v>
      </c>
      <c r="AU75" s="89">
        <v>-99</v>
      </c>
      <c r="AV75" s="89">
        <v>-99</v>
      </c>
      <c r="AW75" s="89">
        <v>-99</v>
      </c>
      <c r="AX75" s="89">
        <v>-99</v>
      </c>
      <c r="AY75" s="89">
        <v>-99</v>
      </c>
      <c r="AZ75" s="89">
        <v>-99</v>
      </c>
      <c r="BA75" s="89">
        <v>1</v>
      </c>
      <c r="BB75" s="89">
        <v>0.73341993704092301</v>
      </c>
      <c r="BC75" s="89">
        <v>1.8748997077332501</v>
      </c>
      <c r="BD75" s="89">
        <v>61.041699999999999</v>
      </c>
      <c r="BE75" s="89">
        <v>1.27469883639144</v>
      </c>
      <c r="BF75" s="89">
        <v>54.669472507869898</v>
      </c>
      <c r="BG75" s="89">
        <v>1.57479927206235</v>
      </c>
      <c r="BH75" s="89">
        <v>1.6951822736578499</v>
      </c>
      <c r="BI75" s="89">
        <v>0.249672517684045</v>
      </c>
      <c r="BJ75" s="89">
        <v>0.42324042619752</v>
      </c>
      <c r="BK75" s="89">
        <v>1</v>
      </c>
      <c r="BL75" s="89">
        <v>0.54373280757097797</v>
      </c>
      <c r="BM75" s="89">
        <v>1.5049348217537</v>
      </c>
      <c r="BN75" s="89">
        <v>58.976700000000001</v>
      </c>
      <c r="BO75" s="89">
        <v>1.1588796504296299</v>
      </c>
      <c r="BP75" s="89">
        <v>52.891711461619302</v>
      </c>
      <c r="BQ75" s="89">
        <v>1.33190723609166</v>
      </c>
      <c r="BR75" s="89">
        <v>1.4090363155883701</v>
      </c>
      <c r="BS75" s="89">
        <v>0.24914854597851699</v>
      </c>
      <c r="BT75" s="89">
        <v>0.351059349259769</v>
      </c>
      <c r="BU75" s="89">
        <v>1</v>
      </c>
      <c r="BV75" s="89">
        <v>0.66625995828988505</v>
      </c>
      <c r="BW75" s="89">
        <v>1.6918210673394101</v>
      </c>
      <c r="BX75" s="89">
        <v>70.099800000000002</v>
      </c>
      <c r="BY75" s="89">
        <v>2.1655385951293802</v>
      </c>
      <c r="BZ75" s="89">
        <v>48.696600729926999</v>
      </c>
      <c r="CA75" s="89">
        <v>1.9286798312344</v>
      </c>
      <c r="CB75" s="89">
        <v>2.0427716104500302</v>
      </c>
      <c r="CC75" s="89">
        <v>0.25124443280062903</v>
      </c>
      <c r="CD75" s="89">
        <v>0.513234994608744</v>
      </c>
      <c r="CE75" s="89">
        <v>1</v>
      </c>
      <c r="CF75" s="89">
        <v>0.60750817610062902</v>
      </c>
      <c r="CG75" s="89">
        <v>1.64330981082468</v>
      </c>
      <c r="CH75" s="89">
        <v>63.300699999999999</v>
      </c>
      <c r="CI75" s="89">
        <v>1.5982590571706901</v>
      </c>
      <c r="CJ75" s="89">
        <v>49.371056394130001</v>
      </c>
      <c r="CK75" s="89">
        <v>1.62078443399768</v>
      </c>
      <c r="CL75" s="89">
        <v>1.7629370025389299</v>
      </c>
      <c r="CM75" s="89">
        <v>0.24993450353680899</v>
      </c>
      <c r="CN75" s="89">
        <v>0.44061878449623698</v>
      </c>
      <c r="CO75" s="89">
        <v>96.9</v>
      </c>
      <c r="CP75" s="89">
        <v>0.71860000000000002</v>
      </c>
      <c r="CQ75" s="89">
        <v>1.04</v>
      </c>
      <c r="CR75" s="89">
        <v>-3.2500000000000001E-2</v>
      </c>
      <c r="CS75" s="89">
        <v>0.71860000000000002</v>
      </c>
      <c r="CT75" s="89">
        <v>0.50509999999999999</v>
      </c>
      <c r="CU75" s="86" t="s">
        <v>6986</v>
      </c>
      <c r="CV75" s="86">
        <v>1.6057999999999999</v>
      </c>
      <c r="CW75" s="86">
        <v>97</v>
      </c>
      <c r="CX75" s="86">
        <v>2</v>
      </c>
      <c r="CY75" s="86">
        <v>-0.58389999999999997</v>
      </c>
      <c r="CZ75" s="86">
        <v>24</v>
      </c>
      <c r="DA75" s="86">
        <v>4</v>
      </c>
      <c r="DB75" s="86">
        <v>1.5505</v>
      </c>
      <c r="DC75" s="86">
        <v>98</v>
      </c>
      <c r="DD75" s="86">
        <v>1</v>
      </c>
      <c r="DE75" s="86">
        <v>1</v>
      </c>
      <c r="DF75" s="86">
        <v>1</v>
      </c>
      <c r="DG75" s="86">
        <v>-99</v>
      </c>
      <c r="DH75" s="86">
        <v>1</v>
      </c>
    </row>
    <row r="76" spans="1:112" x14ac:dyDescent="0.2">
      <c r="A76" s="85">
        <f>IF(ISERROR(SEARCH('School Lookup'!$F$3,Data!J76)),A75,A75+1)</f>
        <v>0</v>
      </c>
      <c r="B76" s="85">
        <f>IF(I76='School Lookup'!$G$13,1,0)</f>
        <v>0</v>
      </c>
      <c r="C76" s="85">
        <f t="shared" si="1"/>
        <v>74</v>
      </c>
      <c r="D76" s="86" t="s">
        <v>6478</v>
      </c>
      <c r="E76" s="86" t="s">
        <v>6598</v>
      </c>
      <c r="F76" s="86" t="s">
        <v>2755</v>
      </c>
      <c r="G76" s="86" t="s">
        <v>2863</v>
      </c>
      <c r="H76" s="86" t="s">
        <v>666</v>
      </c>
      <c r="I76" s="86" t="s">
        <v>3647</v>
      </c>
      <c r="J76" s="86" t="s">
        <v>941</v>
      </c>
      <c r="K76" s="86" t="s">
        <v>195</v>
      </c>
      <c r="L76" s="86">
        <v>1</v>
      </c>
      <c r="M76" s="86">
        <v>1</v>
      </c>
      <c r="N76" s="89">
        <v>0.57099919354838702</v>
      </c>
      <c r="O76" s="89">
        <v>1.33085312797387</v>
      </c>
      <c r="P76" s="89">
        <v>62.178600000000003</v>
      </c>
      <c r="Q76" s="89">
        <v>1.30919205011559</v>
      </c>
      <c r="R76" s="89">
        <v>52.903239516128998</v>
      </c>
      <c r="S76" s="89">
        <v>1.3200225890447299</v>
      </c>
      <c r="T76" s="89">
        <v>1.4976718141149801</v>
      </c>
      <c r="U76" s="89">
        <v>0.37507562008469397</v>
      </c>
      <c r="V76" s="89">
        <v>0.56174018436254702</v>
      </c>
      <c r="W76" s="89">
        <v>1</v>
      </c>
      <c r="X76" s="89">
        <v>0.57827851373182504</v>
      </c>
      <c r="Y76" s="89">
        <v>1.45040587042332</v>
      </c>
      <c r="Z76" s="89">
        <v>62.6599</v>
      </c>
      <c r="AA76" s="89">
        <v>1.6002050455491901</v>
      </c>
      <c r="AB76" s="89">
        <v>53.796416478190601</v>
      </c>
      <c r="AC76" s="89">
        <v>1.5253054579862499</v>
      </c>
      <c r="AD76" s="89">
        <v>1.7773625781086599</v>
      </c>
      <c r="AE76" s="89">
        <v>0.37447065940713897</v>
      </c>
      <c r="AF76" s="89">
        <v>0.66557013662992204</v>
      </c>
      <c r="AG76" s="89">
        <v>1</v>
      </c>
      <c r="AH76" s="89">
        <v>0.62652571428571402</v>
      </c>
      <c r="AI76" s="89">
        <v>1.4053797047815999</v>
      </c>
      <c r="AJ76" s="89">
        <v>-99</v>
      </c>
      <c r="AK76" s="89">
        <v>-99</v>
      </c>
      <c r="AL76" s="89">
        <v>48.571410476190501</v>
      </c>
      <c r="AM76" s="89">
        <v>1.4053797047815999</v>
      </c>
      <c r="AN76" s="89">
        <v>1.43321080802687</v>
      </c>
      <c r="AO76" s="89">
        <v>0.127041742286751</v>
      </c>
      <c r="AP76" s="89">
        <v>0.18207759811593699</v>
      </c>
      <c r="AQ76" s="89">
        <v>1</v>
      </c>
      <c r="AR76" s="89">
        <v>0.64828235294117598</v>
      </c>
      <c r="AS76" s="89">
        <v>1.5272294492988201</v>
      </c>
      <c r="AT76" s="89">
        <v>-99</v>
      </c>
      <c r="AU76" s="89">
        <v>-99</v>
      </c>
      <c r="AV76" s="89">
        <v>51.470605882352899</v>
      </c>
      <c r="AW76" s="89">
        <v>1.5272294492988201</v>
      </c>
      <c r="AX76" s="89">
        <v>1.57017264961183</v>
      </c>
      <c r="AY76" s="89">
        <v>0.123411978221416</v>
      </c>
      <c r="AZ76" s="89">
        <v>0.193778112837758</v>
      </c>
      <c r="BA76" s="89">
        <v>-99</v>
      </c>
      <c r="BB76" s="89">
        <v>-99</v>
      </c>
      <c r="BC76" s="89">
        <v>-99</v>
      </c>
      <c r="BD76" s="89">
        <v>-99</v>
      </c>
      <c r="BE76" s="89">
        <v>-99</v>
      </c>
      <c r="BF76" s="89">
        <v>-99</v>
      </c>
      <c r="BG76" s="89">
        <v>-99</v>
      </c>
      <c r="BH76" s="89">
        <v>-99</v>
      </c>
      <c r="BI76" s="89">
        <v>-99</v>
      </c>
      <c r="BJ76" s="89">
        <v>-99</v>
      </c>
      <c r="BK76" s="89">
        <v>-99</v>
      </c>
      <c r="BL76" s="89">
        <v>-99</v>
      </c>
      <c r="BM76" s="89">
        <v>-99</v>
      </c>
      <c r="BN76" s="89">
        <v>-99</v>
      </c>
      <c r="BO76" s="89">
        <v>-99</v>
      </c>
      <c r="BP76" s="89">
        <v>-99</v>
      </c>
      <c r="BQ76" s="89">
        <v>-99</v>
      </c>
      <c r="BR76" s="89">
        <v>-99</v>
      </c>
      <c r="BS76" s="89">
        <v>-99</v>
      </c>
      <c r="BT76" s="89">
        <v>-99</v>
      </c>
      <c r="BU76" s="89">
        <v>-99</v>
      </c>
      <c r="BV76" s="89">
        <v>-99</v>
      </c>
      <c r="BW76" s="89">
        <v>-99</v>
      </c>
      <c r="BX76" s="89">
        <v>-99</v>
      </c>
      <c r="BY76" s="89">
        <v>-99</v>
      </c>
      <c r="BZ76" s="89">
        <v>-99</v>
      </c>
      <c r="CA76" s="89">
        <v>-99</v>
      </c>
      <c r="CB76" s="89">
        <v>-99</v>
      </c>
      <c r="CC76" s="89">
        <v>-99</v>
      </c>
      <c r="CD76" s="89">
        <v>-99</v>
      </c>
      <c r="CE76" s="89">
        <v>-99</v>
      </c>
      <c r="CF76" s="89">
        <v>-99</v>
      </c>
      <c r="CG76" s="89">
        <v>-99</v>
      </c>
      <c r="CH76" s="89">
        <v>-99</v>
      </c>
      <c r="CI76" s="89">
        <v>-99</v>
      </c>
      <c r="CJ76" s="89">
        <v>-99</v>
      </c>
      <c r="CK76" s="89">
        <v>-99</v>
      </c>
      <c r="CL76" s="89">
        <v>-99</v>
      </c>
      <c r="CM76" s="89">
        <v>-99</v>
      </c>
      <c r="CN76" s="89">
        <v>-99</v>
      </c>
      <c r="CO76" s="89">
        <v>-99</v>
      </c>
      <c r="CP76" s="89">
        <v>-99</v>
      </c>
      <c r="CQ76" s="89">
        <v>-99</v>
      </c>
      <c r="CR76" s="89">
        <v>-99</v>
      </c>
      <c r="CS76" s="89">
        <v>-99</v>
      </c>
      <c r="CT76" s="89">
        <v>-99</v>
      </c>
      <c r="CU76" s="86">
        <v>-99</v>
      </c>
      <c r="CV76" s="86">
        <v>1.6032</v>
      </c>
      <c r="CW76" s="86">
        <v>97</v>
      </c>
      <c r="CX76" s="86">
        <v>2</v>
      </c>
      <c r="CY76" s="86">
        <v>-0.3639</v>
      </c>
      <c r="CZ76" s="86">
        <v>33</v>
      </c>
      <c r="DA76" s="86">
        <v>2</v>
      </c>
      <c r="DB76" s="86">
        <v>1.0903</v>
      </c>
      <c r="DC76" s="86">
        <v>93</v>
      </c>
      <c r="DD76" s="86">
        <v>1</v>
      </c>
      <c r="DE76" s="86">
        <v>1</v>
      </c>
      <c r="DF76" s="86">
        <v>-99</v>
      </c>
      <c r="DG76" s="86">
        <v>-99</v>
      </c>
      <c r="DH76" s="86">
        <v>1</v>
      </c>
    </row>
    <row r="77" spans="1:112" x14ac:dyDescent="0.2">
      <c r="A77" s="85">
        <f>IF(ISERROR(SEARCH('School Lookup'!$F$3,Data!J77)),A76,A76+1)</f>
        <v>0</v>
      </c>
      <c r="B77" s="85">
        <f>IF(I77='School Lookup'!$G$13,1,0)</f>
        <v>0</v>
      </c>
      <c r="C77" s="85">
        <f t="shared" si="1"/>
        <v>75</v>
      </c>
      <c r="D77" s="86" t="s">
        <v>6478</v>
      </c>
      <c r="E77" s="86" t="s">
        <v>6486</v>
      </c>
      <c r="F77" s="86" t="s">
        <v>1088</v>
      </c>
      <c r="G77" s="86" t="s">
        <v>2857</v>
      </c>
      <c r="H77" s="86" t="s">
        <v>1936</v>
      </c>
      <c r="I77" s="86" t="s">
        <v>3634</v>
      </c>
      <c r="J77" s="86" t="s">
        <v>1936</v>
      </c>
      <c r="K77" s="86" t="s">
        <v>72</v>
      </c>
      <c r="L77" s="86">
        <v>1</v>
      </c>
      <c r="M77" s="86">
        <v>1</v>
      </c>
      <c r="N77" s="89">
        <v>0.731713849765258</v>
      </c>
      <c r="O77" s="89">
        <v>1.6788805424382001</v>
      </c>
      <c r="P77" s="89">
        <v>65.410499999999999</v>
      </c>
      <c r="Q77" s="89">
        <v>1.65200424615857</v>
      </c>
      <c r="R77" s="89">
        <v>50.821557042253502</v>
      </c>
      <c r="S77" s="89">
        <v>1.66544239429839</v>
      </c>
      <c r="T77" s="89">
        <v>1.88960823097418</v>
      </c>
      <c r="U77" s="89">
        <v>0.37749224634470502</v>
      </c>
      <c r="V77" s="89">
        <v>0.71331245582188896</v>
      </c>
      <c r="W77" s="89">
        <v>1</v>
      </c>
      <c r="X77" s="89">
        <v>0.59157908878504695</v>
      </c>
      <c r="Y77" s="89">
        <v>1.48171753078963</v>
      </c>
      <c r="Z77" s="89">
        <v>59.48</v>
      </c>
      <c r="AA77" s="89">
        <v>1.20366210503947</v>
      </c>
      <c r="AB77" s="89">
        <v>49.415887499999997</v>
      </c>
      <c r="AC77" s="89">
        <v>1.3426898179145501</v>
      </c>
      <c r="AD77" s="89">
        <v>1.56473369264823</v>
      </c>
      <c r="AE77" s="89">
        <v>0.379264510412051</v>
      </c>
      <c r="AF77" s="89">
        <v>0.59344795786747395</v>
      </c>
      <c r="AG77" s="89">
        <v>1</v>
      </c>
      <c r="AH77" s="89">
        <v>0.49814065934065899</v>
      </c>
      <c r="AI77" s="89">
        <v>1.12908268087515</v>
      </c>
      <c r="AJ77" s="89">
        <v>67.333299999999994</v>
      </c>
      <c r="AK77" s="89">
        <v>1.8311544824744901</v>
      </c>
      <c r="AL77" s="89">
        <v>53.113544688644701</v>
      </c>
      <c r="AM77" s="89">
        <v>1.4801185816748199</v>
      </c>
      <c r="AN77" s="89">
        <v>1.51172724350919</v>
      </c>
      <c r="AO77" s="89">
        <v>0.12095702259636699</v>
      </c>
      <c r="AP77" s="89">
        <v>0.182854026352685</v>
      </c>
      <c r="AQ77" s="89">
        <v>1</v>
      </c>
      <c r="AR77" s="89">
        <v>0.47292934782608698</v>
      </c>
      <c r="AS77" s="89">
        <v>1.1330681615067799</v>
      </c>
      <c r="AT77" s="89">
        <v>54.6</v>
      </c>
      <c r="AU77" s="89">
        <v>0.64274243116075502</v>
      </c>
      <c r="AV77" s="89">
        <v>47.463772826087002</v>
      </c>
      <c r="AW77" s="89">
        <v>0.88790529633376702</v>
      </c>
      <c r="AX77" s="89">
        <v>0.89645606604593697</v>
      </c>
      <c r="AY77" s="89">
        <v>0.122286220646876</v>
      </c>
      <c r="AZ77" s="89">
        <v>0.109624224292724</v>
      </c>
      <c r="BA77" s="89">
        <v>-99</v>
      </c>
      <c r="BB77" s="89">
        <v>-99</v>
      </c>
      <c r="BC77" s="89">
        <v>-99</v>
      </c>
      <c r="BD77" s="89">
        <v>-99</v>
      </c>
      <c r="BE77" s="89">
        <v>-99</v>
      </c>
      <c r="BF77" s="89">
        <v>-99</v>
      </c>
      <c r="BG77" s="89">
        <v>-99</v>
      </c>
      <c r="BH77" s="89">
        <v>-99</v>
      </c>
      <c r="BI77" s="89">
        <v>-99</v>
      </c>
      <c r="BJ77" s="89">
        <v>-99</v>
      </c>
      <c r="BK77" s="89">
        <v>-99</v>
      </c>
      <c r="BL77" s="89">
        <v>-99</v>
      </c>
      <c r="BM77" s="89">
        <v>-99</v>
      </c>
      <c r="BN77" s="89">
        <v>-99</v>
      </c>
      <c r="BO77" s="89">
        <v>-99</v>
      </c>
      <c r="BP77" s="89">
        <v>-99</v>
      </c>
      <c r="BQ77" s="89">
        <v>-99</v>
      </c>
      <c r="BR77" s="89">
        <v>-99</v>
      </c>
      <c r="BS77" s="89">
        <v>-99</v>
      </c>
      <c r="BT77" s="89">
        <v>-99</v>
      </c>
      <c r="BU77" s="89">
        <v>-99</v>
      </c>
      <c r="BV77" s="89">
        <v>-99</v>
      </c>
      <c r="BW77" s="89">
        <v>-99</v>
      </c>
      <c r="BX77" s="89">
        <v>-99</v>
      </c>
      <c r="BY77" s="89">
        <v>-99</v>
      </c>
      <c r="BZ77" s="89">
        <v>-99</v>
      </c>
      <c r="CA77" s="89">
        <v>-99</v>
      </c>
      <c r="CB77" s="89">
        <v>-99</v>
      </c>
      <c r="CC77" s="89">
        <v>-99</v>
      </c>
      <c r="CD77" s="89">
        <v>-99</v>
      </c>
      <c r="CE77" s="89">
        <v>-99</v>
      </c>
      <c r="CF77" s="89">
        <v>-99</v>
      </c>
      <c r="CG77" s="89">
        <v>-99</v>
      </c>
      <c r="CH77" s="89">
        <v>-99</v>
      </c>
      <c r="CI77" s="89">
        <v>-99</v>
      </c>
      <c r="CJ77" s="89">
        <v>-99</v>
      </c>
      <c r="CK77" s="89">
        <v>-99</v>
      </c>
      <c r="CL77" s="89">
        <v>-99</v>
      </c>
      <c r="CM77" s="89">
        <v>-99</v>
      </c>
      <c r="CN77" s="89">
        <v>-99</v>
      </c>
      <c r="CO77" s="89">
        <v>-99</v>
      </c>
      <c r="CP77" s="89">
        <v>-99</v>
      </c>
      <c r="CQ77" s="89">
        <v>-99</v>
      </c>
      <c r="CR77" s="89">
        <v>-99</v>
      </c>
      <c r="CS77" s="89">
        <v>-99</v>
      </c>
      <c r="CT77" s="89">
        <v>-99</v>
      </c>
      <c r="CU77" s="86">
        <v>-99</v>
      </c>
      <c r="CV77" s="86">
        <v>1.5992</v>
      </c>
      <c r="CW77" s="86">
        <v>97</v>
      </c>
      <c r="CX77" s="86">
        <v>2</v>
      </c>
      <c r="CY77" s="86">
        <v>-0.14480000000000001</v>
      </c>
      <c r="CZ77" s="86">
        <v>44</v>
      </c>
      <c r="DA77" s="86">
        <v>4</v>
      </c>
      <c r="DB77" s="86">
        <v>1.3802000000000001</v>
      </c>
      <c r="DC77" s="86">
        <v>97</v>
      </c>
      <c r="DD77" s="86">
        <v>1</v>
      </c>
      <c r="DE77" s="86">
        <v>1</v>
      </c>
      <c r="DF77" s="86">
        <v>1</v>
      </c>
      <c r="DG77" s="86">
        <v>1</v>
      </c>
      <c r="DH77" s="86">
        <v>1</v>
      </c>
    </row>
    <row r="78" spans="1:112" x14ac:dyDescent="0.2">
      <c r="A78" s="85">
        <f>IF(ISERROR(SEARCH('School Lookup'!$F$3,Data!J78)),A77,A77+1)</f>
        <v>0</v>
      </c>
      <c r="B78" s="85">
        <f>IF(I78='School Lookup'!$G$13,1,0)</f>
        <v>0</v>
      </c>
      <c r="C78" s="85">
        <f t="shared" si="1"/>
        <v>76</v>
      </c>
      <c r="D78" s="86" t="s">
        <v>6478</v>
      </c>
      <c r="E78" s="86" t="s">
        <v>6760</v>
      </c>
      <c r="F78" s="86" t="s">
        <v>2767</v>
      </c>
      <c r="G78" s="86" t="s">
        <v>2786</v>
      </c>
      <c r="H78" s="86" t="s">
        <v>1615</v>
      </c>
      <c r="I78" s="86" t="s">
        <v>3767</v>
      </c>
      <c r="J78" s="86" t="s">
        <v>373</v>
      </c>
      <c r="K78" s="86" t="s">
        <v>107</v>
      </c>
      <c r="L78" s="86">
        <v>1</v>
      </c>
      <c r="M78" s="86">
        <v>1</v>
      </c>
      <c r="N78" s="89">
        <v>0.89021243781094495</v>
      </c>
      <c r="O78" s="89">
        <v>2.0221090636712198</v>
      </c>
      <c r="P78" s="89">
        <v>68.037999999999997</v>
      </c>
      <c r="Q78" s="89">
        <v>1.9307068808635099</v>
      </c>
      <c r="R78" s="89">
        <v>53.482609950248801</v>
      </c>
      <c r="S78" s="89">
        <v>1.97640797226736</v>
      </c>
      <c r="T78" s="89">
        <v>2.2424505768443299</v>
      </c>
      <c r="U78" s="89">
        <v>0.41020408163265298</v>
      </c>
      <c r="V78" s="89">
        <v>0.91986237948104299</v>
      </c>
      <c r="W78" s="89">
        <v>1</v>
      </c>
      <c r="X78" s="89">
        <v>0.63089538461538497</v>
      </c>
      <c r="Y78" s="89">
        <v>1.5742743185206101</v>
      </c>
      <c r="Z78" s="89">
        <v>53.2727</v>
      </c>
      <c r="AA78" s="89">
        <v>0.42959342532440897</v>
      </c>
      <c r="AB78" s="89">
        <v>50.000006923076903</v>
      </c>
      <c r="AC78" s="89">
        <v>1.0019338719225099</v>
      </c>
      <c r="AD78" s="89">
        <v>1.1679738259585399</v>
      </c>
      <c r="AE78" s="89">
        <v>0.397959183673469</v>
      </c>
      <c r="AF78" s="89">
        <v>0.464805910330439</v>
      </c>
      <c r="AG78" s="89">
        <v>1</v>
      </c>
      <c r="AH78" s="89">
        <v>0.479735106382979</v>
      </c>
      <c r="AI78" s="89">
        <v>1.0894721552751301</v>
      </c>
      <c r="AJ78" s="89">
        <v>-99</v>
      </c>
      <c r="AK78" s="89">
        <v>-99</v>
      </c>
      <c r="AL78" s="89">
        <v>57.978725531914897</v>
      </c>
      <c r="AM78" s="89">
        <v>1.0894721552751301</v>
      </c>
      <c r="AN78" s="89">
        <v>1.10133620995604</v>
      </c>
      <c r="AO78" s="89">
        <v>0.19183673469387799</v>
      </c>
      <c r="AP78" s="89">
        <v>0.21127674231809701</v>
      </c>
      <c r="AQ78" s="89">
        <v>-99</v>
      </c>
      <c r="AR78" s="89">
        <v>-99</v>
      </c>
      <c r="AS78" s="89">
        <v>-99</v>
      </c>
      <c r="AT78" s="89">
        <v>-99</v>
      </c>
      <c r="AU78" s="89">
        <v>-99</v>
      </c>
      <c r="AV78" s="89">
        <v>-99</v>
      </c>
      <c r="AW78" s="89">
        <v>-99</v>
      </c>
      <c r="AX78" s="89">
        <v>-99</v>
      </c>
      <c r="AY78" s="89">
        <v>-99</v>
      </c>
      <c r="AZ78" s="89">
        <v>-99</v>
      </c>
      <c r="BA78" s="89">
        <v>-99</v>
      </c>
      <c r="BB78" s="89">
        <v>-99</v>
      </c>
      <c r="BC78" s="89">
        <v>-99</v>
      </c>
      <c r="BD78" s="89">
        <v>-99</v>
      </c>
      <c r="BE78" s="89">
        <v>-99</v>
      </c>
      <c r="BF78" s="89">
        <v>-99</v>
      </c>
      <c r="BG78" s="89">
        <v>-99</v>
      </c>
      <c r="BH78" s="89">
        <v>-99</v>
      </c>
      <c r="BI78" s="89">
        <v>-99</v>
      </c>
      <c r="BJ78" s="89">
        <v>-99</v>
      </c>
      <c r="BK78" s="89">
        <v>-99</v>
      </c>
      <c r="BL78" s="89">
        <v>-99</v>
      </c>
      <c r="BM78" s="89">
        <v>-99</v>
      </c>
      <c r="BN78" s="89">
        <v>-99</v>
      </c>
      <c r="BO78" s="89">
        <v>-99</v>
      </c>
      <c r="BP78" s="89">
        <v>-99</v>
      </c>
      <c r="BQ78" s="89">
        <v>-99</v>
      </c>
      <c r="BR78" s="89">
        <v>-99</v>
      </c>
      <c r="BS78" s="89">
        <v>-99</v>
      </c>
      <c r="BT78" s="89">
        <v>-99</v>
      </c>
      <c r="BU78" s="89">
        <v>-99</v>
      </c>
      <c r="BV78" s="89">
        <v>-99</v>
      </c>
      <c r="BW78" s="89">
        <v>-99</v>
      </c>
      <c r="BX78" s="89">
        <v>-99</v>
      </c>
      <c r="BY78" s="89">
        <v>-99</v>
      </c>
      <c r="BZ78" s="89">
        <v>-99</v>
      </c>
      <c r="CA78" s="89">
        <v>-99</v>
      </c>
      <c r="CB78" s="89">
        <v>-99</v>
      </c>
      <c r="CC78" s="89">
        <v>-99</v>
      </c>
      <c r="CD78" s="89">
        <v>-99</v>
      </c>
      <c r="CE78" s="89">
        <v>-99</v>
      </c>
      <c r="CF78" s="89">
        <v>-99</v>
      </c>
      <c r="CG78" s="89">
        <v>-99</v>
      </c>
      <c r="CH78" s="89">
        <v>-99</v>
      </c>
      <c r="CI78" s="89">
        <v>-99</v>
      </c>
      <c r="CJ78" s="89">
        <v>-99</v>
      </c>
      <c r="CK78" s="89">
        <v>-99</v>
      </c>
      <c r="CL78" s="89">
        <v>-99</v>
      </c>
      <c r="CM78" s="89">
        <v>-99</v>
      </c>
      <c r="CN78" s="89">
        <v>-99</v>
      </c>
      <c r="CO78" s="89">
        <v>-99</v>
      </c>
      <c r="CP78" s="89">
        <v>-99</v>
      </c>
      <c r="CQ78" s="89">
        <v>-99</v>
      </c>
      <c r="CR78" s="89">
        <v>-99</v>
      </c>
      <c r="CS78" s="89">
        <v>-99</v>
      </c>
      <c r="CT78" s="89">
        <v>-99</v>
      </c>
      <c r="CU78" s="86">
        <v>-99</v>
      </c>
      <c r="CV78" s="86">
        <v>1.5959000000000001</v>
      </c>
      <c r="CW78" s="86">
        <v>97</v>
      </c>
      <c r="CX78" s="86">
        <v>2</v>
      </c>
      <c r="CY78" s="86">
        <v>-0.52610000000000001</v>
      </c>
      <c r="CZ78" s="86">
        <v>27</v>
      </c>
      <c r="DA78" s="86">
        <v>2</v>
      </c>
      <c r="DB78" s="86">
        <v>0.96289999999999998</v>
      </c>
      <c r="DC78" s="86">
        <v>90</v>
      </c>
      <c r="DD78" s="86">
        <v>1</v>
      </c>
      <c r="DE78" s="86">
        <v>1</v>
      </c>
      <c r="DF78" s="86">
        <v>-99</v>
      </c>
      <c r="DG78" s="86">
        <v>-99</v>
      </c>
      <c r="DH78" s="86">
        <v>-99</v>
      </c>
    </row>
    <row r="79" spans="1:112" x14ac:dyDescent="0.2">
      <c r="A79" s="85">
        <f>IF(ISERROR(SEARCH('School Lookup'!$F$3,Data!J79)),A78,A78+1)</f>
        <v>0</v>
      </c>
      <c r="B79" s="85">
        <f>IF(I79='School Lookup'!$G$13,1,0)</f>
        <v>0</v>
      </c>
      <c r="C79" s="85">
        <f t="shared" si="1"/>
        <v>77</v>
      </c>
      <c r="D79" s="86" t="s">
        <v>6478</v>
      </c>
      <c r="E79" s="86" t="s">
        <v>6499</v>
      </c>
      <c r="F79" s="86" t="s">
        <v>2742</v>
      </c>
      <c r="G79" s="86" t="s">
        <v>2780</v>
      </c>
      <c r="H79" s="86" t="s">
        <v>516</v>
      </c>
      <c r="I79" s="86" t="s">
        <v>3444</v>
      </c>
      <c r="J79" s="86" t="s">
        <v>2642</v>
      </c>
      <c r="K79" s="86" t="s">
        <v>74</v>
      </c>
      <c r="L79" s="86">
        <v>1</v>
      </c>
      <c r="M79" s="86">
        <v>1</v>
      </c>
      <c r="N79" s="89">
        <v>0.76901388127853898</v>
      </c>
      <c r="O79" s="89">
        <v>1.75965372039584</v>
      </c>
      <c r="P79" s="89">
        <v>59.502899999999997</v>
      </c>
      <c r="Q79" s="89">
        <v>1.02537677335821</v>
      </c>
      <c r="R79" s="89">
        <v>51.689506575342499</v>
      </c>
      <c r="S79" s="89">
        <v>1.3925152468770301</v>
      </c>
      <c r="T79" s="89">
        <v>1.5799268328697</v>
      </c>
      <c r="U79" s="89">
        <v>0.40198237885462601</v>
      </c>
      <c r="V79" s="89">
        <v>0.63510274669321698</v>
      </c>
      <c r="W79" s="89">
        <v>1</v>
      </c>
      <c r="X79" s="89">
        <v>0.66979780621572205</v>
      </c>
      <c r="Y79" s="89">
        <v>1.66585678076022</v>
      </c>
      <c r="Z79" s="89">
        <v>59.761499999999998</v>
      </c>
      <c r="AA79" s="89">
        <v>1.23876598810293</v>
      </c>
      <c r="AB79" s="89">
        <v>49.908632358318101</v>
      </c>
      <c r="AC79" s="89">
        <v>1.45231138443158</v>
      </c>
      <c r="AD79" s="89">
        <v>1.6923717826923801</v>
      </c>
      <c r="AE79" s="89">
        <v>0.40161527165932498</v>
      </c>
      <c r="AF79" s="89">
        <v>0.67968235325457604</v>
      </c>
      <c r="AG79" s="89">
        <v>-99</v>
      </c>
      <c r="AH79" s="89">
        <v>-99</v>
      </c>
      <c r="AI79" s="89">
        <v>-99</v>
      </c>
      <c r="AJ79" s="89">
        <v>-99</v>
      </c>
      <c r="AK79" s="89">
        <v>-99</v>
      </c>
      <c r="AL79" s="89">
        <v>-99</v>
      </c>
      <c r="AM79" s="89">
        <v>-99</v>
      </c>
      <c r="AN79" s="89">
        <v>-99</v>
      </c>
      <c r="AO79" s="89">
        <v>-99</v>
      </c>
      <c r="AP79" s="89">
        <v>-99</v>
      </c>
      <c r="AQ79" s="89">
        <v>1</v>
      </c>
      <c r="AR79" s="89">
        <v>0.58000766355140199</v>
      </c>
      <c r="AS79" s="89">
        <v>1.3737605111656399</v>
      </c>
      <c r="AT79" s="89">
        <v>-99</v>
      </c>
      <c r="AU79" s="89">
        <v>-99</v>
      </c>
      <c r="AV79" s="89">
        <v>44.672885794392499</v>
      </c>
      <c r="AW79" s="89">
        <v>1.3737605111656399</v>
      </c>
      <c r="AX79" s="89">
        <v>1.4084478528822699</v>
      </c>
      <c r="AY79" s="89">
        <v>0.19640234948605001</v>
      </c>
      <c r="AZ79" s="89">
        <v>0.27662246743466001</v>
      </c>
      <c r="BA79" s="89">
        <v>-99</v>
      </c>
      <c r="BB79" s="89">
        <v>-99</v>
      </c>
      <c r="BC79" s="89">
        <v>-99</v>
      </c>
      <c r="BD79" s="89">
        <v>-99</v>
      </c>
      <c r="BE79" s="89">
        <v>-99</v>
      </c>
      <c r="BF79" s="89">
        <v>-99</v>
      </c>
      <c r="BG79" s="89">
        <v>-99</v>
      </c>
      <c r="BH79" s="89">
        <v>-99</v>
      </c>
      <c r="BI79" s="89">
        <v>-99</v>
      </c>
      <c r="BJ79" s="89">
        <v>-99</v>
      </c>
      <c r="BK79" s="89">
        <v>-99</v>
      </c>
      <c r="BL79" s="89">
        <v>-99</v>
      </c>
      <c r="BM79" s="89">
        <v>-99</v>
      </c>
      <c r="BN79" s="89">
        <v>-99</v>
      </c>
      <c r="BO79" s="89">
        <v>-99</v>
      </c>
      <c r="BP79" s="89">
        <v>-99</v>
      </c>
      <c r="BQ79" s="89">
        <v>-99</v>
      </c>
      <c r="BR79" s="89">
        <v>-99</v>
      </c>
      <c r="BS79" s="89">
        <v>-99</v>
      </c>
      <c r="BT79" s="89">
        <v>-99</v>
      </c>
      <c r="BU79" s="89">
        <v>-99</v>
      </c>
      <c r="BV79" s="89">
        <v>-99</v>
      </c>
      <c r="BW79" s="89">
        <v>-99</v>
      </c>
      <c r="BX79" s="89">
        <v>-99</v>
      </c>
      <c r="BY79" s="89">
        <v>-99</v>
      </c>
      <c r="BZ79" s="89">
        <v>-99</v>
      </c>
      <c r="CA79" s="89">
        <v>-99</v>
      </c>
      <c r="CB79" s="89">
        <v>-99</v>
      </c>
      <c r="CC79" s="89">
        <v>-99</v>
      </c>
      <c r="CD79" s="89">
        <v>-99</v>
      </c>
      <c r="CE79" s="89">
        <v>-99</v>
      </c>
      <c r="CF79" s="89">
        <v>-99</v>
      </c>
      <c r="CG79" s="89">
        <v>-99</v>
      </c>
      <c r="CH79" s="89">
        <v>-99</v>
      </c>
      <c r="CI79" s="89">
        <v>-99</v>
      </c>
      <c r="CJ79" s="89">
        <v>-99</v>
      </c>
      <c r="CK79" s="89">
        <v>-99</v>
      </c>
      <c r="CL79" s="89">
        <v>-99</v>
      </c>
      <c r="CM79" s="89">
        <v>-99</v>
      </c>
      <c r="CN79" s="89">
        <v>-99</v>
      </c>
      <c r="CO79" s="89">
        <v>-99</v>
      </c>
      <c r="CP79" s="89">
        <v>-99</v>
      </c>
      <c r="CQ79" s="89">
        <v>-99</v>
      </c>
      <c r="CR79" s="89">
        <v>-99</v>
      </c>
      <c r="CS79" s="89">
        <v>-99</v>
      </c>
      <c r="CT79" s="89">
        <v>-99</v>
      </c>
      <c r="CU79" s="86">
        <v>-99</v>
      </c>
      <c r="CV79" s="86">
        <v>1.5913999999999999</v>
      </c>
      <c r="CW79" s="86">
        <v>97</v>
      </c>
      <c r="CX79" s="86">
        <v>2</v>
      </c>
      <c r="CY79" s="86">
        <v>0.33389999999999997</v>
      </c>
      <c r="CZ79" s="86">
        <v>68</v>
      </c>
      <c r="DA79" s="86">
        <v>2</v>
      </c>
      <c r="DB79" s="86">
        <v>0.90969999999999995</v>
      </c>
      <c r="DC79" s="86">
        <v>89</v>
      </c>
      <c r="DD79" s="86">
        <v>1</v>
      </c>
      <c r="DE79" s="86">
        <v>1</v>
      </c>
      <c r="DF79" s="86">
        <v>-99</v>
      </c>
      <c r="DG79" s="86">
        <v>-99</v>
      </c>
      <c r="DH79" s="86">
        <v>-99</v>
      </c>
    </row>
    <row r="80" spans="1:112" x14ac:dyDescent="0.2">
      <c r="A80" s="85">
        <f>IF(ISERROR(SEARCH('School Lookup'!$F$3,Data!J80)),A79,A79+1)</f>
        <v>0</v>
      </c>
      <c r="B80" s="85">
        <f>IF(I80='School Lookup'!$G$13,1,0)</f>
        <v>0</v>
      </c>
      <c r="C80" s="85">
        <f t="shared" si="1"/>
        <v>78</v>
      </c>
      <c r="D80" s="86" t="s">
        <v>6478</v>
      </c>
      <c r="E80" s="86" t="s">
        <v>6499</v>
      </c>
      <c r="F80" s="86" t="s">
        <v>2742</v>
      </c>
      <c r="G80" s="86" t="s">
        <v>2798</v>
      </c>
      <c r="H80" s="86" t="s">
        <v>869</v>
      </c>
      <c r="I80" s="86" t="s">
        <v>3673</v>
      </c>
      <c r="J80" s="86" t="s">
        <v>882</v>
      </c>
      <c r="K80" s="86" t="s">
        <v>56</v>
      </c>
      <c r="L80" s="86">
        <v>1</v>
      </c>
      <c r="M80" s="86">
        <v>1</v>
      </c>
      <c r="N80" s="89">
        <v>0.780171106941839</v>
      </c>
      <c r="O80" s="89">
        <v>1.7838146805198101</v>
      </c>
      <c r="P80" s="89">
        <v>54.191099999999999</v>
      </c>
      <c r="Q80" s="89">
        <v>0.46194664775374999</v>
      </c>
      <c r="R80" s="89">
        <v>50.093798311444701</v>
      </c>
      <c r="S80" s="89">
        <v>1.1228806641367799</v>
      </c>
      <c r="T80" s="89">
        <v>1.2739813988986199</v>
      </c>
      <c r="U80" s="89">
        <v>0.33333333333333298</v>
      </c>
      <c r="V80" s="89">
        <v>0.42466046629953902</v>
      </c>
      <c r="W80" s="89">
        <v>1</v>
      </c>
      <c r="X80" s="89">
        <v>0.48593861293345803</v>
      </c>
      <c r="Y80" s="89">
        <v>1.2330231181372</v>
      </c>
      <c r="Z80" s="89">
        <v>54.278500000000001</v>
      </c>
      <c r="AA80" s="89">
        <v>0.555019661861617</v>
      </c>
      <c r="AB80" s="89">
        <v>52.108701030927797</v>
      </c>
      <c r="AC80" s="89">
        <v>0.89402138999940695</v>
      </c>
      <c r="AD80" s="89">
        <v>1.0423257119767999</v>
      </c>
      <c r="AE80" s="89">
        <v>0.33364602876798</v>
      </c>
      <c r="AF80" s="89">
        <v>0.34776783448381599</v>
      </c>
      <c r="AG80" s="89">
        <v>1</v>
      </c>
      <c r="AH80" s="89">
        <v>0.69066666666666698</v>
      </c>
      <c r="AI80" s="89">
        <v>1.54341722216217</v>
      </c>
      <c r="AJ80" s="89">
        <v>66.522800000000004</v>
      </c>
      <c r="AK80" s="89">
        <v>1.75181383410506</v>
      </c>
      <c r="AL80" s="89">
        <v>50.7491046816479</v>
      </c>
      <c r="AM80" s="89">
        <v>1.64761552813361</v>
      </c>
      <c r="AN80" s="89">
        <v>1.6876900588042001</v>
      </c>
      <c r="AO80" s="89">
        <v>0.16697936210131301</v>
      </c>
      <c r="AP80" s="89">
        <v>0.28180940944385302</v>
      </c>
      <c r="AQ80" s="89">
        <v>1</v>
      </c>
      <c r="AR80" s="89">
        <v>0.96684915254237302</v>
      </c>
      <c r="AS80" s="89">
        <v>2.2433089935084198</v>
      </c>
      <c r="AT80" s="89">
        <v>84.274100000000004</v>
      </c>
      <c r="AU80" s="89">
        <v>3.86798103537796</v>
      </c>
      <c r="AV80" s="89">
        <v>57.8154423728814</v>
      </c>
      <c r="AW80" s="89">
        <v>3.0556450144431899</v>
      </c>
      <c r="AX80" s="89">
        <v>3.1808093008979998</v>
      </c>
      <c r="AY80" s="89">
        <v>0.16604127579737299</v>
      </c>
      <c r="AZ80" s="89">
        <v>0.52814563438925499</v>
      </c>
      <c r="BA80" s="89">
        <v>-99</v>
      </c>
      <c r="BB80" s="89">
        <v>-99</v>
      </c>
      <c r="BC80" s="89">
        <v>-99</v>
      </c>
      <c r="BD80" s="89">
        <v>-99</v>
      </c>
      <c r="BE80" s="89">
        <v>-99</v>
      </c>
      <c r="BF80" s="89">
        <v>-99</v>
      </c>
      <c r="BG80" s="89">
        <v>-99</v>
      </c>
      <c r="BH80" s="89">
        <v>-99</v>
      </c>
      <c r="BI80" s="89">
        <v>-99</v>
      </c>
      <c r="BJ80" s="89">
        <v>-99</v>
      </c>
      <c r="BK80" s="89">
        <v>-99</v>
      </c>
      <c r="BL80" s="89">
        <v>-99</v>
      </c>
      <c r="BM80" s="89">
        <v>-99</v>
      </c>
      <c r="BN80" s="89">
        <v>-99</v>
      </c>
      <c r="BO80" s="89">
        <v>-99</v>
      </c>
      <c r="BP80" s="89">
        <v>-99</v>
      </c>
      <c r="BQ80" s="89">
        <v>-99</v>
      </c>
      <c r="BR80" s="89">
        <v>-99</v>
      </c>
      <c r="BS80" s="89">
        <v>-99</v>
      </c>
      <c r="BT80" s="89">
        <v>-99</v>
      </c>
      <c r="BU80" s="89">
        <v>-99</v>
      </c>
      <c r="BV80" s="89">
        <v>-99</v>
      </c>
      <c r="BW80" s="89">
        <v>-99</v>
      </c>
      <c r="BX80" s="89">
        <v>-99</v>
      </c>
      <c r="BY80" s="89">
        <v>-99</v>
      </c>
      <c r="BZ80" s="89">
        <v>-99</v>
      </c>
      <c r="CA80" s="89">
        <v>-99</v>
      </c>
      <c r="CB80" s="89">
        <v>-99</v>
      </c>
      <c r="CC80" s="89">
        <v>-99</v>
      </c>
      <c r="CD80" s="89">
        <v>-99</v>
      </c>
      <c r="CE80" s="89">
        <v>-99</v>
      </c>
      <c r="CF80" s="89">
        <v>-99</v>
      </c>
      <c r="CG80" s="89">
        <v>-99</v>
      </c>
      <c r="CH80" s="89">
        <v>-99</v>
      </c>
      <c r="CI80" s="89">
        <v>-99</v>
      </c>
      <c r="CJ80" s="89">
        <v>-99</v>
      </c>
      <c r="CK80" s="89">
        <v>-99</v>
      </c>
      <c r="CL80" s="89">
        <v>-99</v>
      </c>
      <c r="CM80" s="89">
        <v>-99</v>
      </c>
      <c r="CN80" s="89">
        <v>-99</v>
      </c>
      <c r="CO80" s="89">
        <v>-99</v>
      </c>
      <c r="CP80" s="89">
        <v>-99</v>
      </c>
      <c r="CQ80" s="89">
        <v>-99</v>
      </c>
      <c r="CR80" s="89">
        <v>-99</v>
      </c>
      <c r="CS80" s="89">
        <v>-99</v>
      </c>
      <c r="CT80" s="89">
        <v>-99</v>
      </c>
      <c r="CU80" s="86">
        <v>-99</v>
      </c>
      <c r="CV80" s="86">
        <v>1.5824</v>
      </c>
      <c r="CW80" s="86">
        <v>97</v>
      </c>
      <c r="CX80" s="86">
        <v>2</v>
      </c>
      <c r="CY80" s="86">
        <v>-0.91600000000000004</v>
      </c>
      <c r="CZ80" s="86">
        <v>13</v>
      </c>
      <c r="DA80" s="86">
        <v>4</v>
      </c>
      <c r="DB80" s="86">
        <v>1.2739</v>
      </c>
      <c r="DC80" s="86">
        <v>96</v>
      </c>
      <c r="DD80" s="86">
        <v>1</v>
      </c>
      <c r="DE80" s="86">
        <v>1</v>
      </c>
      <c r="DF80" s="86">
        <v>1</v>
      </c>
      <c r="DG80" s="86">
        <v>-99</v>
      </c>
      <c r="DH80" s="86">
        <v>1</v>
      </c>
    </row>
    <row r="81" spans="1:112" x14ac:dyDescent="0.2">
      <c r="A81" s="85">
        <f>IF(ISERROR(SEARCH('School Lookup'!$F$3,Data!J81)),A80,A80+1)</f>
        <v>0</v>
      </c>
      <c r="B81" s="85">
        <f>IF(I81='School Lookup'!$G$13,1,0)</f>
        <v>0</v>
      </c>
      <c r="C81" s="85">
        <f t="shared" si="1"/>
        <v>79</v>
      </c>
      <c r="D81" s="86" t="s">
        <v>6478</v>
      </c>
      <c r="E81" s="86" t="s">
        <v>6760</v>
      </c>
      <c r="F81" s="86" t="s">
        <v>2767</v>
      </c>
      <c r="G81" s="86" t="s">
        <v>3156</v>
      </c>
      <c r="H81" s="86" t="s">
        <v>703</v>
      </c>
      <c r="I81" s="86" t="s">
        <v>6763</v>
      </c>
      <c r="J81" s="86" t="s">
        <v>6764</v>
      </c>
      <c r="K81" s="86" t="s">
        <v>6765</v>
      </c>
      <c r="L81" s="86">
        <v>1</v>
      </c>
      <c r="M81" s="86">
        <v>1</v>
      </c>
      <c r="N81" s="89">
        <v>0.49540198019802001</v>
      </c>
      <c r="O81" s="89">
        <v>1.1671474441093299</v>
      </c>
      <c r="P81" s="89">
        <v>63.78</v>
      </c>
      <c r="Q81" s="89">
        <v>1.4790548090942801</v>
      </c>
      <c r="R81" s="89">
        <v>58.415861386138602</v>
      </c>
      <c r="S81" s="89">
        <v>1.3231011266018</v>
      </c>
      <c r="T81" s="89">
        <v>1.5011649287567499</v>
      </c>
      <c r="U81" s="89">
        <v>0.33333333333333298</v>
      </c>
      <c r="V81" s="89">
        <v>0.500388309585582</v>
      </c>
      <c r="W81" s="89">
        <v>1</v>
      </c>
      <c r="X81" s="89">
        <v>0.65857623762376205</v>
      </c>
      <c r="Y81" s="89">
        <v>1.6394394308995801</v>
      </c>
      <c r="Z81" s="89">
        <v>56.94</v>
      </c>
      <c r="AA81" s="89">
        <v>0.88691658823244501</v>
      </c>
      <c r="AB81" s="89">
        <v>52.475225742574303</v>
      </c>
      <c r="AC81" s="89">
        <v>1.2631780095660099</v>
      </c>
      <c r="AD81" s="89">
        <v>1.4721539596995401</v>
      </c>
      <c r="AE81" s="89">
        <v>0.33333333333333298</v>
      </c>
      <c r="AF81" s="89">
        <v>0.490717986566513</v>
      </c>
      <c r="AG81" s="89">
        <v>-99</v>
      </c>
      <c r="AH81" s="89">
        <v>-99</v>
      </c>
      <c r="AI81" s="89">
        <v>-99</v>
      </c>
      <c r="AJ81" s="89">
        <v>-99</v>
      </c>
      <c r="AK81" s="89">
        <v>-99</v>
      </c>
      <c r="AL81" s="89">
        <v>-99</v>
      </c>
      <c r="AM81" s="89">
        <v>-99</v>
      </c>
      <c r="AN81" s="89">
        <v>-99</v>
      </c>
      <c r="AO81" s="89">
        <v>-99</v>
      </c>
      <c r="AP81" s="89">
        <v>-99</v>
      </c>
      <c r="AQ81" s="89">
        <v>1</v>
      </c>
      <c r="AR81" s="89">
        <v>0.45140990099009898</v>
      </c>
      <c r="AS81" s="89">
        <v>1.08469640493564</v>
      </c>
      <c r="AT81" s="89">
        <v>70.180000000000007</v>
      </c>
      <c r="AU81" s="89">
        <v>2.3361119841953499</v>
      </c>
      <c r="AV81" s="89">
        <v>57.425735643564401</v>
      </c>
      <c r="AW81" s="89">
        <v>1.7104041945655</v>
      </c>
      <c r="AX81" s="89">
        <v>1.7632012768023999</v>
      </c>
      <c r="AY81" s="89">
        <v>0.33333333333333298</v>
      </c>
      <c r="AZ81" s="89">
        <v>0.58773375893413304</v>
      </c>
      <c r="BA81" s="89">
        <v>-99</v>
      </c>
      <c r="BB81" s="89">
        <v>-99</v>
      </c>
      <c r="BC81" s="89">
        <v>-99</v>
      </c>
      <c r="BD81" s="89">
        <v>-99</v>
      </c>
      <c r="BE81" s="89">
        <v>-99</v>
      </c>
      <c r="BF81" s="89">
        <v>-99</v>
      </c>
      <c r="BG81" s="89">
        <v>-99</v>
      </c>
      <c r="BH81" s="89">
        <v>-99</v>
      </c>
      <c r="BI81" s="89">
        <v>-99</v>
      </c>
      <c r="BJ81" s="89">
        <v>-99</v>
      </c>
      <c r="BK81" s="89">
        <v>-99</v>
      </c>
      <c r="BL81" s="89">
        <v>-99</v>
      </c>
      <c r="BM81" s="89">
        <v>-99</v>
      </c>
      <c r="BN81" s="89">
        <v>-99</v>
      </c>
      <c r="BO81" s="89">
        <v>-99</v>
      </c>
      <c r="BP81" s="89">
        <v>-99</v>
      </c>
      <c r="BQ81" s="89">
        <v>-99</v>
      </c>
      <c r="BR81" s="89">
        <v>-99</v>
      </c>
      <c r="BS81" s="89">
        <v>-99</v>
      </c>
      <c r="BT81" s="89">
        <v>-99</v>
      </c>
      <c r="BU81" s="89">
        <v>-99</v>
      </c>
      <c r="BV81" s="89">
        <v>-99</v>
      </c>
      <c r="BW81" s="89">
        <v>-99</v>
      </c>
      <c r="BX81" s="89">
        <v>-99</v>
      </c>
      <c r="BY81" s="89">
        <v>-99</v>
      </c>
      <c r="BZ81" s="89">
        <v>-99</v>
      </c>
      <c r="CA81" s="89">
        <v>-99</v>
      </c>
      <c r="CB81" s="89">
        <v>-99</v>
      </c>
      <c r="CC81" s="89">
        <v>-99</v>
      </c>
      <c r="CD81" s="89">
        <v>-99</v>
      </c>
      <c r="CE81" s="89">
        <v>-99</v>
      </c>
      <c r="CF81" s="89">
        <v>-99</v>
      </c>
      <c r="CG81" s="89">
        <v>-99</v>
      </c>
      <c r="CH81" s="89">
        <v>-99</v>
      </c>
      <c r="CI81" s="89">
        <v>-99</v>
      </c>
      <c r="CJ81" s="89">
        <v>-99</v>
      </c>
      <c r="CK81" s="89">
        <v>-99</v>
      </c>
      <c r="CL81" s="89">
        <v>-99</v>
      </c>
      <c r="CM81" s="89">
        <v>-99</v>
      </c>
      <c r="CN81" s="89">
        <v>-99</v>
      </c>
      <c r="CO81" s="89">
        <v>-99</v>
      </c>
      <c r="CP81" s="89">
        <v>-99</v>
      </c>
      <c r="CQ81" s="89">
        <v>-99</v>
      </c>
      <c r="CR81" s="89">
        <v>-99</v>
      </c>
      <c r="CS81" s="89">
        <v>-99</v>
      </c>
      <c r="CT81" s="89">
        <v>-99</v>
      </c>
      <c r="CU81" s="86">
        <v>-99</v>
      </c>
      <c r="CV81" s="86">
        <v>1.5788</v>
      </c>
      <c r="CW81" s="86">
        <v>97</v>
      </c>
      <c r="CX81" s="86">
        <v>2</v>
      </c>
      <c r="CY81" s="86">
        <v>2.0587</v>
      </c>
      <c r="CZ81" s="86">
        <v>97</v>
      </c>
      <c r="DA81" s="86">
        <v>3</v>
      </c>
      <c r="DB81" s="86">
        <v>1.5673999999999999</v>
      </c>
      <c r="DC81" s="86">
        <v>98</v>
      </c>
      <c r="DD81" s="86">
        <v>1</v>
      </c>
      <c r="DE81" s="86">
        <v>1</v>
      </c>
      <c r="DF81" s="86">
        <v>1</v>
      </c>
      <c r="DG81" s="86">
        <v>-99</v>
      </c>
      <c r="DH81" s="86">
        <v>-99</v>
      </c>
    </row>
    <row r="82" spans="1:112" x14ac:dyDescent="0.2">
      <c r="A82" s="85">
        <f>IF(ISERROR(SEARCH('School Lookup'!$F$3,Data!J82)),A81,A81+1)</f>
        <v>0</v>
      </c>
      <c r="B82" s="85">
        <f>IF(I82='School Lookup'!$G$13,1,0)</f>
        <v>0</v>
      </c>
      <c r="C82" s="85">
        <f t="shared" si="1"/>
        <v>80</v>
      </c>
      <c r="D82" s="86" t="s">
        <v>6478</v>
      </c>
      <c r="E82" s="86" t="s">
        <v>6760</v>
      </c>
      <c r="F82" s="86" t="s">
        <v>2767</v>
      </c>
      <c r="G82" s="86" t="s">
        <v>2787</v>
      </c>
      <c r="H82" s="86" t="s">
        <v>918</v>
      </c>
      <c r="I82" s="86" t="s">
        <v>3482</v>
      </c>
      <c r="J82" s="86" t="s">
        <v>1897</v>
      </c>
      <c r="K82" s="86" t="s">
        <v>26</v>
      </c>
      <c r="L82" s="86">
        <v>1</v>
      </c>
      <c r="M82" s="86">
        <v>1</v>
      </c>
      <c r="N82" s="89">
        <v>0.94330862068965504</v>
      </c>
      <c r="O82" s="89">
        <v>2.1370887903506999</v>
      </c>
      <c r="P82" s="89">
        <v>52.140900000000002</v>
      </c>
      <c r="Q82" s="89">
        <v>0.244479039124987</v>
      </c>
      <c r="R82" s="89">
        <v>49.784483620689599</v>
      </c>
      <c r="S82" s="89">
        <v>1.1907839147378401</v>
      </c>
      <c r="T82" s="89">
        <v>1.3510289692141899</v>
      </c>
      <c r="U82" s="89">
        <v>0.37179487179487197</v>
      </c>
      <c r="V82" s="89">
        <v>0.50230564240014897</v>
      </c>
      <c r="W82" s="89">
        <v>1</v>
      </c>
      <c r="X82" s="89">
        <v>0.83779393939393898</v>
      </c>
      <c r="Y82" s="89">
        <v>2.0613462873327899</v>
      </c>
      <c r="Z82" s="89">
        <v>55.326500000000003</v>
      </c>
      <c r="AA82" s="89">
        <v>0.68570836328435902</v>
      </c>
      <c r="AB82" s="89">
        <v>49.350620346320298</v>
      </c>
      <c r="AC82" s="89">
        <v>1.37352732530858</v>
      </c>
      <c r="AD82" s="89">
        <v>1.6006394060087901</v>
      </c>
      <c r="AE82" s="89">
        <v>0.37019230769230799</v>
      </c>
      <c r="AF82" s="89">
        <v>0.59254439549363902</v>
      </c>
      <c r="AG82" s="89">
        <v>1</v>
      </c>
      <c r="AH82" s="89">
        <v>0.92159423076923097</v>
      </c>
      <c r="AI82" s="89">
        <v>2.0403956183377399</v>
      </c>
      <c r="AJ82" s="89">
        <v>-99</v>
      </c>
      <c r="AK82" s="89">
        <v>-99</v>
      </c>
      <c r="AL82" s="89">
        <v>53.846161538461502</v>
      </c>
      <c r="AM82" s="89">
        <v>2.0403956183377399</v>
      </c>
      <c r="AN82" s="89">
        <v>2.1003225988317098</v>
      </c>
      <c r="AO82" s="89">
        <v>0.125</v>
      </c>
      <c r="AP82" s="89">
        <v>0.262540324853963</v>
      </c>
      <c r="AQ82" s="89">
        <v>1</v>
      </c>
      <c r="AR82" s="89">
        <v>0.65605240963855405</v>
      </c>
      <c r="AS82" s="89">
        <v>1.54469510694207</v>
      </c>
      <c r="AT82" s="89">
        <v>-99</v>
      </c>
      <c r="AU82" s="89">
        <v>-99</v>
      </c>
      <c r="AV82" s="89">
        <v>54.819315060241003</v>
      </c>
      <c r="AW82" s="89">
        <v>1.54469510694207</v>
      </c>
      <c r="AX82" s="89">
        <v>1.5885778719744901</v>
      </c>
      <c r="AY82" s="89">
        <v>0.13301282051282101</v>
      </c>
      <c r="AZ82" s="89">
        <v>0.21130122335558199</v>
      </c>
      <c r="BA82" s="89">
        <v>-99</v>
      </c>
      <c r="BB82" s="89">
        <v>-99</v>
      </c>
      <c r="BC82" s="89">
        <v>-99</v>
      </c>
      <c r="BD82" s="89">
        <v>-99</v>
      </c>
      <c r="BE82" s="89">
        <v>-99</v>
      </c>
      <c r="BF82" s="89">
        <v>-99</v>
      </c>
      <c r="BG82" s="89">
        <v>-99</v>
      </c>
      <c r="BH82" s="89">
        <v>-99</v>
      </c>
      <c r="BI82" s="89">
        <v>-99</v>
      </c>
      <c r="BJ82" s="89">
        <v>-99</v>
      </c>
      <c r="BK82" s="89">
        <v>-99</v>
      </c>
      <c r="BL82" s="89">
        <v>-99</v>
      </c>
      <c r="BM82" s="89">
        <v>-99</v>
      </c>
      <c r="BN82" s="89">
        <v>-99</v>
      </c>
      <c r="BO82" s="89">
        <v>-99</v>
      </c>
      <c r="BP82" s="89">
        <v>-99</v>
      </c>
      <c r="BQ82" s="89">
        <v>-99</v>
      </c>
      <c r="BR82" s="89">
        <v>-99</v>
      </c>
      <c r="BS82" s="89">
        <v>-99</v>
      </c>
      <c r="BT82" s="89">
        <v>-99</v>
      </c>
      <c r="BU82" s="89">
        <v>-99</v>
      </c>
      <c r="BV82" s="89">
        <v>-99</v>
      </c>
      <c r="BW82" s="89">
        <v>-99</v>
      </c>
      <c r="BX82" s="89">
        <v>-99</v>
      </c>
      <c r="BY82" s="89">
        <v>-99</v>
      </c>
      <c r="BZ82" s="89">
        <v>-99</v>
      </c>
      <c r="CA82" s="89">
        <v>-99</v>
      </c>
      <c r="CB82" s="89">
        <v>-99</v>
      </c>
      <c r="CC82" s="89">
        <v>-99</v>
      </c>
      <c r="CD82" s="89">
        <v>-99</v>
      </c>
      <c r="CE82" s="89">
        <v>-99</v>
      </c>
      <c r="CF82" s="89">
        <v>-99</v>
      </c>
      <c r="CG82" s="89">
        <v>-99</v>
      </c>
      <c r="CH82" s="89">
        <v>-99</v>
      </c>
      <c r="CI82" s="89">
        <v>-99</v>
      </c>
      <c r="CJ82" s="89">
        <v>-99</v>
      </c>
      <c r="CK82" s="89">
        <v>-99</v>
      </c>
      <c r="CL82" s="89">
        <v>-99</v>
      </c>
      <c r="CM82" s="89">
        <v>-99</v>
      </c>
      <c r="CN82" s="89">
        <v>-99</v>
      </c>
      <c r="CO82" s="89">
        <v>-99</v>
      </c>
      <c r="CP82" s="89">
        <v>-99</v>
      </c>
      <c r="CQ82" s="89">
        <v>-99</v>
      </c>
      <c r="CR82" s="89">
        <v>-99</v>
      </c>
      <c r="CS82" s="89">
        <v>-99</v>
      </c>
      <c r="CT82" s="89">
        <v>-99</v>
      </c>
      <c r="CU82" s="86">
        <v>-99</v>
      </c>
      <c r="CV82" s="86">
        <v>1.5687</v>
      </c>
      <c r="CW82" s="86">
        <v>97</v>
      </c>
      <c r="CX82" s="86">
        <v>2</v>
      </c>
      <c r="CY82" s="86">
        <v>0.64059999999999995</v>
      </c>
      <c r="CZ82" s="86">
        <v>77</v>
      </c>
      <c r="DA82" s="86">
        <v>2</v>
      </c>
      <c r="DB82" s="86">
        <v>0.34470000000000001</v>
      </c>
      <c r="DC82" s="86">
        <v>66</v>
      </c>
      <c r="DD82" s="86">
        <v>1</v>
      </c>
      <c r="DE82" s="86">
        <v>1</v>
      </c>
      <c r="DF82" s="86">
        <v>-99</v>
      </c>
      <c r="DG82" s="86">
        <v>-99</v>
      </c>
      <c r="DH82" s="86">
        <v>-99</v>
      </c>
    </row>
    <row r="83" spans="1:112" x14ac:dyDescent="0.2">
      <c r="A83" s="85">
        <f>IF(ISERROR(SEARCH('School Lookup'!$F$3,Data!J83)),A82,A82+1)</f>
        <v>0</v>
      </c>
      <c r="B83" s="85">
        <f>IF(I83='School Lookup'!$G$13,1,0)</f>
        <v>0</v>
      </c>
      <c r="C83" s="85">
        <f t="shared" si="1"/>
        <v>81</v>
      </c>
      <c r="D83" s="86" t="s">
        <v>6478</v>
      </c>
      <c r="E83" s="86" t="s">
        <v>6862</v>
      </c>
      <c r="F83" s="86" t="s">
        <v>2773</v>
      </c>
      <c r="G83" s="86" t="s">
        <v>2826</v>
      </c>
      <c r="H83" s="86" t="s">
        <v>1807</v>
      </c>
      <c r="I83" s="86" t="s">
        <v>3722</v>
      </c>
      <c r="J83" s="86" t="s">
        <v>1808</v>
      </c>
      <c r="K83" s="86" t="s">
        <v>36</v>
      </c>
      <c r="L83" s="86">
        <v>1</v>
      </c>
      <c r="M83" s="86">
        <v>-99</v>
      </c>
      <c r="N83" s="89">
        <v>-99</v>
      </c>
      <c r="O83" s="89">
        <v>-99</v>
      </c>
      <c r="P83" s="89">
        <v>-99</v>
      </c>
      <c r="Q83" s="89">
        <v>-99</v>
      </c>
      <c r="R83" s="89">
        <v>-99</v>
      </c>
      <c r="S83" s="89">
        <v>-99</v>
      </c>
      <c r="T83" s="89">
        <v>-99</v>
      </c>
      <c r="U83" s="89">
        <v>-99</v>
      </c>
      <c r="V83" s="89">
        <v>-99</v>
      </c>
      <c r="W83" s="89">
        <v>-99</v>
      </c>
      <c r="X83" s="89">
        <v>-99</v>
      </c>
      <c r="Y83" s="89">
        <v>-99</v>
      </c>
      <c r="Z83" s="89">
        <v>-99</v>
      </c>
      <c r="AA83" s="89">
        <v>-99</v>
      </c>
      <c r="AB83" s="89">
        <v>-99</v>
      </c>
      <c r="AC83" s="89">
        <v>-99</v>
      </c>
      <c r="AD83" s="89">
        <v>-99</v>
      </c>
      <c r="AE83" s="89">
        <v>-99</v>
      </c>
      <c r="AF83" s="89">
        <v>-99</v>
      </c>
      <c r="AG83" s="89">
        <v>-99</v>
      </c>
      <c r="AH83" s="89">
        <v>-99</v>
      </c>
      <c r="AI83" s="89">
        <v>-99</v>
      </c>
      <c r="AJ83" s="89">
        <v>-99</v>
      </c>
      <c r="AK83" s="89">
        <v>-99</v>
      </c>
      <c r="AL83" s="89">
        <v>-99</v>
      </c>
      <c r="AM83" s="89">
        <v>-99</v>
      </c>
      <c r="AN83" s="89">
        <v>-99</v>
      </c>
      <c r="AO83" s="89">
        <v>-99</v>
      </c>
      <c r="AP83" s="89">
        <v>-99</v>
      </c>
      <c r="AQ83" s="89">
        <v>-99</v>
      </c>
      <c r="AR83" s="89">
        <v>-99</v>
      </c>
      <c r="AS83" s="89">
        <v>-99</v>
      </c>
      <c r="AT83" s="89">
        <v>-99</v>
      </c>
      <c r="AU83" s="89">
        <v>-99</v>
      </c>
      <c r="AV83" s="89">
        <v>-99</v>
      </c>
      <c r="AW83" s="89">
        <v>-99</v>
      </c>
      <c r="AX83" s="89">
        <v>-99</v>
      </c>
      <c r="AY83" s="89">
        <v>-99</v>
      </c>
      <c r="AZ83" s="89">
        <v>-99</v>
      </c>
      <c r="BA83" s="89">
        <v>1</v>
      </c>
      <c r="BB83" s="89">
        <v>0.60432541436464104</v>
      </c>
      <c r="BC83" s="89">
        <v>1.5843980369870601</v>
      </c>
      <c r="BD83" s="89">
        <v>68.033799999999999</v>
      </c>
      <c r="BE83" s="89">
        <v>1.97385885265595</v>
      </c>
      <c r="BF83" s="89">
        <v>59.116053038674004</v>
      </c>
      <c r="BG83" s="89">
        <v>1.7791284448215099</v>
      </c>
      <c r="BH83" s="89">
        <v>1.91380684458949</v>
      </c>
      <c r="BI83" s="89">
        <v>0.24919687930243201</v>
      </c>
      <c r="BJ83" s="89">
        <v>0.476914693259336</v>
      </c>
      <c r="BK83" s="89">
        <v>1</v>
      </c>
      <c r="BL83" s="89">
        <v>0.65339633027522903</v>
      </c>
      <c r="BM83" s="89">
        <v>1.7717977283390201</v>
      </c>
      <c r="BN83" s="89">
        <v>66.133600000000001</v>
      </c>
      <c r="BO83" s="89">
        <v>1.96245761385929</v>
      </c>
      <c r="BP83" s="89">
        <v>55.9633229357798</v>
      </c>
      <c r="BQ83" s="89">
        <v>1.86712767109915</v>
      </c>
      <c r="BR83" s="89">
        <v>1.97047869876505</v>
      </c>
      <c r="BS83" s="89">
        <v>0.250114731528224</v>
      </c>
      <c r="BT83" s="89">
        <v>0.49284575072370601</v>
      </c>
      <c r="BU83" s="89">
        <v>1</v>
      </c>
      <c r="BV83" s="89">
        <v>0.64056325411334603</v>
      </c>
      <c r="BW83" s="89">
        <v>1.6326310894888301</v>
      </c>
      <c r="BX83" s="89">
        <v>55.384900000000002</v>
      </c>
      <c r="BY83" s="89">
        <v>0.647371246930186</v>
      </c>
      <c r="BZ83" s="89">
        <v>52.8336321755027</v>
      </c>
      <c r="CA83" s="89">
        <v>1.1400011682095099</v>
      </c>
      <c r="CB83" s="89">
        <v>1.21146442150371</v>
      </c>
      <c r="CC83" s="89">
        <v>0.25103258375401599</v>
      </c>
      <c r="CD83" s="89">
        <v>0.30411704385614002</v>
      </c>
      <c r="CE83" s="89">
        <v>1</v>
      </c>
      <c r="CF83" s="89">
        <v>0.68299191176470597</v>
      </c>
      <c r="CG83" s="89">
        <v>1.82429117997315</v>
      </c>
      <c r="CH83" s="89">
        <v>61.795099999999998</v>
      </c>
      <c r="CI83" s="89">
        <v>1.42643060803912</v>
      </c>
      <c r="CJ83" s="89">
        <v>55.147046691176499</v>
      </c>
      <c r="CK83" s="89">
        <v>1.6253608940061299</v>
      </c>
      <c r="CL83" s="89">
        <v>1.76788901906258</v>
      </c>
      <c r="CM83" s="89">
        <v>0.249655805415328</v>
      </c>
      <c r="CN83" s="89">
        <v>0.441363756938984</v>
      </c>
      <c r="CO83" s="89">
        <v>94.62</v>
      </c>
      <c r="CP83" s="89">
        <v>0.5464</v>
      </c>
      <c r="CQ83" s="89">
        <v>-2.48</v>
      </c>
      <c r="CR83" s="89">
        <v>-0.54049999999999998</v>
      </c>
      <c r="CS83" s="89">
        <v>0.5464</v>
      </c>
      <c r="CT83" s="89">
        <v>0.2218</v>
      </c>
      <c r="CU83" s="86" t="s">
        <v>6988</v>
      </c>
      <c r="CV83" s="86">
        <v>1.5659000000000001</v>
      </c>
      <c r="CW83" s="86">
        <v>97</v>
      </c>
      <c r="CX83" s="86">
        <v>2</v>
      </c>
      <c r="CY83" s="86">
        <v>-0.40739999999999998</v>
      </c>
      <c r="CZ83" s="86">
        <v>31</v>
      </c>
      <c r="DA83" s="86">
        <v>4</v>
      </c>
      <c r="DB83" s="86">
        <v>1.5013000000000001</v>
      </c>
      <c r="DC83" s="86">
        <v>98</v>
      </c>
      <c r="DD83" s="86">
        <v>1</v>
      </c>
      <c r="DE83" s="86">
        <v>1</v>
      </c>
      <c r="DF83" s="86">
        <v>1</v>
      </c>
      <c r="DG83" s="86">
        <v>-99</v>
      </c>
      <c r="DH83" s="86">
        <v>1</v>
      </c>
    </row>
    <row r="84" spans="1:112" x14ac:dyDescent="0.2">
      <c r="A84" s="85">
        <f>IF(ISERROR(SEARCH('School Lookup'!$F$3,Data!J84)),A83,A83+1)</f>
        <v>0</v>
      </c>
      <c r="B84" s="85">
        <f>IF(I84='School Lookup'!$G$13,1,0)</f>
        <v>0</v>
      </c>
      <c r="C84" s="85">
        <f t="shared" si="1"/>
        <v>82</v>
      </c>
      <c r="D84" s="86" t="s">
        <v>6478</v>
      </c>
      <c r="E84" s="86" t="s">
        <v>6489</v>
      </c>
      <c r="F84" s="86" t="s">
        <v>2741</v>
      </c>
      <c r="G84" s="86" t="s">
        <v>2846</v>
      </c>
      <c r="H84" s="86" t="s">
        <v>380</v>
      </c>
      <c r="I84" s="86" t="s">
        <v>3774</v>
      </c>
      <c r="J84" s="86" t="s">
        <v>406</v>
      </c>
      <c r="K84" s="86" t="s">
        <v>26</v>
      </c>
      <c r="L84" s="86">
        <v>1</v>
      </c>
      <c r="M84" s="86">
        <v>1</v>
      </c>
      <c r="N84" s="89">
        <v>0.42849810126582299</v>
      </c>
      <c r="O84" s="89">
        <v>1.02226716653845</v>
      </c>
      <c r="P84" s="89">
        <v>69.479200000000006</v>
      </c>
      <c r="Q84" s="89">
        <v>2.0835769996596198</v>
      </c>
      <c r="R84" s="89">
        <v>53.797465822784801</v>
      </c>
      <c r="S84" s="89">
        <v>1.55292208309903</v>
      </c>
      <c r="T84" s="89">
        <v>1.76193515917979</v>
      </c>
      <c r="U84" s="89">
        <v>0.49842271293375401</v>
      </c>
      <c r="V84" s="89">
        <v>0.87818850205175603</v>
      </c>
      <c r="W84" s="89">
        <v>1</v>
      </c>
      <c r="X84" s="89">
        <v>0.54307547169811299</v>
      </c>
      <c r="Y84" s="89">
        <v>1.3675323336318701</v>
      </c>
      <c r="Z84" s="89">
        <v>57.652200000000001</v>
      </c>
      <c r="AA84" s="89">
        <v>0.97573003589778595</v>
      </c>
      <c r="AB84" s="89">
        <v>54.088047169811297</v>
      </c>
      <c r="AC84" s="89">
        <v>1.17163118476483</v>
      </c>
      <c r="AD84" s="89">
        <v>1.36556123129318</v>
      </c>
      <c r="AE84" s="89">
        <v>0.50157728706624605</v>
      </c>
      <c r="AF84" s="89">
        <v>0.68493449771487402</v>
      </c>
      <c r="AG84" s="89">
        <v>-99</v>
      </c>
      <c r="AH84" s="89">
        <v>-99</v>
      </c>
      <c r="AI84" s="89">
        <v>-99</v>
      </c>
      <c r="AJ84" s="89">
        <v>-99</v>
      </c>
      <c r="AK84" s="89">
        <v>-99</v>
      </c>
      <c r="AL84" s="89">
        <v>-99</v>
      </c>
      <c r="AM84" s="89">
        <v>-99</v>
      </c>
      <c r="AN84" s="89">
        <v>-99</v>
      </c>
      <c r="AO84" s="89">
        <v>-99</v>
      </c>
      <c r="AP84" s="89">
        <v>-99</v>
      </c>
      <c r="AQ84" s="89">
        <v>-99</v>
      </c>
      <c r="AR84" s="89">
        <v>-99</v>
      </c>
      <c r="AS84" s="89">
        <v>-99</v>
      </c>
      <c r="AT84" s="89">
        <v>-99</v>
      </c>
      <c r="AU84" s="89">
        <v>-99</v>
      </c>
      <c r="AV84" s="89">
        <v>-99</v>
      </c>
      <c r="AW84" s="89">
        <v>-99</v>
      </c>
      <c r="AX84" s="89">
        <v>-99</v>
      </c>
      <c r="AY84" s="89">
        <v>-99</v>
      </c>
      <c r="AZ84" s="89">
        <v>-99</v>
      </c>
      <c r="BA84" s="89">
        <v>-99</v>
      </c>
      <c r="BB84" s="89">
        <v>-99</v>
      </c>
      <c r="BC84" s="89">
        <v>-99</v>
      </c>
      <c r="BD84" s="89">
        <v>-99</v>
      </c>
      <c r="BE84" s="89">
        <v>-99</v>
      </c>
      <c r="BF84" s="89">
        <v>-99</v>
      </c>
      <c r="BG84" s="89">
        <v>-99</v>
      </c>
      <c r="BH84" s="89">
        <v>-99</v>
      </c>
      <c r="BI84" s="89">
        <v>-99</v>
      </c>
      <c r="BJ84" s="89">
        <v>-99</v>
      </c>
      <c r="BK84" s="89">
        <v>-99</v>
      </c>
      <c r="BL84" s="89">
        <v>-99</v>
      </c>
      <c r="BM84" s="89">
        <v>-99</v>
      </c>
      <c r="BN84" s="89">
        <v>-99</v>
      </c>
      <c r="BO84" s="89">
        <v>-99</v>
      </c>
      <c r="BP84" s="89">
        <v>-99</v>
      </c>
      <c r="BQ84" s="89">
        <v>-99</v>
      </c>
      <c r="BR84" s="89">
        <v>-99</v>
      </c>
      <c r="BS84" s="89">
        <v>-99</v>
      </c>
      <c r="BT84" s="89">
        <v>-99</v>
      </c>
      <c r="BU84" s="89">
        <v>-99</v>
      </c>
      <c r="BV84" s="89">
        <v>-99</v>
      </c>
      <c r="BW84" s="89">
        <v>-99</v>
      </c>
      <c r="BX84" s="89">
        <v>-99</v>
      </c>
      <c r="BY84" s="89">
        <v>-99</v>
      </c>
      <c r="BZ84" s="89">
        <v>-99</v>
      </c>
      <c r="CA84" s="89">
        <v>-99</v>
      </c>
      <c r="CB84" s="89">
        <v>-99</v>
      </c>
      <c r="CC84" s="89">
        <v>-99</v>
      </c>
      <c r="CD84" s="89">
        <v>-99</v>
      </c>
      <c r="CE84" s="89">
        <v>-99</v>
      </c>
      <c r="CF84" s="89">
        <v>-99</v>
      </c>
      <c r="CG84" s="89">
        <v>-99</v>
      </c>
      <c r="CH84" s="89">
        <v>-99</v>
      </c>
      <c r="CI84" s="89">
        <v>-99</v>
      </c>
      <c r="CJ84" s="89">
        <v>-99</v>
      </c>
      <c r="CK84" s="89">
        <v>-99</v>
      </c>
      <c r="CL84" s="89">
        <v>-99</v>
      </c>
      <c r="CM84" s="89">
        <v>-99</v>
      </c>
      <c r="CN84" s="89">
        <v>-99</v>
      </c>
      <c r="CO84" s="89">
        <v>-99</v>
      </c>
      <c r="CP84" s="89">
        <v>-99</v>
      </c>
      <c r="CQ84" s="89">
        <v>-99</v>
      </c>
      <c r="CR84" s="89">
        <v>-99</v>
      </c>
      <c r="CS84" s="89">
        <v>-99</v>
      </c>
      <c r="CT84" s="89">
        <v>-99</v>
      </c>
      <c r="CU84" s="86">
        <v>-99</v>
      </c>
      <c r="CV84" s="86">
        <v>1.5630999999999999</v>
      </c>
      <c r="CW84" s="86">
        <v>96</v>
      </c>
      <c r="CX84" s="86">
        <v>2</v>
      </c>
      <c r="CY84" s="86">
        <v>-0.1482</v>
      </c>
      <c r="CZ84" s="86">
        <v>44</v>
      </c>
      <c r="DA84" s="86">
        <v>2</v>
      </c>
      <c r="DB84" s="86">
        <v>1.5279</v>
      </c>
      <c r="DC84" s="86">
        <v>98</v>
      </c>
      <c r="DD84" s="86">
        <v>1</v>
      </c>
      <c r="DE84" s="86">
        <v>1</v>
      </c>
      <c r="DF84" s="86">
        <v>1</v>
      </c>
      <c r="DG84" s="86">
        <v>-99</v>
      </c>
      <c r="DH84" s="86">
        <v>-99</v>
      </c>
    </row>
    <row r="85" spans="1:112" x14ac:dyDescent="0.2">
      <c r="A85" s="85">
        <f>IF(ISERROR(SEARCH('School Lookup'!$F$3,Data!J85)),A84,A84+1)</f>
        <v>0</v>
      </c>
      <c r="B85" s="85">
        <f>IF(I85='School Lookup'!$G$13,1,0)</f>
        <v>0</v>
      </c>
      <c r="C85" s="85">
        <f t="shared" si="1"/>
        <v>83</v>
      </c>
      <c r="D85" s="86" t="s">
        <v>6478</v>
      </c>
      <c r="E85" s="86" t="s">
        <v>6760</v>
      </c>
      <c r="F85" s="86" t="s">
        <v>2767</v>
      </c>
      <c r="G85" s="86" t="s">
        <v>2789</v>
      </c>
      <c r="H85" s="86" t="s">
        <v>755</v>
      </c>
      <c r="I85" s="86" t="s">
        <v>3795</v>
      </c>
      <c r="J85" s="86" t="s">
        <v>1423</v>
      </c>
      <c r="K85" s="86" t="s">
        <v>36</v>
      </c>
      <c r="L85" s="86">
        <v>1</v>
      </c>
      <c r="M85" s="86">
        <v>-99</v>
      </c>
      <c r="N85" s="89">
        <v>-99</v>
      </c>
      <c r="O85" s="89">
        <v>-99</v>
      </c>
      <c r="P85" s="89">
        <v>-99</v>
      </c>
      <c r="Q85" s="89">
        <v>-99</v>
      </c>
      <c r="R85" s="89">
        <v>-99</v>
      </c>
      <c r="S85" s="89">
        <v>-99</v>
      </c>
      <c r="T85" s="89">
        <v>-99</v>
      </c>
      <c r="U85" s="89">
        <v>-99</v>
      </c>
      <c r="V85" s="89">
        <v>-99</v>
      </c>
      <c r="W85" s="89">
        <v>-99</v>
      </c>
      <c r="X85" s="89">
        <v>-99</v>
      </c>
      <c r="Y85" s="89">
        <v>-99</v>
      </c>
      <c r="Z85" s="89">
        <v>-99</v>
      </c>
      <c r="AA85" s="89">
        <v>-99</v>
      </c>
      <c r="AB85" s="89">
        <v>-99</v>
      </c>
      <c r="AC85" s="89">
        <v>-99</v>
      </c>
      <c r="AD85" s="89">
        <v>-99</v>
      </c>
      <c r="AE85" s="89">
        <v>-99</v>
      </c>
      <c r="AF85" s="89">
        <v>-99</v>
      </c>
      <c r="AG85" s="89">
        <v>-99</v>
      </c>
      <c r="AH85" s="89">
        <v>-99</v>
      </c>
      <c r="AI85" s="89">
        <v>-99</v>
      </c>
      <c r="AJ85" s="89">
        <v>-99</v>
      </c>
      <c r="AK85" s="89">
        <v>-99</v>
      </c>
      <c r="AL85" s="89">
        <v>-99</v>
      </c>
      <c r="AM85" s="89">
        <v>-99</v>
      </c>
      <c r="AN85" s="89">
        <v>-99</v>
      </c>
      <c r="AO85" s="89">
        <v>-99</v>
      </c>
      <c r="AP85" s="89">
        <v>-99</v>
      </c>
      <c r="AQ85" s="89">
        <v>-99</v>
      </c>
      <c r="AR85" s="89">
        <v>-99</v>
      </c>
      <c r="AS85" s="89">
        <v>-99</v>
      </c>
      <c r="AT85" s="89">
        <v>-99</v>
      </c>
      <c r="AU85" s="89">
        <v>-99</v>
      </c>
      <c r="AV85" s="89">
        <v>-99</v>
      </c>
      <c r="AW85" s="89">
        <v>-99</v>
      </c>
      <c r="AX85" s="89">
        <v>-99</v>
      </c>
      <c r="AY85" s="89">
        <v>-99</v>
      </c>
      <c r="AZ85" s="89">
        <v>-99</v>
      </c>
      <c r="BA85" s="89">
        <v>1</v>
      </c>
      <c r="BB85" s="89">
        <v>0.92961132457027296</v>
      </c>
      <c r="BC85" s="89">
        <v>2.31638959190292</v>
      </c>
      <c r="BD85" s="89">
        <v>65.3279</v>
      </c>
      <c r="BE85" s="89">
        <v>1.70328819605634</v>
      </c>
      <c r="BF85" s="89">
        <v>51.466133164812902</v>
      </c>
      <c r="BG85" s="89">
        <v>2.0098388939796301</v>
      </c>
      <c r="BH85" s="89">
        <v>2.16065839434882</v>
      </c>
      <c r="BI85" s="89">
        <v>0.249873673572511</v>
      </c>
      <c r="BJ85" s="89">
        <v>0.53989165033122299</v>
      </c>
      <c r="BK85" s="89">
        <v>1</v>
      </c>
      <c r="BL85" s="89">
        <v>0.73983030303030295</v>
      </c>
      <c r="BM85" s="89">
        <v>1.98213221904603</v>
      </c>
      <c r="BN85" s="89">
        <v>63.566400000000002</v>
      </c>
      <c r="BO85" s="89">
        <v>1.6742119561420299</v>
      </c>
      <c r="BP85" s="89">
        <v>52.2222333333333</v>
      </c>
      <c r="BQ85" s="89">
        <v>1.8281720875940299</v>
      </c>
      <c r="BR85" s="89">
        <v>1.9296145721162901</v>
      </c>
      <c r="BS85" s="89">
        <v>0.250126326427489</v>
      </c>
      <c r="BT85" s="89">
        <v>0.48264740434439701</v>
      </c>
      <c r="BU85" s="89">
        <v>1</v>
      </c>
      <c r="BV85" s="89">
        <v>0.51086161616161596</v>
      </c>
      <c r="BW85" s="89">
        <v>1.33387538039847</v>
      </c>
      <c r="BX85" s="89">
        <v>59.860500000000002</v>
      </c>
      <c r="BY85" s="89">
        <v>1.10912836275159</v>
      </c>
      <c r="BZ85" s="89">
        <v>53.333327272727303</v>
      </c>
      <c r="CA85" s="89">
        <v>1.2215018715750301</v>
      </c>
      <c r="CB85" s="89">
        <v>1.2973702837874499</v>
      </c>
      <c r="CC85" s="89">
        <v>0.250126326427489</v>
      </c>
      <c r="CD85" s="89">
        <v>0.32450646309994302</v>
      </c>
      <c r="CE85" s="89">
        <v>1</v>
      </c>
      <c r="CF85" s="89">
        <v>0.51022052578361998</v>
      </c>
      <c r="CG85" s="89">
        <v>1.4100509239835799</v>
      </c>
      <c r="CH85" s="89">
        <v>55.574599999999997</v>
      </c>
      <c r="CI85" s="89">
        <v>0.71650840571249497</v>
      </c>
      <c r="CJ85" s="89">
        <v>48.837173205257798</v>
      </c>
      <c r="CK85" s="89">
        <v>1.06327966484804</v>
      </c>
      <c r="CL85" s="89">
        <v>1.15968190498563</v>
      </c>
      <c r="CM85" s="89">
        <v>0.249873673572511</v>
      </c>
      <c r="CN85" s="89">
        <v>0.28977397777432701</v>
      </c>
      <c r="CO85" s="89">
        <v>99.474999999999994</v>
      </c>
      <c r="CP85" s="89">
        <v>0.91320000000000001</v>
      </c>
      <c r="CQ85" s="89">
        <v>0.59</v>
      </c>
      <c r="CR85" s="89">
        <v>-9.74E-2</v>
      </c>
      <c r="CS85" s="89">
        <v>0.91320000000000001</v>
      </c>
      <c r="CT85" s="89">
        <v>0.82530000000000003</v>
      </c>
      <c r="CU85" s="86" t="s">
        <v>6986</v>
      </c>
      <c r="CV85" s="86">
        <v>1.5557000000000001</v>
      </c>
      <c r="CW85" s="86">
        <v>96</v>
      </c>
      <c r="CX85" s="86">
        <v>2</v>
      </c>
      <c r="CY85" s="86">
        <v>-1.4131</v>
      </c>
      <c r="CZ85" s="86">
        <v>5</v>
      </c>
      <c r="DA85" s="86">
        <v>4</v>
      </c>
      <c r="DB85" s="86">
        <v>1.3008</v>
      </c>
      <c r="DC85" s="86">
        <v>96</v>
      </c>
      <c r="DD85" s="86">
        <v>-99</v>
      </c>
      <c r="DE85" s="86">
        <v>-99</v>
      </c>
      <c r="DF85" s="86">
        <v>-99</v>
      </c>
      <c r="DG85" s="86">
        <v>-99</v>
      </c>
      <c r="DH85" s="86">
        <v>-99</v>
      </c>
    </row>
    <row r="86" spans="1:112" x14ac:dyDescent="0.2">
      <c r="A86" s="85">
        <f>IF(ISERROR(SEARCH('School Lookup'!$F$3,Data!J86)),A85,A85+1)</f>
        <v>0</v>
      </c>
      <c r="B86" s="85">
        <f>IF(I86='School Lookup'!$G$13,1,0)</f>
        <v>0</v>
      </c>
      <c r="C86" s="85">
        <f t="shared" si="1"/>
        <v>84</v>
      </c>
      <c r="D86" s="86" t="s">
        <v>6478</v>
      </c>
      <c r="E86" s="86" t="s">
        <v>6598</v>
      </c>
      <c r="F86" s="86" t="s">
        <v>2755</v>
      </c>
      <c r="G86" s="86" t="s">
        <v>2829</v>
      </c>
      <c r="H86" s="86" t="s">
        <v>345</v>
      </c>
      <c r="I86" s="86" t="s">
        <v>3558</v>
      </c>
      <c r="J86" s="86" t="s">
        <v>571</v>
      </c>
      <c r="K86" s="86" t="s">
        <v>107</v>
      </c>
      <c r="L86" s="86">
        <v>1</v>
      </c>
      <c r="M86" s="86">
        <v>1</v>
      </c>
      <c r="N86" s="89">
        <v>0.77221966292134803</v>
      </c>
      <c r="O86" s="89">
        <v>1.7665958370810699</v>
      </c>
      <c r="P86" s="89">
        <v>56.4375</v>
      </c>
      <c r="Q86" s="89">
        <v>0.70022546739264202</v>
      </c>
      <c r="R86" s="89">
        <v>48.8763617977528</v>
      </c>
      <c r="S86" s="89">
        <v>1.23341065223686</v>
      </c>
      <c r="T86" s="89">
        <v>1.3993961169678999</v>
      </c>
      <c r="U86" s="89">
        <v>0.39337016574585598</v>
      </c>
      <c r="V86" s="89">
        <v>0.55048068247576998</v>
      </c>
      <c r="W86" s="89">
        <v>1</v>
      </c>
      <c r="X86" s="89">
        <v>0.70016281690140802</v>
      </c>
      <c r="Y86" s="89">
        <v>1.7373408254579299</v>
      </c>
      <c r="Z86" s="89">
        <v>62.336799999999997</v>
      </c>
      <c r="AA86" s="89">
        <v>1.55991351937582</v>
      </c>
      <c r="AB86" s="89">
        <v>47.042227605633798</v>
      </c>
      <c r="AC86" s="89">
        <v>1.64862717241687</v>
      </c>
      <c r="AD86" s="89">
        <v>1.9209524627546699</v>
      </c>
      <c r="AE86" s="89">
        <v>0.39226519337016602</v>
      </c>
      <c r="AF86" s="89">
        <v>0.75352278925735505</v>
      </c>
      <c r="AG86" s="89">
        <v>1</v>
      </c>
      <c r="AH86" s="89">
        <v>0.50634999999999997</v>
      </c>
      <c r="AI86" s="89">
        <v>1.1467499739520599</v>
      </c>
      <c r="AJ86" s="89">
        <v>-99</v>
      </c>
      <c r="AK86" s="89">
        <v>-99</v>
      </c>
      <c r="AL86" s="89">
        <v>53.092799999999997</v>
      </c>
      <c r="AM86" s="89">
        <v>1.1467499739520599</v>
      </c>
      <c r="AN86" s="89">
        <v>1.16150904558936</v>
      </c>
      <c r="AO86" s="89">
        <v>0.214364640883978</v>
      </c>
      <c r="AP86" s="89">
        <v>0.24898646944125499</v>
      </c>
      <c r="AQ86" s="89">
        <v>-99</v>
      </c>
      <c r="AR86" s="89">
        <v>-99</v>
      </c>
      <c r="AS86" s="89">
        <v>-99</v>
      </c>
      <c r="AT86" s="89">
        <v>-99</v>
      </c>
      <c r="AU86" s="89">
        <v>-99</v>
      </c>
      <c r="AV86" s="89">
        <v>-99</v>
      </c>
      <c r="AW86" s="89">
        <v>-99</v>
      </c>
      <c r="AX86" s="89">
        <v>-99</v>
      </c>
      <c r="AY86" s="89">
        <v>-99</v>
      </c>
      <c r="AZ86" s="89">
        <v>-99</v>
      </c>
      <c r="BA86" s="89">
        <v>-99</v>
      </c>
      <c r="BB86" s="89">
        <v>-99</v>
      </c>
      <c r="BC86" s="89">
        <v>-99</v>
      </c>
      <c r="BD86" s="89">
        <v>-99</v>
      </c>
      <c r="BE86" s="89">
        <v>-99</v>
      </c>
      <c r="BF86" s="89">
        <v>-99</v>
      </c>
      <c r="BG86" s="89">
        <v>-99</v>
      </c>
      <c r="BH86" s="89">
        <v>-99</v>
      </c>
      <c r="BI86" s="89">
        <v>-99</v>
      </c>
      <c r="BJ86" s="89">
        <v>-99</v>
      </c>
      <c r="BK86" s="89">
        <v>-99</v>
      </c>
      <c r="BL86" s="89">
        <v>-99</v>
      </c>
      <c r="BM86" s="89">
        <v>-99</v>
      </c>
      <c r="BN86" s="89">
        <v>-99</v>
      </c>
      <c r="BO86" s="89">
        <v>-99</v>
      </c>
      <c r="BP86" s="89">
        <v>-99</v>
      </c>
      <c r="BQ86" s="89">
        <v>-99</v>
      </c>
      <c r="BR86" s="89">
        <v>-99</v>
      </c>
      <c r="BS86" s="89">
        <v>-99</v>
      </c>
      <c r="BT86" s="89">
        <v>-99</v>
      </c>
      <c r="BU86" s="89">
        <v>-99</v>
      </c>
      <c r="BV86" s="89">
        <v>-99</v>
      </c>
      <c r="BW86" s="89">
        <v>-99</v>
      </c>
      <c r="BX86" s="89">
        <v>-99</v>
      </c>
      <c r="BY86" s="89">
        <v>-99</v>
      </c>
      <c r="BZ86" s="89">
        <v>-99</v>
      </c>
      <c r="CA86" s="89">
        <v>-99</v>
      </c>
      <c r="CB86" s="89">
        <v>-99</v>
      </c>
      <c r="CC86" s="89">
        <v>-99</v>
      </c>
      <c r="CD86" s="89">
        <v>-99</v>
      </c>
      <c r="CE86" s="89">
        <v>-99</v>
      </c>
      <c r="CF86" s="89">
        <v>-99</v>
      </c>
      <c r="CG86" s="89">
        <v>-99</v>
      </c>
      <c r="CH86" s="89">
        <v>-99</v>
      </c>
      <c r="CI86" s="89">
        <v>-99</v>
      </c>
      <c r="CJ86" s="89">
        <v>-99</v>
      </c>
      <c r="CK86" s="89">
        <v>-99</v>
      </c>
      <c r="CL86" s="89">
        <v>-99</v>
      </c>
      <c r="CM86" s="89">
        <v>-99</v>
      </c>
      <c r="CN86" s="89">
        <v>-99</v>
      </c>
      <c r="CO86" s="89">
        <v>-99</v>
      </c>
      <c r="CP86" s="89">
        <v>-99</v>
      </c>
      <c r="CQ86" s="89">
        <v>-99</v>
      </c>
      <c r="CR86" s="89">
        <v>-99</v>
      </c>
      <c r="CS86" s="89">
        <v>-99</v>
      </c>
      <c r="CT86" s="89">
        <v>-99</v>
      </c>
      <c r="CU86" s="86">
        <v>-99</v>
      </c>
      <c r="CV86" s="86">
        <v>1.5529999999999999</v>
      </c>
      <c r="CW86" s="86">
        <v>96</v>
      </c>
      <c r="CX86" s="86">
        <v>2</v>
      </c>
      <c r="CY86" s="86">
        <v>-0.23830000000000001</v>
      </c>
      <c r="CZ86" s="86">
        <v>39</v>
      </c>
      <c r="DA86" s="86">
        <v>2</v>
      </c>
      <c r="DB86" s="86">
        <v>0.88729999999999998</v>
      </c>
      <c r="DC86" s="86">
        <v>88</v>
      </c>
      <c r="DD86" s="86">
        <v>1</v>
      </c>
      <c r="DE86" s="86">
        <v>1</v>
      </c>
      <c r="DF86" s="86">
        <v>-99</v>
      </c>
      <c r="DG86" s="86">
        <v>-99</v>
      </c>
      <c r="DH86" s="86">
        <v>-99</v>
      </c>
    </row>
    <row r="87" spans="1:112" x14ac:dyDescent="0.2">
      <c r="A87" s="85">
        <f>IF(ISERROR(SEARCH('School Lookup'!$F$3,Data!J87)),A86,A86+1)</f>
        <v>0</v>
      </c>
      <c r="B87" s="85">
        <f>IF(I87='School Lookup'!$G$13,1,0)</f>
        <v>0</v>
      </c>
      <c r="C87" s="85">
        <f t="shared" si="1"/>
        <v>85</v>
      </c>
      <c r="D87" s="86" t="s">
        <v>6478</v>
      </c>
      <c r="E87" s="86" t="s">
        <v>6760</v>
      </c>
      <c r="F87" s="86" t="s">
        <v>2767</v>
      </c>
      <c r="G87" s="86" t="s">
        <v>2789</v>
      </c>
      <c r="H87" s="86" t="s">
        <v>755</v>
      </c>
      <c r="I87" s="86" t="s">
        <v>3601</v>
      </c>
      <c r="J87" s="86" t="s">
        <v>1770</v>
      </c>
      <c r="K87" s="86" t="s">
        <v>31</v>
      </c>
      <c r="L87" s="86">
        <v>1</v>
      </c>
      <c r="M87" s="86">
        <v>1</v>
      </c>
      <c r="N87" s="89">
        <v>1.2115195756331301</v>
      </c>
      <c r="O87" s="89">
        <v>2.71789932361051</v>
      </c>
      <c r="P87" s="89">
        <v>57.625</v>
      </c>
      <c r="Q87" s="89">
        <v>0.82618526899573297</v>
      </c>
      <c r="R87" s="89">
        <v>50.307966392881603</v>
      </c>
      <c r="S87" s="89">
        <v>1.7720422963031199</v>
      </c>
      <c r="T87" s="89">
        <v>2.0105636104684099</v>
      </c>
      <c r="U87" s="89">
        <v>0.37596500257333998</v>
      </c>
      <c r="V87" s="89">
        <v>0.75590155298362005</v>
      </c>
      <c r="W87" s="89">
        <v>1</v>
      </c>
      <c r="X87" s="89">
        <v>0.93787472527472504</v>
      </c>
      <c r="Y87" s="89">
        <v>2.2969523091892499</v>
      </c>
      <c r="Z87" s="89">
        <v>51.542000000000002</v>
      </c>
      <c r="AA87" s="89">
        <v>0.21377001353782499</v>
      </c>
      <c r="AB87" s="89">
        <v>49.038446153846202</v>
      </c>
      <c r="AC87" s="89">
        <v>1.25536116136354</v>
      </c>
      <c r="AD87" s="89">
        <v>1.46305239687363</v>
      </c>
      <c r="AE87" s="89">
        <v>0.37467833247555299</v>
      </c>
      <c r="AF87" s="89">
        <v>0.54817403238497497</v>
      </c>
      <c r="AG87" s="89">
        <v>1</v>
      </c>
      <c r="AH87" s="89">
        <v>0.64539107505071003</v>
      </c>
      <c r="AI87" s="89">
        <v>1.4459797811419</v>
      </c>
      <c r="AJ87" s="89">
        <v>57.683999999999997</v>
      </c>
      <c r="AK87" s="89">
        <v>0.88657494106652301</v>
      </c>
      <c r="AL87" s="89">
        <v>59.837726166328601</v>
      </c>
      <c r="AM87" s="89">
        <v>1.1662773611042101</v>
      </c>
      <c r="AN87" s="89">
        <v>1.1820234137094601</v>
      </c>
      <c r="AO87" s="89">
        <v>0.12686567164179099</v>
      </c>
      <c r="AP87" s="89">
        <v>0.149958194276573</v>
      </c>
      <c r="AQ87" s="89">
        <v>1</v>
      </c>
      <c r="AR87" s="89">
        <v>0.53100819327731097</v>
      </c>
      <c r="AS87" s="89">
        <v>1.2636187186615</v>
      </c>
      <c r="AT87" s="89">
        <v>51.653799999999997</v>
      </c>
      <c r="AU87" s="89">
        <v>0.32252385753106599</v>
      </c>
      <c r="AV87" s="89">
        <v>58.613405252100797</v>
      </c>
      <c r="AW87" s="89">
        <v>0.79307128809628302</v>
      </c>
      <c r="AX87" s="89">
        <v>0.79652046414617605</v>
      </c>
      <c r="AY87" s="89">
        <v>0.122490993309315</v>
      </c>
      <c r="AZ87" s="89">
        <v>9.7566582844462096E-2</v>
      </c>
      <c r="BA87" s="89">
        <v>-99</v>
      </c>
      <c r="BB87" s="89">
        <v>-99</v>
      </c>
      <c r="BC87" s="89">
        <v>-99</v>
      </c>
      <c r="BD87" s="89">
        <v>-99</v>
      </c>
      <c r="BE87" s="89">
        <v>-99</v>
      </c>
      <c r="BF87" s="89">
        <v>-99</v>
      </c>
      <c r="BG87" s="89">
        <v>-99</v>
      </c>
      <c r="BH87" s="89">
        <v>-99</v>
      </c>
      <c r="BI87" s="89">
        <v>-99</v>
      </c>
      <c r="BJ87" s="89">
        <v>-99</v>
      </c>
      <c r="BK87" s="89">
        <v>-99</v>
      </c>
      <c r="BL87" s="89">
        <v>-99</v>
      </c>
      <c r="BM87" s="89">
        <v>-99</v>
      </c>
      <c r="BN87" s="89">
        <v>-99</v>
      </c>
      <c r="BO87" s="89">
        <v>-99</v>
      </c>
      <c r="BP87" s="89">
        <v>-99</v>
      </c>
      <c r="BQ87" s="89">
        <v>-99</v>
      </c>
      <c r="BR87" s="89">
        <v>-99</v>
      </c>
      <c r="BS87" s="89">
        <v>-99</v>
      </c>
      <c r="BT87" s="89">
        <v>-99</v>
      </c>
      <c r="BU87" s="89">
        <v>-99</v>
      </c>
      <c r="BV87" s="89">
        <v>-99</v>
      </c>
      <c r="BW87" s="89">
        <v>-99</v>
      </c>
      <c r="BX87" s="89">
        <v>-99</v>
      </c>
      <c r="BY87" s="89">
        <v>-99</v>
      </c>
      <c r="BZ87" s="89">
        <v>-99</v>
      </c>
      <c r="CA87" s="89">
        <v>-99</v>
      </c>
      <c r="CB87" s="89">
        <v>-99</v>
      </c>
      <c r="CC87" s="89">
        <v>-99</v>
      </c>
      <c r="CD87" s="89">
        <v>-99</v>
      </c>
      <c r="CE87" s="89">
        <v>-99</v>
      </c>
      <c r="CF87" s="89">
        <v>-99</v>
      </c>
      <c r="CG87" s="89">
        <v>-99</v>
      </c>
      <c r="CH87" s="89">
        <v>-99</v>
      </c>
      <c r="CI87" s="89">
        <v>-99</v>
      </c>
      <c r="CJ87" s="89">
        <v>-99</v>
      </c>
      <c r="CK87" s="89">
        <v>-99</v>
      </c>
      <c r="CL87" s="89">
        <v>-99</v>
      </c>
      <c r="CM87" s="89">
        <v>-99</v>
      </c>
      <c r="CN87" s="89">
        <v>-99</v>
      </c>
      <c r="CO87" s="89">
        <v>-99</v>
      </c>
      <c r="CP87" s="89">
        <v>-99</v>
      </c>
      <c r="CQ87" s="89">
        <v>-99</v>
      </c>
      <c r="CR87" s="89">
        <v>-99</v>
      </c>
      <c r="CS87" s="89">
        <v>-99</v>
      </c>
      <c r="CT87" s="89">
        <v>-99</v>
      </c>
      <c r="CU87" s="86">
        <v>-99</v>
      </c>
      <c r="CV87" s="86">
        <v>1.5516000000000001</v>
      </c>
      <c r="CW87" s="86">
        <v>96</v>
      </c>
      <c r="CX87" s="86">
        <v>2</v>
      </c>
      <c r="CY87" s="86">
        <v>0.1986</v>
      </c>
      <c r="CZ87" s="86">
        <v>62</v>
      </c>
      <c r="DA87" s="86">
        <v>4</v>
      </c>
      <c r="DB87" s="86">
        <v>0.54269999999999996</v>
      </c>
      <c r="DC87" s="86">
        <v>74</v>
      </c>
      <c r="DD87" s="86">
        <v>1</v>
      </c>
      <c r="DE87" s="86">
        <v>1</v>
      </c>
      <c r="DF87" s="86">
        <v>-99</v>
      </c>
      <c r="DG87" s="86">
        <v>-99</v>
      </c>
      <c r="DH87" s="86">
        <v>-99</v>
      </c>
    </row>
    <row r="88" spans="1:112" x14ac:dyDescent="0.2">
      <c r="A88" s="85">
        <f>IF(ISERROR(SEARCH('School Lookup'!$F$3,Data!J88)),A87,A87+1)</f>
        <v>0</v>
      </c>
      <c r="B88" s="85">
        <f>IF(I88='School Lookup'!$G$13,1,0)</f>
        <v>0</v>
      </c>
      <c r="C88" s="85">
        <f t="shared" si="1"/>
        <v>86</v>
      </c>
      <c r="D88" s="86" t="s">
        <v>6478</v>
      </c>
      <c r="E88" s="86" t="s">
        <v>6486</v>
      </c>
      <c r="F88" s="86" t="s">
        <v>1088</v>
      </c>
      <c r="G88" s="86" t="s">
        <v>2792</v>
      </c>
      <c r="H88" s="86" t="s">
        <v>1156</v>
      </c>
      <c r="I88" s="86" t="s">
        <v>3461</v>
      </c>
      <c r="J88" s="86" t="s">
        <v>1998</v>
      </c>
      <c r="K88" s="86" t="s">
        <v>107</v>
      </c>
      <c r="L88" s="86">
        <v>1</v>
      </c>
      <c r="M88" s="86">
        <v>1</v>
      </c>
      <c r="N88" s="89">
        <v>0.80112928176795595</v>
      </c>
      <c r="O88" s="89">
        <v>1.8291995854707499</v>
      </c>
      <c r="P88" s="89">
        <v>56.329700000000003</v>
      </c>
      <c r="Q88" s="89">
        <v>0.68879096919237803</v>
      </c>
      <c r="R88" s="89">
        <v>48.066280662983402</v>
      </c>
      <c r="S88" s="89">
        <v>1.25899527733156</v>
      </c>
      <c r="T88" s="89">
        <v>1.42842614400686</v>
      </c>
      <c r="U88" s="89">
        <v>0.40177580466148699</v>
      </c>
      <c r="V88" s="89">
        <v>0.57390706340786002</v>
      </c>
      <c r="W88" s="89">
        <v>1</v>
      </c>
      <c r="X88" s="89">
        <v>0.75641215469613299</v>
      </c>
      <c r="Y88" s="89">
        <v>1.8697606760140699</v>
      </c>
      <c r="Z88" s="89">
        <v>56.846200000000003</v>
      </c>
      <c r="AA88" s="89">
        <v>0.875219450643273</v>
      </c>
      <c r="AB88" s="89">
        <v>49.999983425414399</v>
      </c>
      <c r="AC88" s="89">
        <v>1.3724900633286701</v>
      </c>
      <c r="AD88" s="89">
        <v>1.5994316679495999</v>
      </c>
      <c r="AE88" s="89">
        <v>0.40177580466148699</v>
      </c>
      <c r="AF88" s="89">
        <v>0.64261294539151603</v>
      </c>
      <c r="AG88" s="89">
        <v>1</v>
      </c>
      <c r="AH88" s="89">
        <v>0.74607288135593197</v>
      </c>
      <c r="AI88" s="89">
        <v>1.6626567413656901</v>
      </c>
      <c r="AJ88" s="89">
        <v>-99</v>
      </c>
      <c r="AK88" s="89">
        <v>-99</v>
      </c>
      <c r="AL88" s="89">
        <v>48.5875627118644</v>
      </c>
      <c r="AM88" s="89">
        <v>1.6626567413656901</v>
      </c>
      <c r="AN88" s="89">
        <v>1.7034915064229399</v>
      </c>
      <c r="AO88" s="89">
        <v>0.19644839067702599</v>
      </c>
      <c r="AP88" s="89">
        <v>0.33464816496876898</v>
      </c>
      <c r="AQ88" s="89">
        <v>-99</v>
      </c>
      <c r="AR88" s="89">
        <v>-99</v>
      </c>
      <c r="AS88" s="89">
        <v>-99</v>
      </c>
      <c r="AT88" s="89">
        <v>-99</v>
      </c>
      <c r="AU88" s="89">
        <v>-99</v>
      </c>
      <c r="AV88" s="89">
        <v>-99</v>
      </c>
      <c r="AW88" s="89">
        <v>-99</v>
      </c>
      <c r="AX88" s="89">
        <v>-99</v>
      </c>
      <c r="AY88" s="89">
        <v>-99</v>
      </c>
      <c r="AZ88" s="89">
        <v>-99</v>
      </c>
      <c r="BA88" s="89">
        <v>-99</v>
      </c>
      <c r="BB88" s="89">
        <v>-99</v>
      </c>
      <c r="BC88" s="89">
        <v>-99</v>
      </c>
      <c r="BD88" s="89">
        <v>-99</v>
      </c>
      <c r="BE88" s="89">
        <v>-99</v>
      </c>
      <c r="BF88" s="89">
        <v>-99</v>
      </c>
      <c r="BG88" s="89">
        <v>-99</v>
      </c>
      <c r="BH88" s="89">
        <v>-99</v>
      </c>
      <c r="BI88" s="89">
        <v>-99</v>
      </c>
      <c r="BJ88" s="89">
        <v>-99</v>
      </c>
      <c r="BK88" s="89">
        <v>-99</v>
      </c>
      <c r="BL88" s="89">
        <v>-99</v>
      </c>
      <c r="BM88" s="89">
        <v>-99</v>
      </c>
      <c r="BN88" s="89">
        <v>-99</v>
      </c>
      <c r="BO88" s="89">
        <v>-99</v>
      </c>
      <c r="BP88" s="89">
        <v>-99</v>
      </c>
      <c r="BQ88" s="89">
        <v>-99</v>
      </c>
      <c r="BR88" s="89">
        <v>-99</v>
      </c>
      <c r="BS88" s="89">
        <v>-99</v>
      </c>
      <c r="BT88" s="89">
        <v>-99</v>
      </c>
      <c r="BU88" s="89">
        <v>-99</v>
      </c>
      <c r="BV88" s="89">
        <v>-99</v>
      </c>
      <c r="BW88" s="89">
        <v>-99</v>
      </c>
      <c r="BX88" s="89">
        <v>-99</v>
      </c>
      <c r="BY88" s="89">
        <v>-99</v>
      </c>
      <c r="BZ88" s="89">
        <v>-99</v>
      </c>
      <c r="CA88" s="89">
        <v>-99</v>
      </c>
      <c r="CB88" s="89">
        <v>-99</v>
      </c>
      <c r="CC88" s="89">
        <v>-99</v>
      </c>
      <c r="CD88" s="89">
        <v>-99</v>
      </c>
      <c r="CE88" s="89">
        <v>-99</v>
      </c>
      <c r="CF88" s="89">
        <v>-99</v>
      </c>
      <c r="CG88" s="89">
        <v>-99</v>
      </c>
      <c r="CH88" s="89">
        <v>-99</v>
      </c>
      <c r="CI88" s="89">
        <v>-99</v>
      </c>
      <c r="CJ88" s="89">
        <v>-99</v>
      </c>
      <c r="CK88" s="89">
        <v>-99</v>
      </c>
      <c r="CL88" s="89">
        <v>-99</v>
      </c>
      <c r="CM88" s="89">
        <v>-99</v>
      </c>
      <c r="CN88" s="89">
        <v>-99</v>
      </c>
      <c r="CO88" s="89">
        <v>-99</v>
      </c>
      <c r="CP88" s="89">
        <v>-99</v>
      </c>
      <c r="CQ88" s="89">
        <v>-99</v>
      </c>
      <c r="CR88" s="89">
        <v>-99</v>
      </c>
      <c r="CS88" s="89">
        <v>-99</v>
      </c>
      <c r="CT88" s="89">
        <v>-99</v>
      </c>
      <c r="CU88" s="86">
        <v>-99</v>
      </c>
      <c r="CV88" s="86">
        <v>1.5511999999999999</v>
      </c>
      <c r="CW88" s="86">
        <v>96</v>
      </c>
      <c r="CX88" s="86">
        <v>2</v>
      </c>
      <c r="CY88" s="86">
        <v>1.4181999999999999</v>
      </c>
      <c r="CZ88" s="86">
        <v>93</v>
      </c>
      <c r="DA88" s="86">
        <v>2</v>
      </c>
      <c r="DB88" s="86">
        <v>0.62839999999999996</v>
      </c>
      <c r="DC88" s="86">
        <v>78</v>
      </c>
      <c r="DD88" s="86">
        <v>1</v>
      </c>
      <c r="DE88" s="86">
        <v>1</v>
      </c>
      <c r="DF88" s="86">
        <v>-99</v>
      </c>
      <c r="DG88" s="86">
        <v>-99</v>
      </c>
      <c r="DH88" s="86">
        <v>-99</v>
      </c>
    </row>
    <row r="89" spans="1:112" x14ac:dyDescent="0.2">
      <c r="A89" s="85">
        <f>IF(ISERROR(SEARCH('School Lookup'!$F$3,Data!J89)),A88,A88+1)</f>
        <v>0</v>
      </c>
      <c r="B89" s="85">
        <f>IF(I89='School Lookup'!$G$13,1,0)</f>
        <v>0</v>
      </c>
      <c r="C89" s="85">
        <f t="shared" si="1"/>
        <v>87</v>
      </c>
      <c r="D89" s="86" t="s">
        <v>6478</v>
      </c>
      <c r="E89" s="86" t="s">
        <v>6504</v>
      </c>
      <c r="F89" s="86" t="s">
        <v>170</v>
      </c>
      <c r="G89" s="86" t="s">
        <v>2817</v>
      </c>
      <c r="H89" s="86" t="s">
        <v>115</v>
      </c>
      <c r="I89" s="86" t="s">
        <v>3527</v>
      </c>
      <c r="J89" s="86" t="s">
        <v>283</v>
      </c>
      <c r="K89" s="86" t="s">
        <v>6485</v>
      </c>
      <c r="L89" s="86">
        <v>1</v>
      </c>
      <c r="M89" s="86">
        <v>1</v>
      </c>
      <c r="N89" s="89">
        <v>0.70701004366812203</v>
      </c>
      <c r="O89" s="89">
        <v>1.62538447701519</v>
      </c>
      <c r="P89" s="89">
        <v>63.771799999999999</v>
      </c>
      <c r="Q89" s="89">
        <v>1.4781850235168901</v>
      </c>
      <c r="R89" s="89">
        <v>53.930135371178999</v>
      </c>
      <c r="S89" s="89">
        <v>1.55178475026604</v>
      </c>
      <c r="T89" s="89">
        <v>1.76064466526902</v>
      </c>
      <c r="U89" s="89">
        <v>0.37726523887973601</v>
      </c>
      <c r="V89" s="89">
        <v>0.66423003022505001</v>
      </c>
      <c r="W89" s="89">
        <v>1</v>
      </c>
      <c r="X89" s="89">
        <v>0.60392587719298296</v>
      </c>
      <c r="Y89" s="89">
        <v>1.5107838263217399</v>
      </c>
      <c r="Z89" s="89">
        <v>57.979500000000002</v>
      </c>
      <c r="AA89" s="89">
        <v>1.0165453145005201</v>
      </c>
      <c r="AB89" s="89">
        <v>51.096504166666698</v>
      </c>
      <c r="AC89" s="89">
        <v>1.26366457041113</v>
      </c>
      <c r="AD89" s="89">
        <v>1.47272048779191</v>
      </c>
      <c r="AE89" s="89">
        <v>0.37561779242174598</v>
      </c>
      <c r="AF89" s="89">
        <v>0.55318001847867404</v>
      </c>
      <c r="AG89" s="89">
        <v>1</v>
      </c>
      <c r="AH89" s="89">
        <v>0.61456578947368401</v>
      </c>
      <c r="AI89" s="89">
        <v>1.3796407927787699</v>
      </c>
      <c r="AJ89" s="89">
        <v>-99</v>
      </c>
      <c r="AK89" s="89">
        <v>-99</v>
      </c>
      <c r="AL89" s="89">
        <v>53.289465789473702</v>
      </c>
      <c r="AM89" s="89">
        <v>1.3796407927787699</v>
      </c>
      <c r="AN89" s="89">
        <v>1.4061709633347701</v>
      </c>
      <c r="AO89" s="89">
        <v>0.12520593080724901</v>
      </c>
      <c r="AP89" s="89">
        <v>0.17606094433845501</v>
      </c>
      <c r="AQ89" s="89">
        <v>1</v>
      </c>
      <c r="AR89" s="89">
        <v>0.51755878378378395</v>
      </c>
      <c r="AS89" s="89">
        <v>1.23338692102261</v>
      </c>
      <c r="AT89" s="89">
        <v>-99</v>
      </c>
      <c r="AU89" s="89">
        <v>-99</v>
      </c>
      <c r="AV89" s="89">
        <v>47.297314864864902</v>
      </c>
      <c r="AW89" s="89">
        <v>1.23338692102261</v>
      </c>
      <c r="AX89" s="89">
        <v>1.2605228681379299</v>
      </c>
      <c r="AY89" s="89">
        <v>0.121911037891269</v>
      </c>
      <c r="AZ89" s="89">
        <v>0.15367165114037401</v>
      </c>
      <c r="BA89" s="89">
        <v>-99</v>
      </c>
      <c r="BB89" s="89">
        <v>-99</v>
      </c>
      <c r="BC89" s="89">
        <v>-99</v>
      </c>
      <c r="BD89" s="89">
        <v>-99</v>
      </c>
      <c r="BE89" s="89">
        <v>-99</v>
      </c>
      <c r="BF89" s="89">
        <v>-99</v>
      </c>
      <c r="BG89" s="89">
        <v>-99</v>
      </c>
      <c r="BH89" s="89">
        <v>-99</v>
      </c>
      <c r="BI89" s="89">
        <v>-99</v>
      </c>
      <c r="BJ89" s="89">
        <v>-99</v>
      </c>
      <c r="BK89" s="89">
        <v>-99</v>
      </c>
      <c r="BL89" s="89">
        <v>-99</v>
      </c>
      <c r="BM89" s="89">
        <v>-99</v>
      </c>
      <c r="BN89" s="89">
        <v>-99</v>
      </c>
      <c r="BO89" s="89">
        <v>-99</v>
      </c>
      <c r="BP89" s="89">
        <v>-99</v>
      </c>
      <c r="BQ89" s="89">
        <v>-99</v>
      </c>
      <c r="BR89" s="89">
        <v>-99</v>
      </c>
      <c r="BS89" s="89">
        <v>-99</v>
      </c>
      <c r="BT89" s="89">
        <v>-99</v>
      </c>
      <c r="BU89" s="89">
        <v>-99</v>
      </c>
      <c r="BV89" s="89">
        <v>-99</v>
      </c>
      <c r="BW89" s="89">
        <v>-99</v>
      </c>
      <c r="BX89" s="89">
        <v>-99</v>
      </c>
      <c r="BY89" s="89">
        <v>-99</v>
      </c>
      <c r="BZ89" s="89">
        <v>-99</v>
      </c>
      <c r="CA89" s="89">
        <v>-99</v>
      </c>
      <c r="CB89" s="89">
        <v>-99</v>
      </c>
      <c r="CC89" s="89">
        <v>-99</v>
      </c>
      <c r="CD89" s="89">
        <v>-99</v>
      </c>
      <c r="CE89" s="89">
        <v>-99</v>
      </c>
      <c r="CF89" s="89">
        <v>-99</v>
      </c>
      <c r="CG89" s="89">
        <v>-99</v>
      </c>
      <c r="CH89" s="89">
        <v>-99</v>
      </c>
      <c r="CI89" s="89">
        <v>-99</v>
      </c>
      <c r="CJ89" s="89">
        <v>-99</v>
      </c>
      <c r="CK89" s="89">
        <v>-99</v>
      </c>
      <c r="CL89" s="89">
        <v>-99</v>
      </c>
      <c r="CM89" s="89">
        <v>-99</v>
      </c>
      <c r="CN89" s="89">
        <v>-99</v>
      </c>
      <c r="CO89" s="89">
        <v>-99</v>
      </c>
      <c r="CP89" s="89">
        <v>-99</v>
      </c>
      <c r="CQ89" s="89">
        <v>-99</v>
      </c>
      <c r="CR89" s="89">
        <v>-99</v>
      </c>
      <c r="CS89" s="89">
        <v>-99</v>
      </c>
      <c r="CT89" s="89">
        <v>-99</v>
      </c>
      <c r="CU89" s="86">
        <v>-99</v>
      </c>
      <c r="CV89" s="86">
        <v>1.5470999999999999</v>
      </c>
      <c r="CW89" s="86">
        <v>96</v>
      </c>
      <c r="CX89" s="86">
        <v>2</v>
      </c>
      <c r="CY89" s="86">
        <v>0.15759999999999999</v>
      </c>
      <c r="CZ89" s="86">
        <v>60</v>
      </c>
      <c r="DA89" s="86">
        <v>2</v>
      </c>
      <c r="DB89" s="86">
        <v>0.9395</v>
      </c>
      <c r="DC89" s="86">
        <v>90</v>
      </c>
      <c r="DD89" s="86">
        <v>1</v>
      </c>
      <c r="DE89" s="86">
        <v>1</v>
      </c>
      <c r="DF89" s="86">
        <v>-99</v>
      </c>
      <c r="DG89" s="86">
        <v>-99</v>
      </c>
      <c r="DH89" s="86">
        <v>-99</v>
      </c>
    </row>
    <row r="90" spans="1:112" x14ac:dyDescent="0.2">
      <c r="A90" s="85">
        <f>IF(ISERROR(SEARCH('School Lookup'!$F$3,Data!J90)),A89,A89+1)</f>
        <v>0</v>
      </c>
      <c r="B90" s="85">
        <f>IF(I90='School Lookup'!$G$13,1,0)</f>
        <v>0</v>
      </c>
      <c r="C90" s="85">
        <f t="shared" si="1"/>
        <v>88</v>
      </c>
      <c r="D90" s="86" t="s">
        <v>6478</v>
      </c>
      <c r="E90" s="86" t="s">
        <v>6760</v>
      </c>
      <c r="F90" s="86" t="s">
        <v>2767</v>
      </c>
      <c r="G90" s="86" t="s">
        <v>2786</v>
      </c>
      <c r="H90" s="86" t="s">
        <v>1615</v>
      </c>
      <c r="I90" s="86" t="s">
        <v>3766</v>
      </c>
      <c r="J90" s="86" t="s">
        <v>1739</v>
      </c>
      <c r="K90" s="86" t="s">
        <v>56</v>
      </c>
      <c r="L90" s="86">
        <v>1</v>
      </c>
      <c r="M90" s="86">
        <v>1</v>
      </c>
      <c r="N90" s="89">
        <v>0.92765976361767699</v>
      </c>
      <c r="O90" s="89">
        <v>2.1032012072622401</v>
      </c>
      <c r="P90" s="89">
        <v>59.331899999999997</v>
      </c>
      <c r="Q90" s="89">
        <v>1.00723856192737</v>
      </c>
      <c r="R90" s="89">
        <v>50.668046300102802</v>
      </c>
      <c r="S90" s="89">
        <v>1.5552198845948</v>
      </c>
      <c r="T90" s="89">
        <v>1.7645423984614099</v>
      </c>
      <c r="U90" s="89">
        <v>0.33344756682659399</v>
      </c>
      <c r="V90" s="89">
        <v>0.58838236932931698</v>
      </c>
      <c r="W90" s="89">
        <v>1</v>
      </c>
      <c r="X90" s="89">
        <v>0.63797475578406204</v>
      </c>
      <c r="Y90" s="89">
        <v>1.5909402795601599</v>
      </c>
      <c r="Z90" s="89">
        <v>53.481299999999997</v>
      </c>
      <c r="AA90" s="89">
        <v>0.45560646264958399</v>
      </c>
      <c r="AB90" s="89">
        <v>46.992307197943397</v>
      </c>
      <c r="AC90" s="89">
        <v>1.02327337110487</v>
      </c>
      <c r="AD90" s="89">
        <v>1.19282051447683</v>
      </c>
      <c r="AE90" s="89">
        <v>0.33327621658670298</v>
      </c>
      <c r="AF90" s="89">
        <v>0.397538708131843</v>
      </c>
      <c r="AG90" s="89">
        <v>1</v>
      </c>
      <c r="AH90" s="89">
        <v>0.705990736842105</v>
      </c>
      <c r="AI90" s="89">
        <v>1.5763960995355399</v>
      </c>
      <c r="AJ90" s="89">
        <v>66.743499999999997</v>
      </c>
      <c r="AK90" s="89">
        <v>1.7734183758633999</v>
      </c>
      <c r="AL90" s="89">
        <v>44.736840421052598</v>
      </c>
      <c r="AM90" s="89">
        <v>1.67490723769947</v>
      </c>
      <c r="AN90" s="89">
        <v>1.7163611847617299</v>
      </c>
      <c r="AO90" s="89">
        <v>0.16278272789581899</v>
      </c>
      <c r="AP90" s="89">
        <v>0.27939395571001402</v>
      </c>
      <c r="AQ90" s="89">
        <v>1</v>
      </c>
      <c r="AR90" s="89">
        <v>0.68074733668341703</v>
      </c>
      <c r="AS90" s="89">
        <v>1.60020475868454</v>
      </c>
      <c r="AT90" s="89">
        <v>62.985700000000001</v>
      </c>
      <c r="AU90" s="89">
        <v>1.5541730512430501</v>
      </c>
      <c r="AV90" s="89">
        <v>50.653266030150803</v>
      </c>
      <c r="AW90" s="89">
        <v>1.5771889049637999</v>
      </c>
      <c r="AX90" s="89">
        <v>1.6228196732403299</v>
      </c>
      <c r="AY90" s="89">
        <v>0.17049348869088399</v>
      </c>
      <c r="AZ90" s="89">
        <v>0.27668018760694402</v>
      </c>
      <c r="BA90" s="89">
        <v>-99</v>
      </c>
      <c r="BB90" s="89">
        <v>-99</v>
      </c>
      <c r="BC90" s="89">
        <v>-99</v>
      </c>
      <c r="BD90" s="89">
        <v>-99</v>
      </c>
      <c r="BE90" s="89">
        <v>-99</v>
      </c>
      <c r="BF90" s="89">
        <v>-99</v>
      </c>
      <c r="BG90" s="89">
        <v>-99</v>
      </c>
      <c r="BH90" s="89">
        <v>-99</v>
      </c>
      <c r="BI90" s="89">
        <v>-99</v>
      </c>
      <c r="BJ90" s="89">
        <v>-99</v>
      </c>
      <c r="BK90" s="89">
        <v>-99</v>
      </c>
      <c r="BL90" s="89">
        <v>-99</v>
      </c>
      <c r="BM90" s="89">
        <v>-99</v>
      </c>
      <c r="BN90" s="89">
        <v>-99</v>
      </c>
      <c r="BO90" s="89">
        <v>-99</v>
      </c>
      <c r="BP90" s="89">
        <v>-99</v>
      </c>
      <c r="BQ90" s="89">
        <v>-99</v>
      </c>
      <c r="BR90" s="89">
        <v>-99</v>
      </c>
      <c r="BS90" s="89">
        <v>-99</v>
      </c>
      <c r="BT90" s="89">
        <v>-99</v>
      </c>
      <c r="BU90" s="89">
        <v>-99</v>
      </c>
      <c r="BV90" s="89">
        <v>-99</v>
      </c>
      <c r="BW90" s="89">
        <v>-99</v>
      </c>
      <c r="BX90" s="89">
        <v>-99</v>
      </c>
      <c r="BY90" s="89">
        <v>-99</v>
      </c>
      <c r="BZ90" s="89">
        <v>-99</v>
      </c>
      <c r="CA90" s="89">
        <v>-99</v>
      </c>
      <c r="CB90" s="89">
        <v>-99</v>
      </c>
      <c r="CC90" s="89">
        <v>-99</v>
      </c>
      <c r="CD90" s="89">
        <v>-99</v>
      </c>
      <c r="CE90" s="89">
        <v>-99</v>
      </c>
      <c r="CF90" s="89">
        <v>-99</v>
      </c>
      <c r="CG90" s="89">
        <v>-99</v>
      </c>
      <c r="CH90" s="89">
        <v>-99</v>
      </c>
      <c r="CI90" s="89">
        <v>-99</v>
      </c>
      <c r="CJ90" s="89">
        <v>-99</v>
      </c>
      <c r="CK90" s="89">
        <v>-99</v>
      </c>
      <c r="CL90" s="89">
        <v>-99</v>
      </c>
      <c r="CM90" s="89">
        <v>-99</v>
      </c>
      <c r="CN90" s="89">
        <v>-99</v>
      </c>
      <c r="CO90" s="89">
        <v>-99</v>
      </c>
      <c r="CP90" s="89">
        <v>-99</v>
      </c>
      <c r="CQ90" s="89">
        <v>-99</v>
      </c>
      <c r="CR90" s="89">
        <v>-99</v>
      </c>
      <c r="CS90" s="89">
        <v>-99</v>
      </c>
      <c r="CT90" s="89">
        <v>-99</v>
      </c>
      <c r="CU90" s="86">
        <v>-99</v>
      </c>
      <c r="CV90" s="86">
        <v>1.542</v>
      </c>
      <c r="CW90" s="86">
        <v>96</v>
      </c>
      <c r="CX90" s="86">
        <v>2</v>
      </c>
      <c r="CY90" s="86">
        <v>-1.032</v>
      </c>
      <c r="CZ90" s="86">
        <v>10</v>
      </c>
      <c r="DA90" s="86">
        <v>4</v>
      </c>
      <c r="DB90" s="86">
        <v>1.0414000000000001</v>
      </c>
      <c r="DC90" s="86">
        <v>92</v>
      </c>
      <c r="DD90" s="86">
        <v>1</v>
      </c>
      <c r="DE90" s="86">
        <v>1</v>
      </c>
      <c r="DF90" s="86">
        <v>-99</v>
      </c>
      <c r="DG90" s="86">
        <v>-99</v>
      </c>
      <c r="DH90" s="86">
        <v>-99</v>
      </c>
    </row>
    <row r="91" spans="1:112" x14ac:dyDescent="0.2">
      <c r="A91" s="85">
        <f>IF(ISERROR(SEARCH('School Lookup'!$F$3,Data!J91)),A90,A90+1)</f>
        <v>0</v>
      </c>
      <c r="B91" s="85">
        <f>IF(I91='School Lookup'!$G$13,1,0)</f>
        <v>0</v>
      </c>
      <c r="C91" s="85">
        <f t="shared" si="1"/>
        <v>89</v>
      </c>
      <c r="D91" s="86" t="s">
        <v>6478</v>
      </c>
      <c r="E91" s="86" t="s">
        <v>6486</v>
      </c>
      <c r="F91" s="86" t="s">
        <v>1088</v>
      </c>
      <c r="G91" s="86" t="s">
        <v>2790</v>
      </c>
      <c r="H91" s="86" t="s">
        <v>1534</v>
      </c>
      <c r="I91" s="86" t="s">
        <v>3577</v>
      </c>
      <c r="J91" s="86" t="s">
        <v>1967</v>
      </c>
      <c r="K91" s="86" t="s">
        <v>6509</v>
      </c>
      <c r="L91" s="86">
        <v>1</v>
      </c>
      <c r="M91" s="86">
        <v>1</v>
      </c>
      <c r="N91" s="89">
        <v>0.70074773869346696</v>
      </c>
      <c r="O91" s="89">
        <v>1.61182346235592</v>
      </c>
      <c r="P91" s="89">
        <v>62.5349</v>
      </c>
      <c r="Q91" s="89">
        <v>1.3469852941671201</v>
      </c>
      <c r="R91" s="89">
        <v>55.276345226130701</v>
      </c>
      <c r="S91" s="89">
        <v>1.47940437826152</v>
      </c>
      <c r="T91" s="89">
        <v>1.6785170535255201</v>
      </c>
      <c r="U91" s="89">
        <v>0.40040241448692199</v>
      </c>
      <c r="V91" s="89">
        <v>0.67208228098908995</v>
      </c>
      <c r="W91" s="89">
        <v>1</v>
      </c>
      <c r="X91" s="89">
        <v>0.58570100502512601</v>
      </c>
      <c r="Y91" s="89">
        <v>1.4678795905833699</v>
      </c>
      <c r="Z91" s="89">
        <v>59.325600000000001</v>
      </c>
      <c r="AA91" s="89">
        <v>1.1844079681123101</v>
      </c>
      <c r="AB91" s="89">
        <v>54.773875376884398</v>
      </c>
      <c r="AC91" s="89">
        <v>1.3261437793478399</v>
      </c>
      <c r="AD91" s="89">
        <v>1.54546827957713</v>
      </c>
      <c r="AE91" s="89">
        <v>0.40040241448692199</v>
      </c>
      <c r="AF91" s="89">
        <v>0.61880923065563098</v>
      </c>
      <c r="AG91" s="89">
        <v>1</v>
      </c>
      <c r="AH91" s="89">
        <v>0.550044444444444</v>
      </c>
      <c r="AI91" s="89">
        <v>1.24078463372155</v>
      </c>
      <c r="AJ91" s="89">
        <v>-99</v>
      </c>
      <c r="AK91" s="89">
        <v>-99</v>
      </c>
      <c r="AL91" s="89">
        <v>52.5252313131313</v>
      </c>
      <c r="AM91" s="89">
        <v>1.24078463372155</v>
      </c>
      <c r="AN91" s="89">
        <v>1.2602965388432701</v>
      </c>
      <c r="AO91" s="89">
        <v>0.199195171026157</v>
      </c>
      <c r="AP91" s="89">
        <v>0.25104498459855801</v>
      </c>
      <c r="AQ91" s="89">
        <v>-99</v>
      </c>
      <c r="AR91" s="89">
        <v>-99</v>
      </c>
      <c r="AS91" s="89">
        <v>-99</v>
      </c>
      <c r="AT91" s="89">
        <v>-99</v>
      </c>
      <c r="AU91" s="89">
        <v>-99</v>
      </c>
      <c r="AV91" s="89">
        <v>-99</v>
      </c>
      <c r="AW91" s="89">
        <v>-99</v>
      </c>
      <c r="AX91" s="89">
        <v>-99</v>
      </c>
      <c r="AY91" s="89">
        <v>-99</v>
      </c>
      <c r="AZ91" s="89">
        <v>-99</v>
      </c>
      <c r="BA91" s="89">
        <v>-99</v>
      </c>
      <c r="BB91" s="89">
        <v>-99</v>
      </c>
      <c r="BC91" s="89">
        <v>-99</v>
      </c>
      <c r="BD91" s="89">
        <v>-99</v>
      </c>
      <c r="BE91" s="89">
        <v>-99</v>
      </c>
      <c r="BF91" s="89">
        <v>-99</v>
      </c>
      <c r="BG91" s="89">
        <v>-99</v>
      </c>
      <c r="BH91" s="89">
        <v>-99</v>
      </c>
      <c r="BI91" s="89">
        <v>-99</v>
      </c>
      <c r="BJ91" s="89">
        <v>-99</v>
      </c>
      <c r="BK91" s="89">
        <v>-99</v>
      </c>
      <c r="BL91" s="89">
        <v>-99</v>
      </c>
      <c r="BM91" s="89">
        <v>-99</v>
      </c>
      <c r="BN91" s="89">
        <v>-99</v>
      </c>
      <c r="BO91" s="89">
        <v>-99</v>
      </c>
      <c r="BP91" s="89">
        <v>-99</v>
      </c>
      <c r="BQ91" s="89">
        <v>-99</v>
      </c>
      <c r="BR91" s="89">
        <v>-99</v>
      </c>
      <c r="BS91" s="89">
        <v>-99</v>
      </c>
      <c r="BT91" s="89">
        <v>-99</v>
      </c>
      <c r="BU91" s="89">
        <v>-99</v>
      </c>
      <c r="BV91" s="89">
        <v>-99</v>
      </c>
      <c r="BW91" s="89">
        <v>-99</v>
      </c>
      <c r="BX91" s="89">
        <v>-99</v>
      </c>
      <c r="BY91" s="89">
        <v>-99</v>
      </c>
      <c r="BZ91" s="89">
        <v>-99</v>
      </c>
      <c r="CA91" s="89">
        <v>-99</v>
      </c>
      <c r="CB91" s="89">
        <v>-99</v>
      </c>
      <c r="CC91" s="89">
        <v>-99</v>
      </c>
      <c r="CD91" s="89">
        <v>-99</v>
      </c>
      <c r="CE91" s="89">
        <v>-99</v>
      </c>
      <c r="CF91" s="89">
        <v>-99</v>
      </c>
      <c r="CG91" s="89">
        <v>-99</v>
      </c>
      <c r="CH91" s="89">
        <v>-99</v>
      </c>
      <c r="CI91" s="89">
        <v>-99</v>
      </c>
      <c r="CJ91" s="89">
        <v>-99</v>
      </c>
      <c r="CK91" s="89">
        <v>-99</v>
      </c>
      <c r="CL91" s="89">
        <v>-99</v>
      </c>
      <c r="CM91" s="89">
        <v>-99</v>
      </c>
      <c r="CN91" s="89">
        <v>-99</v>
      </c>
      <c r="CO91" s="89">
        <v>-99</v>
      </c>
      <c r="CP91" s="89">
        <v>-99</v>
      </c>
      <c r="CQ91" s="89">
        <v>-99</v>
      </c>
      <c r="CR91" s="89">
        <v>-99</v>
      </c>
      <c r="CS91" s="89">
        <v>-99</v>
      </c>
      <c r="CT91" s="89">
        <v>-99</v>
      </c>
      <c r="CU91" s="86">
        <v>-99</v>
      </c>
      <c r="CV91" s="86">
        <v>1.5419</v>
      </c>
      <c r="CW91" s="86">
        <v>96</v>
      </c>
      <c r="CX91" s="86">
        <v>2</v>
      </c>
      <c r="CY91" s="86">
        <v>5.0599999999999999E-2</v>
      </c>
      <c r="CZ91" s="86">
        <v>54</v>
      </c>
      <c r="DA91" s="86">
        <v>2</v>
      </c>
      <c r="DB91" s="86">
        <v>1.0136000000000001</v>
      </c>
      <c r="DC91" s="86">
        <v>91</v>
      </c>
      <c r="DD91" s="86">
        <v>1</v>
      </c>
      <c r="DE91" s="86">
        <v>1</v>
      </c>
      <c r="DF91" s="86">
        <v>-99</v>
      </c>
      <c r="DG91" s="86">
        <v>-99</v>
      </c>
      <c r="DH91" s="86">
        <v>-99</v>
      </c>
    </row>
    <row r="92" spans="1:112" x14ac:dyDescent="0.2">
      <c r="A92" s="85">
        <f>IF(ISERROR(SEARCH('School Lookup'!$F$3,Data!J92)),A91,A91+1)</f>
        <v>0</v>
      </c>
      <c r="B92" s="85">
        <f>IF(I92='School Lookup'!$G$13,1,0)</f>
        <v>0</v>
      </c>
      <c r="C92" s="85">
        <f t="shared" si="1"/>
        <v>90</v>
      </c>
      <c r="D92" s="86" t="s">
        <v>6478</v>
      </c>
      <c r="E92" s="86" t="s">
        <v>6760</v>
      </c>
      <c r="F92" s="86" t="s">
        <v>2767</v>
      </c>
      <c r="G92" s="86" t="s">
        <v>2786</v>
      </c>
      <c r="H92" s="86" t="s">
        <v>1615</v>
      </c>
      <c r="I92" s="86" t="s">
        <v>4060</v>
      </c>
      <c r="J92" s="86" t="s">
        <v>1616</v>
      </c>
      <c r="K92" s="86" t="s">
        <v>36</v>
      </c>
      <c r="L92" s="86">
        <v>1</v>
      </c>
      <c r="M92" s="86">
        <v>-99</v>
      </c>
      <c r="N92" s="89">
        <v>-99</v>
      </c>
      <c r="O92" s="89">
        <v>-99</v>
      </c>
      <c r="P92" s="89">
        <v>-99</v>
      </c>
      <c r="Q92" s="89">
        <v>-99</v>
      </c>
      <c r="R92" s="89">
        <v>-99</v>
      </c>
      <c r="S92" s="89">
        <v>-99</v>
      </c>
      <c r="T92" s="89">
        <v>-99</v>
      </c>
      <c r="U92" s="89">
        <v>-99</v>
      </c>
      <c r="V92" s="89">
        <v>-99</v>
      </c>
      <c r="W92" s="89">
        <v>-99</v>
      </c>
      <c r="X92" s="89">
        <v>-99</v>
      </c>
      <c r="Y92" s="89">
        <v>-99</v>
      </c>
      <c r="Z92" s="89">
        <v>-99</v>
      </c>
      <c r="AA92" s="89">
        <v>-99</v>
      </c>
      <c r="AB92" s="89">
        <v>-99</v>
      </c>
      <c r="AC92" s="89">
        <v>-99</v>
      </c>
      <c r="AD92" s="89">
        <v>-99</v>
      </c>
      <c r="AE92" s="89">
        <v>-99</v>
      </c>
      <c r="AF92" s="89">
        <v>-99</v>
      </c>
      <c r="AG92" s="89">
        <v>-99</v>
      </c>
      <c r="AH92" s="89">
        <v>-99</v>
      </c>
      <c r="AI92" s="89">
        <v>-99</v>
      </c>
      <c r="AJ92" s="89">
        <v>-99</v>
      </c>
      <c r="AK92" s="89">
        <v>-99</v>
      </c>
      <c r="AL92" s="89">
        <v>-99</v>
      </c>
      <c r="AM92" s="89">
        <v>-99</v>
      </c>
      <c r="AN92" s="89">
        <v>-99</v>
      </c>
      <c r="AO92" s="89">
        <v>-99</v>
      </c>
      <c r="AP92" s="89">
        <v>-99</v>
      </c>
      <c r="AQ92" s="89">
        <v>-99</v>
      </c>
      <c r="AR92" s="89">
        <v>-99</v>
      </c>
      <c r="AS92" s="89">
        <v>-99</v>
      </c>
      <c r="AT92" s="89">
        <v>-99</v>
      </c>
      <c r="AU92" s="89">
        <v>-99</v>
      </c>
      <c r="AV92" s="89">
        <v>-99</v>
      </c>
      <c r="AW92" s="89">
        <v>-99</v>
      </c>
      <c r="AX92" s="89">
        <v>-99</v>
      </c>
      <c r="AY92" s="89">
        <v>-99</v>
      </c>
      <c r="AZ92" s="89">
        <v>-99</v>
      </c>
      <c r="BA92" s="89">
        <v>1</v>
      </c>
      <c r="BB92" s="89">
        <v>0.75491161356629</v>
      </c>
      <c r="BC92" s="89">
        <v>1.9232624717632301</v>
      </c>
      <c r="BD92" s="89">
        <v>52.961799999999997</v>
      </c>
      <c r="BE92" s="89">
        <v>0.46676659637547502</v>
      </c>
      <c r="BF92" s="89">
        <v>55.190150668036999</v>
      </c>
      <c r="BG92" s="89">
        <v>1.1950145340693501</v>
      </c>
      <c r="BH92" s="89">
        <v>1.2888268116897801</v>
      </c>
      <c r="BI92" s="89">
        <v>0.25051493305870198</v>
      </c>
      <c r="BJ92" s="89">
        <v>0.322870362454726</v>
      </c>
      <c r="BK92" s="89">
        <v>1</v>
      </c>
      <c r="BL92" s="89">
        <v>0.58371247422680395</v>
      </c>
      <c r="BM92" s="89">
        <v>1.6022241462710201</v>
      </c>
      <c r="BN92" s="89">
        <v>61.643500000000003</v>
      </c>
      <c r="BO92" s="89">
        <v>1.4583084132842401</v>
      </c>
      <c r="BP92" s="89">
        <v>51.649489896907198</v>
      </c>
      <c r="BQ92" s="89">
        <v>1.5302662797776301</v>
      </c>
      <c r="BR92" s="89">
        <v>1.6171135243932599</v>
      </c>
      <c r="BS92" s="89">
        <v>0.24974253347064901</v>
      </c>
      <c r="BT92" s="89">
        <v>0.403862028491623</v>
      </c>
      <c r="BU92" s="89">
        <v>1</v>
      </c>
      <c r="BV92" s="89">
        <v>0.67709547790339197</v>
      </c>
      <c r="BW92" s="89">
        <v>1.7167796831026201</v>
      </c>
      <c r="BX92" s="89">
        <v>68.930499999999995</v>
      </c>
      <c r="BY92" s="89">
        <v>2.0448994416013702</v>
      </c>
      <c r="BZ92" s="89">
        <v>51.593009660842803</v>
      </c>
      <c r="CA92" s="89">
        <v>1.88083956235199</v>
      </c>
      <c r="CB92" s="89">
        <v>1.9923455480908201</v>
      </c>
      <c r="CC92" s="89">
        <v>0.25051493305870198</v>
      </c>
      <c r="CD92" s="89">
        <v>0.49911231160977598</v>
      </c>
      <c r="CE92" s="89">
        <v>1</v>
      </c>
      <c r="CF92" s="89">
        <v>0.67122200413223099</v>
      </c>
      <c r="CG92" s="89">
        <v>1.7960714054835001</v>
      </c>
      <c r="CH92" s="89">
        <v>58.990699999999997</v>
      </c>
      <c r="CI92" s="89">
        <v>1.1063750137613599</v>
      </c>
      <c r="CJ92" s="89">
        <v>43.491741322314098</v>
      </c>
      <c r="CK92" s="89">
        <v>1.45122320962243</v>
      </c>
      <c r="CL92" s="89">
        <v>1.5794611318163001</v>
      </c>
      <c r="CM92" s="89">
        <v>0.249227600411946</v>
      </c>
      <c r="CN92" s="89">
        <v>0.39364530782651302</v>
      </c>
      <c r="CO92" s="89">
        <v>98.78</v>
      </c>
      <c r="CP92" s="89">
        <v>0.86070000000000002</v>
      </c>
      <c r="CQ92" s="89">
        <v>0.36</v>
      </c>
      <c r="CR92" s="89">
        <v>-0.13059999999999999</v>
      </c>
      <c r="CS92" s="89">
        <v>0.86070000000000002</v>
      </c>
      <c r="CT92" s="89">
        <v>0.7389</v>
      </c>
      <c r="CU92" s="86" t="s">
        <v>6986</v>
      </c>
      <c r="CV92" s="86">
        <v>1.5314000000000001</v>
      </c>
      <c r="CW92" s="86">
        <v>96</v>
      </c>
      <c r="CX92" s="86">
        <v>2</v>
      </c>
      <c r="CY92" s="86">
        <v>-1.3391</v>
      </c>
      <c r="CZ92" s="86">
        <v>5</v>
      </c>
      <c r="DA92" s="86">
        <v>4</v>
      </c>
      <c r="DB92" s="86">
        <v>1.2692000000000001</v>
      </c>
      <c r="DC92" s="86">
        <v>95</v>
      </c>
      <c r="DD92" s="86">
        <v>-99</v>
      </c>
      <c r="DE92" s="86">
        <v>-99</v>
      </c>
      <c r="DF92" s="86">
        <v>-99</v>
      </c>
      <c r="DG92" s="86">
        <v>-99</v>
      </c>
      <c r="DH92" s="86">
        <v>-99</v>
      </c>
    </row>
    <row r="93" spans="1:112" x14ac:dyDescent="0.2">
      <c r="A93" s="85">
        <f>IF(ISERROR(SEARCH('School Lookup'!$F$3,Data!J93)),A92,A92+1)</f>
        <v>0</v>
      </c>
      <c r="B93" s="85">
        <f>IF(I93='School Lookup'!$G$13,1,0)</f>
        <v>0</v>
      </c>
      <c r="C93" s="85">
        <f t="shared" si="1"/>
        <v>91</v>
      </c>
      <c r="D93" s="86" t="s">
        <v>6478</v>
      </c>
      <c r="E93" s="86" t="s">
        <v>6760</v>
      </c>
      <c r="F93" s="86" t="s">
        <v>2767</v>
      </c>
      <c r="G93" s="86" t="s">
        <v>2789</v>
      </c>
      <c r="H93" s="86" t="s">
        <v>755</v>
      </c>
      <c r="I93" s="86" t="s">
        <v>3930</v>
      </c>
      <c r="J93" s="86" t="s">
        <v>756</v>
      </c>
      <c r="K93" s="86" t="s">
        <v>16</v>
      </c>
      <c r="L93" s="86">
        <v>1</v>
      </c>
      <c r="M93" s="86">
        <v>1</v>
      </c>
      <c r="N93" s="89">
        <v>0.82839271948608095</v>
      </c>
      <c r="O93" s="89">
        <v>1.8882385304045799</v>
      </c>
      <c r="P93" s="89">
        <v>55.710700000000003</v>
      </c>
      <c r="Q93" s="89">
        <v>0.62313276524095695</v>
      </c>
      <c r="R93" s="89">
        <v>51.391836830835103</v>
      </c>
      <c r="S93" s="89">
        <v>1.25568564782277</v>
      </c>
      <c r="T93" s="89">
        <v>1.4246708169784801</v>
      </c>
      <c r="U93" s="89">
        <v>0.37510040160642599</v>
      </c>
      <c r="V93" s="89">
        <v>0.534394595605581</v>
      </c>
      <c r="W93" s="89">
        <v>1</v>
      </c>
      <c r="X93" s="89">
        <v>0.87242580645161305</v>
      </c>
      <c r="Y93" s="89">
        <v>2.1428751877616898</v>
      </c>
      <c r="Z93" s="89">
        <v>55.9938</v>
      </c>
      <c r="AA93" s="89">
        <v>0.76892264807385902</v>
      </c>
      <c r="AB93" s="89">
        <v>50.537652903225798</v>
      </c>
      <c r="AC93" s="89">
        <v>1.4558989179177699</v>
      </c>
      <c r="AD93" s="89">
        <v>1.69654893447644</v>
      </c>
      <c r="AE93" s="89">
        <v>0.373493975903614</v>
      </c>
      <c r="AF93" s="89">
        <v>0.63365080685264497</v>
      </c>
      <c r="AG93" s="89">
        <v>1</v>
      </c>
      <c r="AH93" s="89">
        <v>0.46392151898734202</v>
      </c>
      <c r="AI93" s="89">
        <v>1.0554397896187999</v>
      </c>
      <c r="AJ93" s="89">
        <v>-99</v>
      </c>
      <c r="AK93" s="89">
        <v>-99</v>
      </c>
      <c r="AL93" s="89">
        <v>51.898722784810097</v>
      </c>
      <c r="AM93" s="89">
        <v>1.0554397896187999</v>
      </c>
      <c r="AN93" s="89">
        <v>1.06558373208319</v>
      </c>
      <c r="AO93" s="89">
        <v>0.12690763052208801</v>
      </c>
      <c r="AP93" s="89">
        <v>0.135230706561561</v>
      </c>
      <c r="AQ93" s="89">
        <v>1</v>
      </c>
      <c r="AR93" s="89">
        <v>0.73527483870967703</v>
      </c>
      <c r="AS93" s="89">
        <v>1.7227725493229</v>
      </c>
      <c r="AT93" s="89">
        <v>-99</v>
      </c>
      <c r="AU93" s="89">
        <v>-99</v>
      </c>
      <c r="AV93" s="89">
        <v>47.741925161290297</v>
      </c>
      <c r="AW93" s="89">
        <v>1.7227725493229</v>
      </c>
      <c r="AX93" s="89">
        <v>1.77623498696781</v>
      </c>
      <c r="AY93" s="89">
        <v>0.12449799196787099</v>
      </c>
      <c r="AZ93" s="89">
        <v>0.22113768914057</v>
      </c>
      <c r="BA93" s="89">
        <v>-99</v>
      </c>
      <c r="BB93" s="89">
        <v>-99</v>
      </c>
      <c r="BC93" s="89">
        <v>-99</v>
      </c>
      <c r="BD93" s="89">
        <v>-99</v>
      </c>
      <c r="BE93" s="89">
        <v>-99</v>
      </c>
      <c r="BF93" s="89">
        <v>-99</v>
      </c>
      <c r="BG93" s="89">
        <v>-99</v>
      </c>
      <c r="BH93" s="89">
        <v>-99</v>
      </c>
      <c r="BI93" s="89">
        <v>-99</v>
      </c>
      <c r="BJ93" s="89">
        <v>-99</v>
      </c>
      <c r="BK93" s="89">
        <v>-99</v>
      </c>
      <c r="BL93" s="89">
        <v>-99</v>
      </c>
      <c r="BM93" s="89">
        <v>-99</v>
      </c>
      <c r="BN93" s="89">
        <v>-99</v>
      </c>
      <c r="BO93" s="89">
        <v>-99</v>
      </c>
      <c r="BP93" s="89">
        <v>-99</v>
      </c>
      <c r="BQ93" s="89">
        <v>-99</v>
      </c>
      <c r="BR93" s="89">
        <v>-99</v>
      </c>
      <c r="BS93" s="89">
        <v>-99</v>
      </c>
      <c r="BT93" s="89">
        <v>-99</v>
      </c>
      <c r="BU93" s="89">
        <v>-99</v>
      </c>
      <c r="BV93" s="89">
        <v>-99</v>
      </c>
      <c r="BW93" s="89">
        <v>-99</v>
      </c>
      <c r="BX93" s="89">
        <v>-99</v>
      </c>
      <c r="BY93" s="89">
        <v>-99</v>
      </c>
      <c r="BZ93" s="89">
        <v>-99</v>
      </c>
      <c r="CA93" s="89">
        <v>-99</v>
      </c>
      <c r="CB93" s="89">
        <v>-99</v>
      </c>
      <c r="CC93" s="89">
        <v>-99</v>
      </c>
      <c r="CD93" s="89">
        <v>-99</v>
      </c>
      <c r="CE93" s="89">
        <v>-99</v>
      </c>
      <c r="CF93" s="89">
        <v>-99</v>
      </c>
      <c r="CG93" s="89">
        <v>-99</v>
      </c>
      <c r="CH93" s="89">
        <v>-99</v>
      </c>
      <c r="CI93" s="89">
        <v>-99</v>
      </c>
      <c r="CJ93" s="89">
        <v>-99</v>
      </c>
      <c r="CK93" s="89">
        <v>-99</v>
      </c>
      <c r="CL93" s="89">
        <v>-99</v>
      </c>
      <c r="CM93" s="89">
        <v>-99</v>
      </c>
      <c r="CN93" s="89">
        <v>-99</v>
      </c>
      <c r="CO93" s="89">
        <v>-99</v>
      </c>
      <c r="CP93" s="89">
        <v>-99</v>
      </c>
      <c r="CQ93" s="89">
        <v>-99</v>
      </c>
      <c r="CR93" s="89">
        <v>-99</v>
      </c>
      <c r="CS93" s="89">
        <v>-99</v>
      </c>
      <c r="CT93" s="89">
        <v>-99</v>
      </c>
      <c r="CU93" s="86">
        <v>-99</v>
      </c>
      <c r="CV93" s="86">
        <v>1.5244</v>
      </c>
      <c r="CW93" s="86">
        <v>96</v>
      </c>
      <c r="CX93" s="86">
        <v>2</v>
      </c>
      <c r="CY93" s="86">
        <v>-0.377</v>
      </c>
      <c r="CZ93" s="86">
        <v>33</v>
      </c>
      <c r="DA93" s="86">
        <v>2</v>
      </c>
      <c r="DB93" s="86">
        <v>0.52090000000000003</v>
      </c>
      <c r="DC93" s="86">
        <v>73</v>
      </c>
      <c r="DD93" s="86">
        <v>1</v>
      </c>
      <c r="DE93" s="86">
        <v>1</v>
      </c>
      <c r="DF93" s="86">
        <v>-99</v>
      </c>
      <c r="DG93" s="86">
        <v>-99</v>
      </c>
      <c r="DH93" s="86">
        <v>-99</v>
      </c>
    </row>
    <row r="94" spans="1:112" x14ac:dyDescent="0.2">
      <c r="A94" s="85">
        <f>IF(ISERROR(SEARCH('School Lookup'!$F$3,Data!J94)),A93,A93+1)</f>
        <v>0</v>
      </c>
      <c r="B94" s="85">
        <f>IF(I94='School Lookup'!$G$13,1,0)</f>
        <v>0</v>
      </c>
      <c r="C94" s="85">
        <f t="shared" si="1"/>
        <v>92</v>
      </c>
      <c r="D94" s="86" t="s">
        <v>6478</v>
      </c>
      <c r="E94" s="86" t="s">
        <v>6499</v>
      </c>
      <c r="F94" s="86" t="s">
        <v>2742</v>
      </c>
      <c r="G94" s="86" t="s">
        <v>2779</v>
      </c>
      <c r="H94" s="86" t="s">
        <v>884</v>
      </c>
      <c r="I94" s="86" t="s">
        <v>4442</v>
      </c>
      <c r="J94" s="86" t="s">
        <v>885</v>
      </c>
      <c r="K94" s="86" t="s">
        <v>36</v>
      </c>
      <c r="L94" s="86">
        <v>1</v>
      </c>
      <c r="M94" s="86">
        <v>-99</v>
      </c>
      <c r="N94" s="89">
        <v>-99</v>
      </c>
      <c r="O94" s="89">
        <v>-99</v>
      </c>
      <c r="P94" s="89">
        <v>-99</v>
      </c>
      <c r="Q94" s="89">
        <v>-99</v>
      </c>
      <c r="R94" s="89">
        <v>-99</v>
      </c>
      <c r="S94" s="89">
        <v>-99</v>
      </c>
      <c r="T94" s="89">
        <v>-99</v>
      </c>
      <c r="U94" s="89">
        <v>-99</v>
      </c>
      <c r="V94" s="89">
        <v>-99</v>
      </c>
      <c r="W94" s="89">
        <v>-99</v>
      </c>
      <c r="X94" s="89">
        <v>-99</v>
      </c>
      <c r="Y94" s="89">
        <v>-99</v>
      </c>
      <c r="Z94" s="89">
        <v>-99</v>
      </c>
      <c r="AA94" s="89">
        <v>-99</v>
      </c>
      <c r="AB94" s="89">
        <v>-99</v>
      </c>
      <c r="AC94" s="89">
        <v>-99</v>
      </c>
      <c r="AD94" s="89">
        <v>-99</v>
      </c>
      <c r="AE94" s="89">
        <v>-99</v>
      </c>
      <c r="AF94" s="89">
        <v>-99</v>
      </c>
      <c r="AG94" s="89">
        <v>-99</v>
      </c>
      <c r="AH94" s="89">
        <v>-99</v>
      </c>
      <c r="AI94" s="89">
        <v>-99</v>
      </c>
      <c r="AJ94" s="89">
        <v>-99</v>
      </c>
      <c r="AK94" s="89">
        <v>-99</v>
      </c>
      <c r="AL94" s="89">
        <v>-99</v>
      </c>
      <c r="AM94" s="89">
        <v>-99</v>
      </c>
      <c r="AN94" s="89">
        <v>-99</v>
      </c>
      <c r="AO94" s="89">
        <v>-99</v>
      </c>
      <c r="AP94" s="89">
        <v>-99</v>
      </c>
      <c r="AQ94" s="89">
        <v>-99</v>
      </c>
      <c r="AR94" s="89">
        <v>-99</v>
      </c>
      <c r="AS94" s="89">
        <v>-99</v>
      </c>
      <c r="AT94" s="89">
        <v>-99</v>
      </c>
      <c r="AU94" s="89">
        <v>-99</v>
      </c>
      <c r="AV94" s="89">
        <v>-99</v>
      </c>
      <c r="AW94" s="89">
        <v>-99</v>
      </c>
      <c r="AX94" s="89">
        <v>-99</v>
      </c>
      <c r="AY94" s="89">
        <v>-99</v>
      </c>
      <c r="AZ94" s="89">
        <v>-99</v>
      </c>
      <c r="BA94" s="89">
        <v>1</v>
      </c>
      <c r="BB94" s="89">
        <v>0.78996610169491499</v>
      </c>
      <c r="BC94" s="89">
        <v>2.0021456587289101</v>
      </c>
      <c r="BD94" s="89">
        <v>58.511000000000003</v>
      </c>
      <c r="BE94" s="89">
        <v>1.02164692735687</v>
      </c>
      <c r="BF94" s="89">
        <v>52.9660906779661</v>
      </c>
      <c r="BG94" s="89">
        <v>1.5118962930428901</v>
      </c>
      <c r="BH94" s="89">
        <v>1.62787843929711</v>
      </c>
      <c r="BI94" s="89">
        <v>0.25026511134676599</v>
      </c>
      <c r="BJ94" s="89">
        <v>0.40740117886969102</v>
      </c>
      <c r="BK94" s="89">
        <v>1</v>
      </c>
      <c r="BL94" s="89">
        <v>0.83060211864406797</v>
      </c>
      <c r="BM94" s="89">
        <v>2.2030227207677799</v>
      </c>
      <c r="BN94" s="89">
        <v>62.572699999999998</v>
      </c>
      <c r="BO94" s="89">
        <v>1.56263914916414</v>
      </c>
      <c r="BP94" s="89">
        <v>54.872883474576298</v>
      </c>
      <c r="BQ94" s="89">
        <v>1.88283093496596</v>
      </c>
      <c r="BR94" s="89">
        <v>1.98695130951077</v>
      </c>
      <c r="BS94" s="89">
        <v>0.25026511134676599</v>
      </c>
      <c r="BT94" s="89">
        <v>0.49726459071531498</v>
      </c>
      <c r="BU94" s="89">
        <v>1</v>
      </c>
      <c r="BV94" s="89">
        <v>0.67300296610169497</v>
      </c>
      <c r="BW94" s="89">
        <v>1.7073529612463301</v>
      </c>
      <c r="BX94" s="89">
        <v>56.180599999999998</v>
      </c>
      <c r="BY94" s="89">
        <v>0.72946529846720598</v>
      </c>
      <c r="BZ94" s="89">
        <v>50.8474838983051</v>
      </c>
      <c r="CA94" s="89">
        <v>1.2184091298567701</v>
      </c>
      <c r="CB94" s="89">
        <v>1.29411037763748</v>
      </c>
      <c r="CC94" s="89">
        <v>0.25026511134676599</v>
      </c>
      <c r="CD94" s="89">
        <v>0.323870677754448</v>
      </c>
      <c r="CE94" s="89">
        <v>1</v>
      </c>
      <c r="CF94" s="89">
        <v>0.72742553191489401</v>
      </c>
      <c r="CG94" s="89">
        <v>1.93082614860257</v>
      </c>
      <c r="CH94" s="89">
        <v>58.527700000000003</v>
      </c>
      <c r="CI94" s="89">
        <v>1.05353457011901</v>
      </c>
      <c r="CJ94" s="89">
        <v>51.063811914893598</v>
      </c>
      <c r="CK94" s="89">
        <v>1.4921803593607901</v>
      </c>
      <c r="CL94" s="89">
        <v>1.62377933450828</v>
      </c>
      <c r="CM94" s="89">
        <v>0.249204665959703</v>
      </c>
      <c r="CN94" s="89">
        <v>0.404653386648405</v>
      </c>
      <c r="CO94" s="89">
        <v>97.084999999999994</v>
      </c>
      <c r="CP94" s="89">
        <v>0.73260000000000003</v>
      </c>
      <c r="CQ94" s="89">
        <v>0.15</v>
      </c>
      <c r="CR94" s="89">
        <v>-0.16089999999999999</v>
      </c>
      <c r="CS94" s="89">
        <v>0.73260000000000003</v>
      </c>
      <c r="CT94" s="89">
        <v>0.52810000000000001</v>
      </c>
      <c r="CU94" s="86" t="s">
        <v>6988</v>
      </c>
      <c r="CV94" s="86">
        <v>1.5226999999999999</v>
      </c>
      <c r="CW94" s="86">
        <v>96</v>
      </c>
      <c r="CX94" s="86">
        <v>2</v>
      </c>
      <c r="CY94" s="86">
        <v>-4.9399999999999999E-2</v>
      </c>
      <c r="CZ94" s="86">
        <v>49</v>
      </c>
      <c r="DA94" s="86">
        <v>4</v>
      </c>
      <c r="DB94" s="86">
        <v>1.0919000000000001</v>
      </c>
      <c r="DC94" s="86">
        <v>93</v>
      </c>
      <c r="DD94" s="86">
        <v>1</v>
      </c>
      <c r="DE94" s="86">
        <v>1</v>
      </c>
      <c r="DF94" s="86">
        <v>-99</v>
      </c>
      <c r="DG94" s="86">
        <v>-99</v>
      </c>
      <c r="DH94" s="86">
        <v>-99</v>
      </c>
    </row>
    <row r="95" spans="1:112" x14ac:dyDescent="0.2">
      <c r="A95" s="85">
        <f>IF(ISERROR(SEARCH('School Lookup'!$F$3,Data!J95)),A94,A94+1)</f>
        <v>0</v>
      </c>
      <c r="B95" s="85">
        <f>IF(I95='School Lookup'!$G$13,1,0)</f>
        <v>0</v>
      </c>
      <c r="C95" s="85">
        <f t="shared" si="1"/>
        <v>93</v>
      </c>
      <c r="D95" s="86" t="s">
        <v>6478</v>
      </c>
      <c r="E95" s="86" t="s">
        <v>6760</v>
      </c>
      <c r="F95" s="86" t="s">
        <v>2767</v>
      </c>
      <c r="G95" s="86" t="s">
        <v>2803</v>
      </c>
      <c r="H95" s="86" t="s">
        <v>961</v>
      </c>
      <c r="I95" s="86" t="s">
        <v>3489</v>
      </c>
      <c r="J95" s="86" t="s">
        <v>1851</v>
      </c>
      <c r="K95" s="86" t="s">
        <v>26</v>
      </c>
      <c r="L95" s="86">
        <v>1</v>
      </c>
      <c r="M95" s="86">
        <v>1</v>
      </c>
      <c r="N95" s="89">
        <v>0.71867970297029704</v>
      </c>
      <c r="O95" s="89">
        <v>1.65065511163071</v>
      </c>
      <c r="P95" s="89">
        <v>64.425700000000006</v>
      </c>
      <c r="Q95" s="89">
        <v>1.5475451197428001</v>
      </c>
      <c r="R95" s="89">
        <v>49.834986468646903</v>
      </c>
      <c r="S95" s="89">
        <v>1.5991001156867599</v>
      </c>
      <c r="T95" s="89">
        <v>1.8143318438943401</v>
      </c>
      <c r="U95" s="89">
        <v>0.37476808905380299</v>
      </c>
      <c r="V95" s="89">
        <v>0.67995367804574602</v>
      </c>
      <c r="W95" s="89">
        <v>1</v>
      </c>
      <c r="X95" s="89">
        <v>0.51862899505766102</v>
      </c>
      <c r="Y95" s="89">
        <v>1.3099814555190099</v>
      </c>
      <c r="Z95" s="89">
        <v>54.910899999999998</v>
      </c>
      <c r="AA95" s="89">
        <v>0.63388181336900395</v>
      </c>
      <c r="AB95" s="89">
        <v>47.611193574958797</v>
      </c>
      <c r="AC95" s="89">
        <v>0.97193163444400799</v>
      </c>
      <c r="AD95" s="89">
        <v>1.1330406607933401</v>
      </c>
      <c r="AE95" s="89">
        <v>0.37538651824366098</v>
      </c>
      <c r="AF95" s="89">
        <v>0.42532818868370997</v>
      </c>
      <c r="AG95" s="89">
        <v>1</v>
      </c>
      <c r="AH95" s="89">
        <v>0.760930541871921</v>
      </c>
      <c r="AI95" s="89">
        <v>1.6946318601560899</v>
      </c>
      <c r="AJ95" s="89">
        <v>-99</v>
      </c>
      <c r="AK95" s="89">
        <v>-99</v>
      </c>
      <c r="AL95" s="89">
        <v>51.231525615763601</v>
      </c>
      <c r="AM95" s="89">
        <v>1.6946318601560899</v>
      </c>
      <c r="AN95" s="89">
        <v>1.7370827571335099</v>
      </c>
      <c r="AO95" s="89">
        <v>0.12554112554112601</v>
      </c>
      <c r="AP95" s="89">
        <v>0.21807532448862199</v>
      </c>
      <c r="AQ95" s="89">
        <v>1</v>
      </c>
      <c r="AR95" s="89">
        <v>0.66238756218905503</v>
      </c>
      <c r="AS95" s="89">
        <v>1.5589353641080399</v>
      </c>
      <c r="AT95" s="89">
        <v>-99</v>
      </c>
      <c r="AU95" s="89">
        <v>-99</v>
      </c>
      <c r="AV95" s="89">
        <v>44.278641791044798</v>
      </c>
      <c r="AW95" s="89">
        <v>1.5589353641080399</v>
      </c>
      <c r="AX95" s="89">
        <v>1.60358418350279</v>
      </c>
      <c r="AY95" s="89">
        <v>0.12430426716141001</v>
      </c>
      <c r="AZ95" s="89">
        <v>0.199332356761942</v>
      </c>
      <c r="BA95" s="89">
        <v>-99</v>
      </c>
      <c r="BB95" s="89">
        <v>-99</v>
      </c>
      <c r="BC95" s="89">
        <v>-99</v>
      </c>
      <c r="BD95" s="89">
        <v>-99</v>
      </c>
      <c r="BE95" s="89">
        <v>-99</v>
      </c>
      <c r="BF95" s="89">
        <v>-99</v>
      </c>
      <c r="BG95" s="89">
        <v>-99</v>
      </c>
      <c r="BH95" s="89">
        <v>-99</v>
      </c>
      <c r="BI95" s="89">
        <v>-99</v>
      </c>
      <c r="BJ95" s="89">
        <v>-99</v>
      </c>
      <c r="BK95" s="89">
        <v>-99</v>
      </c>
      <c r="BL95" s="89">
        <v>-99</v>
      </c>
      <c r="BM95" s="89">
        <v>-99</v>
      </c>
      <c r="BN95" s="89">
        <v>-99</v>
      </c>
      <c r="BO95" s="89">
        <v>-99</v>
      </c>
      <c r="BP95" s="89">
        <v>-99</v>
      </c>
      <c r="BQ95" s="89">
        <v>-99</v>
      </c>
      <c r="BR95" s="89">
        <v>-99</v>
      </c>
      <c r="BS95" s="89">
        <v>-99</v>
      </c>
      <c r="BT95" s="89">
        <v>-99</v>
      </c>
      <c r="BU95" s="89">
        <v>-99</v>
      </c>
      <c r="BV95" s="89">
        <v>-99</v>
      </c>
      <c r="BW95" s="89">
        <v>-99</v>
      </c>
      <c r="BX95" s="89">
        <v>-99</v>
      </c>
      <c r="BY95" s="89">
        <v>-99</v>
      </c>
      <c r="BZ95" s="89">
        <v>-99</v>
      </c>
      <c r="CA95" s="89">
        <v>-99</v>
      </c>
      <c r="CB95" s="89">
        <v>-99</v>
      </c>
      <c r="CC95" s="89">
        <v>-99</v>
      </c>
      <c r="CD95" s="89">
        <v>-99</v>
      </c>
      <c r="CE95" s="89">
        <v>-99</v>
      </c>
      <c r="CF95" s="89">
        <v>-99</v>
      </c>
      <c r="CG95" s="89">
        <v>-99</v>
      </c>
      <c r="CH95" s="89">
        <v>-99</v>
      </c>
      <c r="CI95" s="89">
        <v>-99</v>
      </c>
      <c r="CJ95" s="89">
        <v>-99</v>
      </c>
      <c r="CK95" s="89">
        <v>-99</v>
      </c>
      <c r="CL95" s="89">
        <v>-99</v>
      </c>
      <c r="CM95" s="89">
        <v>-99</v>
      </c>
      <c r="CN95" s="89">
        <v>-99</v>
      </c>
      <c r="CO95" s="89">
        <v>-99</v>
      </c>
      <c r="CP95" s="89">
        <v>-99</v>
      </c>
      <c r="CQ95" s="89">
        <v>-99</v>
      </c>
      <c r="CR95" s="89">
        <v>-99</v>
      </c>
      <c r="CS95" s="89">
        <v>-99</v>
      </c>
      <c r="CT95" s="89">
        <v>-99</v>
      </c>
      <c r="CU95" s="86">
        <v>-99</v>
      </c>
      <c r="CV95" s="86">
        <v>1.5226999999999999</v>
      </c>
      <c r="CW95" s="86">
        <v>96</v>
      </c>
      <c r="CX95" s="86">
        <v>2</v>
      </c>
      <c r="CY95" s="86">
        <v>-0.47670000000000001</v>
      </c>
      <c r="CZ95" s="86">
        <v>28</v>
      </c>
      <c r="DA95" s="86">
        <v>2</v>
      </c>
      <c r="DB95" s="86">
        <v>0.81789999999999996</v>
      </c>
      <c r="DC95" s="86">
        <v>86</v>
      </c>
      <c r="DD95" s="86">
        <v>1</v>
      </c>
      <c r="DE95" s="86">
        <v>1</v>
      </c>
      <c r="DF95" s="86">
        <v>-99</v>
      </c>
      <c r="DG95" s="86">
        <v>-99</v>
      </c>
      <c r="DH95" s="86">
        <v>-99</v>
      </c>
    </row>
    <row r="96" spans="1:112" x14ac:dyDescent="0.2">
      <c r="A96" s="85">
        <f>IF(ISERROR(SEARCH('School Lookup'!$F$3,Data!J96)),A95,A95+1)</f>
        <v>0</v>
      </c>
      <c r="B96" s="85">
        <f>IF(I96='School Lookup'!$G$13,1,0)</f>
        <v>0</v>
      </c>
      <c r="C96" s="85">
        <f t="shared" si="1"/>
        <v>94</v>
      </c>
      <c r="D96" s="86" t="s">
        <v>6478</v>
      </c>
      <c r="E96" s="86" t="s">
        <v>6496</v>
      </c>
      <c r="F96" s="86" t="s">
        <v>2743</v>
      </c>
      <c r="G96" s="86" t="s">
        <v>2828</v>
      </c>
      <c r="H96" s="86" t="s">
        <v>5939</v>
      </c>
      <c r="I96" s="86" t="s">
        <v>3556</v>
      </c>
      <c r="J96" s="86" t="s">
        <v>913</v>
      </c>
      <c r="K96" s="86" t="s">
        <v>36</v>
      </c>
      <c r="L96" s="86">
        <v>1</v>
      </c>
      <c r="M96" s="86">
        <v>-99</v>
      </c>
      <c r="N96" s="89">
        <v>-99</v>
      </c>
      <c r="O96" s="89">
        <v>-99</v>
      </c>
      <c r="P96" s="89">
        <v>-99</v>
      </c>
      <c r="Q96" s="89">
        <v>-99</v>
      </c>
      <c r="R96" s="89">
        <v>-99</v>
      </c>
      <c r="S96" s="89">
        <v>-99</v>
      </c>
      <c r="T96" s="89">
        <v>-99</v>
      </c>
      <c r="U96" s="89">
        <v>-99</v>
      </c>
      <c r="V96" s="89">
        <v>-99</v>
      </c>
      <c r="W96" s="89">
        <v>-99</v>
      </c>
      <c r="X96" s="89">
        <v>-99</v>
      </c>
      <c r="Y96" s="89">
        <v>-99</v>
      </c>
      <c r="Z96" s="89">
        <v>-99</v>
      </c>
      <c r="AA96" s="89">
        <v>-99</v>
      </c>
      <c r="AB96" s="89">
        <v>-99</v>
      </c>
      <c r="AC96" s="89">
        <v>-99</v>
      </c>
      <c r="AD96" s="89">
        <v>-99</v>
      </c>
      <c r="AE96" s="89">
        <v>-99</v>
      </c>
      <c r="AF96" s="89">
        <v>-99</v>
      </c>
      <c r="AG96" s="89">
        <v>-99</v>
      </c>
      <c r="AH96" s="89">
        <v>-99</v>
      </c>
      <c r="AI96" s="89">
        <v>-99</v>
      </c>
      <c r="AJ96" s="89">
        <v>-99</v>
      </c>
      <c r="AK96" s="89">
        <v>-99</v>
      </c>
      <c r="AL96" s="89">
        <v>-99</v>
      </c>
      <c r="AM96" s="89">
        <v>-99</v>
      </c>
      <c r="AN96" s="89">
        <v>-99</v>
      </c>
      <c r="AO96" s="89">
        <v>-99</v>
      </c>
      <c r="AP96" s="89">
        <v>-99</v>
      </c>
      <c r="AQ96" s="89">
        <v>-99</v>
      </c>
      <c r="AR96" s="89">
        <v>-99</v>
      </c>
      <c r="AS96" s="89">
        <v>-99</v>
      </c>
      <c r="AT96" s="89">
        <v>-99</v>
      </c>
      <c r="AU96" s="89">
        <v>-99</v>
      </c>
      <c r="AV96" s="89">
        <v>-99</v>
      </c>
      <c r="AW96" s="89">
        <v>-99</v>
      </c>
      <c r="AX96" s="89">
        <v>-99</v>
      </c>
      <c r="AY96" s="89">
        <v>-99</v>
      </c>
      <c r="AZ96" s="89">
        <v>-99</v>
      </c>
      <c r="BA96" s="89">
        <v>1</v>
      </c>
      <c r="BB96" s="89">
        <v>0.64664572864321601</v>
      </c>
      <c r="BC96" s="89">
        <v>1.67963152752995</v>
      </c>
      <c r="BD96" s="89">
        <v>69.594899999999996</v>
      </c>
      <c r="BE96" s="89">
        <v>2.1299576929743802</v>
      </c>
      <c r="BF96" s="89">
        <v>53.266339698492501</v>
      </c>
      <c r="BG96" s="89">
        <v>1.90479461025217</v>
      </c>
      <c r="BH96" s="89">
        <v>2.0482649404497701</v>
      </c>
      <c r="BI96" s="89">
        <v>0.24937343358396</v>
      </c>
      <c r="BJ96" s="89">
        <v>0.51078286108960402</v>
      </c>
      <c r="BK96" s="89">
        <v>1</v>
      </c>
      <c r="BL96" s="89">
        <v>0.35640251256281402</v>
      </c>
      <c r="BM96" s="89">
        <v>1.04907214486172</v>
      </c>
      <c r="BN96" s="89">
        <v>63.215200000000003</v>
      </c>
      <c r="BO96" s="89">
        <v>1.6347791597139001</v>
      </c>
      <c r="BP96" s="89">
        <v>54.271374874371901</v>
      </c>
      <c r="BQ96" s="89">
        <v>1.34192565228781</v>
      </c>
      <c r="BR96" s="89">
        <v>1.41954556205379</v>
      </c>
      <c r="BS96" s="89">
        <v>0.24937343358396</v>
      </c>
      <c r="BT96" s="89">
        <v>0.35399695093822497</v>
      </c>
      <c r="BU96" s="89">
        <v>1</v>
      </c>
      <c r="BV96" s="89">
        <v>0.57224649999999999</v>
      </c>
      <c r="BW96" s="89">
        <v>1.4752697743951799</v>
      </c>
      <c r="BX96" s="89">
        <v>63.1111</v>
      </c>
      <c r="BY96" s="89">
        <v>1.4444996382652699</v>
      </c>
      <c r="BZ96" s="89">
        <v>46.500000499999999</v>
      </c>
      <c r="CA96" s="89">
        <v>1.45988470633023</v>
      </c>
      <c r="CB96" s="89">
        <v>1.5486378450187099</v>
      </c>
      <c r="CC96" s="89">
        <v>0.25062656641603998</v>
      </c>
      <c r="CD96" s="89">
        <v>0.388129785718975</v>
      </c>
      <c r="CE96" s="89">
        <v>1</v>
      </c>
      <c r="CF96" s="89">
        <v>0.56442749999999997</v>
      </c>
      <c r="CG96" s="89">
        <v>1.54001868889039</v>
      </c>
      <c r="CH96" s="89">
        <v>60.416699999999999</v>
      </c>
      <c r="CI96" s="89">
        <v>1.2691190151306699</v>
      </c>
      <c r="CJ96" s="89">
        <v>42.000036999999999</v>
      </c>
      <c r="CK96" s="89">
        <v>1.4045688520105299</v>
      </c>
      <c r="CL96" s="89">
        <v>1.52897819317636</v>
      </c>
      <c r="CM96" s="89">
        <v>0.25062656641603998</v>
      </c>
      <c r="CN96" s="89">
        <v>0.38320255468079201</v>
      </c>
      <c r="CO96" s="89">
        <v>96.814999999999998</v>
      </c>
      <c r="CP96" s="89">
        <v>0.71220000000000006</v>
      </c>
      <c r="CQ96" s="89">
        <v>-1.71</v>
      </c>
      <c r="CR96" s="89">
        <v>-0.4294</v>
      </c>
      <c r="CS96" s="89">
        <v>0.71220000000000006</v>
      </c>
      <c r="CT96" s="89">
        <v>0.49459999999999998</v>
      </c>
      <c r="CU96" s="86" t="s">
        <v>6988</v>
      </c>
      <c r="CV96" s="86">
        <v>1.522</v>
      </c>
      <c r="CW96" s="86">
        <v>96</v>
      </c>
      <c r="CX96" s="86">
        <v>2</v>
      </c>
      <c r="CY96" s="86">
        <v>-0.70960000000000001</v>
      </c>
      <c r="CZ96" s="86">
        <v>20</v>
      </c>
      <c r="DA96" s="86">
        <v>4</v>
      </c>
      <c r="DB96" s="86">
        <v>1.6189</v>
      </c>
      <c r="DC96" s="86">
        <v>98</v>
      </c>
      <c r="DD96" s="86">
        <v>1</v>
      </c>
      <c r="DE96" s="86">
        <v>1</v>
      </c>
      <c r="DF96" s="86">
        <v>1</v>
      </c>
      <c r="DG96" s="86">
        <v>-99</v>
      </c>
      <c r="DH96" s="86">
        <v>1</v>
      </c>
    </row>
    <row r="97" spans="1:112" x14ac:dyDescent="0.2">
      <c r="A97" s="85">
        <f>IF(ISERROR(SEARCH('School Lookup'!$F$3,Data!J97)),A96,A96+1)</f>
        <v>0</v>
      </c>
      <c r="B97" s="85">
        <f>IF(I97='School Lookup'!$G$13,1,0)</f>
        <v>0</v>
      </c>
      <c r="C97" s="85">
        <f t="shared" si="1"/>
        <v>95</v>
      </c>
      <c r="D97" s="86" t="s">
        <v>6478</v>
      </c>
      <c r="E97" s="86" t="s">
        <v>6760</v>
      </c>
      <c r="F97" s="86" t="s">
        <v>2767</v>
      </c>
      <c r="G97" s="86" t="s">
        <v>2841</v>
      </c>
      <c r="H97" s="86" t="s">
        <v>1446</v>
      </c>
      <c r="I97" s="86" t="s">
        <v>3600</v>
      </c>
      <c r="J97" s="86" t="s">
        <v>1594</v>
      </c>
      <c r="K97" s="86" t="s">
        <v>26</v>
      </c>
      <c r="L97" s="86">
        <v>1</v>
      </c>
      <c r="M97" s="86">
        <v>1</v>
      </c>
      <c r="N97" s="89">
        <v>0.34099672131147502</v>
      </c>
      <c r="O97" s="89">
        <v>0.83278302274960303</v>
      </c>
      <c r="P97" s="89">
        <v>66.296599999999998</v>
      </c>
      <c r="Q97" s="89">
        <v>1.74599412422214</v>
      </c>
      <c r="R97" s="89">
        <v>47.306783606557403</v>
      </c>
      <c r="S97" s="89">
        <v>1.2893885734858701</v>
      </c>
      <c r="T97" s="89">
        <v>1.4629124108916201</v>
      </c>
      <c r="U97" s="89">
        <v>0.37325174825174801</v>
      </c>
      <c r="V97" s="89">
        <v>0.54603461490447802</v>
      </c>
      <c r="W97" s="89">
        <v>1</v>
      </c>
      <c r="X97" s="89">
        <v>0.215206557377049</v>
      </c>
      <c r="Y97" s="89">
        <v>0.59567697784362394</v>
      </c>
      <c r="Z97" s="89">
        <v>69.627600000000001</v>
      </c>
      <c r="AA97" s="89">
        <v>2.4690978555713601</v>
      </c>
      <c r="AB97" s="89">
        <v>50.351306557377001</v>
      </c>
      <c r="AC97" s="89">
        <v>1.53238741670749</v>
      </c>
      <c r="AD97" s="89">
        <v>1.7856084708984701</v>
      </c>
      <c r="AE97" s="89">
        <v>0.37325174825174801</v>
      </c>
      <c r="AF97" s="89">
        <v>0.66648148345598601</v>
      </c>
      <c r="AG97" s="89">
        <v>1</v>
      </c>
      <c r="AH97" s="89">
        <v>0.34849999999999998</v>
      </c>
      <c r="AI97" s="89">
        <v>0.80704154572184705</v>
      </c>
      <c r="AJ97" s="89">
        <v>-99</v>
      </c>
      <c r="AK97" s="89">
        <v>-99</v>
      </c>
      <c r="AL97" s="89">
        <v>44.217665306122399</v>
      </c>
      <c r="AM97" s="89">
        <v>0.80704154572184705</v>
      </c>
      <c r="AN97" s="89">
        <v>0.80463059093923295</v>
      </c>
      <c r="AO97" s="89">
        <v>0.12849650349650299</v>
      </c>
      <c r="AP97" s="89">
        <v>0.103392217542017</v>
      </c>
      <c r="AQ97" s="89">
        <v>1</v>
      </c>
      <c r="AR97" s="89">
        <v>0.67963286713286697</v>
      </c>
      <c r="AS97" s="89">
        <v>1.5976996362147999</v>
      </c>
      <c r="AT97" s="89">
        <v>-99</v>
      </c>
      <c r="AU97" s="89">
        <v>-99</v>
      </c>
      <c r="AV97" s="89">
        <v>48.951079720279701</v>
      </c>
      <c r="AW97" s="89">
        <v>1.5976996362147999</v>
      </c>
      <c r="AX97" s="89">
        <v>1.64443377888733</v>
      </c>
      <c r="AY97" s="89">
        <v>0.125</v>
      </c>
      <c r="AZ97" s="89">
        <v>0.205554222360916</v>
      </c>
      <c r="BA97" s="89">
        <v>-99</v>
      </c>
      <c r="BB97" s="89">
        <v>-99</v>
      </c>
      <c r="BC97" s="89">
        <v>-99</v>
      </c>
      <c r="BD97" s="89">
        <v>-99</v>
      </c>
      <c r="BE97" s="89">
        <v>-99</v>
      </c>
      <c r="BF97" s="89">
        <v>-99</v>
      </c>
      <c r="BG97" s="89">
        <v>-99</v>
      </c>
      <c r="BH97" s="89">
        <v>-99</v>
      </c>
      <c r="BI97" s="89">
        <v>-99</v>
      </c>
      <c r="BJ97" s="89">
        <v>-99</v>
      </c>
      <c r="BK97" s="89">
        <v>-99</v>
      </c>
      <c r="BL97" s="89">
        <v>-99</v>
      </c>
      <c r="BM97" s="89">
        <v>-99</v>
      </c>
      <c r="BN97" s="89">
        <v>-99</v>
      </c>
      <c r="BO97" s="89">
        <v>-99</v>
      </c>
      <c r="BP97" s="89">
        <v>-99</v>
      </c>
      <c r="BQ97" s="89">
        <v>-99</v>
      </c>
      <c r="BR97" s="89">
        <v>-99</v>
      </c>
      <c r="BS97" s="89">
        <v>-99</v>
      </c>
      <c r="BT97" s="89">
        <v>-99</v>
      </c>
      <c r="BU97" s="89">
        <v>-99</v>
      </c>
      <c r="BV97" s="89">
        <v>-99</v>
      </c>
      <c r="BW97" s="89">
        <v>-99</v>
      </c>
      <c r="BX97" s="89">
        <v>-99</v>
      </c>
      <c r="BY97" s="89">
        <v>-99</v>
      </c>
      <c r="BZ97" s="89">
        <v>-99</v>
      </c>
      <c r="CA97" s="89">
        <v>-99</v>
      </c>
      <c r="CB97" s="89">
        <v>-99</v>
      </c>
      <c r="CC97" s="89">
        <v>-99</v>
      </c>
      <c r="CD97" s="89">
        <v>-99</v>
      </c>
      <c r="CE97" s="89">
        <v>-99</v>
      </c>
      <c r="CF97" s="89">
        <v>-99</v>
      </c>
      <c r="CG97" s="89">
        <v>-99</v>
      </c>
      <c r="CH97" s="89">
        <v>-99</v>
      </c>
      <c r="CI97" s="89">
        <v>-99</v>
      </c>
      <c r="CJ97" s="89">
        <v>-99</v>
      </c>
      <c r="CK97" s="89">
        <v>-99</v>
      </c>
      <c r="CL97" s="89">
        <v>-99</v>
      </c>
      <c r="CM97" s="89">
        <v>-99</v>
      </c>
      <c r="CN97" s="89">
        <v>-99</v>
      </c>
      <c r="CO97" s="89">
        <v>-99</v>
      </c>
      <c r="CP97" s="89">
        <v>-99</v>
      </c>
      <c r="CQ97" s="89">
        <v>-99</v>
      </c>
      <c r="CR97" s="89">
        <v>-99</v>
      </c>
      <c r="CS97" s="89">
        <v>-99</v>
      </c>
      <c r="CT97" s="89">
        <v>-99</v>
      </c>
      <c r="CU97" s="86">
        <v>-99</v>
      </c>
      <c r="CV97" s="86">
        <v>1.5215000000000001</v>
      </c>
      <c r="CW97" s="86">
        <v>96</v>
      </c>
      <c r="CX97" s="86">
        <v>2</v>
      </c>
      <c r="CY97" s="86">
        <v>-0.69359999999999999</v>
      </c>
      <c r="CZ97" s="86">
        <v>20</v>
      </c>
      <c r="DA97" s="86">
        <v>2</v>
      </c>
      <c r="DB97" s="86">
        <v>1.5732999999999999</v>
      </c>
      <c r="DC97" s="86">
        <v>98</v>
      </c>
      <c r="DD97" s="86">
        <v>1</v>
      </c>
      <c r="DE97" s="86">
        <v>1</v>
      </c>
      <c r="DF97" s="86">
        <v>1</v>
      </c>
      <c r="DG97" s="86">
        <v>-99</v>
      </c>
      <c r="DH97" s="86">
        <v>-99</v>
      </c>
    </row>
    <row r="98" spans="1:112" x14ac:dyDescent="0.2">
      <c r="A98" s="85">
        <f>IF(ISERROR(SEARCH('School Lookup'!$F$3,Data!J98)),A97,A97+1)</f>
        <v>0</v>
      </c>
      <c r="B98" s="85">
        <f>IF(I98='School Lookup'!$G$13,1,0)</f>
        <v>0</v>
      </c>
      <c r="C98" s="85">
        <f t="shared" si="1"/>
        <v>96</v>
      </c>
      <c r="D98" s="86" t="s">
        <v>6478</v>
      </c>
      <c r="E98" s="86" t="s">
        <v>6862</v>
      </c>
      <c r="F98" s="86" t="s">
        <v>2773</v>
      </c>
      <c r="G98" s="86" t="s">
        <v>2835</v>
      </c>
      <c r="H98" s="86" t="s">
        <v>1431</v>
      </c>
      <c r="I98" s="86" t="s">
        <v>3610</v>
      </c>
      <c r="J98" s="86" t="s">
        <v>2209</v>
      </c>
      <c r="K98" s="86" t="s">
        <v>746</v>
      </c>
      <c r="L98" s="86">
        <v>1</v>
      </c>
      <c r="M98" s="86">
        <v>1</v>
      </c>
      <c r="N98" s="89">
        <v>0.68257531914893599</v>
      </c>
      <c r="O98" s="89">
        <v>1.57247110745862</v>
      </c>
      <c r="P98" s="89">
        <v>-99</v>
      </c>
      <c r="Q98" s="89">
        <v>-99</v>
      </c>
      <c r="R98" s="89">
        <v>51.4893859574468</v>
      </c>
      <c r="S98" s="89">
        <v>1.57247110745862</v>
      </c>
      <c r="T98" s="89">
        <v>1.7841167898913299</v>
      </c>
      <c r="U98" s="89">
        <v>0.50106609808102298</v>
      </c>
      <c r="V98" s="89">
        <v>0.89396043843169004</v>
      </c>
      <c r="W98" s="89">
        <v>1</v>
      </c>
      <c r="X98" s="89">
        <v>0.41906068376068401</v>
      </c>
      <c r="Y98" s="89">
        <v>1.0755818800041901</v>
      </c>
      <c r="Z98" s="89">
        <v>-99</v>
      </c>
      <c r="AA98" s="89">
        <v>-99</v>
      </c>
      <c r="AB98" s="89">
        <v>55.982923931623901</v>
      </c>
      <c r="AC98" s="89">
        <v>1.0755818800041901</v>
      </c>
      <c r="AD98" s="89">
        <v>1.2537260313481799</v>
      </c>
      <c r="AE98" s="89">
        <v>0.49893390191897702</v>
      </c>
      <c r="AF98" s="89">
        <v>0.62552642075793996</v>
      </c>
      <c r="AG98" s="89">
        <v>-99</v>
      </c>
      <c r="AH98" s="89">
        <v>-99</v>
      </c>
      <c r="AI98" s="89">
        <v>-99</v>
      </c>
      <c r="AJ98" s="89">
        <v>-99</v>
      </c>
      <c r="AK98" s="89">
        <v>-99</v>
      </c>
      <c r="AL98" s="89">
        <v>-99</v>
      </c>
      <c r="AM98" s="89">
        <v>-99</v>
      </c>
      <c r="AN98" s="89">
        <v>-99</v>
      </c>
      <c r="AO98" s="89">
        <v>-99</v>
      </c>
      <c r="AP98" s="89">
        <v>-99</v>
      </c>
      <c r="AQ98" s="89">
        <v>-99</v>
      </c>
      <c r="AR98" s="89">
        <v>-99</v>
      </c>
      <c r="AS98" s="89">
        <v>-99</v>
      </c>
      <c r="AT98" s="89">
        <v>-99</v>
      </c>
      <c r="AU98" s="89">
        <v>-99</v>
      </c>
      <c r="AV98" s="89">
        <v>-99</v>
      </c>
      <c r="AW98" s="89">
        <v>-99</v>
      </c>
      <c r="AX98" s="89">
        <v>-99</v>
      </c>
      <c r="AY98" s="89">
        <v>-99</v>
      </c>
      <c r="AZ98" s="89">
        <v>-99</v>
      </c>
      <c r="BA98" s="89">
        <v>-99</v>
      </c>
      <c r="BB98" s="89">
        <v>-99</v>
      </c>
      <c r="BC98" s="89">
        <v>-99</v>
      </c>
      <c r="BD98" s="89">
        <v>-99</v>
      </c>
      <c r="BE98" s="89">
        <v>-99</v>
      </c>
      <c r="BF98" s="89">
        <v>-99</v>
      </c>
      <c r="BG98" s="89">
        <v>-99</v>
      </c>
      <c r="BH98" s="89">
        <v>-99</v>
      </c>
      <c r="BI98" s="89">
        <v>-99</v>
      </c>
      <c r="BJ98" s="89">
        <v>-99</v>
      </c>
      <c r="BK98" s="89">
        <v>-99</v>
      </c>
      <c r="BL98" s="89">
        <v>-99</v>
      </c>
      <c r="BM98" s="89">
        <v>-99</v>
      </c>
      <c r="BN98" s="89">
        <v>-99</v>
      </c>
      <c r="BO98" s="89">
        <v>-99</v>
      </c>
      <c r="BP98" s="89">
        <v>-99</v>
      </c>
      <c r="BQ98" s="89">
        <v>-99</v>
      </c>
      <c r="BR98" s="89">
        <v>-99</v>
      </c>
      <c r="BS98" s="89">
        <v>-99</v>
      </c>
      <c r="BT98" s="89">
        <v>-99</v>
      </c>
      <c r="BU98" s="89">
        <v>-99</v>
      </c>
      <c r="BV98" s="89">
        <v>-99</v>
      </c>
      <c r="BW98" s="89">
        <v>-99</v>
      </c>
      <c r="BX98" s="89">
        <v>-99</v>
      </c>
      <c r="BY98" s="89">
        <v>-99</v>
      </c>
      <c r="BZ98" s="89">
        <v>-99</v>
      </c>
      <c r="CA98" s="89">
        <v>-99</v>
      </c>
      <c r="CB98" s="89">
        <v>-99</v>
      </c>
      <c r="CC98" s="89">
        <v>-99</v>
      </c>
      <c r="CD98" s="89">
        <v>-99</v>
      </c>
      <c r="CE98" s="89">
        <v>-99</v>
      </c>
      <c r="CF98" s="89">
        <v>-99</v>
      </c>
      <c r="CG98" s="89">
        <v>-99</v>
      </c>
      <c r="CH98" s="89">
        <v>-99</v>
      </c>
      <c r="CI98" s="89">
        <v>-99</v>
      </c>
      <c r="CJ98" s="89">
        <v>-99</v>
      </c>
      <c r="CK98" s="89">
        <v>-99</v>
      </c>
      <c r="CL98" s="89">
        <v>-99</v>
      </c>
      <c r="CM98" s="89">
        <v>-99</v>
      </c>
      <c r="CN98" s="89">
        <v>-99</v>
      </c>
      <c r="CO98" s="89">
        <v>-99</v>
      </c>
      <c r="CP98" s="89">
        <v>-99</v>
      </c>
      <c r="CQ98" s="89">
        <v>-99</v>
      </c>
      <c r="CR98" s="89">
        <v>-99</v>
      </c>
      <c r="CS98" s="89">
        <v>-99</v>
      </c>
      <c r="CT98" s="89">
        <v>-99</v>
      </c>
      <c r="CU98" s="86">
        <v>-99</v>
      </c>
      <c r="CV98" s="86">
        <v>1.5195000000000001</v>
      </c>
      <c r="CW98" s="86">
        <v>96</v>
      </c>
      <c r="CX98" s="86">
        <v>2</v>
      </c>
      <c r="CY98" s="86">
        <v>-1.2237</v>
      </c>
      <c r="CZ98" s="86">
        <v>7</v>
      </c>
      <c r="DA98" s="86">
        <v>0</v>
      </c>
      <c r="DB98" s="86">
        <v>-99</v>
      </c>
      <c r="DC98" s="86">
        <v>-99</v>
      </c>
      <c r="DD98" s="86">
        <v>-99</v>
      </c>
      <c r="DE98" s="86">
        <v>-99</v>
      </c>
      <c r="DF98" s="86">
        <v>-99</v>
      </c>
      <c r="DG98" s="86">
        <v>-99</v>
      </c>
      <c r="DH98" s="86">
        <v>-99</v>
      </c>
    </row>
    <row r="99" spans="1:112" x14ac:dyDescent="0.2">
      <c r="A99" s="85">
        <f>IF(ISERROR(SEARCH('School Lookup'!$F$3,Data!J99)),A98,A98+1)</f>
        <v>0</v>
      </c>
      <c r="B99" s="85">
        <f>IF(I99='School Lookup'!$G$13,1,0)</f>
        <v>0</v>
      </c>
      <c r="C99" s="85">
        <f t="shared" si="1"/>
        <v>97</v>
      </c>
      <c r="D99" s="86" t="s">
        <v>6478</v>
      </c>
      <c r="E99" s="86" t="s">
        <v>6481</v>
      </c>
      <c r="F99" s="86" t="s">
        <v>38</v>
      </c>
      <c r="G99" s="86" t="s">
        <v>2955</v>
      </c>
      <c r="H99" s="86" t="s">
        <v>14</v>
      </c>
      <c r="I99" s="86" t="s">
        <v>3911</v>
      </c>
      <c r="J99" s="86" t="s">
        <v>29</v>
      </c>
      <c r="K99" s="86" t="s">
        <v>26</v>
      </c>
      <c r="L99" s="86">
        <v>1</v>
      </c>
      <c r="M99" s="86">
        <v>1</v>
      </c>
      <c r="N99" s="89">
        <v>0.587299572649573</v>
      </c>
      <c r="O99" s="89">
        <v>1.3661515813129199</v>
      </c>
      <c r="P99" s="89">
        <v>74.246600000000001</v>
      </c>
      <c r="Q99" s="89">
        <v>2.5892618486386301</v>
      </c>
      <c r="R99" s="89">
        <v>52.5640948717949</v>
      </c>
      <c r="S99" s="89">
        <v>1.9777067149757801</v>
      </c>
      <c r="T99" s="89">
        <v>2.2439242171967799</v>
      </c>
      <c r="U99" s="89">
        <v>0.37261146496815301</v>
      </c>
      <c r="V99" s="89">
        <v>0.83611188984720897</v>
      </c>
      <c r="W99" s="89">
        <v>1</v>
      </c>
      <c r="X99" s="89">
        <v>0.44146297872340401</v>
      </c>
      <c r="Y99" s="89">
        <v>1.1283204306677399</v>
      </c>
      <c r="Z99" s="89">
        <v>55.121600000000001</v>
      </c>
      <c r="AA99" s="89">
        <v>0.66015672690886296</v>
      </c>
      <c r="AB99" s="89">
        <v>47.659554468085098</v>
      </c>
      <c r="AC99" s="89">
        <v>0.89423857878830104</v>
      </c>
      <c r="AD99" s="89">
        <v>1.0425785961771801</v>
      </c>
      <c r="AE99" s="89">
        <v>0.37420382165605098</v>
      </c>
      <c r="AF99" s="89">
        <v>0.390136895066302</v>
      </c>
      <c r="AG99" s="89">
        <v>1</v>
      </c>
      <c r="AH99" s="89">
        <v>0.43855507246376801</v>
      </c>
      <c r="AI99" s="89">
        <v>1.00084874952815</v>
      </c>
      <c r="AJ99" s="89">
        <v>-99</v>
      </c>
      <c r="AK99" s="89">
        <v>-99</v>
      </c>
      <c r="AL99" s="89">
        <v>52.173897101449299</v>
      </c>
      <c r="AM99" s="89">
        <v>1.00084874952815</v>
      </c>
      <c r="AN99" s="89">
        <v>1.00823347401985</v>
      </c>
      <c r="AO99" s="89">
        <v>0.109872611464968</v>
      </c>
      <c r="AP99" s="89">
        <v>0.11077724475695799</v>
      </c>
      <c r="AQ99" s="89">
        <v>1</v>
      </c>
      <c r="AR99" s="89">
        <v>0.51659999999999995</v>
      </c>
      <c r="AS99" s="89">
        <v>1.2312317515079301</v>
      </c>
      <c r="AT99" s="89">
        <v>-99</v>
      </c>
      <c r="AU99" s="89">
        <v>-99</v>
      </c>
      <c r="AV99" s="89">
        <v>42.2222222222222</v>
      </c>
      <c r="AW99" s="89">
        <v>1.2312317515079301</v>
      </c>
      <c r="AX99" s="89">
        <v>1.2582517613203701</v>
      </c>
      <c r="AY99" s="89">
        <v>0.14331210191082799</v>
      </c>
      <c r="AZ99" s="89">
        <v>0.18032270464782299</v>
      </c>
      <c r="BA99" s="89">
        <v>-99</v>
      </c>
      <c r="BB99" s="89">
        <v>-99</v>
      </c>
      <c r="BC99" s="89">
        <v>-99</v>
      </c>
      <c r="BD99" s="89">
        <v>-99</v>
      </c>
      <c r="BE99" s="89">
        <v>-99</v>
      </c>
      <c r="BF99" s="89">
        <v>-99</v>
      </c>
      <c r="BG99" s="89">
        <v>-99</v>
      </c>
      <c r="BH99" s="89">
        <v>-99</v>
      </c>
      <c r="BI99" s="89">
        <v>-99</v>
      </c>
      <c r="BJ99" s="89">
        <v>-99</v>
      </c>
      <c r="BK99" s="89">
        <v>-99</v>
      </c>
      <c r="BL99" s="89">
        <v>-99</v>
      </c>
      <c r="BM99" s="89">
        <v>-99</v>
      </c>
      <c r="BN99" s="89">
        <v>-99</v>
      </c>
      <c r="BO99" s="89">
        <v>-99</v>
      </c>
      <c r="BP99" s="89">
        <v>-99</v>
      </c>
      <c r="BQ99" s="89">
        <v>-99</v>
      </c>
      <c r="BR99" s="89">
        <v>-99</v>
      </c>
      <c r="BS99" s="89">
        <v>-99</v>
      </c>
      <c r="BT99" s="89">
        <v>-99</v>
      </c>
      <c r="BU99" s="89">
        <v>-99</v>
      </c>
      <c r="BV99" s="89">
        <v>-99</v>
      </c>
      <c r="BW99" s="89">
        <v>-99</v>
      </c>
      <c r="BX99" s="89">
        <v>-99</v>
      </c>
      <c r="BY99" s="89">
        <v>-99</v>
      </c>
      <c r="BZ99" s="89">
        <v>-99</v>
      </c>
      <c r="CA99" s="89">
        <v>-99</v>
      </c>
      <c r="CB99" s="89">
        <v>-99</v>
      </c>
      <c r="CC99" s="89">
        <v>-99</v>
      </c>
      <c r="CD99" s="89">
        <v>-99</v>
      </c>
      <c r="CE99" s="89">
        <v>-99</v>
      </c>
      <c r="CF99" s="89">
        <v>-99</v>
      </c>
      <c r="CG99" s="89">
        <v>-99</v>
      </c>
      <c r="CH99" s="89">
        <v>-99</v>
      </c>
      <c r="CI99" s="89">
        <v>-99</v>
      </c>
      <c r="CJ99" s="89">
        <v>-99</v>
      </c>
      <c r="CK99" s="89">
        <v>-99</v>
      </c>
      <c r="CL99" s="89">
        <v>-99</v>
      </c>
      <c r="CM99" s="89">
        <v>-99</v>
      </c>
      <c r="CN99" s="89">
        <v>-99</v>
      </c>
      <c r="CO99" s="89">
        <v>-99</v>
      </c>
      <c r="CP99" s="89">
        <v>-99</v>
      </c>
      <c r="CQ99" s="89">
        <v>-99</v>
      </c>
      <c r="CR99" s="89">
        <v>-99</v>
      </c>
      <c r="CS99" s="89">
        <v>-99</v>
      </c>
      <c r="CT99" s="89">
        <v>-99</v>
      </c>
      <c r="CU99" s="86">
        <v>-99</v>
      </c>
      <c r="CV99" s="86">
        <v>1.5173000000000001</v>
      </c>
      <c r="CW99" s="86">
        <v>96</v>
      </c>
      <c r="CX99" s="86">
        <v>2</v>
      </c>
      <c r="CY99" s="86">
        <v>0.32219999999999999</v>
      </c>
      <c r="CZ99" s="86">
        <v>67</v>
      </c>
      <c r="DA99" s="86">
        <v>2</v>
      </c>
      <c r="DB99" s="86">
        <v>1.2118</v>
      </c>
      <c r="DC99" s="86">
        <v>95</v>
      </c>
      <c r="DD99" s="86">
        <v>1</v>
      </c>
      <c r="DE99" s="86">
        <v>1</v>
      </c>
      <c r="DF99" s="86">
        <v>1</v>
      </c>
      <c r="DG99" s="86">
        <v>-99</v>
      </c>
      <c r="DH99" s="86">
        <v>-99</v>
      </c>
    </row>
    <row r="100" spans="1:112" x14ac:dyDescent="0.2">
      <c r="A100" s="85">
        <f>IF(ISERROR(SEARCH('School Lookup'!$F$3,Data!J100)),A99,A99+1)</f>
        <v>0</v>
      </c>
      <c r="B100" s="85">
        <f>IF(I100='School Lookup'!$G$13,1,0)</f>
        <v>0</v>
      </c>
      <c r="C100" s="85">
        <f t="shared" si="1"/>
        <v>98</v>
      </c>
      <c r="D100" s="86" t="s">
        <v>6478</v>
      </c>
      <c r="E100" s="86" t="s">
        <v>6499</v>
      </c>
      <c r="F100" s="86" t="s">
        <v>2742</v>
      </c>
      <c r="G100" s="86" t="s">
        <v>2780</v>
      </c>
      <c r="H100" s="86" t="s">
        <v>516</v>
      </c>
      <c r="I100" s="86" t="s">
        <v>3506</v>
      </c>
      <c r="J100" s="86" t="s">
        <v>1238</v>
      </c>
      <c r="K100" s="86" t="s">
        <v>56</v>
      </c>
      <c r="L100" s="86">
        <v>1</v>
      </c>
      <c r="M100" s="86">
        <v>1</v>
      </c>
      <c r="N100" s="89">
        <v>0.66758644818423396</v>
      </c>
      <c r="O100" s="89">
        <v>1.5400127235726799</v>
      </c>
      <c r="P100" s="89">
        <v>57.1036</v>
      </c>
      <c r="Q100" s="89">
        <v>0.77087963484343702</v>
      </c>
      <c r="R100" s="89">
        <v>50.044320017714803</v>
      </c>
      <c r="S100" s="89">
        <v>1.1554461792080599</v>
      </c>
      <c r="T100" s="89">
        <v>1.3109324106706199</v>
      </c>
      <c r="U100" s="89">
        <v>0.33264584560990001</v>
      </c>
      <c r="V100" s="89">
        <v>0.43607622028495202</v>
      </c>
      <c r="W100" s="89">
        <v>1</v>
      </c>
      <c r="X100" s="89">
        <v>0.52957396293027403</v>
      </c>
      <c r="Y100" s="89">
        <v>1.33574764347526</v>
      </c>
      <c r="Z100" s="89">
        <v>55.8093</v>
      </c>
      <c r="AA100" s="89">
        <v>0.74591495206956904</v>
      </c>
      <c r="AB100" s="89">
        <v>51.103279788172998</v>
      </c>
      <c r="AC100" s="89">
        <v>1.0408312977724099</v>
      </c>
      <c r="AD100" s="89">
        <v>1.2132641214803099</v>
      </c>
      <c r="AE100" s="89">
        <v>0.33382439599292901</v>
      </c>
      <c r="AF100" s="89">
        <v>0.40501716253305597</v>
      </c>
      <c r="AG100" s="89">
        <v>1</v>
      </c>
      <c r="AH100" s="89">
        <v>0.758345517241379</v>
      </c>
      <c r="AI100" s="89">
        <v>1.68906863776662</v>
      </c>
      <c r="AJ100" s="89">
        <v>73.649100000000004</v>
      </c>
      <c r="AK100" s="89">
        <v>2.4494144047097302</v>
      </c>
      <c r="AL100" s="89">
        <v>51.206888275862099</v>
      </c>
      <c r="AM100" s="89">
        <v>2.0692415212381698</v>
      </c>
      <c r="AN100" s="89">
        <v>2.13062647237328</v>
      </c>
      <c r="AO100" s="89">
        <v>0.17088980553918701</v>
      </c>
      <c r="AP100" s="89">
        <v>0.36410234354051402</v>
      </c>
      <c r="AQ100" s="89">
        <v>1</v>
      </c>
      <c r="AR100" s="89">
        <v>0.73807989130434803</v>
      </c>
      <c r="AS100" s="89">
        <v>1.7290777913819899</v>
      </c>
      <c r="AT100" s="89">
        <v>66.944900000000004</v>
      </c>
      <c r="AU100" s="89">
        <v>1.9844932524224199</v>
      </c>
      <c r="AV100" s="89">
        <v>45.108699456521698</v>
      </c>
      <c r="AW100" s="89">
        <v>1.85678552190221</v>
      </c>
      <c r="AX100" s="89">
        <v>1.91745718484804</v>
      </c>
      <c r="AY100" s="89">
        <v>0.16263995285798499</v>
      </c>
      <c r="AZ100" s="89">
        <v>0.311855146150889</v>
      </c>
      <c r="BA100" s="89">
        <v>-99</v>
      </c>
      <c r="BB100" s="89">
        <v>-99</v>
      </c>
      <c r="BC100" s="89">
        <v>-99</v>
      </c>
      <c r="BD100" s="89">
        <v>-99</v>
      </c>
      <c r="BE100" s="89">
        <v>-99</v>
      </c>
      <c r="BF100" s="89">
        <v>-99</v>
      </c>
      <c r="BG100" s="89">
        <v>-99</v>
      </c>
      <c r="BH100" s="89">
        <v>-99</v>
      </c>
      <c r="BI100" s="89">
        <v>-99</v>
      </c>
      <c r="BJ100" s="89">
        <v>-99</v>
      </c>
      <c r="BK100" s="89">
        <v>-99</v>
      </c>
      <c r="BL100" s="89">
        <v>-99</v>
      </c>
      <c r="BM100" s="89">
        <v>-99</v>
      </c>
      <c r="BN100" s="89">
        <v>-99</v>
      </c>
      <c r="BO100" s="89">
        <v>-99</v>
      </c>
      <c r="BP100" s="89">
        <v>-99</v>
      </c>
      <c r="BQ100" s="89">
        <v>-99</v>
      </c>
      <c r="BR100" s="89">
        <v>-99</v>
      </c>
      <c r="BS100" s="89">
        <v>-99</v>
      </c>
      <c r="BT100" s="89">
        <v>-99</v>
      </c>
      <c r="BU100" s="89">
        <v>-99</v>
      </c>
      <c r="BV100" s="89">
        <v>-99</v>
      </c>
      <c r="BW100" s="89">
        <v>-99</v>
      </c>
      <c r="BX100" s="89">
        <v>-99</v>
      </c>
      <c r="BY100" s="89">
        <v>-99</v>
      </c>
      <c r="BZ100" s="89">
        <v>-99</v>
      </c>
      <c r="CA100" s="89">
        <v>-99</v>
      </c>
      <c r="CB100" s="89">
        <v>-99</v>
      </c>
      <c r="CC100" s="89">
        <v>-99</v>
      </c>
      <c r="CD100" s="89">
        <v>-99</v>
      </c>
      <c r="CE100" s="89">
        <v>-99</v>
      </c>
      <c r="CF100" s="89">
        <v>-99</v>
      </c>
      <c r="CG100" s="89">
        <v>-99</v>
      </c>
      <c r="CH100" s="89">
        <v>-99</v>
      </c>
      <c r="CI100" s="89">
        <v>-99</v>
      </c>
      <c r="CJ100" s="89">
        <v>-99</v>
      </c>
      <c r="CK100" s="89">
        <v>-99</v>
      </c>
      <c r="CL100" s="89">
        <v>-99</v>
      </c>
      <c r="CM100" s="89">
        <v>-99</v>
      </c>
      <c r="CN100" s="89">
        <v>-99</v>
      </c>
      <c r="CO100" s="89">
        <v>-99</v>
      </c>
      <c r="CP100" s="89">
        <v>-99</v>
      </c>
      <c r="CQ100" s="89">
        <v>-99</v>
      </c>
      <c r="CR100" s="89">
        <v>-99</v>
      </c>
      <c r="CS100" s="89">
        <v>-99</v>
      </c>
      <c r="CT100" s="89">
        <v>-99</v>
      </c>
      <c r="CU100" s="86">
        <v>-99</v>
      </c>
      <c r="CV100" s="86">
        <v>1.5170999999999999</v>
      </c>
      <c r="CW100" s="86">
        <v>96</v>
      </c>
      <c r="CX100" s="86">
        <v>2</v>
      </c>
      <c r="CY100" s="86">
        <v>-2.8E-3</v>
      </c>
      <c r="CZ100" s="86">
        <v>51</v>
      </c>
      <c r="DA100" s="86">
        <v>4</v>
      </c>
      <c r="DB100" s="86">
        <v>1.2467999999999999</v>
      </c>
      <c r="DC100" s="86">
        <v>95</v>
      </c>
      <c r="DD100" s="86">
        <v>1</v>
      </c>
      <c r="DE100" s="86">
        <v>1</v>
      </c>
      <c r="DF100" s="86">
        <v>1</v>
      </c>
      <c r="DG100" s="86">
        <v>-99</v>
      </c>
      <c r="DH100" s="86">
        <v>-99</v>
      </c>
    </row>
    <row r="101" spans="1:112" x14ac:dyDescent="0.2">
      <c r="A101" s="85">
        <f>IF(ISERROR(SEARCH('School Lookup'!$F$3,Data!J101)),A100,A100+1)</f>
        <v>0</v>
      </c>
      <c r="B101" s="85">
        <f>IF(I101='School Lookup'!$G$13,1,0)</f>
        <v>0</v>
      </c>
      <c r="C101" s="85">
        <f t="shared" si="1"/>
        <v>99</v>
      </c>
      <c r="D101" s="86" t="s">
        <v>6478</v>
      </c>
      <c r="E101" s="86" t="s">
        <v>6790</v>
      </c>
      <c r="F101" s="86" t="s">
        <v>2774</v>
      </c>
      <c r="G101" s="86" t="s">
        <v>2807</v>
      </c>
      <c r="H101" s="86" t="s">
        <v>2161</v>
      </c>
      <c r="I101" s="86" t="s">
        <v>4174</v>
      </c>
      <c r="J101" s="86" t="s">
        <v>2297</v>
      </c>
      <c r="K101" s="86" t="s">
        <v>26</v>
      </c>
      <c r="L101" s="86">
        <v>1</v>
      </c>
      <c r="M101" s="86">
        <v>1</v>
      </c>
      <c r="N101" s="89">
        <v>0.54715911602209899</v>
      </c>
      <c r="O101" s="89">
        <v>1.2792274658381899</v>
      </c>
      <c r="P101" s="89">
        <v>59.872999999999998</v>
      </c>
      <c r="Q101" s="89">
        <v>1.06463380289363</v>
      </c>
      <c r="R101" s="89">
        <v>48.618806353591197</v>
      </c>
      <c r="S101" s="89">
        <v>1.1719306343659099</v>
      </c>
      <c r="T101" s="89">
        <v>1.3296367761707399</v>
      </c>
      <c r="U101" s="89">
        <v>0.37014314928425401</v>
      </c>
      <c r="V101" s="89">
        <v>0.49215594373600002</v>
      </c>
      <c r="W101" s="89">
        <v>1</v>
      </c>
      <c r="X101" s="89">
        <v>0.78139613259668494</v>
      </c>
      <c r="Y101" s="89">
        <v>1.9285769172285501</v>
      </c>
      <c r="Z101" s="89">
        <v>61.381</v>
      </c>
      <c r="AA101" s="89">
        <v>1.4407224308072499</v>
      </c>
      <c r="AB101" s="89">
        <v>51.381229281768</v>
      </c>
      <c r="AC101" s="89">
        <v>1.6846496740179</v>
      </c>
      <c r="AD101" s="89">
        <v>1.96289533448195</v>
      </c>
      <c r="AE101" s="89">
        <v>0.37014314928425401</v>
      </c>
      <c r="AF101" s="89">
        <v>0.72655226082051705</v>
      </c>
      <c r="AG101" s="89">
        <v>1</v>
      </c>
      <c r="AH101" s="89">
        <v>0.203006349206349</v>
      </c>
      <c r="AI101" s="89">
        <v>0.493925173035205</v>
      </c>
      <c r="AJ101" s="89">
        <v>-99</v>
      </c>
      <c r="AK101" s="89">
        <v>-99</v>
      </c>
      <c r="AL101" s="89">
        <v>56.349214285714297</v>
      </c>
      <c r="AM101" s="89">
        <v>0.493925173035205</v>
      </c>
      <c r="AN101" s="89">
        <v>0.47568824531589698</v>
      </c>
      <c r="AO101" s="89">
        <v>0.128834355828221</v>
      </c>
      <c r="AP101" s="89">
        <v>6.1284988660330303E-2</v>
      </c>
      <c r="AQ101" s="89">
        <v>1</v>
      </c>
      <c r="AR101" s="89">
        <v>0.74650000000000005</v>
      </c>
      <c r="AS101" s="89">
        <v>1.74800464629759</v>
      </c>
      <c r="AT101" s="89">
        <v>-99</v>
      </c>
      <c r="AU101" s="89">
        <v>-99</v>
      </c>
      <c r="AV101" s="89">
        <v>27.34375</v>
      </c>
      <c r="AW101" s="89">
        <v>1.74800464629759</v>
      </c>
      <c r="AX101" s="89">
        <v>1.8028244441174399</v>
      </c>
      <c r="AY101" s="89">
        <v>0.130879345603272</v>
      </c>
      <c r="AZ101" s="89">
        <v>0.23595248348367301</v>
      </c>
      <c r="BA101" s="89">
        <v>-99</v>
      </c>
      <c r="BB101" s="89">
        <v>-99</v>
      </c>
      <c r="BC101" s="89">
        <v>-99</v>
      </c>
      <c r="BD101" s="89">
        <v>-99</v>
      </c>
      <c r="BE101" s="89">
        <v>-99</v>
      </c>
      <c r="BF101" s="89">
        <v>-99</v>
      </c>
      <c r="BG101" s="89">
        <v>-99</v>
      </c>
      <c r="BH101" s="89">
        <v>-99</v>
      </c>
      <c r="BI101" s="89">
        <v>-99</v>
      </c>
      <c r="BJ101" s="89">
        <v>-99</v>
      </c>
      <c r="BK101" s="89">
        <v>-99</v>
      </c>
      <c r="BL101" s="89">
        <v>-99</v>
      </c>
      <c r="BM101" s="89">
        <v>-99</v>
      </c>
      <c r="BN101" s="89">
        <v>-99</v>
      </c>
      <c r="BO101" s="89">
        <v>-99</v>
      </c>
      <c r="BP101" s="89">
        <v>-99</v>
      </c>
      <c r="BQ101" s="89">
        <v>-99</v>
      </c>
      <c r="BR101" s="89">
        <v>-99</v>
      </c>
      <c r="BS101" s="89">
        <v>-99</v>
      </c>
      <c r="BT101" s="89">
        <v>-99</v>
      </c>
      <c r="BU101" s="89">
        <v>-99</v>
      </c>
      <c r="BV101" s="89">
        <v>-99</v>
      </c>
      <c r="BW101" s="89">
        <v>-99</v>
      </c>
      <c r="BX101" s="89">
        <v>-99</v>
      </c>
      <c r="BY101" s="89">
        <v>-99</v>
      </c>
      <c r="BZ101" s="89">
        <v>-99</v>
      </c>
      <c r="CA101" s="89">
        <v>-99</v>
      </c>
      <c r="CB101" s="89">
        <v>-99</v>
      </c>
      <c r="CC101" s="89">
        <v>-99</v>
      </c>
      <c r="CD101" s="89">
        <v>-99</v>
      </c>
      <c r="CE101" s="89">
        <v>-99</v>
      </c>
      <c r="CF101" s="89">
        <v>-99</v>
      </c>
      <c r="CG101" s="89">
        <v>-99</v>
      </c>
      <c r="CH101" s="89">
        <v>-99</v>
      </c>
      <c r="CI101" s="89">
        <v>-99</v>
      </c>
      <c r="CJ101" s="89">
        <v>-99</v>
      </c>
      <c r="CK101" s="89">
        <v>-99</v>
      </c>
      <c r="CL101" s="89">
        <v>-99</v>
      </c>
      <c r="CM101" s="89">
        <v>-99</v>
      </c>
      <c r="CN101" s="89">
        <v>-99</v>
      </c>
      <c r="CO101" s="89">
        <v>-99</v>
      </c>
      <c r="CP101" s="89">
        <v>-99</v>
      </c>
      <c r="CQ101" s="89">
        <v>-99</v>
      </c>
      <c r="CR101" s="89">
        <v>-99</v>
      </c>
      <c r="CS101" s="89">
        <v>-99</v>
      </c>
      <c r="CT101" s="89">
        <v>-99</v>
      </c>
      <c r="CU101" s="86">
        <v>-99</v>
      </c>
      <c r="CV101" s="86">
        <v>1.5159</v>
      </c>
      <c r="CW101" s="86">
        <v>96</v>
      </c>
      <c r="CX101" s="86">
        <v>2</v>
      </c>
      <c r="CY101" s="86">
        <v>-1.2757000000000001</v>
      </c>
      <c r="CZ101" s="86">
        <v>6</v>
      </c>
      <c r="DA101" s="86">
        <v>2</v>
      </c>
      <c r="DB101" s="86">
        <v>0.92730000000000001</v>
      </c>
      <c r="DC101" s="86">
        <v>89</v>
      </c>
      <c r="DD101" s="86">
        <v>-99</v>
      </c>
      <c r="DE101" s="86">
        <v>-99</v>
      </c>
      <c r="DF101" s="86">
        <v>-99</v>
      </c>
      <c r="DG101" s="86">
        <v>-99</v>
      </c>
      <c r="DH101" s="86">
        <v>-99</v>
      </c>
    </row>
    <row r="102" spans="1:112" x14ac:dyDescent="0.2">
      <c r="A102" s="85">
        <f>IF(ISERROR(SEARCH('School Lookup'!$F$3,Data!J102)),A101,A101+1)</f>
        <v>0</v>
      </c>
      <c r="B102" s="85">
        <f>IF(I102='School Lookup'!$G$13,1,0)</f>
        <v>0</v>
      </c>
      <c r="C102" s="85">
        <f t="shared" si="1"/>
        <v>100</v>
      </c>
      <c r="D102" s="86" t="s">
        <v>6478</v>
      </c>
      <c r="E102" s="86" t="s">
        <v>6486</v>
      </c>
      <c r="F102" s="86" t="s">
        <v>1088</v>
      </c>
      <c r="G102" s="86" t="s">
        <v>2805</v>
      </c>
      <c r="H102" s="86" t="s">
        <v>27</v>
      </c>
      <c r="I102" s="86" t="s">
        <v>3684</v>
      </c>
      <c r="J102" s="86" t="s">
        <v>110</v>
      </c>
      <c r="K102" s="86" t="s">
        <v>6487</v>
      </c>
      <c r="L102" s="86">
        <v>1</v>
      </c>
      <c r="M102" s="86">
        <v>1</v>
      </c>
      <c r="N102" s="89">
        <v>0.59601348314606695</v>
      </c>
      <c r="O102" s="89">
        <v>1.3850215450819801</v>
      </c>
      <c r="P102" s="89">
        <v>69.512200000000007</v>
      </c>
      <c r="Q102" s="89">
        <v>2.0870773562515299</v>
      </c>
      <c r="R102" s="89">
        <v>51.6853853932584</v>
      </c>
      <c r="S102" s="89">
        <v>1.7360494506667601</v>
      </c>
      <c r="T102" s="89">
        <v>1.96972372017629</v>
      </c>
      <c r="U102" s="89">
        <v>0.408256880733945</v>
      </c>
      <c r="V102" s="89">
        <v>0.804153261906836</v>
      </c>
      <c r="W102" s="89">
        <v>1</v>
      </c>
      <c r="X102" s="89">
        <v>0.50911460674157305</v>
      </c>
      <c r="Y102" s="89">
        <v>1.28758307842972</v>
      </c>
      <c r="Z102" s="89">
        <v>52.3902</v>
      </c>
      <c r="AA102" s="89">
        <v>0.319543063677872</v>
      </c>
      <c r="AB102" s="89">
        <v>43.820191011235998</v>
      </c>
      <c r="AC102" s="89">
        <v>0.80356307105379499</v>
      </c>
      <c r="AD102" s="89">
        <v>0.93700038753866499</v>
      </c>
      <c r="AE102" s="89">
        <v>0.408256880733945</v>
      </c>
      <c r="AF102" s="89">
        <v>0.38253685546303301</v>
      </c>
      <c r="AG102" s="89">
        <v>1</v>
      </c>
      <c r="AH102" s="89">
        <v>0.78407375000000001</v>
      </c>
      <c r="AI102" s="89">
        <v>1.7444382767376201</v>
      </c>
      <c r="AJ102" s="89">
        <v>-99</v>
      </c>
      <c r="AK102" s="89">
        <v>-99</v>
      </c>
      <c r="AL102" s="89">
        <v>58.750010000000003</v>
      </c>
      <c r="AM102" s="89">
        <v>1.7444382767376201</v>
      </c>
      <c r="AN102" s="89">
        <v>1.7894065604429501</v>
      </c>
      <c r="AO102" s="89">
        <v>0.18348623853210999</v>
      </c>
      <c r="AP102" s="89">
        <v>0.32833147898035703</v>
      </c>
      <c r="AQ102" s="89">
        <v>-99</v>
      </c>
      <c r="AR102" s="89">
        <v>-99</v>
      </c>
      <c r="AS102" s="89">
        <v>-99</v>
      </c>
      <c r="AT102" s="89">
        <v>-99</v>
      </c>
      <c r="AU102" s="89">
        <v>-99</v>
      </c>
      <c r="AV102" s="89">
        <v>-99</v>
      </c>
      <c r="AW102" s="89">
        <v>-99</v>
      </c>
      <c r="AX102" s="89">
        <v>-99</v>
      </c>
      <c r="AY102" s="89">
        <v>-99</v>
      </c>
      <c r="AZ102" s="89">
        <v>-99</v>
      </c>
      <c r="BA102" s="89">
        <v>-99</v>
      </c>
      <c r="BB102" s="89">
        <v>-99</v>
      </c>
      <c r="BC102" s="89">
        <v>-99</v>
      </c>
      <c r="BD102" s="89">
        <v>-99</v>
      </c>
      <c r="BE102" s="89">
        <v>-99</v>
      </c>
      <c r="BF102" s="89">
        <v>-99</v>
      </c>
      <c r="BG102" s="89">
        <v>-99</v>
      </c>
      <c r="BH102" s="89">
        <v>-99</v>
      </c>
      <c r="BI102" s="89">
        <v>-99</v>
      </c>
      <c r="BJ102" s="89">
        <v>-99</v>
      </c>
      <c r="BK102" s="89">
        <v>-99</v>
      </c>
      <c r="BL102" s="89">
        <v>-99</v>
      </c>
      <c r="BM102" s="89">
        <v>-99</v>
      </c>
      <c r="BN102" s="89">
        <v>-99</v>
      </c>
      <c r="BO102" s="89">
        <v>-99</v>
      </c>
      <c r="BP102" s="89">
        <v>-99</v>
      </c>
      <c r="BQ102" s="89">
        <v>-99</v>
      </c>
      <c r="BR102" s="89">
        <v>-99</v>
      </c>
      <c r="BS102" s="89">
        <v>-99</v>
      </c>
      <c r="BT102" s="89">
        <v>-99</v>
      </c>
      <c r="BU102" s="89">
        <v>-99</v>
      </c>
      <c r="BV102" s="89">
        <v>-99</v>
      </c>
      <c r="BW102" s="89">
        <v>-99</v>
      </c>
      <c r="BX102" s="89">
        <v>-99</v>
      </c>
      <c r="BY102" s="89">
        <v>-99</v>
      </c>
      <c r="BZ102" s="89">
        <v>-99</v>
      </c>
      <c r="CA102" s="89">
        <v>-99</v>
      </c>
      <c r="CB102" s="89">
        <v>-99</v>
      </c>
      <c r="CC102" s="89">
        <v>-99</v>
      </c>
      <c r="CD102" s="89">
        <v>-99</v>
      </c>
      <c r="CE102" s="89">
        <v>-99</v>
      </c>
      <c r="CF102" s="89">
        <v>-99</v>
      </c>
      <c r="CG102" s="89">
        <v>-99</v>
      </c>
      <c r="CH102" s="89">
        <v>-99</v>
      </c>
      <c r="CI102" s="89">
        <v>-99</v>
      </c>
      <c r="CJ102" s="89">
        <v>-99</v>
      </c>
      <c r="CK102" s="89">
        <v>-99</v>
      </c>
      <c r="CL102" s="89">
        <v>-99</v>
      </c>
      <c r="CM102" s="89">
        <v>-99</v>
      </c>
      <c r="CN102" s="89">
        <v>-99</v>
      </c>
      <c r="CO102" s="89">
        <v>-99</v>
      </c>
      <c r="CP102" s="89">
        <v>-99</v>
      </c>
      <c r="CQ102" s="89">
        <v>-99</v>
      </c>
      <c r="CR102" s="89">
        <v>-99</v>
      </c>
      <c r="CS102" s="89">
        <v>-99</v>
      </c>
      <c r="CT102" s="89">
        <v>-99</v>
      </c>
      <c r="CU102" s="86">
        <v>-99</v>
      </c>
      <c r="CV102" s="86">
        <v>1.5149999999999999</v>
      </c>
      <c r="CW102" s="86">
        <v>96</v>
      </c>
      <c r="CX102" s="86">
        <v>2</v>
      </c>
      <c r="CY102" s="86">
        <v>0.13819999999999999</v>
      </c>
      <c r="CZ102" s="86">
        <v>59</v>
      </c>
      <c r="DA102" s="86">
        <v>2</v>
      </c>
      <c r="DB102" s="86">
        <v>0.98250000000000004</v>
      </c>
      <c r="DC102" s="86">
        <v>91</v>
      </c>
      <c r="DD102" s="86">
        <v>1</v>
      </c>
      <c r="DE102" s="86">
        <v>1</v>
      </c>
      <c r="DF102" s="86">
        <v>-99</v>
      </c>
      <c r="DG102" s="86">
        <v>-99</v>
      </c>
      <c r="DH102" s="86">
        <v>-99</v>
      </c>
    </row>
    <row r="103" spans="1:112" x14ac:dyDescent="0.2">
      <c r="A103" s="85">
        <f>IF(ISERROR(SEARCH('School Lookup'!$F$3,Data!J103)),A102,A102+1)</f>
        <v>0</v>
      </c>
      <c r="B103" s="85">
        <f>IF(I103='School Lookup'!$G$13,1,0)</f>
        <v>0</v>
      </c>
      <c r="C103" s="85">
        <f t="shared" si="1"/>
        <v>101</v>
      </c>
      <c r="D103" s="86" t="s">
        <v>6478</v>
      </c>
      <c r="E103" s="86" t="s">
        <v>6790</v>
      </c>
      <c r="F103" s="86" t="s">
        <v>2774</v>
      </c>
      <c r="G103" s="86" t="s">
        <v>2816</v>
      </c>
      <c r="H103" s="86" t="s">
        <v>1958</v>
      </c>
      <c r="I103" s="86" t="s">
        <v>3828</v>
      </c>
      <c r="J103" s="86" t="s">
        <v>2357</v>
      </c>
      <c r="K103" s="86" t="s">
        <v>19</v>
      </c>
      <c r="L103" s="86">
        <v>1</v>
      </c>
      <c r="M103" s="86">
        <v>-99</v>
      </c>
      <c r="N103" s="89">
        <v>-99</v>
      </c>
      <c r="O103" s="89">
        <v>-99</v>
      </c>
      <c r="P103" s="89">
        <v>-99</v>
      </c>
      <c r="Q103" s="89">
        <v>-99</v>
      </c>
      <c r="R103" s="89">
        <v>-99</v>
      </c>
      <c r="S103" s="89">
        <v>-99</v>
      </c>
      <c r="T103" s="89">
        <v>-99</v>
      </c>
      <c r="U103" s="89">
        <v>-99</v>
      </c>
      <c r="V103" s="89">
        <v>-99</v>
      </c>
      <c r="W103" s="89">
        <v>-99</v>
      </c>
      <c r="X103" s="89">
        <v>-99</v>
      </c>
      <c r="Y103" s="89">
        <v>-99</v>
      </c>
      <c r="Z103" s="89">
        <v>-99</v>
      </c>
      <c r="AA103" s="89">
        <v>-99</v>
      </c>
      <c r="AB103" s="89">
        <v>-99</v>
      </c>
      <c r="AC103" s="89">
        <v>-99</v>
      </c>
      <c r="AD103" s="89">
        <v>-99</v>
      </c>
      <c r="AE103" s="89">
        <v>-99</v>
      </c>
      <c r="AF103" s="89">
        <v>-99</v>
      </c>
      <c r="AG103" s="89">
        <v>-99</v>
      </c>
      <c r="AH103" s="89">
        <v>-99</v>
      </c>
      <c r="AI103" s="89">
        <v>-99</v>
      </c>
      <c r="AJ103" s="89">
        <v>-99</v>
      </c>
      <c r="AK103" s="89">
        <v>-99</v>
      </c>
      <c r="AL103" s="89">
        <v>-99</v>
      </c>
      <c r="AM103" s="89">
        <v>-99</v>
      </c>
      <c r="AN103" s="89">
        <v>-99</v>
      </c>
      <c r="AO103" s="89">
        <v>-99</v>
      </c>
      <c r="AP103" s="89">
        <v>-99</v>
      </c>
      <c r="AQ103" s="89">
        <v>-99</v>
      </c>
      <c r="AR103" s="89">
        <v>-99</v>
      </c>
      <c r="AS103" s="89">
        <v>-99</v>
      </c>
      <c r="AT103" s="89">
        <v>-99</v>
      </c>
      <c r="AU103" s="89">
        <v>-99</v>
      </c>
      <c r="AV103" s="89">
        <v>-99</v>
      </c>
      <c r="AW103" s="89">
        <v>-99</v>
      </c>
      <c r="AX103" s="89">
        <v>-99</v>
      </c>
      <c r="AY103" s="89">
        <v>-99</v>
      </c>
      <c r="AZ103" s="89">
        <v>-99</v>
      </c>
      <c r="BA103" s="89">
        <v>1</v>
      </c>
      <c r="BB103" s="89">
        <v>0.71839709709709698</v>
      </c>
      <c r="BC103" s="89">
        <v>1.8410937800102201</v>
      </c>
      <c r="BD103" s="89">
        <v>62.501100000000001</v>
      </c>
      <c r="BE103" s="89">
        <v>1.42062840372263</v>
      </c>
      <c r="BF103" s="89">
        <v>54.854826026025997</v>
      </c>
      <c r="BG103" s="89">
        <v>1.6308610918664199</v>
      </c>
      <c r="BH103" s="89">
        <v>1.7551663235847801</v>
      </c>
      <c r="BI103" s="89">
        <v>0.25025050100200402</v>
      </c>
      <c r="BJ103" s="89">
        <v>0.43923125181893702</v>
      </c>
      <c r="BK103" s="89">
        <v>1</v>
      </c>
      <c r="BL103" s="89">
        <v>0.50299660000000002</v>
      </c>
      <c r="BM103" s="89">
        <v>1.4058044775190801</v>
      </c>
      <c r="BN103" s="89">
        <v>59.637700000000002</v>
      </c>
      <c r="BO103" s="89">
        <v>1.2330968441625301</v>
      </c>
      <c r="BP103" s="89">
        <v>53.399997399999997</v>
      </c>
      <c r="BQ103" s="89">
        <v>1.3194506608408001</v>
      </c>
      <c r="BR103" s="89">
        <v>1.3959694578272901</v>
      </c>
      <c r="BS103" s="89">
        <v>0.25050100200400799</v>
      </c>
      <c r="BT103" s="89">
        <v>0.349691747952729</v>
      </c>
      <c r="BU103" s="89">
        <v>1</v>
      </c>
      <c r="BV103" s="89">
        <v>0.61819388164493505</v>
      </c>
      <c r="BW103" s="89">
        <v>1.5811053120256799</v>
      </c>
      <c r="BX103" s="89">
        <v>67.432000000000002</v>
      </c>
      <c r="BY103" s="89">
        <v>1.89029602796781</v>
      </c>
      <c r="BZ103" s="89">
        <v>50.050158174523602</v>
      </c>
      <c r="CA103" s="89">
        <v>1.7357006699967501</v>
      </c>
      <c r="CB103" s="89">
        <v>1.8393618168613499</v>
      </c>
      <c r="CC103" s="89">
        <v>0.24974949899799601</v>
      </c>
      <c r="CD103" s="89">
        <v>0.45937969223716502</v>
      </c>
      <c r="CE103" s="89">
        <v>1</v>
      </c>
      <c r="CF103" s="89">
        <v>0.55169698795180699</v>
      </c>
      <c r="CG103" s="89">
        <v>1.5094957493435599</v>
      </c>
      <c r="CH103" s="89">
        <v>59.6434</v>
      </c>
      <c r="CI103" s="89">
        <v>1.18086520288741</v>
      </c>
      <c r="CJ103" s="89">
        <v>49.598403614457801</v>
      </c>
      <c r="CK103" s="89">
        <v>1.34518047611549</v>
      </c>
      <c r="CL103" s="89">
        <v>1.4647162487471801</v>
      </c>
      <c r="CM103" s="89">
        <v>0.24949899799599201</v>
      </c>
      <c r="CN103" s="89">
        <v>0.36544523641087101</v>
      </c>
      <c r="CO103" s="89">
        <v>97.814999999999998</v>
      </c>
      <c r="CP103" s="89">
        <v>0.78779999999999994</v>
      </c>
      <c r="CQ103" s="89">
        <v>-0.95</v>
      </c>
      <c r="CR103" s="89">
        <v>-0.31969999999999998</v>
      </c>
      <c r="CS103" s="89">
        <v>0.78779999999999994</v>
      </c>
      <c r="CT103" s="89">
        <v>0.61899999999999999</v>
      </c>
      <c r="CU103" s="86" t="s">
        <v>6988</v>
      </c>
      <c r="CV103" s="86">
        <v>1.5143</v>
      </c>
      <c r="CW103" s="86">
        <v>96</v>
      </c>
      <c r="CX103" s="86">
        <v>2</v>
      </c>
      <c r="CY103" s="86">
        <v>-0.48049999999999998</v>
      </c>
      <c r="CZ103" s="86">
        <v>28</v>
      </c>
      <c r="DA103" s="86">
        <v>4</v>
      </c>
      <c r="DB103" s="86">
        <v>1.4311</v>
      </c>
      <c r="DC103" s="86">
        <v>97</v>
      </c>
      <c r="DD103" s="86">
        <v>1</v>
      </c>
      <c r="DE103" s="86">
        <v>1</v>
      </c>
      <c r="DF103" s="86">
        <v>1</v>
      </c>
      <c r="DG103" s="86">
        <v>-99</v>
      </c>
      <c r="DH103" s="86">
        <v>-99</v>
      </c>
    </row>
    <row r="104" spans="1:112" x14ac:dyDescent="0.2">
      <c r="A104" s="85">
        <f>IF(ISERROR(SEARCH('School Lookup'!$F$3,Data!J104)),A103,A103+1)</f>
        <v>0</v>
      </c>
      <c r="B104" s="85">
        <f>IF(I104='School Lookup'!$G$13,1,0)</f>
        <v>0</v>
      </c>
      <c r="C104" s="85">
        <f t="shared" si="1"/>
        <v>102</v>
      </c>
      <c r="D104" s="86" t="s">
        <v>6478</v>
      </c>
      <c r="E104" s="86" t="s">
        <v>6539</v>
      </c>
      <c r="F104" s="86" t="s">
        <v>2750</v>
      </c>
      <c r="G104" s="86" t="s">
        <v>2881</v>
      </c>
      <c r="H104" s="86" t="s">
        <v>245</v>
      </c>
      <c r="I104" s="86" t="s">
        <v>3888</v>
      </c>
      <c r="J104" s="86" t="s">
        <v>680</v>
      </c>
      <c r="K104" s="86" t="s">
        <v>56</v>
      </c>
      <c r="L104" s="86">
        <v>1</v>
      </c>
      <c r="M104" s="86">
        <v>1</v>
      </c>
      <c r="N104" s="89">
        <v>0.44726295149638801</v>
      </c>
      <c r="O104" s="89">
        <v>1.0629024294465299</v>
      </c>
      <c r="P104" s="89">
        <v>66.418099999999995</v>
      </c>
      <c r="Q104" s="89">
        <v>1.7588818007651099</v>
      </c>
      <c r="R104" s="89">
        <v>50.257998761609898</v>
      </c>
      <c r="S104" s="89">
        <v>1.41089211510582</v>
      </c>
      <c r="T104" s="89">
        <v>1.60077845682739</v>
      </c>
      <c r="U104" s="89">
        <v>0.33333333333333298</v>
      </c>
      <c r="V104" s="89">
        <v>0.53359281894246402</v>
      </c>
      <c r="W104" s="89">
        <v>1</v>
      </c>
      <c r="X104" s="89">
        <v>0.48764396284829697</v>
      </c>
      <c r="Y104" s="89">
        <v>1.2370377819487599</v>
      </c>
      <c r="Z104" s="89">
        <v>62.280799999999999</v>
      </c>
      <c r="AA104" s="89">
        <v>1.5529301536509399</v>
      </c>
      <c r="AB104" s="89">
        <v>51.702777708978303</v>
      </c>
      <c r="AC104" s="89">
        <v>1.3949839677998499</v>
      </c>
      <c r="AD104" s="89">
        <v>1.62562249057291</v>
      </c>
      <c r="AE104" s="89">
        <v>0.33333333333333298</v>
      </c>
      <c r="AF104" s="89">
        <v>0.54187416352430495</v>
      </c>
      <c r="AG104" s="89">
        <v>1</v>
      </c>
      <c r="AH104" s="89">
        <v>0.38061652719665301</v>
      </c>
      <c r="AI104" s="89">
        <v>0.87615941062009095</v>
      </c>
      <c r="AJ104" s="89">
        <v>58.728900000000003</v>
      </c>
      <c r="AK104" s="89">
        <v>0.988861237773766</v>
      </c>
      <c r="AL104" s="89">
        <v>50.8368121338912</v>
      </c>
      <c r="AM104" s="89">
        <v>0.93251032419692803</v>
      </c>
      <c r="AN104" s="89">
        <v>0.93644099082334098</v>
      </c>
      <c r="AO104" s="89">
        <v>0.164430684554524</v>
      </c>
      <c r="AP104" s="89">
        <v>0.153979633165998</v>
      </c>
      <c r="AQ104" s="89">
        <v>1</v>
      </c>
      <c r="AR104" s="89">
        <v>0.62176680244399196</v>
      </c>
      <c r="AS104" s="89">
        <v>1.4676273710588399</v>
      </c>
      <c r="AT104" s="89">
        <v>65.146000000000001</v>
      </c>
      <c r="AU104" s="89">
        <v>1.7889731953650501</v>
      </c>
      <c r="AV104" s="89">
        <v>52.953150916496902</v>
      </c>
      <c r="AW104" s="89">
        <v>1.62830028321194</v>
      </c>
      <c r="AX104" s="89">
        <v>1.6766805871053601</v>
      </c>
      <c r="AY104" s="89">
        <v>0.16890264877881001</v>
      </c>
      <c r="AZ104" s="89">
        <v>0.28319579231810499</v>
      </c>
      <c r="BA104" s="89">
        <v>-99</v>
      </c>
      <c r="BB104" s="89">
        <v>-99</v>
      </c>
      <c r="BC104" s="89">
        <v>-99</v>
      </c>
      <c r="BD104" s="89">
        <v>-99</v>
      </c>
      <c r="BE104" s="89">
        <v>-99</v>
      </c>
      <c r="BF104" s="89">
        <v>-99</v>
      </c>
      <c r="BG104" s="89">
        <v>-99</v>
      </c>
      <c r="BH104" s="89">
        <v>-99</v>
      </c>
      <c r="BI104" s="89">
        <v>-99</v>
      </c>
      <c r="BJ104" s="89">
        <v>-99</v>
      </c>
      <c r="BK104" s="89">
        <v>-99</v>
      </c>
      <c r="BL104" s="89">
        <v>-99</v>
      </c>
      <c r="BM104" s="89">
        <v>-99</v>
      </c>
      <c r="BN104" s="89">
        <v>-99</v>
      </c>
      <c r="BO104" s="89">
        <v>-99</v>
      </c>
      <c r="BP104" s="89">
        <v>-99</v>
      </c>
      <c r="BQ104" s="89">
        <v>-99</v>
      </c>
      <c r="BR104" s="89">
        <v>-99</v>
      </c>
      <c r="BS104" s="89">
        <v>-99</v>
      </c>
      <c r="BT104" s="89">
        <v>-99</v>
      </c>
      <c r="BU104" s="89">
        <v>-99</v>
      </c>
      <c r="BV104" s="89">
        <v>-99</v>
      </c>
      <c r="BW104" s="89">
        <v>-99</v>
      </c>
      <c r="BX104" s="89">
        <v>-99</v>
      </c>
      <c r="BY104" s="89">
        <v>-99</v>
      </c>
      <c r="BZ104" s="89">
        <v>-99</v>
      </c>
      <c r="CA104" s="89">
        <v>-99</v>
      </c>
      <c r="CB104" s="89">
        <v>-99</v>
      </c>
      <c r="CC104" s="89">
        <v>-99</v>
      </c>
      <c r="CD104" s="89">
        <v>-99</v>
      </c>
      <c r="CE104" s="89">
        <v>-99</v>
      </c>
      <c r="CF104" s="89">
        <v>-99</v>
      </c>
      <c r="CG104" s="89">
        <v>-99</v>
      </c>
      <c r="CH104" s="89">
        <v>-99</v>
      </c>
      <c r="CI104" s="89">
        <v>-99</v>
      </c>
      <c r="CJ104" s="89">
        <v>-99</v>
      </c>
      <c r="CK104" s="89">
        <v>-99</v>
      </c>
      <c r="CL104" s="89">
        <v>-99</v>
      </c>
      <c r="CM104" s="89">
        <v>-99</v>
      </c>
      <c r="CN104" s="89">
        <v>-99</v>
      </c>
      <c r="CO104" s="89">
        <v>-99</v>
      </c>
      <c r="CP104" s="89">
        <v>-99</v>
      </c>
      <c r="CQ104" s="89">
        <v>-99</v>
      </c>
      <c r="CR104" s="89">
        <v>-99</v>
      </c>
      <c r="CS104" s="89">
        <v>-99</v>
      </c>
      <c r="CT104" s="89">
        <v>-99</v>
      </c>
      <c r="CU104" s="86">
        <v>-99</v>
      </c>
      <c r="CV104" s="86">
        <v>1.5125999999999999</v>
      </c>
      <c r="CW104" s="86">
        <v>96</v>
      </c>
      <c r="CX104" s="86">
        <v>2</v>
      </c>
      <c r="CY104" s="86">
        <v>-0.48809999999999998</v>
      </c>
      <c r="CZ104" s="86">
        <v>28</v>
      </c>
      <c r="DA104" s="86">
        <v>4</v>
      </c>
      <c r="DB104" s="86">
        <v>1.5687</v>
      </c>
      <c r="DC104" s="86">
        <v>98</v>
      </c>
      <c r="DD104" s="86">
        <v>1</v>
      </c>
      <c r="DE104" s="86">
        <v>1</v>
      </c>
      <c r="DF104" s="86">
        <v>1</v>
      </c>
      <c r="DG104" s="86">
        <v>-99</v>
      </c>
      <c r="DH104" s="86">
        <v>-99</v>
      </c>
    </row>
    <row r="105" spans="1:112" x14ac:dyDescent="0.2">
      <c r="A105" s="85">
        <f>IF(ISERROR(SEARCH('School Lookup'!$F$3,Data!J105)),A104,A104+1)</f>
        <v>0</v>
      </c>
      <c r="B105" s="85">
        <f>IF(I105='School Lookup'!$G$13,1,0)</f>
        <v>0</v>
      </c>
      <c r="C105" s="85">
        <f t="shared" si="1"/>
        <v>103</v>
      </c>
      <c r="D105" s="86" t="s">
        <v>6478</v>
      </c>
      <c r="E105" s="86" t="s">
        <v>6760</v>
      </c>
      <c r="F105" s="86" t="s">
        <v>2767</v>
      </c>
      <c r="G105" s="86" t="s">
        <v>2782</v>
      </c>
      <c r="H105" s="86" t="s">
        <v>1545</v>
      </c>
      <c r="I105" s="86" t="s">
        <v>3449</v>
      </c>
      <c r="J105" s="86" t="s">
        <v>1167</v>
      </c>
      <c r="K105" s="86" t="s">
        <v>138</v>
      </c>
      <c r="L105" s="86">
        <v>1</v>
      </c>
      <c r="M105" s="86">
        <v>1</v>
      </c>
      <c r="N105" s="89">
        <v>0.75926475583864095</v>
      </c>
      <c r="O105" s="89">
        <v>1.7385419997848801</v>
      </c>
      <c r="P105" s="89">
        <v>60.702300000000001</v>
      </c>
      <c r="Q105" s="89">
        <v>1.15259882476263</v>
      </c>
      <c r="R105" s="89">
        <v>54.352448832271797</v>
      </c>
      <c r="S105" s="89">
        <v>1.44557041227376</v>
      </c>
      <c r="T105" s="89">
        <v>1.6401267724944599</v>
      </c>
      <c r="U105" s="89">
        <v>0.37831325301204799</v>
      </c>
      <c r="V105" s="89">
        <v>0.62048169465453196</v>
      </c>
      <c r="W105" s="89">
        <v>1</v>
      </c>
      <c r="X105" s="89">
        <v>0.64593545647558404</v>
      </c>
      <c r="Y105" s="89">
        <v>1.6096810298911399</v>
      </c>
      <c r="Z105" s="89">
        <v>52.511499999999998</v>
      </c>
      <c r="AA105" s="89">
        <v>0.33466953264979798</v>
      </c>
      <c r="AB105" s="89">
        <v>49.0446074309979</v>
      </c>
      <c r="AC105" s="89">
        <v>0.97217528127046804</v>
      </c>
      <c r="AD105" s="89">
        <v>1.1333243514626401</v>
      </c>
      <c r="AE105" s="89">
        <v>0.37831325301204799</v>
      </c>
      <c r="AF105" s="89">
        <v>0.42875162211960099</v>
      </c>
      <c r="AG105" s="89">
        <v>1</v>
      </c>
      <c r="AH105" s="89">
        <v>0.74908467153284697</v>
      </c>
      <c r="AI105" s="89">
        <v>1.6691384043822199</v>
      </c>
      <c r="AJ105" s="89">
        <v>-99</v>
      </c>
      <c r="AK105" s="89">
        <v>-99</v>
      </c>
      <c r="AL105" s="89">
        <v>51.8248386861314</v>
      </c>
      <c r="AM105" s="89">
        <v>1.6691384043822199</v>
      </c>
      <c r="AN105" s="89">
        <v>1.7103007748681001</v>
      </c>
      <c r="AO105" s="89">
        <v>0.11004016064257</v>
      </c>
      <c r="AP105" s="89">
        <v>0.188201772013598</v>
      </c>
      <c r="AQ105" s="89">
        <v>1</v>
      </c>
      <c r="AR105" s="89">
        <v>0.85522228915662701</v>
      </c>
      <c r="AS105" s="89">
        <v>1.9923923457131101</v>
      </c>
      <c r="AT105" s="89">
        <v>-99</v>
      </c>
      <c r="AU105" s="89">
        <v>-99</v>
      </c>
      <c r="AV105" s="89">
        <v>53.012069879518101</v>
      </c>
      <c r="AW105" s="89">
        <v>1.9923923457131101</v>
      </c>
      <c r="AX105" s="89">
        <v>2.0603589751564302</v>
      </c>
      <c r="AY105" s="89">
        <v>0.133333333333333</v>
      </c>
      <c r="AZ105" s="89">
        <v>0.274714530020857</v>
      </c>
      <c r="BA105" s="89">
        <v>-99</v>
      </c>
      <c r="BB105" s="89">
        <v>-99</v>
      </c>
      <c r="BC105" s="89">
        <v>-99</v>
      </c>
      <c r="BD105" s="89">
        <v>-99</v>
      </c>
      <c r="BE105" s="89">
        <v>-99</v>
      </c>
      <c r="BF105" s="89">
        <v>-99</v>
      </c>
      <c r="BG105" s="89">
        <v>-99</v>
      </c>
      <c r="BH105" s="89">
        <v>-99</v>
      </c>
      <c r="BI105" s="89">
        <v>-99</v>
      </c>
      <c r="BJ105" s="89">
        <v>-99</v>
      </c>
      <c r="BK105" s="89">
        <v>-99</v>
      </c>
      <c r="BL105" s="89">
        <v>-99</v>
      </c>
      <c r="BM105" s="89">
        <v>-99</v>
      </c>
      <c r="BN105" s="89">
        <v>-99</v>
      </c>
      <c r="BO105" s="89">
        <v>-99</v>
      </c>
      <c r="BP105" s="89">
        <v>-99</v>
      </c>
      <c r="BQ105" s="89">
        <v>-99</v>
      </c>
      <c r="BR105" s="89">
        <v>-99</v>
      </c>
      <c r="BS105" s="89">
        <v>-99</v>
      </c>
      <c r="BT105" s="89">
        <v>-99</v>
      </c>
      <c r="BU105" s="89">
        <v>-99</v>
      </c>
      <c r="BV105" s="89">
        <v>-99</v>
      </c>
      <c r="BW105" s="89">
        <v>-99</v>
      </c>
      <c r="BX105" s="89">
        <v>-99</v>
      </c>
      <c r="BY105" s="89">
        <v>-99</v>
      </c>
      <c r="BZ105" s="89">
        <v>-99</v>
      </c>
      <c r="CA105" s="89">
        <v>-99</v>
      </c>
      <c r="CB105" s="89">
        <v>-99</v>
      </c>
      <c r="CC105" s="89">
        <v>-99</v>
      </c>
      <c r="CD105" s="89">
        <v>-99</v>
      </c>
      <c r="CE105" s="89">
        <v>-99</v>
      </c>
      <c r="CF105" s="89">
        <v>-99</v>
      </c>
      <c r="CG105" s="89">
        <v>-99</v>
      </c>
      <c r="CH105" s="89">
        <v>-99</v>
      </c>
      <c r="CI105" s="89">
        <v>-99</v>
      </c>
      <c r="CJ105" s="89">
        <v>-99</v>
      </c>
      <c r="CK105" s="89">
        <v>-99</v>
      </c>
      <c r="CL105" s="89">
        <v>-99</v>
      </c>
      <c r="CM105" s="89">
        <v>-99</v>
      </c>
      <c r="CN105" s="89">
        <v>-99</v>
      </c>
      <c r="CO105" s="89">
        <v>-99</v>
      </c>
      <c r="CP105" s="89">
        <v>-99</v>
      </c>
      <c r="CQ105" s="89">
        <v>-99</v>
      </c>
      <c r="CR105" s="89">
        <v>-99</v>
      </c>
      <c r="CS105" s="89">
        <v>-99</v>
      </c>
      <c r="CT105" s="89">
        <v>-99</v>
      </c>
      <c r="CU105" s="86">
        <v>-99</v>
      </c>
      <c r="CV105" s="86">
        <v>1.5121</v>
      </c>
      <c r="CW105" s="86">
        <v>96</v>
      </c>
      <c r="CX105" s="86">
        <v>2</v>
      </c>
      <c r="CY105" s="86">
        <v>0.92759999999999998</v>
      </c>
      <c r="CZ105" s="86">
        <v>86</v>
      </c>
      <c r="DA105" s="86">
        <v>2</v>
      </c>
      <c r="DB105" s="86">
        <v>0.56269999999999998</v>
      </c>
      <c r="DC105" s="86">
        <v>75</v>
      </c>
      <c r="DD105" s="86">
        <v>1</v>
      </c>
      <c r="DE105" s="86">
        <v>1</v>
      </c>
      <c r="DF105" s="86">
        <v>-99</v>
      </c>
      <c r="DG105" s="86">
        <v>-99</v>
      </c>
      <c r="DH105" s="86">
        <v>-99</v>
      </c>
    </row>
    <row r="106" spans="1:112" x14ac:dyDescent="0.2">
      <c r="A106" s="85">
        <f>IF(ISERROR(SEARCH('School Lookup'!$F$3,Data!J106)),A105,A105+1)</f>
        <v>0</v>
      </c>
      <c r="B106" s="85">
        <f>IF(I106='School Lookup'!$G$13,1,0)</f>
        <v>0</v>
      </c>
      <c r="C106" s="85">
        <f t="shared" si="1"/>
        <v>104</v>
      </c>
      <c r="D106" s="86" t="s">
        <v>6478</v>
      </c>
      <c r="E106" s="86" t="s">
        <v>6760</v>
      </c>
      <c r="F106" s="86" t="s">
        <v>2767</v>
      </c>
      <c r="G106" s="86" t="s">
        <v>2789</v>
      </c>
      <c r="H106" s="86" t="s">
        <v>755</v>
      </c>
      <c r="I106" s="86" t="s">
        <v>3543</v>
      </c>
      <c r="J106" s="86" t="s">
        <v>47</v>
      </c>
      <c r="K106" s="86" t="s">
        <v>16</v>
      </c>
      <c r="L106" s="86">
        <v>1</v>
      </c>
      <c r="M106" s="86">
        <v>1</v>
      </c>
      <c r="N106" s="89">
        <v>0.840498230088496</v>
      </c>
      <c r="O106" s="89">
        <v>1.91445300054005</v>
      </c>
      <c r="P106" s="89">
        <v>56.4054</v>
      </c>
      <c r="Q106" s="89">
        <v>0.69682057507141304</v>
      </c>
      <c r="R106" s="89">
        <v>49.557547123893798</v>
      </c>
      <c r="S106" s="89">
        <v>1.30563678780573</v>
      </c>
      <c r="T106" s="89">
        <v>1.48134872173434</v>
      </c>
      <c r="U106" s="89">
        <v>0.37541528239202698</v>
      </c>
      <c r="V106" s="89">
        <v>0.55612094869096296</v>
      </c>
      <c r="W106" s="89">
        <v>1</v>
      </c>
      <c r="X106" s="89">
        <v>0.84741192052980097</v>
      </c>
      <c r="Y106" s="89">
        <v>2.0839885383280099</v>
      </c>
      <c r="Z106" s="89">
        <v>54.379300000000001</v>
      </c>
      <c r="AA106" s="89">
        <v>0.56758972016639997</v>
      </c>
      <c r="AB106" s="89">
        <v>49.4481081677704</v>
      </c>
      <c r="AC106" s="89">
        <v>1.3257891292471999</v>
      </c>
      <c r="AD106" s="89">
        <v>1.5450553420237201</v>
      </c>
      <c r="AE106" s="89">
        <v>0.37624584717608001</v>
      </c>
      <c r="AF106" s="89">
        <v>0.58132065609364003</v>
      </c>
      <c r="AG106" s="89">
        <v>1</v>
      </c>
      <c r="AH106" s="89">
        <v>0.51262684563758398</v>
      </c>
      <c r="AI106" s="89">
        <v>1.1602583513089599</v>
      </c>
      <c r="AJ106" s="89">
        <v>-99</v>
      </c>
      <c r="AK106" s="89">
        <v>-99</v>
      </c>
      <c r="AL106" s="89">
        <v>61.073815436241603</v>
      </c>
      <c r="AM106" s="89">
        <v>1.1602583513089599</v>
      </c>
      <c r="AN106" s="89">
        <v>1.1757001825625499</v>
      </c>
      <c r="AO106" s="89">
        <v>0.12375415282391999</v>
      </c>
      <c r="AP106" s="89">
        <v>0.14549778006795699</v>
      </c>
      <c r="AQ106" s="89">
        <v>1</v>
      </c>
      <c r="AR106" s="89">
        <v>0.74515799999999999</v>
      </c>
      <c r="AS106" s="89">
        <v>1.7449880772466599</v>
      </c>
      <c r="AT106" s="89">
        <v>-99</v>
      </c>
      <c r="AU106" s="89">
        <v>-99</v>
      </c>
      <c r="AV106" s="89">
        <v>32.666663999999997</v>
      </c>
      <c r="AW106" s="89">
        <v>1.7449880772466599</v>
      </c>
      <c r="AX106" s="89">
        <v>1.7996455987920199</v>
      </c>
      <c r="AY106" s="89">
        <v>0.124584717607973</v>
      </c>
      <c r="AZ106" s="89">
        <v>0.22420833871993601</v>
      </c>
      <c r="BA106" s="89">
        <v>-99</v>
      </c>
      <c r="BB106" s="89">
        <v>-99</v>
      </c>
      <c r="BC106" s="89">
        <v>-99</v>
      </c>
      <c r="BD106" s="89">
        <v>-99</v>
      </c>
      <c r="BE106" s="89">
        <v>-99</v>
      </c>
      <c r="BF106" s="89">
        <v>-99</v>
      </c>
      <c r="BG106" s="89">
        <v>-99</v>
      </c>
      <c r="BH106" s="89">
        <v>-99</v>
      </c>
      <c r="BI106" s="89">
        <v>-99</v>
      </c>
      <c r="BJ106" s="89">
        <v>-99</v>
      </c>
      <c r="BK106" s="89">
        <v>-99</v>
      </c>
      <c r="BL106" s="89">
        <v>-99</v>
      </c>
      <c r="BM106" s="89">
        <v>-99</v>
      </c>
      <c r="BN106" s="89">
        <v>-99</v>
      </c>
      <c r="BO106" s="89">
        <v>-99</v>
      </c>
      <c r="BP106" s="89">
        <v>-99</v>
      </c>
      <c r="BQ106" s="89">
        <v>-99</v>
      </c>
      <c r="BR106" s="89">
        <v>-99</v>
      </c>
      <c r="BS106" s="89">
        <v>-99</v>
      </c>
      <c r="BT106" s="89">
        <v>-99</v>
      </c>
      <c r="BU106" s="89">
        <v>-99</v>
      </c>
      <c r="BV106" s="89">
        <v>-99</v>
      </c>
      <c r="BW106" s="89">
        <v>-99</v>
      </c>
      <c r="BX106" s="89">
        <v>-99</v>
      </c>
      <c r="BY106" s="89">
        <v>-99</v>
      </c>
      <c r="BZ106" s="89">
        <v>-99</v>
      </c>
      <c r="CA106" s="89">
        <v>-99</v>
      </c>
      <c r="CB106" s="89">
        <v>-99</v>
      </c>
      <c r="CC106" s="89">
        <v>-99</v>
      </c>
      <c r="CD106" s="89">
        <v>-99</v>
      </c>
      <c r="CE106" s="89">
        <v>-99</v>
      </c>
      <c r="CF106" s="89">
        <v>-99</v>
      </c>
      <c r="CG106" s="89">
        <v>-99</v>
      </c>
      <c r="CH106" s="89">
        <v>-99</v>
      </c>
      <c r="CI106" s="89">
        <v>-99</v>
      </c>
      <c r="CJ106" s="89">
        <v>-99</v>
      </c>
      <c r="CK106" s="89">
        <v>-99</v>
      </c>
      <c r="CL106" s="89">
        <v>-99</v>
      </c>
      <c r="CM106" s="89">
        <v>-99</v>
      </c>
      <c r="CN106" s="89">
        <v>-99</v>
      </c>
      <c r="CO106" s="89">
        <v>-99</v>
      </c>
      <c r="CP106" s="89">
        <v>-99</v>
      </c>
      <c r="CQ106" s="89">
        <v>-99</v>
      </c>
      <c r="CR106" s="89">
        <v>-99</v>
      </c>
      <c r="CS106" s="89">
        <v>-99</v>
      </c>
      <c r="CT106" s="89">
        <v>-99</v>
      </c>
      <c r="CU106" s="86">
        <v>-99</v>
      </c>
      <c r="CV106" s="86">
        <v>1.5071000000000001</v>
      </c>
      <c r="CW106" s="86">
        <v>96</v>
      </c>
      <c r="CX106" s="86">
        <v>2</v>
      </c>
      <c r="CY106" s="86">
        <v>-0.21410000000000001</v>
      </c>
      <c r="CZ106" s="86">
        <v>41</v>
      </c>
      <c r="DA106" s="86">
        <v>2</v>
      </c>
      <c r="DB106" s="86">
        <v>0.47520000000000001</v>
      </c>
      <c r="DC106" s="86">
        <v>71</v>
      </c>
      <c r="DD106" s="86">
        <v>1</v>
      </c>
      <c r="DE106" s="86">
        <v>1</v>
      </c>
      <c r="DF106" s="86">
        <v>-99</v>
      </c>
      <c r="DG106" s="86">
        <v>-99</v>
      </c>
      <c r="DH106" s="86">
        <v>-99</v>
      </c>
    </row>
    <row r="107" spans="1:112" x14ac:dyDescent="0.2">
      <c r="A107" s="85">
        <f>IF(ISERROR(SEARCH('School Lookup'!$F$3,Data!J107)),A106,A106+1)</f>
        <v>0</v>
      </c>
      <c r="B107" s="85">
        <f>IF(I107='School Lookup'!$G$13,1,0)</f>
        <v>0</v>
      </c>
      <c r="C107" s="85">
        <f t="shared" si="1"/>
        <v>105</v>
      </c>
      <c r="D107" s="86" t="s">
        <v>6478</v>
      </c>
      <c r="E107" s="86" t="s">
        <v>6760</v>
      </c>
      <c r="F107" s="86" t="s">
        <v>2767</v>
      </c>
      <c r="G107" s="86" t="s">
        <v>2787</v>
      </c>
      <c r="H107" s="86" t="s">
        <v>918</v>
      </c>
      <c r="I107" s="86" t="s">
        <v>3511</v>
      </c>
      <c r="J107" s="86" t="s">
        <v>1825</v>
      </c>
      <c r="K107" s="86" t="s">
        <v>26</v>
      </c>
      <c r="L107" s="86">
        <v>1</v>
      </c>
      <c r="M107" s="86">
        <v>1</v>
      </c>
      <c r="N107" s="89">
        <v>0.83811562500000003</v>
      </c>
      <c r="O107" s="89">
        <v>1.9092934717941501</v>
      </c>
      <c r="P107" s="89">
        <v>58.052599999999998</v>
      </c>
      <c r="Q107" s="89">
        <v>0.87154140471403296</v>
      </c>
      <c r="R107" s="89">
        <v>47.070273437499999</v>
      </c>
      <c r="S107" s="89">
        <v>1.3904174382540899</v>
      </c>
      <c r="T107" s="89">
        <v>1.5775465188795199</v>
      </c>
      <c r="U107" s="89">
        <v>0.37290604515659098</v>
      </c>
      <c r="V107" s="89">
        <v>0.58827663340591096</v>
      </c>
      <c r="W107" s="89">
        <v>1</v>
      </c>
      <c r="X107" s="89">
        <v>0.58501640624999995</v>
      </c>
      <c r="Y107" s="89">
        <v>1.46626793663245</v>
      </c>
      <c r="Z107" s="89">
        <v>59.576500000000003</v>
      </c>
      <c r="AA107" s="89">
        <v>1.21569594061895</v>
      </c>
      <c r="AB107" s="89">
        <v>47.460903125000002</v>
      </c>
      <c r="AC107" s="89">
        <v>1.3409819386257</v>
      </c>
      <c r="AD107" s="89">
        <v>1.5627451199852</v>
      </c>
      <c r="AE107" s="89">
        <v>0.37290604515659098</v>
      </c>
      <c r="AF107" s="89">
        <v>0.58275710228144495</v>
      </c>
      <c r="AG107" s="89">
        <v>1</v>
      </c>
      <c r="AH107" s="89">
        <v>0.57457696629213495</v>
      </c>
      <c r="AI107" s="89">
        <v>1.2935809874586599</v>
      </c>
      <c r="AJ107" s="89">
        <v>-99</v>
      </c>
      <c r="AK107" s="89">
        <v>-99</v>
      </c>
      <c r="AL107" s="89">
        <v>55.056194943820202</v>
      </c>
      <c r="AM107" s="89">
        <v>1.2935809874586599</v>
      </c>
      <c r="AN107" s="89">
        <v>1.3157614009634699</v>
      </c>
      <c r="AO107" s="89">
        <v>0.12964311726147101</v>
      </c>
      <c r="AP107" s="89">
        <v>0.17057940959322501</v>
      </c>
      <c r="AQ107" s="89">
        <v>1</v>
      </c>
      <c r="AR107" s="89">
        <v>0.52711520467836304</v>
      </c>
      <c r="AS107" s="89">
        <v>1.2548679966620999</v>
      </c>
      <c r="AT107" s="89">
        <v>-99</v>
      </c>
      <c r="AU107" s="89">
        <v>-99</v>
      </c>
      <c r="AV107" s="89">
        <v>38.011690643274903</v>
      </c>
      <c r="AW107" s="89">
        <v>1.2548679966620999</v>
      </c>
      <c r="AX107" s="89">
        <v>1.28315951783127</v>
      </c>
      <c r="AY107" s="89">
        <v>0.124544792425346</v>
      </c>
      <c r="AZ107" s="89">
        <v>0.159810835796903</v>
      </c>
      <c r="BA107" s="89">
        <v>-99</v>
      </c>
      <c r="BB107" s="89">
        <v>-99</v>
      </c>
      <c r="BC107" s="89">
        <v>-99</v>
      </c>
      <c r="BD107" s="89">
        <v>-99</v>
      </c>
      <c r="BE107" s="89">
        <v>-99</v>
      </c>
      <c r="BF107" s="89">
        <v>-99</v>
      </c>
      <c r="BG107" s="89">
        <v>-99</v>
      </c>
      <c r="BH107" s="89">
        <v>-99</v>
      </c>
      <c r="BI107" s="89">
        <v>-99</v>
      </c>
      <c r="BJ107" s="89">
        <v>-99</v>
      </c>
      <c r="BK107" s="89">
        <v>-99</v>
      </c>
      <c r="BL107" s="89">
        <v>-99</v>
      </c>
      <c r="BM107" s="89">
        <v>-99</v>
      </c>
      <c r="BN107" s="89">
        <v>-99</v>
      </c>
      <c r="BO107" s="89">
        <v>-99</v>
      </c>
      <c r="BP107" s="89">
        <v>-99</v>
      </c>
      <c r="BQ107" s="89">
        <v>-99</v>
      </c>
      <c r="BR107" s="89">
        <v>-99</v>
      </c>
      <c r="BS107" s="89">
        <v>-99</v>
      </c>
      <c r="BT107" s="89">
        <v>-99</v>
      </c>
      <c r="BU107" s="89">
        <v>-99</v>
      </c>
      <c r="BV107" s="89">
        <v>-99</v>
      </c>
      <c r="BW107" s="89">
        <v>-99</v>
      </c>
      <c r="BX107" s="89">
        <v>-99</v>
      </c>
      <c r="BY107" s="89">
        <v>-99</v>
      </c>
      <c r="BZ107" s="89">
        <v>-99</v>
      </c>
      <c r="CA107" s="89">
        <v>-99</v>
      </c>
      <c r="CB107" s="89">
        <v>-99</v>
      </c>
      <c r="CC107" s="89">
        <v>-99</v>
      </c>
      <c r="CD107" s="89">
        <v>-99</v>
      </c>
      <c r="CE107" s="89">
        <v>-99</v>
      </c>
      <c r="CF107" s="89">
        <v>-99</v>
      </c>
      <c r="CG107" s="89">
        <v>-99</v>
      </c>
      <c r="CH107" s="89">
        <v>-99</v>
      </c>
      <c r="CI107" s="89">
        <v>-99</v>
      </c>
      <c r="CJ107" s="89">
        <v>-99</v>
      </c>
      <c r="CK107" s="89">
        <v>-99</v>
      </c>
      <c r="CL107" s="89">
        <v>-99</v>
      </c>
      <c r="CM107" s="89">
        <v>-99</v>
      </c>
      <c r="CN107" s="89">
        <v>-99</v>
      </c>
      <c r="CO107" s="89">
        <v>-99</v>
      </c>
      <c r="CP107" s="89">
        <v>-99</v>
      </c>
      <c r="CQ107" s="89">
        <v>-99</v>
      </c>
      <c r="CR107" s="89">
        <v>-99</v>
      </c>
      <c r="CS107" s="89">
        <v>-99</v>
      </c>
      <c r="CT107" s="89">
        <v>-99</v>
      </c>
      <c r="CU107" s="86">
        <v>-99</v>
      </c>
      <c r="CV107" s="86">
        <v>1.5014000000000001</v>
      </c>
      <c r="CW107" s="86">
        <v>96</v>
      </c>
      <c r="CX107" s="86">
        <v>2</v>
      </c>
      <c r="CY107" s="86">
        <v>0.85860000000000003</v>
      </c>
      <c r="CZ107" s="86">
        <v>84</v>
      </c>
      <c r="DA107" s="86">
        <v>2</v>
      </c>
      <c r="DB107" s="86">
        <v>0.77829999999999999</v>
      </c>
      <c r="DC107" s="86">
        <v>84</v>
      </c>
      <c r="DD107" s="86">
        <v>1</v>
      </c>
      <c r="DE107" s="86">
        <v>1</v>
      </c>
      <c r="DF107" s="86">
        <v>-99</v>
      </c>
      <c r="DG107" s="86">
        <v>-99</v>
      </c>
      <c r="DH107" s="86">
        <v>-99</v>
      </c>
    </row>
    <row r="108" spans="1:112" x14ac:dyDescent="0.2">
      <c r="A108" s="85">
        <f>IF(ISERROR(SEARCH('School Lookup'!$F$3,Data!J108)),A107,A107+1)</f>
        <v>0</v>
      </c>
      <c r="B108" s="85">
        <f>IF(I108='School Lookup'!$G$13,1,0)</f>
        <v>0</v>
      </c>
      <c r="C108" s="85">
        <f t="shared" si="1"/>
        <v>106</v>
      </c>
      <c r="D108" s="86" t="s">
        <v>6478</v>
      </c>
      <c r="E108" s="86" t="s">
        <v>6695</v>
      </c>
      <c r="F108" s="86" t="s">
        <v>546</v>
      </c>
      <c r="G108" s="86" t="s">
        <v>2831</v>
      </c>
      <c r="H108" s="86" t="s">
        <v>548</v>
      </c>
      <c r="I108" s="86" t="s">
        <v>3739</v>
      </c>
      <c r="J108" s="86" t="s">
        <v>1008</v>
      </c>
      <c r="K108" s="86" t="s">
        <v>6509</v>
      </c>
      <c r="L108" s="86">
        <v>1</v>
      </c>
      <c r="M108" s="86">
        <v>1</v>
      </c>
      <c r="N108" s="89">
        <v>0.19191983914209099</v>
      </c>
      <c r="O108" s="89">
        <v>0.509957195416195</v>
      </c>
      <c r="P108" s="89">
        <v>68.489599999999996</v>
      </c>
      <c r="Q108" s="89">
        <v>1.97860873046684</v>
      </c>
      <c r="R108" s="89">
        <v>58.176976139410201</v>
      </c>
      <c r="S108" s="89">
        <v>1.24428296294152</v>
      </c>
      <c r="T108" s="89">
        <v>1.4117325679639201</v>
      </c>
      <c r="U108" s="89">
        <v>0.39057591623036603</v>
      </c>
      <c r="V108" s="89">
        <v>0.55138874120475501</v>
      </c>
      <c r="W108" s="89">
        <v>1</v>
      </c>
      <c r="X108" s="89">
        <v>0.35391367292225201</v>
      </c>
      <c r="Y108" s="89">
        <v>0.92221549779206902</v>
      </c>
      <c r="Z108" s="89">
        <v>65.361699999999999</v>
      </c>
      <c r="AA108" s="89">
        <v>1.93712750118274</v>
      </c>
      <c r="AB108" s="89">
        <v>53.3511989276139</v>
      </c>
      <c r="AC108" s="89">
        <v>1.4296714994874</v>
      </c>
      <c r="AD108" s="89">
        <v>1.66601098741361</v>
      </c>
      <c r="AE108" s="89">
        <v>0.39057591623036603</v>
      </c>
      <c r="AF108" s="89">
        <v>0.65070376785892803</v>
      </c>
      <c r="AG108" s="89">
        <v>1</v>
      </c>
      <c r="AH108" s="89">
        <v>0.58810526315789502</v>
      </c>
      <c r="AI108" s="89">
        <v>1.32269518742634</v>
      </c>
      <c r="AJ108" s="89">
        <v>-99</v>
      </c>
      <c r="AK108" s="89">
        <v>-99</v>
      </c>
      <c r="AL108" s="89">
        <v>54.066988038277501</v>
      </c>
      <c r="AM108" s="89">
        <v>1.32269518742634</v>
      </c>
      <c r="AN108" s="89">
        <v>1.34634713222417</v>
      </c>
      <c r="AO108" s="89">
        <v>0.218848167539267</v>
      </c>
      <c r="AP108" s="89">
        <v>0.29464560275900598</v>
      </c>
      <c r="AQ108" s="89">
        <v>-99</v>
      </c>
      <c r="AR108" s="89">
        <v>-99</v>
      </c>
      <c r="AS108" s="89">
        <v>-99</v>
      </c>
      <c r="AT108" s="89">
        <v>-99</v>
      </c>
      <c r="AU108" s="89">
        <v>-99</v>
      </c>
      <c r="AV108" s="89">
        <v>-99</v>
      </c>
      <c r="AW108" s="89">
        <v>-99</v>
      </c>
      <c r="AX108" s="89">
        <v>-99</v>
      </c>
      <c r="AY108" s="89">
        <v>-99</v>
      </c>
      <c r="AZ108" s="89">
        <v>-99</v>
      </c>
      <c r="BA108" s="89">
        <v>-99</v>
      </c>
      <c r="BB108" s="89">
        <v>-99</v>
      </c>
      <c r="BC108" s="89">
        <v>-99</v>
      </c>
      <c r="BD108" s="89">
        <v>-99</v>
      </c>
      <c r="BE108" s="89">
        <v>-99</v>
      </c>
      <c r="BF108" s="89">
        <v>-99</v>
      </c>
      <c r="BG108" s="89">
        <v>-99</v>
      </c>
      <c r="BH108" s="89">
        <v>-99</v>
      </c>
      <c r="BI108" s="89">
        <v>-99</v>
      </c>
      <c r="BJ108" s="89">
        <v>-99</v>
      </c>
      <c r="BK108" s="89">
        <v>-99</v>
      </c>
      <c r="BL108" s="89">
        <v>-99</v>
      </c>
      <c r="BM108" s="89">
        <v>-99</v>
      </c>
      <c r="BN108" s="89">
        <v>-99</v>
      </c>
      <c r="BO108" s="89">
        <v>-99</v>
      </c>
      <c r="BP108" s="89">
        <v>-99</v>
      </c>
      <c r="BQ108" s="89">
        <v>-99</v>
      </c>
      <c r="BR108" s="89">
        <v>-99</v>
      </c>
      <c r="BS108" s="89">
        <v>-99</v>
      </c>
      <c r="BT108" s="89">
        <v>-99</v>
      </c>
      <c r="BU108" s="89">
        <v>-99</v>
      </c>
      <c r="BV108" s="89">
        <v>-99</v>
      </c>
      <c r="BW108" s="89">
        <v>-99</v>
      </c>
      <c r="BX108" s="89">
        <v>-99</v>
      </c>
      <c r="BY108" s="89">
        <v>-99</v>
      </c>
      <c r="BZ108" s="89">
        <v>-99</v>
      </c>
      <c r="CA108" s="89">
        <v>-99</v>
      </c>
      <c r="CB108" s="89">
        <v>-99</v>
      </c>
      <c r="CC108" s="89">
        <v>-99</v>
      </c>
      <c r="CD108" s="89">
        <v>-99</v>
      </c>
      <c r="CE108" s="89">
        <v>-99</v>
      </c>
      <c r="CF108" s="89">
        <v>-99</v>
      </c>
      <c r="CG108" s="89">
        <v>-99</v>
      </c>
      <c r="CH108" s="89">
        <v>-99</v>
      </c>
      <c r="CI108" s="89">
        <v>-99</v>
      </c>
      <c r="CJ108" s="89">
        <v>-99</v>
      </c>
      <c r="CK108" s="89">
        <v>-99</v>
      </c>
      <c r="CL108" s="89">
        <v>-99</v>
      </c>
      <c r="CM108" s="89">
        <v>-99</v>
      </c>
      <c r="CN108" s="89">
        <v>-99</v>
      </c>
      <c r="CO108" s="89">
        <v>-99</v>
      </c>
      <c r="CP108" s="89">
        <v>-99</v>
      </c>
      <c r="CQ108" s="89">
        <v>-99</v>
      </c>
      <c r="CR108" s="89">
        <v>-99</v>
      </c>
      <c r="CS108" s="89">
        <v>-99</v>
      </c>
      <c r="CT108" s="89">
        <v>-99</v>
      </c>
      <c r="CU108" s="86">
        <v>-99</v>
      </c>
      <c r="CV108" s="86">
        <v>1.4966999999999999</v>
      </c>
      <c r="CW108" s="86">
        <v>96</v>
      </c>
      <c r="CX108" s="86">
        <v>2</v>
      </c>
      <c r="CY108" s="86">
        <v>1.38E-2</v>
      </c>
      <c r="CZ108" s="86">
        <v>52</v>
      </c>
      <c r="DA108" s="86">
        <v>2</v>
      </c>
      <c r="DB108" s="86">
        <v>1.5294000000000001</v>
      </c>
      <c r="DC108" s="86">
        <v>98</v>
      </c>
      <c r="DD108" s="86">
        <v>1</v>
      </c>
      <c r="DE108" s="86">
        <v>1</v>
      </c>
      <c r="DF108" s="86">
        <v>1</v>
      </c>
      <c r="DG108" s="86">
        <v>-99</v>
      </c>
      <c r="DH108" s="86">
        <v>-99</v>
      </c>
    </row>
    <row r="109" spans="1:112" x14ac:dyDescent="0.2">
      <c r="A109" s="85">
        <f>IF(ISERROR(SEARCH('School Lookup'!$F$3,Data!J109)),A108,A108+1)</f>
        <v>0</v>
      </c>
      <c r="B109" s="85">
        <f>IF(I109='School Lookup'!$G$13,1,0)</f>
        <v>0</v>
      </c>
      <c r="C109" s="85">
        <f t="shared" si="1"/>
        <v>107</v>
      </c>
      <c r="D109" s="86" t="s">
        <v>6478</v>
      </c>
      <c r="E109" s="86" t="s">
        <v>6790</v>
      </c>
      <c r="F109" s="86" t="s">
        <v>2774</v>
      </c>
      <c r="G109" s="86" t="s">
        <v>2808</v>
      </c>
      <c r="H109" s="86" t="s">
        <v>2037</v>
      </c>
      <c r="I109" s="86" t="s">
        <v>3582</v>
      </c>
      <c r="J109" s="86" t="s">
        <v>2414</v>
      </c>
      <c r="K109" s="86" t="s">
        <v>26</v>
      </c>
      <c r="L109" s="86">
        <v>1</v>
      </c>
      <c r="M109" s="86">
        <v>1</v>
      </c>
      <c r="N109" s="89">
        <v>0.54051178451178505</v>
      </c>
      <c r="O109" s="89">
        <v>1.2648326766317799</v>
      </c>
      <c r="P109" s="89">
        <v>59.005099999999999</v>
      </c>
      <c r="Q109" s="89">
        <v>0.97257442452619702</v>
      </c>
      <c r="R109" s="89">
        <v>53.0303131313131</v>
      </c>
      <c r="S109" s="89">
        <v>1.11870355057899</v>
      </c>
      <c r="T109" s="89">
        <v>1.26924176644051</v>
      </c>
      <c r="U109" s="89">
        <v>0.37666455294863699</v>
      </c>
      <c r="V109" s="89">
        <v>0.47807838254005203</v>
      </c>
      <c r="W109" s="89">
        <v>1</v>
      </c>
      <c r="X109" s="89">
        <v>0.50775252525252501</v>
      </c>
      <c r="Y109" s="89">
        <v>1.2843765228630899</v>
      </c>
      <c r="Z109" s="89">
        <v>64.825599999999994</v>
      </c>
      <c r="AA109" s="89">
        <v>1.8702742446629601</v>
      </c>
      <c r="AB109" s="89">
        <v>50.505063973063997</v>
      </c>
      <c r="AC109" s="89">
        <v>1.5773253837630199</v>
      </c>
      <c r="AD109" s="89">
        <v>1.83793208264456</v>
      </c>
      <c r="AE109" s="89">
        <v>0.37666455294863699</v>
      </c>
      <c r="AF109" s="89">
        <v>0.69228386625926897</v>
      </c>
      <c r="AG109" s="89">
        <v>1</v>
      </c>
      <c r="AH109" s="89">
        <v>0.65522475247524803</v>
      </c>
      <c r="AI109" s="89">
        <v>1.4671428036418199</v>
      </c>
      <c r="AJ109" s="89">
        <v>-99</v>
      </c>
      <c r="AK109" s="89">
        <v>-99</v>
      </c>
      <c r="AL109" s="89">
        <v>55.445552475247503</v>
      </c>
      <c r="AM109" s="89">
        <v>1.4671428036418199</v>
      </c>
      <c r="AN109" s="89">
        <v>1.4980956252522499</v>
      </c>
      <c r="AO109" s="89">
        <v>0.128091312618897</v>
      </c>
      <c r="AP109" s="89">
        <v>0.191893035067187</v>
      </c>
      <c r="AQ109" s="89">
        <v>1</v>
      </c>
      <c r="AR109" s="89">
        <v>0.46169411764705898</v>
      </c>
      <c r="AS109" s="89">
        <v>1.1078134315231101</v>
      </c>
      <c r="AT109" s="89">
        <v>-99</v>
      </c>
      <c r="AU109" s="89">
        <v>-99</v>
      </c>
      <c r="AV109" s="89">
        <v>51.8716770053476</v>
      </c>
      <c r="AW109" s="89">
        <v>1.1078134315231101</v>
      </c>
      <c r="AX109" s="89">
        <v>1.1281941551686401</v>
      </c>
      <c r="AY109" s="89">
        <v>0.11857958148382999</v>
      </c>
      <c r="AZ109" s="89">
        <v>0.13378079075240101</v>
      </c>
      <c r="BA109" s="89">
        <v>-99</v>
      </c>
      <c r="BB109" s="89">
        <v>-99</v>
      </c>
      <c r="BC109" s="89">
        <v>-99</v>
      </c>
      <c r="BD109" s="89">
        <v>-99</v>
      </c>
      <c r="BE109" s="89">
        <v>-99</v>
      </c>
      <c r="BF109" s="89">
        <v>-99</v>
      </c>
      <c r="BG109" s="89">
        <v>-99</v>
      </c>
      <c r="BH109" s="89">
        <v>-99</v>
      </c>
      <c r="BI109" s="89">
        <v>-99</v>
      </c>
      <c r="BJ109" s="89">
        <v>-99</v>
      </c>
      <c r="BK109" s="89">
        <v>-99</v>
      </c>
      <c r="BL109" s="89">
        <v>-99</v>
      </c>
      <c r="BM109" s="89">
        <v>-99</v>
      </c>
      <c r="BN109" s="89">
        <v>-99</v>
      </c>
      <c r="BO109" s="89">
        <v>-99</v>
      </c>
      <c r="BP109" s="89">
        <v>-99</v>
      </c>
      <c r="BQ109" s="89">
        <v>-99</v>
      </c>
      <c r="BR109" s="89">
        <v>-99</v>
      </c>
      <c r="BS109" s="89">
        <v>-99</v>
      </c>
      <c r="BT109" s="89">
        <v>-99</v>
      </c>
      <c r="BU109" s="89">
        <v>-99</v>
      </c>
      <c r="BV109" s="89">
        <v>-99</v>
      </c>
      <c r="BW109" s="89">
        <v>-99</v>
      </c>
      <c r="BX109" s="89">
        <v>-99</v>
      </c>
      <c r="BY109" s="89">
        <v>-99</v>
      </c>
      <c r="BZ109" s="89">
        <v>-99</v>
      </c>
      <c r="CA109" s="89">
        <v>-99</v>
      </c>
      <c r="CB109" s="89">
        <v>-99</v>
      </c>
      <c r="CC109" s="89">
        <v>-99</v>
      </c>
      <c r="CD109" s="89">
        <v>-99</v>
      </c>
      <c r="CE109" s="89">
        <v>-99</v>
      </c>
      <c r="CF109" s="89">
        <v>-99</v>
      </c>
      <c r="CG109" s="89">
        <v>-99</v>
      </c>
      <c r="CH109" s="89">
        <v>-99</v>
      </c>
      <c r="CI109" s="89">
        <v>-99</v>
      </c>
      <c r="CJ109" s="89">
        <v>-99</v>
      </c>
      <c r="CK109" s="89">
        <v>-99</v>
      </c>
      <c r="CL109" s="89">
        <v>-99</v>
      </c>
      <c r="CM109" s="89">
        <v>-99</v>
      </c>
      <c r="CN109" s="89">
        <v>-99</v>
      </c>
      <c r="CO109" s="89">
        <v>-99</v>
      </c>
      <c r="CP109" s="89">
        <v>-99</v>
      </c>
      <c r="CQ109" s="89">
        <v>-99</v>
      </c>
      <c r="CR109" s="89">
        <v>-99</v>
      </c>
      <c r="CS109" s="89">
        <v>-99</v>
      </c>
      <c r="CT109" s="89">
        <v>-99</v>
      </c>
      <c r="CU109" s="86">
        <v>-99</v>
      </c>
      <c r="CV109" s="86">
        <v>1.496</v>
      </c>
      <c r="CW109" s="86">
        <v>96</v>
      </c>
      <c r="CX109" s="86">
        <v>2</v>
      </c>
      <c r="CY109" s="86">
        <v>-3.1600000000000003E-2</v>
      </c>
      <c r="CZ109" s="86">
        <v>50</v>
      </c>
      <c r="DA109" s="86">
        <v>2</v>
      </c>
      <c r="DB109" s="86">
        <v>1.0708</v>
      </c>
      <c r="DC109" s="86">
        <v>93</v>
      </c>
      <c r="DD109" s="86">
        <v>1</v>
      </c>
      <c r="DE109" s="86">
        <v>1</v>
      </c>
      <c r="DF109" s="86">
        <v>-99</v>
      </c>
      <c r="DG109" s="86">
        <v>-99</v>
      </c>
      <c r="DH109" s="86">
        <v>-99</v>
      </c>
    </row>
    <row r="110" spans="1:112" x14ac:dyDescent="0.2">
      <c r="A110" s="85">
        <f>IF(ISERROR(SEARCH('School Lookup'!$F$3,Data!J110)),A109,A109+1)</f>
        <v>0</v>
      </c>
      <c r="B110" s="85">
        <f>IF(I110='School Lookup'!$G$13,1,0)</f>
        <v>0</v>
      </c>
      <c r="C110" s="85">
        <f t="shared" si="1"/>
        <v>108</v>
      </c>
      <c r="D110" s="86" t="s">
        <v>6478</v>
      </c>
      <c r="E110" s="86" t="s">
        <v>6499</v>
      </c>
      <c r="F110" s="86" t="s">
        <v>2742</v>
      </c>
      <c r="G110" s="86" t="s">
        <v>2813</v>
      </c>
      <c r="H110" s="86" t="s">
        <v>514</v>
      </c>
      <c r="I110" s="86" t="s">
        <v>3591</v>
      </c>
      <c r="J110" s="86" t="s">
        <v>947</v>
      </c>
      <c r="K110" s="86" t="s">
        <v>26</v>
      </c>
      <c r="L110" s="86">
        <v>1</v>
      </c>
      <c r="M110" s="86">
        <v>1</v>
      </c>
      <c r="N110" s="89">
        <v>0.64063571428571398</v>
      </c>
      <c r="O110" s="89">
        <v>1.4816509384224701</v>
      </c>
      <c r="P110" s="89">
        <v>59.230800000000002</v>
      </c>
      <c r="Q110" s="89">
        <v>0.99651474218667502</v>
      </c>
      <c r="R110" s="89">
        <v>54.464292857142901</v>
      </c>
      <c r="S110" s="89">
        <v>1.2390828403045699</v>
      </c>
      <c r="T110" s="89">
        <v>1.4058321609734801</v>
      </c>
      <c r="U110" s="89">
        <v>0.381818181818182</v>
      </c>
      <c r="V110" s="89">
        <v>0.53677227964441998</v>
      </c>
      <c r="W110" s="89">
        <v>1</v>
      </c>
      <c r="X110" s="89">
        <v>0.63251071428571404</v>
      </c>
      <c r="Y110" s="89">
        <v>1.5780770604182</v>
      </c>
      <c r="Z110" s="89">
        <v>59.528799999999997</v>
      </c>
      <c r="AA110" s="89">
        <v>1.20974760945687</v>
      </c>
      <c r="AB110" s="89">
        <v>52.380917857142897</v>
      </c>
      <c r="AC110" s="89">
        <v>1.39391233493753</v>
      </c>
      <c r="AD110" s="89">
        <v>1.6243747327081</v>
      </c>
      <c r="AE110" s="89">
        <v>0.381818181818182</v>
      </c>
      <c r="AF110" s="89">
        <v>0.62021580703400303</v>
      </c>
      <c r="AG110" s="89">
        <v>1</v>
      </c>
      <c r="AH110" s="89">
        <v>0.453205940594059</v>
      </c>
      <c r="AI110" s="89">
        <v>1.03237883115469</v>
      </c>
      <c r="AJ110" s="89">
        <v>-99</v>
      </c>
      <c r="AK110" s="89">
        <v>-99</v>
      </c>
      <c r="AL110" s="89">
        <v>45.544521782178201</v>
      </c>
      <c r="AM110" s="89">
        <v>1.03237883115469</v>
      </c>
      <c r="AN110" s="89">
        <v>1.0413571938654</v>
      </c>
      <c r="AO110" s="89">
        <v>0.114772727272727</v>
      </c>
      <c r="AP110" s="89">
        <v>0.11951940520500701</v>
      </c>
      <c r="AQ110" s="89">
        <v>1</v>
      </c>
      <c r="AR110" s="89">
        <v>0.73362803738317806</v>
      </c>
      <c r="AS110" s="89">
        <v>1.71907084297823</v>
      </c>
      <c r="AT110" s="89">
        <v>-99</v>
      </c>
      <c r="AU110" s="89">
        <v>-99</v>
      </c>
      <c r="AV110" s="89">
        <v>46.728993457943901</v>
      </c>
      <c r="AW110" s="89">
        <v>1.71907084297823</v>
      </c>
      <c r="AX110" s="89">
        <v>1.7723341474010099</v>
      </c>
      <c r="AY110" s="89">
        <v>0.121590909090909</v>
      </c>
      <c r="AZ110" s="89">
        <v>0.21549972019534999</v>
      </c>
      <c r="BA110" s="89">
        <v>-99</v>
      </c>
      <c r="BB110" s="89">
        <v>-99</v>
      </c>
      <c r="BC110" s="89">
        <v>-99</v>
      </c>
      <c r="BD110" s="89">
        <v>-99</v>
      </c>
      <c r="BE110" s="89">
        <v>-99</v>
      </c>
      <c r="BF110" s="89">
        <v>-99</v>
      </c>
      <c r="BG110" s="89">
        <v>-99</v>
      </c>
      <c r="BH110" s="89">
        <v>-99</v>
      </c>
      <c r="BI110" s="89">
        <v>-99</v>
      </c>
      <c r="BJ110" s="89">
        <v>-99</v>
      </c>
      <c r="BK110" s="89">
        <v>-99</v>
      </c>
      <c r="BL110" s="89">
        <v>-99</v>
      </c>
      <c r="BM110" s="89">
        <v>-99</v>
      </c>
      <c r="BN110" s="89">
        <v>-99</v>
      </c>
      <c r="BO110" s="89">
        <v>-99</v>
      </c>
      <c r="BP110" s="89">
        <v>-99</v>
      </c>
      <c r="BQ110" s="89">
        <v>-99</v>
      </c>
      <c r="BR110" s="89">
        <v>-99</v>
      </c>
      <c r="BS110" s="89">
        <v>-99</v>
      </c>
      <c r="BT110" s="89">
        <v>-99</v>
      </c>
      <c r="BU110" s="89">
        <v>-99</v>
      </c>
      <c r="BV110" s="89">
        <v>-99</v>
      </c>
      <c r="BW110" s="89">
        <v>-99</v>
      </c>
      <c r="BX110" s="89">
        <v>-99</v>
      </c>
      <c r="BY110" s="89">
        <v>-99</v>
      </c>
      <c r="BZ110" s="89">
        <v>-99</v>
      </c>
      <c r="CA110" s="89">
        <v>-99</v>
      </c>
      <c r="CB110" s="89">
        <v>-99</v>
      </c>
      <c r="CC110" s="89">
        <v>-99</v>
      </c>
      <c r="CD110" s="89">
        <v>-99</v>
      </c>
      <c r="CE110" s="89">
        <v>-99</v>
      </c>
      <c r="CF110" s="89">
        <v>-99</v>
      </c>
      <c r="CG110" s="89">
        <v>-99</v>
      </c>
      <c r="CH110" s="89">
        <v>-99</v>
      </c>
      <c r="CI110" s="89">
        <v>-99</v>
      </c>
      <c r="CJ110" s="89">
        <v>-99</v>
      </c>
      <c r="CK110" s="89">
        <v>-99</v>
      </c>
      <c r="CL110" s="89">
        <v>-99</v>
      </c>
      <c r="CM110" s="89">
        <v>-99</v>
      </c>
      <c r="CN110" s="89">
        <v>-99</v>
      </c>
      <c r="CO110" s="89">
        <v>-99</v>
      </c>
      <c r="CP110" s="89">
        <v>-99</v>
      </c>
      <c r="CQ110" s="89">
        <v>-99</v>
      </c>
      <c r="CR110" s="89">
        <v>-99</v>
      </c>
      <c r="CS110" s="89">
        <v>-99</v>
      </c>
      <c r="CT110" s="89">
        <v>-99</v>
      </c>
      <c r="CU110" s="86">
        <v>-99</v>
      </c>
      <c r="CV110" s="86">
        <v>1.492</v>
      </c>
      <c r="CW110" s="86">
        <v>96</v>
      </c>
      <c r="CX110" s="86">
        <v>2</v>
      </c>
      <c r="CY110" s="86">
        <v>0.65800000000000003</v>
      </c>
      <c r="CZ110" s="86">
        <v>78</v>
      </c>
      <c r="DA110" s="86">
        <v>2</v>
      </c>
      <c r="DB110" s="86">
        <v>0.84240000000000004</v>
      </c>
      <c r="DC110" s="86">
        <v>86</v>
      </c>
      <c r="DD110" s="86">
        <v>1</v>
      </c>
      <c r="DE110" s="86">
        <v>1</v>
      </c>
      <c r="DF110" s="86">
        <v>-99</v>
      </c>
      <c r="DG110" s="86">
        <v>-99</v>
      </c>
      <c r="DH110" s="86">
        <v>-99</v>
      </c>
    </row>
    <row r="111" spans="1:112" x14ac:dyDescent="0.2">
      <c r="A111" s="85">
        <f>IF(ISERROR(SEARCH('School Lookup'!$F$3,Data!J111)),A110,A110+1)</f>
        <v>0</v>
      </c>
      <c r="B111" s="85">
        <f>IF(I111='School Lookup'!$G$13,1,0)</f>
        <v>0</v>
      </c>
      <c r="C111" s="85">
        <f t="shared" si="1"/>
        <v>109</v>
      </c>
      <c r="D111" s="86" t="s">
        <v>6478</v>
      </c>
      <c r="E111" s="86" t="s">
        <v>6843</v>
      </c>
      <c r="F111" s="86" t="s">
        <v>2770</v>
      </c>
      <c r="G111" s="86" t="s">
        <v>2844</v>
      </c>
      <c r="H111" s="86" t="s">
        <v>1889</v>
      </c>
      <c r="I111" s="86" t="s">
        <v>3607</v>
      </c>
      <c r="J111" s="86" t="s">
        <v>2028</v>
      </c>
      <c r="K111" s="86" t="s">
        <v>26</v>
      </c>
      <c r="L111" s="86">
        <v>1</v>
      </c>
      <c r="M111" s="86">
        <v>1</v>
      </c>
      <c r="N111" s="89">
        <v>0.44557201565557703</v>
      </c>
      <c r="O111" s="89">
        <v>1.05924070970948</v>
      </c>
      <c r="P111" s="89">
        <v>58.138599999999997</v>
      </c>
      <c r="Q111" s="89">
        <v>0.88066354613539399</v>
      </c>
      <c r="R111" s="89">
        <v>52.250489432485303</v>
      </c>
      <c r="S111" s="89">
        <v>0.96995212792243801</v>
      </c>
      <c r="T111" s="89">
        <v>1.1004584520156</v>
      </c>
      <c r="U111" s="89">
        <v>0.37684365781710899</v>
      </c>
      <c r="V111" s="89">
        <v>0.41470078833331397</v>
      </c>
      <c r="W111" s="89">
        <v>1</v>
      </c>
      <c r="X111" s="89">
        <v>0.49136399217221099</v>
      </c>
      <c r="Y111" s="89">
        <v>1.2457953201963201</v>
      </c>
      <c r="Z111" s="89">
        <v>64.156599999999997</v>
      </c>
      <c r="AA111" s="89">
        <v>1.78684796484252</v>
      </c>
      <c r="AB111" s="89">
        <v>52.837560665361998</v>
      </c>
      <c r="AC111" s="89">
        <v>1.5163216425194199</v>
      </c>
      <c r="AD111" s="89">
        <v>1.7669022546164099</v>
      </c>
      <c r="AE111" s="89">
        <v>0.37684365781710899</v>
      </c>
      <c r="AF111" s="89">
        <v>0.66584590863494597</v>
      </c>
      <c r="AG111" s="89">
        <v>1</v>
      </c>
      <c r="AH111" s="89">
        <v>0.552107228915663</v>
      </c>
      <c r="AI111" s="89">
        <v>1.2452239449061899</v>
      </c>
      <c r="AJ111" s="89">
        <v>-99</v>
      </c>
      <c r="AK111" s="89">
        <v>-99</v>
      </c>
      <c r="AL111" s="89">
        <v>51.807240963855399</v>
      </c>
      <c r="AM111" s="89">
        <v>1.2452239449061899</v>
      </c>
      <c r="AN111" s="89">
        <v>1.26496022800617</v>
      </c>
      <c r="AO111" s="89">
        <v>0.12241887905604699</v>
      </c>
      <c r="AP111" s="89">
        <v>0.15485501316299799</v>
      </c>
      <c r="AQ111" s="89">
        <v>1</v>
      </c>
      <c r="AR111" s="89">
        <v>0.83950952380952404</v>
      </c>
      <c r="AS111" s="89">
        <v>1.9570729406084</v>
      </c>
      <c r="AT111" s="89">
        <v>-99</v>
      </c>
      <c r="AU111" s="89">
        <v>-99</v>
      </c>
      <c r="AV111" s="89">
        <v>52.976195238095201</v>
      </c>
      <c r="AW111" s="89">
        <v>1.9570729406084</v>
      </c>
      <c r="AX111" s="89">
        <v>2.0231395633285301</v>
      </c>
      <c r="AY111" s="89">
        <v>0.123893805309735</v>
      </c>
      <c r="AZ111" s="89">
        <v>0.25065445917344698</v>
      </c>
      <c r="BA111" s="89">
        <v>-99</v>
      </c>
      <c r="BB111" s="89">
        <v>-99</v>
      </c>
      <c r="BC111" s="89">
        <v>-99</v>
      </c>
      <c r="BD111" s="89">
        <v>-99</v>
      </c>
      <c r="BE111" s="89">
        <v>-99</v>
      </c>
      <c r="BF111" s="89">
        <v>-99</v>
      </c>
      <c r="BG111" s="89">
        <v>-99</v>
      </c>
      <c r="BH111" s="89">
        <v>-99</v>
      </c>
      <c r="BI111" s="89">
        <v>-99</v>
      </c>
      <c r="BJ111" s="89">
        <v>-99</v>
      </c>
      <c r="BK111" s="89">
        <v>-99</v>
      </c>
      <c r="BL111" s="89">
        <v>-99</v>
      </c>
      <c r="BM111" s="89">
        <v>-99</v>
      </c>
      <c r="BN111" s="89">
        <v>-99</v>
      </c>
      <c r="BO111" s="89">
        <v>-99</v>
      </c>
      <c r="BP111" s="89">
        <v>-99</v>
      </c>
      <c r="BQ111" s="89">
        <v>-99</v>
      </c>
      <c r="BR111" s="89">
        <v>-99</v>
      </c>
      <c r="BS111" s="89">
        <v>-99</v>
      </c>
      <c r="BT111" s="89">
        <v>-99</v>
      </c>
      <c r="BU111" s="89">
        <v>-99</v>
      </c>
      <c r="BV111" s="89">
        <v>-99</v>
      </c>
      <c r="BW111" s="89">
        <v>-99</v>
      </c>
      <c r="BX111" s="89">
        <v>-99</v>
      </c>
      <c r="BY111" s="89">
        <v>-99</v>
      </c>
      <c r="BZ111" s="89">
        <v>-99</v>
      </c>
      <c r="CA111" s="89">
        <v>-99</v>
      </c>
      <c r="CB111" s="89">
        <v>-99</v>
      </c>
      <c r="CC111" s="89">
        <v>-99</v>
      </c>
      <c r="CD111" s="89">
        <v>-99</v>
      </c>
      <c r="CE111" s="89">
        <v>-99</v>
      </c>
      <c r="CF111" s="89">
        <v>-99</v>
      </c>
      <c r="CG111" s="89">
        <v>-99</v>
      </c>
      <c r="CH111" s="89">
        <v>-99</v>
      </c>
      <c r="CI111" s="89">
        <v>-99</v>
      </c>
      <c r="CJ111" s="89">
        <v>-99</v>
      </c>
      <c r="CK111" s="89">
        <v>-99</v>
      </c>
      <c r="CL111" s="89">
        <v>-99</v>
      </c>
      <c r="CM111" s="89">
        <v>-99</v>
      </c>
      <c r="CN111" s="89">
        <v>-99</v>
      </c>
      <c r="CO111" s="89">
        <v>-99</v>
      </c>
      <c r="CP111" s="89">
        <v>-99</v>
      </c>
      <c r="CQ111" s="89">
        <v>-99</v>
      </c>
      <c r="CR111" s="89">
        <v>-99</v>
      </c>
      <c r="CS111" s="89">
        <v>-99</v>
      </c>
      <c r="CT111" s="89">
        <v>-99</v>
      </c>
      <c r="CU111" s="86">
        <v>-99</v>
      </c>
      <c r="CV111" s="86">
        <v>1.4861</v>
      </c>
      <c r="CW111" s="86">
        <v>95</v>
      </c>
      <c r="CX111" s="86">
        <v>2</v>
      </c>
      <c r="CY111" s="86">
        <v>4.1799999999999997E-2</v>
      </c>
      <c r="CZ111" s="86">
        <v>54</v>
      </c>
      <c r="DA111" s="86">
        <v>2</v>
      </c>
      <c r="DB111" s="86">
        <v>1.0052000000000001</v>
      </c>
      <c r="DC111" s="86">
        <v>91</v>
      </c>
      <c r="DD111" s="86">
        <v>1</v>
      </c>
      <c r="DE111" s="86">
        <v>1</v>
      </c>
      <c r="DF111" s="86">
        <v>-99</v>
      </c>
      <c r="DG111" s="86">
        <v>-99</v>
      </c>
      <c r="DH111" s="86">
        <v>-99</v>
      </c>
    </row>
    <row r="112" spans="1:112" x14ac:dyDescent="0.2">
      <c r="A112" s="85">
        <f>IF(ISERROR(SEARCH('School Lookup'!$F$3,Data!J112)),A111,A111+1)</f>
        <v>0</v>
      </c>
      <c r="B112" s="85">
        <f>IF(I112='School Lookup'!$G$13,1,0)</f>
        <v>0</v>
      </c>
      <c r="C112" s="85">
        <f t="shared" si="1"/>
        <v>110</v>
      </c>
      <c r="D112" s="86" t="s">
        <v>6478</v>
      </c>
      <c r="E112" s="86" t="s">
        <v>6862</v>
      </c>
      <c r="F112" s="86" t="s">
        <v>2773</v>
      </c>
      <c r="G112" s="86" t="s">
        <v>2794</v>
      </c>
      <c r="H112" s="86" t="s">
        <v>1362</v>
      </c>
      <c r="I112" s="86" t="s">
        <v>3688</v>
      </c>
      <c r="J112" s="86" t="s">
        <v>2158</v>
      </c>
      <c r="K112" s="86" t="s">
        <v>31</v>
      </c>
      <c r="L112" s="86">
        <v>1</v>
      </c>
      <c r="M112" s="86">
        <v>1</v>
      </c>
      <c r="N112" s="89">
        <v>0.74552205270457705</v>
      </c>
      <c r="O112" s="89">
        <v>1.70878219099031</v>
      </c>
      <c r="P112" s="89">
        <v>55.376300000000001</v>
      </c>
      <c r="Q112" s="89">
        <v>0.58766248510952601</v>
      </c>
      <c r="R112" s="89">
        <v>50.9015439667129</v>
      </c>
      <c r="S112" s="89">
        <v>1.1482223380499199</v>
      </c>
      <c r="T112" s="89">
        <v>1.3027357572754801</v>
      </c>
      <c r="U112" s="89">
        <v>0.378676470588235</v>
      </c>
      <c r="V112" s="89">
        <v>0.49331537867417102</v>
      </c>
      <c r="W112" s="89">
        <v>1</v>
      </c>
      <c r="X112" s="89">
        <v>0.71196725105189296</v>
      </c>
      <c r="Y112" s="89">
        <v>1.76513033316398</v>
      </c>
      <c r="Z112" s="89">
        <v>59.582099999999997</v>
      </c>
      <c r="AA112" s="89">
        <v>1.21639427719144</v>
      </c>
      <c r="AB112" s="89">
        <v>49.438957293127601</v>
      </c>
      <c r="AC112" s="89">
        <v>1.4907623051777099</v>
      </c>
      <c r="AD112" s="89">
        <v>1.73714218910427</v>
      </c>
      <c r="AE112" s="89">
        <v>0.374474789915966</v>
      </c>
      <c r="AF112" s="89">
        <v>0.65051595631898496</v>
      </c>
      <c r="AG112" s="89">
        <v>1</v>
      </c>
      <c r="AH112" s="89">
        <v>0.56956351931330496</v>
      </c>
      <c r="AI112" s="89">
        <v>1.2827915658989899</v>
      </c>
      <c r="AJ112" s="89">
        <v>59.4955</v>
      </c>
      <c r="AK112" s="89">
        <v>1.0639044716294199</v>
      </c>
      <c r="AL112" s="89">
        <v>54.935609442060098</v>
      </c>
      <c r="AM112" s="89">
        <v>1.1733480187642</v>
      </c>
      <c r="AN112" s="89">
        <v>1.1894514466028601</v>
      </c>
      <c r="AO112" s="89">
        <v>0.122373949579832</v>
      </c>
      <c r="AP112" s="89">
        <v>0.14555787135423601</v>
      </c>
      <c r="AQ112" s="89">
        <v>1</v>
      </c>
      <c r="AR112" s="89">
        <v>0.70544894514767897</v>
      </c>
      <c r="AS112" s="89">
        <v>1.65572942902833</v>
      </c>
      <c r="AT112" s="89">
        <v>61.542299999999997</v>
      </c>
      <c r="AU112" s="89">
        <v>1.3972918180691001</v>
      </c>
      <c r="AV112" s="89">
        <v>45.1476774261603</v>
      </c>
      <c r="AW112" s="89">
        <v>1.52651062354872</v>
      </c>
      <c r="AX112" s="89">
        <v>1.5694151546442301</v>
      </c>
      <c r="AY112" s="89">
        <v>0.124474789915966</v>
      </c>
      <c r="AZ112" s="89">
        <v>0.19535262166527401</v>
      </c>
      <c r="BA112" s="89">
        <v>-99</v>
      </c>
      <c r="BB112" s="89">
        <v>-99</v>
      </c>
      <c r="BC112" s="89">
        <v>-99</v>
      </c>
      <c r="BD112" s="89">
        <v>-99</v>
      </c>
      <c r="BE112" s="89">
        <v>-99</v>
      </c>
      <c r="BF112" s="89">
        <v>-99</v>
      </c>
      <c r="BG112" s="89">
        <v>-99</v>
      </c>
      <c r="BH112" s="89">
        <v>-99</v>
      </c>
      <c r="BI112" s="89">
        <v>-99</v>
      </c>
      <c r="BJ112" s="89">
        <v>-99</v>
      </c>
      <c r="BK112" s="89">
        <v>-99</v>
      </c>
      <c r="BL112" s="89">
        <v>-99</v>
      </c>
      <c r="BM112" s="89">
        <v>-99</v>
      </c>
      <c r="BN112" s="89">
        <v>-99</v>
      </c>
      <c r="BO112" s="89">
        <v>-99</v>
      </c>
      <c r="BP112" s="89">
        <v>-99</v>
      </c>
      <c r="BQ112" s="89">
        <v>-99</v>
      </c>
      <c r="BR112" s="89">
        <v>-99</v>
      </c>
      <c r="BS112" s="89">
        <v>-99</v>
      </c>
      <c r="BT112" s="89">
        <v>-99</v>
      </c>
      <c r="BU112" s="89">
        <v>-99</v>
      </c>
      <c r="BV112" s="89">
        <v>-99</v>
      </c>
      <c r="BW112" s="89">
        <v>-99</v>
      </c>
      <c r="BX112" s="89">
        <v>-99</v>
      </c>
      <c r="BY112" s="89">
        <v>-99</v>
      </c>
      <c r="BZ112" s="89">
        <v>-99</v>
      </c>
      <c r="CA112" s="89">
        <v>-99</v>
      </c>
      <c r="CB112" s="89">
        <v>-99</v>
      </c>
      <c r="CC112" s="89">
        <v>-99</v>
      </c>
      <c r="CD112" s="89">
        <v>-99</v>
      </c>
      <c r="CE112" s="89">
        <v>-99</v>
      </c>
      <c r="CF112" s="89">
        <v>-99</v>
      </c>
      <c r="CG112" s="89">
        <v>-99</v>
      </c>
      <c r="CH112" s="89">
        <v>-99</v>
      </c>
      <c r="CI112" s="89">
        <v>-99</v>
      </c>
      <c r="CJ112" s="89">
        <v>-99</v>
      </c>
      <c r="CK112" s="89">
        <v>-99</v>
      </c>
      <c r="CL112" s="89">
        <v>-99</v>
      </c>
      <c r="CM112" s="89">
        <v>-99</v>
      </c>
      <c r="CN112" s="89">
        <v>-99</v>
      </c>
      <c r="CO112" s="89">
        <v>-99</v>
      </c>
      <c r="CP112" s="89">
        <v>-99</v>
      </c>
      <c r="CQ112" s="89">
        <v>-99</v>
      </c>
      <c r="CR112" s="89">
        <v>-99</v>
      </c>
      <c r="CS112" s="89">
        <v>-99</v>
      </c>
      <c r="CT112" s="89">
        <v>-99</v>
      </c>
      <c r="CU112" s="86">
        <v>-99</v>
      </c>
      <c r="CV112" s="86">
        <v>1.4846999999999999</v>
      </c>
      <c r="CW112" s="86">
        <v>95</v>
      </c>
      <c r="CX112" s="86">
        <v>2</v>
      </c>
      <c r="CY112" s="86">
        <v>-1.7237</v>
      </c>
      <c r="CZ112" s="86">
        <v>2</v>
      </c>
      <c r="DA112" s="86">
        <v>4</v>
      </c>
      <c r="DB112" s="86">
        <v>0.98219999999999996</v>
      </c>
      <c r="DC112" s="86">
        <v>91</v>
      </c>
      <c r="DD112" s="86">
        <v>-99</v>
      </c>
      <c r="DE112" s="86">
        <v>-99</v>
      </c>
      <c r="DF112" s="86">
        <v>-99</v>
      </c>
      <c r="DG112" s="86">
        <v>-99</v>
      </c>
      <c r="DH112" s="86">
        <v>-99</v>
      </c>
    </row>
    <row r="113" spans="1:112" x14ac:dyDescent="0.2">
      <c r="A113" s="85">
        <f>IF(ISERROR(SEARCH('School Lookup'!$F$3,Data!J113)),A112,A112+1)</f>
        <v>0</v>
      </c>
      <c r="B113" s="85">
        <f>IF(I113='School Lookup'!$G$13,1,0)</f>
        <v>0</v>
      </c>
      <c r="C113" s="85">
        <f t="shared" si="1"/>
        <v>111</v>
      </c>
      <c r="D113" s="86" t="s">
        <v>6478</v>
      </c>
      <c r="E113" s="86" t="s">
        <v>6760</v>
      </c>
      <c r="F113" s="86" t="s">
        <v>2767</v>
      </c>
      <c r="G113" s="86" t="s">
        <v>2787</v>
      </c>
      <c r="H113" s="86" t="s">
        <v>918</v>
      </c>
      <c r="I113" s="86" t="s">
        <v>3821</v>
      </c>
      <c r="J113" s="86" t="s">
        <v>155</v>
      </c>
      <c r="K113" s="86" t="s">
        <v>26</v>
      </c>
      <c r="L113" s="86">
        <v>1</v>
      </c>
      <c r="M113" s="86">
        <v>1</v>
      </c>
      <c r="N113" s="89">
        <v>0.71765622119815697</v>
      </c>
      <c r="O113" s="89">
        <v>1.64843876295851</v>
      </c>
      <c r="P113" s="89">
        <v>69.297899999999998</v>
      </c>
      <c r="Q113" s="89">
        <v>2.0643462526864398</v>
      </c>
      <c r="R113" s="89">
        <v>53.917046082949298</v>
      </c>
      <c r="S113" s="89">
        <v>1.8563925078224801</v>
      </c>
      <c r="T113" s="89">
        <v>2.1062730028118399</v>
      </c>
      <c r="U113" s="89">
        <v>0.37125748502993999</v>
      </c>
      <c r="V113" s="89">
        <v>0.78196961781038199</v>
      </c>
      <c r="W113" s="89">
        <v>1</v>
      </c>
      <c r="X113" s="89">
        <v>0.35247676537585398</v>
      </c>
      <c r="Y113" s="89">
        <v>0.91883278983466299</v>
      </c>
      <c r="Z113" s="89">
        <v>57.675899999999999</v>
      </c>
      <c r="AA113" s="89">
        <v>0.97868549603492205</v>
      </c>
      <c r="AB113" s="89">
        <v>49.886144191344002</v>
      </c>
      <c r="AC113" s="89">
        <v>0.94875914293479302</v>
      </c>
      <c r="AD113" s="89">
        <v>1.10605972399619</v>
      </c>
      <c r="AE113" s="89">
        <v>0.37553464499572298</v>
      </c>
      <c r="AF113" s="89">
        <v>0.41536374579497798</v>
      </c>
      <c r="AG113" s="89">
        <v>1</v>
      </c>
      <c r="AH113" s="89">
        <v>0.45276556291390702</v>
      </c>
      <c r="AI113" s="89">
        <v>1.0314310959025399</v>
      </c>
      <c r="AJ113" s="89">
        <v>-99</v>
      </c>
      <c r="AK113" s="89">
        <v>-99</v>
      </c>
      <c r="AL113" s="89">
        <v>49.006620529801303</v>
      </c>
      <c r="AM113" s="89">
        <v>1.0314310959025399</v>
      </c>
      <c r="AN113" s="89">
        <v>1.04036155683053</v>
      </c>
      <c r="AO113" s="89">
        <v>0.12917023096663799</v>
      </c>
      <c r="AP113" s="89">
        <v>0.134383742584611</v>
      </c>
      <c r="AQ113" s="89">
        <v>1</v>
      </c>
      <c r="AR113" s="89">
        <v>0.49686206896551699</v>
      </c>
      <c r="AS113" s="89">
        <v>1.1868645146316901</v>
      </c>
      <c r="AT113" s="89">
        <v>-99</v>
      </c>
      <c r="AU113" s="89">
        <v>-99</v>
      </c>
      <c r="AV113" s="89">
        <v>48.275851724137901</v>
      </c>
      <c r="AW113" s="89">
        <v>1.1868645146316901</v>
      </c>
      <c r="AX113" s="89">
        <v>1.2114977897835599</v>
      </c>
      <c r="AY113" s="89">
        <v>0.124037639007699</v>
      </c>
      <c r="AZ113" s="89">
        <v>0.15027132550779901</v>
      </c>
      <c r="BA113" s="89">
        <v>-99</v>
      </c>
      <c r="BB113" s="89">
        <v>-99</v>
      </c>
      <c r="BC113" s="89">
        <v>-99</v>
      </c>
      <c r="BD113" s="89">
        <v>-99</v>
      </c>
      <c r="BE113" s="89">
        <v>-99</v>
      </c>
      <c r="BF113" s="89">
        <v>-99</v>
      </c>
      <c r="BG113" s="89">
        <v>-99</v>
      </c>
      <c r="BH113" s="89">
        <v>-99</v>
      </c>
      <c r="BI113" s="89">
        <v>-99</v>
      </c>
      <c r="BJ113" s="89">
        <v>-99</v>
      </c>
      <c r="BK113" s="89">
        <v>-99</v>
      </c>
      <c r="BL113" s="89">
        <v>-99</v>
      </c>
      <c r="BM113" s="89">
        <v>-99</v>
      </c>
      <c r="BN113" s="89">
        <v>-99</v>
      </c>
      <c r="BO113" s="89">
        <v>-99</v>
      </c>
      <c r="BP113" s="89">
        <v>-99</v>
      </c>
      <c r="BQ113" s="89">
        <v>-99</v>
      </c>
      <c r="BR113" s="89">
        <v>-99</v>
      </c>
      <c r="BS113" s="89">
        <v>-99</v>
      </c>
      <c r="BT113" s="89">
        <v>-99</v>
      </c>
      <c r="BU113" s="89">
        <v>-99</v>
      </c>
      <c r="BV113" s="89">
        <v>-99</v>
      </c>
      <c r="BW113" s="89">
        <v>-99</v>
      </c>
      <c r="BX113" s="89">
        <v>-99</v>
      </c>
      <c r="BY113" s="89">
        <v>-99</v>
      </c>
      <c r="BZ113" s="89">
        <v>-99</v>
      </c>
      <c r="CA113" s="89">
        <v>-99</v>
      </c>
      <c r="CB113" s="89">
        <v>-99</v>
      </c>
      <c r="CC113" s="89">
        <v>-99</v>
      </c>
      <c r="CD113" s="89">
        <v>-99</v>
      </c>
      <c r="CE113" s="89">
        <v>-99</v>
      </c>
      <c r="CF113" s="89">
        <v>-99</v>
      </c>
      <c r="CG113" s="89">
        <v>-99</v>
      </c>
      <c r="CH113" s="89">
        <v>-99</v>
      </c>
      <c r="CI113" s="89">
        <v>-99</v>
      </c>
      <c r="CJ113" s="89">
        <v>-99</v>
      </c>
      <c r="CK113" s="89">
        <v>-99</v>
      </c>
      <c r="CL113" s="89">
        <v>-99</v>
      </c>
      <c r="CM113" s="89">
        <v>-99</v>
      </c>
      <c r="CN113" s="89">
        <v>-99</v>
      </c>
      <c r="CO113" s="89">
        <v>-99</v>
      </c>
      <c r="CP113" s="89">
        <v>-99</v>
      </c>
      <c r="CQ113" s="89">
        <v>-99</v>
      </c>
      <c r="CR113" s="89">
        <v>-99</v>
      </c>
      <c r="CS113" s="89">
        <v>-99</v>
      </c>
      <c r="CT113" s="89">
        <v>-99</v>
      </c>
      <c r="CU113" s="86">
        <v>-99</v>
      </c>
      <c r="CV113" s="86">
        <v>1.482</v>
      </c>
      <c r="CW113" s="86">
        <v>95</v>
      </c>
      <c r="CX113" s="86">
        <v>2</v>
      </c>
      <c r="CY113" s="86">
        <v>-0.41360000000000002</v>
      </c>
      <c r="CZ113" s="86">
        <v>31</v>
      </c>
      <c r="DA113" s="86">
        <v>2</v>
      </c>
      <c r="DB113" s="86">
        <v>1.1338999999999999</v>
      </c>
      <c r="DC113" s="86">
        <v>94</v>
      </c>
      <c r="DD113" s="86">
        <v>1</v>
      </c>
      <c r="DE113" s="86">
        <v>1</v>
      </c>
      <c r="DF113" s="86">
        <v>-99</v>
      </c>
      <c r="DG113" s="86">
        <v>-99</v>
      </c>
      <c r="DH113" s="86">
        <v>-99</v>
      </c>
    </row>
    <row r="114" spans="1:112" x14ac:dyDescent="0.2">
      <c r="A114" s="85">
        <f>IF(ISERROR(SEARCH('School Lookup'!$F$3,Data!J114)),A113,A113+1)</f>
        <v>0</v>
      </c>
      <c r="B114" s="85">
        <f>IF(I114='School Lookup'!$G$13,1,0)</f>
        <v>0</v>
      </c>
      <c r="C114" s="85">
        <f t="shared" si="1"/>
        <v>112</v>
      </c>
      <c r="D114" s="86" t="s">
        <v>6478</v>
      </c>
      <c r="E114" s="86" t="s">
        <v>6598</v>
      </c>
      <c r="F114" s="86" t="s">
        <v>2755</v>
      </c>
      <c r="G114" s="86" t="s">
        <v>3005</v>
      </c>
      <c r="H114" s="86" t="s">
        <v>587</v>
      </c>
      <c r="I114" s="86" t="s">
        <v>4049</v>
      </c>
      <c r="J114" s="86" t="s">
        <v>635</v>
      </c>
      <c r="K114" s="86" t="s">
        <v>26</v>
      </c>
      <c r="L114" s="86">
        <v>1</v>
      </c>
      <c r="M114" s="86">
        <v>1</v>
      </c>
      <c r="N114" s="89">
        <v>0.88419434628975302</v>
      </c>
      <c r="O114" s="89">
        <v>2.0090768929816698</v>
      </c>
      <c r="P114" s="89">
        <v>53.784100000000002</v>
      </c>
      <c r="Q114" s="89">
        <v>0.41877558312010199</v>
      </c>
      <c r="R114" s="89">
        <v>51.943466077738499</v>
      </c>
      <c r="S114" s="89">
        <v>1.2139262380508899</v>
      </c>
      <c r="T114" s="89">
        <v>1.3772877972812401</v>
      </c>
      <c r="U114" s="89">
        <v>0.38714090287277703</v>
      </c>
      <c r="V114" s="89">
        <v>0.53320444135511902</v>
      </c>
      <c r="W114" s="89">
        <v>1</v>
      </c>
      <c r="X114" s="89">
        <v>0.92987180451127804</v>
      </c>
      <c r="Y114" s="89">
        <v>2.2781121661216899</v>
      </c>
      <c r="Z114" s="89">
        <v>50.976500000000001</v>
      </c>
      <c r="AA114" s="89">
        <v>0.143250490012481</v>
      </c>
      <c r="AB114" s="89">
        <v>48.8721740601504</v>
      </c>
      <c r="AC114" s="89">
        <v>1.2106813280670801</v>
      </c>
      <c r="AD114" s="89">
        <v>1.4110293436857899</v>
      </c>
      <c r="AE114" s="89">
        <v>0.363885088919289</v>
      </c>
      <c r="AF114" s="89">
        <v>0.51345253819482894</v>
      </c>
      <c r="AG114" s="89">
        <v>1</v>
      </c>
      <c r="AH114" s="89">
        <v>0.71185051546391698</v>
      </c>
      <c r="AI114" s="89">
        <v>1.58900690843889</v>
      </c>
      <c r="AJ114" s="89">
        <v>-99</v>
      </c>
      <c r="AK114" s="89">
        <v>-99</v>
      </c>
      <c r="AL114" s="89">
        <v>60.824754639175303</v>
      </c>
      <c r="AM114" s="89">
        <v>1.58900690843889</v>
      </c>
      <c r="AN114" s="89">
        <v>1.62611915891573</v>
      </c>
      <c r="AO114" s="89">
        <v>0.13269493844049199</v>
      </c>
      <c r="AP114" s="89">
        <v>0.21577778168922801</v>
      </c>
      <c r="AQ114" s="89">
        <v>1</v>
      </c>
      <c r="AR114" s="89">
        <v>0.76083764705882395</v>
      </c>
      <c r="AS114" s="89">
        <v>1.78023303853361</v>
      </c>
      <c r="AT114" s="89">
        <v>-99</v>
      </c>
      <c r="AU114" s="89">
        <v>-99</v>
      </c>
      <c r="AV114" s="89">
        <v>54.117655294117597</v>
      </c>
      <c r="AW114" s="89">
        <v>1.78023303853361</v>
      </c>
      <c r="AX114" s="89">
        <v>1.8367865620983901</v>
      </c>
      <c r="AY114" s="89">
        <v>0.116279069767442</v>
      </c>
      <c r="AZ114" s="89">
        <v>0.21357983280213899</v>
      </c>
      <c r="BA114" s="89">
        <v>-99</v>
      </c>
      <c r="BB114" s="89">
        <v>-99</v>
      </c>
      <c r="BC114" s="89">
        <v>-99</v>
      </c>
      <c r="BD114" s="89">
        <v>-99</v>
      </c>
      <c r="BE114" s="89">
        <v>-99</v>
      </c>
      <c r="BF114" s="89">
        <v>-99</v>
      </c>
      <c r="BG114" s="89">
        <v>-99</v>
      </c>
      <c r="BH114" s="89">
        <v>-99</v>
      </c>
      <c r="BI114" s="89">
        <v>-99</v>
      </c>
      <c r="BJ114" s="89">
        <v>-99</v>
      </c>
      <c r="BK114" s="89">
        <v>-99</v>
      </c>
      <c r="BL114" s="89">
        <v>-99</v>
      </c>
      <c r="BM114" s="89">
        <v>-99</v>
      </c>
      <c r="BN114" s="89">
        <v>-99</v>
      </c>
      <c r="BO114" s="89">
        <v>-99</v>
      </c>
      <c r="BP114" s="89">
        <v>-99</v>
      </c>
      <c r="BQ114" s="89">
        <v>-99</v>
      </c>
      <c r="BR114" s="89">
        <v>-99</v>
      </c>
      <c r="BS114" s="89">
        <v>-99</v>
      </c>
      <c r="BT114" s="89">
        <v>-99</v>
      </c>
      <c r="BU114" s="89">
        <v>-99</v>
      </c>
      <c r="BV114" s="89">
        <v>-99</v>
      </c>
      <c r="BW114" s="89">
        <v>-99</v>
      </c>
      <c r="BX114" s="89">
        <v>-99</v>
      </c>
      <c r="BY114" s="89">
        <v>-99</v>
      </c>
      <c r="BZ114" s="89">
        <v>-99</v>
      </c>
      <c r="CA114" s="89">
        <v>-99</v>
      </c>
      <c r="CB114" s="89">
        <v>-99</v>
      </c>
      <c r="CC114" s="89">
        <v>-99</v>
      </c>
      <c r="CD114" s="89">
        <v>-99</v>
      </c>
      <c r="CE114" s="89">
        <v>-99</v>
      </c>
      <c r="CF114" s="89">
        <v>-99</v>
      </c>
      <c r="CG114" s="89">
        <v>-99</v>
      </c>
      <c r="CH114" s="89">
        <v>-99</v>
      </c>
      <c r="CI114" s="89">
        <v>-99</v>
      </c>
      <c r="CJ114" s="89">
        <v>-99</v>
      </c>
      <c r="CK114" s="89">
        <v>-99</v>
      </c>
      <c r="CL114" s="89">
        <v>-99</v>
      </c>
      <c r="CM114" s="89">
        <v>-99</v>
      </c>
      <c r="CN114" s="89">
        <v>-99</v>
      </c>
      <c r="CO114" s="89">
        <v>-99</v>
      </c>
      <c r="CP114" s="89">
        <v>-99</v>
      </c>
      <c r="CQ114" s="89">
        <v>-99</v>
      </c>
      <c r="CR114" s="89">
        <v>-99</v>
      </c>
      <c r="CS114" s="89">
        <v>-99</v>
      </c>
      <c r="CT114" s="89">
        <v>-99</v>
      </c>
      <c r="CU114" s="86">
        <v>-99</v>
      </c>
      <c r="CV114" s="86">
        <v>1.476</v>
      </c>
      <c r="CW114" s="86">
        <v>95</v>
      </c>
      <c r="CX114" s="86">
        <v>2</v>
      </c>
      <c r="CY114" s="86">
        <v>9.74E-2</v>
      </c>
      <c r="CZ114" s="86">
        <v>56</v>
      </c>
      <c r="DA114" s="86">
        <v>2</v>
      </c>
      <c r="DB114" s="86">
        <v>0.21429999999999999</v>
      </c>
      <c r="DC114" s="86">
        <v>58</v>
      </c>
      <c r="DD114" s="86">
        <v>1</v>
      </c>
      <c r="DE114" s="86">
        <v>1</v>
      </c>
      <c r="DF114" s="86">
        <v>-99</v>
      </c>
      <c r="DG114" s="86">
        <v>-99</v>
      </c>
      <c r="DH114" s="86">
        <v>-99</v>
      </c>
    </row>
    <row r="115" spans="1:112" x14ac:dyDescent="0.2">
      <c r="A115" s="85">
        <f>IF(ISERROR(SEARCH('School Lookup'!$F$3,Data!J115)),A114,A114+1)</f>
        <v>0</v>
      </c>
      <c r="B115" s="85">
        <f>IF(I115='School Lookup'!$G$13,1,0)</f>
        <v>0</v>
      </c>
      <c r="C115" s="85">
        <f t="shared" si="1"/>
        <v>113</v>
      </c>
      <c r="D115" s="86" t="s">
        <v>6478</v>
      </c>
      <c r="E115" s="86" t="s">
        <v>6489</v>
      </c>
      <c r="F115" s="86" t="s">
        <v>2741</v>
      </c>
      <c r="G115" s="86" t="s">
        <v>2887</v>
      </c>
      <c r="H115" s="86" t="s">
        <v>186</v>
      </c>
      <c r="I115" s="86" t="s">
        <v>3718</v>
      </c>
      <c r="J115" s="86" t="s">
        <v>187</v>
      </c>
      <c r="K115" s="86" t="s">
        <v>114</v>
      </c>
      <c r="L115" s="86">
        <v>1</v>
      </c>
      <c r="M115" s="86">
        <v>1</v>
      </c>
      <c r="N115" s="89">
        <v>0.51413731343283597</v>
      </c>
      <c r="O115" s="89">
        <v>1.20771878799499</v>
      </c>
      <c r="P115" s="89">
        <v>65.489400000000003</v>
      </c>
      <c r="Q115" s="89">
        <v>1.66037328055561</v>
      </c>
      <c r="R115" s="89">
        <v>48.507479104477603</v>
      </c>
      <c r="S115" s="89">
        <v>1.4340460342753001</v>
      </c>
      <c r="T115" s="89">
        <v>1.6270504423288199</v>
      </c>
      <c r="U115" s="89">
        <v>0.40240240240240199</v>
      </c>
      <c r="V115" s="89">
        <v>0.65472900682301005</v>
      </c>
      <c r="W115" s="89">
        <v>1</v>
      </c>
      <c r="X115" s="89">
        <v>0.45385037037037002</v>
      </c>
      <c r="Y115" s="89">
        <v>1.1574823126557201</v>
      </c>
      <c r="Z115" s="89">
        <v>61.843800000000002</v>
      </c>
      <c r="AA115" s="89">
        <v>1.49843496040501</v>
      </c>
      <c r="AB115" s="89">
        <v>46.6666822222222</v>
      </c>
      <c r="AC115" s="89">
        <v>1.3279586365303599</v>
      </c>
      <c r="AD115" s="89">
        <v>1.54758141216445</v>
      </c>
      <c r="AE115" s="89">
        <v>0.40540540540540498</v>
      </c>
      <c r="AF115" s="89">
        <v>0.627397869796399</v>
      </c>
      <c r="AG115" s="89">
        <v>1</v>
      </c>
      <c r="AH115" s="89">
        <v>0.52673770491803296</v>
      </c>
      <c r="AI115" s="89">
        <v>1.1906262817944799</v>
      </c>
      <c r="AJ115" s="89">
        <v>-99</v>
      </c>
      <c r="AK115" s="89">
        <v>-99</v>
      </c>
      <c r="AL115" s="89">
        <v>52.459031147540998</v>
      </c>
      <c r="AM115" s="89">
        <v>1.1906262817944799</v>
      </c>
      <c r="AN115" s="89">
        <v>1.2076030121716299</v>
      </c>
      <c r="AO115" s="89">
        <v>9.1591591591591595E-2</v>
      </c>
      <c r="AP115" s="89">
        <v>0.110606281895599</v>
      </c>
      <c r="AQ115" s="89">
        <v>1</v>
      </c>
      <c r="AR115" s="89">
        <v>0.286944776119403</v>
      </c>
      <c r="AS115" s="89">
        <v>0.71500906839204503</v>
      </c>
      <c r="AT115" s="89">
        <v>-99</v>
      </c>
      <c r="AU115" s="89">
        <v>-99</v>
      </c>
      <c r="AV115" s="89">
        <v>38.805983582089603</v>
      </c>
      <c r="AW115" s="89">
        <v>0.71500906839204503</v>
      </c>
      <c r="AX115" s="89">
        <v>0.71425888882354904</v>
      </c>
      <c r="AY115" s="89">
        <v>0.100600600600601</v>
      </c>
      <c r="AZ115" s="89">
        <v>7.1854873199966598E-2</v>
      </c>
      <c r="BA115" s="89">
        <v>-99</v>
      </c>
      <c r="BB115" s="89">
        <v>-99</v>
      </c>
      <c r="BC115" s="89">
        <v>-99</v>
      </c>
      <c r="BD115" s="89">
        <v>-99</v>
      </c>
      <c r="BE115" s="89">
        <v>-99</v>
      </c>
      <c r="BF115" s="89">
        <v>-99</v>
      </c>
      <c r="BG115" s="89">
        <v>-99</v>
      </c>
      <c r="BH115" s="89">
        <v>-99</v>
      </c>
      <c r="BI115" s="89">
        <v>-99</v>
      </c>
      <c r="BJ115" s="89">
        <v>-99</v>
      </c>
      <c r="BK115" s="89">
        <v>-99</v>
      </c>
      <c r="BL115" s="89">
        <v>-99</v>
      </c>
      <c r="BM115" s="89">
        <v>-99</v>
      </c>
      <c r="BN115" s="89">
        <v>-99</v>
      </c>
      <c r="BO115" s="89">
        <v>-99</v>
      </c>
      <c r="BP115" s="89">
        <v>-99</v>
      </c>
      <c r="BQ115" s="89">
        <v>-99</v>
      </c>
      <c r="BR115" s="89">
        <v>-99</v>
      </c>
      <c r="BS115" s="89">
        <v>-99</v>
      </c>
      <c r="BT115" s="89">
        <v>-99</v>
      </c>
      <c r="BU115" s="89">
        <v>-99</v>
      </c>
      <c r="BV115" s="89">
        <v>-99</v>
      </c>
      <c r="BW115" s="89">
        <v>-99</v>
      </c>
      <c r="BX115" s="89">
        <v>-99</v>
      </c>
      <c r="BY115" s="89">
        <v>-99</v>
      </c>
      <c r="BZ115" s="89">
        <v>-99</v>
      </c>
      <c r="CA115" s="89">
        <v>-99</v>
      </c>
      <c r="CB115" s="89">
        <v>-99</v>
      </c>
      <c r="CC115" s="89">
        <v>-99</v>
      </c>
      <c r="CD115" s="89">
        <v>-99</v>
      </c>
      <c r="CE115" s="89">
        <v>-99</v>
      </c>
      <c r="CF115" s="89">
        <v>-99</v>
      </c>
      <c r="CG115" s="89">
        <v>-99</v>
      </c>
      <c r="CH115" s="89">
        <v>-99</v>
      </c>
      <c r="CI115" s="89">
        <v>-99</v>
      </c>
      <c r="CJ115" s="89">
        <v>-99</v>
      </c>
      <c r="CK115" s="89">
        <v>-99</v>
      </c>
      <c r="CL115" s="89">
        <v>-99</v>
      </c>
      <c r="CM115" s="89">
        <v>-99</v>
      </c>
      <c r="CN115" s="89">
        <v>-99</v>
      </c>
      <c r="CO115" s="89">
        <v>-99</v>
      </c>
      <c r="CP115" s="89">
        <v>-99</v>
      </c>
      <c r="CQ115" s="89">
        <v>-99</v>
      </c>
      <c r="CR115" s="89">
        <v>-99</v>
      </c>
      <c r="CS115" s="89">
        <v>-99</v>
      </c>
      <c r="CT115" s="89">
        <v>-99</v>
      </c>
      <c r="CU115" s="86">
        <v>-99</v>
      </c>
      <c r="CV115" s="86">
        <v>1.4645999999999999</v>
      </c>
      <c r="CW115" s="86">
        <v>95</v>
      </c>
      <c r="CX115" s="86">
        <v>2</v>
      </c>
      <c r="CY115" s="86">
        <v>-2.1637</v>
      </c>
      <c r="CZ115" s="86">
        <v>0</v>
      </c>
      <c r="DA115" s="86">
        <v>2</v>
      </c>
      <c r="DB115" s="86">
        <v>1.2756000000000001</v>
      </c>
      <c r="DC115" s="86">
        <v>96</v>
      </c>
      <c r="DD115" s="86">
        <v>-99</v>
      </c>
      <c r="DE115" s="86">
        <v>-99</v>
      </c>
      <c r="DF115" s="86">
        <v>-99</v>
      </c>
      <c r="DG115" s="86">
        <v>-99</v>
      </c>
      <c r="DH115" s="86">
        <v>-99</v>
      </c>
    </row>
    <row r="116" spans="1:112" x14ac:dyDescent="0.2">
      <c r="A116" s="85">
        <f>IF(ISERROR(SEARCH('School Lookup'!$F$3,Data!J116)),A115,A115+1)</f>
        <v>0</v>
      </c>
      <c r="B116" s="85">
        <f>IF(I116='School Lookup'!$G$13,1,0)</f>
        <v>0</v>
      </c>
      <c r="C116" s="85">
        <f t="shared" si="1"/>
        <v>114</v>
      </c>
      <c r="D116" s="86" t="s">
        <v>6478</v>
      </c>
      <c r="E116" s="86" t="s">
        <v>6695</v>
      </c>
      <c r="F116" s="86" t="s">
        <v>546</v>
      </c>
      <c r="G116" s="86" t="s">
        <v>2831</v>
      </c>
      <c r="H116" s="86" t="s">
        <v>548</v>
      </c>
      <c r="I116" s="86" t="s">
        <v>3707</v>
      </c>
      <c r="J116" s="86" t="s">
        <v>1436</v>
      </c>
      <c r="K116" s="86" t="s">
        <v>107</v>
      </c>
      <c r="L116" s="86">
        <v>1</v>
      </c>
      <c r="M116" s="86">
        <v>1</v>
      </c>
      <c r="N116" s="89">
        <v>0.198872987012987</v>
      </c>
      <c r="O116" s="89">
        <v>0.52501422962115596</v>
      </c>
      <c r="P116" s="89">
        <v>79.873599999999996</v>
      </c>
      <c r="Q116" s="89">
        <v>3.1861256832664901</v>
      </c>
      <c r="R116" s="89">
        <v>58.961076363636401</v>
      </c>
      <c r="S116" s="89">
        <v>1.8555699564438299</v>
      </c>
      <c r="T116" s="89">
        <v>2.1053396809955198</v>
      </c>
      <c r="U116" s="89">
        <v>0.39487179487179502</v>
      </c>
      <c r="V116" s="89">
        <v>0.83133925864951197</v>
      </c>
      <c r="W116" s="89">
        <v>1</v>
      </c>
      <c r="X116" s="89">
        <v>0.244813246753247</v>
      </c>
      <c r="Y116" s="89">
        <v>0.66537581406753998</v>
      </c>
      <c r="Z116" s="89">
        <v>58.482799999999997</v>
      </c>
      <c r="AA116" s="89">
        <v>1.0793083139528701</v>
      </c>
      <c r="AB116" s="89">
        <v>50.389582857142898</v>
      </c>
      <c r="AC116" s="89">
        <v>0.87234206401020598</v>
      </c>
      <c r="AD116" s="89">
        <v>1.01708334543685</v>
      </c>
      <c r="AE116" s="89">
        <v>0.39487179487179502</v>
      </c>
      <c r="AF116" s="89">
        <v>0.40161752614685903</v>
      </c>
      <c r="AG116" s="89">
        <v>1</v>
      </c>
      <c r="AH116" s="89">
        <v>0.47974536585365901</v>
      </c>
      <c r="AI116" s="89">
        <v>1.0894942346458001</v>
      </c>
      <c r="AJ116" s="89">
        <v>-99</v>
      </c>
      <c r="AK116" s="89">
        <v>-99</v>
      </c>
      <c r="AL116" s="89">
        <v>54.634170243902403</v>
      </c>
      <c r="AM116" s="89">
        <v>1.0894942346458001</v>
      </c>
      <c r="AN116" s="89">
        <v>1.10135940529365</v>
      </c>
      <c r="AO116" s="89">
        <v>0.21025641025641001</v>
      </c>
      <c r="AP116" s="89">
        <v>0.23156787495917699</v>
      </c>
      <c r="AQ116" s="89">
        <v>-99</v>
      </c>
      <c r="AR116" s="89">
        <v>-99</v>
      </c>
      <c r="AS116" s="89">
        <v>-99</v>
      </c>
      <c r="AT116" s="89">
        <v>-99</v>
      </c>
      <c r="AU116" s="89">
        <v>-99</v>
      </c>
      <c r="AV116" s="89">
        <v>-99</v>
      </c>
      <c r="AW116" s="89">
        <v>-99</v>
      </c>
      <c r="AX116" s="89">
        <v>-99</v>
      </c>
      <c r="AY116" s="89">
        <v>-99</v>
      </c>
      <c r="AZ116" s="89">
        <v>-99</v>
      </c>
      <c r="BA116" s="89">
        <v>-99</v>
      </c>
      <c r="BB116" s="89">
        <v>-99</v>
      </c>
      <c r="BC116" s="89">
        <v>-99</v>
      </c>
      <c r="BD116" s="89">
        <v>-99</v>
      </c>
      <c r="BE116" s="89">
        <v>-99</v>
      </c>
      <c r="BF116" s="89">
        <v>-99</v>
      </c>
      <c r="BG116" s="89">
        <v>-99</v>
      </c>
      <c r="BH116" s="89">
        <v>-99</v>
      </c>
      <c r="BI116" s="89">
        <v>-99</v>
      </c>
      <c r="BJ116" s="89">
        <v>-99</v>
      </c>
      <c r="BK116" s="89">
        <v>-99</v>
      </c>
      <c r="BL116" s="89">
        <v>-99</v>
      </c>
      <c r="BM116" s="89">
        <v>-99</v>
      </c>
      <c r="BN116" s="89">
        <v>-99</v>
      </c>
      <c r="BO116" s="89">
        <v>-99</v>
      </c>
      <c r="BP116" s="89">
        <v>-99</v>
      </c>
      <c r="BQ116" s="89">
        <v>-99</v>
      </c>
      <c r="BR116" s="89">
        <v>-99</v>
      </c>
      <c r="BS116" s="89">
        <v>-99</v>
      </c>
      <c r="BT116" s="89">
        <v>-99</v>
      </c>
      <c r="BU116" s="89">
        <v>-99</v>
      </c>
      <c r="BV116" s="89">
        <v>-99</v>
      </c>
      <c r="BW116" s="89">
        <v>-99</v>
      </c>
      <c r="BX116" s="89">
        <v>-99</v>
      </c>
      <c r="BY116" s="89">
        <v>-99</v>
      </c>
      <c r="BZ116" s="89">
        <v>-99</v>
      </c>
      <c r="CA116" s="89">
        <v>-99</v>
      </c>
      <c r="CB116" s="89">
        <v>-99</v>
      </c>
      <c r="CC116" s="89">
        <v>-99</v>
      </c>
      <c r="CD116" s="89">
        <v>-99</v>
      </c>
      <c r="CE116" s="89">
        <v>-99</v>
      </c>
      <c r="CF116" s="89">
        <v>-99</v>
      </c>
      <c r="CG116" s="89">
        <v>-99</v>
      </c>
      <c r="CH116" s="89">
        <v>-99</v>
      </c>
      <c r="CI116" s="89">
        <v>-99</v>
      </c>
      <c r="CJ116" s="89">
        <v>-99</v>
      </c>
      <c r="CK116" s="89">
        <v>-99</v>
      </c>
      <c r="CL116" s="89">
        <v>-99</v>
      </c>
      <c r="CM116" s="89">
        <v>-99</v>
      </c>
      <c r="CN116" s="89">
        <v>-99</v>
      </c>
      <c r="CO116" s="89">
        <v>-99</v>
      </c>
      <c r="CP116" s="89">
        <v>-99</v>
      </c>
      <c r="CQ116" s="89">
        <v>-99</v>
      </c>
      <c r="CR116" s="89">
        <v>-99</v>
      </c>
      <c r="CS116" s="89">
        <v>-99</v>
      </c>
      <c r="CT116" s="89">
        <v>-99</v>
      </c>
      <c r="CU116" s="86">
        <v>-99</v>
      </c>
      <c r="CV116" s="86">
        <v>1.4644999999999999</v>
      </c>
      <c r="CW116" s="86">
        <v>95</v>
      </c>
      <c r="CX116" s="86">
        <v>2</v>
      </c>
      <c r="CY116" s="86">
        <v>0.1081</v>
      </c>
      <c r="CZ116" s="86">
        <v>57</v>
      </c>
      <c r="DA116" s="86">
        <v>2</v>
      </c>
      <c r="DB116" s="86">
        <v>1.6842999999999999</v>
      </c>
      <c r="DC116" s="86">
        <v>99</v>
      </c>
      <c r="DD116" s="86">
        <v>1</v>
      </c>
      <c r="DE116" s="86">
        <v>1</v>
      </c>
      <c r="DF116" s="86">
        <v>1</v>
      </c>
      <c r="DG116" s="86">
        <v>-99</v>
      </c>
      <c r="DH116" s="86">
        <v>-99</v>
      </c>
    </row>
    <row r="117" spans="1:112" x14ac:dyDescent="0.2">
      <c r="A117" s="85">
        <f>IF(ISERROR(SEARCH('School Lookup'!$F$3,Data!J117)),A116,A116+1)</f>
        <v>0</v>
      </c>
      <c r="B117" s="85">
        <f>IF(I117='School Lookup'!$G$13,1,0)</f>
        <v>0</v>
      </c>
      <c r="C117" s="85">
        <f t="shared" si="1"/>
        <v>115</v>
      </c>
      <c r="D117" s="86" t="s">
        <v>6478</v>
      </c>
      <c r="E117" s="86" t="s">
        <v>6760</v>
      </c>
      <c r="F117" s="86" t="s">
        <v>2767</v>
      </c>
      <c r="G117" s="86" t="s">
        <v>2787</v>
      </c>
      <c r="H117" s="86" t="s">
        <v>918</v>
      </c>
      <c r="I117" s="86" t="s">
        <v>3539</v>
      </c>
      <c r="J117" s="86" t="s">
        <v>2366</v>
      </c>
      <c r="K117" s="86" t="s">
        <v>26</v>
      </c>
      <c r="L117" s="86">
        <v>1</v>
      </c>
      <c r="M117" s="86">
        <v>1</v>
      </c>
      <c r="N117" s="89">
        <v>0.75159840989399296</v>
      </c>
      <c r="O117" s="89">
        <v>1.7219405359214699</v>
      </c>
      <c r="P117" s="89">
        <v>64.113399999999999</v>
      </c>
      <c r="Q117" s="89">
        <v>1.5144190178138299</v>
      </c>
      <c r="R117" s="89">
        <v>51.060039399293302</v>
      </c>
      <c r="S117" s="89">
        <v>1.61817977686765</v>
      </c>
      <c r="T117" s="89">
        <v>1.8359809037467101</v>
      </c>
      <c r="U117" s="89">
        <v>0.37335092348284998</v>
      </c>
      <c r="V117" s="89">
        <v>0.68546516591071005</v>
      </c>
      <c r="W117" s="89">
        <v>1</v>
      </c>
      <c r="X117" s="89">
        <v>0.52585950704225304</v>
      </c>
      <c r="Y117" s="89">
        <v>1.32700322597858</v>
      </c>
      <c r="Z117" s="89">
        <v>56.359000000000002</v>
      </c>
      <c r="AA117" s="89">
        <v>0.81446416883682204</v>
      </c>
      <c r="AB117" s="89">
        <v>50.880251408450697</v>
      </c>
      <c r="AC117" s="89">
        <v>1.0707336974077</v>
      </c>
      <c r="AD117" s="89">
        <v>1.2480810402532401</v>
      </c>
      <c r="AE117" s="89">
        <v>0.37467018469656999</v>
      </c>
      <c r="AF117" s="89">
        <v>0.46761875386796897</v>
      </c>
      <c r="AG117" s="89">
        <v>1</v>
      </c>
      <c r="AH117" s="89">
        <v>0.53803333333333303</v>
      </c>
      <c r="AI117" s="89">
        <v>1.2149355638650201</v>
      </c>
      <c r="AJ117" s="89">
        <v>-99</v>
      </c>
      <c r="AK117" s="89">
        <v>-99</v>
      </c>
      <c r="AL117" s="89">
        <v>53.535324242424203</v>
      </c>
      <c r="AM117" s="89">
        <v>1.2149355638650201</v>
      </c>
      <c r="AN117" s="89">
        <v>1.23314096854258</v>
      </c>
      <c r="AO117" s="89">
        <v>0.13060686015831099</v>
      </c>
      <c r="AP117" s="89">
        <v>0.16105667003392499</v>
      </c>
      <c r="AQ117" s="89">
        <v>1</v>
      </c>
      <c r="AR117" s="89">
        <v>0.49728478260869602</v>
      </c>
      <c r="AS117" s="89">
        <v>1.1878146971156101</v>
      </c>
      <c r="AT117" s="89">
        <v>-99</v>
      </c>
      <c r="AU117" s="89">
        <v>-99</v>
      </c>
      <c r="AV117" s="89">
        <v>42.391328260869599</v>
      </c>
      <c r="AW117" s="89">
        <v>1.1878146971156101</v>
      </c>
      <c r="AX117" s="89">
        <v>1.2124990873160599</v>
      </c>
      <c r="AY117" s="89">
        <v>0.12137203166226899</v>
      </c>
      <c r="AZ117" s="89">
        <v>0.147163477616197</v>
      </c>
      <c r="BA117" s="89">
        <v>-99</v>
      </c>
      <c r="BB117" s="89">
        <v>-99</v>
      </c>
      <c r="BC117" s="89">
        <v>-99</v>
      </c>
      <c r="BD117" s="89">
        <v>-99</v>
      </c>
      <c r="BE117" s="89">
        <v>-99</v>
      </c>
      <c r="BF117" s="89">
        <v>-99</v>
      </c>
      <c r="BG117" s="89">
        <v>-99</v>
      </c>
      <c r="BH117" s="89">
        <v>-99</v>
      </c>
      <c r="BI117" s="89">
        <v>-99</v>
      </c>
      <c r="BJ117" s="89">
        <v>-99</v>
      </c>
      <c r="BK117" s="89">
        <v>-99</v>
      </c>
      <c r="BL117" s="89">
        <v>-99</v>
      </c>
      <c r="BM117" s="89">
        <v>-99</v>
      </c>
      <c r="BN117" s="89">
        <v>-99</v>
      </c>
      <c r="BO117" s="89">
        <v>-99</v>
      </c>
      <c r="BP117" s="89">
        <v>-99</v>
      </c>
      <c r="BQ117" s="89">
        <v>-99</v>
      </c>
      <c r="BR117" s="89">
        <v>-99</v>
      </c>
      <c r="BS117" s="89">
        <v>-99</v>
      </c>
      <c r="BT117" s="89">
        <v>-99</v>
      </c>
      <c r="BU117" s="89">
        <v>-99</v>
      </c>
      <c r="BV117" s="89">
        <v>-99</v>
      </c>
      <c r="BW117" s="89">
        <v>-99</v>
      </c>
      <c r="BX117" s="89">
        <v>-99</v>
      </c>
      <c r="BY117" s="89">
        <v>-99</v>
      </c>
      <c r="BZ117" s="89">
        <v>-99</v>
      </c>
      <c r="CA117" s="89">
        <v>-99</v>
      </c>
      <c r="CB117" s="89">
        <v>-99</v>
      </c>
      <c r="CC117" s="89">
        <v>-99</v>
      </c>
      <c r="CD117" s="89">
        <v>-99</v>
      </c>
      <c r="CE117" s="89">
        <v>-99</v>
      </c>
      <c r="CF117" s="89">
        <v>-99</v>
      </c>
      <c r="CG117" s="89">
        <v>-99</v>
      </c>
      <c r="CH117" s="89">
        <v>-99</v>
      </c>
      <c r="CI117" s="89">
        <v>-99</v>
      </c>
      <c r="CJ117" s="89">
        <v>-99</v>
      </c>
      <c r="CK117" s="89">
        <v>-99</v>
      </c>
      <c r="CL117" s="89">
        <v>-99</v>
      </c>
      <c r="CM117" s="89">
        <v>-99</v>
      </c>
      <c r="CN117" s="89">
        <v>-99</v>
      </c>
      <c r="CO117" s="89">
        <v>-99</v>
      </c>
      <c r="CP117" s="89">
        <v>-99</v>
      </c>
      <c r="CQ117" s="89">
        <v>-99</v>
      </c>
      <c r="CR117" s="89">
        <v>-99</v>
      </c>
      <c r="CS117" s="89">
        <v>-99</v>
      </c>
      <c r="CT117" s="89">
        <v>-99</v>
      </c>
      <c r="CU117" s="86">
        <v>-99</v>
      </c>
      <c r="CV117" s="86">
        <v>1.4613</v>
      </c>
      <c r="CW117" s="86">
        <v>95</v>
      </c>
      <c r="CX117" s="86">
        <v>2</v>
      </c>
      <c r="CY117" s="86">
        <v>0.69540000000000002</v>
      </c>
      <c r="CZ117" s="86">
        <v>80</v>
      </c>
      <c r="DA117" s="86">
        <v>2</v>
      </c>
      <c r="DB117" s="86">
        <v>0.87060000000000004</v>
      </c>
      <c r="DC117" s="86">
        <v>87</v>
      </c>
      <c r="DD117" s="86">
        <v>1</v>
      </c>
      <c r="DE117" s="86">
        <v>1</v>
      </c>
      <c r="DF117" s="86">
        <v>-99</v>
      </c>
      <c r="DG117" s="86">
        <v>-99</v>
      </c>
      <c r="DH117" s="86">
        <v>-99</v>
      </c>
    </row>
    <row r="118" spans="1:112" x14ac:dyDescent="0.2">
      <c r="A118" s="85">
        <f>IF(ISERROR(SEARCH('School Lookup'!$F$3,Data!J118)),A117,A117+1)</f>
        <v>0</v>
      </c>
      <c r="B118" s="85">
        <f>IF(I118='School Lookup'!$G$13,1,0)</f>
        <v>0</v>
      </c>
      <c r="C118" s="85">
        <f t="shared" si="1"/>
        <v>116</v>
      </c>
      <c r="D118" s="86" t="s">
        <v>6478</v>
      </c>
      <c r="E118" s="86" t="s">
        <v>6504</v>
      </c>
      <c r="F118" s="86" t="s">
        <v>170</v>
      </c>
      <c r="G118" s="86" t="s">
        <v>2919</v>
      </c>
      <c r="H118" s="86" t="s">
        <v>200</v>
      </c>
      <c r="I118" s="86" t="s">
        <v>5029</v>
      </c>
      <c r="J118" s="86" t="s">
        <v>479</v>
      </c>
      <c r="K118" s="86" t="s">
        <v>6509</v>
      </c>
      <c r="L118" s="86">
        <v>1</v>
      </c>
      <c r="M118" s="86">
        <v>1</v>
      </c>
      <c r="N118" s="89">
        <v>0.36475381818181801</v>
      </c>
      <c r="O118" s="89">
        <v>0.88422899036444802</v>
      </c>
      <c r="P118" s="89">
        <v>58.197200000000002</v>
      </c>
      <c r="Q118" s="89">
        <v>0.88687933087134496</v>
      </c>
      <c r="R118" s="89">
        <v>49.090946181818197</v>
      </c>
      <c r="S118" s="89">
        <v>0.88555416061789605</v>
      </c>
      <c r="T118" s="89">
        <v>1.0046948727638301</v>
      </c>
      <c r="U118" s="89">
        <v>0.39682539682539703</v>
      </c>
      <c r="V118" s="89">
        <v>0.39868844157294703</v>
      </c>
      <c r="W118" s="89">
        <v>1</v>
      </c>
      <c r="X118" s="89">
        <v>0.39466304347826098</v>
      </c>
      <c r="Y118" s="89">
        <v>1.01814597041338</v>
      </c>
      <c r="Z118" s="89">
        <v>67.676100000000005</v>
      </c>
      <c r="AA118" s="89">
        <v>2.2257400303552499</v>
      </c>
      <c r="AB118" s="89">
        <v>48.550736956521703</v>
      </c>
      <c r="AC118" s="89">
        <v>1.62194300038432</v>
      </c>
      <c r="AD118" s="89">
        <v>1.8898826937223501</v>
      </c>
      <c r="AE118" s="89">
        <v>0.39826839826839799</v>
      </c>
      <c r="AF118" s="89">
        <v>0.752680553343965</v>
      </c>
      <c r="AG118" s="89">
        <v>1</v>
      </c>
      <c r="AH118" s="89">
        <v>0.66110281690140804</v>
      </c>
      <c r="AI118" s="89">
        <v>1.4797929653602</v>
      </c>
      <c r="AJ118" s="89">
        <v>-99</v>
      </c>
      <c r="AK118" s="89">
        <v>-99</v>
      </c>
      <c r="AL118" s="89">
        <v>51.408437323943701</v>
      </c>
      <c r="AM118" s="89">
        <v>1.4797929653602</v>
      </c>
      <c r="AN118" s="89">
        <v>1.5113851694317999</v>
      </c>
      <c r="AO118" s="89">
        <v>0.20490620490620501</v>
      </c>
      <c r="AP118" s="89">
        <v>0.30969219921979102</v>
      </c>
      <c r="AQ118" s="89">
        <v>-99</v>
      </c>
      <c r="AR118" s="89">
        <v>-99</v>
      </c>
      <c r="AS118" s="89">
        <v>-99</v>
      </c>
      <c r="AT118" s="89">
        <v>-99</v>
      </c>
      <c r="AU118" s="89">
        <v>-99</v>
      </c>
      <c r="AV118" s="89">
        <v>-99</v>
      </c>
      <c r="AW118" s="89">
        <v>-99</v>
      </c>
      <c r="AX118" s="89">
        <v>-99</v>
      </c>
      <c r="AY118" s="89">
        <v>-99</v>
      </c>
      <c r="AZ118" s="89">
        <v>-99</v>
      </c>
      <c r="BA118" s="89">
        <v>-99</v>
      </c>
      <c r="BB118" s="89">
        <v>-99</v>
      </c>
      <c r="BC118" s="89">
        <v>-99</v>
      </c>
      <c r="BD118" s="89">
        <v>-99</v>
      </c>
      <c r="BE118" s="89">
        <v>-99</v>
      </c>
      <c r="BF118" s="89">
        <v>-99</v>
      </c>
      <c r="BG118" s="89">
        <v>-99</v>
      </c>
      <c r="BH118" s="89">
        <v>-99</v>
      </c>
      <c r="BI118" s="89">
        <v>-99</v>
      </c>
      <c r="BJ118" s="89">
        <v>-99</v>
      </c>
      <c r="BK118" s="89">
        <v>-99</v>
      </c>
      <c r="BL118" s="89">
        <v>-99</v>
      </c>
      <c r="BM118" s="89">
        <v>-99</v>
      </c>
      <c r="BN118" s="89">
        <v>-99</v>
      </c>
      <c r="BO118" s="89">
        <v>-99</v>
      </c>
      <c r="BP118" s="89">
        <v>-99</v>
      </c>
      <c r="BQ118" s="89">
        <v>-99</v>
      </c>
      <c r="BR118" s="89">
        <v>-99</v>
      </c>
      <c r="BS118" s="89">
        <v>-99</v>
      </c>
      <c r="BT118" s="89">
        <v>-99</v>
      </c>
      <c r="BU118" s="89">
        <v>-99</v>
      </c>
      <c r="BV118" s="89">
        <v>-99</v>
      </c>
      <c r="BW118" s="89">
        <v>-99</v>
      </c>
      <c r="BX118" s="89">
        <v>-99</v>
      </c>
      <c r="BY118" s="89">
        <v>-99</v>
      </c>
      <c r="BZ118" s="89">
        <v>-99</v>
      </c>
      <c r="CA118" s="89">
        <v>-99</v>
      </c>
      <c r="CB118" s="89">
        <v>-99</v>
      </c>
      <c r="CC118" s="89">
        <v>-99</v>
      </c>
      <c r="CD118" s="89">
        <v>-99</v>
      </c>
      <c r="CE118" s="89">
        <v>-99</v>
      </c>
      <c r="CF118" s="89">
        <v>-99</v>
      </c>
      <c r="CG118" s="89">
        <v>-99</v>
      </c>
      <c r="CH118" s="89">
        <v>-99</v>
      </c>
      <c r="CI118" s="89">
        <v>-99</v>
      </c>
      <c r="CJ118" s="89">
        <v>-99</v>
      </c>
      <c r="CK118" s="89">
        <v>-99</v>
      </c>
      <c r="CL118" s="89">
        <v>-99</v>
      </c>
      <c r="CM118" s="89">
        <v>-99</v>
      </c>
      <c r="CN118" s="89">
        <v>-99</v>
      </c>
      <c r="CO118" s="89">
        <v>-99</v>
      </c>
      <c r="CP118" s="89">
        <v>-99</v>
      </c>
      <c r="CQ118" s="89">
        <v>-99</v>
      </c>
      <c r="CR118" s="89">
        <v>-99</v>
      </c>
      <c r="CS118" s="89">
        <v>-99</v>
      </c>
      <c r="CT118" s="89">
        <v>-99</v>
      </c>
      <c r="CU118" s="86">
        <v>-99</v>
      </c>
      <c r="CV118" s="86">
        <v>1.4611000000000001</v>
      </c>
      <c r="CW118" s="86">
        <v>95</v>
      </c>
      <c r="CX118" s="86">
        <v>2</v>
      </c>
      <c r="CY118" s="86">
        <v>-1.6434</v>
      </c>
      <c r="CZ118" s="86">
        <v>3</v>
      </c>
      <c r="DA118" s="86">
        <v>2</v>
      </c>
      <c r="DB118" s="86">
        <v>1.2383999999999999</v>
      </c>
      <c r="DC118" s="86">
        <v>95</v>
      </c>
      <c r="DD118" s="86">
        <v>-99</v>
      </c>
      <c r="DE118" s="86">
        <v>-99</v>
      </c>
      <c r="DF118" s="86">
        <v>-99</v>
      </c>
      <c r="DG118" s="86">
        <v>-99</v>
      </c>
      <c r="DH118" s="86">
        <v>-99</v>
      </c>
    </row>
    <row r="119" spans="1:112" x14ac:dyDescent="0.2">
      <c r="A119" s="85">
        <f>IF(ISERROR(SEARCH('School Lookup'!$F$3,Data!J119)),A118,A118+1)</f>
        <v>0</v>
      </c>
      <c r="B119" s="85">
        <f>IF(I119='School Lookup'!$G$13,1,0)</f>
        <v>0</v>
      </c>
      <c r="C119" s="85">
        <f t="shared" si="1"/>
        <v>117</v>
      </c>
      <c r="D119" s="86" t="s">
        <v>6478</v>
      </c>
      <c r="E119" s="86" t="s">
        <v>6790</v>
      </c>
      <c r="F119" s="86" t="s">
        <v>2774</v>
      </c>
      <c r="G119" s="86" t="s">
        <v>2816</v>
      </c>
      <c r="H119" s="86" t="s">
        <v>1958</v>
      </c>
      <c r="I119" s="86" t="s">
        <v>3937</v>
      </c>
      <c r="J119" s="86" t="s">
        <v>2406</v>
      </c>
      <c r="K119" s="86" t="s">
        <v>19</v>
      </c>
      <c r="L119" s="86">
        <v>1</v>
      </c>
      <c r="M119" s="86">
        <v>-99</v>
      </c>
      <c r="N119" s="89">
        <v>-99</v>
      </c>
      <c r="O119" s="89">
        <v>-99</v>
      </c>
      <c r="P119" s="89">
        <v>-99</v>
      </c>
      <c r="Q119" s="89">
        <v>-99</v>
      </c>
      <c r="R119" s="89">
        <v>-99</v>
      </c>
      <c r="S119" s="89">
        <v>-99</v>
      </c>
      <c r="T119" s="89">
        <v>-99</v>
      </c>
      <c r="U119" s="89">
        <v>-99</v>
      </c>
      <c r="V119" s="89">
        <v>-99</v>
      </c>
      <c r="W119" s="89">
        <v>-99</v>
      </c>
      <c r="X119" s="89">
        <v>-99</v>
      </c>
      <c r="Y119" s="89">
        <v>-99</v>
      </c>
      <c r="Z119" s="89">
        <v>-99</v>
      </c>
      <c r="AA119" s="89">
        <v>-99</v>
      </c>
      <c r="AB119" s="89">
        <v>-99</v>
      </c>
      <c r="AC119" s="89">
        <v>-99</v>
      </c>
      <c r="AD119" s="89">
        <v>-99</v>
      </c>
      <c r="AE119" s="89">
        <v>-99</v>
      </c>
      <c r="AF119" s="89">
        <v>-99</v>
      </c>
      <c r="AG119" s="89">
        <v>-99</v>
      </c>
      <c r="AH119" s="89">
        <v>-99</v>
      </c>
      <c r="AI119" s="89">
        <v>-99</v>
      </c>
      <c r="AJ119" s="89">
        <v>-99</v>
      </c>
      <c r="AK119" s="89">
        <v>-99</v>
      </c>
      <c r="AL119" s="89">
        <v>-99</v>
      </c>
      <c r="AM119" s="89">
        <v>-99</v>
      </c>
      <c r="AN119" s="89">
        <v>-99</v>
      </c>
      <c r="AO119" s="89">
        <v>-99</v>
      </c>
      <c r="AP119" s="89">
        <v>-99</v>
      </c>
      <c r="AQ119" s="89">
        <v>-99</v>
      </c>
      <c r="AR119" s="89">
        <v>-99</v>
      </c>
      <c r="AS119" s="89">
        <v>-99</v>
      </c>
      <c r="AT119" s="89">
        <v>-99</v>
      </c>
      <c r="AU119" s="89">
        <v>-99</v>
      </c>
      <c r="AV119" s="89">
        <v>-99</v>
      </c>
      <c r="AW119" s="89">
        <v>-99</v>
      </c>
      <c r="AX119" s="89">
        <v>-99</v>
      </c>
      <c r="AY119" s="89">
        <v>-99</v>
      </c>
      <c r="AZ119" s="89">
        <v>-99</v>
      </c>
      <c r="BA119" s="89">
        <v>1</v>
      </c>
      <c r="BB119" s="89">
        <v>0.68963735926305003</v>
      </c>
      <c r="BC119" s="89">
        <v>1.77637568262073</v>
      </c>
      <c r="BD119" s="89">
        <v>63.668799999999997</v>
      </c>
      <c r="BE119" s="89">
        <v>1.53739005630084</v>
      </c>
      <c r="BF119" s="89">
        <v>57.420677277379703</v>
      </c>
      <c r="BG119" s="89">
        <v>1.65688286946078</v>
      </c>
      <c r="BH119" s="89">
        <v>1.7830086521403401</v>
      </c>
      <c r="BI119" s="89">
        <v>0.249936045024303</v>
      </c>
      <c r="BJ119" s="89">
        <v>0.44563813076006897</v>
      </c>
      <c r="BK119" s="89">
        <v>1</v>
      </c>
      <c r="BL119" s="89">
        <v>0.553017599186165</v>
      </c>
      <c r="BM119" s="89">
        <v>1.52752908479001</v>
      </c>
      <c r="BN119" s="89">
        <v>59.214399999999998</v>
      </c>
      <c r="BO119" s="89">
        <v>1.1855686473287299</v>
      </c>
      <c r="BP119" s="89">
        <v>53.509627568667298</v>
      </c>
      <c r="BQ119" s="89">
        <v>1.3565488660593701</v>
      </c>
      <c r="BR119" s="89">
        <v>1.43488520802506</v>
      </c>
      <c r="BS119" s="89">
        <v>0.25147096444103401</v>
      </c>
      <c r="BT119" s="89">
        <v>0.36083196712423499</v>
      </c>
      <c r="BU119" s="89">
        <v>1</v>
      </c>
      <c r="BV119" s="89">
        <v>0.60851113381000999</v>
      </c>
      <c r="BW119" s="89">
        <v>1.5588019992761399</v>
      </c>
      <c r="BX119" s="89">
        <v>65.879800000000003</v>
      </c>
      <c r="BY119" s="89">
        <v>1.73015227178362</v>
      </c>
      <c r="BZ119" s="89">
        <v>48.008179060265597</v>
      </c>
      <c r="CA119" s="89">
        <v>1.64447713552988</v>
      </c>
      <c r="CB119" s="89">
        <v>1.7432075989793201</v>
      </c>
      <c r="CC119" s="89">
        <v>0.25044768482988</v>
      </c>
      <c r="CD119" s="89">
        <v>0.43658230734222397</v>
      </c>
      <c r="CE119" s="89">
        <v>1</v>
      </c>
      <c r="CF119" s="89">
        <v>0.49448144329896898</v>
      </c>
      <c r="CG119" s="89">
        <v>1.3723145736009099</v>
      </c>
      <c r="CH119" s="89">
        <v>56.633899999999997</v>
      </c>
      <c r="CI119" s="89">
        <v>0.83740231921214803</v>
      </c>
      <c r="CJ119" s="89">
        <v>47.731960412371102</v>
      </c>
      <c r="CK119" s="89">
        <v>1.1048584464065301</v>
      </c>
      <c r="CL119" s="89">
        <v>1.2046727522629901</v>
      </c>
      <c r="CM119" s="89">
        <v>0.24814530570478399</v>
      </c>
      <c r="CN119" s="89">
        <v>0.298933888384524</v>
      </c>
      <c r="CO119" s="89">
        <v>98.114999999999995</v>
      </c>
      <c r="CP119" s="89">
        <v>0.81040000000000001</v>
      </c>
      <c r="CQ119" s="89">
        <v>0.56999999999999995</v>
      </c>
      <c r="CR119" s="89">
        <v>-0.1003</v>
      </c>
      <c r="CS119" s="89">
        <v>0.81040000000000001</v>
      </c>
      <c r="CT119" s="89">
        <v>0.65620000000000001</v>
      </c>
      <c r="CU119" s="86" t="s">
        <v>6988</v>
      </c>
      <c r="CV119" s="86">
        <v>1.4534</v>
      </c>
      <c r="CW119" s="86">
        <v>95</v>
      </c>
      <c r="CX119" s="86">
        <v>2</v>
      </c>
      <c r="CY119" s="86">
        <v>-0.74399999999999999</v>
      </c>
      <c r="CZ119" s="86">
        <v>18</v>
      </c>
      <c r="DA119" s="86">
        <v>4</v>
      </c>
      <c r="DB119" s="86">
        <v>1.3234999999999999</v>
      </c>
      <c r="DC119" s="86">
        <v>97</v>
      </c>
      <c r="DD119" s="86">
        <v>1</v>
      </c>
      <c r="DE119" s="86">
        <v>1</v>
      </c>
      <c r="DF119" s="86">
        <v>1</v>
      </c>
      <c r="DG119" s="86">
        <v>-99</v>
      </c>
      <c r="DH119" s="86">
        <v>-99</v>
      </c>
    </row>
    <row r="120" spans="1:112" x14ac:dyDescent="0.2">
      <c r="A120" s="85">
        <f>IF(ISERROR(SEARCH('School Lookup'!$F$3,Data!J120)),A119,A119+1)</f>
        <v>0</v>
      </c>
      <c r="B120" s="85">
        <f>IF(I120='School Lookup'!$G$13,1,0)</f>
        <v>0</v>
      </c>
      <c r="C120" s="85">
        <f t="shared" si="1"/>
        <v>118</v>
      </c>
      <c r="D120" s="86" t="s">
        <v>6478</v>
      </c>
      <c r="E120" s="86" t="s">
        <v>6862</v>
      </c>
      <c r="F120" s="86" t="s">
        <v>2773</v>
      </c>
      <c r="G120" s="86" t="s">
        <v>2794</v>
      </c>
      <c r="H120" s="86" t="s">
        <v>1362</v>
      </c>
      <c r="I120" s="86" t="s">
        <v>3522</v>
      </c>
      <c r="J120" s="86" t="s">
        <v>2559</v>
      </c>
      <c r="K120" s="86" t="s">
        <v>26</v>
      </c>
      <c r="L120" s="86">
        <v>1</v>
      </c>
      <c r="M120" s="86">
        <v>1</v>
      </c>
      <c r="N120" s="89">
        <v>0.77451629464285698</v>
      </c>
      <c r="O120" s="89">
        <v>1.77156919059361</v>
      </c>
      <c r="P120" s="89">
        <v>64.849599999999995</v>
      </c>
      <c r="Q120" s="89">
        <v>1.59250879123716</v>
      </c>
      <c r="R120" s="89">
        <v>50.0000279017857</v>
      </c>
      <c r="S120" s="89">
        <v>1.6820389909153799</v>
      </c>
      <c r="T120" s="89">
        <v>1.90843983967522</v>
      </c>
      <c r="U120" s="89">
        <v>0.378698224852071</v>
      </c>
      <c r="V120" s="89">
        <v>0.72272277952197495</v>
      </c>
      <c r="W120" s="89">
        <v>1</v>
      </c>
      <c r="X120" s="89">
        <v>0.50166022471910099</v>
      </c>
      <c r="Y120" s="89">
        <v>1.2700342824419899</v>
      </c>
      <c r="Z120" s="89">
        <v>57.180500000000002</v>
      </c>
      <c r="AA120" s="89">
        <v>0.916907649961615</v>
      </c>
      <c r="AB120" s="89">
        <v>49.8876651685393</v>
      </c>
      <c r="AC120" s="89">
        <v>1.0934709662018001</v>
      </c>
      <c r="AD120" s="89">
        <v>1.2745552246123</v>
      </c>
      <c r="AE120" s="89">
        <v>0.37616229923922201</v>
      </c>
      <c r="AF120" s="89">
        <v>0.47943962379752397</v>
      </c>
      <c r="AG120" s="89">
        <v>1</v>
      </c>
      <c r="AH120" s="89">
        <v>0.46517769784172702</v>
      </c>
      <c r="AI120" s="89">
        <v>1.05814320770051</v>
      </c>
      <c r="AJ120" s="89">
        <v>-99</v>
      </c>
      <c r="AK120" s="89">
        <v>-99</v>
      </c>
      <c r="AL120" s="89">
        <v>52.5179913669065</v>
      </c>
      <c r="AM120" s="89">
        <v>1.05814320770051</v>
      </c>
      <c r="AN120" s="89">
        <v>1.0684237901656499</v>
      </c>
      <c r="AO120" s="89">
        <v>0.11749788672865601</v>
      </c>
      <c r="AP120" s="89">
        <v>0.125537537475085</v>
      </c>
      <c r="AQ120" s="89">
        <v>1</v>
      </c>
      <c r="AR120" s="89">
        <v>0.39679337748344401</v>
      </c>
      <c r="AS120" s="89">
        <v>0.96192851039069704</v>
      </c>
      <c r="AT120" s="89">
        <v>-99</v>
      </c>
      <c r="AU120" s="89">
        <v>-99</v>
      </c>
      <c r="AV120" s="89">
        <v>49.6689165562914</v>
      </c>
      <c r="AW120" s="89">
        <v>0.96192851039069704</v>
      </c>
      <c r="AX120" s="89">
        <v>0.97446135748958496</v>
      </c>
      <c r="AY120" s="89">
        <v>0.127641589180051</v>
      </c>
      <c r="AZ120" s="89">
        <v>0.12438179626452001</v>
      </c>
      <c r="BA120" s="89">
        <v>-99</v>
      </c>
      <c r="BB120" s="89">
        <v>-99</v>
      </c>
      <c r="BC120" s="89">
        <v>-99</v>
      </c>
      <c r="BD120" s="89">
        <v>-99</v>
      </c>
      <c r="BE120" s="89">
        <v>-99</v>
      </c>
      <c r="BF120" s="89">
        <v>-99</v>
      </c>
      <c r="BG120" s="89">
        <v>-99</v>
      </c>
      <c r="BH120" s="89">
        <v>-99</v>
      </c>
      <c r="BI120" s="89">
        <v>-99</v>
      </c>
      <c r="BJ120" s="89">
        <v>-99</v>
      </c>
      <c r="BK120" s="89">
        <v>-99</v>
      </c>
      <c r="BL120" s="89">
        <v>-99</v>
      </c>
      <c r="BM120" s="89">
        <v>-99</v>
      </c>
      <c r="BN120" s="89">
        <v>-99</v>
      </c>
      <c r="BO120" s="89">
        <v>-99</v>
      </c>
      <c r="BP120" s="89">
        <v>-99</v>
      </c>
      <c r="BQ120" s="89">
        <v>-99</v>
      </c>
      <c r="BR120" s="89">
        <v>-99</v>
      </c>
      <c r="BS120" s="89">
        <v>-99</v>
      </c>
      <c r="BT120" s="89">
        <v>-99</v>
      </c>
      <c r="BU120" s="89">
        <v>-99</v>
      </c>
      <c r="BV120" s="89">
        <v>-99</v>
      </c>
      <c r="BW120" s="89">
        <v>-99</v>
      </c>
      <c r="BX120" s="89">
        <v>-99</v>
      </c>
      <c r="BY120" s="89">
        <v>-99</v>
      </c>
      <c r="BZ120" s="89">
        <v>-99</v>
      </c>
      <c r="CA120" s="89">
        <v>-99</v>
      </c>
      <c r="CB120" s="89">
        <v>-99</v>
      </c>
      <c r="CC120" s="89">
        <v>-99</v>
      </c>
      <c r="CD120" s="89">
        <v>-99</v>
      </c>
      <c r="CE120" s="89">
        <v>-99</v>
      </c>
      <c r="CF120" s="89">
        <v>-99</v>
      </c>
      <c r="CG120" s="89">
        <v>-99</v>
      </c>
      <c r="CH120" s="89">
        <v>-99</v>
      </c>
      <c r="CI120" s="89">
        <v>-99</v>
      </c>
      <c r="CJ120" s="89">
        <v>-99</v>
      </c>
      <c r="CK120" s="89">
        <v>-99</v>
      </c>
      <c r="CL120" s="89">
        <v>-99</v>
      </c>
      <c r="CM120" s="89">
        <v>-99</v>
      </c>
      <c r="CN120" s="89">
        <v>-99</v>
      </c>
      <c r="CO120" s="89">
        <v>-99</v>
      </c>
      <c r="CP120" s="89">
        <v>-99</v>
      </c>
      <c r="CQ120" s="89">
        <v>-99</v>
      </c>
      <c r="CR120" s="89">
        <v>-99</v>
      </c>
      <c r="CS120" s="89">
        <v>-99</v>
      </c>
      <c r="CT120" s="89">
        <v>-99</v>
      </c>
      <c r="CU120" s="86">
        <v>-99</v>
      </c>
      <c r="CV120" s="86">
        <v>1.4520999999999999</v>
      </c>
      <c r="CW120" s="86">
        <v>95</v>
      </c>
      <c r="CX120" s="86">
        <v>2</v>
      </c>
      <c r="CY120" s="86">
        <v>-1.1398999999999999</v>
      </c>
      <c r="CZ120" s="86">
        <v>8</v>
      </c>
      <c r="DA120" s="86">
        <v>2</v>
      </c>
      <c r="DB120" s="86">
        <v>0.94799999999999995</v>
      </c>
      <c r="DC120" s="86">
        <v>90</v>
      </c>
      <c r="DD120" s="86">
        <v>-99</v>
      </c>
      <c r="DE120" s="86">
        <v>-99</v>
      </c>
      <c r="DF120" s="86">
        <v>-99</v>
      </c>
      <c r="DG120" s="86">
        <v>-99</v>
      </c>
      <c r="DH120" s="86">
        <v>-99</v>
      </c>
    </row>
    <row r="121" spans="1:112" x14ac:dyDescent="0.2">
      <c r="A121" s="85">
        <f>IF(ISERROR(SEARCH('School Lookup'!$F$3,Data!J121)),A120,A120+1)</f>
        <v>0</v>
      </c>
      <c r="B121" s="85">
        <f>IF(I121='School Lookup'!$G$13,1,0)</f>
        <v>0</v>
      </c>
      <c r="C121" s="85">
        <f t="shared" si="1"/>
        <v>119</v>
      </c>
      <c r="D121" s="86" t="s">
        <v>6478</v>
      </c>
      <c r="E121" s="86" t="s">
        <v>6862</v>
      </c>
      <c r="F121" s="86" t="s">
        <v>2773</v>
      </c>
      <c r="G121" s="86" t="s">
        <v>2794</v>
      </c>
      <c r="H121" s="86" t="s">
        <v>1362</v>
      </c>
      <c r="I121" s="86" t="s">
        <v>3851</v>
      </c>
      <c r="J121" s="86" t="s">
        <v>2344</v>
      </c>
      <c r="K121" s="86" t="s">
        <v>36</v>
      </c>
      <c r="L121" s="86">
        <v>1</v>
      </c>
      <c r="M121" s="86">
        <v>-99</v>
      </c>
      <c r="N121" s="89">
        <v>-99</v>
      </c>
      <c r="O121" s="89">
        <v>-99</v>
      </c>
      <c r="P121" s="89">
        <v>-99</v>
      </c>
      <c r="Q121" s="89">
        <v>-99</v>
      </c>
      <c r="R121" s="89">
        <v>-99</v>
      </c>
      <c r="S121" s="89">
        <v>-99</v>
      </c>
      <c r="T121" s="89">
        <v>-99</v>
      </c>
      <c r="U121" s="89">
        <v>-99</v>
      </c>
      <c r="V121" s="89">
        <v>-99</v>
      </c>
      <c r="W121" s="89">
        <v>-99</v>
      </c>
      <c r="X121" s="89">
        <v>-99</v>
      </c>
      <c r="Y121" s="89">
        <v>-99</v>
      </c>
      <c r="Z121" s="89">
        <v>-99</v>
      </c>
      <c r="AA121" s="89">
        <v>-99</v>
      </c>
      <c r="AB121" s="89">
        <v>-99</v>
      </c>
      <c r="AC121" s="89">
        <v>-99</v>
      </c>
      <c r="AD121" s="89">
        <v>-99</v>
      </c>
      <c r="AE121" s="89">
        <v>-99</v>
      </c>
      <c r="AF121" s="89">
        <v>-99</v>
      </c>
      <c r="AG121" s="89">
        <v>-99</v>
      </c>
      <c r="AH121" s="89">
        <v>-99</v>
      </c>
      <c r="AI121" s="89">
        <v>-99</v>
      </c>
      <c r="AJ121" s="89">
        <v>-99</v>
      </c>
      <c r="AK121" s="89">
        <v>-99</v>
      </c>
      <c r="AL121" s="89">
        <v>-99</v>
      </c>
      <c r="AM121" s="89">
        <v>-99</v>
      </c>
      <c r="AN121" s="89">
        <v>-99</v>
      </c>
      <c r="AO121" s="89">
        <v>-99</v>
      </c>
      <c r="AP121" s="89">
        <v>-99</v>
      </c>
      <c r="AQ121" s="89">
        <v>-99</v>
      </c>
      <c r="AR121" s="89">
        <v>-99</v>
      </c>
      <c r="AS121" s="89">
        <v>-99</v>
      </c>
      <c r="AT121" s="89">
        <v>-99</v>
      </c>
      <c r="AU121" s="89">
        <v>-99</v>
      </c>
      <c r="AV121" s="89">
        <v>-99</v>
      </c>
      <c r="AW121" s="89">
        <v>-99</v>
      </c>
      <c r="AX121" s="89">
        <v>-99</v>
      </c>
      <c r="AY121" s="89">
        <v>-99</v>
      </c>
      <c r="AZ121" s="89">
        <v>-99</v>
      </c>
      <c r="BA121" s="89">
        <v>1</v>
      </c>
      <c r="BB121" s="89">
        <v>0.74134889434889495</v>
      </c>
      <c r="BC121" s="89">
        <v>1.8927422567236301</v>
      </c>
      <c r="BD121" s="89">
        <v>67.078100000000006</v>
      </c>
      <c r="BE121" s="89">
        <v>1.87829568457426</v>
      </c>
      <c r="BF121" s="89">
        <v>53.5626891891892</v>
      </c>
      <c r="BG121" s="89">
        <v>1.8855189706489499</v>
      </c>
      <c r="BH121" s="89">
        <v>2.0276407271728201</v>
      </c>
      <c r="BI121" s="89">
        <v>0.25077017868145401</v>
      </c>
      <c r="BJ121" s="89">
        <v>0.50847182745492203</v>
      </c>
      <c r="BK121" s="89">
        <v>1</v>
      </c>
      <c r="BL121" s="89">
        <v>0.57470515970516001</v>
      </c>
      <c r="BM121" s="89">
        <v>1.58030511545293</v>
      </c>
      <c r="BN121" s="89">
        <v>66.113200000000006</v>
      </c>
      <c r="BO121" s="89">
        <v>1.9601670983492201</v>
      </c>
      <c r="BP121" s="89">
        <v>57.125297297297301</v>
      </c>
      <c r="BQ121" s="89">
        <v>1.7702361069010799</v>
      </c>
      <c r="BR121" s="89">
        <v>1.86884014546071</v>
      </c>
      <c r="BS121" s="89">
        <v>0.25077017868145401</v>
      </c>
      <c r="BT121" s="89">
        <v>0.46864937720425598</v>
      </c>
      <c r="BU121" s="89">
        <v>1</v>
      </c>
      <c r="BV121" s="89">
        <v>0.51492162162162203</v>
      </c>
      <c r="BW121" s="89">
        <v>1.3432272269076599</v>
      </c>
      <c r="BX121" s="89">
        <v>52.284799999999997</v>
      </c>
      <c r="BY121" s="89">
        <v>0.32752737465430698</v>
      </c>
      <c r="BZ121" s="89">
        <v>45.823089189189197</v>
      </c>
      <c r="CA121" s="89">
        <v>0.83537730078098205</v>
      </c>
      <c r="CB121" s="89">
        <v>0.89037546247608301</v>
      </c>
      <c r="CC121" s="89">
        <v>0.25077017868145401</v>
      </c>
      <c r="CD121" s="89">
        <v>0.22327961381871</v>
      </c>
      <c r="CE121" s="89">
        <v>1</v>
      </c>
      <c r="CF121" s="89">
        <v>0.59044614427860698</v>
      </c>
      <c r="CG121" s="89">
        <v>1.6024015296904901</v>
      </c>
      <c r="CH121" s="89">
        <v>58.252099999999999</v>
      </c>
      <c r="CI121" s="89">
        <v>1.02208138163558</v>
      </c>
      <c r="CJ121" s="89">
        <v>44.900461069651698</v>
      </c>
      <c r="CK121" s="89">
        <v>1.31224145566304</v>
      </c>
      <c r="CL121" s="89">
        <v>1.42907416441728</v>
      </c>
      <c r="CM121" s="89">
        <v>0.24768946395563801</v>
      </c>
      <c r="CN121" s="89">
        <v>0.35396661373736799</v>
      </c>
      <c r="CO121" s="89">
        <v>96.87</v>
      </c>
      <c r="CP121" s="89">
        <v>0.71640000000000004</v>
      </c>
      <c r="CQ121" s="89">
        <v>-0.92</v>
      </c>
      <c r="CR121" s="89">
        <v>-0.31530000000000002</v>
      </c>
      <c r="CS121" s="89">
        <v>0.71640000000000004</v>
      </c>
      <c r="CT121" s="89">
        <v>0.50149999999999995</v>
      </c>
      <c r="CU121" s="86" t="s">
        <v>6988</v>
      </c>
      <c r="CV121" s="86">
        <v>1.4491000000000001</v>
      </c>
      <c r="CW121" s="86">
        <v>95</v>
      </c>
      <c r="CX121" s="86">
        <v>2</v>
      </c>
      <c r="CY121" s="86">
        <v>-2.3995000000000002</v>
      </c>
      <c r="CZ121" s="86">
        <v>0</v>
      </c>
      <c r="DA121" s="86">
        <v>4</v>
      </c>
      <c r="DB121" s="86">
        <v>1.2979000000000001</v>
      </c>
      <c r="DC121" s="86">
        <v>96</v>
      </c>
      <c r="DD121" s="86">
        <v>-99</v>
      </c>
      <c r="DE121" s="86">
        <v>-99</v>
      </c>
      <c r="DF121" s="86">
        <v>-99</v>
      </c>
      <c r="DG121" s="86">
        <v>-99</v>
      </c>
      <c r="DH121" s="86">
        <v>-99</v>
      </c>
    </row>
    <row r="122" spans="1:112" x14ac:dyDescent="0.2">
      <c r="A122" s="85">
        <f>IF(ISERROR(SEARCH('School Lookup'!$F$3,Data!J122)),A121,A121+1)</f>
        <v>0</v>
      </c>
      <c r="B122" s="85">
        <f>IF(I122='School Lookup'!$G$13,1,0)</f>
        <v>0</v>
      </c>
      <c r="C122" s="85">
        <f t="shared" si="1"/>
        <v>120</v>
      </c>
      <c r="D122" s="86" t="s">
        <v>6478</v>
      </c>
      <c r="E122" s="86" t="s">
        <v>6760</v>
      </c>
      <c r="F122" s="86" t="s">
        <v>2767</v>
      </c>
      <c r="G122" s="86" t="s">
        <v>2786</v>
      </c>
      <c r="H122" s="86" t="s">
        <v>1615</v>
      </c>
      <c r="I122" s="86" t="s">
        <v>3820</v>
      </c>
      <c r="J122" s="86" t="s">
        <v>1684</v>
      </c>
      <c r="K122" s="86" t="s">
        <v>107</v>
      </c>
      <c r="L122" s="86">
        <v>1</v>
      </c>
      <c r="M122" s="86">
        <v>1</v>
      </c>
      <c r="N122" s="89">
        <v>0.58911227621483397</v>
      </c>
      <c r="O122" s="89">
        <v>1.37007698892576</v>
      </c>
      <c r="P122" s="89">
        <v>65.4953</v>
      </c>
      <c r="Q122" s="89">
        <v>1.66099910188568</v>
      </c>
      <c r="R122" s="89">
        <v>48.081839130434801</v>
      </c>
      <c r="S122" s="89">
        <v>1.5155380454057199</v>
      </c>
      <c r="T122" s="89">
        <v>1.71951672932025</v>
      </c>
      <c r="U122" s="89">
        <v>0.396954314720812</v>
      </c>
      <c r="V122" s="89">
        <v>0.68256958493829201</v>
      </c>
      <c r="W122" s="89">
        <v>1</v>
      </c>
      <c r="X122" s="89">
        <v>0.48020000000000002</v>
      </c>
      <c r="Y122" s="89">
        <v>1.2195135143473499</v>
      </c>
      <c r="Z122" s="89">
        <v>60.242699999999999</v>
      </c>
      <c r="AA122" s="89">
        <v>1.29877305215314</v>
      </c>
      <c r="AB122" s="89">
        <v>45.360799999999998</v>
      </c>
      <c r="AC122" s="89">
        <v>1.25914328325025</v>
      </c>
      <c r="AD122" s="89">
        <v>1.4674561180507</v>
      </c>
      <c r="AE122" s="89">
        <v>0.39390862944162403</v>
      </c>
      <c r="AF122" s="89">
        <v>0.578043628227076</v>
      </c>
      <c r="AG122" s="89">
        <v>1</v>
      </c>
      <c r="AH122" s="89">
        <v>0.39003883495145603</v>
      </c>
      <c r="AI122" s="89">
        <v>0.89643712590476399</v>
      </c>
      <c r="AJ122" s="89">
        <v>-99</v>
      </c>
      <c r="AK122" s="89">
        <v>-99</v>
      </c>
      <c r="AL122" s="89">
        <v>48.543686407766998</v>
      </c>
      <c r="AM122" s="89">
        <v>0.89643712590476399</v>
      </c>
      <c r="AN122" s="89">
        <v>0.89854452964966902</v>
      </c>
      <c r="AO122" s="89">
        <v>0.20913705583756301</v>
      </c>
      <c r="AP122" s="89">
        <v>0.18791895746987999</v>
      </c>
      <c r="AQ122" s="89">
        <v>-99</v>
      </c>
      <c r="AR122" s="89">
        <v>-99</v>
      </c>
      <c r="AS122" s="89">
        <v>-99</v>
      </c>
      <c r="AT122" s="89">
        <v>-99</v>
      </c>
      <c r="AU122" s="89">
        <v>-99</v>
      </c>
      <c r="AV122" s="89">
        <v>-99</v>
      </c>
      <c r="AW122" s="89">
        <v>-99</v>
      </c>
      <c r="AX122" s="89">
        <v>-99</v>
      </c>
      <c r="AY122" s="89">
        <v>-99</v>
      </c>
      <c r="AZ122" s="89">
        <v>-99</v>
      </c>
      <c r="BA122" s="89">
        <v>-99</v>
      </c>
      <c r="BB122" s="89">
        <v>-99</v>
      </c>
      <c r="BC122" s="89">
        <v>-99</v>
      </c>
      <c r="BD122" s="89">
        <v>-99</v>
      </c>
      <c r="BE122" s="89">
        <v>-99</v>
      </c>
      <c r="BF122" s="89">
        <v>-99</v>
      </c>
      <c r="BG122" s="89">
        <v>-99</v>
      </c>
      <c r="BH122" s="89">
        <v>-99</v>
      </c>
      <c r="BI122" s="89">
        <v>-99</v>
      </c>
      <c r="BJ122" s="89">
        <v>-99</v>
      </c>
      <c r="BK122" s="89">
        <v>-99</v>
      </c>
      <c r="BL122" s="89">
        <v>-99</v>
      </c>
      <c r="BM122" s="89">
        <v>-99</v>
      </c>
      <c r="BN122" s="89">
        <v>-99</v>
      </c>
      <c r="BO122" s="89">
        <v>-99</v>
      </c>
      <c r="BP122" s="89">
        <v>-99</v>
      </c>
      <c r="BQ122" s="89">
        <v>-99</v>
      </c>
      <c r="BR122" s="89">
        <v>-99</v>
      </c>
      <c r="BS122" s="89">
        <v>-99</v>
      </c>
      <c r="BT122" s="89">
        <v>-99</v>
      </c>
      <c r="BU122" s="89">
        <v>-99</v>
      </c>
      <c r="BV122" s="89">
        <v>-99</v>
      </c>
      <c r="BW122" s="89">
        <v>-99</v>
      </c>
      <c r="BX122" s="89">
        <v>-99</v>
      </c>
      <c r="BY122" s="89">
        <v>-99</v>
      </c>
      <c r="BZ122" s="89">
        <v>-99</v>
      </c>
      <c r="CA122" s="89">
        <v>-99</v>
      </c>
      <c r="CB122" s="89">
        <v>-99</v>
      </c>
      <c r="CC122" s="89">
        <v>-99</v>
      </c>
      <c r="CD122" s="89">
        <v>-99</v>
      </c>
      <c r="CE122" s="89">
        <v>-99</v>
      </c>
      <c r="CF122" s="89">
        <v>-99</v>
      </c>
      <c r="CG122" s="89">
        <v>-99</v>
      </c>
      <c r="CH122" s="89">
        <v>-99</v>
      </c>
      <c r="CI122" s="89">
        <v>-99</v>
      </c>
      <c r="CJ122" s="89">
        <v>-99</v>
      </c>
      <c r="CK122" s="89">
        <v>-99</v>
      </c>
      <c r="CL122" s="89">
        <v>-99</v>
      </c>
      <c r="CM122" s="89">
        <v>-99</v>
      </c>
      <c r="CN122" s="89">
        <v>-99</v>
      </c>
      <c r="CO122" s="89">
        <v>-99</v>
      </c>
      <c r="CP122" s="89">
        <v>-99</v>
      </c>
      <c r="CQ122" s="89">
        <v>-99</v>
      </c>
      <c r="CR122" s="89">
        <v>-99</v>
      </c>
      <c r="CS122" s="89">
        <v>-99</v>
      </c>
      <c r="CT122" s="89">
        <v>-99</v>
      </c>
      <c r="CU122" s="86">
        <v>-99</v>
      </c>
      <c r="CV122" s="86">
        <v>1.4484999999999999</v>
      </c>
      <c r="CW122" s="86">
        <v>95</v>
      </c>
      <c r="CX122" s="86">
        <v>2</v>
      </c>
      <c r="CY122" s="86">
        <v>-1.0958000000000001</v>
      </c>
      <c r="CZ122" s="86">
        <v>9</v>
      </c>
      <c r="DA122" s="86">
        <v>2</v>
      </c>
      <c r="DB122" s="86">
        <v>1.1709000000000001</v>
      </c>
      <c r="DC122" s="86">
        <v>94</v>
      </c>
      <c r="DD122" s="86">
        <v>-99</v>
      </c>
      <c r="DE122" s="86">
        <v>-99</v>
      </c>
      <c r="DF122" s="86">
        <v>-99</v>
      </c>
      <c r="DG122" s="86">
        <v>-99</v>
      </c>
      <c r="DH122" s="86">
        <v>-99</v>
      </c>
    </row>
    <row r="123" spans="1:112" x14ac:dyDescent="0.2">
      <c r="A123" s="85">
        <f>IF(ISERROR(SEARCH('School Lookup'!$F$3,Data!J123)),A122,A122+1)</f>
        <v>0</v>
      </c>
      <c r="B123" s="85">
        <f>IF(I123='School Lookup'!$G$13,1,0)</f>
        <v>0</v>
      </c>
      <c r="C123" s="85">
        <f t="shared" si="1"/>
        <v>121</v>
      </c>
      <c r="D123" s="86" t="s">
        <v>6478</v>
      </c>
      <c r="E123" s="86" t="s">
        <v>6862</v>
      </c>
      <c r="F123" s="86" t="s">
        <v>2773</v>
      </c>
      <c r="G123" s="86" t="s">
        <v>2794</v>
      </c>
      <c r="H123" s="86" t="s">
        <v>1362</v>
      </c>
      <c r="I123" s="86" t="s">
        <v>4012</v>
      </c>
      <c r="J123" s="86" t="s">
        <v>2060</v>
      </c>
      <c r="K123" s="86" t="s">
        <v>26</v>
      </c>
      <c r="L123" s="86">
        <v>1</v>
      </c>
      <c r="M123" s="86">
        <v>1</v>
      </c>
      <c r="N123" s="89">
        <v>0.75208059299191399</v>
      </c>
      <c r="O123" s="89">
        <v>1.72298470289926</v>
      </c>
      <c r="P123" s="89">
        <v>65.311499999999995</v>
      </c>
      <c r="Q123" s="89">
        <v>1.6415031763828101</v>
      </c>
      <c r="R123" s="89">
        <v>50.673854986522898</v>
      </c>
      <c r="S123" s="89">
        <v>1.68224393964104</v>
      </c>
      <c r="T123" s="89">
        <v>1.9086723882087699</v>
      </c>
      <c r="U123" s="89">
        <v>0.37512639029322498</v>
      </c>
      <c r="V123" s="89">
        <v>0.71599338324110495</v>
      </c>
      <c r="W123" s="89">
        <v>1</v>
      </c>
      <c r="X123" s="89">
        <v>0.47957574123989199</v>
      </c>
      <c r="Y123" s="89">
        <v>1.2180439103491001</v>
      </c>
      <c r="Z123" s="89">
        <v>58.3033</v>
      </c>
      <c r="AA123" s="89">
        <v>1.0569241327454499</v>
      </c>
      <c r="AB123" s="89">
        <v>52.291102156334198</v>
      </c>
      <c r="AC123" s="89">
        <v>1.1374840215472699</v>
      </c>
      <c r="AD123" s="89">
        <v>1.32580191356041</v>
      </c>
      <c r="AE123" s="89">
        <v>0.37512639029322498</v>
      </c>
      <c r="AF123" s="89">
        <v>0.49734328607776701</v>
      </c>
      <c r="AG123" s="89">
        <v>1</v>
      </c>
      <c r="AH123" s="89">
        <v>0.32053999999999999</v>
      </c>
      <c r="AI123" s="89">
        <v>0.746868928342584</v>
      </c>
      <c r="AJ123" s="89">
        <v>-99</v>
      </c>
      <c r="AK123" s="89">
        <v>-99</v>
      </c>
      <c r="AL123" s="89">
        <v>50.833354999999997</v>
      </c>
      <c r="AM123" s="89">
        <v>0.746868928342584</v>
      </c>
      <c r="AN123" s="89">
        <v>0.74141664357136705</v>
      </c>
      <c r="AO123" s="89">
        <v>0.121334681496461</v>
      </c>
      <c r="AP123" s="89">
        <v>8.9959552303906995E-2</v>
      </c>
      <c r="AQ123" s="89">
        <v>1</v>
      </c>
      <c r="AR123" s="89">
        <v>0.453140157480315</v>
      </c>
      <c r="AS123" s="89">
        <v>1.08858570313128</v>
      </c>
      <c r="AT123" s="89">
        <v>-99</v>
      </c>
      <c r="AU123" s="89">
        <v>-99</v>
      </c>
      <c r="AV123" s="89">
        <v>48.031502362204698</v>
      </c>
      <c r="AW123" s="89">
        <v>1.08858570313128</v>
      </c>
      <c r="AX123" s="89">
        <v>1.10793207149512</v>
      </c>
      <c r="AY123" s="89">
        <v>0.12841253791708801</v>
      </c>
      <c r="AZ123" s="89">
        <v>0.14227236914042499</v>
      </c>
      <c r="BA123" s="89">
        <v>-99</v>
      </c>
      <c r="BB123" s="89">
        <v>-99</v>
      </c>
      <c r="BC123" s="89">
        <v>-99</v>
      </c>
      <c r="BD123" s="89">
        <v>-99</v>
      </c>
      <c r="BE123" s="89">
        <v>-99</v>
      </c>
      <c r="BF123" s="89">
        <v>-99</v>
      </c>
      <c r="BG123" s="89">
        <v>-99</v>
      </c>
      <c r="BH123" s="89">
        <v>-99</v>
      </c>
      <c r="BI123" s="89">
        <v>-99</v>
      </c>
      <c r="BJ123" s="89">
        <v>-99</v>
      </c>
      <c r="BK123" s="89">
        <v>-99</v>
      </c>
      <c r="BL123" s="89">
        <v>-99</v>
      </c>
      <c r="BM123" s="89">
        <v>-99</v>
      </c>
      <c r="BN123" s="89">
        <v>-99</v>
      </c>
      <c r="BO123" s="89">
        <v>-99</v>
      </c>
      <c r="BP123" s="89">
        <v>-99</v>
      </c>
      <c r="BQ123" s="89">
        <v>-99</v>
      </c>
      <c r="BR123" s="89">
        <v>-99</v>
      </c>
      <c r="BS123" s="89">
        <v>-99</v>
      </c>
      <c r="BT123" s="89">
        <v>-99</v>
      </c>
      <c r="BU123" s="89">
        <v>-99</v>
      </c>
      <c r="BV123" s="89">
        <v>-99</v>
      </c>
      <c r="BW123" s="89">
        <v>-99</v>
      </c>
      <c r="BX123" s="89">
        <v>-99</v>
      </c>
      <c r="BY123" s="89">
        <v>-99</v>
      </c>
      <c r="BZ123" s="89">
        <v>-99</v>
      </c>
      <c r="CA123" s="89">
        <v>-99</v>
      </c>
      <c r="CB123" s="89">
        <v>-99</v>
      </c>
      <c r="CC123" s="89">
        <v>-99</v>
      </c>
      <c r="CD123" s="89">
        <v>-99</v>
      </c>
      <c r="CE123" s="89">
        <v>-99</v>
      </c>
      <c r="CF123" s="89">
        <v>-99</v>
      </c>
      <c r="CG123" s="89">
        <v>-99</v>
      </c>
      <c r="CH123" s="89">
        <v>-99</v>
      </c>
      <c r="CI123" s="89">
        <v>-99</v>
      </c>
      <c r="CJ123" s="89">
        <v>-99</v>
      </c>
      <c r="CK123" s="89">
        <v>-99</v>
      </c>
      <c r="CL123" s="89">
        <v>-99</v>
      </c>
      <c r="CM123" s="89">
        <v>-99</v>
      </c>
      <c r="CN123" s="89">
        <v>-99</v>
      </c>
      <c r="CO123" s="89">
        <v>-99</v>
      </c>
      <c r="CP123" s="89">
        <v>-99</v>
      </c>
      <c r="CQ123" s="89">
        <v>-99</v>
      </c>
      <c r="CR123" s="89">
        <v>-99</v>
      </c>
      <c r="CS123" s="89">
        <v>-99</v>
      </c>
      <c r="CT123" s="89">
        <v>-99</v>
      </c>
      <c r="CU123" s="86">
        <v>-99</v>
      </c>
      <c r="CV123" s="86">
        <v>1.4456</v>
      </c>
      <c r="CW123" s="86">
        <v>95</v>
      </c>
      <c r="CX123" s="86">
        <v>2</v>
      </c>
      <c r="CY123" s="86">
        <v>-0.96340000000000003</v>
      </c>
      <c r="CZ123" s="86">
        <v>12</v>
      </c>
      <c r="DA123" s="86">
        <v>2</v>
      </c>
      <c r="DB123" s="86">
        <v>1.0123</v>
      </c>
      <c r="DC123" s="86">
        <v>91</v>
      </c>
      <c r="DD123" s="86">
        <v>1</v>
      </c>
      <c r="DE123" s="86">
        <v>1</v>
      </c>
      <c r="DF123" s="86">
        <v>-99</v>
      </c>
      <c r="DG123" s="86">
        <v>-99</v>
      </c>
      <c r="DH123" s="86">
        <v>-99</v>
      </c>
    </row>
    <row r="124" spans="1:112" x14ac:dyDescent="0.2">
      <c r="A124" s="85">
        <f>IF(ISERROR(SEARCH('School Lookup'!$F$3,Data!J124)),A123,A123+1)</f>
        <v>0</v>
      </c>
      <c r="B124" s="85">
        <f>IF(I124='School Lookup'!$G$13,1,0)</f>
        <v>0</v>
      </c>
      <c r="C124" s="85">
        <f t="shared" si="1"/>
        <v>122</v>
      </c>
      <c r="D124" s="86" t="s">
        <v>6478</v>
      </c>
      <c r="E124" s="86" t="s">
        <v>6486</v>
      </c>
      <c r="F124" s="86" t="s">
        <v>1088</v>
      </c>
      <c r="G124" s="86" t="s">
        <v>2791</v>
      </c>
      <c r="H124" s="86" t="s">
        <v>1127</v>
      </c>
      <c r="I124" s="86" t="s">
        <v>3517</v>
      </c>
      <c r="J124" s="86" t="s">
        <v>1859</v>
      </c>
      <c r="K124" s="86" t="s">
        <v>6485</v>
      </c>
      <c r="L124" s="86">
        <v>1</v>
      </c>
      <c r="M124" s="86">
        <v>1</v>
      </c>
      <c r="N124" s="89">
        <v>0.76784715719063501</v>
      </c>
      <c r="O124" s="89">
        <v>1.75712718064356</v>
      </c>
      <c r="P124" s="89">
        <v>52.3093</v>
      </c>
      <c r="Q124" s="89">
        <v>0.26234146488495302</v>
      </c>
      <c r="R124" s="89">
        <v>51.1706080267559</v>
      </c>
      <c r="S124" s="89">
        <v>1.0097343227642599</v>
      </c>
      <c r="T124" s="89">
        <v>1.1455979913933401</v>
      </c>
      <c r="U124" s="89">
        <v>0.378960709759189</v>
      </c>
      <c r="V124" s="89">
        <v>0.43413662791711999</v>
      </c>
      <c r="W124" s="89">
        <v>1</v>
      </c>
      <c r="X124" s="89">
        <v>0.83308695652173903</v>
      </c>
      <c r="Y124" s="89">
        <v>2.0502653041080401</v>
      </c>
      <c r="Z124" s="89">
        <v>53.866</v>
      </c>
      <c r="AA124" s="89">
        <v>0.50357969112031797</v>
      </c>
      <c r="AB124" s="89">
        <v>50.836123411371197</v>
      </c>
      <c r="AC124" s="89">
        <v>1.27692249761418</v>
      </c>
      <c r="AD124" s="89">
        <v>1.4881573818256999</v>
      </c>
      <c r="AE124" s="89">
        <v>0.378960709759189</v>
      </c>
      <c r="AF124" s="89">
        <v>0.56395317765004205</v>
      </c>
      <c r="AG124" s="89">
        <v>1</v>
      </c>
      <c r="AH124" s="89">
        <v>0.69148437500000004</v>
      </c>
      <c r="AI124" s="89">
        <v>1.54517700938211</v>
      </c>
      <c r="AJ124" s="89">
        <v>-99</v>
      </c>
      <c r="AK124" s="89">
        <v>-99</v>
      </c>
      <c r="AL124" s="89">
        <v>46.874992708333302</v>
      </c>
      <c r="AM124" s="89">
        <v>1.54517700938211</v>
      </c>
      <c r="AN124" s="89">
        <v>1.5800739467779401</v>
      </c>
      <c r="AO124" s="89">
        <v>0.12167300380228099</v>
      </c>
      <c r="AP124" s="89">
        <v>0.19225234333419799</v>
      </c>
      <c r="AQ124" s="89">
        <v>1</v>
      </c>
      <c r="AR124" s="89">
        <v>0.87849999999999995</v>
      </c>
      <c r="AS124" s="89">
        <v>2.0447163562246602</v>
      </c>
      <c r="AT124" s="89">
        <v>-99</v>
      </c>
      <c r="AU124" s="89">
        <v>-99</v>
      </c>
      <c r="AV124" s="89">
        <v>46.315810526315801</v>
      </c>
      <c r="AW124" s="89">
        <v>2.0447163562246602</v>
      </c>
      <c r="AX124" s="89">
        <v>2.1154977548143199</v>
      </c>
      <c r="AY124" s="89">
        <v>0.120405576679341</v>
      </c>
      <c r="AZ124" s="89">
        <v>0.25471772713226998</v>
      </c>
      <c r="BA124" s="89">
        <v>-99</v>
      </c>
      <c r="BB124" s="89">
        <v>-99</v>
      </c>
      <c r="BC124" s="89">
        <v>-99</v>
      </c>
      <c r="BD124" s="89">
        <v>-99</v>
      </c>
      <c r="BE124" s="89">
        <v>-99</v>
      </c>
      <c r="BF124" s="89">
        <v>-99</v>
      </c>
      <c r="BG124" s="89">
        <v>-99</v>
      </c>
      <c r="BH124" s="89">
        <v>-99</v>
      </c>
      <c r="BI124" s="89">
        <v>-99</v>
      </c>
      <c r="BJ124" s="89">
        <v>-99</v>
      </c>
      <c r="BK124" s="89">
        <v>-99</v>
      </c>
      <c r="BL124" s="89">
        <v>-99</v>
      </c>
      <c r="BM124" s="89">
        <v>-99</v>
      </c>
      <c r="BN124" s="89">
        <v>-99</v>
      </c>
      <c r="BO124" s="89">
        <v>-99</v>
      </c>
      <c r="BP124" s="89">
        <v>-99</v>
      </c>
      <c r="BQ124" s="89">
        <v>-99</v>
      </c>
      <c r="BR124" s="89">
        <v>-99</v>
      </c>
      <c r="BS124" s="89">
        <v>-99</v>
      </c>
      <c r="BT124" s="89">
        <v>-99</v>
      </c>
      <c r="BU124" s="89">
        <v>-99</v>
      </c>
      <c r="BV124" s="89">
        <v>-99</v>
      </c>
      <c r="BW124" s="89">
        <v>-99</v>
      </c>
      <c r="BX124" s="89">
        <v>-99</v>
      </c>
      <c r="BY124" s="89">
        <v>-99</v>
      </c>
      <c r="BZ124" s="89">
        <v>-99</v>
      </c>
      <c r="CA124" s="89">
        <v>-99</v>
      </c>
      <c r="CB124" s="89">
        <v>-99</v>
      </c>
      <c r="CC124" s="89">
        <v>-99</v>
      </c>
      <c r="CD124" s="89">
        <v>-99</v>
      </c>
      <c r="CE124" s="89">
        <v>-99</v>
      </c>
      <c r="CF124" s="89">
        <v>-99</v>
      </c>
      <c r="CG124" s="89">
        <v>-99</v>
      </c>
      <c r="CH124" s="89">
        <v>-99</v>
      </c>
      <c r="CI124" s="89">
        <v>-99</v>
      </c>
      <c r="CJ124" s="89">
        <v>-99</v>
      </c>
      <c r="CK124" s="89">
        <v>-99</v>
      </c>
      <c r="CL124" s="89">
        <v>-99</v>
      </c>
      <c r="CM124" s="89">
        <v>-99</v>
      </c>
      <c r="CN124" s="89">
        <v>-99</v>
      </c>
      <c r="CO124" s="89">
        <v>-99</v>
      </c>
      <c r="CP124" s="89">
        <v>-99</v>
      </c>
      <c r="CQ124" s="89">
        <v>-99</v>
      </c>
      <c r="CR124" s="89">
        <v>-99</v>
      </c>
      <c r="CS124" s="89">
        <v>-99</v>
      </c>
      <c r="CT124" s="89">
        <v>-99</v>
      </c>
      <c r="CU124" s="86">
        <v>-99</v>
      </c>
      <c r="CV124" s="86">
        <v>1.4451000000000001</v>
      </c>
      <c r="CW124" s="86">
        <v>95</v>
      </c>
      <c r="CX124" s="86">
        <v>2</v>
      </c>
      <c r="CY124" s="86">
        <v>0.92400000000000004</v>
      </c>
      <c r="CZ124" s="86">
        <v>85</v>
      </c>
      <c r="DA124" s="86">
        <v>2</v>
      </c>
      <c r="DB124" s="86">
        <v>0.2903</v>
      </c>
      <c r="DC124" s="86">
        <v>63</v>
      </c>
      <c r="DD124" s="86">
        <v>1</v>
      </c>
      <c r="DE124" s="86">
        <v>1</v>
      </c>
      <c r="DF124" s="86">
        <v>-99</v>
      </c>
      <c r="DG124" s="86">
        <v>-99</v>
      </c>
      <c r="DH124" s="86">
        <v>-99</v>
      </c>
    </row>
    <row r="125" spans="1:112" x14ac:dyDescent="0.2">
      <c r="A125" s="85">
        <f>IF(ISERROR(SEARCH('School Lookup'!$F$3,Data!J125)),A124,A124+1)</f>
        <v>0</v>
      </c>
      <c r="B125" s="85">
        <f>IF(I125='School Lookup'!$G$13,1,0)</f>
        <v>0</v>
      </c>
      <c r="C125" s="85">
        <f t="shared" si="1"/>
        <v>123</v>
      </c>
      <c r="D125" s="86" t="s">
        <v>6478</v>
      </c>
      <c r="E125" s="86" t="s">
        <v>6552</v>
      </c>
      <c r="F125" s="86" t="s">
        <v>518</v>
      </c>
      <c r="G125" s="86" t="s">
        <v>2893</v>
      </c>
      <c r="H125" s="86" t="s">
        <v>464</v>
      </c>
      <c r="I125" s="86" t="s">
        <v>4073</v>
      </c>
      <c r="J125" s="86" t="s">
        <v>96</v>
      </c>
      <c r="K125" s="86" t="s">
        <v>6482</v>
      </c>
      <c r="L125" s="86">
        <v>1</v>
      </c>
      <c r="M125" s="86">
        <v>1</v>
      </c>
      <c r="N125" s="89">
        <v>0.44920993788819902</v>
      </c>
      <c r="O125" s="89">
        <v>1.0671186263752399</v>
      </c>
      <c r="P125" s="89">
        <v>66.871300000000005</v>
      </c>
      <c r="Q125" s="89">
        <v>1.80695336462745</v>
      </c>
      <c r="R125" s="89">
        <v>54.347842857142901</v>
      </c>
      <c r="S125" s="89">
        <v>1.4370359955013401</v>
      </c>
      <c r="T125" s="89">
        <v>1.6304430523403499</v>
      </c>
      <c r="U125" s="89">
        <v>0.37354988399071898</v>
      </c>
      <c r="V125" s="89">
        <v>0.60905181305521305</v>
      </c>
      <c r="W125" s="89">
        <v>1</v>
      </c>
      <c r="X125" s="89">
        <v>0.42300434782608698</v>
      </c>
      <c r="Y125" s="89">
        <v>1.0848658898549399</v>
      </c>
      <c r="Z125" s="89">
        <v>62.9495</v>
      </c>
      <c r="AA125" s="89">
        <v>1.63631902258356</v>
      </c>
      <c r="AB125" s="89">
        <v>54.968955279503099</v>
      </c>
      <c r="AC125" s="89">
        <v>1.36059245621925</v>
      </c>
      <c r="AD125" s="89">
        <v>1.5855786653353201</v>
      </c>
      <c r="AE125" s="89">
        <v>0.37354988399071898</v>
      </c>
      <c r="AF125" s="89">
        <v>0.59229272649416898</v>
      </c>
      <c r="AG125" s="89">
        <v>1</v>
      </c>
      <c r="AH125" s="89">
        <v>0.38891603773584899</v>
      </c>
      <c r="AI125" s="89">
        <v>0.894020757977395</v>
      </c>
      <c r="AJ125" s="89">
        <v>-99</v>
      </c>
      <c r="AK125" s="89">
        <v>-99</v>
      </c>
      <c r="AL125" s="89">
        <v>53.7735849056604</v>
      </c>
      <c r="AM125" s="89">
        <v>0.894020757977395</v>
      </c>
      <c r="AN125" s="89">
        <v>0.89600603021861802</v>
      </c>
      <c r="AO125" s="89">
        <v>0.122969837587007</v>
      </c>
      <c r="AP125" s="89">
        <v>0.11018171601296201</v>
      </c>
      <c r="AQ125" s="89">
        <v>1</v>
      </c>
      <c r="AR125" s="89">
        <v>0.41644642857142899</v>
      </c>
      <c r="AS125" s="89">
        <v>1.0061049527664601</v>
      </c>
      <c r="AT125" s="89">
        <v>-99</v>
      </c>
      <c r="AU125" s="89">
        <v>-99</v>
      </c>
      <c r="AV125" s="89">
        <v>55.357098214285699</v>
      </c>
      <c r="AW125" s="89">
        <v>1.0061049527664601</v>
      </c>
      <c r="AX125" s="89">
        <v>1.0210142707394001</v>
      </c>
      <c r="AY125" s="89">
        <v>0.12993039443155499</v>
      </c>
      <c r="AZ125" s="89">
        <v>0.13266078691741601</v>
      </c>
      <c r="BA125" s="89">
        <v>-99</v>
      </c>
      <c r="BB125" s="89">
        <v>-99</v>
      </c>
      <c r="BC125" s="89">
        <v>-99</v>
      </c>
      <c r="BD125" s="89">
        <v>-99</v>
      </c>
      <c r="BE125" s="89">
        <v>-99</v>
      </c>
      <c r="BF125" s="89">
        <v>-99</v>
      </c>
      <c r="BG125" s="89">
        <v>-99</v>
      </c>
      <c r="BH125" s="89">
        <v>-99</v>
      </c>
      <c r="BI125" s="89">
        <v>-99</v>
      </c>
      <c r="BJ125" s="89">
        <v>-99</v>
      </c>
      <c r="BK125" s="89">
        <v>-99</v>
      </c>
      <c r="BL125" s="89">
        <v>-99</v>
      </c>
      <c r="BM125" s="89">
        <v>-99</v>
      </c>
      <c r="BN125" s="89">
        <v>-99</v>
      </c>
      <c r="BO125" s="89">
        <v>-99</v>
      </c>
      <c r="BP125" s="89">
        <v>-99</v>
      </c>
      <c r="BQ125" s="89">
        <v>-99</v>
      </c>
      <c r="BR125" s="89">
        <v>-99</v>
      </c>
      <c r="BS125" s="89">
        <v>-99</v>
      </c>
      <c r="BT125" s="89">
        <v>-99</v>
      </c>
      <c r="BU125" s="89">
        <v>-99</v>
      </c>
      <c r="BV125" s="89">
        <v>-99</v>
      </c>
      <c r="BW125" s="89">
        <v>-99</v>
      </c>
      <c r="BX125" s="89">
        <v>-99</v>
      </c>
      <c r="BY125" s="89">
        <v>-99</v>
      </c>
      <c r="BZ125" s="89">
        <v>-99</v>
      </c>
      <c r="CA125" s="89">
        <v>-99</v>
      </c>
      <c r="CB125" s="89">
        <v>-99</v>
      </c>
      <c r="CC125" s="89">
        <v>-99</v>
      </c>
      <c r="CD125" s="89">
        <v>-99</v>
      </c>
      <c r="CE125" s="89">
        <v>-99</v>
      </c>
      <c r="CF125" s="89">
        <v>-99</v>
      </c>
      <c r="CG125" s="89">
        <v>-99</v>
      </c>
      <c r="CH125" s="89">
        <v>-99</v>
      </c>
      <c r="CI125" s="89">
        <v>-99</v>
      </c>
      <c r="CJ125" s="89">
        <v>-99</v>
      </c>
      <c r="CK125" s="89">
        <v>-99</v>
      </c>
      <c r="CL125" s="89">
        <v>-99</v>
      </c>
      <c r="CM125" s="89">
        <v>-99</v>
      </c>
      <c r="CN125" s="89">
        <v>-99</v>
      </c>
      <c r="CO125" s="89">
        <v>-99</v>
      </c>
      <c r="CP125" s="89">
        <v>-99</v>
      </c>
      <c r="CQ125" s="89">
        <v>-99</v>
      </c>
      <c r="CR125" s="89">
        <v>-99</v>
      </c>
      <c r="CS125" s="89">
        <v>-99</v>
      </c>
      <c r="CT125" s="89">
        <v>-99</v>
      </c>
      <c r="CU125" s="86">
        <v>-99</v>
      </c>
      <c r="CV125" s="86">
        <v>1.4441999999999999</v>
      </c>
      <c r="CW125" s="86">
        <v>95</v>
      </c>
      <c r="CX125" s="86">
        <v>2</v>
      </c>
      <c r="CY125" s="86">
        <v>0.65029999999999999</v>
      </c>
      <c r="CZ125" s="86">
        <v>78</v>
      </c>
      <c r="DA125" s="86">
        <v>2</v>
      </c>
      <c r="DB125" s="86">
        <v>1.2862</v>
      </c>
      <c r="DC125" s="86">
        <v>96</v>
      </c>
      <c r="DD125" s="86">
        <v>1</v>
      </c>
      <c r="DE125" s="86">
        <v>1</v>
      </c>
      <c r="DF125" s="86">
        <v>1</v>
      </c>
      <c r="DG125" s="86">
        <v>-99</v>
      </c>
      <c r="DH125" s="86">
        <v>-99</v>
      </c>
    </row>
    <row r="126" spans="1:112" x14ac:dyDescent="0.2">
      <c r="A126" s="85">
        <f>IF(ISERROR(SEARCH('School Lookup'!$F$3,Data!J126)),A125,A125+1)</f>
        <v>0</v>
      </c>
      <c r="B126" s="85">
        <f>IF(I126='School Lookup'!$G$13,1,0)</f>
        <v>0</v>
      </c>
      <c r="C126" s="85">
        <f t="shared" si="1"/>
        <v>124</v>
      </c>
      <c r="D126" s="86" t="s">
        <v>6478</v>
      </c>
      <c r="E126" s="86" t="s">
        <v>6504</v>
      </c>
      <c r="F126" s="86" t="s">
        <v>170</v>
      </c>
      <c r="G126" s="86" t="s">
        <v>2890</v>
      </c>
      <c r="H126" s="86" t="s">
        <v>136</v>
      </c>
      <c r="I126" s="86" t="s">
        <v>4043</v>
      </c>
      <c r="J126" s="86" t="s">
        <v>137</v>
      </c>
      <c r="K126" s="86" t="s">
        <v>138</v>
      </c>
      <c r="L126" s="86">
        <v>1</v>
      </c>
      <c r="M126" s="86">
        <v>1</v>
      </c>
      <c r="N126" s="89">
        <v>0.57801204188481703</v>
      </c>
      <c r="O126" s="89">
        <v>1.3460394434724601</v>
      </c>
      <c r="P126" s="89">
        <v>63.830599999999997</v>
      </c>
      <c r="Q126" s="89">
        <v>1.48442202253522</v>
      </c>
      <c r="R126" s="89">
        <v>52.6178078534031</v>
      </c>
      <c r="S126" s="89">
        <v>1.4152307330038401</v>
      </c>
      <c r="T126" s="89">
        <v>1.60570134291327</v>
      </c>
      <c r="U126" s="89">
        <v>0.37268292682926801</v>
      </c>
      <c r="V126" s="89">
        <v>0.59841747609060503</v>
      </c>
      <c r="W126" s="89">
        <v>1</v>
      </c>
      <c r="X126" s="89">
        <v>0.55107068062827202</v>
      </c>
      <c r="Y126" s="89">
        <v>1.3863543218223899</v>
      </c>
      <c r="Z126" s="89">
        <v>56.677399999999999</v>
      </c>
      <c r="AA126" s="89">
        <v>0.85416959110113599</v>
      </c>
      <c r="AB126" s="89">
        <v>47.120405235602099</v>
      </c>
      <c r="AC126" s="89">
        <v>1.12026195646176</v>
      </c>
      <c r="AD126" s="89">
        <v>1.30574936766115</v>
      </c>
      <c r="AE126" s="89">
        <v>0.37268292682926801</v>
      </c>
      <c r="AF126" s="89">
        <v>0.48663049604542502</v>
      </c>
      <c r="AG126" s="89">
        <v>1</v>
      </c>
      <c r="AH126" s="89">
        <v>0.57883816793893095</v>
      </c>
      <c r="AI126" s="89">
        <v>1.3027515044925899</v>
      </c>
      <c r="AJ126" s="89">
        <v>-99</v>
      </c>
      <c r="AK126" s="89">
        <v>-99</v>
      </c>
      <c r="AL126" s="89">
        <v>46.564858778625997</v>
      </c>
      <c r="AM126" s="89">
        <v>1.3027515044925899</v>
      </c>
      <c r="AN126" s="89">
        <v>1.32539542730913</v>
      </c>
      <c r="AO126" s="89">
        <v>0.12780487804877999</v>
      </c>
      <c r="AP126" s="89">
        <v>0.169392000953654</v>
      </c>
      <c r="AQ126" s="89">
        <v>1</v>
      </c>
      <c r="AR126" s="89">
        <v>0.58960000000000001</v>
      </c>
      <c r="AS126" s="89">
        <v>1.39532231836154</v>
      </c>
      <c r="AT126" s="89">
        <v>-99</v>
      </c>
      <c r="AU126" s="89">
        <v>-99</v>
      </c>
      <c r="AV126" s="89">
        <v>50</v>
      </c>
      <c r="AW126" s="89">
        <v>1.39532231836154</v>
      </c>
      <c r="AX126" s="89">
        <v>1.4311695770845501</v>
      </c>
      <c r="AY126" s="89">
        <v>0.12682926829268301</v>
      </c>
      <c r="AZ126" s="89">
        <v>0.18151419026438201</v>
      </c>
      <c r="BA126" s="89">
        <v>-99</v>
      </c>
      <c r="BB126" s="89">
        <v>-99</v>
      </c>
      <c r="BC126" s="89">
        <v>-99</v>
      </c>
      <c r="BD126" s="89">
        <v>-99</v>
      </c>
      <c r="BE126" s="89">
        <v>-99</v>
      </c>
      <c r="BF126" s="89">
        <v>-99</v>
      </c>
      <c r="BG126" s="89">
        <v>-99</v>
      </c>
      <c r="BH126" s="89">
        <v>-99</v>
      </c>
      <c r="BI126" s="89">
        <v>-99</v>
      </c>
      <c r="BJ126" s="89">
        <v>-99</v>
      </c>
      <c r="BK126" s="89">
        <v>-99</v>
      </c>
      <c r="BL126" s="89">
        <v>-99</v>
      </c>
      <c r="BM126" s="89">
        <v>-99</v>
      </c>
      <c r="BN126" s="89">
        <v>-99</v>
      </c>
      <c r="BO126" s="89">
        <v>-99</v>
      </c>
      <c r="BP126" s="89">
        <v>-99</v>
      </c>
      <c r="BQ126" s="89">
        <v>-99</v>
      </c>
      <c r="BR126" s="89">
        <v>-99</v>
      </c>
      <c r="BS126" s="89">
        <v>-99</v>
      </c>
      <c r="BT126" s="89">
        <v>-99</v>
      </c>
      <c r="BU126" s="89">
        <v>-99</v>
      </c>
      <c r="BV126" s="89">
        <v>-99</v>
      </c>
      <c r="BW126" s="89">
        <v>-99</v>
      </c>
      <c r="BX126" s="89">
        <v>-99</v>
      </c>
      <c r="BY126" s="89">
        <v>-99</v>
      </c>
      <c r="BZ126" s="89">
        <v>-99</v>
      </c>
      <c r="CA126" s="89">
        <v>-99</v>
      </c>
      <c r="CB126" s="89">
        <v>-99</v>
      </c>
      <c r="CC126" s="89">
        <v>-99</v>
      </c>
      <c r="CD126" s="89">
        <v>-99</v>
      </c>
      <c r="CE126" s="89">
        <v>-99</v>
      </c>
      <c r="CF126" s="89">
        <v>-99</v>
      </c>
      <c r="CG126" s="89">
        <v>-99</v>
      </c>
      <c r="CH126" s="89">
        <v>-99</v>
      </c>
      <c r="CI126" s="89">
        <v>-99</v>
      </c>
      <c r="CJ126" s="89">
        <v>-99</v>
      </c>
      <c r="CK126" s="89">
        <v>-99</v>
      </c>
      <c r="CL126" s="89">
        <v>-99</v>
      </c>
      <c r="CM126" s="89">
        <v>-99</v>
      </c>
      <c r="CN126" s="89">
        <v>-99</v>
      </c>
      <c r="CO126" s="89">
        <v>-99</v>
      </c>
      <c r="CP126" s="89">
        <v>-99</v>
      </c>
      <c r="CQ126" s="89">
        <v>-99</v>
      </c>
      <c r="CR126" s="89">
        <v>-99</v>
      </c>
      <c r="CS126" s="89">
        <v>-99</v>
      </c>
      <c r="CT126" s="89">
        <v>-99</v>
      </c>
      <c r="CU126" s="86">
        <v>-99</v>
      </c>
      <c r="CV126" s="86">
        <v>1.4359999999999999</v>
      </c>
      <c r="CW126" s="86">
        <v>95</v>
      </c>
      <c r="CX126" s="86">
        <v>2</v>
      </c>
      <c r="CY126" s="86">
        <v>-0.25779999999999997</v>
      </c>
      <c r="CZ126" s="86">
        <v>39</v>
      </c>
      <c r="DA126" s="86">
        <v>2</v>
      </c>
      <c r="DB126" s="86">
        <v>0.87160000000000004</v>
      </c>
      <c r="DC126" s="86">
        <v>87</v>
      </c>
      <c r="DD126" s="86">
        <v>1</v>
      </c>
      <c r="DE126" s="86">
        <v>1</v>
      </c>
      <c r="DF126" s="86">
        <v>-99</v>
      </c>
      <c r="DG126" s="86">
        <v>-99</v>
      </c>
      <c r="DH126" s="86">
        <v>-99</v>
      </c>
    </row>
    <row r="127" spans="1:112" x14ac:dyDescent="0.2">
      <c r="A127" s="85">
        <f>IF(ISERROR(SEARCH('School Lookup'!$F$3,Data!J127)),A126,A126+1)</f>
        <v>0</v>
      </c>
      <c r="B127" s="85">
        <f>IF(I127='School Lookup'!$G$13,1,0)</f>
        <v>0</v>
      </c>
      <c r="C127" s="85">
        <f t="shared" si="1"/>
        <v>125</v>
      </c>
      <c r="D127" s="86" t="s">
        <v>6478</v>
      </c>
      <c r="E127" s="86" t="s">
        <v>6760</v>
      </c>
      <c r="F127" s="86" t="s">
        <v>2767</v>
      </c>
      <c r="G127" s="86" t="s">
        <v>2786</v>
      </c>
      <c r="H127" s="86" t="s">
        <v>1615</v>
      </c>
      <c r="I127" s="86" t="s">
        <v>3875</v>
      </c>
      <c r="J127" s="86" t="s">
        <v>1683</v>
      </c>
      <c r="K127" s="86" t="s">
        <v>107</v>
      </c>
      <c r="L127" s="86">
        <v>1</v>
      </c>
      <c r="M127" s="86">
        <v>1</v>
      </c>
      <c r="N127" s="89">
        <v>0.81050680272108799</v>
      </c>
      <c r="O127" s="89">
        <v>1.84950659696695</v>
      </c>
      <c r="P127" s="89">
        <v>65.307699999999997</v>
      </c>
      <c r="Q127" s="89">
        <v>1.6411001050176801</v>
      </c>
      <c r="R127" s="89">
        <v>53.061249659863897</v>
      </c>
      <c r="S127" s="89">
        <v>1.7453033509923099</v>
      </c>
      <c r="T127" s="89">
        <v>1.98022381449749</v>
      </c>
      <c r="U127" s="89">
        <v>0.40384615384615402</v>
      </c>
      <c r="V127" s="89">
        <v>0.79970577123936903</v>
      </c>
      <c r="W127" s="89">
        <v>1</v>
      </c>
      <c r="X127" s="89">
        <v>0.46120618556700999</v>
      </c>
      <c r="Y127" s="89">
        <v>1.1747990667233399</v>
      </c>
      <c r="Z127" s="89">
        <v>55.140599999999999</v>
      </c>
      <c r="AA127" s="89">
        <v>0.66252608313694705</v>
      </c>
      <c r="AB127" s="89">
        <v>53.951883848797301</v>
      </c>
      <c r="AC127" s="89">
        <v>0.91866257493014203</v>
      </c>
      <c r="AD127" s="89">
        <v>1.0710167248943601</v>
      </c>
      <c r="AE127" s="89">
        <v>0.39972527472527503</v>
      </c>
      <c r="AF127" s="89">
        <v>0.42811245459376301</v>
      </c>
      <c r="AG127" s="89">
        <v>1</v>
      </c>
      <c r="AH127" s="89">
        <v>0.45796153846153798</v>
      </c>
      <c r="AI127" s="89">
        <v>1.0426133365513099</v>
      </c>
      <c r="AJ127" s="89">
        <v>-99</v>
      </c>
      <c r="AK127" s="89">
        <v>-99</v>
      </c>
      <c r="AL127" s="89">
        <v>55.944025874125899</v>
      </c>
      <c r="AM127" s="89">
        <v>1.0426133365513099</v>
      </c>
      <c r="AN127" s="89">
        <v>1.0521089861864901</v>
      </c>
      <c r="AO127" s="89">
        <v>0.19642857142857101</v>
      </c>
      <c r="AP127" s="89">
        <v>0.20666426514377501</v>
      </c>
      <c r="AQ127" s="89">
        <v>-99</v>
      </c>
      <c r="AR127" s="89">
        <v>-99</v>
      </c>
      <c r="AS127" s="89">
        <v>-99</v>
      </c>
      <c r="AT127" s="89">
        <v>-99</v>
      </c>
      <c r="AU127" s="89">
        <v>-99</v>
      </c>
      <c r="AV127" s="89">
        <v>-99</v>
      </c>
      <c r="AW127" s="89">
        <v>-99</v>
      </c>
      <c r="AX127" s="89">
        <v>-99</v>
      </c>
      <c r="AY127" s="89">
        <v>-99</v>
      </c>
      <c r="AZ127" s="89">
        <v>-99</v>
      </c>
      <c r="BA127" s="89">
        <v>-99</v>
      </c>
      <c r="BB127" s="89">
        <v>-99</v>
      </c>
      <c r="BC127" s="89">
        <v>-99</v>
      </c>
      <c r="BD127" s="89">
        <v>-99</v>
      </c>
      <c r="BE127" s="89">
        <v>-99</v>
      </c>
      <c r="BF127" s="89">
        <v>-99</v>
      </c>
      <c r="BG127" s="89">
        <v>-99</v>
      </c>
      <c r="BH127" s="89">
        <v>-99</v>
      </c>
      <c r="BI127" s="89">
        <v>-99</v>
      </c>
      <c r="BJ127" s="89">
        <v>-99</v>
      </c>
      <c r="BK127" s="89">
        <v>-99</v>
      </c>
      <c r="BL127" s="89">
        <v>-99</v>
      </c>
      <c r="BM127" s="89">
        <v>-99</v>
      </c>
      <c r="BN127" s="89">
        <v>-99</v>
      </c>
      <c r="BO127" s="89">
        <v>-99</v>
      </c>
      <c r="BP127" s="89">
        <v>-99</v>
      </c>
      <c r="BQ127" s="89">
        <v>-99</v>
      </c>
      <c r="BR127" s="89">
        <v>-99</v>
      </c>
      <c r="BS127" s="89">
        <v>-99</v>
      </c>
      <c r="BT127" s="89">
        <v>-99</v>
      </c>
      <c r="BU127" s="89">
        <v>-99</v>
      </c>
      <c r="BV127" s="89">
        <v>-99</v>
      </c>
      <c r="BW127" s="89">
        <v>-99</v>
      </c>
      <c r="BX127" s="89">
        <v>-99</v>
      </c>
      <c r="BY127" s="89">
        <v>-99</v>
      </c>
      <c r="BZ127" s="89">
        <v>-99</v>
      </c>
      <c r="CA127" s="89">
        <v>-99</v>
      </c>
      <c r="CB127" s="89">
        <v>-99</v>
      </c>
      <c r="CC127" s="89">
        <v>-99</v>
      </c>
      <c r="CD127" s="89">
        <v>-99</v>
      </c>
      <c r="CE127" s="89">
        <v>-99</v>
      </c>
      <c r="CF127" s="89">
        <v>-99</v>
      </c>
      <c r="CG127" s="89">
        <v>-99</v>
      </c>
      <c r="CH127" s="89">
        <v>-99</v>
      </c>
      <c r="CI127" s="89">
        <v>-99</v>
      </c>
      <c r="CJ127" s="89">
        <v>-99</v>
      </c>
      <c r="CK127" s="89">
        <v>-99</v>
      </c>
      <c r="CL127" s="89">
        <v>-99</v>
      </c>
      <c r="CM127" s="89">
        <v>-99</v>
      </c>
      <c r="CN127" s="89">
        <v>-99</v>
      </c>
      <c r="CO127" s="89">
        <v>-99</v>
      </c>
      <c r="CP127" s="89">
        <v>-99</v>
      </c>
      <c r="CQ127" s="89">
        <v>-99</v>
      </c>
      <c r="CR127" s="89">
        <v>-99</v>
      </c>
      <c r="CS127" s="89">
        <v>-99</v>
      </c>
      <c r="CT127" s="89">
        <v>-99</v>
      </c>
      <c r="CU127" s="86">
        <v>-99</v>
      </c>
      <c r="CV127" s="86">
        <v>1.4345000000000001</v>
      </c>
      <c r="CW127" s="86">
        <v>95</v>
      </c>
      <c r="CX127" s="86">
        <v>2</v>
      </c>
      <c r="CY127" s="86">
        <v>-1.2773000000000001</v>
      </c>
      <c r="CZ127" s="86">
        <v>6</v>
      </c>
      <c r="DA127" s="86">
        <v>2</v>
      </c>
      <c r="DB127" s="86">
        <v>0.92759999999999998</v>
      </c>
      <c r="DC127" s="86">
        <v>89</v>
      </c>
      <c r="DD127" s="86">
        <v>-99</v>
      </c>
      <c r="DE127" s="86">
        <v>-99</v>
      </c>
      <c r="DF127" s="86">
        <v>-99</v>
      </c>
      <c r="DG127" s="86">
        <v>-99</v>
      </c>
      <c r="DH127" s="86">
        <v>-99</v>
      </c>
    </row>
    <row r="128" spans="1:112" x14ac:dyDescent="0.2">
      <c r="A128" s="85">
        <f>IF(ISERROR(SEARCH('School Lookup'!$F$3,Data!J128)),A127,A127+1)</f>
        <v>0</v>
      </c>
      <c r="B128" s="85">
        <f>IF(I128='School Lookup'!$G$13,1,0)</f>
        <v>0</v>
      </c>
      <c r="C128" s="85">
        <f t="shared" si="1"/>
        <v>126</v>
      </c>
      <c r="D128" s="86" t="s">
        <v>6478</v>
      </c>
      <c r="E128" s="86" t="s">
        <v>6790</v>
      </c>
      <c r="F128" s="86" t="s">
        <v>2774</v>
      </c>
      <c r="G128" s="86" t="s">
        <v>2807</v>
      </c>
      <c r="H128" s="86" t="s">
        <v>2161</v>
      </c>
      <c r="I128" s="86" t="s">
        <v>3855</v>
      </c>
      <c r="J128" s="86" t="s">
        <v>2584</v>
      </c>
      <c r="K128" s="86" t="s">
        <v>26</v>
      </c>
      <c r="L128" s="86">
        <v>1</v>
      </c>
      <c r="M128" s="86">
        <v>1</v>
      </c>
      <c r="N128" s="89">
        <v>0.918390131578947</v>
      </c>
      <c r="O128" s="89">
        <v>2.0831278290936601</v>
      </c>
      <c r="P128" s="89">
        <v>42.933999999999997</v>
      </c>
      <c r="Q128" s="89">
        <v>-0.73210984287880199</v>
      </c>
      <c r="R128" s="89">
        <v>45.065793421052597</v>
      </c>
      <c r="S128" s="89">
        <v>0.67550899310742896</v>
      </c>
      <c r="T128" s="89">
        <v>0.76636357536705901</v>
      </c>
      <c r="U128" s="89">
        <v>0.36670687575392003</v>
      </c>
      <c r="V128" s="89">
        <v>0.281030792414458</v>
      </c>
      <c r="W128" s="89">
        <v>1</v>
      </c>
      <c r="X128" s="89">
        <v>0.91812091503268001</v>
      </c>
      <c r="Y128" s="89">
        <v>2.2504487110542399</v>
      </c>
      <c r="Z128" s="89">
        <v>62.252299999999998</v>
      </c>
      <c r="AA128" s="89">
        <v>1.54937611930881</v>
      </c>
      <c r="AB128" s="89">
        <v>51.633991830065398</v>
      </c>
      <c r="AC128" s="89">
        <v>1.8999124151815301</v>
      </c>
      <c r="AD128" s="89">
        <v>2.21353693734142</v>
      </c>
      <c r="AE128" s="89">
        <v>0.36911942098914402</v>
      </c>
      <c r="AF128" s="89">
        <v>0.81705947264954504</v>
      </c>
      <c r="AG128" s="89">
        <v>1</v>
      </c>
      <c r="AH128" s="89">
        <v>0.34354444444444399</v>
      </c>
      <c r="AI128" s="89">
        <v>0.79637671209001104</v>
      </c>
      <c r="AJ128" s="89">
        <v>-99</v>
      </c>
      <c r="AK128" s="89">
        <v>-99</v>
      </c>
      <c r="AL128" s="89">
        <v>56.481488888888897</v>
      </c>
      <c r="AM128" s="89">
        <v>0.79637671209001104</v>
      </c>
      <c r="AN128" s="89">
        <v>0.79342672012137105</v>
      </c>
      <c r="AO128" s="89">
        <v>0.13027744270205099</v>
      </c>
      <c r="AP128" s="89">
        <v>0.10336560406888801</v>
      </c>
      <c r="AQ128" s="89">
        <v>1</v>
      </c>
      <c r="AR128" s="89">
        <v>0.71426846846846803</v>
      </c>
      <c r="AS128" s="89">
        <v>1.6755540945226699</v>
      </c>
      <c r="AT128" s="89">
        <v>-99</v>
      </c>
      <c r="AU128" s="89">
        <v>-99</v>
      </c>
      <c r="AV128" s="89">
        <v>31.531534234234201</v>
      </c>
      <c r="AW128" s="89">
        <v>1.6755540945226699</v>
      </c>
      <c r="AX128" s="89">
        <v>1.72647641629324</v>
      </c>
      <c r="AY128" s="89">
        <v>0.13389626055488499</v>
      </c>
      <c r="AZ128" s="89">
        <v>0.23116873607786401</v>
      </c>
      <c r="BA128" s="89">
        <v>-99</v>
      </c>
      <c r="BB128" s="89">
        <v>-99</v>
      </c>
      <c r="BC128" s="89">
        <v>-99</v>
      </c>
      <c r="BD128" s="89">
        <v>-99</v>
      </c>
      <c r="BE128" s="89">
        <v>-99</v>
      </c>
      <c r="BF128" s="89">
        <v>-99</v>
      </c>
      <c r="BG128" s="89">
        <v>-99</v>
      </c>
      <c r="BH128" s="89">
        <v>-99</v>
      </c>
      <c r="BI128" s="89">
        <v>-99</v>
      </c>
      <c r="BJ128" s="89">
        <v>-99</v>
      </c>
      <c r="BK128" s="89">
        <v>-99</v>
      </c>
      <c r="BL128" s="89">
        <v>-99</v>
      </c>
      <c r="BM128" s="89">
        <v>-99</v>
      </c>
      <c r="BN128" s="89">
        <v>-99</v>
      </c>
      <c r="BO128" s="89">
        <v>-99</v>
      </c>
      <c r="BP128" s="89">
        <v>-99</v>
      </c>
      <c r="BQ128" s="89">
        <v>-99</v>
      </c>
      <c r="BR128" s="89">
        <v>-99</v>
      </c>
      <c r="BS128" s="89">
        <v>-99</v>
      </c>
      <c r="BT128" s="89">
        <v>-99</v>
      </c>
      <c r="BU128" s="89">
        <v>-99</v>
      </c>
      <c r="BV128" s="89">
        <v>-99</v>
      </c>
      <c r="BW128" s="89">
        <v>-99</v>
      </c>
      <c r="BX128" s="89">
        <v>-99</v>
      </c>
      <c r="BY128" s="89">
        <v>-99</v>
      </c>
      <c r="BZ128" s="89">
        <v>-99</v>
      </c>
      <c r="CA128" s="89">
        <v>-99</v>
      </c>
      <c r="CB128" s="89">
        <v>-99</v>
      </c>
      <c r="CC128" s="89">
        <v>-99</v>
      </c>
      <c r="CD128" s="89">
        <v>-99</v>
      </c>
      <c r="CE128" s="89">
        <v>-99</v>
      </c>
      <c r="CF128" s="89">
        <v>-99</v>
      </c>
      <c r="CG128" s="89">
        <v>-99</v>
      </c>
      <c r="CH128" s="89">
        <v>-99</v>
      </c>
      <c r="CI128" s="89">
        <v>-99</v>
      </c>
      <c r="CJ128" s="89">
        <v>-99</v>
      </c>
      <c r="CK128" s="89">
        <v>-99</v>
      </c>
      <c r="CL128" s="89">
        <v>-99</v>
      </c>
      <c r="CM128" s="89">
        <v>-99</v>
      </c>
      <c r="CN128" s="89">
        <v>-99</v>
      </c>
      <c r="CO128" s="89">
        <v>-99</v>
      </c>
      <c r="CP128" s="89">
        <v>-99</v>
      </c>
      <c r="CQ128" s="89">
        <v>-99</v>
      </c>
      <c r="CR128" s="89">
        <v>-99</v>
      </c>
      <c r="CS128" s="89">
        <v>-99</v>
      </c>
      <c r="CT128" s="89">
        <v>-99</v>
      </c>
      <c r="CU128" s="86">
        <v>-99</v>
      </c>
      <c r="CV128" s="86">
        <v>1.4326000000000001</v>
      </c>
      <c r="CW128" s="86">
        <v>95</v>
      </c>
      <c r="CX128" s="86">
        <v>2</v>
      </c>
      <c r="CY128" s="86">
        <v>0.71830000000000005</v>
      </c>
      <c r="CZ128" s="86">
        <v>81</v>
      </c>
      <c r="DA128" s="86">
        <v>2</v>
      </c>
      <c r="DB128" s="86">
        <v>0.3034</v>
      </c>
      <c r="DC128" s="86">
        <v>63</v>
      </c>
      <c r="DD128" s="86">
        <v>1</v>
      </c>
      <c r="DE128" s="86">
        <v>1</v>
      </c>
      <c r="DF128" s="86">
        <v>-99</v>
      </c>
      <c r="DG128" s="86">
        <v>-99</v>
      </c>
      <c r="DH128" s="86">
        <v>-99</v>
      </c>
    </row>
    <row r="129" spans="1:112" x14ac:dyDescent="0.2">
      <c r="A129" s="85">
        <f>IF(ISERROR(SEARCH('School Lookup'!$F$3,Data!J129)),A128,A128+1)</f>
        <v>0</v>
      </c>
      <c r="B129" s="85">
        <f>IF(I129='School Lookup'!$G$13,1,0)</f>
        <v>0</v>
      </c>
      <c r="C129" s="85">
        <f t="shared" si="1"/>
        <v>127</v>
      </c>
      <c r="D129" s="86" t="s">
        <v>6478</v>
      </c>
      <c r="E129" s="86" t="s">
        <v>6760</v>
      </c>
      <c r="F129" s="86" t="s">
        <v>2767</v>
      </c>
      <c r="G129" s="86" t="s">
        <v>2788</v>
      </c>
      <c r="H129" s="86" t="s">
        <v>6260</v>
      </c>
      <c r="I129" s="86" t="s">
        <v>3457</v>
      </c>
      <c r="J129" s="86" t="s">
        <v>1670</v>
      </c>
      <c r="K129" s="86" t="s">
        <v>1671</v>
      </c>
      <c r="L129" s="86">
        <v>1</v>
      </c>
      <c r="M129" s="86">
        <v>1</v>
      </c>
      <c r="N129" s="89">
        <v>0.85360874316939905</v>
      </c>
      <c r="O129" s="89">
        <v>1.9428438024572701</v>
      </c>
      <c r="P129" s="89">
        <v>57.573900000000002</v>
      </c>
      <c r="Q129" s="89">
        <v>0.82076501984885497</v>
      </c>
      <c r="R129" s="89">
        <v>49.180321857923502</v>
      </c>
      <c r="S129" s="89">
        <v>1.3818044111530601</v>
      </c>
      <c r="T129" s="89">
        <v>1.5677736021881701</v>
      </c>
      <c r="U129" s="89">
        <v>0.37521968365553598</v>
      </c>
      <c r="V129" s="89">
        <v>0.58825951505654595</v>
      </c>
      <c r="W129" s="89">
        <v>1</v>
      </c>
      <c r="X129" s="89">
        <v>0.65074480874316898</v>
      </c>
      <c r="Y129" s="89">
        <v>1.62100300688702</v>
      </c>
      <c r="Z129" s="89">
        <v>55.450800000000001</v>
      </c>
      <c r="AA129" s="89">
        <v>0.70120894113440402</v>
      </c>
      <c r="AB129" s="89">
        <v>50.0390655737705</v>
      </c>
      <c r="AC129" s="89">
        <v>1.1611059740107099</v>
      </c>
      <c r="AD129" s="89">
        <v>1.35330618111782</v>
      </c>
      <c r="AE129" s="89">
        <v>0.37521968365553598</v>
      </c>
      <c r="AF129" s="89">
        <v>0.50778711716810998</v>
      </c>
      <c r="AG129" s="89">
        <v>1</v>
      </c>
      <c r="AH129" s="89">
        <v>0.66641721698113199</v>
      </c>
      <c r="AI129" s="89">
        <v>1.49123006702678</v>
      </c>
      <c r="AJ129" s="89">
        <v>57.462299999999999</v>
      </c>
      <c r="AK129" s="89">
        <v>0.86487250831698204</v>
      </c>
      <c r="AL129" s="89">
        <v>51.415130188679299</v>
      </c>
      <c r="AM129" s="89">
        <v>1.1780512876718801</v>
      </c>
      <c r="AN129" s="89">
        <v>1.1943924348153701</v>
      </c>
      <c r="AO129" s="89">
        <v>0.124194493263035</v>
      </c>
      <c r="AP129" s="89">
        <v>0.14833696319909701</v>
      </c>
      <c r="AQ129" s="89">
        <v>1</v>
      </c>
      <c r="AR129" s="89">
        <v>0.60732780373831796</v>
      </c>
      <c r="AS129" s="89">
        <v>1.4351711589709999</v>
      </c>
      <c r="AT129" s="89">
        <v>62.180999999999997</v>
      </c>
      <c r="AU129" s="89">
        <v>1.4667112746495401</v>
      </c>
      <c r="AV129" s="89">
        <v>52.570091822429902</v>
      </c>
      <c r="AW129" s="89">
        <v>1.45094121681027</v>
      </c>
      <c r="AX129" s="89">
        <v>1.4897804931132801</v>
      </c>
      <c r="AY129" s="89">
        <v>0.125366139425893</v>
      </c>
      <c r="AZ129" s="89">
        <v>0.186768029013616</v>
      </c>
      <c r="BA129" s="89">
        <v>-99</v>
      </c>
      <c r="BB129" s="89">
        <v>-99</v>
      </c>
      <c r="BC129" s="89">
        <v>-99</v>
      </c>
      <c r="BD129" s="89">
        <v>-99</v>
      </c>
      <c r="BE129" s="89">
        <v>-99</v>
      </c>
      <c r="BF129" s="89">
        <v>-99</v>
      </c>
      <c r="BG129" s="89">
        <v>-99</v>
      </c>
      <c r="BH129" s="89">
        <v>-99</v>
      </c>
      <c r="BI129" s="89">
        <v>-99</v>
      </c>
      <c r="BJ129" s="89">
        <v>-99</v>
      </c>
      <c r="BK129" s="89">
        <v>-99</v>
      </c>
      <c r="BL129" s="89">
        <v>-99</v>
      </c>
      <c r="BM129" s="89">
        <v>-99</v>
      </c>
      <c r="BN129" s="89">
        <v>-99</v>
      </c>
      <c r="BO129" s="89">
        <v>-99</v>
      </c>
      <c r="BP129" s="89">
        <v>-99</v>
      </c>
      <c r="BQ129" s="89">
        <v>-99</v>
      </c>
      <c r="BR129" s="89">
        <v>-99</v>
      </c>
      <c r="BS129" s="89">
        <v>-99</v>
      </c>
      <c r="BT129" s="89">
        <v>-99</v>
      </c>
      <c r="BU129" s="89">
        <v>-99</v>
      </c>
      <c r="BV129" s="89">
        <v>-99</v>
      </c>
      <c r="BW129" s="89">
        <v>-99</v>
      </c>
      <c r="BX129" s="89">
        <v>-99</v>
      </c>
      <c r="BY129" s="89">
        <v>-99</v>
      </c>
      <c r="BZ129" s="89">
        <v>-99</v>
      </c>
      <c r="CA129" s="89">
        <v>-99</v>
      </c>
      <c r="CB129" s="89">
        <v>-99</v>
      </c>
      <c r="CC129" s="89">
        <v>-99</v>
      </c>
      <c r="CD129" s="89">
        <v>-99</v>
      </c>
      <c r="CE129" s="89">
        <v>-99</v>
      </c>
      <c r="CF129" s="89">
        <v>-99</v>
      </c>
      <c r="CG129" s="89">
        <v>-99</v>
      </c>
      <c r="CH129" s="89">
        <v>-99</v>
      </c>
      <c r="CI129" s="89">
        <v>-99</v>
      </c>
      <c r="CJ129" s="89">
        <v>-99</v>
      </c>
      <c r="CK129" s="89">
        <v>-99</v>
      </c>
      <c r="CL129" s="89">
        <v>-99</v>
      </c>
      <c r="CM129" s="89">
        <v>-99</v>
      </c>
      <c r="CN129" s="89">
        <v>-99</v>
      </c>
      <c r="CO129" s="89">
        <v>-99</v>
      </c>
      <c r="CP129" s="89">
        <v>-99</v>
      </c>
      <c r="CQ129" s="89">
        <v>-99</v>
      </c>
      <c r="CR129" s="89">
        <v>-99</v>
      </c>
      <c r="CS129" s="89">
        <v>-99</v>
      </c>
      <c r="CT129" s="89">
        <v>-99</v>
      </c>
      <c r="CU129" s="86">
        <v>-99</v>
      </c>
      <c r="CV129" s="86">
        <v>1.4312</v>
      </c>
      <c r="CW129" s="86">
        <v>95</v>
      </c>
      <c r="CX129" s="86">
        <v>2</v>
      </c>
      <c r="CY129" s="86">
        <v>0.15970000000000001</v>
      </c>
      <c r="CZ129" s="86">
        <v>60</v>
      </c>
      <c r="DA129" s="86">
        <v>4</v>
      </c>
      <c r="DB129" s="86">
        <v>0.86240000000000006</v>
      </c>
      <c r="DC129" s="86">
        <v>87</v>
      </c>
      <c r="DD129" s="86">
        <v>1</v>
      </c>
      <c r="DE129" s="86">
        <v>1</v>
      </c>
      <c r="DF129" s="86">
        <v>-99</v>
      </c>
      <c r="DG129" s="86">
        <v>-99</v>
      </c>
      <c r="DH129" s="86">
        <v>-99</v>
      </c>
    </row>
    <row r="130" spans="1:112" x14ac:dyDescent="0.2">
      <c r="A130" s="85">
        <f>IF(ISERROR(SEARCH('School Lookup'!$F$3,Data!J130)),A129,A129+1)</f>
        <v>0</v>
      </c>
      <c r="B130" s="85">
        <f>IF(I130='School Lookup'!$G$13,1,0)</f>
        <v>0</v>
      </c>
      <c r="C130" s="85">
        <f t="shared" si="1"/>
        <v>128</v>
      </c>
      <c r="D130" s="86" t="s">
        <v>6478</v>
      </c>
      <c r="E130" s="86" t="s">
        <v>6862</v>
      </c>
      <c r="F130" s="86" t="s">
        <v>2773</v>
      </c>
      <c r="G130" s="86" t="s">
        <v>2835</v>
      </c>
      <c r="H130" s="86" t="s">
        <v>1431</v>
      </c>
      <c r="I130" s="86" t="s">
        <v>3723</v>
      </c>
      <c r="J130" s="86" t="s">
        <v>1432</v>
      </c>
      <c r="K130" s="86" t="s">
        <v>36</v>
      </c>
      <c r="L130" s="86">
        <v>1</v>
      </c>
      <c r="M130" s="86">
        <v>-99</v>
      </c>
      <c r="N130" s="89">
        <v>-99</v>
      </c>
      <c r="O130" s="89">
        <v>-99</v>
      </c>
      <c r="P130" s="89">
        <v>-99</v>
      </c>
      <c r="Q130" s="89">
        <v>-99</v>
      </c>
      <c r="R130" s="89">
        <v>-99</v>
      </c>
      <c r="S130" s="89">
        <v>-99</v>
      </c>
      <c r="T130" s="89">
        <v>-99</v>
      </c>
      <c r="U130" s="89">
        <v>-99</v>
      </c>
      <c r="V130" s="89">
        <v>-99</v>
      </c>
      <c r="W130" s="89">
        <v>-99</v>
      </c>
      <c r="X130" s="89">
        <v>-99</v>
      </c>
      <c r="Y130" s="89">
        <v>-99</v>
      </c>
      <c r="Z130" s="89">
        <v>-99</v>
      </c>
      <c r="AA130" s="89">
        <v>-99</v>
      </c>
      <c r="AB130" s="89">
        <v>-99</v>
      </c>
      <c r="AC130" s="89">
        <v>-99</v>
      </c>
      <c r="AD130" s="89">
        <v>-99</v>
      </c>
      <c r="AE130" s="89">
        <v>-99</v>
      </c>
      <c r="AF130" s="89">
        <v>-99</v>
      </c>
      <c r="AG130" s="89">
        <v>-99</v>
      </c>
      <c r="AH130" s="89">
        <v>-99</v>
      </c>
      <c r="AI130" s="89">
        <v>-99</v>
      </c>
      <c r="AJ130" s="89">
        <v>-99</v>
      </c>
      <c r="AK130" s="89">
        <v>-99</v>
      </c>
      <c r="AL130" s="89">
        <v>-99</v>
      </c>
      <c r="AM130" s="89">
        <v>-99</v>
      </c>
      <c r="AN130" s="89">
        <v>-99</v>
      </c>
      <c r="AO130" s="89">
        <v>-99</v>
      </c>
      <c r="AP130" s="89">
        <v>-99</v>
      </c>
      <c r="AQ130" s="89">
        <v>-99</v>
      </c>
      <c r="AR130" s="89">
        <v>-99</v>
      </c>
      <c r="AS130" s="89">
        <v>-99</v>
      </c>
      <c r="AT130" s="89">
        <v>-99</v>
      </c>
      <c r="AU130" s="89">
        <v>-99</v>
      </c>
      <c r="AV130" s="89">
        <v>-99</v>
      </c>
      <c r="AW130" s="89">
        <v>-99</v>
      </c>
      <c r="AX130" s="89">
        <v>-99</v>
      </c>
      <c r="AY130" s="89">
        <v>-99</v>
      </c>
      <c r="AZ130" s="89">
        <v>-99</v>
      </c>
      <c r="BA130" s="89">
        <v>1</v>
      </c>
      <c r="BB130" s="89">
        <v>0.650581573033708</v>
      </c>
      <c r="BC130" s="89">
        <v>1.68848836628291</v>
      </c>
      <c r="BD130" s="89">
        <v>57.316400000000002</v>
      </c>
      <c r="BE130" s="89">
        <v>0.90219546707604303</v>
      </c>
      <c r="BF130" s="89">
        <v>61.348304494381999</v>
      </c>
      <c r="BG130" s="89">
        <v>1.29534191667948</v>
      </c>
      <c r="BH130" s="89">
        <v>1.3961733578517701</v>
      </c>
      <c r="BI130" s="89">
        <v>0.25049254151421302</v>
      </c>
      <c r="BJ130" s="89">
        <v>0.34973101280272401</v>
      </c>
      <c r="BK130" s="89">
        <v>1</v>
      </c>
      <c r="BL130" s="89">
        <v>0.54949865168539302</v>
      </c>
      <c r="BM130" s="89">
        <v>1.5189658311663801</v>
      </c>
      <c r="BN130" s="89">
        <v>65.024199999999993</v>
      </c>
      <c r="BO130" s="89">
        <v>1.8378939909738401</v>
      </c>
      <c r="BP130" s="89">
        <v>60.449421797752798</v>
      </c>
      <c r="BQ130" s="89">
        <v>1.67842991107011</v>
      </c>
      <c r="BR130" s="89">
        <v>1.7725361069629899</v>
      </c>
      <c r="BS130" s="89">
        <v>0.25049254151421302</v>
      </c>
      <c r="BT130" s="89">
        <v>0.44400707435886899</v>
      </c>
      <c r="BU130" s="89">
        <v>1</v>
      </c>
      <c r="BV130" s="89">
        <v>0.51559639639639598</v>
      </c>
      <c r="BW130" s="89">
        <v>1.34478150809869</v>
      </c>
      <c r="BX130" s="89">
        <v>62.194099999999999</v>
      </c>
      <c r="BY130" s="89">
        <v>1.34989080923492</v>
      </c>
      <c r="BZ130" s="89">
        <v>52.815340540540497</v>
      </c>
      <c r="CA130" s="89">
        <v>1.3473361586668</v>
      </c>
      <c r="CB130" s="89">
        <v>1.43000598496658</v>
      </c>
      <c r="CC130" s="89">
        <v>0.24992963692654099</v>
      </c>
      <c r="CD130" s="89">
        <v>0.35740087662547898</v>
      </c>
      <c r="CE130" s="89">
        <v>1</v>
      </c>
      <c r="CF130" s="89">
        <v>0.53472689265536699</v>
      </c>
      <c r="CG130" s="89">
        <v>1.46880789712865</v>
      </c>
      <c r="CH130" s="89">
        <v>58.7241</v>
      </c>
      <c r="CI130" s="89">
        <v>1.0759489613314499</v>
      </c>
      <c r="CJ130" s="89">
        <v>49.943490056497197</v>
      </c>
      <c r="CK130" s="89">
        <v>1.27237842923005</v>
      </c>
      <c r="CL130" s="89">
        <v>1.3859398717075</v>
      </c>
      <c r="CM130" s="89">
        <v>0.249085280045032</v>
      </c>
      <c r="CN130" s="89">
        <v>0.34521722106983899</v>
      </c>
      <c r="CO130" s="89">
        <v>99.44</v>
      </c>
      <c r="CP130" s="89">
        <v>0.91059999999999997</v>
      </c>
      <c r="CQ130" s="89">
        <v>-0.2</v>
      </c>
      <c r="CR130" s="89">
        <v>-0.2114</v>
      </c>
      <c r="CS130" s="89">
        <v>0.91059999999999997</v>
      </c>
      <c r="CT130" s="89">
        <v>0.82099999999999995</v>
      </c>
      <c r="CU130" s="86" t="s">
        <v>6988</v>
      </c>
      <c r="CV130" s="86">
        <v>1.4288000000000001</v>
      </c>
      <c r="CW130" s="86">
        <v>95</v>
      </c>
      <c r="CX130" s="86">
        <v>2</v>
      </c>
      <c r="CY130" s="86">
        <v>-1.1480999999999999</v>
      </c>
      <c r="CZ130" s="86">
        <v>8</v>
      </c>
      <c r="DA130" s="86">
        <v>4</v>
      </c>
      <c r="DB130" s="86">
        <v>1.2918000000000001</v>
      </c>
      <c r="DC130" s="86">
        <v>96</v>
      </c>
      <c r="DD130" s="86">
        <v>-99</v>
      </c>
      <c r="DE130" s="86">
        <v>-99</v>
      </c>
      <c r="DF130" s="86">
        <v>-99</v>
      </c>
      <c r="DG130" s="86">
        <v>-99</v>
      </c>
      <c r="DH130" s="86">
        <v>-99</v>
      </c>
    </row>
    <row r="131" spans="1:112" x14ac:dyDescent="0.2">
      <c r="A131" s="85">
        <f>IF(ISERROR(SEARCH('School Lookup'!$F$3,Data!J131)),A130,A130+1)</f>
        <v>0</v>
      </c>
      <c r="B131" s="85">
        <f>IF(I131='School Lookup'!$G$13,1,0)</f>
        <v>0</v>
      </c>
      <c r="C131" s="85">
        <f t="shared" si="1"/>
        <v>129</v>
      </c>
      <c r="D131" s="86" t="s">
        <v>6478</v>
      </c>
      <c r="E131" s="86" t="s">
        <v>6499</v>
      </c>
      <c r="F131" s="86" t="s">
        <v>2742</v>
      </c>
      <c r="G131" s="86" t="s">
        <v>2799</v>
      </c>
      <c r="H131" s="86" t="s">
        <v>526</v>
      </c>
      <c r="I131" s="86" t="s">
        <v>3474</v>
      </c>
      <c r="J131" s="86" t="s">
        <v>1023</v>
      </c>
      <c r="K131" s="86" t="s">
        <v>26</v>
      </c>
      <c r="L131" s="86">
        <v>1</v>
      </c>
      <c r="M131" s="86">
        <v>1</v>
      </c>
      <c r="N131" s="89">
        <v>0.70259966996699696</v>
      </c>
      <c r="O131" s="89">
        <v>1.61583381752865</v>
      </c>
      <c r="P131" s="89">
        <v>59.54</v>
      </c>
      <c r="Q131" s="89">
        <v>1.0293120227388199</v>
      </c>
      <c r="R131" s="89">
        <v>53.465348184818502</v>
      </c>
      <c r="S131" s="89">
        <v>1.3225729201337399</v>
      </c>
      <c r="T131" s="89">
        <v>1.5005655903652899</v>
      </c>
      <c r="U131" s="89">
        <v>0.37686567164179102</v>
      </c>
      <c r="V131" s="89">
        <v>0.56551165905557699</v>
      </c>
      <c r="W131" s="89">
        <v>1</v>
      </c>
      <c r="X131" s="89">
        <v>0.499015181518152</v>
      </c>
      <c r="Y131" s="89">
        <v>1.26380743179599</v>
      </c>
      <c r="Z131" s="89">
        <v>61.48</v>
      </c>
      <c r="AA131" s="89">
        <v>1.4530680237851601</v>
      </c>
      <c r="AB131" s="89">
        <v>55.775580198019803</v>
      </c>
      <c r="AC131" s="89">
        <v>1.3584377277905799</v>
      </c>
      <c r="AD131" s="89">
        <v>1.5830698029833401</v>
      </c>
      <c r="AE131" s="89">
        <v>0.37686567164179102</v>
      </c>
      <c r="AF131" s="89">
        <v>0.596604664557155</v>
      </c>
      <c r="AG131" s="89">
        <v>1</v>
      </c>
      <c r="AH131" s="89">
        <v>0.46665490196078402</v>
      </c>
      <c r="AI131" s="89">
        <v>1.0613222934747299</v>
      </c>
      <c r="AJ131" s="89">
        <v>-99</v>
      </c>
      <c r="AK131" s="89">
        <v>-99</v>
      </c>
      <c r="AL131" s="89">
        <v>46.078423529411801</v>
      </c>
      <c r="AM131" s="89">
        <v>1.0613222934747299</v>
      </c>
      <c r="AN131" s="89">
        <v>1.0717635578134901</v>
      </c>
      <c r="AO131" s="89">
        <v>0.12686567164179099</v>
      </c>
      <c r="AP131" s="89">
        <v>0.13597000360320399</v>
      </c>
      <c r="AQ131" s="89">
        <v>1</v>
      </c>
      <c r="AR131" s="89">
        <v>0.43403333333333299</v>
      </c>
      <c r="AS131" s="89">
        <v>1.0456370784045601</v>
      </c>
      <c r="AT131" s="89">
        <v>-99</v>
      </c>
      <c r="AU131" s="89">
        <v>-99</v>
      </c>
      <c r="AV131" s="89">
        <v>54.166678124999997</v>
      </c>
      <c r="AW131" s="89">
        <v>1.0456370784045601</v>
      </c>
      <c r="AX131" s="89">
        <v>1.06267302632133</v>
      </c>
      <c r="AY131" s="89">
        <v>0.119402985074627</v>
      </c>
      <c r="AZ131" s="89">
        <v>0.12688633150105499</v>
      </c>
      <c r="BA131" s="89">
        <v>-99</v>
      </c>
      <c r="BB131" s="89">
        <v>-99</v>
      </c>
      <c r="BC131" s="89">
        <v>-99</v>
      </c>
      <c r="BD131" s="89">
        <v>-99</v>
      </c>
      <c r="BE131" s="89">
        <v>-99</v>
      </c>
      <c r="BF131" s="89">
        <v>-99</v>
      </c>
      <c r="BG131" s="89">
        <v>-99</v>
      </c>
      <c r="BH131" s="89">
        <v>-99</v>
      </c>
      <c r="BI131" s="89">
        <v>-99</v>
      </c>
      <c r="BJ131" s="89">
        <v>-99</v>
      </c>
      <c r="BK131" s="89">
        <v>-99</v>
      </c>
      <c r="BL131" s="89">
        <v>-99</v>
      </c>
      <c r="BM131" s="89">
        <v>-99</v>
      </c>
      <c r="BN131" s="89">
        <v>-99</v>
      </c>
      <c r="BO131" s="89">
        <v>-99</v>
      </c>
      <c r="BP131" s="89">
        <v>-99</v>
      </c>
      <c r="BQ131" s="89">
        <v>-99</v>
      </c>
      <c r="BR131" s="89">
        <v>-99</v>
      </c>
      <c r="BS131" s="89">
        <v>-99</v>
      </c>
      <c r="BT131" s="89">
        <v>-99</v>
      </c>
      <c r="BU131" s="89">
        <v>-99</v>
      </c>
      <c r="BV131" s="89">
        <v>-99</v>
      </c>
      <c r="BW131" s="89">
        <v>-99</v>
      </c>
      <c r="BX131" s="89">
        <v>-99</v>
      </c>
      <c r="BY131" s="89">
        <v>-99</v>
      </c>
      <c r="BZ131" s="89">
        <v>-99</v>
      </c>
      <c r="CA131" s="89">
        <v>-99</v>
      </c>
      <c r="CB131" s="89">
        <v>-99</v>
      </c>
      <c r="CC131" s="89">
        <v>-99</v>
      </c>
      <c r="CD131" s="89">
        <v>-99</v>
      </c>
      <c r="CE131" s="89">
        <v>-99</v>
      </c>
      <c r="CF131" s="89">
        <v>-99</v>
      </c>
      <c r="CG131" s="89">
        <v>-99</v>
      </c>
      <c r="CH131" s="89">
        <v>-99</v>
      </c>
      <c r="CI131" s="89">
        <v>-99</v>
      </c>
      <c r="CJ131" s="89">
        <v>-99</v>
      </c>
      <c r="CK131" s="89">
        <v>-99</v>
      </c>
      <c r="CL131" s="89">
        <v>-99</v>
      </c>
      <c r="CM131" s="89">
        <v>-99</v>
      </c>
      <c r="CN131" s="89">
        <v>-99</v>
      </c>
      <c r="CO131" s="89">
        <v>-99</v>
      </c>
      <c r="CP131" s="89">
        <v>-99</v>
      </c>
      <c r="CQ131" s="89">
        <v>-99</v>
      </c>
      <c r="CR131" s="89">
        <v>-99</v>
      </c>
      <c r="CS131" s="89">
        <v>-99</v>
      </c>
      <c r="CT131" s="89">
        <v>-99</v>
      </c>
      <c r="CU131" s="86">
        <v>-99</v>
      </c>
      <c r="CV131" s="86">
        <v>1.425</v>
      </c>
      <c r="CW131" s="86">
        <v>95</v>
      </c>
      <c r="CX131" s="86">
        <v>2</v>
      </c>
      <c r="CY131" s="86">
        <v>0.97770000000000001</v>
      </c>
      <c r="CZ131" s="86">
        <v>87</v>
      </c>
      <c r="DA131" s="86">
        <v>2</v>
      </c>
      <c r="DB131" s="86">
        <v>0.9355</v>
      </c>
      <c r="DC131" s="86">
        <v>89</v>
      </c>
      <c r="DD131" s="86">
        <v>1</v>
      </c>
      <c r="DE131" s="86">
        <v>1</v>
      </c>
      <c r="DF131" s="86">
        <v>-99</v>
      </c>
      <c r="DG131" s="86">
        <v>-99</v>
      </c>
      <c r="DH131" s="86">
        <v>-99</v>
      </c>
    </row>
    <row r="132" spans="1:112" x14ac:dyDescent="0.2">
      <c r="A132" s="85">
        <f>IF(ISERROR(SEARCH('School Lookup'!$F$3,Data!J132)),A131,A131+1)</f>
        <v>0</v>
      </c>
      <c r="B132" s="85">
        <f>IF(I132='School Lookup'!$G$13,1,0)</f>
        <v>0</v>
      </c>
      <c r="C132" s="85">
        <f t="shared" ref="C132:C195" si="2">C131+1</f>
        <v>130</v>
      </c>
      <c r="D132" s="86" t="s">
        <v>6478</v>
      </c>
      <c r="E132" s="86" t="s">
        <v>6598</v>
      </c>
      <c r="F132" s="86" t="s">
        <v>2755</v>
      </c>
      <c r="G132" s="86" t="s">
        <v>2863</v>
      </c>
      <c r="H132" s="86" t="s">
        <v>666</v>
      </c>
      <c r="I132" s="86" t="s">
        <v>3646</v>
      </c>
      <c r="J132" s="86" t="s">
        <v>667</v>
      </c>
      <c r="K132" s="86" t="s">
        <v>195</v>
      </c>
      <c r="L132" s="86">
        <v>1</v>
      </c>
      <c r="M132" s="86">
        <v>1</v>
      </c>
      <c r="N132" s="89">
        <v>0.70559783393501796</v>
      </c>
      <c r="O132" s="89">
        <v>1.6223263383633499</v>
      </c>
      <c r="P132" s="89">
        <v>57.1676</v>
      </c>
      <c r="Q132" s="89">
        <v>0.77766820520351898</v>
      </c>
      <c r="R132" s="89">
        <v>51.985550541516197</v>
      </c>
      <c r="S132" s="89">
        <v>1.19999727178344</v>
      </c>
      <c r="T132" s="89">
        <v>1.36148306041792</v>
      </c>
      <c r="U132" s="89">
        <v>0.37738419618528601</v>
      </c>
      <c r="V132" s="89">
        <v>0.51380219037569896</v>
      </c>
      <c r="W132" s="89">
        <v>1</v>
      </c>
      <c r="X132" s="89">
        <v>0.62671304347826096</v>
      </c>
      <c r="Y132" s="89">
        <v>1.5644284250387299</v>
      </c>
      <c r="Z132" s="89">
        <v>55.691000000000003</v>
      </c>
      <c r="AA132" s="89">
        <v>0.73116259197576206</v>
      </c>
      <c r="AB132" s="89">
        <v>50.905809782608699</v>
      </c>
      <c r="AC132" s="89">
        <v>1.14779550850725</v>
      </c>
      <c r="AD132" s="89">
        <v>1.3378081140089499</v>
      </c>
      <c r="AE132" s="89">
        <v>0.37602179836512301</v>
      </c>
      <c r="AF132" s="89">
        <v>0.50304501289709802</v>
      </c>
      <c r="AG132" s="89">
        <v>1</v>
      </c>
      <c r="AH132" s="89">
        <v>0.63410331491712701</v>
      </c>
      <c r="AI132" s="89">
        <v>1.42168743237269</v>
      </c>
      <c r="AJ132" s="89">
        <v>-99</v>
      </c>
      <c r="AK132" s="89">
        <v>-99</v>
      </c>
      <c r="AL132" s="89">
        <v>50.276253591160199</v>
      </c>
      <c r="AM132" s="89">
        <v>1.42168743237269</v>
      </c>
      <c r="AN132" s="89">
        <v>1.45034278397425</v>
      </c>
      <c r="AO132" s="89">
        <v>0.123297002724796</v>
      </c>
      <c r="AP132" s="89">
        <v>0.17882291818756099</v>
      </c>
      <c r="AQ132" s="89">
        <v>1</v>
      </c>
      <c r="AR132" s="89">
        <v>0.76604530386740299</v>
      </c>
      <c r="AS132" s="89">
        <v>1.7919388927486599</v>
      </c>
      <c r="AT132" s="89">
        <v>-99</v>
      </c>
      <c r="AU132" s="89">
        <v>-99</v>
      </c>
      <c r="AV132" s="89">
        <v>46.961306629834297</v>
      </c>
      <c r="AW132" s="89">
        <v>1.7919388927486599</v>
      </c>
      <c r="AX132" s="89">
        <v>1.8491221325174201</v>
      </c>
      <c r="AY132" s="89">
        <v>0.123297002724796</v>
      </c>
      <c r="AZ132" s="89">
        <v>0.22799121661148</v>
      </c>
      <c r="BA132" s="89">
        <v>-99</v>
      </c>
      <c r="BB132" s="89">
        <v>-99</v>
      </c>
      <c r="BC132" s="89">
        <v>-99</v>
      </c>
      <c r="BD132" s="89">
        <v>-99</v>
      </c>
      <c r="BE132" s="89">
        <v>-99</v>
      </c>
      <c r="BF132" s="89">
        <v>-99</v>
      </c>
      <c r="BG132" s="89">
        <v>-99</v>
      </c>
      <c r="BH132" s="89">
        <v>-99</v>
      </c>
      <c r="BI132" s="89">
        <v>-99</v>
      </c>
      <c r="BJ132" s="89">
        <v>-99</v>
      </c>
      <c r="BK132" s="89">
        <v>-99</v>
      </c>
      <c r="BL132" s="89">
        <v>-99</v>
      </c>
      <c r="BM132" s="89">
        <v>-99</v>
      </c>
      <c r="BN132" s="89">
        <v>-99</v>
      </c>
      <c r="BO132" s="89">
        <v>-99</v>
      </c>
      <c r="BP132" s="89">
        <v>-99</v>
      </c>
      <c r="BQ132" s="89">
        <v>-99</v>
      </c>
      <c r="BR132" s="89">
        <v>-99</v>
      </c>
      <c r="BS132" s="89">
        <v>-99</v>
      </c>
      <c r="BT132" s="89">
        <v>-99</v>
      </c>
      <c r="BU132" s="89">
        <v>-99</v>
      </c>
      <c r="BV132" s="89">
        <v>-99</v>
      </c>
      <c r="BW132" s="89">
        <v>-99</v>
      </c>
      <c r="BX132" s="89">
        <v>-99</v>
      </c>
      <c r="BY132" s="89">
        <v>-99</v>
      </c>
      <c r="BZ132" s="89">
        <v>-99</v>
      </c>
      <c r="CA132" s="89">
        <v>-99</v>
      </c>
      <c r="CB132" s="89">
        <v>-99</v>
      </c>
      <c r="CC132" s="89">
        <v>-99</v>
      </c>
      <c r="CD132" s="89">
        <v>-99</v>
      </c>
      <c r="CE132" s="89">
        <v>-99</v>
      </c>
      <c r="CF132" s="89">
        <v>-99</v>
      </c>
      <c r="CG132" s="89">
        <v>-99</v>
      </c>
      <c r="CH132" s="89">
        <v>-99</v>
      </c>
      <c r="CI132" s="89">
        <v>-99</v>
      </c>
      <c r="CJ132" s="89">
        <v>-99</v>
      </c>
      <c r="CK132" s="89">
        <v>-99</v>
      </c>
      <c r="CL132" s="89">
        <v>-99</v>
      </c>
      <c r="CM132" s="89">
        <v>-99</v>
      </c>
      <c r="CN132" s="89">
        <v>-99</v>
      </c>
      <c r="CO132" s="89">
        <v>-99</v>
      </c>
      <c r="CP132" s="89">
        <v>-99</v>
      </c>
      <c r="CQ132" s="89">
        <v>-99</v>
      </c>
      <c r="CR132" s="89">
        <v>-99</v>
      </c>
      <c r="CS132" s="89">
        <v>-99</v>
      </c>
      <c r="CT132" s="89">
        <v>-99</v>
      </c>
      <c r="CU132" s="86">
        <v>-99</v>
      </c>
      <c r="CV132" s="86">
        <v>1.4237</v>
      </c>
      <c r="CW132" s="86">
        <v>95</v>
      </c>
      <c r="CX132" s="86">
        <v>2</v>
      </c>
      <c r="CY132" s="86">
        <v>0.13139999999999999</v>
      </c>
      <c r="CZ132" s="86">
        <v>58</v>
      </c>
      <c r="DA132" s="86">
        <v>2</v>
      </c>
      <c r="DB132" s="86">
        <v>0.56840000000000002</v>
      </c>
      <c r="DC132" s="86">
        <v>76</v>
      </c>
      <c r="DD132" s="86">
        <v>1</v>
      </c>
      <c r="DE132" s="86">
        <v>1</v>
      </c>
      <c r="DF132" s="86">
        <v>-99</v>
      </c>
      <c r="DG132" s="86">
        <v>-99</v>
      </c>
      <c r="DH132" s="86">
        <v>-99</v>
      </c>
    </row>
    <row r="133" spans="1:112" x14ac:dyDescent="0.2">
      <c r="A133" s="85">
        <f>IF(ISERROR(SEARCH('School Lookup'!$F$3,Data!J133)),A132,A132+1)</f>
        <v>0</v>
      </c>
      <c r="B133" s="85">
        <f>IF(I133='School Lookup'!$G$13,1,0)</f>
        <v>0</v>
      </c>
      <c r="C133" s="85">
        <f t="shared" si="2"/>
        <v>131</v>
      </c>
      <c r="D133" s="86" t="s">
        <v>6478</v>
      </c>
      <c r="E133" s="86" t="s">
        <v>6499</v>
      </c>
      <c r="F133" s="86" t="s">
        <v>2742</v>
      </c>
      <c r="G133" s="86" t="s">
        <v>2780</v>
      </c>
      <c r="H133" s="86" t="s">
        <v>516</v>
      </c>
      <c r="I133" s="86" t="s">
        <v>3505</v>
      </c>
      <c r="J133" s="86" t="s">
        <v>517</v>
      </c>
      <c r="K133" s="86" t="s">
        <v>107</v>
      </c>
      <c r="L133" s="86">
        <v>1</v>
      </c>
      <c r="M133" s="86">
        <v>1</v>
      </c>
      <c r="N133" s="89">
        <v>0.61238250000000005</v>
      </c>
      <c r="O133" s="89">
        <v>1.4204686334004799</v>
      </c>
      <c r="P133" s="89">
        <v>53.364600000000003</v>
      </c>
      <c r="Q133" s="89">
        <v>0.37427862583799898</v>
      </c>
      <c r="R133" s="89">
        <v>49.249981750000003</v>
      </c>
      <c r="S133" s="89">
        <v>0.89737362961924205</v>
      </c>
      <c r="T133" s="89">
        <v>1.01810603292056</v>
      </c>
      <c r="U133" s="89">
        <v>0.39880358923230302</v>
      </c>
      <c r="V133" s="89">
        <v>0.40602434014778199</v>
      </c>
      <c r="W133" s="89">
        <v>1</v>
      </c>
      <c r="X133" s="89">
        <v>0.56828325000000002</v>
      </c>
      <c r="Y133" s="89">
        <v>1.4268754364390499</v>
      </c>
      <c r="Z133" s="89">
        <v>64.822900000000004</v>
      </c>
      <c r="AA133" s="89">
        <v>1.86993754667265</v>
      </c>
      <c r="AB133" s="89">
        <v>45.0000055</v>
      </c>
      <c r="AC133" s="89">
        <v>1.6484064915558501</v>
      </c>
      <c r="AD133" s="89">
        <v>1.92069551255312</v>
      </c>
      <c r="AE133" s="89">
        <v>0.39880358923230302</v>
      </c>
      <c r="AF133" s="89">
        <v>0.76598026422856302</v>
      </c>
      <c r="AG133" s="89">
        <v>1</v>
      </c>
      <c r="AH133" s="89">
        <v>0.53879999999999995</v>
      </c>
      <c r="AI133" s="89">
        <v>1.21658550449416</v>
      </c>
      <c r="AJ133" s="89">
        <v>-99</v>
      </c>
      <c r="AK133" s="89">
        <v>-99</v>
      </c>
      <c r="AL133" s="89">
        <v>52.709351724137903</v>
      </c>
      <c r="AM133" s="89">
        <v>1.21658550449416</v>
      </c>
      <c r="AN133" s="89">
        <v>1.2348743028170901</v>
      </c>
      <c r="AO133" s="89">
        <v>0.20239282153539401</v>
      </c>
      <c r="AP133" s="89">
        <v>0.24992969438870299</v>
      </c>
      <c r="AQ133" s="89">
        <v>-99</v>
      </c>
      <c r="AR133" s="89">
        <v>-99</v>
      </c>
      <c r="AS133" s="89">
        <v>-99</v>
      </c>
      <c r="AT133" s="89">
        <v>-99</v>
      </c>
      <c r="AU133" s="89">
        <v>-99</v>
      </c>
      <c r="AV133" s="89">
        <v>-99</v>
      </c>
      <c r="AW133" s="89">
        <v>-99</v>
      </c>
      <c r="AX133" s="89">
        <v>-99</v>
      </c>
      <c r="AY133" s="89">
        <v>-99</v>
      </c>
      <c r="AZ133" s="89">
        <v>-99</v>
      </c>
      <c r="BA133" s="89">
        <v>-99</v>
      </c>
      <c r="BB133" s="89">
        <v>-99</v>
      </c>
      <c r="BC133" s="89">
        <v>-99</v>
      </c>
      <c r="BD133" s="89">
        <v>-99</v>
      </c>
      <c r="BE133" s="89">
        <v>-99</v>
      </c>
      <c r="BF133" s="89">
        <v>-99</v>
      </c>
      <c r="BG133" s="89">
        <v>-99</v>
      </c>
      <c r="BH133" s="89">
        <v>-99</v>
      </c>
      <c r="BI133" s="89">
        <v>-99</v>
      </c>
      <c r="BJ133" s="89">
        <v>-99</v>
      </c>
      <c r="BK133" s="89">
        <v>-99</v>
      </c>
      <c r="BL133" s="89">
        <v>-99</v>
      </c>
      <c r="BM133" s="89">
        <v>-99</v>
      </c>
      <c r="BN133" s="89">
        <v>-99</v>
      </c>
      <c r="BO133" s="89">
        <v>-99</v>
      </c>
      <c r="BP133" s="89">
        <v>-99</v>
      </c>
      <c r="BQ133" s="89">
        <v>-99</v>
      </c>
      <c r="BR133" s="89">
        <v>-99</v>
      </c>
      <c r="BS133" s="89">
        <v>-99</v>
      </c>
      <c r="BT133" s="89">
        <v>-99</v>
      </c>
      <c r="BU133" s="89">
        <v>-99</v>
      </c>
      <c r="BV133" s="89">
        <v>-99</v>
      </c>
      <c r="BW133" s="89">
        <v>-99</v>
      </c>
      <c r="BX133" s="89">
        <v>-99</v>
      </c>
      <c r="BY133" s="89">
        <v>-99</v>
      </c>
      <c r="BZ133" s="89">
        <v>-99</v>
      </c>
      <c r="CA133" s="89">
        <v>-99</v>
      </c>
      <c r="CB133" s="89">
        <v>-99</v>
      </c>
      <c r="CC133" s="89">
        <v>-99</v>
      </c>
      <c r="CD133" s="89">
        <v>-99</v>
      </c>
      <c r="CE133" s="89">
        <v>-99</v>
      </c>
      <c r="CF133" s="89">
        <v>-99</v>
      </c>
      <c r="CG133" s="89">
        <v>-99</v>
      </c>
      <c r="CH133" s="89">
        <v>-99</v>
      </c>
      <c r="CI133" s="89">
        <v>-99</v>
      </c>
      <c r="CJ133" s="89">
        <v>-99</v>
      </c>
      <c r="CK133" s="89">
        <v>-99</v>
      </c>
      <c r="CL133" s="89">
        <v>-99</v>
      </c>
      <c r="CM133" s="89">
        <v>-99</v>
      </c>
      <c r="CN133" s="89">
        <v>-99</v>
      </c>
      <c r="CO133" s="89">
        <v>-99</v>
      </c>
      <c r="CP133" s="89">
        <v>-99</v>
      </c>
      <c r="CQ133" s="89">
        <v>-99</v>
      </c>
      <c r="CR133" s="89">
        <v>-99</v>
      </c>
      <c r="CS133" s="89">
        <v>-99</v>
      </c>
      <c r="CT133" s="89">
        <v>-99</v>
      </c>
      <c r="CU133" s="86">
        <v>-99</v>
      </c>
      <c r="CV133" s="86">
        <v>1.4218999999999999</v>
      </c>
      <c r="CW133" s="86">
        <v>95</v>
      </c>
      <c r="CX133" s="86">
        <v>2</v>
      </c>
      <c r="CY133" s="86">
        <v>4.3099999999999999E-2</v>
      </c>
      <c r="CZ133" s="86">
        <v>54</v>
      </c>
      <c r="DA133" s="86">
        <v>2</v>
      </c>
      <c r="DB133" s="86">
        <v>0.89500000000000002</v>
      </c>
      <c r="DC133" s="86">
        <v>88</v>
      </c>
      <c r="DD133" s="86">
        <v>1</v>
      </c>
      <c r="DE133" s="86">
        <v>1</v>
      </c>
      <c r="DF133" s="86">
        <v>-99</v>
      </c>
      <c r="DG133" s="86">
        <v>-99</v>
      </c>
      <c r="DH133" s="86">
        <v>-99</v>
      </c>
    </row>
    <row r="134" spans="1:112" x14ac:dyDescent="0.2">
      <c r="A134" s="85">
        <f>IF(ISERROR(SEARCH('School Lookup'!$F$3,Data!J134)),A133,A133+1)</f>
        <v>0</v>
      </c>
      <c r="B134" s="85">
        <f>IF(I134='School Lookup'!$G$13,1,0)</f>
        <v>0</v>
      </c>
      <c r="C134" s="85">
        <f t="shared" si="2"/>
        <v>132</v>
      </c>
      <c r="D134" s="86" t="s">
        <v>6478</v>
      </c>
      <c r="E134" s="86" t="s">
        <v>6850</v>
      </c>
      <c r="F134" s="86" t="s">
        <v>2017</v>
      </c>
      <c r="G134" s="86" t="s">
        <v>3046</v>
      </c>
      <c r="H134" s="86" t="s">
        <v>2029</v>
      </c>
      <c r="I134" s="86" t="s">
        <v>4170</v>
      </c>
      <c r="J134" s="86" t="s">
        <v>2029</v>
      </c>
      <c r="K134" s="86" t="s">
        <v>72</v>
      </c>
      <c r="L134" s="86">
        <v>1</v>
      </c>
      <c r="M134" s="86">
        <v>1</v>
      </c>
      <c r="N134" s="89">
        <v>0.19716623376623399</v>
      </c>
      <c r="O134" s="89">
        <v>0.52131825730862102</v>
      </c>
      <c r="P134" s="89">
        <v>61.389800000000001</v>
      </c>
      <c r="Q134" s="89">
        <v>1.2255229204275799</v>
      </c>
      <c r="R134" s="89">
        <v>46.103916883116902</v>
      </c>
      <c r="S134" s="89">
        <v>0.87342058886810003</v>
      </c>
      <c r="T134" s="89">
        <v>0.99092731061773898</v>
      </c>
      <c r="U134" s="89">
        <v>0.5</v>
      </c>
      <c r="V134" s="89">
        <v>0.49546365530886999</v>
      </c>
      <c r="W134" s="89">
        <v>1</v>
      </c>
      <c r="X134" s="89">
        <v>0.20625064935064899</v>
      </c>
      <c r="Y134" s="89">
        <v>0.57459335181449001</v>
      </c>
      <c r="Z134" s="89">
        <v>70.525400000000005</v>
      </c>
      <c r="AA134" s="89">
        <v>2.5810561724963001</v>
      </c>
      <c r="AB134" s="89">
        <v>48.051931168831203</v>
      </c>
      <c r="AC134" s="89">
        <v>1.5778247621554</v>
      </c>
      <c r="AD134" s="89">
        <v>1.8385135348736901</v>
      </c>
      <c r="AE134" s="89">
        <v>0.5</v>
      </c>
      <c r="AF134" s="89">
        <v>0.91925676743684404</v>
      </c>
      <c r="AG134" s="89">
        <v>-99</v>
      </c>
      <c r="AH134" s="89">
        <v>-99</v>
      </c>
      <c r="AI134" s="89">
        <v>-99</v>
      </c>
      <c r="AJ134" s="89">
        <v>-99</v>
      </c>
      <c r="AK134" s="89">
        <v>-99</v>
      </c>
      <c r="AL134" s="89">
        <v>-99</v>
      </c>
      <c r="AM134" s="89">
        <v>-99</v>
      </c>
      <c r="AN134" s="89">
        <v>-99</v>
      </c>
      <c r="AO134" s="89">
        <v>-99</v>
      </c>
      <c r="AP134" s="89">
        <v>-99</v>
      </c>
      <c r="AQ134" s="89">
        <v>-99</v>
      </c>
      <c r="AR134" s="89">
        <v>-99</v>
      </c>
      <c r="AS134" s="89">
        <v>-99</v>
      </c>
      <c r="AT134" s="89">
        <v>-99</v>
      </c>
      <c r="AU134" s="89">
        <v>-99</v>
      </c>
      <c r="AV134" s="89">
        <v>-99</v>
      </c>
      <c r="AW134" s="89">
        <v>-99</v>
      </c>
      <c r="AX134" s="89">
        <v>-99</v>
      </c>
      <c r="AY134" s="89">
        <v>-99</v>
      </c>
      <c r="AZ134" s="89">
        <v>-99</v>
      </c>
      <c r="BA134" s="89">
        <v>-99</v>
      </c>
      <c r="BB134" s="89">
        <v>-99</v>
      </c>
      <c r="BC134" s="89">
        <v>-99</v>
      </c>
      <c r="BD134" s="89">
        <v>-99</v>
      </c>
      <c r="BE134" s="89">
        <v>-99</v>
      </c>
      <c r="BF134" s="89">
        <v>-99</v>
      </c>
      <c r="BG134" s="89">
        <v>-99</v>
      </c>
      <c r="BH134" s="89">
        <v>-99</v>
      </c>
      <c r="BI134" s="89">
        <v>-99</v>
      </c>
      <c r="BJ134" s="89">
        <v>-99</v>
      </c>
      <c r="BK134" s="89">
        <v>-99</v>
      </c>
      <c r="BL134" s="89">
        <v>-99</v>
      </c>
      <c r="BM134" s="89">
        <v>-99</v>
      </c>
      <c r="BN134" s="89">
        <v>-99</v>
      </c>
      <c r="BO134" s="89">
        <v>-99</v>
      </c>
      <c r="BP134" s="89">
        <v>-99</v>
      </c>
      <c r="BQ134" s="89">
        <v>-99</v>
      </c>
      <c r="BR134" s="89">
        <v>-99</v>
      </c>
      <c r="BS134" s="89">
        <v>-99</v>
      </c>
      <c r="BT134" s="89">
        <v>-99</v>
      </c>
      <c r="BU134" s="89">
        <v>-99</v>
      </c>
      <c r="BV134" s="89">
        <v>-99</v>
      </c>
      <c r="BW134" s="89">
        <v>-99</v>
      </c>
      <c r="BX134" s="89">
        <v>-99</v>
      </c>
      <c r="BY134" s="89">
        <v>-99</v>
      </c>
      <c r="BZ134" s="89">
        <v>-99</v>
      </c>
      <c r="CA134" s="89">
        <v>-99</v>
      </c>
      <c r="CB134" s="89">
        <v>-99</v>
      </c>
      <c r="CC134" s="89">
        <v>-99</v>
      </c>
      <c r="CD134" s="89">
        <v>-99</v>
      </c>
      <c r="CE134" s="89">
        <v>-99</v>
      </c>
      <c r="CF134" s="89">
        <v>-99</v>
      </c>
      <c r="CG134" s="89">
        <v>-99</v>
      </c>
      <c r="CH134" s="89">
        <v>-99</v>
      </c>
      <c r="CI134" s="89">
        <v>-99</v>
      </c>
      <c r="CJ134" s="89">
        <v>-99</v>
      </c>
      <c r="CK134" s="89">
        <v>-99</v>
      </c>
      <c r="CL134" s="89">
        <v>-99</v>
      </c>
      <c r="CM134" s="89">
        <v>-99</v>
      </c>
      <c r="CN134" s="89">
        <v>-99</v>
      </c>
      <c r="CO134" s="89">
        <v>-99</v>
      </c>
      <c r="CP134" s="89">
        <v>-99</v>
      </c>
      <c r="CQ134" s="89">
        <v>-99</v>
      </c>
      <c r="CR134" s="89">
        <v>-99</v>
      </c>
      <c r="CS134" s="89">
        <v>-99</v>
      </c>
      <c r="CT134" s="89">
        <v>-99</v>
      </c>
      <c r="CU134" s="86">
        <v>-99</v>
      </c>
      <c r="CV134" s="86">
        <v>1.4147000000000001</v>
      </c>
      <c r="CW134" s="86">
        <v>95</v>
      </c>
      <c r="CX134" s="86">
        <v>2</v>
      </c>
      <c r="CY134" s="86">
        <v>-1.4039999999999999</v>
      </c>
      <c r="CZ134" s="86">
        <v>5</v>
      </c>
      <c r="DA134" s="86">
        <v>2</v>
      </c>
      <c r="DB134" s="86">
        <v>1.9033</v>
      </c>
      <c r="DC134" s="86">
        <v>99</v>
      </c>
      <c r="DD134" s="86">
        <v>-99</v>
      </c>
      <c r="DE134" s="86">
        <v>-99</v>
      </c>
      <c r="DF134" s="86">
        <v>-99</v>
      </c>
      <c r="DG134" s="86">
        <v>-99</v>
      </c>
      <c r="DH134" s="86">
        <v>-99</v>
      </c>
    </row>
    <row r="135" spans="1:112" x14ac:dyDescent="0.2">
      <c r="A135" s="85">
        <f>IF(ISERROR(SEARCH('School Lookup'!$F$3,Data!J135)),A134,A134+1)</f>
        <v>0</v>
      </c>
      <c r="B135" s="85">
        <f>IF(I135='School Lookup'!$G$13,1,0)</f>
        <v>0</v>
      </c>
      <c r="C135" s="85">
        <f t="shared" si="2"/>
        <v>133</v>
      </c>
      <c r="D135" s="86" t="s">
        <v>6478</v>
      </c>
      <c r="E135" s="86" t="s">
        <v>6504</v>
      </c>
      <c r="F135" s="86" t="s">
        <v>170</v>
      </c>
      <c r="G135" s="86" t="s">
        <v>2817</v>
      </c>
      <c r="H135" s="86" t="s">
        <v>115</v>
      </c>
      <c r="I135" s="86" t="s">
        <v>3586</v>
      </c>
      <c r="J135" s="86" t="s">
        <v>262</v>
      </c>
      <c r="K135" s="86" t="s">
        <v>6485</v>
      </c>
      <c r="L135" s="86">
        <v>1</v>
      </c>
      <c r="M135" s="86">
        <v>1</v>
      </c>
      <c r="N135" s="89">
        <v>0.55147288135593198</v>
      </c>
      <c r="O135" s="89">
        <v>1.2885689200096999</v>
      </c>
      <c r="P135" s="89">
        <v>61.7742</v>
      </c>
      <c r="Q135" s="89">
        <v>1.2662967711528199</v>
      </c>
      <c r="R135" s="89">
        <v>54.237278450363199</v>
      </c>
      <c r="S135" s="89">
        <v>1.27743284558126</v>
      </c>
      <c r="T135" s="89">
        <v>1.4493466422686101</v>
      </c>
      <c r="U135" s="89">
        <v>0.37924701561065199</v>
      </c>
      <c r="V135" s="89">
        <v>0.54966038866569</v>
      </c>
      <c r="W135" s="89">
        <v>1</v>
      </c>
      <c r="X135" s="89">
        <v>0.40752826086956501</v>
      </c>
      <c r="Y135" s="89">
        <v>1.0484327298868099</v>
      </c>
      <c r="Z135" s="89">
        <v>62.072000000000003</v>
      </c>
      <c r="AA135" s="89">
        <v>1.52689217573389</v>
      </c>
      <c r="AB135" s="89">
        <v>52.415442753623203</v>
      </c>
      <c r="AC135" s="89">
        <v>1.28766245281035</v>
      </c>
      <c r="AD135" s="89">
        <v>1.50066247012131</v>
      </c>
      <c r="AE135" s="89">
        <v>0.38016528925619802</v>
      </c>
      <c r="AF135" s="89">
        <v>0.57049978202958995</v>
      </c>
      <c r="AG135" s="89">
        <v>1</v>
      </c>
      <c r="AH135" s="89">
        <v>0.55315156249999997</v>
      </c>
      <c r="AI135" s="89">
        <v>1.24747145152946</v>
      </c>
      <c r="AJ135" s="89">
        <v>-99</v>
      </c>
      <c r="AK135" s="89">
        <v>-99</v>
      </c>
      <c r="AL135" s="89">
        <v>46.874974999999999</v>
      </c>
      <c r="AM135" s="89">
        <v>1.24747145152946</v>
      </c>
      <c r="AN135" s="89">
        <v>1.26732133130499</v>
      </c>
      <c r="AO135" s="89">
        <v>0.117539026629936</v>
      </c>
      <c r="AP135" s="89">
        <v>0.14895971570894201</v>
      </c>
      <c r="AQ135" s="89">
        <v>1</v>
      </c>
      <c r="AR135" s="89">
        <v>0.47027611940298503</v>
      </c>
      <c r="AS135" s="89">
        <v>1.1271041922473399</v>
      </c>
      <c r="AT135" s="89">
        <v>-99</v>
      </c>
      <c r="AU135" s="89">
        <v>-99</v>
      </c>
      <c r="AV135" s="89">
        <v>58.208952238805999</v>
      </c>
      <c r="AW135" s="89">
        <v>1.1271041922473399</v>
      </c>
      <c r="AX135" s="89">
        <v>1.1485226619976701</v>
      </c>
      <c r="AY135" s="89">
        <v>0.123048668503214</v>
      </c>
      <c r="AZ135" s="89">
        <v>0.14132418430458099</v>
      </c>
      <c r="BA135" s="89">
        <v>-99</v>
      </c>
      <c r="BB135" s="89">
        <v>-99</v>
      </c>
      <c r="BC135" s="89">
        <v>-99</v>
      </c>
      <c r="BD135" s="89">
        <v>-99</v>
      </c>
      <c r="BE135" s="89">
        <v>-99</v>
      </c>
      <c r="BF135" s="89">
        <v>-99</v>
      </c>
      <c r="BG135" s="89">
        <v>-99</v>
      </c>
      <c r="BH135" s="89">
        <v>-99</v>
      </c>
      <c r="BI135" s="89">
        <v>-99</v>
      </c>
      <c r="BJ135" s="89">
        <v>-99</v>
      </c>
      <c r="BK135" s="89">
        <v>-99</v>
      </c>
      <c r="BL135" s="89">
        <v>-99</v>
      </c>
      <c r="BM135" s="89">
        <v>-99</v>
      </c>
      <c r="BN135" s="89">
        <v>-99</v>
      </c>
      <c r="BO135" s="89">
        <v>-99</v>
      </c>
      <c r="BP135" s="89">
        <v>-99</v>
      </c>
      <c r="BQ135" s="89">
        <v>-99</v>
      </c>
      <c r="BR135" s="89">
        <v>-99</v>
      </c>
      <c r="BS135" s="89">
        <v>-99</v>
      </c>
      <c r="BT135" s="89">
        <v>-99</v>
      </c>
      <c r="BU135" s="89">
        <v>-99</v>
      </c>
      <c r="BV135" s="89">
        <v>-99</v>
      </c>
      <c r="BW135" s="89">
        <v>-99</v>
      </c>
      <c r="BX135" s="89">
        <v>-99</v>
      </c>
      <c r="BY135" s="89">
        <v>-99</v>
      </c>
      <c r="BZ135" s="89">
        <v>-99</v>
      </c>
      <c r="CA135" s="89">
        <v>-99</v>
      </c>
      <c r="CB135" s="89">
        <v>-99</v>
      </c>
      <c r="CC135" s="89">
        <v>-99</v>
      </c>
      <c r="CD135" s="89">
        <v>-99</v>
      </c>
      <c r="CE135" s="89">
        <v>-99</v>
      </c>
      <c r="CF135" s="89">
        <v>-99</v>
      </c>
      <c r="CG135" s="89">
        <v>-99</v>
      </c>
      <c r="CH135" s="89">
        <v>-99</v>
      </c>
      <c r="CI135" s="89">
        <v>-99</v>
      </c>
      <c r="CJ135" s="89">
        <v>-99</v>
      </c>
      <c r="CK135" s="89">
        <v>-99</v>
      </c>
      <c r="CL135" s="89">
        <v>-99</v>
      </c>
      <c r="CM135" s="89">
        <v>-99</v>
      </c>
      <c r="CN135" s="89">
        <v>-99</v>
      </c>
      <c r="CO135" s="89">
        <v>-99</v>
      </c>
      <c r="CP135" s="89">
        <v>-99</v>
      </c>
      <c r="CQ135" s="89">
        <v>-99</v>
      </c>
      <c r="CR135" s="89">
        <v>-99</v>
      </c>
      <c r="CS135" s="89">
        <v>-99</v>
      </c>
      <c r="CT135" s="89">
        <v>-99</v>
      </c>
      <c r="CU135" s="86">
        <v>-99</v>
      </c>
      <c r="CV135" s="86">
        <v>1.4104000000000001</v>
      </c>
      <c r="CW135" s="86">
        <v>95</v>
      </c>
      <c r="CX135" s="86">
        <v>2</v>
      </c>
      <c r="CY135" s="86">
        <v>-0.29089999999999999</v>
      </c>
      <c r="CZ135" s="86">
        <v>37</v>
      </c>
      <c r="DA135" s="86">
        <v>2</v>
      </c>
      <c r="DB135" s="86">
        <v>1.0607</v>
      </c>
      <c r="DC135" s="86">
        <v>92</v>
      </c>
      <c r="DD135" s="86">
        <v>1</v>
      </c>
      <c r="DE135" s="86">
        <v>1</v>
      </c>
      <c r="DF135" s="86">
        <v>-99</v>
      </c>
      <c r="DG135" s="86">
        <v>-99</v>
      </c>
      <c r="DH135" s="86">
        <v>1</v>
      </c>
    </row>
    <row r="136" spans="1:112" x14ac:dyDescent="0.2">
      <c r="A136" s="85">
        <f>IF(ISERROR(SEARCH('School Lookup'!$F$3,Data!J136)),A135,A135+1)</f>
        <v>0</v>
      </c>
      <c r="B136" s="85">
        <f>IF(I136='School Lookup'!$G$13,1,0)</f>
        <v>0</v>
      </c>
      <c r="C136" s="85">
        <f t="shared" si="2"/>
        <v>134</v>
      </c>
      <c r="D136" s="86" t="s">
        <v>6478</v>
      </c>
      <c r="E136" s="86" t="s">
        <v>6862</v>
      </c>
      <c r="F136" s="86" t="s">
        <v>2773</v>
      </c>
      <c r="G136" s="86" t="s">
        <v>2794</v>
      </c>
      <c r="H136" s="86" t="s">
        <v>1362</v>
      </c>
      <c r="I136" s="86" t="s">
        <v>4739</v>
      </c>
      <c r="J136" s="86" t="s">
        <v>2716</v>
      </c>
      <c r="K136" s="86" t="s">
        <v>16</v>
      </c>
      <c r="L136" s="86">
        <v>1</v>
      </c>
      <c r="M136" s="86">
        <v>1</v>
      </c>
      <c r="N136" s="89">
        <v>0.68661454545454503</v>
      </c>
      <c r="O136" s="89">
        <v>1.58121804766102</v>
      </c>
      <c r="P136" s="89">
        <v>60.224800000000002</v>
      </c>
      <c r="Q136" s="89">
        <v>1.1019497255916999</v>
      </c>
      <c r="R136" s="89">
        <v>49.610392727272703</v>
      </c>
      <c r="S136" s="89">
        <v>1.3415838866263601</v>
      </c>
      <c r="T136" s="89">
        <v>1.52213670462922</v>
      </c>
      <c r="U136" s="89">
        <v>0.37054860442733401</v>
      </c>
      <c r="V136" s="89">
        <v>0.56402563164797803</v>
      </c>
      <c r="W136" s="89">
        <v>1</v>
      </c>
      <c r="X136" s="89">
        <v>0.46161099476439799</v>
      </c>
      <c r="Y136" s="89">
        <v>1.1757520516921101</v>
      </c>
      <c r="Z136" s="89">
        <v>62.559100000000001</v>
      </c>
      <c r="AA136" s="89">
        <v>1.5876349872444</v>
      </c>
      <c r="AB136" s="89">
        <v>52.355980628272199</v>
      </c>
      <c r="AC136" s="89">
        <v>1.38169351946826</v>
      </c>
      <c r="AD136" s="89">
        <v>1.61014773049811</v>
      </c>
      <c r="AE136" s="89">
        <v>0.36766121270452401</v>
      </c>
      <c r="AF136" s="89">
        <v>0.59198886722837096</v>
      </c>
      <c r="AG136" s="89">
        <v>1</v>
      </c>
      <c r="AH136" s="89">
        <v>0.39853484848484799</v>
      </c>
      <c r="AI136" s="89">
        <v>0.91472136666277004</v>
      </c>
      <c r="AJ136" s="89">
        <v>-99</v>
      </c>
      <c r="AK136" s="89">
        <v>-99</v>
      </c>
      <c r="AL136" s="89">
        <v>51.515153030302997</v>
      </c>
      <c r="AM136" s="89">
        <v>0.91472136666277004</v>
      </c>
      <c r="AN136" s="89">
        <v>0.91775291850290697</v>
      </c>
      <c r="AO136" s="89">
        <v>0.12704523580365701</v>
      </c>
      <c r="AP136" s="89">
        <v>0.116596135940697</v>
      </c>
      <c r="AQ136" s="89">
        <v>1</v>
      </c>
      <c r="AR136" s="89">
        <v>0.41535</v>
      </c>
      <c r="AS136" s="89">
        <v>1.0036403830979601</v>
      </c>
      <c r="AT136" s="89">
        <v>-99</v>
      </c>
      <c r="AU136" s="89">
        <v>-99</v>
      </c>
      <c r="AV136" s="89">
        <v>53.571420000000003</v>
      </c>
      <c r="AW136" s="89">
        <v>1.0036403830979601</v>
      </c>
      <c r="AX136" s="89">
        <v>1.0184171195926499</v>
      </c>
      <c r="AY136" s="89">
        <v>0.134744947064485</v>
      </c>
      <c r="AZ136" s="89">
        <v>0.137226560869076</v>
      </c>
      <c r="BA136" s="89">
        <v>-99</v>
      </c>
      <c r="BB136" s="89">
        <v>-99</v>
      </c>
      <c r="BC136" s="89">
        <v>-99</v>
      </c>
      <c r="BD136" s="89">
        <v>-99</v>
      </c>
      <c r="BE136" s="89">
        <v>-99</v>
      </c>
      <c r="BF136" s="89">
        <v>-99</v>
      </c>
      <c r="BG136" s="89">
        <v>-99</v>
      </c>
      <c r="BH136" s="89">
        <v>-99</v>
      </c>
      <c r="BI136" s="89">
        <v>-99</v>
      </c>
      <c r="BJ136" s="89">
        <v>-99</v>
      </c>
      <c r="BK136" s="89">
        <v>-99</v>
      </c>
      <c r="BL136" s="89">
        <v>-99</v>
      </c>
      <c r="BM136" s="89">
        <v>-99</v>
      </c>
      <c r="BN136" s="89">
        <v>-99</v>
      </c>
      <c r="BO136" s="89">
        <v>-99</v>
      </c>
      <c r="BP136" s="89">
        <v>-99</v>
      </c>
      <c r="BQ136" s="89">
        <v>-99</v>
      </c>
      <c r="BR136" s="89">
        <v>-99</v>
      </c>
      <c r="BS136" s="89">
        <v>-99</v>
      </c>
      <c r="BT136" s="89">
        <v>-99</v>
      </c>
      <c r="BU136" s="89">
        <v>-99</v>
      </c>
      <c r="BV136" s="89">
        <v>-99</v>
      </c>
      <c r="BW136" s="89">
        <v>-99</v>
      </c>
      <c r="BX136" s="89">
        <v>-99</v>
      </c>
      <c r="BY136" s="89">
        <v>-99</v>
      </c>
      <c r="BZ136" s="89">
        <v>-99</v>
      </c>
      <c r="CA136" s="89">
        <v>-99</v>
      </c>
      <c r="CB136" s="89">
        <v>-99</v>
      </c>
      <c r="CC136" s="89">
        <v>-99</v>
      </c>
      <c r="CD136" s="89">
        <v>-99</v>
      </c>
      <c r="CE136" s="89">
        <v>-99</v>
      </c>
      <c r="CF136" s="89">
        <v>-99</v>
      </c>
      <c r="CG136" s="89">
        <v>-99</v>
      </c>
      <c r="CH136" s="89">
        <v>-99</v>
      </c>
      <c r="CI136" s="89">
        <v>-99</v>
      </c>
      <c r="CJ136" s="89">
        <v>-99</v>
      </c>
      <c r="CK136" s="89">
        <v>-99</v>
      </c>
      <c r="CL136" s="89">
        <v>-99</v>
      </c>
      <c r="CM136" s="89">
        <v>-99</v>
      </c>
      <c r="CN136" s="89">
        <v>-99</v>
      </c>
      <c r="CO136" s="89">
        <v>-99</v>
      </c>
      <c r="CP136" s="89">
        <v>-99</v>
      </c>
      <c r="CQ136" s="89">
        <v>-99</v>
      </c>
      <c r="CR136" s="89">
        <v>-99</v>
      </c>
      <c r="CS136" s="89">
        <v>-99</v>
      </c>
      <c r="CT136" s="89">
        <v>-99</v>
      </c>
      <c r="CU136" s="86">
        <v>-99</v>
      </c>
      <c r="CV136" s="86">
        <v>1.4097999999999999</v>
      </c>
      <c r="CW136" s="86">
        <v>95</v>
      </c>
      <c r="CX136" s="86">
        <v>2</v>
      </c>
      <c r="CY136" s="86">
        <v>-2.2054</v>
      </c>
      <c r="CZ136" s="86">
        <v>0</v>
      </c>
      <c r="DA136" s="86">
        <v>2</v>
      </c>
      <c r="DB136" s="86">
        <v>0.99199999999999999</v>
      </c>
      <c r="DC136" s="86">
        <v>91</v>
      </c>
      <c r="DD136" s="86">
        <v>-99</v>
      </c>
      <c r="DE136" s="86">
        <v>-99</v>
      </c>
      <c r="DF136" s="86">
        <v>-99</v>
      </c>
      <c r="DG136" s="86">
        <v>-99</v>
      </c>
      <c r="DH136" s="86">
        <v>-99</v>
      </c>
    </row>
    <row r="137" spans="1:112" x14ac:dyDescent="0.2">
      <c r="A137" s="85">
        <f>IF(ISERROR(SEARCH('School Lookup'!$F$3,Data!J137)),A136,A136+1)</f>
        <v>0</v>
      </c>
      <c r="B137" s="85">
        <f>IF(I137='School Lookup'!$G$13,1,0)</f>
        <v>0</v>
      </c>
      <c r="C137" s="85">
        <f t="shared" si="2"/>
        <v>135</v>
      </c>
      <c r="D137" s="86" t="s">
        <v>6478</v>
      </c>
      <c r="E137" s="86" t="s">
        <v>6499</v>
      </c>
      <c r="F137" s="86" t="s">
        <v>2742</v>
      </c>
      <c r="G137" s="86" t="s">
        <v>2830</v>
      </c>
      <c r="H137" s="86" t="s">
        <v>528</v>
      </c>
      <c r="I137" s="86" t="s">
        <v>3563</v>
      </c>
      <c r="J137" s="86" t="s">
        <v>528</v>
      </c>
      <c r="K137" s="86" t="s">
        <v>1151</v>
      </c>
      <c r="L137" s="86">
        <v>1</v>
      </c>
      <c r="M137" s="86">
        <v>1</v>
      </c>
      <c r="N137" s="89">
        <v>0.73892182952182905</v>
      </c>
      <c r="O137" s="89">
        <v>1.6944894148163701</v>
      </c>
      <c r="P137" s="89">
        <v>55.895000000000003</v>
      </c>
      <c r="Q137" s="89">
        <v>0.64268172644975596</v>
      </c>
      <c r="R137" s="89">
        <v>48.128930353430398</v>
      </c>
      <c r="S137" s="89">
        <v>1.1685855706330699</v>
      </c>
      <c r="T137" s="89">
        <v>1.3258412431014801</v>
      </c>
      <c r="U137" s="89">
        <v>0.37548790007806399</v>
      </c>
      <c r="V137" s="89">
        <v>0.497837344209066</v>
      </c>
      <c r="W137" s="89">
        <v>1</v>
      </c>
      <c r="X137" s="89">
        <v>0.61232837837837795</v>
      </c>
      <c r="Y137" s="89">
        <v>1.5305646449925101</v>
      </c>
      <c r="Z137" s="89">
        <v>59.3553</v>
      </c>
      <c r="AA137" s="89">
        <v>1.18811164600568</v>
      </c>
      <c r="AB137" s="89">
        <v>48.544722453222498</v>
      </c>
      <c r="AC137" s="89">
        <v>1.35933814549909</v>
      </c>
      <c r="AD137" s="89">
        <v>1.5841182061416601</v>
      </c>
      <c r="AE137" s="89">
        <v>0.37548790007806399</v>
      </c>
      <c r="AF137" s="89">
        <v>0.59481721869956306</v>
      </c>
      <c r="AG137" s="89">
        <v>1</v>
      </c>
      <c r="AH137" s="89">
        <v>0.62149968454258697</v>
      </c>
      <c r="AI137" s="89">
        <v>1.3945632038992699</v>
      </c>
      <c r="AJ137" s="89">
        <v>56.0411</v>
      </c>
      <c r="AK137" s="89">
        <v>0.72574983162033002</v>
      </c>
      <c r="AL137" s="89">
        <v>53.312307255520501</v>
      </c>
      <c r="AM137" s="89">
        <v>1.0601565177598</v>
      </c>
      <c r="AN137" s="89">
        <v>1.0705388598047301</v>
      </c>
      <c r="AO137" s="89">
        <v>0.123731459797034</v>
      </c>
      <c r="AP137" s="89">
        <v>0.132459335893091</v>
      </c>
      <c r="AQ137" s="89">
        <v>1</v>
      </c>
      <c r="AR137" s="89">
        <v>0.781108411214953</v>
      </c>
      <c r="AS137" s="89">
        <v>1.8257979862176501</v>
      </c>
      <c r="AT137" s="89">
        <v>58.057099999999998</v>
      </c>
      <c r="AU137" s="89">
        <v>1.0184900487343</v>
      </c>
      <c r="AV137" s="89">
        <v>57.009333644859801</v>
      </c>
      <c r="AW137" s="89">
        <v>1.4221440174759801</v>
      </c>
      <c r="AX137" s="89">
        <v>1.4594341489906899</v>
      </c>
      <c r="AY137" s="89">
        <v>0.12529274004683799</v>
      </c>
      <c r="AZ137" s="89">
        <v>0.18285650344496901</v>
      </c>
      <c r="BA137" s="89">
        <v>-99</v>
      </c>
      <c r="BB137" s="89">
        <v>-99</v>
      </c>
      <c r="BC137" s="89">
        <v>-99</v>
      </c>
      <c r="BD137" s="89">
        <v>-99</v>
      </c>
      <c r="BE137" s="89">
        <v>-99</v>
      </c>
      <c r="BF137" s="89">
        <v>-99</v>
      </c>
      <c r="BG137" s="89">
        <v>-99</v>
      </c>
      <c r="BH137" s="89">
        <v>-99</v>
      </c>
      <c r="BI137" s="89">
        <v>-99</v>
      </c>
      <c r="BJ137" s="89">
        <v>-99</v>
      </c>
      <c r="BK137" s="89">
        <v>-99</v>
      </c>
      <c r="BL137" s="89">
        <v>-99</v>
      </c>
      <c r="BM137" s="89">
        <v>-99</v>
      </c>
      <c r="BN137" s="89">
        <v>-99</v>
      </c>
      <c r="BO137" s="89">
        <v>-99</v>
      </c>
      <c r="BP137" s="89">
        <v>-99</v>
      </c>
      <c r="BQ137" s="89">
        <v>-99</v>
      </c>
      <c r="BR137" s="89">
        <v>-99</v>
      </c>
      <c r="BS137" s="89">
        <v>-99</v>
      </c>
      <c r="BT137" s="89">
        <v>-99</v>
      </c>
      <c r="BU137" s="89">
        <v>-99</v>
      </c>
      <c r="BV137" s="89">
        <v>-99</v>
      </c>
      <c r="BW137" s="89">
        <v>-99</v>
      </c>
      <c r="BX137" s="89">
        <v>-99</v>
      </c>
      <c r="BY137" s="89">
        <v>-99</v>
      </c>
      <c r="BZ137" s="89">
        <v>-99</v>
      </c>
      <c r="CA137" s="89">
        <v>-99</v>
      </c>
      <c r="CB137" s="89">
        <v>-99</v>
      </c>
      <c r="CC137" s="89">
        <v>-99</v>
      </c>
      <c r="CD137" s="89">
        <v>-99</v>
      </c>
      <c r="CE137" s="89">
        <v>-99</v>
      </c>
      <c r="CF137" s="89">
        <v>-99</v>
      </c>
      <c r="CG137" s="89">
        <v>-99</v>
      </c>
      <c r="CH137" s="89">
        <v>-99</v>
      </c>
      <c r="CI137" s="89">
        <v>-99</v>
      </c>
      <c r="CJ137" s="89">
        <v>-99</v>
      </c>
      <c r="CK137" s="89">
        <v>-99</v>
      </c>
      <c r="CL137" s="89">
        <v>-99</v>
      </c>
      <c r="CM137" s="89">
        <v>-99</v>
      </c>
      <c r="CN137" s="89">
        <v>-99</v>
      </c>
      <c r="CO137" s="89">
        <v>-99</v>
      </c>
      <c r="CP137" s="89">
        <v>-99</v>
      </c>
      <c r="CQ137" s="89">
        <v>-99</v>
      </c>
      <c r="CR137" s="89">
        <v>-99</v>
      </c>
      <c r="CS137" s="89">
        <v>-99</v>
      </c>
      <c r="CT137" s="89">
        <v>-99</v>
      </c>
      <c r="CU137" s="86">
        <v>-99</v>
      </c>
      <c r="CV137" s="86">
        <v>1.4079999999999999</v>
      </c>
      <c r="CW137" s="86">
        <v>95</v>
      </c>
      <c r="CX137" s="86">
        <v>2</v>
      </c>
      <c r="CY137" s="86">
        <v>-0.64729999999999999</v>
      </c>
      <c r="CZ137" s="86">
        <v>22</v>
      </c>
      <c r="DA137" s="86">
        <v>4</v>
      </c>
      <c r="DB137" s="86">
        <v>0.90480000000000005</v>
      </c>
      <c r="DC137" s="86">
        <v>88</v>
      </c>
      <c r="DD137" s="86">
        <v>1</v>
      </c>
      <c r="DE137" s="86">
        <v>1</v>
      </c>
      <c r="DF137" s="86">
        <v>-99</v>
      </c>
      <c r="DG137" s="86">
        <v>-99</v>
      </c>
      <c r="DH137" s="86">
        <v>-99</v>
      </c>
    </row>
    <row r="138" spans="1:112" x14ac:dyDescent="0.2">
      <c r="A138" s="85">
        <f>IF(ISERROR(SEARCH('School Lookup'!$F$3,Data!J138)),A137,A137+1)</f>
        <v>0</v>
      </c>
      <c r="B138" s="85">
        <f>IF(I138='School Lookup'!$G$13,1,0)</f>
        <v>0</v>
      </c>
      <c r="C138" s="85">
        <f t="shared" si="2"/>
        <v>136</v>
      </c>
      <c r="D138" s="86" t="s">
        <v>6478</v>
      </c>
      <c r="E138" s="86" t="s">
        <v>6862</v>
      </c>
      <c r="F138" s="86" t="s">
        <v>2773</v>
      </c>
      <c r="G138" s="86" t="s">
        <v>2794</v>
      </c>
      <c r="H138" s="86" t="s">
        <v>1362</v>
      </c>
      <c r="I138" s="86" t="s">
        <v>4715</v>
      </c>
      <c r="J138" s="86" t="s">
        <v>2164</v>
      </c>
      <c r="K138" s="86" t="s">
        <v>171</v>
      </c>
      <c r="L138" s="86">
        <v>1</v>
      </c>
      <c r="M138" s="86">
        <v>1</v>
      </c>
      <c r="N138" s="89">
        <v>0.60711689059500995</v>
      </c>
      <c r="O138" s="89">
        <v>1.4090659619208801</v>
      </c>
      <c r="P138" s="89">
        <v>60.849600000000002</v>
      </c>
      <c r="Q138" s="89">
        <v>1.1682231437320101</v>
      </c>
      <c r="R138" s="89">
        <v>54.126671401151597</v>
      </c>
      <c r="S138" s="89">
        <v>1.2886445528264501</v>
      </c>
      <c r="T138" s="89">
        <v>1.4620681952824099</v>
      </c>
      <c r="U138" s="89">
        <v>0.38997005988024003</v>
      </c>
      <c r="V138" s="89">
        <v>0.57016282166327603</v>
      </c>
      <c r="W138" s="89">
        <v>1</v>
      </c>
      <c r="X138" s="89">
        <v>0.48878766859344902</v>
      </c>
      <c r="Y138" s="89">
        <v>1.23973024642551</v>
      </c>
      <c r="Z138" s="89">
        <v>62.146000000000001</v>
      </c>
      <c r="AA138" s="89">
        <v>1.5361201947274801</v>
      </c>
      <c r="AB138" s="89">
        <v>56.840057610789998</v>
      </c>
      <c r="AC138" s="89">
        <v>1.3879252205765</v>
      </c>
      <c r="AD138" s="89">
        <v>1.61740362413705</v>
      </c>
      <c r="AE138" s="89">
        <v>0.38847305389221598</v>
      </c>
      <c r="AF138" s="89">
        <v>0.62831772524485796</v>
      </c>
      <c r="AG138" s="89">
        <v>1</v>
      </c>
      <c r="AH138" s="89">
        <v>0.55198113207547195</v>
      </c>
      <c r="AI138" s="89">
        <v>1.2449525723411901</v>
      </c>
      <c r="AJ138" s="89">
        <v>55.078899999999997</v>
      </c>
      <c r="AK138" s="89">
        <v>0.63155911988551505</v>
      </c>
      <c r="AL138" s="89">
        <v>55.974867924528297</v>
      </c>
      <c r="AM138" s="89">
        <v>0.938255846113351</v>
      </c>
      <c r="AN138" s="89">
        <v>0.942476911078172</v>
      </c>
      <c r="AO138" s="89">
        <v>0.11901197604790401</v>
      </c>
      <c r="AP138" s="89">
        <v>0.11216603956693801</v>
      </c>
      <c r="AQ138" s="89">
        <v>1</v>
      </c>
      <c r="AR138" s="89">
        <v>0.35589999999999999</v>
      </c>
      <c r="AS138" s="89">
        <v>0.87000772283156103</v>
      </c>
      <c r="AT138" s="89">
        <v>-99</v>
      </c>
      <c r="AU138" s="89">
        <v>-99</v>
      </c>
      <c r="AV138" s="89">
        <v>52.554745255474401</v>
      </c>
      <c r="AW138" s="89">
        <v>0.87000772283156103</v>
      </c>
      <c r="AX138" s="89">
        <v>0.87759569291893602</v>
      </c>
      <c r="AY138" s="89">
        <v>0.102544910179641</v>
      </c>
      <c r="AZ138" s="89">
        <v>8.9992971504411795E-2</v>
      </c>
      <c r="BA138" s="89">
        <v>-99</v>
      </c>
      <c r="BB138" s="89">
        <v>-99</v>
      </c>
      <c r="BC138" s="89">
        <v>-99</v>
      </c>
      <c r="BD138" s="89">
        <v>-99</v>
      </c>
      <c r="BE138" s="89">
        <v>-99</v>
      </c>
      <c r="BF138" s="89">
        <v>-99</v>
      </c>
      <c r="BG138" s="89">
        <v>-99</v>
      </c>
      <c r="BH138" s="89">
        <v>-99</v>
      </c>
      <c r="BI138" s="89">
        <v>-99</v>
      </c>
      <c r="BJ138" s="89">
        <v>-99</v>
      </c>
      <c r="BK138" s="89">
        <v>-99</v>
      </c>
      <c r="BL138" s="89">
        <v>-99</v>
      </c>
      <c r="BM138" s="89">
        <v>-99</v>
      </c>
      <c r="BN138" s="89">
        <v>-99</v>
      </c>
      <c r="BO138" s="89">
        <v>-99</v>
      </c>
      <c r="BP138" s="89">
        <v>-99</v>
      </c>
      <c r="BQ138" s="89">
        <v>-99</v>
      </c>
      <c r="BR138" s="89">
        <v>-99</v>
      </c>
      <c r="BS138" s="89">
        <v>-99</v>
      </c>
      <c r="BT138" s="89">
        <v>-99</v>
      </c>
      <c r="BU138" s="89">
        <v>-99</v>
      </c>
      <c r="BV138" s="89">
        <v>-99</v>
      </c>
      <c r="BW138" s="89">
        <v>-99</v>
      </c>
      <c r="BX138" s="89">
        <v>-99</v>
      </c>
      <c r="BY138" s="89">
        <v>-99</v>
      </c>
      <c r="BZ138" s="89">
        <v>-99</v>
      </c>
      <c r="CA138" s="89">
        <v>-99</v>
      </c>
      <c r="CB138" s="89">
        <v>-99</v>
      </c>
      <c r="CC138" s="89">
        <v>-99</v>
      </c>
      <c r="CD138" s="89">
        <v>-99</v>
      </c>
      <c r="CE138" s="89">
        <v>-99</v>
      </c>
      <c r="CF138" s="89">
        <v>-99</v>
      </c>
      <c r="CG138" s="89">
        <v>-99</v>
      </c>
      <c r="CH138" s="89">
        <v>-99</v>
      </c>
      <c r="CI138" s="89">
        <v>-99</v>
      </c>
      <c r="CJ138" s="89">
        <v>-99</v>
      </c>
      <c r="CK138" s="89">
        <v>-99</v>
      </c>
      <c r="CL138" s="89">
        <v>-99</v>
      </c>
      <c r="CM138" s="89">
        <v>-99</v>
      </c>
      <c r="CN138" s="89">
        <v>-99</v>
      </c>
      <c r="CO138" s="89">
        <v>-99</v>
      </c>
      <c r="CP138" s="89">
        <v>-99</v>
      </c>
      <c r="CQ138" s="89">
        <v>-99</v>
      </c>
      <c r="CR138" s="89">
        <v>-99</v>
      </c>
      <c r="CS138" s="89">
        <v>-99</v>
      </c>
      <c r="CT138" s="89">
        <v>-99</v>
      </c>
      <c r="CU138" s="86">
        <v>-99</v>
      </c>
      <c r="CV138" s="86">
        <v>1.4006000000000001</v>
      </c>
      <c r="CW138" s="86">
        <v>94</v>
      </c>
      <c r="CX138" s="86">
        <v>2</v>
      </c>
      <c r="CY138" s="86">
        <v>-2.0520999999999998</v>
      </c>
      <c r="CZ138" s="86">
        <v>1</v>
      </c>
      <c r="DA138" s="86">
        <v>3</v>
      </c>
      <c r="DB138" s="86">
        <v>1.1274999999999999</v>
      </c>
      <c r="DC138" s="86">
        <v>94</v>
      </c>
      <c r="DD138" s="86">
        <v>-99</v>
      </c>
      <c r="DE138" s="86">
        <v>-99</v>
      </c>
      <c r="DF138" s="86">
        <v>-99</v>
      </c>
      <c r="DG138" s="86">
        <v>-99</v>
      </c>
      <c r="DH138" s="86">
        <v>-99</v>
      </c>
    </row>
    <row r="139" spans="1:112" x14ac:dyDescent="0.2">
      <c r="A139" s="85">
        <f>IF(ISERROR(SEARCH('School Lookup'!$F$3,Data!J139)),A138,A138+1)</f>
        <v>0</v>
      </c>
      <c r="B139" s="85">
        <f>IF(I139='School Lookup'!$G$13,1,0)</f>
        <v>0</v>
      </c>
      <c r="C139" s="85">
        <f t="shared" si="2"/>
        <v>137</v>
      </c>
      <c r="D139" s="86" t="s">
        <v>6478</v>
      </c>
      <c r="E139" s="86" t="s">
        <v>6486</v>
      </c>
      <c r="F139" s="86" t="s">
        <v>1088</v>
      </c>
      <c r="G139" s="86" t="s">
        <v>3074</v>
      </c>
      <c r="H139" s="86" t="s">
        <v>1810</v>
      </c>
      <c r="I139" s="86" t="s">
        <v>4511</v>
      </c>
      <c r="J139" s="86" t="s">
        <v>2477</v>
      </c>
      <c r="K139" s="86" t="s">
        <v>31</v>
      </c>
      <c r="L139" s="86">
        <v>1</v>
      </c>
      <c r="M139" s="86">
        <v>1</v>
      </c>
      <c r="N139" s="89">
        <v>0.36137542908762399</v>
      </c>
      <c r="O139" s="89">
        <v>0.87691309242966198</v>
      </c>
      <c r="P139" s="89">
        <v>69.915599999999998</v>
      </c>
      <c r="Q139" s="89">
        <v>2.1298665638024299</v>
      </c>
      <c r="R139" s="89">
        <v>55.465225383920497</v>
      </c>
      <c r="S139" s="89">
        <v>1.5033898281160401</v>
      </c>
      <c r="T139" s="89">
        <v>1.70573254936495</v>
      </c>
      <c r="U139" s="89">
        <v>0.37717206132879</v>
      </c>
      <c r="V139" s="89">
        <v>0.64335466171959099</v>
      </c>
      <c r="W139" s="89">
        <v>1</v>
      </c>
      <c r="X139" s="89">
        <v>0.30819567956795701</v>
      </c>
      <c r="Y139" s="89">
        <v>0.81458810011859195</v>
      </c>
      <c r="Z139" s="89">
        <v>64.817499999999995</v>
      </c>
      <c r="AA139" s="89">
        <v>1.86926415069204</v>
      </c>
      <c r="AB139" s="89">
        <v>57.425761746174601</v>
      </c>
      <c r="AC139" s="89">
        <v>1.3419261254053101</v>
      </c>
      <c r="AD139" s="89">
        <v>1.56384448574893</v>
      </c>
      <c r="AE139" s="89">
        <v>0.37853492333901201</v>
      </c>
      <c r="AF139" s="89">
        <v>0.59196975252710604</v>
      </c>
      <c r="AG139" s="89">
        <v>1</v>
      </c>
      <c r="AH139" s="89">
        <v>0.28293324250681201</v>
      </c>
      <c r="AI139" s="89">
        <v>0.66593555818835104</v>
      </c>
      <c r="AJ139" s="89">
        <v>59.328000000000003</v>
      </c>
      <c r="AK139" s="89">
        <v>1.04750773060304</v>
      </c>
      <c r="AL139" s="89">
        <v>49.863792370572199</v>
      </c>
      <c r="AM139" s="89">
        <v>0.85672164439569498</v>
      </c>
      <c r="AN139" s="89">
        <v>0.85682169180168699</v>
      </c>
      <c r="AO139" s="89">
        <v>0.12504258943781901</v>
      </c>
      <c r="AP139" s="89">
        <v>0.107139203029376</v>
      </c>
      <c r="AQ139" s="89">
        <v>1</v>
      </c>
      <c r="AR139" s="89">
        <v>0.207038857142857</v>
      </c>
      <c r="AS139" s="89">
        <v>0.53539526647670199</v>
      </c>
      <c r="AT139" s="89">
        <v>52.711500000000001</v>
      </c>
      <c r="AU139" s="89">
        <v>0.43748386884330698</v>
      </c>
      <c r="AV139" s="89">
        <v>53.428550857142902</v>
      </c>
      <c r="AW139" s="89">
        <v>0.48643956766000401</v>
      </c>
      <c r="AX139" s="89">
        <v>0.47339349616416998</v>
      </c>
      <c r="AY139" s="89">
        <v>0.119250425894378</v>
      </c>
      <c r="AZ139" s="89">
        <v>5.6452376033205902E-2</v>
      </c>
      <c r="BA139" s="89">
        <v>-99</v>
      </c>
      <c r="BB139" s="89">
        <v>-99</v>
      </c>
      <c r="BC139" s="89">
        <v>-99</v>
      </c>
      <c r="BD139" s="89">
        <v>-99</v>
      </c>
      <c r="BE139" s="89">
        <v>-99</v>
      </c>
      <c r="BF139" s="89">
        <v>-99</v>
      </c>
      <c r="BG139" s="89">
        <v>-99</v>
      </c>
      <c r="BH139" s="89">
        <v>-99</v>
      </c>
      <c r="BI139" s="89">
        <v>-99</v>
      </c>
      <c r="BJ139" s="89">
        <v>-99</v>
      </c>
      <c r="BK139" s="89">
        <v>-99</v>
      </c>
      <c r="BL139" s="89">
        <v>-99</v>
      </c>
      <c r="BM139" s="89">
        <v>-99</v>
      </c>
      <c r="BN139" s="89">
        <v>-99</v>
      </c>
      <c r="BO139" s="89">
        <v>-99</v>
      </c>
      <c r="BP139" s="89">
        <v>-99</v>
      </c>
      <c r="BQ139" s="89">
        <v>-99</v>
      </c>
      <c r="BR139" s="89">
        <v>-99</v>
      </c>
      <c r="BS139" s="89">
        <v>-99</v>
      </c>
      <c r="BT139" s="89">
        <v>-99</v>
      </c>
      <c r="BU139" s="89">
        <v>-99</v>
      </c>
      <c r="BV139" s="89">
        <v>-99</v>
      </c>
      <c r="BW139" s="89">
        <v>-99</v>
      </c>
      <c r="BX139" s="89">
        <v>-99</v>
      </c>
      <c r="BY139" s="89">
        <v>-99</v>
      </c>
      <c r="BZ139" s="89">
        <v>-99</v>
      </c>
      <c r="CA139" s="89">
        <v>-99</v>
      </c>
      <c r="CB139" s="89">
        <v>-99</v>
      </c>
      <c r="CC139" s="89">
        <v>-99</v>
      </c>
      <c r="CD139" s="89">
        <v>-99</v>
      </c>
      <c r="CE139" s="89">
        <v>-99</v>
      </c>
      <c r="CF139" s="89">
        <v>-99</v>
      </c>
      <c r="CG139" s="89">
        <v>-99</v>
      </c>
      <c r="CH139" s="89">
        <v>-99</v>
      </c>
      <c r="CI139" s="89">
        <v>-99</v>
      </c>
      <c r="CJ139" s="89">
        <v>-99</v>
      </c>
      <c r="CK139" s="89">
        <v>-99</v>
      </c>
      <c r="CL139" s="89">
        <v>-99</v>
      </c>
      <c r="CM139" s="89">
        <v>-99</v>
      </c>
      <c r="CN139" s="89">
        <v>-99</v>
      </c>
      <c r="CO139" s="89">
        <v>-99</v>
      </c>
      <c r="CP139" s="89">
        <v>-99</v>
      </c>
      <c r="CQ139" s="89">
        <v>-99</v>
      </c>
      <c r="CR139" s="89">
        <v>-99</v>
      </c>
      <c r="CS139" s="89">
        <v>-99</v>
      </c>
      <c r="CT139" s="89">
        <v>-99</v>
      </c>
      <c r="CU139" s="86">
        <v>-99</v>
      </c>
      <c r="CV139" s="86">
        <v>1.3989</v>
      </c>
      <c r="CW139" s="86">
        <v>94</v>
      </c>
      <c r="CX139" s="86">
        <v>2</v>
      </c>
      <c r="CY139" s="86">
        <v>0.15440000000000001</v>
      </c>
      <c r="CZ139" s="86">
        <v>60</v>
      </c>
      <c r="DA139" s="86">
        <v>4</v>
      </c>
      <c r="DB139" s="86">
        <v>1.6940999999999999</v>
      </c>
      <c r="DC139" s="86">
        <v>99</v>
      </c>
      <c r="DD139" s="86">
        <v>1</v>
      </c>
      <c r="DE139" s="86">
        <v>-99</v>
      </c>
      <c r="DF139" s="86">
        <v>1</v>
      </c>
      <c r="DG139" s="86">
        <v>-99</v>
      </c>
      <c r="DH139" s="86">
        <v>1</v>
      </c>
    </row>
    <row r="140" spans="1:112" x14ac:dyDescent="0.2">
      <c r="A140" s="85">
        <f>IF(ISERROR(SEARCH('School Lookup'!$F$3,Data!J140)),A139,A139+1)</f>
        <v>0</v>
      </c>
      <c r="B140" s="85">
        <f>IF(I140='School Lookup'!$G$13,1,0)</f>
        <v>0</v>
      </c>
      <c r="C140" s="85">
        <f t="shared" si="2"/>
        <v>138</v>
      </c>
      <c r="D140" s="86" t="s">
        <v>6478</v>
      </c>
      <c r="E140" s="86" t="s">
        <v>6862</v>
      </c>
      <c r="F140" s="86" t="s">
        <v>2773</v>
      </c>
      <c r="G140" s="86" t="s">
        <v>2794</v>
      </c>
      <c r="H140" s="86" t="s">
        <v>1362</v>
      </c>
      <c r="I140" s="86" t="s">
        <v>3492</v>
      </c>
      <c r="J140" s="86" t="s">
        <v>2558</v>
      </c>
      <c r="K140" s="86" t="s">
        <v>16</v>
      </c>
      <c r="L140" s="86">
        <v>1</v>
      </c>
      <c r="M140" s="86">
        <v>1</v>
      </c>
      <c r="N140" s="89">
        <v>0.89034009779951095</v>
      </c>
      <c r="O140" s="89">
        <v>2.0223855112385798</v>
      </c>
      <c r="P140" s="89">
        <v>59.146299999999997</v>
      </c>
      <c r="Q140" s="89">
        <v>0.98755170788312796</v>
      </c>
      <c r="R140" s="89">
        <v>49.144297310513402</v>
      </c>
      <c r="S140" s="89">
        <v>1.5049686095608601</v>
      </c>
      <c r="T140" s="89">
        <v>1.7075239404000599</v>
      </c>
      <c r="U140" s="89">
        <v>0.37454212454212499</v>
      </c>
      <c r="V140" s="89">
        <v>0.63953964434398003</v>
      </c>
      <c r="W140" s="89">
        <v>1</v>
      </c>
      <c r="X140" s="89">
        <v>0.50224705882352905</v>
      </c>
      <c r="Y140" s="89">
        <v>1.2714157828730399</v>
      </c>
      <c r="Z140" s="89">
        <v>52.895200000000003</v>
      </c>
      <c r="AA140" s="89">
        <v>0.38251805816116002</v>
      </c>
      <c r="AB140" s="89">
        <v>48.774504901960803</v>
      </c>
      <c r="AC140" s="89">
        <v>0.82696692051710097</v>
      </c>
      <c r="AD140" s="89">
        <v>0.96425070643201205</v>
      </c>
      <c r="AE140" s="89">
        <v>0.37362637362637402</v>
      </c>
      <c r="AF140" s="89">
        <v>0.360269494710862</v>
      </c>
      <c r="AG140" s="89">
        <v>1</v>
      </c>
      <c r="AH140" s="89">
        <v>0.65676535433070904</v>
      </c>
      <c r="AI140" s="89">
        <v>1.47045832746093</v>
      </c>
      <c r="AJ140" s="89">
        <v>-99</v>
      </c>
      <c r="AK140" s="89">
        <v>-99</v>
      </c>
      <c r="AL140" s="89">
        <v>57.480344881889799</v>
      </c>
      <c r="AM140" s="89">
        <v>1.47045832746093</v>
      </c>
      <c r="AN140" s="89">
        <v>1.50157872699066</v>
      </c>
      <c r="AO140" s="89">
        <v>0.116300366300366</v>
      </c>
      <c r="AP140" s="89">
        <v>0.17463415597785101</v>
      </c>
      <c r="AQ140" s="89">
        <v>1</v>
      </c>
      <c r="AR140" s="89">
        <v>0.683356756756757</v>
      </c>
      <c r="AS140" s="89">
        <v>1.60607025483513</v>
      </c>
      <c r="AT140" s="89">
        <v>-99</v>
      </c>
      <c r="AU140" s="89">
        <v>-99</v>
      </c>
      <c r="AV140" s="89">
        <v>45.945962162162203</v>
      </c>
      <c r="AW140" s="89">
        <v>1.60607025483513</v>
      </c>
      <c r="AX140" s="89">
        <v>1.6532546947764999</v>
      </c>
      <c r="AY140" s="89">
        <v>0.13553113553113599</v>
      </c>
      <c r="AZ140" s="89">
        <v>0.22406748610523999</v>
      </c>
      <c r="BA140" s="89">
        <v>-99</v>
      </c>
      <c r="BB140" s="89">
        <v>-99</v>
      </c>
      <c r="BC140" s="89">
        <v>-99</v>
      </c>
      <c r="BD140" s="89">
        <v>-99</v>
      </c>
      <c r="BE140" s="89">
        <v>-99</v>
      </c>
      <c r="BF140" s="89">
        <v>-99</v>
      </c>
      <c r="BG140" s="89">
        <v>-99</v>
      </c>
      <c r="BH140" s="89">
        <v>-99</v>
      </c>
      <c r="BI140" s="89">
        <v>-99</v>
      </c>
      <c r="BJ140" s="89">
        <v>-99</v>
      </c>
      <c r="BK140" s="89">
        <v>-99</v>
      </c>
      <c r="BL140" s="89">
        <v>-99</v>
      </c>
      <c r="BM140" s="89">
        <v>-99</v>
      </c>
      <c r="BN140" s="89">
        <v>-99</v>
      </c>
      <c r="BO140" s="89">
        <v>-99</v>
      </c>
      <c r="BP140" s="89">
        <v>-99</v>
      </c>
      <c r="BQ140" s="89">
        <v>-99</v>
      </c>
      <c r="BR140" s="89">
        <v>-99</v>
      </c>
      <c r="BS140" s="89">
        <v>-99</v>
      </c>
      <c r="BT140" s="89">
        <v>-99</v>
      </c>
      <c r="BU140" s="89">
        <v>-99</v>
      </c>
      <c r="BV140" s="89">
        <v>-99</v>
      </c>
      <c r="BW140" s="89">
        <v>-99</v>
      </c>
      <c r="BX140" s="89">
        <v>-99</v>
      </c>
      <c r="BY140" s="89">
        <v>-99</v>
      </c>
      <c r="BZ140" s="89">
        <v>-99</v>
      </c>
      <c r="CA140" s="89">
        <v>-99</v>
      </c>
      <c r="CB140" s="89">
        <v>-99</v>
      </c>
      <c r="CC140" s="89">
        <v>-99</v>
      </c>
      <c r="CD140" s="89">
        <v>-99</v>
      </c>
      <c r="CE140" s="89">
        <v>-99</v>
      </c>
      <c r="CF140" s="89">
        <v>-99</v>
      </c>
      <c r="CG140" s="89">
        <v>-99</v>
      </c>
      <c r="CH140" s="89">
        <v>-99</v>
      </c>
      <c r="CI140" s="89">
        <v>-99</v>
      </c>
      <c r="CJ140" s="89">
        <v>-99</v>
      </c>
      <c r="CK140" s="89">
        <v>-99</v>
      </c>
      <c r="CL140" s="89">
        <v>-99</v>
      </c>
      <c r="CM140" s="89">
        <v>-99</v>
      </c>
      <c r="CN140" s="89">
        <v>-99</v>
      </c>
      <c r="CO140" s="89">
        <v>-99</v>
      </c>
      <c r="CP140" s="89">
        <v>-99</v>
      </c>
      <c r="CQ140" s="89">
        <v>-99</v>
      </c>
      <c r="CR140" s="89">
        <v>-99</v>
      </c>
      <c r="CS140" s="89">
        <v>-99</v>
      </c>
      <c r="CT140" s="89">
        <v>-99</v>
      </c>
      <c r="CU140" s="86">
        <v>-99</v>
      </c>
      <c r="CV140" s="86">
        <v>1.3985000000000001</v>
      </c>
      <c r="CW140" s="86">
        <v>94</v>
      </c>
      <c r="CX140" s="86">
        <v>2</v>
      </c>
      <c r="CY140" s="86">
        <v>6.6900000000000001E-2</v>
      </c>
      <c r="CZ140" s="86">
        <v>55</v>
      </c>
      <c r="DA140" s="86">
        <v>2</v>
      </c>
      <c r="DB140" s="86">
        <v>0.51280000000000003</v>
      </c>
      <c r="DC140" s="86">
        <v>73</v>
      </c>
      <c r="DD140" s="86">
        <v>-99</v>
      </c>
      <c r="DE140" s="86">
        <v>-99</v>
      </c>
      <c r="DF140" s="86">
        <v>-99</v>
      </c>
      <c r="DG140" s="86">
        <v>-99</v>
      </c>
      <c r="DH140" s="86">
        <v>-99</v>
      </c>
    </row>
    <row r="141" spans="1:112" x14ac:dyDescent="0.2">
      <c r="A141" s="85">
        <f>IF(ISERROR(SEARCH('School Lookup'!$F$3,Data!J141)),A140,A140+1)</f>
        <v>0</v>
      </c>
      <c r="B141" s="85">
        <f>IF(I141='School Lookup'!$G$13,1,0)</f>
        <v>0</v>
      </c>
      <c r="C141" s="85">
        <f t="shared" si="2"/>
        <v>139</v>
      </c>
      <c r="D141" s="86" t="s">
        <v>6478</v>
      </c>
      <c r="E141" s="86" t="s">
        <v>6481</v>
      </c>
      <c r="F141" s="86" t="s">
        <v>38</v>
      </c>
      <c r="G141" s="86" t="s">
        <v>3040</v>
      </c>
      <c r="H141" s="86" t="s">
        <v>24</v>
      </c>
      <c r="I141" s="86" t="s">
        <v>4148</v>
      </c>
      <c r="J141" s="86" t="s">
        <v>62</v>
      </c>
      <c r="K141" s="86" t="s">
        <v>6482</v>
      </c>
      <c r="L141" s="86">
        <v>1</v>
      </c>
      <c r="M141" s="86">
        <v>1</v>
      </c>
      <c r="N141" s="89">
        <v>0.50010790513834003</v>
      </c>
      <c r="O141" s="89">
        <v>1.17733811948515</v>
      </c>
      <c r="P141" s="89">
        <v>63.96</v>
      </c>
      <c r="Q141" s="89">
        <v>1.4981476632320101</v>
      </c>
      <c r="R141" s="89">
        <v>56.9169537549407</v>
      </c>
      <c r="S141" s="89">
        <v>1.33774289135858</v>
      </c>
      <c r="T141" s="89">
        <v>1.51777845446658</v>
      </c>
      <c r="U141" s="89">
        <v>0.37874251497006001</v>
      </c>
      <c r="V141" s="89">
        <v>0.57484722901204099</v>
      </c>
      <c r="W141" s="89">
        <v>1</v>
      </c>
      <c r="X141" s="89">
        <v>0.51865691699604699</v>
      </c>
      <c r="Y141" s="89">
        <v>1.3100471881845599</v>
      </c>
      <c r="Z141" s="89">
        <v>61.565800000000003</v>
      </c>
      <c r="AA141" s="89">
        <v>1.46376753769936</v>
      </c>
      <c r="AB141" s="89">
        <v>51.7786430830039</v>
      </c>
      <c r="AC141" s="89">
        <v>1.3869073629419599</v>
      </c>
      <c r="AD141" s="89">
        <v>1.61621847956617</v>
      </c>
      <c r="AE141" s="89">
        <v>0.37874251497006001</v>
      </c>
      <c r="AF141" s="89">
        <v>0.612130651691977</v>
      </c>
      <c r="AG141" s="89">
        <v>1</v>
      </c>
      <c r="AH141" s="89">
        <v>0.46702051282051299</v>
      </c>
      <c r="AI141" s="89">
        <v>1.06210912331637</v>
      </c>
      <c r="AJ141" s="89">
        <v>-99</v>
      </c>
      <c r="AK141" s="89">
        <v>-99</v>
      </c>
      <c r="AL141" s="89">
        <v>57.692293589743599</v>
      </c>
      <c r="AM141" s="89">
        <v>1.06210912331637</v>
      </c>
      <c r="AN141" s="89">
        <v>1.0725901567278</v>
      </c>
      <c r="AO141" s="89">
        <v>0.116766467065868</v>
      </c>
      <c r="AP141" s="89">
        <v>0.12524256321073099</v>
      </c>
      <c r="AQ141" s="89">
        <v>1</v>
      </c>
      <c r="AR141" s="89">
        <v>0.23969285714285701</v>
      </c>
      <c r="AS141" s="89">
        <v>0.608795449627904</v>
      </c>
      <c r="AT141" s="89">
        <v>-99</v>
      </c>
      <c r="AU141" s="89">
        <v>-99</v>
      </c>
      <c r="AV141" s="89">
        <v>35.714273809523803</v>
      </c>
      <c r="AW141" s="89">
        <v>0.608795449627904</v>
      </c>
      <c r="AX141" s="89">
        <v>0.60233151046614397</v>
      </c>
      <c r="AY141" s="89">
        <v>0.125748502994012</v>
      </c>
      <c r="AZ141" s="89">
        <v>7.5742285747239693E-2</v>
      </c>
      <c r="BA141" s="89">
        <v>-99</v>
      </c>
      <c r="BB141" s="89">
        <v>-99</v>
      </c>
      <c r="BC141" s="89">
        <v>-99</v>
      </c>
      <c r="BD141" s="89">
        <v>-99</v>
      </c>
      <c r="BE141" s="89">
        <v>-99</v>
      </c>
      <c r="BF141" s="89">
        <v>-99</v>
      </c>
      <c r="BG141" s="89">
        <v>-99</v>
      </c>
      <c r="BH141" s="89">
        <v>-99</v>
      </c>
      <c r="BI141" s="89">
        <v>-99</v>
      </c>
      <c r="BJ141" s="89">
        <v>-99</v>
      </c>
      <c r="BK141" s="89">
        <v>-99</v>
      </c>
      <c r="BL141" s="89">
        <v>-99</v>
      </c>
      <c r="BM141" s="89">
        <v>-99</v>
      </c>
      <c r="BN141" s="89">
        <v>-99</v>
      </c>
      <c r="BO141" s="89">
        <v>-99</v>
      </c>
      <c r="BP141" s="89">
        <v>-99</v>
      </c>
      <c r="BQ141" s="89">
        <v>-99</v>
      </c>
      <c r="BR141" s="89">
        <v>-99</v>
      </c>
      <c r="BS141" s="89">
        <v>-99</v>
      </c>
      <c r="BT141" s="89">
        <v>-99</v>
      </c>
      <c r="BU141" s="89">
        <v>-99</v>
      </c>
      <c r="BV141" s="89">
        <v>-99</v>
      </c>
      <c r="BW141" s="89">
        <v>-99</v>
      </c>
      <c r="BX141" s="89">
        <v>-99</v>
      </c>
      <c r="BY141" s="89">
        <v>-99</v>
      </c>
      <c r="BZ141" s="89">
        <v>-99</v>
      </c>
      <c r="CA141" s="89">
        <v>-99</v>
      </c>
      <c r="CB141" s="89">
        <v>-99</v>
      </c>
      <c r="CC141" s="89">
        <v>-99</v>
      </c>
      <c r="CD141" s="89">
        <v>-99</v>
      </c>
      <c r="CE141" s="89">
        <v>-99</v>
      </c>
      <c r="CF141" s="89">
        <v>-99</v>
      </c>
      <c r="CG141" s="89">
        <v>-99</v>
      </c>
      <c r="CH141" s="89">
        <v>-99</v>
      </c>
      <c r="CI141" s="89">
        <v>-99</v>
      </c>
      <c r="CJ141" s="89">
        <v>-99</v>
      </c>
      <c r="CK141" s="89">
        <v>-99</v>
      </c>
      <c r="CL141" s="89">
        <v>-99</v>
      </c>
      <c r="CM141" s="89">
        <v>-99</v>
      </c>
      <c r="CN141" s="89">
        <v>-99</v>
      </c>
      <c r="CO141" s="89">
        <v>-99</v>
      </c>
      <c r="CP141" s="89">
        <v>-99</v>
      </c>
      <c r="CQ141" s="89">
        <v>-99</v>
      </c>
      <c r="CR141" s="89">
        <v>-99</v>
      </c>
      <c r="CS141" s="89">
        <v>-99</v>
      </c>
      <c r="CT141" s="89">
        <v>-99</v>
      </c>
      <c r="CU141" s="86">
        <v>-99</v>
      </c>
      <c r="CV141" s="86">
        <v>1.3879999999999999</v>
      </c>
      <c r="CW141" s="86">
        <v>94</v>
      </c>
      <c r="CX141" s="86">
        <v>2</v>
      </c>
      <c r="CY141" s="86">
        <v>-0.31909999999999999</v>
      </c>
      <c r="CZ141" s="86">
        <v>35</v>
      </c>
      <c r="DA141" s="86">
        <v>2</v>
      </c>
      <c r="DB141" s="86">
        <v>1.1217999999999999</v>
      </c>
      <c r="DC141" s="86">
        <v>94</v>
      </c>
      <c r="DD141" s="86">
        <v>-99</v>
      </c>
      <c r="DE141" s="86">
        <v>-99</v>
      </c>
      <c r="DF141" s="86">
        <v>-99</v>
      </c>
      <c r="DG141" s="86">
        <v>-99</v>
      </c>
      <c r="DH141" s="86">
        <v>-99</v>
      </c>
    </row>
    <row r="142" spans="1:112" x14ac:dyDescent="0.2">
      <c r="A142" s="85">
        <f>IF(ISERROR(SEARCH('School Lookup'!$F$3,Data!J142)),A141,A141+1)</f>
        <v>0</v>
      </c>
      <c r="B142" s="85">
        <f>IF(I142='School Lookup'!$G$13,1,0)</f>
        <v>0</v>
      </c>
      <c r="C142" s="85">
        <f t="shared" si="2"/>
        <v>140</v>
      </c>
      <c r="D142" s="86" t="s">
        <v>6478</v>
      </c>
      <c r="E142" s="86" t="s">
        <v>6790</v>
      </c>
      <c r="F142" s="86" t="s">
        <v>2774</v>
      </c>
      <c r="G142" s="86" t="s">
        <v>2807</v>
      </c>
      <c r="H142" s="86" t="s">
        <v>2161</v>
      </c>
      <c r="I142" s="86" t="s">
        <v>3665</v>
      </c>
      <c r="J142" s="86" t="s">
        <v>2280</v>
      </c>
      <c r="K142" s="86" t="s">
        <v>26</v>
      </c>
      <c r="L142" s="86">
        <v>1</v>
      </c>
      <c r="M142" s="86">
        <v>1</v>
      </c>
      <c r="N142" s="89">
        <v>0.74639147727272703</v>
      </c>
      <c r="O142" s="89">
        <v>1.71066492895366</v>
      </c>
      <c r="P142" s="89">
        <v>52.958300000000001</v>
      </c>
      <c r="Q142" s="89">
        <v>0.33118181119266399</v>
      </c>
      <c r="R142" s="89">
        <v>53.409080113636399</v>
      </c>
      <c r="S142" s="89">
        <v>1.0209233700731599</v>
      </c>
      <c r="T142" s="89">
        <v>1.15829383292767</v>
      </c>
      <c r="U142" s="89">
        <v>0.375266524520256</v>
      </c>
      <c r="V142" s="89">
        <v>0.43466890105601202</v>
      </c>
      <c r="W142" s="89">
        <v>1</v>
      </c>
      <c r="X142" s="89">
        <v>0.88364532577903698</v>
      </c>
      <c r="Y142" s="89">
        <v>2.1692877133290298</v>
      </c>
      <c r="Z142" s="89">
        <v>54.489800000000002</v>
      </c>
      <c r="AA142" s="89">
        <v>0.58136939717709901</v>
      </c>
      <c r="AB142" s="89">
        <v>51.558089235127497</v>
      </c>
      <c r="AC142" s="89">
        <v>1.3753285552530601</v>
      </c>
      <c r="AD142" s="89">
        <v>1.6027366716942699</v>
      </c>
      <c r="AE142" s="89">
        <v>0.37633262260127898</v>
      </c>
      <c r="AF142" s="89">
        <v>0.60316209499795104</v>
      </c>
      <c r="AG142" s="89">
        <v>1</v>
      </c>
      <c r="AH142" s="89">
        <v>0.30618536585365902</v>
      </c>
      <c r="AI142" s="89">
        <v>0.71597637082802301</v>
      </c>
      <c r="AJ142" s="89">
        <v>-99</v>
      </c>
      <c r="AK142" s="89">
        <v>-99</v>
      </c>
      <c r="AL142" s="89">
        <v>47.154478048780497</v>
      </c>
      <c r="AM142" s="89">
        <v>0.71597637082802301</v>
      </c>
      <c r="AN142" s="89">
        <v>0.70896267048797001</v>
      </c>
      <c r="AO142" s="89">
        <v>0.131130063965885</v>
      </c>
      <c r="AP142" s="89">
        <v>9.2966320330511998E-2</v>
      </c>
      <c r="AQ142" s="89">
        <v>1</v>
      </c>
      <c r="AR142" s="89">
        <v>0.90560181818181795</v>
      </c>
      <c r="AS142" s="89">
        <v>2.1056362563372399</v>
      </c>
      <c r="AT142" s="89">
        <v>-99</v>
      </c>
      <c r="AU142" s="89">
        <v>-99</v>
      </c>
      <c r="AV142" s="89">
        <v>50.000004545454502</v>
      </c>
      <c r="AW142" s="89">
        <v>2.1056362563372399</v>
      </c>
      <c r="AX142" s="89">
        <v>2.1796948397901899</v>
      </c>
      <c r="AY142" s="89">
        <v>0.11727078891258</v>
      </c>
      <c r="AZ142" s="89">
        <v>0.25561453345087498</v>
      </c>
      <c r="BA142" s="89">
        <v>-99</v>
      </c>
      <c r="BB142" s="89">
        <v>-99</v>
      </c>
      <c r="BC142" s="89">
        <v>-99</v>
      </c>
      <c r="BD142" s="89">
        <v>-99</v>
      </c>
      <c r="BE142" s="89">
        <v>-99</v>
      </c>
      <c r="BF142" s="89">
        <v>-99</v>
      </c>
      <c r="BG142" s="89">
        <v>-99</v>
      </c>
      <c r="BH142" s="89">
        <v>-99</v>
      </c>
      <c r="BI142" s="89">
        <v>-99</v>
      </c>
      <c r="BJ142" s="89">
        <v>-99</v>
      </c>
      <c r="BK142" s="89">
        <v>-99</v>
      </c>
      <c r="BL142" s="89">
        <v>-99</v>
      </c>
      <c r="BM142" s="89">
        <v>-99</v>
      </c>
      <c r="BN142" s="89">
        <v>-99</v>
      </c>
      <c r="BO142" s="89">
        <v>-99</v>
      </c>
      <c r="BP142" s="89">
        <v>-99</v>
      </c>
      <c r="BQ142" s="89">
        <v>-99</v>
      </c>
      <c r="BR142" s="89">
        <v>-99</v>
      </c>
      <c r="BS142" s="89">
        <v>-99</v>
      </c>
      <c r="BT142" s="89">
        <v>-99</v>
      </c>
      <c r="BU142" s="89">
        <v>-99</v>
      </c>
      <c r="BV142" s="89">
        <v>-99</v>
      </c>
      <c r="BW142" s="89">
        <v>-99</v>
      </c>
      <c r="BX142" s="89">
        <v>-99</v>
      </c>
      <c r="BY142" s="89">
        <v>-99</v>
      </c>
      <c r="BZ142" s="89">
        <v>-99</v>
      </c>
      <c r="CA142" s="89">
        <v>-99</v>
      </c>
      <c r="CB142" s="89">
        <v>-99</v>
      </c>
      <c r="CC142" s="89">
        <v>-99</v>
      </c>
      <c r="CD142" s="89">
        <v>-99</v>
      </c>
      <c r="CE142" s="89">
        <v>-99</v>
      </c>
      <c r="CF142" s="89">
        <v>-99</v>
      </c>
      <c r="CG142" s="89">
        <v>-99</v>
      </c>
      <c r="CH142" s="89">
        <v>-99</v>
      </c>
      <c r="CI142" s="89">
        <v>-99</v>
      </c>
      <c r="CJ142" s="89">
        <v>-99</v>
      </c>
      <c r="CK142" s="89">
        <v>-99</v>
      </c>
      <c r="CL142" s="89">
        <v>-99</v>
      </c>
      <c r="CM142" s="89">
        <v>-99</v>
      </c>
      <c r="CN142" s="89">
        <v>-99</v>
      </c>
      <c r="CO142" s="89">
        <v>-99</v>
      </c>
      <c r="CP142" s="89">
        <v>-99</v>
      </c>
      <c r="CQ142" s="89">
        <v>-99</v>
      </c>
      <c r="CR142" s="89">
        <v>-99</v>
      </c>
      <c r="CS142" s="89">
        <v>-99</v>
      </c>
      <c r="CT142" s="89">
        <v>-99</v>
      </c>
      <c r="CU142" s="86">
        <v>-99</v>
      </c>
      <c r="CV142" s="86">
        <v>1.3864000000000001</v>
      </c>
      <c r="CW142" s="86">
        <v>94</v>
      </c>
      <c r="CX142" s="86">
        <v>2</v>
      </c>
      <c r="CY142" s="86">
        <v>1.2999999999999999E-3</v>
      </c>
      <c r="CZ142" s="86">
        <v>52</v>
      </c>
      <c r="DA142" s="86">
        <v>2</v>
      </c>
      <c r="DB142" s="86">
        <v>0.34310000000000002</v>
      </c>
      <c r="DC142" s="86">
        <v>65</v>
      </c>
      <c r="DD142" s="86">
        <v>-99</v>
      </c>
      <c r="DE142" s="86">
        <v>-99</v>
      </c>
      <c r="DF142" s="86">
        <v>-99</v>
      </c>
      <c r="DG142" s="86">
        <v>-99</v>
      </c>
      <c r="DH142" s="86">
        <v>-99</v>
      </c>
    </row>
    <row r="143" spans="1:112" x14ac:dyDescent="0.2">
      <c r="A143" s="85">
        <f>IF(ISERROR(SEARCH('School Lookup'!$F$3,Data!J143)),A142,A142+1)</f>
        <v>0</v>
      </c>
      <c r="B143" s="85">
        <f>IF(I143='School Lookup'!$G$13,1,0)</f>
        <v>0</v>
      </c>
      <c r="C143" s="85">
        <f t="shared" si="2"/>
        <v>141</v>
      </c>
      <c r="D143" s="86" t="s">
        <v>6478</v>
      </c>
      <c r="E143" s="86" t="s">
        <v>6790</v>
      </c>
      <c r="F143" s="86" t="s">
        <v>2774</v>
      </c>
      <c r="G143" s="86" t="s">
        <v>2808</v>
      </c>
      <c r="H143" s="86" t="s">
        <v>2037</v>
      </c>
      <c r="I143" s="86" t="s">
        <v>3613</v>
      </c>
      <c r="J143" s="86" t="s">
        <v>2415</v>
      </c>
      <c r="K143" s="86" t="s">
        <v>31</v>
      </c>
      <c r="L143" s="86">
        <v>1</v>
      </c>
      <c r="M143" s="86">
        <v>1</v>
      </c>
      <c r="N143" s="89">
        <v>0.78113733153638798</v>
      </c>
      <c r="O143" s="89">
        <v>1.7859070388357701</v>
      </c>
      <c r="P143" s="89">
        <v>59.363999999999997</v>
      </c>
      <c r="Q143" s="89">
        <v>1.0106434542486</v>
      </c>
      <c r="R143" s="89">
        <v>50.943426819407001</v>
      </c>
      <c r="S143" s="89">
        <v>1.3982752465421899</v>
      </c>
      <c r="T143" s="89">
        <v>1.58646251378763</v>
      </c>
      <c r="U143" s="89">
        <v>0.37531613555892801</v>
      </c>
      <c r="V143" s="89">
        <v>0.59542497988387699</v>
      </c>
      <c r="W143" s="89">
        <v>1</v>
      </c>
      <c r="X143" s="89">
        <v>0.66453486486486502</v>
      </c>
      <c r="Y143" s="89">
        <v>1.6534669832179001</v>
      </c>
      <c r="Z143" s="89">
        <v>52.5227</v>
      </c>
      <c r="AA143" s="89">
        <v>0.33606620579477398</v>
      </c>
      <c r="AB143" s="89">
        <v>51.689175540540496</v>
      </c>
      <c r="AC143" s="89">
        <v>0.99476659450633798</v>
      </c>
      <c r="AD143" s="89">
        <v>1.1596285921757801</v>
      </c>
      <c r="AE143" s="89">
        <v>0.37430450177035901</v>
      </c>
      <c r="AF143" s="89">
        <v>0.43405420243302001</v>
      </c>
      <c r="AG143" s="89">
        <v>1</v>
      </c>
      <c r="AH143" s="89">
        <v>0.83561104294478505</v>
      </c>
      <c r="AI143" s="89">
        <v>1.8553515031013399</v>
      </c>
      <c r="AJ143" s="89">
        <v>62.606499999999997</v>
      </c>
      <c r="AK143" s="89">
        <v>1.3684433452596501</v>
      </c>
      <c r="AL143" s="89">
        <v>50.5112263803681</v>
      </c>
      <c r="AM143" s="89">
        <v>1.61189742418049</v>
      </c>
      <c r="AN143" s="89">
        <v>1.65016663965257</v>
      </c>
      <c r="AO143" s="89">
        <v>0.123672230652504</v>
      </c>
      <c r="AP143" s="89">
        <v>0.20407978927418</v>
      </c>
      <c r="AQ143" s="89">
        <v>1</v>
      </c>
      <c r="AR143" s="89">
        <v>0.60682974051896199</v>
      </c>
      <c r="AS143" s="89">
        <v>1.43405160450534</v>
      </c>
      <c r="AT143" s="89">
        <v>56.970500000000001</v>
      </c>
      <c r="AU143" s="89">
        <v>0.90038893472099302</v>
      </c>
      <c r="AV143" s="89">
        <v>50.099827944111802</v>
      </c>
      <c r="AW143" s="89">
        <v>1.1672202696131699</v>
      </c>
      <c r="AX143" s="89">
        <v>1.19079678297937</v>
      </c>
      <c r="AY143" s="89">
        <v>0.12670713201820899</v>
      </c>
      <c r="AZ143" s="89">
        <v>0.15088244518782701</v>
      </c>
      <c r="BA143" s="89">
        <v>-99</v>
      </c>
      <c r="BB143" s="89">
        <v>-99</v>
      </c>
      <c r="BC143" s="89">
        <v>-99</v>
      </c>
      <c r="BD143" s="89">
        <v>-99</v>
      </c>
      <c r="BE143" s="89">
        <v>-99</v>
      </c>
      <c r="BF143" s="89">
        <v>-99</v>
      </c>
      <c r="BG143" s="89">
        <v>-99</v>
      </c>
      <c r="BH143" s="89">
        <v>-99</v>
      </c>
      <c r="BI143" s="89">
        <v>-99</v>
      </c>
      <c r="BJ143" s="89">
        <v>-99</v>
      </c>
      <c r="BK143" s="89">
        <v>-99</v>
      </c>
      <c r="BL143" s="89">
        <v>-99</v>
      </c>
      <c r="BM143" s="89">
        <v>-99</v>
      </c>
      <c r="BN143" s="89">
        <v>-99</v>
      </c>
      <c r="BO143" s="89">
        <v>-99</v>
      </c>
      <c r="BP143" s="89">
        <v>-99</v>
      </c>
      <c r="BQ143" s="89">
        <v>-99</v>
      </c>
      <c r="BR143" s="89">
        <v>-99</v>
      </c>
      <c r="BS143" s="89">
        <v>-99</v>
      </c>
      <c r="BT143" s="89">
        <v>-99</v>
      </c>
      <c r="BU143" s="89">
        <v>-99</v>
      </c>
      <c r="BV143" s="89">
        <v>-99</v>
      </c>
      <c r="BW143" s="89">
        <v>-99</v>
      </c>
      <c r="BX143" s="89">
        <v>-99</v>
      </c>
      <c r="BY143" s="89">
        <v>-99</v>
      </c>
      <c r="BZ143" s="89">
        <v>-99</v>
      </c>
      <c r="CA143" s="89">
        <v>-99</v>
      </c>
      <c r="CB143" s="89">
        <v>-99</v>
      </c>
      <c r="CC143" s="89">
        <v>-99</v>
      </c>
      <c r="CD143" s="89">
        <v>-99</v>
      </c>
      <c r="CE143" s="89">
        <v>-99</v>
      </c>
      <c r="CF143" s="89">
        <v>-99</v>
      </c>
      <c r="CG143" s="89">
        <v>-99</v>
      </c>
      <c r="CH143" s="89">
        <v>-99</v>
      </c>
      <c r="CI143" s="89">
        <v>-99</v>
      </c>
      <c r="CJ143" s="89">
        <v>-99</v>
      </c>
      <c r="CK143" s="89">
        <v>-99</v>
      </c>
      <c r="CL143" s="89">
        <v>-99</v>
      </c>
      <c r="CM143" s="89">
        <v>-99</v>
      </c>
      <c r="CN143" s="89">
        <v>-99</v>
      </c>
      <c r="CO143" s="89">
        <v>-99</v>
      </c>
      <c r="CP143" s="89">
        <v>-99</v>
      </c>
      <c r="CQ143" s="89">
        <v>-99</v>
      </c>
      <c r="CR143" s="89">
        <v>-99</v>
      </c>
      <c r="CS143" s="89">
        <v>-99</v>
      </c>
      <c r="CT143" s="89">
        <v>-99</v>
      </c>
      <c r="CU143" s="86">
        <v>-99</v>
      </c>
      <c r="CV143" s="86">
        <v>1.3844000000000001</v>
      </c>
      <c r="CW143" s="86">
        <v>94</v>
      </c>
      <c r="CX143" s="86">
        <v>2</v>
      </c>
      <c r="CY143" s="86">
        <v>-0.37209999999999999</v>
      </c>
      <c r="CZ143" s="86">
        <v>33</v>
      </c>
      <c r="DA143" s="86">
        <v>4</v>
      </c>
      <c r="DB143" s="86">
        <v>0.78839999999999999</v>
      </c>
      <c r="DC143" s="86">
        <v>85</v>
      </c>
      <c r="DD143" s="86">
        <v>-99</v>
      </c>
      <c r="DE143" s="86">
        <v>-99</v>
      </c>
      <c r="DF143" s="86">
        <v>-99</v>
      </c>
      <c r="DG143" s="86">
        <v>-99</v>
      </c>
      <c r="DH143" s="86">
        <v>-99</v>
      </c>
    </row>
    <row r="144" spans="1:112" x14ac:dyDescent="0.2">
      <c r="A144" s="85">
        <f>IF(ISERROR(SEARCH('School Lookup'!$F$3,Data!J144)),A143,A143+1)</f>
        <v>0</v>
      </c>
      <c r="B144" s="85">
        <f>IF(I144='School Lookup'!$G$13,1,0)</f>
        <v>0</v>
      </c>
      <c r="C144" s="85">
        <f t="shared" si="2"/>
        <v>142</v>
      </c>
      <c r="D144" s="86" t="s">
        <v>6478</v>
      </c>
      <c r="E144" s="86" t="s">
        <v>6499</v>
      </c>
      <c r="F144" s="86" t="s">
        <v>2742</v>
      </c>
      <c r="G144" s="86" t="s">
        <v>2780</v>
      </c>
      <c r="H144" s="86" t="s">
        <v>516</v>
      </c>
      <c r="I144" s="86" t="s">
        <v>3507</v>
      </c>
      <c r="J144" s="86" t="s">
        <v>1247</v>
      </c>
      <c r="K144" s="86" t="s">
        <v>6483</v>
      </c>
      <c r="L144" s="86">
        <v>1</v>
      </c>
      <c r="M144" s="86">
        <v>1</v>
      </c>
      <c r="N144" s="89">
        <v>0.63823818181818204</v>
      </c>
      <c r="O144" s="89">
        <v>1.47645908445338</v>
      </c>
      <c r="P144" s="89">
        <v>66.944999999999993</v>
      </c>
      <c r="Q144" s="89">
        <v>1.8147708276827299</v>
      </c>
      <c r="R144" s="89">
        <v>48.863665454545497</v>
      </c>
      <c r="S144" s="89">
        <v>1.64561495606806</v>
      </c>
      <c r="T144" s="89">
        <v>1.86711069326124</v>
      </c>
      <c r="U144" s="89">
        <v>0.39568345323741</v>
      </c>
      <c r="V144" s="89">
        <v>0.73878480668610103</v>
      </c>
      <c r="W144" s="89">
        <v>1</v>
      </c>
      <c r="X144" s="89">
        <v>0.45056909090909097</v>
      </c>
      <c r="Y144" s="89">
        <v>1.14975766107882</v>
      </c>
      <c r="Z144" s="89">
        <v>54.605499999999999</v>
      </c>
      <c r="AA144" s="89">
        <v>0.59579752957653698</v>
      </c>
      <c r="AB144" s="89">
        <v>46.363681818181803</v>
      </c>
      <c r="AC144" s="89">
        <v>0.87277759532767796</v>
      </c>
      <c r="AD144" s="89">
        <v>1.01759045719672</v>
      </c>
      <c r="AE144" s="89">
        <v>0.39568345323741</v>
      </c>
      <c r="AF144" s="89">
        <v>0.40264370608503502</v>
      </c>
      <c r="AG144" s="89">
        <v>1</v>
      </c>
      <c r="AH144" s="89">
        <v>0.50750862068965497</v>
      </c>
      <c r="AI144" s="89">
        <v>1.1492434374515701</v>
      </c>
      <c r="AJ144" s="89">
        <v>-99</v>
      </c>
      <c r="AK144" s="89">
        <v>-99</v>
      </c>
      <c r="AL144" s="89">
        <v>47.8448198275862</v>
      </c>
      <c r="AM144" s="89">
        <v>1.1492434374515701</v>
      </c>
      <c r="AN144" s="89">
        <v>1.1641285372665899</v>
      </c>
      <c r="AO144" s="89">
        <v>0.20863309352518</v>
      </c>
      <c r="AP144" s="89">
        <v>0.24287573799087001</v>
      </c>
      <c r="AQ144" s="89">
        <v>-99</v>
      </c>
      <c r="AR144" s="89">
        <v>-99</v>
      </c>
      <c r="AS144" s="89">
        <v>-99</v>
      </c>
      <c r="AT144" s="89">
        <v>-99</v>
      </c>
      <c r="AU144" s="89">
        <v>-99</v>
      </c>
      <c r="AV144" s="89">
        <v>-99</v>
      </c>
      <c r="AW144" s="89">
        <v>-99</v>
      </c>
      <c r="AX144" s="89">
        <v>-99</v>
      </c>
      <c r="AY144" s="89">
        <v>-99</v>
      </c>
      <c r="AZ144" s="89">
        <v>-99</v>
      </c>
      <c r="BA144" s="89">
        <v>-99</v>
      </c>
      <c r="BB144" s="89">
        <v>-99</v>
      </c>
      <c r="BC144" s="89">
        <v>-99</v>
      </c>
      <c r="BD144" s="89">
        <v>-99</v>
      </c>
      <c r="BE144" s="89">
        <v>-99</v>
      </c>
      <c r="BF144" s="89">
        <v>-99</v>
      </c>
      <c r="BG144" s="89">
        <v>-99</v>
      </c>
      <c r="BH144" s="89">
        <v>-99</v>
      </c>
      <c r="BI144" s="89">
        <v>-99</v>
      </c>
      <c r="BJ144" s="89">
        <v>-99</v>
      </c>
      <c r="BK144" s="89">
        <v>-99</v>
      </c>
      <c r="BL144" s="89">
        <v>-99</v>
      </c>
      <c r="BM144" s="89">
        <v>-99</v>
      </c>
      <c r="BN144" s="89">
        <v>-99</v>
      </c>
      <c r="BO144" s="89">
        <v>-99</v>
      </c>
      <c r="BP144" s="89">
        <v>-99</v>
      </c>
      <c r="BQ144" s="89">
        <v>-99</v>
      </c>
      <c r="BR144" s="89">
        <v>-99</v>
      </c>
      <c r="BS144" s="89">
        <v>-99</v>
      </c>
      <c r="BT144" s="89">
        <v>-99</v>
      </c>
      <c r="BU144" s="89">
        <v>-99</v>
      </c>
      <c r="BV144" s="89">
        <v>-99</v>
      </c>
      <c r="BW144" s="89">
        <v>-99</v>
      </c>
      <c r="BX144" s="89">
        <v>-99</v>
      </c>
      <c r="BY144" s="89">
        <v>-99</v>
      </c>
      <c r="BZ144" s="89">
        <v>-99</v>
      </c>
      <c r="CA144" s="89">
        <v>-99</v>
      </c>
      <c r="CB144" s="89">
        <v>-99</v>
      </c>
      <c r="CC144" s="89">
        <v>-99</v>
      </c>
      <c r="CD144" s="89">
        <v>-99</v>
      </c>
      <c r="CE144" s="89">
        <v>-99</v>
      </c>
      <c r="CF144" s="89">
        <v>-99</v>
      </c>
      <c r="CG144" s="89">
        <v>-99</v>
      </c>
      <c r="CH144" s="89">
        <v>-99</v>
      </c>
      <c r="CI144" s="89">
        <v>-99</v>
      </c>
      <c r="CJ144" s="89">
        <v>-99</v>
      </c>
      <c r="CK144" s="89">
        <v>-99</v>
      </c>
      <c r="CL144" s="89">
        <v>-99</v>
      </c>
      <c r="CM144" s="89">
        <v>-99</v>
      </c>
      <c r="CN144" s="89">
        <v>-99</v>
      </c>
      <c r="CO144" s="89">
        <v>-99</v>
      </c>
      <c r="CP144" s="89">
        <v>-99</v>
      </c>
      <c r="CQ144" s="89">
        <v>-99</v>
      </c>
      <c r="CR144" s="89">
        <v>-99</v>
      </c>
      <c r="CS144" s="89">
        <v>-99</v>
      </c>
      <c r="CT144" s="89">
        <v>-99</v>
      </c>
      <c r="CU144" s="86">
        <v>-99</v>
      </c>
      <c r="CV144" s="86">
        <v>1.3843000000000001</v>
      </c>
      <c r="CW144" s="86">
        <v>94</v>
      </c>
      <c r="CX144" s="86">
        <v>2</v>
      </c>
      <c r="CY144" s="86">
        <v>0.19620000000000001</v>
      </c>
      <c r="CZ144" s="86">
        <v>61</v>
      </c>
      <c r="DA144" s="86">
        <v>2</v>
      </c>
      <c r="DB144" s="86">
        <v>0.95379999999999998</v>
      </c>
      <c r="DC144" s="86">
        <v>90</v>
      </c>
      <c r="DD144" s="86">
        <v>-99</v>
      </c>
      <c r="DE144" s="86">
        <v>-99</v>
      </c>
      <c r="DF144" s="86">
        <v>-99</v>
      </c>
      <c r="DG144" s="86">
        <v>-99</v>
      </c>
      <c r="DH144" s="86">
        <v>-99</v>
      </c>
    </row>
    <row r="145" spans="1:112" x14ac:dyDescent="0.2">
      <c r="A145" s="85">
        <f>IF(ISERROR(SEARCH('School Lookup'!$F$3,Data!J145)),A144,A144+1)</f>
        <v>0</v>
      </c>
      <c r="B145" s="85">
        <f>IF(I145='School Lookup'!$G$13,1,0)</f>
        <v>0</v>
      </c>
      <c r="C145" s="85">
        <f t="shared" si="2"/>
        <v>143</v>
      </c>
      <c r="D145" s="86" t="s">
        <v>6478</v>
      </c>
      <c r="E145" s="86" t="s">
        <v>6862</v>
      </c>
      <c r="F145" s="86" t="s">
        <v>2773</v>
      </c>
      <c r="G145" s="86" t="s">
        <v>2835</v>
      </c>
      <c r="H145" s="86" t="s">
        <v>1431</v>
      </c>
      <c r="I145" s="86" t="s">
        <v>3907</v>
      </c>
      <c r="J145" s="86" t="s">
        <v>1816</v>
      </c>
      <c r="K145" s="86" t="s">
        <v>746</v>
      </c>
      <c r="L145" s="86">
        <v>1</v>
      </c>
      <c r="M145" s="86">
        <v>1</v>
      </c>
      <c r="N145" s="89">
        <v>0.52951964285714304</v>
      </c>
      <c r="O145" s="89">
        <v>1.2410292057502701</v>
      </c>
      <c r="P145" s="89">
        <v>-99</v>
      </c>
      <c r="Q145" s="89">
        <v>-99</v>
      </c>
      <c r="R145" s="89">
        <v>50.446408928571401</v>
      </c>
      <c r="S145" s="89">
        <v>1.2410292057502701</v>
      </c>
      <c r="T145" s="89">
        <v>1.4080406374044301</v>
      </c>
      <c r="U145" s="89">
        <v>0.50111856823266199</v>
      </c>
      <c r="V145" s="89">
        <v>0.705595308229513</v>
      </c>
      <c r="W145" s="89">
        <v>1</v>
      </c>
      <c r="X145" s="89">
        <v>0.45748026905829597</v>
      </c>
      <c r="Y145" s="89">
        <v>1.16602766911028</v>
      </c>
      <c r="Z145" s="89">
        <v>-99</v>
      </c>
      <c r="AA145" s="89">
        <v>-99</v>
      </c>
      <c r="AB145" s="89">
        <v>53.3632215246637</v>
      </c>
      <c r="AC145" s="89">
        <v>1.16602766911028</v>
      </c>
      <c r="AD145" s="89">
        <v>1.35903676664262</v>
      </c>
      <c r="AE145" s="89">
        <v>0.49888143176733801</v>
      </c>
      <c r="AF145" s="89">
        <v>0.67799820796712496</v>
      </c>
      <c r="AG145" s="89">
        <v>-99</v>
      </c>
      <c r="AH145" s="89">
        <v>-99</v>
      </c>
      <c r="AI145" s="89">
        <v>-99</v>
      </c>
      <c r="AJ145" s="89">
        <v>-99</v>
      </c>
      <c r="AK145" s="89">
        <v>-99</v>
      </c>
      <c r="AL145" s="89">
        <v>-99</v>
      </c>
      <c r="AM145" s="89">
        <v>-99</v>
      </c>
      <c r="AN145" s="89">
        <v>-99</v>
      </c>
      <c r="AO145" s="89">
        <v>-99</v>
      </c>
      <c r="AP145" s="89">
        <v>-99</v>
      </c>
      <c r="AQ145" s="89">
        <v>-99</v>
      </c>
      <c r="AR145" s="89">
        <v>-99</v>
      </c>
      <c r="AS145" s="89">
        <v>-99</v>
      </c>
      <c r="AT145" s="89">
        <v>-99</v>
      </c>
      <c r="AU145" s="89">
        <v>-99</v>
      </c>
      <c r="AV145" s="89">
        <v>-99</v>
      </c>
      <c r="AW145" s="89">
        <v>-99</v>
      </c>
      <c r="AX145" s="89">
        <v>-99</v>
      </c>
      <c r="AY145" s="89">
        <v>-99</v>
      </c>
      <c r="AZ145" s="89">
        <v>-99</v>
      </c>
      <c r="BA145" s="89">
        <v>-99</v>
      </c>
      <c r="BB145" s="89">
        <v>-99</v>
      </c>
      <c r="BC145" s="89">
        <v>-99</v>
      </c>
      <c r="BD145" s="89">
        <v>-99</v>
      </c>
      <c r="BE145" s="89">
        <v>-99</v>
      </c>
      <c r="BF145" s="89">
        <v>-99</v>
      </c>
      <c r="BG145" s="89">
        <v>-99</v>
      </c>
      <c r="BH145" s="89">
        <v>-99</v>
      </c>
      <c r="BI145" s="89">
        <v>-99</v>
      </c>
      <c r="BJ145" s="89">
        <v>-99</v>
      </c>
      <c r="BK145" s="89">
        <v>-99</v>
      </c>
      <c r="BL145" s="89">
        <v>-99</v>
      </c>
      <c r="BM145" s="89">
        <v>-99</v>
      </c>
      <c r="BN145" s="89">
        <v>-99</v>
      </c>
      <c r="BO145" s="89">
        <v>-99</v>
      </c>
      <c r="BP145" s="89">
        <v>-99</v>
      </c>
      <c r="BQ145" s="89">
        <v>-99</v>
      </c>
      <c r="BR145" s="89">
        <v>-99</v>
      </c>
      <c r="BS145" s="89">
        <v>-99</v>
      </c>
      <c r="BT145" s="89">
        <v>-99</v>
      </c>
      <c r="BU145" s="89">
        <v>-99</v>
      </c>
      <c r="BV145" s="89">
        <v>-99</v>
      </c>
      <c r="BW145" s="89">
        <v>-99</v>
      </c>
      <c r="BX145" s="89">
        <v>-99</v>
      </c>
      <c r="BY145" s="89">
        <v>-99</v>
      </c>
      <c r="BZ145" s="89">
        <v>-99</v>
      </c>
      <c r="CA145" s="89">
        <v>-99</v>
      </c>
      <c r="CB145" s="89">
        <v>-99</v>
      </c>
      <c r="CC145" s="89">
        <v>-99</v>
      </c>
      <c r="CD145" s="89">
        <v>-99</v>
      </c>
      <c r="CE145" s="89">
        <v>-99</v>
      </c>
      <c r="CF145" s="89">
        <v>-99</v>
      </c>
      <c r="CG145" s="89">
        <v>-99</v>
      </c>
      <c r="CH145" s="89">
        <v>-99</v>
      </c>
      <c r="CI145" s="89">
        <v>-99</v>
      </c>
      <c r="CJ145" s="89">
        <v>-99</v>
      </c>
      <c r="CK145" s="89">
        <v>-99</v>
      </c>
      <c r="CL145" s="89">
        <v>-99</v>
      </c>
      <c r="CM145" s="89">
        <v>-99</v>
      </c>
      <c r="CN145" s="89">
        <v>-99</v>
      </c>
      <c r="CO145" s="89">
        <v>-99</v>
      </c>
      <c r="CP145" s="89">
        <v>-99</v>
      </c>
      <c r="CQ145" s="89">
        <v>-99</v>
      </c>
      <c r="CR145" s="89">
        <v>-99</v>
      </c>
      <c r="CS145" s="89">
        <v>-99</v>
      </c>
      <c r="CT145" s="89">
        <v>-99</v>
      </c>
      <c r="CU145" s="86">
        <v>-99</v>
      </c>
      <c r="CV145" s="86">
        <v>1.3835999999999999</v>
      </c>
      <c r="CW145" s="86">
        <v>94</v>
      </c>
      <c r="CX145" s="86">
        <v>2</v>
      </c>
      <c r="CY145" s="86">
        <v>-1.2306999999999999</v>
      </c>
      <c r="CZ145" s="86">
        <v>7</v>
      </c>
      <c r="DA145" s="86">
        <v>0</v>
      </c>
      <c r="DB145" s="86">
        <v>-99</v>
      </c>
      <c r="DC145" s="86">
        <v>-99</v>
      </c>
      <c r="DD145" s="86">
        <v>-99</v>
      </c>
      <c r="DE145" s="86">
        <v>-99</v>
      </c>
      <c r="DF145" s="86">
        <v>-99</v>
      </c>
      <c r="DG145" s="86">
        <v>-99</v>
      </c>
      <c r="DH145" s="86">
        <v>-99</v>
      </c>
    </row>
    <row r="146" spans="1:112" x14ac:dyDescent="0.2">
      <c r="A146" s="85">
        <f>IF(ISERROR(SEARCH('School Lookup'!$F$3,Data!J146)),A145,A145+1)</f>
        <v>0</v>
      </c>
      <c r="B146" s="85">
        <f>IF(I146='School Lookup'!$G$13,1,0)</f>
        <v>0</v>
      </c>
      <c r="C146" s="85">
        <f t="shared" si="2"/>
        <v>144</v>
      </c>
      <c r="D146" s="86" t="s">
        <v>6478</v>
      </c>
      <c r="E146" s="86" t="s">
        <v>6760</v>
      </c>
      <c r="F146" s="86" t="s">
        <v>2767</v>
      </c>
      <c r="G146" s="86" t="s">
        <v>2782</v>
      </c>
      <c r="H146" s="86" t="s">
        <v>1545</v>
      </c>
      <c r="I146" s="86" t="s">
        <v>4059</v>
      </c>
      <c r="J146" s="86" t="s">
        <v>1972</v>
      </c>
      <c r="K146" s="86" t="s">
        <v>138</v>
      </c>
      <c r="L146" s="86">
        <v>1</v>
      </c>
      <c r="M146" s="86">
        <v>1</v>
      </c>
      <c r="N146" s="89">
        <v>0.71682896725440803</v>
      </c>
      <c r="O146" s="89">
        <v>1.64664734543677</v>
      </c>
      <c r="P146" s="89">
        <v>58.771000000000001</v>
      </c>
      <c r="Q146" s="89">
        <v>0.94774310700595799</v>
      </c>
      <c r="R146" s="89">
        <v>54.911809571788403</v>
      </c>
      <c r="S146" s="89">
        <v>1.29719522622136</v>
      </c>
      <c r="T146" s="89">
        <v>1.4717703612878501</v>
      </c>
      <c r="U146" s="89">
        <v>0.37701804368470998</v>
      </c>
      <c r="V146" s="89">
        <v>0.55488398236588499</v>
      </c>
      <c r="W146" s="89">
        <v>1</v>
      </c>
      <c r="X146" s="89">
        <v>0.57218241206030196</v>
      </c>
      <c r="Y146" s="89">
        <v>1.43605468152107</v>
      </c>
      <c r="Z146" s="89">
        <v>55.833300000000001</v>
      </c>
      <c r="AA146" s="89">
        <v>0.74890782309451698</v>
      </c>
      <c r="AB146" s="89">
        <v>49.246226633165797</v>
      </c>
      <c r="AC146" s="89">
        <v>1.09248125230779</v>
      </c>
      <c r="AD146" s="89">
        <v>1.27340284926194</v>
      </c>
      <c r="AE146" s="89">
        <v>0.37796771130104501</v>
      </c>
      <c r="AF146" s="89">
        <v>0.48130516049976502</v>
      </c>
      <c r="AG146" s="89">
        <v>1</v>
      </c>
      <c r="AH146" s="89">
        <v>0.54515000000000002</v>
      </c>
      <c r="AI146" s="89">
        <v>1.23025131709639</v>
      </c>
      <c r="AJ146" s="89">
        <v>-99</v>
      </c>
      <c r="AK146" s="89">
        <v>-99</v>
      </c>
      <c r="AL146" s="89">
        <v>47.692336923076901</v>
      </c>
      <c r="AM146" s="89">
        <v>1.23025131709639</v>
      </c>
      <c r="AN146" s="89">
        <v>1.2492308323516399</v>
      </c>
      <c r="AO146" s="89">
        <v>0.12345679012345701</v>
      </c>
      <c r="AP146" s="89">
        <v>0.15422602868538701</v>
      </c>
      <c r="AQ146" s="89">
        <v>1</v>
      </c>
      <c r="AR146" s="89">
        <v>0.65562343749999996</v>
      </c>
      <c r="AS146" s="89">
        <v>1.5437308565122101</v>
      </c>
      <c r="AT146" s="89">
        <v>-99</v>
      </c>
      <c r="AU146" s="89">
        <v>-99</v>
      </c>
      <c r="AV146" s="89">
        <v>45.312479687500002</v>
      </c>
      <c r="AW146" s="89">
        <v>1.5437308565122101</v>
      </c>
      <c r="AX146" s="89">
        <v>1.58756174971117</v>
      </c>
      <c r="AY146" s="89">
        <v>0.12155745489078799</v>
      </c>
      <c r="AZ146" s="89">
        <v>0.192979965776857</v>
      </c>
      <c r="BA146" s="89">
        <v>-99</v>
      </c>
      <c r="BB146" s="89">
        <v>-99</v>
      </c>
      <c r="BC146" s="89">
        <v>-99</v>
      </c>
      <c r="BD146" s="89">
        <v>-99</v>
      </c>
      <c r="BE146" s="89">
        <v>-99</v>
      </c>
      <c r="BF146" s="89">
        <v>-99</v>
      </c>
      <c r="BG146" s="89">
        <v>-99</v>
      </c>
      <c r="BH146" s="89">
        <v>-99</v>
      </c>
      <c r="BI146" s="89">
        <v>-99</v>
      </c>
      <c r="BJ146" s="89">
        <v>-99</v>
      </c>
      <c r="BK146" s="89">
        <v>-99</v>
      </c>
      <c r="BL146" s="89">
        <v>-99</v>
      </c>
      <c r="BM146" s="89">
        <v>-99</v>
      </c>
      <c r="BN146" s="89">
        <v>-99</v>
      </c>
      <c r="BO146" s="89">
        <v>-99</v>
      </c>
      <c r="BP146" s="89">
        <v>-99</v>
      </c>
      <c r="BQ146" s="89">
        <v>-99</v>
      </c>
      <c r="BR146" s="89">
        <v>-99</v>
      </c>
      <c r="BS146" s="89">
        <v>-99</v>
      </c>
      <c r="BT146" s="89">
        <v>-99</v>
      </c>
      <c r="BU146" s="89">
        <v>-99</v>
      </c>
      <c r="BV146" s="89">
        <v>-99</v>
      </c>
      <c r="BW146" s="89">
        <v>-99</v>
      </c>
      <c r="BX146" s="89">
        <v>-99</v>
      </c>
      <c r="BY146" s="89">
        <v>-99</v>
      </c>
      <c r="BZ146" s="89">
        <v>-99</v>
      </c>
      <c r="CA146" s="89">
        <v>-99</v>
      </c>
      <c r="CB146" s="89">
        <v>-99</v>
      </c>
      <c r="CC146" s="89">
        <v>-99</v>
      </c>
      <c r="CD146" s="89">
        <v>-99</v>
      </c>
      <c r="CE146" s="89">
        <v>-99</v>
      </c>
      <c r="CF146" s="89">
        <v>-99</v>
      </c>
      <c r="CG146" s="89">
        <v>-99</v>
      </c>
      <c r="CH146" s="89">
        <v>-99</v>
      </c>
      <c r="CI146" s="89">
        <v>-99</v>
      </c>
      <c r="CJ146" s="89">
        <v>-99</v>
      </c>
      <c r="CK146" s="89">
        <v>-99</v>
      </c>
      <c r="CL146" s="89">
        <v>-99</v>
      </c>
      <c r="CM146" s="89">
        <v>-99</v>
      </c>
      <c r="CN146" s="89">
        <v>-99</v>
      </c>
      <c r="CO146" s="89">
        <v>-99</v>
      </c>
      <c r="CP146" s="89">
        <v>-99</v>
      </c>
      <c r="CQ146" s="89">
        <v>-99</v>
      </c>
      <c r="CR146" s="89">
        <v>-99</v>
      </c>
      <c r="CS146" s="89">
        <v>-99</v>
      </c>
      <c r="CT146" s="89">
        <v>-99</v>
      </c>
      <c r="CU146" s="86">
        <v>-99</v>
      </c>
      <c r="CV146" s="86">
        <v>1.3834</v>
      </c>
      <c r="CW146" s="86">
        <v>94</v>
      </c>
      <c r="CX146" s="86">
        <v>2</v>
      </c>
      <c r="CY146" s="86">
        <v>-7.1400000000000005E-2</v>
      </c>
      <c r="CZ146" s="86">
        <v>48</v>
      </c>
      <c r="DA146" s="86">
        <v>2</v>
      </c>
      <c r="DB146" s="86">
        <v>0.64039999999999997</v>
      </c>
      <c r="DC146" s="86">
        <v>79</v>
      </c>
      <c r="DD146" s="86">
        <v>-99</v>
      </c>
      <c r="DE146" s="86">
        <v>-99</v>
      </c>
      <c r="DF146" s="86">
        <v>-99</v>
      </c>
      <c r="DG146" s="86">
        <v>-99</v>
      </c>
      <c r="DH146" s="86">
        <v>-99</v>
      </c>
    </row>
    <row r="147" spans="1:112" x14ac:dyDescent="0.2">
      <c r="A147" s="85">
        <f>IF(ISERROR(SEARCH('School Lookup'!$F$3,Data!J147)),A146,A146+1)</f>
        <v>0</v>
      </c>
      <c r="B147" s="85">
        <f>IF(I147='School Lookup'!$G$13,1,0)</f>
        <v>0</v>
      </c>
      <c r="C147" s="85">
        <f t="shared" si="2"/>
        <v>145</v>
      </c>
      <c r="D147" s="86" t="s">
        <v>6478</v>
      </c>
      <c r="E147" s="86" t="s">
        <v>6598</v>
      </c>
      <c r="F147" s="86" t="s">
        <v>2755</v>
      </c>
      <c r="G147" s="86" t="s">
        <v>2829</v>
      </c>
      <c r="H147" s="86" t="s">
        <v>345</v>
      </c>
      <c r="I147" s="86" t="s">
        <v>3559</v>
      </c>
      <c r="J147" s="86" t="s">
        <v>619</v>
      </c>
      <c r="K147" s="86" t="s">
        <v>6509</v>
      </c>
      <c r="L147" s="86">
        <v>1</v>
      </c>
      <c r="M147" s="86">
        <v>1</v>
      </c>
      <c r="N147" s="89">
        <v>0.68011296829971202</v>
      </c>
      <c r="O147" s="89">
        <v>1.5671388893539899</v>
      </c>
      <c r="P147" s="89">
        <v>54.5</v>
      </c>
      <c r="Q147" s="89">
        <v>0.49471210688233602</v>
      </c>
      <c r="R147" s="89">
        <v>51.873179827089302</v>
      </c>
      <c r="S147" s="89">
        <v>1.0309254981181599</v>
      </c>
      <c r="T147" s="89">
        <v>1.1696429164697799</v>
      </c>
      <c r="U147" s="89">
        <v>0.40115606936416198</v>
      </c>
      <c r="V147" s="89">
        <v>0.46920935493065302</v>
      </c>
      <c r="W147" s="89">
        <v>1</v>
      </c>
      <c r="X147" s="89">
        <v>0.57119154518950399</v>
      </c>
      <c r="Y147" s="89">
        <v>1.4337220239628501</v>
      </c>
      <c r="Z147" s="89">
        <v>62.896599999999999</v>
      </c>
      <c r="AA147" s="89">
        <v>1.6297222360327399</v>
      </c>
      <c r="AB147" s="89">
        <v>52.186627405247798</v>
      </c>
      <c r="AC147" s="89">
        <v>1.5317221299977899</v>
      </c>
      <c r="AD147" s="89">
        <v>1.78483384298851</v>
      </c>
      <c r="AE147" s="89">
        <v>0.39653179190751398</v>
      </c>
      <c r="AF147" s="89">
        <v>0.70774336201740995</v>
      </c>
      <c r="AG147" s="89">
        <v>1</v>
      </c>
      <c r="AH147" s="89">
        <v>0.43934000000000001</v>
      </c>
      <c r="AI147" s="89">
        <v>1.0025379893102699</v>
      </c>
      <c r="AJ147" s="89">
        <v>-99</v>
      </c>
      <c r="AK147" s="89">
        <v>-99</v>
      </c>
      <c r="AL147" s="89">
        <v>47.999989714285697</v>
      </c>
      <c r="AM147" s="89">
        <v>1.0025379893102699</v>
      </c>
      <c r="AN147" s="89">
        <v>1.0100080937610101</v>
      </c>
      <c r="AO147" s="89">
        <v>0.20231213872832399</v>
      </c>
      <c r="AP147" s="89">
        <v>0.20433689758170701</v>
      </c>
      <c r="AQ147" s="89">
        <v>-99</v>
      </c>
      <c r="AR147" s="89">
        <v>-99</v>
      </c>
      <c r="AS147" s="89">
        <v>-99</v>
      </c>
      <c r="AT147" s="89">
        <v>-99</v>
      </c>
      <c r="AU147" s="89">
        <v>-99</v>
      </c>
      <c r="AV147" s="89">
        <v>-99</v>
      </c>
      <c r="AW147" s="89">
        <v>-99</v>
      </c>
      <c r="AX147" s="89">
        <v>-99</v>
      </c>
      <c r="AY147" s="89">
        <v>-99</v>
      </c>
      <c r="AZ147" s="89">
        <v>-99</v>
      </c>
      <c r="BA147" s="89">
        <v>-99</v>
      </c>
      <c r="BB147" s="89">
        <v>-99</v>
      </c>
      <c r="BC147" s="89">
        <v>-99</v>
      </c>
      <c r="BD147" s="89">
        <v>-99</v>
      </c>
      <c r="BE147" s="89">
        <v>-99</v>
      </c>
      <c r="BF147" s="89">
        <v>-99</v>
      </c>
      <c r="BG147" s="89">
        <v>-99</v>
      </c>
      <c r="BH147" s="89">
        <v>-99</v>
      </c>
      <c r="BI147" s="89">
        <v>-99</v>
      </c>
      <c r="BJ147" s="89">
        <v>-99</v>
      </c>
      <c r="BK147" s="89">
        <v>-99</v>
      </c>
      <c r="BL147" s="89">
        <v>-99</v>
      </c>
      <c r="BM147" s="89">
        <v>-99</v>
      </c>
      <c r="BN147" s="89">
        <v>-99</v>
      </c>
      <c r="BO147" s="89">
        <v>-99</v>
      </c>
      <c r="BP147" s="89">
        <v>-99</v>
      </c>
      <c r="BQ147" s="89">
        <v>-99</v>
      </c>
      <c r="BR147" s="89">
        <v>-99</v>
      </c>
      <c r="BS147" s="89">
        <v>-99</v>
      </c>
      <c r="BT147" s="89">
        <v>-99</v>
      </c>
      <c r="BU147" s="89">
        <v>-99</v>
      </c>
      <c r="BV147" s="89">
        <v>-99</v>
      </c>
      <c r="BW147" s="89">
        <v>-99</v>
      </c>
      <c r="BX147" s="89">
        <v>-99</v>
      </c>
      <c r="BY147" s="89">
        <v>-99</v>
      </c>
      <c r="BZ147" s="89">
        <v>-99</v>
      </c>
      <c r="CA147" s="89">
        <v>-99</v>
      </c>
      <c r="CB147" s="89">
        <v>-99</v>
      </c>
      <c r="CC147" s="89">
        <v>-99</v>
      </c>
      <c r="CD147" s="89">
        <v>-99</v>
      </c>
      <c r="CE147" s="89">
        <v>-99</v>
      </c>
      <c r="CF147" s="89">
        <v>-99</v>
      </c>
      <c r="CG147" s="89">
        <v>-99</v>
      </c>
      <c r="CH147" s="89">
        <v>-99</v>
      </c>
      <c r="CI147" s="89">
        <v>-99</v>
      </c>
      <c r="CJ147" s="89">
        <v>-99</v>
      </c>
      <c r="CK147" s="89">
        <v>-99</v>
      </c>
      <c r="CL147" s="89">
        <v>-99</v>
      </c>
      <c r="CM147" s="89">
        <v>-99</v>
      </c>
      <c r="CN147" s="89">
        <v>-99</v>
      </c>
      <c r="CO147" s="89">
        <v>-99</v>
      </c>
      <c r="CP147" s="89">
        <v>-99</v>
      </c>
      <c r="CQ147" s="89">
        <v>-99</v>
      </c>
      <c r="CR147" s="89">
        <v>-99</v>
      </c>
      <c r="CS147" s="89">
        <v>-99</v>
      </c>
      <c r="CT147" s="89">
        <v>-99</v>
      </c>
      <c r="CU147" s="86">
        <v>-99</v>
      </c>
      <c r="CV147" s="86">
        <v>1.3813</v>
      </c>
      <c r="CW147" s="86">
        <v>94</v>
      </c>
      <c r="CX147" s="86">
        <v>2</v>
      </c>
      <c r="CY147" s="86">
        <v>-0.50190000000000001</v>
      </c>
      <c r="CZ147" s="86">
        <v>28</v>
      </c>
      <c r="DA147" s="86">
        <v>2</v>
      </c>
      <c r="DB147" s="86">
        <v>0.84470000000000001</v>
      </c>
      <c r="DC147" s="86">
        <v>86</v>
      </c>
      <c r="DD147" s="86">
        <v>-99</v>
      </c>
      <c r="DE147" s="86">
        <v>-99</v>
      </c>
      <c r="DF147" s="86">
        <v>-99</v>
      </c>
      <c r="DG147" s="86">
        <v>-99</v>
      </c>
      <c r="DH147" s="86">
        <v>-99</v>
      </c>
    </row>
    <row r="148" spans="1:112" x14ac:dyDescent="0.2">
      <c r="A148" s="85">
        <f>IF(ISERROR(SEARCH('School Lookup'!$F$3,Data!J148)),A147,A147+1)</f>
        <v>0</v>
      </c>
      <c r="B148" s="85">
        <f>IF(I148='School Lookup'!$G$13,1,0)</f>
        <v>0</v>
      </c>
      <c r="C148" s="85">
        <f t="shared" si="2"/>
        <v>146</v>
      </c>
      <c r="D148" s="86" t="s">
        <v>6478</v>
      </c>
      <c r="E148" s="86" t="s">
        <v>6733</v>
      </c>
      <c r="F148" s="86" t="s">
        <v>2764</v>
      </c>
      <c r="G148" s="86" t="s">
        <v>2961</v>
      </c>
      <c r="H148" s="86" t="s">
        <v>1253</v>
      </c>
      <c r="I148" s="86" t="s">
        <v>3926</v>
      </c>
      <c r="J148" s="86" t="s">
        <v>1551</v>
      </c>
      <c r="K148" s="86" t="s">
        <v>6283</v>
      </c>
      <c r="L148" s="86">
        <v>1</v>
      </c>
      <c r="M148" s="86">
        <v>1</v>
      </c>
      <c r="N148" s="89">
        <v>0.48020250521920699</v>
      </c>
      <c r="O148" s="89">
        <v>1.1342329974582801</v>
      </c>
      <c r="P148" s="89">
        <v>61.167700000000004</v>
      </c>
      <c r="Q148" s="89">
        <v>1.20196445984986</v>
      </c>
      <c r="R148" s="89">
        <v>50.5219091858038</v>
      </c>
      <c r="S148" s="89">
        <v>1.1680987286540701</v>
      </c>
      <c r="T148" s="89">
        <v>1.3252888396262801</v>
      </c>
      <c r="U148" s="89">
        <v>0.37627651217596197</v>
      </c>
      <c r="V148" s="89">
        <v>0.498675062200306</v>
      </c>
      <c r="W148" s="89">
        <v>1</v>
      </c>
      <c r="X148" s="89">
        <v>0.66059937369519806</v>
      </c>
      <c r="Y148" s="89">
        <v>1.6442022136582299</v>
      </c>
      <c r="Z148" s="89">
        <v>54.950299999999999</v>
      </c>
      <c r="AA148" s="89">
        <v>0.63879510996829403</v>
      </c>
      <c r="AB148" s="89">
        <v>49.269278079331897</v>
      </c>
      <c r="AC148" s="89">
        <v>1.1414986618132601</v>
      </c>
      <c r="AD148" s="89">
        <v>1.3304763679770499</v>
      </c>
      <c r="AE148" s="89">
        <v>0.37627651217596197</v>
      </c>
      <c r="AF148" s="89">
        <v>0.50062700727494802</v>
      </c>
      <c r="AG148" s="89">
        <v>1</v>
      </c>
      <c r="AH148" s="89">
        <v>0.71571566265060205</v>
      </c>
      <c r="AI148" s="89">
        <v>1.5973250780661701</v>
      </c>
      <c r="AJ148" s="89">
        <v>-99</v>
      </c>
      <c r="AK148" s="89">
        <v>-99</v>
      </c>
      <c r="AL148" s="89">
        <v>45.180748192771098</v>
      </c>
      <c r="AM148" s="89">
        <v>1.5973250780661701</v>
      </c>
      <c r="AN148" s="89">
        <v>1.6348577573001399</v>
      </c>
      <c r="AO148" s="89">
        <v>0.130400628436764</v>
      </c>
      <c r="AP148" s="89">
        <v>0.21318647895665699</v>
      </c>
      <c r="AQ148" s="89">
        <v>1</v>
      </c>
      <c r="AR148" s="89">
        <v>0.59010805369127495</v>
      </c>
      <c r="AS148" s="89">
        <v>1.3964643295696699</v>
      </c>
      <c r="AT148" s="89">
        <v>-99</v>
      </c>
      <c r="AU148" s="89">
        <v>-99</v>
      </c>
      <c r="AV148" s="89">
        <v>57.718115436241597</v>
      </c>
      <c r="AW148" s="89">
        <v>1.3964643295696699</v>
      </c>
      <c r="AX148" s="89">
        <v>1.4323730227638201</v>
      </c>
      <c r="AY148" s="89">
        <v>0.117046347211312</v>
      </c>
      <c r="AZ148" s="89">
        <v>0.16765403015853</v>
      </c>
      <c r="BA148" s="89">
        <v>-99</v>
      </c>
      <c r="BB148" s="89">
        <v>-99</v>
      </c>
      <c r="BC148" s="89">
        <v>-99</v>
      </c>
      <c r="BD148" s="89">
        <v>-99</v>
      </c>
      <c r="BE148" s="89">
        <v>-99</v>
      </c>
      <c r="BF148" s="89">
        <v>-99</v>
      </c>
      <c r="BG148" s="89">
        <v>-99</v>
      </c>
      <c r="BH148" s="89">
        <v>-99</v>
      </c>
      <c r="BI148" s="89">
        <v>-99</v>
      </c>
      <c r="BJ148" s="89">
        <v>-99</v>
      </c>
      <c r="BK148" s="89">
        <v>-99</v>
      </c>
      <c r="BL148" s="89">
        <v>-99</v>
      </c>
      <c r="BM148" s="89">
        <v>-99</v>
      </c>
      <c r="BN148" s="89">
        <v>-99</v>
      </c>
      <c r="BO148" s="89">
        <v>-99</v>
      </c>
      <c r="BP148" s="89">
        <v>-99</v>
      </c>
      <c r="BQ148" s="89">
        <v>-99</v>
      </c>
      <c r="BR148" s="89">
        <v>-99</v>
      </c>
      <c r="BS148" s="89">
        <v>-99</v>
      </c>
      <c r="BT148" s="89">
        <v>-99</v>
      </c>
      <c r="BU148" s="89">
        <v>-99</v>
      </c>
      <c r="BV148" s="89">
        <v>-99</v>
      </c>
      <c r="BW148" s="89">
        <v>-99</v>
      </c>
      <c r="BX148" s="89">
        <v>-99</v>
      </c>
      <c r="BY148" s="89">
        <v>-99</v>
      </c>
      <c r="BZ148" s="89">
        <v>-99</v>
      </c>
      <c r="CA148" s="89">
        <v>-99</v>
      </c>
      <c r="CB148" s="89">
        <v>-99</v>
      </c>
      <c r="CC148" s="89">
        <v>-99</v>
      </c>
      <c r="CD148" s="89">
        <v>-99</v>
      </c>
      <c r="CE148" s="89">
        <v>-99</v>
      </c>
      <c r="CF148" s="89">
        <v>-99</v>
      </c>
      <c r="CG148" s="89">
        <v>-99</v>
      </c>
      <c r="CH148" s="89">
        <v>-99</v>
      </c>
      <c r="CI148" s="89">
        <v>-99</v>
      </c>
      <c r="CJ148" s="89">
        <v>-99</v>
      </c>
      <c r="CK148" s="89">
        <v>-99</v>
      </c>
      <c r="CL148" s="89">
        <v>-99</v>
      </c>
      <c r="CM148" s="89">
        <v>-99</v>
      </c>
      <c r="CN148" s="89">
        <v>-99</v>
      </c>
      <c r="CO148" s="89">
        <v>-99</v>
      </c>
      <c r="CP148" s="89">
        <v>-99</v>
      </c>
      <c r="CQ148" s="89">
        <v>-99</v>
      </c>
      <c r="CR148" s="89">
        <v>-99</v>
      </c>
      <c r="CS148" s="89">
        <v>-99</v>
      </c>
      <c r="CT148" s="89">
        <v>-99</v>
      </c>
      <c r="CU148" s="86">
        <v>-99</v>
      </c>
      <c r="CV148" s="86">
        <v>1.3801000000000001</v>
      </c>
      <c r="CW148" s="86">
        <v>94</v>
      </c>
      <c r="CX148" s="86">
        <v>2</v>
      </c>
      <c r="CY148" s="86">
        <v>1.2170000000000001</v>
      </c>
      <c r="CZ148" s="86">
        <v>91</v>
      </c>
      <c r="DA148" s="86">
        <v>2</v>
      </c>
      <c r="DB148" s="86">
        <v>0.69259999999999999</v>
      </c>
      <c r="DC148" s="86">
        <v>81</v>
      </c>
      <c r="DD148" s="86">
        <v>-99</v>
      </c>
      <c r="DE148" s="86">
        <v>-99</v>
      </c>
      <c r="DF148" s="86">
        <v>-99</v>
      </c>
      <c r="DG148" s="86">
        <v>-99</v>
      </c>
      <c r="DH148" s="86">
        <v>-99</v>
      </c>
    </row>
    <row r="149" spans="1:112" x14ac:dyDescent="0.2">
      <c r="A149" s="85">
        <f>IF(ISERROR(SEARCH('School Lookup'!$F$3,Data!J149)),A148,A148+1)</f>
        <v>0</v>
      </c>
      <c r="B149" s="85">
        <f>IF(I149='School Lookup'!$G$13,1,0)</f>
        <v>0</v>
      </c>
      <c r="C149" s="85">
        <f t="shared" si="2"/>
        <v>147</v>
      </c>
      <c r="D149" s="86" t="s">
        <v>6478</v>
      </c>
      <c r="E149" s="86" t="s">
        <v>6486</v>
      </c>
      <c r="F149" s="86" t="s">
        <v>1088</v>
      </c>
      <c r="G149" s="86" t="s">
        <v>2824</v>
      </c>
      <c r="H149" s="86" t="s">
        <v>1828</v>
      </c>
      <c r="I149" s="86" t="s">
        <v>3546</v>
      </c>
      <c r="J149" s="86" t="s">
        <v>1968</v>
      </c>
      <c r="K149" s="86" t="s">
        <v>114</v>
      </c>
      <c r="L149" s="86">
        <v>1</v>
      </c>
      <c r="M149" s="86">
        <v>1</v>
      </c>
      <c r="N149" s="89">
        <v>0.55799732016925196</v>
      </c>
      <c r="O149" s="89">
        <v>1.3026975852134901</v>
      </c>
      <c r="P149" s="89">
        <v>58.199199999999998</v>
      </c>
      <c r="Q149" s="89">
        <v>0.887091473695097</v>
      </c>
      <c r="R149" s="89">
        <v>48.236949083215798</v>
      </c>
      <c r="S149" s="89">
        <v>1.09489452945429</v>
      </c>
      <c r="T149" s="89">
        <v>1.2422264584396101</v>
      </c>
      <c r="U149" s="89">
        <v>0.40147225368063399</v>
      </c>
      <c r="V149" s="89">
        <v>0.49871945585146199</v>
      </c>
      <c r="W149" s="89">
        <v>1</v>
      </c>
      <c r="X149" s="89">
        <v>0.54027418899859003</v>
      </c>
      <c r="Y149" s="89">
        <v>1.3609376704592999</v>
      </c>
      <c r="Z149" s="89">
        <v>58.057499999999997</v>
      </c>
      <c r="AA149" s="89">
        <v>1.0262721453315999</v>
      </c>
      <c r="AB149" s="89">
        <v>51.904087447108601</v>
      </c>
      <c r="AC149" s="89">
        <v>1.19360490789545</v>
      </c>
      <c r="AD149" s="89">
        <v>1.3911463797330701</v>
      </c>
      <c r="AE149" s="89">
        <v>0.40147225368063399</v>
      </c>
      <c r="AF149" s="89">
        <v>0.55850667227108997</v>
      </c>
      <c r="AG149" s="89">
        <v>1</v>
      </c>
      <c r="AH149" s="89">
        <v>0.54119717514124299</v>
      </c>
      <c r="AI149" s="89">
        <v>1.22174445666029</v>
      </c>
      <c r="AJ149" s="89">
        <v>-99</v>
      </c>
      <c r="AK149" s="89">
        <v>-99</v>
      </c>
      <c r="AL149" s="89">
        <v>48.587604519773997</v>
      </c>
      <c r="AM149" s="89">
        <v>1.22174445666029</v>
      </c>
      <c r="AN149" s="89">
        <v>1.24029400607925</v>
      </c>
      <c r="AO149" s="89">
        <v>0.100226500566251</v>
      </c>
      <c r="AP149" s="89">
        <v>0.12431032790262</v>
      </c>
      <c r="AQ149" s="89">
        <v>1</v>
      </c>
      <c r="AR149" s="89">
        <v>0.839342105263158</v>
      </c>
      <c r="AS149" s="89">
        <v>1.9566966145238101</v>
      </c>
      <c r="AT149" s="89">
        <v>-99</v>
      </c>
      <c r="AU149" s="89">
        <v>-99</v>
      </c>
      <c r="AV149" s="89">
        <v>50.877196491228098</v>
      </c>
      <c r="AW149" s="89">
        <v>1.9566966145238101</v>
      </c>
      <c r="AX149" s="89">
        <v>2.0227429927894098</v>
      </c>
      <c r="AY149" s="89">
        <v>9.6828992072480205E-2</v>
      </c>
      <c r="AZ149" s="89">
        <v>0.19586016521347099</v>
      </c>
      <c r="BA149" s="89">
        <v>-99</v>
      </c>
      <c r="BB149" s="89">
        <v>-99</v>
      </c>
      <c r="BC149" s="89">
        <v>-99</v>
      </c>
      <c r="BD149" s="89">
        <v>-99</v>
      </c>
      <c r="BE149" s="89">
        <v>-99</v>
      </c>
      <c r="BF149" s="89">
        <v>-99</v>
      </c>
      <c r="BG149" s="89">
        <v>-99</v>
      </c>
      <c r="BH149" s="89">
        <v>-99</v>
      </c>
      <c r="BI149" s="89">
        <v>-99</v>
      </c>
      <c r="BJ149" s="89">
        <v>-99</v>
      </c>
      <c r="BK149" s="89">
        <v>-99</v>
      </c>
      <c r="BL149" s="89">
        <v>-99</v>
      </c>
      <c r="BM149" s="89">
        <v>-99</v>
      </c>
      <c r="BN149" s="89">
        <v>-99</v>
      </c>
      <c r="BO149" s="89">
        <v>-99</v>
      </c>
      <c r="BP149" s="89">
        <v>-99</v>
      </c>
      <c r="BQ149" s="89">
        <v>-99</v>
      </c>
      <c r="BR149" s="89">
        <v>-99</v>
      </c>
      <c r="BS149" s="89">
        <v>-99</v>
      </c>
      <c r="BT149" s="89">
        <v>-99</v>
      </c>
      <c r="BU149" s="89">
        <v>-99</v>
      </c>
      <c r="BV149" s="89">
        <v>-99</v>
      </c>
      <c r="BW149" s="89">
        <v>-99</v>
      </c>
      <c r="BX149" s="89">
        <v>-99</v>
      </c>
      <c r="BY149" s="89">
        <v>-99</v>
      </c>
      <c r="BZ149" s="89">
        <v>-99</v>
      </c>
      <c r="CA149" s="89">
        <v>-99</v>
      </c>
      <c r="CB149" s="89">
        <v>-99</v>
      </c>
      <c r="CC149" s="89">
        <v>-99</v>
      </c>
      <c r="CD149" s="89">
        <v>-99</v>
      </c>
      <c r="CE149" s="89">
        <v>-99</v>
      </c>
      <c r="CF149" s="89">
        <v>-99</v>
      </c>
      <c r="CG149" s="89">
        <v>-99</v>
      </c>
      <c r="CH149" s="89">
        <v>-99</v>
      </c>
      <c r="CI149" s="89">
        <v>-99</v>
      </c>
      <c r="CJ149" s="89">
        <v>-99</v>
      </c>
      <c r="CK149" s="89">
        <v>-99</v>
      </c>
      <c r="CL149" s="89">
        <v>-99</v>
      </c>
      <c r="CM149" s="89">
        <v>-99</v>
      </c>
      <c r="CN149" s="89">
        <v>-99</v>
      </c>
      <c r="CO149" s="89">
        <v>-99</v>
      </c>
      <c r="CP149" s="89">
        <v>-99</v>
      </c>
      <c r="CQ149" s="89">
        <v>-99</v>
      </c>
      <c r="CR149" s="89">
        <v>-99</v>
      </c>
      <c r="CS149" s="89">
        <v>-99</v>
      </c>
      <c r="CT149" s="89">
        <v>-99</v>
      </c>
      <c r="CU149" s="86">
        <v>-99</v>
      </c>
      <c r="CV149" s="86">
        <v>1.3774</v>
      </c>
      <c r="CW149" s="86">
        <v>94</v>
      </c>
      <c r="CX149" s="86">
        <v>2</v>
      </c>
      <c r="CY149" s="86">
        <v>-0.21179999999999999</v>
      </c>
      <c r="CZ149" s="86">
        <v>41</v>
      </c>
      <c r="DA149" s="86">
        <v>2</v>
      </c>
      <c r="DB149" s="86">
        <v>0.76819999999999999</v>
      </c>
      <c r="DC149" s="86">
        <v>84</v>
      </c>
      <c r="DD149" s="86">
        <v>-99</v>
      </c>
      <c r="DE149" s="86">
        <v>-99</v>
      </c>
      <c r="DF149" s="86">
        <v>-99</v>
      </c>
      <c r="DG149" s="86">
        <v>-99</v>
      </c>
      <c r="DH149" s="86">
        <v>-99</v>
      </c>
    </row>
    <row r="150" spans="1:112" x14ac:dyDescent="0.2">
      <c r="A150" s="85">
        <f>IF(ISERROR(SEARCH('School Lookup'!$F$3,Data!J150)),A149,A149+1)</f>
        <v>0</v>
      </c>
      <c r="B150" s="85">
        <f>IF(I150='School Lookup'!$G$13,1,0)</f>
        <v>0</v>
      </c>
      <c r="C150" s="85">
        <f t="shared" si="2"/>
        <v>148</v>
      </c>
      <c r="D150" s="86" t="s">
        <v>6478</v>
      </c>
      <c r="E150" s="86" t="s">
        <v>6790</v>
      </c>
      <c r="F150" s="86" t="s">
        <v>2774</v>
      </c>
      <c r="G150" s="86" t="s">
        <v>2868</v>
      </c>
      <c r="H150" s="86" t="s">
        <v>2400</v>
      </c>
      <c r="I150" s="86" t="s">
        <v>3801</v>
      </c>
      <c r="J150" s="86" t="s">
        <v>1734</v>
      </c>
      <c r="K150" s="86" t="s">
        <v>130</v>
      </c>
      <c r="L150" s="86">
        <v>1</v>
      </c>
      <c r="M150" s="86">
        <v>1</v>
      </c>
      <c r="N150" s="89">
        <v>0.66891121076233195</v>
      </c>
      <c r="O150" s="89">
        <v>1.54288149550479</v>
      </c>
      <c r="P150" s="89">
        <v>60.277200000000001</v>
      </c>
      <c r="Q150" s="89">
        <v>1.10750786757402</v>
      </c>
      <c r="R150" s="89">
        <v>59.043361434977598</v>
      </c>
      <c r="S150" s="89">
        <v>1.32519468153941</v>
      </c>
      <c r="T150" s="89">
        <v>1.50354041623101</v>
      </c>
      <c r="U150" s="89">
        <v>0.35155018392012599</v>
      </c>
      <c r="V150" s="89">
        <v>0.52856990985735397</v>
      </c>
      <c r="W150" s="89">
        <v>1</v>
      </c>
      <c r="X150" s="89">
        <v>0.54351402985074604</v>
      </c>
      <c r="Y150" s="89">
        <v>1.3685647689868199</v>
      </c>
      <c r="Z150" s="89">
        <v>57.0456</v>
      </c>
      <c r="AA150" s="89">
        <v>0.90008522074221797</v>
      </c>
      <c r="AB150" s="89">
        <v>57.761177014925401</v>
      </c>
      <c r="AC150" s="89">
        <v>1.13432499486452</v>
      </c>
      <c r="AD150" s="89">
        <v>1.32212369452928</v>
      </c>
      <c r="AE150" s="89">
        <v>0.35207566999474499</v>
      </c>
      <c r="AF150" s="89">
        <v>0.465487585567323</v>
      </c>
      <c r="AG150" s="89">
        <v>1</v>
      </c>
      <c r="AH150" s="89">
        <v>0.56604204946996495</v>
      </c>
      <c r="AI150" s="89">
        <v>1.27521302307009</v>
      </c>
      <c r="AJ150" s="89">
        <v>-99</v>
      </c>
      <c r="AK150" s="89">
        <v>-99</v>
      </c>
      <c r="AL150" s="89">
        <v>50.176657597173097</v>
      </c>
      <c r="AM150" s="89">
        <v>1.27521302307009</v>
      </c>
      <c r="AN150" s="89">
        <v>1.29646505680089</v>
      </c>
      <c r="AO150" s="89">
        <v>0.14871255911718301</v>
      </c>
      <c r="AP150" s="89">
        <v>0.19280063640286499</v>
      </c>
      <c r="AQ150" s="89">
        <v>1</v>
      </c>
      <c r="AR150" s="89">
        <v>0.51449750889679702</v>
      </c>
      <c r="AS150" s="89">
        <v>1.2265057383993101</v>
      </c>
      <c r="AT150" s="89">
        <v>-99</v>
      </c>
      <c r="AU150" s="89">
        <v>-99</v>
      </c>
      <c r="AV150" s="89">
        <v>56.227758007117401</v>
      </c>
      <c r="AW150" s="89">
        <v>1.2265057383993101</v>
      </c>
      <c r="AX150" s="89">
        <v>1.2532715124268099</v>
      </c>
      <c r="AY150" s="89">
        <v>0.14766158696794501</v>
      </c>
      <c r="AZ150" s="89">
        <v>0.18506006042666001</v>
      </c>
      <c r="BA150" s="89">
        <v>-99</v>
      </c>
      <c r="BB150" s="89">
        <v>-99</v>
      </c>
      <c r="BC150" s="89">
        <v>-99</v>
      </c>
      <c r="BD150" s="89">
        <v>-99</v>
      </c>
      <c r="BE150" s="89">
        <v>-99</v>
      </c>
      <c r="BF150" s="89">
        <v>-99</v>
      </c>
      <c r="BG150" s="89">
        <v>-99</v>
      </c>
      <c r="BH150" s="89">
        <v>-99</v>
      </c>
      <c r="BI150" s="89">
        <v>-99</v>
      </c>
      <c r="BJ150" s="89">
        <v>-99</v>
      </c>
      <c r="BK150" s="89">
        <v>-99</v>
      </c>
      <c r="BL150" s="89">
        <v>-99</v>
      </c>
      <c r="BM150" s="89">
        <v>-99</v>
      </c>
      <c r="BN150" s="89">
        <v>-99</v>
      </c>
      <c r="BO150" s="89">
        <v>-99</v>
      </c>
      <c r="BP150" s="89">
        <v>-99</v>
      </c>
      <c r="BQ150" s="89">
        <v>-99</v>
      </c>
      <c r="BR150" s="89">
        <v>-99</v>
      </c>
      <c r="BS150" s="89">
        <v>-99</v>
      </c>
      <c r="BT150" s="89">
        <v>-99</v>
      </c>
      <c r="BU150" s="89">
        <v>-99</v>
      </c>
      <c r="BV150" s="89">
        <v>-99</v>
      </c>
      <c r="BW150" s="89">
        <v>-99</v>
      </c>
      <c r="BX150" s="89">
        <v>-99</v>
      </c>
      <c r="BY150" s="89">
        <v>-99</v>
      </c>
      <c r="BZ150" s="89">
        <v>-99</v>
      </c>
      <c r="CA150" s="89">
        <v>-99</v>
      </c>
      <c r="CB150" s="89">
        <v>-99</v>
      </c>
      <c r="CC150" s="89">
        <v>-99</v>
      </c>
      <c r="CD150" s="89">
        <v>-99</v>
      </c>
      <c r="CE150" s="89">
        <v>-99</v>
      </c>
      <c r="CF150" s="89">
        <v>-99</v>
      </c>
      <c r="CG150" s="89">
        <v>-99</v>
      </c>
      <c r="CH150" s="89">
        <v>-99</v>
      </c>
      <c r="CI150" s="89">
        <v>-99</v>
      </c>
      <c r="CJ150" s="89">
        <v>-99</v>
      </c>
      <c r="CK150" s="89">
        <v>-99</v>
      </c>
      <c r="CL150" s="89">
        <v>-99</v>
      </c>
      <c r="CM150" s="89">
        <v>-99</v>
      </c>
      <c r="CN150" s="89">
        <v>-99</v>
      </c>
      <c r="CO150" s="89">
        <v>-99</v>
      </c>
      <c r="CP150" s="89">
        <v>-99</v>
      </c>
      <c r="CQ150" s="89">
        <v>-99</v>
      </c>
      <c r="CR150" s="89">
        <v>-99</v>
      </c>
      <c r="CS150" s="89">
        <v>-99</v>
      </c>
      <c r="CT150" s="89">
        <v>-99</v>
      </c>
      <c r="CU150" s="86">
        <v>-99</v>
      </c>
      <c r="CV150" s="86">
        <v>1.3718999999999999</v>
      </c>
      <c r="CW150" s="86">
        <v>94</v>
      </c>
      <c r="CX150" s="86">
        <v>2</v>
      </c>
      <c r="CY150" s="86">
        <v>6.93E-2</v>
      </c>
      <c r="CZ150" s="86">
        <v>55</v>
      </c>
      <c r="DA150" s="86">
        <v>2</v>
      </c>
      <c r="DB150" s="86">
        <v>0.70620000000000005</v>
      </c>
      <c r="DC150" s="86">
        <v>81</v>
      </c>
      <c r="DD150" s="86">
        <v>-99</v>
      </c>
      <c r="DE150" s="86">
        <v>-99</v>
      </c>
      <c r="DF150" s="86">
        <v>-99</v>
      </c>
      <c r="DG150" s="86">
        <v>-99</v>
      </c>
      <c r="DH150" s="86">
        <v>-99</v>
      </c>
    </row>
    <row r="151" spans="1:112" x14ac:dyDescent="0.2">
      <c r="A151" s="85">
        <f>IF(ISERROR(SEARCH('School Lookup'!$F$3,Data!J151)),A150,A150+1)</f>
        <v>0</v>
      </c>
      <c r="B151" s="85">
        <f>IF(I151='School Lookup'!$G$13,1,0)</f>
        <v>0</v>
      </c>
      <c r="C151" s="85">
        <f t="shared" si="2"/>
        <v>149</v>
      </c>
      <c r="D151" s="86" t="s">
        <v>6478</v>
      </c>
      <c r="E151" s="86" t="s">
        <v>6499</v>
      </c>
      <c r="F151" s="86" t="s">
        <v>2742</v>
      </c>
      <c r="G151" s="86" t="s">
        <v>2799</v>
      </c>
      <c r="H151" s="86" t="s">
        <v>526</v>
      </c>
      <c r="I151" s="86" t="s">
        <v>3811</v>
      </c>
      <c r="J151" s="86" t="s">
        <v>1231</v>
      </c>
      <c r="K151" s="86" t="s">
        <v>26</v>
      </c>
      <c r="L151" s="86">
        <v>1</v>
      </c>
      <c r="M151" s="86">
        <v>1</v>
      </c>
      <c r="N151" s="89">
        <v>0.468223404255319</v>
      </c>
      <c r="O151" s="89">
        <v>1.10829226725852</v>
      </c>
      <c r="P151" s="89">
        <v>72.820800000000006</v>
      </c>
      <c r="Q151" s="89">
        <v>2.4380252295854201</v>
      </c>
      <c r="R151" s="89">
        <v>58.994206382978703</v>
      </c>
      <c r="S151" s="89">
        <v>1.77315874842197</v>
      </c>
      <c r="T151" s="89">
        <v>2.0118304117241599</v>
      </c>
      <c r="U151" s="89">
        <v>0.372746935832733</v>
      </c>
      <c r="V151" s="89">
        <v>0.74990362138528399</v>
      </c>
      <c r="W151" s="89">
        <v>1</v>
      </c>
      <c r="X151" s="89">
        <v>0.41931489361702101</v>
      </c>
      <c r="Y151" s="89">
        <v>1.0761803302705599</v>
      </c>
      <c r="Z151" s="89">
        <v>55.121400000000001</v>
      </c>
      <c r="AA151" s="89">
        <v>0.66013178631698799</v>
      </c>
      <c r="AB151" s="89">
        <v>54.1586127659575</v>
      </c>
      <c r="AC151" s="89">
        <v>0.86815605829377296</v>
      </c>
      <c r="AD151" s="89">
        <v>1.0122093613155201</v>
      </c>
      <c r="AE151" s="89">
        <v>0.372746935832733</v>
      </c>
      <c r="AF151" s="89">
        <v>0.37729793785156701</v>
      </c>
      <c r="AG151" s="89">
        <v>1</v>
      </c>
      <c r="AH151" s="89">
        <v>0.46024797687861302</v>
      </c>
      <c r="AI151" s="89">
        <v>1.0475339726039501</v>
      </c>
      <c r="AJ151" s="89">
        <v>-99</v>
      </c>
      <c r="AK151" s="89">
        <v>-99</v>
      </c>
      <c r="AL151" s="89">
        <v>53.179171676300598</v>
      </c>
      <c r="AM151" s="89">
        <v>1.0475339726039501</v>
      </c>
      <c r="AN151" s="89">
        <v>1.05727832802328</v>
      </c>
      <c r="AO151" s="89">
        <v>0.12472963229992801</v>
      </c>
      <c r="AP151" s="89">
        <v>0.131873937093027</v>
      </c>
      <c r="AQ151" s="89">
        <v>1</v>
      </c>
      <c r="AR151" s="89">
        <v>0.34755222222222198</v>
      </c>
      <c r="AS151" s="89">
        <v>0.85124345450932104</v>
      </c>
      <c r="AT151" s="89">
        <v>-99</v>
      </c>
      <c r="AU151" s="89">
        <v>-99</v>
      </c>
      <c r="AV151" s="89">
        <v>51.111091111111101</v>
      </c>
      <c r="AW151" s="89">
        <v>0.85124345450932104</v>
      </c>
      <c r="AX151" s="89">
        <v>0.85782200114060503</v>
      </c>
      <c r="AY151" s="89">
        <v>0.129776496034607</v>
      </c>
      <c r="AZ151" s="89">
        <v>0.111325133529422</v>
      </c>
      <c r="BA151" s="89">
        <v>-99</v>
      </c>
      <c r="BB151" s="89">
        <v>-99</v>
      </c>
      <c r="BC151" s="89">
        <v>-99</v>
      </c>
      <c r="BD151" s="89">
        <v>-99</v>
      </c>
      <c r="BE151" s="89">
        <v>-99</v>
      </c>
      <c r="BF151" s="89">
        <v>-99</v>
      </c>
      <c r="BG151" s="89">
        <v>-99</v>
      </c>
      <c r="BH151" s="89">
        <v>-99</v>
      </c>
      <c r="BI151" s="89">
        <v>-99</v>
      </c>
      <c r="BJ151" s="89">
        <v>-99</v>
      </c>
      <c r="BK151" s="89">
        <v>-99</v>
      </c>
      <c r="BL151" s="89">
        <v>-99</v>
      </c>
      <c r="BM151" s="89">
        <v>-99</v>
      </c>
      <c r="BN151" s="89">
        <v>-99</v>
      </c>
      <c r="BO151" s="89">
        <v>-99</v>
      </c>
      <c r="BP151" s="89">
        <v>-99</v>
      </c>
      <c r="BQ151" s="89">
        <v>-99</v>
      </c>
      <c r="BR151" s="89">
        <v>-99</v>
      </c>
      <c r="BS151" s="89">
        <v>-99</v>
      </c>
      <c r="BT151" s="89">
        <v>-99</v>
      </c>
      <c r="BU151" s="89">
        <v>-99</v>
      </c>
      <c r="BV151" s="89">
        <v>-99</v>
      </c>
      <c r="BW151" s="89">
        <v>-99</v>
      </c>
      <c r="BX151" s="89">
        <v>-99</v>
      </c>
      <c r="BY151" s="89">
        <v>-99</v>
      </c>
      <c r="BZ151" s="89">
        <v>-99</v>
      </c>
      <c r="CA151" s="89">
        <v>-99</v>
      </c>
      <c r="CB151" s="89">
        <v>-99</v>
      </c>
      <c r="CC151" s="89">
        <v>-99</v>
      </c>
      <c r="CD151" s="89">
        <v>-99</v>
      </c>
      <c r="CE151" s="89">
        <v>-99</v>
      </c>
      <c r="CF151" s="89">
        <v>-99</v>
      </c>
      <c r="CG151" s="89">
        <v>-99</v>
      </c>
      <c r="CH151" s="89">
        <v>-99</v>
      </c>
      <c r="CI151" s="89">
        <v>-99</v>
      </c>
      <c r="CJ151" s="89">
        <v>-99</v>
      </c>
      <c r="CK151" s="89">
        <v>-99</v>
      </c>
      <c r="CL151" s="89">
        <v>-99</v>
      </c>
      <c r="CM151" s="89">
        <v>-99</v>
      </c>
      <c r="CN151" s="89">
        <v>-99</v>
      </c>
      <c r="CO151" s="89">
        <v>-99</v>
      </c>
      <c r="CP151" s="89">
        <v>-99</v>
      </c>
      <c r="CQ151" s="89">
        <v>-99</v>
      </c>
      <c r="CR151" s="89">
        <v>-99</v>
      </c>
      <c r="CS151" s="89">
        <v>-99</v>
      </c>
      <c r="CT151" s="89">
        <v>-99</v>
      </c>
      <c r="CU151" s="86">
        <v>-99</v>
      </c>
      <c r="CV151" s="86">
        <v>1.3704000000000001</v>
      </c>
      <c r="CW151" s="86">
        <v>94</v>
      </c>
      <c r="CX151" s="86">
        <v>2</v>
      </c>
      <c r="CY151" s="86">
        <v>-6.1400000000000003E-2</v>
      </c>
      <c r="CZ151" s="86">
        <v>48</v>
      </c>
      <c r="DA151" s="86">
        <v>2</v>
      </c>
      <c r="DB151" s="86">
        <v>1.1548</v>
      </c>
      <c r="DC151" s="86">
        <v>94</v>
      </c>
      <c r="DD151" s="86">
        <v>-99</v>
      </c>
      <c r="DE151" s="86">
        <v>-99</v>
      </c>
      <c r="DF151" s="86">
        <v>-99</v>
      </c>
      <c r="DG151" s="86">
        <v>-99</v>
      </c>
      <c r="DH151" s="86">
        <v>-99</v>
      </c>
    </row>
    <row r="152" spans="1:112" x14ac:dyDescent="0.2">
      <c r="A152" s="85">
        <f>IF(ISERROR(SEARCH('School Lookup'!$F$3,Data!J152)),A151,A151+1)</f>
        <v>0</v>
      </c>
      <c r="B152" s="85">
        <f>IF(I152='School Lookup'!$G$13,1,0)</f>
        <v>0</v>
      </c>
      <c r="C152" s="85">
        <f t="shared" si="2"/>
        <v>150</v>
      </c>
      <c r="D152" s="86" t="s">
        <v>6478</v>
      </c>
      <c r="E152" s="86" t="s">
        <v>6733</v>
      </c>
      <c r="F152" s="86" t="s">
        <v>2764</v>
      </c>
      <c r="G152" s="86" t="s">
        <v>2822</v>
      </c>
      <c r="H152" s="86" t="s">
        <v>1226</v>
      </c>
      <c r="I152" s="86" t="s">
        <v>3709</v>
      </c>
      <c r="J152" s="86" t="s">
        <v>1793</v>
      </c>
      <c r="K152" s="86" t="s">
        <v>36</v>
      </c>
      <c r="L152" s="86">
        <v>1</v>
      </c>
      <c r="M152" s="86">
        <v>-99</v>
      </c>
      <c r="N152" s="89">
        <v>-99</v>
      </c>
      <c r="O152" s="89">
        <v>-99</v>
      </c>
      <c r="P152" s="89">
        <v>-99</v>
      </c>
      <c r="Q152" s="89">
        <v>-99</v>
      </c>
      <c r="R152" s="89">
        <v>-99</v>
      </c>
      <c r="S152" s="89">
        <v>-99</v>
      </c>
      <c r="T152" s="89">
        <v>-99</v>
      </c>
      <c r="U152" s="89">
        <v>-99</v>
      </c>
      <c r="V152" s="89">
        <v>-99</v>
      </c>
      <c r="W152" s="89">
        <v>-99</v>
      </c>
      <c r="X152" s="89">
        <v>-99</v>
      </c>
      <c r="Y152" s="89">
        <v>-99</v>
      </c>
      <c r="Z152" s="89">
        <v>-99</v>
      </c>
      <c r="AA152" s="89">
        <v>-99</v>
      </c>
      <c r="AB152" s="89">
        <v>-99</v>
      </c>
      <c r="AC152" s="89">
        <v>-99</v>
      </c>
      <c r="AD152" s="89">
        <v>-99</v>
      </c>
      <c r="AE152" s="89">
        <v>-99</v>
      </c>
      <c r="AF152" s="89">
        <v>-99</v>
      </c>
      <c r="AG152" s="89">
        <v>-99</v>
      </c>
      <c r="AH152" s="89">
        <v>-99</v>
      </c>
      <c r="AI152" s="89">
        <v>-99</v>
      </c>
      <c r="AJ152" s="89">
        <v>-99</v>
      </c>
      <c r="AK152" s="89">
        <v>-99</v>
      </c>
      <c r="AL152" s="89">
        <v>-99</v>
      </c>
      <c r="AM152" s="89">
        <v>-99</v>
      </c>
      <c r="AN152" s="89">
        <v>-99</v>
      </c>
      <c r="AO152" s="89">
        <v>-99</v>
      </c>
      <c r="AP152" s="89">
        <v>-99</v>
      </c>
      <c r="AQ152" s="89">
        <v>-99</v>
      </c>
      <c r="AR152" s="89">
        <v>-99</v>
      </c>
      <c r="AS152" s="89">
        <v>-99</v>
      </c>
      <c r="AT152" s="89">
        <v>-99</v>
      </c>
      <c r="AU152" s="89">
        <v>-99</v>
      </c>
      <c r="AV152" s="89">
        <v>-99</v>
      </c>
      <c r="AW152" s="89">
        <v>-99</v>
      </c>
      <c r="AX152" s="89">
        <v>-99</v>
      </c>
      <c r="AY152" s="89">
        <v>-99</v>
      </c>
      <c r="AZ152" s="89">
        <v>-99</v>
      </c>
      <c r="BA152" s="89">
        <v>1</v>
      </c>
      <c r="BB152" s="89">
        <v>0.73548735244519403</v>
      </c>
      <c r="BC152" s="89">
        <v>1.87955201688329</v>
      </c>
      <c r="BD152" s="89">
        <v>64.866399999999999</v>
      </c>
      <c r="BE152" s="89">
        <v>1.6571414951358601</v>
      </c>
      <c r="BF152" s="89">
        <v>54.806069983136602</v>
      </c>
      <c r="BG152" s="89">
        <v>1.76834675600958</v>
      </c>
      <c r="BH152" s="89">
        <v>1.90227084090193</v>
      </c>
      <c r="BI152" s="89">
        <v>0.24978938500421199</v>
      </c>
      <c r="BJ152" s="89">
        <v>0.47516706346033899</v>
      </c>
      <c r="BK152" s="89">
        <v>1</v>
      </c>
      <c r="BL152" s="89">
        <v>0.574990909090909</v>
      </c>
      <c r="BM152" s="89">
        <v>1.5810004780471301</v>
      </c>
      <c r="BN152" s="89">
        <v>59.829300000000003</v>
      </c>
      <c r="BO152" s="89">
        <v>1.25460972512958</v>
      </c>
      <c r="BP152" s="89">
        <v>51.851840404040402</v>
      </c>
      <c r="BQ152" s="89">
        <v>1.4178051015883599</v>
      </c>
      <c r="BR152" s="89">
        <v>1.49914255810054</v>
      </c>
      <c r="BS152" s="89">
        <v>0.25021061499578801</v>
      </c>
      <c r="BT152" s="89">
        <v>0.37510138142869398</v>
      </c>
      <c r="BU152" s="89">
        <v>1</v>
      </c>
      <c r="BV152" s="89">
        <v>0.63956262626262605</v>
      </c>
      <c r="BW152" s="89">
        <v>1.6303262359202999</v>
      </c>
      <c r="BX152" s="89">
        <v>62.060499999999998</v>
      </c>
      <c r="BY152" s="89">
        <v>1.33610701473279</v>
      </c>
      <c r="BZ152" s="89">
        <v>50.5050626262626</v>
      </c>
      <c r="CA152" s="89">
        <v>1.48321662532655</v>
      </c>
      <c r="CB152" s="89">
        <v>1.5732308673773501</v>
      </c>
      <c r="CC152" s="89">
        <v>0.25021061499578801</v>
      </c>
      <c r="CD152" s="89">
        <v>0.39363906285684402</v>
      </c>
      <c r="CE152" s="89">
        <v>1</v>
      </c>
      <c r="CF152" s="89">
        <v>0.59827403035413196</v>
      </c>
      <c r="CG152" s="89">
        <v>1.6211698315905401</v>
      </c>
      <c r="CH152" s="89">
        <v>48.623600000000003</v>
      </c>
      <c r="CI152" s="89">
        <v>-7.6783006291737302E-2</v>
      </c>
      <c r="CJ152" s="89">
        <v>48.397962900505902</v>
      </c>
      <c r="CK152" s="89">
        <v>0.772193412649401</v>
      </c>
      <c r="CL152" s="89">
        <v>0.844708338509504</v>
      </c>
      <c r="CM152" s="89">
        <v>0.24978938500421199</v>
      </c>
      <c r="CN152" s="89">
        <v>0.210999176384219</v>
      </c>
      <c r="CO152" s="89">
        <v>97.584999999999994</v>
      </c>
      <c r="CP152" s="89">
        <v>0.77039999999999997</v>
      </c>
      <c r="CQ152" s="89">
        <v>-0.31</v>
      </c>
      <c r="CR152" s="89">
        <v>-0.2273</v>
      </c>
      <c r="CS152" s="89">
        <v>0.77039999999999997</v>
      </c>
      <c r="CT152" s="89">
        <v>0.59030000000000005</v>
      </c>
      <c r="CU152" s="86" t="s">
        <v>6988</v>
      </c>
      <c r="CV152" s="86">
        <v>1.3684000000000001</v>
      </c>
      <c r="CW152" s="86">
        <v>94</v>
      </c>
      <c r="CX152" s="86">
        <v>2</v>
      </c>
      <c r="CY152" s="86">
        <v>-0.78800000000000003</v>
      </c>
      <c r="CZ152" s="86">
        <v>17</v>
      </c>
      <c r="DA152" s="86">
        <v>4</v>
      </c>
      <c r="DB152" s="86">
        <v>1.0429999999999999</v>
      </c>
      <c r="DC152" s="86">
        <v>92</v>
      </c>
      <c r="DD152" s="86">
        <v>-99</v>
      </c>
      <c r="DE152" s="86">
        <v>-99</v>
      </c>
      <c r="DF152" s="86">
        <v>-99</v>
      </c>
      <c r="DG152" s="86">
        <v>-99</v>
      </c>
      <c r="DH152" s="86">
        <v>-99</v>
      </c>
    </row>
    <row r="153" spans="1:112" x14ac:dyDescent="0.2">
      <c r="A153" s="85">
        <f>IF(ISERROR(SEARCH('School Lookup'!$F$3,Data!J153)),A152,A152+1)</f>
        <v>0</v>
      </c>
      <c r="B153" s="85">
        <f>IF(I153='School Lookup'!$G$13,1,0)</f>
        <v>0</v>
      </c>
      <c r="C153" s="85">
        <f t="shared" si="2"/>
        <v>151</v>
      </c>
      <c r="D153" s="86" t="s">
        <v>6478</v>
      </c>
      <c r="E153" s="86" t="s">
        <v>6760</v>
      </c>
      <c r="F153" s="86" t="s">
        <v>2767</v>
      </c>
      <c r="G153" s="86" t="s">
        <v>2788</v>
      </c>
      <c r="H153" s="86" t="s">
        <v>6260</v>
      </c>
      <c r="I153" s="86" t="s">
        <v>3484</v>
      </c>
      <c r="J153" s="86" t="s">
        <v>1491</v>
      </c>
      <c r="K153" s="86" t="s">
        <v>16</v>
      </c>
      <c r="L153" s="86">
        <v>1</v>
      </c>
      <c r="M153" s="86">
        <v>1</v>
      </c>
      <c r="N153" s="89">
        <v>0.71662908011869397</v>
      </c>
      <c r="O153" s="89">
        <v>1.64621449006026</v>
      </c>
      <c r="P153" s="89">
        <v>59.467300000000002</v>
      </c>
      <c r="Q153" s="89">
        <v>1.02160063109542</v>
      </c>
      <c r="R153" s="89">
        <v>46.290792878338301</v>
      </c>
      <c r="S153" s="89">
        <v>1.3339075605778401</v>
      </c>
      <c r="T153" s="89">
        <v>1.5134266316098399</v>
      </c>
      <c r="U153" s="89">
        <v>0.37361419068736101</v>
      </c>
      <c r="V153" s="89">
        <v>0.56543766613360802</v>
      </c>
      <c r="W153" s="89">
        <v>1</v>
      </c>
      <c r="X153" s="89">
        <v>0.58112537313432799</v>
      </c>
      <c r="Y153" s="89">
        <v>1.4571078283736401</v>
      </c>
      <c r="Z153" s="89">
        <v>56.037700000000001</v>
      </c>
      <c r="AA153" s="89">
        <v>0.77439710799032702</v>
      </c>
      <c r="AB153" s="89">
        <v>48.059702985074601</v>
      </c>
      <c r="AC153" s="89">
        <v>1.1157524681819799</v>
      </c>
      <c r="AD153" s="89">
        <v>1.3004987359707401</v>
      </c>
      <c r="AE153" s="89">
        <v>0.37139689578714002</v>
      </c>
      <c r="AF153" s="89">
        <v>0.483001193514632</v>
      </c>
      <c r="AG153" s="89">
        <v>1</v>
      </c>
      <c r="AH153" s="89">
        <v>0.47658396226415101</v>
      </c>
      <c r="AI153" s="89">
        <v>1.08269058913175</v>
      </c>
      <c r="AJ153" s="89">
        <v>-99</v>
      </c>
      <c r="AK153" s="89">
        <v>-99</v>
      </c>
      <c r="AL153" s="89">
        <v>43.3962</v>
      </c>
      <c r="AM153" s="89">
        <v>1.08269058913175</v>
      </c>
      <c r="AN153" s="89">
        <v>1.0942118802537399</v>
      </c>
      <c r="AO153" s="89">
        <v>0.117516629711752</v>
      </c>
      <c r="AP153" s="89">
        <v>0.12858809235797899</v>
      </c>
      <c r="AQ153" s="89">
        <v>1</v>
      </c>
      <c r="AR153" s="89">
        <v>0.571020967741936</v>
      </c>
      <c r="AS153" s="89">
        <v>1.3535600726791099</v>
      </c>
      <c r="AT153" s="89">
        <v>-99</v>
      </c>
      <c r="AU153" s="89">
        <v>-99</v>
      </c>
      <c r="AV153" s="89">
        <v>53.225806451612897</v>
      </c>
      <c r="AW153" s="89">
        <v>1.3535600726791099</v>
      </c>
      <c r="AX153" s="89">
        <v>1.3871607321930901</v>
      </c>
      <c r="AY153" s="89">
        <v>0.13747228381374699</v>
      </c>
      <c r="AZ153" s="89">
        <v>0.19069615387133401</v>
      </c>
      <c r="BA153" s="89">
        <v>-99</v>
      </c>
      <c r="BB153" s="89">
        <v>-99</v>
      </c>
      <c r="BC153" s="89">
        <v>-99</v>
      </c>
      <c r="BD153" s="89">
        <v>-99</v>
      </c>
      <c r="BE153" s="89">
        <v>-99</v>
      </c>
      <c r="BF153" s="89">
        <v>-99</v>
      </c>
      <c r="BG153" s="89">
        <v>-99</v>
      </c>
      <c r="BH153" s="89">
        <v>-99</v>
      </c>
      <c r="BI153" s="89">
        <v>-99</v>
      </c>
      <c r="BJ153" s="89">
        <v>-99</v>
      </c>
      <c r="BK153" s="89">
        <v>-99</v>
      </c>
      <c r="BL153" s="89">
        <v>-99</v>
      </c>
      <c r="BM153" s="89">
        <v>-99</v>
      </c>
      <c r="BN153" s="89">
        <v>-99</v>
      </c>
      <c r="BO153" s="89">
        <v>-99</v>
      </c>
      <c r="BP153" s="89">
        <v>-99</v>
      </c>
      <c r="BQ153" s="89">
        <v>-99</v>
      </c>
      <c r="BR153" s="89">
        <v>-99</v>
      </c>
      <c r="BS153" s="89">
        <v>-99</v>
      </c>
      <c r="BT153" s="89">
        <v>-99</v>
      </c>
      <c r="BU153" s="89">
        <v>-99</v>
      </c>
      <c r="BV153" s="89">
        <v>-99</v>
      </c>
      <c r="BW153" s="89">
        <v>-99</v>
      </c>
      <c r="BX153" s="89">
        <v>-99</v>
      </c>
      <c r="BY153" s="89">
        <v>-99</v>
      </c>
      <c r="BZ153" s="89">
        <v>-99</v>
      </c>
      <c r="CA153" s="89">
        <v>-99</v>
      </c>
      <c r="CB153" s="89">
        <v>-99</v>
      </c>
      <c r="CC153" s="89">
        <v>-99</v>
      </c>
      <c r="CD153" s="89">
        <v>-99</v>
      </c>
      <c r="CE153" s="89">
        <v>-99</v>
      </c>
      <c r="CF153" s="89">
        <v>-99</v>
      </c>
      <c r="CG153" s="89">
        <v>-99</v>
      </c>
      <c r="CH153" s="89">
        <v>-99</v>
      </c>
      <c r="CI153" s="89">
        <v>-99</v>
      </c>
      <c r="CJ153" s="89">
        <v>-99</v>
      </c>
      <c r="CK153" s="89">
        <v>-99</v>
      </c>
      <c r="CL153" s="89">
        <v>-99</v>
      </c>
      <c r="CM153" s="89">
        <v>-99</v>
      </c>
      <c r="CN153" s="89">
        <v>-99</v>
      </c>
      <c r="CO153" s="89">
        <v>-99</v>
      </c>
      <c r="CP153" s="89">
        <v>-99</v>
      </c>
      <c r="CQ153" s="89">
        <v>-99</v>
      </c>
      <c r="CR153" s="89">
        <v>-99</v>
      </c>
      <c r="CS153" s="89">
        <v>-99</v>
      </c>
      <c r="CT153" s="89">
        <v>-99</v>
      </c>
      <c r="CU153" s="86">
        <v>-99</v>
      </c>
      <c r="CV153" s="86">
        <v>1.3676999999999999</v>
      </c>
      <c r="CW153" s="86">
        <v>94</v>
      </c>
      <c r="CX153" s="86">
        <v>2</v>
      </c>
      <c r="CY153" s="86">
        <v>0.2883</v>
      </c>
      <c r="CZ153" s="86">
        <v>65</v>
      </c>
      <c r="DA153" s="86">
        <v>2</v>
      </c>
      <c r="DB153" s="86">
        <v>0.66930000000000001</v>
      </c>
      <c r="DC153" s="86">
        <v>80</v>
      </c>
      <c r="DD153" s="86">
        <v>-99</v>
      </c>
      <c r="DE153" s="86">
        <v>-99</v>
      </c>
      <c r="DF153" s="86">
        <v>-99</v>
      </c>
      <c r="DG153" s="86">
        <v>-99</v>
      </c>
      <c r="DH153" s="86">
        <v>-99</v>
      </c>
    </row>
    <row r="154" spans="1:112" x14ac:dyDescent="0.2">
      <c r="A154" s="85">
        <f>IF(ISERROR(SEARCH('School Lookup'!$F$3,Data!J154)),A153,A153+1)</f>
        <v>0</v>
      </c>
      <c r="B154" s="85">
        <f>IF(I154='School Lookup'!$G$13,1,0)</f>
        <v>0</v>
      </c>
      <c r="C154" s="85">
        <f t="shared" si="2"/>
        <v>152</v>
      </c>
      <c r="D154" s="86" t="s">
        <v>6478</v>
      </c>
      <c r="E154" s="86" t="s">
        <v>6486</v>
      </c>
      <c r="F154" s="86" t="s">
        <v>1088</v>
      </c>
      <c r="G154" s="86" t="s">
        <v>2791</v>
      </c>
      <c r="H154" s="86" t="s">
        <v>1127</v>
      </c>
      <c r="I154" s="86" t="s">
        <v>3518</v>
      </c>
      <c r="J154" s="86" t="s">
        <v>2132</v>
      </c>
      <c r="K154" s="86" t="s">
        <v>26</v>
      </c>
      <c r="L154" s="86">
        <v>1</v>
      </c>
      <c r="M154" s="86">
        <v>1</v>
      </c>
      <c r="N154" s="89">
        <v>0.574075056689342</v>
      </c>
      <c r="O154" s="89">
        <v>1.3375139062836401</v>
      </c>
      <c r="P154" s="89">
        <v>58.384599999999999</v>
      </c>
      <c r="Q154" s="89">
        <v>0.90675711345696097</v>
      </c>
      <c r="R154" s="89">
        <v>49.8866219954649</v>
      </c>
      <c r="S154" s="89">
        <v>1.1221355098703001</v>
      </c>
      <c r="T154" s="89">
        <v>1.27313589702302</v>
      </c>
      <c r="U154" s="89">
        <v>0.38050043140638501</v>
      </c>
      <c r="V154" s="89">
        <v>0.48442875805621399</v>
      </c>
      <c r="W154" s="89">
        <v>1</v>
      </c>
      <c r="X154" s="89">
        <v>0.49693129251700702</v>
      </c>
      <c r="Y154" s="89">
        <v>1.2589016270180899</v>
      </c>
      <c r="Z154" s="89">
        <v>62.361499999999999</v>
      </c>
      <c r="AA154" s="89">
        <v>1.5629936824723301</v>
      </c>
      <c r="AB154" s="89">
        <v>55.555542176870702</v>
      </c>
      <c r="AC154" s="89">
        <v>1.41094765474521</v>
      </c>
      <c r="AD154" s="89">
        <v>1.64420984136991</v>
      </c>
      <c r="AE154" s="89">
        <v>0.38050043140638501</v>
      </c>
      <c r="AF154" s="89">
        <v>0.62562255396387401</v>
      </c>
      <c r="AG154" s="89">
        <v>1</v>
      </c>
      <c r="AH154" s="89">
        <v>0.40518413793103403</v>
      </c>
      <c r="AI154" s="89">
        <v>0.92903127902647997</v>
      </c>
      <c r="AJ154" s="89">
        <v>-99</v>
      </c>
      <c r="AK154" s="89">
        <v>-99</v>
      </c>
      <c r="AL154" s="89">
        <v>59.310347586206902</v>
      </c>
      <c r="AM154" s="89">
        <v>0.92903127902647997</v>
      </c>
      <c r="AN154" s="89">
        <v>0.93278610280494201</v>
      </c>
      <c r="AO154" s="89">
        <v>0.12510785159620399</v>
      </c>
      <c r="AP154" s="89">
        <v>0.116698865320722</v>
      </c>
      <c r="AQ154" s="89">
        <v>1</v>
      </c>
      <c r="AR154" s="89">
        <v>0.49497045454545502</v>
      </c>
      <c r="AS154" s="89">
        <v>1.1826125135021499</v>
      </c>
      <c r="AT154" s="89">
        <v>-99</v>
      </c>
      <c r="AU154" s="89">
        <v>-99</v>
      </c>
      <c r="AV154" s="89">
        <v>53.7879</v>
      </c>
      <c r="AW154" s="89">
        <v>1.1826125135021499</v>
      </c>
      <c r="AX154" s="89">
        <v>1.2070170523344499</v>
      </c>
      <c r="AY154" s="89">
        <v>0.113891285591027</v>
      </c>
      <c r="AZ154" s="89">
        <v>0.137468723820662</v>
      </c>
      <c r="BA154" s="89">
        <v>-99</v>
      </c>
      <c r="BB154" s="89">
        <v>-99</v>
      </c>
      <c r="BC154" s="89">
        <v>-99</v>
      </c>
      <c r="BD154" s="89">
        <v>-99</v>
      </c>
      <c r="BE154" s="89">
        <v>-99</v>
      </c>
      <c r="BF154" s="89">
        <v>-99</v>
      </c>
      <c r="BG154" s="89">
        <v>-99</v>
      </c>
      <c r="BH154" s="89">
        <v>-99</v>
      </c>
      <c r="BI154" s="89">
        <v>-99</v>
      </c>
      <c r="BJ154" s="89">
        <v>-99</v>
      </c>
      <c r="BK154" s="89">
        <v>-99</v>
      </c>
      <c r="BL154" s="89">
        <v>-99</v>
      </c>
      <c r="BM154" s="89">
        <v>-99</v>
      </c>
      <c r="BN154" s="89">
        <v>-99</v>
      </c>
      <c r="BO154" s="89">
        <v>-99</v>
      </c>
      <c r="BP154" s="89">
        <v>-99</v>
      </c>
      <c r="BQ154" s="89">
        <v>-99</v>
      </c>
      <c r="BR154" s="89">
        <v>-99</v>
      </c>
      <c r="BS154" s="89">
        <v>-99</v>
      </c>
      <c r="BT154" s="89">
        <v>-99</v>
      </c>
      <c r="BU154" s="89">
        <v>-99</v>
      </c>
      <c r="BV154" s="89">
        <v>-99</v>
      </c>
      <c r="BW154" s="89">
        <v>-99</v>
      </c>
      <c r="BX154" s="89">
        <v>-99</v>
      </c>
      <c r="BY154" s="89">
        <v>-99</v>
      </c>
      <c r="BZ154" s="89">
        <v>-99</v>
      </c>
      <c r="CA154" s="89">
        <v>-99</v>
      </c>
      <c r="CB154" s="89">
        <v>-99</v>
      </c>
      <c r="CC154" s="89">
        <v>-99</v>
      </c>
      <c r="CD154" s="89">
        <v>-99</v>
      </c>
      <c r="CE154" s="89">
        <v>-99</v>
      </c>
      <c r="CF154" s="89">
        <v>-99</v>
      </c>
      <c r="CG154" s="89">
        <v>-99</v>
      </c>
      <c r="CH154" s="89">
        <v>-99</v>
      </c>
      <c r="CI154" s="89">
        <v>-99</v>
      </c>
      <c r="CJ154" s="89">
        <v>-99</v>
      </c>
      <c r="CK154" s="89">
        <v>-99</v>
      </c>
      <c r="CL154" s="89">
        <v>-99</v>
      </c>
      <c r="CM154" s="89">
        <v>-99</v>
      </c>
      <c r="CN154" s="89">
        <v>-99</v>
      </c>
      <c r="CO154" s="89">
        <v>-99</v>
      </c>
      <c r="CP154" s="89">
        <v>-99</v>
      </c>
      <c r="CQ154" s="89">
        <v>-99</v>
      </c>
      <c r="CR154" s="89">
        <v>-99</v>
      </c>
      <c r="CS154" s="89">
        <v>-99</v>
      </c>
      <c r="CT154" s="89">
        <v>-99</v>
      </c>
      <c r="CU154" s="86">
        <v>-99</v>
      </c>
      <c r="CV154" s="86">
        <v>1.3642000000000001</v>
      </c>
      <c r="CW154" s="86">
        <v>94</v>
      </c>
      <c r="CX154" s="86">
        <v>2</v>
      </c>
      <c r="CY154" s="86">
        <v>-0.29970000000000002</v>
      </c>
      <c r="CZ154" s="86">
        <v>37</v>
      </c>
      <c r="DA154" s="86">
        <v>2</v>
      </c>
      <c r="DB154" s="86">
        <v>0.93969999999999998</v>
      </c>
      <c r="DC154" s="86">
        <v>90</v>
      </c>
      <c r="DD154" s="86">
        <v>-99</v>
      </c>
      <c r="DE154" s="86">
        <v>-99</v>
      </c>
      <c r="DF154" s="86">
        <v>-99</v>
      </c>
      <c r="DG154" s="86">
        <v>-99</v>
      </c>
      <c r="DH154" s="86">
        <v>-99</v>
      </c>
    </row>
    <row r="155" spans="1:112" x14ac:dyDescent="0.2">
      <c r="A155" s="85">
        <f>IF(ISERROR(SEARCH('School Lookup'!$F$3,Data!J155)),A154,A154+1)</f>
        <v>0</v>
      </c>
      <c r="B155" s="85">
        <f>IF(I155='School Lookup'!$G$13,1,0)</f>
        <v>0</v>
      </c>
      <c r="C155" s="85">
        <f t="shared" si="2"/>
        <v>153</v>
      </c>
      <c r="D155" s="86" t="s">
        <v>6478</v>
      </c>
      <c r="E155" s="86" t="s">
        <v>6862</v>
      </c>
      <c r="F155" s="86" t="s">
        <v>2773</v>
      </c>
      <c r="G155" s="86" t="s">
        <v>2794</v>
      </c>
      <c r="H155" s="86" t="s">
        <v>1362</v>
      </c>
      <c r="I155" s="86" t="s">
        <v>4381</v>
      </c>
      <c r="J155" s="86" t="s">
        <v>2095</v>
      </c>
      <c r="K155" s="86" t="s">
        <v>36</v>
      </c>
      <c r="L155" s="86">
        <v>1</v>
      </c>
      <c r="M155" s="86">
        <v>-99</v>
      </c>
      <c r="N155" s="89">
        <v>-99</v>
      </c>
      <c r="O155" s="89">
        <v>-99</v>
      </c>
      <c r="P155" s="89">
        <v>-99</v>
      </c>
      <c r="Q155" s="89">
        <v>-99</v>
      </c>
      <c r="R155" s="89">
        <v>-99</v>
      </c>
      <c r="S155" s="89">
        <v>-99</v>
      </c>
      <c r="T155" s="89">
        <v>-99</v>
      </c>
      <c r="U155" s="89">
        <v>-99</v>
      </c>
      <c r="V155" s="89">
        <v>-99</v>
      </c>
      <c r="W155" s="89">
        <v>-99</v>
      </c>
      <c r="X155" s="89">
        <v>-99</v>
      </c>
      <c r="Y155" s="89">
        <v>-99</v>
      </c>
      <c r="Z155" s="89">
        <v>-99</v>
      </c>
      <c r="AA155" s="89">
        <v>-99</v>
      </c>
      <c r="AB155" s="89">
        <v>-99</v>
      </c>
      <c r="AC155" s="89">
        <v>-99</v>
      </c>
      <c r="AD155" s="89">
        <v>-99</v>
      </c>
      <c r="AE155" s="89">
        <v>-99</v>
      </c>
      <c r="AF155" s="89">
        <v>-99</v>
      </c>
      <c r="AG155" s="89">
        <v>-99</v>
      </c>
      <c r="AH155" s="89">
        <v>-99</v>
      </c>
      <c r="AI155" s="89">
        <v>-99</v>
      </c>
      <c r="AJ155" s="89">
        <v>-99</v>
      </c>
      <c r="AK155" s="89">
        <v>-99</v>
      </c>
      <c r="AL155" s="89">
        <v>-99</v>
      </c>
      <c r="AM155" s="89">
        <v>-99</v>
      </c>
      <c r="AN155" s="89">
        <v>-99</v>
      </c>
      <c r="AO155" s="89">
        <v>-99</v>
      </c>
      <c r="AP155" s="89">
        <v>-99</v>
      </c>
      <c r="AQ155" s="89">
        <v>-99</v>
      </c>
      <c r="AR155" s="89">
        <v>-99</v>
      </c>
      <c r="AS155" s="89">
        <v>-99</v>
      </c>
      <c r="AT155" s="89">
        <v>-99</v>
      </c>
      <c r="AU155" s="89">
        <v>-99</v>
      </c>
      <c r="AV155" s="89">
        <v>-99</v>
      </c>
      <c r="AW155" s="89">
        <v>-99</v>
      </c>
      <c r="AX155" s="89">
        <v>-99</v>
      </c>
      <c r="AY155" s="89">
        <v>-99</v>
      </c>
      <c r="AZ155" s="89">
        <v>-99</v>
      </c>
      <c r="BA155" s="89">
        <v>1</v>
      </c>
      <c r="BB155" s="89">
        <v>0.73075939849624105</v>
      </c>
      <c r="BC155" s="89">
        <v>1.86891269235652</v>
      </c>
      <c r="BD155" s="89">
        <v>61.108199999999997</v>
      </c>
      <c r="BE155" s="89">
        <v>1.28134836100945</v>
      </c>
      <c r="BF155" s="89">
        <v>55.037583308270698</v>
      </c>
      <c r="BG155" s="89">
        <v>1.57513052668298</v>
      </c>
      <c r="BH155" s="89">
        <v>1.69553670370976</v>
      </c>
      <c r="BI155" s="89">
        <v>0.25028227324049701</v>
      </c>
      <c r="BJ155" s="89">
        <v>0.42436278056717602</v>
      </c>
      <c r="BK155" s="89">
        <v>1</v>
      </c>
      <c r="BL155" s="89">
        <v>0.52726084337349399</v>
      </c>
      <c r="BM155" s="89">
        <v>1.46485078893666</v>
      </c>
      <c r="BN155" s="89">
        <v>59.501899999999999</v>
      </c>
      <c r="BO155" s="89">
        <v>1.2178491967965199</v>
      </c>
      <c r="BP155" s="89">
        <v>55.120490361445803</v>
      </c>
      <c r="BQ155" s="89">
        <v>1.34134999286659</v>
      </c>
      <c r="BR155" s="89">
        <v>1.4189416994652</v>
      </c>
      <c r="BS155" s="89">
        <v>0.249905908919834</v>
      </c>
      <c r="BT155" s="89">
        <v>0.35460191510910499</v>
      </c>
      <c r="BU155" s="89">
        <v>1</v>
      </c>
      <c r="BV155" s="89">
        <v>0.53989127819548899</v>
      </c>
      <c r="BW155" s="89">
        <v>1.4007425179500499</v>
      </c>
      <c r="BX155" s="89">
        <v>62.014600000000002</v>
      </c>
      <c r="BY155" s="89">
        <v>1.33137141467555</v>
      </c>
      <c r="BZ155" s="89">
        <v>53.984951578947403</v>
      </c>
      <c r="CA155" s="89">
        <v>1.3660569663127999</v>
      </c>
      <c r="CB155" s="89">
        <v>1.44973866280943</v>
      </c>
      <c r="CC155" s="89">
        <v>0.25028227324049701</v>
      </c>
      <c r="CD155" s="89">
        <v>0.36284388813258101</v>
      </c>
      <c r="CE155" s="89">
        <v>1</v>
      </c>
      <c r="CF155" s="89">
        <v>0.53598461538461495</v>
      </c>
      <c r="CG155" s="89">
        <v>1.47182343921259</v>
      </c>
      <c r="CH155" s="89">
        <v>57.496499999999997</v>
      </c>
      <c r="CI155" s="89">
        <v>0.93584760363091501</v>
      </c>
      <c r="CJ155" s="89">
        <v>48.567131372548999</v>
      </c>
      <c r="CK155" s="89">
        <v>1.20383552142176</v>
      </c>
      <c r="CL155" s="89">
        <v>1.3117721500581401</v>
      </c>
      <c r="CM155" s="89">
        <v>0.24952954459917201</v>
      </c>
      <c r="CN155" s="89">
        <v>0.32732590722188598</v>
      </c>
      <c r="CO155" s="89">
        <v>95.575000000000003</v>
      </c>
      <c r="CP155" s="89">
        <v>0.61850000000000005</v>
      </c>
      <c r="CQ155" s="89">
        <v>1.01</v>
      </c>
      <c r="CR155" s="89">
        <v>-3.6799999999999999E-2</v>
      </c>
      <c r="CS155" s="89">
        <v>0.61850000000000005</v>
      </c>
      <c r="CT155" s="89">
        <v>0.34039999999999998</v>
      </c>
      <c r="CU155" s="86" t="s">
        <v>6986</v>
      </c>
      <c r="CV155" s="86">
        <v>1.3563000000000001</v>
      </c>
      <c r="CW155" s="86">
        <v>94</v>
      </c>
      <c r="CX155" s="86">
        <v>2</v>
      </c>
      <c r="CY155" s="86">
        <v>-2.6713</v>
      </c>
      <c r="CZ155" s="86">
        <v>0</v>
      </c>
      <c r="DA155" s="86">
        <v>4</v>
      </c>
      <c r="DB155" s="86">
        <v>1.1918</v>
      </c>
      <c r="DC155" s="86">
        <v>95</v>
      </c>
      <c r="DD155" s="86">
        <v>-99</v>
      </c>
      <c r="DE155" s="86">
        <v>-99</v>
      </c>
      <c r="DF155" s="86">
        <v>-99</v>
      </c>
      <c r="DG155" s="86">
        <v>-99</v>
      </c>
      <c r="DH155" s="86">
        <v>-99</v>
      </c>
    </row>
    <row r="156" spans="1:112" x14ac:dyDescent="0.2">
      <c r="A156" s="85">
        <f>IF(ISERROR(SEARCH('School Lookup'!$F$3,Data!J156)),A155,A155+1)</f>
        <v>0</v>
      </c>
      <c r="B156" s="85">
        <f>IF(I156='School Lookup'!$G$13,1,0)</f>
        <v>0</v>
      </c>
      <c r="C156" s="85">
        <f t="shared" si="2"/>
        <v>154</v>
      </c>
      <c r="D156" s="86" t="s">
        <v>6478</v>
      </c>
      <c r="E156" s="86" t="s">
        <v>6790</v>
      </c>
      <c r="F156" s="86" t="s">
        <v>2774</v>
      </c>
      <c r="G156" s="86" t="s">
        <v>2808</v>
      </c>
      <c r="H156" s="86" t="s">
        <v>2037</v>
      </c>
      <c r="I156" s="86" t="s">
        <v>3777</v>
      </c>
      <c r="J156" s="86" t="s">
        <v>2337</v>
      </c>
      <c r="K156" s="86" t="s">
        <v>36</v>
      </c>
      <c r="L156" s="86">
        <v>1</v>
      </c>
      <c r="M156" s="86">
        <v>-99</v>
      </c>
      <c r="N156" s="89">
        <v>-99</v>
      </c>
      <c r="O156" s="89">
        <v>-99</v>
      </c>
      <c r="P156" s="89">
        <v>-99</v>
      </c>
      <c r="Q156" s="89">
        <v>-99</v>
      </c>
      <c r="R156" s="89">
        <v>-99</v>
      </c>
      <c r="S156" s="89">
        <v>-99</v>
      </c>
      <c r="T156" s="89">
        <v>-99</v>
      </c>
      <c r="U156" s="89">
        <v>-99</v>
      </c>
      <c r="V156" s="89">
        <v>-99</v>
      </c>
      <c r="W156" s="89">
        <v>-99</v>
      </c>
      <c r="X156" s="89">
        <v>-99</v>
      </c>
      <c r="Y156" s="89">
        <v>-99</v>
      </c>
      <c r="Z156" s="89">
        <v>-99</v>
      </c>
      <c r="AA156" s="89">
        <v>-99</v>
      </c>
      <c r="AB156" s="89">
        <v>-99</v>
      </c>
      <c r="AC156" s="89">
        <v>-99</v>
      </c>
      <c r="AD156" s="89">
        <v>-99</v>
      </c>
      <c r="AE156" s="89">
        <v>-99</v>
      </c>
      <c r="AF156" s="89">
        <v>-99</v>
      </c>
      <c r="AG156" s="89">
        <v>-99</v>
      </c>
      <c r="AH156" s="89">
        <v>-99</v>
      </c>
      <c r="AI156" s="89">
        <v>-99</v>
      </c>
      <c r="AJ156" s="89">
        <v>-99</v>
      </c>
      <c r="AK156" s="89">
        <v>-99</v>
      </c>
      <c r="AL156" s="89">
        <v>-99</v>
      </c>
      <c r="AM156" s="89">
        <v>-99</v>
      </c>
      <c r="AN156" s="89">
        <v>-99</v>
      </c>
      <c r="AO156" s="89">
        <v>-99</v>
      </c>
      <c r="AP156" s="89">
        <v>-99</v>
      </c>
      <c r="AQ156" s="89">
        <v>-99</v>
      </c>
      <c r="AR156" s="89">
        <v>-99</v>
      </c>
      <c r="AS156" s="89">
        <v>-99</v>
      </c>
      <c r="AT156" s="89">
        <v>-99</v>
      </c>
      <c r="AU156" s="89">
        <v>-99</v>
      </c>
      <c r="AV156" s="89">
        <v>-99</v>
      </c>
      <c r="AW156" s="89">
        <v>-99</v>
      </c>
      <c r="AX156" s="89">
        <v>-99</v>
      </c>
      <c r="AY156" s="89">
        <v>-99</v>
      </c>
      <c r="AZ156" s="89">
        <v>-99</v>
      </c>
      <c r="BA156" s="89">
        <v>1</v>
      </c>
      <c r="BB156" s="89">
        <v>0.68131942028985504</v>
      </c>
      <c r="BC156" s="89">
        <v>1.7576578073864899</v>
      </c>
      <c r="BD156" s="89">
        <v>70.956400000000002</v>
      </c>
      <c r="BE156" s="89">
        <v>2.2660979601536502</v>
      </c>
      <c r="BF156" s="89">
        <v>63.768120772946901</v>
      </c>
      <c r="BG156" s="89">
        <v>2.0118778837700702</v>
      </c>
      <c r="BH156" s="89">
        <v>2.1628400371463199</v>
      </c>
      <c r="BI156" s="89">
        <v>0.24707567438529501</v>
      </c>
      <c r="BJ156" s="89">
        <v>0.53438516076544296</v>
      </c>
      <c r="BK156" s="89">
        <v>1</v>
      </c>
      <c r="BL156" s="89">
        <v>0.36417590243902398</v>
      </c>
      <c r="BM156" s="89">
        <v>1.0679884569154701</v>
      </c>
      <c r="BN156" s="89">
        <v>71.020799999999994</v>
      </c>
      <c r="BO156" s="89">
        <v>2.5111932707601001</v>
      </c>
      <c r="BP156" s="89">
        <v>72.292708097561004</v>
      </c>
      <c r="BQ156" s="89">
        <v>1.78959086383778</v>
      </c>
      <c r="BR156" s="89">
        <v>1.88914314614901</v>
      </c>
      <c r="BS156" s="89">
        <v>0.24468846980186201</v>
      </c>
      <c r="BT156" s="89">
        <v>0.46225154566787602</v>
      </c>
      <c r="BU156" s="89">
        <v>1</v>
      </c>
      <c r="BV156" s="89">
        <v>0.56148532710280397</v>
      </c>
      <c r="BW156" s="89">
        <v>1.4504824094064499</v>
      </c>
      <c r="BX156" s="89">
        <v>54.832999999999998</v>
      </c>
      <c r="BY156" s="89">
        <v>0.59043055691726498</v>
      </c>
      <c r="BZ156" s="89">
        <v>53.364482149532698</v>
      </c>
      <c r="CA156" s="89">
        <v>1.0204564831618601</v>
      </c>
      <c r="CB156" s="89">
        <v>1.0854582789014999</v>
      </c>
      <c r="CC156" s="89">
        <v>0.25543089042730999</v>
      </c>
      <c r="CD156" s="89">
        <v>0.27725957470150497</v>
      </c>
      <c r="CE156" s="89">
        <v>1</v>
      </c>
      <c r="CF156" s="89">
        <v>0.42307167138810198</v>
      </c>
      <c r="CG156" s="89">
        <v>1.2011010243864999</v>
      </c>
      <c r="CH156" s="89">
        <v>48.234000000000002</v>
      </c>
      <c r="CI156" s="89">
        <v>-0.12124658478646499</v>
      </c>
      <c r="CJ156" s="89">
        <v>53.635495184135998</v>
      </c>
      <c r="CK156" s="89">
        <v>0.53992721980001601</v>
      </c>
      <c r="CL156" s="89">
        <v>0.59338176234513196</v>
      </c>
      <c r="CM156" s="89">
        <v>0.25280496538553399</v>
      </c>
      <c r="CN156" s="89">
        <v>0.15000985589006799</v>
      </c>
      <c r="CO156" s="89">
        <v>98.54</v>
      </c>
      <c r="CP156" s="89">
        <v>0.84260000000000002</v>
      </c>
      <c r="CQ156" s="89">
        <v>-0.06</v>
      </c>
      <c r="CR156" s="89">
        <v>-0.19120000000000001</v>
      </c>
      <c r="CS156" s="89">
        <v>0.84260000000000002</v>
      </c>
      <c r="CT156" s="89">
        <v>0.70920000000000005</v>
      </c>
      <c r="CU156" s="86" t="s">
        <v>6988</v>
      </c>
      <c r="CV156" s="86">
        <v>1.3524</v>
      </c>
      <c r="CW156" s="86">
        <v>94</v>
      </c>
      <c r="CX156" s="86">
        <v>2</v>
      </c>
      <c r="CY156" s="86">
        <v>-1.1435999999999999</v>
      </c>
      <c r="CZ156" s="86">
        <v>8</v>
      </c>
      <c r="DA156" s="86">
        <v>4</v>
      </c>
      <c r="DB156" s="86">
        <v>1.2945</v>
      </c>
      <c r="DC156" s="86">
        <v>96</v>
      </c>
      <c r="DD156" s="86">
        <v>-99</v>
      </c>
      <c r="DE156" s="86">
        <v>-99</v>
      </c>
      <c r="DF156" s="86">
        <v>-99</v>
      </c>
      <c r="DG156" s="86">
        <v>-99</v>
      </c>
      <c r="DH156" s="86">
        <v>-99</v>
      </c>
    </row>
    <row r="157" spans="1:112" x14ac:dyDescent="0.2">
      <c r="A157" s="85">
        <f>IF(ISERROR(SEARCH('School Lookup'!$F$3,Data!J157)),A156,A156+1)</f>
        <v>0</v>
      </c>
      <c r="B157" s="85">
        <f>IF(I157='School Lookup'!$G$13,1,0)</f>
        <v>0</v>
      </c>
      <c r="C157" s="85">
        <f t="shared" si="2"/>
        <v>155</v>
      </c>
      <c r="D157" s="86" t="s">
        <v>6478</v>
      </c>
      <c r="E157" s="86" t="s">
        <v>6838</v>
      </c>
      <c r="F157" s="86" t="s">
        <v>2086</v>
      </c>
      <c r="G157" s="86" t="s">
        <v>2896</v>
      </c>
      <c r="H157" s="86" t="s">
        <v>1926</v>
      </c>
      <c r="I157" s="86" t="s">
        <v>4736</v>
      </c>
      <c r="J157" s="86" t="s">
        <v>1927</v>
      </c>
      <c r="K157" s="86" t="s">
        <v>31</v>
      </c>
      <c r="L157" s="86">
        <v>1</v>
      </c>
      <c r="M157" s="86">
        <v>1</v>
      </c>
      <c r="N157" s="89">
        <v>0.49572735483871</v>
      </c>
      <c r="O157" s="89">
        <v>1.16785204254233</v>
      </c>
      <c r="P157" s="89">
        <v>76.115899999999996</v>
      </c>
      <c r="Q157" s="89">
        <v>2.7875411388589701</v>
      </c>
      <c r="R157" s="89">
        <v>57.419377161290299</v>
      </c>
      <c r="S157" s="89">
        <v>1.9776965907006501</v>
      </c>
      <c r="T157" s="89">
        <v>2.2439127295169898</v>
      </c>
      <c r="U157" s="89">
        <v>0.37259615384615402</v>
      </c>
      <c r="V157" s="89">
        <v>0.83607325258445697</v>
      </c>
      <c r="W157" s="89">
        <v>1</v>
      </c>
      <c r="X157" s="89">
        <v>0.21821599999999999</v>
      </c>
      <c r="Y157" s="89">
        <v>0.602761682446597</v>
      </c>
      <c r="Z157" s="89">
        <v>63.204900000000002</v>
      </c>
      <c r="AA157" s="89">
        <v>1.66816815840739</v>
      </c>
      <c r="AB157" s="89">
        <v>55.6129210322581</v>
      </c>
      <c r="AC157" s="89">
        <v>1.13546492042699</v>
      </c>
      <c r="AD157" s="89">
        <v>1.3234509691359899</v>
      </c>
      <c r="AE157" s="89">
        <v>0.37259615384615402</v>
      </c>
      <c r="AF157" s="89">
        <v>0.49311274090403601</v>
      </c>
      <c r="AG157" s="89">
        <v>1</v>
      </c>
      <c r="AH157" s="89">
        <v>0.17782151394422299</v>
      </c>
      <c r="AI157" s="89">
        <v>0.43972497789973602</v>
      </c>
      <c r="AJ157" s="89">
        <v>47.610199999999999</v>
      </c>
      <c r="AK157" s="89">
        <v>-9.9559326106805707E-2</v>
      </c>
      <c r="AL157" s="89">
        <v>53.784872509960202</v>
      </c>
      <c r="AM157" s="89">
        <v>0.17008282589646501</v>
      </c>
      <c r="AN157" s="89">
        <v>0.13547779778816399</v>
      </c>
      <c r="AO157" s="89">
        <v>0.12067307692307699</v>
      </c>
      <c r="AP157" s="89">
        <v>1.63485227138601E-2</v>
      </c>
      <c r="AQ157" s="89">
        <v>1</v>
      </c>
      <c r="AR157" s="89">
        <v>1.92491039426523E-2</v>
      </c>
      <c r="AS157" s="89">
        <v>0.113278457546276</v>
      </c>
      <c r="AT157" s="89">
        <v>49.2</v>
      </c>
      <c r="AU157" s="89">
        <v>5.5823587361856698E-2</v>
      </c>
      <c r="AV157" s="89">
        <v>53.046621505376301</v>
      </c>
      <c r="AW157" s="89">
        <v>8.4551022454066496E-2</v>
      </c>
      <c r="AX157" s="89">
        <v>4.9885364342952501E-2</v>
      </c>
      <c r="AY157" s="89">
        <v>0.13413461538461499</v>
      </c>
      <c r="AZ157" s="89">
        <v>6.6913541594633402E-3</v>
      </c>
      <c r="BA157" s="89">
        <v>-99</v>
      </c>
      <c r="BB157" s="89">
        <v>-99</v>
      </c>
      <c r="BC157" s="89">
        <v>-99</v>
      </c>
      <c r="BD157" s="89">
        <v>-99</v>
      </c>
      <c r="BE157" s="89">
        <v>-99</v>
      </c>
      <c r="BF157" s="89">
        <v>-99</v>
      </c>
      <c r="BG157" s="89">
        <v>-99</v>
      </c>
      <c r="BH157" s="89">
        <v>-99</v>
      </c>
      <c r="BI157" s="89">
        <v>-99</v>
      </c>
      <c r="BJ157" s="89">
        <v>-99</v>
      </c>
      <c r="BK157" s="89">
        <v>-99</v>
      </c>
      <c r="BL157" s="89">
        <v>-99</v>
      </c>
      <c r="BM157" s="89">
        <v>-99</v>
      </c>
      <c r="BN157" s="89">
        <v>-99</v>
      </c>
      <c r="BO157" s="89">
        <v>-99</v>
      </c>
      <c r="BP157" s="89">
        <v>-99</v>
      </c>
      <c r="BQ157" s="89">
        <v>-99</v>
      </c>
      <c r="BR157" s="89">
        <v>-99</v>
      </c>
      <c r="BS157" s="89">
        <v>-99</v>
      </c>
      <c r="BT157" s="89">
        <v>-99</v>
      </c>
      <c r="BU157" s="89">
        <v>-99</v>
      </c>
      <c r="BV157" s="89">
        <v>-99</v>
      </c>
      <c r="BW157" s="89">
        <v>-99</v>
      </c>
      <c r="BX157" s="89">
        <v>-99</v>
      </c>
      <c r="BY157" s="89">
        <v>-99</v>
      </c>
      <c r="BZ157" s="89">
        <v>-99</v>
      </c>
      <c r="CA157" s="89">
        <v>-99</v>
      </c>
      <c r="CB157" s="89">
        <v>-99</v>
      </c>
      <c r="CC157" s="89">
        <v>-99</v>
      </c>
      <c r="CD157" s="89">
        <v>-99</v>
      </c>
      <c r="CE157" s="89">
        <v>-99</v>
      </c>
      <c r="CF157" s="89">
        <v>-99</v>
      </c>
      <c r="CG157" s="89">
        <v>-99</v>
      </c>
      <c r="CH157" s="89">
        <v>-99</v>
      </c>
      <c r="CI157" s="89">
        <v>-99</v>
      </c>
      <c r="CJ157" s="89">
        <v>-99</v>
      </c>
      <c r="CK157" s="89">
        <v>-99</v>
      </c>
      <c r="CL157" s="89">
        <v>-99</v>
      </c>
      <c r="CM157" s="89">
        <v>-99</v>
      </c>
      <c r="CN157" s="89">
        <v>-99</v>
      </c>
      <c r="CO157" s="89">
        <v>-99</v>
      </c>
      <c r="CP157" s="89">
        <v>-99</v>
      </c>
      <c r="CQ157" s="89">
        <v>-99</v>
      </c>
      <c r="CR157" s="89">
        <v>-99</v>
      </c>
      <c r="CS157" s="89">
        <v>-99</v>
      </c>
      <c r="CT157" s="89">
        <v>-99</v>
      </c>
      <c r="CU157" s="86">
        <v>-99</v>
      </c>
      <c r="CV157" s="86">
        <v>1.3522000000000001</v>
      </c>
      <c r="CW157" s="86">
        <v>94</v>
      </c>
      <c r="CX157" s="86">
        <v>2</v>
      </c>
      <c r="CY157" s="86">
        <v>-0.57079999999999997</v>
      </c>
      <c r="CZ157" s="86">
        <v>25</v>
      </c>
      <c r="DA157" s="86">
        <v>4</v>
      </c>
      <c r="DB157" s="86">
        <v>1.6556999999999999</v>
      </c>
      <c r="DC157" s="86">
        <v>99</v>
      </c>
      <c r="DD157" s="86">
        <v>1</v>
      </c>
      <c r="DE157" s="86">
        <v>-99</v>
      </c>
      <c r="DF157" s="86">
        <v>1</v>
      </c>
      <c r="DG157" s="86">
        <v>-99</v>
      </c>
      <c r="DH157" s="86">
        <v>1</v>
      </c>
    </row>
    <row r="158" spans="1:112" x14ac:dyDescent="0.2">
      <c r="A158" s="85">
        <f>IF(ISERROR(SEARCH('School Lookup'!$F$3,Data!J158)),A157,A157+1)</f>
        <v>0</v>
      </c>
      <c r="B158" s="85">
        <f>IF(I158='School Lookup'!$G$13,1,0)</f>
        <v>0</v>
      </c>
      <c r="C158" s="85">
        <f t="shared" si="2"/>
        <v>156</v>
      </c>
      <c r="D158" s="86" t="s">
        <v>6478</v>
      </c>
      <c r="E158" s="86" t="s">
        <v>6499</v>
      </c>
      <c r="F158" s="86" t="s">
        <v>2742</v>
      </c>
      <c r="G158" s="86" t="s">
        <v>2813</v>
      </c>
      <c r="H158" s="86" t="s">
        <v>514</v>
      </c>
      <c r="I158" s="86" t="s">
        <v>3501</v>
      </c>
      <c r="J158" s="86" t="s">
        <v>883</v>
      </c>
      <c r="K158" s="86" t="s">
        <v>26</v>
      </c>
      <c r="L158" s="86">
        <v>1</v>
      </c>
      <c r="M158" s="86">
        <v>1</v>
      </c>
      <c r="N158" s="89">
        <v>0.50417855421686797</v>
      </c>
      <c r="O158" s="89">
        <v>1.1861531056683601</v>
      </c>
      <c r="P158" s="89">
        <v>61.271299999999997</v>
      </c>
      <c r="Q158" s="89">
        <v>1.2129534581202399</v>
      </c>
      <c r="R158" s="89">
        <v>49.3976103614458</v>
      </c>
      <c r="S158" s="89">
        <v>1.1995532818943</v>
      </c>
      <c r="T158" s="89">
        <v>1.36097927979033</v>
      </c>
      <c r="U158" s="89">
        <v>0.372866127583109</v>
      </c>
      <c r="V158" s="89">
        <v>0.50746307377626998</v>
      </c>
      <c r="W158" s="89">
        <v>1</v>
      </c>
      <c r="X158" s="89">
        <v>0.61708819277108395</v>
      </c>
      <c r="Y158" s="89">
        <v>1.5417700019845699</v>
      </c>
      <c r="Z158" s="89">
        <v>59.480600000000003</v>
      </c>
      <c r="AA158" s="89">
        <v>1.2037369268150999</v>
      </c>
      <c r="AB158" s="89">
        <v>49.879507951807199</v>
      </c>
      <c r="AC158" s="89">
        <v>1.37275346439983</v>
      </c>
      <c r="AD158" s="89">
        <v>1.5997383595132</v>
      </c>
      <c r="AE158" s="89">
        <v>0.372866127583109</v>
      </c>
      <c r="AF158" s="89">
        <v>0.596488247257841</v>
      </c>
      <c r="AG158" s="89">
        <v>1</v>
      </c>
      <c r="AH158" s="89">
        <v>0.578443410852713</v>
      </c>
      <c r="AI158" s="89">
        <v>1.3019019491597299</v>
      </c>
      <c r="AJ158" s="89">
        <v>-99</v>
      </c>
      <c r="AK158" s="89">
        <v>-99</v>
      </c>
      <c r="AL158" s="89">
        <v>62.790720155038798</v>
      </c>
      <c r="AM158" s="89">
        <v>1.3019019491597299</v>
      </c>
      <c r="AN158" s="89">
        <v>1.3245029325426301</v>
      </c>
      <c r="AO158" s="89">
        <v>0.115902964959569</v>
      </c>
      <c r="AP158" s="89">
        <v>0.153513816979334</v>
      </c>
      <c r="AQ158" s="89">
        <v>1</v>
      </c>
      <c r="AR158" s="89">
        <v>0.26190259740259703</v>
      </c>
      <c r="AS158" s="89">
        <v>0.65871885879081105</v>
      </c>
      <c r="AT158" s="89">
        <v>-99</v>
      </c>
      <c r="AU158" s="89">
        <v>-99</v>
      </c>
      <c r="AV158" s="89">
        <v>52.597398051947998</v>
      </c>
      <c r="AW158" s="89">
        <v>0.65871885879081105</v>
      </c>
      <c r="AX158" s="89">
        <v>0.65494054847168104</v>
      </c>
      <c r="AY158" s="89">
        <v>0.138364779874214</v>
      </c>
      <c r="AZ158" s="89">
        <v>9.0620704819980996E-2</v>
      </c>
      <c r="BA158" s="89">
        <v>-99</v>
      </c>
      <c r="BB158" s="89">
        <v>-99</v>
      </c>
      <c r="BC158" s="89">
        <v>-99</v>
      </c>
      <c r="BD158" s="89">
        <v>-99</v>
      </c>
      <c r="BE158" s="89">
        <v>-99</v>
      </c>
      <c r="BF158" s="89">
        <v>-99</v>
      </c>
      <c r="BG158" s="89">
        <v>-99</v>
      </c>
      <c r="BH158" s="89">
        <v>-99</v>
      </c>
      <c r="BI158" s="89">
        <v>-99</v>
      </c>
      <c r="BJ158" s="89">
        <v>-99</v>
      </c>
      <c r="BK158" s="89">
        <v>-99</v>
      </c>
      <c r="BL158" s="89">
        <v>-99</v>
      </c>
      <c r="BM158" s="89">
        <v>-99</v>
      </c>
      <c r="BN158" s="89">
        <v>-99</v>
      </c>
      <c r="BO158" s="89">
        <v>-99</v>
      </c>
      <c r="BP158" s="89">
        <v>-99</v>
      </c>
      <c r="BQ158" s="89">
        <v>-99</v>
      </c>
      <c r="BR158" s="89">
        <v>-99</v>
      </c>
      <c r="BS158" s="89">
        <v>-99</v>
      </c>
      <c r="BT158" s="89">
        <v>-99</v>
      </c>
      <c r="BU158" s="89">
        <v>-99</v>
      </c>
      <c r="BV158" s="89">
        <v>-99</v>
      </c>
      <c r="BW158" s="89">
        <v>-99</v>
      </c>
      <c r="BX158" s="89">
        <v>-99</v>
      </c>
      <c r="BY158" s="89">
        <v>-99</v>
      </c>
      <c r="BZ158" s="89">
        <v>-99</v>
      </c>
      <c r="CA158" s="89">
        <v>-99</v>
      </c>
      <c r="CB158" s="89">
        <v>-99</v>
      </c>
      <c r="CC158" s="89">
        <v>-99</v>
      </c>
      <c r="CD158" s="89">
        <v>-99</v>
      </c>
      <c r="CE158" s="89">
        <v>-99</v>
      </c>
      <c r="CF158" s="89">
        <v>-99</v>
      </c>
      <c r="CG158" s="89">
        <v>-99</v>
      </c>
      <c r="CH158" s="89">
        <v>-99</v>
      </c>
      <c r="CI158" s="89">
        <v>-99</v>
      </c>
      <c r="CJ158" s="89">
        <v>-99</v>
      </c>
      <c r="CK158" s="89">
        <v>-99</v>
      </c>
      <c r="CL158" s="89">
        <v>-99</v>
      </c>
      <c r="CM158" s="89">
        <v>-99</v>
      </c>
      <c r="CN158" s="89">
        <v>-99</v>
      </c>
      <c r="CO158" s="89">
        <v>-99</v>
      </c>
      <c r="CP158" s="89">
        <v>-99</v>
      </c>
      <c r="CQ158" s="89">
        <v>-99</v>
      </c>
      <c r="CR158" s="89">
        <v>-99</v>
      </c>
      <c r="CS158" s="89">
        <v>-99</v>
      </c>
      <c r="CT158" s="89">
        <v>-99</v>
      </c>
      <c r="CU158" s="86">
        <v>-99</v>
      </c>
      <c r="CV158" s="86">
        <v>1.3481000000000001</v>
      </c>
      <c r="CW158" s="86">
        <v>94</v>
      </c>
      <c r="CX158" s="86">
        <v>2</v>
      </c>
      <c r="CY158" s="86">
        <v>0.77229999999999999</v>
      </c>
      <c r="CZ158" s="86">
        <v>82</v>
      </c>
      <c r="DA158" s="86">
        <v>2</v>
      </c>
      <c r="DB158" s="86">
        <v>0.90110000000000001</v>
      </c>
      <c r="DC158" s="86">
        <v>88</v>
      </c>
      <c r="DD158" s="86">
        <v>-99</v>
      </c>
      <c r="DE158" s="86">
        <v>-99</v>
      </c>
      <c r="DF158" s="86">
        <v>-99</v>
      </c>
      <c r="DG158" s="86">
        <v>-99</v>
      </c>
      <c r="DH158" s="86">
        <v>-99</v>
      </c>
    </row>
    <row r="159" spans="1:112" x14ac:dyDescent="0.2">
      <c r="A159" s="85">
        <f>IF(ISERROR(SEARCH('School Lookup'!$F$3,Data!J159)),A158,A158+1)</f>
        <v>0</v>
      </c>
      <c r="B159" s="85">
        <f>IF(I159='School Lookup'!$G$13,1,0)</f>
        <v>0</v>
      </c>
      <c r="C159" s="85">
        <f t="shared" si="2"/>
        <v>157</v>
      </c>
      <c r="D159" s="86" t="s">
        <v>6478</v>
      </c>
      <c r="E159" s="86" t="s">
        <v>6760</v>
      </c>
      <c r="F159" s="86" t="s">
        <v>2767</v>
      </c>
      <c r="G159" s="86" t="s">
        <v>2789</v>
      </c>
      <c r="H159" s="86" t="s">
        <v>755</v>
      </c>
      <c r="I159" s="86" t="s">
        <v>3542</v>
      </c>
      <c r="J159" s="86" t="s">
        <v>2680</v>
      </c>
      <c r="K159" s="86" t="s">
        <v>16</v>
      </c>
      <c r="L159" s="86">
        <v>1</v>
      </c>
      <c r="M159" s="86">
        <v>1</v>
      </c>
      <c r="N159" s="89">
        <v>0.63189046653143999</v>
      </c>
      <c r="O159" s="89">
        <v>1.46271311385554</v>
      </c>
      <c r="P159" s="89">
        <v>56.116599999999998</v>
      </c>
      <c r="Q159" s="89">
        <v>0.66618715132154105</v>
      </c>
      <c r="R159" s="89">
        <v>49.087233062880301</v>
      </c>
      <c r="S159" s="89">
        <v>1.06445013258854</v>
      </c>
      <c r="T159" s="89">
        <v>1.2076822092694099</v>
      </c>
      <c r="U159" s="89">
        <v>0.37462006079027399</v>
      </c>
      <c r="V159" s="89">
        <v>0.45242198265183797</v>
      </c>
      <c r="W159" s="89">
        <v>1</v>
      </c>
      <c r="X159" s="89">
        <v>0.79150649087221103</v>
      </c>
      <c r="Y159" s="89">
        <v>1.9523783019986201</v>
      </c>
      <c r="Z159" s="89">
        <v>52.6173</v>
      </c>
      <c r="AA159" s="89">
        <v>0.34786310575144602</v>
      </c>
      <c r="AB159" s="89">
        <v>47.261641987829599</v>
      </c>
      <c r="AC159" s="89">
        <v>1.1501207038750301</v>
      </c>
      <c r="AD159" s="89">
        <v>1.34051545988215</v>
      </c>
      <c r="AE159" s="89">
        <v>0.37462006079027399</v>
      </c>
      <c r="AF159" s="89">
        <v>0.50218398307135204</v>
      </c>
      <c r="AG159" s="89">
        <v>1</v>
      </c>
      <c r="AH159" s="89">
        <v>0.572152095808383</v>
      </c>
      <c r="AI159" s="89">
        <v>1.2883624322436</v>
      </c>
      <c r="AJ159" s="89">
        <v>-99</v>
      </c>
      <c r="AK159" s="89">
        <v>-99</v>
      </c>
      <c r="AL159" s="89">
        <v>56.287415568862301</v>
      </c>
      <c r="AM159" s="89">
        <v>1.2883624322436</v>
      </c>
      <c r="AN159" s="89">
        <v>1.3102790821103301</v>
      </c>
      <c r="AO159" s="89">
        <v>0.12689969604863199</v>
      </c>
      <c r="AP159" s="89">
        <v>0.16627401725868199</v>
      </c>
      <c r="AQ159" s="89">
        <v>1</v>
      </c>
      <c r="AR159" s="89">
        <v>0.75965030674846601</v>
      </c>
      <c r="AS159" s="89">
        <v>1.77756411600519</v>
      </c>
      <c r="AT159" s="89">
        <v>-99</v>
      </c>
      <c r="AU159" s="89">
        <v>-99</v>
      </c>
      <c r="AV159" s="89">
        <v>38.650277300613503</v>
      </c>
      <c r="AW159" s="89">
        <v>1.77756411600519</v>
      </c>
      <c r="AX159" s="89">
        <v>1.8339740649335201</v>
      </c>
      <c r="AY159" s="89">
        <v>0.123860182370821</v>
      </c>
      <c r="AZ159" s="89">
        <v>0.227156362146021</v>
      </c>
      <c r="BA159" s="89">
        <v>-99</v>
      </c>
      <c r="BB159" s="89">
        <v>-99</v>
      </c>
      <c r="BC159" s="89">
        <v>-99</v>
      </c>
      <c r="BD159" s="89">
        <v>-99</v>
      </c>
      <c r="BE159" s="89">
        <v>-99</v>
      </c>
      <c r="BF159" s="89">
        <v>-99</v>
      </c>
      <c r="BG159" s="89">
        <v>-99</v>
      </c>
      <c r="BH159" s="89">
        <v>-99</v>
      </c>
      <c r="BI159" s="89">
        <v>-99</v>
      </c>
      <c r="BJ159" s="89">
        <v>-99</v>
      </c>
      <c r="BK159" s="89">
        <v>-99</v>
      </c>
      <c r="BL159" s="89">
        <v>-99</v>
      </c>
      <c r="BM159" s="89">
        <v>-99</v>
      </c>
      <c r="BN159" s="89">
        <v>-99</v>
      </c>
      <c r="BO159" s="89">
        <v>-99</v>
      </c>
      <c r="BP159" s="89">
        <v>-99</v>
      </c>
      <c r="BQ159" s="89">
        <v>-99</v>
      </c>
      <c r="BR159" s="89">
        <v>-99</v>
      </c>
      <c r="BS159" s="89">
        <v>-99</v>
      </c>
      <c r="BT159" s="89">
        <v>-99</v>
      </c>
      <c r="BU159" s="89">
        <v>-99</v>
      </c>
      <c r="BV159" s="89">
        <v>-99</v>
      </c>
      <c r="BW159" s="89">
        <v>-99</v>
      </c>
      <c r="BX159" s="89">
        <v>-99</v>
      </c>
      <c r="BY159" s="89">
        <v>-99</v>
      </c>
      <c r="BZ159" s="89">
        <v>-99</v>
      </c>
      <c r="CA159" s="89">
        <v>-99</v>
      </c>
      <c r="CB159" s="89">
        <v>-99</v>
      </c>
      <c r="CC159" s="89">
        <v>-99</v>
      </c>
      <c r="CD159" s="89">
        <v>-99</v>
      </c>
      <c r="CE159" s="89">
        <v>-99</v>
      </c>
      <c r="CF159" s="89">
        <v>-99</v>
      </c>
      <c r="CG159" s="89">
        <v>-99</v>
      </c>
      <c r="CH159" s="89">
        <v>-99</v>
      </c>
      <c r="CI159" s="89">
        <v>-99</v>
      </c>
      <c r="CJ159" s="89">
        <v>-99</v>
      </c>
      <c r="CK159" s="89">
        <v>-99</v>
      </c>
      <c r="CL159" s="89">
        <v>-99</v>
      </c>
      <c r="CM159" s="89">
        <v>-99</v>
      </c>
      <c r="CN159" s="89">
        <v>-99</v>
      </c>
      <c r="CO159" s="89">
        <v>-99</v>
      </c>
      <c r="CP159" s="89">
        <v>-99</v>
      </c>
      <c r="CQ159" s="89">
        <v>-99</v>
      </c>
      <c r="CR159" s="89">
        <v>-99</v>
      </c>
      <c r="CS159" s="89">
        <v>-99</v>
      </c>
      <c r="CT159" s="89">
        <v>-99</v>
      </c>
      <c r="CU159" s="86">
        <v>-99</v>
      </c>
      <c r="CV159" s="86">
        <v>1.3480000000000001</v>
      </c>
      <c r="CW159" s="86">
        <v>94</v>
      </c>
      <c r="CX159" s="86">
        <v>2</v>
      </c>
      <c r="CY159" s="86">
        <v>-0.84250000000000003</v>
      </c>
      <c r="CZ159" s="86">
        <v>15</v>
      </c>
      <c r="DA159" s="86">
        <v>2</v>
      </c>
      <c r="DB159" s="86">
        <v>0.37990000000000002</v>
      </c>
      <c r="DC159" s="86">
        <v>67</v>
      </c>
      <c r="DD159" s="86">
        <v>-99</v>
      </c>
      <c r="DE159" s="86">
        <v>-99</v>
      </c>
      <c r="DF159" s="86">
        <v>-99</v>
      </c>
      <c r="DG159" s="86">
        <v>-99</v>
      </c>
      <c r="DH159" s="86">
        <v>-99</v>
      </c>
    </row>
    <row r="160" spans="1:112" x14ac:dyDescent="0.2">
      <c r="A160" s="85">
        <f>IF(ISERROR(SEARCH('School Lookup'!$F$3,Data!J160)),A159,A159+1)</f>
        <v>0</v>
      </c>
      <c r="B160" s="85">
        <f>IF(I160='School Lookup'!$G$13,1,0)</f>
        <v>0</v>
      </c>
      <c r="C160" s="85">
        <f t="shared" si="2"/>
        <v>158</v>
      </c>
      <c r="D160" s="86" t="s">
        <v>6478</v>
      </c>
      <c r="E160" s="86" t="s">
        <v>6760</v>
      </c>
      <c r="F160" s="86" t="s">
        <v>2767</v>
      </c>
      <c r="G160" s="86" t="s">
        <v>2804</v>
      </c>
      <c r="H160" s="86" t="s">
        <v>757</v>
      </c>
      <c r="I160" s="86" t="s">
        <v>6264</v>
      </c>
      <c r="J160" s="86" t="s">
        <v>6265</v>
      </c>
      <c r="K160" s="86" t="s">
        <v>36</v>
      </c>
      <c r="L160" s="86">
        <v>1</v>
      </c>
      <c r="M160" s="86">
        <v>-99</v>
      </c>
      <c r="N160" s="89">
        <v>-99</v>
      </c>
      <c r="O160" s="89">
        <v>-99</v>
      </c>
      <c r="P160" s="89">
        <v>-99</v>
      </c>
      <c r="Q160" s="89">
        <v>-99</v>
      </c>
      <c r="R160" s="89">
        <v>-99</v>
      </c>
      <c r="S160" s="89">
        <v>-99</v>
      </c>
      <c r="T160" s="89">
        <v>-99</v>
      </c>
      <c r="U160" s="89">
        <v>-99</v>
      </c>
      <c r="V160" s="89">
        <v>-99</v>
      </c>
      <c r="W160" s="89">
        <v>-99</v>
      </c>
      <c r="X160" s="89">
        <v>-99</v>
      </c>
      <c r="Y160" s="89">
        <v>-99</v>
      </c>
      <c r="Z160" s="89">
        <v>-99</v>
      </c>
      <c r="AA160" s="89">
        <v>-99</v>
      </c>
      <c r="AB160" s="89">
        <v>-99</v>
      </c>
      <c r="AC160" s="89">
        <v>-99</v>
      </c>
      <c r="AD160" s="89">
        <v>-99</v>
      </c>
      <c r="AE160" s="89">
        <v>-99</v>
      </c>
      <c r="AF160" s="89">
        <v>-99</v>
      </c>
      <c r="AG160" s="89">
        <v>-99</v>
      </c>
      <c r="AH160" s="89">
        <v>-99</v>
      </c>
      <c r="AI160" s="89">
        <v>-99</v>
      </c>
      <c r="AJ160" s="89">
        <v>-99</v>
      </c>
      <c r="AK160" s="89">
        <v>-99</v>
      </c>
      <c r="AL160" s="89">
        <v>-99</v>
      </c>
      <c r="AM160" s="89">
        <v>-99</v>
      </c>
      <c r="AN160" s="89">
        <v>-99</v>
      </c>
      <c r="AO160" s="89">
        <v>-99</v>
      </c>
      <c r="AP160" s="89">
        <v>-99</v>
      </c>
      <c r="AQ160" s="89">
        <v>-99</v>
      </c>
      <c r="AR160" s="89">
        <v>-99</v>
      </c>
      <c r="AS160" s="89">
        <v>-99</v>
      </c>
      <c r="AT160" s="89">
        <v>-99</v>
      </c>
      <c r="AU160" s="89">
        <v>-99</v>
      </c>
      <c r="AV160" s="89">
        <v>-99</v>
      </c>
      <c r="AW160" s="89">
        <v>-99</v>
      </c>
      <c r="AX160" s="89">
        <v>-99</v>
      </c>
      <c r="AY160" s="89">
        <v>-99</v>
      </c>
      <c r="AZ160" s="89">
        <v>-99</v>
      </c>
      <c r="BA160" s="89">
        <v>1</v>
      </c>
      <c r="BB160" s="89">
        <v>0.59396000000000004</v>
      </c>
      <c r="BC160" s="89">
        <v>1.5610727236547799</v>
      </c>
      <c r="BD160" s="89">
        <v>-99</v>
      </c>
      <c r="BE160" s="89">
        <v>-99</v>
      </c>
      <c r="BF160" s="89">
        <v>61.333371999999997</v>
      </c>
      <c r="BG160" s="89">
        <v>1.5610727236547799</v>
      </c>
      <c r="BH160" s="89">
        <v>1.68049538036968</v>
      </c>
      <c r="BI160" s="89">
        <v>0.25</v>
      </c>
      <c r="BJ160" s="89">
        <v>0.42012384509241901</v>
      </c>
      <c r="BK160" s="89">
        <v>1</v>
      </c>
      <c r="BL160" s="89">
        <v>0.65056000000000003</v>
      </c>
      <c r="BM160" s="89">
        <v>1.76489560334232</v>
      </c>
      <c r="BN160" s="89">
        <v>-99</v>
      </c>
      <c r="BO160" s="89">
        <v>-99</v>
      </c>
      <c r="BP160" s="89">
        <v>67.999988000000002</v>
      </c>
      <c r="BQ160" s="89">
        <v>1.76489560334232</v>
      </c>
      <c r="BR160" s="89">
        <v>1.86323799567479</v>
      </c>
      <c r="BS160" s="89">
        <v>0.25</v>
      </c>
      <c r="BT160" s="89">
        <v>0.465809498918698</v>
      </c>
      <c r="BU160" s="89">
        <v>1</v>
      </c>
      <c r="BV160" s="89">
        <v>0.42599199999999998</v>
      </c>
      <c r="BW160" s="89">
        <v>1.13838608082597</v>
      </c>
      <c r="BX160" s="89">
        <v>-99</v>
      </c>
      <c r="BY160" s="89">
        <v>-99</v>
      </c>
      <c r="BZ160" s="89">
        <v>61.333371999999997</v>
      </c>
      <c r="CA160" s="89">
        <v>1.13838608082597</v>
      </c>
      <c r="CB160" s="89">
        <v>1.20976203773747</v>
      </c>
      <c r="CC160" s="89">
        <v>0.25</v>
      </c>
      <c r="CD160" s="89">
        <v>0.30244050943436701</v>
      </c>
      <c r="CE160" s="89">
        <v>1</v>
      </c>
      <c r="CF160" s="89">
        <v>0.52614399999999995</v>
      </c>
      <c r="CG160" s="89">
        <v>1.4482293758040601</v>
      </c>
      <c r="CH160" s="89">
        <v>-99</v>
      </c>
      <c r="CI160" s="89">
        <v>-99</v>
      </c>
      <c r="CJ160" s="89">
        <v>61.333328000000002</v>
      </c>
      <c r="CK160" s="89">
        <v>1.4482293758040601</v>
      </c>
      <c r="CL160" s="89">
        <v>1.5762216160092599</v>
      </c>
      <c r="CM160" s="89">
        <v>0.25</v>
      </c>
      <c r="CN160" s="89">
        <v>0.39405540400231598</v>
      </c>
      <c r="CO160" s="89">
        <v>87.694999999999993</v>
      </c>
      <c r="CP160" s="89">
        <v>2.3099999999999999E-2</v>
      </c>
      <c r="CQ160" s="89">
        <v>7.21</v>
      </c>
      <c r="CR160" s="89">
        <v>0.85799999999999998</v>
      </c>
      <c r="CS160" s="89">
        <v>-6.8699999999999997E-2</v>
      </c>
      <c r="CT160" s="89">
        <v>-0.79039999999999999</v>
      </c>
      <c r="CU160" s="86" t="s">
        <v>6989</v>
      </c>
      <c r="CV160" s="86">
        <v>1.3451</v>
      </c>
      <c r="CW160" s="86">
        <v>94</v>
      </c>
      <c r="CX160" s="86">
        <v>2</v>
      </c>
      <c r="CY160" s="86">
        <v>0.76119999999999999</v>
      </c>
      <c r="CZ160" s="86">
        <v>82</v>
      </c>
      <c r="DA160" s="86">
        <v>0</v>
      </c>
      <c r="DB160" s="86">
        <v>-99</v>
      </c>
      <c r="DC160" s="86">
        <v>-99</v>
      </c>
      <c r="DD160" s="86">
        <v>-99</v>
      </c>
      <c r="DE160" s="86">
        <v>-99</v>
      </c>
      <c r="DF160" s="86">
        <v>-99</v>
      </c>
      <c r="DG160" s="86">
        <v>-99</v>
      </c>
      <c r="DH160" s="86">
        <v>-99</v>
      </c>
    </row>
    <row r="161" spans="1:112" x14ac:dyDescent="0.2">
      <c r="A161" s="85">
        <f>IF(ISERROR(SEARCH('School Lookup'!$F$3,Data!J161)),A160,A160+1)</f>
        <v>0</v>
      </c>
      <c r="B161" s="85">
        <f>IF(I161='School Lookup'!$G$13,1,0)</f>
        <v>0</v>
      </c>
      <c r="C161" s="85">
        <f t="shared" si="2"/>
        <v>159</v>
      </c>
      <c r="D161" s="86" t="s">
        <v>6478</v>
      </c>
      <c r="E161" s="86" t="s">
        <v>6637</v>
      </c>
      <c r="F161" s="86" t="s">
        <v>1091</v>
      </c>
      <c r="G161" s="86" t="s">
        <v>3330</v>
      </c>
      <c r="H161" s="86" t="s">
        <v>494</v>
      </c>
      <c r="I161" s="86" t="s">
        <v>6640</v>
      </c>
      <c r="J161" s="86" t="s">
        <v>6641</v>
      </c>
      <c r="K161" s="86" t="s">
        <v>72</v>
      </c>
      <c r="L161" s="86">
        <v>1</v>
      </c>
      <c r="M161" s="86">
        <v>1</v>
      </c>
      <c r="N161" s="89">
        <v>0.80891213389121297</v>
      </c>
      <c r="O161" s="89">
        <v>1.8460533433381101</v>
      </c>
      <c r="P161" s="89">
        <v>58.369399999999999</v>
      </c>
      <c r="Q161" s="89">
        <v>0.90514482799644103</v>
      </c>
      <c r="R161" s="89">
        <v>54.393285355648501</v>
      </c>
      <c r="S161" s="89">
        <v>1.37559908566727</v>
      </c>
      <c r="T161" s="89">
        <v>1.5607326248054201</v>
      </c>
      <c r="U161" s="89">
        <v>0.5</v>
      </c>
      <c r="V161" s="89">
        <v>0.78036631240271004</v>
      </c>
      <c r="W161" s="89">
        <v>1</v>
      </c>
      <c r="X161" s="89">
        <v>0.77104769874476997</v>
      </c>
      <c r="Y161" s="89">
        <v>1.9042150648426299</v>
      </c>
      <c r="Z161" s="89">
        <v>50.036000000000001</v>
      </c>
      <c r="AA161" s="89">
        <v>2.5967356722319299E-2</v>
      </c>
      <c r="AB161" s="89">
        <v>56.485330962343099</v>
      </c>
      <c r="AC161" s="89">
        <v>0.96509121078247295</v>
      </c>
      <c r="AD161" s="89">
        <v>1.12507599983299</v>
      </c>
      <c r="AE161" s="89">
        <v>0.5</v>
      </c>
      <c r="AF161" s="89">
        <v>0.562537999916494</v>
      </c>
      <c r="AG161" s="89">
        <v>-99</v>
      </c>
      <c r="AH161" s="89">
        <v>-99</v>
      </c>
      <c r="AI161" s="89">
        <v>-99</v>
      </c>
      <c r="AJ161" s="89">
        <v>-99</v>
      </c>
      <c r="AK161" s="89">
        <v>-99</v>
      </c>
      <c r="AL161" s="89">
        <v>-99</v>
      </c>
      <c r="AM161" s="89">
        <v>-99</v>
      </c>
      <c r="AN161" s="89">
        <v>-99</v>
      </c>
      <c r="AO161" s="89">
        <v>-99</v>
      </c>
      <c r="AP161" s="89">
        <v>-99</v>
      </c>
      <c r="AQ161" s="89">
        <v>-99</v>
      </c>
      <c r="AR161" s="89">
        <v>-99</v>
      </c>
      <c r="AS161" s="89">
        <v>-99</v>
      </c>
      <c r="AT161" s="89">
        <v>-99</v>
      </c>
      <c r="AU161" s="89">
        <v>-99</v>
      </c>
      <c r="AV161" s="89">
        <v>-99</v>
      </c>
      <c r="AW161" s="89">
        <v>-99</v>
      </c>
      <c r="AX161" s="89">
        <v>-99</v>
      </c>
      <c r="AY161" s="89">
        <v>-99</v>
      </c>
      <c r="AZ161" s="89">
        <v>-99</v>
      </c>
      <c r="BA161" s="89">
        <v>-99</v>
      </c>
      <c r="BB161" s="89">
        <v>-99</v>
      </c>
      <c r="BC161" s="89">
        <v>-99</v>
      </c>
      <c r="BD161" s="89">
        <v>-99</v>
      </c>
      <c r="BE161" s="89">
        <v>-99</v>
      </c>
      <c r="BF161" s="89">
        <v>-99</v>
      </c>
      <c r="BG161" s="89">
        <v>-99</v>
      </c>
      <c r="BH161" s="89">
        <v>-99</v>
      </c>
      <c r="BI161" s="89">
        <v>-99</v>
      </c>
      <c r="BJ161" s="89">
        <v>-99</v>
      </c>
      <c r="BK161" s="89">
        <v>-99</v>
      </c>
      <c r="BL161" s="89">
        <v>-99</v>
      </c>
      <c r="BM161" s="89">
        <v>-99</v>
      </c>
      <c r="BN161" s="89">
        <v>-99</v>
      </c>
      <c r="BO161" s="89">
        <v>-99</v>
      </c>
      <c r="BP161" s="89">
        <v>-99</v>
      </c>
      <c r="BQ161" s="89">
        <v>-99</v>
      </c>
      <c r="BR161" s="89">
        <v>-99</v>
      </c>
      <c r="BS161" s="89">
        <v>-99</v>
      </c>
      <c r="BT161" s="89">
        <v>-99</v>
      </c>
      <c r="BU161" s="89">
        <v>-99</v>
      </c>
      <c r="BV161" s="89">
        <v>-99</v>
      </c>
      <c r="BW161" s="89">
        <v>-99</v>
      </c>
      <c r="BX161" s="89">
        <v>-99</v>
      </c>
      <c r="BY161" s="89">
        <v>-99</v>
      </c>
      <c r="BZ161" s="89">
        <v>-99</v>
      </c>
      <c r="CA161" s="89">
        <v>-99</v>
      </c>
      <c r="CB161" s="89">
        <v>-99</v>
      </c>
      <c r="CC161" s="89">
        <v>-99</v>
      </c>
      <c r="CD161" s="89">
        <v>-99</v>
      </c>
      <c r="CE161" s="89">
        <v>-99</v>
      </c>
      <c r="CF161" s="89">
        <v>-99</v>
      </c>
      <c r="CG161" s="89">
        <v>-99</v>
      </c>
      <c r="CH161" s="89">
        <v>-99</v>
      </c>
      <c r="CI161" s="89">
        <v>-99</v>
      </c>
      <c r="CJ161" s="89">
        <v>-99</v>
      </c>
      <c r="CK161" s="89">
        <v>-99</v>
      </c>
      <c r="CL161" s="89">
        <v>-99</v>
      </c>
      <c r="CM161" s="89">
        <v>-99</v>
      </c>
      <c r="CN161" s="89">
        <v>-99</v>
      </c>
      <c r="CO161" s="89">
        <v>-99</v>
      </c>
      <c r="CP161" s="89">
        <v>-99</v>
      </c>
      <c r="CQ161" s="89">
        <v>-99</v>
      </c>
      <c r="CR161" s="89">
        <v>-99</v>
      </c>
      <c r="CS161" s="89">
        <v>-99</v>
      </c>
      <c r="CT161" s="89">
        <v>-99</v>
      </c>
      <c r="CU161" s="86">
        <v>-99</v>
      </c>
      <c r="CV161" s="86">
        <v>1.3429</v>
      </c>
      <c r="CW161" s="86">
        <v>94</v>
      </c>
      <c r="CX161" s="86">
        <v>2</v>
      </c>
      <c r="CY161" s="86">
        <v>2.6293000000000002</v>
      </c>
      <c r="CZ161" s="86">
        <v>99</v>
      </c>
      <c r="DA161" s="86">
        <v>2</v>
      </c>
      <c r="DB161" s="86">
        <v>0.46560000000000001</v>
      </c>
      <c r="DC161" s="86">
        <v>71</v>
      </c>
      <c r="DD161" s="86">
        <v>-99</v>
      </c>
      <c r="DE161" s="86">
        <v>-99</v>
      </c>
      <c r="DF161" s="86">
        <v>-99</v>
      </c>
      <c r="DG161" s="86">
        <v>-99</v>
      </c>
      <c r="DH161" s="86">
        <v>-99</v>
      </c>
    </row>
    <row r="162" spans="1:112" x14ac:dyDescent="0.2">
      <c r="A162" s="85">
        <f>IF(ISERROR(SEARCH('School Lookup'!$F$3,Data!J162)),A161,A161+1)</f>
        <v>0</v>
      </c>
      <c r="B162" s="85">
        <f>IF(I162='School Lookup'!$G$13,1,0)</f>
        <v>0</v>
      </c>
      <c r="C162" s="85">
        <f t="shared" si="2"/>
        <v>160</v>
      </c>
      <c r="D162" s="86" t="s">
        <v>6478</v>
      </c>
      <c r="E162" s="86" t="s">
        <v>6790</v>
      </c>
      <c r="F162" s="86" t="s">
        <v>2774</v>
      </c>
      <c r="G162" s="86" t="s">
        <v>2807</v>
      </c>
      <c r="H162" s="86" t="s">
        <v>2161</v>
      </c>
      <c r="I162" s="86" t="s">
        <v>3612</v>
      </c>
      <c r="J162" s="86" t="s">
        <v>2583</v>
      </c>
      <c r="K162" s="86" t="s">
        <v>36</v>
      </c>
      <c r="L162" s="86">
        <v>1</v>
      </c>
      <c r="M162" s="86">
        <v>-99</v>
      </c>
      <c r="N162" s="89">
        <v>-99</v>
      </c>
      <c r="O162" s="89">
        <v>-99</v>
      </c>
      <c r="P162" s="89">
        <v>-99</v>
      </c>
      <c r="Q162" s="89">
        <v>-99</v>
      </c>
      <c r="R162" s="89">
        <v>-99</v>
      </c>
      <c r="S162" s="89">
        <v>-99</v>
      </c>
      <c r="T162" s="89">
        <v>-99</v>
      </c>
      <c r="U162" s="89">
        <v>-99</v>
      </c>
      <c r="V162" s="89">
        <v>-99</v>
      </c>
      <c r="W162" s="89">
        <v>-99</v>
      </c>
      <c r="X162" s="89">
        <v>-99</v>
      </c>
      <c r="Y162" s="89">
        <v>-99</v>
      </c>
      <c r="Z162" s="89">
        <v>-99</v>
      </c>
      <c r="AA162" s="89">
        <v>-99</v>
      </c>
      <c r="AB162" s="89">
        <v>-99</v>
      </c>
      <c r="AC162" s="89">
        <v>-99</v>
      </c>
      <c r="AD162" s="89">
        <v>-99</v>
      </c>
      <c r="AE162" s="89">
        <v>-99</v>
      </c>
      <c r="AF162" s="89">
        <v>-99</v>
      </c>
      <c r="AG162" s="89">
        <v>-99</v>
      </c>
      <c r="AH162" s="89">
        <v>-99</v>
      </c>
      <c r="AI162" s="89">
        <v>-99</v>
      </c>
      <c r="AJ162" s="89">
        <v>-99</v>
      </c>
      <c r="AK162" s="89">
        <v>-99</v>
      </c>
      <c r="AL162" s="89">
        <v>-99</v>
      </c>
      <c r="AM162" s="89">
        <v>-99</v>
      </c>
      <c r="AN162" s="89">
        <v>-99</v>
      </c>
      <c r="AO162" s="89">
        <v>-99</v>
      </c>
      <c r="AP162" s="89">
        <v>-99</v>
      </c>
      <c r="AQ162" s="89">
        <v>-99</v>
      </c>
      <c r="AR162" s="89">
        <v>-99</v>
      </c>
      <c r="AS162" s="89">
        <v>-99</v>
      </c>
      <c r="AT162" s="89">
        <v>-99</v>
      </c>
      <c r="AU162" s="89">
        <v>-99</v>
      </c>
      <c r="AV162" s="89">
        <v>-99</v>
      </c>
      <c r="AW162" s="89">
        <v>-99</v>
      </c>
      <c r="AX162" s="89">
        <v>-99</v>
      </c>
      <c r="AY162" s="89">
        <v>-99</v>
      </c>
      <c r="AZ162" s="89">
        <v>-99</v>
      </c>
      <c r="BA162" s="89">
        <v>1</v>
      </c>
      <c r="BB162" s="89">
        <v>0.69341558441558404</v>
      </c>
      <c r="BC162" s="89">
        <v>1.7848778304773001</v>
      </c>
      <c r="BD162" s="89">
        <v>61.430700000000002</v>
      </c>
      <c r="BE162" s="89">
        <v>1.31359605558551</v>
      </c>
      <c r="BF162" s="89">
        <v>57.922059480519501</v>
      </c>
      <c r="BG162" s="89">
        <v>1.5492369430314099</v>
      </c>
      <c r="BH162" s="89">
        <v>1.6678315378772599</v>
      </c>
      <c r="BI162" s="89">
        <v>0.25024374390640203</v>
      </c>
      <c r="BJ162" s="89">
        <v>0.41736440824357901</v>
      </c>
      <c r="BK162" s="89">
        <v>1</v>
      </c>
      <c r="BL162" s="89">
        <v>0.75843019354838703</v>
      </c>
      <c r="BM162" s="89">
        <v>2.0273944969979398</v>
      </c>
      <c r="BN162" s="89">
        <v>60.677599999999998</v>
      </c>
      <c r="BO162" s="89">
        <v>1.3498569950896699</v>
      </c>
      <c r="BP162" s="89">
        <v>56.387118193548403</v>
      </c>
      <c r="BQ162" s="89">
        <v>1.6886257460438101</v>
      </c>
      <c r="BR162" s="89">
        <v>1.7832314644487901</v>
      </c>
      <c r="BS162" s="89">
        <v>0.251868703282418</v>
      </c>
      <c r="BT162" s="89">
        <v>0.44914019660312399</v>
      </c>
      <c r="BU162" s="89">
        <v>1</v>
      </c>
      <c r="BV162" s="89">
        <v>0.61545162548764598</v>
      </c>
      <c r="BW162" s="89">
        <v>1.5747887789755499</v>
      </c>
      <c r="BX162" s="89">
        <v>59.629399999999997</v>
      </c>
      <c r="BY162" s="89">
        <v>1.0852852870821099</v>
      </c>
      <c r="BZ162" s="89">
        <v>51.885579973992201</v>
      </c>
      <c r="CA162" s="89">
        <v>1.33003703302883</v>
      </c>
      <c r="CB162" s="89">
        <v>1.4117718318449799</v>
      </c>
      <c r="CC162" s="89">
        <v>0.24991875203119901</v>
      </c>
      <c r="CD162" s="89">
        <v>0.35282825436749798</v>
      </c>
      <c r="CE162" s="89">
        <v>1</v>
      </c>
      <c r="CF162" s="89">
        <v>0.56099148099606799</v>
      </c>
      <c r="CG162" s="89">
        <v>1.53178041850961</v>
      </c>
      <c r="CH162" s="89">
        <v>50.839700000000001</v>
      </c>
      <c r="CI162" s="89">
        <v>0.17613212795406599</v>
      </c>
      <c r="CJ162" s="89">
        <v>49.4102346002621</v>
      </c>
      <c r="CK162" s="89">
        <v>0.85395627323183898</v>
      </c>
      <c r="CL162" s="89">
        <v>0.93318087751958001</v>
      </c>
      <c r="CM162" s="89">
        <v>0.24796880077998101</v>
      </c>
      <c r="CN162" s="89">
        <v>0.23139974310934</v>
      </c>
      <c r="CO162" s="89">
        <v>95.68</v>
      </c>
      <c r="CP162" s="89">
        <v>0.62649999999999995</v>
      </c>
      <c r="CQ162" s="89">
        <v>1.06</v>
      </c>
      <c r="CR162" s="89">
        <v>-2.9600000000000001E-2</v>
      </c>
      <c r="CS162" s="89">
        <v>0.62649999999999995</v>
      </c>
      <c r="CT162" s="89">
        <v>0.35360000000000003</v>
      </c>
      <c r="CU162" s="86" t="s">
        <v>6989</v>
      </c>
      <c r="CV162" s="86">
        <v>1.341</v>
      </c>
      <c r="CW162" s="86">
        <v>94</v>
      </c>
      <c r="CX162" s="86">
        <v>2</v>
      </c>
      <c r="CY162" s="86">
        <v>-0.374</v>
      </c>
      <c r="CZ162" s="86">
        <v>33</v>
      </c>
      <c r="DA162" s="86">
        <v>4</v>
      </c>
      <c r="DB162" s="86">
        <v>0.98360000000000003</v>
      </c>
      <c r="DC162" s="86">
        <v>91</v>
      </c>
      <c r="DD162" s="86">
        <v>-99</v>
      </c>
      <c r="DE162" s="86">
        <v>-99</v>
      </c>
      <c r="DF162" s="86">
        <v>-99</v>
      </c>
      <c r="DG162" s="86">
        <v>-99</v>
      </c>
      <c r="DH162" s="86">
        <v>-99</v>
      </c>
    </row>
    <row r="163" spans="1:112" x14ac:dyDescent="0.2">
      <c r="A163" s="85">
        <f>IF(ISERROR(SEARCH('School Lookup'!$F$3,Data!J163)),A162,A162+1)</f>
        <v>0</v>
      </c>
      <c r="B163" s="85">
        <f>IF(I163='School Lookup'!$G$13,1,0)</f>
        <v>0</v>
      </c>
      <c r="C163" s="85">
        <f t="shared" si="2"/>
        <v>161</v>
      </c>
      <c r="D163" s="86" t="s">
        <v>6478</v>
      </c>
      <c r="E163" s="86" t="s">
        <v>6862</v>
      </c>
      <c r="F163" s="86" t="s">
        <v>2773</v>
      </c>
      <c r="G163" s="86" t="s">
        <v>2826</v>
      </c>
      <c r="H163" s="86" t="s">
        <v>1807</v>
      </c>
      <c r="I163" s="86" t="s">
        <v>3551</v>
      </c>
      <c r="J163" s="86" t="s">
        <v>2027</v>
      </c>
      <c r="K163" s="86" t="s">
        <v>74</v>
      </c>
      <c r="L163" s="86">
        <v>1</v>
      </c>
      <c r="M163" s="86">
        <v>1</v>
      </c>
      <c r="N163" s="89">
        <v>0.69501432360742699</v>
      </c>
      <c r="O163" s="89">
        <v>1.5994077581792401</v>
      </c>
      <c r="P163" s="89">
        <v>68.131299999999996</v>
      </c>
      <c r="Q163" s="89">
        <v>1.9406033435915699</v>
      </c>
      <c r="R163" s="89">
        <v>53.227244120247597</v>
      </c>
      <c r="S163" s="89">
        <v>1.77000555088541</v>
      </c>
      <c r="T163" s="89">
        <v>2.0082525828755098</v>
      </c>
      <c r="U163" s="89">
        <v>0.40249110320284698</v>
      </c>
      <c r="V163" s="89">
        <v>0.80830379759153204</v>
      </c>
      <c r="W163" s="89">
        <v>1</v>
      </c>
      <c r="X163" s="89">
        <v>0.36905883392226102</v>
      </c>
      <c r="Y163" s="89">
        <v>0.95786960564288204</v>
      </c>
      <c r="Z163" s="89">
        <v>53.009399999999999</v>
      </c>
      <c r="AA163" s="89">
        <v>0.39675913612153801</v>
      </c>
      <c r="AB163" s="89">
        <v>51.501768904593597</v>
      </c>
      <c r="AC163" s="89">
        <v>0.67731437088221003</v>
      </c>
      <c r="AD163" s="89">
        <v>0.79000246119581896</v>
      </c>
      <c r="AE163" s="89">
        <v>0.402846975088968</v>
      </c>
      <c r="AF163" s="89">
        <v>0.318250101805575</v>
      </c>
      <c r="AG163" s="89">
        <v>-99</v>
      </c>
      <c r="AH163" s="89">
        <v>-99</v>
      </c>
      <c r="AI163" s="89">
        <v>-99</v>
      </c>
      <c r="AJ163" s="89">
        <v>-99</v>
      </c>
      <c r="AK163" s="89">
        <v>-99</v>
      </c>
      <c r="AL163" s="89">
        <v>-99</v>
      </c>
      <c r="AM163" s="89">
        <v>-99</v>
      </c>
      <c r="AN163" s="89">
        <v>-99</v>
      </c>
      <c r="AO163" s="89">
        <v>-99</v>
      </c>
      <c r="AP163" s="89">
        <v>-99</v>
      </c>
      <c r="AQ163" s="89">
        <v>1</v>
      </c>
      <c r="AR163" s="89">
        <v>0.44881517367458901</v>
      </c>
      <c r="AS163" s="89">
        <v>1.0788639354009399</v>
      </c>
      <c r="AT163" s="89">
        <v>-99</v>
      </c>
      <c r="AU163" s="89">
        <v>-99</v>
      </c>
      <c r="AV163" s="89">
        <v>40.402211334552099</v>
      </c>
      <c r="AW163" s="89">
        <v>1.0788639354009399</v>
      </c>
      <c r="AX163" s="89">
        <v>1.09768732145537</v>
      </c>
      <c r="AY163" s="89">
        <v>0.194661921708185</v>
      </c>
      <c r="AZ163" s="89">
        <v>0.21367792342921299</v>
      </c>
      <c r="BA163" s="89">
        <v>-99</v>
      </c>
      <c r="BB163" s="89">
        <v>-99</v>
      </c>
      <c r="BC163" s="89">
        <v>-99</v>
      </c>
      <c r="BD163" s="89">
        <v>-99</v>
      </c>
      <c r="BE163" s="89">
        <v>-99</v>
      </c>
      <c r="BF163" s="89">
        <v>-99</v>
      </c>
      <c r="BG163" s="89">
        <v>-99</v>
      </c>
      <c r="BH163" s="89">
        <v>-99</v>
      </c>
      <c r="BI163" s="89">
        <v>-99</v>
      </c>
      <c r="BJ163" s="89">
        <v>-99</v>
      </c>
      <c r="BK163" s="89">
        <v>-99</v>
      </c>
      <c r="BL163" s="89">
        <v>-99</v>
      </c>
      <c r="BM163" s="89">
        <v>-99</v>
      </c>
      <c r="BN163" s="89">
        <v>-99</v>
      </c>
      <c r="BO163" s="89">
        <v>-99</v>
      </c>
      <c r="BP163" s="89">
        <v>-99</v>
      </c>
      <c r="BQ163" s="89">
        <v>-99</v>
      </c>
      <c r="BR163" s="89">
        <v>-99</v>
      </c>
      <c r="BS163" s="89">
        <v>-99</v>
      </c>
      <c r="BT163" s="89">
        <v>-99</v>
      </c>
      <c r="BU163" s="89">
        <v>-99</v>
      </c>
      <c r="BV163" s="89">
        <v>-99</v>
      </c>
      <c r="BW163" s="89">
        <v>-99</v>
      </c>
      <c r="BX163" s="89">
        <v>-99</v>
      </c>
      <c r="BY163" s="89">
        <v>-99</v>
      </c>
      <c r="BZ163" s="89">
        <v>-99</v>
      </c>
      <c r="CA163" s="89">
        <v>-99</v>
      </c>
      <c r="CB163" s="89">
        <v>-99</v>
      </c>
      <c r="CC163" s="89">
        <v>-99</v>
      </c>
      <c r="CD163" s="89">
        <v>-99</v>
      </c>
      <c r="CE163" s="89">
        <v>-99</v>
      </c>
      <c r="CF163" s="89">
        <v>-99</v>
      </c>
      <c r="CG163" s="89">
        <v>-99</v>
      </c>
      <c r="CH163" s="89">
        <v>-99</v>
      </c>
      <c r="CI163" s="89">
        <v>-99</v>
      </c>
      <c r="CJ163" s="89">
        <v>-99</v>
      </c>
      <c r="CK163" s="89">
        <v>-99</v>
      </c>
      <c r="CL163" s="89">
        <v>-99</v>
      </c>
      <c r="CM163" s="89">
        <v>-99</v>
      </c>
      <c r="CN163" s="89">
        <v>-99</v>
      </c>
      <c r="CO163" s="89">
        <v>-99</v>
      </c>
      <c r="CP163" s="89">
        <v>-99</v>
      </c>
      <c r="CQ163" s="89">
        <v>-99</v>
      </c>
      <c r="CR163" s="89">
        <v>-99</v>
      </c>
      <c r="CS163" s="89">
        <v>-99</v>
      </c>
      <c r="CT163" s="89">
        <v>-99</v>
      </c>
      <c r="CU163" s="86">
        <v>-99</v>
      </c>
      <c r="CV163" s="86">
        <v>1.3402000000000001</v>
      </c>
      <c r="CW163" s="86">
        <v>94</v>
      </c>
      <c r="CX163" s="86">
        <v>2</v>
      </c>
      <c r="CY163" s="86">
        <v>-0.16270000000000001</v>
      </c>
      <c r="CZ163" s="86">
        <v>43</v>
      </c>
      <c r="DA163" s="86">
        <v>2</v>
      </c>
      <c r="DB163" s="86">
        <v>0.94089999999999996</v>
      </c>
      <c r="DC163" s="86">
        <v>90</v>
      </c>
      <c r="DD163" s="86">
        <v>-99</v>
      </c>
      <c r="DE163" s="86">
        <v>-99</v>
      </c>
      <c r="DF163" s="86">
        <v>-99</v>
      </c>
      <c r="DG163" s="86">
        <v>-99</v>
      </c>
      <c r="DH163" s="86">
        <v>-99</v>
      </c>
    </row>
    <row r="164" spans="1:112" x14ac:dyDescent="0.2">
      <c r="A164" s="85">
        <f>IF(ISERROR(SEARCH('School Lookup'!$F$3,Data!J164)),A163,A163+1)</f>
        <v>0</v>
      </c>
      <c r="B164" s="85">
        <f>IF(I164='School Lookup'!$G$13,1,0)</f>
        <v>0</v>
      </c>
      <c r="C164" s="85">
        <f t="shared" si="2"/>
        <v>162</v>
      </c>
      <c r="D164" s="86" t="s">
        <v>6478</v>
      </c>
      <c r="E164" s="86" t="s">
        <v>6862</v>
      </c>
      <c r="F164" s="86" t="s">
        <v>2773</v>
      </c>
      <c r="G164" s="86" t="s">
        <v>2794</v>
      </c>
      <c r="H164" s="86" t="s">
        <v>1362</v>
      </c>
      <c r="I164" s="86" t="s">
        <v>6035</v>
      </c>
      <c r="J164" s="86" t="s">
        <v>6036</v>
      </c>
      <c r="K164" s="86" t="s">
        <v>36</v>
      </c>
      <c r="L164" s="86">
        <v>1</v>
      </c>
      <c r="M164" s="86">
        <v>-99</v>
      </c>
      <c r="N164" s="89">
        <v>-99</v>
      </c>
      <c r="O164" s="89">
        <v>-99</v>
      </c>
      <c r="P164" s="89">
        <v>-99</v>
      </c>
      <c r="Q164" s="89">
        <v>-99</v>
      </c>
      <c r="R164" s="89">
        <v>-99</v>
      </c>
      <c r="S164" s="89">
        <v>-99</v>
      </c>
      <c r="T164" s="89">
        <v>-99</v>
      </c>
      <c r="U164" s="89">
        <v>-99</v>
      </c>
      <c r="V164" s="89">
        <v>-99</v>
      </c>
      <c r="W164" s="89">
        <v>-99</v>
      </c>
      <c r="X164" s="89">
        <v>-99</v>
      </c>
      <c r="Y164" s="89">
        <v>-99</v>
      </c>
      <c r="Z164" s="89">
        <v>-99</v>
      </c>
      <c r="AA164" s="89">
        <v>-99</v>
      </c>
      <c r="AB164" s="89">
        <v>-99</v>
      </c>
      <c r="AC164" s="89">
        <v>-99</v>
      </c>
      <c r="AD164" s="89">
        <v>-99</v>
      </c>
      <c r="AE164" s="89">
        <v>-99</v>
      </c>
      <c r="AF164" s="89">
        <v>-99</v>
      </c>
      <c r="AG164" s="89">
        <v>-99</v>
      </c>
      <c r="AH164" s="89">
        <v>-99</v>
      </c>
      <c r="AI164" s="89">
        <v>-99</v>
      </c>
      <c r="AJ164" s="89">
        <v>-99</v>
      </c>
      <c r="AK164" s="89">
        <v>-99</v>
      </c>
      <c r="AL164" s="89">
        <v>-99</v>
      </c>
      <c r="AM164" s="89">
        <v>-99</v>
      </c>
      <c r="AN164" s="89">
        <v>-99</v>
      </c>
      <c r="AO164" s="89">
        <v>-99</v>
      </c>
      <c r="AP164" s="89">
        <v>-99</v>
      </c>
      <c r="AQ164" s="89">
        <v>-99</v>
      </c>
      <c r="AR164" s="89">
        <v>-99</v>
      </c>
      <c r="AS164" s="89">
        <v>-99</v>
      </c>
      <c r="AT164" s="89">
        <v>-99</v>
      </c>
      <c r="AU164" s="89">
        <v>-99</v>
      </c>
      <c r="AV164" s="89">
        <v>-99</v>
      </c>
      <c r="AW164" s="89">
        <v>-99</v>
      </c>
      <c r="AX164" s="89">
        <v>-99</v>
      </c>
      <c r="AY164" s="89">
        <v>-99</v>
      </c>
      <c r="AZ164" s="89">
        <v>-99</v>
      </c>
      <c r="BA164" s="89">
        <v>1</v>
      </c>
      <c r="BB164" s="89">
        <v>0.67595108538350201</v>
      </c>
      <c r="BC164" s="89">
        <v>1.74557743226995</v>
      </c>
      <c r="BD164" s="89">
        <v>61.095399999999998</v>
      </c>
      <c r="BE164" s="89">
        <v>1.28006845251155</v>
      </c>
      <c r="BF164" s="89">
        <v>58.321304920405197</v>
      </c>
      <c r="BG164" s="89">
        <v>1.51282294239075</v>
      </c>
      <c r="BH164" s="89">
        <v>1.6288699194335201</v>
      </c>
      <c r="BI164" s="89">
        <v>0.250181028240406</v>
      </c>
      <c r="BJ164" s="89">
        <v>0.40751235131374403</v>
      </c>
      <c r="BK164" s="89">
        <v>1</v>
      </c>
      <c r="BL164" s="89">
        <v>0.60871114327062203</v>
      </c>
      <c r="BM164" s="89">
        <v>1.6630576606182601</v>
      </c>
      <c r="BN164" s="89">
        <v>63.539200000000001</v>
      </c>
      <c r="BO164" s="89">
        <v>1.6711579354619499</v>
      </c>
      <c r="BP164" s="89">
        <v>56.295213603473201</v>
      </c>
      <c r="BQ164" s="89">
        <v>1.6671077980400999</v>
      </c>
      <c r="BR164" s="89">
        <v>1.7606592919044</v>
      </c>
      <c r="BS164" s="89">
        <v>0.250181028240406</v>
      </c>
      <c r="BT164" s="89">
        <v>0.44048355202966699</v>
      </c>
      <c r="BU164" s="89">
        <v>1</v>
      </c>
      <c r="BV164" s="89">
        <v>0.55658412698412696</v>
      </c>
      <c r="BW164" s="89">
        <v>1.4391929489187301</v>
      </c>
      <c r="BX164" s="89">
        <v>54.724899999999998</v>
      </c>
      <c r="BY164" s="89">
        <v>0.57927765133582498</v>
      </c>
      <c r="BZ164" s="89">
        <v>50.793662770562797</v>
      </c>
      <c r="CA164" s="89">
        <v>1.00923530012728</v>
      </c>
      <c r="CB164" s="89">
        <v>1.0736305846041101</v>
      </c>
      <c r="CC164" s="89">
        <v>0.250905141202028</v>
      </c>
      <c r="CD164" s="89">
        <v>0.26937943342891002</v>
      </c>
      <c r="CE164" s="89">
        <v>1</v>
      </c>
      <c r="CF164" s="89">
        <v>0.52136433770014601</v>
      </c>
      <c r="CG164" s="89">
        <v>1.4367695584078399</v>
      </c>
      <c r="CH164" s="89">
        <v>57.414900000000003</v>
      </c>
      <c r="CI164" s="89">
        <v>0.92653490341230804</v>
      </c>
      <c r="CJ164" s="89">
        <v>50.3638892285298</v>
      </c>
      <c r="CK164" s="89">
        <v>1.1816522309100701</v>
      </c>
      <c r="CL164" s="89">
        <v>1.2877684395569999</v>
      </c>
      <c r="CM164" s="89">
        <v>0.24873280231716099</v>
      </c>
      <c r="CN164" s="89">
        <v>0.32031025270661001</v>
      </c>
      <c r="CO164" s="89">
        <v>96.555000000000007</v>
      </c>
      <c r="CP164" s="89">
        <v>0.69259999999999999</v>
      </c>
      <c r="CQ164" s="89">
        <v>-0.49</v>
      </c>
      <c r="CR164" s="89">
        <v>-0.25330000000000003</v>
      </c>
      <c r="CS164" s="89">
        <v>0.69259999999999999</v>
      </c>
      <c r="CT164" s="89">
        <v>0.46229999999999999</v>
      </c>
      <c r="CU164" s="86" t="s">
        <v>6988</v>
      </c>
      <c r="CV164" s="86">
        <v>1.3401000000000001</v>
      </c>
      <c r="CW164" s="86">
        <v>94</v>
      </c>
      <c r="CX164" s="86">
        <v>2</v>
      </c>
      <c r="CY164" s="86">
        <v>-1.8334999999999999</v>
      </c>
      <c r="CZ164" s="86">
        <v>1</v>
      </c>
      <c r="DA164" s="86">
        <v>4</v>
      </c>
      <c r="DB164" s="86">
        <v>1.1141000000000001</v>
      </c>
      <c r="DC164" s="86">
        <v>93</v>
      </c>
      <c r="DD164" s="86">
        <v>-99</v>
      </c>
      <c r="DE164" s="86">
        <v>-99</v>
      </c>
      <c r="DF164" s="86">
        <v>-99</v>
      </c>
      <c r="DG164" s="86">
        <v>-99</v>
      </c>
      <c r="DH164" s="86">
        <v>-99</v>
      </c>
    </row>
    <row r="165" spans="1:112" x14ac:dyDescent="0.2">
      <c r="A165" s="85">
        <f>IF(ISERROR(SEARCH('School Lookup'!$F$3,Data!J165)),A164,A164+1)</f>
        <v>0</v>
      </c>
      <c r="B165" s="85">
        <f>IF(I165='School Lookup'!$G$13,1,0)</f>
        <v>0</v>
      </c>
      <c r="C165" s="85">
        <f t="shared" si="2"/>
        <v>163</v>
      </c>
      <c r="D165" s="86" t="s">
        <v>6478</v>
      </c>
      <c r="E165" s="86" t="s">
        <v>6790</v>
      </c>
      <c r="F165" s="86" t="s">
        <v>2774</v>
      </c>
      <c r="G165" s="86" t="s">
        <v>2816</v>
      </c>
      <c r="H165" s="86" t="s">
        <v>1958</v>
      </c>
      <c r="I165" s="86" t="s">
        <v>3857</v>
      </c>
      <c r="J165" s="86" t="s">
        <v>2490</v>
      </c>
      <c r="K165" s="86" t="s">
        <v>26</v>
      </c>
      <c r="L165" s="86">
        <v>1</v>
      </c>
      <c r="M165" s="86">
        <v>1</v>
      </c>
      <c r="N165" s="89">
        <v>0.63797926829268303</v>
      </c>
      <c r="O165" s="89">
        <v>1.4758984074935499</v>
      </c>
      <c r="P165" s="89">
        <v>62.396700000000003</v>
      </c>
      <c r="Q165" s="89">
        <v>1.3323262250458101</v>
      </c>
      <c r="R165" s="89">
        <v>50.0000070731707</v>
      </c>
      <c r="S165" s="89">
        <v>1.40411231626968</v>
      </c>
      <c r="T165" s="89">
        <v>1.59308564355366</v>
      </c>
      <c r="U165" s="89">
        <v>0.37442922374429199</v>
      </c>
      <c r="V165" s="89">
        <v>0.59649782087397396</v>
      </c>
      <c r="W165" s="89">
        <v>1</v>
      </c>
      <c r="X165" s="89">
        <v>0.668038442822384</v>
      </c>
      <c r="Y165" s="89">
        <v>1.6617149606650301</v>
      </c>
      <c r="Z165" s="89">
        <v>49.066099999999999</v>
      </c>
      <c r="AA165" s="89">
        <v>-9.4982043573403993E-2</v>
      </c>
      <c r="AB165" s="89">
        <v>48.175198296837003</v>
      </c>
      <c r="AC165" s="89">
        <v>0.783366458545811</v>
      </c>
      <c r="AD165" s="89">
        <v>0.91348442140365804</v>
      </c>
      <c r="AE165" s="89">
        <v>0.375342465753425</v>
      </c>
      <c r="AF165" s="89">
        <v>0.34286949515699</v>
      </c>
      <c r="AG165" s="89">
        <v>1</v>
      </c>
      <c r="AH165" s="89">
        <v>0.59198230769230797</v>
      </c>
      <c r="AI165" s="89">
        <v>1.3310389612937099</v>
      </c>
      <c r="AJ165" s="89">
        <v>-99</v>
      </c>
      <c r="AK165" s="89">
        <v>-99</v>
      </c>
      <c r="AL165" s="89">
        <v>58.461552307692301</v>
      </c>
      <c r="AM165" s="89">
        <v>1.3310389612937099</v>
      </c>
      <c r="AN165" s="89">
        <v>1.3551126289745701</v>
      </c>
      <c r="AO165" s="89">
        <v>0.11872146118721499</v>
      </c>
      <c r="AP165" s="89">
        <v>0.16088095138510899</v>
      </c>
      <c r="AQ165" s="89">
        <v>1</v>
      </c>
      <c r="AR165" s="89">
        <v>0.75411527777777798</v>
      </c>
      <c r="AS165" s="89">
        <v>1.7651223894113299</v>
      </c>
      <c r="AT165" s="89">
        <v>-99</v>
      </c>
      <c r="AU165" s="89">
        <v>-99</v>
      </c>
      <c r="AV165" s="89">
        <v>40.277816666666702</v>
      </c>
      <c r="AW165" s="89">
        <v>1.7651223894113299</v>
      </c>
      <c r="AX165" s="89">
        <v>1.8208630358951201</v>
      </c>
      <c r="AY165" s="89">
        <v>0.13150684931506801</v>
      </c>
      <c r="AZ165" s="89">
        <v>0.239455960884838</v>
      </c>
      <c r="BA165" s="89">
        <v>-99</v>
      </c>
      <c r="BB165" s="89">
        <v>-99</v>
      </c>
      <c r="BC165" s="89">
        <v>-99</v>
      </c>
      <c r="BD165" s="89">
        <v>-99</v>
      </c>
      <c r="BE165" s="89">
        <v>-99</v>
      </c>
      <c r="BF165" s="89">
        <v>-99</v>
      </c>
      <c r="BG165" s="89">
        <v>-99</v>
      </c>
      <c r="BH165" s="89">
        <v>-99</v>
      </c>
      <c r="BI165" s="89">
        <v>-99</v>
      </c>
      <c r="BJ165" s="89">
        <v>-99</v>
      </c>
      <c r="BK165" s="89">
        <v>-99</v>
      </c>
      <c r="BL165" s="89">
        <v>-99</v>
      </c>
      <c r="BM165" s="89">
        <v>-99</v>
      </c>
      <c r="BN165" s="89">
        <v>-99</v>
      </c>
      <c r="BO165" s="89">
        <v>-99</v>
      </c>
      <c r="BP165" s="89">
        <v>-99</v>
      </c>
      <c r="BQ165" s="89">
        <v>-99</v>
      </c>
      <c r="BR165" s="89">
        <v>-99</v>
      </c>
      <c r="BS165" s="89">
        <v>-99</v>
      </c>
      <c r="BT165" s="89">
        <v>-99</v>
      </c>
      <c r="BU165" s="89">
        <v>-99</v>
      </c>
      <c r="BV165" s="89">
        <v>-99</v>
      </c>
      <c r="BW165" s="89">
        <v>-99</v>
      </c>
      <c r="BX165" s="89">
        <v>-99</v>
      </c>
      <c r="BY165" s="89">
        <v>-99</v>
      </c>
      <c r="BZ165" s="89">
        <v>-99</v>
      </c>
      <c r="CA165" s="89">
        <v>-99</v>
      </c>
      <c r="CB165" s="89">
        <v>-99</v>
      </c>
      <c r="CC165" s="89">
        <v>-99</v>
      </c>
      <c r="CD165" s="89">
        <v>-99</v>
      </c>
      <c r="CE165" s="89">
        <v>-99</v>
      </c>
      <c r="CF165" s="89">
        <v>-99</v>
      </c>
      <c r="CG165" s="89">
        <v>-99</v>
      </c>
      <c r="CH165" s="89">
        <v>-99</v>
      </c>
      <c r="CI165" s="89">
        <v>-99</v>
      </c>
      <c r="CJ165" s="89">
        <v>-99</v>
      </c>
      <c r="CK165" s="89">
        <v>-99</v>
      </c>
      <c r="CL165" s="89">
        <v>-99</v>
      </c>
      <c r="CM165" s="89">
        <v>-99</v>
      </c>
      <c r="CN165" s="89">
        <v>-99</v>
      </c>
      <c r="CO165" s="89">
        <v>-99</v>
      </c>
      <c r="CP165" s="89">
        <v>-99</v>
      </c>
      <c r="CQ165" s="89">
        <v>-99</v>
      </c>
      <c r="CR165" s="89">
        <v>-99</v>
      </c>
      <c r="CS165" s="89">
        <v>-99</v>
      </c>
      <c r="CT165" s="89">
        <v>-99</v>
      </c>
      <c r="CU165" s="86">
        <v>-99</v>
      </c>
      <c r="CV165" s="86">
        <v>1.3396999999999999</v>
      </c>
      <c r="CW165" s="86">
        <v>93</v>
      </c>
      <c r="CX165" s="86">
        <v>2</v>
      </c>
      <c r="CY165" s="86">
        <v>0.64580000000000004</v>
      </c>
      <c r="CZ165" s="86">
        <v>78</v>
      </c>
      <c r="DA165" s="86">
        <v>2</v>
      </c>
      <c r="DB165" s="86">
        <v>0.4632</v>
      </c>
      <c r="DC165" s="86">
        <v>70</v>
      </c>
      <c r="DD165" s="86">
        <v>-99</v>
      </c>
      <c r="DE165" s="86">
        <v>-99</v>
      </c>
      <c r="DF165" s="86">
        <v>-99</v>
      </c>
      <c r="DG165" s="86">
        <v>-99</v>
      </c>
      <c r="DH165" s="86">
        <v>-99</v>
      </c>
    </row>
    <row r="166" spans="1:112" x14ac:dyDescent="0.2">
      <c r="A166" s="85">
        <f>IF(ISERROR(SEARCH('School Lookup'!$F$3,Data!J166)),A165,A165+1)</f>
        <v>0</v>
      </c>
      <c r="B166" s="85">
        <f>IF(I166='School Lookup'!$G$13,1,0)</f>
        <v>0</v>
      </c>
      <c r="C166" s="85">
        <f t="shared" si="2"/>
        <v>164</v>
      </c>
      <c r="D166" s="86" t="s">
        <v>6478</v>
      </c>
      <c r="E166" s="86" t="s">
        <v>6838</v>
      </c>
      <c r="F166" s="86" t="s">
        <v>2086</v>
      </c>
      <c r="G166" s="86" t="s">
        <v>2793</v>
      </c>
      <c r="H166" s="86" t="s">
        <v>6071</v>
      </c>
      <c r="I166" s="86" t="s">
        <v>3464</v>
      </c>
      <c r="J166" s="86" t="s">
        <v>2496</v>
      </c>
      <c r="K166" s="86" t="s">
        <v>19</v>
      </c>
      <c r="L166" s="86">
        <v>1</v>
      </c>
      <c r="M166" s="86">
        <v>1</v>
      </c>
      <c r="N166" s="89">
        <v>0.86168285280728396</v>
      </c>
      <c r="O166" s="89">
        <v>1.960328278158</v>
      </c>
      <c r="P166" s="89">
        <v>55.879899999999999</v>
      </c>
      <c r="Q166" s="89">
        <v>0.64108004813042396</v>
      </c>
      <c r="R166" s="89">
        <v>47.344429742033398</v>
      </c>
      <c r="S166" s="89">
        <v>1.30070416314421</v>
      </c>
      <c r="T166" s="89">
        <v>1.4757518358402899</v>
      </c>
      <c r="U166" s="89">
        <v>0.29459097004917301</v>
      </c>
      <c r="V166" s="89">
        <v>0.43474316487203901</v>
      </c>
      <c r="W166" s="89">
        <v>1</v>
      </c>
      <c r="X166" s="89">
        <v>0.88646898638426597</v>
      </c>
      <c r="Y166" s="89">
        <v>2.1759350576360901</v>
      </c>
      <c r="Z166" s="89">
        <v>50.042200000000001</v>
      </c>
      <c r="AA166" s="89">
        <v>2.67405150704309E-2</v>
      </c>
      <c r="AB166" s="89">
        <v>46.596068229954597</v>
      </c>
      <c r="AC166" s="89">
        <v>1.1013377863532601</v>
      </c>
      <c r="AD166" s="89">
        <v>1.2837149723768599</v>
      </c>
      <c r="AE166" s="89">
        <v>0.2954850245865</v>
      </c>
      <c r="AF166" s="89">
        <v>0.37931855017483501</v>
      </c>
      <c r="AG166" s="89">
        <v>1</v>
      </c>
      <c r="AH166" s="89">
        <v>0.80177500000000002</v>
      </c>
      <c r="AI166" s="89">
        <v>1.7825330744266299</v>
      </c>
      <c r="AJ166" s="89">
        <v>53.990299999999998</v>
      </c>
      <c r="AK166" s="89">
        <v>0.52499498686273505</v>
      </c>
      <c r="AL166" s="89">
        <v>51.293128448275901</v>
      </c>
      <c r="AM166" s="89">
        <v>1.1537640306446799</v>
      </c>
      <c r="AN166" s="89">
        <v>1.16887761670881</v>
      </c>
      <c r="AO166" s="89">
        <v>0.103710326329906</v>
      </c>
      <c r="AP166" s="89">
        <v>0.12122467906859399</v>
      </c>
      <c r="AQ166" s="89">
        <v>1</v>
      </c>
      <c r="AR166" s="89">
        <v>0.69447477477477504</v>
      </c>
      <c r="AS166" s="89">
        <v>1.6310615134497299</v>
      </c>
      <c r="AT166" s="89">
        <v>61.8416</v>
      </c>
      <c r="AU166" s="89">
        <v>1.4298223384300299</v>
      </c>
      <c r="AV166" s="89">
        <v>51.801819369369397</v>
      </c>
      <c r="AW166" s="89">
        <v>1.53044192593988</v>
      </c>
      <c r="AX166" s="89">
        <v>1.5735579413724501</v>
      </c>
      <c r="AY166" s="89">
        <v>9.9240053643272194E-2</v>
      </c>
      <c r="AZ166" s="89">
        <v>0.156159974512599</v>
      </c>
      <c r="BA166" s="89">
        <v>1</v>
      </c>
      <c r="BB166" s="89">
        <v>1.0343482758620699</v>
      </c>
      <c r="BC166" s="89">
        <v>2.5520793695043</v>
      </c>
      <c r="BD166" s="89">
        <v>58.72</v>
      </c>
      <c r="BE166" s="89">
        <v>1.0425454332991899</v>
      </c>
      <c r="BF166" s="89">
        <v>48.275877586206903</v>
      </c>
      <c r="BG166" s="89">
        <v>1.7973124014017401</v>
      </c>
      <c r="BH166" s="89">
        <v>1.9332629978715301</v>
      </c>
      <c r="BI166" s="89">
        <v>5.1855163164953103E-2</v>
      </c>
      <c r="BJ166" s="89">
        <v>0.10024966819539401</v>
      </c>
      <c r="BK166" s="89">
        <v>1</v>
      </c>
      <c r="BL166" s="89">
        <v>0.96527068965517204</v>
      </c>
      <c r="BM166" s="89">
        <v>2.5307346654463698</v>
      </c>
      <c r="BN166" s="89">
        <v>61.12</v>
      </c>
      <c r="BO166" s="89">
        <v>1.3995297432098499</v>
      </c>
      <c r="BP166" s="89">
        <v>49.137905172413802</v>
      </c>
      <c r="BQ166" s="89">
        <v>1.9651322043281101</v>
      </c>
      <c r="BR166" s="89">
        <v>2.0732847485703298</v>
      </c>
      <c r="BS166" s="89">
        <v>5.1855163164953103E-2</v>
      </c>
      <c r="BT166" s="89">
        <v>0.107510518924523</v>
      </c>
      <c r="BU166" s="89">
        <v>1</v>
      </c>
      <c r="BV166" s="89">
        <v>0.76775217391304396</v>
      </c>
      <c r="BW166" s="89">
        <v>1.92559898506265</v>
      </c>
      <c r="BX166" s="89">
        <v>57.8</v>
      </c>
      <c r="BY166" s="89">
        <v>0.89654222074828005</v>
      </c>
      <c r="BZ166" s="89">
        <v>53.913004347826103</v>
      </c>
      <c r="CA166" s="89">
        <v>1.41107060290546</v>
      </c>
      <c r="CB166" s="89">
        <v>1.49718531181167</v>
      </c>
      <c r="CC166" s="89">
        <v>5.1408135896289703E-2</v>
      </c>
      <c r="CD166" s="89">
        <v>7.6967505971543199E-2</v>
      </c>
      <c r="CE166" s="89">
        <v>1</v>
      </c>
      <c r="CF166" s="89">
        <v>0.61779051724137901</v>
      </c>
      <c r="CG166" s="89">
        <v>1.6679629650615899</v>
      </c>
      <c r="CH166" s="89">
        <v>46.862699999999997</v>
      </c>
      <c r="CI166" s="89">
        <v>-0.27774788147491403</v>
      </c>
      <c r="CJ166" s="89">
        <v>54.310380172413801</v>
      </c>
      <c r="CK166" s="89">
        <v>0.695107541793336</v>
      </c>
      <c r="CL166" s="89">
        <v>0.76129659547780604</v>
      </c>
      <c r="CM166" s="89">
        <v>5.1855163164953103E-2</v>
      </c>
      <c r="CN166" s="89">
        <v>3.9477159175424902E-2</v>
      </c>
      <c r="CO166" s="89">
        <v>98.04</v>
      </c>
      <c r="CP166" s="89">
        <v>0.80479999999999996</v>
      </c>
      <c r="CQ166" s="89">
        <v>3.92</v>
      </c>
      <c r="CR166" s="89">
        <v>0.38319999999999999</v>
      </c>
      <c r="CS166" s="89">
        <v>0.80479999999999996</v>
      </c>
      <c r="CT166" s="89">
        <v>0.64700000000000002</v>
      </c>
      <c r="CU166" s="86" t="s">
        <v>6986</v>
      </c>
      <c r="CV166" s="86">
        <v>1.3388</v>
      </c>
      <c r="CW166" s="86">
        <v>93</v>
      </c>
      <c r="CX166" s="86">
        <v>4</v>
      </c>
      <c r="CY166" s="86">
        <v>1.1693</v>
      </c>
      <c r="CZ166" s="86">
        <v>90</v>
      </c>
      <c r="DA166" s="86">
        <v>8</v>
      </c>
      <c r="DB166" s="86">
        <v>0.5514</v>
      </c>
      <c r="DC166" s="86">
        <v>75</v>
      </c>
      <c r="DD166" s="86">
        <v>-99</v>
      </c>
      <c r="DE166" s="86">
        <v>-99</v>
      </c>
      <c r="DF166" s="86">
        <v>-99</v>
      </c>
      <c r="DG166" s="86">
        <v>-99</v>
      </c>
      <c r="DH166" s="86">
        <v>-99</v>
      </c>
    </row>
    <row r="167" spans="1:112" x14ac:dyDescent="0.2">
      <c r="A167" s="85">
        <f>IF(ISERROR(SEARCH('School Lookup'!$F$3,Data!J167)),A166,A166+1)</f>
        <v>0</v>
      </c>
      <c r="B167" s="85">
        <f>IF(I167='School Lookup'!$G$13,1,0)</f>
        <v>0</v>
      </c>
      <c r="C167" s="85">
        <f t="shared" si="2"/>
        <v>165</v>
      </c>
      <c r="D167" s="86" t="s">
        <v>6478</v>
      </c>
      <c r="E167" s="86" t="s">
        <v>6760</v>
      </c>
      <c r="F167" s="86" t="s">
        <v>2767</v>
      </c>
      <c r="G167" s="86" t="s">
        <v>2787</v>
      </c>
      <c r="H167" s="86" t="s">
        <v>918</v>
      </c>
      <c r="I167" s="86" t="s">
        <v>4298</v>
      </c>
      <c r="J167" s="86" t="s">
        <v>1853</v>
      </c>
      <c r="K167" s="86" t="s">
        <v>26</v>
      </c>
      <c r="L167" s="86">
        <v>1</v>
      </c>
      <c r="M167" s="86">
        <v>1</v>
      </c>
      <c r="N167" s="89">
        <v>0.61524943181818204</v>
      </c>
      <c r="O167" s="89">
        <v>1.42667697115644</v>
      </c>
      <c r="P167" s="89">
        <v>64.049499999999995</v>
      </c>
      <c r="Q167" s="89">
        <v>1.5076410545949399</v>
      </c>
      <c r="R167" s="89">
        <v>52.5568232954545</v>
      </c>
      <c r="S167" s="89">
        <v>1.4671590128756899</v>
      </c>
      <c r="T167" s="89">
        <v>1.66462264284189</v>
      </c>
      <c r="U167" s="89">
        <v>0.37248677248677198</v>
      </c>
      <c r="V167" s="89">
        <v>0.62004991564057599</v>
      </c>
      <c r="W167" s="89">
        <v>1</v>
      </c>
      <c r="X167" s="89">
        <v>0.48148603988604</v>
      </c>
      <c r="Y167" s="89">
        <v>1.2225410559362</v>
      </c>
      <c r="Z167" s="89">
        <v>56.44</v>
      </c>
      <c r="AA167" s="89">
        <v>0.82456510854602205</v>
      </c>
      <c r="AB167" s="89">
        <v>53.561296866096903</v>
      </c>
      <c r="AC167" s="89">
        <v>1.0235530822411101</v>
      </c>
      <c r="AD167" s="89">
        <v>1.1931461966972901</v>
      </c>
      <c r="AE167" s="89">
        <v>0.371428571428571</v>
      </c>
      <c r="AF167" s="89">
        <v>0.44316858734470699</v>
      </c>
      <c r="AG167" s="89">
        <v>1</v>
      </c>
      <c r="AH167" s="89">
        <v>0.59191009174311904</v>
      </c>
      <c r="AI167" s="89">
        <v>1.3308835456041801</v>
      </c>
      <c r="AJ167" s="89">
        <v>-99</v>
      </c>
      <c r="AK167" s="89">
        <v>-99</v>
      </c>
      <c r="AL167" s="89">
        <v>55.963320183486204</v>
      </c>
      <c r="AM167" s="89">
        <v>1.3308835456041801</v>
      </c>
      <c r="AN167" s="89">
        <v>1.35494935804427</v>
      </c>
      <c r="AO167" s="89">
        <v>0.115343915343915</v>
      </c>
      <c r="AP167" s="89">
        <v>0.15628516404955101</v>
      </c>
      <c r="AQ167" s="89">
        <v>1</v>
      </c>
      <c r="AR167" s="89">
        <v>0.32600300751879702</v>
      </c>
      <c r="AS167" s="89">
        <v>0.80280478524993504</v>
      </c>
      <c r="AT167" s="89">
        <v>-99</v>
      </c>
      <c r="AU167" s="89">
        <v>-99</v>
      </c>
      <c r="AV167" s="89">
        <v>58.646612030075197</v>
      </c>
      <c r="AW167" s="89">
        <v>0.80280478524993504</v>
      </c>
      <c r="AX167" s="89">
        <v>0.80677757459334798</v>
      </c>
      <c r="AY167" s="89">
        <v>0.140740740740741</v>
      </c>
      <c r="AZ167" s="89">
        <v>0.113546473461286</v>
      </c>
      <c r="BA167" s="89">
        <v>-99</v>
      </c>
      <c r="BB167" s="89">
        <v>-99</v>
      </c>
      <c r="BC167" s="89">
        <v>-99</v>
      </c>
      <c r="BD167" s="89">
        <v>-99</v>
      </c>
      <c r="BE167" s="89">
        <v>-99</v>
      </c>
      <c r="BF167" s="89">
        <v>-99</v>
      </c>
      <c r="BG167" s="89">
        <v>-99</v>
      </c>
      <c r="BH167" s="89">
        <v>-99</v>
      </c>
      <c r="BI167" s="89">
        <v>-99</v>
      </c>
      <c r="BJ167" s="89">
        <v>-99</v>
      </c>
      <c r="BK167" s="89">
        <v>-99</v>
      </c>
      <c r="BL167" s="89">
        <v>-99</v>
      </c>
      <c r="BM167" s="89">
        <v>-99</v>
      </c>
      <c r="BN167" s="89">
        <v>-99</v>
      </c>
      <c r="BO167" s="89">
        <v>-99</v>
      </c>
      <c r="BP167" s="89">
        <v>-99</v>
      </c>
      <c r="BQ167" s="89">
        <v>-99</v>
      </c>
      <c r="BR167" s="89">
        <v>-99</v>
      </c>
      <c r="BS167" s="89">
        <v>-99</v>
      </c>
      <c r="BT167" s="89">
        <v>-99</v>
      </c>
      <c r="BU167" s="89">
        <v>-99</v>
      </c>
      <c r="BV167" s="89">
        <v>-99</v>
      </c>
      <c r="BW167" s="89">
        <v>-99</v>
      </c>
      <c r="BX167" s="89">
        <v>-99</v>
      </c>
      <c r="BY167" s="89">
        <v>-99</v>
      </c>
      <c r="BZ167" s="89">
        <v>-99</v>
      </c>
      <c r="CA167" s="89">
        <v>-99</v>
      </c>
      <c r="CB167" s="89">
        <v>-99</v>
      </c>
      <c r="CC167" s="89">
        <v>-99</v>
      </c>
      <c r="CD167" s="89">
        <v>-99</v>
      </c>
      <c r="CE167" s="89">
        <v>-99</v>
      </c>
      <c r="CF167" s="89">
        <v>-99</v>
      </c>
      <c r="CG167" s="89">
        <v>-99</v>
      </c>
      <c r="CH167" s="89">
        <v>-99</v>
      </c>
      <c r="CI167" s="89">
        <v>-99</v>
      </c>
      <c r="CJ167" s="89">
        <v>-99</v>
      </c>
      <c r="CK167" s="89">
        <v>-99</v>
      </c>
      <c r="CL167" s="89">
        <v>-99</v>
      </c>
      <c r="CM167" s="89">
        <v>-99</v>
      </c>
      <c r="CN167" s="89">
        <v>-99</v>
      </c>
      <c r="CO167" s="89">
        <v>-99</v>
      </c>
      <c r="CP167" s="89">
        <v>-99</v>
      </c>
      <c r="CQ167" s="89">
        <v>-99</v>
      </c>
      <c r="CR167" s="89">
        <v>-99</v>
      </c>
      <c r="CS167" s="89">
        <v>-99</v>
      </c>
      <c r="CT167" s="89">
        <v>-99</v>
      </c>
      <c r="CU167" s="86">
        <v>-99</v>
      </c>
      <c r="CV167" s="86">
        <v>1.3331</v>
      </c>
      <c r="CW167" s="86">
        <v>93</v>
      </c>
      <c r="CX167" s="86">
        <v>2</v>
      </c>
      <c r="CY167" s="86">
        <v>-0.62229999999999996</v>
      </c>
      <c r="CZ167" s="86">
        <v>23</v>
      </c>
      <c r="DA167" s="86">
        <v>2</v>
      </c>
      <c r="DB167" s="86">
        <v>0.86780000000000002</v>
      </c>
      <c r="DC167" s="86">
        <v>87</v>
      </c>
      <c r="DD167" s="86">
        <v>-99</v>
      </c>
      <c r="DE167" s="86">
        <v>-99</v>
      </c>
      <c r="DF167" s="86">
        <v>-99</v>
      </c>
      <c r="DG167" s="86">
        <v>-99</v>
      </c>
      <c r="DH167" s="86">
        <v>-99</v>
      </c>
    </row>
    <row r="168" spans="1:112" x14ac:dyDescent="0.2">
      <c r="A168" s="85">
        <f>IF(ISERROR(SEARCH('School Lookup'!$F$3,Data!J168)),A167,A167+1)</f>
        <v>0</v>
      </c>
      <c r="B168" s="85">
        <f>IF(I168='School Lookup'!$G$13,1,0)</f>
        <v>0</v>
      </c>
      <c r="C168" s="85">
        <f t="shared" si="2"/>
        <v>166</v>
      </c>
      <c r="D168" s="86" t="s">
        <v>6478</v>
      </c>
      <c r="E168" s="86" t="s">
        <v>6733</v>
      </c>
      <c r="F168" s="86" t="s">
        <v>2764</v>
      </c>
      <c r="G168" s="86" t="s">
        <v>2822</v>
      </c>
      <c r="H168" s="86" t="s">
        <v>1226</v>
      </c>
      <c r="I168" s="86" t="s">
        <v>3597</v>
      </c>
      <c r="J168" s="86" t="s">
        <v>1690</v>
      </c>
      <c r="K168" s="86" t="s">
        <v>26</v>
      </c>
      <c r="L168" s="86">
        <v>1</v>
      </c>
      <c r="M168" s="86">
        <v>1</v>
      </c>
      <c r="N168" s="89">
        <v>0.389882932692308</v>
      </c>
      <c r="O168" s="89">
        <v>0.93864606069724099</v>
      </c>
      <c r="P168" s="89">
        <v>56.417299999999997</v>
      </c>
      <c r="Q168" s="89">
        <v>0.69808282487274098</v>
      </c>
      <c r="R168" s="89">
        <v>53.125002403846203</v>
      </c>
      <c r="S168" s="89">
        <v>0.81836444278499099</v>
      </c>
      <c r="T168" s="89">
        <v>0.92845692445663197</v>
      </c>
      <c r="U168" s="89">
        <v>0.375790424570912</v>
      </c>
      <c r="V168" s="89">
        <v>0.348905221837361</v>
      </c>
      <c r="W168" s="89">
        <v>1</v>
      </c>
      <c r="X168" s="89">
        <v>0.47492668269230798</v>
      </c>
      <c r="Y168" s="89">
        <v>1.2070992901591799</v>
      </c>
      <c r="Z168" s="89">
        <v>62.385800000000003</v>
      </c>
      <c r="AA168" s="89">
        <v>1.56602396438509</v>
      </c>
      <c r="AB168" s="89">
        <v>51.682675240384597</v>
      </c>
      <c r="AC168" s="89">
        <v>1.3865616272721299</v>
      </c>
      <c r="AD168" s="89">
        <v>1.6158159215480801</v>
      </c>
      <c r="AE168" s="89">
        <v>0.375790424570912</v>
      </c>
      <c r="AF168" s="89">
        <v>0.607208151186995</v>
      </c>
      <c r="AG168" s="89">
        <v>1</v>
      </c>
      <c r="AH168" s="89">
        <v>0.72432794117647104</v>
      </c>
      <c r="AI168" s="89">
        <v>1.6158595323044</v>
      </c>
      <c r="AJ168" s="89">
        <v>-99</v>
      </c>
      <c r="AK168" s="89">
        <v>-99</v>
      </c>
      <c r="AL168" s="89">
        <v>52.205883088235304</v>
      </c>
      <c r="AM168" s="89">
        <v>1.6158595323044</v>
      </c>
      <c r="AN168" s="89">
        <v>1.6543290062791001</v>
      </c>
      <c r="AO168" s="89">
        <v>0.122854561878952</v>
      </c>
      <c r="AP168" s="89">
        <v>0.203241865270061</v>
      </c>
      <c r="AQ168" s="89">
        <v>1</v>
      </c>
      <c r="AR168" s="89">
        <v>0.56491438848920905</v>
      </c>
      <c r="AS168" s="89">
        <v>1.3398336062254601</v>
      </c>
      <c r="AT168" s="89">
        <v>-99</v>
      </c>
      <c r="AU168" s="89">
        <v>-99</v>
      </c>
      <c r="AV168" s="89">
        <v>49.640291366906503</v>
      </c>
      <c r="AW168" s="89">
        <v>1.3398336062254601</v>
      </c>
      <c r="AX168" s="89">
        <v>1.37269585073867</v>
      </c>
      <c r="AY168" s="89">
        <v>0.12556458897922301</v>
      </c>
      <c r="AZ168" s="89">
        <v>0.17236199029148699</v>
      </c>
      <c r="BA168" s="89">
        <v>-99</v>
      </c>
      <c r="BB168" s="89">
        <v>-99</v>
      </c>
      <c r="BC168" s="89">
        <v>-99</v>
      </c>
      <c r="BD168" s="89">
        <v>-99</v>
      </c>
      <c r="BE168" s="89">
        <v>-99</v>
      </c>
      <c r="BF168" s="89">
        <v>-99</v>
      </c>
      <c r="BG168" s="89">
        <v>-99</v>
      </c>
      <c r="BH168" s="89">
        <v>-99</v>
      </c>
      <c r="BI168" s="89">
        <v>-99</v>
      </c>
      <c r="BJ168" s="89">
        <v>-99</v>
      </c>
      <c r="BK168" s="89">
        <v>-99</v>
      </c>
      <c r="BL168" s="89">
        <v>-99</v>
      </c>
      <c r="BM168" s="89">
        <v>-99</v>
      </c>
      <c r="BN168" s="89">
        <v>-99</v>
      </c>
      <c r="BO168" s="89">
        <v>-99</v>
      </c>
      <c r="BP168" s="89">
        <v>-99</v>
      </c>
      <c r="BQ168" s="89">
        <v>-99</v>
      </c>
      <c r="BR168" s="89">
        <v>-99</v>
      </c>
      <c r="BS168" s="89">
        <v>-99</v>
      </c>
      <c r="BT168" s="89">
        <v>-99</v>
      </c>
      <c r="BU168" s="89">
        <v>-99</v>
      </c>
      <c r="BV168" s="89">
        <v>-99</v>
      </c>
      <c r="BW168" s="89">
        <v>-99</v>
      </c>
      <c r="BX168" s="89">
        <v>-99</v>
      </c>
      <c r="BY168" s="89">
        <v>-99</v>
      </c>
      <c r="BZ168" s="89">
        <v>-99</v>
      </c>
      <c r="CA168" s="89">
        <v>-99</v>
      </c>
      <c r="CB168" s="89">
        <v>-99</v>
      </c>
      <c r="CC168" s="89">
        <v>-99</v>
      </c>
      <c r="CD168" s="89">
        <v>-99</v>
      </c>
      <c r="CE168" s="89">
        <v>-99</v>
      </c>
      <c r="CF168" s="89">
        <v>-99</v>
      </c>
      <c r="CG168" s="89">
        <v>-99</v>
      </c>
      <c r="CH168" s="89">
        <v>-99</v>
      </c>
      <c r="CI168" s="89">
        <v>-99</v>
      </c>
      <c r="CJ168" s="89">
        <v>-99</v>
      </c>
      <c r="CK168" s="89">
        <v>-99</v>
      </c>
      <c r="CL168" s="89">
        <v>-99</v>
      </c>
      <c r="CM168" s="89">
        <v>-99</v>
      </c>
      <c r="CN168" s="89">
        <v>-99</v>
      </c>
      <c r="CO168" s="89">
        <v>-99</v>
      </c>
      <c r="CP168" s="89">
        <v>-99</v>
      </c>
      <c r="CQ168" s="89">
        <v>-99</v>
      </c>
      <c r="CR168" s="89">
        <v>-99</v>
      </c>
      <c r="CS168" s="89">
        <v>-99</v>
      </c>
      <c r="CT168" s="89">
        <v>-99</v>
      </c>
      <c r="CU168" s="86">
        <v>-99</v>
      </c>
      <c r="CV168" s="86">
        <v>1.3317000000000001</v>
      </c>
      <c r="CW168" s="86">
        <v>93</v>
      </c>
      <c r="CX168" s="86">
        <v>2</v>
      </c>
      <c r="CY168" s="86">
        <v>0.42270000000000002</v>
      </c>
      <c r="CZ168" s="86">
        <v>71</v>
      </c>
      <c r="DA168" s="86">
        <v>2</v>
      </c>
      <c r="DB168" s="86">
        <v>0.8508</v>
      </c>
      <c r="DC168" s="86">
        <v>87</v>
      </c>
      <c r="DD168" s="86">
        <v>-99</v>
      </c>
      <c r="DE168" s="86">
        <v>-99</v>
      </c>
      <c r="DF168" s="86">
        <v>-99</v>
      </c>
      <c r="DG168" s="86">
        <v>-99</v>
      </c>
      <c r="DH168" s="86">
        <v>-99</v>
      </c>
    </row>
    <row r="169" spans="1:112" x14ac:dyDescent="0.2">
      <c r="A169" s="85">
        <f>IF(ISERROR(SEARCH('School Lookup'!$F$3,Data!J169)),A168,A168+1)</f>
        <v>0</v>
      </c>
      <c r="B169" s="85">
        <f>IF(I169='School Lookup'!$G$13,1,0)</f>
        <v>0</v>
      </c>
      <c r="C169" s="85">
        <f t="shared" si="2"/>
        <v>167</v>
      </c>
      <c r="D169" s="86" t="s">
        <v>6478</v>
      </c>
      <c r="E169" s="86" t="s">
        <v>6499</v>
      </c>
      <c r="F169" s="86" t="s">
        <v>2742</v>
      </c>
      <c r="G169" s="86" t="s">
        <v>2799</v>
      </c>
      <c r="H169" s="86" t="s">
        <v>526</v>
      </c>
      <c r="I169" s="86" t="s">
        <v>3532</v>
      </c>
      <c r="J169" s="86" t="s">
        <v>1133</v>
      </c>
      <c r="K169" s="86" t="s">
        <v>26</v>
      </c>
      <c r="L169" s="86">
        <v>1</v>
      </c>
      <c r="M169" s="86">
        <v>1</v>
      </c>
      <c r="N169" s="89">
        <v>0.51318571428571402</v>
      </c>
      <c r="O169" s="89">
        <v>1.2056581010696299</v>
      </c>
      <c r="P169" s="89">
        <v>76.087000000000003</v>
      </c>
      <c r="Q169" s="89">
        <v>2.78447567505575</v>
      </c>
      <c r="R169" s="89">
        <v>59.523828571428602</v>
      </c>
      <c r="S169" s="89">
        <v>1.9950668880626901</v>
      </c>
      <c r="T169" s="89">
        <v>2.2636222308377301</v>
      </c>
      <c r="U169" s="89">
        <v>0.42338709677419401</v>
      </c>
      <c r="V169" s="89">
        <v>0.95838844450791105</v>
      </c>
      <c r="W169" s="89">
        <v>1</v>
      </c>
      <c r="X169" s="89">
        <v>0.33511904761904798</v>
      </c>
      <c r="Y169" s="89">
        <v>0.87796997292932999</v>
      </c>
      <c r="Z169" s="89">
        <v>51</v>
      </c>
      <c r="AA169" s="89">
        <v>0.14618100955774199</v>
      </c>
      <c r="AB169" s="89">
        <v>49.523828571428602</v>
      </c>
      <c r="AC169" s="89">
        <v>0.51207549124353602</v>
      </c>
      <c r="AD169" s="89">
        <v>0.59760624147167096</v>
      </c>
      <c r="AE169" s="89">
        <v>0.42338709677419401</v>
      </c>
      <c r="AF169" s="89">
        <v>0.25301877159082797</v>
      </c>
      <c r="AG169" s="89">
        <v>-99</v>
      </c>
      <c r="AH169" s="89">
        <v>-99</v>
      </c>
      <c r="AI169" s="89">
        <v>-99</v>
      </c>
      <c r="AJ169" s="89">
        <v>-99</v>
      </c>
      <c r="AK169" s="89">
        <v>-99</v>
      </c>
      <c r="AL169" s="89">
        <v>-99</v>
      </c>
      <c r="AM169" s="89">
        <v>-99</v>
      </c>
      <c r="AN169" s="89">
        <v>-99</v>
      </c>
      <c r="AO169" s="89">
        <v>-99</v>
      </c>
      <c r="AP169" s="89">
        <v>-99</v>
      </c>
      <c r="AQ169" s="89">
        <v>1</v>
      </c>
      <c r="AR169" s="89">
        <v>0.30986447368421099</v>
      </c>
      <c r="AS169" s="89">
        <v>0.76652833093344996</v>
      </c>
      <c r="AT169" s="89">
        <v>-99</v>
      </c>
      <c r="AU169" s="89">
        <v>-99</v>
      </c>
      <c r="AV169" s="89">
        <v>51.315788157894701</v>
      </c>
      <c r="AW169" s="89">
        <v>0.76652833093344996</v>
      </c>
      <c r="AX169" s="89">
        <v>0.768549629109607</v>
      </c>
      <c r="AY169" s="89">
        <v>0.15322580645161299</v>
      </c>
      <c r="AZ169" s="89">
        <v>0.117761636718408</v>
      </c>
      <c r="BA169" s="89">
        <v>-99</v>
      </c>
      <c r="BB169" s="89">
        <v>-99</v>
      </c>
      <c r="BC169" s="89">
        <v>-99</v>
      </c>
      <c r="BD169" s="89">
        <v>-99</v>
      </c>
      <c r="BE169" s="89">
        <v>-99</v>
      </c>
      <c r="BF169" s="89">
        <v>-99</v>
      </c>
      <c r="BG169" s="89">
        <v>-99</v>
      </c>
      <c r="BH169" s="89">
        <v>-99</v>
      </c>
      <c r="BI169" s="89">
        <v>-99</v>
      </c>
      <c r="BJ169" s="89">
        <v>-99</v>
      </c>
      <c r="BK169" s="89">
        <v>-99</v>
      </c>
      <c r="BL169" s="89">
        <v>-99</v>
      </c>
      <c r="BM169" s="89">
        <v>-99</v>
      </c>
      <c r="BN169" s="89">
        <v>-99</v>
      </c>
      <c r="BO169" s="89">
        <v>-99</v>
      </c>
      <c r="BP169" s="89">
        <v>-99</v>
      </c>
      <c r="BQ169" s="89">
        <v>-99</v>
      </c>
      <c r="BR169" s="89">
        <v>-99</v>
      </c>
      <c r="BS169" s="89">
        <v>-99</v>
      </c>
      <c r="BT169" s="89">
        <v>-99</v>
      </c>
      <c r="BU169" s="89">
        <v>-99</v>
      </c>
      <c r="BV169" s="89">
        <v>-99</v>
      </c>
      <c r="BW169" s="89">
        <v>-99</v>
      </c>
      <c r="BX169" s="89">
        <v>-99</v>
      </c>
      <c r="BY169" s="89">
        <v>-99</v>
      </c>
      <c r="BZ169" s="89">
        <v>-99</v>
      </c>
      <c r="CA169" s="89">
        <v>-99</v>
      </c>
      <c r="CB169" s="89">
        <v>-99</v>
      </c>
      <c r="CC169" s="89">
        <v>-99</v>
      </c>
      <c r="CD169" s="89">
        <v>-99</v>
      </c>
      <c r="CE169" s="89">
        <v>-99</v>
      </c>
      <c r="CF169" s="89">
        <v>-99</v>
      </c>
      <c r="CG169" s="89">
        <v>-99</v>
      </c>
      <c r="CH169" s="89">
        <v>-99</v>
      </c>
      <c r="CI169" s="89">
        <v>-99</v>
      </c>
      <c r="CJ169" s="89">
        <v>-99</v>
      </c>
      <c r="CK169" s="89">
        <v>-99</v>
      </c>
      <c r="CL169" s="89">
        <v>-99</v>
      </c>
      <c r="CM169" s="89">
        <v>-99</v>
      </c>
      <c r="CN169" s="89">
        <v>-99</v>
      </c>
      <c r="CO169" s="89">
        <v>-99</v>
      </c>
      <c r="CP169" s="89">
        <v>-99</v>
      </c>
      <c r="CQ169" s="89">
        <v>-99</v>
      </c>
      <c r="CR169" s="89">
        <v>-99</v>
      </c>
      <c r="CS169" s="89">
        <v>-99</v>
      </c>
      <c r="CT169" s="89">
        <v>-99</v>
      </c>
      <c r="CU169" s="86">
        <v>-99</v>
      </c>
      <c r="CV169" s="86">
        <v>1.3291999999999999</v>
      </c>
      <c r="CW169" s="86">
        <v>93</v>
      </c>
      <c r="CX169" s="86">
        <v>2</v>
      </c>
      <c r="CY169" s="86">
        <v>0.79490000000000005</v>
      </c>
      <c r="CZ169" s="86">
        <v>82</v>
      </c>
      <c r="DA169" s="86">
        <v>2</v>
      </c>
      <c r="DB169" s="86">
        <v>1.2407999999999999</v>
      </c>
      <c r="DC169" s="86">
        <v>95</v>
      </c>
      <c r="DD169" s="86">
        <v>1</v>
      </c>
      <c r="DE169" s="86">
        <v>-99</v>
      </c>
      <c r="DF169" s="86">
        <v>1</v>
      </c>
      <c r="DG169" s="86">
        <v>-99</v>
      </c>
      <c r="DH169" s="86">
        <v>-99</v>
      </c>
    </row>
    <row r="170" spans="1:112" x14ac:dyDescent="0.2">
      <c r="A170" s="85">
        <f>IF(ISERROR(SEARCH('School Lookup'!$F$3,Data!J170)),A169,A169+1)</f>
        <v>0</v>
      </c>
      <c r="B170" s="85">
        <f>IF(I170='School Lookup'!$G$13,1,0)</f>
        <v>0</v>
      </c>
      <c r="C170" s="85">
        <f t="shared" si="2"/>
        <v>168</v>
      </c>
      <c r="D170" s="86" t="s">
        <v>6478</v>
      </c>
      <c r="E170" s="86" t="s">
        <v>6681</v>
      </c>
      <c r="F170" s="86" t="s">
        <v>2763</v>
      </c>
      <c r="G170" s="86" t="s">
        <v>2932</v>
      </c>
      <c r="H170" s="86" t="s">
        <v>531</v>
      </c>
      <c r="I170" s="86" t="s">
        <v>3919</v>
      </c>
      <c r="J170" s="86" t="s">
        <v>1288</v>
      </c>
      <c r="K170" s="86" t="s">
        <v>6585</v>
      </c>
      <c r="L170" s="86">
        <v>1</v>
      </c>
      <c r="M170" s="86">
        <v>1</v>
      </c>
      <c r="N170" s="89">
        <v>0.155037406483791</v>
      </c>
      <c r="O170" s="89">
        <v>0.430088327328009</v>
      </c>
      <c r="P170" s="89">
        <v>73.468100000000007</v>
      </c>
      <c r="Q170" s="89">
        <v>2.5066852544929401</v>
      </c>
      <c r="R170" s="89">
        <v>55.8603618453865</v>
      </c>
      <c r="S170" s="89">
        <v>1.46838679091047</v>
      </c>
      <c r="T170" s="89">
        <v>1.66601576192867</v>
      </c>
      <c r="U170" s="89">
        <v>0.36890524379024803</v>
      </c>
      <c r="V170" s="89">
        <v>0.61460195081269198</v>
      </c>
      <c r="W170" s="89">
        <v>1</v>
      </c>
      <c r="X170" s="89">
        <v>0.16186716417910399</v>
      </c>
      <c r="Y170" s="89">
        <v>0.47010759777725802</v>
      </c>
      <c r="Z170" s="89">
        <v>68.278599999999997</v>
      </c>
      <c r="AA170" s="89">
        <v>2.3008735633773898</v>
      </c>
      <c r="AB170" s="89">
        <v>54.477634328358199</v>
      </c>
      <c r="AC170" s="89">
        <v>1.3854905805773301</v>
      </c>
      <c r="AD170" s="89">
        <v>1.6145688461885801</v>
      </c>
      <c r="AE170" s="89">
        <v>0.36982520699172</v>
      </c>
      <c r="AF170" s="89">
        <v>0.59710825774407505</v>
      </c>
      <c r="AG170" s="89">
        <v>1</v>
      </c>
      <c r="AH170" s="89">
        <v>0.23270364963503601</v>
      </c>
      <c r="AI170" s="89">
        <v>0.557836628539226</v>
      </c>
      <c r="AJ170" s="89">
        <v>-99</v>
      </c>
      <c r="AK170" s="89">
        <v>-99</v>
      </c>
      <c r="AL170" s="89">
        <v>52.554760583941601</v>
      </c>
      <c r="AM170" s="89">
        <v>0.557836628539226</v>
      </c>
      <c r="AN170" s="89">
        <v>0.54283000448137397</v>
      </c>
      <c r="AO170" s="89">
        <v>0.12603495860165601</v>
      </c>
      <c r="AP170" s="89">
        <v>6.8415557142546699E-2</v>
      </c>
      <c r="AQ170" s="89">
        <v>1</v>
      </c>
      <c r="AR170" s="89">
        <v>0.13415510204081599</v>
      </c>
      <c r="AS170" s="89">
        <v>0.37156599676281798</v>
      </c>
      <c r="AT170" s="89">
        <v>-99</v>
      </c>
      <c r="AU170" s="89">
        <v>-99</v>
      </c>
      <c r="AV170" s="89">
        <v>48.979608163265297</v>
      </c>
      <c r="AW170" s="89">
        <v>0.37156599676281798</v>
      </c>
      <c r="AX170" s="89">
        <v>0.35234030371408398</v>
      </c>
      <c r="AY170" s="89">
        <v>0.13523459061637499</v>
      </c>
      <c r="AZ170" s="89">
        <v>4.7648596730423397E-2</v>
      </c>
      <c r="BA170" s="89">
        <v>-99</v>
      </c>
      <c r="BB170" s="89">
        <v>-99</v>
      </c>
      <c r="BC170" s="89">
        <v>-99</v>
      </c>
      <c r="BD170" s="89">
        <v>-99</v>
      </c>
      <c r="BE170" s="89">
        <v>-99</v>
      </c>
      <c r="BF170" s="89">
        <v>-99</v>
      </c>
      <c r="BG170" s="89">
        <v>-99</v>
      </c>
      <c r="BH170" s="89">
        <v>-99</v>
      </c>
      <c r="BI170" s="89">
        <v>-99</v>
      </c>
      <c r="BJ170" s="89">
        <v>-99</v>
      </c>
      <c r="BK170" s="89">
        <v>-99</v>
      </c>
      <c r="BL170" s="89">
        <v>-99</v>
      </c>
      <c r="BM170" s="89">
        <v>-99</v>
      </c>
      <c r="BN170" s="89">
        <v>-99</v>
      </c>
      <c r="BO170" s="89">
        <v>-99</v>
      </c>
      <c r="BP170" s="89">
        <v>-99</v>
      </c>
      <c r="BQ170" s="89">
        <v>-99</v>
      </c>
      <c r="BR170" s="89">
        <v>-99</v>
      </c>
      <c r="BS170" s="89">
        <v>-99</v>
      </c>
      <c r="BT170" s="89">
        <v>-99</v>
      </c>
      <c r="BU170" s="89">
        <v>-99</v>
      </c>
      <c r="BV170" s="89">
        <v>-99</v>
      </c>
      <c r="BW170" s="89">
        <v>-99</v>
      </c>
      <c r="BX170" s="89">
        <v>-99</v>
      </c>
      <c r="BY170" s="89">
        <v>-99</v>
      </c>
      <c r="BZ170" s="89">
        <v>-99</v>
      </c>
      <c r="CA170" s="89">
        <v>-99</v>
      </c>
      <c r="CB170" s="89">
        <v>-99</v>
      </c>
      <c r="CC170" s="89">
        <v>-99</v>
      </c>
      <c r="CD170" s="89">
        <v>-99</v>
      </c>
      <c r="CE170" s="89">
        <v>-99</v>
      </c>
      <c r="CF170" s="89">
        <v>-99</v>
      </c>
      <c r="CG170" s="89">
        <v>-99</v>
      </c>
      <c r="CH170" s="89">
        <v>-99</v>
      </c>
      <c r="CI170" s="89">
        <v>-99</v>
      </c>
      <c r="CJ170" s="89">
        <v>-99</v>
      </c>
      <c r="CK170" s="89">
        <v>-99</v>
      </c>
      <c r="CL170" s="89">
        <v>-99</v>
      </c>
      <c r="CM170" s="89">
        <v>-99</v>
      </c>
      <c r="CN170" s="89">
        <v>-99</v>
      </c>
      <c r="CO170" s="89">
        <v>-99</v>
      </c>
      <c r="CP170" s="89">
        <v>-99</v>
      </c>
      <c r="CQ170" s="89">
        <v>-99</v>
      </c>
      <c r="CR170" s="89">
        <v>-99</v>
      </c>
      <c r="CS170" s="89">
        <v>-99</v>
      </c>
      <c r="CT170" s="89">
        <v>-99</v>
      </c>
      <c r="CU170" s="86">
        <v>-99</v>
      </c>
      <c r="CV170" s="86">
        <v>1.3278000000000001</v>
      </c>
      <c r="CW170" s="86">
        <v>93</v>
      </c>
      <c r="CX170" s="86">
        <v>2</v>
      </c>
      <c r="CY170" s="86">
        <v>-0.93300000000000005</v>
      </c>
      <c r="CZ170" s="86">
        <v>13</v>
      </c>
      <c r="DA170" s="86">
        <v>2</v>
      </c>
      <c r="DB170" s="86">
        <v>1.7757000000000001</v>
      </c>
      <c r="DC170" s="86">
        <v>99</v>
      </c>
      <c r="DD170" s="86">
        <v>1</v>
      </c>
      <c r="DE170" s="86">
        <v>-99</v>
      </c>
      <c r="DF170" s="86">
        <v>1</v>
      </c>
      <c r="DG170" s="86">
        <v>-99</v>
      </c>
      <c r="DH170" s="86">
        <v>-99</v>
      </c>
    </row>
    <row r="171" spans="1:112" x14ac:dyDescent="0.2">
      <c r="A171" s="85">
        <f>IF(ISERROR(SEARCH('School Lookup'!$F$3,Data!J171)),A170,A170+1)</f>
        <v>0</v>
      </c>
      <c r="B171" s="85">
        <f>IF(I171='School Lookup'!$G$13,1,0)</f>
        <v>0</v>
      </c>
      <c r="C171" s="85">
        <f t="shared" si="2"/>
        <v>169</v>
      </c>
      <c r="D171" s="86" t="s">
        <v>6478</v>
      </c>
      <c r="E171" s="86" t="s">
        <v>6496</v>
      </c>
      <c r="F171" s="86" t="s">
        <v>2743</v>
      </c>
      <c r="G171" s="86" t="s">
        <v>2828</v>
      </c>
      <c r="H171" s="86" t="s">
        <v>5939</v>
      </c>
      <c r="I171" s="86" t="s">
        <v>4386</v>
      </c>
      <c r="J171" s="86" t="s">
        <v>783</v>
      </c>
      <c r="K171" s="86" t="s">
        <v>26</v>
      </c>
      <c r="L171" s="86">
        <v>1</v>
      </c>
      <c r="M171" s="86">
        <v>1</v>
      </c>
      <c r="N171" s="89">
        <v>0.63553781094527395</v>
      </c>
      <c r="O171" s="89">
        <v>1.47061143424453</v>
      </c>
      <c r="P171" s="89">
        <v>69.153000000000006</v>
      </c>
      <c r="Q171" s="89">
        <v>2.0489765051055699</v>
      </c>
      <c r="R171" s="89">
        <v>54.394654892205601</v>
      </c>
      <c r="S171" s="89">
        <v>1.75979396967505</v>
      </c>
      <c r="T171" s="89">
        <v>1.99666583976125</v>
      </c>
      <c r="U171" s="89">
        <v>0.37291280148423001</v>
      </c>
      <c r="V171" s="89">
        <v>0.74458225193323002</v>
      </c>
      <c r="W171" s="89">
        <v>1</v>
      </c>
      <c r="X171" s="89">
        <v>0.35471492537313398</v>
      </c>
      <c r="Y171" s="89">
        <v>0.92410177297260099</v>
      </c>
      <c r="Z171" s="89">
        <v>52.885199999999998</v>
      </c>
      <c r="AA171" s="89">
        <v>0.381271028567431</v>
      </c>
      <c r="AB171" s="89">
        <v>50.746231674958501</v>
      </c>
      <c r="AC171" s="89">
        <v>0.65268640077001605</v>
      </c>
      <c r="AD171" s="89">
        <v>0.76132683497863096</v>
      </c>
      <c r="AE171" s="89">
        <v>0.37291280148423001</v>
      </c>
      <c r="AF171" s="89">
        <v>0.28390852287700302</v>
      </c>
      <c r="AG171" s="89">
        <v>1</v>
      </c>
      <c r="AH171" s="89">
        <v>0.55781587301587299</v>
      </c>
      <c r="AI171" s="89">
        <v>1.25750949773868</v>
      </c>
      <c r="AJ171" s="89">
        <v>-99</v>
      </c>
      <c r="AK171" s="89">
        <v>-99</v>
      </c>
      <c r="AL171" s="89">
        <v>58.730165079365101</v>
      </c>
      <c r="AM171" s="89">
        <v>1.25750949773868</v>
      </c>
      <c r="AN171" s="89">
        <v>1.27786673471907</v>
      </c>
      <c r="AO171" s="89">
        <v>0.11688311688311701</v>
      </c>
      <c r="AP171" s="89">
        <v>0.14936104691521601</v>
      </c>
      <c r="AQ171" s="89">
        <v>1</v>
      </c>
      <c r="AR171" s="89">
        <v>0.44447927927927899</v>
      </c>
      <c r="AS171" s="89">
        <v>1.0691176426729501</v>
      </c>
      <c r="AT171" s="89">
        <v>-99</v>
      </c>
      <c r="AU171" s="89">
        <v>-99</v>
      </c>
      <c r="AV171" s="89">
        <v>49.549546846846901</v>
      </c>
      <c r="AW171" s="89">
        <v>1.0691176426729501</v>
      </c>
      <c r="AX171" s="89">
        <v>1.0874167270961801</v>
      </c>
      <c r="AY171" s="89">
        <v>0.13729128014842301</v>
      </c>
      <c r="AZ171" s="89">
        <v>0.149292834517843</v>
      </c>
      <c r="BA171" s="89">
        <v>-99</v>
      </c>
      <c r="BB171" s="89">
        <v>-99</v>
      </c>
      <c r="BC171" s="89">
        <v>-99</v>
      </c>
      <c r="BD171" s="89">
        <v>-99</v>
      </c>
      <c r="BE171" s="89">
        <v>-99</v>
      </c>
      <c r="BF171" s="89">
        <v>-99</v>
      </c>
      <c r="BG171" s="89">
        <v>-99</v>
      </c>
      <c r="BH171" s="89">
        <v>-99</v>
      </c>
      <c r="BI171" s="89">
        <v>-99</v>
      </c>
      <c r="BJ171" s="89">
        <v>-99</v>
      </c>
      <c r="BK171" s="89">
        <v>-99</v>
      </c>
      <c r="BL171" s="89">
        <v>-99</v>
      </c>
      <c r="BM171" s="89">
        <v>-99</v>
      </c>
      <c r="BN171" s="89">
        <v>-99</v>
      </c>
      <c r="BO171" s="89">
        <v>-99</v>
      </c>
      <c r="BP171" s="89">
        <v>-99</v>
      </c>
      <c r="BQ171" s="89">
        <v>-99</v>
      </c>
      <c r="BR171" s="89">
        <v>-99</v>
      </c>
      <c r="BS171" s="89">
        <v>-99</v>
      </c>
      <c r="BT171" s="89">
        <v>-99</v>
      </c>
      <c r="BU171" s="89">
        <v>-99</v>
      </c>
      <c r="BV171" s="89">
        <v>-99</v>
      </c>
      <c r="BW171" s="89">
        <v>-99</v>
      </c>
      <c r="BX171" s="89">
        <v>-99</v>
      </c>
      <c r="BY171" s="89">
        <v>-99</v>
      </c>
      <c r="BZ171" s="89">
        <v>-99</v>
      </c>
      <c r="CA171" s="89">
        <v>-99</v>
      </c>
      <c r="CB171" s="89">
        <v>-99</v>
      </c>
      <c r="CC171" s="89">
        <v>-99</v>
      </c>
      <c r="CD171" s="89">
        <v>-99</v>
      </c>
      <c r="CE171" s="89">
        <v>-99</v>
      </c>
      <c r="CF171" s="89">
        <v>-99</v>
      </c>
      <c r="CG171" s="89">
        <v>-99</v>
      </c>
      <c r="CH171" s="89">
        <v>-99</v>
      </c>
      <c r="CI171" s="89">
        <v>-99</v>
      </c>
      <c r="CJ171" s="89">
        <v>-99</v>
      </c>
      <c r="CK171" s="89">
        <v>-99</v>
      </c>
      <c r="CL171" s="89">
        <v>-99</v>
      </c>
      <c r="CM171" s="89">
        <v>-99</v>
      </c>
      <c r="CN171" s="89">
        <v>-99</v>
      </c>
      <c r="CO171" s="89">
        <v>-99</v>
      </c>
      <c r="CP171" s="89">
        <v>-99</v>
      </c>
      <c r="CQ171" s="89">
        <v>-99</v>
      </c>
      <c r="CR171" s="89">
        <v>-99</v>
      </c>
      <c r="CS171" s="89">
        <v>-99</v>
      </c>
      <c r="CT171" s="89">
        <v>-99</v>
      </c>
      <c r="CU171" s="86">
        <v>-99</v>
      </c>
      <c r="CV171" s="86">
        <v>1.3270999999999999</v>
      </c>
      <c r="CW171" s="86">
        <v>93</v>
      </c>
      <c r="CX171" s="86">
        <v>2</v>
      </c>
      <c r="CY171" s="86">
        <v>-0.67500000000000004</v>
      </c>
      <c r="CZ171" s="86">
        <v>21</v>
      </c>
      <c r="DA171" s="86">
        <v>2</v>
      </c>
      <c r="DB171" s="86">
        <v>0.90629999999999999</v>
      </c>
      <c r="DC171" s="86">
        <v>88</v>
      </c>
      <c r="DD171" s="86">
        <v>-99</v>
      </c>
      <c r="DE171" s="86">
        <v>-99</v>
      </c>
      <c r="DF171" s="86">
        <v>-99</v>
      </c>
      <c r="DG171" s="86">
        <v>-99</v>
      </c>
      <c r="DH171" s="86">
        <v>-99</v>
      </c>
    </row>
    <row r="172" spans="1:112" x14ac:dyDescent="0.2">
      <c r="A172" s="85">
        <f>IF(ISERROR(SEARCH('School Lookup'!$F$3,Data!J172)),A171,A171+1)</f>
        <v>0</v>
      </c>
      <c r="B172" s="85">
        <f>IF(I172='School Lookup'!$G$13,1,0)</f>
        <v>0</v>
      </c>
      <c r="C172" s="85">
        <f t="shared" si="2"/>
        <v>170</v>
      </c>
      <c r="D172" s="86" t="s">
        <v>6478</v>
      </c>
      <c r="E172" s="86" t="s">
        <v>6637</v>
      </c>
      <c r="F172" s="86" t="s">
        <v>1091</v>
      </c>
      <c r="G172" s="86" t="s">
        <v>2812</v>
      </c>
      <c r="H172" s="86" t="s">
        <v>499</v>
      </c>
      <c r="I172" s="86" t="s">
        <v>3648</v>
      </c>
      <c r="J172" s="86" t="s">
        <v>2633</v>
      </c>
      <c r="K172" s="86" t="s">
        <v>6485</v>
      </c>
      <c r="L172" s="86">
        <v>1</v>
      </c>
      <c r="M172" s="86">
        <v>1</v>
      </c>
      <c r="N172" s="89">
        <v>0.524308670520231</v>
      </c>
      <c r="O172" s="89">
        <v>1.2297448507825901</v>
      </c>
      <c r="P172" s="89">
        <v>60.8994</v>
      </c>
      <c r="Q172" s="89">
        <v>1.17350550004345</v>
      </c>
      <c r="R172" s="89">
        <v>48.7476082851638</v>
      </c>
      <c r="S172" s="89">
        <v>1.2016251754130201</v>
      </c>
      <c r="T172" s="89">
        <v>1.36333018876975</v>
      </c>
      <c r="U172" s="89">
        <v>0.37445887445887399</v>
      </c>
      <c r="V172" s="89">
        <v>0.51051108800252598</v>
      </c>
      <c r="W172" s="89">
        <v>1</v>
      </c>
      <c r="X172" s="89">
        <v>0.44244797687861298</v>
      </c>
      <c r="Y172" s="89">
        <v>1.1306392723399199</v>
      </c>
      <c r="Z172" s="89">
        <v>59.089399999999998</v>
      </c>
      <c r="AA172" s="89">
        <v>1.1549531291084401</v>
      </c>
      <c r="AB172" s="89">
        <v>47.9768579961464</v>
      </c>
      <c r="AC172" s="89">
        <v>1.1427962007241801</v>
      </c>
      <c r="AD172" s="89">
        <v>1.33198716000101</v>
      </c>
      <c r="AE172" s="89">
        <v>0.37445887445887399</v>
      </c>
      <c r="AF172" s="89">
        <v>0.49877441272765</v>
      </c>
      <c r="AG172" s="89">
        <v>1</v>
      </c>
      <c r="AH172" s="89">
        <v>0.4889</v>
      </c>
      <c r="AI172" s="89">
        <v>1.10919589050184</v>
      </c>
      <c r="AJ172" s="89">
        <v>-99</v>
      </c>
      <c r="AK172" s="89">
        <v>-99</v>
      </c>
      <c r="AL172" s="89">
        <v>50.55556</v>
      </c>
      <c r="AM172" s="89">
        <v>1.10919589050184</v>
      </c>
      <c r="AN172" s="89">
        <v>1.12205685025427</v>
      </c>
      <c r="AO172" s="89">
        <v>0.12987012987013</v>
      </c>
      <c r="AP172" s="89">
        <v>0.14572166886419</v>
      </c>
      <c r="AQ172" s="89">
        <v>1</v>
      </c>
      <c r="AR172" s="89">
        <v>0.58073988095238105</v>
      </c>
      <c r="AS172" s="89">
        <v>1.3754064011435401</v>
      </c>
      <c r="AT172" s="89">
        <v>-99</v>
      </c>
      <c r="AU172" s="89">
        <v>-99</v>
      </c>
      <c r="AV172" s="89">
        <v>46.428564285714302</v>
      </c>
      <c r="AW172" s="89">
        <v>1.3754064011435401</v>
      </c>
      <c r="AX172" s="89">
        <v>1.4101822834801001</v>
      </c>
      <c r="AY172" s="89">
        <v>0.12121212121212099</v>
      </c>
      <c r="AZ172" s="89">
        <v>0.17093118587637601</v>
      </c>
      <c r="BA172" s="89">
        <v>-99</v>
      </c>
      <c r="BB172" s="89">
        <v>-99</v>
      </c>
      <c r="BC172" s="89">
        <v>-99</v>
      </c>
      <c r="BD172" s="89">
        <v>-99</v>
      </c>
      <c r="BE172" s="89">
        <v>-99</v>
      </c>
      <c r="BF172" s="89">
        <v>-99</v>
      </c>
      <c r="BG172" s="89">
        <v>-99</v>
      </c>
      <c r="BH172" s="89">
        <v>-99</v>
      </c>
      <c r="BI172" s="89">
        <v>-99</v>
      </c>
      <c r="BJ172" s="89">
        <v>-99</v>
      </c>
      <c r="BK172" s="89">
        <v>-99</v>
      </c>
      <c r="BL172" s="89">
        <v>-99</v>
      </c>
      <c r="BM172" s="89">
        <v>-99</v>
      </c>
      <c r="BN172" s="89">
        <v>-99</v>
      </c>
      <c r="BO172" s="89">
        <v>-99</v>
      </c>
      <c r="BP172" s="89">
        <v>-99</v>
      </c>
      <c r="BQ172" s="89">
        <v>-99</v>
      </c>
      <c r="BR172" s="89">
        <v>-99</v>
      </c>
      <c r="BS172" s="89">
        <v>-99</v>
      </c>
      <c r="BT172" s="89">
        <v>-99</v>
      </c>
      <c r="BU172" s="89">
        <v>-99</v>
      </c>
      <c r="BV172" s="89">
        <v>-99</v>
      </c>
      <c r="BW172" s="89">
        <v>-99</v>
      </c>
      <c r="BX172" s="89">
        <v>-99</v>
      </c>
      <c r="BY172" s="89">
        <v>-99</v>
      </c>
      <c r="BZ172" s="89">
        <v>-99</v>
      </c>
      <c r="CA172" s="89">
        <v>-99</v>
      </c>
      <c r="CB172" s="89">
        <v>-99</v>
      </c>
      <c r="CC172" s="89">
        <v>-99</v>
      </c>
      <c r="CD172" s="89">
        <v>-99</v>
      </c>
      <c r="CE172" s="89">
        <v>-99</v>
      </c>
      <c r="CF172" s="89">
        <v>-99</v>
      </c>
      <c r="CG172" s="89">
        <v>-99</v>
      </c>
      <c r="CH172" s="89">
        <v>-99</v>
      </c>
      <c r="CI172" s="89">
        <v>-99</v>
      </c>
      <c r="CJ172" s="89">
        <v>-99</v>
      </c>
      <c r="CK172" s="89">
        <v>-99</v>
      </c>
      <c r="CL172" s="89">
        <v>-99</v>
      </c>
      <c r="CM172" s="89">
        <v>-99</v>
      </c>
      <c r="CN172" s="89">
        <v>-99</v>
      </c>
      <c r="CO172" s="89">
        <v>-99</v>
      </c>
      <c r="CP172" s="89">
        <v>-99</v>
      </c>
      <c r="CQ172" s="89">
        <v>-99</v>
      </c>
      <c r="CR172" s="89">
        <v>-99</v>
      </c>
      <c r="CS172" s="89">
        <v>-99</v>
      </c>
      <c r="CT172" s="89">
        <v>-99</v>
      </c>
      <c r="CU172" s="86">
        <v>-99</v>
      </c>
      <c r="CV172" s="86">
        <v>1.3259000000000001</v>
      </c>
      <c r="CW172" s="86">
        <v>93</v>
      </c>
      <c r="CX172" s="86">
        <v>2</v>
      </c>
      <c r="CY172" s="86">
        <v>9.9900000000000003E-2</v>
      </c>
      <c r="CZ172" s="86">
        <v>57</v>
      </c>
      <c r="DA172" s="86">
        <v>2</v>
      </c>
      <c r="DB172" s="86">
        <v>0.87190000000000001</v>
      </c>
      <c r="DC172" s="86">
        <v>87</v>
      </c>
      <c r="DD172" s="86">
        <v>-99</v>
      </c>
      <c r="DE172" s="86">
        <v>-99</v>
      </c>
      <c r="DF172" s="86">
        <v>-99</v>
      </c>
      <c r="DG172" s="86">
        <v>-99</v>
      </c>
      <c r="DH172" s="86">
        <v>-99</v>
      </c>
    </row>
    <row r="173" spans="1:112" x14ac:dyDescent="0.2">
      <c r="A173" s="85">
        <f>IF(ISERROR(SEARCH('School Lookup'!$F$3,Data!J173)),A172,A172+1)</f>
        <v>0</v>
      </c>
      <c r="B173" s="85">
        <f>IF(I173='School Lookup'!$G$13,1,0)</f>
        <v>0</v>
      </c>
      <c r="C173" s="85">
        <f t="shared" si="2"/>
        <v>171</v>
      </c>
      <c r="D173" s="86" t="s">
        <v>6478</v>
      </c>
      <c r="E173" s="86" t="s">
        <v>6760</v>
      </c>
      <c r="F173" s="86" t="s">
        <v>2767</v>
      </c>
      <c r="G173" s="86" t="s">
        <v>2803</v>
      </c>
      <c r="H173" s="86" t="s">
        <v>961</v>
      </c>
      <c r="I173" s="86" t="s">
        <v>3683</v>
      </c>
      <c r="J173" s="86" t="s">
        <v>1762</v>
      </c>
      <c r="K173" s="86" t="s">
        <v>26</v>
      </c>
      <c r="L173" s="86">
        <v>1</v>
      </c>
      <c r="M173" s="86">
        <v>1</v>
      </c>
      <c r="N173" s="89">
        <v>0.43574856396866801</v>
      </c>
      <c r="O173" s="89">
        <v>1.0379680356909</v>
      </c>
      <c r="P173" s="89">
        <v>64.818200000000004</v>
      </c>
      <c r="Q173" s="89">
        <v>1.58917814890424</v>
      </c>
      <c r="R173" s="89">
        <v>50.652712271540501</v>
      </c>
      <c r="S173" s="89">
        <v>1.3135730922975699</v>
      </c>
      <c r="T173" s="89">
        <v>1.4903537836859799</v>
      </c>
      <c r="U173" s="89">
        <v>0.37112403100775199</v>
      </c>
      <c r="V173" s="89">
        <v>0.553106103829197</v>
      </c>
      <c r="W173" s="89">
        <v>1</v>
      </c>
      <c r="X173" s="89">
        <v>0.19269112271540501</v>
      </c>
      <c r="Y173" s="89">
        <v>0.54267207840850296</v>
      </c>
      <c r="Z173" s="89">
        <v>63.9084</v>
      </c>
      <c r="AA173" s="89">
        <v>1.7558966903261799</v>
      </c>
      <c r="AB173" s="89">
        <v>51.958223759791103</v>
      </c>
      <c r="AC173" s="89">
        <v>1.1492843843673399</v>
      </c>
      <c r="AD173" s="89">
        <v>1.33954168959205</v>
      </c>
      <c r="AE173" s="89">
        <v>0.37112403100775199</v>
      </c>
      <c r="AF173" s="89">
        <v>0.49713611154433601</v>
      </c>
      <c r="AG173" s="89">
        <v>1</v>
      </c>
      <c r="AH173" s="89">
        <v>0.36454057971014497</v>
      </c>
      <c r="AI173" s="89">
        <v>0.84156242073758802</v>
      </c>
      <c r="AJ173" s="89">
        <v>-99</v>
      </c>
      <c r="AK173" s="89">
        <v>-99</v>
      </c>
      <c r="AL173" s="89">
        <v>44.2029144927536</v>
      </c>
      <c r="AM173" s="89">
        <v>0.84156242073758802</v>
      </c>
      <c r="AN173" s="89">
        <v>0.840896269106155</v>
      </c>
      <c r="AO173" s="89">
        <v>0.13372093023255799</v>
      </c>
      <c r="AP173" s="89">
        <v>0.11244543133396299</v>
      </c>
      <c r="AQ173" s="89">
        <v>1</v>
      </c>
      <c r="AR173" s="89">
        <v>0.52135468750000002</v>
      </c>
      <c r="AS173" s="89">
        <v>1.2419194140707599</v>
      </c>
      <c r="AT173" s="89">
        <v>-99</v>
      </c>
      <c r="AU173" s="89">
        <v>-99</v>
      </c>
      <c r="AV173" s="89">
        <v>47.656257812500002</v>
      </c>
      <c r="AW173" s="89">
        <v>1.2419194140707599</v>
      </c>
      <c r="AX173" s="89">
        <v>1.2695143664866899</v>
      </c>
      <c r="AY173" s="89">
        <v>0.124031007751938</v>
      </c>
      <c r="AZ173" s="89">
        <v>0.15745914623090701</v>
      </c>
      <c r="BA173" s="89">
        <v>-99</v>
      </c>
      <c r="BB173" s="89">
        <v>-99</v>
      </c>
      <c r="BC173" s="89">
        <v>-99</v>
      </c>
      <c r="BD173" s="89">
        <v>-99</v>
      </c>
      <c r="BE173" s="89">
        <v>-99</v>
      </c>
      <c r="BF173" s="89">
        <v>-99</v>
      </c>
      <c r="BG173" s="89">
        <v>-99</v>
      </c>
      <c r="BH173" s="89">
        <v>-99</v>
      </c>
      <c r="BI173" s="89">
        <v>-99</v>
      </c>
      <c r="BJ173" s="89">
        <v>-99</v>
      </c>
      <c r="BK173" s="89">
        <v>-99</v>
      </c>
      <c r="BL173" s="89">
        <v>-99</v>
      </c>
      <c r="BM173" s="89">
        <v>-99</v>
      </c>
      <c r="BN173" s="89">
        <v>-99</v>
      </c>
      <c r="BO173" s="89">
        <v>-99</v>
      </c>
      <c r="BP173" s="89">
        <v>-99</v>
      </c>
      <c r="BQ173" s="89">
        <v>-99</v>
      </c>
      <c r="BR173" s="89">
        <v>-99</v>
      </c>
      <c r="BS173" s="89">
        <v>-99</v>
      </c>
      <c r="BT173" s="89">
        <v>-99</v>
      </c>
      <c r="BU173" s="89">
        <v>-99</v>
      </c>
      <c r="BV173" s="89">
        <v>-99</v>
      </c>
      <c r="BW173" s="89">
        <v>-99</v>
      </c>
      <c r="BX173" s="89">
        <v>-99</v>
      </c>
      <c r="BY173" s="89">
        <v>-99</v>
      </c>
      <c r="BZ173" s="89">
        <v>-99</v>
      </c>
      <c r="CA173" s="89">
        <v>-99</v>
      </c>
      <c r="CB173" s="89">
        <v>-99</v>
      </c>
      <c r="CC173" s="89">
        <v>-99</v>
      </c>
      <c r="CD173" s="89">
        <v>-99</v>
      </c>
      <c r="CE173" s="89">
        <v>-99</v>
      </c>
      <c r="CF173" s="89">
        <v>-99</v>
      </c>
      <c r="CG173" s="89">
        <v>-99</v>
      </c>
      <c r="CH173" s="89">
        <v>-99</v>
      </c>
      <c r="CI173" s="89">
        <v>-99</v>
      </c>
      <c r="CJ173" s="89">
        <v>-99</v>
      </c>
      <c r="CK173" s="89">
        <v>-99</v>
      </c>
      <c r="CL173" s="89">
        <v>-99</v>
      </c>
      <c r="CM173" s="89">
        <v>-99</v>
      </c>
      <c r="CN173" s="89">
        <v>-99</v>
      </c>
      <c r="CO173" s="89">
        <v>-99</v>
      </c>
      <c r="CP173" s="89">
        <v>-99</v>
      </c>
      <c r="CQ173" s="89">
        <v>-99</v>
      </c>
      <c r="CR173" s="89">
        <v>-99</v>
      </c>
      <c r="CS173" s="89">
        <v>-99</v>
      </c>
      <c r="CT173" s="89">
        <v>-99</v>
      </c>
      <c r="CU173" s="86">
        <v>-99</v>
      </c>
      <c r="CV173" s="86">
        <v>1.3201000000000001</v>
      </c>
      <c r="CW173" s="86">
        <v>93</v>
      </c>
      <c r="CX173" s="86">
        <v>2</v>
      </c>
      <c r="CY173" s="86">
        <v>-1.0859000000000001</v>
      </c>
      <c r="CZ173" s="86">
        <v>10</v>
      </c>
      <c r="DA173" s="86">
        <v>2</v>
      </c>
      <c r="DB173" s="86">
        <v>1.2414000000000001</v>
      </c>
      <c r="DC173" s="86">
        <v>95</v>
      </c>
      <c r="DD173" s="86">
        <v>1</v>
      </c>
      <c r="DE173" s="86">
        <v>-99</v>
      </c>
      <c r="DF173" s="86">
        <v>1</v>
      </c>
      <c r="DG173" s="86">
        <v>-99</v>
      </c>
      <c r="DH173" s="86">
        <v>-99</v>
      </c>
    </row>
    <row r="174" spans="1:112" x14ac:dyDescent="0.2">
      <c r="A174" s="85">
        <f>IF(ISERROR(SEARCH('School Lookup'!$F$3,Data!J174)),A173,A173+1)</f>
        <v>0</v>
      </c>
      <c r="B174" s="85">
        <f>IF(I174='School Lookup'!$G$13,1,0)</f>
        <v>0</v>
      </c>
      <c r="C174" s="85">
        <f t="shared" si="2"/>
        <v>172</v>
      </c>
      <c r="D174" s="86" t="s">
        <v>6478</v>
      </c>
      <c r="E174" s="86" t="s">
        <v>6695</v>
      </c>
      <c r="F174" s="86" t="s">
        <v>546</v>
      </c>
      <c r="G174" s="86" t="s">
        <v>2820</v>
      </c>
      <c r="H174" s="86" t="s">
        <v>1100</v>
      </c>
      <c r="I174" s="86" t="s">
        <v>3567</v>
      </c>
      <c r="J174" s="86" t="s">
        <v>1773</v>
      </c>
      <c r="K174" s="86" t="s">
        <v>6509</v>
      </c>
      <c r="L174" s="86">
        <v>1</v>
      </c>
      <c r="M174" s="86">
        <v>1</v>
      </c>
      <c r="N174" s="89">
        <v>0.500358808933003</v>
      </c>
      <c r="O174" s="89">
        <v>1.1778814513815099</v>
      </c>
      <c r="P174" s="89">
        <v>64.275499999999994</v>
      </c>
      <c r="Q174" s="89">
        <v>1.5316131936789801</v>
      </c>
      <c r="R174" s="89">
        <v>49.131513895781602</v>
      </c>
      <c r="S174" s="89">
        <v>1.35474732253025</v>
      </c>
      <c r="T174" s="89">
        <v>1.5370728195342001</v>
      </c>
      <c r="U174" s="89">
        <v>0.40259740259740301</v>
      </c>
      <c r="V174" s="89">
        <v>0.61882152474753505</v>
      </c>
      <c r="W174" s="89">
        <v>1</v>
      </c>
      <c r="X174" s="89">
        <v>0.64660470297029704</v>
      </c>
      <c r="Y174" s="89">
        <v>1.6112565421423</v>
      </c>
      <c r="Z174" s="89">
        <v>52.5</v>
      </c>
      <c r="AA174" s="89">
        <v>0.33323544861701099</v>
      </c>
      <c r="AB174" s="89">
        <v>46.534687871287097</v>
      </c>
      <c r="AC174" s="89">
        <v>0.97224599537965295</v>
      </c>
      <c r="AD174" s="89">
        <v>1.1334066875769899</v>
      </c>
      <c r="AE174" s="89">
        <v>0.40359640359640397</v>
      </c>
      <c r="AF174" s="89">
        <v>0.45743886291818497</v>
      </c>
      <c r="AG174" s="89">
        <v>1</v>
      </c>
      <c r="AH174" s="89">
        <v>0.54387371134020601</v>
      </c>
      <c r="AI174" s="89">
        <v>1.22750462077338</v>
      </c>
      <c r="AJ174" s="89">
        <v>-99</v>
      </c>
      <c r="AK174" s="89">
        <v>-99</v>
      </c>
      <c r="AL174" s="89">
        <v>53.092787628865999</v>
      </c>
      <c r="AM174" s="89">
        <v>1.22750462077338</v>
      </c>
      <c r="AN174" s="89">
        <v>1.2463453085974701</v>
      </c>
      <c r="AO174" s="89">
        <v>0.19380619380619399</v>
      </c>
      <c r="AP174" s="89">
        <v>0.241549440427482</v>
      </c>
      <c r="AQ174" s="89">
        <v>-99</v>
      </c>
      <c r="AR174" s="89">
        <v>-99</v>
      </c>
      <c r="AS174" s="89">
        <v>-99</v>
      </c>
      <c r="AT174" s="89">
        <v>-99</v>
      </c>
      <c r="AU174" s="89">
        <v>-99</v>
      </c>
      <c r="AV174" s="89">
        <v>-99</v>
      </c>
      <c r="AW174" s="89">
        <v>-99</v>
      </c>
      <c r="AX174" s="89">
        <v>-99</v>
      </c>
      <c r="AY174" s="89">
        <v>-99</v>
      </c>
      <c r="AZ174" s="89">
        <v>-99</v>
      </c>
      <c r="BA174" s="89">
        <v>-99</v>
      </c>
      <c r="BB174" s="89">
        <v>-99</v>
      </c>
      <c r="BC174" s="89">
        <v>-99</v>
      </c>
      <c r="BD174" s="89">
        <v>-99</v>
      </c>
      <c r="BE174" s="89">
        <v>-99</v>
      </c>
      <c r="BF174" s="89">
        <v>-99</v>
      </c>
      <c r="BG174" s="89">
        <v>-99</v>
      </c>
      <c r="BH174" s="89">
        <v>-99</v>
      </c>
      <c r="BI174" s="89">
        <v>-99</v>
      </c>
      <c r="BJ174" s="89">
        <v>-99</v>
      </c>
      <c r="BK174" s="89">
        <v>-99</v>
      </c>
      <c r="BL174" s="89">
        <v>-99</v>
      </c>
      <c r="BM174" s="89">
        <v>-99</v>
      </c>
      <c r="BN174" s="89">
        <v>-99</v>
      </c>
      <c r="BO174" s="89">
        <v>-99</v>
      </c>
      <c r="BP174" s="89">
        <v>-99</v>
      </c>
      <c r="BQ174" s="89">
        <v>-99</v>
      </c>
      <c r="BR174" s="89">
        <v>-99</v>
      </c>
      <c r="BS174" s="89">
        <v>-99</v>
      </c>
      <c r="BT174" s="89">
        <v>-99</v>
      </c>
      <c r="BU174" s="89">
        <v>-99</v>
      </c>
      <c r="BV174" s="89">
        <v>-99</v>
      </c>
      <c r="BW174" s="89">
        <v>-99</v>
      </c>
      <c r="BX174" s="89">
        <v>-99</v>
      </c>
      <c r="BY174" s="89">
        <v>-99</v>
      </c>
      <c r="BZ174" s="89">
        <v>-99</v>
      </c>
      <c r="CA174" s="89">
        <v>-99</v>
      </c>
      <c r="CB174" s="89">
        <v>-99</v>
      </c>
      <c r="CC174" s="89">
        <v>-99</v>
      </c>
      <c r="CD174" s="89">
        <v>-99</v>
      </c>
      <c r="CE174" s="89">
        <v>-99</v>
      </c>
      <c r="CF174" s="89">
        <v>-99</v>
      </c>
      <c r="CG174" s="89">
        <v>-99</v>
      </c>
      <c r="CH174" s="89">
        <v>-99</v>
      </c>
      <c r="CI174" s="89">
        <v>-99</v>
      </c>
      <c r="CJ174" s="89">
        <v>-99</v>
      </c>
      <c r="CK174" s="89">
        <v>-99</v>
      </c>
      <c r="CL174" s="89">
        <v>-99</v>
      </c>
      <c r="CM174" s="89">
        <v>-99</v>
      </c>
      <c r="CN174" s="89">
        <v>-99</v>
      </c>
      <c r="CO174" s="89">
        <v>-99</v>
      </c>
      <c r="CP174" s="89">
        <v>-99</v>
      </c>
      <c r="CQ174" s="89">
        <v>-99</v>
      </c>
      <c r="CR174" s="89">
        <v>-99</v>
      </c>
      <c r="CS174" s="89">
        <v>-99</v>
      </c>
      <c r="CT174" s="89">
        <v>-99</v>
      </c>
      <c r="CU174" s="86">
        <v>-99</v>
      </c>
      <c r="CV174" s="86">
        <v>1.3178000000000001</v>
      </c>
      <c r="CW174" s="86">
        <v>93</v>
      </c>
      <c r="CX174" s="86">
        <v>2</v>
      </c>
      <c r="CY174" s="86">
        <v>-0.37180000000000002</v>
      </c>
      <c r="CZ174" s="86">
        <v>33</v>
      </c>
      <c r="DA174" s="86">
        <v>2</v>
      </c>
      <c r="DB174" s="86">
        <v>0.75109999999999999</v>
      </c>
      <c r="DC174" s="86">
        <v>83</v>
      </c>
      <c r="DD174" s="86">
        <v>-99</v>
      </c>
      <c r="DE174" s="86">
        <v>-99</v>
      </c>
      <c r="DF174" s="86">
        <v>-99</v>
      </c>
      <c r="DG174" s="86">
        <v>-99</v>
      </c>
      <c r="DH174" s="86">
        <v>-99</v>
      </c>
    </row>
    <row r="175" spans="1:112" x14ac:dyDescent="0.2">
      <c r="A175" s="85">
        <f>IF(ISERROR(SEARCH('School Lookup'!$F$3,Data!J175)),A174,A174+1)</f>
        <v>0</v>
      </c>
      <c r="B175" s="85">
        <f>IF(I175='School Lookup'!$G$13,1,0)</f>
        <v>0</v>
      </c>
      <c r="C175" s="85">
        <f t="shared" si="2"/>
        <v>173</v>
      </c>
      <c r="D175" s="86" t="s">
        <v>6478</v>
      </c>
      <c r="E175" s="86" t="s">
        <v>6695</v>
      </c>
      <c r="F175" s="86" t="s">
        <v>546</v>
      </c>
      <c r="G175" s="86" t="s">
        <v>2820</v>
      </c>
      <c r="H175" s="86" t="s">
        <v>1100</v>
      </c>
      <c r="I175" s="86" t="s">
        <v>3738</v>
      </c>
      <c r="J175" s="86" t="s">
        <v>1402</v>
      </c>
      <c r="K175" s="86" t="s">
        <v>36</v>
      </c>
      <c r="L175" s="86">
        <v>1</v>
      </c>
      <c r="M175" s="86">
        <v>-99</v>
      </c>
      <c r="N175" s="89">
        <v>-99</v>
      </c>
      <c r="O175" s="89">
        <v>-99</v>
      </c>
      <c r="P175" s="89">
        <v>-99</v>
      </c>
      <c r="Q175" s="89">
        <v>-99</v>
      </c>
      <c r="R175" s="89">
        <v>-99</v>
      </c>
      <c r="S175" s="89">
        <v>-99</v>
      </c>
      <c r="T175" s="89">
        <v>-99</v>
      </c>
      <c r="U175" s="89">
        <v>-99</v>
      </c>
      <c r="V175" s="89">
        <v>-99</v>
      </c>
      <c r="W175" s="89">
        <v>-99</v>
      </c>
      <c r="X175" s="89">
        <v>-99</v>
      </c>
      <c r="Y175" s="89">
        <v>-99</v>
      </c>
      <c r="Z175" s="89">
        <v>-99</v>
      </c>
      <c r="AA175" s="89">
        <v>-99</v>
      </c>
      <c r="AB175" s="89">
        <v>-99</v>
      </c>
      <c r="AC175" s="89">
        <v>-99</v>
      </c>
      <c r="AD175" s="89">
        <v>-99</v>
      </c>
      <c r="AE175" s="89">
        <v>-99</v>
      </c>
      <c r="AF175" s="89">
        <v>-99</v>
      </c>
      <c r="AG175" s="89">
        <v>-99</v>
      </c>
      <c r="AH175" s="89">
        <v>-99</v>
      </c>
      <c r="AI175" s="89">
        <v>-99</v>
      </c>
      <c r="AJ175" s="89">
        <v>-99</v>
      </c>
      <c r="AK175" s="89">
        <v>-99</v>
      </c>
      <c r="AL175" s="89">
        <v>-99</v>
      </c>
      <c r="AM175" s="89">
        <v>-99</v>
      </c>
      <c r="AN175" s="89">
        <v>-99</v>
      </c>
      <c r="AO175" s="89">
        <v>-99</v>
      </c>
      <c r="AP175" s="89">
        <v>-99</v>
      </c>
      <c r="AQ175" s="89">
        <v>-99</v>
      </c>
      <c r="AR175" s="89">
        <v>-99</v>
      </c>
      <c r="AS175" s="89">
        <v>-99</v>
      </c>
      <c r="AT175" s="89">
        <v>-99</v>
      </c>
      <c r="AU175" s="89">
        <v>-99</v>
      </c>
      <c r="AV175" s="89">
        <v>-99</v>
      </c>
      <c r="AW175" s="89">
        <v>-99</v>
      </c>
      <c r="AX175" s="89">
        <v>-99</v>
      </c>
      <c r="AY175" s="89">
        <v>-99</v>
      </c>
      <c r="AZ175" s="89">
        <v>-99</v>
      </c>
      <c r="BA175" s="89">
        <v>1</v>
      </c>
      <c r="BB175" s="89">
        <v>0.51732655935613703</v>
      </c>
      <c r="BC175" s="89">
        <v>1.38862433405195</v>
      </c>
      <c r="BD175" s="89">
        <v>64.091700000000003</v>
      </c>
      <c r="BE175" s="89">
        <v>1.57967703315733</v>
      </c>
      <c r="BF175" s="89">
        <v>53.822907847082497</v>
      </c>
      <c r="BG175" s="89">
        <v>1.4841506836046401</v>
      </c>
      <c r="BH175" s="89">
        <v>1.5981916751568599</v>
      </c>
      <c r="BI175" s="89">
        <v>0.249560632688928</v>
      </c>
      <c r="BJ175" s="89">
        <v>0.398845725610322</v>
      </c>
      <c r="BK175" s="89">
        <v>1</v>
      </c>
      <c r="BL175" s="89">
        <v>0.52795967903711105</v>
      </c>
      <c r="BM175" s="89">
        <v>1.4665513846481499</v>
      </c>
      <c r="BN175" s="89">
        <v>59.549500000000002</v>
      </c>
      <c r="BO175" s="89">
        <v>1.22319373298667</v>
      </c>
      <c r="BP175" s="89">
        <v>54.9648562688064</v>
      </c>
      <c r="BQ175" s="89">
        <v>1.34487255881741</v>
      </c>
      <c r="BR175" s="89">
        <v>1.4226368457880401</v>
      </c>
      <c r="BS175" s="89">
        <v>0.25031383379362299</v>
      </c>
      <c r="BT175" s="89">
        <v>0.35610568296527101</v>
      </c>
      <c r="BU175" s="89">
        <v>1</v>
      </c>
      <c r="BV175" s="89">
        <v>0.37152377131394199</v>
      </c>
      <c r="BW175" s="89">
        <v>1.0129235613005401</v>
      </c>
      <c r="BX175" s="89">
        <v>59.821199999999997</v>
      </c>
      <c r="BY175" s="89">
        <v>1.10507369865029</v>
      </c>
      <c r="BZ175" s="89">
        <v>57.472406218655998</v>
      </c>
      <c r="CA175" s="89">
        <v>1.0589986299754099</v>
      </c>
      <c r="CB175" s="89">
        <v>1.12608365045732</v>
      </c>
      <c r="CC175" s="89">
        <v>0.25031383379362299</v>
      </c>
      <c r="CD175" s="89">
        <v>0.28187431571828903</v>
      </c>
      <c r="CE175" s="89">
        <v>1</v>
      </c>
      <c r="CF175" s="89">
        <v>0.463543718592965</v>
      </c>
      <c r="CG175" s="89">
        <v>1.29813764361232</v>
      </c>
      <c r="CH175" s="89">
        <v>60.360599999999998</v>
      </c>
      <c r="CI175" s="89">
        <v>1.2627165337303701</v>
      </c>
      <c r="CJ175" s="89">
        <v>52.964824623115597</v>
      </c>
      <c r="CK175" s="89">
        <v>1.28042708867135</v>
      </c>
      <c r="CL175" s="89">
        <v>1.3946490256109501</v>
      </c>
      <c r="CM175" s="89">
        <v>0.249811699723826</v>
      </c>
      <c r="CN175" s="89">
        <v>0.34839964360605002</v>
      </c>
      <c r="CO175" s="89">
        <v>98.504999999999995</v>
      </c>
      <c r="CP175" s="89">
        <v>0.83989999999999998</v>
      </c>
      <c r="CQ175" s="89">
        <v>0.35</v>
      </c>
      <c r="CR175" s="89">
        <v>-0.1321</v>
      </c>
      <c r="CS175" s="89">
        <v>0.83989999999999998</v>
      </c>
      <c r="CT175" s="89">
        <v>0.70469999999999999</v>
      </c>
      <c r="CU175" s="86" t="s">
        <v>6986</v>
      </c>
      <c r="CV175" s="86">
        <v>1.3171999999999999</v>
      </c>
      <c r="CW175" s="86">
        <v>93</v>
      </c>
      <c r="CX175" s="86">
        <v>2</v>
      </c>
      <c r="CY175" s="86">
        <v>-0.56410000000000005</v>
      </c>
      <c r="CZ175" s="86">
        <v>25</v>
      </c>
      <c r="DA175" s="86">
        <v>4</v>
      </c>
      <c r="DB175" s="86">
        <v>1.2925</v>
      </c>
      <c r="DC175" s="86">
        <v>96</v>
      </c>
      <c r="DD175" s="86">
        <v>1</v>
      </c>
      <c r="DE175" s="86">
        <v>-99</v>
      </c>
      <c r="DF175" s="86">
        <v>1</v>
      </c>
      <c r="DG175" s="86">
        <v>-99</v>
      </c>
      <c r="DH175" s="86">
        <v>-99</v>
      </c>
    </row>
    <row r="176" spans="1:112" x14ac:dyDescent="0.2">
      <c r="A176" s="85">
        <f>IF(ISERROR(SEARCH('School Lookup'!$F$3,Data!J176)),A175,A175+1)</f>
        <v>0</v>
      </c>
      <c r="B176" s="85">
        <f>IF(I176='School Lookup'!$G$13,1,0)</f>
        <v>0</v>
      </c>
      <c r="C176" s="85">
        <f t="shared" si="2"/>
        <v>174</v>
      </c>
      <c r="D176" s="86" t="s">
        <v>6478</v>
      </c>
      <c r="E176" s="86" t="s">
        <v>6760</v>
      </c>
      <c r="F176" s="86" t="s">
        <v>2767</v>
      </c>
      <c r="G176" s="86" t="s">
        <v>2787</v>
      </c>
      <c r="H176" s="86" t="s">
        <v>918</v>
      </c>
      <c r="I176" s="86" t="s">
        <v>3744</v>
      </c>
      <c r="J176" s="86" t="s">
        <v>517</v>
      </c>
      <c r="K176" s="86" t="s">
        <v>26</v>
      </c>
      <c r="L176" s="86">
        <v>1</v>
      </c>
      <c r="M176" s="86">
        <v>1</v>
      </c>
      <c r="N176" s="89">
        <v>0.53812188235294101</v>
      </c>
      <c r="O176" s="89">
        <v>1.2596573460879199</v>
      </c>
      <c r="P176" s="89">
        <v>66.9375</v>
      </c>
      <c r="Q176" s="89">
        <v>1.81397529209366</v>
      </c>
      <c r="R176" s="89">
        <v>55.294140235294101</v>
      </c>
      <c r="S176" s="89">
        <v>1.53681631909079</v>
      </c>
      <c r="T176" s="89">
        <v>1.7436604819894199</v>
      </c>
      <c r="U176" s="89">
        <v>0.377107364685004</v>
      </c>
      <c r="V176" s="89">
        <v>0.65754720926841403</v>
      </c>
      <c r="W176" s="89">
        <v>1</v>
      </c>
      <c r="X176" s="89">
        <v>0.40969976470588199</v>
      </c>
      <c r="Y176" s="89">
        <v>1.05354479386411</v>
      </c>
      <c r="Z176" s="89">
        <v>60.976700000000001</v>
      </c>
      <c r="AA176" s="89">
        <v>1.3903050243328099</v>
      </c>
      <c r="AB176" s="89">
        <v>55.999975999999997</v>
      </c>
      <c r="AC176" s="89">
        <v>1.2219249090984601</v>
      </c>
      <c r="AD176" s="89">
        <v>1.4241208297290799</v>
      </c>
      <c r="AE176" s="89">
        <v>0.377107364685004</v>
      </c>
      <c r="AF176" s="89">
        <v>0.53704645309215604</v>
      </c>
      <c r="AG176" s="89">
        <v>1</v>
      </c>
      <c r="AH176" s="89">
        <v>0.30321438848920901</v>
      </c>
      <c r="AI176" s="89">
        <v>0.70958254092124595</v>
      </c>
      <c r="AJ176" s="89">
        <v>-99</v>
      </c>
      <c r="AK176" s="89">
        <v>-99</v>
      </c>
      <c r="AL176" s="89">
        <v>47.482010071942398</v>
      </c>
      <c r="AM176" s="89">
        <v>0.70958254092124595</v>
      </c>
      <c r="AN176" s="89">
        <v>0.70224567453848996</v>
      </c>
      <c r="AO176" s="89">
        <v>0.12333629103815399</v>
      </c>
      <c r="AP176" s="89">
        <v>8.6612376895164198E-2</v>
      </c>
      <c r="AQ176" s="89">
        <v>1</v>
      </c>
      <c r="AR176" s="89">
        <v>0.108060869565217</v>
      </c>
      <c r="AS176" s="89">
        <v>0.31291096390623002</v>
      </c>
      <c r="AT176" s="89">
        <v>-99</v>
      </c>
      <c r="AU176" s="89">
        <v>-99</v>
      </c>
      <c r="AV176" s="89">
        <v>60.869563768115903</v>
      </c>
      <c r="AW176" s="89">
        <v>0.31291096390623002</v>
      </c>
      <c r="AX176" s="89">
        <v>0.29052992448499498</v>
      </c>
      <c r="AY176" s="89">
        <v>0.122448979591837</v>
      </c>
      <c r="AZ176" s="89">
        <v>3.5575092794081102E-2</v>
      </c>
      <c r="BA176" s="89">
        <v>-99</v>
      </c>
      <c r="BB176" s="89">
        <v>-99</v>
      </c>
      <c r="BC176" s="89">
        <v>-99</v>
      </c>
      <c r="BD176" s="89">
        <v>-99</v>
      </c>
      <c r="BE176" s="89">
        <v>-99</v>
      </c>
      <c r="BF176" s="89">
        <v>-99</v>
      </c>
      <c r="BG176" s="89">
        <v>-99</v>
      </c>
      <c r="BH176" s="89">
        <v>-99</v>
      </c>
      <c r="BI176" s="89">
        <v>-99</v>
      </c>
      <c r="BJ176" s="89">
        <v>-99</v>
      </c>
      <c r="BK176" s="89">
        <v>-99</v>
      </c>
      <c r="BL176" s="89">
        <v>-99</v>
      </c>
      <c r="BM176" s="89">
        <v>-99</v>
      </c>
      <c r="BN176" s="89">
        <v>-99</v>
      </c>
      <c r="BO176" s="89">
        <v>-99</v>
      </c>
      <c r="BP176" s="89">
        <v>-99</v>
      </c>
      <c r="BQ176" s="89">
        <v>-99</v>
      </c>
      <c r="BR176" s="89">
        <v>-99</v>
      </c>
      <c r="BS176" s="89">
        <v>-99</v>
      </c>
      <c r="BT176" s="89">
        <v>-99</v>
      </c>
      <c r="BU176" s="89">
        <v>-99</v>
      </c>
      <c r="BV176" s="89">
        <v>-99</v>
      </c>
      <c r="BW176" s="89">
        <v>-99</v>
      </c>
      <c r="BX176" s="89">
        <v>-99</v>
      </c>
      <c r="BY176" s="89">
        <v>-99</v>
      </c>
      <c r="BZ176" s="89">
        <v>-99</v>
      </c>
      <c r="CA176" s="89">
        <v>-99</v>
      </c>
      <c r="CB176" s="89">
        <v>-99</v>
      </c>
      <c r="CC176" s="89">
        <v>-99</v>
      </c>
      <c r="CD176" s="89">
        <v>-99</v>
      </c>
      <c r="CE176" s="89">
        <v>-99</v>
      </c>
      <c r="CF176" s="89">
        <v>-99</v>
      </c>
      <c r="CG176" s="89">
        <v>-99</v>
      </c>
      <c r="CH176" s="89">
        <v>-99</v>
      </c>
      <c r="CI176" s="89">
        <v>-99</v>
      </c>
      <c r="CJ176" s="89">
        <v>-99</v>
      </c>
      <c r="CK176" s="89">
        <v>-99</v>
      </c>
      <c r="CL176" s="89">
        <v>-99</v>
      </c>
      <c r="CM176" s="89">
        <v>-99</v>
      </c>
      <c r="CN176" s="89">
        <v>-99</v>
      </c>
      <c r="CO176" s="89">
        <v>-99</v>
      </c>
      <c r="CP176" s="89">
        <v>-99</v>
      </c>
      <c r="CQ176" s="89">
        <v>-99</v>
      </c>
      <c r="CR176" s="89">
        <v>-99</v>
      </c>
      <c r="CS176" s="89">
        <v>-99</v>
      </c>
      <c r="CT176" s="89">
        <v>-99</v>
      </c>
      <c r="CU176" s="86">
        <v>-99</v>
      </c>
      <c r="CV176" s="86">
        <v>1.3168</v>
      </c>
      <c r="CW176" s="86">
        <v>93</v>
      </c>
      <c r="CX176" s="86">
        <v>2</v>
      </c>
      <c r="CY176" s="86">
        <v>-0.4168</v>
      </c>
      <c r="CZ176" s="86">
        <v>31</v>
      </c>
      <c r="DA176" s="86">
        <v>2</v>
      </c>
      <c r="DB176" s="86">
        <v>1.2083999999999999</v>
      </c>
      <c r="DC176" s="86">
        <v>95</v>
      </c>
      <c r="DD176" s="86">
        <v>1</v>
      </c>
      <c r="DE176" s="86">
        <v>-99</v>
      </c>
      <c r="DF176" s="86">
        <v>1</v>
      </c>
      <c r="DG176" s="86">
        <v>-99</v>
      </c>
      <c r="DH176" s="86">
        <v>-99</v>
      </c>
    </row>
    <row r="177" spans="1:112" x14ac:dyDescent="0.2">
      <c r="A177" s="85">
        <f>IF(ISERROR(SEARCH('School Lookup'!$F$3,Data!J177)),A176,A176+1)</f>
        <v>0</v>
      </c>
      <c r="B177" s="85">
        <f>IF(I177='School Lookup'!$G$13,1,0)</f>
        <v>0</v>
      </c>
      <c r="C177" s="85">
        <f t="shared" si="2"/>
        <v>175</v>
      </c>
      <c r="D177" s="86" t="s">
        <v>6478</v>
      </c>
      <c r="E177" s="86" t="s">
        <v>6504</v>
      </c>
      <c r="F177" s="86" t="s">
        <v>170</v>
      </c>
      <c r="G177" s="86" t="s">
        <v>2817</v>
      </c>
      <c r="H177" s="86" t="s">
        <v>115</v>
      </c>
      <c r="I177" s="86" t="s">
        <v>3782</v>
      </c>
      <c r="J177" s="86" t="s">
        <v>447</v>
      </c>
      <c r="K177" s="86" t="s">
        <v>31</v>
      </c>
      <c r="L177" s="86">
        <v>1</v>
      </c>
      <c r="M177" s="86">
        <v>1</v>
      </c>
      <c r="N177" s="89">
        <v>0.46669881656804701</v>
      </c>
      <c r="O177" s="89">
        <v>1.1049907742683001</v>
      </c>
      <c r="P177" s="89">
        <v>59.439399999999999</v>
      </c>
      <c r="Q177" s="89">
        <v>1.01864123870407</v>
      </c>
      <c r="R177" s="89">
        <v>52.440864201183402</v>
      </c>
      <c r="S177" s="89">
        <v>1.0618160064861799</v>
      </c>
      <c r="T177" s="89">
        <v>1.2046933535917399</v>
      </c>
      <c r="U177" s="89">
        <v>0.372965517241379</v>
      </c>
      <c r="V177" s="89">
        <v>0.449309079739595</v>
      </c>
      <c r="W177" s="89">
        <v>1</v>
      </c>
      <c r="X177" s="89">
        <v>0.52187945306725803</v>
      </c>
      <c r="Y177" s="89">
        <v>1.31763354851681</v>
      </c>
      <c r="Z177" s="89">
        <v>58.554200000000002</v>
      </c>
      <c r="AA177" s="89">
        <v>1.0882121052520899</v>
      </c>
      <c r="AB177" s="89">
        <v>50.1847784183296</v>
      </c>
      <c r="AC177" s="89">
        <v>1.2029228268844501</v>
      </c>
      <c r="AD177" s="89">
        <v>1.40199571732904</v>
      </c>
      <c r="AE177" s="89">
        <v>0.37324137931034501</v>
      </c>
      <c r="AF177" s="89">
        <v>0.52328281532308796</v>
      </c>
      <c r="AG177" s="89">
        <v>1</v>
      </c>
      <c r="AH177" s="89">
        <v>0.48140108459869901</v>
      </c>
      <c r="AI177" s="89">
        <v>1.0930575011169299</v>
      </c>
      <c r="AJ177" s="89">
        <v>60.780099999999997</v>
      </c>
      <c r="AK177" s="89">
        <v>1.1896552389278401</v>
      </c>
      <c r="AL177" s="89">
        <v>54.663751843817799</v>
      </c>
      <c r="AM177" s="89">
        <v>1.1413563700223901</v>
      </c>
      <c r="AN177" s="89">
        <v>1.1558428304605699</v>
      </c>
      <c r="AO177" s="89">
        <v>0.12717241379310301</v>
      </c>
      <c r="AP177" s="89">
        <v>0.146991322715123</v>
      </c>
      <c r="AQ177" s="89">
        <v>1</v>
      </c>
      <c r="AR177" s="89">
        <v>0.59883921568627496</v>
      </c>
      <c r="AS177" s="89">
        <v>1.4160903750635101</v>
      </c>
      <c r="AT177" s="89">
        <v>63.370399999999997</v>
      </c>
      <c r="AU177" s="89">
        <v>1.5959855844299899</v>
      </c>
      <c r="AV177" s="89">
        <v>53.158998039215703</v>
      </c>
      <c r="AW177" s="89">
        <v>1.50603797974675</v>
      </c>
      <c r="AX177" s="89">
        <v>1.5478411853598599</v>
      </c>
      <c r="AY177" s="89">
        <v>0.12662068965517201</v>
      </c>
      <c r="AZ177" s="89">
        <v>0.19598871836694501</v>
      </c>
      <c r="BA177" s="89">
        <v>-99</v>
      </c>
      <c r="BB177" s="89">
        <v>-99</v>
      </c>
      <c r="BC177" s="89">
        <v>-99</v>
      </c>
      <c r="BD177" s="89">
        <v>-99</v>
      </c>
      <c r="BE177" s="89">
        <v>-99</v>
      </c>
      <c r="BF177" s="89">
        <v>-99</v>
      </c>
      <c r="BG177" s="89">
        <v>-99</v>
      </c>
      <c r="BH177" s="89">
        <v>-99</v>
      </c>
      <c r="BI177" s="89">
        <v>-99</v>
      </c>
      <c r="BJ177" s="89">
        <v>-99</v>
      </c>
      <c r="BK177" s="89">
        <v>-99</v>
      </c>
      <c r="BL177" s="89">
        <v>-99</v>
      </c>
      <c r="BM177" s="89">
        <v>-99</v>
      </c>
      <c r="BN177" s="89">
        <v>-99</v>
      </c>
      <c r="BO177" s="89">
        <v>-99</v>
      </c>
      <c r="BP177" s="89">
        <v>-99</v>
      </c>
      <c r="BQ177" s="89">
        <v>-99</v>
      </c>
      <c r="BR177" s="89">
        <v>-99</v>
      </c>
      <c r="BS177" s="89">
        <v>-99</v>
      </c>
      <c r="BT177" s="89">
        <v>-99</v>
      </c>
      <c r="BU177" s="89">
        <v>-99</v>
      </c>
      <c r="BV177" s="89">
        <v>-99</v>
      </c>
      <c r="BW177" s="89">
        <v>-99</v>
      </c>
      <c r="BX177" s="89">
        <v>-99</v>
      </c>
      <c r="BY177" s="89">
        <v>-99</v>
      </c>
      <c r="BZ177" s="89">
        <v>-99</v>
      </c>
      <c r="CA177" s="89">
        <v>-99</v>
      </c>
      <c r="CB177" s="89">
        <v>-99</v>
      </c>
      <c r="CC177" s="89">
        <v>-99</v>
      </c>
      <c r="CD177" s="89">
        <v>-99</v>
      </c>
      <c r="CE177" s="89">
        <v>-99</v>
      </c>
      <c r="CF177" s="89">
        <v>-99</v>
      </c>
      <c r="CG177" s="89">
        <v>-99</v>
      </c>
      <c r="CH177" s="89">
        <v>-99</v>
      </c>
      <c r="CI177" s="89">
        <v>-99</v>
      </c>
      <c r="CJ177" s="89">
        <v>-99</v>
      </c>
      <c r="CK177" s="89">
        <v>-99</v>
      </c>
      <c r="CL177" s="89">
        <v>-99</v>
      </c>
      <c r="CM177" s="89">
        <v>-99</v>
      </c>
      <c r="CN177" s="89">
        <v>-99</v>
      </c>
      <c r="CO177" s="89">
        <v>-99</v>
      </c>
      <c r="CP177" s="89">
        <v>-99</v>
      </c>
      <c r="CQ177" s="89">
        <v>-99</v>
      </c>
      <c r="CR177" s="89">
        <v>-99</v>
      </c>
      <c r="CS177" s="89">
        <v>-99</v>
      </c>
      <c r="CT177" s="89">
        <v>-99</v>
      </c>
      <c r="CU177" s="86">
        <v>-99</v>
      </c>
      <c r="CV177" s="86">
        <v>1.3156000000000001</v>
      </c>
      <c r="CW177" s="86">
        <v>93</v>
      </c>
      <c r="CX177" s="86">
        <v>2</v>
      </c>
      <c r="CY177" s="86">
        <v>-0.8448</v>
      </c>
      <c r="CZ177" s="86">
        <v>15</v>
      </c>
      <c r="DA177" s="86">
        <v>4</v>
      </c>
      <c r="DB177" s="86">
        <v>1.1395</v>
      </c>
      <c r="DC177" s="86">
        <v>94</v>
      </c>
      <c r="DD177" s="86">
        <v>1</v>
      </c>
      <c r="DE177" s="86">
        <v>-99</v>
      </c>
      <c r="DF177" s="86">
        <v>-99</v>
      </c>
      <c r="DG177" s="86">
        <v>-99</v>
      </c>
      <c r="DH177" s="86">
        <v>1</v>
      </c>
    </row>
    <row r="178" spans="1:112" x14ac:dyDescent="0.2">
      <c r="A178" s="85">
        <f>IF(ISERROR(SEARCH('School Lookup'!$F$3,Data!J178)),A177,A177+1)</f>
        <v>0</v>
      </c>
      <c r="B178" s="85">
        <f>IF(I178='School Lookup'!$G$13,1,0)</f>
        <v>0</v>
      </c>
      <c r="C178" s="85">
        <f t="shared" si="2"/>
        <v>176</v>
      </c>
      <c r="D178" s="86" t="s">
        <v>6478</v>
      </c>
      <c r="E178" s="86" t="s">
        <v>6760</v>
      </c>
      <c r="F178" s="86" t="s">
        <v>2767</v>
      </c>
      <c r="G178" s="86" t="s">
        <v>2788</v>
      </c>
      <c r="H178" s="86" t="s">
        <v>6260</v>
      </c>
      <c r="I178" s="86" t="s">
        <v>3187</v>
      </c>
      <c r="J178" s="86" t="s">
        <v>1600</v>
      </c>
      <c r="K178" s="86" t="s">
        <v>16</v>
      </c>
      <c r="L178" s="86">
        <v>1</v>
      </c>
      <c r="M178" s="86">
        <v>1</v>
      </c>
      <c r="N178" s="89">
        <v>0.59181442495126702</v>
      </c>
      <c r="O178" s="89">
        <v>1.3759284890961601</v>
      </c>
      <c r="P178" s="89">
        <v>61.584899999999998</v>
      </c>
      <c r="Q178" s="89">
        <v>1.2462174528846399</v>
      </c>
      <c r="R178" s="89">
        <v>50.292426705653</v>
      </c>
      <c r="S178" s="89">
        <v>1.3110729709904001</v>
      </c>
      <c r="T178" s="89">
        <v>1.48751697881278</v>
      </c>
      <c r="U178" s="89">
        <v>0.38112927191679002</v>
      </c>
      <c r="V178" s="89">
        <v>0.56693626309877698</v>
      </c>
      <c r="W178" s="89">
        <v>1</v>
      </c>
      <c r="X178" s="89">
        <v>0.39546094674556198</v>
      </c>
      <c r="Y178" s="89">
        <v>1.0200243610852799</v>
      </c>
      <c r="Z178" s="89">
        <v>61.038699999999999</v>
      </c>
      <c r="AA178" s="89">
        <v>1.3980366078139299</v>
      </c>
      <c r="AB178" s="89">
        <v>47.337290927021698</v>
      </c>
      <c r="AC178" s="89">
        <v>1.2090304844496</v>
      </c>
      <c r="AD178" s="89">
        <v>1.4091071806207001</v>
      </c>
      <c r="AE178" s="89">
        <v>0.37667161961367002</v>
      </c>
      <c r="AF178" s="89">
        <v>0.53077068393365001</v>
      </c>
      <c r="AG178" s="89">
        <v>1</v>
      </c>
      <c r="AH178" s="89">
        <v>0.27705180722891598</v>
      </c>
      <c r="AI178" s="89">
        <v>0.65327814207183599</v>
      </c>
      <c r="AJ178" s="89">
        <v>-99</v>
      </c>
      <c r="AK178" s="89">
        <v>-99</v>
      </c>
      <c r="AL178" s="89">
        <v>48.192738554216902</v>
      </c>
      <c r="AM178" s="89">
        <v>0.65327814207183599</v>
      </c>
      <c r="AN178" s="89">
        <v>0.64309545870173501</v>
      </c>
      <c r="AO178" s="89">
        <v>0.12332838038633</v>
      </c>
      <c r="AP178" s="89">
        <v>7.9311921355488799E-2</v>
      </c>
      <c r="AQ178" s="89">
        <v>1</v>
      </c>
      <c r="AR178" s="89">
        <v>0.452985625</v>
      </c>
      <c r="AS178" s="89">
        <v>1.08823834255193</v>
      </c>
      <c r="AT178" s="89">
        <v>-99</v>
      </c>
      <c r="AU178" s="89">
        <v>-99</v>
      </c>
      <c r="AV178" s="89">
        <v>43.124995624999997</v>
      </c>
      <c r="AW178" s="89">
        <v>1.08823834255193</v>
      </c>
      <c r="AX178" s="89">
        <v>1.1075660246600401</v>
      </c>
      <c r="AY178" s="89">
        <v>0.11887072808321</v>
      </c>
      <c r="AZ178" s="89">
        <v>0.13165717975156499</v>
      </c>
      <c r="BA178" s="89">
        <v>-99</v>
      </c>
      <c r="BB178" s="89">
        <v>-99</v>
      </c>
      <c r="BC178" s="89">
        <v>-99</v>
      </c>
      <c r="BD178" s="89">
        <v>-99</v>
      </c>
      <c r="BE178" s="89">
        <v>-99</v>
      </c>
      <c r="BF178" s="89">
        <v>-99</v>
      </c>
      <c r="BG178" s="89">
        <v>-99</v>
      </c>
      <c r="BH178" s="89">
        <v>-99</v>
      </c>
      <c r="BI178" s="89">
        <v>-99</v>
      </c>
      <c r="BJ178" s="89">
        <v>-99</v>
      </c>
      <c r="BK178" s="89">
        <v>-99</v>
      </c>
      <c r="BL178" s="89">
        <v>-99</v>
      </c>
      <c r="BM178" s="89">
        <v>-99</v>
      </c>
      <c r="BN178" s="89">
        <v>-99</v>
      </c>
      <c r="BO178" s="89">
        <v>-99</v>
      </c>
      <c r="BP178" s="89">
        <v>-99</v>
      </c>
      <c r="BQ178" s="89">
        <v>-99</v>
      </c>
      <c r="BR178" s="89">
        <v>-99</v>
      </c>
      <c r="BS178" s="89">
        <v>-99</v>
      </c>
      <c r="BT178" s="89">
        <v>-99</v>
      </c>
      <c r="BU178" s="89">
        <v>-99</v>
      </c>
      <c r="BV178" s="89">
        <v>-99</v>
      </c>
      <c r="BW178" s="89">
        <v>-99</v>
      </c>
      <c r="BX178" s="89">
        <v>-99</v>
      </c>
      <c r="BY178" s="89">
        <v>-99</v>
      </c>
      <c r="BZ178" s="89">
        <v>-99</v>
      </c>
      <c r="CA178" s="89">
        <v>-99</v>
      </c>
      <c r="CB178" s="89">
        <v>-99</v>
      </c>
      <c r="CC178" s="89">
        <v>-99</v>
      </c>
      <c r="CD178" s="89">
        <v>-99</v>
      </c>
      <c r="CE178" s="89">
        <v>-99</v>
      </c>
      <c r="CF178" s="89">
        <v>-99</v>
      </c>
      <c r="CG178" s="89">
        <v>-99</v>
      </c>
      <c r="CH178" s="89">
        <v>-99</v>
      </c>
      <c r="CI178" s="89">
        <v>-99</v>
      </c>
      <c r="CJ178" s="89">
        <v>-99</v>
      </c>
      <c r="CK178" s="89">
        <v>-99</v>
      </c>
      <c r="CL178" s="89">
        <v>-99</v>
      </c>
      <c r="CM178" s="89">
        <v>-99</v>
      </c>
      <c r="CN178" s="89">
        <v>-99</v>
      </c>
      <c r="CO178" s="89">
        <v>-99</v>
      </c>
      <c r="CP178" s="89">
        <v>-99</v>
      </c>
      <c r="CQ178" s="89">
        <v>-99</v>
      </c>
      <c r="CR178" s="89">
        <v>-99</v>
      </c>
      <c r="CS178" s="89">
        <v>-99</v>
      </c>
      <c r="CT178" s="89">
        <v>-99</v>
      </c>
      <c r="CU178" s="86">
        <v>-99</v>
      </c>
      <c r="CV178" s="86">
        <v>1.3087</v>
      </c>
      <c r="CW178" s="86">
        <v>93</v>
      </c>
      <c r="CX178" s="86">
        <v>2</v>
      </c>
      <c r="CY178" s="86">
        <v>-0.63549999999999995</v>
      </c>
      <c r="CZ178" s="86">
        <v>22</v>
      </c>
      <c r="DA178" s="86">
        <v>2</v>
      </c>
      <c r="DB178" s="86">
        <v>1.0016</v>
      </c>
      <c r="DC178" s="86">
        <v>91</v>
      </c>
      <c r="DD178" s="86">
        <v>-99</v>
      </c>
      <c r="DE178" s="86">
        <v>-99</v>
      </c>
      <c r="DF178" s="86">
        <v>-99</v>
      </c>
      <c r="DG178" s="86">
        <v>-99</v>
      </c>
      <c r="DH178" s="86">
        <v>-99</v>
      </c>
    </row>
    <row r="179" spans="1:112" x14ac:dyDescent="0.2">
      <c r="A179" s="85">
        <f>IF(ISERROR(SEARCH('School Lookup'!$F$3,Data!J179)),A178,A178+1)</f>
        <v>0</v>
      </c>
      <c r="B179" s="85">
        <f>IF(I179='School Lookup'!$G$13,1,0)</f>
        <v>0</v>
      </c>
      <c r="C179" s="85">
        <f t="shared" si="2"/>
        <v>177</v>
      </c>
      <c r="D179" s="86" t="s">
        <v>6478</v>
      </c>
      <c r="E179" s="86" t="s">
        <v>6504</v>
      </c>
      <c r="F179" s="86" t="s">
        <v>170</v>
      </c>
      <c r="G179" s="86" t="s">
        <v>2817</v>
      </c>
      <c r="H179" s="86" t="s">
        <v>115</v>
      </c>
      <c r="I179" s="86" t="s">
        <v>3641</v>
      </c>
      <c r="J179" s="86" t="s">
        <v>116</v>
      </c>
      <c r="K179" s="86" t="s">
        <v>6485</v>
      </c>
      <c r="L179" s="86">
        <v>1</v>
      </c>
      <c r="M179" s="86">
        <v>1</v>
      </c>
      <c r="N179" s="89">
        <v>0.46861090342679101</v>
      </c>
      <c r="O179" s="89">
        <v>1.10913139629584</v>
      </c>
      <c r="P179" s="89">
        <v>65.518900000000002</v>
      </c>
      <c r="Q179" s="89">
        <v>1.66350238720596</v>
      </c>
      <c r="R179" s="89">
        <v>48.909666355140203</v>
      </c>
      <c r="S179" s="89">
        <v>1.3863168917508999</v>
      </c>
      <c r="T179" s="89">
        <v>1.5728937645232799</v>
      </c>
      <c r="U179" s="89">
        <v>0.37543859649122802</v>
      </c>
      <c r="V179" s="89">
        <v>0.59052502738242496</v>
      </c>
      <c r="W179" s="89">
        <v>1</v>
      </c>
      <c r="X179" s="89">
        <v>0.27007850467289701</v>
      </c>
      <c r="Y179" s="89">
        <v>0.72485423299919005</v>
      </c>
      <c r="Z179" s="89">
        <v>60.7547</v>
      </c>
      <c r="AA179" s="89">
        <v>1.36262096735204</v>
      </c>
      <c r="AB179" s="89">
        <v>51.401863551401902</v>
      </c>
      <c r="AC179" s="89">
        <v>1.04373760017561</v>
      </c>
      <c r="AD179" s="89">
        <v>1.2166480804914901</v>
      </c>
      <c r="AE179" s="89">
        <v>0.37543859649122802</v>
      </c>
      <c r="AF179" s="89">
        <v>0.45677664776347299</v>
      </c>
      <c r="AG179" s="89">
        <v>1</v>
      </c>
      <c r="AH179" s="89">
        <v>0.59761698113207495</v>
      </c>
      <c r="AI179" s="89">
        <v>1.34316532212877</v>
      </c>
      <c r="AJ179" s="89">
        <v>-99</v>
      </c>
      <c r="AK179" s="89">
        <v>-99</v>
      </c>
      <c r="AL179" s="89">
        <v>47.169796226415102</v>
      </c>
      <c r="AM179" s="89">
        <v>1.34316532212877</v>
      </c>
      <c r="AN179" s="89">
        <v>1.36785189758174</v>
      </c>
      <c r="AO179" s="89">
        <v>0.123976608187135</v>
      </c>
      <c r="AP179" s="89">
        <v>0.16958163876452001</v>
      </c>
      <c r="AQ179" s="89">
        <v>1</v>
      </c>
      <c r="AR179" s="89">
        <v>0.28783271028037399</v>
      </c>
      <c r="AS179" s="89">
        <v>0.71700498099207699</v>
      </c>
      <c r="AT179" s="89">
        <v>-99</v>
      </c>
      <c r="AU179" s="89">
        <v>-99</v>
      </c>
      <c r="AV179" s="89">
        <v>50.467277570093501</v>
      </c>
      <c r="AW179" s="89">
        <v>0.71700498099207699</v>
      </c>
      <c r="AX179" s="89">
        <v>0.716362171503789</v>
      </c>
      <c r="AY179" s="89">
        <v>0.12514619883040901</v>
      </c>
      <c r="AZ179" s="89">
        <v>8.9650002749596905E-2</v>
      </c>
      <c r="BA179" s="89">
        <v>-99</v>
      </c>
      <c r="BB179" s="89">
        <v>-99</v>
      </c>
      <c r="BC179" s="89">
        <v>-99</v>
      </c>
      <c r="BD179" s="89">
        <v>-99</v>
      </c>
      <c r="BE179" s="89">
        <v>-99</v>
      </c>
      <c r="BF179" s="89">
        <v>-99</v>
      </c>
      <c r="BG179" s="89">
        <v>-99</v>
      </c>
      <c r="BH179" s="89">
        <v>-99</v>
      </c>
      <c r="BI179" s="89">
        <v>-99</v>
      </c>
      <c r="BJ179" s="89">
        <v>-99</v>
      </c>
      <c r="BK179" s="89">
        <v>-99</v>
      </c>
      <c r="BL179" s="89">
        <v>-99</v>
      </c>
      <c r="BM179" s="89">
        <v>-99</v>
      </c>
      <c r="BN179" s="89">
        <v>-99</v>
      </c>
      <c r="BO179" s="89">
        <v>-99</v>
      </c>
      <c r="BP179" s="89">
        <v>-99</v>
      </c>
      <c r="BQ179" s="89">
        <v>-99</v>
      </c>
      <c r="BR179" s="89">
        <v>-99</v>
      </c>
      <c r="BS179" s="89">
        <v>-99</v>
      </c>
      <c r="BT179" s="89">
        <v>-99</v>
      </c>
      <c r="BU179" s="89">
        <v>-99</v>
      </c>
      <c r="BV179" s="89">
        <v>-99</v>
      </c>
      <c r="BW179" s="89">
        <v>-99</v>
      </c>
      <c r="BX179" s="89">
        <v>-99</v>
      </c>
      <c r="BY179" s="89">
        <v>-99</v>
      </c>
      <c r="BZ179" s="89">
        <v>-99</v>
      </c>
      <c r="CA179" s="89">
        <v>-99</v>
      </c>
      <c r="CB179" s="89">
        <v>-99</v>
      </c>
      <c r="CC179" s="89">
        <v>-99</v>
      </c>
      <c r="CD179" s="89">
        <v>-99</v>
      </c>
      <c r="CE179" s="89">
        <v>-99</v>
      </c>
      <c r="CF179" s="89">
        <v>-99</v>
      </c>
      <c r="CG179" s="89">
        <v>-99</v>
      </c>
      <c r="CH179" s="89">
        <v>-99</v>
      </c>
      <c r="CI179" s="89">
        <v>-99</v>
      </c>
      <c r="CJ179" s="89">
        <v>-99</v>
      </c>
      <c r="CK179" s="89">
        <v>-99</v>
      </c>
      <c r="CL179" s="89">
        <v>-99</v>
      </c>
      <c r="CM179" s="89">
        <v>-99</v>
      </c>
      <c r="CN179" s="89">
        <v>-99</v>
      </c>
      <c r="CO179" s="89">
        <v>-99</v>
      </c>
      <c r="CP179" s="89">
        <v>-99</v>
      </c>
      <c r="CQ179" s="89">
        <v>-99</v>
      </c>
      <c r="CR179" s="89">
        <v>-99</v>
      </c>
      <c r="CS179" s="89">
        <v>-99</v>
      </c>
      <c r="CT179" s="89">
        <v>-99</v>
      </c>
      <c r="CU179" s="86">
        <v>-99</v>
      </c>
      <c r="CV179" s="86">
        <v>1.3065</v>
      </c>
      <c r="CW179" s="86">
        <v>93</v>
      </c>
      <c r="CX179" s="86">
        <v>2</v>
      </c>
      <c r="CY179" s="86">
        <v>-0.12870000000000001</v>
      </c>
      <c r="CZ179" s="86">
        <v>45</v>
      </c>
      <c r="DA179" s="86">
        <v>2</v>
      </c>
      <c r="DB179" s="86">
        <v>1.1361000000000001</v>
      </c>
      <c r="DC179" s="86">
        <v>94</v>
      </c>
      <c r="DD179" s="86">
        <v>-99</v>
      </c>
      <c r="DE179" s="86">
        <v>-99</v>
      </c>
      <c r="DF179" s="86">
        <v>-99</v>
      </c>
      <c r="DG179" s="86">
        <v>-99</v>
      </c>
      <c r="DH179" s="86">
        <v>-99</v>
      </c>
    </row>
    <row r="180" spans="1:112" x14ac:dyDescent="0.2">
      <c r="A180" s="85">
        <f>IF(ISERROR(SEARCH('School Lookup'!$F$3,Data!J180)),A179,A179+1)</f>
        <v>0</v>
      </c>
      <c r="B180" s="85">
        <f>IF(I180='School Lookup'!$G$13,1,0)</f>
        <v>0</v>
      </c>
      <c r="C180" s="85">
        <f t="shared" si="2"/>
        <v>178</v>
      </c>
      <c r="D180" s="86" t="s">
        <v>6478</v>
      </c>
      <c r="E180" s="86" t="s">
        <v>6862</v>
      </c>
      <c r="F180" s="86" t="s">
        <v>2773</v>
      </c>
      <c r="G180" s="86" t="s">
        <v>2879</v>
      </c>
      <c r="H180" s="86" t="s">
        <v>2183</v>
      </c>
      <c r="I180" s="86" t="s">
        <v>3883</v>
      </c>
      <c r="J180" s="86" t="s">
        <v>2184</v>
      </c>
      <c r="K180" s="86" t="s">
        <v>130</v>
      </c>
      <c r="L180" s="86">
        <v>1</v>
      </c>
      <c r="M180" s="86">
        <v>1</v>
      </c>
      <c r="N180" s="89">
        <v>0.56979193083573498</v>
      </c>
      <c r="O180" s="89">
        <v>1.3282388018734701</v>
      </c>
      <c r="P180" s="89">
        <v>66.212400000000002</v>
      </c>
      <c r="Q180" s="89">
        <v>1.7370629113421601</v>
      </c>
      <c r="R180" s="89">
        <v>52.257457636887601</v>
      </c>
      <c r="S180" s="89">
        <v>1.5326508566078201</v>
      </c>
      <c r="T180" s="89">
        <v>1.7389340696201601</v>
      </c>
      <c r="U180" s="89">
        <v>0.37567665102851</v>
      </c>
      <c r="V180" s="89">
        <v>0.65327692763427803</v>
      </c>
      <c r="W180" s="89">
        <v>1</v>
      </c>
      <c r="X180" s="89">
        <v>0.38783781190019201</v>
      </c>
      <c r="Y180" s="89">
        <v>1.00207829422353</v>
      </c>
      <c r="Z180" s="89">
        <v>56.661799999999999</v>
      </c>
      <c r="AA180" s="89">
        <v>0.85222422493492</v>
      </c>
      <c r="AB180" s="89">
        <v>51.247588867562399</v>
      </c>
      <c r="AC180" s="89">
        <v>0.92715125957922495</v>
      </c>
      <c r="AD180" s="89">
        <v>1.0809005418294899</v>
      </c>
      <c r="AE180" s="89">
        <v>0.376037531577048</v>
      </c>
      <c r="AF180" s="89">
        <v>0.40645917162985501</v>
      </c>
      <c r="AG180" s="89">
        <v>1</v>
      </c>
      <c r="AH180" s="89">
        <v>0.47183343023255803</v>
      </c>
      <c r="AI180" s="89">
        <v>1.0724669859026701</v>
      </c>
      <c r="AJ180" s="89">
        <v>-99</v>
      </c>
      <c r="AK180" s="89">
        <v>-99</v>
      </c>
      <c r="AL180" s="89">
        <v>54.069781976744203</v>
      </c>
      <c r="AM180" s="89">
        <v>1.0724669859026701</v>
      </c>
      <c r="AN180" s="89">
        <v>1.08347154113305</v>
      </c>
      <c r="AO180" s="89">
        <v>0.124142908697221</v>
      </c>
      <c r="AP180" s="89">
        <v>0.13450530860691801</v>
      </c>
      <c r="AQ180" s="89">
        <v>1</v>
      </c>
      <c r="AR180" s="89">
        <v>0.36426860465116301</v>
      </c>
      <c r="AS180" s="89">
        <v>0.88881880613269904</v>
      </c>
      <c r="AT180" s="89">
        <v>-99</v>
      </c>
      <c r="AU180" s="89">
        <v>-99</v>
      </c>
      <c r="AV180" s="89">
        <v>48.255790697674399</v>
      </c>
      <c r="AW180" s="89">
        <v>0.88881880613269904</v>
      </c>
      <c r="AX180" s="89">
        <v>0.89741871808705997</v>
      </c>
      <c r="AY180" s="89">
        <v>0.124142908697221</v>
      </c>
      <c r="AZ180" s="89">
        <v>0.111408169982659</v>
      </c>
      <c r="BA180" s="89">
        <v>-99</v>
      </c>
      <c r="BB180" s="89">
        <v>-99</v>
      </c>
      <c r="BC180" s="89">
        <v>-99</v>
      </c>
      <c r="BD180" s="89">
        <v>-99</v>
      </c>
      <c r="BE180" s="89">
        <v>-99</v>
      </c>
      <c r="BF180" s="89">
        <v>-99</v>
      </c>
      <c r="BG180" s="89">
        <v>-99</v>
      </c>
      <c r="BH180" s="89">
        <v>-99</v>
      </c>
      <c r="BI180" s="89">
        <v>-99</v>
      </c>
      <c r="BJ180" s="89">
        <v>-99</v>
      </c>
      <c r="BK180" s="89">
        <v>-99</v>
      </c>
      <c r="BL180" s="89">
        <v>-99</v>
      </c>
      <c r="BM180" s="89">
        <v>-99</v>
      </c>
      <c r="BN180" s="89">
        <v>-99</v>
      </c>
      <c r="BO180" s="89">
        <v>-99</v>
      </c>
      <c r="BP180" s="89">
        <v>-99</v>
      </c>
      <c r="BQ180" s="89">
        <v>-99</v>
      </c>
      <c r="BR180" s="89">
        <v>-99</v>
      </c>
      <c r="BS180" s="89">
        <v>-99</v>
      </c>
      <c r="BT180" s="89">
        <v>-99</v>
      </c>
      <c r="BU180" s="89">
        <v>-99</v>
      </c>
      <c r="BV180" s="89">
        <v>-99</v>
      </c>
      <c r="BW180" s="89">
        <v>-99</v>
      </c>
      <c r="BX180" s="89">
        <v>-99</v>
      </c>
      <c r="BY180" s="89">
        <v>-99</v>
      </c>
      <c r="BZ180" s="89">
        <v>-99</v>
      </c>
      <c r="CA180" s="89">
        <v>-99</v>
      </c>
      <c r="CB180" s="89">
        <v>-99</v>
      </c>
      <c r="CC180" s="89">
        <v>-99</v>
      </c>
      <c r="CD180" s="89">
        <v>-99</v>
      </c>
      <c r="CE180" s="89">
        <v>-99</v>
      </c>
      <c r="CF180" s="89">
        <v>-99</v>
      </c>
      <c r="CG180" s="89">
        <v>-99</v>
      </c>
      <c r="CH180" s="89">
        <v>-99</v>
      </c>
      <c r="CI180" s="89">
        <v>-99</v>
      </c>
      <c r="CJ180" s="89">
        <v>-99</v>
      </c>
      <c r="CK180" s="89">
        <v>-99</v>
      </c>
      <c r="CL180" s="89">
        <v>-99</v>
      </c>
      <c r="CM180" s="89">
        <v>-99</v>
      </c>
      <c r="CN180" s="89">
        <v>-99</v>
      </c>
      <c r="CO180" s="89">
        <v>-99</v>
      </c>
      <c r="CP180" s="89">
        <v>-99</v>
      </c>
      <c r="CQ180" s="89">
        <v>-99</v>
      </c>
      <c r="CR180" s="89">
        <v>-99</v>
      </c>
      <c r="CS180" s="89">
        <v>-99</v>
      </c>
      <c r="CT180" s="89">
        <v>-99</v>
      </c>
      <c r="CU180" s="86">
        <v>-99</v>
      </c>
      <c r="CV180" s="86">
        <v>1.3056000000000001</v>
      </c>
      <c r="CW180" s="86">
        <v>93</v>
      </c>
      <c r="CX180" s="86">
        <v>2</v>
      </c>
      <c r="CY180" s="86">
        <v>2.1899999999999999E-2</v>
      </c>
      <c r="CZ180" s="86">
        <v>53</v>
      </c>
      <c r="DA180" s="86">
        <v>2</v>
      </c>
      <c r="DB180" s="86">
        <v>0.97299999999999998</v>
      </c>
      <c r="DC180" s="86">
        <v>90</v>
      </c>
      <c r="DD180" s="86">
        <v>-99</v>
      </c>
      <c r="DE180" s="86">
        <v>-99</v>
      </c>
      <c r="DF180" s="86">
        <v>-99</v>
      </c>
      <c r="DG180" s="86">
        <v>-99</v>
      </c>
      <c r="DH180" s="86">
        <v>-99</v>
      </c>
    </row>
    <row r="181" spans="1:112" x14ac:dyDescent="0.2">
      <c r="A181" s="85">
        <f>IF(ISERROR(SEARCH('School Lookup'!$F$3,Data!J181)),A180,A180+1)</f>
        <v>0</v>
      </c>
      <c r="B181" s="85">
        <f>IF(I181='School Lookup'!$G$13,1,0)</f>
        <v>0</v>
      </c>
      <c r="C181" s="85">
        <f t="shared" si="2"/>
        <v>179</v>
      </c>
      <c r="D181" s="86" t="s">
        <v>6478</v>
      </c>
      <c r="E181" s="86" t="s">
        <v>6760</v>
      </c>
      <c r="F181" s="86" t="s">
        <v>2767</v>
      </c>
      <c r="G181" s="86" t="s">
        <v>2784</v>
      </c>
      <c r="H181" s="86" t="s">
        <v>853</v>
      </c>
      <c r="I181" s="86" t="s">
        <v>3818</v>
      </c>
      <c r="J181" s="86" t="s">
        <v>855</v>
      </c>
      <c r="K181" s="86" t="s">
        <v>107</v>
      </c>
      <c r="L181" s="86">
        <v>1</v>
      </c>
      <c r="M181" s="86">
        <v>1</v>
      </c>
      <c r="N181" s="89">
        <v>0.48978086956521699</v>
      </c>
      <c r="O181" s="89">
        <v>1.15497493510484</v>
      </c>
      <c r="P181" s="89">
        <v>54.375</v>
      </c>
      <c r="Q181" s="89">
        <v>0.4814531803978</v>
      </c>
      <c r="R181" s="89">
        <v>49.1304634782609</v>
      </c>
      <c r="S181" s="89">
        <v>0.81821405775132094</v>
      </c>
      <c r="T181" s="89">
        <v>0.92828628753787601</v>
      </c>
      <c r="U181" s="89">
        <v>0.40925266903914598</v>
      </c>
      <c r="V181" s="89">
        <v>0.37990364080731598</v>
      </c>
      <c r="W181" s="89">
        <v>1</v>
      </c>
      <c r="X181" s="89">
        <v>0.61118105726872296</v>
      </c>
      <c r="Y181" s="89">
        <v>1.52786366937507</v>
      </c>
      <c r="Z181" s="89">
        <v>62.104199999999999</v>
      </c>
      <c r="AA181" s="89">
        <v>1.5309076110256901</v>
      </c>
      <c r="AB181" s="89">
        <v>51.101292511013199</v>
      </c>
      <c r="AC181" s="89">
        <v>1.52938564020038</v>
      </c>
      <c r="AD181" s="89">
        <v>1.7821133464236101</v>
      </c>
      <c r="AE181" s="89">
        <v>0.40391459074733099</v>
      </c>
      <c r="AF181" s="89">
        <v>0.71982158298604704</v>
      </c>
      <c r="AG181" s="89">
        <v>1</v>
      </c>
      <c r="AH181" s="89">
        <v>0.469980952380952</v>
      </c>
      <c r="AI181" s="89">
        <v>1.0684802748522999</v>
      </c>
      <c r="AJ181" s="89">
        <v>-99</v>
      </c>
      <c r="AK181" s="89">
        <v>-99</v>
      </c>
      <c r="AL181" s="89">
        <v>58.095247619047598</v>
      </c>
      <c r="AM181" s="89">
        <v>1.0684802748522999</v>
      </c>
      <c r="AN181" s="89">
        <v>1.07928332806397</v>
      </c>
      <c r="AO181" s="89">
        <v>0.186832740213523</v>
      </c>
      <c r="AP181" s="89">
        <v>0.20164546164896299</v>
      </c>
      <c r="AQ181" s="89">
        <v>-99</v>
      </c>
      <c r="AR181" s="89">
        <v>-99</v>
      </c>
      <c r="AS181" s="89">
        <v>-99</v>
      </c>
      <c r="AT181" s="89">
        <v>-99</v>
      </c>
      <c r="AU181" s="89">
        <v>-99</v>
      </c>
      <c r="AV181" s="89">
        <v>-99</v>
      </c>
      <c r="AW181" s="89">
        <v>-99</v>
      </c>
      <c r="AX181" s="89">
        <v>-99</v>
      </c>
      <c r="AY181" s="89">
        <v>-99</v>
      </c>
      <c r="AZ181" s="89">
        <v>-99</v>
      </c>
      <c r="BA181" s="89">
        <v>-99</v>
      </c>
      <c r="BB181" s="89">
        <v>-99</v>
      </c>
      <c r="BC181" s="89">
        <v>-99</v>
      </c>
      <c r="BD181" s="89">
        <v>-99</v>
      </c>
      <c r="BE181" s="89">
        <v>-99</v>
      </c>
      <c r="BF181" s="89">
        <v>-99</v>
      </c>
      <c r="BG181" s="89">
        <v>-99</v>
      </c>
      <c r="BH181" s="89">
        <v>-99</v>
      </c>
      <c r="BI181" s="89">
        <v>-99</v>
      </c>
      <c r="BJ181" s="89">
        <v>-99</v>
      </c>
      <c r="BK181" s="89">
        <v>-99</v>
      </c>
      <c r="BL181" s="89">
        <v>-99</v>
      </c>
      <c r="BM181" s="89">
        <v>-99</v>
      </c>
      <c r="BN181" s="89">
        <v>-99</v>
      </c>
      <c r="BO181" s="89">
        <v>-99</v>
      </c>
      <c r="BP181" s="89">
        <v>-99</v>
      </c>
      <c r="BQ181" s="89">
        <v>-99</v>
      </c>
      <c r="BR181" s="89">
        <v>-99</v>
      </c>
      <c r="BS181" s="89">
        <v>-99</v>
      </c>
      <c r="BT181" s="89">
        <v>-99</v>
      </c>
      <c r="BU181" s="89">
        <v>-99</v>
      </c>
      <c r="BV181" s="89">
        <v>-99</v>
      </c>
      <c r="BW181" s="89">
        <v>-99</v>
      </c>
      <c r="BX181" s="89">
        <v>-99</v>
      </c>
      <c r="BY181" s="89">
        <v>-99</v>
      </c>
      <c r="BZ181" s="89">
        <v>-99</v>
      </c>
      <c r="CA181" s="89">
        <v>-99</v>
      </c>
      <c r="CB181" s="89">
        <v>-99</v>
      </c>
      <c r="CC181" s="89">
        <v>-99</v>
      </c>
      <c r="CD181" s="89">
        <v>-99</v>
      </c>
      <c r="CE181" s="89">
        <v>-99</v>
      </c>
      <c r="CF181" s="89">
        <v>-99</v>
      </c>
      <c r="CG181" s="89">
        <v>-99</v>
      </c>
      <c r="CH181" s="89">
        <v>-99</v>
      </c>
      <c r="CI181" s="89">
        <v>-99</v>
      </c>
      <c r="CJ181" s="89">
        <v>-99</v>
      </c>
      <c r="CK181" s="89">
        <v>-99</v>
      </c>
      <c r="CL181" s="89">
        <v>-99</v>
      </c>
      <c r="CM181" s="89">
        <v>-99</v>
      </c>
      <c r="CN181" s="89">
        <v>-99</v>
      </c>
      <c r="CO181" s="89">
        <v>-99</v>
      </c>
      <c r="CP181" s="89">
        <v>-99</v>
      </c>
      <c r="CQ181" s="89">
        <v>-99</v>
      </c>
      <c r="CR181" s="89">
        <v>-99</v>
      </c>
      <c r="CS181" s="89">
        <v>-99</v>
      </c>
      <c r="CT181" s="89">
        <v>-99</v>
      </c>
      <c r="CU181" s="86">
        <v>-99</v>
      </c>
      <c r="CV181" s="86">
        <v>1.3013999999999999</v>
      </c>
      <c r="CW181" s="86">
        <v>93</v>
      </c>
      <c r="CX181" s="86">
        <v>2</v>
      </c>
      <c r="CY181" s="86">
        <v>-1.246</v>
      </c>
      <c r="CZ181" s="86">
        <v>7</v>
      </c>
      <c r="DA181" s="86">
        <v>2</v>
      </c>
      <c r="DB181" s="86">
        <v>0.81540000000000001</v>
      </c>
      <c r="DC181" s="86">
        <v>86</v>
      </c>
      <c r="DD181" s="86">
        <v>-99</v>
      </c>
      <c r="DE181" s="86">
        <v>-99</v>
      </c>
      <c r="DF181" s="86">
        <v>-99</v>
      </c>
      <c r="DG181" s="86">
        <v>-99</v>
      </c>
      <c r="DH181" s="86">
        <v>-99</v>
      </c>
    </row>
    <row r="182" spans="1:112" x14ac:dyDescent="0.2">
      <c r="A182" s="85">
        <f>IF(ISERROR(SEARCH('School Lookup'!$F$3,Data!J182)),A181,A181+1)</f>
        <v>0</v>
      </c>
      <c r="B182" s="85">
        <f>IF(I182='School Lookup'!$G$13,1,0)</f>
        <v>0</v>
      </c>
      <c r="C182" s="85">
        <f t="shared" si="2"/>
        <v>180</v>
      </c>
      <c r="D182" s="86" t="s">
        <v>6478</v>
      </c>
      <c r="E182" s="86" t="s">
        <v>6598</v>
      </c>
      <c r="F182" s="86" t="s">
        <v>2755</v>
      </c>
      <c r="G182" s="86" t="s">
        <v>2829</v>
      </c>
      <c r="H182" s="86" t="s">
        <v>345</v>
      </c>
      <c r="I182" s="86" t="s">
        <v>3670</v>
      </c>
      <c r="J182" s="86" t="s">
        <v>867</v>
      </c>
      <c r="K182" s="86" t="s">
        <v>56</v>
      </c>
      <c r="L182" s="86">
        <v>1</v>
      </c>
      <c r="M182" s="86">
        <v>1</v>
      </c>
      <c r="N182" s="89">
        <v>0.80702601296596399</v>
      </c>
      <c r="O182" s="89">
        <v>1.84196895051151</v>
      </c>
      <c r="P182" s="89">
        <v>59.386600000000001</v>
      </c>
      <c r="Q182" s="89">
        <v>1.0130406681569999</v>
      </c>
      <c r="R182" s="89">
        <v>50.081052025931903</v>
      </c>
      <c r="S182" s="89">
        <v>1.4275048093342599</v>
      </c>
      <c r="T182" s="89">
        <v>1.61962833095516</v>
      </c>
      <c r="U182" s="89">
        <v>0.33450799674708598</v>
      </c>
      <c r="V182" s="89">
        <v>0.54177862846263702</v>
      </c>
      <c r="W182" s="89">
        <v>1</v>
      </c>
      <c r="X182" s="89">
        <v>0.72231882160392802</v>
      </c>
      <c r="Y182" s="89">
        <v>1.7894995698388101</v>
      </c>
      <c r="Z182" s="89">
        <v>54.932499999999997</v>
      </c>
      <c r="AA182" s="89">
        <v>0.63657539729145696</v>
      </c>
      <c r="AB182" s="89">
        <v>49.754506710310999</v>
      </c>
      <c r="AC182" s="89">
        <v>1.2130374835651301</v>
      </c>
      <c r="AD182" s="89">
        <v>1.4137727380485301</v>
      </c>
      <c r="AE182" s="89">
        <v>0.331255082678233</v>
      </c>
      <c r="AF182" s="89">
        <v>0.46831940523049798</v>
      </c>
      <c r="AG182" s="89">
        <v>1</v>
      </c>
      <c r="AH182" s="89">
        <v>0.52843289902280099</v>
      </c>
      <c r="AI182" s="89">
        <v>1.1942745030480499</v>
      </c>
      <c r="AJ182" s="89">
        <v>47.660699999999999</v>
      </c>
      <c r="AK182" s="89">
        <v>-9.4615831051091601E-2</v>
      </c>
      <c r="AL182" s="89">
        <v>49.511366286645</v>
      </c>
      <c r="AM182" s="89">
        <v>0.54982933599848005</v>
      </c>
      <c r="AN182" s="89">
        <v>0.53441799597525497</v>
      </c>
      <c r="AO182" s="89">
        <v>0.16644076985633</v>
      </c>
      <c r="AP182" s="89">
        <v>8.8948942675198303E-2</v>
      </c>
      <c r="AQ182" s="89">
        <v>1</v>
      </c>
      <c r="AR182" s="89">
        <v>0.70814361873990295</v>
      </c>
      <c r="AS182" s="89">
        <v>1.6617865594013901</v>
      </c>
      <c r="AT182" s="89">
        <v>54.703400000000002</v>
      </c>
      <c r="AU182" s="89">
        <v>0.65398084013275604</v>
      </c>
      <c r="AV182" s="89">
        <v>48.3037080775444</v>
      </c>
      <c r="AW182" s="89">
        <v>1.1578836997670701</v>
      </c>
      <c r="AX182" s="89">
        <v>1.18095795253669</v>
      </c>
      <c r="AY182" s="89">
        <v>0.16779615071835199</v>
      </c>
      <c r="AZ182" s="89">
        <v>0.19816019859588299</v>
      </c>
      <c r="BA182" s="89">
        <v>-99</v>
      </c>
      <c r="BB182" s="89">
        <v>-99</v>
      </c>
      <c r="BC182" s="89">
        <v>-99</v>
      </c>
      <c r="BD182" s="89">
        <v>-99</v>
      </c>
      <c r="BE182" s="89">
        <v>-99</v>
      </c>
      <c r="BF182" s="89">
        <v>-99</v>
      </c>
      <c r="BG182" s="89">
        <v>-99</v>
      </c>
      <c r="BH182" s="89">
        <v>-99</v>
      </c>
      <c r="BI182" s="89">
        <v>-99</v>
      </c>
      <c r="BJ182" s="89">
        <v>-99</v>
      </c>
      <c r="BK182" s="89">
        <v>-99</v>
      </c>
      <c r="BL182" s="89">
        <v>-99</v>
      </c>
      <c r="BM182" s="89">
        <v>-99</v>
      </c>
      <c r="BN182" s="89">
        <v>-99</v>
      </c>
      <c r="BO182" s="89">
        <v>-99</v>
      </c>
      <c r="BP182" s="89">
        <v>-99</v>
      </c>
      <c r="BQ182" s="89">
        <v>-99</v>
      </c>
      <c r="BR182" s="89">
        <v>-99</v>
      </c>
      <c r="BS182" s="89">
        <v>-99</v>
      </c>
      <c r="BT182" s="89">
        <v>-99</v>
      </c>
      <c r="BU182" s="89">
        <v>-99</v>
      </c>
      <c r="BV182" s="89">
        <v>-99</v>
      </c>
      <c r="BW182" s="89">
        <v>-99</v>
      </c>
      <c r="BX182" s="89">
        <v>-99</v>
      </c>
      <c r="BY182" s="89">
        <v>-99</v>
      </c>
      <c r="BZ182" s="89">
        <v>-99</v>
      </c>
      <c r="CA182" s="89">
        <v>-99</v>
      </c>
      <c r="CB182" s="89">
        <v>-99</v>
      </c>
      <c r="CC182" s="89">
        <v>-99</v>
      </c>
      <c r="CD182" s="89">
        <v>-99</v>
      </c>
      <c r="CE182" s="89">
        <v>-99</v>
      </c>
      <c r="CF182" s="89">
        <v>-99</v>
      </c>
      <c r="CG182" s="89">
        <v>-99</v>
      </c>
      <c r="CH182" s="89">
        <v>-99</v>
      </c>
      <c r="CI182" s="89">
        <v>-99</v>
      </c>
      <c r="CJ182" s="89">
        <v>-99</v>
      </c>
      <c r="CK182" s="89">
        <v>-99</v>
      </c>
      <c r="CL182" s="89">
        <v>-99</v>
      </c>
      <c r="CM182" s="89">
        <v>-99</v>
      </c>
      <c r="CN182" s="89">
        <v>-99</v>
      </c>
      <c r="CO182" s="89">
        <v>-99</v>
      </c>
      <c r="CP182" s="89">
        <v>-99</v>
      </c>
      <c r="CQ182" s="89">
        <v>-99</v>
      </c>
      <c r="CR182" s="89">
        <v>-99</v>
      </c>
      <c r="CS182" s="89">
        <v>-99</v>
      </c>
      <c r="CT182" s="89">
        <v>-99</v>
      </c>
      <c r="CU182" s="86">
        <v>-99</v>
      </c>
      <c r="CV182" s="86">
        <v>1.2971999999999999</v>
      </c>
      <c r="CW182" s="86">
        <v>93</v>
      </c>
      <c r="CX182" s="86">
        <v>2</v>
      </c>
      <c r="CY182" s="86">
        <v>-0.21859999999999999</v>
      </c>
      <c r="CZ182" s="86">
        <v>40</v>
      </c>
      <c r="DA182" s="86">
        <v>4</v>
      </c>
      <c r="DB182" s="86">
        <v>0.64370000000000005</v>
      </c>
      <c r="DC182" s="86">
        <v>79</v>
      </c>
      <c r="DD182" s="86">
        <v>-99</v>
      </c>
      <c r="DE182" s="86">
        <v>-99</v>
      </c>
      <c r="DF182" s="86">
        <v>-99</v>
      </c>
      <c r="DG182" s="86">
        <v>-99</v>
      </c>
      <c r="DH182" s="86">
        <v>-99</v>
      </c>
    </row>
    <row r="183" spans="1:112" x14ac:dyDescent="0.2">
      <c r="A183" s="85">
        <f>IF(ISERROR(SEARCH('School Lookup'!$F$3,Data!J183)),A182,A182+1)</f>
        <v>0</v>
      </c>
      <c r="B183" s="85">
        <f>IF(I183='School Lookup'!$G$13,1,0)</f>
        <v>0</v>
      </c>
      <c r="C183" s="85">
        <f t="shared" si="2"/>
        <v>181</v>
      </c>
      <c r="D183" s="86" t="s">
        <v>6478</v>
      </c>
      <c r="E183" s="86" t="s">
        <v>6486</v>
      </c>
      <c r="F183" s="86" t="s">
        <v>1088</v>
      </c>
      <c r="G183" s="86" t="s">
        <v>2791</v>
      </c>
      <c r="H183" s="86" t="s">
        <v>1127</v>
      </c>
      <c r="I183" s="86" t="s">
        <v>3604</v>
      </c>
      <c r="J183" s="86" t="s">
        <v>1847</v>
      </c>
      <c r="K183" s="86" t="s">
        <v>31</v>
      </c>
      <c r="L183" s="86">
        <v>1</v>
      </c>
      <c r="M183" s="86">
        <v>1</v>
      </c>
      <c r="N183" s="89">
        <v>0.618000376884422</v>
      </c>
      <c r="O183" s="89">
        <v>1.43263413972634</v>
      </c>
      <c r="P183" s="89">
        <v>53.610599999999998</v>
      </c>
      <c r="Q183" s="89">
        <v>0.40037219315956601</v>
      </c>
      <c r="R183" s="89">
        <v>51.319082788944698</v>
      </c>
      <c r="S183" s="89">
        <v>0.91650316644295404</v>
      </c>
      <c r="T183" s="89">
        <v>1.0398116850135499</v>
      </c>
      <c r="U183" s="89">
        <v>0.37591499409681201</v>
      </c>
      <c r="V183" s="89">
        <v>0.39088080343366399</v>
      </c>
      <c r="W183" s="89">
        <v>1</v>
      </c>
      <c r="X183" s="89">
        <v>0.51074030131826698</v>
      </c>
      <c r="Y183" s="89">
        <v>1.2914102209586</v>
      </c>
      <c r="Z183" s="89">
        <v>58.207299999999996</v>
      </c>
      <c r="AA183" s="89">
        <v>1.04495264864565</v>
      </c>
      <c r="AB183" s="89">
        <v>50.784646202134297</v>
      </c>
      <c r="AC183" s="89">
        <v>1.16818143480213</v>
      </c>
      <c r="AD183" s="89">
        <v>1.3615445080300499</v>
      </c>
      <c r="AE183" s="89">
        <v>0.37615112160566699</v>
      </c>
      <c r="AF183" s="89">
        <v>0.51214649381154098</v>
      </c>
      <c r="AG183" s="89">
        <v>1</v>
      </c>
      <c r="AH183" s="89">
        <v>0.81846802325581403</v>
      </c>
      <c r="AI183" s="89">
        <v>1.8184580708957001</v>
      </c>
      <c r="AJ183" s="89">
        <v>64.540800000000004</v>
      </c>
      <c r="AK183" s="89">
        <v>1.5577938895421799</v>
      </c>
      <c r="AL183" s="89">
        <v>46.705431976744201</v>
      </c>
      <c r="AM183" s="89">
        <v>1.6881259802189399</v>
      </c>
      <c r="AN183" s="89">
        <v>1.7302480477616899</v>
      </c>
      <c r="AO183" s="89">
        <v>0.12184179456906701</v>
      </c>
      <c r="AP183" s="89">
        <v>0.21081652718891</v>
      </c>
      <c r="AQ183" s="89">
        <v>1</v>
      </c>
      <c r="AR183" s="89">
        <v>0.68658651685393302</v>
      </c>
      <c r="AS183" s="89">
        <v>1.6133301612070099</v>
      </c>
      <c r="AT183" s="89">
        <v>59.086799999999997</v>
      </c>
      <c r="AU183" s="89">
        <v>1.1304067771527699</v>
      </c>
      <c r="AV183" s="89">
        <v>48.314597003745298</v>
      </c>
      <c r="AW183" s="89">
        <v>1.3718684691798899</v>
      </c>
      <c r="AX183" s="89">
        <v>1.4064540285340299</v>
      </c>
      <c r="AY183" s="89">
        <v>0.12609208972845301</v>
      </c>
      <c r="AZ183" s="89">
        <v>0.177342727564857</v>
      </c>
      <c r="BA183" s="89">
        <v>-99</v>
      </c>
      <c r="BB183" s="89">
        <v>-99</v>
      </c>
      <c r="BC183" s="89">
        <v>-99</v>
      </c>
      <c r="BD183" s="89">
        <v>-99</v>
      </c>
      <c r="BE183" s="89">
        <v>-99</v>
      </c>
      <c r="BF183" s="89">
        <v>-99</v>
      </c>
      <c r="BG183" s="89">
        <v>-99</v>
      </c>
      <c r="BH183" s="89">
        <v>-99</v>
      </c>
      <c r="BI183" s="89">
        <v>-99</v>
      </c>
      <c r="BJ183" s="89">
        <v>-99</v>
      </c>
      <c r="BK183" s="89">
        <v>-99</v>
      </c>
      <c r="BL183" s="89">
        <v>-99</v>
      </c>
      <c r="BM183" s="89">
        <v>-99</v>
      </c>
      <c r="BN183" s="89">
        <v>-99</v>
      </c>
      <c r="BO183" s="89">
        <v>-99</v>
      </c>
      <c r="BP183" s="89">
        <v>-99</v>
      </c>
      <c r="BQ183" s="89">
        <v>-99</v>
      </c>
      <c r="BR183" s="89">
        <v>-99</v>
      </c>
      <c r="BS183" s="89">
        <v>-99</v>
      </c>
      <c r="BT183" s="89">
        <v>-99</v>
      </c>
      <c r="BU183" s="89">
        <v>-99</v>
      </c>
      <c r="BV183" s="89">
        <v>-99</v>
      </c>
      <c r="BW183" s="89">
        <v>-99</v>
      </c>
      <c r="BX183" s="89">
        <v>-99</v>
      </c>
      <c r="BY183" s="89">
        <v>-99</v>
      </c>
      <c r="BZ183" s="89">
        <v>-99</v>
      </c>
      <c r="CA183" s="89">
        <v>-99</v>
      </c>
      <c r="CB183" s="89">
        <v>-99</v>
      </c>
      <c r="CC183" s="89">
        <v>-99</v>
      </c>
      <c r="CD183" s="89">
        <v>-99</v>
      </c>
      <c r="CE183" s="89">
        <v>-99</v>
      </c>
      <c r="CF183" s="89">
        <v>-99</v>
      </c>
      <c r="CG183" s="89">
        <v>-99</v>
      </c>
      <c r="CH183" s="89">
        <v>-99</v>
      </c>
      <c r="CI183" s="89">
        <v>-99</v>
      </c>
      <c r="CJ183" s="89">
        <v>-99</v>
      </c>
      <c r="CK183" s="89">
        <v>-99</v>
      </c>
      <c r="CL183" s="89">
        <v>-99</v>
      </c>
      <c r="CM183" s="89">
        <v>-99</v>
      </c>
      <c r="CN183" s="89">
        <v>-99</v>
      </c>
      <c r="CO183" s="89">
        <v>-99</v>
      </c>
      <c r="CP183" s="89">
        <v>-99</v>
      </c>
      <c r="CQ183" s="89">
        <v>-99</v>
      </c>
      <c r="CR183" s="89">
        <v>-99</v>
      </c>
      <c r="CS183" s="89">
        <v>-99</v>
      </c>
      <c r="CT183" s="89">
        <v>-99</v>
      </c>
      <c r="CU183" s="86">
        <v>-99</v>
      </c>
      <c r="CV183" s="86">
        <v>1.2911999999999999</v>
      </c>
      <c r="CW183" s="86">
        <v>93</v>
      </c>
      <c r="CX183" s="86">
        <v>2</v>
      </c>
      <c r="CY183" s="86">
        <v>0.2303</v>
      </c>
      <c r="CZ183" s="86">
        <v>63</v>
      </c>
      <c r="DA183" s="86">
        <v>4</v>
      </c>
      <c r="DB183" s="86">
        <v>0.87590000000000001</v>
      </c>
      <c r="DC183" s="86">
        <v>87</v>
      </c>
      <c r="DD183" s="86">
        <v>1</v>
      </c>
      <c r="DE183" s="86">
        <v>-99</v>
      </c>
      <c r="DF183" s="86">
        <v>-99</v>
      </c>
      <c r="DG183" s="86">
        <v>-99</v>
      </c>
      <c r="DH183" s="86">
        <v>1</v>
      </c>
    </row>
    <row r="184" spans="1:112" x14ac:dyDescent="0.2">
      <c r="A184" s="85">
        <f>IF(ISERROR(SEARCH('School Lookup'!$F$3,Data!J184)),A183,A183+1)</f>
        <v>0</v>
      </c>
      <c r="B184" s="85">
        <f>IF(I184='School Lookup'!$G$13,1,0)</f>
        <v>0</v>
      </c>
      <c r="C184" s="85">
        <f t="shared" si="2"/>
        <v>182</v>
      </c>
      <c r="D184" s="86" t="s">
        <v>6478</v>
      </c>
      <c r="E184" s="86" t="s">
        <v>6598</v>
      </c>
      <c r="F184" s="86" t="s">
        <v>2755</v>
      </c>
      <c r="G184" s="86" t="s">
        <v>2829</v>
      </c>
      <c r="H184" s="86" t="s">
        <v>345</v>
      </c>
      <c r="I184" s="86" t="s">
        <v>4127</v>
      </c>
      <c r="J184" s="86" t="s">
        <v>346</v>
      </c>
      <c r="K184" s="86" t="s">
        <v>107</v>
      </c>
      <c r="L184" s="86">
        <v>1</v>
      </c>
      <c r="M184" s="86">
        <v>1</v>
      </c>
      <c r="N184" s="89">
        <v>0.70337179487179502</v>
      </c>
      <c r="O184" s="89">
        <v>1.61750585317609</v>
      </c>
      <c r="P184" s="89">
        <v>58.942500000000003</v>
      </c>
      <c r="Q184" s="89">
        <v>0.96593435414274098</v>
      </c>
      <c r="R184" s="89">
        <v>51.282046153846203</v>
      </c>
      <c r="S184" s="89">
        <v>1.2917201036594099</v>
      </c>
      <c r="T184" s="89">
        <v>1.46555792098722</v>
      </c>
      <c r="U184" s="89">
        <v>0.402985074626866</v>
      </c>
      <c r="V184" s="89">
        <v>0.59059796815902799</v>
      </c>
      <c r="W184" s="89">
        <v>1</v>
      </c>
      <c r="X184" s="89">
        <v>0.57211379310344801</v>
      </c>
      <c r="Y184" s="89">
        <v>1.4358931416280201</v>
      </c>
      <c r="Z184" s="89">
        <v>54.103400000000001</v>
      </c>
      <c r="AA184" s="89">
        <v>0.53318417367543103</v>
      </c>
      <c r="AB184" s="89">
        <v>48.563231034482797</v>
      </c>
      <c r="AC184" s="89">
        <v>0.98453865765172399</v>
      </c>
      <c r="AD184" s="89">
        <v>1.14771967345939</v>
      </c>
      <c r="AE184" s="89">
        <v>0.39954075774971298</v>
      </c>
      <c r="AF184" s="89">
        <v>0.45856078801821698</v>
      </c>
      <c r="AG184" s="89">
        <v>1</v>
      </c>
      <c r="AH184" s="89">
        <v>0.50324534883720895</v>
      </c>
      <c r="AI184" s="89">
        <v>1.1400684651353701</v>
      </c>
      <c r="AJ184" s="89">
        <v>-99</v>
      </c>
      <c r="AK184" s="89">
        <v>-99</v>
      </c>
      <c r="AL184" s="89">
        <v>51.162790697674403</v>
      </c>
      <c r="AM184" s="89">
        <v>1.1400684651353701</v>
      </c>
      <c r="AN184" s="89">
        <v>1.1544898304534399</v>
      </c>
      <c r="AO184" s="89">
        <v>0.19747416762342099</v>
      </c>
      <c r="AP184" s="89">
        <v>0.22798191829849901</v>
      </c>
      <c r="AQ184" s="89">
        <v>-99</v>
      </c>
      <c r="AR184" s="89">
        <v>-99</v>
      </c>
      <c r="AS184" s="89">
        <v>-99</v>
      </c>
      <c r="AT184" s="89">
        <v>-99</v>
      </c>
      <c r="AU184" s="89">
        <v>-99</v>
      </c>
      <c r="AV184" s="89">
        <v>-99</v>
      </c>
      <c r="AW184" s="89">
        <v>-99</v>
      </c>
      <c r="AX184" s="89">
        <v>-99</v>
      </c>
      <c r="AY184" s="89">
        <v>-99</v>
      </c>
      <c r="AZ184" s="89">
        <v>-99</v>
      </c>
      <c r="BA184" s="89">
        <v>-99</v>
      </c>
      <c r="BB184" s="89">
        <v>-99</v>
      </c>
      <c r="BC184" s="89">
        <v>-99</v>
      </c>
      <c r="BD184" s="89">
        <v>-99</v>
      </c>
      <c r="BE184" s="89">
        <v>-99</v>
      </c>
      <c r="BF184" s="89">
        <v>-99</v>
      </c>
      <c r="BG184" s="89">
        <v>-99</v>
      </c>
      <c r="BH184" s="89">
        <v>-99</v>
      </c>
      <c r="BI184" s="89">
        <v>-99</v>
      </c>
      <c r="BJ184" s="89">
        <v>-99</v>
      </c>
      <c r="BK184" s="89">
        <v>-99</v>
      </c>
      <c r="BL184" s="89">
        <v>-99</v>
      </c>
      <c r="BM184" s="89">
        <v>-99</v>
      </c>
      <c r="BN184" s="89">
        <v>-99</v>
      </c>
      <c r="BO184" s="89">
        <v>-99</v>
      </c>
      <c r="BP184" s="89">
        <v>-99</v>
      </c>
      <c r="BQ184" s="89">
        <v>-99</v>
      </c>
      <c r="BR184" s="89">
        <v>-99</v>
      </c>
      <c r="BS184" s="89">
        <v>-99</v>
      </c>
      <c r="BT184" s="89">
        <v>-99</v>
      </c>
      <c r="BU184" s="89">
        <v>-99</v>
      </c>
      <c r="BV184" s="89">
        <v>-99</v>
      </c>
      <c r="BW184" s="89">
        <v>-99</v>
      </c>
      <c r="BX184" s="89">
        <v>-99</v>
      </c>
      <c r="BY184" s="89">
        <v>-99</v>
      </c>
      <c r="BZ184" s="89">
        <v>-99</v>
      </c>
      <c r="CA184" s="89">
        <v>-99</v>
      </c>
      <c r="CB184" s="89">
        <v>-99</v>
      </c>
      <c r="CC184" s="89">
        <v>-99</v>
      </c>
      <c r="CD184" s="89">
        <v>-99</v>
      </c>
      <c r="CE184" s="89">
        <v>-99</v>
      </c>
      <c r="CF184" s="89">
        <v>-99</v>
      </c>
      <c r="CG184" s="89">
        <v>-99</v>
      </c>
      <c r="CH184" s="89">
        <v>-99</v>
      </c>
      <c r="CI184" s="89">
        <v>-99</v>
      </c>
      <c r="CJ184" s="89">
        <v>-99</v>
      </c>
      <c r="CK184" s="89">
        <v>-99</v>
      </c>
      <c r="CL184" s="89">
        <v>-99</v>
      </c>
      <c r="CM184" s="89">
        <v>-99</v>
      </c>
      <c r="CN184" s="89">
        <v>-99</v>
      </c>
      <c r="CO184" s="89">
        <v>-99</v>
      </c>
      <c r="CP184" s="89">
        <v>-99</v>
      </c>
      <c r="CQ184" s="89">
        <v>-99</v>
      </c>
      <c r="CR184" s="89">
        <v>-99</v>
      </c>
      <c r="CS184" s="89">
        <v>-99</v>
      </c>
      <c r="CT184" s="89">
        <v>-99</v>
      </c>
      <c r="CU184" s="86">
        <v>-99</v>
      </c>
      <c r="CV184" s="86">
        <v>1.2770999999999999</v>
      </c>
      <c r="CW184" s="86">
        <v>93</v>
      </c>
      <c r="CX184" s="86">
        <v>2</v>
      </c>
      <c r="CY184" s="86">
        <v>-0.66359999999999997</v>
      </c>
      <c r="CZ184" s="86">
        <v>21</v>
      </c>
      <c r="DA184" s="86">
        <v>2</v>
      </c>
      <c r="DB184" s="86">
        <v>0.60229999999999995</v>
      </c>
      <c r="DC184" s="86">
        <v>77</v>
      </c>
      <c r="DD184" s="86">
        <v>-99</v>
      </c>
      <c r="DE184" s="86">
        <v>-99</v>
      </c>
      <c r="DF184" s="86">
        <v>-99</v>
      </c>
      <c r="DG184" s="86">
        <v>-99</v>
      </c>
      <c r="DH184" s="86">
        <v>-99</v>
      </c>
    </row>
    <row r="185" spans="1:112" x14ac:dyDescent="0.2">
      <c r="A185" s="85">
        <f>IF(ISERROR(SEARCH('School Lookup'!$F$3,Data!J185)),A184,A184+1)</f>
        <v>0</v>
      </c>
      <c r="B185" s="85">
        <f>IF(I185='School Lookup'!$G$13,1,0)</f>
        <v>0</v>
      </c>
      <c r="C185" s="85">
        <f t="shared" si="2"/>
        <v>183</v>
      </c>
      <c r="D185" s="86" t="s">
        <v>6478</v>
      </c>
      <c r="E185" s="86" t="s">
        <v>6862</v>
      </c>
      <c r="F185" s="86" t="s">
        <v>2773</v>
      </c>
      <c r="G185" s="86" t="s">
        <v>2835</v>
      </c>
      <c r="H185" s="86" t="s">
        <v>1431</v>
      </c>
      <c r="I185" s="86" t="s">
        <v>3692</v>
      </c>
      <c r="J185" s="86" t="s">
        <v>2374</v>
      </c>
      <c r="K185" s="86" t="s">
        <v>746</v>
      </c>
      <c r="L185" s="86">
        <v>1</v>
      </c>
      <c r="M185" s="86">
        <v>1</v>
      </c>
      <c r="N185" s="89">
        <v>0.529427118644068</v>
      </c>
      <c r="O185" s="89">
        <v>1.2408288446667799</v>
      </c>
      <c r="P185" s="89">
        <v>-99</v>
      </c>
      <c r="Q185" s="89">
        <v>-99</v>
      </c>
      <c r="R185" s="89">
        <v>43.644051694915298</v>
      </c>
      <c r="S185" s="89">
        <v>1.2408288446667799</v>
      </c>
      <c r="T185" s="89">
        <v>1.40781329431655</v>
      </c>
      <c r="U185" s="89">
        <v>0.49894291754756898</v>
      </c>
      <c r="V185" s="89">
        <v>0.70241847242855504</v>
      </c>
      <c r="W185" s="89">
        <v>1</v>
      </c>
      <c r="X185" s="89">
        <v>0.376</v>
      </c>
      <c r="Y185" s="89">
        <v>0.97421021000792996</v>
      </c>
      <c r="Z185" s="89">
        <v>-99</v>
      </c>
      <c r="AA185" s="89">
        <v>-99</v>
      </c>
      <c r="AB185" s="89">
        <v>45.9915358649789</v>
      </c>
      <c r="AC185" s="89">
        <v>0.97421021000792996</v>
      </c>
      <c r="AD185" s="89">
        <v>1.1356937248047501</v>
      </c>
      <c r="AE185" s="89">
        <v>0.50105708245243097</v>
      </c>
      <c r="AF185" s="89">
        <v>0.56904738431020196</v>
      </c>
      <c r="AG185" s="89">
        <v>-99</v>
      </c>
      <c r="AH185" s="89">
        <v>-99</v>
      </c>
      <c r="AI185" s="89">
        <v>-99</v>
      </c>
      <c r="AJ185" s="89">
        <v>-99</v>
      </c>
      <c r="AK185" s="89">
        <v>-99</v>
      </c>
      <c r="AL185" s="89">
        <v>-99</v>
      </c>
      <c r="AM185" s="89">
        <v>-99</v>
      </c>
      <c r="AN185" s="89">
        <v>-99</v>
      </c>
      <c r="AO185" s="89">
        <v>-99</v>
      </c>
      <c r="AP185" s="89">
        <v>-99</v>
      </c>
      <c r="AQ185" s="89">
        <v>-99</v>
      </c>
      <c r="AR185" s="89">
        <v>-99</v>
      </c>
      <c r="AS185" s="89">
        <v>-99</v>
      </c>
      <c r="AT185" s="89">
        <v>-99</v>
      </c>
      <c r="AU185" s="89">
        <v>-99</v>
      </c>
      <c r="AV185" s="89">
        <v>-99</v>
      </c>
      <c r="AW185" s="89">
        <v>-99</v>
      </c>
      <c r="AX185" s="89">
        <v>-99</v>
      </c>
      <c r="AY185" s="89">
        <v>-99</v>
      </c>
      <c r="AZ185" s="89">
        <v>-99</v>
      </c>
      <c r="BA185" s="89">
        <v>-99</v>
      </c>
      <c r="BB185" s="89">
        <v>-99</v>
      </c>
      <c r="BC185" s="89">
        <v>-99</v>
      </c>
      <c r="BD185" s="89">
        <v>-99</v>
      </c>
      <c r="BE185" s="89">
        <v>-99</v>
      </c>
      <c r="BF185" s="89">
        <v>-99</v>
      </c>
      <c r="BG185" s="89">
        <v>-99</v>
      </c>
      <c r="BH185" s="89">
        <v>-99</v>
      </c>
      <c r="BI185" s="89">
        <v>-99</v>
      </c>
      <c r="BJ185" s="89">
        <v>-99</v>
      </c>
      <c r="BK185" s="89">
        <v>-99</v>
      </c>
      <c r="BL185" s="89">
        <v>-99</v>
      </c>
      <c r="BM185" s="89">
        <v>-99</v>
      </c>
      <c r="BN185" s="89">
        <v>-99</v>
      </c>
      <c r="BO185" s="89">
        <v>-99</v>
      </c>
      <c r="BP185" s="89">
        <v>-99</v>
      </c>
      <c r="BQ185" s="89">
        <v>-99</v>
      </c>
      <c r="BR185" s="89">
        <v>-99</v>
      </c>
      <c r="BS185" s="89">
        <v>-99</v>
      </c>
      <c r="BT185" s="89">
        <v>-99</v>
      </c>
      <c r="BU185" s="89">
        <v>-99</v>
      </c>
      <c r="BV185" s="89">
        <v>-99</v>
      </c>
      <c r="BW185" s="89">
        <v>-99</v>
      </c>
      <c r="BX185" s="89">
        <v>-99</v>
      </c>
      <c r="BY185" s="89">
        <v>-99</v>
      </c>
      <c r="BZ185" s="89">
        <v>-99</v>
      </c>
      <c r="CA185" s="89">
        <v>-99</v>
      </c>
      <c r="CB185" s="89">
        <v>-99</v>
      </c>
      <c r="CC185" s="89">
        <v>-99</v>
      </c>
      <c r="CD185" s="89">
        <v>-99</v>
      </c>
      <c r="CE185" s="89">
        <v>-99</v>
      </c>
      <c r="CF185" s="89">
        <v>-99</v>
      </c>
      <c r="CG185" s="89">
        <v>-99</v>
      </c>
      <c r="CH185" s="89">
        <v>-99</v>
      </c>
      <c r="CI185" s="89">
        <v>-99</v>
      </c>
      <c r="CJ185" s="89">
        <v>-99</v>
      </c>
      <c r="CK185" s="89">
        <v>-99</v>
      </c>
      <c r="CL185" s="89">
        <v>-99</v>
      </c>
      <c r="CM185" s="89">
        <v>-99</v>
      </c>
      <c r="CN185" s="89">
        <v>-99</v>
      </c>
      <c r="CO185" s="89">
        <v>-99</v>
      </c>
      <c r="CP185" s="89">
        <v>-99</v>
      </c>
      <c r="CQ185" s="89">
        <v>-99</v>
      </c>
      <c r="CR185" s="89">
        <v>-99</v>
      </c>
      <c r="CS185" s="89">
        <v>-99</v>
      </c>
      <c r="CT185" s="89">
        <v>-99</v>
      </c>
      <c r="CU185" s="86">
        <v>-99</v>
      </c>
      <c r="CV185" s="86">
        <v>1.2715000000000001</v>
      </c>
      <c r="CW185" s="86">
        <v>93</v>
      </c>
      <c r="CX185" s="86">
        <v>2</v>
      </c>
      <c r="CY185" s="86">
        <v>-0.3725</v>
      </c>
      <c r="CZ185" s="86">
        <v>33</v>
      </c>
      <c r="DA185" s="86">
        <v>0</v>
      </c>
      <c r="DB185" s="86">
        <v>-99</v>
      </c>
      <c r="DC185" s="86">
        <v>-99</v>
      </c>
      <c r="DD185" s="86">
        <v>-99</v>
      </c>
      <c r="DE185" s="86">
        <v>-99</v>
      </c>
      <c r="DF185" s="86">
        <v>-99</v>
      </c>
      <c r="DG185" s="86">
        <v>-99</v>
      </c>
      <c r="DH185" s="86">
        <v>-99</v>
      </c>
    </row>
    <row r="186" spans="1:112" x14ac:dyDescent="0.2">
      <c r="A186" s="85">
        <f>IF(ISERROR(SEARCH('School Lookup'!$F$3,Data!J186)),A185,A185+1)</f>
        <v>0</v>
      </c>
      <c r="B186" s="85">
        <f>IF(I186='School Lookup'!$G$13,1,0)</f>
        <v>0</v>
      </c>
      <c r="C186" s="85">
        <f t="shared" si="2"/>
        <v>184</v>
      </c>
      <c r="D186" s="86" t="s">
        <v>6478</v>
      </c>
      <c r="E186" s="86" t="s">
        <v>6637</v>
      </c>
      <c r="F186" s="86" t="s">
        <v>1091</v>
      </c>
      <c r="G186" s="86" t="s">
        <v>2812</v>
      </c>
      <c r="H186" s="86" t="s">
        <v>499</v>
      </c>
      <c r="I186" s="86" t="s">
        <v>4155</v>
      </c>
      <c r="J186" s="86" t="s">
        <v>1126</v>
      </c>
      <c r="K186" s="86" t="s">
        <v>6485</v>
      </c>
      <c r="L186" s="86">
        <v>1</v>
      </c>
      <c r="M186" s="86">
        <v>1</v>
      </c>
      <c r="N186" s="89">
        <v>0.50030312499999996</v>
      </c>
      <c r="O186" s="89">
        <v>1.17776086788473</v>
      </c>
      <c r="P186" s="89">
        <v>55.816800000000001</v>
      </c>
      <c r="Q186" s="89">
        <v>0.63438694204103097</v>
      </c>
      <c r="R186" s="89">
        <v>49.131944791666697</v>
      </c>
      <c r="S186" s="89">
        <v>0.90607390496288098</v>
      </c>
      <c r="T186" s="89">
        <v>1.0279779473041899</v>
      </c>
      <c r="U186" s="89">
        <v>0.37402597402597398</v>
      </c>
      <c r="V186" s="89">
        <v>0.38449045301767298</v>
      </c>
      <c r="W186" s="89">
        <v>1</v>
      </c>
      <c r="X186" s="89">
        <v>0.526749046793761</v>
      </c>
      <c r="Y186" s="89">
        <v>1.3290973434486899</v>
      </c>
      <c r="Z186" s="89">
        <v>60.632100000000001</v>
      </c>
      <c r="AA186" s="89">
        <v>1.3473323845329299</v>
      </c>
      <c r="AB186" s="89">
        <v>52.513014731369204</v>
      </c>
      <c r="AC186" s="89">
        <v>1.33821486399081</v>
      </c>
      <c r="AD186" s="89">
        <v>1.5595232711042799</v>
      </c>
      <c r="AE186" s="89">
        <v>0.37467532467532499</v>
      </c>
      <c r="AF186" s="89">
        <v>0.58431488793972197</v>
      </c>
      <c r="AG186" s="89">
        <v>1</v>
      </c>
      <c r="AH186" s="89">
        <v>0.415863212435233</v>
      </c>
      <c r="AI186" s="89">
        <v>0.95201367759964906</v>
      </c>
      <c r="AJ186" s="89">
        <v>-99</v>
      </c>
      <c r="AK186" s="89">
        <v>-99</v>
      </c>
      <c r="AL186" s="89">
        <v>48.704668393782399</v>
      </c>
      <c r="AM186" s="89">
        <v>0.95201367759964906</v>
      </c>
      <c r="AN186" s="89">
        <v>0.95693011044607001</v>
      </c>
      <c r="AO186" s="89">
        <v>0.12532467532467501</v>
      </c>
      <c r="AP186" s="89">
        <v>0.119926955400059</v>
      </c>
      <c r="AQ186" s="89">
        <v>1</v>
      </c>
      <c r="AR186" s="89">
        <v>0.59738556701030898</v>
      </c>
      <c r="AS186" s="89">
        <v>1.4128228403341201</v>
      </c>
      <c r="AT186" s="89">
        <v>-99</v>
      </c>
      <c r="AU186" s="89">
        <v>-99</v>
      </c>
      <c r="AV186" s="89">
        <v>45.876264948453603</v>
      </c>
      <c r="AW186" s="89">
        <v>1.4128228403341201</v>
      </c>
      <c r="AX186" s="89">
        <v>1.44961153930248</v>
      </c>
      <c r="AY186" s="89">
        <v>0.12597402597402599</v>
      </c>
      <c r="AZ186" s="89">
        <v>0.18261340170433801</v>
      </c>
      <c r="BA186" s="89">
        <v>-99</v>
      </c>
      <c r="BB186" s="89">
        <v>-99</v>
      </c>
      <c r="BC186" s="89">
        <v>-99</v>
      </c>
      <c r="BD186" s="89">
        <v>-99</v>
      </c>
      <c r="BE186" s="89">
        <v>-99</v>
      </c>
      <c r="BF186" s="89">
        <v>-99</v>
      </c>
      <c r="BG186" s="89">
        <v>-99</v>
      </c>
      <c r="BH186" s="89">
        <v>-99</v>
      </c>
      <c r="BI186" s="89">
        <v>-99</v>
      </c>
      <c r="BJ186" s="89">
        <v>-99</v>
      </c>
      <c r="BK186" s="89">
        <v>-99</v>
      </c>
      <c r="BL186" s="89">
        <v>-99</v>
      </c>
      <c r="BM186" s="89">
        <v>-99</v>
      </c>
      <c r="BN186" s="89">
        <v>-99</v>
      </c>
      <c r="BO186" s="89">
        <v>-99</v>
      </c>
      <c r="BP186" s="89">
        <v>-99</v>
      </c>
      <c r="BQ186" s="89">
        <v>-99</v>
      </c>
      <c r="BR186" s="89">
        <v>-99</v>
      </c>
      <c r="BS186" s="89">
        <v>-99</v>
      </c>
      <c r="BT186" s="89">
        <v>-99</v>
      </c>
      <c r="BU186" s="89">
        <v>-99</v>
      </c>
      <c r="BV186" s="89">
        <v>-99</v>
      </c>
      <c r="BW186" s="89">
        <v>-99</v>
      </c>
      <c r="BX186" s="89">
        <v>-99</v>
      </c>
      <c r="BY186" s="89">
        <v>-99</v>
      </c>
      <c r="BZ186" s="89">
        <v>-99</v>
      </c>
      <c r="CA186" s="89">
        <v>-99</v>
      </c>
      <c r="CB186" s="89">
        <v>-99</v>
      </c>
      <c r="CC186" s="89">
        <v>-99</v>
      </c>
      <c r="CD186" s="89">
        <v>-99</v>
      </c>
      <c r="CE186" s="89">
        <v>-99</v>
      </c>
      <c r="CF186" s="89">
        <v>-99</v>
      </c>
      <c r="CG186" s="89">
        <v>-99</v>
      </c>
      <c r="CH186" s="89">
        <v>-99</v>
      </c>
      <c r="CI186" s="89">
        <v>-99</v>
      </c>
      <c r="CJ186" s="89">
        <v>-99</v>
      </c>
      <c r="CK186" s="89">
        <v>-99</v>
      </c>
      <c r="CL186" s="89">
        <v>-99</v>
      </c>
      <c r="CM186" s="89">
        <v>-99</v>
      </c>
      <c r="CN186" s="89">
        <v>-99</v>
      </c>
      <c r="CO186" s="89">
        <v>-99</v>
      </c>
      <c r="CP186" s="89">
        <v>-99</v>
      </c>
      <c r="CQ186" s="89">
        <v>-99</v>
      </c>
      <c r="CR186" s="89">
        <v>-99</v>
      </c>
      <c r="CS186" s="89">
        <v>-99</v>
      </c>
      <c r="CT186" s="89">
        <v>-99</v>
      </c>
      <c r="CU186" s="86">
        <v>-99</v>
      </c>
      <c r="CV186" s="86">
        <v>1.2713000000000001</v>
      </c>
      <c r="CW186" s="86">
        <v>93</v>
      </c>
      <c r="CX186" s="86">
        <v>2</v>
      </c>
      <c r="CY186" s="86">
        <v>-0.28199999999999997</v>
      </c>
      <c r="CZ186" s="86">
        <v>37</v>
      </c>
      <c r="DA186" s="86">
        <v>2</v>
      </c>
      <c r="DB186" s="86">
        <v>0.74209999999999998</v>
      </c>
      <c r="DC186" s="86">
        <v>83</v>
      </c>
      <c r="DD186" s="86">
        <v>-99</v>
      </c>
      <c r="DE186" s="86">
        <v>-99</v>
      </c>
      <c r="DF186" s="86">
        <v>-99</v>
      </c>
      <c r="DG186" s="86">
        <v>-99</v>
      </c>
      <c r="DH186" s="86">
        <v>-99</v>
      </c>
    </row>
    <row r="187" spans="1:112" x14ac:dyDescent="0.2">
      <c r="A187" s="85">
        <f>IF(ISERROR(SEARCH('School Lookup'!$F$3,Data!J187)),A186,A186+1)</f>
        <v>0</v>
      </c>
      <c r="B187" s="85">
        <f>IF(I187='School Lookup'!$G$13,1,0)</f>
        <v>0</v>
      </c>
      <c r="C187" s="85">
        <f t="shared" si="2"/>
        <v>185</v>
      </c>
      <c r="D187" s="86" t="s">
        <v>6478</v>
      </c>
      <c r="E187" s="86" t="s">
        <v>6598</v>
      </c>
      <c r="F187" s="86" t="s">
        <v>2755</v>
      </c>
      <c r="G187" s="86" t="s">
        <v>2982</v>
      </c>
      <c r="H187" s="86" t="s">
        <v>669</v>
      </c>
      <c r="I187" s="86" t="s">
        <v>3975</v>
      </c>
      <c r="J187" s="86" t="s">
        <v>1000</v>
      </c>
      <c r="K187" s="86" t="s">
        <v>107</v>
      </c>
      <c r="L187" s="86">
        <v>1</v>
      </c>
      <c r="M187" s="86">
        <v>1</v>
      </c>
      <c r="N187" s="89">
        <v>0.23519291784702601</v>
      </c>
      <c r="O187" s="89">
        <v>0.60366500061641004</v>
      </c>
      <c r="P187" s="89">
        <v>68.890100000000004</v>
      </c>
      <c r="Q187" s="89">
        <v>2.0210903309232999</v>
      </c>
      <c r="R187" s="89">
        <v>52.691230878187</v>
      </c>
      <c r="S187" s="89">
        <v>1.31237766576985</v>
      </c>
      <c r="T187" s="89">
        <v>1.48899737278317</v>
      </c>
      <c r="U187" s="89">
        <v>0.40113636363636401</v>
      </c>
      <c r="V187" s="89">
        <v>0.597290991582341</v>
      </c>
      <c r="W187" s="89">
        <v>1</v>
      </c>
      <c r="X187" s="89">
        <v>0.25688135593220301</v>
      </c>
      <c r="Y187" s="89">
        <v>0.69378605455436304</v>
      </c>
      <c r="Z187" s="89">
        <v>65.162999999999997</v>
      </c>
      <c r="AA187" s="89">
        <v>1.9123490231553499</v>
      </c>
      <c r="AB187" s="89">
        <v>54.237293502824897</v>
      </c>
      <c r="AC187" s="89">
        <v>1.30306753885486</v>
      </c>
      <c r="AD187" s="89">
        <v>1.51859941284308</v>
      </c>
      <c r="AE187" s="89">
        <v>0.402272727272727</v>
      </c>
      <c r="AF187" s="89">
        <v>0.61089112743914997</v>
      </c>
      <c r="AG187" s="89">
        <v>1</v>
      </c>
      <c r="AH187" s="89">
        <v>0.13125202312138701</v>
      </c>
      <c r="AI187" s="89">
        <v>0.33950294096019301</v>
      </c>
      <c r="AJ187" s="89">
        <v>-99</v>
      </c>
      <c r="AK187" s="89">
        <v>-99</v>
      </c>
      <c r="AL187" s="89">
        <v>52.601135260115598</v>
      </c>
      <c r="AM187" s="89">
        <v>0.33950294096019301</v>
      </c>
      <c r="AN187" s="89">
        <v>0.31346098521033799</v>
      </c>
      <c r="AO187" s="89">
        <v>0.19659090909090901</v>
      </c>
      <c r="AP187" s="89">
        <v>6.1623580047032299E-2</v>
      </c>
      <c r="AQ187" s="89">
        <v>-99</v>
      </c>
      <c r="AR187" s="89">
        <v>-99</v>
      </c>
      <c r="AS187" s="89">
        <v>-99</v>
      </c>
      <c r="AT187" s="89">
        <v>-99</v>
      </c>
      <c r="AU187" s="89">
        <v>-99</v>
      </c>
      <c r="AV187" s="89">
        <v>-99</v>
      </c>
      <c r="AW187" s="89">
        <v>-99</v>
      </c>
      <c r="AX187" s="89">
        <v>-99</v>
      </c>
      <c r="AY187" s="89">
        <v>-99</v>
      </c>
      <c r="AZ187" s="89">
        <v>-99</v>
      </c>
      <c r="BA187" s="89">
        <v>-99</v>
      </c>
      <c r="BB187" s="89">
        <v>-99</v>
      </c>
      <c r="BC187" s="89">
        <v>-99</v>
      </c>
      <c r="BD187" s="89">
        <v>-99</v>
      </c>
      <c r="BE187" s="89">
        <v>-99</v>
      </c>
      <c r="BF187" s="89">
        <v>-99</v>
      </c>
      <c r="BG187" s="89">
        <v>-99</v>
      </c>
      <c r="BH187" s="89">
        <v>-99</v>
      </c>
      <c r="BI187" s="89">
        <v>-99</v>
      </c>
      <c r="BJ187" s="89">
        <v>-99</v>
      </c>
      <c r="BK187" s="89">
        <v>-99</v>
      </c>
      <c r="BL187" s="89">
        <v>-99</v>
      </c>
      <c r="BM187" s="89">
        <v>-99</v>
      </c>
      <c r="BN187" s="89">
        <v>-99</v>
      </c>
      <c r="BO187" s="89">
        <v>-99</v>
      </c>
      <c r="BP187" s="89">
        <v>-99</v>
      </c>
      <c r="BQ187" s="89">
        <v>-99</v>
      </c>
      <c r="BR187" s="89">
        <v>-99</v>
      </c>
      <c r="BS187" s="89">
        <v>-99</v>
      </c>
      <c r="BT187" s="89">
        <v>-99</v>
      </c>
      <c r="BU187" s="89">
        <v>-99</v>
      </c>
      <c r="BV187" s="89">
        <v>-99</v>
      </c>
      <c r="BW187" s="89">
        <v>-99</v>
      </c>
      <c r="BX187" s="89">
        <v>-99</v>
      </c>
      <c r="BY187" s="89">
        <v>-99</v>
      </c>
      <c r="BZ187" s="89">
        <v>-99</v>
      </c>
      <c r="CA187" s="89">
        <v>-99</v>
      </c>
      <c r="CB187" s="89">
        <v>-99</v>
      </c>
      <c r="CC187" s="89">
        <v>-99</v>
      </c>
      <c r="CD187" s="89">
        <v>-99</v>
      </c>
      <c r="CE187" s="89">
        <v>-99</v>
      </c>
      <c r="CF187" s="89">
        <v>-99</v>
      </c>
      <c r="CG187" s="89">
        <v>-99</v>
      </c>
      <c r="CH187" s="89">
        <v>-99</v>
      </c>
      <c r="CI187" s="89">
        <v>-99</v>
      </c>
      <c r="CJ187" s="89">
        <v>-99</v>
      </c>
      <c r="CK187" s="89">
        <v>-99</v>
      </c>
      <c r="CL187" s="89">
        <v>-99</v>
      </c>
      <c r="CM187" s="89">
        <v>-99</v>
      </c>
      <c r="CN187" s="89">
        <v>-99</v>
      </c>
      <c r="CO187" s="89">
        <v>-99</v>
      </c>
      <c r="CP187" s="89">
        <v>-99</v>
      </c>
      <c r="CQ187" s="89">
        <v>-99</v>
      </c>
      <c r="CR187" s="89">
        <v>-99</v>
      </c>
      <c r="CS187" s="89">
        <v>-99</v>
      </c>
      <c r="CT187" s="89">
        <v>-99</v>
      </c>
      <c r="CU187" s="86">
        <v>-99</v>
      </c>
      <c r="CV187" s="86">
        <v>1.2698</v>
      </c>
      <c r="CW187" s="86">
        <v>93</v>
      </c>
      <c r="CX187" s="86">
        <v>2</v>
      </c>
      <c r="CY187" s="86">
        <v>-1.3936999999999999</v>
      </c>
      <c r="CZ187" s="86">
        <v>5</v>
      </c>
      <c r="DA187" s="86">
        <v>2</v>
      </c>
      <c r="DB187" s="86">
        <v>1.58</v>
      </c>
      <c r="DC187" s="86">
        <v>98</v>
      </c>
      <c r="DD187" s="86">
        <v>-99</v>
      </c>
      <c r="DE187" s="86">
        <v>-99</v>
      </c>
      <c r="DF187" s="86">
        <v>-99</v>
      </c>
      <c r="DG187" s="86">
        <v>-99</v>
      </c>
      <c r="DH187" s="86">
        <v>-99</v>
      </c>
    </row>
    <row r="188" spans="1:112" x14ac:dyDescent="0.2">
      <c r="A188" s="85">
        <f>IF(ISERROR(SEARCH('School Lookup'!$F$3,Data!J188)),A187,A187+1)</f>
        <v>0</v>
      </c>
      <c r="B188" s="85">
        <f>IF(I188='School Lookup'!$G$13,1,0)</f>
        <v>0</v>
      </c>
      <c r="C188" s="85">
        <f t="shared" si="2"/>
        <v>186</v>
      </c>
      <c r="D188" s="86" t="s">
        <v>6478</v>
      </c>
      <c r="E188" s="86" t="s">
        <v>6843</v>
      </c>
      <c r="F188" s="86" t="s">
        <v>2770</v>
      </c>
      <c r="G188" s="86" t="s">
        <v>2878</v>
      </c>
      <c r="H188" s="86" t="s">
        <v>1986</v>
      </c>
      <c r="I188" s="86" t="s">
        <v>3798</v>
      </c>
      <c r="J188" s="86" t="s">
        <v>1987</v>
      </c>
      <c r="K188" s="86" t="s">
        <v>26</v>
      </c>
      <c r="L188" s="86">
        <v>1</v>
      </c>
      <c r="M188" s="86">
        <v>1</v>
      </c>
      <c r="N188" s="89">
        <v>0.365017777777778</v>
      </c>
      <c r="O188" s="89">
        <v>0.88480059458441995</v>
      </c>
      <c r="P188" s="89">
        <v>55.913499999999999</v>
      </c>
      <c r="Q188" s="89">
        <v>0.64464404756946703</v>
      </c>
      <c r="R188" s="89">
        <v>54.920659999999998</v>
      </c>
      <c r="S188" s="89">
        <v>0.76472232107694404</v>
      </c>
      <c r="T188" s="89">
        <v>0.86759098493837605</v>
      </c>
      <c r="U188" s="89">
        <v>0.36842105263157898</v>
      </c>
      <c r="V188" s="89">
        <v>0.31963878392466499</v>
      </c>
      <c r="W188" s="89">
        <v>1</v>
      </c>
      <c r="X188" s="89">
        <v>0.46515443037974702</v>
      </c>
      <c r="Y188" s="89">
        <v>1.18409386037886</v>
      </c>
      <c r="Z188" s="89">
        <v>67.278800000000004</v>
      </c>
      <c r="AA188" s="89">
        <v>2.1761955445964198</v>
      </c>
      <c r="AB188" s="89">
        <v>52.8480727848101</v>
      </c>
      <c r="AC188" s="89">
        <v>1.6801447024876399</v>
      </c>
      <c r="AD188" s="89">
        <v>1.95764996187786</v>
      </c>
      <c r="AE188" s="89">
        <v>0.36959064327485402</v>
      </c>
      <c r="AF188" s="89">
        <v>0.72352910871743104</v>
      </c>
      <c r="AG188" s="89">
        <v>1</v>
      </c>
      <c r="AH188" s="89">
        <v>0.22431111111111099</v>
      </c>
      <c r="AI188" s="89">
        <v>0.539775075984115</v>
      </c>
      <c r="AJ188" s="89">
        <v>-99</v>
      </c>
      <c r="AK188" s="89">
        <v>-99</v>
      </c>
      <c r="AL188" s="89">
        <v>50.925916666666701</v>
      </c>
      <c r="AM188" s="89">
        <v>0.539775075984115</v>
      </c>
      <c r="AN188" s="89">
        <v>0.52385555925482896</v>
      </c>
      <c r="AO188" s="89">
        <v>0.12631578947368399</v>
      </c>
      <c r="AP188" s="89">
        <v>6.6171228537452095E-2</v>
      </c>
      <c r="AQ188" s="89">
        <v>1</v>
      </c>
      <c r="AR188" s="89">
        <v>0.47957499999999997</v>
      </c>
      <c r="AS188" s="89">
        <v>1.1480063646893699</v>
      </c>
      <c r="AT188" s="89">
        <v>-99</v>
      </c>
      <c r="AU188" s="89">
        <v>-99</v>
      </c>
      <c r="AV188" s="89">
        <v>56.034453448275897</v>
      </c>
      <c r="AW188" s="89">
        <v>1.1480063646893699</v>
      </c>
      <c r="AX188" s="89">
        <v>1.1705492664071</v>
      </c>
      <c r="AY188" s="89">
        <v>0.135672514619883</v>
      </c>
      <c r="AZ188" s="89">
        <v>0.15881136245991001</v>
      </c>
      <c r="BA188" s="89">
        <v>-99</v>
      </c>
      <c r="BB188" s="89">
        <v>-99</v>
      </c>
      <c r="BC188" s="89">
        <v>-99</v>
      </c>
      <c r="BD188" s="89">
        <v>-99</v>
      </c>
      <c r="BE188" s="89">
        <v>-99</v>
      </c>
      <c r="BF188" s="89">
        <v>-99</v>
      </c>
      <c r="BG188" s="89">
        <v>-99</v>
      </c>
      <c r="BH188" s="89">
        <v>-99</v>
      </c>
      <c r="BI188" s="89">
        <v>-99</v>
      </c>
      <c r="BJ188" s="89">
        <v>-99</v>
      </c>
      <c r="BK188" s="89">
        <v>-99</v>
      </c>
      <c r="BL188" s="89">
        <v>-99</v>
      </c>
      <c r="BM188" s="89">
        <v>-99</v>
      </c>
      <c r="BN188" s="89">
        <v>-99</v>
      </c>
      <c r="BO188" s="89">
        <v>-99</v>
      </c>
      <c r="BP188" s="89">
        <v>-99</v>
      </c>
      <c r="BQ188" s="89">
        <v>-99</v>
      </c>
      <c r="BR188" s="89">
        <v>-99</v>
      </c>
      <c r="BS188" s="89">
        <v>-99</v>
      </c>
      <c r="BT188" s="89">
        <v>-99</v>
      </c>
      <c r="BU188" s="89">
        <v>-99</v>
      </c>
      <c r="BV188" s="89">
        <v>-99</v>
      </c>
      <c r="BW188" s="89">
        <v>-99</v>
      </c>
      <c r="BX188" s="89">
        <v>-99</v>
      </c>
      <c r="BY188" s="89">
        <v>-99</v>
      </c>
      <c r="BZ188" s="89">
        <v>-99</v>
      </c>
      <c r="CA188" s="89">
        <v>-99</v>
      </c>
      <c r="CB188" s="89">
        <v>-99</v>
      </c>
      <c r="CC188" s="89">
        <v>-99</v>
      </c>
      <c r="CD188" s="89">
        <v>-99</v>
      </c>
      <c r="CE188" s="89">
        <v>-99</v>
      </c>
      <c r="CF188" s="89">
        <v>-99</v>
      </c>
      <c r="CG188" s="89">
        <v>-99</v>
      </c>
      <c r="CH188" s="89">
        <v>-99</v>
      </c>
      <c r="CI188" s="89">
        <v>-99</v>
      </c>
      <c r="CJ188" s="89">
        <v>-99</v>
      </c>
      <c r="CK188" s="89">
        <v>-99</v>
      </c>
      <c r="CL188" s="89">
        <v>-99</v>
      </c>
      <c r="CM188" s="89">
        <v>-99</v>
      </c>
      <c r="CN188" s="89">
        <v>-99</v>
      </c>
      <c r="CO188" s="89">
        <v>-99</v>
      </c>
      <c r="CP188" s="89">
        <v>-99</v>
      </c>
      <c r="CQ188" s="89">
        <v>-99</v>
      </c>
      <c r="CR188" s="89">
        <v>-99</v>
      </c>
      <c r="CS188" s="89">
        <v>-99</v>
      </c>
      <c r="CT188" s="89">
        <v>-99</v>
      </c>
      <c r="CU188" s="86">
        <v>-99</v>
      </c>
      <c r="CV188" s="86">
        <v>1.2682</v>
      </c>
      <c r="CW188" s="86">
        <v>93</v>
      </c>
      <c r="CX188" s="86">
        <v>2</v>
      </c>
      <c r="CY188" s="86">
        <v>0.85229999999999995</v>
      </c>
      <c r="CZ188" s="86">
        <v>84</v>
      </c>
      <c r="DA188" s="86">
        <v>2</v>
      </c>
      <c r="DB188" s="86">
        <v>1.0418000000000001</v>
      </c>
      <c r="DC188" s="86">
        <v>92</v>
      </c>
      <c r="DD188" s="86">
        <v>1</v>
      </c>
      <c r="DE188" s="86">
        <v>-99</v>
      </c>
      <c r="DF188" s="86">
        <v>-99</v>
      </c>
      <c r="DG188" s="86">
        <v>1</v>
      </c>
      <c r="DH188" s="86">
        <v>1</v>
      </c>
    </row>
    <row r="189" spans="1:112" x14ac:dyDescent="0.2">
      <c r="A189" s="85">
        <f>IF(ISERROR(SEARCH('School Lookup'!$F$3,Data!J189)),A188,A188+1)</f>
        <v>0</v>
      </c>
      <c r="B189" s="85">
        <f>IF(I189='School Lookup'!$G$13,1,0)</f>
        <v>0</v>
      </c>
      <c r="C189" s="85">
        <f t="shared" si="2"/>
        <v>187</v>
      </c>
      <c r="D189" s="86" t="s">
        <v>6478</v>
      </c>
      <c r="E189" s="86" t="s">
        <v>6702</v>
      </c>
      <c r="F189" s="86" t="s">
        <v>1150</v>
      </c>
      <c r="G189" s="86" t="s">
        <v>2821</v>
      </c>
      <c r="H189" s="86" t="s">
        <v>1039</v>
      </c>
      <c r="I189" s="86" t="s">
        <v>3534</v>
      </c>
      <c r="J189" s="86" t="s">
        <v>1267</v>
      </c>
      <c r="K189" s="86" t="s">
        <v>26</v>
      </c>
      <c r="L189" s="86">
        <v>1</v>
      </c>
      <c r="M189" s="86">
        <v>1</v>
      </c>
      <c r="N189" s="89">
        <v>0.38334686098654702</v>
      </c>
      <c r="O189" s="89">
        <v>0.92449220447743297</v>
      </c>
      <c r="P189" s="89">
        <v>63.206899999999997</v>
      </c>
      <c r="Q189" s="89">
        <v>1.41826528294798</v>
      </c>
      <c r="R189" s="89">
        <v>52.2421556053812</v>
      </c>
      <c r="S189" s="89">
        <v>1.1713787437127099</v>
      </c>
      <c r="T189" s="89">
        <v>1.3290105641185499</v>
      </c>
      <c r="U189" s="89">
        <v>0.37135720233139102</v>
      </c>
      <c r="V189" s="89">
        <v>0.49353764495992802</v>
      </c>
      <c r="W189" s="89">
        <v>1</v>
      </c>
      <c r="X189" s="89">
        <v>0.46523119469026503</v>
      </c>
      <c r="Y189" s="89">
        <v>1.1842745757245901</v>
      </c>
      <c r="Z189" s="89">
        <v>59.66</v>
      </c>
      <c r="AA189" s="89">
        <v>1.22610863772659</v>
      </c>
      <c r="AB189" s="89">
        <v>52.876138938053103</v>
      </c>
      <c r="AC189" s="89">
        <v>1.2051916067255899</v>
      </c>
      <c r="AD189" s="89">
        <v>1.40463737567104</v>
      </c>
      <c r="AE189" s="89">
        <v>0.37635303913405499</v>
      </c>
      <c r="AF189" s="89">
        <v>0.52863954521508105</v>
      </c>
      <c r="AG189" s="89">
        <v>1</v>
      </c>
      <c r="AH189" s="89">
        <v>0.40263766233766202</v>
      </c>
      <c r="AI189" s="89">
        <v>0.92355101788393301</v>
      </c>
      <c r="AJ189" s="89">
        <v>-99</v>
      </c>
      <c r="AK189" s="89">
        <v>-99</v>
      </c>
      <c r="AL189" s="89">
        <v>51.948061038961001</v>
      </c>
      <c r="AM189" s="89">
        <v>0.92355101788393301</v>
      </c>
      <c r="AN189" s="89">
        <v>0.92702885051120199</v>
      </c>
      <c r="AO189" s="89">
        <v>0.12822647793505401</v>
      </c>
      <c r="AP189" s="89">
        <v>0.118869644445233</v>
      </c>
      <c r="AQ189" s="89">
        <v>1</v>
      </c>
      <c r="AR189" s="89">
        <v>0.41360738255033602</v>
      </c>
      <c r="AS189" s="89">
        <v>0.999723299740091</v>
      </c>
      <c r="AT189" s="89">
        <v>-99</v>
      </c>
      <c r="AU189" s="89">
        <v>-99</v>
      </c>
      <c r="AV189" s="89">
        <v>59.7315187919463</v>
      </c>
      <c r="AW189" s="89">
        <v>0.999723299740091</v>
      </c>
      <c r="AX189" s="89">
        <v>1.01428931681034</v>
      </c>
      <c r="AY189" s="89">
        <v>0.1240632805995</v>
      </c>
      <c r="AZ189" s="89">
        <v>0.12583606012051601</v>
      </c>
      <c r="BA189" s="89">
        <v>-99</v>
      </c>
      <c r="BB189" s="89">
        <v>-99</v>
      </c>
      <c r="BC189" s="89">
        <v>-99</v>
      </c>
      <c r="BD189" s="89">
        <v>-99</v>
      </c>
      <c r="BE189" s="89">
        <v>-99</v>
      </c>
      <c r="BF189" s="89">
        <v>-99</v>
      </c>
      <c r="BG189" s="89">
        <v>-99</v>
      </c>
      <c r="BH189" s="89">
        <v>-99</v>
      </c>
      <c r="BI189" s="89">
        <v>-99</v>
      </c>
      <c r="BJ189" s="89">
        <v>-99</v>
      </c>
      <c r="BK189" s="89">
        <v>-99</v>
      </c>
      <c r="BL189" s="89">
        <v>-99</v>
      </c>
      <c r="BM189" s="89">
        <v>-99</v>
      </c>
      <c r="BN189" s="89">
        <v>-99</v>
      </c>
      <c r="BO189" s="89">
        <v>-99</v>
      </c>
      <c r="BP189" s="89">
        <v>-99</v>
      </c>
      <c r="BQ189" s="89">
        <v>-99</v>
      </c>
      <c r="BR189" s="89">
        <v>-99</v>
      </c>
      <c r="BS189" s="89">
        <v>-99</v>
      </c>
      <c r="BT189" s="89">
        <v>-99</v>
      </c>
      <c r="BU189" s="89">
        <v>-99</v>
      </c>
      <c r="BV189" s="89">
        <v>-99</v>
      </c>
      <c r="BW189" s="89">
        <v>-99</v>
      </c>
      <c r="BX189" s="89">
        <v>-99</v>
      </c>
      <c r="BY189" s="89">
        <v>-99</v>
      </c>
      <c r="BZ189" s="89">
        <v>-99</v>
      </c>
      <c r="CA189" s="89">
        <v>-99</v>
      </c>
      <c r="CB189" s="89">
        <v>-99</v>
      </c>
      <c r="CC189" s="89">
        <v>-99</v>
      </c>
      <c r="CD189" s="89">
        <v>-99</v>
      </c>
      <c r="CE189" s="89">
        <v>-99</v>
      </c>
      <c r="CF189" s="89">
        <v>-99</v>
      </c>
      <c r="CG189" s="89">
        <v>-99</v>
      </c>
      <c r="CH189" s="89">
        <v>-99</v>
      </c>
      <c r="CI189" s="89">
        <v>-99</v>
      </c>
      <c r="CJ189" s="89">
        <v>-99</v>
      </c>
      <c r="CK189" s="89">
        <v>-99</v>
      </c>
      <c r="CL189" s="89">
        <v>-99</v>
      </c>
      <c r="CM189" s="89">
        <v>-99</v>
      </c>
      <c r="CN189" s="89">
        <v>-99</v>
      </c>
      <c r="CO189" s="89">
        <v>-99</v>
      </c>
      <c r="CP189" s="89">
        <v>-99</v>
      </c>
      <c r="CQ189" s="89">
        <v>-99</v>
      </c>
      <c r="CR189" s="89">
        <v>-99</v>
      </c>
      <c r="CS189" s="89">
        <v>-99</v>
      </c>
      <c r="CT189" s="89">
        <v>-99</v>
      </c>
      <c r="CU189" s="86">
        <v>-99</v>
      </c>
      <c r="CV189" s="86">
        <v>1.2668999999999999</v>
      </c>
      <c r="CW189" s="86">
        <v>93</v>
      </c>
      <c r="CX189" s="86">
        <v>2</v>
      </c>
      <c r="CY189" s="86">
        <v>1.7461</v>
      </c>
      <c r="CZ189" s="86">
        <v>96</v>
      </c>
      <c r="DA189" s="86">
        <v>2</v>
      </c>
      <c r="DB189" s="86">
        <v>0.98809999999999998</v>
      </c>
      <c r="DC189" s="86">
        <v>91</v>
      </c>
      <c r="DD189" s="86">
        <v>-99</v>
      </c>
      <c r="DE189" s="86">
        <v>-99</v>
      </c>
      <c r="DF189" s="86">
        <v>-99</v>
      </c>
      <c r="DG189" s="86">
        <v>-99</v>
      </c>
      <c r="DH189" s="86">
        <v>-99</v>
      </c>
    </row>
    <row r="190" spans="1:112" x14ac:dyDescent="0.2">
      <c r="A190" s="85">
        <f>IF(ISERROR(SEARCH('School Lookup'!$F$3,Data!J190)),A189,A189+1)</f>
        <v>0</v>
      </c>
      <c r="B190" s="85">
        <f>IF(I190='School Lookup'!$G$13,1,0)</f>
        <v>0</v>
      </c>
      <c r="C190" s="85">
        <f t="shared" si="2"/>
        <v>188</v>
      </c>
      <c r="D190" s="86" t="s">
        <v>6478</v>
      </c>
      <c r="E190" s="86" t="s">
        <v>6499</v>
      </c>
      <c r="F190" s="86" t="s">
        <v>2742</v>
      </c>
      <c r="G190" s="86" t="s">
        <v>2780</v>
      </c>
      <c r="H190" s="86" t="s">
        <v>516</v>
      </c>
      <c r="I190" s="86" t="s">
        <v>3675</v>
      </c>
      <c r="J190" s="86" t="s">
        <v>442</v>
      </c>
      <c r="K190" s="86" t="s">
        <v>36</v>
      </c>
      <c r="L190" s="86">
        <v>1</v>
      </c>
      <c r="M190" s="86">
        <v>-99</v>
      </c>
      <c r="N190" s="89">
        <v>-99</v>
      </c>
      <c r="O190" s="89">
        <v>-99</v>
      </c>
      <c r="P190" s="89">
        <v>-99</v>
      </c>
      <c r="Q190" s="89">
        <v>-99</v>
      </c>
      <c r="R190" s="89">
        <v>-99</v>
      </c>
      <c r="S190" s="89">
        <v>-99</v>
      </c>
      <c r="T190" s="89">
        <v>-99</v>
      </c>
      <c r="U190" s="89">
        <v>-99</v>
      </c>
      <c r="V190" s="89">
        <v>-99</v>
      </c>
      <c r="W190" s="89">
        <v>-99</v>
      </c>
      <c r="X190" s="89">
        <v>-99</v>
      </c>
      <c r="Y190" s="89">
        <v>-99</v>
      </c>
      <c r="Z190" s="89">
        <v>-99</v>
      </c>
      <c r="AA190" s="89">
        <v>-99</v>
      </c>
      <c r="AB190" s="89">
        <v>-99</v>
      </c>
      <c r="AC190" s="89">
        <v>-99</v>
      </c>
      <c r="AD190" s="89">
        <v>-99</v>
      </c>
      <c r="AE190" s="89">
        <v>-99</v>
      </c>
      <c r="AF190" s="89">
        <v>-99</v>
      </c>
      <c r="AG190" s="89">
        <v>-99</v>
      </c>
      <c r="AH190" s="89">
        <v>-99</v>
      </c>
      <c r="AI190" s="89">
        <v>-99</v>
      </c>
      <c r="AJ190" s="89">
        <v>-99</v>
      </c>
      <c r="AK190" s="89">
        <v>-99</v>
      </c>
      <c r="AL190" s="89">
        <v>-99</v>
      </c>
      <c r="AM190" s="89">
        <v>-99</v>
      </c>
      <c r="AN190" s="89">
        <v>-99</v>
      </c>
      <c r="AO190" s="89">
        <v>-99</v>
      </c>
      <c r="AP190" s="89">
        <v>-99</v>
      </c>
      <c r="AQ190" s="89">
        <v>-99</v>
      </c>
      <c r="AR190" s="89">
        <v>-99</v>
      </c>
      <c r="AS190" s="89">
        <v>-99</v>
      </c>
      <c r="AT190" s="89">
        <v>-99</v>
      </c>
      <c r="AU190" s="89">
        <v>-99</v>
      </c>
      <c r="AV190" s="89">
        <v>-99</v>
      </c>
      <c r="AW190" s="89">
        <v>-99</v>
      </c>
      <c r="AX190" s="89">
        <v>-99</v>
      </c>
      <c r="AY190" s="89">
        <v>-99</v>
      </c>
      <c r="AZ190" s="89">
        <v>-99</v>
      </c>
      <c r="BA190" s="89">
        <v>1</v>
      </c>
      <c r="BB190" s="89">
        <v>0.72175434439178499</v>
      </c>
      <c r="BC190" s="89">
        <v>1.8486486005246501</v>
      </c>
      <c r="BD190" s="89">
        <v>51.671199999999999</v>
      </c>
      <c r="BE190" s="89">
        <v>0.33771582236037601</v>
      </c>
      <c r="BF190" s="89">
        <v>54.028405213270098</v>
      </c>
      <c r="BG190" s="89">
        <v>1.09318221144251</v>
      </c>
      <c r="BH190" s="89">
        <v>1.1798700360094601</v>
      </c>
      <c r="BI190" s="89">
        <v>0.25059382422802901</v>
      </c>
      <c r="BJ190" s="89">
        <v>0.29566814441567202</v>
      </c>
      <c r="BK190" s="89">
        <v>1</v>
      </c>
      <c r="BL190" s="89">
        <v>0.63957772511848299</v>
      </c>
      <c r="BM190" s="89">
        <v>1.7381705654853401</v>
      </c>
      <c r="BN190" s="89">
        <v>56.3322</v>
      </c>
      <c r="BO190" s="89">
        <v>0.86195473541198597</v>
      </c>
      <c r="BP190" s="89">
        <v>55.292223222748802</v>
      </c>
      <c r="BQ190" s="89">
        <v>1.3000626504486601</v>
      </c>
      <c r="BR190" s="89">
        <v>1.37563157450364</v>
      </c>
      <c r="BS190" s="89">
        <v>0.25059382422802901</v>
      </c>
      <c r="BT190" s="89">
        <v>0.34472477698369203</v>
      </c>
      <c r="BU190" s="89">
        <v>1</v>
      </c>
      <c r="BV190" s="89">
        <v>0.66013142857142804</v>
      </c>
      <c r="BW190" s="89">
        <v>1.677704566803</v>
      </c>
      <c r="BX190" s="89">
        <v>58.5642</v>
      </c>
      <c r="BY190" s="89">
        <v>0.97538635067738799</v>
      </c>
      <c r="BZ190" s="89">
        <v>54.603192063492102</v>
      </c>
      <c r="CA190" s="89">
        <v>1.3265454587401999</v>
      </c>
      <c r="CB190" s="89">
        <v>1.40809153599959</v>
      </c>
      <c r="CC190" s="89">
        <v>0.24940617577197099</v>
      </c>
      <c r="CD190" s="89">
        <v>0.351186725130539</v>
      </c>
      <c r="CE190" s="89">
        <v>1</v>
      </c>
      <c r="CF190" s="89">
        <v>0.62160904761904801</v>
      </c>
      <c r="CG190" s="89">
        <v>1.67711835264019</v>
      </c>
      <c r="CH190" s="89">
        <v>56.326799999999999</v>
      </c>
      <c r="CI190" s="89">
        <v>0.80235415454138104</v>
      </c>
      <c r="CJ190" s="89">
        <v>45.238101746031703</v>
      </c>
      <c r="CK190" s="89">
        <v>1.2397362535907901</v>
      </c>
      <c r="CL190" s="89">
        <v>1.3506189920679399</v>
      </c>
      <c r="CM190" s="89">
        <v>0.24940617577197099</v>
      </c>
      <c r="CN190" s="89">
        <v>0.33685271773665898</v>
      </c>
      <c r="CO190" s="89">
        <v>98.42</v>
      </c>
      <c r="CP190" s="89">
        <v>0.83350000000000002</v>
      </c>
      <c r="CQ190" s="89">
        <v>-1.1399999999999999</v>
      </c>
      <c r="CR190" s="89">
        <v>-0.34710000000000002</v>
      </c>
      <c r="CS190" s="89">
        <v>0.83350000000000002</v>
      </c>
      <c r="CT190" s="89">
        <v>0.69420000000000004</v>
      </c>
      <c r="CU190" s="86" t="s">
        <v>6988</v>
      </c>
      <c r="CV190" s="86">
        <v>1.2649999999999999</v>
      </c>
      <c r="CW190" s="86">
        <v>93</v>
      </c>
      <c r="CX190" s="86">
        <v>2</v>
      </c>
      <c r="CY190" s="86">
        <v>-0.42849999999999999</v>
      </c>
      <c r="CZ190" s="86">
        <v>30</v>
      </c>
      <c r="DA190" s="86">
        <v>4</v>
      </c>
      <c r="DB190" s="86">
        <v>0.74399999999999999</v>
      </c>
      <c r="DC190" s="86">
        <v>83</v>
      </c>
      <c r="DD190" s="86">
        <v>-99</v>
      </c>
      <c r="DE190" s="86">
        <v>-99</v>
      </c>
      <c r="DF190" s="86">
        <v>-99</v>
      </c>
      <c r="DG190" s="86">
        <v>-99</v>
      </c>
      <c r="DH190" s="86">
        <v>-99</v>
      </c>
    </row>
    <row r="191" spans="1:112" x14ac:dyDescent="0.2">
      <c r="A191" s="85">
        <f>IF(ISERROR(SEARCH('School Lookup'!$F$3,Data!J191)),A190,A190+1)</f>
        <v>0</v>
      </c>
      <c r="B191" s="85">
        <f>IF(I191='School Lookup'!$G$13,1,0)</f>
        <v>0</v>
      </c>
      <c r="C191" s="85">
        <f t="shared" si="2"/>
        <v>189</v>
      </c>
      <c r="D191" s="86" t="s">
        <v>6478</v>
      </c>
      <c r="E191" s="86" t="s">
        <v>6499</v>
      </c>
      <c r="F191" s="86" t="s">
        <v>2742</v>
      </c>
      <c r="G191" s="86" t="s">
        <v>2781</v>
      </c>
      <c r="H191" s="86" t="s">
        <v>503</v>
      </c>
      <c r="I191" s="86" t="s">
        <v>3448</v>
      </c>
      <c r="J191" s="86" t="s">
        <v>1025</v>
      </c>
      <c r="K191" s="86" t="s">
        <v>6376</v>
      </c>
      <c r="L191" s="86">
        <v>1</v>
      </c>
      <c r="M191" s="86">
        <v>1</v>
      </c>
      <c r="N191" s="89">
        <v>0.70415446428571404</v>
      </c>
      <c r="O191" s="89">
        <v>1.6192007229466401</v>
      </c>
      <c r="P191" s="89">
        <v>49.204500000000003</v>
      </c>
      <c r="Q191" s="89">
        <v>-6.6989054708542703E-2</v>
      </c>
      <c r="R191" s="89">
        <v>49.107134821428602</v>
      </c>
      <c r="S191" s="89">
        <v>0.77610583411904899</v>
      </c>
      <c r="T191" s="89">
        <v>0.88050748030179604</v>
      </c>
      <c r="U191" s="89">
        <v>0.5</v>
      </c>
      <c r="V191" s="89">
        <v>0.44025374015089802</v>
      </c>
      <c r="W191" s="89">
        <v>1</v>
      </c>
      <c r="X191" s="89">
        <v>0.87292946428571405</v>
      </c>
      <c r="Y191" s="89">
        <v>2.1440608780780201</v>
      </c>
      <c r="Z191" s="89">
        <v>55.318199999999997</v>
      </c>
      <c r="AA191" s="89">
        <v>0.68467332872156395</v>
      </c>
      <c r="AB191" s="89">
        <v>47.321424107142903</v>
      </c>
      <c r="AC191" s="89">
        <v>1.41436710339979</v>
      </c>
      <c r="AD191" s="89">
        <v>1.6481912832443699</v>
      </c>
      <c r="AE191" s="89">
        <v>0.5</v>
      </c>
      <c r="AF191" s="89">
        <v>0.82409564162218496</v>
      </c>
      <c r="AG191" s="89">
        <v>-99</v>
      </c>
      <c r="AH191" s="89">
        <v>-99</v>
      </c>
      <c r="AI191" s="89">
        <v>-99</v>
      </c>
      <c r="AJ191" s="89">
        <v>-99</v>
      </c>
      <c r="AK191" s="89">
        <v>-99</v>
      </c>
      <c r="AL191" s="89">
        <v>-99</v>
      </c>
      <c r="AM191" s="89">
        <v>-99</v>
      </c>
      <c r="AN191" s="89">
        <v>-99</v>
      </c>
      <c r="AO191" s="89">
        <v>-99</v>
      </c>
      <c r="AP191" s="89">
        <v>-99</v>
      </c>
      <c r="AQ191" s="89">
        <v>-99</v>
      </c>
      <c r="AR191" s="89">
        <v>-99</v>
      </c>
      <c r="AS191" s="89">
        <v>-99</v>
      </c>
      <c r="AT191" s="89">
        <v>-99</v>
      </c>
      <c r="AU191" s="89">
        <v>-99</v>
      </c>
      <c r="AV191" s="89">
        <v>-99</v>
      </c>
      <c r="AW191" s="89">
        <v>-99</v>
      </c>
      <c r="AX191" s="89">
        <v>-99</v>
      </c>
      <c r="AY191" s="89">
        <v>-99</v>
      </c>
      <c r="AZ191" s="89">
        <v>-99</v>
      </c>
      <c r="BA191" s="89">
        <v>-99</v>
      </c>
      <c r="BB191" s="89">
        <v>-99</v>
      </c>
      <c r="BC191" s="89">
        <v>-99</v>
      </c>
      <c r="BD191" s="89">
        <v>-99</v>
      </c>
      <c r="BE191" s="89">
        <v>-99</v>
      </c>
      <c r="BF191" s="89">
        <v>-99</v>
      </c>
      <c r="BG191" s="89">
        <v>-99</v>
      </c>
      <c r="BH191" s="89">
        <v>-99</v>
      </c>
      <c r="BI191" s="89">
        <v>-99</v>
      </c>
      <c r="BJ191" s="89">
        <v>-99</v>
      </c>
      <c r="BK191" s="89">
        <v>-99</v>
      </c>
      <c r="BL191" s="89">
        <v>-99</v>
      </c>
      <c r="BM191" s="89">
        <v>-99</v>
      </c>
      <c r="BN191" s="89">
        <v>-99</v>
      </c>
      <c r="BO191" s="89">
        <v>-99</v>
      </c>
      <c r="BP191" s="89">
        <v>-99</v>
      </c>
      <c r="BQ191" s="89">
        <v>-99</v>
      </c>
      <c r="BR191" s="89">
        <v>-99</v>
      </c>
      <c r="BS191" s="89">
        <v>-99</v>
      </c>
      <c r="BT191" s="89">
        <v>-99</v>
      </c>
      <c r="BU191" s="89">
        <v>-99</v>
      </c>
      <c r="BV191" s="89">
        <v>-99</v>
      </c>
      <c r="BW191" s="89">
        <v>-99</v>
      </c>
      <c r="BX191" s="89">
        <v>-99</v>
      </c>
      <c r="BY191" s="89">
        <v>-99</v>
      </c>
      <c r="BZ191" s="89">
        <v>-99</v>
      </c>
      <c r="CA191" s="89">
        <v>-99</v>
      </c>
      <c r="CB191" s="89">
        <v>-99</v>
      </c>
      <c r="CC191" s="89">
        <v>-99</v>
      </c>
      <c r="CD191" s="89">
        <v>-99</v>
      </c>
      <c r="CE191" s="89">
        <v>-99</v>
      </c>
      <c r="CF191" s="89">
        <v>-99</v>
      </c>
      <c r="CG191" s="89">
        <v>-99</v>
      </c>
      <c r="CH191" s="89">
        <v>-99</v>
      </c>
      <c r="CI191" s="89">
        <v>-99</v>
      </c>
      <c r="CJ191" s="89">
        <v>-99</v>
      </c>
      <c r="CK191" s="89">
        <v>-99</v>
      </c>
      <c r="CL191" s="89">
        <v>-99</v>
      </c>
      <c r="CM191" s="89">
        <v>-99</v>
      </c>
      <c r="CN191" s="89">
        <v>-99</v>
      </c>
      <c r="CO191" s="89">
        <v>-99</v>
      </c>
      <c r="CP191" s="89">
        <v>-99</v>
      </c>
      <c r="CQ191" s="89">
        <v>-99</v>
      </c>
      <c r="CR191" s="89">
        <v>-99</v>
      </c>
      <c r="CS191" s="89">
        <v>-99</v>
      </c>
      <c r="CT191" s="89">
        <v>-99</v>
      </c>
      <c r="CU191" s="86">
        <v>-99</v>
      </c>
      <c r="CV191" s="86">
        <v>1.2643</v>
      </c>
      <c r="CW191" s="86">
        <v>93</v>
      </c>
      <c r="CX191" s="86">
        <v>2</v>
      </c>
      <c r="CY191" s="86">
        <v>1.8164</v>
      </c>
      <c r="CZ191" s="86">
        <v>96</v>
      </c>
      <c r="DA191" s="86">
        <v>2</v>
      </c>
      <c r="DB191" s="86">
        <v>0.30880000000000002</v>
      </c>
      <c r="DC191" s="86">
        <v>64</v>
      </c>
      <c r="DD191" s="86">
        <v>-99</v>
      </c>
      <c r="DE191" s="86">
        <v>-99</v>
      </c>
      <c r="DF191" s="86">
        <v>-99</v>
      </c>
      <c r="DG191" s="86">
        <v>-99</v>
      </c>
      <c r="DH191" s="86">
        <v>-99</v>
      </c>
    </row>
    <row r="192" spans="1:112" x14ac:dyDescent="0.2">
      <c r="A192" s="85">
        <f>IF(ISERROR(SEARCH('School Lookup'!$F$3,Data!J192)),A191,A191+1)</f>
        <v>0</v>
      </c>
      <c r="B192" s="85">
        <f>IF(I192='School Lookup'!$G$13,1,0)</f>
        <v>0</v>
      </c>
      <c r="C192" s="85">
        <f t="shared" si="2"/>
        <v>190</v>
      </c>
      <c r="D192" s="86" t="s">
        <v>6478</v>
      </c>
      <c r="E192" s="86" t="s">
        <v>6760</v>
      </c>
      <c r="F192" s="86" t="s">
        <v>2767</v>
      </c>
      <c r="G192" s="86" t="s">
        <v>2789</v>
      </c>
      <c r="H192" s="86" t="s">
        <v>755</v>
      </c>
      <c r="I192" s="86" t="s">
        <v>3631</v>
      </c>
      <c r="J192" s="86" t="s">
        <v>257</v>
      </c>
      <c r="K192" s="86" t="s">
        <v>6585</v>
      </c>
      <c r="L192" s="86">
        <v>1</v>
      </c>
      <c r="M192" s="86">
        <v>1</v>
      </c>
      <c r="N192" s="89">
        <v>0.88718505263157899</v>
      </c>
      <c r="O192" s="89">
        <v>2.0155532643348999</v>
      </c>
      <c r="P192" s="89">
        <v>45.637500000000003</v>
      </c>
      <c r="Q192" s="89">
        <v>-0.44534578087125898</v>
      </c>
      <c r="R192" s="89">
        <v>45.263149894736799</v>
      </c>
      <c r="S192" s="89">
        <v>0.78510374173182196</v>
      </c>
      <c r="T192" s="89">
        <v>0.89071710816720095</v>
      </c>
      <c r="U192" s="89">
        <v>0.37196554424432299</v>
      </c>
      <c r="V192" s="89">
        <v>0.33131607390714202</v>
      </c>
      <c r="W192" s="89">
        <v>1</v>
      </c>
      <c r="X192" s="89">
        <v>0.92708301486199596</v>
      </c>
      <c r="Y192" s="89">
        <v>2.2715469135681698</v>
      </c>
      <c r="Z192" s="89">
        <v>48.075499999999998</v>
      </c>
      <c r="AA192" s="89">
        <v>-0.218512795128145</v>
      </c>
      <c r="AB192" s="89">
        <v>45.859851804670903</v>
      </c>
      <c r="AC192" s="89">
        <v>1.0265170592200099</v>
      </c>
      <c r="AD192" s="89">
        <v>1.1965973092159501</v>
      </c>
      <c r="AE192" s="89">
        <v>0.36883320281910698</v>
      </c>
      <c r="AF192" s="89">
        <v>0.44134481804284298</v>
      </c>
      <c r="AG192" s="89">
        <v>1</v>
      </c>
      <c r="AH192" s="89">
        <v>0.66390000000000005</v>
      </c>
      <c r="AI192" s="89">
        <v>1.48581277324043</v>
      </c>
      <c r="AJ192" s="89">
        <v>-99</v>
      </c>
      <c r="AK192" s="89">
        <v>-99</v>
      </c>
      <c r="AL192" s="89">
        <v>55.757603636363598</v>
      </c>
      <c r="AM192" s="89">
        <v>1.48581277324043</v>
      </c>
      <c r="AN192" s="89">
        <v>1.51770923900164</v>
      </c>
      <c r="AO192" s="89">
        <v>0.12920908379013299</v>
      </c>
      <c r="AP192" s="89">
        <v>0.196101820231222</v>
      </c>
      <c r="AQ192" s="89">
        <v>1</v>
      </c>
      <c r="AR192" s="89">
        <v>0.94202530120481898</v>
      </c>
      <c r="AS192" s="89">
        <v>2.18750954368008</v>
      </c>
      <c r="AT192" s="89">
        <v>-99</v>
      </c>
      <c r="AU192" s="89">
        <v>-99</v>
      </c>
      <c r="AV192" s="89">
        <v>43.975911445783098</v>
      </c>
      <c r="AW192" s="89">
        <v>2.18750954368008</v>
      </c>
      <c r="AX192" s="89">
        <v>2.2659724990622601</v>
      </c>
      <c r="AY192" s="89">
        <v>0.12999216914643699</v>
      </c>
      <c r="AZ192" s="89">
        <v>0.29455868037927602</v>
      </c>
      <c r="BA192" s="89">
        <v>-99</v>
      </c>
      <c r="BB192" s="89">
        <v>-99</v>
      </c>
      <c r="BC192" s="89">
        <v>-99</v>
      </c>
      <c r="BD192" s="89">
        <v>-99</v>
      </c>
      <c r="BE192" s="89">
        <v>-99</v>
      </c>
      <c r="BF192" s="89">
        <v>-99</v>
      </c>
      <c r="BG192" s="89">
        <v>-99</v>
      </c>
      <c r="BH192" s="89">
        <v>-99</v>
      </c>
      <c r="BI192" s="89">
        <v>-99</v>
      </c>
      <c r="BJ192" s="89">
        <v>-99</v>
      </c>
      <c r="BK192" s="89">
        <v>-99</v>
      </c>
      <c r="BL192" s="89">
        <v>-99</v>
      </c>
      <c r="BM192" s="89">
        <v>-99</v>
      </c>
      <c r="BN192" s="89">
        <v>-99</v>
      </c>
      <c r="BO192" s="89">
        <v>-99</v>
      </c>
      <c r="BP192" s="89">
        <v>-99</v>
      </c>
      <c r="BQ192" s="89">
        <v>-99</v>
      </c>
      <c r="BR192" s="89">
        <v>-99</v>
      </c>
      <c r="BS192" s="89">
        <v>-99</v>
      </c>
      <c r="BT192" s="89">
        <v>-99</v>
      </c>
      <c r="BU192" s="89">
        <v>-99</v>
      </c>
      <c r="BV192" s="89">
        <v>-99</v>
      </c>
      <c r="BW192" s="89">
        <v>-99</v>
      </c>
      <c r="BX192" s="89">
        <v>-99</v>
      </c>
      <c r="BY192" s="89">
        <v>-99</v>
      </c>
      <c r="BZ192" s="89">
        <v>-99</v>
      </c>
      <c r="CA192" s="89">
        <v>-99</v>
      </c>
      <c r="CB192" s="89">
        <v>-99</v>
      </c>
      <c r="CC192" s="89">
        <v>-99</v>
      </c>
      <c r="CD192" s="89">
        <v>-99</v>
      </c>
      <c r="CE192" s="89">
        <v>-99</v>
      </c>
      <c r="CF192" s="89">
        <v>-99</v>
      </c>
      <c r="CG192" s="89">
        <v>-99</v>
      </c>
      <c r="CH192" s="89">
        <v>-99</v>
      </c>
      <c r="CI192" s="89">
        <v>-99</v>
      </c>
      <c r="CJ192" s="89">
        <v>-99</v>
      </c>
      <c r="CK192" s="89">
        <v>-99</v>
      </c>
      <c r="CL192" s="89">
        <v>-99</v>
      </c>
      <c r="CM192" s="89">
        <v>-99</v>
      </c>
      <c r="CN192" s="89">
        <v>-99</v>
      </c>
      <c r="CO192" s="89">
        <v>-99</v>
      </c>
      <c r="CP192" s="89">
        <v>-99</v>
      </c>
      <c r="CQ192" s="89">
        <v>-99</v>
      </c>
      <c r="CR192" s="89">
        <v>-99</v>
      </c>
      <c r="CS192" s="89">
        <v>-99</v>
      </c>
      <c r="CT192" s="89">
        <v>-99</v>
      </c>
      <c r="CU192" s="86">
        <v>-99</v>
      </c>
      <c r="CV192" s="86">
        <v>1.2633000000000001</v>
      </c>
      <c r="CW192" s="86">
        <v>93</v>
      </c>
      <c r="CX192" s="86">
        <v>2</v>
      </c>
      <c r="CY192" s="86">
        <v>-0.29249999999999998</v>
      </c>
      <c r="CZ192" s="86">
        <v>37</v>
      </c>
      <c r="DA192" s="86">
        <v>2</v>
      </c>
      <c r="DB192" s="86">
        <v>-0.2462</v>
      </c>
      <c r="DC192" s="86">
        <v>34</v>
      </c>
      <c r="DD192" s="86">
        <v>-99</v>
      </c>
      <c r="DE192" s="86">
        <v>-99</v>
      </c>
      <c r="DF192" s="86">
        <v>-99</v>
      </c>
      <c r="DG192" s="86">
        <v>-99</v>
      </c>
      <c r="DH192" s="86">
        <v>-99</v>
      </c>
    </row>
    <row r="193" spans="1:112" x14ac:dyDescent="0.2">
      <c r="A193" s="85">
        <f>IF(ISERROR(SEARCH('School Lookup'!$F$3,Data!J193)),A192,A192+1)</f>
        <v>0</v>
      </c>
      <c r="B193" s="85">
        <f>IF(I193='School Lookup'!$G$13,1,0)</f>
        <v>0</v>
      </c>
      <c r="C193" s="85">
        <f t="shared" si="2"/>
        <v>191</v>
      </c>
      <c r="D193" s="86" t="s">
        <v>6478</v>
      </c>
      <c r="E193" s="86" t="s">
        <v>6790</v>
      </c>
      <c r="F193" s="86" t="s">
        <v>2774</v>
      </c>
      <c r="G193" s="86" t="s">
        <v>2808</v>
      </c>
      <c r="H193" s="86" t="s">
        <v>2037</v>
      </c>
      <c r="I193" s="86" t="s">
        <v>3553</v>
      </c>
      <c r="J193" s="86" t="s">
        <v>1019</v>
      </c>
      <c r="K193" s="86" t="s">
        <v>31</v>
      </c>
      <c r="L193" s="86">
        <v>1</v>
      </c>
      <c r="M193" s="86">
        <v>1</v>
      </c>
      <c r="N193" s="89">
        <v>0.80741756025578004</v>
      </c>
      <c r="O193" s="89">
        <v>1.84281684574473</v>
      </c>
      <c r="P193" s="89">
        <v>58.983600000000003</v>
      </c>
      <c r="Q193" s="89">
        <v>0.97029388917085702</v>
      </c>
      <c r="R193" s="89">
        <v>49.975376192818501</v>
      </c>
      <c r="S193" s="89">
        <v>1.40655536745779</v>
      </c>
      <c r="T193" s="89">
        <v>1.5958576928522601</v>
      </c>
      <c r="U193" s="89">
        <v>0.37460843928505599</v>
      </c>
      <c r="V193" s="89">
        <v>0.59782175964043405</v>
      </c>
      <c r="W193" s="89">
        <v>1</v>
      </c>
      <c r="X193" s="89">
        <v>0.64387812192723703</v>
      </c>
      <c r="Y193" s="89">
        <v>1.6048377385011099</v>
      </c>
      <c r="Z193" s="89">
        <v>51.008200000000002</v>
      </c>
      <c r="AA193" s="89">
        <v>0.1472035738246</v>
      </c>
      <c r="AB193" s="89">
        <v>49.9016681907571</v>
      </c>
      <c r="AC193" s="89">
        <v>0.87602065616285296</v>
      </c>
      <c r="AD193" s="89">
        <v>1.02136652156116</v>
      </c>
      <c r="AE193" s="89">
        <v>0.37479270315091201</v>
      </c>
      <c r="AF193" s="89">
        <v>0.382800719523752</v>
      </c>
      <c r="AG193" s="89">
        <v>1</v>
      </c>
      <c r="AH193" s="89">
        <v>0.64931384388807101</v>
      </c>
      <c r="AI193" s="89">
        <v>1.4544219581203599</v>
      </c>
      <c r="AJ193" s="89">
        <v>56.116500000000002</v>
      </c>
      <c r="AK193" s="89">
        <v>0.73313081235698097</v>
      </c>
      <c r="AL193" s="89">
        <v>50.220940353461003</v>
      </c>
      <c r="AM193" s="89">
        <v>1.0937763852386699</v>
      </c>
      <c r="AN193" s="89">
        <v>1.10585799043069</v>
      </c>
      <c r="AO193" s="89">
        <v>0.12511516491616001</v>
      </c>
      <c r="AP193" s="89">
        <v>0.13835960484658899</v>
      </c>
      <c r="AQ193" s="89">
        <v>1</v>
      </c>
      <c r="AR193" s="89">
        <v>0.59641321585903095</v>
      </c>
      <c r="AS193" s="89">
        <v>1.4106371738739301</v>
      </c>
      <c r="AT193" s="89">
        <v>56.244599999999998</v>
      </c>
      <c r="AU193" s="89">
        <v>0.82149182569995205</v>
      </c>
      <c r="AV193" s="89">
        <v>50.5139656387665</v>
      </c>
      <c r="AW193" s="89">
        <v>1.11606449978694</v>
      </c>
      <c r="AX193" s="89">
        <v>1.1368890894921699</v>
      </c>
      <c r="AY193" s="89">
        <v>0.12548369264787201</v>
      </c>
      <c r="AZ193" s="89">
        <v>0.142661041080554</v>
      </c>
      <c r="BA193" s="89">
        <v>-99</v>
      </c>
      <c r="BB193" s="89">
        <v>-99</v>
      </c>
      <c r="BC193" s="89">
        <v>-99</v>
      </c>
      <c r="BD193" s="89">
        <v>-99</v>
      </c>
      <c r="BE193" s="89">
        <v>-99</v>
      </c>
      <c r="BF193" s="89">
        <v>-99</v>
      </c>
      <c r="BG193" s="89">
        <v>-99</v>
      </c>
      <c r="BH193" s="89">
        <v>-99</v>
      </c>
      <c r="BI193" s="89">
        <v>-99</v>
      </c>
      <c r="BJ193" s="89">
        <v>-99</v>
      </c>
      <c r="BK193" s="89">
        <v>-99</v>
      </c>
      <c r="BL193" s="89">
        <v>-99</v>
      </c>
      <c r="BM193" s="89">
        <v>-99</v>
      </c>
      <c r="BN193" s="89">
        <v>-99</v>
      </c>
      <c r="BO193" s="89">
        <v>-99</v>
      </c>
      <c r="BP193" s="89">
        <v>-99</v>
      </c>
      <c r="BQ193" s="89">
        <v>-99</v>
      </c>
      <c r="BR193" s="89">
        <v>-99</v>
      </c>
      <c r="BS193" s="89">
        <v>-99</v>
      </c>
      <c r="BT193" s="89">
        <v>-99</v>
      </c>
      <c r="BU193" s="89">
        <v>-99</v>
      </c>
      <c r="BV193" s="89">
        <v>-99</v>
      </c>
      <c r="BW193" s="89">
        <v>-99</v>
      </c>
      <c r="BX193" s="89">
        <v>-99</v>
      </c>
      <c r="BY193" s="89">
        <v>-99</v>
      </c>
      <c r="BZ193" s="89">
        <v>-99</v>
      </c>
      <c r="CA193" s="89">
        <v>-99</v>
      </c>
      <c r="CB193" s="89">
        <v>-99</v>
      </c>
      <c r="CC193" s="89">
        <v>-99</v>
      </c>
      <c r="CD193" s="89">
        <v>-99</v>
      </c>
      <c r="CE193" s="89">
        <v>-99</v>
      </c>
      <c r="CF193" s="89">
        <v>-99</v>
      </c>
      <c r="CG193" s="89">
        <v>-99</v>
      </c>
      <c r="CH193" s="89">
        <v>-99</v>
      </c>
      <c r="CI193" s="89">
        <v>-99</v>
      </c>
      <c r="CJ193" s="89">
        <v>-99</v>
      </c>
      <c r="CK193" s="89">
        <v>-99</v>
      </c>
      <c r="CL193" s="89">
        <v>-99</v>
      </c>
      <c r="CM193" s="89">
        <v>-99</v>
      </c>
      <c r="CN193" s="89">
        <v>-99</v>
      </c>
      <c r="CO193" s="89">
        <v>-99</v>
      </c>
      <c r="CP193" s="89">
        <v>-99</v>
      </c>
      <c r="CQ193" s="89">
        <v>-99</v>
      </c>
      <c r="CR193" s="89">
        <v>-99</v>
      </c>
      <c r="CS193" s="89">
        <v>-99</v>
      </c>
      <c r="CT193" s="89">
        <v>-99</v>
      </c>
      <c r="CU193" s="86">
        <v>-99</v>
      </c>
      <c r="CV193" s="86">
        <v>1.2616000000000001</v>
      </c>
      <c r="CW193" s="86">
        <v>92</v>
      </c>
      <c r="CX193" s="86">
        <v>2</v>
      </c>
      <c r="CY193" s="86">
        <v>-0.63800000000000001</v>
      </c>
      <c r="CZ193" s="86">
        <v>22</v>
      </c>
      <c r="DA193" s="86">
        <v>4</v>
      </c>
      <c r="DB193" s="86">
        <v>0.61350000000000005</v>
      </c>
      <c r="DC193" s="86">
        <v>78</v>
      </c>
      <c r="DD193" s="86">
        <v>-99</v>
      </c>
      <c r="DE193" s="86">
        <v>-99</v>
      </c>
      <c r="DF193" s="86">
        <v>-99</v>
      </c>
      <c r="DG193" s="86">
        <v>-99</v>
      </c>
      <c r="DH193" s="86">
        <v>-99</v>
      </c>
    </row>
    <row r="194" spans="1:112" x14ac:dyDescent="0.2">
      <c r="A194" s="85">
        <f>IF(ISERROR(SEARCH('School Lookup'!$F$3,Data!J194)),A193,A193+1)</f>
        <v>0</v>
      </c>
      <c r="B194" s="85">
        <f>IF(I194='School Lookup'!$G$13,1,0)</f>
        <v>0</v>
      </c>
      <c r="C194" s="85">
        <f t="shared" si="2"/>
        <v>192</v>
      </c>
      <c r="D194" s="86" t="s">
        <v>6478</v>
      </c>
      <c r="E194" s="86" t="s">
        <v>6760</v>
      </c>
      <c r="F194" s="86" t="s">
        <v>2767</v>
      </c>
      <c r="G194" s="86" t="s">
        <v>2787</v>
      </c>
      <c r="H194" s="86" t="s">
        <v>918</v>
      </c>
      <c r="I194" s="86" t="s">
        <v>3483</v>
      </c>
      <c r="J194" s="86" t="s">
        <v>1813</v>
      </c>
      <c r="K194" s="86" t="s">
        <v>31</v>
      </c>
      <c r="L194" s="86">
        <v>1</v>
      </c>
      <c r="M194" s="86">
        <v>1</v>
      </c>
      <c r="N194" s="89">
        <v>0.82786535433070896</v>
      </c>
      <c r="O194" s="89">
        <v>1.8870965217301801</v>
      </c>
      <c r="P194" s="89">
        <v>48.929299999999998</v>
      </c>
      <c r="Q194" s="89">
        <v>-9.6179907256897401E-2</v>
      </c>
      <c r="R194" s="89">
        <v>49.3034351907935</v>
      </c>
      <c r="S194" s="89">
        <v>0.89545830723664299</v>
      </c>
      <c r="T194" s="89">
        <v>1.01593278002554</v>
      </c>
      <c r="U194" s="89">
        <v>0.37429154386760399</v>
      </c>
      <c r="V194" s="89">
        <v>0.38025504870146598</v>
      </c>
      <c r="W194" s="89">
        <v>1</v>
      </c>
      <c r="X194" s="89">
        <v>0.72099176755447902</v>
      </c>
      <c r="Y194" s="89">
        <v>1.78637547441302</v>
      </c>
      <c r="Z194" s="89">
        <v>54.304600000000001</v>
      </c>
      <c r="AA194" s="89">
        <v>0.55827440910124804</v>
      </c>
      <c r="AB194" s="89">
        <v>49.939489709443102</v>
      </c>
      <c r="AC194" s="89">
        <v>1.17232494175714</v>
      </c>
      <c r="AD194" s="89">
        <v>1.36636900863359</v>
      </c>
      <c r="AE194" s="89">
        <v>0.37451824982997101</v>
      </c>
      <c r="AF194" s="89">
        <v>0.51173012973536403</v>
      </c>
      <c r="AG194" s="89">
        <v>1</v>
      </c>
      <c r="AH194" s="89">
        <v>0.66587580340264596</v>
      </c>
      <c r="AI194" s="89">
        <v>1.4900648927742</v>
      </c>
      <c r="AJ194" s="89">
        <v>60.645600000000002</v>
      </c>
      <c r="AK194" s="89">
        <v>1.1764889006111401</v>
      </c>
      <c r="AL194" s="89">
        <v>55.954638752362897</v>
      </c>
      <c r="AM194" s="89">
        <v>1.33327689669267</v>
      </c>
      <c r="AN194" s="89">
        <v>1.35746367728664</v>
      </c>
      <c r="AO194" s="89">
        <v>0.119927454092043</v>
      </c>
      <c r="AP194" s="89">
        <v>0.16279716283940901</v>
      </c>
      <c r="AQ194" s="89">
        <v>1</v>
      </c>
      <c r="AR194" s="89">
        <v>0.79357806563039701</v>
      </c>
      <c r="AS194" s="89">
        <v>1.8538274747313299</v>
      </c>
      <c r="AT194" s="89">
        <v>59.290799999999997</v>
      </c>
      <c r="AU194" s="89">
        <v>1.1525792668074</v>
      </c>
      <c r="AV194" s="89">
        <v>42.832493955095003</v>
      </c>
      <c r="AW194" s="89">
        <v>1.5032033707693599</v>
      </c>
      <c r="AX194" s="89">
        <v>1.54485408864666</v>
      </c>
      <c r="AY194" s="89">
        <v>0.131262752210383</v>
      </c>
      <c r="AZ194" s="89">
        <v>0.202781799439224</v>
      </c>
      <c r="BA194" s="89">
        <v>-99</v>
      </c>
      <c r="BB194" s="89">
        <v>-99</v>
      </c>
      <c r="BC194" s="89">
        <v>-99</v>
      </c>
      <c r="BD194" s="89">
        <v>-99</v>
      </c>
      <c r="BE194" s="89">
        <v>-99</v>
      </c>
      <c r="BF194" s="89">
        <v>-99</v>
      </c>
      <c r="BG194" s="89">
        <v>-99</v>
      </c>
      <c r="BH194" s="89">
        <v>-99</v>
      </c>
      <c r="BI194" s="89">
        <v>-99</v>
      </c>
      <c r="BJ194" s="89">
        <v>-99</v>
      </c>
      <c r="BK194" s="89">
        <v>-99</v>
      </c>
      <c r="BL194" s="89">
        <v>-99</v>
      </c>
      <c r="BM194" s="89">
        <v>-99</v>
      </c>
      <c r="BN194" s="89">
        <v>-99</v>
      </c>
      <c r="BO194" s="89">
        <v>-99</v>
      </c>
      <c r="BP194" s="89">
        <v>-99</v>
      </c>
      <c r="BQ194" s="89">
        <v>-99</v>
      </c>
      <c r="BR194" s="89">
        <v>-99</v>
      </c>
      <c r="BS194" s="89">
        <v>-99</v>
      </c>
      <c r="BT194" s="89">
        <v>-99</v>
      </c>
      <c r="BU194" s="89">
        <v>-99</v>
      </c>
      <c r="BV194" s="89">
        <v>-99</v>
      </c>
      <c r="BW194" s="89">
        <v>-99</v>
      </c>
      <c r="BX194" s="89">
        <v>-99</v>
      </c>
      <c r="BY194" s="89">
        <v>-99</v>
      </c>
      <c r="BZ194" s="89">
        <v>-99</v>
      </c>
      <c r="CA194" s="89">
        <v>-99</v>
      </c>
      <c r="CB194" s="89">
        <v>-99</v>
      </c>
      <c r="CC194" s="89">
        <v>-99</v>
      </c>
      <c r="CD194" s="89">
        <v>-99</v>
      </c>
      <c r="CE194" s="89">
        <v>-99</v>
      </c>
      <c r="CF194" s="89">
        <v>-99</v>
      </c>
      <c r="CG194" s="89">
        <v>-99</v>
      </c>
      <c r="CH194" s="89">
        <v>-99</v>
      </c>
      <c r="CI194" s="89">
        <v>-99</v>
      </c>
      <c r="CJ194" s="89">
        <v>-99</v>
      </c>
      <c r="CK194" s="89">
        <v>-99</v>
      </c>
      <c r="CL194" s="89">
        <v>-99</v>
      </c>
      <c r="CM194" s="89">
        <v>-99</v>
      </c>
      <c r="CN194" s="89">
        <v>-99</v>
      </c>
      <c r="CO194" s="89">
        <v>-99</v>
      </c>
      <c r="CP194" s="89">
        <v>-99</v>
      </c>
      <c r="CQ194" s="89">
        <v>-99</v>
      </c>
      <c r="CR194" s="89">
        <v>-99</v>
      </c>
      <c r="CS194" s="89">
        <v>-99</v>
      </c>
      <c r="CT194" s="89">
        <v>-99</v>
      </c>
      <c r="CU194" s="86">
        <v>-99</v>
      </c>
      <c r="CV194" s="86">
        <v>1.2576000000000001</v>
      </c>
      <c r="CW194" s="86">
        <v>92</v>
      </c>
      <c r="CX194" s="86">
        <v>2</v>
      </c>
      <c r="CY194" s="86">
        <v>-0.23680000000000001</v>
      </c>
      <c r="CZ194" s="86">
        <v>40</v>
      </c>
      <c r="DA194" s="86">
        <v>4</v>
      </c>
      <c r="DB194" s="86">
        <v>0.46550000000000002</v>
      </c>
      <c r="DC194" s="86">
        <v>71</v>
      </c>
      <c r="DD194" s="86">
        <v>-99</v>
      </c>
      <c r="DE194" s="86">
        <v>-99</v>
      </c>
      <c r="DF194" s="86">
        <v>-99</v>
      </c>
      <c r="DG194" s="86">
        <v>-99</v>
      </c>
      <c r="DH194" s="86">
        <v>-99</v>
      </c>
    </row>
    <row r="195" spans="1:112" x14ac:dyDescent="0.2">
      <c r="A195" s="85">
        <f>IF(ISERROR(SEARCH('School Lookup'!$F$3,Data!J195)),A194,A194+1)</f>
        <v>0</v>
      </c>
      <c r="B195" s="85">
        <f>IF(I195='School Lookup'!$G$13,1,0)</f>
        <v>0</v>
      </c>
      <c r="C195" s="85">
        <f t="shared" si="2"/>
        <v>193</v>
      </c>
      <c r="D195" s="86" t="s">
        <v>6478</v>
      </c>
      <c r="E195" s="86" t="s">
        <v>6862</v>
      </c>
      <c r="F195" s="86" t="s">
        <v>2773</v>
      </c>
      <c r="G195" s="86" t="s">
        <v>3356</v>
      </c>
      <c r="H195" s="86" t="s">
        <v>6344</v>
      </c>
      <c r="I195" s="86" t="s">
        <v>6869</v>
      </c>
      <c r="J195" s="86" t="s">
        <v>6870</v>
      </c>
      <c r="K195" s="86" t="s">
        <v>31</v>
      </c>
      <c r="L195" s="86">
        <v>1</v>
      </c>
      <c r="M195" s="86">
        <v>1</v>
      </c>
      <c r="N195" s="89">
        <v>0.45200574018126899</v>
      </c>
      <c r="O195" s="89">
        <v>1.07317293322139</v>
      </c>
      <c r="P195" s="89">
        <v>55.968600000000002</v>
      </c>
      <c r="Q195" s="89">
        <v>0.65048858236385099</v>
      </c>
      <c r="R195" s="89">
        <v>47.432003021147999</v>
      </c>
      <c r="S195" s="89">
        <v>0.86183075779261897</v>
      </c>
      <c r="T195" s="89">
        <v>0.97777671301262603</v>
      </c>
      <c r="U195" s="89">
        <v>0.37274774774774799</v>
      </c>
      <c r="V195" s="89">
        <v>0.36446406757565197</v>
      </c>
      <c r="W195" s="89">
        <v>1</v>
      </c>
      <c r="X195" s="89">
        <v>0.669164242424242</v>
      </c>
      <c r="Y195" s="89">
        <v>1.66436527124429</v>
      </c>
      <c r="Z195" s="89">
        <v>63.281300000000002</v>
      </c>
      <c r="AA195" s="89">
        <v>1.6776954645034701</v>
      </c>
      <c r="AB195" s="89">
        <v>50.000008787878798</v>
      </c>
      <c r="AC195" s="89">
        <v>1.67103036787388</v>
      </c>
      <c r="AD195" s="89">
        <v>1.9470376681560499</v>
      </c>
      <c r="AE195" s="89">
        <v>0.37162162162162199</v>
      </c>
      <c r="AF195" s="89">
        <v>0.72356129559853399</v>
      </c>
      <c r="AG195" s="89">
        <v>1</v>
      </c>
      <c r="AH195" s="89">
        <v>0.26813796296296299</v>
      </c>
      <c r="AI195" s="89">
        <v>0.63409468926806201</v>
      </c>
      <c r="AJ195" s="89">
        <v>56.415100000000002</v>
      </c>
      <c r="AK195" s="89">
        <v>0.76236106232997602</v>
      </c>
      <c r="AL195" s="89">
        <v>45.370375000000003</v>
      </c>
      <c r="AM195" s="89">
        <v>0.69822787579901902</v>
      </c>
      <c r="AN195" s="89">
        <v>0.69031710578616001</v>
      </c>
      <c r="AO195" s="89">
        <v>0.121621621621622</v>
      </c>
      <c r="AP195" s="89">
        <v>8.3957485838857301E-2</v>
      </c>
      <c r="AQ195" s="89">
        <v>1</v>
      </c>
      <c r="AR195" s="89">
        <v>0.45741932773109201</v>
      </c>
      <c r="AS195" s="89">
        <v>1.0982044904204999</v>
      </c>
      <c r="AT195" s="89">
        <v>50.408200000000001</v>
      </c>
      <c r="AU195" s="89">
        <v>0.18714124422812101</v>
      </c>
      <c r="AV195" s="89">
        <v>52.100843697479</v>
      </c>
      <c r="AW195" s="89">
        <v>0.64267286732430895</v>
      </c>
      <c r="AX195" s="89">
        <v>0.63803136320063703</v>
      </c>
      <c r="AY195" s="89">
        <v>0.134009009009009</v>
      </c>
      <c r="AZ195" s="89">
        <v>8.5501950699184398E-2</v>
      </c>
      <c r="BA195" s="89">
        <v>-99</v>
      </c>
      <c r="BB195" s="89">
        <v>-99</v>
      </c>
      <c r="BC195" s="89">
        <v>-99</v>
      </c>
      <c r="BD195" s="89">
        <v>-99</v>
      </c>
      <c r="BE195" s="89">
        <v>-99</v>
      </c>
      <c r="BF195" s="89">
        <v>-99</v>
      </c>
      <c r="BG195" s="89">
        <v>-99</v>
      </c>
      <c r="BH195" s="89">
        <v>-99</v>
      </c>
      <c r="BI195" s="89">
        <v>-99</v>
      </c>
      <c r="BJ195" s="89">
        <v>-99</v>
      </c>
      <c r="BK195" s="89">
        <v>-99</v>
      </c>
      <c r="BL195" s="89">
        <v>-99</v>
      </c>
      <c r="BM195" s="89">
        <v>-99</v>
      </c>
      <c r="BN195" s="89">
        <v>-99</v>
      </c>
      <c r="BO195" s="89">
        <v>-99</v>
      </c>
      <c r="BP195" s="89">
        <v>-99</v>
      </c>
      <c r="BQ195" s="89">
        <v>-99</v>
      </c>
      <c r="BR195" s="89">
        <v>-99</v>
      </c>
      <c r="BS195" s="89">
        <v>-99</v>
      </c>
      <c r="BT195" s="89">
        <v>-99</v>
      </c>
      <c r="BU195" s="89">
        <v>-99</v>
      </c>
      <c r="BV195" s="89">
        <v>-99</v>
      </c>
      <c r="BW195" s="89">
        <v>-99</v>
      </c>
      <c r="BX195" s="89">
        <v>-99</v>
      </c>
      <c r="BY195" s="89">
        <v>-99</v>
      </c>
      <c r="BZ195" s="89">
        <v>-99</v>
      </c>
      <c r="CA195" s="89">
        <v>-99</v>
      </c>
      <c r="CB195" s="89">
        <v>-99</v>
      </c>
      <c r="CC195" s="89">
        <v>-99</v>
      </c>
      <c r="CD195" s="89">
        <v>-99</v>
      </c>
      <c r="CE195" s="89">
        <v>-99</v>
      </c>
      <c r="CF195" s="89">
        <v>-99</v>
      </c>
      <c r="CG195" s="89">
        <v>-99</v>
      </c>
      <c r="CH195" s="89">
        <v>-99</v>
      </c>
      <c r="CI195" s="89">
        <v>-99</v>
      </c>
      <c r="CJ195" s="89">
        <v>-99</v>
      </c>
      <c r="CK195" s="89">
        <v>-99</v>
      </c>
      <c r="CL195" s="89">
        <v>-99</v>
      </c>
      <c r="CM195" s="89">
        <v>-99</v>
      </c>
      <c r="CN195" s="89">
        <v>-99</v>
      </c>
      <c r="CO195" s="89">
        <v>-99</v>
      </c>
      <c r="CP195" s="89">
        <v>-99</v>
      </c>
      <c r="CQ195" s="89">
        <v>-99</v>
      </c>
      <c r="CR195" s="89">
        <v>-99</v>
      </c>
      <c r="CS195" s="89">
        <v>-99</v>
      </c>
      <c r="CT195" s="89">
        <v>-99</v>
      </c>
      <c r="CU195" s="86">
        <v>-99</v>
      </c>
      <c r="CV195" s="86">
        <v>1.2575000000000001</v>
      </c>
      <c r="CW195" s="86">
        <v>92</v>
      </c>
      <c r="CX195" s="86">
        <v>2</v>
      </c>
      <c r="CY195" s="86">
        <v>-0.3599</v>
      </c>
      <c r="CZ195" s="86">
        <v>33</v>
      </c>
      <c r="DA195" s="86">
        <v>4</v>
      </c>
      <c r="DB195" s="86">
        <v>0.98370000000000002</v>
      </c>
      <c r="DC195" s="86">
        <v>91</v>
      </c>
      <c r="DD195" s="86">
        <v>1</v>
      </c>
      <c r="DE195" s="86">
        <v>-99</v>
      </c>
      <c r="DF195" s="86">
        <v>-99</v>
      </c>
      <c r="DG195" s="86">
        <v>1</v>
      </c>
      <c r="DH195" s="86">
        <v>1</v>
      </c>
    </row>
    <row r="196" spans="1:112" x14ac:dyDescent="0.2">
      <c r="A196" s="85">
        <f>IF(ISERROR(SEARCH('School Lookup'!$F$3,Data!J196)),A195,A195+1)</f>
        <v>0</v>
      </c>
      <c r="B196" s="85">
        <f>IF(I196='School Lookup'!$G$13,1,0)</f>
        <v>0</v>
      </c>
      <c r="C196" s="85">
        <f t="shared" ref="C196:C259" si="3">C195+1</f>
        <v>194</v>
      </c>
      <c r="D196" s="86" t="s">
        <v>6478</v>
      </c>
      <c r="E196" s="86" t="s">
        <v>6733</v>
      </c>
      <c r="F196" s="86" t="s">
        <v>2764</v>
      </c>
      <c r="G196" s="86" t="s">
        <v>2822</v>
      </c>
      <c r="H196" s="86" t="s">
        <v>1226</v>
      </c>
      <c r="I196" s="86" t="s">
        <v>4083</v>
      </c>
      <c r="J196" s="86" t="s">
        <v>1537</v>
      </c>
      <c r="K196" s="86" t="s">
        <v>36</v>
      </c>
      <c r="L196" s="86">
        <v>1</v>
      </c>
      <c r="M196" s="86">
        <v>-99</v>
      </c>
      <c r="N196" s="89">
        <v>-99</v>
      </c>
      <c r="O196" s="89">
        <v>-99</v>
      </c>
      <c r="P196" s="89">
        <v>-99</v>
      </c>
      <c r="Q196" s="89">
        <v>-99</v>
      </c>
      <c r="R196" s="89">
        <v>-99</v>
      </c>
      <c r="S196" s="89">
        <v>-99</v>
      </c>
      <c r="T196" s="89">
        <v>-99</v>
      </c>
      <c r="U196" s="89">
        <v>-99</v>
      </c>
      <c r="V196" s="89">
        <v>-99</v>
      </c>
      <c r="W196" s="89">
        <v>-99</v>
      </c>
      <c r="X196" s="89">
        <v>-99</v>
      </c>
      <c r="Y196" s="89">
        <v>-99</v>
      </c>
      <c r="Z196" s="89">
        <v>-99</v>
      </c>
      <c r="AA196" s="89">
        <v>-99</v>
      </c>
      <c r="AB196" s="89">
        <v>-99</v>
      </c>
      <c r="AC196" s="89">
        <v>-99</v>
      </c>
      <c r="AD196" s="89">
        <v>-99</v>
      </c>
      <c r="AE196" s="89">
        <v>-99</v>
      </c>
      <c r="AF196" s="89">
        <v>-99</v>
      </c>
      <c r="AG196" s="89">
        <v>-99</v>
      </c>
      <c r="AH196" s="89">
        <v>-99</v>
      </c>
      <c r="AI196" s="89">
        <v>-99</v>
      </c>
      <c r="AJ196" s="89">
        <v>-99</v>
      </c>
      <c r="AK196" s="89">
        <v>-99</v>
      </c>
      <c r="AL196" s="89">
        <v>-99</v>
      </c>
      <c r="AM196" s="89">
        <v>-99</v>
      </c>
      <c r="AN196" s="89">
        <v>-99</v>
      </c>
      <c r="AO196" s="89">
        <v>-99</v>
      </c>
      <c r="AP196" s="89">
        <v>-99</v>
      </c>
      <c r="AQ196" s="89">
        <v>-99</v>
      </c>
      <c r="AR196" s="89">
        <v>-99</v>
      </c>
      <c r="AS196" s="89">
        <v>-99</v>
      </c>
      <c r="AT196" s="89">
        <v>-99</v>
      </c>
      <c r="AU196" s="89">
        <v>-99</v>
      </c>
      <c r="AV196" s="89">
        <v>-99</v>
      </c>
      <c r="AW196" s="89">
        <v>-99</v>
      </c>
      <c r="AX196" s="89">
        <v>-99</v>
      </c>
      <c r="AY196" s="89">
        <v>-99</v>
      </c>
      <c r="AZ196" s="89">
        <v>-99</v>
      </c>
      <c r="BA196" s="89">
        <v>1</v>
      </c>
      <c r="BB196" s="89">
        <v>0.36727155963302799</v>
      </c>
      <c r="BC196" s="89">
        <v>1.0509552585583899</v>
      </c>
      <c r="BD196" s="89">
        <v>59.315600000000003</v>
      </c>
      <c r="BE196" s="89">
        <v>1.1021011755922301</v>
      </c>
      <c r="BF196" s="89">
        <v>56.1162110091743</v>
      </c>
      <c r="BG196" s="89">
        <v>1.0765282170753101</v>
      </c>
      <c r="BH196" s="89">
        <v>1.16205088505974</v>
      </c>
      <c r="BI196" s="89">
        <v>0.249142857142857</v>
      </c>
      <c r="BJ196" s="89">
        <v>0.289516677649168</v>
      </c>
      <c r="BK196" s="89">
        <v>1</v>
      </c>
      <c r="BL196" s="89">
        <v>0.36794192073170701</v>
      </c>
      <c r="BM196" s="89">
        <v>1.0771529499306101</v>
      </c>
      <c r="BN196" s="89">
        <v>56.911700000000003</v>
      </c>
      <c r="BO196" s="89">
        <v>0.92702109512184505</v>
      </c>
      <c r="BP196" s="89">
        <v>56.554864024390199</v>
      </c>
      <c r="BQ196" s="89">
        <v>1.0020870225262299</v>
      </c>
      <c r="BR196" s="89">
        <v>1.06305728599203</v>
      </c>
      <c r="BS196" s="89">
        <v>0.24990476190476199</v>
      </c>
      <c r="BT196" s="89">
        <v>0.26566307794696098</v>
      </c>
      <c r="BU196" s="89">
        <v>1</v>
      </c>
      <c r="BV196" s="89">
        <v>0.448887253414264</v>
      </c>
      <c r="BW196" s="89">
        <v>1.1911231763368799</v>
      </c>
      <c r="BX196" s="89">
        <v>63.367100000000001</v>
      </c>
      <c r="BY196" s="89">
        <v>1.47091169958672</v>
      </c>
      <c r="BZ196" s="89">
        <v>55.083459028831598</v>
      </c>
      <c r="CA196" s="89">
        <v>1.3310174379618001</v>
      </c>
      <c r="CB196" s="89">
        <v>1.41280522821674</v>
      </c>
      <c r="CC196" s="89">
        <v>0.25104761904761902</v>
      </c>
      <c r="CD196" s="89">
        <v>0.35468138872184202</v>
      </c>
      <c r="CE196" s="89">
        <v>1</v>
      </c>
      <c r="CF196" s="89">
        <v>0.48613582317073201</v>
      </c>
      <c r="CG196" s="89">
        <v>1.35230494180521</v>
      </c>
      <c r="CH196" s="89">
        <v>64.304500000000004</v>
      </c>
      <c r="CI196" s="89">
        <v>1.7128189650069501</v>
      </c>
      <c r="CJ196" s="89">
        <v>50.457356859756104</v>
      </c>
      <c r="CK196" s="89">
        <v>1.5325619534060799</v>
      </c>
      <c r="CL196" s="89">
        <v>1.6674747498718201</v>
      </c>
      <c r="CM196" s="89">
        <v>0.24990476190476199</v>
      </c>
      <c r="CN196" s="89">
        <v>0.41670988034892098</v>
      </c>
      <c r="CO196" s="89">
        <v>97.93</v>
      </c>
      <c r="CP196" s="89">
        <v>0.79649999999999999</v>
      </c>
      <c r="CQ196" s="89">
        <v>0.28000000000000003</v>
      </c>
      <c r="CR196" s="89">
        <v>-0.14219999999999999</v>
      </c>
      <c r="CS196" s="89">
        <v>0.79649999999999999</v>
      </c>
      <c r="CT196" s="89">
        <v>0.63329999999999997</v>
      </c>
      <c r="CU196" s="86" t="s">
        <v>6988</v>
      </c>
      <c r="CV196" s="86">
        <v>1.2572000000000001</v>
      </c>
      <c r="CW196" s="86">
        <v>92</v>
      </c>
      <c r="CX196" s="86">
        <v>2</v>
      </c>
      <c r="CY196" s="86">
        <v>-0.63</v>
      </c>
      <c r="CZ196" s="86">
        <v>22</v>
      </c>
      <c r="DA196" s="86">
        <v>4</v>
      </c>
      <c r="DB196" s="86">
        <v>1.3036000000000001</v>
      </c>
      <c r="DC196" s="86">
        <v>96</v>
      </c>
      <c r="DD196" s="86">
        <v>1</v>
      </c>
      <c r="DE196" s="86">
        <v>-99</v>
      </c>
      <c r="DF196" s="86">
        <v>1</v>
      </c>
      <c r="DG196" s="86">
        <v>-99</v>
      </c>
      <c r="DH196" s="86">
        <v>-99</v>
      </c>
    </row>
    <row r="197" spans="1:112" x14ac:dyDescent="0.2">
      <c r="A197" s="85">
        <f>IF(ISERROR(SEARCH('School Lookup'!$F$3,Data!J197)),A196,A196+1)</f>
        <v>0</v>
      </c>
      <c r="B197" s="85">
        <f>IF(I197='School Lookup'!$G$13,1,0)</f>
        <v>0</v>
      </c>
      <c r="C197" s="85">
        <f t="shared" si="3"/>
        <v>195</v>
      </c>
      <c r="D197" s="86" t="s">
        <v>6478</v>
      </c>
      <c r="E197" s="86" t="s">
        <v>6499</v>
      </c>
      <c r="F197" s="86" t="s">
        <v>2742</v>
      </c>
      <c r="G197" s="86" t="s">
        <v>2779</v>
      </c>
      <c r="H197" s="86" t="s">
        <v>884</v>
      </c>
      <c r="I197" s="86" t="s">
        <v>3502</v>
      </c>
      <c r="J197" s="86" t="s">
        <v>1235</v>
      </c>
      <c r="K197" s="86" t="s">
        <v>6482</v>
      </c>
      <c r="L197" s="86">
        <v>1</v>
      </c>
      <c r="M197" s="86">
        <v>1</v>
      </c>
      <c r="N197" s="89">
        <v>0.87350416666666697</v>
      </c>
      <c r="O197" s="89">
        <v>1.9859273205533701</v>
      </c>
      <c r="P197" s="89">
        <v>39.386200000000002</v>
      </c>
      <c r="Q197" s="89">
        <v>-1.10842999793349</v>
      </c>
      <c r="R197" s="89">
        <v>47.916660416666701</v>
      </c>
      <c r="S197" s="89">
        <v>0.438748661309937</v>
      </c>
      <c r="T197" s="89">
        <v>0.49771946553971302</v>
      </c>
      <c r="U197" s="89">
        <v>0.37696335078533999</v>
      </c>
      <c r="V197" s="89">
        <v>0.187621997480939</v>
      </c>
      <c r="W197" s="89">
        <v>1</v>
      </c>
      <c r="X197" s="89">
        <v>0.91273665893271505</v>
      </c>
      <c r="Y197" s="89">
        <v>2.2377733193773599</v>
      </c>
      <c r="Z197" s="89">
        <v>47.180599999999998</v>
      </c>
      <c r="AA197" s="89">
        <v>-0.33010947347090502</v>
      </c>
      <c r="AB197" s="89">
        <v>46.635701856148501</v>
      </c>
      <c r="AC197" s="89">
        <v>0.95383192295322805</v>
      </c>
      <c r="AD197" s="89">
        <v>1.1119662255482099</v>
      </c>
      <c r="AE197" s="89">
        <v>0.37609075043630003</v>
      </c>
      <c r="AF197" s="89">
        <v>0.41820021222624598</v>
      </c>
      <c r="AG197" s="89">
        <v>1</v>
      </c>
      <c r="AH197" s="89">
        <v>0.97851250000000001</v>
      </c>
      <c r="AI197" s="89">
        <v>2.1628892247867002</v>
      </c>
      <c r="AJ197" s="89">
        <v>-99</v>
      </c>
      <c r="AK197" s="89">
        <v>-99</v>
      </c>
      <c r="AL197" s="89">
        <v>45.138866666666701</v>
      </c>
      <c r="AM197" s="89">
        <v>2.1628892247867002</v>
      </c>
      <c r="AN197" s="89">
        <v>2.22900745131468</v>
      </c>
      <c r="AO197" s="89">
        <v>0.12565445026177999</v>
      </c>
      <c r="AP197" s="89">
        <v>0.28008470592435702</v>
      </c>
      <c r="AQ197" s="89">
        <v>1</v>
      </c>
      <c r="AR197" s="89">
        <v>1.27678273381295</v>
      </c>
      <c r="AS197" s="89">
        <v>2.9399826515585299</v>
      </c>
      <c r="AT197" s="89">
        <v>-99</v>
      </c>
      <c r="AU197" s="89">
        <v>-99</v>
      </c>
      <c r="AV197" s="89">
        <v>40.287799999999997</v>
      </c>
      <c r="AW197" s="89">
        <v>2.9399826515585299</v>
      </c>
      <c r="AX197" s="89">
        <v>3.05892488341054</v>
      </c>
      <c r="AY197" s="89">
        <v>0.121291448516579</v>
      </c>
      <c r="AZ197" s="89">
        <v>0.371021430012273</v>
      </c>
      <c r="BA197" s="89">
        <v>-99</v>
      </c>
      <c r="BB197" s="89">
        <v>-99</v>
      </c>
      <c r="BC197" s="89">
        <v>-99</v>
      </c>
      <c r="BD197" s="89">
        <v>-99</v>
      </c>
      <c r="BE197" s="89">
        <v>-99</v>
      </c>
      <c r="BF197" s="89">
        <v>-99</v>
      </c>
      <c r="BG197" s="89">
        <v>-99</v>
      </c>
      <c r="BH197" s="89">
        <v>-99</v>
      </c>
      <c r="BI197" s="89">
        <v>-99</v>
      </c>
      <c r="BJ197" s="89">
        <v>-99</v>
      </c>
      <c r="BK197" s="89">
        <v>-99</v>
      </c>
      <c r="BL197" s="89">
        <v>-99</v>
      </c>
      <c r="BM197" s="89">
        <v>-99</v>
      </c>
      <c r="BN197" s="89">
        <v>-99</v>
      </c>
      <c r="BO197" s="89">
        <v>-99</v>
      </c>
      <c r="BP197" s="89">
        <v>-99</v>
      </c>
      <c r="BQ197" s="89">
        <v>-99</v>
      </c>
      <c r="BR197" s="89">
        <v>-99</v>
      </c>
      <c r="BS197" s="89">
        <v>-99</v>
      </c>
      <c r="BT197" s="89">
        <v>-99</v>
      </c>
      <c r="BU197" s="89">
        <v>-99</v>
      </c>
      <c r="BV197" s="89">
        <v>-99</v>
      </c>
      <c r="BW197" s="89">
        <v>-99</v>
      </c>
      <c r="BX197" s="89">
        <v>-99</v>
      </c>
      <c r="BY197" s="89">
        <v>-99</v>
      </c>
      <c r="BZ197" s="89">
        <v>-99</v>
      </c>
      <c r="CA197" s="89">
        <v>-99</v>
      </c>
      <c r="CB197" s="89">
        <v>-99</v>
      </c>
      <c r="CC197" s="89">
        <v>-99</v>
      </c>
      <c r="CD197" s="89">
        <v>-99</v>
      </c>
      <c r="CE197" s="89">
        <v>-99</v>
      </c>
      <c r="CF197" s="89">
        <v>-99</v>
      </c>
      <c r="CG197" s="89">
        <v>-99</v>
      </c>
      <c r="CH197" s="89">
        <v>-99</v>
      </c>
      <c r="CI197" s="89">
        <v>-99</v>
      </c>
      <c r="CJ197" s="89">
        <v>-99</v>
      </c>
      <c r="CK197" s="89">
        <v>-99</v>
      </c>
      <c r="CL197" s="89">
        <v>-99</v>
      </c>
      <c r="CM197" s="89">
        <v>-99</v>
      </c>
      <c r="CN197" s="89">
        <v>-99</v>
      </c>
      <c r="CO197" s="89">
        <v>-99</v>
      </c>
      <c r="CP197" s="89">
        <v>-99</v>
      </c>
      <c r="CQ197" s="89">
        <v>-99</v>
      </c>
      <c r="CR197" s="89">
        <v>-99</v>
      </c>
      <c r="CS197" s="89">
        <v>-99</v>
      </c>
      <c r="CT197" s="89">
        <v>-99</v>
      </c>
      <c r="CU197" s="86">
        <v>-99</v>
      </c>
      <c r="CV197" s="86">
        <v>1.2568999999999999</v>
      </c>
      <c r="CW197" s="86">
        <v>92</v>
      </c>
      <c r="CX197" s="86">
        <v>2</v>
      </c>
      <c r="CY197" s="86">
        <v>0.72219999999999995</v>
      </c>
      <c r="CZ197" s="86">
        <v>81</v>
      </c>
      <c r="DA197" s="86">
        <v>2</v>
      </c>
      <c r="DB197" s="86">
        <v>-0.54200000000000004</v>
      </c>
      <c r="DC197" s="86">
        <v>22</v>
      </c>
      <c r="DD197" s="86">
        <v>-99</v>
      </c>
      <c r="DE197" s="86">
        <v>-99</v>
      </c>
      <c r="DF197" s="86">
        <v>-99</v>
      </c>
      <c r="DG197" s="86">
        <v>-99</v>
      </c>
      <c r="DH197" s="86">
        <v>-99</v>
      </c>
    </row>
    <row r="198" spans="1:112" x14ac:dyDescent="0.2">
      <c r="A198" s="85">
        <f>IF(ISERROR(SEARCH('School Lookup'!$F$3,Data!J198)),A197,A197+1)</f>
        <v>0</v>
      </c>
      <c r="B198" s="85">
        <f>IF(I198='School Lookup'!$G$13,1,0)</f>
        <v>0</v>
      </c>
      <c r="C198" s="85">
        <f t="shared" si="3"/>
        <v>196</v>
      </c>
      <c r="D198" s="86" t="s">
        <v>6478</v>
      </c>
      <c r="E198" s="86" t="s">
        <v>6598</v>
      </c>
      <c r="F198" s="86" t="s">
        <v>2755</v>
      </c>
      <c r="G198" s="86" t="s">
        <v>2921</v>
      </c>
      <c r="H198" s="86" t="s">
        <v>973</v>
      </c>
      <c r="I198" s="86" t="s">
        <v>3915</v>
      </c>
      <c r="J198" s="86" t="s">
        <v>1005</v>
      </c>
      <c r="K198" s="86" t="s">
        <v>31</v>
      </c>
      <c r="L198" s="86">
        <v>1</v>
      </c>
      <c r="M198" s="86">
        <v>1</v>
      </c>
      <c r="N198" s="89">
        <v>0.459840435835351</v>
      </c>
      <c r="O198" s="89">
        <v>1.0901389581987599</v>
      </c>
      <c r="P198" s="89">
        <v>58.167499999999997</v>
      </c>
      <c r="Q198" s="89">
        <v>0.88372900993861803</v>
      </c>
      <c r="R198" s="89">
        <v>53.631941525423699</v>
      </c>
      <c r="S198" s="89">
        <v>0.98693398406868904</v>
      </c>
      <c r="T198" s="89">
        <v>1.1197272019493001</v>
      </c>
      <c r="U198" s="89">
        <v>0.37392485287460397</v>
      </c>
      <c r="V198" s="89">
        <v>0.418693829248585</v>
      </c>
      <c r="W198" s="89">
        <v>1</v>
      </c>
      <c r="X198" s="89">
        <v>0.42711073582629699</v>
      </c>
      <c r="Y198" s="89">
        <v>1.0945329776222299</v>
      </c>
      <c r="Z198" s="89">
        <v>59.166699999999999</v>
      </c>
      <c r="AA198" s="89">
        <v>1.1645926678679599</v>
      </c>
      <c r="AB198" s="89">
        <v>52.472864897466799</v>
      </c>
      <c r="AC198" s="89">
        <v>1.12956282274509</v>
      </c>
      <c r="AD198" s="89">
        <v>1.3165788499052</v>
      </c>
      <c r="AE198" s="89">
        <v>0.375282933454052</v>
      </c>
      <c r="AF198" s="89">
        <v>0.49408957291598499</v>
      </c>
      <c r="AG198" s="89">
        <v>1</v>
      </c>
      <c r="AH198" s="89">
        <v>0.434536363636364</v>
      </c>
      <c r="AI198" s="89">
        <v>0.99220010043551299</v>
      </c>
      <c r="AJ198" s="89">
        <v>59.061100000000003</v>
      </c>
      <c r="AK198" s="89">
        <v>1.0213806250511599</v>
      </c>
      <c r="AL198" s="89">
        <v>51.398569230769198</v>
      </c>
      <c r="AM198" s="89">
        <v>1.0067903627433299</v>
      </c>
      <c r="AN198" s="89">
        <v>1.0144753966986899</v>
      </c>
      <c r="AO198" s="89">
        <v>0.12947034857401499</v>
      </c>
      <c r="AP198" s="89">
        <v>0.13134448323034201</v>
      </c>
      <c r="AQ198" s="89">
        <v>1</v>
      </c>
      <c r="AR198" s="89">
        <v>0.62562052238805999</v>
      </c>
      <c r="AS198" s="89">
        <v>1.47628982434812</v>
      </c>
      <c r="AT198" s="89">
        <v>66.0916</v>
      </c>
      <c r="AU198" s="89">
        <v>1.8917492062347201</v>
      </c>
      <c r="AV198" s="89">
        <v>49.626889552238801</v>
      </c>
      <c r="AW198" s="89">
        <v>1.6840195152914199</v>
      </c>
      <c r="AX198" s="89">
        <v>1.7353972342105899</v>
      </c>
      <c r="AY198" s="89">
        <v>0.12132186509732901</v>
      </c>
      <c r="AZ198" s="89">
        <v>0.21054162913917501</v>
      </c>
      <c r="BA198" s="89">
        <v>-99</v>
      </c>
      <c r="BB198" s="89">
        <v>-99</v>
      </c>
      <c r="BC198" s="89">
        <v>-99</v>
      </c>
      <c r="BD198" s="89">
        <v>-99</v>
      </c>
      <c r="BE198" s="89">
        <v>-99</v>
      </c>
      <c r="BF198" s="89">
        <v>-99</v>
      </c>
      <c r="BG198" s="89">
        <v>-99</v>
      </c>
      <c r="BH198" s="89">
        <v>-99</v>
      </c>
      <c r="BI198" s="89">
        <v>-99</v>
      </c>
      <c r="BJ198" s="89">
        <v>-99</v>
      </c>
      <c r="BK198" s="89">
        <v>-99</v>
      </c>
      <c r="BL198" s="89">
        <v>-99</v>
      </c>
      <c r="BM198" s="89">
        <v>-99</v>
      </c>
      <c r="BN198" s="89">
        <v>-99</v>
      </c>
      <c r="BO198" s="89">
        <v>-99</v>
      </c>
      <c r="BP198" s="89">
        <v>-99</v>
      </c>
      <c r="BQ198" s="89">
        <v>-99</v>
      </c>
      <c r="BR198" s="89">
        <v>-99</v>
      </c>
      <c r="BS198" s="89">
        <v>-99</v>
      </c>
      <c r="BT198" s="89">
        <v>-99</v>
      </c>
      <c r="BU198" s="89">
        <v>-99</v>
      </c>
      <c r="BV198" s="89">
        <v>-99</v>
      </c>
      <c r="BW198" s="89">
        <v>-99</v>
      </c>
      <c r="BX198" s="89">
        <v>-99</v>
      </c>
      <c r="BY198" s="89">
        <v>-99</v>
      </c>
      <c r="BZ198" s="89">
        <v>-99</v>
      </c>
      <c r="CA198" s="89">
        <v>-99</v>
      </c>
      <c r="CB198" s="89">
        <v>-99</v>
      </c>
      <c r="CC198" s="89">
        <v>-99</v>
      </c>
      <c r="CD198" s="89">
        <v>-99</v>
      </c>
      <c r="CE198" s="89">
        <v>-99</v>
      </c>
      <c r="CF198" s="89">
        <v>-99</v>
      </c>
      <c r="CG198" s="89">
        <v>-99</v>
      </c>
      <c r="CH198" s="89">
        <v>-99</v>
      </c>
      <c r="CI198" s="89">
        <v>-99</v>
      </c>
      <c r="CJ198" s="89">
        <v>-99</v>
      </c>
      <c r="CK198" s="89">
        <v>-99</v>
      </c>
      <c r="CL198" s="89">
        <v>-99</v>
      </c>
      <c r="CM198" s="89">
        <v>-99</v>
      </c>
      <c r="CN198" s="89">
        <v>-99</v>
      </c>
      <c r="CO198" s="89">
        <v>-99</v>
      </c>
      <c r="CP198" s="89">
        <v>-99</v>
      </c>
      <c r="CQ198" s="89">
        <v>-99</v>
      </c>
      <c r="CR198" s="89">
        <v>-99</v>
      </c>
      <c r="CS198" s="89">
        <v>-99</v>
      </c>
      <c r="CT198" s="89">
        <v>-99</v>
      </c>
      <c r="CU198" s="86">
        <v>-99</v>
      </c>
      <c r="CV198" s="86">
        <v>1.2546999999999999</v>
      </c>
      <c r="CW198" s="86">
        <v>92</v>
      </c>
      <c r="CX198" s="86">
        <v>2</v>
      </c>
      <c r="CY198" s="86">
        <v>0.16800000000000001</v>
      </c>
      <c r="CZ198" s="86">
        <v>60</v>
      </c>
      <c r="DA198" s="86">
        <v>4</v>
      </c>
      <c r="DB198" s="86">
        <v>1.1292</v>
      </c>
      <c r="DC198" s="86">
        <v>94</v>
      </c>
      <c r="DD198" s="86">
        <v>-99</v>
      </c>
      <c r="DE198" s="86">
        <v>-99</v>
      </c>
      <c r="DF198" s="86">
        <v>-99</v>
      </c>
      <c r="DG198" s="86">
        <v>-99</v>
      </c>
      <c r="DH198" s="86">
        <v>-99</v>
      </c>
    </row>
    <row r="199" spans="1:112" x14ac:dyDescent="0.2">
      <c r="A199" s="85">
        <f>IF(ISERROR(SEARCH('School Lookup'!$F$3,Data!J199)),A198,A198+1)</f>
        <v>0</v>
      </c>
      <c r="B199" s="85">
        <f>IF(I199='School Lookup'!$G$13,1,0)</f>
        <v>0</v>
      </c>
      <c r="C199" s="85">
        <f t="shared" si="3"/>
        <v>197</v>
      </c>
      <c r="D199" s="86" t="s">
        <v>6478</v>
      </c>
      <c r="E199" s="86" t="s">
        <v>6760</v>
      </c>
      <c r="F199" s="86" t="s">
        <v>2767</v>
      </c>
      <c r="G199" s="86" t="s">
        <v>2803</v>
      </c>
      <c r="H199" s="86" t="s">
        <v>961</v>
      </c>
      <c r="I199" s="86" t="s">
        <v>4348</v>
      </c>
      <c r="J199" s="86" t="s">
        <v>1922</v>
      </c>
      <c r="K199" s="86" t="s">
        <v>26</v>
      </c>
      <c r="L199" s="86">
        <v>1</v>
      </c>
      <c r="M199" s="86">
        <v>1</v>
      </c>
      <c r="N199" s="89">
        <v>0.35210518134715002</v>
      </c>
      <c r="O199" s="89">
        <v>0.85683838095961795</v>
      </c>
      <c r="P199" s="89">
        <v>68.193799999999996</v>
      </c>
      <c r="Q199" s="89">
        <v>1.94723280683384</v>
      </c>
      <c r="R199" s="89">
        <v>53.108782383419701</v>
      </c>
      <c r="S199" s="89">
        <v>1.4020355938967299</v>
      </c>
      <c r="T199" s="89">
        <v>1.59072925543322</v>
      </c>
      <c r="U199" s="89">
        <v>0.37769080234833702</v>
      </c>
      <c r="V199" s="89">
        <v>0.600803808803544</v>
      </c>
      <c r="W199" s="89">
        <v>1</v>
      </c>
      <c r="X199" s="89">
        <v>4.2901818181818201E-2</v>
      </c>
      <c r="Y199" s="89">
        <v>0.19004433026270301</v>
      </c>
      <c r="Z199" s="89">
        <v>65.862899999999996</v>
      </c>
      <c r="AA199" s="89">
        <v>1.99962862442041</v>
      </c>
      <c r="AB199" s="89">
        <v>54.285749350649397</v>
      </c>
      <c r="AC199" s="89">
        <v>1.09483647734156</v>
      </c>
      <c r="AD199" s="89">
        <v>1.27614516023673</v>
      </c>
      <c r="AE199" s="89">
        <v>0.37671232876712302</v>
      </c>
      <c r="AF199" s="89">
        <v>0.48073961515767299</v>
      </c>
      <c r="AG199" s="89">
        <v>1</v>
      </c>
      <c r="AH199" s="89">
        <v>0.131977272727273</v>
      </c>
      <c r="AI199" s="89">
        <v>0.34106374807891299</v>
      </c>
      <c r="AJ199" s="89">
        <v>-99</v>
      </c>
      <c r="AK199" s="89">
        <v>-99</v>
      </c>
      <c r="AL199" s="89">
        <v>46.212129545454502</v>
      </c>
      <c r="AM199" s="89">
        <v>0.34106374807891299</v>
      </c>
      <c r="AN199" s="89">
        <v>0.31510068086180398</v>
      </c>
      <c r="AO199" s="89">
        <v>0.12915851272015699</v>
      </c>
      <c r="AP199" s="89">
        <v>4.0697935297219302E-2</v>
      </c>
      <c r="AQ199" s="89">
        <v>1</v>
      </c>
      <c r="AR199" s="89">
        <v>0.45384537815126003</v>
      </c>
      <c r="AS199" s="89">
        <v>1.09017090942788</v>
      </c>
      <c r="AT199" s="89">
        <v>-99</v>
      </c>
      <c r="AU199" s="89">
        <v>-99</v>
      </c>
      <c r="AV199" s="89">
        <v>39.495791596638703</v>
      </c>
      <c r="AW199" s="89">
        <v>1.09017090942788</v>
      </c>
      <c r="AX199" s="89">
        <v>1.1096025539341801</v>
      </c>
      <c r="AY199" s="89">
        <v>0.116438356164384</v>
      </c>
      <c r="AZ199" s="89">
        <v>0.129200297375898</v>
      </c>
      <c r="BA199" s="89">
        <v>-99</v>
      </c>
      <c r="BB199" s="89">
        <v>-99</v>
      </c>
      <c r="BC199" s="89">
        <v>-99</v>
      </c>
      <c r="BD199" s="89">
        <v>-99</v>
      </c>
      <c r="BE199" s="89">
        <v>-99</v>
      </c>
      <c r="BF199" s="89">
        <v>-99</v>
      </c>
      <c r="BG199" s="89">
        <v>-99</v>
      </c>
      <c r="BH199" s="89">
        <v>-99</v>
      </c>
      <c r="BI199" s="89">
        <v>-99</v>
      </c>
      <c r="BJ199" s="89">
        <v>-99</v>
      </c>
      <c r="BK199" s="89">
        <v>-99</v>
      </c>
      <c r="BL199" s="89">
        <v>-99</v>
      </c>
      <c r="BM199" s="89">
        <v>-99</v>
      </c>
      <c r="BN199" s="89">
        <v>-99</v>
      </c>
      <c r="BO199" s="89">
        <v>-99</v>
      </c>
      <c r="BP199" s="89">
        <v>-99</v>
      </c>
      <c r="BQ199" s="89">
        <v>-99</v>
      </c>
      <c r="BR199" s="89">
        <v>-99</v>
      </c>
      <c r="BS199" s="89">
        <v>-99</v>
      </c>
      <c r="BT199" s="89">
        <v>-99</v>
      </c>
      <c r="BU199" s="89">
        <v>-99</v>
      </c>
      <c r="BV199" s="89">
        <v>-99</v>
      </c>
      <c r="BW199" s="89">
        <v>-99</v>
      </c>
      <c r="BX199" s="89">
        <v>-99</v>
      </c>
      <c r="BY199" s="89">
        <v>-99</v>
      </c>
      <c r="BZ199" s="89">
        <v>-99</v>
      </c>
      <c r="CA199" s="89">
        <v>-99</v>
      </c>
      <c r="CB199" s="89">
        <v>-99</v>
      </c>
      <c r="CC199" s="89">
        <v>-99</v>
      </c>
      <c r="CD199" s="89">
        <v>-99</v>
      </c>
      <c r="CE199" s="89">
        <v>-99</v>
      </c>
      <c r="CF199" s="89">
        <v>-99</v>
      </c>
      <c r="CG199" s="89">
        <v>-99</v>
      </c>
      <c r="CH199" s="89">
        <v>-99</v>
      </c>
      <c r="CI199" s="89">
        <v>-99</v>
      </c>
      <c r="CJ199" s="89">
        <v>-99</v>
      </c>
      <c r="CK199" s="89">
        <v>-99</v>
      </c>
      <c r="CL199" s="89">
        <v>-99</v>
      </c>
      <c r="CM199" s="89">
        <v>-99</v>
      </c>
      <c r="CN199" s="89">
        <v>-99</v>
      </c>
      <c r="CO199" s="89">
        <v>-99</v>
      </c>
      <c r="CP199" s="89">
        <v>-99</v>
      </c>
      <c r="CQ199" s="89">
        <v>-99</v>
      </c>
      <c r="CR199" s="89">
        <v>-99</v>
      </c>
      <c r="CS199" s="89">
        <v>-99</v>
      </c>
      <c r="CT199" s="89">
        <v>-99</v>
      </c>
      <c r="CU199" s="86">
        <v>-99</v>
      </c>
      <c r="CV199" s="86">
        <v>1.2514000000000001</v>
      </c>
      <c r="CW199" s="86">
        <v>92</v>
      </c>
      <c r="CX199" s="86">
        <v>2</v>
      </c>
      <c r="CY199" s="86">
        <v>-0.69610000000000005</v>
      </c>
      <c r="CZ199" s="86">
        <v>20</v>
      </c>
      <c r="DA199" s="86">
        <v>2</v>
      </c>
      <c r="DB199" s="86">
        <v>1.4886999999999999</v>
      </c>
      <c r="DC199" s="86">
        <v>98</v>
      </c>
      <c r="DD199" s="86">
        <v>1</v>
      </c>
      <c r="DE199" s="86">
        <v>-99</v>
      </c>
      <c r="DF199" s="86">
        <v>1</v>
      </c>
      <c r="DG199" s="86">
        <v>-99</v>
      </c>
      <c r="DH199" s="86">
        <v>1</v>
      </c>
    </row>
    <row r="200" spans="1:112" x14ac:dyDescent="0.2">
      <c r="A200" s="85">
        <f>IF(ISERROR(SEARCH('School Lookup'!$F$3,Data!J200)),A199,A199+1)</f>
        <v>0</v>
      </c>
      <c r="B200" s="85">
        <f>IF(I200='School Lookup'!$G$13,1,0)</f>
        <v>0</v>
      </c>
      <c r="C200" s="85">
        <f t="shared" si="3"/>
        <v>198</v>
      </c>
      <c r="D200" s="86" t="s">
        <v>6478</v>
      </c>
      <c r="E200" s="86" t="s">
        <v>6702</v>
      </c>
      <c r="F200" s="86" t="s">
        <v>1150</v>
      </c>
      <c r="G200" s="86" t="s">
        <v>2800</v>
      </c>
      <c r="H200" s="86" t="s">
        <v>574</v>
      </c>
      <c r="I200" s="86" t="s">
        <v>3791</v>
      </c>
      <c r="J200" s="86" t="s">
        <v>1593</v>
      </c>
      <c r="K200" s="86" t="s">
        <v>114</v>
      </c>
      <c r="L200" s="86">
        <v>1</v>
      </c>
      <c r="M200" s="86">
        <v>1</v>
      </c>
      <c r="N200" s="89">
        <v>0.27914391244870002</v>
      </c>
      <c r="O200" s="89">
        <v>0.69884083195886104</v>
      </c>
      <c r="P200" s="89">
        <v>53.1004</v>
      </c>
      <c r="Q200" s="89">
        <v>0.346254558820284</v>
      </c>
      <c r="R200" s="89">
        <v>49.521204240766103</v>
      </c>
      <c r="S200" s="89">
        <v>0.52254769538957302</v>
      </c>
      <c r="T200" s="89">
        <v>0.592803455090676</v>
      </c>
      <c r="U200" s="89">
        <v>0.39923539049699602</v>
      </c>
      <c r="V200" s="89">
        <v>0.23666811888109399</v>
      </c>
      <c r="W200" s="89">
        <v>1</v>
      </c>
      <c r="X200" s="89">
        <v>0.34017692307692299</v>
      </c>
      <c r="Y200" s="89">
        <v>0.88987701287898602</v>
      </c>
      <c r="Z200" s="89">
        <v>69.840100000000007</v>
      </c>
      <c r="AA200" s="89">
        <v>2.4955972344380899</v>
      </c>
      <c r="AB200" s="89">
        <v>57.692317307692299</v>
      </c>
      <c r="AC200" s="89">
        <v>1.69273712365854</v>
      </c>
      <c r="AD200" s="89">
        <v>1.9723119726331599</v>
      </c>
      <c r="AE200" s="89">
        <v>0.39759694156198799</v>
      </c>
      <c r="AF200" s="89">
        <v>0.784185208125035</v>
      </c>
      <c r="AG200" s="89">
        <v>1</v>
      </c>
      <c r="AH200" s="89">
        <v>0.46100502512562802</v>
      </c>
      <c r="AI200" s="89">
        <v>1.04916321346608</v>
      </c>
      <c r="AJ200" s="89">
        <v>-99</v>
      </c>
      <c r="AK200" s="89">
        <v>-99</v>
      </c>
      <c r="AL200" s="89">
        <v>52.261317085427102</v>
      </c>
      <c r="AM200" s="89">
        <v>1.04916321346608</v>
      </c>
      <c r="AN200" s="89">
        <v>1.05898991629373</v>
      </c>
      <c r="AO200" s="89">
        <v>0.10868377935554301</v>
      </c>
      <c r="AP200" s="89">
        <v>0.115095026402214</v>
      </c>
      <c r="AQ200" s="89">
        <v>1</v>
      </c>
      <c r="AR200" s="89">
        <v>0.49875317919075102</v>
      </c>
      <c r="AS200" s="89">
        <v>1.1911153824240399</v>
      </c>
      <c r="AT200" s="89">
        <v>-99</v>
      </c>
      <c r="AU200" s="89">
        <v>-99</v>
      </c>
      <c r="AV200" s="89">
        <v>49.132981502890203</v>
      </c>
      <c r="AW200" s="89">
        <v>1.1911153824240399</v>
      </c>
      <c r="AX200" s="89">
        <v>1.21597733292763</v>
      </c>
      <c r="AY200" s="89">
        <v>9.4483888585472395E-2</v>
      </c>
      <c r="AZ200" s="89">
        <v>0.114890266846794</v>
      </c>
      <c r="BA200" s="89">
        <v>-99</v>
      </c>
      <c r="BB200" s="89">
        <v>-99</v>
      </c>
      <c r="BC200" s="89">
        <v>-99</v>
      </c>
      <c r="BD200" s="89">
        <v>-99</v>
      </c>
      <c r="BE200" s="89">
        <v>-99</v>
      </c>
      <c r="BF200" s="89">
        <v>-99</v>
      </c>
      <c r="BG200" s="89">
        <v>-99</v>
      </c>
      <c r="BH200" s="89">
        <v>-99</v>
      </c>
      <c r="BI200" s="89">
        <v>-99</v>
      </c>
      <c r="BJ200" s="89">
        <v>-99</v>
      </c>
      <c r="BK200" s="89">
        <v>-99</v>
      </c>
      <c r="BL200" s="89">
        <v>-99</v>
      </c>
      <c r="BM200" s="89">
        <v>-99</v>
      </c>
      <c r="BN200" s="89">
        <v>-99</v>
      </c>
      <c r="BO200" s="89">
        <v>-99</v>
      </c>
      <c r="BP200" s="89">
        <v>-99</v>
      </c>
      <c r="BQ200" s="89">
        <v>-99</v>
      </c>
      <c r="BR200" s="89">
        <v>-99</v>
      </c>
      <c r="BS200" s="89">
        <v>-99</v>
      </c>
      <c r="BT200" s="89">
        <v>-99</v>
      </c>
      <c r="BU200" s="89">
        <v>-99</v>
      </c>
      <c r="BV200" s="89">
        <v>-99</v>
      </c>
      <c r="BW200" s="89">
        <v>-99</v>
      </c>
      <c r="BX200" s="89">
        <v>-99</v>
      </c>
      <c r="BY200" s="89">
        <v>-99</v>
      </c>
      <c r="BZ200" s="89">
        <v>-99</v>
      </c>
      <c r="CA200" s="89">
        <v>-99</v>
      </c>
      <c r="CB200" s="89">
        <v>-99</v>
      </c>
      <c r="CC200" s="89">
        <v>-99</v>
      </c>
      <c r="CD200" s="89">
        <v>-99</v>
      </c>
      <c r="CE200" s="89">
        <v>-99</v>
      </c>
      <c r="CF200" s="89">
        <v>-99</v>
      </c>
      <c r="CG200" s="89">
        <v>-99</v>
      </c>
      <c r="CH200" s="89">
        <v>-99</v>
      </c>
      <c r="CI200" s="89">
        <v>-99</v>
      </c>
      <c r="CJ200" s="89">
        <v>-99</v>
      </c>
      <c r="CK200" s="89">
        <v>-99</v>
      </c>
      <c r="CL200" s="89">
        <v>-99</v>
      </c>
      <c r="CM200" s="89">
        <v>-99</v>
      </c>
      <c r="CN200" s="89">
        <v>-99</v>
      </c>
      <c r="CO200" s="89">
        <v>-99</v>
      </c>
      <c r="CP200" s="89">
        <v>-99</v>
      </c>
      <c r="CQ200" s="89">
        <v>-99</v>
      </c>
      <c r="CR200" s="89">
        <v>-99</v>
      </c>
      <c r="CS200" s="89">
        <v>-99</v>
      </c>
      <c r="CT200" s="89">
        <v>-99</v>
      </c>
      <c r="CU200" s="86">
        <v>-99</v>
      </c>
      <c r="CV200" s="86">
        <v>1.2507999999999999</v>
      </c>
      <c r="CW200" s="86">
        <v>92</v>
      </c>
      <c r="CX200" s="86">
        <v>2</v>
      </c>
      <c r="CY200" s="86">
        <v>0.45829999999999999</v>
      </c>
      <c r="CZ200" s="86">
        <v>72</v>
      </c>
      <c r="DA200" s="86">
        <v>2</v>
      </c>
      <c r="DB200" s="86">
        <v>1.1305000000000001</v>
      </c>
      <c r="DC200" s="86">
        <v>94</v>
      </c>
      <c r="DD200" s="86">
        <v>-99</v>
      </c>
      <c r="DE200" s="86">
        <v>-99</v>
      </c>
      <c r="DF200" s="86">
        <v>-99</v>
      </c>
      <c r="DG200" s="86">
        <v>-99</v>
      </c>
      <c r="DH200" s="86">
        <v>-99</v>
      </c>
    </row>
    <row r="201" spans="1:112" x14ac:dyDescent="0.2">
      <c r="A201" s="85">
        <f>IF(ISERROR(SEARCH('School Lookup'!$F$3,Data!J201)),A200,A200+1)</f>
        <v>0</v>
      </c>
      <c r="B201" s="85">
        <f>IF(I201='School Lookup'!$G$13,1,0)</f>
        <v>0</v>
      </c>
      <c r="C201" s="85">
        <f t="shared" si="3"/>
        <v>199</v>
      </c>
      <c r="D201" s="86" t="s">
        <v>6478</v>
      </c>
      <c r="E201" s="86" t="s">
        <v>6504</v>
      </c>
      <c r="F201" s="86" t="s">
        <v>170</v>
      </c>
      <c r="G201" s="86" t="s">
        <v>2890</v>
      </c>
      <c r="H201" s="86" t="s">
        <v>136</v>
      </c>
      <c r="I201" s="86" t="s">
        <v>3780</v>
      </c>
      <c r="J201" s="86" t="s">
        <v>357</v>
      </c>
      <c r="K201" s="86" t="s">
        <v>26</v>
      </c>
      <c r="L201" s="86">
        <v>1</v>
      </c>
      <c r="M201" s="86">
        <v>1</v>
      </c>
      <c r="N201" s="89">
        <v>0.51610816326530595</v>
      </c>
      <c r="O201" s="89">
        <v>1.21198666117867</v>
      </c>
      <c r="P201" s="89">
        <v>71.064700000000002</v>
      </c>
      <c r="Q201" s="89">
        <v>2.2517532231894699</v>
      </c>
      <c r="R201" s="89">
        <v>52.607711111111101</v>
      </c>
      <c r="S201" s="89">
        <v>1.73186994218407</v>
      </c>
      <c r="T201" s="89">
        <v>1.96498137027619</v>
      </c>
      <c r="U201" s="89">
        <v>0.37246621621621601</v>
      </c>
      <c r="V201" s="89">
        <v>0.73188917592212899</v>
      </c>
      <c r="W201" s="89">
        <v>1</v>
      </c>
      <c r="X201" s="89">
        <v>0.259839002267574</v>
      </c>
      <c r="Y201" s="89">
        <v>0.70074882249230697</v>
      </c>
      <c r="Z201" s="89">
        <v>55.529000000000003</v>
      </c>
      <c r="AA201" s="89">
        <v>0.71096071255736104</v>
      </c>
      <c r="AB201" s="89">
        <v>51.020394331065802</v>
      </c>
      <c r="AC201" s="89">
        <v>0.705854767524834</v>
      </c>
      <c r="AD201" s="89">
        <v>0.823233529062387</v>
      </c>
      <c r="AE201" s="89">
        <v>0.37246621621621601</v>
      </c>
      <c r="AF201" s="89">
        <v>0.30662667763218998</v>
      </c>
      <c r="AG201" s="89">
        <v>1</v>
      </c>
      <c r="AH201" s="89">
        <v>0.41360909090909098</v>
      </c>
      <c r="AI201" s="89">
        <v>0.94716259061399399</v>
      </c>
      <c r="AJ201" s="89">
        <v>-99</v>
      </c>
      <c r="AK201" s="89">
        <v>-99</v>
      </c>
      <c r="AL201" s="89">
        <v>63.636390909090899</v>
      </c>
      <c r="AM201" s="89">
        <v>0.94716259061399399</v>
      </c>
      <c r="AN201" s="89">
        <v>0.95183383292409796</v>
      </c>
      <c r="AO201" s="89">
        <v>0.120777027027027</v>
      </c>
      <c r="AP201" s="89">
        <v>0.114959660564313</v>
      </c>
      <c r="AQ201" s="89">
        <v>1</v>
      </c>
      <c r="AR201" s="89">
        <v>0.29108930817610101</v>
      </c>
      <c r="AS201" s="89">
        <v>0.72432521379651704</v>
      </c>
      <c r="AT201" s="89">
        <v>-99</v>
      </c>
      <c r="AU201" s="89">
        <v>-99</v>
      </c>
      <c r="AV201" s="89">
        <v>43.3962371069182</v>
      </c>
      <c r="AW201" s="89">
        <v>0.72432521379651704</v>
      </c>
      <c r="AX201" s="89">
        <v>0.724076196092163</v>
      </c>
      <c r="AY201" s="89">
        <v>0.13429054054054099</v>
      </c>
      <c r="AZ201" s="89">
        <v>9.7236583765755003E-2</v>
      </c>
      <c r="BA201" s="89">
        <v>-99</v>
      </c>
      <c r="BB201" s="89">
        <v>-99</v>
      </c>
      <c r="BC201" s="89">
        <v>-99</v>
      </c>
      <c r="BD201" s="89">
        <v>-99</v>
      </c>
      <c r="BE201" s="89">
        <v>-99</v>
      </c>
      <c r="BF201" s="89">
        <v>-99</v>
      </c>
      <c r="BG201" s="89">
        <v>-99</v>
      </c>
      <c r="BH201" s="89">
        <v>-99</v>
      </c>
      <c r="BI201" s="89">
        <v>-99</v>
      </c>
      <c r="BJ201" s="89">
        <v>-99</v>
      </c>
      <c r="BK201" s="89">
        <v>-99</v>
      </c>
      <c r="BL201" s="89">
        <v>-99</v>
      </c>
      <c r="BM201" s="89">
        <v>-99</v>
      </c>
      <c r="BN201" s="89">
        <v>-99</v>
      </c>
      <c r="BO201" s="89">
        <v>-99</v>
      </c>
      <c r="BP201" s="89">
        <v>-99</v>
      </c>
      <c r="BQ201" s="89">
        <v>-99</v>
      </c>
      <c r="BR201" s="89">
        <v>-99</v>
      </c>
      <c r="BS201" s="89">
        <v>-99</v>
      </c>
      <c r="BT201" s="89">
        <v>-99</v>
      </c>
      <c r="BU201" s="89">
        <v>-99</v>
      </c>
      <c r="BV201" s="89">
        <v>-99</v>
      </c>
      <c r="BW201" s="89">
        <v>-99</v>
      </c>
      <c r="BX201" s="89">
        <v>-99</v>
      </c>
      <c r="BY201" s="89">
        <v>-99</v>
      </c>
      <c r="BZ201" s="89">
        <v>-99</v>
      </c>
      <c r="CA201" s="89">
        <v>-99</v>
      </c>
      <c r="CB201" s="89">
        <v>-99</v>
      </c>
      <c r="CC201" s="89">
        <v>-99</v>
      </c>
      <c r="CD201" s="89">
        <v>-99</v>
      </c>
      <c r="CE201" s="89">
        <v>-99</v>
      </c>
      <c r="CF201" s="89">
        <v>-99</v>
      </c>
      <c r="CG201" s="89">
        <v>-99</v>
      </c>
      <c r="CH201" s="89">
        <v>-99</v>
      </c>
      <c r="CI201" s="89">
        <v>-99</v>
      </c>
      <c r="CJ201" s="89">
        <v>-99</v>
      </c>
      <c r="CK201" s="89">
        <v>-99</v>
      </c>
      <c r="CL201" s="89">
        <v>-99</v>
      </c>
      <c r="CM201" s="89">
        <v>-99</v>
      </c>
      <c r="CN201" s="89">
        <v>-99</v>
      </c>
      <c r="CO201" s="89">
        <v>-99</v>
      </c>
      <c r="CP201" s="89">
        <v>-99</v>
      </c>
      <c r="CQ201" s="89">
        <v>-99</v>
      </c>
      <c r="CR201" s="89">
        <v>-99</v>
      </c>
      <c r="CS201" s="89">
        <v>-99</v>
      </c>
      <c r="CT201" s="89">
        <v>-99</v>
      </c>
      <c r="CU201" s="86">
        <v>-99</v>
      </c>
      <c r="CV201" s="86">
        <v>1.2506999999999999</v>
      </c>
      <c r="CW201" s="86">
        <v>92</v>
      </c>
      <c r="CX201" s="86">
        <v>2</v>
      </c>
      <c r="CY201" s="86">
        <v>-0.74050000000000005</v>
      </c>
      <c r="CZ201" s="86">
        <v>18</v>
      </c>
      <c r="DA201" s="86">
        <v>2</v>
      </c>
      <c r="DB201" s="86">
        <v>1.1034999999999999</v>
      </c>
      <c r="DC201" s="86">
        <v>93</v>
      </c>
      <c r="DD201" s="86">
        <v>-99</v>
      </c>
      <c r="DE201" s="86">
        <v>-99</v>
      </c>
      <c r="DF201" s="86">
        <v>-99</v>
      </c>
      <c r="DG201" s="86">
        <v>-99</v>
      </c>
      <c r="DH201" s="86">
        <v>-99</v>
      </c>
    </row>
    <row r="202" spans="1:112" x14ac:dyDescent="0.2">
      <c r="A202" s="85">
        <f>IF(ISERROR(SEARCH('School Lookup'!$F$3,Data!J202)),A201,A201+1)</f>
        <v>0</v>
      </c>
      <c r="B202" s="85">
        <f>IF(I202='School Lookup'!$G$13,1,0)</f>
        <v>0</v>
      </c>
      <c r="C202" s="85">
        <f t="shared" si="3"/>
        <v>200</v>
      </c>
      <c r="D202" s="86" t="s">
        <v>6478</v>
      </c>
      <c r="E202" s="86" t="s">
        <v>6790</v>
      </c>
      <c r="F202" s="86" t="s">
        <v>2774</v>
      </c>
      <c r="G202" s="86" t="s">
        <v>2807</v>
      </c>
      <c r="H202" s="86" t="s">
        <v>2161</v>
      </c>
      <c r="I202" s="86" t="s">
        <v>3639</v>
      </c>
      <c r="J202" s="86" t="s">
        <v>2299</v>
      </c>
      <c r="K202" s="86" t="s">
        <v>26</v>
      </c>
      <c r="L202" s="86">
        <v>1</v>
      </c>
      <c r="M202" s="86">
        <v>1</v>
      </c>
      <c r="N202" s="89">
        <v>0.58998171206225702</v>
      </c>
      <c r="O202" s="89">
        <v>1.37195975131436</v>
      </c>
      <c r="P202" s="89">
        <v>57.220199999999998</v>
      </c>
      <c r="Q202" s="89">
        <v>0.78324756146821195</v>
      </c>
      <c r="R202" s="89">
        <v>48.249042801556399</v>
      </c>
      <c r="S202" s="89">
        <v>1.0776036563912801</v>
      </c>
      <c r="T202" s="89">
        <v>1.2226070772413999</v>
      </c>
      <c r="U202" s="89">
        <v>0.37246376811594201</v>
      </c>
      <c r="V202" s="89">
        <v>0.455376838914549</v>
      </c>
      <c r="W202" s="89">
        <v>1</v>
      </c>
      <c r="X202" s="89">
        <v>0.66908704061895596</v>
      </c>
      <c r="Y202" s="89">
        <v>1.66418352596658</v>
      </c>
      <c r="Z202" s="89">
        <v>57.242600000000003</v>
      </c>
      <c r="AA202" s="89">
        <v>0.92465170373866901</v>
      </c>
      <c r="AB202" s="89">
        <v>45.647952224371402</v>
      </c>
      <c r="AC202" s="89">
        <v>1.2944176148526201</v>
      </c>
      <c r="AD202" s="89">
        <v>1.5085278565448901</v>
      </c>
      <c r="AE202" s="89">
        <v>0.37463768115941998</v>
      </c>
      <c r="AF202" s="89">
        <v>0.56515137814036898</v>
      </c>
      <c r="AG202" s="89">
        <v>1</v>
      </c>
      <c r="AH202" s="89">
        <v>0.251768715083799</v>
      </c>
      <c r="AI202" s="89">
        <v>0.59886648864505598</v>
      </c>
      <c r="AJ202" s="89">
        <v>-99</v>
      </c>
      <c r="AK202" s="89">
        <v>-99</v>
      </c>
      <c r="AL202" s="89">
        <v>53.631251396647997</v>
      </c>
      <c r="AM202" s="89">
        <v>0.59886648864505598</v>
      </c>
      <c r="AN202" s="89">
        <v>0.58593365411810405</v>
      </c>
      <c r="AO202" s="89">
        <v>0.12971014492753599</v>
      </c>
      <c r="AP202" s="89">
        <v>7.60015391935802E-2</v>
      </c>
      <c r="AQ202" s="89">
        <v>1</v>
      </c>
      <c r="AR202" s="89">
        <v>0.51367647058823496</v>
      </c>
      <c r="AS202" s="89">
        <v>1.22466019536561</v>
      </c>
      <c r="AT202" s="89">
        <v>-99</v>
      </c>
      <c r="AU202" s="89">
        <v>-99</v>
      </c>
      <c r="AV202" s="89">
        <v>51.7646823529412</v>
      </c>
      <c r="AW202" s="89">
        <v>1.22466019536561</v>
      </c>
      <c r="AX202" s="89">
        <v>1.25132668844085</v>
      </c>
      <c r="AY202" s="89">
        <v>0.123188405797101</v>
      </c>
      <c r="AZ202" s="89">
        <v>0.15414893988039499</v>
      </c>
      <c r="BA202" s="89">
        <v>-99</v>
      </c>
      <c r="BB202" s="89">
        <v>-99</v>
      </c>
      <c r="BC202" s="89">
        <v>-99</v>
      </c>
      <c r="BD202" s="89">
        <v>-99</v>
      </c>
      <c r="BE202" s="89">
        <v>-99</v>
      </c>
      <c r="BF202" s="89">
        <v>-99</v>
      </c>
      <c r="BG202" s="89">
        <v>-99</v>
      </c>
      <c r="BH202" s="89">
        <v>-99</v>
      </c>
      <c r="BI202" s="89">
        <v>-99</v>
      </c>
      <c r="BJ202" s="89">
        <v>-99</v>
      </c>
      <c r="BK202" s="89">
        <v>-99</v>
      </c>
      <c r="BL202" s="89">
        <v>-99</v>
      </c>
      <c r="BM202" s="89">
        <v>-99</v>
      </c>
      <c r="BN202" s="89">
        <v>-99</v>
      </c>
      <c r="BO202" s="89">
        <v>-99</v>
      </c>
      <c r="BP202" s="89">
        <v>-99</v>
      </c>
      <c r="BQ202" s="89">
        <v>-99</v>
      </c>
      <c r="BR202" s="89">
        <v>-99</v>
      </c>
      <c r="BS202" s="89">
        <v>-99</v>
      </c>
      <c r="BT202" s="89">
        <v>-99</v>
      </c>
      <c r="BU202" s="89">
        <v>-99</v>
      </c>
      <c r="BV202" s="89">
        <v>-99</v>
      </c>
      <c r="BW202" s="89">
        <v>-99</v>
      </c>
      <c r="BX202" s="89">
        <v>-99</v>
      </c>
      <c r="BY202" s="89">
        <v>-99</v>
      </c>
      <c r="BZ202" s="89">
        <v>-99</v>
      </c>
      <c r="CA202" s="89">
        <v>-99</v>
      </c>
      <c r="CB202" s="89">
        <v>-99</v>
      </c>
      <c r="CC202" s="89">
        <v>-99</v>
      </c>
      <c r="CD202" s="89">
        <v>-99</v>
      </c>
      <c r="CE202" s="89">
        <v>-99</v>
      </c>
      <c r="CF202" s="89">
        <v>-99</v>
      </c>
      <c r="CG202" s="89">
        <v>-99</v>
      </c>
      <c r="CH202" s="89">
        <v>-99</v>
      </c>
      <c r="CI202" s="89">
        <v>-99</v>
      </c>
      <c r="CJ202" s="89">
        <v>-99</v>
      </c>
      <c r="CK202" s="89">
        <v>-99</v>
      </c>
      <c r="CL202" s="89">
        <v>-99</v>
      </c>
      <c r="CM202" s="89">
        <v>-99</v>
      </c>
      <c r="CN202" s="89">
        <v>-99</v>
      </c>
      <c r="CO202" s="89">
        <v>-99</v>
      </c>
      <c r="CP202" s="89">
        <v>-99</v>
      </c>
      <c r="CQ202" s="89">
        <v>-99</v>
      </c>
      <c r="CR202" s="89">
        <v>-99</v>
      </c>
      <c r="CS202" s="89">
        <v>-99</v>
      </c>
      <c r="CT202" s="89">
        <v>-99</v>
      </c>
      <c r="CU202" s="86">
        <v>-99</v>
      </c>
      <c r="CV202" s="86">
        <v>1.2506999999999999</v>
      </c>
      <c r="CW202" s="86">
        <v>92</v>
      </c>
      <c r="CX202" s="86">
        <v>2</v>
      </c>
      <c r="CY202" s="86">
        <v>0.28620000000000001</v>
      </c>
      <c r="CZ202" s="86">
        <v>65</v>
      </c>
      <c r="DA202" s="86">
        <v>2</v>
      </c>
      <c r="DB202" s="86">
        <v>0.6381</v>
      </c>
      <c r="DC202" s="86">
        <v>79</v>
      </c>
      <c r="DD202" s="86">
        <v>-99</v>
      </c>
      <c r="DE202" s="86">
        <v>-99</v>
      </c>
      <c r="DF202" s="86">
        <v>-99</v>
      </c>
      <c r="DG202" s="86">
        <v>-99</v>
      </c>
      <c r="DH202" s="86">
        <v>-99</v>
      </c>
    </row>
    <row r="203" spans="1:112" x14ac:dyDescent="0.2">
      <c r="A203" s="85">
        <f>IF(ISERROR(SEARCH('School Lookup'!$F$3,Data!J203)),A202,A202+1)</f>
        <v>0</v>
      </c>
      <c r="B203" s="85">
        <f>IF(I203='School Lookup'!$G$13,1,0)</f>
        <v>0</v>
      </c>
      <c r="C203" s="85">
        <f t="shared" si="3"/>
        <v>201</v>
      </c>
      <c r="D203" s="86" t="s">
        <v>6478</v>
      </c>
      <c r="E203" s="86" t="s">
        <v>6695</v>
      </c>
      <c r="F203" s="86" t="s">
        <v>546</v>
      </c>
      <c r="G203" s="86" t="s">
        <v>2820</v>
      </c>
      <c r="H203" s="86" t="s">
        <v>1100</v>
      </c>
      <c r="I203" s="86" t="s">
        <v>3533</v>
      </c>
      <c r="J203" s="86" t="s">
        <v>1239</v>
      </c>
      <c r="K203" s="86" t="s">
        <v>120</v>
      </c>
      <c r="L203" s="86">
        <v>1</v>
      </c>
      <c r="M203" s="86">
        <v>1</v>
      </c>
      <c r="N203" s="89">
        <v>0.54029485530546595</v>
      </c>
      <c r="O203" s="89">
        <v>1.2643629166697901</v>
      </c>
      <c r="P203" s="89">
        <v>59.430799999999998</v>
      </c>
      <c r="Q203" s="89">
        <v>1.0177290245619299</v>
      </c>
      <c r="R203" s="89">
        <v>51.1254241157556</v>
      </c>
      <c r="S203" s="89">
        <v>1.14104597061586</v>
      </c>
      <c r="T203" s="89">
        <v>1.2945929707432899</v>
      </c>
      <c r="U203" s="89">
        <v>0.39871794871794902</v>
      </c>
      <c r="V203" s="89">
        <v>0.51617745371944102</v>
      </c>
      <c r="W203" s="89">
        <v>1</v>
      </c>
      <c r="X203" s="89">
        <v>0.67628810289389096</v>
      </c>
      <c r="Y203" s="89">
        <v>1.6811359671450401</v>
      </c>
      <c r="Z203" s="89">
        <v>52.461500000000001</v>
      </c>
      <c r="AA203" s="89">
        <v>0.32843438468115599</v>
      </c>
      <c r="AB203" s="89">
        <v>44.372956913183302</v>
      </c>
      <c r="AC203" s="89">
        <v>1.0047851759130999</v>
      </c>
      <c r="AD203" s="89">
        <v>1.17129374745809</v>
      </c>
      <c r="AE203" s="89">
        <v>0.39871794871794902</v>
      </c>
      <c r="AF203" s="89">
        <v>0.46701584033264798</v>
      </c>
      <c r="AG203" s="89">
        <v>1</v>
      </c>
      <c r="AH203" s="89">
        <v>0.57583164556961997</v>
      </c>
      <c r="AI203" s="89">
        <v>1.29628117830622</v>
      </c>
      <c r="AJ203" s="89">
        <v>-99</v>
      </c>
      <c r="AK203" s="89">
        <v>-99</v>
      </c>
      <c r="AL203" s="89">
        <v>55.696191772151899</v>
      </c>
      <c r="AM203" s="89">
        <v>1.29628117830622</v>
      </c>
      <c r="AN203" s="89">
        <v>1.3185980686963199</v>
      </c>
      <c r="AO203" s="89">
        <v>0.20256410256410301</v>
      </c>
      <c r="AP203" s="89">
        <v>0.26710063442823001</v>
      </c>
      <c r="AQ203" s="89">
        <v>-99</v>
      </c>
      <c r="AR203" s="89">
        <v>-99</v>
      </c>
      <c r="AS203" s="89">
        <v>-99</v>
      </c>
      <c r="AT203" s="89">
        <v>-99</v>
      </c>
      <c r="AU203" s="89">
        <v>-99</v>
      </c>
      <c r="AV203" s="89">
        <v>-99</v>
      </c>
      <c r="AW203" s="89">
        <v>-99</v>
      </c>
      <c r="AX203" s="89">
        <v>-99</v>
      </c>
      <c r="AY203" s="89">
        <v>-99</v>
      </c>
      <c r="AZ203" s="89">
        <v>-99</v>
      </c>
      <c r="BA203" s="89">
        <v>-99</v>
      </c>
      <c r="BB203" s="89">
        <v>-99</v>
      </c>
      <c r="BC203" s="89">
        <v>-99</v>
      </c>
      <c r="BD203" s="89">
        <v>-99</v>
      </c>
      <c r="BE203" s="89">
        <v>-99</v>
      </c>
      <c r="BF203" s="89">
        <v>-99</v>
      </c>
      <c r="BG203" s="89">
        <v>-99</v>
      </c>
      <c r="BH203" s="89">
        <v>-99</v>
      </c>
      <c r="BI203" s="89">
        <v>-99</v>
      </c>
      <c r="BJ203" s="89">
        <v>-99</v>
      </c>
      <c r="BK203" s="89">
        <v>-99</v>
      </c>
      <c r="BL203" s="89">
        <v>-99</v>
      </c>
      <c r="BM203" s="89">
        <v>-99</v>
      </c>
      <c r="BN203" s="89">
        <v>-99</v>
      </c>
      <c r="BO203" s="89">
        <v>-99</v>
      </c>
      <c r="BP203" s="89">
        <v>-99</v>
      </c>
      <c r="BQ203" s="89">
        <v>-99</v>
      </c>
      <c r="BR203" s="89">
        <v>-99</v>
      </c>
      <c r="BS203" s="89">
        <v>-99</v>
      </c>
      <c r="BT203" s="89">
        <v>-99</v>
      </c>
      <c r="BU203" s="89">
        <v>-99</v>
      </c>
      <c r="BV203" s="89">
        <v>-99</v>
      </c>
      <c r="BW203" s="89">
        <v>-99</v>
      </c>
      <c r="BX203" s="89">
        <v>-99</v>
      </c>
      <c r="BY203" s="89">
        <v>-99</v>
      </c>
      <c r="BZ203" s="89">
        <v>-99</v>
      </c>
      <c r="CA203" s="89">
        <v>-99</v>
      </c>
      <c r="CB203" s="89">
        <v>-99</v>
      </c>
      <c r="CC203" s="89">
        <v>-99</v>
      </c>
      <c r="CD203" s="89">
        <v>-99</v>
      </c>
      <c r="CE203" s="89">
        <v>-99</v>
      </c>
      <c r="CF203" s="89">
        <v>-99</v>
      </c>
      <c r="CG203" s="89">
        <v>-99</v>
      </c>
      <c r="CH203" s="89">
        <v>-99</v>
      </c>
      <c r="CI203" s="89">
        <v>-99</v>
      </c>
      <c r="CJ203" s="89">
        <v>-99</v>
      </c>
      <c r="CK203" s="89">
        <v>-99</v>
      </c>
      <c r="CL203" s="89">
        <v>-99</v>
      </c>
      <c r="CM203" s="89">
        <v>-99</v>
      </c>
      <c r="CN203" s="89">
        <v>-99</v>
      </c>
      <c r="CO203" s="89">
        <v>-99</v>
      </c>
      <c r="CP203" s="89">
        <v>-99</v>
      </c>
      <c r="CQ203" s="89">
        <v>-99</v>
      </c>
      <c r="CR203" s="89">
        <v>-99</v>
      </c>
      <c r="CS203" s="89">
        <v>-99</v>
      </c>
      <c r="CT203" s="89">
        <v>-99</v>
      </c>
      <c r="CU203" s="86">
        <v>-99</v>
      </c>
      <c r="CV203" s="86">
        <v>1.2503</v>
      </c>
      <c r="CW203" s="86">
        <v>92</v>
      </c>
      <c r="CX203" s="86">
        <v>2</v>
      </c>
      <c r="CY203" s="86">
        <v>-0.42130000000000001</v>
      </c>
      <c r="CZ203" s="86">
        <v>31</v>
      </c>
      <c r="DA203" s="86">
        <v>2</v>
      </c>
      <c r="DB203" s="86">
        <v>0.53669999999999995</v>
      </c>
      <c r="DC203" s="86">
        <v>74</v>
      </c>
      <c r="DD203" s="86">
        <v>-99</v>
      </c>
      <c r="DE203" s="86">
        <v>-99</v>
      </c>
      <c r="DF203" s="86">
        <v>-99</v>
      </c>
      <c r="DG203" s="86">
        <v>-99</v>
      </c>
      <c r="DH203" s="86">
        <v>-99</v>
      </c>
    </row>
    <row r="204" spans="1:112" x14ac:dyDescent="0.2">
      <c r="A204" s="85">
        <f>IF(ISERROR(SEARCH('School Lookup'!$F$3,Data!J204)),A203,A203+1)</f>
        <v>0</v>
      </c>
      <c r="B204" s="85">
        <f>IF(I204='School Lookup'!$G$13,1,0)</f>
        <v>0</v>
      </c>
      <c r="C204" s="85">
        <f t="shared" si="3"/>
        <v>202</v>
      </c>
      <c r="D204" s="86" t="s">
        <v>6478</v>
      </c>
      <c r="E204" s="86" t="s">
        <v>6702</v>
      </c>
      <c r="F204" s="86" t="s">
        <v>1150</v>
      </c>
      <c r="G204" s="86" t="s">
        <v>2800</v>
      </c>
      <c r="H204" s="86" t="s">
        <v>574</v>
      </c>
      <c r="I204" s="86" t="s">
        <v>4732</v>
      </c>
      <c r="J204" s="86" t="s">
        <v>576</v>
      </c>
      <c r="K204" s="86" t="s">
        <v>114</v>
      </c>
      <c r="L204" s="86">
        <v>1</v>
      </c>
      <c r="M204" s="86">
        <v>1</v>
      </c>
      <c r="N204" s="89">
        <v>0.15863120300751901</v>
      </c>
      <c r="O204" s="89">
        <v>0.437870689818809</v>
      </c>
      <c r="P204" s="89">
        <v>73.198599999999999</v>
      </c>
      <c r="Q204" s="89">
        <v>2.4780990089922801</v>
      </c>
      <c r="R204" s="89">
        <v>53.383490225563897</v>
      </c>
      <c r="S204" s="89">
        <v>1.4579848494055401</v>
      </c>
      <c r="T204" s="89">
        <v>1.6542130232906</v>
      </c>
      <c r="U204" s="89">
        <v>0.40405063291139198</v>
      </c>
      <c r="V204" s="89">
        <v>0.66838581903083505</v>
      </c>
      <c r="W204" s="89">
        <v>1</v>
      </c>
      <c r="X204" s="89">
        <v>-6.8923047858942099E-2</v>
      </c>
      <c r="Y204" s="89">
        <v>-7.3209116446619205E-2</v>
      </c>
      <c r="Z204" s="89">
        <v>72.186199999999999</v>
      </c>
      <c r="AA204" s="89">
        <v>2.7881628474227198</v>
      </c>
      <c r="AB204" s="89">
        <v>56.675045340050403</v>
      </c>
      <c r="AC204" s="89">
        <v>1.35747686548805</v>
      </c>
      <c r="AD204" s="89">
        <v>1.58195102104119</v>
      </c>
      <c r="AE204" s="89">
        <v>0.402025316455696</v>
      </c>
      <c r="AF204" s="89">
        <v>0.63598435985149604</v>
      </c>
      <c r="AG204" s="89">
        <v>1</v>
      </c>
      <c r="AH204" s="89">
        <v>-0.15617195767195799</v>
      </c>
      <c r="AI204" s="89">
        <v>-0.27906119430099202</v>
      </c>
      <c r="AJ204" s="89">
        <v>-99</v>
      </c>
      <c r="AK204" s="89">
        <v>-99</v>
      </c>
      <c r="AL204" s="89">
        <v>49.735447619047598</v>
      </c>
      <c r="AM204" s="89">
        <v>-0.27906119430099202</v>
      </c>
      <c r="AN204" s="89">
        <v>-0.33636749812775002</v>
      </c>
      <c r="AO204" s="89">
        <v>9.5696202531645597E-2</v>
      </c>
      <c r="AP204" s="89">
        <v>-3.2189092225895999E-2</v>
      </c>
      <c r="AQ204" s="89">
        <v>1</v>
      </c>
      <c r="AR204" s="89">
        <v>-0.109777319587629</v>
      </c>
      <c r="AS204" s="89">
        <v>-0.17674919966163799</v>
      </c>
      <c r="AT204" s="89">
        <v>-99</v>
      </c>
      <c r="AU204" s="89">
        <v>-99</v>
      </c>
      <c r="AV204" s="89">
        <v>48.969078350515503</v>
      </c>
      <c r="AW204" s="89">
        <v>-0.17674919966163799</v>
      </c>
      <c r="AX204" s="89">
        <v>-0.22547149823193099</v>
      </c>
      <c r="AY204" s="89">
        <v>9.8227848101265794E-2</v>
      </c>
      <c r="AZ204" s="89">
        <v>-2.2147580079491001E-2</v>
      </c>
      <c r="BA204" s="89">
        <v>-99</v>
      </c>
      <c r="BB204" s="89">
        <v>-99</v>
      </c>
      <c r="BC204" s="89">
        <v>-99</v>
      </c>
      <c r="BD204" s="89">
        <v>-99</v>
      </c>
      <c r="BE204" s="89">
        <v>-99</v>
      </c>
      <c r="BF204" s="89">
        <v>-99</v>
      </c>
      <c r="BG204" s="89">
        <v>-99</v>
      </c>
      <c r="BH204" s="89">
        <v>-99</v>
      </c>
      <c r="BI204" s="89">
        <v>-99</v>
      </c>
      <c r="BJ204" s="89">
        <v>-99</v>
      </c>
      <c r="BK204" s="89">
        <v>-99</v>
      </c>
      <c r="BL204" s="89">
        <v>-99</v>
      </c>
      <c r="BM204" s="89">
        <v>-99</v>
      </c>
      <c r="BN204" s="89">
        <v>-99</v>
      </c>
      <c r="BO204" s="89">
        <v>-99</v>
      </c>
      <c r="BP204" s="89">
        <v>-99</v>
      </c>
      <c r="BQ204" s="89">
        <v>-99</v>
      </c>
      <c r="BR204" s="89">
        <v>-99</v>
      </c>
      <c r="BS204" s="89">
        <v>-99</v>
      </c>
      <c r="BT204" s="89">
        <v>-99</v>
      </c>
      <c r="BU204" s="89">
        <v>-99</v>
      </c>
      <c r="BV204" s="89">
        <v>-99</v>
      </c>
      <c r="BW204" s="89">
        <v>-99</v>
      </c>
      <c r="BX204" s="89">
        <v>-99</v>
      </c>
      <c r="BY204" s="89">
        <v>-99</v>
      </c>
      <c r="BZ204" s="89">
        <v>-99</v>
      </c>
      <c r="CA204" s="89">
        <v>-99</v>
      </c>
      <c r="CB204" s="89">
        <v>-99</v>
      </c>
      <c r="CC204" s="89">
        <v>-99</v>
      </c>
      <c r="CD204" s="89">
        <v>-99</v>
      </c>
      <c r="CE204" s="89">
        <v>-99</v>
      </c>
      <c r="CF204" s="89">
        <v>-99</v>
      </c>
      <c r="CG204" s="89">
        <v>-99</v>
      </c>
      <c r="CH204" s="89">
        <v>-99</v>
      </c>
      <c r="CI204" s="89">
        <v>-99</v>
      </c>
      <c r="CJ204" s="89">
        <v>-99</v>
      </c>
      <c r="CK204" s="89">
        <v>-99</v>
      </c>
      <c r="CL204" s="89">
        <v>-99</v>
      </c>
      <c r="CM204" s="89">
        <v>-99</v>
      </c>
      <c r="CN204" s="89">
        <v>-99</v>
      </c>
      <c r="CO204" s="89">
        <v>-99</v>
      </c>
      <c r="CP204" s="89">
        <v>-99</v>
      </c>
      <c r="CQ204" s="89">
        <v>-99</v>
      </c>
      <c r="CR204" s="89">
        <v>-99</v>
      </c>
      <c r="CS204" s="89">
        <v>-99</v>
      </c>
      <c r="CT204" s="89">
        <v>-99</v>
      </c>
      <c r="CU204" s="86">
        <v>-99</v>
      </c>
      <c r="CV204" s="86">
        <v>1.25</v>
      </c>
      <c r="CW204" s="86">
        <v>92</v>
      </c>
      <c r="CX204" s="86">
        <v>2</v>
      </c>
      <c r="CY204" s="86">
        <v>-0.99039999999999995</v>
      </c>
      <c r="CZ204" s="86">
        <v>11</v>
      </c>
      <c r="DA204" s="86">
        <v>2</v>
      </c>
      <c r="DB204" s="86">
        <v>2.1221999999999999</v>
      </c>
      <c r="DC204" s="86">
        <v>99</v>
      </c>
      <c r="DD204" s="86">
        <v>1</v>
      </c>
      <c r="DE204" s="86">
        <v>-99</v>
      </c>
      <c r="DF204" s="86">
        <v>1</v>
      </c>
      <c r="DG204" s="86">
        <v>1</v>
      </c>
      <c r="DH204" s="86">
        <v>1</v>
      </c>
    </row>
    <row r="205" spans="1:112" x14ac:dyDescent="0.2">
      <c r="A205" s="85">
        <f>IF(ISERROR(SEARCH('School Lookup'!$F$3,Data!J205)),A204,A204+1)</f>
        <v>0</v>
      </c>
      <c r="B205" s="85">
        <f>IF(I205='School Lookup'!$G$13,1,0)</f>
        <v>0</v>
      </c>
      <c r="C205" s="85">
        <f t="shared" si="3"/>
        <v>203</v>
      </c>
      <c r="D205" s="86" t="s">
        <v>6478</v>
      </c>
      <c r="E205" s="86" t="s">
        <v>6489</v>
      </c>
      <c r="F205" s="86" t="s">
        <v>2741</v>
      </c>
      <c r="G205" s="86" t="s">
        <v>2898</v>
      </c>
      <c r="H205" s="86" t="s">
        <v>85</v>
      </c>
      <c r="I205" s="86" t="s">
        <v>4917</v>
      </c>
      <c r="J205" s="86" t="s">
        <v>150</v>
      </c>
      <c r="K205" s="86" t="s">
        <v>36</v>
      </c>
      <c r="L205" s="86">
        <v>1</v>
      </c>
      <c r="M205" s="86">
        <v>-99</v>
      </c>
      <c r="N205" s="89">
        <v>-99</v>
      </c>
      <c r="O205" s="89">
        <v>-99</v>
      </c>
      <c r="P205" s="89">
        <v>-99</v>
      </c>
      <c r="Q205" s="89">
        <v>-99</v>
      </c>
      <c r="R205" s="89">
        <v>-99</v>
      </c>
      <c r="S205" s="89">
        <v>-99</v>
      </c>
      <c r="T205" s="89">
        <v>-99</v>
      </c>
      <c r="U205" s="89">
        <v>-99</v>
      </c>
      <c r="V205" s="89">
        <v>-99</v>
      </c>
      <c r="W205" s="89">
        <v>-99</v>
      </c>
      <c r="X205" s="89">
        <v>-99</v>
      </c>
      <c r="Y205" s="89">
        <v>-99</v>
      </c>
      <c r="Z205" s="89">
        <v>-99</v>
      </c>
      <c r="AA205" s="89">
        <v>-99</v>
      </c>
      <c r="AB205" s="89">
        <v>-99</v>
      </c>
      <c r="AC205" s="89">
        <v>-99</v>
      </c>
      <c r="AD205" s="89">
        <v>-99</v>
      </c>
      <c r="AE205" s="89">
        <v>-99</v>
      </c>
      <c r="AF205" s="89">
        <v>-99</v>
      </c>
      <c r="AG205" s="89">
        <v>-99</v>
      </c>
      <c r="AH205" s="89">
        <v>-99</v>
      </c>
      <c r="AI205" s="89">
        <v>-99</v>
      </c>
      <c r="AJ205" s="89">
        <v>-99</v>
      </c>
      <c r="AK205" s="89">
        <v>-99</v>
      </c>
      <c r="AL205" s="89">
        <v>-99</v>
      </c>
      <c r="AM205" s="89">
        <v>-99</v>
      </c>
      <c r="AN205" s="89">
        <v>-99</v>
      </c>
      <c r="AO205" s="89">
        <v>-99</v>
      </c>
      <c r="AP205" s="89">
        <v>-99</v>
      </c>
      <c r="AQ205" s="89">
        <v>-99</v>
      </c>
      <c r="AR205" s="89">
        <v>-99</v>
      </c>
      <c r="AS205" s="89">
        <v>-99</v>
      </c>
      <c r="AT205" s="89">
        <v>-99</v>
      </c>
      <c r="AU205" s="89">
        <v>-99</v>
      </c>
      <c r="AV205" s="89">
        <v>-99</v>
      </c>
      <c r="AW205" s="89">
        <v>-99</v>
      </c>
      <c r="AX205" s="89">
        <v>-99</v>
      </c>
      <c r="AY205" s="89">
        <v>-99</v>
      </c>
      <c r="AZ205" s="89">
        <v>-99</v>
      </c>
      <c r="BA205" s="89">
        <v>1</v>
      </c>
      <c r="BB205" s="89">
        <v>0.47988831168831197</v>
      </c>
      <c r="BC205" s="89">
        <v>1.3043769680766699</v>
      </c>
      <c r="BD205" s="89">
        <v>69.371399999999994</v>
      </c>
      <c r="BE205" s="89">
        <v>2.1076092906867898</v>
      </c>
      <c r="BF205" s="89">
        <v>55.194829870129901</v>
      </c>
      <c r="BG205" s="89">
        <v>1.7059931293817301</v>
      </c>
      <c r="BH205" s="89">
        <v>1.8355547930490199</v>
      </c>
      <c r="BI205" s="89">
        <v>0.25</v>
      </c>
      <c r="BJ205" s="89">
        <v>0.45888869826225498</v>
      </c>
      <c r="BK205" s="89">
        <v>1</v>
      </c>
      <c r="BL205" s="89">
        <v>0.520914285714286</v>
      </c>
      <c r="BM205" s="89">
        <v>1.4494066304600499</v>
      </c>
      <c r="BN205" s="89">
        <v>61.485700000000001</v>
      </c>
      <c r="BO205" s="89">
        <v>1.44059060213288</v>
      </c>
      <c r="BP205" s="89">
        <v>56.493498701298698</v>
      </c>
      <c r="BQ205" s="89">
        <v>1.4449986162964601</v>
      </c>
      <c r="BR205" s="89">
        <v>1.5276683592584399</v>
      </c>
      <c r="BS205" s="89">
        <v>0.25</v>
      </c>
      <c r="BT205" s="89">
        <v>0.38191708981460998</v>
      </c>
      <c r="BU205" s="89">
        <v>1</v>
      </c>
      <c r="BV205" s="89">
        <v>0.40064675324675297</v>
      </c>
      <c r="BW205" s="89">
        <v>1.0800056525953301</v>
      </c>
      <c r="BX205" s="89">
        <v>53.6571</v>
      </c>
      <c r="BY205" s="89">
        <v>0.46911046743331097</v>
      </c>
      <c r="BZ205" s="89">
        <v>47.402611688311701</v>
      </c>
      <c r="CA205" s="89">
        <v>0.77455806001432204</v>
      </c>
      <c r="CB205" s="89">
        <v>0.82626890749250304</v>
      </c>
      <c r="CC205" s="89">
        <v>0.25</v>
      </c>
      <c r="CD205" s="89">
        <v>0.20656722687312601</v>
      </c>
      <c r="CE205" s="89">
        <v>1</v>
      </c>
      <c r="CF205" s="89">
        <v>0.43135974025974</v>
      </c>
      <c r="CG205" s="89">
        <v>1.22097267009653</v>
      </c>
      <c r="CH205" s="89">
        <v>57.1143</v>
      </c>
      <c r="CI205" s="89">
        <v>0.89222855922464095</v>
      </c>
      <c r="CJ205" s="89">
        <v>49.350661038961</v>
      </c>
      <c r="CK205" s="89">
        <v>1.05660061466058</v>
      </c>
      <c r="CL205" s="89">
        <v>1.15245475412458</v>
      </c>
      <c r="CM205" s="89">
        <v>0.25</v>
      </c>
      <c r="CN205" s="89">
        <v>0.28811368853114599</v>
      </c>
      <c r="CO205" s="89">
        <v>96.694999999999993</v>
      </c>
      <c r="CP205" s="89">
        <v>0.70320000000000005</v>
      </c>
      <c r="CQ205" s="89">
        <v>-0.28999999999999998</v>
      </c>
      <c r="CR205" s="89">
        <v>-0.22439999999999999</v>
      </c>
      <c r="CS205" s="89">
        <v>0.70320000000000005</v>
      </c>
      <c r="CT205" s="89">
        <v>0.4798</v>
      </c>
      <c r="CU205" s="86" t="s">
        <v>6986</v>
      </c>
      <c r="CV205" s="86">
        <v>1.2499</v>
      </c>
      <c r="CW205" s="86">
        <v>92</v>
      </c>
      <c r="CX205" s="86">
        <v>2</v>
      </c>
      <c r="CY205" s="86">
        <v>0.5625</v>
      </c>
      <c r="CZ205" s="86">
        <v>75</v>
      </c>
      <c r="DA205" s="86">
        <v>4</v>
      </c>
      <c r="DB205" s="86">
        <v>1.2274</v>
      </c>
      <c r="DC205" s="86">
        <v>95</v>
      </c>
      <c r="DD205" s="86">
        <v>1</v>
      </c>
      <c r="DE205" s="86">
        <v>-99</v>
      </c>
      <c r="DF205" s="86">
        <v>1</v>
      </c>
      <c r="DG205" s="86">
        <v>-99</v>
      </c>
      <c r="DH205" s="86">
        <v>-99</v>
      </c>
    </row>
    <row r="206" spans="1:112" x14ac:dyDescent="0.2">
      <c r="A206" s="85">
        <f>IF(ISERROR(SEARCH('School Lookup'!$F$3,Data!J206)),A205,A205+1)</f>
        <v>0</v>
      </c>
      <c r="B206" s="85">
        <f>IF(I206='School Lookup'!$G$13,1,0)</f>
        <v>0</v>
      </c>
      <c r="C206" s="85">
        <f t="shared" si="3"/>
        <v>204</v>
      </c>
      <c r="D206" s="86" t="s">
        <v>6478</v>
      </c>
      <c r="E206" s="86" t="s">
        <v>6499</v>
      </c>
      <c r="F206" s="86" t="s">
        <v>2742</v>
      </c>
      <c r="G206" s="86" t="s">
        <v>2799</v>
      </c>
      <c r="H206" s="86" t="s">
        <v>526</v>
      </c>
      <c r="I206" s="86" t="s">
        <v>3735</v>
      </c>
      <c r="J206" s="86" t="s">
        <v>958</v>
      </c>
      <c r="K206" s="86" t="s">
        <v>26</v>
      </c>
      <c r="L206" s="86">
        <v>1</v>
      </c>
      <c r="M206" s="86">
        <v>1</v>
      </c>
      <c r="N206" s="89">
        <v>0.57737074626865703</v>
      </c>
      <c r="O206" s="89">
        <v>1.3446507185082699</v>
      </c>
      <c r="P206" s="89">
        <v>64.9358</v>
      </c>
      <c r="Q206" s="89">
        <v>1.60165214694089</v>
      </c>
      <c r="R206" s="89">
        <v>52.537344477611903</v>
      </c>
      <c r="S206" s="89">
        <v>1.47315143272458</v>
      </c>
      <c r="T206" s="89">
        <v>1.6714220432473299</v>
      </c>
      <c r="U206" s="89">
        <v>0.376404494382022</v>
      </c>
      <c r="V206" s="89">
        <v>0.629130769087479</v>
      </c>
      <c r="W206" s="89">
        <v>1</v>
      </c>
      <c r="X206" s="89">
        <v>0.50238746268656698</v>
      </c>
      <c r="Y206" s="89">
        <v>1.2717463158053399</v>
      </c>
      <c r="Z206" s="89">
        <v>50.605499999999999</v>
      </c>
      <c r="AA206" s="89">
        <v>9.6985692085154604E-2</v>
      </c>
      <c r="AB206" s="89">
        <v>44.477582686567203</v>
      </c>
      <c r="AC206" s="89">
        <v>0.68436600394524705</v>
      </c>
      <c r="AD206" s="89">
        <v>0.79821304424489703</v>
      </c>
      <c r="AE206" s="89">
        <v>0.376404494382022</v>
      </c>
      <c r="AF206" s="89">
        <v>0.30045097732813503</v>
      </c>
      <c r="AG206" s="89">
        <v>1</v>
      </c>
      <c r="AH206" s="89">
        <v>0.36185</v>
      </c>
      <c r="AI206" s="89">
        <v>0.83577203363361996</v>
      </c>
      <c r="AJ206" s="89">
        <v>-99</v>
      </c>
      <c r="AK206" s="89">
        <v>-99</v>
      </c>
      <c r="AL206" s="89">
        <v>51.886800000000001</v>
      </c>
      <c r="AM206" s="89">
        <v>0.83577203363361996</v>
      </c>
      <c r="AN206" s="89">
        <v>0.83481321602367498</v>
      </c>
      <c r="AO206" s="89">
        <v>0.11910112359550599</v>
      </c>
      <c r="AP206" s="89">
        <v>9.9427192020797195E-2</v>
      </c>
      <c r="AQ206" s="89">
        <v>1</v>
      </c>
      <c r="AR206" s="89">
        <v>0.71356140350877195</v>
      </c>
      <c r="AS206" s="89">
        <v>1.67396474260433</v>
      </c>
      <c r="AT206" s="89">
        <v>-99</v>
      </c>
      <c r="AU206" s="89">
        <v>-99</v>
      </c>
      <c r="AV206" s="89">
        <v>31.578977192982499</v>
      </c>
      <c r="AW206" s="89">
        <v>1.67396474260433</v>
      </c>
      <c r="AX206" s="89">
        <v>1.7248015652188</v>
      </c>
      <c r="AY206" s="89">
        <v>0.12808988764044901</v>
      </c>
      <c r="AZ206" s="89">
        <v>0.22092963869094701</v>
      </c>
      <c r="BA206" s="89">
        <v>-99</v>
      </c>
      <c r="BB206" s="89">
        <v>-99</v>
      </c>
      <c r="BC206" s="89">
        <v>-99</v>
      </c>
      <c r="BD206" s="89">
        <v>-99</v>
      </c>
      <c r="BE206" s="89">
        <v>-99</v>
      </c>
      <c r="BF206" s="89">
        <v>-99</v>
      </c>
      <c r="BG206" s="89">
        <v>-99</v>
      </c>
      <c r="BH206" s="89">
        <v>-99</v>
      </c>
      <c r="BI206" s="89">
        <v>-99</v>
      </c>
      <c r="BJ206" s="89">
        <v>-99</v>
      </c>
      <c r="BK206" s="89">
        <v>-99</v>
      </c>
      <c r="BL206" s="89">
        <v>-99</v>
      </c>
      <c r="BM206" s="89">
        <v>-99</v>
      </c>
      <c r="BN206" s="89">
        <v>-99</v>
      </c>
      <c r="BO206" s="89">
        <v>-99</v>
      </c>
      <c r="BP206" s="89">
        <v>-99</v>
      </c>
      <c r="BQ206" s="89">
        <v>-99</v>
      </c>
      <c r="BR206" s="89">
        <v>-99</v>
      </c>
      <c r="BS206" s="89">
        <v>-99</v>
      </c>
      <c r="BT206" s="89">
        <v>-99</v>
      </c>
      <c r="BU206" s="89">
        <v>-99</v>
      </c>
      <c r="BV206" s="89">
        <v>-99</v>
      </c>
      <c r="BW206" s="89">
        <v>-99</v>
      </c>
      <c r="BX206" s="89">
        <v>-99</v>
      </c>
      <c r="BY206" s="89">
        <v>-99</v>
      </c>
      <c r="BZ206" s="89">
        <v>-99</v>
      </c>
      <c r="CA206" s="89">
        <v>-99</v>
      </c>
      <c r="CB206" s="89">
        <v>-99</v>
      </c>
      <c r="CC206" s="89">
        <v>-99</v>
      </c>
      <c r="CD206" s="89">
        <v>-99</v>
      </c>
      <c r="CE206" s="89">
        <v>-99</v>
      </c>
      <c r="CF206" s="89">
        <v>-99</v>
      </c>
      <c r="CG206" s="89">
        <v>-99</v>
      </c>
      <c r="CH206" s="89">
        <v>-99</v>
      </c>
      <c r="CI206" s="89">
        <v>-99</v>
      </c>
      <c r="CJ206" s="89">
        <v>-99</v>
      </c>
      <c r="CK206" s="89">
        <v>-99</v>
      </c>
      <c r="CL206" s="89">
        <v>-99</v>
      </c>
      <c r="CM206" s="89">
        <v>-99</v>
      </c>
      <c r="CN206" s="89">
        <v>-99</v>
      </c>
      <c r="CO206" s="89">
        <v>-99</v>
      </c>
      <c r="CP206" s="89">
        <v>-99</v>
      </c>
      <c r="CQ206" s="89">
        <v>-99</v>
      </c>
      <c r="CR206" s="89">
        <v>-99</v>
      </c>
      <c r="CS206" s="89">
        <v>-99</v>
      </c>
      <c r="CT206" s="89">
        <v>-99</v>
      </c>
      <c r="CU206" s="86">
        <v>-99</v>
      </c>
      <c r="CV206" s="86">
        <v>1.2499</v>
      </c>
      <c r="CW206" s="86">
        <v>92</v>
      </c>
      <c r="CX206" s="86">
        <v>2</v>
      </c>
      <c r="CY206" s="86">
        <v>2.5499999999999998E-2</v>
      </c>
      <c r="CZ206" s="86">
        <v>53</v>
      </c>
      <c r="DA206" s="86">
        <v>2</v>
      </c>
      <c r="DB206" s="86">
        <v>0.63939999999999997</v>
      </c>
      <c r="DC206" s="86">
        <v>79</v>
      </c>
      <c r="DD206" s="86">
        <v>-99</v>
      </c>
      <c r="DE206" s="86">
        <v>-99</v>
      </c>
      <c r="DF206" s="86">
        <v>-99</v>
      </c>
      <c r="DG206" s="86">
        <v>-99</v>
      </c>
      <c r="DH206" s="86">
        <v>-99</v>
      </c>
    </row>
    <row r="207" spans="1:112" x14ac:dyDescent="0.2">
      <c r="A207" s="85">
        <f>IF(ISERROR(SEARCH('School Lookup'!$F$3,Data!J207)),A206,A206+1)</f>
        <v>0</v>
      </c>
      <c r="B207" s="85">
        <f>IF(I207='School Lookup'!$G$13,1,0)</f>
        <v>0</v>
      </c>
      <c r="C207" s="85">
        <f t="shared" si="3"/>
        <v>205</v>
      </c>
      <c r="D207" s="86" t="s">
        <v>6478</v>
      </c>
      <c r="E207" s="86" t="s">
        <v>6526</v>
      </c>
      <c r="F207" s="86" t="s">
        <v>2756</v>
      </c>
      <c r="G207" s="86" t="s">
        <v>3359</v>
      </c>
      <c r="H207" s="86" t="s">
        <v>6021</v>
      </c>
      <c r="I207" s="86" t="s">
        <v>5418</v>
      </c>
      <c r="J207" s="86" t="s">
        <v>1992</v>
      </c>
      <c r="K207" s="86" t="s">
        <v>114</v>
      </c>
      <c r="L207" s="86">
        <v>1</v>
      </c>
      <c r="M207" s="86">
        <v>1</v>
      </c>
      <c r="N207" s="89">
        <v>0.243754887218045</v>
      </c>
      <c r="O207" s="89">
        <v>0.62220593604234797</v>
      </c>
      <c r="P207" s="89">
        <v>61.204099999999997</v>
      </c>
      <c r="Q207" s="89">
        <v>1.20582545924215</v>
      </c>
      <c r="R207" s="89">
        <v>48.872226315789497</v>
      </c>
      <c r="S207" s="89">
        <v>0.91401569764224999</v>
      </c>
      <c r="T207" s="89">
        <v>1.03698923652053</v>
      </c>
      <c r="U207" s="89">
        <v>0.5</v>
      </c>
      <c r="V207" s="89">
        <v>0.518494618260264</v>
      </c>
      <c r="W207" s="89">
        <v>1</v>
      </c>
      <c r="X207" s="89">
        <v>0.38371353383458701</v>
      </c>
      <c r="Y207" s="89">
        <v>0.99236909040867805</v>
      </c>
      <c r="Z207" s="89">
        <v>62</v>
      </c>
      <c r="AA207" s="89">
        <v>1.5179135626590401</v>
      </c>
      <c r="AB207" s="89">
        <v>54.135310526315799</v>
      </c>
      <c r="AC207" s="89">
        <v>1.25514132653386</v>
      </c>
      <c r="AD207" s="89">
        <v>1.4627964317503801</v>
      </c>
      <c r="AE207" s="89">
        <v>0.5</v>
      </c>
      <c r="AF207" s="89">
        <v>0.73139821587519005</v>
      </c>
      <c r="AG207" s="89">
        <v>-99</v>
      </c>
      <c r="AH207" s="89">
        <v>-99</v>
      </c>
      <c r="AI207" s="89">
        <v>-99</v>
      </c>
      <c r="AJ207" s="89">
        <v>-99</v>
      </c>
      <c r="AK207" s="89">
        <v>-99</v>
      </c>
      <c r="AL207" s="89">
        <v>-99</v>
      </c>
      <c r="AM207" s="89">
        <v>-99</v>
      </c>
      <c r="AN207" s="89">
        <v>-99</v>
      </c>
      <c r="AO207" s="89">
        <v>-99</v>
      </c>
      <c r="AP207" s="89">
        <v>-99</v>
      </c>
      <c r="AQ207" s="89">
        <v>-99</v>
      </c>
      <c r="AR207" s="89">
        <v>-99</v>
      </c>
      <c r="AS207" s="89">
        <v>-99</v>
      </c>
      <c r="AT207" s="89">
        <v>-99</v>
      </c>
      <c r="AU207" s="89">
        <v>-99</v>
      </c>
      <c r="AV207" s="89">
        <v>-99</v>
      </c>
      <c r="AW207" s="89">
        <v>-99</v>
      </c>
      <c r="AX207" s="89">
        <v>-99</v>
      </c>
      <c r="AY207" s="89">
        <v>-99</v>
      </c>
      <c r="AZ207" s="89">
        <v>-99</v>
      </c>
      <c r="BA207" s="89">
        <v>-99</v>
      </c>
      <c r="BB207" s="89">
        <v>-99</v>
      </c>
      <c r="BC207" s="89">
        <v>-99</v>
      </c>
      <c r="BD207" s="89">
        <v>-99</v>
      </c>
      <c r="BE207" s="89">
        <v>-99</v>
      </c>
      <c r="BF207" s="89">
        <v>-99</v>
      </c>
      <c r="BG207" s="89">
        <v>-99</v>
      </c>
      <c r="BH207" s="89">
        <v>-99</v>
      </c>
      <c r="BI207" s="89">
        <v>-99</v>
      </c>
      <c r="BJ207" s="89">
        <v>-99</v>
      </c>
      <c r="BK207" s="89">
        <v>-99</v>
      </c>
      <c r="BL207" s="89">
        <v>-99</v>
      </c>
      <c r="BM207" s="89">
        <v>-99</v>
      </c>
      <c r="BN207" s="89">
        <v>-99</v>
      </c>
      <c r="BO207" s="89">
        <v>-99</v>
      </c>
      <c r="BP207" s="89">
        <v>-99</v>
      </c>
      <c r="BQ207" s="89">
        <v>-99</v>
      </c>
      <c r="BR207" s="89">
        <v>-99</v>
      </c>
      <c r="BS207" s="89">
        <v>-99</v>
      </c>
      <c r="BT207" s="89">
        <v>-99</v>
      </c>
      <c r="BU207" s="89">
        <v>-99</v>
      </c>
      <c r="BV207" s="89">
        <v>-99</v>
      </c>
      <c r="BW207" s="89">
        <v>-99</v>
      </c>
      <c r="BX207" s="89">
        <v>-99</v>
      </c>
      <c r="BY207" s="89">
        <v>-99</v>
      </c>
      <c r="BZ207" s="89">
        <v>-99</v>
      </c>
      <c r="CA207" s="89">
        <v>-99</v>
      </c>
      <c r="CB207" s="89">
        <v>-99</v>
      </c>
      <c r="CC207" s="89">
        <v>-99</v>
      </c>
      <c r="CD207" s="89">
        <v>-99</v>
      </c>
      <c r="CE207" s="89">
        <v>-99</v>
      </c>
      <c r="CF207" s="89">
        <v>-99</v>
      </c>
      <c r="CG207" s="89">
        <v>-99</v>
      </c>
      <c r="CH207" s="89">
        <v>-99</v>
      </c>
      <c r="CI207" s="89">
        <v>-99</v>
      </c>
      <c r="CJ207" s="89">
        <v>-99</v>
      </c>
      <c r="CK207" s="89">
        <v>-99</v>
      </c>
      <c r="CL207" s="89">
        <v>-99</v>
      </c>
      <c r="CM207" s="89">
        <v>-99</v>
      </c>
      <c r="CN207" s="89">
        <v>-99</v>
      </c>
      <c r="CO207" s="89">
        <v>-99</v>
      </c>
      <c r="CP207" s="89">
        <v>-99</v>
      </c>
      <c r="CQ207" s="89">
        <v>-99</v>
      </c>
      <c r="CR207" s="89">
        <v>-99</v>
      </c>
      <c r="CS207" s="89">
        <v>-99</v>
      </c>
      <c r="CT207" s="89">
        <v>-99</v>
      </c>
      <c r="CU207" s="86">
        <v>-99</v>
      </c>
      <c r="CV207" s="86">
        <v>1.2499</v>
      </c>
      <c r="CW207" s="86">
        <v>92</v>
      </c>
      <c r="CX207" s="86">
        <v>2</v>
      </c>
      <c r="CY207" s="86">
        <v>1.0277000000000001</v>
      </c>
      <c r="CZ207" s="86">
        <v>87</v>
      </c>
      <c r="DA207" s="86">
        <v>2</v>
      </c>
      <c r="DB207" s="86">
        <v>1.3619000000000001</v>
      </c>
      <c r="DC207" s="86">
        <v>97</v>
      </c>
      <c r="DD207" s="86">
        <v>1</v>
      </c>
      <c r="DE207" s="86">
        <v>-99</v>
      </c>
      <c r="DF207" s="86">
        <v>1</v>
      </c>
      <c r="DG207" s="86">
        <v>1</v>
      </c>
      <c r="DH207" s="86">
        <v>-99</v>
      </c>
    </row>
    <row r="208" spans="1:112" x14ac:dyDescent="0.2">
      <c r="A208" s="85">
        <f>IF(ISERROR(SEARCH('School Lookup'!$F$3,Data!J208)),A207,A207+1)</f>
        <v>0</v>
      </c>
      <c r="B208" s="85">
        <f>IF(I208='School Lookup'!$G$13,1,0)</f>
        <v>0</v>
      </c>
      <c r="C208" s="85">
        <f t="shared" si="3"/>
        <v>206</v>
      </c>
      <c r="D208" s="86" t="s">
        <v>6478</v>
      </c>
      <c r="E208" s="86" t="s">
        <v>6499</v>
      </c>
      <c r="F208" s="86" t="s">
        <v>2742</v>
      </c>
      <c r="G208" s="86" t="s">
        <v>2780</v>
      </c>
      <c r="H208" s="86" t="s">
        <v>516</v>
      </c>
      <c r="I208" s="86" t="s">
        <v>3445</v>
      </c>
      <c r="J208" s="86" t="s">
        <v>1141</v>
      </c>
      <c r="K208" s="86" t="s">
        <v>74</v>
      </c>
      <c r="L208" s="86">
        <v>1</v>
      </c>
      <c r="M208" s="86">
        <v>1</v>
      </c>
      <c r="N208" s="89">
        <v>0.83258341968911898</v>
      </c>
      <c r="O208" s="89">
        <v>1.89731348716827</v>
      </c>
      <c r="P208" s="89">
        <v>49.781300000000002</v>
      </c>
      <c r="Q208" s="89">
        <v>-5.8070643383003797E-3</v>
      </c>
      <c r="R208" s="89">
        <v>49.222770984455998</v>
      </c>
      <c r="S208" s="89">
        <v>0.94575321141498403</v>
      </c>
      <c r="T208" s="89">
        <v>1.0730007426325501</v>
      </c>
      <c r="U208" s="89">
        <v>0.39711934156378598</v>
      </c>
      <c r="V208" s="89">
        <v>0.42610934841169101</v>
      </c>
      <c r="W208" s="89">
        <v>1</v>
      </c>
      <c r="X208" s="89">
        <v>0.68898860103626902</v>
      </c>
      <c r="Y208" s="89">
        <v>1.71103495141646</v>
      </c>
      <c r="Z208" s="89">
        <v>51.546399999999998</v>
      </c>
      <c r="AA208" s="89">
        <v>0.21431870655906499</v>
      </c>
      <c r="AB208" s="89">
        <v>55.958541450777197</v>
      </c>
      <c r="AC208" s="89">
        <v>0.96267682898776397</v>
      </c>
      <c r="AD208" s="89">
        <v>1.12226480956537</v>
      </c>
      <c r="AE208" s="89">
        <v>0.39711934156378598</v>
      </c>
      <c r="AF208" s="89">
        <v>0.44567306223480602</v>
      </c>
      <c r="AG208" s="89">
        <v>-99</v>
      </c>
      <c r="AH208" s="89">
        <v>-99</v>
      </c>
      <c r="AI208" s="89">
        <v>-99</v>
      </c>
      <c r="AJ208" s="89">
        <v>-99</v>
      </c>
      <c r="AK208" s="89">
        <v>-99</v>
      </c>
      <c r="AL208" s="89">
        <v>-99</v>
      </c>
      <c r="AM208" s="89">
        <v>-99</v>
      </c>
      <c r="AN208" s="89">
        <v>-99</v>
      </c>
      <c r="AO208" s="89">
        <v>-99</v>
      </c>
      <c r="AP208" s="89">
        <v>-99</v>
      </c>
      <c r="AQ208" s="89">
        <v>1</v>
      </c>
      <c r="AR208" s="89">
        <v>0.75724999999999998</v>
      </c>
      <c r="AS208" s="89">
        <v>1.7721686681287701</v>
      </c>
      <c r="AT208" s="89">
        <v>-99</v>
      </c>
      <c r="AU208" s="89">
        <v>-99</v>
      </c>
      <c r="AV208" s="89">
        <v>55</v>
      </c>
      <c r="AW208" s="89">
        <v>1.7721686681287701</v>
      </c>
      <c r="AX208" s="89">
        <v>1.8282883690416201</v>
      </c>
      <c r="AY208" s="89">
        <v>0.20576131687242799</v>
      </c>
      <c r="AZ208" s="89">
        <v>0.37619102243654701</v>
      </c>
      <c r="BA208" s="89">
        <v>-99</v>
      </c>
      <c r="BB208" s="89">
        <v>-99</v>
      </c>
      <c r="BC208" s="89">
        <v>-99</v>
      </c>
      <c r="BD208" s="89">
        <v>-99</v>
      </c>
      <c r="BE208" s="89">
        <v>-99</v>
      </c>
      <c r="BF208" s="89">
        <v>-99</v>
      </c>
      <c r="BG208" s="89">
        <v>-99</v>
      </c>
      <c r="BH208" s="89">
        <v>-99</v>
      </c>
      <c r="BI208" s="89">
        <v>-99</v>
      </c>
      <c r="BJ208" s="89">
        <v>-99</v>
      </c>
      <c r="BK208" s="89">
        <v>-99</v>
      </c>
      <c r="BL208" s="89">
        <v>-99</v>
      </c>
      <c r="BM208" s="89">
        <v>-99</v>
      </c>
      <c r="BN208" s="89">
        <v>-99</v>
      </c>
      <c r="BO208" s="89">
        <v>-99</v>
      </c>
      <c r="BP208" s="89">
        <v>-99</v>
      </c>
      <c r="BQ208" s="89">
        <v>-99</v>
      </c>
      <c r="BR208" s="89">
        <v>-99</v>
      </c>
      <c r="BS208" s="89">
        <v>-99</v>
      </c>
      <c r="BT208" s="89">
        <v>-99</v>
      </c>
      <c r="BU208" s="89">
        <v>-99</v>
      </c>
      <c r="BV208" s="89">
        <v>-99</v>
      </c>
      <c r="BW208" s="89">
        <v>-99</v>
      </c>
      <c r="BX208" s="89">
        <v>-99</v>
      </c>
      <c r="BY208" s="89">
        <v>-99</v>
      </c>
      <c r="BZ208" s="89">
        <v>-99</v>
      </c>
      <c r="CA208" s="89">
        <v>-99</v>
      </c>
      <c r="CB208" s="89">
        <v>-99</v>
      </c>
      <c r="CC208" s="89">
        <v>-99</v>
      </c>
      <c r="CD208" s="89">
        <v>-99</v>
      </c>
      <c r="CE208" s="89">
        <v>-99</v>
      </c>
      <c r="CF208" s="89">
        <v>-99</v>
      </c>
      <c r="CG208" s="89">
        <v>-99</v>
      </c>
      <c r="CH208" s="89">
        <v>-99</v>
      </c>
      <c r="CI208" s="89">
        <v>-99</v>
      </c>
      <c r="CJ208" s="89">
        <v>-99</v>
      </c>
      <c r="CK208" s="89">
        <v>-99</v>
      </c>
      <c r="CL208" s="89">
        <v>-99</v>
      </c>
      <c r="CM208" s="89">
        <v>-99</v>
      </c>
      <c r="CN208" s="89">
        <v>-99</v>
      </c>
      <c r="CO208" s="89">
        <v>-99</v>
      </c>
      <c r="CP208" s="89">
        <v>-99</v>
      </c>
      <c r="CQ208" s="89">
        <v>-99</v>
      </c>
      <c r="CR208" s="89">
        <v>-99</v>
      </c>
      <c r="CS208" s="89">
        <v>-99</v>
      </c>
      <c r="CT208" s="89">
        <v>-99</v>
      </c>
      <c r="CU208" s="86">
        <v>-99</v>
      </c>
      <c r="CV208" s="86">
        <v>1.248</v>
      </c>
      <c r="CW208" s="86">
        <v>92</v>
      </c>
      <c r="CX208" s="86">
        <v>2</v>
      </c>
      <c r="CY208" s="86">
        <v>1.5963000000000001</v>
      </c>
      <c r="CZ208" s="86">
        <v>94</v>
      </c>
      <c r="DA208" s="86">
        <v>2</v>
      </c>
      <c r="DB208" s="86">
        <v>8.2799999999999999E-2</v>
      </c>
      <c r="DC208" s="86">
        <v>52</v>
      </c>
      <c r="DD208" s="86">
        <v>-99</v>
      </c>
      <c r="DE208" s="86">
        <v>-99</v>
      </c>
      <c r="DF208" s="86">
        <v>-99</v>
      </c>
      <c r="DG208" s="86">
        <v>-99</v>
      </c>
      <c r="DH208" s="86">
        <v>-99</v>
      </c>
    </row>
    <row r="209" spans="1:112" x14ac:dyDescent="0.2">
      <c r="A209" s="85">
        <f>IF(ISERROR(SEARCH('School Lookup'!$F$3,Data!J209)),A208,A208+1)</f>
        <v>0</v>
      </c>
      <c r="B209" s="85">
        <f>IF(I209='School Lookup'!$G$13,1,0)</f>
        <v>0</v>
      </c>
      <c r="C209" s="85">
        <f t="shared" si="3"/>
        <v>207</v>
      </c>
      <c r="D209" s="86" t="s">
        <v>6478</v>
      </c>
      <c r="E209" s="86" t="s">
        <v>6486</v>
      </c>
      <c r="F209" s="86" t="s">
        <v>1088</v>
      </c>
      <c r="G209" s="86" t="s">
        <v>2792</v>
      </c>
      <c r="H209" s="86" t="s">
        <v>1156</v>
      </c>
      <c r="I209" s="86" t="s">
        <v>3716</v>
      </c>
      <c r="J209" s="86" t="s">
        <v>2033</v>
      </c>
      <c r="K209" s="86" t="s">
        <v>36</v>
      </c>
      <c r="L209" s="86">
        <v>1</v>
      </c>
      <c r="M209" s="86">
        <v>-99</v>
      </c>
      <c r="N209" s="89">
        <v>-99</v>
      </c>
      <c r="O209" s="89">
        <v>-99</v>
      </c>
      <c r="P209" s="89">
        <v>-99</v>
      </c>
      <c r="Q209" s="89">
        <v>-99</v>
      </c>
      <c r="R209" s="89">
        <v>-99</v>
      </c>
      <c r="S209" s="89">
        <v>-99</v>
      </c>
      <c r="T209" s="89">
        <v>-99</v>
      </c>
      <c r="U209" s="89">
        <v>-99</v>
      </c>
      <c r="V209" s="89">
        <v>-99</v>
      </c>
      <c r="W209" s="89">
        <v>-99</v>
      </c>
      <c r="X209" s="89">
        <v>-99</v>
      </c>
      <c r="Y209" s="89">
        <v>-99</v>
      </c>
      <c r="Z209" s="89">
        <v>-99</v>
      </c>
      <c r="AA209" s="89">
        <v>-99</v>
      </c>
      <c r="AB209" s="89">
        <v>-99</v>
      </c>
      <c r="AC209" s="89">
        <v>-99</v>
      </c>
      <c r="AD209" s="89">
        <v>-99</v>
      </c>
      <c r="AE209" s="89">
        <v>-99</v>
      </c>
      <c r="AF209" s="89">
        <v>-99</v>
      </c>
      <c r="AG209" s="89">
        <v>-99</v>
      </c>
      <c r="AH209" s="89">
        <v>-99</v>
      </c>
      <c r="AI209" s="89">
        <v>-99</v>
      </c>
      <c r="AJ209" s="89">
        <v>-99</v>
      </c>
      <c r="AK209" s="89">
        <v>-99</v>
      </c>
      <c r="AL209" s="89">
        <v>-99</v>
      </c>
      <c r="AM209" s="89">
        <v>-99</v>
      </c>
      <c r="AN209" s="89">
        <v>-99</v>
      </c>
      <c r="AO209" s="89">
        <v>-99</v>
      </c>
      <c r="AP209" s="89">
        <v>-99</v>
      </c>
      <c r="AQ209" s="89">
        <v>-99</v>
      </c>
      <c r="AR209" s="89">
        <v>-99</v>
      </c>
      <c r="AS209" s="89">
        <v>-99</v>
      </c>
      <c r="AT209" s="89">
        <v>-99</v>
      </c>
      <c r="AU209" s="89">
        <v>-99</v>
      </c>
      <c r="AV209" s="89">
        <v>-99</v>
      </c>
      <c r="AW209" s="89">
        <v>-99</v>
      </c>
      <c r="AX209" s="89">
        <v>-99</v>
      </c>
      <c r="AY209" s="89">
        <v>-99</v>
      </c>
      <c r="AZ209" s="89">
        <v>-99</v>
      </c>
      <c r="BA209" s="89">
        <v>1</v>
      </c>
      <c r="BB209" s="89">
        <v>0.50421315789473697</v>
      </c>
      <c r="BC209" s="89">
        <v>1.3591152196857701</v>
      </c>
      <c r="BD209" s="89">
        <v>48.551099999999998</v>
      </c>
      <c r="BE209" s="89">
        <v>2.5728126711442999E-2</v>
      </c>
      <c r="BF209" s="89">
        <v>61.315771578947398</v>
      </c>
      <c r="BG209" s="89">
        <v>0.69242167319860504</v>
      </c>
      <c r="BH209" s="89">
        <v>0.75107125247413797</v>
      </c>
      <c r="BI209" s="89">
        <v>0.25</v>
      </c>
      <c r="BJ209" s="89">
        <v>0.18776781311853399</v>
      </c>
      <c r="BK209" s="89">
        <v>1</v>
      </c>
      <c r="BL209" s="89">
        <v>0.63948131578947398</v>
      </c>
      <c r="BM209" s="89">
        <v>1.73793595626318</v>
      </c>
      <c r="BN209" s="89">
        <v>62.8902</v>
      </c>
      <c r="BO209" s="89">
        <v>1.5982881037937899</v>
      </c>
      <c r="BP209" s="89">
        <v>57.631577105263197</v>
      </c>
      <c r="BQ209" s="89">
        <v>1.66811203002848</v>
      </c>
      <c r="BR209" s="89">
        <v>1.7617127240305701</v>
      </c>
      <c r="BS209" s="89">
        <v>0.25</v>
      </c>
      <c r="BT209" s="89">
        <v>0.44042818100764197</v>
      </c>
      <c r="BU209" s="89">
        <v>1</v>
      </c>
      <c r="BV209" s="89">
        <v>0.57595511811023603</v>
      </c>
      <c r="BW209" s="89">
        <v>1.48381223269229</v>
      </c>
      <c r="BX209" s="89">
        <v>58.329599999999999</v>
      </c>
      <c r="BY209" s="89">
        <v>0.95118217260702898</v>
      </c>
      <c r="BZ209" s="89">
        <v>58.2677299212599</v>
      </c>
      <c r="CA209" s="89">
        <v>1.21749720264966</v>
      </c>
      <c r="CB209" s="89">
        <v>1.2931491602512299</v>
      </c>
      <c r="CC209" s="89">
        <v>0.25065789473684202</v>
      </c>
      <c r="CD209" s="89">
        <v>0.32413804608928798</v>
      </c>
      <c r="CE209" s="89">
        <v>1</v>
      </c>
      <c r="CF209" s="89">
        <v>0.50539234828496005</v>
      </c>
      <c r="CG209" s="89">
        <v>1.3984747855411499</v>
      </c>
      <c r="CH209" s="89">
        <v>58.924700000000001</v>
      </c>
      <c r="CI209" s="89">
        <v>1.09884268270219</v>
      </c>
      <c r="CJ209" s="89">
        <v>49.604226385224301</v>
      </c>
      <c r="CK209" s="89">
        <v>1.2486587341216699</v>
      </c>
      <c r="CL209" s="89">
        <v>1.3602736751503599</v>
      </c>
      <c r="CM209" s="89">
        <v>0.249342105263158</v>
      </c>
      <c r="CN209" s="89">
        <v>0.33917350189604301</v>
      </c>
      <c r="CO209" s="89">
        <v>99.7</v>
      </c>
      <c r="CP209" s="89">
        <v>0.93020000000000003</v>
      </c>
      <c r="CQ209" s="89">
        <v>0.6</v>
      </c>
      <c r="CR209" s="89">
        <v>-9.6000000000000002E-2</v>
      </c>
      <c r="CS209" s="89">
        <v>0.93020000000000003</v>
      </c>
      <c r="CT209" s="89">
        <v>0.85329999999999995</v>
      </c>
      <c r="CU209" s="86" t="s">
        <v>6986</v>
      </c>
      <c r="CV209" s="86">
        <v>1.2477</v>
      </c>
      <c r="CW209" s="86">
        <v>92</v>
      </c>
      <c r="CX209" s="86">
        <v>2</v>
      </c>
      <c r="CY209" s="86">
        <v>0.64380000000000004</v>
      </c>
      <c r="CZ209" s="86">
        <v>78</v>
      </c>
      <c r="DA209" s="86">
        <v>4</v>
      </c>
      <c r="DB209" s="86">
        <v>0.91839999999999999</v>
      </c>
      <c r="DC209" s="86">
        <v>89</v>
      </c>
      <c r="DD209" s="86">
        <v>-99</v>
      </c>
      <c r="DE209" s="86">
        <v>-99</v>
      </c>
      <c r="DF209" s="86">
        <v>-99</v>
      </c>
      <c r="DG209" s="86">
        <v>-99</v>
      </c>
      <c r="DH209" s="86">
        <v>-99</v>
      </c>
    </row>
    <row r="210" spans="1:112" x14ac:dyDescent="0.2">
      <c r="A210" s="85">
        <f>IF(ISERROR(SEARCH('School Lookup'!$F$3,Data!J210)),A209,A209+1)</f>
        <v>0</v>
      </c>
      <c r="B210" s="85">
        <f>IF(I210='School Lookup'!$G$13,1,0)</f>
        <v>0</v>
      </c>
      <c r="C210" s="85">
        <f t="shared" si="3"/>
        <v>208</v>
      </c>
      <c r="D210" s="86" t="s">
        <v>6478</v>
      </c>
      <c r="E210" s="86" t="s">
        <v>6499</v>
      </c>
      <c r="F210" s="86" t="s">
        <v>2742</v>
      </c>
      <c r="G210" s="86" t="s">
        <v>2799</v>
      </c>
      <c r="H210" s="86" t="s">
        <v>526</v>
      </c>
      <c r="I210" s="86" t="s">
        <v>3758</v>
      </c>
      <c r="J210" s="86" t="s">
        <v>1677</v>
      </c>
      <c r="K210" s="86" t="s">
        <v>26</v>
      </c>
      <c r="L210" s="86">
        <v>1</v>
      </c>
      <c r="M210" s="86">
        <v>1</v>
      </c>
      <c r="N210" s="89">
        <v>0.54124406779661005</v>
      </c>
      <c r="O210" s="89">
        <v>1.2664184352942001</v>
      </c>
      <c r="P210" s="89">
        <v>68.346900000000005</v>
      </c>
      <c r="Q210" s="89">
        <v>1.9634723399920999</v>
      </c>
      <c r="R210" s="89">
        <v>62.372900000000001</v>
      </c>
      <c r="S210" s="89">
        <v>1.6149453876431501</v>
      </c>
      <c r="T210" s="89">
        <v>1.83231094937785</v>
      </c>
      <c r="U210" s="89">
        <v>0.37723785166240398</v>
      </c>
      <c r="V210" s="89">
        <v>0.69121704612080004</v>
      </c>
      <c r="W210" s="89">
        <v>1</v>
      </c>
      <c r="X210" s="89">
        <v>0.42471864406779702</v>
      </c>
      <c r="Y210" s="89">
        <v>1.0889016147369801</v>
      </c>
      <c r="Z210" s="89">
        <v>54.626300000000001</v>
      </c>
      <c r="AA210" s="89">
        <v>0.598391351131492</v>
      </c>
      <c r="AB210" s="89">
        <v>54.237276271186403</v>
      </c>
      <c r="AC210" s="89">
        <v>0.84364648293423405</v>
      </c>
      <c r="AD210" s="89">
        <v>0.98367158826518897</v>
      </c>
      <c r="AE210" s="89">
        <v>0.37723785166240398</v>
      </c>
      <c r="AF210" s="89">
        <v>0.37107815669850502</v>
      </c>
      <c r="AG210" s="89">
        <v>1</v>
      </c>
      <c r="AH210" s="89">
        <v>0.329314851485149</v>
      </c>
      <c r="AI210" s="89">
        <v>0.76575325527304505</v>
      </c>
      <c r="AJ210" s="89">
        <v>-99</v>
      </c>
      <c r="AK210" s="89">
        <v>-99</v>
      </c>
      <c r="AL210" s="89">
        <v>48.514837623762403</v>
      </c>
      <c r="AM210" s="89">
        <v>0.76575325527304505</v>
      </c>
      <c r="AN210" s="89">
        <v>0.761255449005667</v>
      </c>
      <c r="AO210" s="89">
        <v>0.129156010230179</v>
      </c>
      <c r="AP210" s="89">
        <v>9.8320716559555404E-2</v>
      </c>
      <c r="AQ210" s="89">
        <v>1</v>
      </c>
      <c r="AR210" s="89">
        <v>0.29318241758241798</v>
      </c>
      <c r="AS210" s="89">
        <v>0.72903013857691601</v>
      </c>
      <c r="AT210" s="89">
        <v>-99</v>
      </c>
      <c r="AU210" s="89">
        <v>-99</v>
      </c>
      <c r="AV210" s="89">
        <v>45.054937362637403</v>
      </c>
      <c r="AW210" s="89">
        <v>0.72903013857691601</v>
      </c>
      <c r="AX210" s="89">
        <v>0.729034222211283</v>
      </c>
      <c r="AY210" s="89">
        <v>0.116368286445013</v>
      </c>
      <c r="AZ210" s="89">
        <v>8.4836463198499704E-2</v>
      </c>
      <c r="BA210" s="89">
        <v>-99</v>
      </c>
      <c r="BB210" s="89">
        <v>-99</v>
      </c>
      <c r="BC210" s="89">
        <v>-99</v>
      </c>
      <c r="BD210" s="89">
        <v>-99</v>
      </c>
      <c r="BE210" s="89">
        <v>-99</v>
      </c>
      <c r="BF210" s="89">
        <v>-99</v>
      </c>
      <c r="BG210" s="89">
        <v>-99</v>
      </c>
      <c r="BH210" s="89">
        <v>-99</v>
      </c>
      <c r="BI210" s="89">
        <v>-99</v>
      </c>
      <c r="BJ210" s="89">
        <v>-99</v>
      </c>
      <c r="BK210" s="89">
        <v>-99</v>
      </c>
      <c r="BL210" s="89">
        <v>-99</v>
      </c>
      <c r="BM210" s="89">
        <v>-99</v>
      </c>
      <c r="BN210" s="89">
        <v>-99</v>
      </c>
      <c r="BO210" s="89">
        <v>-99</v>
      </c>
      <c r="BP210" s="89">
        <v>-99</v>
      </c>
      <c r="BQ210" s="89">
        <v>-99</v>
      </c>
      <c r="BR210" s="89">
        <v>-99</v>
      </c>
      <c r="BS210" s="89">
        <v>-99</v>
      </c>
      <c r="BT210" s="89">
        <v>-99</v>
      </c>
      <c r="BU210" s="89">
        <v>-99</v>
      </c>
      <c r="BV210" s="89">
        <v>-99</v>
      </c>
      <c r="BW210" s="89">
        <v>-99</v>
      </c>
      <c r="BX210" s="89">
        <v>-99</v>
      </c>
      <c r="BY210" s="89">
        <v>-99</v>
      </c>
      <c r="BZ210" s="89">
        <v>-99</v>
      </c>
      <c r="CA210" s="89">
        <v>-99</v>
      </c>
      <c r="CB210" s="89">
        <v>-99</v>
      </c>
      <c r="CC210" s="89">
        <v>-99</v>
      </c>
      <c r="CD210" s="89">
        <v>-99</v>
      </c>
      <c r="CE210" s="89">
        <v>-99</v>
      </c>
      <c r="CF210" s="89">
        <v>-99</v>
      </c>
      <c r="CG210" s="89">
        <v>-99</v>
      </c>
      <c r="CH210" s="89">
        <v>-99</v>
      </c>
      <c r="CI210" s="89">
        <v>-99</v>
      </c>
      <c r="CJ210" s="89">
        <v>-99</v>
      </c>
      <c r="CK210" s="89">
        <v>-99</v>
      </c>
      <c r="CL210" s="89">
        <v>-99</v>
      </c>
      <c r="CM210" s="89">
        <v>-99</v>
      </c>
      <c r="CN210" s="89">
        <v>-99</v>
      </c>
      <c r="CO210" s="89">
        <v>-99</v>
      </c>
      <c r="CP210" s="89">
        <v>-99</v>
      </c>
      <c r="CQ210" s="89">
        <v>-99</v>
      </c>
      <c r="CR210" s="89">
        <v>-99</v>
      </c>
      <c r="CS210" s="89">
        <v>-99</v>
      </c>
      <c r="CT210" s="89">
        <v>-99</v>
      </c>
      <c r="CU210" s="86">
        <v>-99</v>
      </c>
      <c r="CV210" s="86">
        <v>1.2455000000000001</v>
      </c>
      <c r="CW210" s="86">
        <v>92</v>
      </c>
      <c r="CX210" s="86">
        <v>2</v>
      </c>
      <c r="CY210" s="86">
        <v>-0.95320000000000005</v>
      </c>
      <c r="CZ210" s="86">
        <v>12</v>
      </c>
      <c r="DA210" s="86">
        <v>2</v>
      </c>
      <c r="DB210" s="86">
        <v>0.96640000000000004</v>
      </c>
      <c r="DC210" s="86">
        <v>90</v>
      </c>
      <c r="DD210" s="86">
        <v>-99</v>
      </c>
      <c r="DE210" s="86">
        <v>-99</v>
      </c>
      <c r="DF210" s="86">
        <v>-99</v>
      </c>
      <c r="DG210" s="86">
        <v>-99</v>
      </c>
      <c r="DH210" s="86">
        <v>-99</v>
      </c>
    </row>
    <row r="211" spans="1:112" x14ac:dyDescent="0.2">
      <c r="A211" s="85">
        <f>IF(ISERROR(SEARCH('School Lookup'!$F$3,Data!J211)),A210,A210+1)</f>
        <v>0</v>
      </c>
      <c r="B211" s="85">
        <f>IF(I211='School Lookup'!$G$13,1,0)</f>
        <v>0</v>
      </c>
      <c r="C211" s="85">
        <f t="shared" si="3"/>
        <v>209</v>
      </c>
      <c r="D211" s="86" t="s">
        <v>6478</v>
      </c>
      <c r="E211" s="86" t="s">
        <v>6486</v>
      </c>
      <c r="F211" s="86" t="s">
        <v>1088</v>
      </c>
      <c r="G211" s="86" t="s">
        <v>2877</v>
      </c>
      <c r="H211" s="86" t="s">
        <v>1553</v>
      </c>
      <c r="I211" s="86" t="s">
        <v>4640</v>
      </c>
      <c r="J211" s="86" t="s">
        <v>2698</v>
      </c>
      <c r="K211" s="86" t="s">
        <v>26</v>
      </c>
      <c r="L211" s="86">
        <v>1</v>
      </c>
      <c r="M211" s="86">
        <v>1</v>
      </c>
      <c r="N211" s="89">
        <v>0.29904166666666698</v>
      </c>
      <c r="O211" s="89">
        <v>0.74192939722811102</v>
      </c>
      <c r="P211" s="89">
        <v>64.209299999999999</v>
      </c>
      <c r="Q211" s="89">
        <v>1.5245912662127701</v>
      </c>
      <c r="R211" s="89">
        <v>51.190460714285699</v>
      </c>
      <c r="S211" s="89">
        <v>1.1332603317204399</v>
      </c>
      <c r="T211" s="89">
        <v>1.2857588640556701</v>
      </c>
      <c r="U211" s="89">
        <v>0.37113402061855699</v>
      </c>
      <c r="V211" s="89">
        <v>0.47718885676292799</v>
      </c>
      <c r="W211" s="89">
        <v>1</v>
      </c>
      <c r="X211" s="89">
        <v>0.36758571428571402</v>
      </c>
      <c r="Y211" s="89">
        <v>0.95440164868959698</v>
      </c>
      <c r="Z211" s="89">
        <v>62.4651</v>
      </c>
      <c r="AA211" s="89">
        <v>1.5759129090633499</v>
      </c>
      <c r="AB211" s="89">
        <v>50.793639285714299</v>
      </c>
      <c r="AC211" s="89">
        <v>1.26515727887648</v>
      </c>
      <c r="AD211" s="89">
        <v>1.4744585258765901</v>
      </c>
      <c r="AE211" s="89">
        <v>0.37113402061855699</v>
      </c>
      <c r="AF211" s="89">
        <v>0.54722172094388999</v>
      </c>
      <c r="AG211" s="89">
        <v>1</v>
      </c>
      <c r="AH211" s="89">
        <v>0.55650465116279102</v>
      </c>
      <c r="AI211" s="89">
        <v>1.25468762181361</v>
      </c>
      <c r="AJ211" s="89">
        <v>-99</v>
      </c>
      <c r="AK211" s="89">
        <v>-99</v>
      </c>
      <c r="AL211" s="89">
        <v>53.488404651162803</v>
      </c>
      <c r="AM211" s="89">
        <v>1.25468762181361</v>
      </c>
      <c r="AN211" s="89">
        <v>1.2749022315284999</v>
      </c>
      <c r="AO211" s="89">
        <v>0.126656848306333</v>
      </c>
      <c r="AP211" s="89">
        <v>0.16147509854410999</v>
      </c>
      <c r="AQ211" s="89">
        <v>1</v>
      </c>
      <c r="AR211" s="89">
        <v>0.165113483146067</v>
      </c>
      <c r="AS211" s="89">
        <v>0.44115474065912902</v>
      </c>
      <c r="AT211" s="89">
        <v>-99</v>
      </c>
      <c r="AU211" s="89">
        <v>-99</v>
      </c>
      <c r="AV211" s="89">
        <v>41.573001123595503</v>
      </c>
      <c r="AW211" s="89">
        <v>0.44115474065912902</v>
      </c>
      <c r="AX211" s="89">
        <v>0.42567257275949799</v>
      </c>
      <c r="AY211" s="89">
        <v>0.13107511045655401</v>
      </c>
      <c r="AZ211" s="89">
        <v>5.5795079492776602E-2</v>
      </c>
      <c r="BA211" s="89">
        <v>-99</v>
      </c>
      <c r="BB211" s="89">
        <v>-99</v>
      </c>
      <c r="BC211" s="89">
        <v>-99</v>
      </c>
      <c r="BD211" s="89">
        <v>-99</v>
      </c>
      <c r="BE211" s="89">
        <v>-99</v>
      </c>
      <c r="BF211" s="89">
        <v>-99</v>
      </c>
      <c r="BG211" s="89">
        <v>-99</v>
      </c>
      <c r="BH211" s="89">
        <v>-99</v>
      </c>
      <c r="BI211" s="89">
        <v>-99</v>
      </c>
      <c r="BJ211" s="89">
        <v>-99</v>
      </c>
      <c r="BK211" s="89">
        <v>-99</v>
      </c>
      <c r="BL211" s="89">
        <v>-99</v>
      </c>
      <c r="BM211" s="89">
        <v>-99</v>
      </c>
      <c r="BN211" s="89">
        <v>-99</v>
      </c>
      <c r="BO211" s="89">
        <v>-99</v>
      </c>
      <c r="BP211" s="89">
        <v>-99</v>
      </c>
      <c r="BQ211" s="89">
        <v>-99</v>
      </c>
      <c r="BR211" s="89">
        <v>-99</v>
      </c>
      <c r="BS211" s="89">
        <v>-99</v>
      </c>
      <c r="BT211" s="89">
        <v>-99</v>
      </c>
      <c r="BU211" s="89">
        <v>-99</v>
      </c>
      <c r="BV211" s="89">
        <v>-99</v>
      </c>
      <c r="BW211" s="89">
        <v>-99</v>
      </c>
      <c r="BX211" s="89">
        <v>-99</v>
      </c>
      <c r="BY211" s="89">
        <v>-99</v>
      </c>
      <c r="BZ211" s="89">
        <v>-99</v>
      </c>
      <c r="CA211" s="89">
        <v>-99</v>
      </c>
      <c r="CB211" s="89">
        <v>-99</v>
      </c>
      <c r="CC211" s="89">
        <v>-99</v>
      </c>
      <c r="CD211" s="89">
        <v>-99</v>
      </c>
      <c r="CE211" s="89">
        <v>-99</v>
      </c>
      <c r="CF211" s="89">
        <v>-99</v>
      </c>
      <c r="CG211" s="89">
        <v>-99</v>
      </c>
      <c r="CH211" s="89">
        <v>-99</v>
      </c>
      <c r="CI211" s="89">
        <v>-99</v>
      </c>
      <c r="CJ211" s="89">
        <v>-99</v>
      </c>
      <c r="CK211" s="89">
        <v>-99</v>
      </c>
      <c r="CL211" s="89">
        <v>-99</v>
      </c>
      <c r="CM211" s="89">
        <v>-99</v>
      </c>
      <c r="CN211" s="89">
        <v>-99</v>
      </c>
      <c r="CO211" s="89">
        <v>-99</v>
      </c>
      <c r="CP211" s="89">
        <v>-99</v>
      </c>
      <c r="CQ211" s="89">
        <v>-99</v>
      </c>
      <c r="CR211" s="89">
        <v>-99</v>
      </c>
      <c r="CS211" s="89">
        <v>-99</v>
      </c>
      <c r="CT211" s="89">
        <v>-99</v>
      </c>
      <c r="CU211" s="86">
        <v>-99</v>
      </c>
      <c r="CV211" s="86">
        <v>1.2417</v>
      </c>
      <c r="CW211" s="86">
        <v>92</v>
      </c>
      <c r="CX211" s="86">
        <v>2</v>
      </c>
      <c r="CY211" s="86">
        <v>-0.26860000000000001</v>
      </c>
      <c r="CZ211" s="86">
        <v>38</v>
      </c>
      <c r="DA211" s="86">
        <v>2</v>
      </c>
      <c r="DB211" s="86">
        <v>1.1507000000000001</v>
      </c>
      <c r="DC211" s="86">
        <v>94</v>
      </c>
      <c r="DD211" s="86">
        <v>1</v>
      </c>
      <c r="DE211" s="86">
        <v>-99</v>
      </c>
      <c r="DF211" s="86">
        <v>-99</v>
      </c>
      <c r="DG211" s="86">
        <v>1</v>
      </c>
      <c r="DH211" s="86">
        <v>1</v>
      </c>
    </row>
    <row r="212" spans="1:112" x14ac:dyDescent="0.2">
      <c r="A212" s="85">
        <f>IF(ISERROR(SEARCH('School Lookup'!$F$3,Data!J212)),A211,A211+1)</f>
        <v>0</v>
      </c>
      <c r="B212" s="85">
        <f>IF(I212='School Lookup'!$G$13,1,0)</f>
        <v>0</v>
      </c>
      <c r="C212" s="85">
        <f t="shared" si="3"/>
        <v>210</v>
      </c>
      <c r="D212" s="86" t="s">
        <v>6478</v>
      </c>
      <c r="E212" s="86" t="s">
        <v>6760</v>
      </c>
      <c r="F212" s="86" t="s">
        <v>2767</v>
      </c>
      <c r="G212" s="86" t="s">
        <v>2787</v>
      </c>
      <c r="H212" s="86" t="s">
        <v>918</v>
      </c>
      <c r="I212" s="86" t="s">
        <v>3512</v>
      </c>
      <c r="J212" s="86" t="s">
        <v>1929</v>
      </c>
      <c r="K212" s="86" t="s">
        <v>31</v>
      </c>
      <c r="L212" s="86">
        <v>1</v>
      </c>
      <c r="M212" s="86">
        <v>1</v>
      </c>
      <c r="N212" s="89">
        <v>0.76473493975903595</v>
      </c>
      <c r="O212" s="89">
        <v>1.75038767715665</v>
      </c>
      <c r="P212" s="89">
        <v>55.715000000000003</v>
      </c>
      <c r="Q212" s="89">
        <v>0.62358887231202498</v>
      </c>
      <c r="R212" s="89">
        <v>52.521191566265102</v>
      </c>
      <c r="S212" s="89">
        <v>1.1869882747343401</v>
      </c>
      <c r="T212" s="89">
        <v>1.3467221821683</v>
      </c>
      <c r="U212" s="89">
        <v>0.37374916611073999</v>
      </c>
      <c r="V212" s="89">
        <v>0.50333629256823798</v>
      </c>
      <c r="W212" s="89">
        <v>1</v>
      </c>
      <c r="X212" s="89">
        <v>0.67747557932263802</v>
      </c>
      <c r="Y212" s="89">
        <v>1.6839314747438601</v>
      </c>
      <c r="Z212" s="89">
        <v>56.400599999999997</v>
      </c>
      <c r="AA212" s="89">
        <v>0.81965181194673198</v>
      </c>
      <c r="AB212" s="89">
        <v>50.490200534759403</v>
      </c>
      <c r="AC212" s="89">
        <v>1.2517916433453</v>
      </c>
      <c r="AD212" s="89">
        <v>1.4588962214357</v>
      </c>
      <c r="AE212" s="89">
        <v>0.374249499666444</v>
      </c>
      <c r="AF212" s="89">
        <v>0.54599118093757504</v>
      </c>
      <c r="AG212" s="89">
        <v>1</v>
      </c>
      <c r="AH212" s="89">
        <v>0.51778777923784503</v>
      </c>
      <c r="AI212" s="89">
        <v>1.1713651783064001</v>
      </c>
      <c r="AJ212" s="89">
        <v>47.130600000000001</v>
      </c>
      <c r="AK212" s="89">
        <v>-0.14650784548741</v>
      </c>
      <c r="AL212" s="89">
        <v>50.854143363994702</v>
      </c>
      <c r="AM212" s="89">
        <v>0.51242866640949503</v>
      </c>
      <c r="AN212" s="89">
        <v>0.495126968562912</v>
      </c>
      <c r="AO212" s="89">
        <v>0.12691794529686501</v>
      </c>
      <c r="AP212" s="89">
        <v>6.2840497511070098E-2</v>
      </c>
      <c r="AQ212" s="89">
        <v>1</v>
      </c>
      <c r="AR212" s="89">
        <v>0.5759088</v>
      </c>
      <c r="AS212" s="89">
        <v>1.36454702015735</v>
      </c>
      <c r="AT212" s="89">
        <v>54.682899999999997</v>
      </c>
      <c r="AU212" s="89">
        <v>0.65175272229981496</v>
      </c>
      <c r="AV212" s="89">
        <v>47.199972266666698</v>
      </c>
      <c r="AW212" s="89">
        <v>1.0081498712285799</v>
      </c>
      <c r="AX212" s="89">
        <v>1.0231691955511499</v>
      </c>
      <c r="AY212" s="89">
        <v>0.125083388925951</v>
      </c>
      <c r="AZ212" s="89">
        <v>0.12798147042417601</v>
      </c>
      <c r="BA212" s="89">
        <v>-99</v>
      </c>
      <c r="BB212" s="89">
        <v>-99</v>
      </c>
      <c r="BC212" s="89">
        <v>-99</v>
      </c>
      <c r="BD212" s="89">
        <v>-99</v>
      </c>
      <c r="BE212" s="89">
        <v>-99</v>
      </c>
      <c r="BF212" s="89">
        <v>-99</v>
      </c>
      <c r="BG212" s="89">
        <v>-99</v>
      </c>
      <c r="BH212" s="89">
        <v>-99</v>
      </c>
      <c r="BI212" s="89">
        <v>-99</v>
      </c>
      <c r="BJ212" s="89">
        <v>-99</v>
      </c>
      <c r="BK212" s="89">
        <v>-99</v>
      </c>
      <c r="BL212" s="89">
        <v>-99</v>
      </c>
      <c r="BM212" s="89">
        <v>-99</v>
      </c>
      <c r="BN212" s="89">
        <v>-99</v>
      </c>
      <c r="BO212" s="89">
        <v>-99</v>
      </c>
      <c r="BP212" s="89">
        <v>-99</v>
      </c>
      <c r="BQ212" s="89">
        <v>-99</v>
      </c>
      <c r="BR212" s="89">
        <v>-99</v>
      </c>
      <c r="BS212" s="89">
        <v>-99</v>
      </c>
      <c r="BT212" s="89">
        <v>-99</v>
      </c>
      <c r="BU212" s="89">
        <v>-99</v>
      </c>
      <c r="BV212" s="89">
        <v>-99</v>
      </c>
      <c r="BW212" s="89">
        <v>-99</v>
      </c>
      <c r="BX212" s="89">
        <v>-99</v>
      </c>
      <c r="BY212" s="89">
        <v>-99</v>
      </c>
      <c r="BZ212" s="89">
        <v>-99</v>
      </c>
      <c r="CA212" s="89">
        <v>-99</v>
      </c>
      <c r="CB212" s="89">
        <v>-99</v>
      </c>
      <c r="CC212" s="89">
        <v>-99</v>
      </c>
      <c r="CD212" s="89">
        <v>-99</v>
      </c>
      <c r="CE212" s="89">
        <v>-99</v>
      </c>
      <c r="CF212" s="89">
        <v>-99</v>
      </c>
      <c r="CG212" s="89">
        <v>-99</v>
      </c>
      <c r="CH212" s="89">
        <v>-99</v>
      </c>
      <c r="CI212" s="89">
        <v>-99</v>
      </c>
      <c r="CJ212" s="89">
        <v>-99</v>
      </c>
      <c r="CK212" s="89">
        <v>-99</v>
      </c>
      <c r="CL212" s="89">
        <v>-99</v>
      </c>
      <c r="CM212" s="89">
        <v>-99</v>
      </c>
      <c r="CN212" s="89">
        <v>-99</v>
      </c>
      <c r="CO212" s="89">
        <v>-99</v>
      </c>
      <c r="CP212" s="89">
        <v>-99</v>
      </c>
      <c r="CQ212" s="89">
        <v>-99</v>
      </c>
      <c r="CR212" s="89">
        <v>-99</v>
      </c>
      <c r="CS212" s="89">
        <v>-99</v>
      </c>
      <c r="CT212" s="89">
        <v>-99</v>
      </c>
      <c r="CU212" s="86">
        <v>-99</v>
      </c>
      <c r="CV212" s="86">
        <v>1.2401</v>
      </c>
      <c r="CW212" s="86">
        <v>92</v>
      </c>
      <c r="CX212" s="86">
        <v>2</v>
      </c>
      <c r="CY212" s="86">
        <v>-0.84619999999999995</v>
      </c>
      <c r="CZ212" s="86">
        <v>15</v>
      </c>
      <c r="DA212" s="86">
        <v>4</v>
      </c>
      <c r="DB212" s="86">
        <v>0.60270000000000001</v>
      </c>
      <c r="DC212" s="86">
        <v>77</v>
      </c>
      <c r="DD212" s="86">
        <v>-99</v>
      </c>
      <c r="DE212" s="86">
        <v>-99</v>
      </c>
      <c r="DF212" s="86">
        <v>-99</v>
      </c>
      <c r="DG212" s="86">
        <v>-99</v>
      </c>
      <c r="DH212" s="86">
        <v>-99</v>
      </c>
    </row>
    <row r="213" spans="1:112" x14ac:dyDescent="0.2">
      <c r="A213" s="85">
        <f>IF(ISERROR(SEARCH('School Lookup'!$F$3,Data!J213)),A212,A212+1)</f>
        <v>0</v>
      </c>
      <c r="B213" s="85">
        <f>IF(I213='School Lookup'!$G$13,1,0)</f>
        <v>0</v>
      </c>
      <c r="C213" s="85">
        <f t="shared" si="3"/>
        <v>211</v>
      </c>
      <c r="D213" s="86" t="s">
        <v>6478</v>
      </c>
      <c r="E213" s="86" t="s">
        <v>6736</v>
      </c>
      <c r="F213" s="86" t="s">
        <v>2772</v>
      </c>
      <c r="G213" s="86" t="s">
        <v>3022</v>
      </c>
      <c r="H213" s="86" t="s">
        <v>2096</v>
      </c>
      <c r="I213" s="86" t="s">
        <v>4356</v>
      </c>
      <c r="J213" s="86" t="s">
        <v>2532</v>
      </c>
      <c r="K213" s="86" t="s">
        <v>120</v>
      </c>
      <c r="L213" s="86">
        <v>1</v>
      </c>
      <c r="M213" s="86">
        <v>1</v>
      </c>
      <c r="N213" s="89">
        <v>0.70078526315789502</v>
      </c>
      <c r="O213" s="89">
        <v>1.6119047215431099</v>
      </c>
      <c r="P213" s="89">
        <v>52</v>
      </c>
      <c r="Q213" s="89">
        <v>0.22953357719161799</v>
      </c>
      <c r="R213" s="89">
        <v>48.421067368421099</v>
      </c>
      <c r="S213" s="89">
        <v>0.92071914936736599</v>
      </c>
      <c r="T213" s="89">
        <v>1.0445954212550801</v>
      </c>
      <c r="U213" s="89">
        <v>0.4</v>
      </c>
      <c r="V213" s="89">
        <v>0.41783816850202998</v>
      </c>
      <c r="W213" s="89">
        <v>1</v>
      </c>
      <c r="X213" s="89">
        <v>0.679316842105263</v>
      </c>
      <c r="Y213" s="89">
        <v>1.6882660989735601</v>
      </c>
      <c r="Z213" s="89">
        <v>51.790700000000001</v>
      </c>
      <c r="AA213" s="89">
        <v>0.24478363953385099</v>
      </c>
      <c r="AB213" s="89">
        <v>48.947376842105299</v>
      </c>
      <c r="AC213" s="89">
        <v>0.96652486925370695</v>
      </c>
      <c r="AD213" s="89">
        <v>1.1267452829390201</v>
      </c>
      <c r="AE213" s="89">
        <v>0.4</v>
      </c>
      <c r="AF213" s="89">
        <v>0.45069811317560898</v>
      </c>
      <c r="AG213" s="89">
        <v>1</v>
      </c>
      <c r="AH213" s="89">
        <v>0.81371578947368395</v>
      </c>
      <c r="AI213" s="89">
        <v>1.8082308053353</v>
      </c>
      <c r="AJ213" s="89">
        <v>-99</v>
      </c>
      <c r="AK213" s="89">
        <v>-99</v>
      </c>
      <c r="AL213" s="89">
        <v>51.578942105263202</v>
      </c>
      <c r="AM213" s="89">
        <v>1.8082308053353</v>
      </c>
      <c r="AN213" s="89">
        <v>1.8564233817292699</v>
      </c>
      <c r="AO213" s="89">
        <v>0.2</v>
      </c>
      <c r="AP213" s="89">
        <v>0.37128467634585399</v>
      </c>
      <c r="AQ213" s="89">
        <v>-99</v>
      </c>
      <c r="AR213" s="89">
        <v>-99</v>
      </c>
      <c r="AS213" s="89">
        <v>-99</v>
      </c>
      <c r="AT213" s="89">
        <v>-99</v>
      </c>
      <c r="AU213" s="89">
        <v>-99</v>
      </c>
      <c r="AV213" s="89">
        <v>-99</v>
      </c>
      <c r="AW213" s="89">
        <v>-99</v>
      </c>
      <c r="AX213" s="89">
        <v>-99</v>
      </c>
      <c r="AY213" s="89">
        <v>-99</v>
      </c>
      <c r="AZ213" s="89">
        <v>-99</v>
      </c>
      <c r="BA213" s="89">
        <v>-99</v>
      </c>
      <c r="BB213" s="89">
        <v>-99</v>
      </c>
      <c r="BC213" s="89">
        <v>-99</v>
      </c>
      <c r="BD213" s="89">
        <v>-99</v>
      </c>
      <c r="BE213" s="89">
        <v>-99</v>
      </c>
      <c r="BF213" s="89">
        <v>-99</v>
      </c>
      <c r="BG213" s="89">
        <v>-99</v>
      </c>
      <c r="BH213" s="89">
        <v>-99</v>
      </c>
      <c r="BI213" s="89">
        <v>-99</v>
      </c>
      <c r="BJ213" s="89">
        <v>-99</v>
      </c>
      <c r="BK213" s="89">
        <v>-99</v>
      </c>
      <c r="BL213" s="89">
        <v>-99</v>
      </c>
      <c r="BM213" s="89">
        <v>-99</v>
      </c>
      <c r="BN213" s="89">
        <v>-99</v>
      </c>
      <c r="BO213" s="89">
        <v>-99</v>
      </c>
      <c r="BP213" s="89">
        <v>-99</v>
      </c>
      <c r="BQ213" s="89">
        <v>-99</v>
      </c>
      <c r="BR213" s="89">
        <v>-99</v>
      </c>
      <c r="BS213" s="89">
        <v>-99</v>
      </c>
      <c r="BT213" s="89">
        <v>-99</v>
      </c>
      <c r="BU213" s="89">
        <v>-99</v>
      </c>
      <c r="BV213" s="89">
        <v>-99</v>
      </c>
      <c r="BW213" s="89">
        <v>-99</v>
      </c>
      <c r="BX213" s="89">
        <v>-99</v>
      </c>
      <c r="BY213" s="89">
        <v>-99</v>
      </c>
      <c r="BZ213" s="89">
        <v>-99</v>
      </c>
      <c r="CA213" s="89">
        <v>-99</v>
      </c>
      <c r="CB213" s="89">
        <v>-99</v>
      </c>
      <c r="CC213" s="89">
        <v>-99</v>
      </c>
      <c r="CD213" s="89">
        <v>-99</v>
      </c>
      <c r="CE213" s="89">
        <v>-99</v>
      </c>
      <c r="CF213" s="89">
        <v>-99</v>
      </c>
      <c r="CG213" s="89">
        <v>-99</v>
      </c>
      <c r="CH213" s="89">
        <v>-99</v>
      </c>
      <c r="CI213" s="89">
        <v>-99</v>
      </c>
      <c r="CJ213" s="89">
        <v>-99</v>
      </c>
      <c r="CK213" s="89">
        <v>-99</v>
      </c>
      <c r="CL213" s="89">
        <v>-99</v>
      </c>
      <c r="CM213" s="89">
        <v>-99</v>
      </c>
      <c r="CN213" s="89">
        <v>-99</v>
      </c>
      <c r="CO213" s="89">
        <v>-99</v>
      </c>
      <c r="CP213" s="89">
        <v>-99</v>
      </c>
      <c r="CQ213" s="89">
        <v>-99</v>
      </c>
      <c r="CR213" s="89">
        <v>-99</v>
      </c>
      <c r="CS213" s="89">
        <v>-99</v>
      </c>
      <c r="CT213" s="89">
        <v>-99</v>
      </c>
      <c r="CU213" s="86">
        <v>-99</v>
      </c>
      <c r="CV213" s="86">
        <v>1.2398</v>
      </c>
      <c r="CW213" s="86">
        <v>92</v>
      </c>
      <c r="CX213" s="86">
        <v>2</v>
      </c>
      <c r="CY213" s="86">
        <v>0.87170000000000003</v>
      </c>
      <c r="CZ213" s="86">
        <v>84</v>
      </c>
      <c r="DA213" s="86">
        <v>2</v>
      </c>
      <c r="DB213" s="86">
        <v>0.18970000000000001</v>
      </c>
      <c r="DC213" s="86">
        <v>57</v>
      </c>
      <c r="DD213" s="86">
        <v>-99</v>
      </c>
      <c r="DE213" s="86">
        <v>-99</v>
      </c>
      <c r="DF213" s="86">
        <v>-99</v>
      </c>
      <c r="DG213" s="86">
        <v>-99</v>
      </c>
      <c r="DH213" s="86">
        <v>-99</v>
      </c>
    </row>
    <row r="214" spans="1:112" x14ac:dyDescent="0.2">
      <c r="A214" s="85">
        <f>IF(ISERROR(SEARCH('School Lookup'!$F$3,Data!J214)),A213,A213+1)</f>
        <v>0</v>
      </c>
      <c r="B214" s="85">
        <f>IF(I214='School Lookup'!$G$13,1,0)</f>
        <v>0</v>
      </c>
      <c r="C214" s="85">
        <f t="shared" si="3"/>
        <v>212</v>
      </c>
      <c r="D214" s="86" t="s">
        <v>6478</v>
      </c>
      <c r="E214" s="86" t="s">
        <v>6499</v>
      </c>
      <c r="F214" s="86" t="s">
        <v>2742</v>
      </c>
      <c r="G214" s="86" t="s">
        <v>2781</v>
      </c>
      <c r="H214" s="86" t="s">
        <v>503</v>
      </c>
      <c r="I214" s="86" t="s">
        <v>3447</v>
      </c>
      <c r="J214" s="86" t="s">
        <v>1138</v>
      </c>
      <c r="K214" s="86" t="s">
        <v>10</v>
      </c>
      <c r="L214" s="86">
        <v>1</v>
      </c>
      <c r="M214" s="86">
        <v>1</v>
      </c>
      <c r="N214" s="89">
        <v>0.62989287925696602</v>
      </c>
      <c r="O214" s="89">
        <v>1.45838734077007</v>
      </c>
      <c r="P214" s="89">
        <v>44.731499999999997</v>
      </c>
      <c r="Q214" s="89">
        <v>-0.54144648003117601</v>
      </c>
      <c r="R214" s="89">
        <v>50.154818266253898</v>
      </c>
      <c r="S214" s="89">
        <v>0.45847043036945001</v>
      </c>
      <c r="T214" s="89">
        <v>0.52009710394302799</v>
      </c>
      <c r="U214" s="89">
        <v>0.25254104769351099</v>
      </c>
      <c r="V214" s="89">
        <v>0.13134586753213301</v>
      </c>
      <c r="W214" s="89">
        <v>1</v>
      </c>
      <c r="X214" s="89">
        <v>0.68141901081916501</v>
      </c>
      <c r="Y214" s="89">
        <v>1.69321493709064</v>
      </c>
      <c r="Z214" s="89">
        <v>54.7759</v>
      </c>
      <c r="AA214" s="89">
        <v>0.61704691385367005</v>
      </c>
      <c r="AB214" s="89">
        <v>53.323026429675402</v>
      </c>
      <c r="AC214" s="89">
        <v>1.15513092547215</v>
      </c>
      <c r="AD214" s="89">
        <v>1.3463491214112899</v>
      </c>
      <c r="AE214" s="89">
        <v>0.25293197810789703</v>
      </c>
      <c r="AF214" s="89">
        <v>0.34053474650238602</v>
      </c>
      <c r="AG214" s="89">
        <v>1</v>
      </c>
      <c r="AH214" s="89">
        <v>0.50989382716049403</v>
      </c>
      <c r="AI214" s="89">
        <v>1.15437663188434</v>
      </c>
      <c r="AJ214" s="89">
        <v>48.094499999999996</v>
      </c>
      <c r="AK214" s="89">
        <v>-5.2150719067551303E-2</v>
      </c>
      <c r="AL214" s="89">
        <v>52.7778135802469</v>
      </c>
      <c r="AM214" s="89">
        <v>0.55111295640839597</v>
      </c>
      <c r="AN214" s="89">
        <v>0.53576649495314199</v>
      </c>
      <c r="AO214" s="89">
        <v>0.126661454261142</v>
      </c>
      <c r="AP214" s="89">
        <v>6.7860963395159499E-2</v>
      </c>
      <c r="AQ214" s="89">
        <v>1</v>
      </c>
      <c r="AR214" s="89">
        <v>0.694271962616822</v>
      </c>
      <c r="AS214" s="89">
        <v>1.6306056290392701</v>
      </c>
      <c r="AT214" s="89">
        <v>60.941899999999997</v>
      </c>
      <c r="AU214" s="89">
        <v>1.33203513773265</v>
      </c>
      <c r="AV214" s="89">
        <v>54.205589719626197</v>
      </c>
      <c r="AW214" s="89">
        <v>1.4813203833859601</v>
      </c>
      <c r="AX214" s="89">
        <v>1.52179390637482</v>
      </c>
      <c r="AY214" s="89">
        <v>0.125488663017983</v>
      </c>
      <c r="AZ214" s="89">
        <v>0.19096788269989001</v>
      </c>
      <c r="BA214" s="89">
        <v>1</v>
      </c>
      <c r="BB214" s="89">
        <v>0.90489677419354897</v>
      </c>
      <c r="BC214" s="89">
        <v>2.2607743881953</v>
      </c>
      <c r="BD214" s="89">
        <v>68.2286</v>
      </c>
      <c r="BE214" s="89">
        <v>1.99333746010841</v>
      </c>
      <c r="BF214" s="89">
        <v>66.451605161290303</v>
      </c>
      <c r="BG214" s="89">
        <v>2.1270559241518501</v>
      </c>
      <c r="BH214" s="89">
        <v>2.2860762315633298</v>
      </c>
      <c r="BI214" s="89">
        <v>6.0594214229867098E-2</v>
      </c>
      <c r="BJ214" s="89">
        <v>0.138522992921155</v>
      </c>
      <c r="BK214" s="89">
        <v>1</v>
      </c>
      <c r="BL214" s="89">
        <v>1.11440387096774</v>
      </c>
      <c r="BM214" s="89">
        <v>2.8936458072005702</v>
      </c>
      <c r="BN214" s="89">
        <v>69.8857</v>
      </c>
      <c r="BO214" s="89">
        <v>2.3837440474526601</v>
      </c>
      <c r="BP214" s="89">
        <v>50.967707741935499</v>
      </c>
      <c r="BQ214" s="89">
        <v>2.63869492732662</v>
      </c>
      <c r="BR214" s="89">
        <v>2.7798471958990998</v>
      </c>
      <c r="BS214" s="89">
        <v>6.0594214229867098E-2</v>
      </c>
      <c r="BT214" s="89">
        <v>0.16844265651460499</v>
      </c>
      <c r="BU214" s="89">
        <v>1</v>
      </c>
      <c r="BV214" s="89">
        <v>0.73640064516129</v>
      </c>
      <c r="BW214" s="89">
        <v>1.8533836425950201</v>
      </c>
      <c r="BX214" s="89">
        <v>57.928600000000003</v>
      </c>
      <c r="BY214" s="89">
        <v>0.90981015467772797</v>
      </c>
      <c r="BZ214" s="89">
        <v>56.774190322580601</v>
      </c>
      <c r="CA214" s="89">
        <v>1.38159689863637</v>
      </c>
      <c r="CB214" s="89">
        <v>1.4661185372272001</v>
      </c>
      <c r="CC214" s="89">
        <v>6.0594214229867098E-2</v>
      </c>
      <c r="CD214" s="89">
        <v>8.8838300731124503E-2</v>
      </c>
      <c r="CE214" s="89">
        <v>1</v>
      </c>
      <c r="CF214" s="89">
        <v>1.0114864516129001</v>
      </c>
      <c r="CG214" s="89">
        <v>2.6118964972841399</v>
      </c>
      <c r="CH214" s="89">
        <v>71.027799999999999</v>
      </c>
      <c r="CI214" s="89">
        <v>2.48012383485705</v>
      </c>
      <c r="CJ214" s="89">
        <v>49.677458064516102</v>
      </c>
      <c r="CK214" s="89">
        <v>2.5460101660705901</v>
      </c>
      <c r="CL214" s="89">
        <v>2.76408922606484</v>
      </c>
      <c r="CM214" s="89">
        <v>6.0594214229867098E-2</v>
      </c>
      <c r="CN214" s="89">
        <v>0.16748781471464</v>
      </c>
      <c r="CO214" s="89">
        <v>98.834999999999994</v>
      </c>
      <c r="CP214" s="89">
        <v>0.8649</v>
      </c>
      <c r="CQ214" s="89">
        <v>0.13</v>
      </c>
      <c r="CR214" s="89">
        <v>-0.1638</v>
      </c>
      <c r="CS214" s="89">
        <v>0.8649</v>
      </c>
      <c r="CT214" s="89">
        <v>0.74580000000000002</v>
      </c>
      <c r="CU214" s="86" t="s">
        <v>6986</v>
      </c>
      <c r="CV214" s="86">
        <v>1.2392000000000001</v>
      </c>
      <c r="CW214" s="86">
        <v>92</v>
      </c>
      <c r="CX214" s="86">
        <v>4</v>
      </c>
      <c r="CY214" s="86">
        <v>1.3988</v>
      </c>
      <c r="CZ214" s="86">
        <v>93</v>
      </c>
      <c r="DA214" s="86">
        <v>8</v>
      </c>
      <c r="DB214" s="86">
        <v>0.65049999999999997</v>
      </c>
      <c r="DC214" s="86">
        <v>79</v>
      </c>
      <c r="DD214" s="86">
        <v>1</v>
      </c>
      <c r="DE214" s="86">
        <v>-99</v>
      </c>
      <c r="DF214" s="86">
        <v>-99</v>
      </c>
      <c r="DG214" s="86">
        <v>-99</v>
      </c>
      <c r="DH214" s="86">
        <v>1</v>
      </c>
    </row>
    <row r="215" spans="1:112" x14ac:dyDescent="0.2">
      <c r="A215" s="85">
        <f>IF(ISERROR(SEARCH('School Lookup'!$F$3,Data!J215)),A214,A214+1)</f>
        <v>0</v>
      </c>
      <c r="B215" s="85">
        <f>IF(I215='School Lookup'!$G$13,1,0)</f>
        <v>0</v>
      </c>
      <c r="C215" s="85">
        <f t="shared" si="3"/>
        <v>213</v>
      </c>
      <c r="D215" s="86" t="s">
        <v>6478</v>
      </c>
      <c r="E215" s="86" t="s">
        <v>6499</v>
      </c>
      <c r="F215" s="86" t="s">
        <v>2742</v>
      </c>
      <c r="G215" s="86" t="s">
        <v>2799</v>
      </c>
      <c r="H215" s="86" t="s">
        <v>526</v>
      </c>
      <c r="I215" s="86" t="s">
        <v>3679</v>
      </c>
      <c r="J215" s="86" t="s">
        <v>1273</v>
      </c>
      <c r="K215" s="86" t="s">
        <v>31</v>
      </c>
      <c r="L215" s="86">
        <v>1</v>
      </c>
      <c r="M215" s="86">
        <v>1</v>
      </c>
      <c r="N215" s="89">
        <v>0.55893019480519501</v>
      </c>
      <c r="O215" s="89">
        <v>1.30471772423011</v>
      </c>
      <c r="P215" s="89">
        <v>59.860399999999998</v>
      </c>
      <c r="Q215" s="89">
        <v>1.0632973031039801</v>
      </c>
      <c r="R215" s="89">
        <v>51.883129870129899</v>
      </c>
      <c r="S215" s="89">
        <v>1.18400751366705</v>
      </c>
      <c r="T215" s="89">
        <v>1.34334001127231</v>
      </c>
      <c r="U215" s="89">
        <v>0.37442256260637002</v>
      </c>
      <c r="V215" s="89">
        <v>0.50297680947224799</v>
      </c>
      <c r="W215" s="89">
        <v>1</v>
      </c>
      <c r="X215" s="89">
        <v>0.45126264591439702</v>
      </c>
      <c r="Y215" s="89">
        <v>1.1513903994141601</v>
      </c>
      <c r="Z215" s="89">
        <v>59.647300000000001</v>
      </c>
      <c r="AA215" s="89">
        <v>1.2245249101425499</v>
      </c>
      <c r="AB215" s="89">
        <v>51.880644357976699</v>
      </c>
      <c r="AC215" s="89">
        <v>1.1879576547783599</v>
      </c>
      <c r="AD215" s="89">
        <v>1.38457098928059</v>
      </c>
      <c r="AE215" s="89">
        <v>0.37490882567469003</v>
      </c>
      <c r="AF215" s="89">
        <v>0.51908788365443004</v>
      </c>
      <c r="AG215" s="89">
        <v>1</v>
      </c>
      <c r="AH215" s="89">
        <v>0.55258250497017902</v>
      </c>
      <c r="AI215" s="89">
        <v>1.24624678482672</v>
      </c>
      <c r="AJ215" s="89">
        <v>56.698</v>
      </c>
      <c r="AK215" s="89">
        <v>0.79005442374109502</v>
      </c>
      <c r="AL215" s="89">
        <v>55.069584493041702</v>
      </c>
      <c r="AM215" s="89">
        <v>1.0181506042839099</v>
      </c>
      <c r="AN215" s="89">
        <v>1.0264098237206301</v>
      </c>
      <c r="AO215" s="89">
        <v>0.12229516168247</v>
      </c>
      <c r="AP215" s="89">
        <v>0.12552495534439001</v>
      </c>
      <c r="AQ215" s="89">
        <v>1</v>
      </c>
      <c r="AR215" s="89">
        <v>0.31717045454545501</v>
      </c>
      <c r="AS215" s="89">
        <v>0.78295083149431499</v>
      </c>
      <c r="AT215" s="89">
        <v>54</v>
      </c>
      <c r="AU215" s="89">
        <v>0.57752922629421</v>
      </c>
      <c r="AV215" s="89">
        <v>55.681804545454497</v>
      </c>
      <c r="AW215" s="89">
        <v>0.68024002889426205</v>
      </c>
      <c r="AX215" s="89">
        <v>0.67761944950990005</v>
      </c>
      <c r="AY215" s="89">
        <v>0.12837345003646999</v>
      </c>
      <c r="AZ215" s="89">
        <v>8.6988346545399206E-2</v>
      </c>
      <c r="BA215" s="89">
        <v>-99</v>
      </c>
      <c r="BB215" s="89">
        <v>-99</v>
      </c>
      <c r="BC215" s="89">
        <v>-99</v>
      </c>
      <c r="BD215" s="89">
        <v>-99</v>
      </c>
      <c r="BE215" s="89">
        <v>-99</v>
      </c>
      <c r="BF215" s="89">
        <v>-99</v>
      </c>
      <c r="BG215" s="89">
        <v>-99</v>
      </c>
      <c r="BH215" s="89">
        <v>-99</v>
      </c>
      <c r="BI215" s="89">
        <v>-99</v>
      </c>
      <c r="BJ215" s="89">
        <v>-99</v>
      </c>
      <c r="BK215" s="89">
        <v>-99</v>
      </c>
      <c r="BL215" s="89">
        <v>-99</v>
      </c>
      <c r="BM215" s="89">
        <v>-99</v>
      </c>
      <c r="BN215" s="89">
        <v>-99</v>
      </c>
      <c r="BO215" s="89">
        <v>-99</v>
      </c>
      <c r="BP215" s="89">
        <v>-99</v>
      </c>
      <c r="BQ215" s="89">
        <v>-99</v>
      </c>
      <c r="BR215" s="89">
        <v>-99</v>
      </c>
      <c r="BS215" s="89">
        <v>-99</v>
      </c>
      <c r="BT215" s="89">
        <v>-99</v>
      </c>
      <c r="BU215" s="89">
        <v>-99</v>
      </c>
      <c r="BV215" s="89">
        <v>-99</v>
      </c>
      <c r="BW215" s="89">
        <v>-99</v>
      </c>
      <c r="BX215" s="89">
        <v>-99</v>
      </c>
      <c r="BY215" s="89">
        <v>-99</v>
      </c>
      <c r="BZ215" s="89">
        <v>-99</v>
      </c>
      <c r="CA215" s="89">
        <v>-99</v>
      </c>
      <c r="CB215" s="89">
        <v>-99</v>
      </c>
      <c r="CC215" s="89">
        <v>-99</v>
      </c>
      <c r="CD215" s="89">
        <v>-99</v>
      </c>
      <c r="CE215" s="89">
        <v>-99</v>
      </c>
      <c r="CF215" s="89">
        <v>-99</v>
      </c>
      <c r="CG215" s="89">
        <v>-99</v>
      </c>
      <c r="CH215" s="89">
        <v>-99</v>
      </c>
      <c r="CI215" s="89">
        <v>-99</v>
      </c>
      <c r="CJ215" s="89">
        <v>-99</v>
      </c>
      <c r="CK215" s="89">
        <v>-99</v>
      </c>
      <c r="CL215" s="89">
        <v>-99</v>
      </c>
      <c r="CM215" s="89">
        <v>-99</v>
      </c>
      <c r="CN215" s="89">
        <v>-99</v>
      </c>
      <c r="CO215" s="89">
        <v>-99</v>
      </c>
      <c r="CP215" s="89">
        <v>-99</v>
      </c>
      <c r="CQ215" s="89">
        <v>-99</v>
      </c>
      <c r="CR215" s="89">
        <v>-99</v>
      </c>
      <c r="CS215" s="89">
        <v>-99</v>
      </c>
      <c r="CT215" s="89">
        <v>-99</v>
      </c>
      <c r="CU215" s="86">
        <v>-99</v>
      </c>
      <c r="CV215" s="86">
        <v>1.2345999999999999</v>
      </c>
      <c r="CW215" s="86">
        <v>92</v>
      </c>
      <c r="CX215" s="86">
        <v>2</v>
      </c>
      <c r="CY215" s="86">
        <v>0.18790000000000001</v>
      </c>
      <c r="CZ215" s="86">
        <v>61</v>
      </c>
      <c r="DA215" s="86">
        <v>4</v>
      </c>
      <c r="DB215" s="86">
        <v>1.028</v>
      </c>
      <c r="DC215" s="86">
        <v>92</v>
      </c>
      <c r="DD215" s="86">
        <v>-99</v>
      </c>
      <c r="DE215" s="86">
        <v>-99</v>
      </c>
      <c r="DF215" s="86">
        <v>-99</v>
      </c>
      <c r="DG215" s="86">
        <v>-99</v>
      </c>
      <c r="DH215" s="86">
        <v>-99</v>
      </c>
    </row>
    <row r="216" spans="1:112" x14ac:dyDescent="0.2">
      <c r="A216" s="85">
        <f>IF(ISERROR(SEARCH('School Lookup'!$F$3,Data!J216)),A215,A215+1)</f>
        <v>0</v>
      </c>
      <c r="B216" s="85">
        <f>IF(I216='School Lookup'!$G$13,1,0)</f>
        <v>0</v>
      </c>
      <c r="C216" s="85">
        <f t="shared" si="3"/>
        <v>214</v>
      </c>
      <c r="D216" s="86" t="s">
        <v>6478</v>
      </c>
      <c r="E216" s="86" t="s">
        <v>6838</v>
      </c>
      <c r="F216" s="86" t="s">
        <v>2086</v>
      </c>
      <c r="G216" s="86" t="s">
        <v>2896</v>
      </c>
      <c r="H216" s="86" t="s">
        <v>1926</v>
      </c>
      <c r="I216" s="86" t="s">
        <v>3749</v>
      </c>
      <c r="J216" s="86" t="s">
        <v>1928</v>
      </c>
      <c r="K216" s="86" t="s">
        <v>6485</v>
      </c>
      <c r="L216" s="86">
        <v>1</v>
      </c>
      <c r="M216" s="86">
        <v>1</v>
      </c>
      <c r="N216" s="89">
        <v>0.329085885885886</v>
      </c>
      <c r="O216" s="89">
        <v>0.80699012149930005</v>
      </c>
      <c r="P216" s="89">
        <v>53.672600000000003</v>
      </c>
      <c r="Q216" s="89">
        <v>0.40694862069589599</v>
      </c>
      <c r="R216" s="89">
        <v>50.450458858858902</v>
      </c>
      <c r="S216" s="89">
        <v>0.60696937109759797</v>
      </c>
      <c r="T216" s="89">
        <v>0.68859393548294701</v>
      </c>
      <c r="U216" s="89">
        <v>0.37248322147650997</v>
      </c>
      <c r="V216" s="89">
        <v>0.25648968737787597</v>
      </c>
      <c r="W216" s="89">
        <v>1</v>
      </c>
      <c r="X216" s="89">
        <v>0.48725495495495502</v>
      </c>
      <c r="Y216" s="89">
        <v>1.2361219957525</v>
      </c>
      <c r="Z216" s="89">
        <v>63.123899999999999</v>
      </c>
      <c r="AA216" s="89">
        <v>1.65806721869819</v>
      </c>
      <c r="AB216" s="89">
        <v>55.555516816816798</v>
      </c>
      <c r="AC216" s="89">
        <v>1.4470946072253399</v>
      </c>
      <c r="AD216" s="89">
        <v>1.6862976177269799</v>
      </c>
      <c r="AE216" s="89">
        <v>0.37248322147650997</v>
      </c>
      <c r="AF216" s="89">
        <v>0.62811756901911098</v>
      </c>
      <c r="AG216" s="89">
        <v>1</v>
      </c>
      <c r="AH216" s="89">
        <v>0.45068108108108101</v>
      </c>
      <c r="AI216" s="89">
        <v>1.0269450899025101</v>
      </c>
      <c r="AJ216" s="89">
        <v>-99</v>
      </c>
      <c r="AK216" s="89">
        <v>-99</v>
      </c>
      <c r="AL216" s="89">
        <v>62.162186486486497</v>
      </c>
      <c r="AM216" s="89">
        <v>1.0269450899025101</v>
      </c>
      <c r="AN216" s="89">
        <v>1.03564881273648</v>
      </c>
      <c r="AO216" s="89">
        <v>0.124161073825503</v>
      </c>
      <c r="AP216" s="89">
        <v>0.12858726869546899</v>
      </c>
      <c r="AQ216" s="89">
        <v>1</v>
      </c>
      <c r="AR216" s="89">
        <v>0.69188974358974398</v>
      </c>
      <c r="AS216" s="89">
        <v>1.6252508390321101</v>
      </c>
      <c r="AT216" s="89">
        <v>-99</v>
      </c>
      <c r="AU216" s="89">
        <v>-99</v>
      </c>
      <c r="AV216" s="89">
        <v>46.153856410256402</v>
      </c>
      <c r="AW216" s="89">
        <v>1.6252508390321101</v>
      </c>
      <c r="AX216" s="89">
        <v>1.6734670981341</v>
      </c>
      <c r="AY216" s="89">
        <v>0.13087248322147699</v>
      </c>
      <c r="AZ216" s="89">
        <v>0.21901079472224799</v>
      </c>
      <c r="BA216" s="89">
        <v>-99</v>
      </c>
      <c r="BB216" s="89">
        <v>-99</v>
      </c>
      <c r="BC216" s="89">
        <v>-99</v>
      </c>
      <c r="BD216" s="89">
        <v>-99</v>
      </c>
      <c r="BE216" s="89">
        <v>-99</v>
      </c>
      <c r="BF216" s="89">
        <v>-99</v>
      </c>
      <c r="BG216" s="89">
        <v>-99</v>
      </c>
      <c r="BH216" s="89">
        <v>-99</v>
      </c>
      <c r="BI216" s="89">
        <v>-99</v>
      </c>
      <c r="BJ216" s="89">
        <v>-99</v>
      </c>
      <c r="BK216" s="89">
        <v>-99</v>
      </c>
      <c r="BL216" s="89">
        <v>-99</v>
      </c>
      <c r="BM216" s="89">
        <v>-99</v>
      </c>
      <c r="BN216" s="89">
        <v>-99</v>
      </c>
      <c r="BO216" s="89">
        <v>-99</v>
      </c>
      <c r="BP216" s="89">
        <v>-99</v>
      </c>
      <c r="BQ216" s="89">
        <v>-99</v>
      </c>
      <c r="BR216" s="89">
        <v>-99</v>
      </c>
      <c r="BS216" s="89">
        <v>-99</v>
      </c>
      <c r="BT216" s="89">
        <v>-99</v>
      </c>
      <c r="BU216" s="89">
        <v>-99</v>
      </c>
      <c r="BV216" s="89">
        <v>-99</v>
      </c>
      <c r="BW216" s="89">
        <v>-99</v>
      </c>
      <c r="BX216" s="89">
        <v>-99</v>
      </c>
      <c r="BY216" s="89">
        <v>-99</v>
      </c>
      <c r="BZ216" s="89">
        <v>-99</v>
      </c>
      <c r="CA216" s="89">
        <v>-99</v>
      </c>
      <c r="CB216" s="89">
        <v>-99</v>
      </c>
      <c r="CC216" s="89">
        <v>-99</v>
      </c>
      <c r="CD216" s="89">
        <v>-99</v>
      </c>
      <c r="CE216" s="89">
        <v>-99</v>
      </c>
      <c r="CF216" s="89">
        <v>-99</v>
      </c>
      <c r="CG216" s="89">
        <v>-99</v>
      </c>
      <c r="CH216" s="89">
        <v>-99</v>
      </c>
      <c r="CI216" s="89">
        <v>-99</v>
      </c>
      <c r="CJ216" s="89">
        <v>-99</v>
      </c>
      <c r="CK216" s="89">
        <v>-99</v>
      </c>
      <c r="CL216" s="89">
        <v>-99</v>
      </c>
      <c r="CM216" s="89">
        <v>-99</v>
      </c>
      <c r="CN216" s="89">
        <v>-99</v>
      </c>
      <c r="CO216" s="89">
        <v>-99</v>
      </c>
      <c r="CP216" s="89">
        <v>-99</v>
      </c>
      <c r="CQ216" s="89">
        <v>-99</v>
      </c>
      <c r="CR216" s="89">
        <v>-99</v>
      </c>
      <c r="CS216" s="89">
        <v>-99</v>
      </c>
      <c r="CT216" s="89">
        <v>-99</v>
      </c>
      <c r="CU216" s="86">
        <v>-99</v>
      </c>
      <c r="CV216" s="86">
        <v>1.2322</v>
      </c>
      <c r="CW216" s="86">
        <v>92</v>
      </c>
      <c r="CX216" s="86">
        <v>2</v>
      </c>
      <c r="CY216" s="86">
        <v>1.0544</v>
      </c>
      <c r="CZ216" s="86">
        <v>88</v>
      </c>
      <c r="DA216" s="86">
        <v>2</v>
      </c>
      <c r="DB216" s="86">
        <v>0.76919999999999999</v>
      </c>
      <c r="DC216" s="86">
        <v>84</v>
      </c>
      <c r="DD216" s="86">
        <v>-99</v>
      </c>
      <c r="DE216" s="86">
        <v>-99</v>
      </c>
      <c r="DF216" s="86">
        <v>-99</v>
      </c>
      <c r="DG216" s="86">
        <v>-99</v>
      </c>
      <c r="DH216" s="86">
        <v>-99</v>
      </c>
    </row>
    <row r="217" spans="1:112" x14ac:dyDescent="0.2">
      <c r="A217" s="85">
        <f>IF(ISERROR(SEARCH('School Lookup'!$F$3,Data!J217)),A216,A216+1)</f>
        <v>0</v>
      </c>
      <c r="B217" s="85">
        <f>IF(I217='School Lookup'!$G$13,1,0)</f>
        <v>0</v>
      </c>
      <c r="C217" s="85">
        <f t="shared" si="3"/>
        <v>215</v>
      </c>
      <c r="D217" s="86" t="s">
        <v>6478</v>
      </c>
      <c r="E217" s="86" t="s">
        <v>6760</v>
      </c>
      <c r="F217" s="86" t="s">
        <v>2767</v>
      </c>
      <c r="G217" s="86" t="s">
        <v>2785</v>
      </c>
      <c r="H217" s="86" t="s">
        <v>873</v>
      </c>
      <c r="I217" s="86" t="s">
        <v>3656</v>
      </c>
      <c r="J217" s="86" t="s">
        <v>1824</v>
      </c>
      <c r="K217" s="86" t="s">
        <v>31</v>
      </c>
      <c r="L217" s="86">
        <v>1</v>
      </c>
      <c r="M217" s="86">
        <v>1</v>
      </c>
      <c r="N217" s="89">
        <v>0.53056992417860105</v>
      </c>
      <c r="O217" s="89">
        <v>1.2433035888175701</v>
      </c>
      <c r="P217" s="89">
        <v>56.251800000000003</v>
      </c>
      <c r="Q217" s="89">
        <v>0.68052800620721599</v>
      </c>
      <c r="R217" s="89">
        <v>50.210637826453201</v>
      </c>
      <c r="S217" s="89">
        <v>0.96191579751239498</v>
      </c>
      <c r="T217" s="89">
        <v>1.09133989396623</v>
      </c>
      <c r="U217" s="89">
        <v>0.37432986439609001</v>
      </c>
      <c r="V217" s="89">
        <v>0.40852111451842199</v>
      </c>
      <c r="W217" s="89">
        <v>1</v>
      </c>
      <c r="X217" s="89">
        <v>0.59261583824768305</v>
      </c>
      <c r="Y217" s="89">
        <v>1.48415820323643</v>
      </c>
      <c r="Z217" s="89">
        <v>56.7425</v>
      </c>
      <c r="AA217" s="89">
        <v>0.86228775375630795</v>
      </c>
      <c r="AB217" s="89">
        <v>50.210627464195397</v>
      </c>
      <c r="AC217" s="89">
        <v>1.1732229784963699</v>
      </c>
      <c r="AD217" s="89">
        <v>1.36741463950557</v>
      </c>
      <c r="AE217" s="89">
        <v>0.37432986439609001</v>
      </c>
      <c r="AF217" s="89">
        <v>0.51186413657934904</v>
      </c>
      <c r="AG217" s="89">
        <v>1</v>
      </c>
      <c r="AH217" s="89">
        <v>0.52805199999999997</v>
      </c>
      <c r="AI217" s="89">
        <v>1.19345477160459</v>
      </c>
      <c r="AJ217" s="89">
        <v>59.5749</v>
      </c>
      <c r="AK217" s="89">
        <v>1.07167701633088</v>
      </c>
      <c r="AL217" s="89">
        <v>52.999983999999998</v>
      </c>
      <c r="AM217" s="89">
        <v>1.1325658939677301</v>
      </c>
      <c r="AN217" s="89">
        <v>1.1466080536657499</v>
      </c>
      <c r="AO217" s="89">
        <v>0.12614317250078799</v>
      </c>
      <c r="AP217" s="89">
        <v>0.144636777504352</v>
      </c>
      <c r="AQ217" s="89">
        <v>1</v>
      </c>
      <c r="AR217" s="89">
        <v>0.62729596977330004</v>
      </c>
      <c r="AS217" s="89">
        <v>1.4800559217615099</v>
      </c>
      <c r="AT217" s="89">
        <v>58.192100000000003</v>
      </c>
      <c r="AU217" s="89">
        <v>1.03316301982928</v>
      </c>
      <c r="AV217" s="89">
        <v>46.095735012594503</v>
      </c>
      <c r="AW217" s="89">
        <v>1.2566094707953901</v>
      </c>
      <c r="AX217" s="89">
        <v>1.28499467453231</v>
      </c>
      <c r="AY217" s="89">
        <v>0.125197098707032</v>
      </c>
      <c r="AZ217" s="89">
        <v>0.160877605105432</v>
      </c>
      <c r="BA217" s="89">
        <v>-99</v>
      </c>
      <c r="BB217" s="89">
        <v>-99</v>
      </c>
      <c r="BC217" s="89">
        <v>-99</v>
      </c>
      <c r="BD217" s="89">
        <v>-99</v>
      </c>
      <c r="BE217" s="89">
        <v>-99</v>
      </c>
      <c r="BF217" s="89">
        <v>-99</v>
      </c>
      <c r="BG217" s="89">
        <v>-99</v>
      </c>
      <c r="BH217" s="89">
        <v>-99</v>
      </c>
      <c r="BI217" s="89">
        <v>-99</v>
      </c>
      <c r="BJ217" s="89">
        <v>-99</v>
      </c>
      <c r="BK217" s="89">
        <v>-99</v>
      </c>
      <c r="BL217" s="89">
        <v>-99</v>
      </c>
      <c r="BM217" s="89">
        <v>-99</v>
      </c>
      <c r="BN217" s="89">
        <v>-99</v>
      </c>
      <c r="BO217" s="89">
        <v>-99</v>
      </c>
      <c r="BP217" s="89">
        <v>-99</v>
      </c>
      <c r="BQ217" s="89">
        <v>-99</v>
      </c>
      <c r="BR217" s="89">
        <v>-99</v>
      </c>
      <c r="BS217" s="89">
        <v>-99</v>
      </c>
      <c r="BT217" s="89">
        <v>-99</v>
      </c>
      <c r="BU217" s="89">
        <v>-99</v>
      </c>
      <c r="BV217" s="89">
        <v>-99</v>
      </c>
      <c r="BW217" s="89">
        <v>-99</v>
      </c>
      <c r="BX217" s="89">
        <v>-99</v>
      </c>
      <c r="BY217" s="89">
        <v>-99</v>
      </c>
      <c r="BZ217" s="89">
        <v>-99</v>
      </c>
      <c r="CA217" s="89">
        <v>-99</v>
      </c>
      <c r="CB217" s="89">
        <v>-99</v>
      </c>
      <c r="CC217" s="89">
        <v>-99</v>
      </c>
      <c r="CD217" s="89">
        <v>-99</v>
      </c>
      <c r="CE217" s="89">
        <v>-99</v>
      </c>
      <c r="CF217" s="89">
        <v>-99</v>
      </c>
      <c r="CG217" s="89">
        <v>-99</v>
      </c>
      <c r="CH217" s="89">
        <v>-99</v>
      </c>
      <c r="CI217" s="89">
        <v>-99</v>
      </c>
      <c r="CJ217" s="89">
        <v>-99</v>
      </c>
      <c r="CK217" s="89">
        <v>-99</v>
      </c>
      <c r="CL217" s="89">
        <v>-99</v>
      </c>
      <c r="CM217" s="89">
        <v>-99</v>
      </c>
      <c r="CN217" s="89">
        <v>-99</v>
      </c>
      <c r="CO217" s="89">
        <v>-99</v>
      </c>
      <c r="CP217" s="89">
        <v>-99</v>
      </c>
      <c r="CQ217" s="89">
        <v>-99</v>
      </c>
      <c r="CR217" s="89">
        <v>-99</v>
      </c>
      <c r="CS217" s="89">
        <v>-99</v>
      </c>
      <c r="CT217" s="89">
        <v>-99</v>
      </c>
      <c r="CU217" s="86">
        <v>-99</v>
      </c>
      <c r="CV217" s="86">
        <v>1.2259</v>
      </c>
      <c r="CW217" s="86">
        <v>92</v>
      </c>
      <c r="CX217" s="86">
        <v>2</v>
      </c>
      <c r="CY217" s="86">
        <v>-0.13100000000000001</v>
      </c>
      <c r="CZ217" s="86">
        <v>45</v>
      </c>
      <c r="DA217" s="86">
        <v>4</v>
      </c>
      <c r="DB217" s="86">
        <v>0.84209999999999996</v>
      </c>
      <c r="DC217" s="86">
        <v>86</v>
      </c>
      <c r="DD217" s="86">
        <v>-99</v>
      </c>
      <c r="DE217" s="86">
        <v>-99</v>
      </c>
      <c r="DF217" s="86">
        <v>-99</v>
      </c>
      <c r="DG217" s="86">
        <v>-99</v>
      </c>
      <c r="DH217" s="86">
        <v>-99</v>
      </c>
    </row>
    <row r="218" spans="1:112" x14ac:dyDescent="0.2">
      <c r="A218" s="85">
        <f>IF(ISERROR(SEARCH('School Lookup'!$F$3,Data!J218)),A217,A217+1)</f>
        <v>0</v>
      </c>
      <c r="B218" s="85">
        <f>IF(I218='School Lookup'!$G$13,1,0)</f>
        <v>0</v>
      </c>
      <c r="C218" s="85">
        <f t="shared" si="3"/>
        <v>216</v>
      </c>
      <c r="D218" s="86" t="s">
        <v>6478</v>
      </c>
      <c r="E218" s="86" t="s">
        <v>6486</v>
      </c>
      <c r="F218" s="86" t="s">
        <v>1088</v>
      </c>
      <c r="G218" s="86" t="s">
        <v>2992</v>
      </c>
      <c r="H218" s="86" t="s">
        <v>6018</v>
      </c>
      <c r="I218" s="86" t="s">
        <v>6019</v>
      </c>
      <c r="J218" s="86" t="s">
        <v>6020</v>
      </c>
      <c r="K218" s="86" t="s">
        <v>221</v>
      </c>
      <c r="L218" s="86">
        <v>1</v>
      </c>
      <c r="M218" s="86">
        <v>1</v>
      </c>
      <c r="N218" s="89">
        <v>0.53319800266311601</v>
      </c>
      <c r="O218" s="89">
        <v>1.24899468993744</v>
      </c>
      <c r="P218" s="89">
        <v>59.319699999999997</v>
      </c>
      <c r="Q218" s="89">
        <v>1.0059444907024799</v>
      </c>
      <c r="R218" s="89">
        <v>47.669750998668398</v>
      </c>
      <c r="S218" s="89">
        <v>1.1274695903199601</v>
      </c>
      <c r="T218" s="89">
        <v>1.27918830150846</v>
      </c>
      <c r="U218" s="89">
        <v>0.33303769401330402</v>
      </c>
      <c r="V218" s="89">
        <v>0.42601792214317202</v>
      </c>
      <c r="W218" s="89">
        <v>1</v>
      </c>
      <c r="X218" s="89">
        <v>0.42010425531914902</v>
      </c>
      <c r="Y218" s="89">
        <v>1.07803861274513</v>
      </c>
      <c r="Z218" s="89">
        <v>51.847799999999999</v>
      </c>
      <c r="AA218" s="89">
        <v>0.25190417851404101</v>
      </c>
      <c r="AB218" s="89">
        <v>47.473404787234003</v>
      </c>
      <c r="AC218" s="89">
        <v>0.66497139562958696</v>
      </c>
      <c r="AD218" s="89">
        <v>0.77563089329396495</v>
      </c>
      <c r="AE218" s="89">
        <v>0.33348115299334802</v>
      </c>
      <c r="AF218" s="89">
        <v>0.258658284592932</v>
      </c>
      <c r="AG218" s="89">
        <v>1</v>
      </c>
      <c r="AH218" s="89">
        <v>0.61465567567567603</v>
      </c>
      <c r="AI218" s="89">
        <v>1.37983423655703</v>
      </c>
      <c r="AJ218" s="89">
        <v>-99</v>
      </c>
      <c r="AK218" s="89">
        <v>-99</v>
      </c>
      <c r="AL218" s="89">
        <v>45.675684324324301</v>
      </c>
      <c r="AM218" s="89">
        <v>1.37983423655703</v>
      </c>
      <c r="AN218" s="89">
        <v>1.40637418442353</v>
      </c>
      <c r="AO218" s="89">
        <v>0.16407982261640799</v>
      </c>
      <c r="AP218" s="89">
        <v>0.23075762671250799</v>
      </c>
      <c r="AQ218" s="89">
        <v>1</v>
      </c>
      <c r="AR218" s="89">
        <v>0.75743664921466003</v>
      </c>
      <c r="AS218" s="89">
        <v>1.7725882212169399</v>
      </c>
      <c r="AT218" s="89">
        <v>-99</v>
      </c>
      <c r="AU218" s="89">
        <v>-99</v>
      </c>
      <c r="AV218" s="89">
        <v>45.5497057591623</v>
      </c>
      <c r="AW218" s="89">
        <v>1.7725882212169399</v>
      </c>
      <c r="AX218" s="89">
        <v>1.8287304919801499</v>
      </c>
      <c r="AY218" s="89">
        <v>0.16940133037694</v>
      </c>
      <c r="AZ218" s="89">
        <v>0.30978937824231401</v>
      </c>
      <c r="BA218" s="89">
        <v>-99</v>
      </c>
      <c r="BB218" s="89">
        <v>-99</v>
      </c>
      <c r="BC218" s="89">
        <v>-99</v>
      </c>
      <c r="BD218" s="89">
        <v>-99</v>
      </c>
      <c r="BE218" s="89">
        <v>-99</v>
      </c>
      <c r="BF218" s="89">
        <v>-99</v>
      </c>
      <c r="BG218" s="89">
        <v>-99</v>
      </c>
      <c r="BH218" s="89">
        <v>-99</v>
      </c>
      <c r="BI218" s="89">
        <v>-99</v>
      </c>
      <c r="BJ218" s="89">
        <v>-99</v>
      </c>
      <c r="BK218" s="89">
        <v>-99</v>
      </c>
      <c r="BL218" s="89">
        <v>-99</v>
      </c>
      <c r="BM218" s="89">
        <v>-99</v>
      </c>
      <c r="BN218" s="89">
        <v>-99</v>
      </c>
      <c r="BO218" s="89">
        <v>-99</v>
      </c>
      <c r="BP218" s="89">
        <v>-99</v>
      </c>
      <c r="BQ218" s="89">
        <v>-99</v>
      </c>
      <c r="BR218" s="89">
        <v>-99</v>
      </c>
      <c r="BS218" s="89">
        <v>-99</v>
      </c>
      <c r="BT218" s="89">
        <v>-99</v>
      </c>
      <c r="BU218" s="89">
        <v>-99</v>
      </c>
      <c r="BV218" s="89">
        <v>-99</v>
      </c>
      <c r="BW218" s="89">
        <v>-99</v>
      </c>
      <c r="BX218" s="89">
        <v>-99</v>
      </c>
      <c r="BY218" s="89">
        <v>-99</v>
      </c>
      <c r="BZ218" s="89">
        <v>-99</v>
      </c>
      <c r="CA218" s="89">
        <v>-99</v>
      </c>
      <c r="CB218" s="89">
        <v>-99</v>
      </c>
      <c r="CC218" s="89">
        <v>-99</v>
      </c>
      <c r="CD218" s="89">
        <v>-99</v>
      </c>
      <c r="CE218" s="89">
        <v>-99</v>
      </c>
      <c r="CF218" s="89">
        <v>-99</v>
      </c>
      <c r="CG218" s="89">
        <v>-99</v>
      </c>
      <c r="CH218" s="89">
        <v>-99</v>
      </c>
      <c r="CI218" s="89">
        <v>-99</v>
      </c>
      <c r="CJ218" s="89">
        <v>-99</v>
      </c>
      <c r="CK218" s="89">
        <v>-99</v>
      </c>
      <c r="CL218" s="89">
        <v>-99</v>
      </c>
      <c r="CM218" s="89">
        <v>-99</v>
      </c>
      <c r="CN218" s="89">
        <v>-99</v>
      </c>
      <c r="CO218" s="89">
        <v>-99</v>
      </c>
      <c r="CP218" s="89">
        <v>-99</v>
      </c>
      <c r="CQ218" s="89">
        <v>-99</v>
      </c>
      <c r="CR218" s="89">
        <v>-99</v>
      </c>
      <c r="CS218" s="89">
        <v>-99</v>
      </c>
      <c r="CT218" s="89">
        <v>-99</v>
      </c>
      <c r="CU218" s="86">
        <v>-99</v>
      </c>
      <c r="CV218" s="86">
        <v>1.2252000000000001</v>
      </c>
      <c r="CW218" s="86">
        <v>92</v>
      </c>
      <c r="CX218" s="86">
        <v>2</v>
      </c>
      <c r="CY218" s="86">
        <v>-0.31640000000000001</v>
      </c>
      <c r="CZ218" s="86">
        <v>36</v>
      </c>
      <c r="DA218" s="86">
        <v>2</v>
      </c>
      <c r="DB218" s="86">
        <v>0.41899999999999998</v>
      </c>
      <c r="DC218" s="86">
        <v>69</v>
      </c>
      <c r="DD218" s="86">
        <v>-99</v>
      </c>
      <c r="DE218" s="86">
        <v>-99</v>
      </c>
      <c r="DF218" s="86">
        <v>-99</v>
      </c>
      <c r="DG218" s="86">
        <v>-99</v>
      </c>
      <c r="DH218" s="86">
        <v>-99</v>
      </c>
    </row>
    <row r="219" spans="1:112" x14ac:dyDescent="0.2">
      <c r="A219" s="85">
        <f>IF(ISERROR(SEARCH('School Lookup'!$F$3,Data!J219)),A218,A218+1)</f>
        <v>0</v>
      </c>
      <c r="B219" s="85">
        <f>IF(I219='School Lookup'!$G$13,1,0)</f>
        <v>0</v>
      </c>
      <c r="C219" s="85">
        <f t="shared" si="3"/>
        <v>217</v>
      </c>
      <c r="D219" s="86" t="s">
        <v>6478</v>
      </c>
      <c r="E219" s="86" t="s">
        <v>6481</v>
      </c>
      <c r="F219" s="86" t="s">
        <v>38</v>
      </c>
      <c r="G219" s="86" t="s">
        <v>2918</v>
      </c>
      <c r="H219" s="86" t="s">
        <v>52</v>
      </c>
      <c r="I219" s="86" t="s">
        <v>3804</v>
      </c>
      <c r="J219" s="86" t="s">
        <v>89</v>
      </c>
      <c r="K219" s="86" t="s">
        <v>6485</v>
      </c>
      <c r="L219" s="86">
        <v>1</v>
      </c>
      <c r="M219" s="86">
        <v>1</v>
      </c>
      <c r="N219" s="89">
        <v>0.47631602787456401</v>
      </c>
      <c r="O219" s="89">
        <v>1.1258168349658899</v>
      </c>
      <c r="P219" s="89">
        <v>69.930000000000007</v>
      </c>
      <c r="Q219" s="89">
        <v>2.1313939921334502</v>
      </c>
      <c r="R219" s="89">
        <v>53.658557839721198</v>
      </c>
      <c r="S219" s="89">
        <v>1.6286054135496699</v>
      </c>
      <c r="T219" s="89">
        <v>1.84781052851771</v>
      </c>
      <c r="U219" s="89">
        <v>0.37516339869281001</v>
      </c>
      <c r="V219" s="89">
        <v>0.69323087801906302</v>
      </c>
      <c r="W219" s="89">
        <v>1</v>
      </c>
      <c r="X219" s="89">
        <v>0.186601742160279</v>
      </c>
      <c r="Y219" s="89">
        <v>0.52833671207882305</v>
      </c>
      <c r="Z219" s="89">
        <v>61.53</v>
      </c>
      <c r="AA219" s="89">
        <v>1.4593031717538101</v>
      </c>
      <c r="AB219" s="89">
        <v>54.0069801393728</v>
      </c>
      <c r="AC219" s="89">
        <v>0.99381994191631495</v>
      </c>
      <c r="AD219" s="89">
        <v>1.1585263553407801</v>
      </c>
      <c r="AE219" s="89">
        <v>0.37516339869281001</v>
      </c>
      <c r="AF219" s="89">
        <v>0.43463668494484098</v>
      </c>
      <c r="AG219" s="89">
        <v>1</v>
      </c>
      <c r="AH219" s="89">
        <v>0.182462745098039</v>
      </c>
      <c r="AI219" s="89">
        <v>0.44971335509527599</v>
      </c>
      <c r="AJ219" s="89">
        <v>-99</v>
      </c>
      <c r="AK219" s="89">
        <v>-99</v>
      </c>
      <c r="AL219" s="89">
        <v>42.1568656862745</v>
      </c>
      <c r="AM219" s="89">
        <v>0.44971335509527599</v>
      </c>
      <c r="AN219" s="89">
        <v>0.42924181080770801</v>
      </c>
      <c r="AO219" s="89">
        <v>0.133333333333333</v>
      </c>
      <c r="AP219" s="89">
        <v>5.7232241441027697E-2</v>
      </c>
      <c r="AQ219" s="89">
        <v>1</v>
      </c>
      <c r="AR219" s="89">
        <v>0.130406741573034</v>
      </c>
      <c r="AS219" s="89">
        <v>0.36314037218843298</v>
      </c>
      <c r="AT219" s="89">
        <v>-99</v>
      </c>
      <c r="AU219" s="89">
        <v>-99</v>
      </c>
      <c r="AV219" s="89">
        <v>43.820226966292097</v>
      </c>
      <c r="AW219" s="89">
        <v>0.36314037218843298</v>
      </c>
      <c r="AX219" s="89">
        <v>0.34346142282660702</v>
      </c>
      <c r="AY219" s="89">
        <v>0.116339869281046</v>
      </c>
      <c r="AZ219" s="89">
        <v>3.9958257034729397E-2</v>
      </c>
      <c r="BA219" s="89">
        <v>-99</v>
      </c>
      <c r="BB219" s="89">
        <v>-99</v>
      </c>
      <c r="BC219" s="89">
        <v>-99</v>
      </c>
      <c r="BD219" s="89">
        <v>-99</v>
      </c>
      <c r="BE219" s="89">
        <v>-99</v>
      </c>
      <c r="BF219" s="89">
        <v>-99</v>
      </c>
      <c r="BG219" s="89">
        <v>-99</v>
      </c>
      <c r="BH219" s="89">
        <v>-99</v>
      </c>
      <c r="BI219" s="89">
        <v>-99</v>
      </c>
      <c r="BJ219" s="89">
        <v>-99</v>
      </c>
      <c r="BK219" s="89">
        <v>-99</v>
      </c>
      <c r="BL219" s="89">
        <v>-99</v>
      </c>
      <c r="BM219" s="89">
        <v>-99</v>
      </c>
      <c r="BN219" s="89">
        <v>-99</v>
      </c>
      <c r="BO219" s="89">
        <v>-99</v>
      </c>
      <c r="BP219" s="89">
        <v>-99</v>
      </c>
      <c r="BQ219" s="89">
        <v>-99</v>
      </c>
      <c r="BR219" s="89">
        <v>-99</v>
      </c>
      <c r="BS219" s="89">
        <v>-99</v>
      </c>
      <c r="BT219" s="89">
        <v>-99</v>
      </c>
      <c r="BU219" s="89">
        <v>-99</v>
      </c>
      <c r="BV219" s="89">
        <v>-99</v>
      </c>
      <c r="BW219" s="89">
        <v>-99</v>
      </c>
      <c r="BX219" s="89">
        <v>-99</v>
      </c>
      <c r="BY219" s="89">
        <v>-99</v>
      </c>
      <c r="BZ219" s="89">
        <v>-99</v>
      </c>
      <c r="CA219" s="89">
        <v>-99</v>
      </c>
      <c r="CB219" s="89">
        <v>-99</v>
      </c>
      <c r="CC219" s="89">
        <v>-99</v>
      </c>
      <c r="CD219" s="89">
        <v>-99</v>
      </c>
      <c r="CE219" s="89">
        <v>-99</v>
      </c>
      <c r="CF219" s="89">
        <v>-99</v>
      </c>
      <c r="CG219" s="89">
        <v>-99</v>
      </c>
      <c r="CH219" s="89">
        <v>-99</v>
      </c>
      <c r="CI219" s="89">
        <v>-99</v>
      </c>
      <c r="CJ219" s="89">
        <v>-99</v>
      </c>
      <c r="CK219" s="89">
        <v>-99</v>
      </c>
      <c r="CL219" s="89">
        <v>-99</v>
      </c>
      <c r="CM219" s="89">
        <v>-99</v>
      </c>
      <c r="CN219" s="89">
        <v>-99</v>
      </c>
      <c r="CO219" s="89">
        <v>-99</v>
      </c>
      <c r="CP219" s="89">
        <v>-99</v>
      </c>
      <c r="CQ219" s="89">
        <v>-99</v>
      </c>
      <c r="CR219" s="89">
        <v>-99</v>
      </c>
      <c r="CS219" s="89">
        <v>-99</v>
      </c>
      <c r="CT219" s="89">
        <v>-99</v>
      </c>
      <c r="CU219" s="86">
        <v>-99</v>
      </c>
      <c r="CV219" s="86">
        <v>1.2251000000000001</v>
      </c>
      <c r="CW219" s="86">
        <v>92</v>
      </c>
      <c r="CX219" s="86">
        <v>2</v>
      </c>
      <c r="CY219" s="86">
        <v>0.51919999999999999</v>
      </c>
      <c r="CZ219" s="86">
        <v>74</v>
      </c>
      <c r="DA219" s="86">
        <v>2</v>
      </c>
      <c r="DB219" s="86">
        <v>1.3471</v>
      </c>
      <c r="DC219" s="86">
        <v>97</v>
      </c>
      <c r="DD219" s="86">
        <v>1</v>
      </c>
      <c r="DE219" s="86">
        <v>-99</v>
      </c>
      <c r="DF219" s="86">
        <v>1</v>
      </c>
      <c r="DG219" s="86">
        <v>-99</v>
      </c>
      <c r="DH219" s="86">
        <v>-99</v>
      </c>
    </row>
    <row r="220" spans="1:112" x14ac:dyDescent="0.2">
      <c r="A220" s="85">
        <f>IF(ISERROR(SEARCH('School Lookup'!$F$3,Data!J220)),A219,A219+1)</f>
        <v>0</v>
      </c>
      <c r="B220" s="85">
        <f>IF(I220='School Lookup'!$G$13,1,0)</f>
        <v>0</v>
      </c>
      <c r="C220" s="85">
        <f t="shared" si="3"/>
        <v>218</v>
      </c>
      <c r="D220" s="86" t="s">
        <v>6478</v>
      </c>
      <c r="E220" s="86" t="s">
        <v>6862</v>
      </c>
      <c r="F220" s="86" t="s">
        <v>2773</v>
      </c>
      <c r="G220" s="86" t="s">
        <v>2835</v>
      </c>
      <c r="H220" s="86" t="s">
        <v>1431</v>
      </c>
      <c r="I220" s="86" t="s">
        <v>3581</v>
      </c>
      <c r="J220" s="86" t="s">
        <v>2087</v>
      </c>
      <c r="K220" s="86" t="s">
        <v>221</v>
      </c>
      <c r="L220" s="86">
        <v>1</v>
      </c>
      <c r="M220" s="86">
        <v>1</v>
      </c>
      <c r="N220" s="89">
        <v>0.64102803289924604</v>
      </c>
      <c r="O220" s="89">
        <v>1.4825005039563599</v>
      </c>
      <c r="P220" s="89">
        <v>62.010399999999997</v>
      </c>
      <c r="Q220" s="89">
        <v>1.2913508386379999</v>
      </c>
      <c r="R220" s="89">
        <v>55.654584304318</v>
      </c>
      <c r="S220" s="89">
        <v>1.38692567129718</v>
      </c>
      <c r="T220" s="89">
        <v>1.5735845265189701</v>
      </c>
      <c r="U220" s="89">
        <v>0.33417315620705501</v>
      </c>
      <c r="V220" s="89">
        <v>0.52584970778542905</v>
      </c>
      <c r="W220" s="89">
        <v>1</v>
      </c>
      <c r="X220" s="89">
        <v>0.38982045298558698</v>
      </c>
      <c r="Y220" s="89">
        <v>1.006745745371</v>
      </c>
      <c r="Z220" s="89">
        <v>59.402700000000003</v>
      </c>
      <c r="AA220" s="89">
        <v>1.19402256627995</v>
      </c>
      <c r="AB220" s="89">
        <v>53.877829649965697</v>
      </c>
      <c r="AC220" s="89">
        <v>1.1003841558254801</v>
      </c>
      <c r="AD220" s="89">
        <v>1.28260461076608</v>
      </c>
      <c r="AE220" s="89">
        <v>0.33371507100320702</v>
      </c>
      <c r="AF220" s="89">
        <v>0.42802448875084298</v>
      </c>
      <c r="AG220" s="89">
        <v>1</v>
      </c>
      <c r="AH220" s="89">
        <v>0.30144340425531901</v>
      </c>
      <c r="AI220" s="89">
        <v>0.70577121199812198</v>
      </c>
      <c r="AJ220" s="89">
        <v>-99</v>
      </c>
      <c r="AK220" s="89">
        <v>-99</v>
      </c>
      <c r="AL220" s="89">
        <v>50.6382719148936</v>
      </c>
      <c r="AM220" s="89">
        <v>0.70577121199812198</v>
      </c>
      <c r="AN220" s="89">
        <v>0.69824170800950502</v>
      </c>
      <c r="AO220" s="89">
        <v>0.16147503435638999</v>
      </c>
      <c r="AP220" s="89">
        <v>0.112748603789899</v>
      </c>
      <c r="AQ220" s="89">
        <v>1</v>
      </c>
      <c r="AR220" s="89">
        <v>0.37570093959731499</v>
      </c>
      <c r="AS220" s="89">
        <v>0.91451659136248697</v>
      </c>
      <c r="AT220" s="89">
        <v>-99</v>
      </c>
      <c r="AU220" s="89">
        <v>-99</v>
      </c>
      <c r="AV220" s="89">
        <v>51.275137181208102</v>
      </c>
      <c r="AW220" s="89">
        <v>0.91451659136248697</v>
      </c>
      <c r="AX220" s="89">
        <v>0.92449891518258398</v>
      </c>
      <c r="AY220" s="89">
        <v>0.17063673843334901</v>
      </c>
      <c r="AZ220" s="89">
        <v>0.15775347957192501</v>
      </c>
      <c r="BA220" s="89">
        <v>-99</v>
      </c>
      <c r="BB220" s="89">
        <v>-99</v>
      </c>
      <c r="BC220" s="89">
        <v>-99</v>
      </c>
      <c r="BD220" s="89">
        <v>-99</v>
      </c>
      <c r="BE220" s="89">
        <v>-99</v>
      </c>
      <c r="BF220" s="89">
        <v>-99</v>
      </c>
      <c r="BG220" s="89">
        <v>-99</v>
      </c>
      <c r="BH220" s="89">
        <v>-99</v>
      </c>
      <c r="BI220" s="89">
        <v>-99</v>
      </c>
      <c r="BJ220" s="89">
        <v>-99</v>
      </c>
      <c r="BK220" s="89">
        <v>-99</v>
      </c>
      <c r="BL220" s="89">
        <v>-99</v>
      </c>
      <c r="BM220" s="89">
        <v>-99</v>
      </c>
      <c r="BN220" s="89">
        <v>-99</v>
      </c>
      <c r="BO220" s="89">
        <v>-99</v>
      </c>
      <c r="BP220" s="89">
        <v>-99</v>
      </c>
      <c r="BQ220" s="89">
        <v>-99</v>
      </c>
      <c r="BR220" s="89">
        <v>-99</v>
      </c>
      <c r="BS220" s="89">
        <v>-99</v>
      </c>
      <c r="BT220" s="89">
        <v>-99</v>
      </c>
      <c r="BU220" s="89">
        <v>-99</v>
      </c>
      <c r="BV220" s="89">
        <v>-99</v>
      </c>
      <c r="BW220" s="89">
        <v>-99</v>
      </c>
      <c r="BX220" s="89">
        <v>-99</v>
      </c>
      <c r="BY220" s="89">
        <v>-99</v>
      </c>
      <c r="BZ220" s="89">
        <v>-99</v>
      </c>
      <c r="CA220" s="89">
        <v>-99</v>
      </c>
      <c r="CB220" s="89">
        <v>-99</v>
      </c>
      <c r="CC220" s="89">
        <v>-99</v>
      </c>
      <c r="CD220" s="89">
        <v>-99</v>
      </c>
      <c r="CE220" s="89">
        <v>-99</v>
      </c>
      <c r="CF220" s="89">
        <v>-99</v>
      </c>
      <c r="CG220" s="89">
        <v>-99</v>
      </c>
      <c r="CH220" s="89">
        <v>-99</v>
      </c>
      <c r="CI220" s="89">
        <v>-99</v>
      </c>
      <c r="CJ220" s="89">
        <v>-99</v>
      </c>
      <c r="CK220" s="89">
        <v>-99</v>
      </c>
      <c r="CL220" s="89">
        <v>-99</v>
      </c>
      <c r="CM220" s="89">
        <v>-99</v>
      </c>
      <c r="CN220" s="89">
        <v>-99</v>
      </c>
      <c r="CO220" s="89">
        <v>-99</v>
      </c>
      <c r="CP220" s="89">
        <v>-99</v>
      </c>
      <c r="CQ220" s="89">
        <v>-99</v>
      </c>
      <c r="CR220" s="89">
        <v>-99</v>
      </c>
      <c r="CS220" s="89">
        <v>-99</v>
      </c>
      <c r="CT220" s="89">
        <v>-99</v>
      </c>
      <c r="CU220" s="86">
        <v>-99</v>
      </c>
      <c r="CV220" s="86">
        <v>1.2243999999999999</v>
      </c>
      <c r="CW220" s="86">
        <v>91</v>
      </c>
      <c r="CX220" s="86">
        <v>2</v>
      </c>
      <c r="CY220" s="86">
        <v>-0.1137</v>
      </c>
      <c r="CZ220" s="86">
        <v>46</v>
      </c>
      <c r="DA220" s="86">
        <v>2</v>
      </c>
      <c r="DB220" s="86">
        <v>0.83</v>
      </c>
      <c r="DC220" s="86">
        <v>86</v>
      </c>
      <c r="DD220" s="86">
        <v>-99</v>
      </c>
      <c r="DE220" s="86">
        <v>-99</v>
      </c>
      <c r="DF220" s="86">
        <v>-99</v>
      </c>
      <c r="DG220" s="86">
        <v>-99</v>
      </c>
      <c r="DH220" s="86">
        <v>-99</v>
      </c>
    </row>
    <row r="221" spans="1:112" x14ac:dyDescent="0.2">
      <c r="A221" s="85">
        <f>IF(ISERROR(SEARCH('School Lookup'!$F$3,Data!J221)),A220,A220+1)</f>
        <v>0</v>
      </c>
      <c r="B221" s="85">
        <f>IF(I221='School Lookup'!$G$13,1,0)</f>
        <v>0</v>
      </c>
      <c r="C221" s="85">
        <f t="shared" si="3"/>
        <v>219</v>
      </c>
      <c r="D221" s="86" t="s">
        <v>6478</v>
      </c>
      <c r="E221" s="86" t="s">
        <v>6499</v>
      </c>
      <c r="F221" s="86" t="s">
        <v>2742</v>
      </c>
      <c r="G221" s="86" t="s">
        <v>2971</v>
      </c>
      <c r="H221" s="86" t="s">
        <v>67</v>
      </c>
      <c r="I221" s="86" t="s">
        <v>4055</v>
      </c>
      <c r="J221" s="86" t="s">
        <v>142</v>
      </c>
      <c r="K221" s="86" t="s">
        <v>143</v>
      </c>
      <c r="L221" s="86">
        <v>1</v>
      </c>
      <c r="M221" s="86">
        <v>1</v>
      </c>
      <c r="N221" s="89">
        <v>0.459416949152542</v>
      </c>
      <c r="O221" s="89">
        <v>1.0892218982445101</v>
      </c>
      <c r="P221" s="89">
        <v>-99</v>
      </c>
      <c r="Q221" s="89">
        <v>-99</v>
      </c>
      <c r="R221" s="89">
        <v>47.941915980629503</v>
      </c>
      <c r="S221" s="89">
        <v>1.0892218982445101</v>
      </c>
      <c r="T221" s="89">
        <v>1.2357899116153901</v>
      </c>
      <c r="U221" s="89">
        <v>0.50121359223300999</v>
      </c>
      <c r="V221" s="89">
        <v>0.61939470084606296</v>
      </c>
      <c r="W221" s="89">
        <v>1</v>
      </c>
      <c r="X221" s="89">
        <v>0.40413795620437998</v>
      </c>
      <c r="Y221" s="89">
        <v>1.0404514157113101</v>
      </c>
      <c r="Z221" s="89">
        <v>-99</v>
      </c>
      <c r="AA221" s="89">
        <v>-99</v>
      </c>
      <c r="AB221" s="89">
        <v>46.958629197080299</v>
      </c>
      <c r="AC221" s="89">
        <v>1.0404514157113101</v>
      </c>
      <c r="AD221" s="89">
        <v>1.2128218050432999</v>
      </c>
      <c r="AE221" s="89">
        <v>0.49878640776699001</v>
      </c>
      <c r="AF221" s="89">
        <v>0.60493903139902505</v>
      </c>
      <c r="AG221" s="89">
        <v>-99</v>
      </c>
      <c r="AH221" s="89">
        <v>-99</v>
      </c>
      <c r="AI221" s="89">
        <v>-99</v>
      </c>
      <c r="AJ221" s="89">
        <v>-99</v>
      </c>
      <c r="AK221" s="89">
        <v>-99</v>
      </c>
      <c r="AL221" s="89">
        <v>-99</v>
      </c>
      <c r="AM221" s="89">
        <v>-99</v>
      </c>
      <c r="AN221" s="89">
        <v>-99</v>
      </c>
      <c r="AO221" s="89">
        <v>-99</v>
      </c>
      <c r="AP221" s="89">
        <v>-99</v>
      </c>
      <c r="AQ221" s="89">
        <v>-99</v>
      </c>
      <c r="AR221" s="89">
        <v>-99</v>
      </c>
      <c r="AS221" s="89">
        <v>-99</v>
      </c>
      <c r="AT221" s="89">
        <v>-99</v>
      </c>
      <c r="AU221" s="89">
        <v>-99</v>
      </c>
      <c r="AV221" s="89">
        <v>-99</v>
      </c>
      <c r="AW221" s="89">
        <v>-99</v>
      </c>
      <c r="AX221" s="89">
        <v>-99</v>
      </c>
      <c r="AY221" s="89">
        <v>-99</v>
      </c>
      <c r="AZ221" s="89">
        <v>-99</v>
      </c>
      <c r="BA221" s="89">
        <v>-99</v>
      </c>
      <c r="BB221" s="89">
        <v>-99</v>
      </c>
      <c r="BC221" s="89">
        <v>-99</v>
      </c>
      <c r="BD221" s="89">
        <v>-99</v>
      </c>
      <c r="BE221" s="89">
        <v>-99</v>
      </c>
      <c r="BF221" s="89">
        <v>-99</v>
      </c>
      <c r="BG221" s="89">
        <v>-99</v>
      </c>
      <c r="BH221" s="89">
        <v>-99</v>
      </c>
      <c r="BI221" s="89">
        <v>-99</v>
      </c>
      <c r="BJ221" s="89">
        <v>-99</v>
      </c>
      <c r="BK221" s="89">
        <v>-99</v>
      </c>
      <c r="BL221" s="89">
        <v>-99</v>
      </c>
      <c r="BM221" s="89">
        <v>-99</v>
      </c>
      <c r="BN221" s="89">
        <v>-99</v>
      </c>
      <c r="BO221" s="89">
        <v>-99</v>
      </c>
      <c r="BP221" s="89">
        <v>-99</v>
      </c>
      <c r="BQ221" s="89">
        <v>-99</v>
      </c>
      <c r="BR221" s="89">
        <v>-99</v>
      </c>
      <c r="BS221" s="89">
        <v>-99</v>
      </c>
      <c r="BT221" s="89">
        <v>-99</v>
      </c>
      <c r="BU221" s="89">
        <v>-99</v>
      </c>
      <c r="BV221" s="89">
        <v>-99</v>
      </c>
      <c r="BW221" s="89">
        <v>-99</v>
      </c>
      <c r="BX221" s="89">
        <v>-99</v>
      </c>
      <c r="BY221" s="89">
        <v>-99</v>
      </c>
      <c r="BZ221" s="89">
        <v>-99</v>
      </c>
      <c r="CA221" s="89">
        <v>-99</v>
      </c>
      <c r="CB221" s="89">
        <v>-99</v>
      </c>
      <c r="CC221" s="89">
        <v>-99</v>
      </c>
      <c r="CD221" s="89">
        <v>-99</v>
      </c>
      <c r="CE221" s="89">
        <v>-99</v>
      </c>
      <c r="CF221" s="89">
        <v>-99</v>
      </c>
      <c r="CG221" s="89">
        <v>-99</v>
      </c>
      <c r="CH221" s="89">
        <v>-99</v>
      </c>
      <c r="CI221" s="89">
        <v>-99</v>
      </c>
      <c r="CJ221" s="89">
        <v>-99</v>
      </c>
      <c r="CK221" s="89">
        <v>-99</v>
      </c>
      <c r="CL221" s="89">
        <v>-99</v>
      </c>
      <c r="CM221" s="89">
        <v>-99</v>
      </c>
      <c r="CN221" s="89">
        <v>-99</v>
      </c>
      <c r="CO221" s="89">
        <v>-99</v>
      </c>
      <c r="CP221" s="89">
        <v>-99</v>
      </c>
      <c r="CQ221" s="89">
        <v>-99</v>
      </c>
      <c r="CR221" s="89">
        <v>-99</v>
      </c>
      <c r="CS221" s="89">
        <v>-99</v>
      </c>
      <c r="CT221" s="89">
        <v>-99</v>
      </c>
      <c r="CU221" s="86">
        <v>-99</v>
      </c>
      <c r="CV221" s="86">
        <v>1.2242999999999999</v>
      </c>
      <c r="CW221" s="86">
        <v>91</v>
      </c>
      <c r="CX221" s="86">
        <v>2</v>
      </c>
      <c r="CY221" s="86">
        <v>-0.62339999999999995</v>
      </c>
      <c r="CZ221" s="86">
        <v>23</v>
      </c>
      <c r="DA221" s="86">
        <v>0</v>
      </c>
      <c r="DB221" s="86">
        <v>-99</v>
      </c>
      <c r="DC221" s="86">
        <v>-99</v>
      </c>
      <c r="DD221" s="86">
        <v>-99</v>
      </c>
      <c r="DE221" s="86">
        <v>-99</v>
      </c>
      <c r="DF221" s="86">
        <v>-99</v>
      </c>
      <c r="DG221" s="86">
        <v>-99</v>
      </c>
      <c r="DH221" s="86">
        <v>-99</v>
      </c>
    </row>
    <row r="222" spans="1:112" x14ac:dyDescent="0.2">
      <c r="A222" s="85">
        <f>IF(ISERROR(SEARCH('School Lookup'!$F$3,Data!J222)),A221,A221+1)</f>
        <v>0</v>
      </c>
      <c r="B222" s="85">
        <f>IF(I222='School Lookup'!$G$13,1,0)</f>
        <v>0</v>
      </c>
      <c r="C222" s="85">
        <f t="shared" si="3"/>
        <v>220</v>
      </c>
      <c r="D222" s="86" t="s">
        <v>6478</v>
      </c>
      <c r="E222" s="86" t="s">
        <v>6862</v>
      </c>
      <c r="F222" s="86" t="s">
        <v>2773</v>
      </c>
      <c r="G222" s="86" t="s">
        <v>2794</v>
      </c>
      <c r="H222" s="86" t="s">
        <v>1362</v>
      </c>
      <c r="I222" s="86" t="s">
        <v>3637</v>
      </c>
      <c r="J222" s="86" t="s">
        <v>1777</v>
      </c>
      <c r="K222" s="86" t="s">
        <v>16</v>
      </c>
      <c r="L222" s="86">
        <v>1</v>
      </c>
      <c r="M222" s="86">
        <v>1</v>
      </c>
      <c r="N222" s="89">
        <v>0.532452978056426</v>
      </c>
      <c r="O222" s="89">
        <v>1.2473813399562901</v>
      </c>
      <c r="P222" s="89">
        <v>75.283000000000001</v>
      </c>
      <c r="Q222" s="89">
        <v>2.6991942599072098</v>
      </c>
      <c r="R222" s="89">
        <v>50.470224764890297</v>
      </c>
      <c r="S222" s="89">
        <v>1.97328779993175</v>
      </c>
      <c r="T222" s="89">
        <v>2.23891022059781</v>
      </c>
      <c r="U222" s="89">
        <v>0.372228704784131</v>
      </c>
      <c r="V222" s="89">
        <v>0.83338665154107405</v>
      </c>
      <c r="W222" s="89">
        <v>1</v>
      </c>
      <c r="X222" s="89">
        <v>0.21798571428571401</v>
      </c>
      <c r="Y222" s="89">
        <v>0.60221955339999</v>
      </c>
      <c r="Z222" s="89">
        <v>57.514299999999999</v>
      </c>
      <c r="AA222" s="89">
        <v>0.95853349780026997</v>
      </c>
      <c r="AB222" s="89">
        <v>47.619074285714298</v>
      </c>
      <c r="AC222" s="89">
        <v>0.78037652560013004</v>
      </c>
      <c r="AD222" s="89">
        <v>0.91000308700320998</v>
      </c>
      <c r="AE222" s="89">
        <v>0.36756126021003499</v>
      </c>
      <c r="AF222" s="89">
        <v>0.33448188145392199</v>
      </c>
      <c r="AG222" s="89">
        <v>1</v>
      </c>
      <c r="AH222" s="89">
        <v>0.13057889908256901</v>
      </c>
      <c r="AI222" s="89">
        <v>0.33805431309049999</v>
      </c>
      <c r="AJ222" s="89">
        <v>-99</v>
      </c>
      <c r="AK222" s="89">
        <v>-99</v>
      </c>
      <c r="AL222" s="89">
        <v>46.788984403669701</v>
      </c>
      <c r="AM222" s="89">
        <v>0.33805431309049999</v>
      </c>
      <c r="AN222" s="89">
        <v>0.31193913873101298</v>
      </c>
      <c r="AO222" s="89">
        <v>0.127187864644107</v>
      </c>
      <c r="AP222" s="89">
        <v>3.9674872954119499E-2</v>
      </c>
      <c r="AQ222" s="89">
        <v>1</v>
      </c>
      <c r="AR222" s="89">
        <v>3.4349999999999999E-2</v>
      </c>
      <c r="AS222" s="89">
        <v>0.14722249308117499</v>
      </c>
      <c r="AT222" s="89">
        <v>-99</v>
      </c>
      <c r="AU222" s="89">
        <v>-99</v>
      </c>
      <c r="AV222" s="89">
        <v>49.122799999999998</v>
      </c>
      <c r="AW222" s="89">
        <v>0.14722249308117499</v>
      </c>
      <c r="AX222" s="89">
        <v>0.115928245535733</v>
      </c>
      <c r="AY222" s="89">
        <v>0.133022170361727</v>
      </c>
      <c r="AZ222" s="89">
        <v>1.54210268273904E-2</v>
      </c>
      <c r="BA222" s="89">
        <v>-99</v>
      </c>
      <c r="BB222" s="89">
        <v>-99</v>
      </c>
      <c r="BC222" s="89">
        <v>-99</v>
      </c>
      <c r="BD222" s="89">
        <v>-99</v>
      </c>
      <c r="BE222" s="89">
        <v>-99</v>
      </c>
      <c r="BF222" s="89">
        <v>-99</v>
      </c>
      <c r="BG222" s="89">
        <v>-99</v>
      </c>
      <c r="BH222" s="89">
        <v>-99</v>
      </c>
      <c r="BI222" s="89">
        <v>-99</v>
      </c>
      <c r="BJ222" s="89">
        <v>-99</v>
      </c>
      <c r="BK222" s="89">
        <v>-99</v>
      </c>
      <c r="BL222" s="89">
        <v>-99</v>
      </c>
      <c r="BM222" s="89">
        <v>-99</v>
      </c>
      <c r="BN222" s="89">
        <v>-99</v>
      </c>
      <c r="BO222" s="89">
        <v>-99</v>
      </c>
      <c r="BP222" s="89">
        <v>-99</v>
      </c>
      <c r="BQ222" s="89">
        <v>-99</v>
      </c>
      <c r="BR222" s="89">
        <v>-99</v>
      </c>
      <c r="BS222" s="89">
        <v>-99</v>
      </c>
      <c r="BT222" s="89">
        <v>-99</v>
      </c>
      <c r="BU222" s="89">
        <v>-99</v>
      </c>
      <c r="BV222" s="89">
        <v>-99</v>
      </c>
      <c r="BW222" s="89">
        <v>-99</v>
      </c>
      <c r="BX222" s="89">
        <v>-99</v>
      </c>
      <c r="BY222" s="89">
        <v>-99</v>
      </c>
      <c r="BZ222" s="89">
        <v>-99</v>
      </c>
      <c r="CA222" s="89">
        <v>-99</v>
      </c>
      <c r="CB222" s="89">
        <v>-99</v>
      </c>
      <c r="CC222" s="89">
        <v>-99</v>
      </c>
      <c r="CD222" s="89">
        <v>-99</v>
      </c>
      <c r="CE222" s="89">
        <v>-99</v>
      </c>
      <c r="CF222" s="89">
        <v>-99</v>
      </c>
      <c r="CG222" s="89">
        <v>-99</v>
      </c>
      <c r="CH222" s="89">
        <v>-99</v>
      </c>
      <c r="CI222" s="89">
        <v>-99</v>
      </c>
      <c r="CJ222" s="89">
        <v>-99</v>
      </c>
      <c r="CK222" s="89">
        <v>-99</v>
      </c>
      <c r="CL222" s="89">
        <v>-99</v>
      </c>
      <c r="CM222" s="89">
        <v>-99</v>
      </c>
      <c r="CN222" s="89">
        <v>-99</v>
      </c>
      <c r="CO222" s="89">
        <v>-99</v>
      </c>
      <c r="CP222" s="89">
        <v>-99</v>
      </c>
      <c r="CQ222" s="89">
        <v>-99</v>
      </c>
      <c r="CR222" s="89">
        <v>-99</v>
      </c>
      <c r="CS222" s="89">
        <v>-99</v>
      </c>
      <c r="CT222" s="89">
        <v>-99</v>
      </c>
      <c r="CU222" s="86">
        <v>-99</v>
      </c>
      <c r="CV222" s="86">
        <v>1.2230000000000001</v>
      </c>
      <c r="CW222" s="86">
        <v>91</v>
      </c>
      <c r="CX222" s="86">
        <v>2</v>
      </c>
      <c r="CY222" s="86">
        <v>-2.5131000000000001</v>
      </c>
      <c r="CZ222" s="86">
        <v>0</v>
      </c>
      <c r="DA222" s="86">
        <v>2</v>
      </c>
      <c r="DB222" s="86">
        <v>1.357</v>
      </c>
      <c r="DC222" s="86">
        <v>97</v>
      </c>
      <c r="DD222" s="86">
        <v>-99</v>
      </c>
      <c r="DE222" s="86">
        <v>-99</v>
      </c>
      <c r="DF222" s="86">
        <v>-99</v>
      </c>
      <c r="DG222" s="86">
        <v>-99</v>
      </c>
      <c r="DH222" s="86">
        <v>-99</v>
      </c>
    </row>
    <row r="223" spans="1:112" x14ac:dyDescent="0.2">
      <c r="A223" s="85">
        <f>IF(ISERROR(SEARCH('School Lookup'!$F$3,Data!J223)),A222,A222+1)</f>
        <v>0</v>
      </c>
      <c r="B223" s="85">
        <f>IF(I223='School Lookup'!$G$13,1,0)</f>
        <v>0</v>
      </c>
      <c r="C223" s="85">
        <f t="shared" si="3"/>
        <v>221</v>
      </c>
      <c r="D223" s="86" t="s">
        <v>6478</v>
      </c>
      <c r="E223" s="86" t="s">
        <v>6637</v>
      </c>
      <c r="F223" s="86" t="s">
        <v>1091</v>
      </c>
      <c r="G223" s="86" t="s">
        <v>2874</v>
      </c>
      <c r="H223" s="86" t="s">
        <v>5952</v>
      </c>
      <c r="I223" s="86" t="s">
        <v>4265</v>
      </c>
      <c r="J223" s="86" t="s">
        <v>2631</v>
      </c>
      <c r="K223" s="86" t="s">
        <v>16</v>
      </c>
      <c r="L223" s="86">
        <v>1</v>
      </c>
      <c r="M223" s="86">
        <v>1</v>
      </c>
      <c r="N223" s="89">
        <v>0.56131812366737699</v>
      </c>
      <c r="O223" s="89">
        <v>1.30988878160218</v>
      </c>
      <c r="P223" s="89">
        <v>57.5839</v>
      </c>
      <c r="Q223" s="89">
        <v>0.82182573396761704</v>
      </c>
      <c r="R223" s="89">
        <v>49.040506609808098</v>
      </c>
      <c r="S223" s="89">
        <v>1.0658572577848999</v>
      </c>
      <c r="T223" s="89">
        <v>1.2092788276426101</v>
      </c>
      <c r="U223" s="89">
        <v>0.37340764331210202</v>
      </c>
      <c r="V223" s="89">
        <v>0.451553957137248</v>
      </c>
      <c r="W223" s="89">
        <v>1</v>
      </c>
      <c r="X223" s="89">
        <v>0.61455384615384601</v>
      </c>
      <c r="Y223" s="89">
        <v>1.5358037486299601</v>
      </c>
      <c r="Z223" s="89">
        <v>51.768799999999999</v>
      </c>
      <c r="AA223" s="89">
        <v>0.24205264472358601</v>
      </c>
      <c r="AB223" s="89">
        <v>46.794861538461497</v>
      </c>
      <c r="AC223" s="89">
        <v>0.88892819667677503</v>
      </c>
      <c r="AD223" s="89">
        <v>1.03639544215325</v>
      </c>
      <c r="AE223" s="89">
        <v>0.37261146496815301</v>
      </c>
      <c r="AF223" s="89">
        <v>0.38617282398703801</v>
      </c>
      <c r="AG223" s="89">
        <v>1</v>
      </c>
      <c r="AH223" s="89">
        <v>0.52572911392405097</v>
      </c>
      <c r="AI223" s="89">
        <v>1.18845569667384</v>
      </c>
      <c r="AJ223" s="89">
        <v>-99</v>
      </c>
      <c r="AK223" s="89">
        <v>-99</v>
      </c>
      <c r="AL223" s="89">
        <v>58.860762025316497</v>
      </c>
      <c r="AM223" s="89">
        <v>1.18845569667384</v>
      </c>
      <c r="AN223" s="89">
        <v>1.2053227182514099</v>
      </c>
      <c r="AO223" s="89">
        <v>0.12579617834394899</v>
      </c>
      <c r="AP223" s="89">
        <v>0.151624991627167</v>
      </c>
      <c r="AQ223" s="89">
        <v>1</v>
      </c>
      <c r="AR223" s="89">
        <v>0.75300496894409896</v>
      </c>
      <c r="AS223" s="89">
        <v>1.76262661946748</v>
      </c>
      <c r="AT223" s="89">
        <v>-99</v>
      </c>
      <c r="AU223" s="89">
        <v>-99</v>
      </c>
      <c r="AV223" s="89">
        <v>42.857118633540402</v>
      </c>
      <c r="AW223" s="89">
        <v>1.76262661946748</v>
      </c>
      <c r="AX223" s="89">
        <v>1.8182330060548</v>
      </c>
      <c r="AY223" s="89">
        <v>0.12818471337579601</v>
      </c>
      <c r="AZ223" s="89">
        <v>0.23306967673154699</v>
      </c>
      <c r="BA223" s="89">
        <v>-99</v>
      </c>
      <c r="BB223" s="89">
        <v>-99</v>
      </c>
      <c r="BC223" s="89">
        <v>-99</v>
      </c>
      <c r="BD223" s="89">
        <v>-99</v>
      </c>
      <c r="BE223" s="89">
        <v>-99</v>
      </c>
      <c r="BF223" s="89">
        <v>-99</v>
      </c>
      <c r="BG223" s="89">
        <v>-99</v>
      </c>
      <c r="BH223" s="89">
        <v>-99</v>
      </c>
      <c r="BI223" s="89">
        <v>-99</v>
      </c>
      <c r="BJ223" s="89">
        <v>-99</v>
      </c>
      <c r="BK223" s="89">
        <v>-99</v>
      </c>
      <c r="BL223" s="89">
        <v>-99</v>
      </c>
      <c r="BM223" s="89">
        <v>-99</v>
      </c>
      <c r="BN223" s="89">
        <v>-99</v>
      </c>
      <c r="BO223" s="89">
        <v>-99</v>
      </c>
      <c r="BP223" s="89">
        <v>-99</v>
      </c>
      <c r="BQ223" s="89">
        <v>-99</v>
      </c>
      <c r="BR223" s="89">
        <v>-99</v>
      </c>
      <c r="BS223" s="89">
        <v>-99</v>
      </c>
      <c r="BT223" s="89">
        <v>-99</v>
      </c>
      <c r="BU223" s="89">
        <v>-99</v>
      </c>
      <c r="BV223" s="89">
        <v>-99</v>
      </c>
      <c r="BW223" s="89">
        <v>-99</v>
      </c>
      <c r="BX223" s="89">
        <v>-99</v>
      </c>
      <c r="BY223" s="89">
        <v>-99</v>
      </c>
      <c r="BZ223" s="89">
        <v>-99</v>
      </c>
      <c r="CA223" s="89">
        <v>-99</v>
      </c>
      <c r="CB223" s="89">
        <v>-99</v>
      </c>
      <c r="CC223" s="89">
        <v>-99</v>
      </c>
      <c r="CD223" s="89">
        <v>-99</v>
      </c>
      <c r="CE223" s="89">
        <v>-99</v>
      </c>
      <c r="CF223" s="89">
        <v>-99</v>
      </c>
      <c r="CG223" s="89">
        <v>-99</v>
      </c>
      <c r="CH223" s="89">
        <v>-99</v>
      </c>
      <c r="CI223" s="89">
        <v>-99</v>
      </c>
      <c r="CJ223" s="89">
        <v>-99</v>
      </c>
      <c r="CK223" s="89">
        <v>-99</v>
      </c>
      <c r="CL223" s="89">
        <v>-99</v>
      </c>
      <c r="CM223" s="89">
        <v>-99</v>
      </c>
      <c r="CN223" s="89">
        <v>-99</v>
      </c>
      <c r="CO223" s="89">
        <v>-99</v>
      </c>
      <c r="CP223" s="89">
        <v>-99</v>
      </c>
      <c r="CQ223" s="89">
        <v>-99</v>
      </c>
      <c r="CR223" s="89">
        <v>-99</v>
      </c>
      <c r="CS223" s="89">
        <v>-99</v>
      </c>
      <c r="CT223" s="89">
        <v>-99</v>
      </c>
      <c r="CU223" s="86">
        <v>-99</v>
      </c>
      <c r="CV223" s="86">
        <v>1.2223999999999999</v>
      </c>
      <c r="CW223" s="86">
        <v>91</v>
      </c>
      <c r="CX223" s="86">
        <v>2</v>
      </c>
      <c r="CY223" s="86">
        <v>-1.8294999999999999</v>
      </c>
      <c r="CZ223" s="86">
        <v>1</v>
      </c>
      <c r="DA223" s="86">
        <v>2</v>
      </c>
      <c r="DB223" s="86">
        <v>0.39710000000000001</v>
      </c>
      <c r="DC223" s="86">
        <v>68</v>
      </c>
      <c r="DD223" s="86">
        <v>-99</v>
      </c>
      <c r="DE223" s="86">
        <v>-99</v>
      </c>
      <c r="DF223" s="86">
        <v>-99</v>
      </c>
      <c r="DG223" s="86">
        <v>-99</v>
      </c>
      <c r="DH223" s="86">
        <v>-99</v>
      </c>
    </row>
    <row r="224" spans="1:112" x14ac:dyDescent="0.2">
      <c r="A224" s="85">
        <f>IF(ISERROR(SEARCH('School Lookup'!$F$3,Data!J224)),A223,A223+1)</f>
        <v>0</v>
      </c>
      <c r="B224" s="85">
        <f>IF(I224='School Lookup'!$G$13,1,0)</f>
        <v>0</v>
      </c>
      <c r="C224" s="85">
        <f t="shared" si="3"/>
        <v>222</v>
      </c>
      <c r="D224" s="86" t="s">
        <v>6478</v>
      </c>
      <c r="E224" s="86" t="s">
        <v>6539</v>
      </c>
      <c r="F224" s="86" t="s">
        <v>2750</v>
      </c>
      <c r="G224" s="86" t="s">
        <v>2827</v>
      </c>
      <c r="H224" s="86" t="s">
        <v>266</v>
      </c>
      <c r="I224" s="86" t="s">
        <v>3555</v>
      </c>
      <c r="J224" s="86" t="s">
        <v>508</v>
      </c>
      <c r="K224" s="86" t="s">
        <v>26</v>
      </c>
      <c r="L224" s="86">
        <v>1</v>
      </c>
      <c r="M224" s="86">
        <v>1</v>
      </c>
      <c r="N224" s="89">
        <v>0.39820152671755699</v>
      </c>
      <c r="O224" s="89">
        <v>0.95665996707476098</v>
      </c>
      <c r="P224" s="89">
        <v>55.168500000000002</v>
      </c>
      <c r="Q224" s="89">
        <v>0.56562084572163396</v>
      </c>
      <c r="R224" s="89">
        <v>45.038158778625899</v>
      </c>
      <c r="S224" s="89">
        <v>0.76114040639819702</v>
      </c>
      <c r="T224" s="89">
        <v>0.86352670494246597</v>
      </c>
      <c r="U224" s="89">
        <v>0.374285714285714</v>
      </c>
      <c r="V224" s="89">
        <v>0.32320570956417999</v>
      </c>
      <c r="W224" s="89">
        <v>1</v>
      </c>
      <c r="X224" s="89">
        <v>0.39443146067415702</v>
      </c>
      <c r="Y224" s="89">
        <v>1.01760078781189</v>
      </c>
      <c r="Z224" s="89">
        <v>61.902200000000001</v>
      </c>
      <c r="AA224" s="89">
        <v>1.50571761323238</v>
      </c>
      <c r="AB224" s="89">
        <v>49.063678277153599</v>
      </c>
      <c r="AC224" s="89">
        <v>1.2616592005221401</v>
      </c>
      <c r="AD224" s="89">
        <v>1.4703855313540799</v>
      </c>
      <c r="AE224" s="89">
        <v>0.38142857142857101</v>
      </c>
      <c r="AF224" s="89">
        <v>0.560847052673629</v>
      </c>
      <c r="AG224" s="89">
        <v>1</v>
      </c>
      <c r="AH224" s="89">
        <v>0.629513636363636</v>
      </c>
      <c r="AI224" s="89">
        <v>1.4118100013464701</v>
      </c>
      <c r="AJ224" s="89">
        <v>-99</v>
      </c>
      <c r="AK224" s="89">
        <v>-99</v>
      </c>
      <c r="AL224" s="89">
        <v>47.727245454545503</v>
      </c>
      <c r="AM224" s="89">
        <v>1.4118100013464701</v>
      </c>
      <c r="AN224" s="89">
        <v>1.43996611378413</v>
      </c>
      <c r="AO224" s="89">
        <v>0.125714285714286</v>
      </c>
      <c r="AP224" s="89">
        <v>0.18102431144714801</v>
      </c>
      <c r="AQ224" s="89">
        <v>1</v>
      </c>
      <c r="AR224" s="89">
        <v>0.53239156626506001</v>
      </c>
      <c r="AS224" s="89">
        <v>1.2667282865756</v>
      </c>
      <c r="AT224" s="89">
        <v>-99</v>
      </c>
      <c r="AU224" s="89">
        <v>-99</v>
      </c>
      <c r="AV224" s="89">
        <v>49.397591566265099</v>
      </c>
      <c r="AW224" s="89">
        <v>1.2667282865756</v>
      </c>
      <c r="AX224" s="89">
        <v>1.2956578318142</v>
      </c>
      <c r="AY224" s="89">
        <v>0.11857142857142899</v>
      </c>
      <c r="AZ224" s="89">
        <v>0.15362800005796901</v>
      </c>
      <c r="BA224" s="89">
        <v>-99</v>
      </c>
      <c r="BB224" s="89">
        <v>-99</v>
      </c>
      <c r="BC224" s="89">
        <v>-99</v>
      </c>
      <c r="BD224" s="89">
        <v>-99</v>
      </c>
      <c r="BE224" s="89">
        <v>-99</v>
      </c>
      <c r="BF224" s="89">
        <v>-99</v>
      </c>
      <c r="BG224" s="89">
        <v>-99</v>
      </c>
      <c r="BH224" s="89">
        <v>-99</v>
      </c>
      <c r="BI224" s="89">
        <v>-99</v>
      </c>
      <c r="BJ224" s="89">
        <v>-99</v>
      </c>
      <c r="BK224" s="89">
        <v>-99</v>
      </c>
      <c r="BL224" s="89">
        <v>-99</v>
      </c>
      <c r="BM224" s="89">
        <v>-99</v>
      </c>
      <c r="BN224" s="89">
        <v>-99</v>
      </c>
      <c r="BO224" s="89">
        <v>-99</v>
      </c>
      <c r="BP224" s="89">
        <v>-99</v>
      </c>
      <c r="BQ224" s="89">
        <v>-99</v>
      </c>
      <c r="BR224" s="89">
        <v>-99</v>
      </c>
      <c r="BS224" s="89">
        <v>-99</v>
      </c>
      <c r="BT224" s="89">
        <v>-99</v>
      </c>
      <c r="BU224" s="89">
        <v>-99</v>
      </c>
      <c r="BV224" s="89">
        <v>-99</v>
      </c>
      <c r="BW224" s="89">
        <v>-99</v>
      </c>
      <c r="BX224" s="89">
        <v>-99</v>
      </c>
      <c r="BY224" s="89">
        <v>-99</v>
      </c>
      <c r="BZ224" s="89">
        <v>-99</v>
      </c>
      <c r="CA224" s="89">
        <v>-99</v>
      </c>
      <c r="CB224" s="89">
        <v>-99</v>
      </c>
      <c r="CC224" s="89">
        <v>-99</v>
      </c>
      <c r="CD224" s="89">
        <v>-99</v>
      </c>
      <c r="CE224" s="89">
        <v>-99</v>
      </c>
      <c r="CF224" s="89">
        <v>-99</v>
      </c>
      <c r="CG224" s="89">
        <v>-99</v>
      </c>
      <c r="CH224" s="89">
        <v>-99</v>
      </c>
      <c r="CI224" s="89">
        <v>-99</v>
      </c>
      <c r="CJ224" s="89">
        <v>-99</v>
      </c>
      <c r="CK224" s="89">
        <v>-99</v>
      </c>
      <c r="CL224" s="89">
        <v>-99</v>
      </c>
      <c r="CM224" s="89">
        <v>-99</v>
      </c>
      <c r="CN224" s="89">
        <v>-99</v>
      </c>
      <c r="CO224" s="89">
        <v>-99</v>
      </c>
      <c r="CP224" s="89">
        <v>-99</v>
      </c>
      <c r="CQ224" s="89">
        <v>-99</v>
      </c>
      <c r="CR224" s="89">
        <v>-99</v>
      </c>
      <c r="CS224" s="89">
        <v>-99</v>
      </c>
      <c r="CT224" s="89">
        <v>-99</v>
      </c>
      <c r="CU224" s="86">
        <v>-99</v>
      </c>
      <c r="CV224" s="86">
        <v>1.2186999999999999</v>
      </c>
      <c r="CW224" s="86">
        <v>91</v>
      </c>
      <c r="CX224" s="86">
        <v>2</v>
      </c>
      <c r="CY224" s="86">
        <v>0.52969999999999995</v>
      </c>
      <c r="CZ224" s="86">
        <v>74</v>
      </c>
      <c r="DA224" s="86">
        <v>2</v>
      </c>
      <c r="DB224" s="86">
        <v>0.78600000000000003</v>
      </c>
      <c r="DC224" s="86">
        <v>85</v>
      </c>
      <c r="DD224" s="86">
        <v>-99</v>
      </c>
      <c r="DE224" s="86">
        <v>-99</v>
      </c>
      <c r="DF224" s="86">
        <v>-99</v>
      </c>
      <c r="DG224" s="86">
        <v>-99</v>
      </c>
      <c r="DH224" s="86">
        <v>-99</v>
      </c>
    </row>
    <row r="225" spans="1:112" x14ac:dyDescent="0.2">
      <c r="A225" s="85">
        <f>IF(ISERROR(SEARCH('School Lookup'!$F$3,Data!J225)),A224,A224+1)</f>
        <v>0</v>
      </c>
      <c r="B225" s="85">
        <f>IF(I225='School Lookup'!$G$13,1,0)</f>
        <v>0</v>
      </c>
      <c r="C225" s="85">
        <f t="shared" si="3"/>
        <v>223</v>
      </c>
      <c r="D225" s="86" t="s">
        <v>6478</v>
      </c>
      <c r="E225" s="86" t="s">
        <v>6760</v>
      </c>
      <c r="F225" s="86" t="s">
        <v>2767</v>
      </c>
      <c r="G225" s="86" t="s">
        <v>2803</v>
      </c>
      <c r="H225" s="86" t="s">
        <v>961</v>
      </c>
      <c r="I225" s="86" t="s">
        <v>3545</v>
      </c>
      <c r="J225" s="86" t="s">
        <v>1933</v>
      </c>
      <c r="K225" s="86" t="s">
        <v>26</v>
      </c>
      <c r="L225" s="86">
        <v>1</v>
      </c>
      <c r="M225" s="86">
        <v>1</v>
      </c>
      <c r="N225" s="89">
        <v>0.491502189781022</v>
      </c>
      <c r="O225" s="89">
        <v>1.1587024521731299</v>
      </c>
      <c r="P225" s="89">
        <v>60.421300000000002</v>
      </c>
      <c r="Q225" s="89">
        <v>1.12279275802539</v>
      </c>
      <c r="R225" s="89">
        <v>49.781036496350403</v>
      </c>
      <c r="S225" s="89">
        <v>1.14074760509926</v>
      </c>
      <c r="T225" s="89">
        <v>1.2942544252699</v>
      </c>
      <c r="U225" s="89">
        <v>0.37411250682687103</v>
      </c>
      <c r="V225" s="89">
        <v>0.48419676750949198</v>
      </c>
      <c r="W225" s="89">
        <v>1</v>
      </c>
      <c r="X225" s="89">
        <v>0.28476395348837202</v>
      </c>
      <c r="Y225" s="89">
        <v>0.75942610555334999</v>
      </c>
      <c r="Z225" s="89">
        <v>59.729599999999998</v>
      </c>
      <c r="AA225" s="89">
        <v>1.2347879636989401</v>
      </c>
      <c r="AB225" s="89">
        <v>51.162743604651197</v>
      </c>
      <c r="AC225" s="89">
        <v>0.99710703462614203</v>
      </c>
      <c r="AD225" s="89">
        <v>1.16235368830646</v>
      </c>
      <c r="AE225" s="89">
        <v>0.375750955761879</v>
      </c>
      <c r="AF225" s="89">
        <v>0.43675550931449802</v>
      </c>
      <c r="AG225" s="89">
        <v>1</v>
      </c>
      <c r="AH225" s="89">
        <v>0.39414915254237298</v>
      </c>
      <c r="AI225" s="89">
        <v>0.90528292589422998</v>
      </c>
      <c r="AJ225" s="89">
        <v>-99</v>
      </c>
      <c r="AK225" s="89">
        <v>-99</v>
      </c>
      <c r="AL225" s="89">
        <v>49.152576271186398</v>
      </c>
      <c r="AM225" s="89">
        <v>0.90528292589422998</v>
      </c>
      <c r="AN225" s="89">
        <v>0.907837426640278</v>
      </c>
      <c r="AO225" s="89">
        <v>0.12889131622064401</v>
      </c>
      <c r="AP225" s="89">
        <v>0.117012360834028</v>
      </c>
      <c r="AQ225" s="89">
        <v>1</v>
      </c>
      <c r="AR225" s="89">
        <v>0.595810810810811</v>
      </c>
      <c r="AS225" s="89">
        <v>1.4092830781775201</v>
      </c>
      <c r="AT225" s="89">
        <v>-99</v>
      </c>
      <c r="AU225" s="89">
        <v>-99</v>
      </c>
      <c r="AV225" s="89">
        <v>46.846863063063097</v>
      </c>
      <c r="AW225" s="89">
        <v>1.4092830781775201</v>
      </c>
      <c r="AX225" s="89">
        <v>1.4458813557082499</v>
      </c>
      <c r="AY225" s="89">
        <v>0.121245221190606</v>
      </c>
      <c r="AZ225" s="89">
        <v>0.17530620478822101</v>
      </c>
      <c r="BA225" s="89">
        <v>-99</v>
      </c>
      <c r="BB225" s="89">
        <v>-99</v>
      </c>
      <c r="BC225" s="89">
        <v>-99</v>
      </c>
      <c r="BD225" s="89">
        <v>-99</v>
      </c>
      <c r="BE225" s="89">
        <v>-99</v>
      </c>
      <c r="BF225" s="89">
        <v>-99</v>
      </c>
      <c r="BG225" s="89">
        <v>-99</v>
      </c>
      <c r="BH225" s="89">
        <v>-99</v>
      </c>
      <c r="BI225" s="89">
        <v>-99</v>
      </c>
      <c r="BJ225" s="89">
        <v>-99</v>
      </c>
      <c r="BK225" s="89">
        <v>-99</v>
      </c>
      <c r="BL225" s="89">
        <v>-99</v>
      </c>
      <c r="BM225" s="89">
        <v>-99</v>
      </c>
      <c r="BN225" s="89">
        <v>-99</v>
      </c>
      <c r="BO225" s="89">
        <v>-99</v>
      </c>
      <c r="BP225" s="89">
        <v>-99</v>
      </c>
      <c r="BQ225" s="89">
        <v>-99</v>
      </c>
      <c r="BR225" s="89">
        <v>-99</v>
      </c>
      <c r="BS225" s="89">
        <v>-99</v>
      </c>
      <c r="BT225" s="89">
        <v>-99</v>
      </c>
      <c r="BU225" s="89">
        <v>-99</v>
      </c>
      <c r="BV225" s="89">
        <v>-99</v>
      </c>
      <c r="BW225" s="89">
        <v>-99</v>
      </c>
      <c r="BX225" s="89">
        <v>-99</v>
      </c>
      <c r="BY225" s="89">
        <v>-99</v>
      </c>
      <c r="BZ225" s="89">
        <v>-99</v>
      </c>
      <c r="CA225" s="89">
        <v>-99</v>
      </c>
      <c r="CB225" s="89">
        <v>-99</v>
      </c>
      <c r="CC225" s="89">
        <v>-99</v>
      </c>
      <c r="CD225" s="89">
        <v>-99</v>
      </c>
      <c r="CE225" s="89">
        <v>-99</v>
      </c>
      <c r="CF225" s="89">
        <v>-99</v>
      </c>
      <c r="CG225" s="89">
        <v>-99</v>
      </c>
      <c r="CH225" s="89">
        <v>-99</v>
      </c>
      <c r="CI225" s="89">
        <v>-99</v>
      </c>
      <c r="CJ225" s="89">
        <v>-99</v>
      </c>
      <c r="CK225" s="89">
        <v>-99</v>
      </c>
      <c r="CL225" s="89">
        <v>-99</v>
      </c>
      <c r="CM225" s="89">
        <v>-99</v>
      </c>
      <c r="CN225" s="89">
        <v>-99</v>
      </c>
      <c r="CO225" s="89">
        <v>-99</v>
      </c>
      <c r="CP225" s="89">
        <v>-99</v>
      </c>
      <c r="CQ225" s="89">
        <v>-99</v>
      </c>
      <c r="CR225" s="89">
        <v>-99</v>
      </c>
      <c r="CS225" s="89">
        <v>-99</v>
      </c>
      <c r="CT225" s="89">
        <v>-99</v>
      </c>
      <c r="CU225" s="86">
        <v>-99</v>
      </c>
      <c r="CV225" s="86">
        <v>1.2133</v>
      </c>
      <c r="CW225" s="86">
        <v>91</v>
      </c>
      <c r="CX225" s="86">
        <v>2</v>
      </c>
      <c r="CY225" s="86">
        <v>-0.4667</v>
      </c>
      <c r="CZ225" s="86">
        <v>29</v>
      </c>
      <c r="DA225" s="86">
        <v>2</v>
      </c>
      <c r="DB225" s="86">
        <v>0.88400000000000001</v>
      </c>
      <c r="DC225" s="86">
        <v>88</v>
      </c>
      <c r="DD225" s="86">
        <v>-99</v>
      </c>
      <c r="DE225" s="86">
        <v>-99</v>
      </c>
      <c r="DF225" s="86">
        <v>-99</v>
      </c>
      <c r="DG225" s="86">
        <v>-99</v>
      </c>
      <c r="DH225" s="86">
        <v>-99</v>
      </c>
    </row>
    <row r="226" spans="1:112" x14ac:dyDescent="0.2">
      <c r="A226" s="85">
        <f>IF(ISERROR(SEARCH('School Lookup'!$F$3,Data!J226)),A225,A225+1)</f>
        <v>0</v>
      </c>
      <c r="B226" s="85">
        <f>IF(I226='School Lookup'!$G$13,1,0)</f>
        <v>0</v>
      </c>
      <c r="C226" s="85">
        <f t="shared" si="3"/>
        <v>224</v>
      </c>
      <c r="D226" s="86" t="s">
        <v>6478</v>
      </c>
      <c r="E226" s="86" t="s">
        <v>6702</v>
      </c>
      <c r="F226" s="86" t="s">
        <v>1150</v>
      </c>
      <c r="G226" s="86" t="s">
        <v>3082</v>
      </c>
      <c r="H226" s="86" t="s">
        <v>1123</v>
      </c>
      <c r="I226" s="86" t="s">
        <v>4269</v>
      </c>
      <c r="J226" s="86" t="s">
        <v>1129</v>
      </c>
      <c r="K226" s="86" t="s">
        <v>138</v>
      </c>
      <c r="L226" s="86">
        <v>1</v>
      </c>
      <c r="M226" s="86">
        <v>1</v>
      </c>
      <c r="N226" s="89">
        <v>0.446862015503876</v>
      </c>
      <c r="O226" s="89">
        <v>1.0620342029877601</v>
      </c>
      <c r="P226" s="89">
        <v>60.1783</v>
      </c>
      <c r="Q226" s="89">
        <v>1.0970174049394601</v>
      </c>
      <c r="R226" s="89">
        <v>46.511619896640802</v>
      </c>
      <c r="S226" s="89">
        <v>1.07952580396361</v>
      </c>
      <c r="T226" s="89">
        <v>1.22478807445323</v>
      </c>
      <c r="U226" s="89">
        <v>0.37140115163147802</v>
      </c>
      <c r="V226" s="89">
        <v>0.45488770135643197</v>
      </c>
      <c r="W226" s="89">
        <v>1</v>
      </c>
      <c r="X226" s="89">
        <v>0.34955762273901803</v>
      </c>
      <c r="Y226" s="89">
        <v>0.91196066570170797</v>
      </c>
      <c r="Z226" s="89">
        <v>62.302300000000002</v>
      </c>
      <c r="AA226" s="89">
        <v>1.55561126727746</v>
      </c>
      <c r="AB226" s="89">
        <v>50.646008527131798</v>
      </c>
      <c r="AC226" s="89">
        <v>1.2337859664895801</v>
      </c>
      <c r="AD226" s="89">
        <v>1.43793127560582</v>
      </c>
      <c r="AE226" s="89">
        <v>0.37140115163147802</v>
      </c>
      <c r="AF226" s="89">
        <v>0.53404933172692204</v>
      </c>
      <c r="AG226" s="89">
        <v>1</v>
      </c>
      <c r="AH226" s="89">
        <v>0.361366666666667</v>
      </c>
      <c r="AI226" s="89">
        <v>0.83473185367177005</v>
      </c>
      <c r="AJ226" s="89">
        <v>-99</v>
      </c>
      <c r="AK226" s="89">
        <v>-99</v>
      </c>
      <c r="AL226" s="89">
        <v>55.555566666666699</v>
      </c>
      <c r="AM226" s="89">
        <v>0.83473185367177005</v>
      </c>
      <c r="AN226" s="89">
        <v>0.83372046180713399</v>
      </c>
      <c r="AO226" s="89">
        <v>0.120921305182342</v>
      </c>
      <c r="AP226" s="89">
        <v>0.100814566398943</v>
      </c>
      <c r="AQ226" s="89">
        <v>1</v>
      </c>
      <c r="AR226" s="89">
        <v>0.34952394366197198</v>
      </c>
      <c r="AS226" s="89">
        <v>0.85567552147817005</v>
      </c>
      <c r="AT226" s="89">
        <v>-99</v>
      </c>
      <c r="AU226" s="89">
        <v>-99</v>
      </c>
      <c r="AV226" s="89">
        <v>52.816892957746497</v>
      </c>
      <c r="AW226" s="89">
        <v>0.85567552147817005</v>
      </c>
      <c r="AX226" s="89">
        <v>0.86249249106741199</v>
      </c>
      <c r="AY226" s="89">
        <v>0.136276391554703</v>
      </c>
      <c r="AZ226" s="89">
        <v>0.117537364425693</v>
      </c>
      <c r="BA226" s="89">
        <v>-99</v>
      </c>
      <c r="BB226" s="89">
        <v>-99</v>
      </c>
      <c r="BC226" s="89">
        <v>-99</v>
      </c>
      <c r="BD226" s="89">
        <v>-99</v>
      </c>
      <c r="BE226" s="89">
        <v>-99</v>
      </c>
      <c r="BF226" s="89">
        <v>-99</v>
      </c>
      <c r="BG226" s="89">
        <v>-99</v>
      </c>
      <c r="BH226" s="89">
        <v>-99</v>
      </c>
      <c r="BI226" s="89">
        <v>-99</v>
      </c>
      <c r="BJ226" s="89">
        <v>-99</v>
      </c>
      <c r="BK226" s="89">
        <v>-99</v>
      </c>
      <c r="BL226" s="89">
        <v>-99</v>
      </c>
      <c r="BM226" s="89">
        <v>-99</v>
      </c>
      <c r="BN226" s="89">
        <v>-99</v>
      </c>
      <c r="BO226" s="89">
        <v>-99</v>
      </c>
      <c r="BP226" s="89">
        <v>-99</v>
      </c>
      <c r="BQ226" s="89">
        <v>-99</v>
      </c>
      <c r="BR226" s="89">
        <v>-99</v>
      </c>
      <c r="BS226" s="89">
        <v>-99</v>
      </c>
      <c r="BT226" s="89">
        <v>-99</v>
      </c>
      <c r="BU226" s="89">
        <v>-99</v>
      </c>
      <c r="BV226" s="89">
        <v>-99</v>
      </c>
      <c r="BW226" s="89">
        <v>-99</v>
      </c>
      <c r="BX226" s="89">
        <v>-99</v>
      </c>
      <c r="BY226" s="89">
        <v>-99</v>
      </c>
      <c r="BZ226" s="89">
        <v>-99</v>
      </c>
      <c r="CA226" s="89">
        <v>-99</v>
      </c>
      <c r="CB226" s="89">
        <v>-99</v>
      </c>
      <c r="CC226" s="89">
        <v>-99</v>
      </c>
      <c r="CD226" s="89">
        <v>-99</v>
      </c>
      <c r="CE226" s="89">
        <v>-99</v>
      </c>
      <c r="CF226" s="89">
        <v>-99</v>
      </c>
      <c r="CG226" s="89">
        <v>-99</v>
      </c>
      <c r="CH226" s="89">
        <v>-99</v>
      </c>
      <c r="CI226" s="89">
        <v>-99</v>
      </c>
      <c r="CJ226" s="89">
        <v>-99</v>
      </c>
      <c r="CK226" s="89">
        <v>-99</v>
      </c>
      <c r="CL226" s="89">
        <v>-99</v>
      </c>
      <c r="CM226" s="89">
        <v>-99</v>
      </c>
      <c r="CN226" s="89">
        <v>-99</v>
      </c>
      <c r="CO226" s="89">
        <v>-99</v>
      </c>
      <c r="CP226" s="89">
        <v>-99</v>
      </c>
      <c r="CQ226" s="89">
        <v>-99</v>
      </c>
      <c r="CR226" s="89">
        <v>-99</v>
      </c>
      <c r="CS226" s="89">
        <v>-99</v>
      </c>
      <c r="CT226" s="89">
        <v>-99</v>
      </c>
      <c r="CU226" s="86">
        <v>-99</v>
      </c>
      <c r="CV226" s="86">
        <v>1.2073</v>
      </c>
      <c r="CW226" s="86">
        <v>91</v>
      </c>
      <c r="CX226" s="86">
        <v>2</v>
      </c>
      <c r="CY226" s="86">
        <v>0.64880000000000004</v>
      </c>
      <c r="CZ226" s="86">
        <v>78</v>
      </c>
      <c r="DA226" s="86">
        <v>2</v>
      </c>
      <c r="DB226" s="86">
        <v>0.98519999999999996</v>
      </c>
      <c r="DC226" s="86">
        <v>91</v>
      </c>
      <c r="DD226" s="86">
        <v>-99</v>
      </c>
      <c r="DE226" s="86">
        <v>-99</v>
      </c>
      <c r="DF226" s="86">
        <v>-99</v>
      </c>
      <c r="DG226" s="86">
        <v>-99</v>
      </c>
      <c r="DH226" s="86">
        <v>-99</v>
      </c>
    </row>
    <row r="227" spans="1:112" x14ac:dyDescent="0.2">
      <c r="A227" s="85">
        <f>IF(ISERROR(SEARCH('School Lookup'!$F$3,Data!J227)),A226,A226+1)</f>
        <v>0</v>
      </c>
      <c r="B227" s="85">
        <f>IF(I227='School Lookup'!$G$13,1,0)</f>
        <v>0</v>
      </c>
      <c r="C227" s="85">
        <f t="shared" si="3"/>
        <v>225</v>
      </c>
      <c r="D227" s="86" t="s">
        <v>6478</v>
      </c>
      <c r="E227" s="86" t="s">
        <v>6743</v>
      </c>
      <c r="F227" s="86" t="s">
        <v>2765</v>
      </c>
      <c r="G227" s="86" t="s">
        <v>3170</v>
      </c>
      <c r="H227" s="86" t="s">
        <v>660</v>
      </c>
      <c r="I227" s="86" t="s">
        <v>4989</v>
      </c>
      <c r="J227" s="86" t="s">
        <v>2144</v>
      </c>
      <c r="K227" s="86" t="s">
        <v>26</v>
      </c>
      <c r="L227" s="86">
        <v>1</v>
      </c>
      <c r="M227" s="86">
        <v>1</v>
      </c>
      <c r="N227" s="89">
        <v>0.62536352201257905</v>
      </c>
      <c r="O227" s="89">
        <v>1.4485790225491</v>
      </c>
      <c r="P227" s="89">
        <v>64.083299999999994</v>
      </c>
      <c r="Q227" s="89">
        <v>1.51122626831636</v>
      </c>
      <c r="R227" s="89">
        <v>52.5157094339623</v>
      </c>
      <c r="S227" s="89">
        <v>1.47990264543273</v>
      </c>
      <c r="T227" s="89">
        <v>1.6790824207880499</v>
      </c>
      <c r="U227" s="89">
        <v>0.37767220902612803</v>
      </c>
      <c r="V227" s="89">
        <v>0.63414276699596295</v>
      </c>
      <c r="W227" s="89">
        <v>1</v>
      </c>
      <c r="X227" s="89">
        <v>0.38512539184952999</v>
      </c>
      <c r="Y227" s="89">
        <v>0.99569282780141999</v>
      </c>
      <c r="Z227" s="89">
        <v>54.082500000000003</v>
      </c>
      <c r="AA227" s="89">
        <v>0.53057788182453902</v>
      </c>
      <c r="AB227" s="89">
        <v>50.156767398119101</v>
      </c>
      <c r="AC227" s="89">
        <v>0.76313535481298</v>
      </c>
      <c r="AD227" s="89">
        <v>0.88992829534207196</v>
      </c>
      <c r="AE227" s="89">
        <v>0.37885985748218498</v>
      </c>
      <c r="AF227" s="89">
        <v>0.33715810714266198</v>
      </c>
      <c r="AG227" s="89">
        <v>1</v>
      </c>
      <c r="AH227" s="89">
        <v>0.47639999999999999</v>
      </c>
      <c r="AI227" s="89">
        <v>1.0822946845919399</v>
      </c>
      <c r="AJ227" s="89">
        <v>-99</v>
      </c>
      <c r="AK227" s="89">
        <v>-99</v>
      </c>
      <c r="AL227" s="89">
        <v>51</v>
      </c>
      <c r="AM227" s="89">
        <v>1.0822946845919399</v>
      </c>
      <c r="AN227" s="89">
        <v>1.0937959653437399</v>
      </c>
      <c r="AO227" s="89">
        <v>0.118764845605701</v>
      </c>
      <c r="AP227" s="89">
        <v>0.129904508948188</v>
      </c>
      <c r="AQ227" s="89">
        <v>1</v>
      </c>
      <c r="AR227" s="89">
        <v>0.34162571428571398</v>
      </c>
      <c r="AS227" s="89">
        <v>0.83792175523858203</v>
      </c>
      <c r="AT227" s="89">
        <v>-99</v>
      </c>
      <c r="AU227" s="89">
        <v>-99</v>
      </c>
      <c r="AV227" s="89">
        <v>59.047654285714302</v>
      </c>
      <c r="AW227" s="89">
        <v>0.83792175523858203</v>
      </c>
      <c r="AX227" s="89">
        <v>0.84378366131197402</v>
      </c>
      <c r="AY227" s="89">
        <v>0.124703087885986</v>
      </c>
      <c r="AZ227" s="89">
        <v>0.105222428073346</v>
      </c>
      <c r="BA227" s="89">
        <v>-99</v>
      </c>
      <c r="BB227" s="89">
        <v>-99</v>
      </c>
      <c r="BC227" s="89">
        <v>-99</v>
      </c>
      <c r="BD227" s="89">
        <v>-99</v>
      </c>
      <c r="BE227" s="89">
        <v>-99</v>
      </c>
      <c r="BF227" s="89">
        <v>-99</v>
      </c>
      <c r="BG227" s="89">
        <v>-99</v>
      </c>
      <c r="BH227" s="89">
        <v>-99</v>
      </c>
      <c r="BI227" s="89">
        <v>-99</v>
      </c>
      <c r="BJ227" s="89">
        <v>-99</v>
      </c>
      <c r="BK227" s="89">
        <v>-99</v>
      </c>
      <c r="BL227" s="89">
        <v>-99</v>
      </c>
      <c r="BM227" s="89">
        <v>-99</v>
      </c>
      <c r="BN227" s="89">
        <v>-99</v>
      </c>
      <c r="BO227" s="89">
        <v>-99</v>
      </c>
      <c r="BP227" s="89">
        <v>-99</v>
      </c>
      <c r="BQ227" s="89">
        <v>-99</v>
      </c>
      <c r="BR227" s="89">
        <v>-99</v>
      </c>
      <c r="BS227" s="89">
        <v>-99</v>
      </c>
      <c r="BT227" s="89">
        <v>-99</v>
      </c>
      <c r="BU227" s="89">
        <v>-99</v>
      </c>
      <c r="BV227" s="89">
        <v>-99</v>
      </c>
      <c r="BW227" s="89">
        <v>-99</v>
      </c>
      <c r="BX227" s="89">
        <v>-99</v>
      </c>
      <c r="BY227" s="89">
        <v>-99</v>
      </c>
      <c r="BZ227" s="89">
        <v>-99</v>
      </c>
      <c r="CA227" s="89">
        <v>-99</v>
      </c>
      <c r="CB227" s="89">
        <v>-99</v>
      </c>
      <c r="CC227" s="89">
        <v>-99</v>
      </c>
      <c r="CD227" s="89">
        <v>-99</v>
      </c>
      <c r="CE227" s="89">
        <v>-99</v>
      </c>
      <c r="CF227" s="89">
        <v>-99</v>
      </c>
      <c r="CG227" s="89">
        <v>-99</v>
      </c>
      <c r="CH227" s="89">
        <v>-99</v>
      </c>
      <c r="CI227" s="89">
        <v>-99</v>
      </c>
      <c r="CJ227" s="89">
        <v>-99</v>
      </c>
      <c r="CK227" s="89">
        <v>-99</v>
      </c>
      <c r="CL227" s="89">
        <v>-99</v>
      </c>
      <c r="CM227" s="89">
        <v>-99</v>
      </c>
      <c r="CN227" s="89">
        <v>-99</v>
      </c>
      <c r="CO227" s="89">
        <v>-99</v>
      </c>
      <c r="CP227" s="89">
        <v>-99</v>
      </c>
      <c r="CQ227" s="89">
        <v>-99</v>
      </c>
      <c r="CR227" s="89">
        <v>-99</v>
      </c>
      <c r="CS227" s="89">
        <v>-99</v>
      </c>
      <c r="CT227" s="89">
        <v>-99</v>
      </c>
      <c r="CU227" s="86">
        <v>-99</v>
      </c>
      <c r="CV227" s="86">
        <v>1.2063999999999999</v>
      </c>
      <c r="CW227" s="86">
        <v>91</v>
      </c>
      <c r="CX227" s="86">
        <v>2</v>
      </c>
      <c r="CY227" s="86">
        <v>1.2437</v>
      </c>
      <c r="CZ227" s="86">
        <v>91</v>
      </c>
      <c r="DA227" s="86">
        <v>2</v>
      </c>
      <c r="DB227" s="86">
        <v>0.77180000000000004</v>
      </c>
      <c r="DC227" s="86">
        <v>84</v>
      </c>
      <c r="DD227" s="86">
        <v>1</v>
      </c>
      <c r="DE227" s="86">
        <v>-99</v>
      </c>
      <c r="DF227" s="86">
        <v>-99</v>
      </c>
      <c r="DG227" s="86">
        <v>1</v>
      </c>
      <c r="DH227" s="86">
        <v>1</v>
      </c>
    </row>
    <row r="228" spans="1:112" x14ac:dyDescent="0.2">
      <c r="A228" s="85">
        <f>IF(ISERROR(SEARCH('School Lookup'!$F$3,Data!J228)),A227,A227+1)</f>
        <v>0</v>
      </c>
      <c r="B228" s="85">
        <f>IF(I228='School Lookup'!$G$13,1,0)</f>
        <v>0</v>
      </c>
      <c r="C228" s="85">
        <f t="shared" si="3"/>
        <v>226</v>
      </c>
      <c r="D228" s="86" t="s">
        <v>6478</v>
      </c>
      <c r="E228" s="86" t="s">
        <v>6257</v>
      </c>
      <c r="F228" s="86" t="s">
        <v>1718</v>
      </c>
      <c r="G228" s="86" t="s">
        <v>3124</v>
      </c>
      <c r="H228" s="86" t="s">
        <v>5991</v>
      </c>
      <c r="I228" s="86" t="s">
        <v>4399</v>
      </c>
      <c r="J228" s="86" t="s">
        <v>1376</v>
      </c>
      <c r="K228" s="86" t="s">
        <v>6509</v>
      </c>
      <c r="L228" s="86">
        <v>1</v>
      </c>
      <c r="M228" s="86">
        <v>1</v>
      </c>
      <c r="N228" s="89">
        <v>0.53283668341708501</v>
      </c>
      <c r="O228" s="89">
        <v>1.2482122535003899</v>
      </c>
      <c r="P228" s="89">
        <v>67.153800000000004</v>
      </c>
      <c r="Q228" s="89">
        <v>1.8369185384825</v>
      </c>
      <c r="R228" s="89">
        <v>53.266344221105498</v>
      </c>
      <c r="S228" s="89">
        <v>1.54256539599144</v>
      </c>
      <c r="T228" s="89">
        <v>1.7501837692080999</v>
      </c>
      <c r="U228" s="89">
        <v>0.40040241448692199</v>
      </c>
      <c r="V228" s="89">
        <v>0.70077780698674397</v>
      </c>
      <c r="W228" s="89">
        <v>1</v>
      </c>
      <c r="X228" s="89">
        <v>0.19683819095477401</v>
      </c>
      <c r="Y228" s="89">
        <v>0.55243493390215204</v>
      </c>
      <c r="Z228" s="89">
        <v>56.411799999999999</v>
      </c>
      <c r="AA228" s="89">
        <v>0.82104848509170802</v>
      </c>
      <c r="AB228" s="89">
        <v>50.753790954773898</v>
      </c>
      <c r="AC228" s="89">
        <v>0.68674170949693003</v>
      </c>
      <c r="AD228" s="89">
        <v>0.80097920175166004</v>
      </c>
      <c r="AE228" s="89">
        <v>0.40040241448692199</v>
      </c>
      <c r="AF228" s="89">
        <v>0.320714006335172</v>
      </c>
      <c r="AG228" s="89">
        <v>1</v>
      </c>
      <c r="AH228" s="89">
        <v>0.40069797979798</v>
      </c>
      <c r="AI228" s="89">
        <v>0.91937663393194602</v>
      </c>
      <c r="AJ228" s="89">
        <v>-99</v>
      </c>
      <c r="AK228" s="89">
        <v>-99</v>
      </c>
      <c r="AL228" s="89">
        <v>44.444455555555599</v>
      </c>
      <c r="AM228" s="89">
        <v>0.91937663393194602</v>
      </c>
      <c r="AN228" s="89">
        <v>0.92264347890984799</v>
      </c>
      <c r="AO228" s="89">
        <v>0.199195171026157</v>
      </c>
      <c r="AP228" s="89">
        <v>0.18378612557761601</v>
      </c>
      <c r="AQ228" s="89">
        <v>-99</v>
      </c>
      <c r="AR228" s="89">
        <v>-99</v>
      </c>
      <c r="AS228" s="89">
        <v>-99</v>
      </c>
      <c r="AT228" s="89">
        <v>-99</v>
      </c>
      <c r="AU228" s="89">
        <v>-99</v>
      </c>
      <c r="AV228" s="89">
        <v>-99</v>
      </c>
      <c r="AW228" s="89">
        <v>-99</v>
      </c>
      <c r="AX228" s="89">
        <v>-99</v>
      </c>
      <c r="AY228" s="89">
        <v>-99</v>
      </c>
      <c r="AZ228" s="89">
        <v>-99</v>
      </c>
      <c r="BA228" s="89">
        <v>-99</v>
      </c>
      <c r="BB228" s="89">
        <v>-99</v>
      </c>
      <c r="BC228" s="89">
        <v>-99</v>
      </c>
      <c r="BD228" s="89">
        <v>-99</v>
      </c>
      <c r="BE228" s="89">
        <v>-99</v>
      </c>
      <c r="BF228" s="89">
        <v>-99</v>
      </c>
      <c r="BG228" s="89">
        <v>-99</v>
      </c>
      <c r="BH228" s="89">
        <v>-99</v>
      </c>
      <c r="BI228" s="89">
        <v>-99</v>
      </c>
      <c r="BJ228" s="89">
        <v>-99</v>
      </c>
      <c r="BK228" s="89">
        <v>-99</v>
      </c>
      <c r="BL228" s="89">
        <v>-99</v>
      </c>
      <c r="BM228" s="89">
        <v>-99</v>
      </c>
      <c r="BN228" s="89">
        <v>-99</v>
      </c>
      <c r="BO228" s="89">
        <v>-99</v>
      </c>
      <c r="BP228" s="89">
        <v>-99</v>
      </c>
      <c r="BQ228" s="89">
        <v>-99</v>
      </c>
      <c r="BR228" s="89">
        <v>-99</v>
      </c>
      <c r="BS228" s="89">
        <v>-99</v>
      </c>
      <c r="BT228" s="89">
        <v>-99</v>
      </c>
      <c r="BU228" s="89">
        <v>-99</v>
      </c>
      <c r="BV228" s="89">
        <v>-99</v>
      </c>
      <c r="BW228" s="89">
        <v>-99</v>
      </c>
      <c r="BX228" s="89">
        <v>-99</v>
      </c>
      <c r="BY228" s="89">
        <v>-99</v>
      </c>
      <c r="BZ228" s="89">
        <v>-99</v>
      </c>
      <c r="CA228" s="89">
        <v>-99</v>
      </c>
      <c r="CB228" s="89">
        <v>-99</v>
      </c>
      <c r="CC228" s="89">
        <v>-99</v>
      </c>
      <c r="CD228" s="89">
        <v>-99</v>
      </c>
      <c r="CE228" s="89">
        <v>-99</v>
      </c>
      <c r="CF228" s="89">
        <v>-99</v>
      </c>
      <c r="CG228" s="89">
        <v>-99</v>
      </c>
      <c r="CH228" s="89">
        <v>-99</v>
      </c>
      <c r="CI228" s="89">
        <v>-99</v>
      </c>
      <c r="CJ228" s="89">
        <v>-99</v>
      </c>
      <c r="CK228" s="89">
        <v>-99</v>
      </c>
      <c r="CL228" s="89">
        <v>-99</v>
      </c>
      <c r="CM228" s="89">
        <v>-99</v>
      </c>
      <c r="CN228" s="89">
        <v>-99</v>
      </c>
      <c r="CO228" s="89">
        <v>-99</v>
      </c>
      <c r="CP228" s="89">
        <v>-99</v>
      </c>
      <c r="CQ228" s="89">
        <v>-99</v>
      </c>
      <c r="CR228" s="89">
        <v>-99</v>
      </c>
      <c r="CS228" s="89">
        <v>-99</v>
      </c>
      <c r="CT228" s="89">
        <v>-99</v>
      </c>
      <c r="CU228" s="86">
        <v>-99</v>
      </c>
      <c r="CV228" s="86">
        <v>1.2053</v>
      </c>
      <c r="CW228" s="86">
        <v>91</v>
      </c>
      <c r="CX228" s="86">
        <v>2</v>
      </c>
      <c r="CY228" s="86">
        <v>-0.67290000000000005</v>
      </c>
      <c r="CZ228" s="86">
        <v>21</v>
      </c>
      <c r="DA228" s="86">
        <v>2</v>
      </c>
      <c r="DB228" s="86">
        <v>1.0643</v>
      </c>
      <c r="DC228" s="86">
        <v>92</v>
      </c>
      <c r="DD228" s="86">
        <v>-99</v>
      </c>
      <c r="DE228" s="86">
        <v>-99</v>
      </c>
      <c r="DF228" s="86">
        <v>-99</v>
      </c>
      <c r="DG228" s="86">
        <v>-99</v>
      </c>
      <c r="DH228" s="86">
        <v>-99</v>
      </c>
    </row>
    <row r="229" spans="1:112" x14ac:dyDescent="0.2">
      <c r="A229" s="85">
        <f>IF(ISERROR(SEARCH('School Lookup'!$F$3,Data!J229)),A228,A228+1)</f>
        <v>0</v>
      </c>
      <c r="B229" s="85">
        <f>IF(I229='School Lookup'!$G$13,1,0)</f>
        <v>0</v>
      </c>
      <c r="C229" s="85">
        <f t="shared" si="3"/>
        <v>227</v>
      </c>
      <c r="D229" s="86" t="s">
        <v>6478</v>
      </c>
      <c r="E229" s="86" t="s">
        <v>6552</v>
      </c>
      <c r="F229" s="86" t="s">
        <v>518</v>
      </c>
      <c r="G229" s="86" t="s">
        <v>2778</v>
      </c>
      <c r="H229" s="86" t="s">
        <v>281</v>
      </c>
      <c r="I229" s="86" t="s">
        <v>3617</v>
      </c>
      <c r="J229" s="86" t="s">
        <v>2449</v>
      </c>
      <c r="K229" s="86" t="s">
        <v>138</v>
      </c>
      <c r="L229" s="86">
        <v>1</v>
      </c>
      <c r="M229" s="86">
        <v>1</v>
      </c>
      <c r="N229" s="89">
        <v>0.26829547169811302</v>
      </c>
      <c r="O229" s="89">
        <v>0.67534854522987997</v>
      </c>
      <c r="P229" s="89">
        <v>52.084699999999998</v>
      </c>
      <c r="Q229" s="89">
        <v>0.23851782577753899</v>
      </c>
      <c r="R229" s="89">
        <v>52.452798113207599</v>
      </c>
      <c r="S229" s="89">
        <v>0.45693318550370898</v>
      </c>
      <c r="T229" s="89">
        <v>0.51835284308898999</v>
      </c>
      <c r="U229" s="89">
        <v>0.37429378531073398</v>
      </c>
      <c r="V229" s="89">
        <v>0.19401624776635901</v>
      </c>
      <c r="W229" s="89">
        <v>1</v>
      </c>
      <c r="X229" s="89">
        <v>0.40734155597722999</v>
      </c>
      <c r="Y229" s="89">
        <v>1.04799319699788</v>
      </c>
      <c r="Z229" s="89">
        <v>62.204500000000003</v>
      </c>
      <c r="AA229" s="89">
        <v>1.5434153178507899</v>
      </c>
      <c r="AB229" s="89">
        <v>55.597710056925997</v>
      </c>
      <c r="AC229" s="89">
        <v>1.29570425742434</v>
      </c>
      <c r="AD229" s="89">
        <v>1.5100259613945199</v>
      </c>
      <c r="AE229" s="89">
        <v>0.37217514124293799</v>
      </c>
      <c r="AF229" s="89">
        <v>0.56199412546250904</v>
      </c>
      <c r="AG229" s="89">
        <v>1</v>
      </c>
      <c r="AH229" s="89">
        <v>0.851478333333333</v>
      </c>
      <c r="AI229" s="89">
        <v>1.8894994427792999</v>
      </c>
      <c r="AJ229" s="89">
        <v>-99</v>
      </c>
      <c r="AK229" s="89">
        <v>-99</v>
      </c>
      <c r="AL229" s="89">
        <v>51.666693333333299</v>
      </c>
      <c r="AM229" s="89">
        <v>1.8894994427792999</v>
      </c>
      <c r="AN229" s="89">
        <v>1.94179961420497</v>
      </c>
      <c r="AO229" s="89">
        <v>0.12711864406779699</v>
      </c>
      <c r="AP229" s="89">
        <v>0.246838934009107</v>
      </c>
      <c r="AQ229" s="89">
        <v>1</v>
      </c>
      <c r="AR229" s="89">
        <v>0.64970502793296103</v>
      </c>
      <c r="AS229" s="89">
        <v>1.5304273608858101</v>
      </c>
      <c r="AT229" s="89">
        <v>-99</v>
      </c>
      <c r="AU229" s="89">
        <v>-99</v>
      </c>
      <c r="AV229" s="89">
        <v>55.865938547486003</v>
      </c>
      <c r="AW229" s="89">
        <v>1.5304273608858101</v>
      </c>
      <c r="AX229" s="89">
        <v>1.57354259279158</v>
      </c>
      <c r="AY229" s="89">
        <v>0.126412429378531</v>
      </c>
      <c r="AZ229" s="89">
        <v>0.19891534188537599</v>
      </c>
      <c r="BA229" s="89">
        <v>-99</v>
      </c>
      <c r="BB229" s="89">
        <v>-99</v>
      </c>
      <c r="BC229" s="89">
        <v>-99</v>
      </c>
      <c r="BD229" s="89">
        <v>-99</v>
      </c>
      <c r="BE229" s="89">
        <v>-99</v>
      </c>
      <c r="BF229" s="89">
        <v>-99</v>
      </c>
      <c r="BG229" s="89">
        <v>-99</v>
      </c>
      <c r="BH229" s="89">
        <v>-99</v>
      </c>
      <c r="BI229" s="89">
        <v>-99</v>
      </c>
      <c r="BJ229" s="89">
        <v>-99</v>
      </c>
      <c r="BK229" s="89">
        <v>-99</v>
      </c>
      <c r="BL229" s="89">
        <v>-99</v>
      </c>
      <c r="BM229" s="89">
        <v>-99</v>
      </c>
      <c r="BN229" s="89">
        <v>-99</v>
      </c>
      <c r="BO229" s="89">
        <v>-99</v>
      </c>
      <c r="BP229" s="89">
        <v>-99</v>
      </c>
      <c r="BQ229" s="89">
        <v>-99</v>
      </c>
      <c r="BR229" s="89">
        <v>-99</v>
      </c>
      <c r="BS229" s="89">
        <v>-99</v>
      </c>
      <c r="BT229" s="89">
        <v>-99</v>
      </c>
      <c r="BU229" s="89">
        <v>-99</v>
      </c>
      <c r="BV229" s="89">
        <v>-99</v>
      </c>
      <c r="BW229" s="89">
        <v>-99</v>
      </c>
      <c r="BX229" s="89">
        <v>-99</v>
      </c>
      <c r="BY229" s="89">
        <v>-99</v>
      </c>
      <c r="BZ229" s="89">
        <v>-99</v>
      </c>
      <c r="CA229" s="89">
        <v>-99</v>
      </c>
      <c r="CB229" s="89">
        <v>-99</v>
      </c>
      <c r="CC229" s="89">
        <v>-99</v>
      </c>
      <c r="CD229" s="89">
        <v>-99</v>
      </c>
      <c r="CE229" s="89">
        <v>-99</v>
      </c>
      <c r="CF229" s="89">
        <v>-99</v>
      </c>
      <c r="CG229" s="89">
        <v>-99</v>
      </c>
      <c r="CH229" s="89">
        <v>-99</v>
      </c>
      <c r="CI229" s="89">
        <v>-99</v>
      </c>
      <c r="CJ229" s="89">
        <v>-99</v>
      </c>
      <c r="CK229" s="89">
        <v>-99</v>
      </c>
      <c r="CL229" s="89">
        <v>-99</v>
      </c>
      <c r="CM229" s="89">
        <v>-99</v>
      </c>
      <c r="CN229" s="89">
        <v>-99</v>
      </c>
      <c r="CO229" s="89">
        <v>-99</v>
      </c>
      <c r="CP229" s="89">
        <v>-99</v>
      </c>
      <c r="CQ229" s="89">
        <v>-99</v>
      </c>
      <c r="CR229" s="89">
        <v>-99</v>
      </c>
      <c r="CS229" s="89">
        <v>-99</v>
      </c>
      <c r="CT229" s="89">
        <v>-99</v>
      </c>
      <c r="CU229" s="86">
        <v>-99</v>
      </c>
      <c r="CV229" s="86">
        <v>1.2018</v>
      </c>
      <c r="CW229" s="86">
        <v>91</v>
      </c>
      <c r="CX229" s="86">
        <v>2</v>
      </c>
      <c r="CY229" s="86">
        <v>1.0911</v>
      </c>
      <c r="CZ229" s="86">
        <v>88</v>
      </c>
      <c r="DA229" s="86">
        <v>2</v>
      </c>
      <c r="DB229" s="86">
        <v>0.66369999999999996</v>
      </c>
      <c r="DC229" s="86">
        <v>80</v>
      </c>
      <c r="DD229" s="86">
        <v>-99</v>
      </c>
      <c r="DE229" s="86">
        <v>-99</v>
      </c>
      <c r="DF229" s="86">
        <v>-99</v>
      </c>
      <c r="DG229" s="86">
        <v>-99</v>
      </c>
      <c r="DH229" s="86">
        <v>-99</v>
      </c>
    </row>
    <row r="230" spans="1:112" x14ac:dyDescent="0.2">
      <c r="A230" s="85">
        <f>IF(ISERROR(SEARCH('School Lookup'!$F$3,Data!J230)),A229,A229+1)</f>
        <v>0</v>
      </c>
      <c r="B230" s="85">
        <f>IF(I230='School Lookup'!$G$13,1,0)</f>
        <v>0</v>
      </c>
      <c r="C230" s="85">
        <f t="shared" si="3"/>
        <v>228</v>
      </c>
      <c r="D230" s="86" t="s">
        <v>6478</v>
      </c>
      <c r="E230" s="86" t="s">
        <v>6760</v>
      </c>
      <c r="F230" s="86" t="s">
        <v>2767</v>
      </c>
      <c r="G230" s="86" t="s">
        <v>2789</v>
      </c>
      <c r="H230" s="86" t="s">
        <v>755</v>
      </c>
      <c r="I230" s="86" t="s">
        <v>4450</v>
      </c>
      <c r="J230" s="86" t="s">
        <v>226</v>
      </c>
      <c r="K230" s="86" t="s">
        <v>36</v>
      </c>
      <c r="L230" s="86">
        <v>1</v>
      </c>
      <c r="M230" s="86">
        <v>-99</v>
      </c>
      <c r="N230" s="89">
        <v>-99</v>
      </c>
      <c r="O230" s="89">
        <v>-99</v>
      </c>
      <c r="P230" s="89">
        <v>-99</v>
      </c>
      <c r="Q230" s="89">
        <v>-99</v>
      </c>
      <c r="R230" s="89">
        <v>-99</v>
      </c>
      <c r="S230" s="89">
        <v>-99</v>
      </c>
      <c r="T230" s="89">
        <v>-99</v>
      </c>
      <c r="U230" s="89">
        <v>-99</v>
      </c>
      <c r="V230" s="89">
        <v>-99</v>
      </c>
      <c r="W230" s="89">
        <v>-99</v>
      </c>
      <c r="X230" s="89">
        <v>-99</v>
      </c>
      <c r="Y230" s="89">
        <v>-99</v>
      </c>
      <c r="Z230" s="89">
        <v>-99</v>
      </c>
      <c r="AA230" s="89">
        <v>-99</v>
      </c>
      <c r="AB230" s="89">
        <v>-99</v>
      </c>
      <c r="AC230" s="89">
        <v>-99</v>
      </c>
      <c r="AD230" s="89">
        <v>-99</v>
      </c>
      <c r="AE230" s="89">
        <v>-99</v>
      </c>
      <c r="AF230" s="89">
        <v>-99</v>
      </c>
      <c r="AG230" s="89">
        <v>-99</v>
      </c>
      <c r="AH230" s="89">
        <v>-99</v>
      </c>
      <c r="AI230" s="89">
        <v>-99</v>
      </c>
      <c r="AJ230" s="89">
        <v>-99</v>
      </c>
      <c r="AK230" s="89">
        <v>-99</v>
      </c>
      <c r="AL230" s="89">
        <v>-99</v>
      </c>
      <c r="AM230" s="89">
        <v>-99</v>
      </c>
      <c r="AN230" s="89">
        <v>-99</v>
      </c>
      <c r="AO230" s="89">
        <v>-99</v>
      </c>
      <c r="AP230" s="89">
        <v>-99</v>
      </c>
      <c r="AQ230" s="89">
        <v>-99</v>
      </c>
      <c r="AR230" s="89">
        <v>-99</v>
      </c>
      <c r="AS230" s="89">
        <v>-99</v>
      </c>
      <c r="AT230" s="89">
        <v>-99</v>
      </c>
      <c r="AU230" s="89">
        <v>-99</v>
      </c>
      <c r="AV230" s="89">
        <v>-99</v>
      </c>
      <c r="AW230" s="89">
        <v>-99</v>
      </c>
      <c r="AX230" s="89">
        <v>-99</v>
      </c>
      <c r="AY230" s="89">
        <v>-99</v>
      </c>
      <c r="AZ230" s="89">
        <v>-99</v>
      </c>
      <c r="BA230" s="89">
        <v>1</v>
      </c>
      <c r="BB230" s="89">
        <v>0.74459182879377395</v>
      </c>
      <c r="BC230" s="89">
        <v>1.90003983879627</v>
      </c>
      <c r="BD230" s="89">
        <v>58.176600000000001</v>
      </c>
      <c r="BE230" s="89">
        <v>0.98820931784916299</v>
      </c>
      <c r="BF230" s="89">
        <v>52.658838391699099</v>
      </c>
      <c r="BG230" s="89">
        <v>1.4441245783227099</v>
      </c>
      <c r="BH230" s="89">
        <v>1.5553652398752</v>
      </c>
      <c r="BI230" s="89">
        <v>0.25154975530179402</v>
      </c>
      <c r="BJ230" s="89">
        <v>0.391251745495522</v>
      </c>
      <c r="BK230" s="89">
        <v>1</v>
      </c>
      <c r="BL230" s="89">
        <v>0.58382435233160601</v>
      </c>
      <c r="BM230" s="89">
        <v>1.60249639829698</v>
      </c>
      <c r="BN230" s="89">
        <v>54.0914</v>
      </c>
      <c r="BO230" s="89">
        <v>0.61035732585572799</v>
      </c>
      <c r="BP230" s="89">
        <v>51.554404145077697</v>
      </c>
      <c r="BQ230" s="89">
        <v>1.10642686207636</v>
      </c>
      <c r="BR230" s="89">
        <v>1.1725090265192399</v>
      </c>
      <c r="BS230" s="89">
        <v>0.25187601957585598</v>
      </c>
      <c r="BT230" s="89">
        <v>0.29532690651642701</v>
      </c>
      <c r="BU230" s="89">
        <v>1</v>
      </c>
      <c r="BV230" s="89">
        <v>0.51199647519582203</v>
      </c>
      <c r="BW230" s="89">
        <v>1.33648942306467</v>
      </c>
      <c r="BX230" s="89">
        <v>64.269300000000001</v>
      </c>
      <c r="BY230" s="89">
        <v>1.5639935813219199</v>
      </c>
      <c r="BZ230" s="89">
        <v>52.349869451697103</v>
      </c>
      <c r="CA230" s="89">
        <v>1.4502415021932999</v>
      </c>
      <c r="CB230" s="89">
        <v>1.53847342026711</v>
      </c>
      <c r="CC230" s="89">
        <v>0.249918433931484</v>
      </c>
      <c r="CD230" s="89">
        <v>0.384492867838372</v>
      </c>
      <c r="CE230" s="89">
        <v>1</v>
      </c>
      <c r="CF230" s="89">
        <v>0.39182037037036999</v>
      </c>
      <c r="CG230" s="89">
        <v>1.12617225733355</v>
      </c>
      <c r="CH230" s="89">
        <v>50.656399999999998</v>
      </c>
      <c r="CI230" s="89">
        <v>0.155212790330648</v>
      </c>
      <c r="CJ230" s="89">
        <v>49.603167460317501</v>
      </c>
      <c r="CK230" s="89">
        <v>0.64069252383209796</v>
      </c>
      <c r="CL230" s="89">
        <v>0.70241613600004904</v>
      </c>
      <c r="CM230" s="89">
        <v>0.246655791190865</v>
      </c>
      <c r="CN230" s="89">
        <v>0.17325500777032199</v>
      </c>
      <c r="CO230" s="89">
        <v>99.34</v>
      </c>
      <c r="CP230" s="89">
        <v>0.90300000000000002</v>
      </c>
      <c r="CQ230" s="89">
        <v>0.22</v>
      </c>
      <c r="CR230" s="89">
        <v>-0.15079999999999999</v>
      </c>
      <c r="CS230" s="89">
        <v>0.90300000000000002</v>
      </c>
      <c r="CT230" s="89">
        <v>0.8085</v>
      </c>
      <c r="CU230" s="86" t="s">
        <v>6988</v>
      </c>
      <c r="CV230" s="86">
        <v>1.2007000000000001</v>
      </c>
      <c r="CW230" s="86">
        <v>91</v>
      </c>
      <c r="CX230" s="86">
        <v>2</v>
      </c>
      <c r="CY230" s="86">
        <v>-0.85660000000000003</v>
      </c>
      <c r="CZ230" s="86">
        <v>15</v>
      </c>
      <c r="DA230" s="86">
        <v>4</v>
      </c>
      <c r="DB230" s="86">
        <v>0.83150000000000002</v>
      </c>
      <c r="DC230" s="86">
        <v>86</v>
      </c>
      <c r="DD230" s="86">
        <v>-99</v>
      </c>
      <c r="DE230" s="86">
        <v>-99</v>
      </c>
      <c r="DF230" s="86">
        <v>-99</v>
      </c>
      <c r="DG230" s="86">
        <v>-99</v>
      </c>
      <c r="DH230" s="86">
        <v>-99</v>
      </c>
    </row>
    <row r="231" spans="1:112" x14ac:dyDescent="0.2">
      <c r="A231" s="85">
        <f>IF(ISERROR(SEARCH('School Lookup'!$F$3,Data!J231)),A230,A230+1)</f>
        <v>0</v>
      </c>
      <c r="B231" s="85">
        <f>IF(I231='School Lookup'!$G$13,1,0)</f>
        <v>0</v>
      </c>
      <c r="C231" s="85">
        <f t="shared" si="3"/>
        <v>229</v>
      </c>
      <c r="D231" s="86" t="s">
        <v>6478</v>
      </c>
      <c r="E231" s="86" t="s">
        <v>6481</v>
      </c>
      <c r="F231" s="86" t="s">
        <v>38</v>
      </c>
      <c r="G231" s="86" t="s">
        <v>2975</v>
      </c>
      <c r="H231" s="86" t="s">
        <v>54</v>
      </c>
      <c r="I231" s="86" t="s">
        <v>3967</v>
      </c>
      <c r="J231" s="86" t="s">
        <v>63</v>
      </c>
      <c r="K231" s="86" t="s">
        <v>208</v>
      </c>
      <c r="L231" s="86">
        <v>1</v>
      </c>
      <c r="M231" s="86">
        <v>1</v>
      </c>
      <c r="N231" s="89">
        <v>0.24969683257918501</v>
      </c>
      <c r="O231" s="89">
        <v>0.63507321230454195</v>
      </c>
      <c r="P231" s="89">
        <v>72.669600000000003</v>
      </c>
      <c r="Q231" s="89">
        <v>2.42198723210972</v>
      </c>
      <c r="R231" s="89">
        <v>55.656085972850697</v>
      </c>
      <c r="S231" s="89">
        <v>1.52853022220713</v>
      </c>
      <c r="T231" s="89">
        <v>1.7342585221917</v>
      </c>
      <c r="U231" s="89">
        <v>0.40036231884057999</v>
      </c>
      <c r="V231" s="89">
        <v>0.69433176341370795</v>
      </c>
      <c r="W231" s="89">
        <v>1</v>
      </c>
      <c r="X231" s="89">
        <v>1.2744897959183699E-2</v>
      </c>
      <c r="Y231" s="89">
        <v>0.11905016347467499</v>
      </c>
      <c r="Z231" s="89">
        <v>62.663600000000002</v>
      </c>
      <c r="AA231" s="89">
        <v>1.60066644649886</v>
      </c>
      <c r="AB231" s="89">
        <v>54.421797959183699</v>
      </c>
      <c r="AC231" s="89">
        <v>0.85985830498676996</v>
      </c>
      <c r="AD231" s="89">
        <v>1.00254785567011</v>
      </c>
      <c r="AE231" s="89">
        <v>0.39945652173912999</v>
      </c>
      <c r="AF231" s="89">
        <v>0.400474279303004</v>
      </c>
      <c r="AG231" s="89">
        <v>1</v>
      </c>
      <c r="AH231" s="89">
        <v>0.21594886877828101</v>
      </c>
      <c r="AI231" s="89">
        <v>0.52177872375499901</v>
      </c>
      <c r="AJ231" s="89">
        <v>-99</v>
      </c>
      <c r="AK231" s="89">
        <v>-99</v>
      </c>
      <c r="AL231" s="89">
        <v>46.606360633484201</v>
      </c>
      <c r="AM231" s="89">
        <v>0.52177872375499901</v>
      </c>
      <c r="AN231" s="89">
        <v>0.50494960980186399</v>
      </c>
      <c r="AO231" s="89">
        <v>0.20018115942028999</v>
      </c>
      <c r="AP231" s="89">
        <v>0.10108139833896</v>
      </c>
      <c r="AQ231" s="89">
        <v>-99</v>
      </c>
      <c r="AR231" s="89">
        <v>-99</v>
      </c>
      <c r="AS231" s="89">
        <v>-99</v>
      </c>
      <c r="AT231" s="89">
        <v>-99</v>
      </c>
      <c r="AU231" s="89">
        <v>-99</v>
      </c>
      <c r="AV231" s="89">
        <v>-99</v>
      </c>
      <c r="AW231" s="89">
        <v>-99</v>
      </c>
      <c r="AX231" s="89">
        <v>-99</v>
      </c>
      <c r="AY231" s="89">
        <v>-99</v>
      </c>
      <c r="AZ231" s="89">
        <v>-99</v>
      </c>
      <c r="BA231" s="89">
        <v>-99</v>
      </c>
      <c r="BB231" s="89">
        <v>-99</v>
      </c>
      <c r="BC231" s="89">
        <v>-99</v>
      </c>
      <c r="BD231" s="89">
        <v>-99</v>
      </c>
      <c r="BE231" s="89">
        <v>-99</v>
      </c>
      <c r="BF231" s="89">
        <v>-99</v>
      </c>
      <c r="BG231" s="89">
        <v>-99</v>
      </c>
      <c r="BH231" s="89">
        <v>-99</v>
      </c>
      <c r="BI231" s="89">
        <v>-99</v>
      </c>
      <c r="BJ231" s="89">
        <v>-99</v>
      </c>
      <c r="BK231" s="89">
        <v>-99</v>
      </c>
      <c r="BL231" s="89">
        <v>-99</v>
      </c>
      <c r="BM231" s="89">
        <v>-99</v>
      </c>
      <c r="BN231" s="89">
        <v>-99</v>
      </c>
      <c r="BO231" s="89">
        <v>-99</v>
      </c>
      <c r="BP231" s="89">
        <v>-99</v>
      </c>
      <c r="BQ231" s="89">
        <v>-99</v>
      </c>
      <c r="BR231" s="89">
        <v>-99</v>
      </c>
      <c r="BS231" s="89">
        <v>-99</v>
      </c>
      <c r="BT231" s="89">
        <v>-99</v>
      </c>
      <c r="BU231" s="89">
        <v>-99</v>
      </c>
      <c r="BV231" s="89">
        <v>-99</v>
      </c>
      <c r="BW231" s="89">
        <v>-99</v>
      </c>
      <c r="BX231" s="89">
        <v>-99</v>
      </c>
      <c r="BY231" s="89">
        <v>-99</v>
      </c>
      <c r="BZ231" s="89">
        <v>-99</v>
      </c>
      <c r="CA231" s="89">
        <v>-99</v>
      </c>
      <c r="CB231" s="89">
        <v>-99</v>
      </c>
      <c r="CC231" s="89">
        <v>-99</v>
      </c>
      <c r="CD231" s="89">
        <v>-99</v>
      </c>
      <c r="CE231" s="89">
        <v>-99</v>
      </c>
      <c r="CF231" s="89">
        <v>-99</v>
      </c>
      <c r="CG231" s="89">
        <v>-99</v>
      </c>
      <c r="CH231" s="89">
        <v>-99</v>
      </c>
      <c r="CI231" s="89">
        <v>-99</v>
      </c>
      <c r="CJ231" s="89">
        <v>-99</v>
      </c>
      <c r="CK231" s="89">
        <v>-99</v>
      </c>
      <c r="CL231" s="89">
        <v>-99</v>
      </c>
      <c r="CM231" s="89">
        <v>-99</v>
      </c>
      <c r="CN231" s="89">
        <v>-99</v>
      </c>
      <c r="CO231" s="89">
        <v>-99</v>
      </c>
      <c r="CP231" s="89">
        <v>-99</v>
      </c>
      <c r="CQ231" s="89">
        <v>-99</v>
      </c>
      <c r="CR231" s="89">
        <v>-99</v>
      </c>
      <c r="CS231" s="89">
        <v>-99</v>
      </c>
      <c r="CT231" s="89">
        <v>-99</v>
      </c>
      <c r="CU231" s="86">
        <v>-99</v>
      </c>
      <c r="CV231" s="86">
        <v>1.1959</v>
      </c>
      <c r="CW231" s="86">
        <v>91</v>
      </c>
      <c r="CX231" s="86">
        <v>2</v>
      </c>
      <c r="CY231" s="86">
        <v>-0.99309999999999998</v>
      </c>
      <c r="CZ231" s="86">
        <v>11</v>
      </c>
      <c r="DA231" s="86">
        <v>2</v>
      </c>
      <c r="DB231" s="86">
        <v>1.6091</v>
      </c>
      <c r="DC231" s="86">
        <v>98</v>
      </c>
      <c r="DD231" s="86">
        <v>1</v>
      </c>
      <c r="DE231" s="86">
        <v>-99</v>
      </c>
      <c r="DF231" s="86">
        <v>1</v>
      </c>
      <c r="DG231" s="86">
        <v>-99</v>
      </c>
      <c r="DH231" s="86">
        <v>-99</v>
      </c>
    </row>
    <row r="232" spans="1:112" x14ac:dyDescent="0.2">
      <c r="A232" s="85">
        <f>IF(ISERROR(SEARCH('School Lookup'!$F$3,Data!J232)),A231,A231+1)</f>
        <v>0</v>
      </c>
      <c r="B232" s="85">
        <f>IF(I232='School Lookup'!$G$13,1,0)</f>
        <v>0</v>
      </c>
      <c r="C232" s="85">
        <f t="shared" si="3"/>
        <v>230</v>
      </c>
      <c r="D232" s="86" t="s">
        <v>6478</v>
      </c>
      <c r="E232" s="86" t="s">
        <v>6496</v>
      </c>
      <c r="F232" s="86" t="s">
        <v>2743</v>
      </c>
      <c r="G232" s="86" t="s">
        <v>2928</v>
      </c>
      <c r="H232" s="86" t="s">
        <v>614</v>
      </c>
      <c r="I232" s="86" t="s">
        <v>3832</v>
      </c>
      <c r="J232" s="86" t="s">
        <v>615</v>
      </c>
      <c r="K232" s="86" t="s">
        <v>72</v>
      </c>
      <c r="L232" s="86">
        <v>1</v>
      </c>
      <c r="M232" s="86">
        <v>1</v>
      </c>
      <c r="N232" s="89">
        <v>0.41578207547169799</v>
      </c>
      <c r="O232" s="89">
        <v>0.9947306264147</v>
      </c>
      <c r="P232" s="89">
        <v>58.644399999999997</v>
      </c>
      <c r="Q232" s="89">
        <v>0.93431446626241998</v>
      </c>
      <c r="R232" s="89">
        <v>49.056571698113203</v>
      </c>
      <c r="S232" s="89">
        <v>0.96452254633856005</v>
      </c>
      <c r="T232" s="89">
        <v>1.0942976855550099</v>
      </c>
      <c r="U232" s="89">
        <v>0.42484969939879802</v>
      </c>
      <c r="V232" s="89">
        <v>0.46491204276084802</v>
      </c>
      <c r="W232" s="89">
        <v>1</v>
      </c>
      <c r="X232" s="89">
        <v>0.10018773584905701</v>
      </c>
      <c r="Y232" s="89">
        <v>0.32490445402363899</v>
      </c>
      <c r="Z232" s="89">
        <v>65.966700000000003</v>
      </c>
      <c r="AA232" s="89">
        <v>2.01257279160331</v>
      </c>
      <c r="AB232" s="89">
        <v>53.773577358490598</v>
      </c>
      <c r="AC232" s="89">
        <v>1.16873862281348</v>
      </c>
      <c r="AD232" s="89">
        <v>1.3621932710045599</v>
      </c>
      <c r="AE232" s="89">
        <v>0.42484969939879802</v>
      </c>
      <c r="AF232" s="89">
        <v>0.57872740170935399</v>
      </c>
      <c r="AG232" s="89">
        <v>1</v>
      </c>
      <c r="AH232" s="89">
        <v>0.235176</v>
      </c>
      <c r="AI232" s="89">
        <v>0.56315736503917002</v>
      </c>
      <c r="AJ232" s="89">
        <v>63.1905</v>
      </c>
      <c r="AK232" s="89">
        <v>1.4256116841217701</v>
      </c>
      <c r="AL232" s="89">
        <v>55.999991999999999</v>
      </c>
      <c r="AM232" s="89">
        <v>0.99438452458047</v>
      </c>
      <c r="AN232" s="89">
        <v>1.00144252502321</v>
      </c>
      <c r="AO232" s="89">
        <v>0.15030060120240499</v>
      </c>
      <c r="AP232" s="89">
        <v>0.15051741358064299</v>
      </c>
      <c r="AQ232" s="89">
        <v>-99</v>
      </c>
      <c r="AR232" s="89">
        <v>-99</v>
      </c>
      <c r="AS232" s="89">
        <v>-99</v>
      </c>
      <c r="AT232" s="89">
        <v>-99</v>
      </c>
      <c r="AU232" s="89">
        <v>-99</v>
      </c>
      <c r="AV232" s="89">
        <v>-99</v>
      </c>
      <c r="AW232" s="89">
        <v>-99</v>
      </c>
      <c r="AX232" s="89">
        <v>-99</v>
      </c>
      <c r="AY232" s="89">
        <v>-99</v>
      </c>
      <c r="AZ232" s="89">
        <v>-99</v>
      </c>
      <c r="BA232" s="89">
        <v>-99</v>
      </c>
      <c r="BB232" s="89">
        <v>-99</v>
      </c>
      <c r="BC232" s="89">
        <v>-99</v>
      </c>
      <c r="BD232" s="89">
        <v>-99</v>
      </c>
      <c r="BE232" s="89">
        <v>-99</v>
      </c>
      <c r="BF232" s="89">
        <v>-99</v>
      </c>
      <c r="BG232" s="89">
        <v>-99</v>
      </c>
      <c r="BH232" s="89">
        <v>-99</v>
      </c>
      <c r="BI232" s="89">
        <v>-99</v>
      </c>
      <c r="BJ232" s="89">
        <v>-99</v>
      </c>
      <c r="BK232" s="89">
        <v>-99</v>
      </c>
      <c r="BL232" s="89">
        <v>-99</v>
      </c>
      <c r="BM232" s="89">
        <v>-99</v>
      </c>
      <c r="BN232" s="89">
        <v>-99</v>
      </c>
      <c r="BO232" s="89">
        <v>-99</v>
      </c>
      <c r="BP232" s="89">
        <v>-99</v>
      </c>
      <c r="BQ232" s="89">
        <v>-99</v>
      </c>
      <c r="BR232" s="89">
        <v>-99</v>
      </c>
      <c r="BS232" s="89">
        <v>-99</v>
      </c>
      <c r="BT232" s="89">
        <v>-99</v>
      </c>
      <c r="BU232" s="89">
        <v>-99</v>
      </c>
      <c r="BV232" s="89">
        <v>-99</v>
      </c>
      <c r="BW232" s="89">
        <v>-99</v>
      </c>
      <c r="BX232" s="89">
        <v>-99</v>
      </c>
      <c r="BY232" s="89">
        <v>-99</v>
      </c>
      <c r="BZ232" s="89">
        <v>-99</v>
      </c>
      <c r="CA232" s="89">
        <v>-99</v>
      </c>
      <c r="CB232" s="89">
        <v>-99</v>
      </c>
      <c r="CC232" s="89">
        <v>-99</v>
      </c>
      <c r="CD232" s="89">
        <v>-99</v>
      </c>
      <c r="CE232" s="89">
        <v>-99</v>
      </c>
      <c r="CF232" s="89">
        <v>-99</v>
      </c>
      <c r="CG232" s="89">
        <v>-99</v>
      </c>
      <c r="CH232" s="89">
        <v>-99</v>
      </c>
      <c r="CI232" s="89">
        <v>-99</v>
      </c>
      <c r="CJ232" s="89">
        <v>-99</v>
      </c>
      <c r="CK232" s="89">
        <v>-99</v>
      </c>
      <c r="CL232" s="89">
        <v>-99</v>
      </c>
      <c r="CM232" s="89">
        <v>-99</v>
      </c>
      <c r="CN232" s="89">
        <v>-99</v>
      </c>
      <c r="CO232" s="89">
        <v>-99</v>
      </c>
      <c r="CP232" s="89">
        <v>-99</v>
      </c>
      <c r="CQ232" s="89">
        <v>-99</v>
      </c>
      <c r="CR232" s="89">
        <v>-99</v>
      </c>
      <c r="CS232" s="89">
        <v>-99</v>
      </c>
      <c r="CT232" s="89">
        <v>-99</v>
      </c>
      <c r="CU232" s="86">
        <v>-99</v>
      </c>
      <c r="CV232" s="86">
        <v>1.1941999999999999</v>
      </c>
      <c r="CW232" s="86">
        <v>91</v>
      </c>
      <c r="CX232" s="86">
        <v>2</v>
      </c>
      <c r="CY232" s="86">
        <v>0.76439999999999997</v>
      </c>
      <c r="CZ232" s="86">
        <v>82</v>
      </c>
      <c r="DA232" s="86">
        <v>3</v>
      </c>
      <c r="DB232" s="86">
        <v>1.4662999999999999</v>
      </c>
      <c r="DC232" s="86">
        <v>98</v>
      </c>
      <c r="DD232" s="86">
        <v>1</v>
      </c>
      <c r="DE232" s="86">
        <v>-99</v>
      </c>
      <c r="DF232" s="86">
        <v>1</v>
      </c>
      <c r="DG232" s="86">
        <v>-99</v>
      </c>
      <c r="DH232" s="86">
        <v>-99</v>
      </c>
    </row>
    <row r="233" spans="1:112" x14ac:dyDescent="0.2">
      <c r="A233" s="85">
        <f>IF(ISERROR(SEARCH('School Lookup'!$F$3,Data!J233)),A232,A232+1)</f>
        <v>0</v>
      </c>
      <c r="B233" s="85">
        <f>IF(I233='School Lookup'!$G$13,1,0)</f>
        <v>0</v>
      </c>
      <c r="C233" s="85">
        <f t="shared" si="3"/>
        <v>231</v>
      </c>
      <c r="D233" s="86" t="s">
        <v>6478</v>
      </c>
      <c r="E233" s="86" t="s">
        <v>6499</v>
      </c>
      <c r="F233" s="86" t="s">
        <v>2742</v>
      </c>
      <c r="G233" s="86" t="s">
        <v>2852</v>
      </c>
      <c r="H233" s="86" t="s">
        <v>986</v>
      </c>
      <c r="I233" s="86" t="s">
        <v>3678</v>
      </c>
      <c r="J233" s="86" t="s">
        <v>987</v>
      </c>
      <c r="K233" s="86" t="s">
        <v>6485</v>
      </c>
      <c r="L233" s="86">
        <v>1</v>
      </c>
      <c r="M233" s="86">
        <v>1</v>
      </c>
      <c r="N233" s="89">
        <v>0.70831840490797504</v>
      </c>
      <c r="O233" s="89">
        <v>1.6282177318670501</v>
      </c>
      <c r="P233" s="89">
        <v>56.465400000000002</v>
      </c>
      <c r="Q233" s="89">
        <v>0.70318485978399103</v>
      </c>
      <c r="R233" s="89">
        <v>53.169723926380399</v>
      </c>
      <c r="S233" s="89">
        <v>1.16570129582552</v>
      </c>
      <c r="T233" s="89">
        <v>1.3225685519699599</v>
      </c>
      <c r="U233" s="89">
        <v>0.375287797390637</v>
      </c>
      <c r="V233" s="89">
        <v>0.496343838766931</v>
      </c>
      <c r="W233" s="89">
        <v>1</v>
      </c>
      <c r="X233" s="89">
        <v>0.60244571428571403</v>
      </c>
      <c r="Y233" s="89">
        <v>1.5072992883935901</v>
      </c>
      <c r="Z233" s="89">
        <v>51.781300000000002</v>
      </c>
      <c r="AA233" s="89">
        <v>0.24361143171574701</v>
      </c>
      <c r="AB233" s="89">
        <v>51.020370204081601</v>
      </c>
      <c r="AC233" s="89">
        <v>0.87545536005466795</v>
      </c>
      <c r="AD233" s="89">
        <v>1.0207083179079</v>
      </c>
      <c r="AE233" s="89">
        <v>0.376055257099002</v>
      </c>
      <c r="AF233" s="89">
        <v>0.383842728913944</v>
      </c>
      <c r="AG233" s="89">
        <v>1</v>
      </c>
      <c r="AH233" s="89">
        <v>0.51539250000000003</v>
      </c>
      <c r="AI233" s="89">
        <v>1.16621030630728</v>
      </c>
      <c r="AJ233" s="89">
        <v>-99</v>
      </c>
      <c r="AK233" s="89">
        <v>-99</v>
      </c>
      <c r="AL233" s="89">
        <v>50.000001249999997</v>
      </c>
      <c r="AM233" s="89">
        <v>1.16621030630728</v>
      </c>
      <c r="AN233" s="89">
        <v>1.1819529697336399</v>
      </c>
      <c r="AO233" s="89">
        <v>0.12279355333845</v>
      </c>
      <c r="AP233" s="89">
        <v>0.145136205032526</v>
      </c>
      <c r="AQ233" s="89">
        <v>1</v>
      </c>
      <c r="AR233" s="89">
        <v>0.53263963414634197</v>
      </c>
      <c r="AS233" s="89">
        <v>1.26728589752434</v>
      </c>
      <c r="AT233" s="89">
        <v>-99</v>
      </c>
      <c r="AU233" s="89">
        <v>-99</v>
      </c>
      <c r="AV233" s="89">
        <v>54.878068292682897</v>
      </c>
      <c r="AW233" s="89">
        <v>1.26728589752434</v>
      </c>
      <c r="AX233" s="89">
        <v>1.2962454394332701</v>
      </c>
      <c r="AY233" s="89">
        <v>0.125863392171911</v>
      </c>
      <c r="AZ233" s="89">
        <v>0.163149848094441</v>
      </c>
      <c r="BA233" s="89">
        <v>-99</v>
      </c>
      <c r="BB233" s="89">
        <v>-99</v>
      </c>
      <c r="BC233" s="89">
        <v>-99</v>
      </c>
      <c r="BD233" s="89">
        <v>-99</v>
      </c>
      <c r="BE233" s="89">
        <v>-99</v>
      </c>
      <c r="BF233" s="89">
        <v>-99</v>
      </c>
      <c r="BG233" s="89">
        <v>-99</v>
      </c>
      <c r="BH233" s="89">
        <v>-99</v>
      </c>
      <c r="BI233" s="89">
        <v>-99</v>
      </c>
      <c r="BJ233" s="89">
        <v>-99</v>
      </c>
      <c r="BK233" s="89">
        <v>-99</v>
      </c>
      <c r="BL233" s="89">
        <v>-99</v>
      </c>
      <c r="BM233" s="89">
        <v>-99</v>
      </c>
      <c r="BN233" s="89">
        <v>-99</v>
      </c>
      <c r="BO233" s="89">
        <v>-99</v>
      </c>
      <c r="BP233" s="89">
        <v>-99</v>
      </c>
      <c r="BQ233" s="89">
        <v>-99</v>
      </c>
      <c r="BR233" s="89">
        <v>-99</v>
      </c>
      <c r="BS233" s="89">
        <v>-99</v>
      </c>
      <c r="BT233" s="89">
        <v>-99</v>
      </c>
      <c r="BU233" s="89">
        <v>-99</v>
      </c>
      <c r="BV233" s="89">
        <v>-99</v>
      </c>
      <c r="BW233" s="89">
        <v>-99</v>
      </c>
      <c r="BX233" s="89">
        <v>-99</v>
      </c>
      <c r="BY233" s="89">
        <v>-99</v>
      </c>
      <c r="BZ233" s="89">
        <v>-99</v>
      </c>
      <c r="CA233" s="89">
        <v>-99</v>
      </c>
      <c r="CB233" s="89">
        <v>-99</v>
      </c>
      <c r="CC233" s="89">
        <v>-99</v>
      </c>
      <c r="CD233" s="89">
        <v>-99</v>
      </c>
      <c r="CE233" s="89">
        <v>-99</v>
      </c>
      <c r="CF233" s="89">
        <v>-99</v>
      </c>
      <c r="CG233" s="89">
        <v>-99</v>
      </c>
      <c r="CH233" s="89">
        <v>-99</v>
      </c>
      <c r="CI233" s="89">
        <v>-99</v>
      </c>
      <c r="CJ233" s="89">
        <v>-99</v>
      </c>
      <c r="CK233" s="89">
        <v>-99</v>
      </c>
      <c r="CL233" s="89">
        <v>-99</v>
      </c>
      <c r="CM233" s="89">
        <v>-99</v>
      </c>
      <c r="CN233" s="89">
        <v>-99</v>
      </c>
      <c r="CO233" s="89">
        <v>-99</v>
      </c>
      <c r="CP233" s="89">
        <v>-99</v>
      </c>
      <c r="CQ233" s="89">
        <v>-99</v>
      </c>
      <c r="CR233" s="89">
        <v>-99</v>
      </c>
      <c r="CS233" s="89">
        <v>-99</v>
      </c>
      <c r="CT233" s="89">
        <v>-99</v>
      </c>
      <c r="CU233" s="86">
        <v>-99</v>
      </c>
      <c r="CV233" s="86">
        <v>1.1884999999999999</v>
      </c>
      <c r="CW233" s="86">
        <v>91</v>
      </c>
      <c r="CX233" s="86">
        <v>2</v>
      </c>
      <c r="CY233" s="86">
        <v>-0.2848</v>
      </c>
      <c r="CZ233" s="86">
        <v>37</v>
      </c>
      <c r="DA233" s="86">
        <v>2</v>
      </c>
      <c r="DB233" s="86">
        <v>0.35549999999999998</v>
      </c>
      <c r="DC233" s="86">
        <v>66</v>
      </c>
      <c r="DD233" s="86">
        <v>-99</v>
      </c>
      <c r="DE233" s="86">
        <v>-99</v>
      </c>
      <c r="DF233" s="86">
        <v>-99</v>
      </c>
      <c r="DG233" s="86">
        <v>-99</v>
      </c>
      <c r="DH233" s="86">
        <v>-99</v>
      </c>
    </row>
    <row r="234" spans="1:112" x14ac:dyDescent="0.2">
      <c r="A234" s="85">
        <f>IF(ISERROR(SEARCH('School Lookup'!$F$3,Data!J234)),A233,A233+1)</f>
        <v>0</v>
      </c>
      <c r="B234" s="85">
        <f>IF(I234='School Lookup'!$G$13,1,0)</f>
        <v>0</v>
      </c>
      <c r="C234" s="85">
        <f t="shared" si="3"/>
        <v>232</v>
      </c>
      <c r="D234" s="86" t="s">
        <v>6478</v>
      </c>
      <c r="E234" s="86" t="s">
        <v>6760</v>
      </c>
      <c r="F234" s="86" t="s">
        <v>2767</v>
      </c>
      <c r="G234" s="86" t="s">
        <v>2783</v>
      </c>
      <c r="H234" s="86" t="s">
        <v>5997</v>
      </c>
      <c r="I234" s="86" t="s">
        <v>3477</v>
      </c>
      <c r="J234" s="86" t="s">
        <v>2677</v>
      </c>
      <c r="K234" s="86" t="s">
        <v>107</v>
      </c>
      <c r="L234" s="86">
        <v>1</v>
      </c>
      <c r="M234" s="86">
        <v>1</v>
      </c>
      <c r="N234" s="89">
        <v>0.62088385416666703</v>
      </c>
      <c r="O234" s="89">
        <v>1.43887830666686</v>
      </c>
      <c r="P234" s="89">
        <v>60.456499999999998</v>
      </c>
      <c r="Q234" s="89">
        <v>1.12652647172344</v>
      </c>
      <c r="R234" s="89">
        <v>51.302054687499997</v>
      </c>
      <c r="S234" s="89">
        <v>1.2827023891951499</v>
      </c>
      <c r="T234" s="89">
        <v>1.4553258189431899</v>
      </c>
      <c r="U234" s="89">
        <v>0.397104446742503</v>
      </c>
      <c r="V234" s="89">
        <v>0.57791635416151499</v>
      </c>
      <c r="W234" s="89">
        <v>1</v>
      </c>
      <c r="X234" s="89">
        <v>0.40294218749999999</v>
      </c>
      <c r="Y234" s="89">
        <v>1.03763638678223</v>
      </c>
      <c r="Z234" s="89">
        <v>55.065199999999997</v>
      </c>
      <c r="AA234" s="89">
        <v>0.65312348000023401</v>
      </c>
      <c r="AB234" s="89">
        <v>46.093756770833302</v>
      </c>
      <c r="AC234" s="89">
        <v>0.84537993339123296</v>
      </c>
      <c r="AD234" s="89">
        <v>0.98568993476895905</v>
      </c>
      <c r="AE234" s="89">
        <v>0.397104446742503</v>
      </c>
      <c r="AF234" s="89">
        <v>0.391421856206081</v>
      </c>
      <c r="AG234" s="89">
        <v>1</v>
      </c>
      <c r="AH234" s="89">
        <v>0.45599095477386897</v>
      </c>
      <c r="AI234" s="89">
        <v>1.0383724503477301</v>
      </c>
      <c r="AJ234" s="89">
        <v>-99</v>
      </c>
      <c r="AK234" s="89">
        <v>-99</v>
      </c>
      <c r="AL234" s="89">
        <v>49.748732663316602</v>
      </c>
      <c r="AM234" s="89">
        <v>1.0383724503477301</v>
      </c>
      <c r="AN234" s="89">
        <v>1.0476537510821899</v>
      </c>
      <c r="AO234" s="89">
        <v>0.20579110651499499</v>
      </c>
      <c r="AP234" s="89">
        <v>0.215597824679788</v>
      </c>
      <c r="AQ234" s="89">
        <v>-99</v>
      </c>
      <c r="AR234" s="89">
        <v>-99</v>
      </c>
      <c r="AS234" s="89">
        <v>-99</v>
      </c>
      <c r="AT234" s="89">
        <v>-99</v>
      </c>
      <c r="AU234" s="89">
        <v>-99</v>
      </c>
      <c r="AV234" s="89">
        <v>-99</v>
      </c>
      <c r="AW234" s="89">
        <v>-99</v>
      </c>
      <c r="AX234" s="89">
        <v>-99</v>
      </c>
      <c r="AY234" s="89">
        <v>-99</v>
      </c>
      <c r="AZ234" s="89">
        <v>-99</v>
      </c>
      <c r="BA234" s="89">
        <v>-99</v>
      </c>
      <c r="BB234" s="89">
        <v>-99</v>
      </c>
      <c r="BC234" s="89">
        <v>-99</v>
      </c>
      <c r="BD234" s="89">
        <v>-99</v>
      </c>
      <c r="BE234" s="89">
        <v>-99</v>
      </c>
      <c r="BF234" s="89">
        <v>-99</v>
      </c>
      <c r="BG234" s="89">
        <v>-99</v>
      </c>
      <c r="BH234" s="89">
        <v>-99</v>
      </c>
      <c r="BI234" s="89">
        <v>-99</v>
      </c>
      <c r="BJ234" s="89">
        <v>-99</v>
      </c>
      <c r="BK234" s="89">
        <v>-99</v>
      </c>
      <c r="BL234" s="89">
        <v>-99</v>
      </c>
      <c r="BM234" s="89">
        <v>-99</v>
      </c>
      <c r="BN234" s="89">
        <v>-99</v>
      </c>
      <c r="BO234" s="89">
        <v>-99</v>
      </c>
      <c r="BP234" s="89">
        <v>-99</v>
      </c>
      <c r="BQ234" s="89">
        <v>-99</v>
      </c>
      <c r="BR234" s="89">
        <v>-99</v>
      </c>
      <c r="BS234" s="89">
        <v>-99</v>
      </c>
      <c r="BT234" s="89">
        <v>-99</v>
      </c>
      <c r="BU234" s="89">
        <v>-99</v>
      </c>
      <c r="BV234" s="89">
        <v>-99</v>
      </c>
      <c r="BW234" s="89">
        <v>-99</v>
      </c>
      <c r="BX234" s="89">
        <v>-99</v>
      </c>
      <c r="BY234" s="89">
        <v>-99</v>
      </c>
      <c r="BZ234" s="89">
        <v>-99</v>
      </c>
      <c r="CA234" s="89">
        <v>-99</v>
      </c>
      <c r="CB234" s="89">
        <v>-99</v>
      </c>
      <c r="CC234" s="89">
        <v>-99</v>
      </c>
      <c r="CD234" s="89">
        <v>-99</v>
      </c>
      <c r="CE234" s="89">
        <v>-99</v>
      </c>
      <c r="CF234" s="89">
        <v>-99</v>
      </c>
      <c r="CG234" s="89">
        <v>-99</v>
      </c>
      <c r="CH234" s="89">
        <v>-99</v>
      </c>
      <c r="CI234" s="89">
        <v>-99</v>
      </c>
      <c r="CJ234" s="89">
        <v>-99</v>
      </c>
      <c r="CK234" s="89">
        <v>-99</v>
      </c>
      <c r="CL234" s="89">
        <v>-99</v>
      </c>
      <c r="CM234" s="89">
        <v>-99</v>
      </c>
      <c r="CN234" s="89">
        <v>-99</v>
      </c>
      <c r="CO234" s="89">
        <v>-99</v>
      </c>
      <c r="CP234" s="89">
        <v>-99</v>
      </c>
      <c r="CQ234" s="89">
        <v>-99</v>
      </c>
      <c r="CR234" s="89">
        <v>-99</v>
      </c>
      <c r="CS234" s="89">
        <v>-99</v>
      </c>
      <c r="CT234" s="89">
        <v>-99</v>
      </c>
      <c r="CU234" s="86">
        <v>-99</v>
      </c>
      <c r="CV234" s="86">
        <v>1.1849000000000001</v>
      </c>
      <c r="CW234" s="86">
        <v>91</v>
      </c>
      <c r="CX234" s="86">
        <v>2</v>
      </c>
      <c r="CY234" s="86">
        <v>-0.13700000000000001</v>
      </c>
      <c r="CZ234" s="86">
        <v>45</v>
      </c>
      <c r="DA234" s="86">
        <v>2</v>
      </c>
      <c r="DB234" s="86">
        <v>0.70669999999999999</v>
      </c>
      <c r="DC234" s="86">
        <v>81</v>
      </c>
      <c r="DD234" s="86">
        <v>-99</v>
      </c>
      <c r="DE234" s="86">
        <v>-99</v>
      </c>
      <c r="DF234" s="86">
        <v>-99</v>
      </c>
      <c r="DG234" s="86">
        <v>-99</v>
      </c>
      <c r="DH234" s="86">
        <v>-99</v>
      </c>
    </row>
    <row r="235" spans="1:112" x14ac:dyDescent="0.2">
      <c r="A235" s="85">
        <f>IF(ISERROR(SEARCH('School Lookup'!$F$3,Data!J235)),A234,A234+1)</f>
        <v>0</v>
      </c>
      <c r="B235" s="85">
        <f>IF(I235='School Lookup'!$G$13,1,0)</f>
        <v>0</v>
      </c>
      <c r="C235" s="85">
        <f t="shared" si="3"/>
        <v>233</v>
      </c>
      <c r="D235" s="86" t="s">
        <v>6478</v>
      </c>
      <c r="E235" s="86" t="s">
        <v>6486</v>
      </c>
      <c r="F235" s="86" t="s">
        <v>1088</v>
      </c>
      <c r="G235" s="86" t="s">
        <v>2824</v>
      </c>
      <c r="H235" s="86" t="s">
        <v>1828</v>
      </c>
      <c r="I235" s="86" t="s">
        <v>3748</v>
      </c>
      <c r="J235" s="86" t="s">
        <v>2112</v>
      </c>
      <c r="K235" s="86" t="s">
        <v>114</v>
      </c>
      <c r="L235" s="86">
        <v>1</v>
      </c>
      <c r="M235" s="86">
        <v>1</v>
      </c>
      <c r="N235" s="89">
        <v>0.37865442622950801</v>
      </c>
      <c r="O235" s="89">
        <v>0.91433074207893805</v>
      </c>
      <c r="P235" s="89">
        <v>58.666699999999999</v>
      </c>
      <c r="Q235" s="89">
        <v>0.93667985874726101</v>
      </c>
      <c r="R235" s="89">
        <v>51.147540983606604</v>
      </c>
      <c r="S235" s="89">
        <v>0.92550530041309897</v>
      </c>
      <c r="T235" s="89">
        <v>1.0500261083867399</v>
      </c>
      <c r="U235" s="89">
        <v>0.39869281045751598</v>
      </c>
      <c r="V235" s="89">
        <v>0.41863786020647598</v>
      </c>
      <c r="W235" s="89">
        <v>1</v>
      </c>
      <c r="X235" s="89">
        <v>0.43745441176470601</v>
      </c>
      <c r="Y235" s="89">
        <v>1.1188836291261399</v>
      </c>
      <c r="Z235" s="89">
        <v>59.7395</v>
      </c>
      <c r="AA235" s="89">
        <v>1.2360225229967301</v>
      </c>
      <c r="AB235" s="89">
        <v>49.182977941176503</v>
      </c>
      <c r="AC235" s="89">
        <v>1.1774530760614299</v>
      </c>
      <c r="AD235" s="89">
        <v>1.37233996205897</v>
      </c>
      <c r="AE235" s="89">
        <v>0.4</v>
      </c>
      <c r="AF235" s="89">
        <v>0.54893598482358896</v>
      </c>
      <c r="AG235" s="89">
        <v>1</v>
      </c>
      <c r="AH235" s="89">
        <v>0.42781733333333299</v>
      </c>
      <c r="AI235" s="89">
        <v>0.97774009901977899</v>
      </c>
      <c r="AJ235" s="89">
        <v>-99</v>
      </c>
      <c r="AK235" s="89">
        <v>-99</v>
      </c>
      <c r="AL235" s="89">
        <v>47.333366666666699</v>
      </c>
      <c r="AM235" s="89">
        <v>0.97774009901977899</v>
      </c>
      <c r="AN235" s="89">
        <v>0.98395683323868799</v>
      </c>
      <c r="AO235" s="89">
        <v>9.8039215686274495E-2</v>
      </c>
      <c r="AP235" s="89">
        <v>9.64663561998714E-2</v>
      </c>
      <c r="AQ235" s="89">
        <v>1</v>
      </c>
      <c r="AR235" s="89">
        <v>0.47640379746835398</v>
      </c>
      <c r="AS235" s="89">
        <v>1.1408780849493001</v>
      </c>
      <c r="AT235" s="89">
        <v>-99</v>
      </c>
      <c r="AU235" s="89">
        <v>-99</v>
      </c>
      <c r="AV235" s="89">
        <v>52.531626582278498</v>
      </c>
      <c r="AW235" s="89">
        <v>1.1408780849493001</v>
      </c>
      <c r="AX235" s="89">
        <v>1.1630375209945201</v>
      </c>
      <c r="AY235" s="89">
        <v>0.10326797385620901</v>
      </c>
      <c r="AZ235" s="89">
        <v>0.120104528311852</v>
      </c>
      <c r="BA235" s="89">
        <v>-99</v>
      </c>
      <c r="BB235" s="89">
        <v>-99</v>
      </c>
      <c r="BC235" s="89">
        <v>-99</v>
      </c>
      <c r="BD235" s="89">
        <v>-99</v>
      </c>
      <c r="BE235" s="89">
        <v>-99</v>
      </c>
      <c r="BF235" s="89">
        <v>-99</v>
      </c>
      <c r="BG235" s="89">
        <v>-99</v>
      </c>
      <c r="BH235" s="89">
        <v>-99</v>
      </c>
      <c r="BI235" s="89">
        <v>-99</v>
      </c>
      <c r="BJ235" s="89">
        <v>-99</v>
      </c>
      <c r="BK235" s="89">
        <v>-99</v>
      </c>
      <c r="BL235" s="89">
        <v>-99</v>
      </c>
      <c r="BM235" s="89">
        <v>-99</v>
      </c>
      <c r="BN235" s="89">
        <v>-99</v>
      </c>
      <c r="BO235" s="89">
        <v>-99</v>
      </c>
      <c r="BP235" s="89">
        <v>-99</v>
      </c>
      <c r="BQ235" s="89">
        <v>-99</v>
      </c>
      <c r="BR235" s="89">
        <v>-99</v>
      </c>
      <c r="BS235" s="89">
        <v>-99</v>
      </c>
      <c r="BT235" s="89">
        <v>-99</v>
      </c>
      <c r="BU235" s="89">
        <v>-99</v>
      </c>
      <c r="BV235" s="89">
        <v>-99</v>
      </c>
      <c r="BW235" s="89">
        <v>-99</v>
      </c>
      <c r="BX235" s="89">
        <v>-99</v>
      </c>
      <c r="BY235" s="89">
        <v>-99</v>
      </c>
      <c r="BZ235" s="89">
        <v>-99</v>
      </c>
      <c r="CA235" s="89">
        <v>-99</v>
      </c>
      <c r="CB235" s="89">
        <v>-99</v>
      </c>
      <c r="CC235" s="89">
        <v>-99</v>
      </c>
      <c r="CD235" s="89">
        <v>-99</v>
      </c>
      <c r="CE235" s="89">
        <v>-99</v>
      </c>
      <c r="CF235" s="89">
        <v>-99</v>
      </c>
      <c r="CG235" s="89">
        <v>-99</v>
      </c>
      <c r="CH235" s="89">
        <v>-99</v>
      </c>
      <c r="CI235" s="89">
        <v>-99</v>
      </c>
      <c r="CJ235" s="89">
        <v>-99</v>
      </c>
      <c r="CK235" s="89">
        <v>-99</v>
      </c>
      <c r="CL235" s="89">
        <v>-99</v>
      </c>
      <c r="CM235" s="89">
        <v>-99</v>
      </c>
      <c r="CN235" s="89">
        <v>-99</v>
      </c>
      <c r="CO235" s="89">
        <v>-99</v>
      </c>
      <c r="CP235" s="89">
        <v>-99</v>
      </c>
      <c r="CQ235" s="89">
        <v>-99</v>
      </c>
      <c r="CR235" s="89">
        <v>-99</v>
      </c>
      <c r="CS235" s="89">
        <v>-99</v>
      </c>
      <c r="CT235" s="89">
        <v>-99</v>
      </c>
      <c r="CU235" s="86">
        <v>-99</v>
      </c>
      <c r="CV235" s="86">
        <v>1.1840999999999999</v>
      </c>
      <c r="CW235" s="86">
        <v>91</v>
      </c>
      <c r="CX235" s="86">
        <v>2</v>
      </c>
      <c r="CY235" s="86">
        <v>0.15</v>
      </c>
      <c r="CZ235" s="86">
        <v>59</v>
      </c>
      <c r="DA235" s="86">
        <v>2</v>
      </c>
      <c r="DB235" s="86">
        <v>0.8679</v>
      </c>
      <c r="DC235" s="86">
        <v>87</v>
      </c>
      <c r="DD235" s="86">
        <v>1</v>
      </c>
      <c r="DE235" s="86">
        <v>-99</v>
      </c>
      <c r="DF235" s="86">
        <v>-99</v>
      </c>
      <c r="DG235" s="86">
        <v>-99</v>
      </c>
      <c r="DH235" s="86">
        <v>1</v>
      </c>
    </row>
    <row r="236" spans="1:112" x14ac:dyDescent="0.2">
      <c r="A236" s="85">
        <f>IF(ISERROR(SEARCH('School Lookup'!$F$3,Data!J236)),A235,A235+1)</f>
        <v>0</v>
      </c>
      <c r="B236" s="85">
        <f>IF(I236='School Lookup'!$G$13,1,0)</f>
        <v>0</v>
      </c>
      <c r="C236" s="85">
        <f t="shared" si="3"/>
        <v>234</v>
      </c>
      <c r="D236" s="86" t="s">
        <v>6478</v>
      </c>
      <c r="E236" s="86" t="s">
        <v>6743</v>
      </c>
      <c r="F236" s="86" t="s">
        <v>2765</v>
      </c>
      <c r="G236" s="86" t="s">
        <v>2801</v>
      </c>
      <c r="H236" s="86" t="s">
        <v>700</v>
      </c>
      <c r="I236" s="86" t="s">
        <v>3816</v>
      </c>
      <c r="J236" s="86" t="s">
        <v>702</v>
      </c>
      <c r="K236" s="86" t="s">
        <v>6482</v>
      </c>
      <c r="L236" s="86">
        <v>1</v>
      </c>
      <c r="M236" s="86">
        <v>1</v>
      </c>
      <c r="N236" s="89">
        <v>0.39681860465116298</v>
      </c>
      <c r="O236" s="89">
        <v>0.95366525083355203</v>
      </c>
      <c r="P236" s="89">
        <v>61.208599999999997</v>
      </c>
      <c r="Q236" s="89">
        <v>1.2063027805955999</v>
      </c>
      <c r="R236" s="89">
        <v>50.739957082452399</v>
      </c>
      <c r="S236" s="89">
        <v>1.0799840157145699</v>
      </c>
      <c r="T236" s="89">
        <v>1.2253079921565799</v>
      </c>
      <c r="U236" s="89">
        <v>0.3712715855573</v>
      </c>
      <c r="V236" s="89">
        <v>0.45492204104400302</v>
      </c>
      <c r="W236" s="89">
        <v>1</v>
      </c>
      <c r="X236" s="89">
        <v>0.57932320675105498</v>
      </c>
      <c r="Y236" s="89">
        <v>1.45286524326053</v>
      </c>
      <c r="Z236" s="89">
        <v>52.325200000000002</v>
      </c>
      <c r="AA236" s="89">
        <v>0.31143737131863802</v>
      </c>
      <c r="AB236" s="89">
        <v>47.0464143459916</v>
      </c>
      <c r="AC236" s="89">
        <v>0.88215130728958302</v>
      </c>
      <c r="AD236" s="89">
        <v>1.0285047574521899</v>
      </c>
      <c r="AE236" s="89">
        <v>0.37205651491365799</v>
      </c>
      <c r="AF236" s="89">
        <v>0.38266189562977898</v>
      </c>
      <c r="AG236" s="89">
        <v>1</v>
      </c>
      <c r="AH236" s="89">
        <v>0.57348909090909095</v>
      </c>
      <c r="AI236" s="89">
        <v>1.2912397746839701</v>
      </c>
      <c r="AJ236" s="89">
        <v>-99</v>
      </c>
      <c r="AK236" s="89">
        <v>-99</v>
      </c>
      <c r="AL236" s="89">
        <v>56.969694545454502</v>
      </c>
      <c r="AM236" s="89">
        <v>1.2912397746839701</v>
      </c>
      <c r="AN236" s="89">
        <v>1.3133018552836999</v>
      </c>
      <c r="AO236" s="89">
        <v>0.12951334379905799</v>
      </c>
      <c r="AP236" s="89">
        <v>0.170090114695298</v>
      </c>
      <c r="AQ236" s="89">
        <v>1</v>
      </c>
      <c r="AR236" s="89">
        <v>0.56754135802469097</v>
      </c>
      <c r="AS236" s="89">
        <v>1.3457385503375801</v>
      </c>
      <c r="AT236" s="89">
        <v>-99</v>
      </c>
      <c r="AU236" s="89">
        <v>-99</v>
      </c>
      <c r="AV236" s="89">
        <v>46.9135858024691</v>
      </c>
      <c r="AW236" s="89">
        <v>1.3457385503375801</v>
      </c>
      <c r="AX236" s="89">
        <v>1.37891845120655</v>
      </c>
      <c r="AY236" s="89">
        <v>0.127158555729984</v>
      </c>
      <c r="AZ236" s="89">
        <v>0.175341278724851</v>
      </c>
      <c r="BA236" s="89">
        <v>-99</v>
      </c>
      <c r="BB236" s="89">
        <v>-99</v>
      </c>
      <c r="BC236" s="89">
        <v>-99</v>
      </c>
      <c r="BD236" s="89">
        <v>-99</v>
      </c>
      <c r="BE236" s="89">
        <v>-99</v>
      </c>
      <c r="BF236" s="89">
        <v>-99</v>
      </c>
      <c r="BG236" s="89">
        <v>-99</v>
      </c>
      <c r="BH236" s="89">
        <v>-99</v>
      </c>
      <c r="BI236" s="89">
        <v>-99</v>
      </c>
      <c r="BJ236" s="89">
        <v>-99</v>
      </c>
      <c r="BK236" s="89">
        <v>-99</v>
      </c>
      <c r="BL236" s="89">
        <v>-99</v>
      </c>
      <c r="BM236" s="89">
        <v>-99</v>
      </c>
      <c r="BN236" s="89">
        <v>-99</v>
      </c>
      <c r="BO236" s="89">
        <v>-99</v>
      </c>
      <c r="BP236" s="89">
        <v>-99</v>
      </c>
      <c r="BQ236" s="89">
        <v>-99</v>
      </c>
      <c r="BR236" s="89">
        <v>-99</v>
      </c>
      <c r="BS236" s="89">
        <v>-99</v>
      </c>
      <c r="BT236" s="89">
        <v>-99</v>
      </c>
      <c r="BU236" s="89">
        <v>-99</v>
      </c>
      <c r="BV236" s="89">
        <v>-99</v>
      </c>
      <c r="BW236" s="89">
        <v>-99</v>
      </c>
      <c r="BX236" s="89">
        <v>-99</v>
      </c>
      <c r="BY236" s="89">
        <v>-99</v>
      </c>
      <c r="BZ236" s="89">
        <v>-99</v>
      </c>
      <c r="CA236" s="89">
        <v>-99</v>
      </c>
      <c r="CB236" s="89">
        <v>-99</v>
      </c>
      <c r="CC236" s="89">
        <v>-99</v>
      </c>
      <c r="CD236" s="89">
        <v>-99</v>
      </c>
      <c r="CE236" s="89">
        <v>-99</v>
      </c>
      <c r="CF236" s="89">
        <v>-99</v>
      </c>
      <c r="CG236" s="89">
        <v>-99</v>
      </c>
      <c r="CH236" s="89">
        <v>-99</v>
      </c>
      <c r="CI236" s="89">
        <v>-99</v>
      </c>
      <c r="CJ236" s="89">
        <v>-99</v>
      </c>
      <c r="CK236" s="89">
        <v>-99</v>
      </c>
      <c r="CL236" s="89">
        <v>-99</v>
      </c>
      <c r="CM236" s="89">
        <v>-99</v>
      </c>
      <c r="CN236" s="89">
        <v>-99</v>
      </c>
      <c r="CO236" s="89">
        <v>-99</v>
      </c>
      <c r="CP236" s="89">
        <v>-99</v>
      </c>
      <c r="CQ236" s="89">
        <v>-99</v>
      </c>
      <c r="CR236" s="89">
        <v>-99</v>
      </c>
      <c r="CS236" s="89">
        <v>-99</v>
      </c>
      <c r="CT236" s="89">
        <v>-99</v>
      </c>
      <c r="CU236" s="86">
        <v>-99</v>
      </c>
      <c r="CV236" s="86">
        <v>1.1830000000000001</v>
      </c>
      <c r="CW236" s="86">
        <v>91</v>
      </c>
      <c r="CX236" s="86">
        <v>2</v>
      </c>
      <c r="CY236" s="86">
        <v>0.2959</v>
      </c>
      <c r="CZ236" s="86">
        <v>66</v>
      </c>
      <c r="DA236" s="86">
        <v>2</v>
      </c>
      <c r="DB236" s="86">
        <v>0.56369999999999998</v>
      </c>
      <c r="DC236" s="86">
        <v>75</v>
      </c>
      <c r="DD236" s="86">
        <v>-99</v>
      </c>
      <c r="DE236" s="86">
        <v>-99</v>
      </c>
      <c r="DF236" s="86">
        <v>-99</v>
      </c>
      <c r="DG236" s="86">
        <v>-99</v>
      </c>
      <c r="DH236" s="86">
        <v>-99</v>
      </c>
    </row>
    <row r="237" spans="1:112" x14ac:dyDescent="0.2">
      <c r="A237" s="85">
        <f>IF(ISERROR(SEARCH('School Lookup'!$F$3,Data!J237)),A236,A236+1)</f>
        <v>0</v>
      </c>
      <c r="B237" s="85">
        <f>IF(I237='School Lookup'!$G$13,1,0)</f>
        <v>0</v>
      </c>
      <c r="C237" s="85">
        <f t="shared" si="3"/>
        <v>235</v>
      </c>
      <c r="D237" s="86" t="s">
        <v>6478</v>
      </c>
      <c r="E237" s="86" t="s">
        <v>6499</v>
      </c>
      <c r="F237" s="86" t="s">
        <v>2742</v>
      </c>
      <c r="G237" s="86" t="s">
        <v>2780</v>
      </c>
      <c r="H237" s="86" t="s">
        <v>516</v>
      </c>
      <c r="I237" s="86" t="s">
        <v>3677</v>
      </c>
      <c r="J237" s="86" t="s">
        <v>2641</v>
      </c>
      <c r="K237" s="86" t="s">
        <v>114</v>
      </c>
      <c r="L237" s="86">
        <v>1</v>
      </c>
      <c r="M237" s="86">
        <v>1</v>
      </c>
      <c r="N237" s="89">
        <v>0.49166286982248503</v>
      </c>
      <c r="O237" s="89">
        <v>1.1590504046293799</v>
      </c>
      <c r="P237" s="89">
        <v>63.0931</v>
      </c>
      <c r="Q237" s="89">
        <v>1.4061943562764601</v>
      </c>
      <c r="R237" s="89">
        <v>49.556191568047304</v>
      </c>
      <c r="S237" s="89">
        <v>1.28262238045292</v>
      </c>
      <c r="T237" s="89">
        <v>1.4552350356723101</v>
      </c>
      <c r="U237" s="89">
        <v>0.39694656488549601</v>
      </c>
      <c r="V237" s="89">
        <v>0.57765054851114594</v>
      </c>
      <c r="W237" s="89">
        <v>1</v>
      </c>
      <c r="X237" s="89">
        <v>0.35025000000000001</v>
      </c>
      <c r="Y237" s="89">
        <v>0.91359063144036701</v>
      </c>
      <c r="Z237" s="89">
        <v>54.747999999999998</v>
      </c>
      <c r="AA237" s="89">
        <v>0.61356770128716698</v>
      </c>
      <c r="AB237" s="89">
        <v>48.363100000000003</v>
      </c>
      <c r="AC237" s="89">
        <v>0.76357916636376699</v>
      </c>
      <c r="AD237" s="89">
        <v>0.89044504820815396</v>
      </c>
      <c r="AE237" s="89">
        <v>0.39459776864356999</v>
      </c>
      <c r="AF237" s="89">
        <v>0.35136762912265401</v>
      </c>
      <c r="AG237" s="89">
        <v>1</v>
      </c>
      <c r="AH237" s="89">
        <v>0.52515363128491599</v>
      </c>
      <c r="AI237" s="89">
        <v>1.1872172025160099</v>
      </c>
      <c r="AJ237" s="89">
        <v>-99</v>
      </c>
      <c r="AK237" s="89">
        <v>-99</v>
      </c>
      <c r="AL237" s="89">
        <v>53.072615083798901</v>
      </c>
      <c r="AM237" s="89">
        <v>1.1872172025160099</v>
      </c>
      <c r="AN237" s="89">
        <v>1.2040216263607999</v>
      </c>
      <c r="AO237" s="89">
        <v>0.105108631826189</v>
      </c>
      <c r="AP237" s="89">
        <v>0.12655306583592699</v>
      </c>
      <c r="AQ237" s="89">
        <v>1</v>
      </c>
      <c r="AR237" s="89">
        <v>0.47136363636363598</v>
      </c>
      <c r="AS237" s="89">
        <v>1.12954873025469</v>
      </c>
      <c r="AT237" s="89">
        <v>-99</v>
      </c>
      <c r="AU237" s="89">
        <v>-99</v>
      </c>
      <c r="AV237" s="89">
        <v>50.568155113636401</v>
      </c>
      <c r="AW237" s="89">
        <v>1.12954873025469</v>
      </c>
      <c r="AX237" s="89">
        <v>1.1510987038804501</v>
      </c>
      <c r="AY237" s="89">
        <v>0.103347034644745</v>
      </c>
      <c r="AZ237" s="89">
        <v>0.118962637629453</v>
      </c>
      <c r="BA237" s="89">
        <v>-99</v>
      </c>
      <c r="BB237" s="89">
        <v>-99</v>
      </c>
      <c r="BC237" s="89">
        <v>-99</v>
      </c>
      <c r="BD237" s="89">
        <v>-99</v>
      </c>
      <c r="BE237" s="89">
        <v>-99</v>
      </c>
      <c r="BF237" s="89">
        <v>-99</v>
      </c>
      <c r="BG237" s="89">
        <v>-99</v>
      </c>
      <c r="BH237" s="89">
        <v>-99</v>
      </c>
      <c r="BI237" s="89">
        <v>-99</v>
      </c>
      <c r="BJ237" s="89">
        <v>-99</v>
      </c>
      <c r="BK237" s="89">
        <v>-99</v>
      </c>
      <c r="BL237" s="89">
        <v>-99</v>
      </c>
      <c r="BM237" s="89">
        <v>-99</v>
      </c>
      <c r="BN237" s="89">
        <v>-99</v>
      </c>
      <c r="BO237" s="89">
        <v>-99</v>
      </c>
      <c r="BP237" s="89">
        <v>-99</v>
      </c>
      <c r="BQ237" s="89">
        <v>-99</v>
      </c>
      <c r="BR237" s="89">
        <v>-99</v>
      </c>
      <c r="BS237" s="89">
        <v>-99</v>
      </c>
      <c r="BT237" s="89">
        <v>-99</v>
      </c>
      <c r="BU237" s="89">
        <v>-99</v>
      </c>
      <c r="BV237" s="89">
        <v>-99</v>
      </c>
      <c r="BW237" s="89">
        <v>-99</v>
      </c>
      <c r="BX237" s="89">
        <v>-99</v>
      </c>
      <c r="BY237" s="89">
        <v>-99</v>
      </c>
      <c r="BZ237" s="89">
        <v>-99</v>
      </c>
      <c r="CA237" s="89">
        <v>-99</v>
      </c>
      <c r="CB237" s="89">
        <v>-99</v>
      </c>
      <c r="CC237" s="89">
        <v>-99</v>
      </c>
      <c r="CD237" s="89">
        <v>-99</v>
      </c>
      <c r="CE237" s="89">
        <v>-99</v>
      </c>
      <c r="CF237" s="89">
        <v>-99</v>
      </c>
      <c r="CG237" s="89">
        <v>-99</v>
      </c>
      <c r="CH237" s="89">
        <v>-99</v>
      </c>
      <c r="CI237" s="89">
        <v>-99</v>
      </c>
      <c r="CJ237" s="89">
        <v>-99</v>
      </c>
      <c r="CK237" s="89">
        <v>-99</v>
      </c>
      <c r="CL237" s="89">
        <v>-99</v>
      </c>
      <c r="CM237" s="89">
        <v>-99</v>
      </c>
      <c r="CN237" s="89">
        <v>-99</v>
      </c>
      <c r="CO237" s="89">
        <v>-99</v>
      </c>
      <c r="CP237" s="89">
        <v>-99</v>
      </c>
      <c r="CQ237" s="89">
        <v>-99</v>
      </c>
      <c r="CR237" s="89">
        <v>-99</v>
      </c>
      <c r="CS237" s="89">
        <v>-99</v>
      </c>
      <c r="CT237" s="89">
        <v>-99</v>
      </c>
      <c r="CU237" s="86">
        <v>-99</v>
      </c>
      <c r="CV237" s="86">
        <v>1.1745000000000001</v>
      </c>
      <c r="CW237" s="86">
        <v>91</v>
      </c>
      <c r="CX237" s="86">
        <v>2</v>
      </c>
      <c r="CY237" s="86">
        <v>-0.35610000000000003</v>
      </c>
      <c r="CZ237" s="86">
        <v>34</v>
      </c>
      <c r="DA237" s="86">
        <v>2</v>
      </c>
      <c r="DB237" s="86">
        <v>0.80030000000000001</v>
      </c>
      <c r="DC237" s="86">
        <v>85</v>
      </c>
      <c r="DD237" s="86">
        <v>-99</v>
      </c>
      <c r="DE237" s="86">
        <v>-99</v>
      </c>
      <c r="DF237" s="86">
        <v>-99</v>
      </c>
      <c r="DG237" s="86">
        <v>-99</v>
      </c>
      <c r="DH237" s="86">
        <v>-99</v>
      </c>
    </row>
    <row r="238" spans="1:112" x14ac:dyDescent="0.2">
      <c r="A238" s="85">
        <f>IF(ISERROR(SEARCH('School Lookup'!$F$3,Data!J238)),A237,A237+1)</f>
        <v>0</v>
      </c>
      <c r="B238" s="85">
        <f>IF(I238='School Lookup'!$G$13,1,0)</f>
        <v>0</v>
      </c>
      <c r="C238" s="85">
        <f t="shared" si="3"/>
        <v>236</v>
      </c>
      <c r="D238" s="86" t="s">
        <v>6478</v>
      </c>
      <c r="E238" s="86" t="s">
        <v>6760</v>
      </c>
      <c r="F238" s="86" t="s">
        <v>2767</v>
      </c>
      <c r="G238" s="86" t="s">
        <v>2823</v>
      </c>
      <c r="H238" s="86" t="s">
        <v>876</v>
      </c>
      <c r="I238" s="86" t="s">
        <v>3681</v>
      </c>
      <c r="J238" s="86" t="s">
        <v>1595</v>
      </c>
      <c r="K238" s="86" t="s">
        <v>31</v>
      </c>
      <c r="L238" s="86">
        <v>1</v>
      </c>
      <c r="M238" s="86">
        <v>1</v>
      </c>
      <c r="N238" s="89">
        <v>0.626370449172577</v>
      </c>
      <c r="O238" s="89">
        <v>1.4507595222265901</v>
      </c>
      <c r="P238" s="89">
        <v>57.260899999999999</v>
      </c>
      <c r="Q238" s="89">
        <v>0.78756466793157698</v>
      </c>
      <c r="R238" s="89">
        <v>53.782543971631199</v>
      </c>
      <c r="S238" s="89">
        <v>1.1191620950790799</v>
      </c>
      <c r="T238" s="89">
        <v>1.2697620617032701</v>
      </c>
      <c r="U238" s="89">
        <v>0.37675350701402799</v>
      </c>
      <c r="V238" s="89">
        <v>0.478387309820068</v>
      </c>
      <c r="W238" s="89">
        <v>1</v>
      </c>
      <c r="X238" s="89">
        <v>0.47190460992907801</v>
      </c>
      <c r="Y238" s="89">
        <v>1.1999848522054899</v>
      </c>
      <c r="Z238" s="89">
        <v>54.847700000000003</v>
      </c>
      <c r="AA238" s="89">
        <v>0.62600058633664102</v>
      </c>
      <c r="AB238" s="89">
        <v>53.959855200945597</v>
      </c>
      <c r="AC238" s="89">
        <v>0.91299271927106596</v>
      </c>
      <c r="AD238" s="89">
        <v>1.06441501712696</v>
      </c>
      <c r="AE238" s="89">
        <v>0.37675350701402799</v>
      </c>
      <c r="AF238" s="89">
        <v>0.40102209062097899</v>
      </c>
      <c r="AG238" s="89">
        <v>1</v>
      </c>
      <c r="AH238" s="89">
        <v>0.73585509838998198</v>
      </c>
      <c r="AI238" s="89">
        <v>1.64066708668491</v>
      </c>
      <c r="AJ238" s="89">
        <v>65.147000000000006</v>
      </c>
      <c r="AK238" s="89">
        <v>1.6171354084089899</v>
      </c>
      <c r="AL238" s="89">
        <v>50.089483899821097</v>
      </c>
      <c r="AM238" s="89">
        <v>1.62890124754695</v>
      </c>
      <c r="AN238" s="89">
        <v>1.6680298944378</v>
      </c>
      <c r="AO238" s="89">
        <v>0.12447116455132499</v>
      </c>
      <c r="AP238" s="89">
        <v>0.20762162346709701</v>
      </c>
      <c r="AQ238" s="89">
        <v>1</v>
      </c>
      <c r="AR238" s="89">
        <v>0.56971167883211704</v>
      </c>
      <c r="AS238" s="89">
        <v>1.3506170321395601</v>
      </c>
      <c r="AT238" s="89">
        <v>49.392200000000003</v>
      </c>
      <c r="AU238" s="89">
        <v>7.6713550654106302E-2</v>
      </c>
      <c r="AV238" s="89">
        <v>54.197080291970799</v>
      </c>
      <c r="AW238" s="89">
        <v>0.71366529139683399</v>
      </c>
      <c r="AX238" s="89">
        <v>0.71284282337053995</v>
      </c>
      <c r="AY238" s="89">
        <v>0.122021821420619</v>
      </c>
      <c r="AZ238" s="89">
        <v>8.6982379694289902E-2</v>
      </c>
      <c r="BA238" s="89">
        <v>-99</v>
      </c>
      <c r="BB238" s="89">
        <v>-99</v>
      </c>
      <c r="BC238" s="89">
        <v>-99</v>
      </c>
      <c r="BD238" s="89">
        <v>-99</v>
      </c>
      <c r="BE238" s="89">
        <v>-99</v>
      </c>
      <c r="BF238" s="89">
        <v>-99</v>
      </c>
      <c r="BG238" s="89">
        <v>-99</v>
      </c>
      <c r="BH238" s="89">
        <v>-99</v>
      </c>
      <c r="BI238" s="89">
        <v>-99</v>
      </c>
      <c r="BJ238" s="89">
        <v>-99</v>
      </c>
      <c r="BK238" s="89">
        <v>-99</v>
      </c>
      <c r="BL238" s="89">
        <v>-99</v>
      </c>
      <c r="BM238" s="89">
        <v>-99</v>
      </c>
      <c r="BN238" s="89">
        <v>-99</v>
      </c>
      <c r="BO238" s="89">
        <v>-99</v>
      </c>
      <c r="BP238" s="89">
        <v>-99</v>
      </c>
      <c r="BQ238" s="89">
        <v>-99</v>
      </c>
      <c r="BR238" s="89">
        <v>-99</v>
      </c>
      <c r="BS238" s="89">
        <v>-99</v>
      </c>
      <c r="BT238" s="89">
        <v>-99</v>
      </c>
      <c r="BU238" s="89">
        <v>-99</v>
      </c>
      <c r="BV238" s="89">
        <v>-99</v>
      </c>
      <c r="BW238" s="89">
        <v>-99</v>
      </c>
      <c r="BX238" s="89">
        <v>-99</v>
      </c>
      <c r="BY238" s="89">
        <v>-99</v>
      </c>
      <c r="BZ238" s="89">
        <v>-99</v>
      </c>
      <c r="CA238" s="89">
        <v>-99</v>
      </c>
      <c r="CB238" s="89">
        <v>-99</v>
      </c>
      <c r="CC238" s="89">
        <v>-99</v>
      </c>
      <c r="CD238" s="89">
        <v>-99</v>
      </c>
      <c r="CE238" s="89">
        <v>-99</v>
      </c>
      <c r="CF238" s="89">
        <v>-99</v>
      </c>
      <c r="CG238" s="89">
        <v>-99</v>
      </c>
      <c r="CH238" s="89">
        <v>-99</v>
      </c>
      <c r="CI238" s="89">
        <v>-99</v>
      </c>
      <c r="CJ238" s="89">
        <v>-99</v>
      </c>
      <c r="CK238" s="89">
        <v>-99</v>
      </c>
      <c r="CL238" s="89">
        <v>-99</v>
      </c>
      <c r="CM238" s="89">
        <v>-99</v>
      </c>
      <c r="CN238" s="89">
        <v>-99</v>
      </c>
      <c r="CO238" s="89">
        <v>-99</v>
      </c>
      <c r="CP238" s="89">
        <v>-99</v>
      </c>
      <c r="CQ238" s="89">
        <v>-99</v>
      </c>
      <c r="CR238" s="89">
        <v>-99</v>
      </c>
      <c r="CS238" s="89">
        <v>-99</v>
      </c>
      <c r="CT238" s="89">
        <v>-99</v>
      </c>
      <c r="CU238" s="86">
        <v>-99</v>
      </c>
      <c r="CV238" s="86">
        <v>1.1739999999999999</v>
      </c>
      <c r="CW238" s="86">
        <v>91</v>
      </c>
      <c r="CX238" s="86">
        <v>2</v>
      </c>
      <c r="CY238" s="86">
        <v>-1.0157</v>
      </c>
      <c r="CZ238" s="86">
        <v>11</v>
      </c>
      <c r="DA238" s="86">
        <v>4</v>
      </c>
      <c r="DB238" s="86">
        <v>0.74319999999999997</v>
      </c>
      <c r="DC238" s="86">
        <v>83</v>
      </c>
      <c r="DD238" s="86">
        <v>-99</v>
      </c>
      <c r="DE238" s="86">
        <v>-99</v>
      </c>
      <c r="DF238" s="86">
        <v>-99</v>
      </c>
      <c r="DG238" s="86">
        <v>-99</v>
      </c>
      <c r="DH238" s="86">
        <v>-99</v>
      </c>
    </row>
    <row r="239" spans="1:112" x14ac:dyDescent="0.2">
      <c r="A239" s="85">
        <f>IF(ISERROR(SEARCH('School Lookup'!$F$3,Data!J239)),A238,A238+1)</f>
        <v>0</v>
      </c>
      <c r="B239" s="85">
        <f>IF(I239='School Lookup'!$G$13,1,0)</f>
        <v>0</v>
      </c>
      <c r="C239" s="85">
        <f t="shared" si="3"/>
        <v>237</v>
      </c>
      <c r="D239" s="86" t="s">
        <v>6478</v>
      </c>
      <c r="E239" s="86" t="s">
        <v>6851</v>
      </c>
      <c r="F239" s="86" t="s">
        <v>2771</v>
      </c>
      <c r="G239" s="86" t="s">
        <v>2842</v>
      </c>
      <c r="H239" s="86" t="s">
        <v>1293</v>
      </c>
      <c r="I239" s="86" t="s">
        <v>4033</v>
      </c>
      <c r="J239" s="86" t="s">
        <v>2147</v>
      </c>
      <c r="K239" s="86" t="s">
        <v>107</v>
      </c>
      <c r="L239" s="86">
        <v>1</v>
      </c>
      <c r="M239" s="86">
        <v>1</v>
      </c>
      <c r="N239" s="89">
        <v>6.9605988023952098E-2</v>
      </c>
      <c r="O239" s="89">
        <v>0.24508668291994001</v>
      </c>
      <c r="P239" s="89">
        <v>74.592100000000002</v>
      </c>
      <c r="Q239" s="89">
        <v>2.6259095214418799</v>
      </c>
      <c r="R239" s="89">
        <v>45.808379940119799</v>
      </c>
      <c r="S239" s="89">
        <v>1.4354981021809099</v>
      </c>
      <c r="T239" s="89">
        <v>1.62869805570625</v>
      </c>
      <c r="U239" s="89">
        <v>0.39904420549581798</v>
      </c>
      <c r="V239" s="89">
        <v>0.64992252163188402</v>
      </c>
      <c r="W239" s="89">
        <v>1</v>
      </c>
      <c r="X239" s="89">
        <v>0.18203772455089801</v>
      </c>
      <c r="Y239" s="89">
        <v>0.51759229172715004</v>
      </c>
      <c r="Z239" s="89">
        <v>56.276299999999999</v>
      </c>
      <c r="AA239" s="89">
        <v>0.80415123409668798</v>
      </c>
      <c r="AB239" s="89">
        <v>41.916180838323299</v>
      </c>
      <c r="AC239" s="89">
        <v>0.66087176291191896</v>
      </c>
      <c r="AD239" s="89">
        <v>0.77085747774635605</v>
      </c>
      <c r="AE239" s="89">
        <v>0.39904420549581798</v>
      </c>
      <c r="AF239" s="89">
        <v>0.307606209757805</v>
      </c>
      <c r="AG239" s="89">
        <v>1</v>
      </c>
      <c r="AH239" s="89">
        <v>0.46152307692307698</v>
      </c>
      <c r="AI239" s="89">
        <v>1.0502781109121</v>
      </c>
      <c r="AJ239" s="89">
        <v>-99</v>
      </c>
      <c r="AK239" s="89">
        <v>-99</v>
      </c>
      <c r="AL239" s="89">
        <v>51.479292307692297</v>
      </c>
      <c r="AM239" s="89">
        <v>1.0502781109121</v>
      </c>
      <c r="AN239" s="89">
        <v>1.0601611644717699</v>
      </c>
      <c r="AO239" s="89">
        <v>0.20191158900836301</v>
      </c>
      <c r="AP239" s="89">
        <v>0.214058825323451</v>
      </c>
      <c r="AQ239" s="89">
        <v>-99</v>
      </c>
      <c r="AR239" s="89">
        <v>-99</v>
      </c>
      <c r="AS239" s="89">
        <v>-99</v>
      </c>
      <c r="AT239" s="89">
        <v>-99</v>
      </c>
      <c r="AU239" s="89">
        <v>-99</v>
      </c>
      <c r="AV239" s="89">
        <v>-99</v>
      </c>
      <c r="AW239" s="89">
        <v>-99</v>
      </c>
      <c r="AX239" s="89">
        <v>-99</v>
      </c>
      <c r="AY239" s="89">
        <v>-99</v>
      </c>
      <c r="AZ239" s="89">
        <v>-99</v>
      </c>
      <c r="BA239" s="89">
        <v>-99</v>
      </c>
      <c r="BB239" s="89">
        <v>-99</v>
      </c>
      <c r="BC239" s="89">
        <v>-99</v>
      </c>
      <c r="BD239" s="89">
        <v>-99</v>
      </c>
      <c r="BE239" s="89">
        <v>-99</v>
      </c>
      <c r="BF239" s="89">
        <v>-99</v>
      </c>
      <c r="BG239" s="89">
        <v>-99</v>
      </c>
      <c r="BH239" s="89">
        <v>-99</v>
      </c>
      <c r="BI239" s="89">
        <v>-99</v>
      </c>
      <c r="BJ239" s="89">
        <v>-99</v>
      </c>
      <c r="BK239" s="89">
        <v>-99</v>
      </c>
      <c r="BL239" s="89">
        <v>-99</v>
      </c>
      <c r="BM239" s="89">
        <v>-99</v>
      </c>
      <c r="BN239" s="89">
        <v>-99</v>
      </c>
      <c r="BO239" s="89">
        <v>-99</v>
      </c>
      <c r="BP239" s="89">
        <v>-99</v>
      </c>
      <c r="BQ239" s="89">
        <v>-99</v>
      </c>
      <c r="BR239" s="89">
        <v>-99</v>
      </c>
      <c r="BS239" s="89">
        <v>-99</v>
      </c>
      <c r="BT239" s="89">
        <v>-99</v>
      </c>
      <c r="BU239" s="89">
        <v>-99</v>
      </c>
      <c r="BV239" s="89">
        <v>-99</v>
      </c>
      <c r="BW239" s="89">
        <v>-99</v>
      </c>
      <c r="BX239" s="89">
        <v>-99</v>
      </c>
      <c r="BY239" s="89">
        <v>-99</v>
      </c>
      <c r="BZ239" s="89">
        <v>-99</v>
      </c>
      <c r="CA239" s="89">
        <v>-99</v>
      </c>
      <c r="CB239" s="89">
        <v>-99</v>
      </c>
      <c r="CC239" s="89">
        <v>-99</v>
      </c>
      <c r="CD239" s="89">
        <v>-99</v>
      </c>
      <c r="CE239" s="89">
        <v>-99</v>
      </c>
      <c r="CF239" s="89">
        <v>-99</v>
      </c>
      <c r="CG239" s="89">
        <v>-99</v>
      </c>
      <c r="CH239" s="89">
        <v>-99</v>
      </c>
      <c r="CI239" s="89">
        <v>-99</v>
      </c>
      <c r="CJ239" s="89">
        <v>-99</v>
      </c>
      <c r="CK239" s="89">
        <v>-99</v>
      </c>
      <c r="CL239" s="89">
        <v>-99</v>
      </c>
      <c r="CM239" s="89">
        <v>-99</v>
      </c>
      <c r="CN239" s="89">
        <v>-99</v>
      </c>
      <c r="CO239" s="89">
        <v>-99</v>
      </c>
      <c r="CP239" s="89">
        <v>-99</v>
      </c>
      <c r="CQ239" s="89">
        <v>-99</v>
      </c>
      <c r="CR239" s="89">
        <v>-99</v>
      </c>
      <c r="CS239" s="89">
        <v>-99</v>
      </c>
      <c r="CT239" s="89">
        <v>-99</v>
      </c>
      <c r="CU239" s="86">
        <v>-99</v>
      </c>
      <c r="CV239" s="86">
        <v>1.1716</v>
      </c>
      <c r="CW239" s="86">
        <v>91</v>
      </c>
      <c r="CX239" s="86">
        <v>2</v>
      </c>
      <c r="CY239" s="86">
        <v>-0.31659999999999999</v>
      </c>
      <c r="CZ239" s="86">
        <v>36</v>
      </c>
      <c r="DA239" s="86">
        <v>2</v>
      </c>
      <c r="DB239" s="86">
        <v>1.3687</v>
      </c>
      <c r="DC239" s="86">
        <v>97</v>
      </c>
      <c r="DD239" s="86">
        <v>1</v>
      </c>
      <c r="DE239" s="86">
        <v>-99</v>
      </c>
      <c r="DF239" s="86">
        <v>1</v>
      </c>
      <c r="DG239" s="86">
        <v>1</v>
      </c>
      <c r="DH239" s="86">
        <v>-99</v>
      </c>
    </row>
    <row r="240" spans="1:112" x14ac:dyDescent="0.2">
      <c r="A240" s="85">
        <f>IF(ISERROR(SEARCH('School Lookup'!$F$3,Data!J240)),A239,A239+1)</f>
        <v>0</v>
      </c>
      <c r="B240" s="85">
        <f>IF(I240='School Lookup'!$G$13,1,0)</f>
        <v>0</v>
      </c>
      <c r="C240" s="85">
        <f t="shared" si="3"/>
        <v>238</v>
      </c>
      <c r="D240" s="86" t="s">
        <v>6478</v>
      </c>
      <c r="E240" s="86" t="s">
        <v>6843</v>
      </c>
      <c r="F240" s="86" t="s">
        <v>2770</v>
      </c>
      <c r="G240" s="86" t="s">
        <v>2845</v>
      </c>
      <c r="H240" s="86" t="s">
        <v>1223</v>
      </c>
      <c r="I240" s="86" t="s">
        <v>3608</v>
      </c>
      <c r="J240" s="86" t="s">
        <v>2031</v>
      </c>
      <c r="K240" s="86" t="s">
        <v>26</v>
      </c>
      <c r="L240" s="86">
        <v>1</v>
      </c>
      <c r="M240" s="86">
        <v>1</v>
      </c>
      <c r="N240" s="89">
        <v>0.341716666666667</v>
      </c>
      <c r="O240" s="89">
        <v>0.83434206363872199</v>
      </c>
      <c r="P240" s="89">
        <v>63.174199999999999</v>
      </c>
      <c r="Q240" s="89">
        <v>1.4147967477796299</v>
      </c>
      <c r="R240" s="89">
        <v>50.8333041666667</v>
      </c>
      <c r="S240" s="89">
        <v>1.12456940570917</v>
      </c>
      <c r="T240" s="89">
        <v>1.2758975580499401</v>
      </c>
      <c r="U240" s="89">
        <v>0.37296037296037299</v>
      </c>
      <c r="V240" s="89">
        <v>0.47585922910953499</v>
      </c>
      <c r="W240" s="89">
        <v>1</v>
      </c>
      <c r="X240" s="89">
        <v>0.51134166666666703</v>
      </c>
      <c r="Y240" s="89">
        <v>1.2928259302395799</v>
      </c>
      <c r="Z240" s="89">
        <v>57.526000000000003</v>
      </c>
      <c r="AA240" s="89">
        <v>0.95999252242493305</v>
      </c>
      <c r="AB240" s="89">
        <v>49.583305000000003</v>
      </c>
      <c r="AC240" s="89">
        <v>1.12640922633225</v>
      </c>
      <c r="AD240" s="89">
        <v>1.3129069536197</v>
      </c>
      <c r="AE240" s="89">
        <v>0.37296037296037299</v>
      </c>
      <c r="AF240" s="89">
        <v>0.48966226708427002</v>
      </c>
      <c r="AG240" s="89">
        <v>1</v>
      </c>
      <c r="AH240" s="89">
        <v>0.19360187500000001</v>
      </c>
      <c r="AI240" s="89">
        <v>0.47368583726725699</v>
      </c>
      <c r="AJ240" s="89">
        <v>-99</v>
      </c>
      <c r="AK240" s="89">
        <v>-99</v>
      </c>
      <c r="AL240" s="89">
        <v>61.874975624999998</v>
      </c>
      <c r="AM240" s="89">
        <v>0.47368583726725699</v>
      </c>
      <c r="AN240" s="89">
        <v>0.45442594426072502</v>
      </c>
      <c r="AO240" s="89">
        <v>0.124320124320124</v>
      </c>
      <c r="AP240" s="89">
        <v>5.6494289884783298E-2</v>
      </c>
      <c r="AQ240" s="89">
        <v>1</v>
      </c>
      <c r="AR240" s="89">
        <v>0.46735628742515001</v>
      </c>
      <c r="AS240" s="89">
        <v>1.1205409472561001</v>
      </c>
      <c r="AT240" s="89">
        <v>-99</v>
      </c>
      <c r="AU240" s="89">
        <v>-99</v>
      </c>
      <c r="AV240" s="89">
        <v>35.329331736526903</v>
      </c>
      <c r="AW240" s="89">
        <v>1.1205409472561001</v>
      </c>
      <c r="AX240" s="89">
        <v>1.14160634736746</v>
      </c>
      <c r="AY240" s="89">
        <v>0.12975912975913001</v>
      </c>
      <c r="AZ240" s="89">
        <v>0.14813384616190001</v>
      </c>
      <c r="BA240" s="89">
        <v>-99</v>
      </c>
      <c r="BB240" s="89">
        <v>-99</v>
      </c>
      <c r="BC240" s="89">
        <v>-99</v>
      </c>
      <c r="BD240" s="89">
        <v>-99</v>
      </c>
      <c r="BE240" s="89">
        <v>-99</v>
      </c>
      <c r="BF240" s="89">
        <v>-99</v>
      </c>
      <c r="BG240" s="89">
        <v>-99</v>
      </c>
      <c r="BH240" s="89">
        <v>-99</v>
      </c>
      <c r="BI240" s="89">
        <v>-99</v>
      </c>
      <c r="BJ240" s="89">
        <v>-99</v>
      </c>
      <c r="BK240" s="89">
        <v>-99</v>
      </c>
      <c r="BL240" s="89">
        <v>-99</v>
      </c>
      <c r="BM240" s="89">
        <v>-99</v>
      </c>
      <c r="BN240" s="89">
        <v>-99</v>
      </c>
      <c r="BO240" s="89">
        <v>-99</v>
      </c>
      <c r="BP240" s="89">
        <v>-99</v>
      </c>
      <c r="BQ240" s="89">
        <v>-99</v>
      </c>
      <c r="BR240" s="89">
        <v>-99</v>
      </c>
      <c r="BS240" s="89">
        <v>-99</v>
      </c>
      <c r="BT240" s="89">
        <v>-99</v>
      </c>
      <c r="BU240" s="89">
        <v>-99</v>
      </c>
      <c r="BV240" s="89">
        <v>-99</v>
      </c>
      <c r="BW240" s="89">
        <v>-99</v>
      </c>
      <c r="BX240" s="89">
        <v>-99</v>
      </c>
      <c r="BY240" s="89">
        <v>-99</v>
      </c>
      <c r="BZ240" s="89">
        <v>-99</v>
      </c>
      <c r="CA240" s="89">
        <v>-99</v>
      </c>
      <c r="CB240" s="89">
        <v>-99</v>
      </c>
      <c r="CC240" s="89">
        <v>-99</v>
      </c>
      <c r="CD240" s="89">
        <v>-99</v>
      </c>
      <c r="CE240" s="89">
        <v>-99</v>
      </c>
      <c r="CF240" s="89">
        <v>-99</v>
      </c>
      <c r="CG240" s="89">
        <v>-99</v>
      </c>
      <c r="CH240" s="89">
        <v>-99</v>
      </c>
      <c r="CI240" s="89">
        <v>-99</v>
      </c>
      <c r="CJ240" s="89">
        <v>-99</v>
      </c>
      <c r="CK240" s="89">
        <v>-99</v>
      </c>
      <c r="CL240" s="89">
        <v>-99</v>
      </c>
      <c r="CM240" s="89">
        <v>-99</v>
      </c>
      <c r="CN240" s="89">
        <v>-99</v>
      </c>
      <c r="CO240" s="89">
        <v>-99</v>
      </c>
      <c r="CP240" s="89">
        <v>-99</v>
      </c>
      <c r="CQ240" s="89">
        <v>-99</v>
      </c>
      <c r="CR240" s="89">
        <v>-99</v>
      </c>
      <c r="CS240" s="89">
        <v>-99</v>
      </c>
      <c r="CT240" s="89">
        <v>-99</v>
      </c>
      <c r="CU240" s="86">
        <v>-99</v>
      </c>
      <c r="CV240" s="86">
        <v>1.1700999999999999</v>
      </c>
      <c r="CW240" s="86">
        <v>91</v>
      </c>
      <c r="CX240" s="86">
        <v>2</v>
      </c>
      <c r="CY240" s="86">
        <v>-0.7833</v>
      </c>
      <c r="CZ240" s="86">
        <v>17</v>
      </c>
      <c r="DA240" s="86">
        <v>2</v>
      </c>
      <c r="DB240" s="86">
        <v>0.88570000000000004</v>
      </c>
      <c r="DC240" s="86">
        <v>88</v>
      </c>
      <c r="DD240" s="86">
        <v>-99</v>
      </c>
      <c r="DE240" s="86">
        <v>-99</v>
      </c>
      <c r="DF240" s="86">
        <v>-99</v>
      </c>
      <c r="DG240" s="86">
        <v>-99</v>
      </c>
      <c r="DH240" s="86">
        <v>-99</v>
      </c>
    </row>
    <row r="241" spans="1:112" x14ac:dyDescent="0.2">
      <c r="A241" s="85">
        <f>IF(ISERROR(SEARCH('School Lookup'!$F$3,Data!J241)),A240,A240+1)</f>
        <v>0</v>
      </c>
      <c r="B241" s="85">
        <f>IF(I241='School Lookup'!$G$13,1,0)</f>
        <v>0</v>
      </c>
      <c r="C241" s="85">
        <f t="shared" si="3"/>
        <v>239</v>
      </c>
      <c r="D241" s="86" t="s">
        <v>6478</v>
      </c>
      <c r="E241" s="86" t="s">
        <v>6486</v>
      </c>
      <c r="F241" s="86" t="s">
        <v>1088</v>
      </c>
      <c r="G241" s="86" t="s">
        <v>2824</v>
      </c>
      <c r="H241" s="86" t="s">
        <v>1828</v>
      </c>
      <c r="I241" s="86" t="s">
        <v>3900</v>
      </c>
      <c r="J241" s="86" t="s">
        <v>1829</v>
      </c>
      <c r="K241" s="86" t="s">
        <v>114</v>
      </c>
      <c r="L241" s="86">
        <v>1</v>
      </c>
      <c r="M241" s="86">
        <v>1</v>
      </c>
      <c r="N241" s="89">
        <v>0.48481879350348001</v>
      </c>
      <c r="O241" s="89">
        <v>1.14422956475224</v>
      </c>
      <c r="P241" s="89">
        <v>49.712600000000002</v>
      </c>
      <c r="Q241" s="89">
        <v>-1.3094170334201301E-2</v>
      </c>
      <c r="R241" s="89">
        <v>52.900266125290003</v>
      </c>
      <c r="S241" s="89">
        <v>0.565567697209019</v>
      </c>
      <c r="T241" s="89">
        <v>0.64161682684858001</v>
      </c>
      <c r="U241" s="89">
        <v>0.40280373831775701</v>
      </c>
      <c r="V241" s="89">
        <v>0.25844565642218498</v>
      </c>
      <c r="W241" s="89">
        <v>1</v>
      </c>
      <c r="X241" s="89">
        <v>0.50323596287702999</v>
      </c>
      <c r="Y241" s="89">
        <v>1.2737438196484601</v>
      </c>
      <c r="Z241" s="89">
        <v>59.365299999999998</v>
      </c>
      <c r="AA241" s="89">
        <v>1.1893586755994101</v>
      </c>
      <c r="AB241" s="89">
        <v>55.220403712296999</v>
      </c>
      <c r="AC241" s="89">
        <v>1.2315512476239301</v>
      </c>
      <c r="AD241" s="89">
        <v>1.43532927622869</v>
      </c>
      <c r="AE241" s="89">
        <v>0.40280373831775701</v>
      </c>
      <c r="AF241" s="89">
        <v>0.57815599818183805</v>
      </c>
      <c r="AG241" s="89">
        <v>1</v>
      </c>
      <c r="AH241" s="89">
        <v>0.68226448598130796</v>
      </c>
      <c r="AI241" s="89">
        <v>1.5253349187454499</v>
      </c>
      <c r="AJ241" s="89">
        <v>-99</v>
      </c>
      <c r="AK241" s="89">
        <v>-99</v>
      </c>
      <c r="AL241" s="89">
        <v>51.401885981308403</v>
      </c>
      <c r="AM241" s="89">
        <v>1.5253349187454499</v>
      </c>
      <c r="AN241" s="89">
        <v>1.55922896898233</v>
      </c>
      <c r="AO241" s="89">
        <v>0.1</v>
      </c>
      <c r="AP241" s="89">
        <v>0.15592289689823299</v>
      </c>
      <c r="AQ241" s="89">
        <v>1</v>
      </c>
      <c r="AR241" s="89">
        <v>0.76464554455445499</v>
      </c>
      <c r="AS241" s="89">
        <v>1.7887924913908499</v>
      </c>
      <c r="AT241" s="89">
        <v>-99</v>
      </c>
      <c r="AU241" s="89">
        <v>-99</v>
      </c>
      <c r="AV241" s="89">
        <v>53.465372277227701</v>
      </c>
      <c r="AW241" s="89">
        <v>1.7887924913908499</v>
      </c>
      <c r="AX241" s="89">
        <v>1.8458064705586501</v>
      </c>
      <c r="AY241" s="89">
        <v>9.4392523364486003E-2</v>
      </c>
      <c r="AZ241" s="89">
        <v>0.17423033039852601</v>
      </c>
      <c r="BA241" s="89">
        <v>-99</v>
      </c>
      <c r="BB241" s="89">
        <v>-99</v>
      </c>
      <c r="BC241" s="89">
        <v>-99</v>
      </c>
      <c r="BD241" s="89">
        <v>-99</v>
      </c>
      <c r="BE241" s="89">
        <v>-99</v>
      </c>
      <c r="BF241" s="89">
        <v>-99</v>
      </c>
      <c r="BG241" s="89">
        <v>-99</v>
      </c>
      <c r="BH241" s="89">
        <v>-99</v>
      </c>
      <c r="BI241" s="89">
        <v>-99</v>
      </c>
      <c r="BJ241" s="89">
        <v>-99</v>
      </c>
      <c r="BK241" s="89">
        <v>-99</v>
      </c>
      <c r="BL241" s="89">
        <v>-99</v>
      </c>
      <c r="BM241" s="89">
        <v>-99</v>
      </c>
      <c r="BN241" s="89">
        <v>-99</v>
      </c>
      <c r="BO241" s="89">
        <v>-99</v>
      </c>
      <c r="BP241" s="89">
        <v>-99</v>
      </c>
      <c r="BQ241" s="89">
        <v>-99</v>
      </c>
      <c r="BR241" s="89">
        <v>-99</v>
      </c>
      <c r="BS241" s="89">
        <v>-99</v>
      </c>
      <c r="BT241" s="89">
        <v>-99</v>
      </c>
      <c r="BU241" s="89">
        <v>-99</v>
      </c>
      <c r="BV241" s="89">
        <v>-99</v>
      </c>
      <c r="BW241" s="89">
        <v>-99</v>
      </c>
      <c r="BX241" s="89">
        <v>-99</v>
      </c>
      <c r="BY241" s="89">
        <v>-99</v>
      </c>
      <c r="BZ241" s="89">
        <v>-99</v>
      </c>
      <c r="CA241" s="89">
        <v>-99</v>
      </c>
      <c r="CB241" s="89">
        <v>-99</v>
      </c>
      <c r="CC241" s="89">
        <v>-99</v>
      </c>
      <c r="CD241" s="89">
        <v>-99</v>
      </c>
      <c r="CE241" s="89">
        <v>-99</v>
      </c>
      <c r="CF241" s="89">
        <v>-99</v>
      </c>
      <c r="CG241" s="89">
        <v>-99</v>
      </c>
      <c r="CH241" s="89">
        <v>-99</v>
      </c>
      <c r="CI241" s="89">
        <v>-99</v>
      </c>
      <c r="CJ241" s="89">
        <v>-99</v>
      </c>
      <c r="CK241" s="89">
        <v>-99</v>
      </c>
      <c r="CL241" s="89">
        <v>-99</v>
      </c>
      <c r="CM241" s="89">
        <v>-99</v>
      </c>
      <c r="CN241" s="89">
        <v>-99</v>
      </c>
      <c r="CO241" s="89">
        <v>-99</v>
      </c>
      <c r="CP241" s="89">
        <v>-99</v>
      </c>
      <c r="CQ241" s="89">
        <v>-99</v>
      </c>
      <c r="CR241" s="89">
        <v>-99</v>
      </c>
      <c r="CS241" s="89">
        <v>-99</v>
      </c>
      <c r="CT241" s="89">
        <v>-99</v>
      </c>
      <c r="CU241" s="86">
        <v>-99</v>
      </c>
      <c r="CV241" s="86">
        <v>1.1668000000000001</v>
      </c>
      <c r="CW241" s="86">
        <v>91</v>
      </c>
      <c r="CX241" s="86">
        <v>2</v>
      </c>
      <c r="CY241" s="86">
        <v>0.63339999999999996</v>
      </c>
      <c r="CZ241" s="86">
        <v>77</v>
      </c>
      <c r="DA241" s="86">
        <v>2</v>
      </c>
      <c r="DB241" s="86">
        <v>0.4738</v>
      </c>
      <c r="DC241" s="86">
        <v>71</v>
      </c>
      <c r="DD241" s="86">
        <v>-99</v>
      </c>
      <c r="DE241" s="86">
        <v>-99</v>
      </c>
      <c r="DF241" s="86">
        <v>-99</v>
      </c>
      <c r="DG241" s="86">
        <v>-99</v>
      </c>
      <c r="DH241" s="86">
        <v>-99</v>
      </c>
    </row>
    <row r="242" spans="1:112" x14ac:dyDescent="0.2">
      <c r="A242" s="85">
        <f>IF(ISERROR(SEARCH('School Lookup'!$F$3,Data!J242)),A241,A241+1)</f>
        <v>0</v>
      </c>
      <c r="B242" s="85">
        <f>IF(I242='School Lookup'!$G$13,1,0)</f>
        <v>0</v>
      </c>
      <c r="C242" s="85">
        <f t="shared" si="3"/>
        <v>240</v>
      </c>
      <c r="D242" s="86" t="s">
        <v>6478</v>
      </c>
      <c r="E242" s="86" t="s">
        <v>6861</v>
      </c>
      <c r="F242" s="86" t="s">
        <v>1995</v>
      </c>
      <c r="G242" s="86" t="s">
        <v>2899</v>
      </c>
      <c r="H242" s="86" t="s">
        <v>2052</v>
      </c>
      <c r="I242" s="86" t="s">
        <v>3800</v>
      </c>
      <c r="J242" s="86" t="s">
        <v>2135</v>
      </c>
      <c r="K242" s="86" t="s">
        <v>36</v>
      </c>
      <c r="L242" s="86">
        <v>1</v>
      </c>
      <c r="M242" s="86">
        <v>-99</v>
      </c>
      <c r="N242" s="89">
        <v>-99</v>
      </c>
      <c r="O242" s="89">
        <v>-99</v>
      </c>
      <c r="P242" s="89">
        <v>-99</v>
      </c>
      <c r="Q242" s="89">
        <v>-99</v>
      </c>
      <c r="R242" s="89">
        <v>-99</v>
      </c>
      <c r="S242" s="89">
        <v>-99</v>
      </c>
      <c r="T242" s="89">
        <v>-99</v>
      </c>
      <c r="U242" s="89">
        <v>-99</v>
      </c>
      <c r="V242" s="89">
        <v>-99</v>
      </c>
      <c r="W242" s="89">
        <v>-99</v>
      </c>
      <c r="X242" s="89">
        <v>-99</v>
      </c>
      <c r="Y242" s="89">
        <v>-99</v>
      </c>
      <c r="Z242" s="89">
        <v>-99</v>
      </c>
      <c r="AA242" s="89">
        <v>-99</v>
      </c>
      <c r="AB242" s="89">
        <v>-99</v>
      </c>
      <c r="AC242" s="89">
        <v>-99</v>
      </c>
      <c r="AD242" s="89">
        <v>-99</v>
      </c>
      <c r="AE242" s="89">
        <v>-99</v>
      </c>
      <c r="AF242" s="89">
        <v>-99</v>
      </c>
      <c r="AG242" s="89">
        <v>-99</v>
      </c>
      <c r="AH242" s="89">
        <v>-99</v>
      </c>
      <c r="AI242" s="89">
        <v>-99</v>
      </c>
      <c r="AJ242" s="89">
        <v>-99</v>
      </c>
      <c r="AK242" s="89">
        <v>-99</v>
      </c>
      <c r="AL242" s="89">
        <v>-99</v>
      </c>
      <c r="AM242" s="89">
        <v>-99</v>
      </c>
      <c r="AN242" s="89">
        <v>-99</v>
      </c>
      <c r="AO242" s="89">
        <v>-99</v>
      </c>
      <c r="AP242" s="89">
        <v>-99</v>
      </c>
      <c r="AQ242" s="89">
        <v>-99</v>
      </c>
      <c r="AR242" s="89">
        <v>-99</v>
      </c>
      <c r="AS242" s="89">
        <v>-99</v>
      </c>
      <c r="AT242" s="89">
        <v>-99</v>
      </c>
      <c r="AU242" s="89">
        <v>-99</v>
      </c>
      <c r="AV242" s="89">
        <v>-99</v>
      </c>
      <c r="AW242" s="89">
        <v>-99</v>
      </c>
      <c r="AX242" s="89">
        <v>-99</v>
      </c>
      <c r="AY242" s="89">
        <v>-99</v>
      </c>
      <c r="AZ242" s="89">
        <v>-99</v>
      </c>
      <c r="BA242" s="89">
        <v>1</v>
      </c>
      <c r="BB242" s="89">
        <v>0.48452426850258201</v>
      </c>
      <c r="BC242" s="89">
        <v>1.3148092712614401</v>
      </c>
      <c r="BD242" s="89">
        <v>60.007899999999999</v>
      </c>
      <c r="BE242" s="89">
        <v>1.17132622661551</v>
      </c>
      <c r="BF242" s="89">
        <v>58.175572977624803</v>
      </c>
      <c r="BG242" s="89">
        <v>1.24306774893848</v>
      </c>
      <c r="BH242" s="89">
        <v>1.3402419539368999</v>
      </c>
      <c r="BI242" s="89">
        <v>0.250431034482759</v>
      </c>
      <c r="BJ242" s="89">
        <v>0.33563817898161102</v>
      </c>
      <c r="BK242" s="89">
        <v>1</v>
      </c>
      <c r="BL242" s="89">
        <v>0.50918760757314996</v>
      </c>
      <c r="BM242" s="89">
        <v>1.4208701095079199</v>
      </c>
      <c r="BN242" s="89">
        <v>63.615099999999998</v>
      </c>
      <c r="BO242" s="89">
        <v>1.6796800005214401</v>
      </c>
      <c r="BP242" s="89">
        <v>53.700507228915697</v>
      </c>
      <c r="BQ242" s="89">
        <v>1.55027505501468</v>
      </c>
      <c r="BR242" s="89">
        <v>1.63810258557023</v>
      </c>
      <c r="BS242" s="89">
        <v>0.250431034482759</v>
      </c>
      <c r="BT242" s="89">
        <v>0.41023172509323402</v>
      </c>
      <c r="BU242" s="89">
        <v>1</v>
      </c>
      <c r="BV242" s="89">
        <v>0.34110241796200402</v>
      </c>
      <c r="BW242" s="89">
        <v>0.94285079170660602</v>
      </c>
      <c r="BX242" s="89">
        <v>55.410899999999998</v>
      </c>
      <c r="BY242" s="89">
        <v>0.65005372190814603</v>
      </c>
      <c r="BZ242" s="89">
        <v>52.849722452504302</v>
      </c>
      <c r="CA242" s="89">
        <v>0.79645225680737597</v>
      </c>
      <c r="CB242" s="89">
        <v>0.84934649795306405</v>
      </c>
      <c r="CC242" s="89">
        <v>0.249568965517241</v>
      </c>
      <c r="CD242" s="89">
        <v>0.211970526859838</v>
      </c>
      <c r="CE242" s="89">
        <v>1</v>
      </c>
      <c r="CF242" s="89">
        <v>0.38796787564766799</v>
      </c>
      <c r="CG242" s="89">
        <v>1.11693543613733</v>
      </c>
      <c r="CH242" s="89">
        <v>57.439799999999998</v>
      </c>
      <c r="CI242" s="89">
        <v>0.92937664649372098</v>
      </c>
      <c r="CJ242" s="89">
        <v>46.632141968911903</v>
      </c>
      <c r="CK242" s="89">
        <v>1.0231560413155201</v>
      </c>
      <c r="CL242" s="89">
        <v>1.1162656298832301</v>
      </c>
      <c r="CM242" s="89">
        <v>0.249568965517241</v>
      </c>
      <c r="CN242" s="89">
        <v>0.278585258492411</v>
      </c>
      <c r="CO242" s="89">
        <v>97.08</v>
      </c>
      <c r="CP242" s="89">
        <v>0.73219999999999996</v>
      </c>
      <c r="CQ242" s="89">
        <v>-1.92</v>
      </c>
      <c r="CR242" s="89">
        <v>-0.4597</v>
      </c>
      <c r="CS242" s="89">
        <v>0.73219999999999996</v>
      </c>
      <c r="CT242" s="89">
        <v>0.52749999999999997</v>
      </c>
      <c r="CU242" s="86" t="s">
        <v>6988</v>
      </c>
      <c r="CV242" s="86">
        <v>1.1655</v>
      </c>
      <c r="CW242" s="86">
        <v>91</v>
      </c>
      <c r="CX242" s="86">
        <v>2</v>
      </c>
      <c r="CY242" s="86">
        <v>-0.34039999999999998</v>
      </c>
      <c r="CZ242" s="86">
        <v>34</v>
      </c>
      <c r="DA242" s="86">
        <v>4</v>
      </c>
      <c r="DB242" s="86">
        <v>1.1082000000000001</v>
      </c>
      <c r="DC242" s="86">
        <v>93</v>
      </c>
      <c r="DD242" s="86">
        <v>-99</v>
      </c>
      <c r="DE242" s="86">
        <v>-99</v>
      </c>
      <c r="DF242" s="86">
        <v>-99</v>
      </c>
      <c r="DG242" s="86">
        <v>-99</v>
      </c>
      <c r="DH242" s="86">
        <v>-99</v>
      </c>
    </row>
    <row r="243" spans="1:112" x14ac:dyDescent="0.2">
      <c r="A243" s="85">
        <f>IF(ISERROR(SEARCH('School Lookup'!$F$3,Data!J243)),A242,A242+1)</f>
        <v>0</v>
      </c>
      <c r="B243" s="85">
        <f>IF(I243='School Lookup'!$G$13,1,0)</f>
        <v>0</v>
      </c>
      <c r="C243" s="85">
        <f t="shared" si="3"/>
        <v>241</v>
      </c>
      <c r="D243" s="86" t="s">
        <v>6478</v>
      </c>
      <c r="E243" s="86" t="s">
        <v>6760</v>
      </c>
      <c r="F243" s="86" t="s">
        <v>2767</v>
      </c>
      <c r="G243" s="86" t="s">
        <v>2803</v>
      </c>
      <c r="H243" s="86" t="s">
        <v>961</v>
      </c>
      <c r="I243" s="86" t="s">
        <v>4221</v>
      </c>
      <c r="J243" s="86" t="s">
        <v>2689</v>
      </c>
      <c r="K243" s="86" t="s">
        <v>26</v>
      </c>
      <c r="L243" s="86">
        <v>1</v>
      </c>
      <c r="M243" s="86">
        <v>1</v>
      </c>
      <c r="N243" s="89">
        <v>0.63789163701067597</v>
      </c>
      <c r="O243" s="89">
        <v>1.475708642047</v>
      </c>
      <c r="P243" s="89">
        <v>58.472799999999999</v>
      </c>
      <c r="Q243" s="89">
        <v>0.91611261198444904</v>
      </c>
      <c r="R243" s="89">
        <v>49.999997508896797</v>
      </c>
      <c r="S243" s="89">
        <v>1.19591062701573</v>
      </c>
      <c r="T243" s="89">
        <v>1.3568460799006701</v>
      </c>
      <c r="U243" s="89">
        <v>0.38205302515295703</v>
      </c>
      <c r="V243" s="89">
        <v>0.51838714949298104</v>
      </c>
      <c r="W243" s="89">
        <v>1</v>
      </c>
      <c r="X243" s="89">
        <v>0.30179838420107702</v>
      </c>
      <c r="Y243" s="89">
        <v>0.799527853551118</v>
      </c>
      <c r="Z243" s="89">
        <v>57.917099999999998</v>
      </c>
      <c r="AA243" s="89">
        <v>1.0087638498356499</v>
      </c>
      <c r="AB243" s="89">
        <v>49.730686535008999</v>
      </c>
      <c r="AC243" s="89">
        <v>0.90414585169338502</v>
      </c>
      <c r="AD243" s="89">
        <v>1.0541141491831201</v>
      </c>
      <c r="AE243" s="89">
        <v>0.37865397688647201</v>
      </c>
      <c r="AF243" s="89">
        <v>0.39914451468048801</v>
      </c>
      <c r="AG243" s="89">
        <v>1</v>
      </c>
      <c r="AH243" s="89">
        <v>0.417132085561497</v>
      </c>
      <c r="AI243" s="89">
        <v>0.95474441497910201</v>
      </c>
      <c r="AJ243" s="89">
        <v>-99</v>
      </c>
      <c r="AK243" s="89">
        <v>-99</v>
      </c>
      <c r="AL243" s="89">
        <v>41.7112192513369</v>
      </c>
      <c r="AM243" s="89">
        <v>0.95474441497910201</v>
      </c>
      <c r="AN243" s="89">
        <v>0.95979886863706299</v>
      </c>
      <c r="AO243" s="89">
        <v>0.12712440516655299</v>
      </c>
      <c r="AP243" s="89">
        <v>0.12201386025501799</v>
      </c>
      <c r="AQ243" s="89">
        <v>1</v>
      </c>
      <c r="AR243" s="89">
        <v>0.449973333333333</v>
      </c>
      <c r="AS243" s="89">
        <v>1.0814672651942401</v>
      </c>
      <c r="AT243" s="89">
        <v>-99</v>
      </c>
      <c r="AU243" s="89">
        <v>-99</v>
      </c>
      <c r="AV243" s="89">
        <v>49.090933333333297</v>
      </c>
      <c r="AW243" s="89">
        <v>1.0814672651942401</v>
      </c>
      <c r="AX243" s="89">
        <v>1.1004306973251801</v>
      </c>
      <c r="AY243" s="89">
        <v>0.112168592794018</v>
      </c>
      <c r="AZ243" s="89">
        <v>0.123433762786305</v>
      </c>
      <c r="BA243" s="89">
        <v>-99</v>
      </c>
      <c r="BB243" s="89">
        <v>-99</v>
      </c>
      <c r="BC243" s="89">
        <v>-99</v>
      </c>
      <c r="BD243" s="89">
        <v>-99</v>
      </c>
      <c r="BE243" s="89">
        <v>-99</v>
      </c>
      <c r="BF243" s="89">
        <v>-99</v>
      </c>
      <c r="BG243" s="89">
        <v>-99</v>
      </c>
      <c r="BH243" s="89">
        <v>-99</v>
      </c>
      <c r="BI243" s="89">
        <v>-99</v>
      </c>
      <c r="BJ243" s="89">
        <v>-99</v>
      </c>
      <c r="BK243" s="89">
        <v>-99</v>
      </c>
      <c r="BL243" s="89">
        <v>-99</v>
      </c>
      <c r="BM243" s="89">
        <v>-99</v>
      </c>
      <c r="BN243" s="89">
        <v>-99</v>
      </c>
      <c r="BO243" s="89">
        <v>-99</v>
      </c>
      <c r="BP243" s="89">
        <v>-99</v>
      </c>
      <c r="BQ243" s="89">
        <v>-99</v>
      </c>
      <c r="BR243" s="89">
        <v>-99</v>
      </c>
      <c r="BS243" s="89">
        <v>-99</v>
      </c>
      <c r="BT243" s="89">
        <v>-99</v>
      </c>
      <c r="BU243" s="89">
        <v>-99</v>
      </c>
      <c r="BV243" s="89">
        <v>-99</v>
      </c>
      <c r="BW243" s="89">
        <v>-99</v>
      </c>
      <c r="BX243" s="89">
        <v>-99</v>
      </c>
      <c r="BY243" s="89">
        <v>-99</v>
      </c>
      <c r="BZ243" s="89">
        <v>-99</v>
      </c>
      <c r="CA243" s="89">
        <v>-99</v>
      </c>
      <c r="CB243" s="89">
        <v>-99</v>
      </c>
      <c r="CC243" s="89">
        <v>-99</v>
      </c>
      <c r="CD243" s="89">
        <v>-99</v>
      </c>
      <c r="CE243" s="89">
        <v>-99</v>
      </c>
      <c r="CF243" s="89">
        <v>-99</v>
      </c>
      <c r="CG243" s="89">
        <v>-99</v>
      </c>
      <c r="CH243" s="89">
        <v>-99</v>
      </c>
      <c r="CI243" s="89">
        <v>-99</v>
      </c>
      <c r="CJ243" s="89">
        <v>-99</v>
      </c>
      <c r="CK243" s="89">
        <v>-99</v>
      </c>
      <c r="CL243" s="89">
        <v>-99</v>
      </c>
      <c r="CM243" s="89">
        <v>-99</v>
      </c>
      <c r="CN243" s="89">
        <v>-99</v>
      </c>
      <c r="CO243" s="89">
        <v>-99</v>
      </c>
      <c r="CP243" s="89">
        <v>-99</v>
      </c>
      <c r="CQ243" s="89">
        <v>-99</v>
      </c>
      <c r="CR243" s="89">
        <v>-99</v>
      </c>
      <c r="CS243" s="89">
        <v>-99</v>
      </c>
      <c r="CT243" s="89">
        <v>-99</v>
      </c>
      <c r="CU243" s="86">
        <v>-99</v>
      </c>
      <c r="CV243" s="86">
        <v>1.163</v>
      </c>
      <c r="CW243" s="86">
        <v>91</v>
      </c>
      <c r="CX243" s="86">
        <v>2</v>
      </c>
      <c r="CY243" s="86">
        <v>-0.19259999999999999</v>
      </c>
      <c r="CZ243" s="86">
        <v>42</v>
      </c>
      <c r="DA243" s="86">
        <v>2</v>
      </c>
      <c r="DB243" s="86">
        <v>0.73199999999999998</v>
      </c>
      <c r="DC243" s="86">
        <v>82</v>
      </c>
      <c r="DD243" s="86">
        <v>-99</v>
      </c>
      <c r="DE243" s="86">
        <v>-99</v>
      </c>
      <c r="DF243" s="86">
        <v>-99</v>
      </c>
      <c r="DG243" s="86">
        <v>-99</v>
      </c>
      <c r="DH243" s="86">
        <v>-99</v>
      </c>
    </row>
    <row r="244" spans="1:112" x14ac:dyDescent="0.2">
      <c r="A244" s="85">
        <f>IF(ISERROR(SEARCH('School Lookup'!$F$3,Data!J244)),A243,A243+1)</f>
        <v>0</v>
      </c>
      <c r="B244" s="85">
        <f>IF(I244='School Lookup'!$G$13,1,0)</f>
        <v>0</v>
      </c>
      <c r="C244" s="85">
        <f t="shared" si="3"/>
        <v>242</v>
      </c>
      <c r="D244" s="86" t="s">
        <v>6478</v>
      </c>
      <c r="E244" s="86" t="s">
        <v>6695</v>
      </c>
      <c r="F244" s="86" t="s">
        <v>546</v>
      </c>
      <c r="G244" s="86" t="s">
        <v>2831</v>
      </c>
      <c r="H244" s="86" t="s">
        <v>548</v>
      </c>
      <c r="I244" s="86" t="s">
        <v>3568</v>
      </c>
      <c r="J244" s="86" t="s">
        <v>1289</v>
      </c>
      <c r="K244" s="86" t="s">
        <v>603</v>
      </c>
      <c r="L244" s="86">
        <v>1</v>
      </c>
      <c r="M244" s="86">
        <v>1</v>
      </c>
      <c r="N244" s="89">
        <v>0.22755154264972799</v>
      </c>
      <c r="O244" s="89">
        <v>0.58711761087941705</v>
      </c>
      <c r="P244" s="89">
        <v>61.961399999999998</v>
      </c>
      <c r="Q244" s="89">
        <v>1.28615333945606</v>
      </c>
      <c r="R244" s="89">
        <v>55.8378832425892</v>
      </c>
      <c r="S244" s="89">
        <v>0.93663547516774004</v>
      </c>
      <c r="T244" s="89">
        <v>1.0626551491828999</v>
      </c>
      <c r="U244" s="89">
        <v>0.40209194843103901</v>
      </c>
      <c r="V244" s="89">
        <v>0.42728507944522698</v>
      </c>
      <c r="W244" s="89">
        <v>1</v>
      </c>
      <c r="X244" s="89">
        <v>0.37727997580157302</v>
      </c>
      <c r="Y244" s="89">
        <v>0.97722347578144597</v>
      </c>
      <c r="Z244" s="89">
        <v>59.471400000000003</v>
      </c>
      <c r="AA244" s="89">
        <v>1.2025896595888701</v>
      </c>
      <c r="AB244" s="89">
        <v>51.845123714458602</v>
      </c>
      <c r="AC244" s="89">
        <v>1.08990656768516</v>
      </c>
      <c r="AD244" s="89">
        <v>1.27040501007627</v>
      </c>
      <c r="AE244" s="89">
        <v>0.40209194843103901</v>
      </c>
      <c r="AF244" s="89">
        <v>0.51081962579811901</v>
      </c>
      <c r="AG244" s="89">
        <v>-99</v>
      </c>
      <c r="AH244" s="89">
        <v>-99</v>
      </c>
      <c r="AI244" s="89">
        <v>-99</v>
      </c>
      <c r="AJ244" s="89">
        <v>-99</v>
      </c>
      <c r="AK244" s="89">
        <v>-99</v>
      </c>
      <c r="AL244" s="89">
        <v>-99</v>
      </c>
      <c r="AM244" s="89">
        <v>-99</v>
      </c>
      <c r="AN244" s="89">
        <v>-99</v>
      </c>
      <c r="AO244" s="89">
        <v>-99</v>
      </c>
      <c r="AP244" s="89">
        <v>-99</v>
      </c>
      <c r="AQ244" s="89">
        <v>1</v>
      </c>
      <c r="AR244" s="89">
        <v>0.46936111801242197</v>
      </c>
      <c r="AS244" s="89">
        <v>1.12504743749598</v>
      </c>
      <c r="AT244" s="89">
        <v>-99</v>
      </c>
      <c r="AU244" s="89">
        <v>-99</v>
      </c>
      <c r="AV244" s="89">
        <v>48.819865590062101</v>
      </c>
      <c r="AW244" s="89">
        <v>1.12504743749598</v>
      </c>
      <c r="AX244" s="89">
        <v>1.14635526416374</v>
      </c>
      <c r="AY244" s="89">
        <v>0.195816103137923</v>
      </c>
      <c r="AZ244" s="89">
        <v>0.22447482064018701</v>
      </c>
      <c r="BA244" s="89">
        <v>-99</v>
      </c>
      <c r="BB244" s="89">
        <v>-99</v>
      </c>
      <c r="BC244" s="89">
        <v>-99</v>
      </c>
      <c r="BD244" s="89">
        <v>-99</v>
      </c>
      <c r="BE244" s="89">
        <v>-99</v>
      </c>
      <c r="BF244" s="89">
        <v>-99</v>
      </c>
      <c r="BG244" s="89">
        <v>-99</v>
      </c>
      <c r="BH244" s="89">
        <v>-99</v>
      </c>
      <c r="BI244" s="89">
        <v>-99</v>
      </c>
      <c r="BJ244" s="89">
        <v>-99</v>
      </c>
      <c r="BK244" s="89">
        <v>-99</v>
      </c>
      <c r="BL244" s="89">
        <v>-99</v>
      </c>
      <c r="BM244" s="89">
        <v>-99</v>
      </c>
      <c r="BN244" s="89">
        <v>-99</v>
      </c>
      <c r="BO244" s="89">
        <v>-99</v>
      </c>
      <c r="BP244" s="89">
        <v>-99</v>
      </c>
      <c r="BQ244" s="89">
        <v>-99</v>
      </c>
      <c r="BR244" s="89">
        <v>-99</v>
      </c>
      <c r="BS244" s="89">
        <v>-99</v>
      </c>
      <c r="BT244" s="89">
        <v>-99</v>
      </c>
      <c r="BU244" s="89">
        <v>-99</v>
      </c>
      <c r="BV244" s="89">
        <v>-99</v>
      </c>
      <c r="BW244" s="89">
        <v>-99</v>
      </c>
      <c r="BX244" s="89">
        <v>-99</v>
      </c>
      <c r="BY244" s="89">
        <v>-99</v>
      </c>
      <c r="BZ244" s="89">
        <v>-99</v>
      </c>
      <c r="CA244" s="89">
        <v>-99</v>
      </c>
      <c r="CB244" s="89">
        <v>-99</v>
      </c>
      <c r="CC244" s="89">
        <v>-99</v>
      </c>
      <c r="CD244" s="89">
        <v>-99</v>
      </c>
      <c r="CE244" s="89">
        <v>-99</v>
      </c>
      <c r="CF244" s="89">
        <v>-99</v>
      </c>
      <c r="CG244" s="89">
        <v>-99</v>
      </c>
      <c r="CH244" s="89">
        <v>-99</v>
      </c>
      <c r="CI244" s="89">
        <v>-99</v>
      </c>
      <c r="CJ244" s="89">
        <v>-99</v>
      </c>
      <c r="CK244" s="89">
        <v>-99</v>
      </c>
      <c r="CL244" s="89">
        <v>-99</v>
      </c>
      <c r="CM244" s="89">
        <v>-99</v>
      </c>
      <c r="CN244" s="89">
        <v>-99</v>
      </c>
      <c r="CO244" s="89">
        <v>-99</v>
      </c>
      <c r="CP244" s="89">
        <v>-99</v>
      </c>
      <c r="CQ244" s="89">
        <v>-99</v>
      </c>
      <c r="CR244" s="89">
        <v>-99</v>
      </c>
      <c r="CS244" s="89">
        <v>-99</v>
      </c>
      <c r="CT244" s="89">
        <v>-99</v>
      </c>
      <c r="CU244" s="86">
        <v>-99</v>
      </c>
      <c r="CV244" s="86">
        <v>1.1626000000000001</v>
      </c>
      <c r="CW244" s="86">
        <v>91</v>
      </c>
      <c r="CX244" s="86">
        <v>2</v>
      </c>
      <c r="CY244" s="86">
        <v>-6.7999999999999996E-3</v>
      </c>
      <c r="CZ244" s="86">
        <v>51</v>
      </c>
      <c r="DA244" s="86">
        <v>2</v>
      </c>
      <c r="DB244" s="86">
        <v>1.0006999999999999</v>
      </c>
      <c r="DC244" s="86">
        <v>91</v>
      </c>
      <c r="DD244" s="86">
        <v>-99</v>
      </c>
      <c r="DE244" s="86">
        <v>-99</v>
      </c>
      <c r="DF244" s="86">
        <v>-99</v>
      </c>
      <c r="DG244" s="86">
        <v>-99</v>
      </c>
      <c r="DH244" s="86">
        <v>-99</v>
      </c>
    </row>
    <row r="245" spans="1:112" x14ac:dyDescent="0.2">
      <c r="A245" s="85">
        <f>IF(ISERROR(SEARCH('School Lookup'!$F$3,Data!J245)),A244,A244+1)</f>
        <v>0</v>
      </c>
      <c r="B245" s="85">
        <f>IF(I245='School Lookup'!$G$13,1,0)</f>
        <v>0</v>
      </c>
      <c r="C245" s="85">
        <f t="shared" si="3"/>
        <v>243</v>
      </c>
      <c r="D245" s="86" t="s">
        <v>6478</v>
      </c>
      <c r="E245" s="86" t="s">
        <v>6486</v>
      </c>
      <c r="F245" s="86" t="s">
        <v>1088</v>
      </c>
      <c r="G245" s="86" t="s">
        <v>2886</v>
      </c>
      <c r="H245" s="86" t="s">
        <v>99</v>
      </c>
      <c r="I245" s="86" t="s">
        <v>3715</v>
      </c>
      <c r="J245" s="86" t="s">
        <v>153</v>
      </c>
      <c r="K245" s="86" t="s">
        <v>31</v>
      </c>
      <c r="L245" s="86">
        <v>1</v>
      </c>
      <c r="M245" s="86">
        <v>1</v>
      </c>
      <c r="N245" s="89">
        <v>0.56389901477832505</v>
      </c>
      <c r="O245" s="89">
        <v>1.3154776985155501</v>
      </c>
      <c r="P245" s="89">
        <v>64.720799999999997</v>
      </c>
      <c r="Q245" s="89">
        <v>1.5788467933874899</v>
      </c>
      <c r="R245" s="89">
        <v>50.985186699507402</v>
      </c>
      <c r="S245" s="89">
        <v>1.4471622459515201</v>
      </c>
      <c r="T245" s="89">
        <v>1.6419329734661801</v>
      </c>
      <c r="U245" s="89">
        <v>0.37627432808155697</v>
      </c>
      <c r="V245" s="89">
        <v>0.61781722634593905</v>
      </c>
      <c r="W245" s="89">
        <v>1</v>
      </c>
      <c r="X245" s="89">
        <v>0.43207579462102702</v>
      </c>
      <c r="Y245" s="89">
        <v>1.1062215124455199</v>
      </c>
      <c r="Z245" s="89">
        <v>47.567799999999998</v>
      </c>
      <c r="AA245" s="89">
        <v>-0.281824487601739</v>
      </c>
      <c r="AB245" s="89">
        <v>46.4547635696822</v>
      </c>
      <c r="AC245" s="89">
        <v>0.41219851242188899</v>
      </c>
      <c r="AD245" s="89">
        <v>0.48131428158442702</v>
      </c>
      <c r="AE245" s="89">
        <v>0.37905468025950001</v>
      </c>
      <c r="AF245" s="89">
        <v>0.182444431110316</v>
      </c>
      <c r="AG245" s="89">
        <v>1</v>
      </c>
      <c r="AH245" s="89">
        <v>0.48975503875969001</v>
      </c>
      <c r="AI245" s="89">
        <v>1.1110360164006701</v>
      </c>
      <c r="AJ245" s="89">
        <v>55.180300000000003</v>
      </c>
      <c r="AK245" s="89">
        <v>0.64148526639342496</v>
      </c>
      <c r="AL245" s="89">
        <v>49.612379844961197</v>
      </c>
      <c r="AM245" s="89">
        <v>0.87626064139704696</v>
      </c>
      <c r="AN245" s="89">
        <v>0.87734825657249205</v>
      </c>
      <c r="AO245" s="89">
        <v>0.119555143651529</v>
      </c>
      <c r="AP245" s="89">
        <v>0.104891496846943</v>
      </c>
      <c r="AQ245" s="89">
        <v>1</v>
      </c>
      <c r="AR245" s="89">
        <v>0.76373333333333304</v>
      </c>
      <c r="AS245" s="89">
        <v>1.7867420084269601</v>
      </c>
      <c r="AT245" s="89">
        <v>67.883300000000006</v>
      </c>
      <c r="AU245" s="89">
        <v>2.0864867048337001</v>
      </c>
      <c r="AV245" s="89">
        <v>44.444420000000001</v>
      </c>
      <c r="AW245" s="89">
        <v>1.93661435663033</v>
      </c>
      <c r="AX245" s="89">
        <v>2.00158041021602</v>
      </c>
      <c r="AY245" s="89">
        <v>0.12511584800741399</v>
      </c>
      <c r="AZ245" s="89">
        <v>0.25042943037920601</v>
      </c>
      <c r="BA245" s="89">
        <v>-99</v>
      </c>
      <c r="BB245" s="89">
        <v>-99</v>
      </c>
      <c r="BC245" s="89">
        <v>-99</v>
      </c>
      <c r="BD245" s="89">
        <v>-99</v>
      </c>
      <c r="BE245" s="89">
        <v>-99</v>
      </c>
      <c r="BF245" s="89">
        <v>-99</v>
      </c>
      <c r="BG245" s="89">
        <v>-99</v>
      </c>
      <c r="BH245" s="89">
        <v>-99</v>
      </c>
      <c r="BI245" s="89">
        <v>-99</v>
      </c>
      <c r="BJ245" s="89">
        <v>-99</v>
      </c>
      <c r="BK245" s="89">
        <v>-99</v>
      </c>
      <c r="BL245" s="89">
        <v>-99</v>
      </c>
      <c r="BM245" s="89">
        <v>-99</v>
      </c>
      <c r="BN245" s="89">
        <v>-99</v>
      </c>
      <c r="BO245" s="89">
        <v>-99</v>
      </c>
      <c r="BP245" s="89">
        <v>-99</v>
      </c>
      <c r="BQ245" s="89">
        <v>-99</v>
      </c>
      <c r="BR245" s="89">
        <v>-99</v>
      </c>
      <c r="BS245" s="89">
        <v>-99</v>
      </c>
      <c r="BT245" s="89">
        <v>-99</v>
      </c>
      <c r="BU245" s="89">
        <v>-99</v>
      </c>
      <c r="BV245" s="89">
        <v>-99</v>
      </c>
      <c r="BW245" s="89">
        <v>-99</v>
      </c>
      <c r="BX245" s="89">
        <v>-99</v>
      </c>
      <c r="BY245" s="89">
        <v>-99</v>
      </c>
      <c r="BZ245" s="89">
        <v>-99</v>
      </c>
      <c r="CA245" s="89">
        <v>-99</v>
      </c>
      <c r="CB245" s="89">
        <v>-99</v>
      </c>
      <c r="CC245" s="89">
        <v>-99</v>
      </c>
      <c r="CD245" s="89">
        <v>-99</v>
      </c>
      <c r="CE245" s="89">
        <v>-99</v>
      </c>
      <c r="CF245" s="89">
        <v>-99</v>
      </c>
      <c r="CG245" s="89">
        <v>-99</v>
      </c>
      <c r="CH245" s="89">
        <v>-99</v>
      </c>
      <c r="CI245" s="89">
        <v>-99</v>
      </c>
      <c r="CJ245" s="89">
        <v>-99</v>
      </c>
      <c r="CK245" s="89">
        <v>-99</v>
      </c>
      <c r="CL245" s="89">
        <v>-99</v>
      </c>
      <c r="CM245" s="89">
        <v>-99</v>
      </c>
      <c r="CN245" s="89">
        <v>-99</v>
      </c>
      <c r="CO245" s="89">
        <v>-99</v>
      </c>
      <c r="CP245" s="89">
        <v>-99</v>
      </c>
      <c r="CQ245" s="89">
        <v>-99</v>
      </c>
      <c r="CR245" s="89">
        <v>-99</v>
      </c>
      <c r="CS245" s="89">
        <v>-99</v>
      </c>
      <c r="CT245" s="89">
        <v>-99</v>
      </c>
      <c r="CU245" s="86">
        <v>-99</v>
      </c>
      <c r="CV245" s="86">
        <v>1.1556</v>
      </c>
      <c r="CW245" s="86">
        <v>91</v>
      </c>
      <c r="CX245" s="86">
        <v>2</v>
      </c>
      <c r="CY245" s="86">
        <v>-0.4602</v>
      </c>
      <c r="CZ245" s="86">
        <v>29</v>
      </c>
      <c r="DA245" s="86">
        <v>4</v>
      </c>
      <c r="DB245" s="86">
        <v>0.82499999999999996</v>
      </c>
      <c r="DC245" s="86">
        <v>86</v>
      </c>
      <c r="DD245" s="86">
        <v>-99</v>
      </c>
      <c r="DE245" s="86">
        <v>-99</v>
      </c>
      <c r="DF245" s="86">
        <v>-99</v>
      </c>
      <c r="DG245" s="86">
        <v>-99</v>
      </c>
      <c r="DH245" s="86">
        <v>-99</v>
      </c>
    </row>
    <row r="246" spans="1:112" x14ac:dyDescent="0.2">
      <c r="A246" s="85">
        <f>IF(ISERROR(SEARCH('School Lookup'!$F$3,Data!J246)),A245,A245+1)</f>
        <v>0</v>
      </c>
      <c r="B246" s="85">
        <f>IF(I246='School Lookup'!$G$13,1,0)</f>
        <v>0</v>
      </c>
      <c r="C246" s="85">
        <f t="shared" si="3"/>
        <v>244</v>
      </c>
      <c r="D246" s="86" t="s">
        <v>6478</v>
      </c>
      <c r="E246" s="86" t="s">
        <v>6760</v>
      </c>
      <c r="F246" s="86" t="s">
        <v>2767</v>
      </c>
      <c r="G246" s="86" t="s">
        <v>2833</v>
      </c>
      <c r="H246" s="86" t="s">
        <v>1632</v>
      </c>
      <c r="I246" s="86" t="s">
        <v>3876</v>
      </c>
      <c r="J246" s="86" t="s">
        <v>1633</v>
      </c>
      <c r="K246" s="86" t="s">
        <v>6485</v>
      </c>
      <c r="L246" s="86">
        <v>1</v>
      </c>
      <c r="M246" s="86">
        <v>1</v>
      </c>
      <c r="N246" s="89">
        <v>0.40989271758437001</v>
      </c>
      <c r="O246" s="89">
        <v>0.98197722827025002</v>
      </c>
      <c r="P246" s="89">
        <v>62.035499999999999</v>
      </c>
      <c r="Q246" s="89">
        <v>1.2940132310760999</v>
      </c>
      <c r="R246" s="89">
        <v>53.6412381882771</v>
      </c>
      <c r="S246" s="89">
        <v>1.1379952296731699</v>
      </c>
      <c r="T246" s="89">
        <v>1.29113139599959</v>
      </c>
      <c r="U246" s="89">
        <v>0.37383798140770302</v>
      </c>
      <c r="V246" s="89">
        <v>0.48267395481259501</v>
      </c>
      <c r="W246" s="89">
        <v>1</v>
      </c>
      <c r="X246" s="89">
        <v>0.35486625222024898</v>
      </c>
      <c r="Y246" s="89">
        <v>0.92445802033951496</v>
      </c>
      <c r="Z246" s="89">
        <v>58.023699999999998</v>
      </c>
      <c r="AA246" s="89">
        <v>1.0220571853047999</v>
      </c>
      <c r="AB246" s="89">
        <v>50.266414920071099</v>
      </c>
      <c r="AC246" s="89">
        <v>0.97325760282215601</v>
      </c>
      <c r="AD246" s="89">
        <v>1.1345845547242801</v>
      </c>
      <c r="AE246" s="89">
        <v>0.37383798140770302</v>
      </c>
      <c r="AF246" s="89">
        <v>0.42415079967448299</v>
      </c>
      <c r="AG246" s="89">
        <v>1</v>
      </c>
      <c r="AH246" s="89">
        <v>0.50631560693641597</v>
      </c>
      <c r="AI246" s="89">
        <v>1.1466759567612299</v>
      </c>
      <c r="AJ246" s="89">
        <v>-99</v>
      </c>
      <c r="AK246" s="89">
        <v>-99</v>
      </c>
      <c r="AL246" s="89">
        <v>54.9132849710983</v>
      </c>
      <c r="AM246" s="89">
        <v>1.1466759567612299</v>
      </c>
      <c r="AN246" s="89">
        <v>1.1614312873164301</v>
      </c>
      <c r="AO246" s="89">
        <v>0.114873837981408</v>
      </c>
      <c r="AP246" s="89">
        <v>0.13341806952572499</v>
      </c>
      <c r="AQ246" s="89">
        <v>1</v>
      </c>
      <c r="AR246" s="89">
        <v>0.326913043478261</v>
      </c>
      <c r="AS246" s="89">
        <v>0.80485037862590203</v>
      </c>
      <c r="AT246" s="89">
        <v>-99</v>
      </c>
      <c r="AU246" s="89">
        <v>-99</v>
      </c>
      <c r="AV246" s="89">
        <v>49.275353623188401</v>
      </c>
      <c r="AW246" s="89">
        <v>0.80485037862590203</v>
      </c>
      <c r="AX246" s="89">
        <v>0.80893321062591494</v>
      </c>
      <c r="AY246" s="89">
        <v>0.13745019920318699</v>
      </c>
      <c r="AZ246" s="89">
        <v>0.111188030942606</v>
      </c>
      <c r="BA246" s="89">
        <v>-99</v>
      </c>
      <c r="BB246" s="89">
        <v>-99</v>
      </c>
      <c r="BC246" s="89">
        <v>-99</v>
      </c>
      <c r="BD246" s="89">
        <v>-99</v>
      </c>
      <c r="BE246" s="89">
        <v>-99</v>
      </c>
      <c r="BF246" s="89">
        <v>-99</v>
      </c>
      <c r="BG246" s="89">
        <v>-99</v>
      </c>
      <c r="BH246" s="89">
        <v>-99</v>
      </c>
      <c r="BI246" s="89">
        <v>-99</v>
      </c>
      <c r="BJ246" s="89">
        <v>-99</v>
      </c>
      <c r="BK246" s="89">
        <v>-99</v>
      </c>
      <c r="BL246" s="89">
        <v>-99</v>
      </c>
      <c r="BM246" s="89">
        <v>-99</v>
      </c>
      <c r="BN246" s="89">
        <v>-99</v>
      </c>
      <c r="BO246" s="89">
        <v>-99</v>
      </c>
      <c r="BP246" s="89">
        <v>-99</v>
      </c>
      <c r="BQ246" s="89">
        <v>-99</v>
      </c>
      <c r="BR246" s="89">
        <v>-99</v>
      </c>
      <c r="BS246" s="89">
        <v>-99</v>
      </c>
      <c r="BT246" s="89">
        <v>-99</v>
      </c>
      <c r="BU246" s="89">
        <v>-99</v>
      </c>
      <c r="BV246" s="89">
        <v>-99</v>
      </c>
      <c r="BW246" s="89">
        <v>-99</v>
      </c>
      <c r="BX246" s="89">
        <v>-99</v>
      </c>
      <c r="BY246" s="89">
        <v>-99</v>
      </c>
      <c r="BZ246" s="89">
        <v>-99</v>
      </c>
      <c r="CA246" s="89">
        <v>-99</v>
      </c>
      <c r="CB246" s="89">
        <v>-99</v>
      </c>
      <c r="CC246" s="89">
        <v>-99</v>
      </c>
      <c r="CD246" s="89">
        <v>-99</v>
      </c>
      <c r="CE246" s="89">
        <v>-99</v>
      </c>
      <c r="CF246" s="89">
        <v>-99</v>
      </c>
      <c r="CG246" s="89">
        <v>-99</v>
      </c>
      <c r="CH246" s="89">
        <v>-99</v>
      </c>
      <c r="CI246" s="89">
        <v>-99</v>
      </c>
      <c r="CJ246" s="89">
        <v>-99</v>
      </c>
      <c r="CK246" s="89">
        <v>-99</v>
      </c>
      <c r="CL246" s="89">
        <v>-99</v>
      </c>
      <c r="CM246" s="89">
        <v>-99</v>
      </c>
      <c r="CN246" s="89">
        <v>-99</v>
      </c>
      <c r="CO246" s="89">
        <v>-99</v>
      </c>
      <c r="CP246" s="89">
        <v>-99</v>
      </c>
      <c r="CQ246" s="89">
        <v>-99</v>
      </c>
      <c r="CR246" s="89">
        <v>-99</v>
      </c>
      <c r="CS246" s="89">
        <v>-99</v>
      </c>
      <c r="CT246" s="89">
        <v>-99</v>
      </c>
      <c r="CU246" s="86">
        <v>-99</v>
      </c>
      <c r="CV246" s="86">
        <v>1.1514</v>
      </c>
      <c r="CW246" s="86">
        <v>91</v>
      </c>
      <c r="CX246" s="86">
        <v>2</v>
      </c>
      <c r="CY246" s="86">
        <v>0.19850000000000001</v>
      </c>
      <c r="CZ246" s="86">
        <v>62</v>
      </c>
      <c r="DA246" s="86">
        <v>2</v>
      </c>
      <c r="DB246" s="86">
        <v>0.86580000000000001</v>
      </c>
      <c r="DC246" s="86">
        <v>87</v>
      </c>
      <c r="DD246" s="86">
        <v>-99</v>
      </c>
      <c r="DE246" s="86">
        <v>-99</v>
      </c>
      <c r="DF246" s="86">
        <v>-99</v>
      </c>
      <c r="DG246" s="86">
        <v>-99</v>
      </c>
      <c r="DH246" s="86">
        <v>-99</v>
      </c>
    </row>
    <row r="247" spans="1:112" x14ac:dyDescent="0.2">
      <c r="A247" s="85">
        <f>IF(ISERROR(SEARCH('School Lookup'!$F$3,Data!J247)),A246,A246+1)</f>
        <v>0</v>
      </c>
      <c r="B247" s="85">
        <f>IF(I247='School Lookup'!$G$13,1,0)</f>
        <v>0</v>
      </c>
      <c r="C247" s="85">
        <f t="shared" si="3"/>
        <v>245</v>
      </c>
      <c r="D247" s="86" t="s">
        <v>6478</v>
      </c>
      <c r="E247" s="86" t="s">
        <v>6790</v>
      </c>
      <c r="F247" s="86" t="s">
        <v>2774</v>
      </c>
      <c r="G247" s="86" t="s">
        <v>2868</v>
      </c>
      <c r="H247" s="86" t="s">
        <v>2400</v>
      </c>
      <c r="I247" s="86" t="s">
        <v>3664</v>
      </c>
      <c r="J247" s="86" t="s">
        <v>2540</v>
      </c>
      <c r="K247" s="86" t="s">
        <v>36</v>
      </c>
      <c r="L247" s="86">
        <v>1</v>
      </c>
      <c r="M247" s="86">
        <v>-99</v>
      </c>
      <c r="N247" s="89">
        <v>-99</v>
      </c>
      <c r="O247" s="89">
        <v>-99</v>
      </c>
      <c r="P247" s="89">
        <v>-99</v>
      </c>
      <c r="Q247" s="89">
        <v>-99</v>
      </c>
      <c r="R247" s="89">
        <v>-99</v>
      </c>
      <c r="S247" s="89">
        <v>-99</v>
      </c>
      <c r="T247" s="89">
        <v>-99</v>
      </c>
      <c r="U247" s="89">
        <v>-99</v>
      </c>
      <c r="V247" s="89">
        <v>-99</v>
      </c>
      <c r="W247" s="89">
        <v>-99</v>
      </c>
      <c r="X247" s="89">
        <v>-99</v>
      </c>
      <c r="Y247" s="89">
        <v>-99</v>
      </c>
      <c r="Z247" s="89">
        <v>-99</v>
      </c>
      <c r="AA247" s="89">
        <v>-99</v>
      </c>
      <c r="AB247" s="89">
        <v>-99</v>
      </c>
      <c r="AC247" s="89">
        <v>-99</v>
      </c>
      <c r="AD247" s="89">
        <v>-99</v>
      </c>
      <c r="AE247" s="89">
        <v>-99</v>
      </c>
      <c r="AF247" s="89">
        <v>-99</v>
      </c>
      <c r="AG247" s="89">
        <v>-99</v>
      </c>
      <c r="AH247" s="89">
        <v>-99</v>
      </c>
      <c r="AI247" s="89">
        <v>-99</v>
      </c>
      <c r="AJ247" s="89">
        <v>-99</v>
      </c>
      <c r="AK247" s="89">
        <v>-99</v>
      </c>
      <c r="AL247" s="89">
        <v>-99</v>
      </c>
      <c r="AM247" s="89">
        <v>-99</v>
      </c>
      <c r="AN247" s="89">
        <v>-99</v>
      </c>
      <c r="AO247" s="89">
        <v>-99</v>
      </c>
      <c r="AP247" s="89">
        <v>-99</v>
      </c>
      <c r="AQ247" s="89">
        <v>-99</v>
      </c>
      <c r="AR247" s="89">
        <v>-99</v>
      </c>
      <c r="AS247" s="89">
        <v>-99</v>
      </c>
      <c r="AT247" s="89">
        <v>-99</v>
      </c>
      <c r="AU247" s="89">
        <v>-99</v>
      </c>
      <c r="AV247" s="89">
        <v>-99</v>
      </c>
      <c r="AW247" s="89">
        <v>-99</v>
      </c>
      <c r="AX247" s="89">
        <v>-99</v>
      </c>
      <c r="AY247" s="89">
        <v>-99</v>
      </c>
      <c r="AZ247" s="89">
        <v>-99</v>
      </c>
      <c r="BA247" s="89">
        <v>1</v>
      </c>
      <c r="BB247" s="89">
        <v>0.460455</v>
      </c>
      <c r="BC247" s="89">
        <v>1.2606461466866501</v>
      </c>
      <c r="BD247" s="89">
        <v>68.213800000000006</v>
      </c>
      <c r="BE247" s="89">
        <v>1.99185756590771</v>
      </c>
      <c r="BF247" s="89">
        <v>53.124991250000001</v>
      </c>
      <c r="BG247" s="89">
        <v>1.6262518562971799</v>
      </c>
      <c r="BH247" s="89">
        <v>1.75023461395643</v>
      </c>
      <c r="BI247" s="89">
        <v>0.250587314017228</v>
      </c>
      <c r="BJ247" s="89">
        <v>0.43858659081132201</v>
      </c>
      <c r="BK247" s="89">
        <v>1</v>
      </c>
      <c r="BL247" s="89">
        <v>0.52567398119122299</v>
      </c>
      <c r="BM247" s="89">
        <v>1.4609892072195201</v>
      </c>
      <c r="BN247" s="89">
        <v>62.220100000000002</v>
      </c>
      <c r="BO247" s="89">
        <v>1.52304916049512</v>
      </c>
      <c r="BP247" s="89">
        <v>58.934129780564298</v>
      </c>
      <c r="BQ247" s="89">
        <v>1.49201918385732</v>
      </c>
      <c r="BR247" s="89">
        <v>1.5769925961204401</v>
      </c>
      <c r="BS247" s="89">
        <v>0.249804228660924</v>
      </c>
      <c r="BT247" s="89">
        <v>0.39393941907785401</v>
      </c>
      <c r="BU247" s="89">
        <v>1</v>
      </c>
      <c r="BV247" s="89">
        <v>0.31405235109717899</v>
      </c>
      <c r="BW247" s="89">
        <v>0.88054346826208696</v>
      </c>
      <c r="BX247" s="89">
        <v>49.424100000000003</v>
      </c>
      <c r="BY247" s="89">
        <v>3.2382906598565901E-2</v>
      </c>
      <c r="BZ247" s="89">
        <v>57.680273354232</v>
      </c>
      <c r="CA247" s="89">
        <v>0.45646318743032599</v>
      </c>
      <c r="CB247" s="89">
        <v>0.49098082789386299</v>
      </c>
      <c r="CC247" s="89">
        <v>0.249804228660924</v>
      </c>
      <c r="CD247" s="89">
        <v>0.122649086999328</v>
      </c>
      <c r="CE247" s="89">
        <v>1</v>
      </c>
      <c r="CF247" s="89">
        <v>0.29036865203761802</v>
      </c>
      <c r="CG247" s="89">
        <v>0.88292951471098302</v>
      </c>
      <c r="CH247" s="89">
        <v>57.118000000000002</v>
      </c>
      <c r="CI247" s="89">
        <v>0.89265082626886705</v>
      </c>
      <c r="CJ247" s="89">
        <v>59.561140125391901</v>
      </c>
      <c r="CK247" s="89">
        <v>0.88779017048992503</v>
      </c>
      <c r="CL247" s="89">
        <v>0.96979127463271397</v>
      </c>
      <c r="CM247" s="89">
        <v>0.249804228660924</v>
      </c>
      <c r="CN247" s="89">
        <v>0.24225796132172001</v>
      </c>
      <c r="CO247" s="89">
        <v>98.72</v>
      </c>
      <c r="CP247" s="89">
        <v>0.85619999999999996</v>
      </c>
      <c r="CQ247" s="89">
        <v>-2.56</v>
      </c>
      <c r="CR247" s="89">
        <v>-0.55200000000000005</v>
      </c>
      <c r="CS247" s="89">
        <v>0.85619999999999996</v>
      </c>
      <c r="CT247" s="89">
        <v>0.73150000000000004</v>
      </c>
      <c r="CU247" s="86" t="s">
        <v>6988</v>
      </c>
      <c r="CV247" s="86">
        <v>1.1508</v>
      </c>
      <c r="CW247" s="86">
        <v>90</v>
      </c>
      <c r="CX247" s="86">
        <v>2</v>
      </c>
      <c r="CY247" s="86">
        <v>-0.50029999999999997</v>
      </c>
      <c r="CZ247" s="86">
        <v>28</v>
      </c>
      <c r="DA247" s="86">
        <v>4</v>
      </c>
      <c r="DB247" s="86">
        <v>1.1107</v>
      </c>
      <c r="DC247" s="86">
        <v>93</v>
      </c>
      <c r="DD247" s="86">
        <v>-99</v>
      </c>
      <c r="DE247" s="86">
        <v>-99</v>
      </c>
      <c r="DF247" s="86">
        <v>-99</v>
      </c>
      <c r="DG247" s="86">
        <v>-99</v>
      </c>
      <c r="DH247" s="86">
        <v>-99</v>
      </c>
    </row>
    <row r="248" spans="1:112" x14ac:dyDescent="0.2">
      <c r="A248" s="85">
        <f>IF(ISERROR(SEARCH('School Lookup'!$F$3,Data!J248)),A247,A247+1)</f>
        <v>0</v>
      </c>
      <c r="B248" s="85">
        <f>IF(I248='School Lookup'!$G$13,1,0)</f>
        <v>0</v>
      </c>
      <c r="C248" s="85">
        <f t="shared" si="3"/>
        <v>246</v>
      </c>
      <c r="D248" s="86" t="s">
        <v>6478</v>
      </c>
      <c r="E248" s="86" t="s">
        <v>6695</v>
      </c>
      <c r="F248" s="86" t="s">
        <v>546</v>
      </c>
      <c r="G248" s="86" t="s">
        <v>2839</v>
      </c>
      <c r="H248" s="86" t="s">
        <v>550</v>
      </c>
      <c r="I248" s="86" t="s">
        <v>3595</v>
      </c>
      <c r="J248" s="86" t="s">
        <v>1143</v>
      </c>
      <c r="K248" s="86" t="s">
        <v>26</v>
      </c>
      <c r="L248" s="86">
        <v>1</v>
      </c>
      <c r="M248" s="86">
        <v>1</v>
      </c>
      <c r="N248" s="89">
        <v>0.48656586826347298</v>
      </c>
      <c r="O248" s="89">
        <v>1.1480128532581499</v>
      </c>
      <c r="P248" s="89">
        <v>61.307699999999997</v>
      </c>
      <c r="Q248" s="89">
        <v>1.2168144575125399</v>
      </c>
      <c r="R248" s="89">
        <v>52.4949808383234</v>
      </c>
      <c r="S248" s="89">
        <v>1.1824136553853399</v>
      </c>
      <c r="T248" s="89">
        <v>1.34153151304953</v>
      </c>
      <c r="U248" s="89">
        <v>0.37221396731055001</v>
      </c>
      <c r="V248" s="89">
        <v>0.49933676674429101</v>
      </c>
      <c r="W248" s="89">
        <v>1</v>
      </c>
      <c r="X248" s="89">
        <v>0.37494011976047897</v>
      </c>
      <c r="Y248" s="89">
        <v>0.97171508404863505</v>
      </c>
      <c r="Z248" s="89">
        <v>53.364699999999999</v>
      </c>
      <c r="AA248" s="89">
        <v>0.44106609758671</v>
      </c>
      <c r="AB248" s="89">
        <v>48.502979041916198</v>
      </c>
      <c r="AC248" s="89">
        <v>0.70639059081767297</v>
      </c>
      <c r="AD248" s="89">
        <v>0.82385741598420503</v>
      </c>
      <c r="AE248" s="89">
        <v>0.37221396731055001</v>
      </c>
      <c r="AF248" s="89">
        <v>0.30665123730169902</v>
      </c>
      <c r="AG248" s="89">
        <v>1</v>
      </c>
      <c r="AH248" s="89">
        <v>0.58027757575757599</v>
      </c>
      <c r="AI248" s="89">
        <v>1.3058492489819999</v>
      </c>
      <c r="AJ248" s="89">
        <v>-99</v>
      </c>
      <c r="AK248" s="89">
        <v>-99</v>
      </c>
      <c r="AL248" s="89">
        <v>49.090913333333297</v>
      </c>
      <c r="AM248" s="89">
        <v>1.3058492489819999</v>
      </c>
      <c r="AN248" s="89">
        <v>1.3286497424052901</v>
      </c>
      <c r="AO248" s="89">
        <v>0.12258543833581</v>
      </c>
      <c r="AP248" s="89">
        <v>0.16287311106751301</v>
      </c>
      <c r="AQ248" s="89">
        <v>1</v>
      </c>
      <c r="AR248" s="89">
        <v>0.56143966480446905</v>
      </c>
      <c r="AS248" s="89">
        <v>1.3320230667858901</v>
      </c>
      <c r="AT248" s="89">
        <v>-99</v>
      </c>
      <c r="AU248" s="89">
        <v>-99</v>
      </c>
      <c r="AV248" s="89">
        <v>50.837978212290501</v>
      </c>
      <c r="AW248" s="89">
        <v>1.3320230667858901</v>
      </c>
      <c r="AX248" s="89">
        <v>1.3644651434791</v>
      </c>
      <c r="AY248" s="89">
        <v>0.132986627043091</v>
      </c>
      <c r="AZ248" s="89">
        <v>0.18145561714915201</v>
      </c>
      <c r="BA248" s="89">
        <v>-99</v>
      </c>
      <c r="BB248" s="89">
        <v>-99</v>
      </c>
      <c r="BC248" s="89">
        <v>-99</v>
      </c>
      <c r="BD248" s="89">
        <v>-99</v>
      </c>
      <c r="BE248" s="89">
        <v>-99</v>
      </c>
      <c r="BF248" s="89">
        <v>-99</v>
      </c>
      <c r="BG248" s="89">
        <v>-99</v>
      </c>
      <c r="BH248" s="89">
        <v>-99</v>
      </c>
      <c r="BI248" s="89">
        <v>-99</v>
      </c>
      <c r="BJ248" s="89">
        <v>-99</v>
      </c>
      <c r="BK248" s="89">
        <v>-99</v>
      </c>
      <c r="BL248" s="89">
        <v>-99</v>
      </c>
      <c r="BM248" s="89">
        <v>-99</v>
      </c>
      <c r="BN248" s="89">
        <v>-99</v>
      </c>
      <c r="BO248" s="89">
        <v>-99</v>
      </c>
      <c r="BP248" s="89">
        <v>-99</v>
      </c>
      <c r="BQ248" s="89">
        <v>-99</v>
      </c>
      <c r="BR248" s="89">
        <v>-99</v>
      </c>
      <c r="BS248" s="89">
        <v>-99</v>
      </c>
      <c r="BT248" s="89">
        <v>-99</v>
      </c>
      <c r="BU248" s="89">
        <v>-99</v>
      </c>
      <c r="BV248" s="89">
        <v>-99</v>
      </c>
      <c r="BW248" s="89">
        <v>-99</v>
      </c>
      <c r="BX248" s="89">
        <v>-99</v>
      </c>
      <c r="BY248" s="89">
        <v>-99</v>
      </c>
      <c r="BZ248" s="89">
        <v>-99</v>
      </c>
      <c r="CA248" s="89">
        <v>-99</v>
      </c>
      <c r="CB248" s="89">
        <v>-99</v>
      </c>
      <c r="CC248" s="89">
        <v>-99</v>
      </c>
      <c r="CD248" s="89">
        <v>-99</v>
      </c>
      <c r="CE248" s="89">
        <v>-99</v>
      </c>
      <c r="CF248" s="89">
        <v>-99</v>
      </c>
      <c r="CG248" s="89">
        <v>-99</v>
      </c>
      <c r="CH248" s="89">
        <v>-99</v>
      </c>
      <c r="CI248" s="89">
        <v>-99</v>
      </c>
      <c r="CJ248" s="89">
        <v>-99</v>
      </c>
      <c r="CK248" s="89">
        <v>-99</v>
      </c>
      <c r="CL248" s="89">
        <v>-99</v>
      </c>
      <c r="CM248" s="89">
        <v>-99</v>
      </c>
      <c r="CN248" s="89">
        <v>-99</v>
      </c>
      <c r="CO248" s="89">
        <v>-99</v>
      </c>
      <c r="CP248" s="89">
        <v>-99</v>
      </c>
      <c r="CQ248" s="89">
        <v>-99</v>
      </c>
      <c r="CR248" s="89">
        <v>-99</v>
      </c>
      <c r="CS248" s="89">
        <v>-99</v>
      </c>
      <c r="CT248" s="89">
        <v>-99</v>
      </c>
      <c r="CU248" s="86">
        <v>-99</v>
      </c>
      <c r="CV248" s="86">
        <v>1.1503000000000001</v>
      </c>
      <c r="CW248" s="86">
        <v>90</v>
      </c>
      <c r="CX248" s="86">
        <v>2</v>
      </c>
      <c r="CY248" s="86">
        <v>0.79079999999999995</v>
      </c>
      <c r="CZ248" s="86">
        <v>82</v>
      </c>
      <c r="DA248" s="86">
        <v>2</v>
      </c>
      <c r="DB248" s="86">
        <v>0.61709999999999998</v>
      </c>
      <c r="DC248" s="86">
        <v>78</v>
      </c>
      <c r="DD248" s="86">
        <v>-99</v>
      </c>
      <c r="DE248" s="86">
        <v>-99</v>
      </c>
      <c r="DF248" s="86">
        <v>-99</v>
      </c>
      <c r="DG248" s="86">
        <v>-99</v>
      </c>
      <c r="DH248" s="86">
        <v>-99</v>
      </c>
    </row>
    <row r="249" spans="1:112" x14ac:dyDescent="0.2">
      <c r="A249" s="85">
        <f>IF(ISERROR(SEARCH('School Lookup'!$F$3,Data!J249)),A248,A248+1)</f>
        <v>0</v>
      </c>
      <c r="B249" s="85">
        <f>IF(I249='School Lookup'!$G$13,1,0)</f>
        <v>0</v>
      </c>
      <c r="C249" s="85">
        <f t="shared" si="3"/>
        <v>247</v>
      </c>
      <c r="D249" s="86" t="s">
        <v>6478</v>
      </c>
      <c r="E249" s="86" t="s">
        <v>6490</v>
      </c>
      <c r="F249" s="86" t="s">
        <v>2739</v>
      </c>
      <c r="G249" s="86" t="s">
        <v>2849</v>
      </c>
      <c r="H249" s="86" t="s">
        <v>291</v>
      </c>
      <c r="I249" s="86" t="s">
        <v>3615</v>
      </c>
      <c r="J249" s="86" t="s">
        <v>292</v>
      </c>
      <c r="K249" s="86" t="s">
        <v>31</v>
      </c>
      <c r="L249" s="86">
        <v>1</v>
      </c>
      <c r="M249" s="86">
        <v>1</v>
      </c>
      <c r="N249" s="89">
        <v>0.30928135593220302</v>
      </c>
      <c r="O249" s="89">
        <v>0.76410343327367303</v>
      </c>
      <c r="P249" s="89">
        <v>64.862899999999996</v>
      </c>
      <c r="Q249" s="89">
        <v>1.5939195410151099</v>
      </c>
      <c r="R249" s="89">
        <v>51.331738983050798</v>
      </c>
      <c r="S249" s="89">
        <v>1.17901148714439</v>
      </c>
      <c r="T249" s="89">
        <v>1.3376711853855401</v>
      </c>
      <c r="U249" s="89">
        <v>0.37477313974591703</v>
      </c>
      <c r="V249" s="89">
        <v>0.50132323009458302</v>
      </c>
      <c r="W249" s="89">
        <v>1</v>
      </c>
      <c r="X249" s="89">
        <v>0.37208644067796598</v>
      </c>
      <c r="Y249" s="89">
        <v>0.96499707149139202</v>
      </c>
      <c r="Z249" s="89">
        <v>54.979700000000001</v>
      </c>
      <c r="AA249" s="89">
        <v>0.64246137697385597</v>
      </c>
      <c r="AB249" s="89">
        <v>48.426120338983097</v>
      </c>
      <c r="AC249" s="89">
        <v>0.80372922423262405</v>
      </c>
      <c r="AD249" s="89">
        <v>0.93719384832447905</v>
      </c>
      <c r="AE249" s="89">
        <v>0.37477313974591703</v>
      </c>
      <c r="AF249" s="89">
        <v>0.35123508108712298</v>
      </c>
      <c r="AG249" s="89">
        <v>1</v>
      </c>
      <c r="AH249" s="89">
        <v>0.28284890510948901</v>
      </c>
      <c r="AI249" s="89">
        <v>0.66575405597304804</v>
      </c>
      <c r="AJ249" s="89">
        <v>49.242400000000004</v>
      </c>
      <c r="AK249" s="89">
        <v>6.0218349733523899E-2</v>
      </c>
      <c r="AL249" s="89">
        <v>45.255494160584</v>
      </c>
      <c r="AM249" s="89">
        <v>0.36298620285328598</v>
      </c>
      <c r="AN249" s="89">
        <v>0.338131171517496</v>
      </c>
      <c r="AO249" s="89">
        <v>0.12431941923775</v>
      </c>
      <c r="AP249" s="89">
        <v>4.20362708692349E-2</v>
      </c>
      <c r="AQ249" s="89">
        <v>1</v>
      </c>
      <c r="AR249" s="89">
        <v>0.66024964028777</v>
      </c>
      <c r="AS249" s="89">
        <v>1.55412970908516</v>
      </c>
      <c r="AT249" s="89">
        <v>70.337999999999994</v>
      </c>
      <c r="AU249" s="89">
        <v>2.35328479481021</v>
      </c>
      <c r="AV249" s="89">
        <v>53.956866187050402</v>
      </c>
      <c r="AW249" s="89">
        <v>1.9537072519476799</v>
      </c>
      <c r="AX249" s="89">
        <v>2.01959281751058</v>
      </c>
      <c r="AY249" s="89">
        <v>0.126134301270417</v>
      </c>
      <c r="AZ249" s="89">
        <v>0.25473992888745101</v>
      </c>
      <c r="BA249" s="89">
        <v>-99</v>
      </c>
      <c r="BB249" s="89">
        <v>-99</v>
      </c>
      <c r="BC249" s="89">
        <v>-99</v>
      </c>
      <c r="BD249" s="89">
        <v>-99</v>
      </c>
      <c r="BE249" s="89">
        <v>-99</v>
      </c>
      <c r="BF249" s="89">
        <v>-99</v>
      </c>
      <c r="BG249" s="89">
        <v>-99</v>
      </c>
      <c r="BH249" s="89">
        <v>-99</v>
      </c>
      <c r="BI249" s="89">
        <v>-99</v>
      </c>
      <c r="BJ249" s="89">
        <v>-99</v>
      </c>
      <c r="BK249" s="89">
        <v>-99</v>
      </c>
      <c r="BL249" s="89">
        <v>-99</v>
      </c>
      <c r="BM249" s="89">
        <v>-99</v>
      </c>
      <c r="BN249" s="89">
        <v>-99</v>
      </c>
      <c r="BO249" s="89">
        <v>-99</v>
      </c>
      <c r="BP249" s="89">
        <v>-99</v>
      </c>
      <c r="BQ249" s="89">
        <v>-99</v>
      </c>
      <c r="BR249" s="89">
        <v>-99</v>
      </c>
      <c r="BS249" s="89">
        <v>-99</v>
      </c>
      <c r="BT249" s="89">
        <v>-99</v>
      </c>
      <c r="BU249" s="89">
        <v>-99</v>
      </c>
      <c r="BV249" s="89">
        <v>-99</v>
      </c>
      <c r="BW249" s="89">
        <v>-99</v>
      </c>
      <c r="BX249" s="89">
        <v>-99</v>
      </c>
      <c r="BY249" s="89">
        <v>-99</v>
      </c>
      <c r="BZ249" s="89">
        <v>-99</v>
      </c>
      <c r="CA249" s="89">
        <v>-99</v>
      </c>
      <c r="CB249" s="89">
        <v>-99</v>
      </c>
      <c r="CC249" s="89">
        <v>-99</v>
      </c>
      <c r="CD249" s="89">
        <v>-99</v>
      </c>
      <c r="CE249" s="89">
        <v>-99</v>
      </c>
      <c r="CF249" s="89">
        <v>-99</v>
      </c>
      <c r="CG249" s="89">
        <v>-99</v>
      </c>
      <c r="CH249" s="89">
        <v>-99</v>
      </c>
      <c r="CI249" s="89">
        <v>-99</v>
      </c>
      <c r="CJ249" s="89">
        <v>-99</v>
      </c>
      <c r="CK249" s="89">
        <v>-99</v>
      </c>
      <c r="CL249" s="89">
        <v>-99</v>
      </c>
      <c r="CM249" s="89">
        <v>-99</v>
      </c>
      <c r="CN249" s="89">
        <v>-99</v>
      </c>
      <c r="CO249" s="89">
        <v>-99</v>
      </c>
      <c r="CP249" s="89">
        <v>-99</v>
      </c>
      <c r="CQ249" s="89">
        <v>-99</v>
      </c>
      <c r="CR249" s="89">
        <v>-99</v>
      </c>
      <c r="CS249" s="89">
        <v>-99</v>
      </c>
      <c r="CT249" s="89">
        <v>-99</v>
      </c>
      <c r="CU249" s="86">
        <v>-99</v>
      </c>
      <c r="CV249" s="86">
        <v>1.1493</v>
      </c>
      <c r="CW249" s="86">
        <v>90</v>
      </c>
      <c r="CX249" s="86">
        <v>2</v>
      </c>
      <c r="CY249" s="86">
        <v>-0.92700000000000005</v>
      </c>
      <c r="CZ249" s="86">
        <v>13</v>
      </c>
      <c r="DA249" s="86">
        <v>4</v>
      </c>
      <c r="DB249" s="86">
        <v>1.1425000000000001</v>
      </c>
      <c r="DC249" s="86">
        <v>94</v>
      </c>
      <c r="DD249" s="86">
        <v>-99</v>
      </c>
      <c r="DE249" s="86">
        <v>-99</v>
      </c>
      <c r="DF249" s="86">
        <v>-99</v>
      </c>
      <c r="DG249" s="86">
        <v>-99</v>
      </c>
      <c r="DH249" s="86">
        <v>-99</v>
      </c>
    </row>
    <row r="250" spans="1:112" x14ac:dyDescent="0.2">
      <c r="A250" s="85">
        <f>IF(ISERROR(SEARCH('School Lookup'!$F$3,Data!J250)),A249,A249+1)</f>
        <v>0</v>
      </c>
      <c r="B250" s="85">
        <f>IF(I250='School Lookup'!$G$13,1,0)</f>
        <v>0</v>
      </c>
      <c r="C250" s="85">
        <f t="shared" si="3"/>
        <v>248</v>
      </c>
      <c r="D250" s="86" t="s">
        <v>6478</v>
      </c>
      <c r="E250" s="86" t="s">
        <v>6702</v>
      </c>
      <c r="F250" s="86" t="s">
        <v>1150</v>
      </c>
      <c r="G250" s="86" t="s">
        <v>3252</v>
      </c>
      <c r="H250" s="86" t="s">
        <v>1498</v>
      </c>
      <c r="I250" s="86" t="s">
        <v>4856</v>
      </c>
      <c r="J250" s="86" t="s">
        <v>1498</v>
      </c>
      <c r="K250" s="86" t="s">
        <v>45</v>
      </c>
      <c r="L250" s="86">
        <v>1</v>
      </c>
      <c r="M250" s="86">
        <v>1</v>
      </c>
      <c r="N250" s="89">
        <v>0.34658588957055197</v>
      </c>
      <c r="O250" s="89">
        <v>0.84488636057828104</v>
      </c>
      <c r="P250" s="89">
        <v>61.578400000000002</v>
      </c>
      <c r="Q250" s="89">
        <v>1.24552798870745</v>
      </c>
      <c r="R250" s="89">
        <v>50.920230879345603</v>
      </c>
      <c r="S250" s="89">
        <v>1.0452071746428599</v>
      </c>
      <c r="T250" s="89">
        <v>1.1858478619844799</v>
      </c>
      <c r="U250" s="89">
        <v>0.307934508816121</v>
      </c>
      <c r="V250" s="89">
        <v>0.365163478910839</v>
      </c>
      <c r="W250" s="89">
        <v>1</v>
      </c>
      <c r="X250" s="89">
        <v>0.39875020491803298</v>
      </c>
      <c r="Y250" s="89">
        <v>1.0277677958120801</v>
      </c>
      <c r="Z250" s="89">
        <v>60.440199999999997</v>
      </c>
      <c r="AA250" s="89">
        <v>1.32340188662928</v>
      </c>
      <c r="AB250" s="89">
        <v>51.6393487704918</v>
      </c>
      <c r="AC250" s="89">
        <v>1.17558484122068</v>
      </c>
      <c r="AD250" s="89">
        <v>1.3701646790886199</v>
      </c>
      <c r="AE250" s="89">
        <v>0.30730478589420701</v>
      </c>
      <c r="AF250" s="89">
        <v>0.42105816334713198</v>
      </c>
      <c r="AG250" s="89">
        <v>1</v>
      </c>
      <c r="AH250" s="89">
        <v>0.41980347222222197</v>
      </c>
      <c r="AI250" s="89">
        <v>0.960493496789112</v>
      </c>
      <c r="AJ250" s="89">
        <v>60.758600000000001</v>
      </c>
      <c r="AK250" s="89">
        <v>1.1875505826169901</v>
      </c>
      <c r="AL250" s="89">
        <v>45.138876388888903</v>
      </c>
      <c r="AM250" s="89">
        <v>1.07402203970305</v>
      </c>
      <c r="AN250" s="89">
        <v>1.08510519267379</v>
      </c>
      <c r="AO250" s="89">
        <v>9.06801007556675E-2</v>
      </c>
      <c r="AP250" s="89">
        <v>9.8397448202156998E-2</v>
      </c>
      <c r="AQ250" s="89">
        <v>1</v>
      </c>
      <c r="AR250" s="89">
        <v>0.28094136125654501</v>
      </c>
      <c r="AS250" s="89">
        <v>0.70151449650295095</v>
      </c>
      <c r="AT250" s="89">
        <v>52.860500000000002</v>
      </c>
      <c r="AU250" s="89">
        <v>0.45367848138516498</v>
      </c>
      <c r="AV250" s="89">
        <v>57.591641884816802</v>
      </c>
      <c r="AW250" s="89">
        <v>0.57759648894405802</v>
      </c>
      <c r="AX250" s="89">
        <v>0.56945420228805499</v>
      </c>
      <c r="AY250" s="89">
        <v>0.120277078085642</v>
      </c>
      <c r="AZ250" s="89">
        <v>6.8492287554797596E-2</v>
      </c>
      <c r="BA250" s="89">
        <v>1</v>
      </c>
      <c r="BB250" s="89">
        <v>0.380595652173913</v>
      </c>
      <c r="BC250" s="89">
        <v>1.0809384914954701</v>
      </c>
      <c r="BD250" s="89">
        <v>61.911799999999999</v>
      </c>
      <c r="BE250" s="89">
        <v>1.3617026163934101</v>
      </c>
      <c r="BF250" s="89">
        <v>57.971043478260903</v>
      </c>
      <c r="BG250" s="89">
        <v>1.2213205539444401</v>
      </c>
      <c r="BH250" s="89">
        <v>1.31697326885226</v>
      </c>
      <c r="BI250" s="89">
        <v>4.3450881612090701E-2</v>
      </c>
      <c r="BJ250" s="89">
        <v>5.7223649591187399E-2</v>
      </c>
      <c r="BK250" s="89">
        <v>1</v>
      </c>
      <c r="BL250" s="89">
        <v>0.255817391304348</v>
      </c>
      <c r="BM250" s="89">
        <v>0.80430125700084598</v>
      </c>
      <c r="BN250" s="89">
        <v>60.676499999999997</v>
      </c>
      <c r="BO250" s="89">
        <v>1.3497334869004101</v>
      </c>
      <c r="BP250" s="89">
        <v>52.173900000000003</v>
      </c>
      <c r="BQ250" s="89">
        <v>1.07701737195063</v>
      </c>
      <c r="BR250" s="89">
        <v>1.1416586831014399</v>
      </c>
      <c r="BS250" s="89">
        <v>4.3450881612090701E-2</v>
      </c>
      <c r="BT250" s="89">
        <v>4.9606076280856198E-2</v>
      </c>
      <c r="BU250" s="89">
        <v>1</v>
      </c>
      <c r="BV250" s="89">
        <v>0.15834347826087</v>
      </c>
      <c r="BW250" s="89">
        <v>0.52188250259883995</v>
      </c>
      <c r="BX250" s="89">
        <v>62.428600000000003</v>
      </c>
      <c r="BY250" s="89">
        <v>1.3740846700938301</v>
      </c>
      <c r="BZ250" s="89">
        <v>56.521769565217397</v>
      </c>
      <c r="CA250" s="89">
        <v>0.94798358634633395</v>
      </c>
      <c r="CB250" s="89">
        <v>1.0090681811962601</v>
      </c>
      <c r="CC250" s="89">
        <v>4.3450881612090701E-2</v>
      </c>
      <c r="CD250" s="89">
        <v>4.3844902079686401E-2</v>
      </c>
      <c r="CE250" s="89">
        <v>1</v>
      </c>
      <c r="CF250" s="89">
        <v>0.116047826086957</v>
      </c>
      <c r="CG250" s="89">
        <v>0.46497428933575902</v>
      </c>
      <c r="CH250" s="89">
        <v>61.944400000000002</v>
      </c>
      <c r="CI250" s="89">
        <v>1.44346965390478</v>
      </c>
      <c r="CJ250" s="89">
        <v>63.768113043478301</v>
      </c>
      <c r="CK250" s="89">
        <v>0.954221971620269</v>
      </c>
      <c r="CL250" s="89">
        <v>1.04167464655912</v>
      </c>
      <c r="CM250" s="89">
        <v>4.3450881612090701E-2</v>
      </c>
      <c r="CN250" s="89">
        <v>4.52616817459566E-2</v>
      </c>
      <c r="CO250" s="89" t="s">
        <v>6987</v>
      </c>
      <c r="CP250" s="89" t="s">
        <v>6987</v>
      </c>
      <c r="CQ250" s="89" t="s">
        <v>6987</v>
      </c>
      <c r="CR250" s="89" t="s">
        <v>6987</v>
      </c>
      <c r="CS250" s="89" t="s">
        <v>6987</v>
      </c>
      <c r="CT250" s="89">
        <v>-99</v>
      </c>
      <c r="CU250" s="86" t="s">
        <v>6989</v>
      </c>
      <c r="CV250" s="86">
        <v>1.149</v>
      </c>
      <c r="CW250" s="86">
        <v>90</v>
      </c>
      <c r="CX250" s="86">
        <v>4</v>
      </c>
      <c r="CY250" s="86">
        <v>-1.1282000000000001</v>
      </c>
      <c r="CZ250" s="86">
        <v>9</v>
      </c>
      <c r="DA250" s="86">
        <v>8</v>
      </c>
      <c r="DB250" s="86">
        <v>1.1927000000000001</v>
      </c>
      <c r="DC250" s="86">
        <v>95</v>
      </c>
      <c r="DD250" s="86">
        <v>-99</v>
      </c>
      <c r="DE250" s="86">
        <v>-99</v>
      </c>
      <c r="DF250" s="86">
        <v>-99</v>
      </c>
      <c r="DG250" s="86">
        <v>-99</v>
      </c>
      <c r="DH250" s="86">
        <v>-99</v>
      </c>
    </row>
    <row r="251" spans="1:112" x14ac:dyDescent="0.2">
      <c r="A251" s="85">
        <f>IF(ISERROR(SEARCH('School Lookup'!$F$3,Data!J251)),A250,A250+1)</f>
        <v>0</v>
      </c>
      <c r="B251" s="85">
        <f>IF(I251='School Lookup'!$G$13,1,0)</f>
        <v>0</v>
      </c>
      <c r="C251" s="85">
        <f t="shared" si="3"/>
        <v>249</v>
      </c>
      <c r="D251" s="86" t="s">
        <v>6478</v>
      </c>
      <c r="E251" s="86" t="s">
        <v>6838</v>
      </c>
      <c r="F251" s="86" t="s">
        <v>2086</v>
      </c>
      <c r="G251" s="86" t="s">
        <v>2834</v>
      </c>
      <c r="H251" s="86" t="s">
        <v>1915</v>
      </c>
      <c r="I251" s="86" t="s">
        <v>4032</v>
      </c>
      <c r="J251" s="86" t="s">
        <v>1916</v>
      </c>
      <c r="K251" s="86" t="s">
        <v>94</v>
      </c>
      <c r="L251" s="86">
        <v>1</v>
      </c>
      <c r="M251" s="86">
        <v>1</v>
      </c>
      <c r="N251" s="89">
        <v>0.35914636363636399</v>
      </c>
      <c r="O251" s="89">
        <v>0.87208605360236902</v>
      </c>
      <c r="P251" s="89">
        <v>59.6098</v>
      </c>
      <c r="Q251" s="89">
        <v>1.03671580728779</v>
      </c>
      <c r="R251" s="89">
        <v>50.303019393939401</v>
      </c>
      <c r="S251" s="89">
        <v>0.95440093044507801</v>
      </c>
      <c r="T251" s="89">
        <v>1.0828130231072299</v>
      </c>
      <c r="U251" s="89">
        <v>0.363436123348018</v>
      </c>
      <c r="V251" s="89">
        <v>0.39353336742884099</v>
      </c>
      <c r="W251" s="89">
        <v>1</v>
      </c>
      <c r="X251" s="89">
        <v>0.36350878787878799</v>
      </c>
      <c r="Y251" s="89">
        <v>0.94480391817935105</v>
      </c>
      <c r="Z251" s="89">
        <v>58.204300000000003</v>
      </c>
      <c r="AA251" s="89">
        <v>1.04457853976753</v>
      </c>
      <c r="AB251" s="89">
        <v>50.4545372727273</v>
      </c>
      <c r="AC251" s="89">
        <v>0.99469122897344298</v>
      </c>
      <c r="AD251" s="89">
        <v>1.15954084016694</v>
      </c>
      <c r="AE251" s="89">
        <v>0.363436123348018</v>
      </c>
      <c r="AF251" s="89">
        <v>0.421419027813977</v>
      </c>
      <c r="AG251" s="89">
        <v>1</v>
      </c>
      <c r="AH251" s="89">
        <v>0.52554285714285698</v>
      </c>
      <c r="AI251" s="89">
        <v>1.188054854112</v>
      </c>
      <c r="AJ251" s="89">
        <v>74.277100000000004</v>
      </c>
      <c r="AK251" s="89">
        <v>2.5108899471847499</v>
      </c>
      <c r="AL251" s="89">
        <v>48.809547619047599</v>
      </c>
      <c r="AM251" s="89">
        <v>1.84947240064838</v>
      </c>
      <c r="AN251" s="89">
        <v>1.8997494683951699</v>
      </c>
      <c r="AO251" s="89">
        <v>9.2511013215859E-2</v>
      </c>
      <c r="AP251" s="89">
        <v>0.175747748177527</v>
      </c>
      <c r="AQ251" s="89">
        <v>1</v>
      </c>
      <c r="AR251" s="89">
        <v>0.42757499999999998</v>
      </c>
      <c r="AS251" s="89">
        <v>1.03111993350598</v>
      </c>
      <c r="AT251" s="89">
        <v>55.137500000000003</v>
      </c>
      <c r="AU251" s="89">
        <v>0.70116259385370105</v>
      </c>
      <c r="AV251" s="89">
        <v>44.817042073170697</v>
      </c>
      <c r="AW251" s="89">
        <v>0.86614126367984001</v>
      </c>
      <c r="AX251" s="89">
        <v>0.873521237670977</v>
      </c>
      <c r="AY251" s="89">
        <v>0.18061674008810599</v>
      </c>
      <c r="AZ251" s="89">
        <v>0.15777255834585899</v>
      </c>
      <c r="BA251" s="89">
        <v>-99</v>
      </c>
      <c r="BB251" s="89">
        <v>-99</v>
      </c>
      <c r="BC251" s="89">
        <v>-99</v>
      </c>
      <c r="BD251" s="89">
        <v>-99</v>
      </c>
      <c r="BE251" s="89">
        <v>-99</v>
      </c>
      <c r="BF251" s="89">
        <v>-99</v>
      </c>
      <c r="BG251" s="89">
        <v>-99</v>
      </c>
      <c r="BH251" s="89">
        <v>-99</v>
      </c>
      <c r="BI251" s="89">
        <v>-99</v>
      </c>
      <c r="BJ251" s="89">
        <v>-99</v>
      </c>
      <c r="BK251" s="89">
        <v>-99</v>
      </c>
      <c r="BL251" s="89">
        <v>-99</v>
      </c>
      <c r="BM251" s="89">
        <v>-99</v>
      </c>
      <c r="BN251" s="89">
        <v>-99</v>
      </c>
      <c r="BO251" s="89">
        <v>-99</v>
      </c>
      <c r="BP251" s="89">
        <v>-99</v>
      </c>
      <c r="BQ251" s="89">
        <v>-99</v>
      </c>
      <c r="BR251" s="89">
        <v>-99</v>
      </c>
      <c r="BS251" s="89">
        <v>-99</v>
      </c>
      <c r="BT251" s="89">
        <v>-99</v>
      </c>
      <c r="BU251" s="89">
        <v>-99</v>
      </c>
      <c r="BV251" s="89">
        <v>-99</v>
      </c>
      <c r="BW251" s="89">
        <v>-99</v>
      </c>
      <c r="BX251" s="89">
        <v>-99</v>
      </c>
      <c r="BY251" s="89">
        <v>-99</v>
      </c>
      <c r="BZ251" s="89">
        <v>-99</v>
      </c>
      <c r="CA251" s="89">
        <v>-99</v>
      </c>
      <c r="CB251" s="89">
        <v>-99</v>
      </c>
      <c r="CC251" s="89">
        <v>-99</v>
      </c>
      <c r="CD251" s="89">
        <v>-99</v>
      </c>
      <c r="CE251" s="89">
        <v>-99</v>
      </c>
      <c r="CF251" s="89">
        <v>-99</v>
      </c>
      <c r="CG251" s="89">
        <v>-99</v>
      </c>
      <c r="CH251" s="89">
        <v>-99</v>
      </c>
      <c r="CI251" s="89">
        <v>-99</v>
      </c>
      <c r="CJ251" s="89">
        <v>-99</v>
      </c>
      <c r="CK251" s="89">
        <v>-99</v>
      </c>
      <c r="CL251" s="89">
        <v>-99</v>
      </c>
      <c r="CM251" s="89">
        <v>-99</v>
      </c>
      <c r="CN251" s="89">
        <v>-99</v>
      </c>
      <c r="CO251" s="89">
        <v>-99</v>
      </c>
      <c r="CP251" s="89">
        <v>-99</v>
      </c>
      <c r="CQ251" s="89">
        <v>-99</v>
      </c>
      <c r="CR251" s="89">
        <v>-99</v>
      </c>
      <c r="CS251" s="89">
        <v>-99</v>
      </c>
      <c r="CT251" s="89">
        <v>-99</v>
      </c>
      <c r="CU251" s="86">
        <v>-99</v>
      </c>
      <c r="CV251" s="86">
        <v>1.1485000000000001</v>
      </c>
      <c r="CW251" s="86">
        <v>90</v>
      </c>
      <c r="CX251" s="86">
        <v>2</v>
      </c>
      <c r="CY251" s="86">
        <v>-0.18160000000000001</v>
      </c>
      <c r="CZ251" s="86">
        <v>42</v>
      </c>
      <c r="DA251" s="86">
        <v>4</v>
      </c>
      <c r="DB251" s="86">
        <v>1.1153</v>
      </c>
      <c r="DC251" s="86">
        <v>93</v>
      </c>
      <c r="DD251" s="86">
        <v>-99</v>
      </c>
      <c r="DE251" s="86">
        <v>-99</v>
      </c>
      <c r="DF251" s="86">
        <v>-99</v>
      </c>
      <c r="DG251" s="86">
        <v>-99</v>
      </c>
      <c r="DH251" s="86">
        <v>-99</v>
      </c>
    </row>
    <row r="252" spans="1:112" x14ac:dyDescent="0.2">
      <c r="A252" s="85">
        <f>IF(ISERROR(SEARCH('School Lookup'!$F$3,Data!J252)),A251,A251+1)</f>
        <v>0</v>
      </c>
      <c r="B252" s="85">
        <f>IF(I252='School Lookup'!$G$13,1,0)</f>
        <v>0</v>
      </c>
      <c r="C252" s="85">
        <f t="shared" si="3"/>
        <v>250</v>
      </c>
      <c r="D252" s="86" t="s">
        <v>6478</v>
      </c>
      <c r="E252" s="86" t="s">
        <v>6862</v>
      </c>
      <c r="F252" s="86" t="s">
        <v>2773</v>
      </c>
      <c r="G252" s="86" t="s">
        <v>2794</v>
      </c>
      <c r="H252" s="86" t="s">
        <v>1362</v>
      </c>
      <c r="I252" s="86" t="s">
        <v>3751</v>
      </c>
      <c r="J252" s="86" t="s">
        <v>2198</v>
      </c>
      <c r="K252" s="86" t="s">
        <v>31</v>
      </c>
      <c r="L252" s="86">
        <v>1</v>
      </c>
      <c r="M252" s="86">
        <v>1</v>
      </c>
      <c r="N252" s="89">
        <v>0.70130606262491701</v>
      </c>
      <c r="O252" s="89">
        <v>1.6130325122264799</v>
      </c>
      <c r="P252" s="89">
        <v>51.318600000000004</v>
      </c>
      <c r="Q252" s="89">
        <v>0.15725651713911601</v>
      </c>
      <c r="R252" s="89">
        <v>51.299135043304503</v>
      </c>
      <c r="S252" s="89">
        <v>0.88514451468279898</v>
      </c>
      <c r="T252" s="89">
        <v>1.00423006108383</v>
      </c>
      <c r="U252" s="89">
        <v>0.37780015101938103</v>
      </c>
      <c r="V252" s="89">
        <v>0.379398268735674</v>
      </c>
      <c r="W252" s="89">
        <v>1</v>
      </c>
      <c r="X252" s="89">
        <v>0.62703008672448302</v>
      </c>
      <c r="Y252" s="89">
        <v>1.56517479505713</v>
      </c>
      <c r="Z252" s="89">
        <v>53.160699999999999</v>
      </c>
      <c r="AA252" s="89">
        <v>0.41562669387465001</v>
      </c>
      <c r="AB252" s="89">
        <v>48.232123015343603</v>
      </c>
      <c r="AC252" s="89">
        <v>0.99040074446588999</v>
      </c>
      <c r="AD252" s="89">
        <v>1.1545452059563801</v>
      </c>
      <c r="AE252" s="89">
        <v>0.37729675308331201</v>
      </c>
      <c r="AF252" s="89">
        <v>0.435606157495246</v>
      </c>
      <c r="AG252" s="89">
        <v>1</v>
      </c>
      <c r="AH252" s="89">
        <v>0.44899707724425902</v>
      </c>
      <c r="AI252" s="89">
        <v>1.02332095118512</v>
      </c>
      <c r="AJ252" s="89">
        <v>53.711599999999997</v>
      </c>
      <c r="AK252" s="89">
        <v>0.49771276761466499</v>
      </c>
      <c r="AL252" s="89">
        <v>47.181637160751599</v>
      </c>
      <c r="AM252" s="89">
        <v>0.760516859399892</v>
      </c>
      <c r="AN252" s="89">
        <v>0.75575438776652404</v>
      </c>
      <c r="AO252" s="89">
        <v>0.120563805688397</v>
      </c>
      <c r="AP252" s="89">
        <v>9.11166251548364E-2</v>
      </c>
      <c r="AQ252" s="89">
        <v>1</v>
      </c>
      <c r="AR252" s="89">
        <v>0.72294939271255099</v>
      </c>
      <c r="AS252" s="89">
        <v>1.6950672147969801</v>
      </c>
      <c r="AT252" s="89">
        <v>67.777799999999999</v>
      </c>
      <c r="AU252" s="89">
        <v>2.07502004964467</v>
      </c>
      <c r="AV252" s="89">
        <v>50.2024238866397</v>
      </c>
      <c r="AW252" s="89">
        <v>1.8850436322208199</v>
      </c>
      <c r="AX252" s="89">
        <v>1.94723543967165</v>
      </c>
      <c r="AY252" s="89">
        <v>0.12433929020891001</v>
      </c>
      <c r="AZ252" s="89">
        <v>0.24211787243840799</v>
      </c>
      <c r="BA252" s="89">
        <v>-99</v>
      </c>
      <c r="BB252" s="89">
        <v>-99</v>
      </c>
      <c r="BC252" s="89">
        <v>-99</v>
      </c>
      <c r="BD252" s="89">
        <v>-99</v>
      </c>
      <c r="BE252" s="89">
        <v>-99</v>
      </c>
      <c r="BF252" s="89">
        <v>-99</v>
      </c>
      <c r="BG252" s="89">
        <v>-99</v>
      </c>
      <c r="BH252" s="89">
        <v>-99</v>
      </c>
      <c r="BI252" s="89">
        <v>-99</v>
      </c>
      <c r="BJ252" s="89">
        <v>-99</v>
      </c>
      <c r="BK252" s="89">
        <v>-99</v>
      </c>
      <c r="BL252" s="89">
        <v>-99</v>
      </c>
      <c r="BM252" s="89">
        <v>-99</v>
      </c>
      <c r="BN252" s="89">
        <v>-99</v>
      </c>
      <c r="BO252" s="89">
        <v>-99</v>
      </c>
      <c r="BP252" s="89">
        <v>-99</v>
      </c>
      <c r="BQ252" s="89">
        <v>-99</v>
      </c>
      <c r="BR252" s="89">
        <v>-99</v>
      </c>
      <c r="BS252" s="89">
        <v>-99</v>
      </c>
      <c r="BT252" s="89">
        <v>-99</v>
      </c>
      <c r="BU252" s="89">
        <v>-99</v>
      </c>
      <c r="BV252" s="89">
        <v>-99</v>
      </c>
      <c r="BW252" s="89">
        <v>-99</v>
      </c>
      <c r="BX252" s="89">
        <v>-99</v>
      </c>
      <c r="BY252" s="89">
        <v>-99</v>
      </c>
      <c r="BZ252" s="89">
        <v>-99</v>
      </c>
      <c r="CA252" s="89">
        <v>-99</v>
      </c>
      <c r="CB252" s="89">
        <v>-99</v>
      </c>
      <c r="CC252" s="89">
        <v>-99</v>
      </c>
      <c r="CD252" s="89">
        <v>-99</v>
      </c>
      <c r="CE252" s="89">
        <v>-99</v>
      </c>
      <c r="CF252" s="89">
        <v>-99</v>
      </c>
      <c r="CG252" s="89">
        <v>-99</v>
      </c>
      <c r="CH252" s="89">
        <v>-99</v>
      </c>
      <c r="CI252" s="89">
        <v>-99</v>
      </c>
      <c r="CJ252" s="89">
        <v>-99</v>
      </c>
      <c r="CK252" s="89">
        <v>-99</v>
      </c>
      <c r="CL252" s="89">
        <v>-99</v>
      </c>
      <c r="CM252" s="89">
        <v>-99</v>
      </c>
      <c r="CN252" s="89">
        <v>-99</v>
      </c>
      <c r="CO252" s="89">
        <v>-99</v>
      </c>
      <c r="CP252" s="89">
        <v>-99</v>
      </c>
      <c r="CQ252" s="89">
        <v>-99</v>
      </c>
      <c r="CR252" s="89">
        <v>-99</v>
      </c>
      <c r="CS252" s="89">
        <v>-99</v>
      </c>
      <c r="CT252" s="89">
        <v>-99</v>
      </c>
      <c r="CU252" s="86">
        <v>-99</v>
      </c>
      <c r="CV252" s="86">
        <v>1.1482000000000001</v>
      </c>
      <c r="CW252" s="86">
        <v>90</v>
      </c>
      <c r="CX252" s="86">
        <v>2</v>
      </c>
      <c r="CY252" s="86">
        <v>-1.6792</v>
      </c>
      <c r="CZ252" s="86">
        <v>2</v>
      </c>
      <c r="DA252" s="86">
        <v>4</v>
      </c>
      <c r="DB252" s="86">
        <v>0.53420000000000001</v>
      </c>
      <c r="DC252" s="86">
        <v>74</v>
      </c>
      <c r="DD252" s="86">
        <v>-99</v>
      </c>
      <c r="DE252" s="86">
        <v>-99</v>
      </c>
      <c r="DF252" s="86">
        <v>-99</v>
      </c>
      <c r="DG252" s="86">
        <v>-99</v>
      </c>
      <c r="DH252" s="86">
        <v>-99</v>
      </c>
    </row>
    <row r="253" spans="1:112" x14ac:dyDescent="0.2">
      <c r="A253" s="85">
        <f>IF(ISERROR(SEARCH('School Lookup'!$F$3,Data!J253)),A252,A252+1)</f>
        <v>0</v>
      </c>
      <c r="B253" s="85">
        <f>IF(I253='School Lookup'!$G$13,1,0)</f>
        <v>0</v>
      </c>
      <c r="C253" s="85">
        <f t="shared" si="3"/>
        <v>251</v>
      </c>
      <c r="D253" s="86" t="s">
        <v>6478</v>
      </c>
      <c r="E253" s="86" t="s">
        <v>6760</v>
      </c>
      <c r="F253" s="86" t="s">
        <v>2767</v>
      </c>
      <c r="G253" s="86" t="s">
        <v>2823</v>
      </c>
      <c r="H253" s="86" t="s">
        <v>876</v>
      </c>
      <c r="I253" s="86" t="s">
        <v>3540</v>
      </c>
      <c r="J253" s="86" t="s">
        <v>1909</v>
      </c>
      <c r="K253" s="86" t="s">
        <v>26</v>
      </c>
      <c r="L253" s="86">
        <v>1</v>
      </c>
      <c r="M253" s="86">
        <v>1</v>
      </c>
      <c r="N253" s="89">
        <v>0.28603794266441801</v>
      </c>
      <c r="O253" s="89">
        <v>0.71376984694538304</v>
      </c>
      <c r="P253" s="89">
        <v>57.623699999999999</v>
      </c>
      <c r="Q253" s="89">
        <v>0.826047376160294</v>
      </c>
      <c r="R253" s="89">
        <v>48.903909106239503</v>
      </c>
      <c r="S253" s="89">
        <v>0.76990861155283796</v>
      </c>
      <c r="T253" s="89">
        <v>0.87347569703361905</v>
      </c>
      <c r="U253" s="89">
        <v>0.37413249211356497</v>
      </c>
      <c r="V253" s="89">
        <v>0.32679563933182099</v>
      </c>
      <c r="W253" s="89">
        <v>1</v>
      </c>
      <c r="X253" s="89">
        <v>0.351435413153457</v>
      </c>
      <c r="Y253" s="89">
        <v>0.91638128176234801</v>
      </c>
      <c r="Z253" s="89">
        <v>59.680399999999999</v>
      </c>
      <c r="AA253" s="89">
        <v>1.2286525780977899</v>
      </c>
      <c r="AB253" s="89">
        <v>50.084275716694798</v>
      </c>
      <c r="AC253" s="89">
        <v>1.0725169299300701</v>
      </c>
      <c r="AD253" s="89">
        <v>1.25015735060431</v>
      </c>
      <c r="AE253" s="89">
        <v>0.37413249211356497</v>
      </c>
      <c r="AF253" s="89">
        <v>0.46772448511568299</v>
      </c>
      <c r="AG253" s="89">
        <v>1</v>
      </c>
      <c r="AH253" s="89">
        <v>0.411196256684492</v>
      </c>
      <c r="AI253" s="89">
        <v>0.94196993858980205</v>
      </c>
      <c r="AJ253" s="89">
        <v>-99</v>
      </c>
      <c r="AK253" s="89">
        <v>-99</v>
      </c>
      <c r="AL253" s="89">
        <v>54.010727272727301</v>
      </c>
      <c r="AM253" s="89">
        <v>0.94196993858980205</v>
      </c>
      <c r="AN253" s="89">
        <v>0.94637872649773302</v>
      </c>
      <c r="AO253" s="89">
        <v>0.117981072555205</v>
      </c>
      <c r="AP253" s="89">
        <v>0.11165477719563199</v>
      </c>
      <c r="AQ253" s="89">
        <v>1</v>
      </c>
      <c r="AR253" s="89">
        <v>0.74455000000000005</v>
      </c>
      <c r="AS253" s="89">
        <v>1.74362140512821</v>
      </c>
      <c r="AT253" s="89">
        <v>-99</v>
      </c>
      <c r="AU253" s="89">
        <v>-99</v>
      </c>
      <c r="AV253" s="89">
        <v>46.698099999999997</v>
      </c>
      <c r="AW253" s="89">
        <v>1.74362140512821</v>
      </c>
      <c r="AX253" s="89">
        <v>1.7982054065730499</v>
      </c>
      <c r="AY253" s="89">
        <v>0.13375394321766601</v>
      </c>
      <c r="AZ253" s="89">
        <v>0.240517063844472</v>
      </c>
      <c r="BA253" s="89">
        <v>-99</v>
      </c>
      <c r="BB253" s="89">
        <v>-99</v>
      </c>
      <c r="BC253" s="89">
        <v>-99</v>
      </c>
      <c r="BD253" s="89">
        <v>-99</v>
      </c>
      <c r="BE253" s="89">
        <v>-99</v>
      </c>
      <c r="BF253" s="89">
        <v>-99</v>
      </c>
      <c r="BG253" s="89">
        <v>-99</v>
      </c>
      <c r="BH253" s="89">
        <v>-99</v>
      </c>
      <c r="BI253" s="89">
        <v>-99</v>
      </c>
      <c r="BJ253" s="89">
        <v>-99</v>
      </c>
      <c r="BK253" s="89">
        <v>-99</v>
      </c>
      <c r="BL253" s="89">
        <v>-99</v>
      </c>
      <c r="BM253" s="89">
        <v>-99</v>
      </c>
      <c r="BN253" s="89">
        <v>-99</v>
      </c>
      <c r="BO253" s="89">
        <v>-99</v>
      </c>
      <c r="BP253" s="89">
        <v>-99</v>
      </c>
      <c r="BQ253" s="89">
        <v>-99</v>
      </c>
      <c r="BR253" s="89">
        <v>-99</v>
      </c>
      <c r="BS253" s="89">
        <v>-99</v>
      </c>
      <c r="BT253" s="89">
        <v>-99</v>
      </c>
      <c r="BU253" s="89">
        <v>-99</v>
      </c>
      <c r="BV253" s="89">
        <v>-99</v>
      </c>
      <c r="BW253" s="89">
        <v>-99</v>
      </c>
      <c r="BX253" s="89">
        <v>-99</v>
      </c>
      <c r="BY253" s="89">
        <v>-99</v>
      </c>
      <c r="BZ253" s="89">
        <v>-99</v>
      </c>
      <c r="CA253" s="89">
        <v>-99</v>
      </c>
      <c r="CB253" s="89">
        <v>-99</v>
      </c>
      <c r="CC253" s="89">
        <v>-99</v>
      </c>
      <c r="CD253" s="89">
        <v>-99</v>
      </c>
      <c r="CE253" s="89">
        <v>-99</v>
      </c>
      <c r="CF253" s="89">
        <v>-99</v>
      </c>
      <c r="CG253" s="89">
        <v>-99</v>
      </c>
      <c r="CH253" s="89">
        <v>-99</v>
      </c>
      <c r="CI253" s="89">
        <v>-99</v>
      </c>
      <c r="CJ253" s="89">
        <v>-99</v>
      </c>
      <c r="CK253" s="89">
        <v>-99</v>
      </c>
      <c r="CL253" s="89">
        <v>-99</v>
      </c>
      <c r="CM253" s="89">
        <v>-99</v>
      </c>
      <c r="CN253" s="89">
        <v>-99</v>
      </c>
      <c r="CO253" s="89">
        <v>-99</v>
      </c>
      <c r="CP253" s="89">
        <v>-99</v>
      </c>
      <c r="CQ253" s="89">
        <v>-99</v>
      </c>
      <c r="CR253" s="89">
        <v>-99</v>
      </c>
      <c r="CS253" s="89">
        <v>-99</v>
      </c>
      <c r="CT253" s="89">
        <v>-99</v>
      </c>
      <c r="CU253" s="86">
        <v>-99</v>
      </c>
      <c r="CV253" s="86">
        <v>1.1467000000000001</v>
      </c>
      <c r="CW253" s="86">
        <v>90</v>
      </c>
      <c r="CX253" s="86">
        <v>2</v>
      </c>
      <c r="CY253" s="86">
        <v>-0.50439999999999996</v>
      </c>
      <c r="CZ253" s="86">
        <v>27</v>
      </c>
      <c r="DA253" s="86">
        <v>2</v>
      </c>
      <c r="DB253" s="86">
        <v>0.76870000000000005</v>
      </c>
      <c r="DC253" s="86">
        <v>84</v>
      </c>
      <c r="DD253" s="86">
        <v>-99</v>
      </c>
      <c r="DE253" s="86">
        <v>-99</v>
      </c>
      <c r="DF253" s="86">
        <v>-99</v>
      </c>
      <c r="DG253" s="86">
        <v>-99</v>
      </c>
      <c r="DH253" s="86">
        <v>-99</v>
      </c>
    </row>
    <row r="254" spans="1:112" x14ac:dyDescent="0.2">
      <c r="A254" s="85">
        <f>IF(ISERROR(SEARCH('School Lookup'!$F$3,Data!J254)),A253,A253+1)</f>
        <v>0</v>
      </c>
      <c r="B254" s="85">
        <f>IF(I254='School Lookup'!$G$13,1,0)</f>
        <v>0</v>
      </c>
      <c r="C254" s="85">
        <f t="shared" si="3"/>
        <v>252</v>
      </c>
      <c r="D254" s="86" t="s">
        <v>6478</v>
      </c>
      <c r="E254" s="86" t="s">
        <v>6702</v>
      </c>
      <c r="F254" s="86" t="s">
        <v>1150</v>
      </c>
      <c r="G254" s="86" t="s">
        <v>2821</v>
      </c>
      <c r="H254" s="86" t="s">
        <v>1039</v>
      </c>
      <c r="I254" s="86" t="s">
        <v>3651</v>
      </c>
      <c r="J254" s="86" t="s">
        <v>474</v>
      </c>
      <c r="K254" s="86" t="s">
        <v>138</v>
      </c>
      <c r="L254" s="86">
        <v>1</v>
      </c>
      <c r="M254" s="86">
        <v>1</v>
      </c>
      <c r="N254" s="89">
        <v>0.34232178217821801</v>
      </c>
      <c r="O254" s="89">
        <v>0.83565244062545596</v>
      </c>
      <c r="P254" s="89">
        <v>62.910200000000003</v>
      </c>
      <c r="Q254" s="89">
        <v>1.38679389504429</v>
      </c>
      <c r="R254" s="89">
        <v>51.881210891089097</v>
      </c>
      <c r="S254" s="89">
        <v>1.1112231678348701</v>
      </c>
      <c r="T254" s="89">
        <v>1.2607540238013399</v>
      </c>
      <c r="U254" s="89">
        <v>0.37324464153732401</v>
      </c>
      <c r="V254" s="89">
        <v>0.47056968368046997</v>
      </c>
      <c r="W254" s="89">
        <v>1</v>
      </c>
      <c r="X254" s="89">
        <v>0.45892569169960501</v>
      </c>
      <c r="Y254" s="89">
        <v>1.16943042294982</v>
      </c>
      <c r="Z254" s="89">
        <v>56.7605</v>
      </c>
      <c r="AA254" s="89">
        <v>0.86453240702501999</v>
      </c>
      <c r="AB254" s="89">
        <v>50.197632015810299</v>
      </c>
      <c r="AC254" s="89">
        <v>1.0169814149874199</v>
      </c>
      <c r="AD254" s="89">
        <v>1.1854944627974999</v>
      </c>
      <c r="AE254" s="89">
        <v>0.37398373983739802</v>
      </c>
      <c r="AF254" s="89">
        <v>0.443355652753535</v>
      </c>
      <c r="AG254" s="89">
        <v>1</v>
      </c>
      <c r="AH254" s="89">
        <v>0.36076745562130202</v>
      </c>
      <c r="AI254" s="89">
        <v>0.833442293694583</v>
      </c>
      <c r="AJ254" s="89">
        <v>-99</v>
      </c>
      <c r="AK254" s="89">
        <v>-99</v>
      </c>
      <c r="AL254" s="89">
        <v>47.9290112426036</v>
      </c>
      <c r="AM254" s="89">
        <v>0.833442293694583</v>
      </c>
      <c r="AN254" s="89">
        <v>0.83236572305592105</v>
      </c>
      <c r="AO254" s="89">
        <v>0.124907612712491</v>
      </c>
      <c r="AP254" s="89">
        <v>0.103968815370621</v>
      </c>
      <c r="AQ254" s="89">
        <v>1</v>
      </c>
      <c r="AR254" s="89">
        <v>0.40087861271676301</v>
      </c>
      <c r="AS254" s="89">
        <v>0.97111136744776205</v>
      </c>
      <c r="AT254" s="89">
        <v>-99</v>
      </c>
      <c r="AU254" s="89">
        <v>-99</v>
      </c>
      <c r="AV254" s="89">
        <v>45.086747398843897</v>
      </c>
      <c r="AW254" s="89">
        <v>0.97111136744776205</v>
      </c>
      <c r="AX254" s="89">
        <v>0.98413820616668701</v>
      </c>
      <c r="AY254" s="89">
        <v>0.12786400591278599</v>
      </c>
      <c r="AZ254" s="89">
        <v>0.125835853412296</v>
      </c>
      <c r="BA254" s="89">
        <v>-99</v>
      </c>
      <c r="BB254" s="89">
        <v>-99</v>
      </c>
      <c r="BC254" s="89">
        <v>-99</v>
      </c>
      <c r="BD254" s="89">
        <v>-99</v>
      </c>
      <c r="BE254" s="89">
        <v>-99</v>
      </c>
      <c r="BF254" s="89">
        <v>-99</v>
      </c>
      <c r="BG254" s="89">
        <v>-99</v>
      </c>
      <c r="BH254" s="89">
        <v>-99</v>
      </c>
      <c r="BI254" s="89">
        <v>-99</v>
      </c>
      <c r="BJ254" s="89">
        <v>-99</v>
      </c>
      <c r="BK254" s="89">
        <v>-99</v>
      </c>
      <c r="BL254" s="89">
        <v>-99</v>
      </c>
      <c r="BM254" s="89">
        <v>-99</v>
      </c>
      <c r="BN254" s="89">
        <v>-99</v>
      </c>
      <c r="BO254" s="89">
        <v>-99</v>
      </c>
      <c r="BP254" s="89">
        <v>-99</v>
      </c>
      <c r="BQ254" s="89">
        <v>-99</v>
      </c>
      <c r="BR254" s="89">
        <v>-99</v>
      </c>
      <c r="BS254" s="89">
        <v>-99</v>
      </c>
      <c r="BT254" s="89">
        <v>-99</v>
      </c>
      <c r="BU254" s="89">
        <v>-99</v>
      </c>
      <c r="BV254" s="89">
        <v>-99</v>
      </c>
      <c r="BW254" s="89">
        <v>-99</v>
      </c>
      <c r="BX254" s="89">
        <v>-99</v>
      </c>
      <c r="BY254" s="89">
        <v>-99</v>
      </c>
      <c r="BZ254" s="89">
        <v>-99</v>
      </c>
      <c r="CA254" s="89">
        <v>-99</v>
      </c>
      <c r="CB254" s="89">
        <v>-99</v>
      </c>
      <c r="CC254" s="89">
        <v>-99</v>
      </c>
      <c r="CD254" s="89">
        <v>-99</v>
      </c>
      <c r="CE254" s="89">
        <v>-99</v>
      </c>
      <c r="CF254" s="89">
        <v>-99</v>
      </c>
      <c r="CG254" s="89">
        <v>-99</v>
      </c>
      <c r="CH254" s="89">
        <v>-99</v>
      </c>
      <c r="CI254" s="89">
        <v>-99</v>
      </c>
      <c r="CJ254" s="89">
        <v>-99</v>
      </c>
      <c r="CK254" s="89">
        <v>-99</v>
      </c>
      <c r="CL254" s="89">
        <v>-99</v>
      </c>
      <c r="CM254" s="89">
        <v>-99</v>
      </c>
      <c r="CN254" s="89">
        <v>-99</v>
      </c>
      <c r="CO254" s="89">
        <v>-99</v>
      </c>
      <c r="CP254" s="89">
        <v>-99</v>
      </c>
      <c r="CQ254" s="89">
        <v>-99</v>
      </c>
      <c r="CR254" s="89">
        <v>-99</v>
      </c>
      <c r="CS254" s="89">
        <v>-99</v>
      </c>
      <c r="CT254" s="89">
        <v>-99</v>
      </c>
      <c r="CU254" s="86">
        <v>-99</v>
      </c>
      <c r="CV254" s="86">
        <v>1.1436999999999999</v>
      </c>
      <c r="CW254" s="86">
        <v>90</v>
      </c>
      <c r="CX254" s="86">
        <v>2</v>
      </c>
      <c r="CY254" s="86">
        <v>0.94940000000000002</v>
      </c>
      <c r="CZ254" s="86">
        <v>86</v>
      </c>
      <c r="DA254" s="86">
        <v>2</v>
      </c>
      <c r="DB254" s="86">
        <v>0.84089999999999998</v>
      </c>
      <c r="DC254" s="86">
        <v>86</v>
      </c>
      <c r="DD254" s="86">
        <v>-99</v>
      </c>
      <c r="DE254" s="86">
        <v>-99</v>
      </c>
      <c r="DF254" s="86">
        <v>-99</v>
      </c>
      <c r="DG254" s="86">
        <v>-99</v>
      </c>
      <c r="DH254" s="86">
        <v>-99</v>
      </c>
    </row>
    <row r="255" spans="1:112" x14ac:dyDescent="0.2">
      <c r="A255" s="85">
        <f>IF(ISERROR(SEARCH('School Lookup'!$F$3,Data!J255)),A254,A254+1)</f>
        <v>0</v>
      </c>
      <c r="B255" s="85">
        <f>IF(I255='School Lookup'!$G$13,1,0)</f>
        <v>0</v>
      </c>
      <c r="C255" s="85">
        <f t="shared" si="3"/>
        <v>253</v>
      </c>
      <c r="D255" s="86" t="s">
        <v>6478</v>
      </c>
      <c r="E255" s="86" t="s">
        <v>6790</v>
      </c>
      <c r="F255" s="86" t="s">
        <v>2774</v>
      </c>
      <c r="G255" s="86" t="s">
        <v>2816</v>
      </c>
      <c r="H255" s="86" t="s">
        <v>1958</v>
      </c>
      <c r="I255" s="86" t="s">
        <v>3856</v>
      </c>
      <c r="J255" s="86" t="s">
        <v>1960</v>
      </c>
      <c r="K255" s="86" t="s">
        <v>26</v>
      </c>
      <c r="L255" s="86">
        <v>1</v>
      </c>
      <c r="M255" s="86">
        <v>1</v>
      </c>
      <c r="N255" s="89">
        <v>0.83754792899408304</v>
      </c>
      <c r="O255" s="89">
        <v>1.90806412670645</v>
      </c>
      <c r="P255" s="89">
        <v>57.416699999999999</v>
      </c>
      <c r="Q255" s="89">
        <v>0.80409059390190196</v>
      </c>
      <c r="R255" s="89">
        <v>41.222876923076903</v>
      </c>
      <c r="S255" s="89">
        <v>1.35607736030418</v>
      </c>
      <c r="T255" s="89">
        <v>1.53858196936138</v>
      </c>
      <c r="U255" s="89">
        <v>0.368191721132898</v>
      </c>
      <c r="V255" s="89">
        <v>0.566493143403209</v>
      </c>
      <c r="W255" s="89">
        <v>1</v>
      </c>
      <c r="X255" s="89">
        <v>0.76276035502958595</v>
      </c>
      <c r="Y255" s="89">
        <v>1.88470534509665</v>
      </c>
      <c r="Z255" s="89">
        <v>42.430599999999998</v>
      </c>
      <c r="AA255" s="89">
        <v>-0.92244853049192099</v>
      </c>
      <c r="AB255" s="89">
        <v>37.080905325443801</v>
      </c>
      <c r="AC255" s="89">
        <v>0.481128407302363</v>
      </c>
      <c r="AD255" s="89">
        <v>0.56157294243946099</v>
      </c>
      <c r="AE255" s="89">
        <v>0.368191721132898</v>
      </c>
      <c r="AF255" s="89">
        <v>0.206766508218451</v>
      </c>
      <c r="AG255" s="89">
        <v>1</v>
      </c>
      <c r="AH255" s="89">
        <v>0.56853595505618004</v>
      </c>
      <c r="AI255" s="89">
        <v>1.28058014848566</v>
      </c>
      <c r="AJ255" s="89">
        <v>-99</v>
      </c>
      <c r="AK255" s="89">
        <v>-99</v>
      </c>
      <c r="AL255" s="89">
        <v>42.6965898876404</v>
      </c>
      <c r="AM255" s="89">
        <v>1.28058014848566</v>
      </c>
      <c r="AN255" s="89">
        <v>1.3021034551008701</v>
      </c>
      <c r="AO255" s="89">
        <v>0.12926652142338399</v>
      </c>
      <c r="AP255" s="89">
        <v>0.16831838417425901</v>
      </c>
      <c r="AQ255" s="89">
        <v>1</v>
      </c>
      <c r="AR255" s="89">
        <v>0.61081351351351398</v>
      </c>
      <c r="AS255" s="89">
        <v>1.4430063931203001</v>
      </c>
      <c r="AT255" s="89">
        <v>-99</v>
      </c>
      <c r="AU255" s="89">
        <v>-99</v>
      </c>
      <c r="AV255" s="89">
        <v>44.864881081081101</v>
      </c>
      <c r="AW255" s="89">
        <v>1.4430063931203001</v>
      </c>
      <c r="AX255" s="89">
        <v>1.4814188157344299</v>
      </c>
      <c r="AY255" s="89">
        <v>0.13435003631082101</v>
      </c>
      <c r="AZ255" s="89">
        <v>0.19902867168545299</v>
      </c>
      <c r="BA255" s="89">
        <v>-99</v>
      </c>
      <c r="BB255" s="89">
        <v>-99</v>
      </c>
      <c r="BC255" s="89">
        <v>-99</v>
      </c>
      <c r="BD255" s="89">
        <v>-99</v>
      </c>
      <c r="BE255" s="89">
        <v>-99</v>
      </c>
      <c r="BF255" s="89">
        <v>-99</v>
      </c>
      <c r="BG255" s="89">
        <v>-99</v>
      </c>
      <c r="BH255" s="89">
        <v>-99</v>
      </c>
      <c r="BI255" s="89">
        <v>-99</v>
      </c>
      <c r="BJ255" s="89">
        <v>-99</v>
      </c>
      <c r="BK255" s="89">
        <v>-99</v>
      </c>
      <c r="BL255" s="89">
        <v>-99</v>
      </c>
      <c r="BM255" s="89">
        <v>-99</v>
      </c>
      <c r="BN255" s="89">
        <v>-99</v>
      </c>
      <c r="BO255" s="89">
        <v>-99</v>
      </c>
      <c r="BP255" s="89">
        <v>-99</v>
      </c>
      <c r="BQ255" s="89">
        <v>-99</v>
      </c>
      <c r="BR255" s="89">
        <v>-99</v>
      </c>
      <c r="BS255" s="89">
        <v>-99</v>
      </c>
      <c r="BT255" s="89">
        <v>-99</v>
      </c>
      <c r="BU255" s="89">
        <v>-99</v>
      </c>
      <c r="BV255" s="89">
        <v>-99</v>
      </c>
      <c r="BW255" s="89">
        <v>-99</v>
      </c>
      <c r="BX255" s="89">
        <v>-99</v>
      </c>
      <c r="BY255" s="89">
        <v>-99</v>
      </c>
      <c r="BZ255" s="89">
        <v>-99</v>
      </c>
      <c r="CA255" s="89">
        <v>-99</v>
      </c>
      <c r="CB255" s="89">
        <v>-99</v>
      </c>
      <c r="CC255" s="89">
        <v>-99</v>
      </c>
      <c r="CD255" s="89">
        <v>-99</v>
      </c>
      <c r="CE255" s="89">
        <v>-99</v>
      </c>
      <c r="CF255" s="89">
        <v>-99</v>
      </c>
      <c r="CG255" s="89">
        <v>-99</v>
      </c>
      <c r="CH255" s="89">
        <v>-99</v>
      </c>
      <c r="CI255" s="89">
        <v>-99</v>
      </c>
      <c r="CJ255" s="89">
        <v>-99</v>
      </c>
      <c r="CK255" s="89">
        <v>-99</v>
      </c>
      <c r="CL255" s="89">
        <v>-99</v>
      </c>
      <c r="CM255" s="89">
        <v>-99</v>
      </c>
      <c r="CN255" s="89">
        <v>-99</v>
      </c>
      <c r="CO255" s="89">
        <v>-99</v>
      </c>
      <c r="CP255" s="89">
        <v>-99</v>
      </c>
      <c r="CQ255" s="89">
        <v>-99</v>
      </c>
      <c r="CR255" s="89">
        <v>-99</v>
      </c>
      <c r="CS255" s="89">
        <v>-99</v>
      </c>
      <c r="CT255" s="89">
        <v>-99</v>
      </c>
      <c r="CU255" s="86">
        <v>-99</v>
      </c>
      <c r="CV255" s="86">
        <v>1.1406000000000001</v>
      </c>
      <c r="CW255" s="86">
        <v>90</v>
      </c>
      <c r="CX255" s="86">
        <v>2</v>
      </c>
      <c r="CY255" s="86">
        <v>-2.76E-2</v>
      </c>
      <c r="CZ255" s="86">
        <v>50</v>
      </c>
      <c r="DA255" s="86">
        <v>2</v>
      </c>
      <c r="DB255" s="86">
        <v>-4.36E-2</v>
      </c>
      <c r="DC255" s="86">
        <v>45</v>
      </c>
      <c r="DD255" s="86">
        <v>-99</v>
      </c>
      <c r="DE255" s="86">
        <v>-99</v>
      </c>
      <c r="DF255" s="86">
        <v>-99</v>
      </c>
      <c r="DG255" s="86">
        <v>-99</v>
      </c>
      <c r="DH255" s="86">
        <v>-99</v>
      </c>
    </row>
    <row r="256" spans="1:112" x14ac:dyDescent="0.2">
      <c r="A256" s="85">
        <f>IF(ISERROR(SEARCH('School Lookup'!$F$3,Data!J256)),A255,A255+1)</f>
        <v>0</v>
      </c>
      <c r="B256" s="85">
        <f>IF(I256='School Lookup'!$G$13,1,0)</f>
        <v>0</v>
      </c>
      <c r="C256" s="85">
        <f t="shared" si="3"/>
        <v>254</v>
      </c>
      <c r="D256" s="86" t="s">
        <v>6478</v>
      </c>
      <c r="E256" s="86" t="s">
        <v>6598</v>
      </c>
      <c r="F256" s="86" t="s">
        <v>2755</v>
      </c>
      <c r="G256" s="86" t="s">
        <v>3005</v>
      </c>
      <c r="H256" s="86" t="s">
        <v>587</v>
      </c>
      <c r="I256" s="86" t="s">
        <v>4262</v>
      </c>
      <c r="J256" s="86" t="s">
        <v>588</v>
      </c>
      <c r="K256" s="86" t="s">
        <v>36</v>
      </c>
      <c r="L256" s="86">
        <v>1</v>
      </c>
      <c r="M256" s="86">
        <v>-99</v>
      </c>
      <c r="N256" s="89">
        <v>-99</v>
      </c>
      <c r="O256" s="89">
        <v>-99</v>
      </c>
      <c r="P256" s="89">
        <v>-99</v>
      </c>
      <c r="Q256" s="89">
        <v>-99</v>
      </c>
      <c r="R256" s="89">
        <v>-99</v>
      </c>
      <c r="S256" s="89">
        <v>-99</v>
      </c>
      <c r="T256" s="89">
        <v>-99</v>
      </c>
      <c r="U256" s="89">
        <v>-99</v>
      </c>
      <c r="V256" s="89">
        <v>-99</v>
      </c>
      <c r="W256" s="89">
        <v>-99</v>
      </c>
      <c r="X256" s="89">
        <v>-99</v>
      </c>
      <c r="Y256" s="89">
        <v>-99</v>
      </c>
      <c r="Z256" s="89">
        <v>-99</v>
      </c>
      <c r="AA256" s="89">
        <v>-99</v>
      </c>
      <c r="AB256" s="89">
        <v>-99</v>
      </c>
      <c r="AC256" s="89">
        <v>-99</v>
      </c>
      <c r="AD256" s="89">
        <v>-99</v>
      </c>
      <c r="AE256" s="89">
        <v>-99</v>
      </c>
      <c r="AF256" s="89">
        <v>-99</v>
      </c>
      <c r="AG256" s="89">
        <v>-99</v>
      </c>
      <c r="AH256" s="89">
        <v>-99</v>
      </c>
      <c r="AI256" s="89">
        <v>-99</v>
      </c>
      <c r="AJ256" s="89">
        <v>-99</v>
      </c>
      <c r="AK256" s="89">
        <v>-99</v>
      </c>
      <c r="AL256" s="89">
        <v>-99</v>
      </c>
      <c r="AM256" s="89">
        <v>-99</v>
      </c>
      <c r="AN256" s="89">
        <v>-99</v>
      </c>
      <c r="AO256" s="89">
        <v>-99</v>
      </c>
      <c r="AP256" s="89">
        <v>-99</v>
      </c>
      <c r="AQ256" s="89">
        <v>-99</v>
      </c>
      <c r="AR256" s="89">
        <v>-99</v>
      </c>
      <c r="AS256" s="89">
        <v>-99</v>
      </c>
      <c r="AT256" s="89">
        <v>-99</v>
      </c>
      <c r="AU256" s="89">
        <v>-99</v>
      </c>
      <c r="AV256" s="89">
        <v>-99</v>
      </c>
      <c r="AW256" s="89">
        <v>-99</v>
      </c>
      <c r="AX256" s="89">
        <v>-99</v>
      </c>
      <c r="AY256" s="89">
        <v>-99</v>
      </c>
      <c r="AZ256" s="89">
        <v>-99</v>
      </c>
      <c r="BA256" s="89">
        <v>1</v>
      </c>
      <c r="BB256" s="89">
        <v>0.49239126213592199</v>
      </c>
      <c r="BC256" s="89">
        <v>1.3325123832669501</v>
      </c>
      <c r="BD256" s="89">
        <v>58.3992</v>
      </c>
      <c r="BE256" s="89">
        <v>1.0104677265705</v>
      </c>
      <c r="BF256" s="89">
        <v>53.980587378640799</v>
      </c>
      <c r="BG256" s="89">
        <v>1.1714900549187199</v>
      </c>
      <c r="BH256" s="89">
        <v>1.2636564990454899</v>
      </c>
      <c r="BI256" s="89">
        <v>0.24975751697381199</v>
      </c>
      <c r="BJ256" s="89">
        <v>0.31560770950942302</v>
      </c>
      <c r="BK256" s="89">
        <v>1</v>
      </c>
      <c r="BL256" s="89">
        <v>0.52394302325581399</v>
      </c>
      <c r="BM256" s="89">
        <v>1.45677697279162</v>
      </c>
      <c r="BN256" s="89">
        <v>63.468600000000002</v>
      </c>
      <c r="BO256" s="89">
        <v>1.66323095531438</v>
      </c>
      <c r="BP256" s="89">
        <v>52.131823255813998</v>
      </c>
      <c r="BQ256" s="89">
        <v>1.5600039640529999</v>
      </c>
      <c r="BR256" s="89">
        <v>1.6483081411112901</v>
      </c>
      <c r="BS256" s="89">
        <v>0.25024248302618801</v>
      </c>
      <c r="BT256" s="89">
        <v>0.41247672202397101</v>
      </c>
      <c r="BU256" s="89">
        <v>1</v>
      </c>
      <c r="BV256" s="89">
        <v>0.50774796905222397</v>
      </c>
      <c r="BW256" s="89">
        <v>1.3267033826911701</v>
      </c>
      <c r="BX256" s="89">
        <v>60.723799999999997</v>
      </c>
      <c r="BY256" s="89">
        <v>1.1981968492313</v>
      </c>
      <c r="BZ256" s="89">
        <v>49.7098675048356</v>
      </c>
      <c r="CA256" s="89">
        <v>1.26245011596123</v>
      </c>
      <c r="CB256" s="89">
        <v>1.3405318038448399</v>
      </c>
      <c r="CC256" s="89">
        <v>0.25072744907856398</v>
      </c>
      <c r="CD256" s="89">
        <v>0.336108119586702</v>
      </c>
      <c r="CE256" s="89">
        <v>1</v>
      </c>
      <c r="CF256" s="89">
        <v>0.40150797665369697</v>
      </c>
      <c r="CG256" s="89">
        <v>1.1493994629494699</v>
      </c>
      <c r="CH256" s="89">
        <v>51.9617</v>
      </c>
      <c r="CI256" s="89">
        <v>0.30418175595992902</v>
      </c>
      <c r="CJ256" s="89">
        <v>50.000007198443598</v>
      </c>
      <c r="CK256" s="89">
        <v>0.72679060945470098</v>
      </c>
      <c r="CL256" s="89">
        <v>0.79557966018054704</v>
      </c>
      <c r="CM256" s="89">
        <v>0.24927255092143499</v>
      </c>
      <c r="CN256" s="89">
        <v>0.19831617135441401</v>
      </c>
      <c r="CO256" s="89">
        <v>93.15</v>
      </c>
      <c r="CP256" s="89">
        <v>0.43530000000000002</v>
      </c>
      <c r="CQ256" s="89">
        <v>1.98</v>
      </c>
      <c r="CR256" s="89">
        <v>0.1032</v>
      </c>
      <c r="CS256" s="89">
        <v>0.43530000000000002</v>
      </c>
      <c r="CT256" s="89">
        <v>3.8899999999999997E-2</v>
      </c>
      <c r="CU256" s="86" t="s">
        <v>6988</v>
      </c>
      <c r="CV256" s="86">
        <v>1.1400999999999999</v>
      </c>
      <c r="CW256" s="86">
        <v>90</v>
      </c>
      <c r="CX256" s="86">
        <v>2</v>
      </c>
      <c r="CY256" s="86">
        <v>-1.8125</v>
      </c>
      <c r="CZ256" s="86">
        <v>2</v>
      </c>
      <c r="DA256" s="86">
        <v>4</v>
      </c>
      <c r="DB256" s="86">
        <v>1.0448</v>
      </c>
      <c r="DC256" s="86">
        <v>92</v>
      </c>
      <c r="DD256" s="86">
        <v>-99</v>
      </c>
      <c r="DE256" s="86">
        <v>-99</v>
      </c>
      <c r="DF256" s="86">
        <v>-99</v>
      </c>
      <c r="DG256" s="86">
        <v>-99</v>
      </c>
      <c r="DH256" s="86">
        <v>-99</v>
      </c>
    </row>
    <row r="257" spans="1:112" x14ac:dyDescent="0.2">
      <c r="A257" s="85">
        <f>IF(ISERROR(SEARCH('School Lookup'!$F$3,Data!J257)),A256,A256+1)</f>
        <v>0</v>
      </c>
      <c r="B257" s="85">
        <f>IF(I257='School Lookup'!$G$13,1,0)</f>
        <v>0</v>
      </c>
      <c r="C257" s="85">
        <f t="shared" si="3"/>
        <v>255</v>
      </c>
      <c r="D257" s="86" t="s">
        <v>6478</v>
      </c>
      <c r="E257" s="86" t="s">
        <v>6760</v>
      </c>
      <c r="F257" s="86" t="s">
        <v>2767</v>
      </c>
      <c r="G257" s="86" t="s">
        <v>2866</v>
      </c>
      <c r="H257" s="86" t="s">
        <v>731</v>
      </c>
      <c r="I257" s="86" t="s">
        <v>3740</v>
      </c>
      <c r="J257" s="86" t="s">
        <v>1979</v>
      </c>
      <c r="K257" s="86" t="s">
        <v>26</v>
      </c>
      <c r="L257" s="86">
        <v>1</v>
      </c>
      <c r="M257" s="86">
        <v>1</v>
      </c>
      <c r="N257" s="89">
        <v>0.40551602209944798</v>
      </c>
      <c r="O257" s="89">
        <v>0.97249949892452303</v>
      </c>
      <c r="P257" s="89">
        <v>56.096499999999999</v>
      </c>
      <c r="Q257" s="89">
        <v>0.66405511594282796</v>
      </c>
      <c r="R257" s="89">
        <v>50.552491160221003</v>
      </c>
      <c r="S257" s="89">
        <v>0.81827730743367499</v>
      </c>
      <c r="T257" s="89">
        <v>0.92835805485837197</v>
      </c>
      <c r="U257" s="89">
        <v>0.37319587628866002</v>
      </c>
      <c r="V257" s="89">
        <v>0.34645939779250601</v>
      </c>
      <c r="W257" s="89">
        <v>1</v>
      </c>
      <c r="X257" s="89">
        <v>0.59264475138121597</v>
      </c>
      <c r="Y257" s="89">
        <v>1.48422626933235</v>
      </c>
      <c r="Z257" s="89">
        <v>54.087699999999998</v>
      </c>
      <c r="AA257" s="89">
        <v>0.53122633721327805</v>
      </c>
      <c r="AB257" s="89">
        <v>47.237573204419903</v>
      </c>
      <c r="AC257" s="89">
        <v>1.0077263032728101</v>
      </c>
      <c r="AD257" s="89">
        <v>1.1747182549769799</v>
      </c>
      <c r="AE257" s="89">
        <v>0.37319587628866002</v>
      </c>
      <c r="AF257" s="89">
        <v>0.43840000855841998</v>
      </c>
      <c r="AG257" s="89">
        <v>1</v>
      </c>
      <c r="AH257" s="89">
        <v>0.58734741379310296</v>
      </c>
      <c r="AI257" s="89">
        <v>1.3210642224814699</v>
      </c>
      <c r="AJ257" s="89">
        <v>-99</v>
      </c>
      <c r="AK257" s="89">
        <v>-99</v>
      </c>
      <c r="AL257" s="89">
        <v>58.620684482758598</v>
      </c>
      <c r="AM257" s="89">
        <v>1.3210642224814699</v>
      </c>
      <c r="AN257" s="89">
        <v>1.34463373272994</v>
      </c>
      <c r="AO257" s="89">
        <v>0.119587628865979</v>
      </c>
      <c r="AP257" s="89">
        <v>0.16080155979038399</v>
      </c>
      <c r="AQ257" s="89">
        <v>1</v>
      </c>
      <c r="AR257" s="89">
        <v>0.59765307692307701</v>
      </c>
      <c r="AS257" s="89">
        <v>1.413424153392</v>
      </c>
      <c r="AT257" s="89">
        <v>-99</v>
      </c>
      <c r="AU257" s="89">
        <v>-99</v>
      </c>
      <c r="AV257" s="89">
        <v>58.461521538461497</v>
      </c>
      <c r="AW257" s="89">
        <v>1.413424153392</v>
      </c>
      <c r="AX257" s="89">
        <v>1.45024519998482</v>
      </c>
      <c r="AY257" s="89">
        <v>0.134020618556701</v>
      </c>
      <c r="AZ257" s="89">
        <v>0.19436275876085199</v>
      </c>
      <c r="BA257" s="89">
        <v>-99</v>
      </c>
      <c r="BB257" s="89">
        <v>-99</v>
      </c>
      <c r="BC257" s="89">
        <v>-99</v>
      </c>
      <c r="BD257" s="89">
        <v>-99</v>
      </c>
      <c r="BE257" s="89">
        <v>-99</v>
      </c>
      <c r="BF257" s="89">
        <v>-99</v>
      </c>
      <c r="BG257" s="89">
        <v>-99</v>
      </c>
      <c r="BH257" s="89">
        <v>-99</v>
      </c>
      <c r="BI257" s="89">
        <v>-99</v>
      </c>
      <c r="BJ257" s="89">
        <v>-99</v>
      </c>
      <c r="BK257" s="89">
        <v>-99</v>
      </c>
      <c r="BL257" s="89">
        <v>-99</v>
      </c>
      <c r="BM257" s="89">
        <v>-99</v>
      </c>
      <c r="BN257" s="89">
        <v>-99</v>
      </c>
      <c r="BO257" s="89">
        <v>-99</v>
      </c>
      <c r="BP257" s="89">
        <v>-99</v>
      </c>
      <c r="BQ257" s="89">
        <v>-99</v>
      </c>
      <c r="BR257" s="89">
        <v>-99</v>
      </c>
      <c r="BS257" s="89">
        <v>-99</v>
      </c>
      <c r="BT257" s="89">
        <v>-99</v>
      </c>
      <c r="BU257" s="89">
        <v>-99</v>
      </c>
      <c r="BV257" s="89">
        <v>-99</v>
      </c>
      <c r="BW257" s="89">
        <v>-99</v>
      </c>
      <c r="BX257" s="89">
        <v>-99</v>
      </c>
      <c r="BY257" s="89">
        <v>-99</v>
      </c>
      <c r="BZ257" s="89">
        <v>-99</v>
      </c>
      <c r="CA257" s="89">
        <v>-99</v>
      </c>
      <c r="CB257" s="89">
        <v>-99</v>
      </c>
      <c r="CC257" s="89">
        <v>-99</v>
      </c>
      <c r="CD257" s="89">
        <v>-99</v>
      </c>
      <c r="CE257" s="89">
        <v>-99</v>
      </c>
      <c r="CF257" s="89">
        <v>-99</v>
      </c>
      <c r="CG257" s="89">
        <v>-99</v>
      </c>
      <c r="CH257" s="89">
        <v>-99</v>
      </c>
      <c r="CI257" s="89">
        <v>-99</v>
      </c>
      <c r="CJ257" s="89">
        <v>-99</v>
      </c>
      <c r="CK257" s="89">
        <v>-99</v>
      </c>
      <c r="CL257" s="89">
        <v>-99</v>
      </c>
      <c r="CM257" s="89">
        <v>-99</v>
      </c>
      <c r="CN257" s="89">
        <v>-99</v>
      </c>
      <c r="CO257" s="89">
        <v>-99</v>
      </c>
      <c r="CP257" s="89">
        <v>-99</v>
      </c>
      <c r="CQ257" s="89">
        <v>-99</v>
      </c>
      <c r="CR257" s="89">
        <v>-99</v>
      </c>
      <c r="CS257" s="89">
        <v>-99</v>
      </c>
      <c r="CT257" s="89">
        <v>-99</v>
      </c>
      <c r="CU257" s="86">
        <v>-99</v>
      </c>
      <c r="CV257" s="86">
        <v>1.1399999999999999</v>
      </c>
      <c r="CW257" s="86">
        <v>90</v>
      </c>
      <c r="CX257" s="86">
        <v>2</v>
      </c>
      <c r="CY257" s="86">
        <v>-3.0499999999999999E-2</v>
      </c>
      <c r="CZ257" s="86">
        <v>50</v>
      </c>
      <c r="DA257" s="86">
        <v>2</v>
      </c>
      <c r="DB257" s="86">
        <v>0.4461</v>
      </c>
      <c r="DC257" s="86">
        <v>70</v>
      </c>
      <c r="DD257" s="86">
        <v>-99</v>
      </c>
      <c r="DE257" s="86">
        <v>-99</v>
      </c>
      <c r="DF257" s="86">
        <v>-99</v>
      </c>
      <c r="DG257" s="86">
        <v>-99</v>
      </c>
      <c r="DH257" s="86">
        <v>-99</v>
      </c>
    </row>
    <row r="258" spans="1:112" x14ac:dyDescent="0.2">
      <c r="A258" s="85">
        <f>IF(ISERROR(SEARCH('School Lookup'!$F$3,Data!J258)),A257,A257+1)</f>
        <v>0</v>
      </c>
      <c r="B258" s="85">
        <f>IF(I258='School Lookup'!$G$13,1,0)</f>
        <v>0</v>
      </c>
      <c r="C258" s="85">
        <f t="shared" si="3"/>
        <v>256</v>
      </c>
      <c r="D258" s="86" t="s">
        <v>6478</v>
      </c>
      <c r="E258" s="86" t="s">
        <v>6731</v>
      </c>
      <c r="F258" s="86" t="s">
        <v>2768</v>
      </c>
      <c r="G258" s="86" t="s">
        <v>2960</v>
      </c>
      <c r="H258" s="86" t="s">
        <v>593</v>
      </c>
      <c r="I258" s="86" t="s">
        <v>5165</v>
      </c>
      <c r="J258" s="86" t="s">
        <v>1490</v>
      </c>
      <c r="K258" s="86" t="s">
        <v>36</v>
      </c>
      <c r="L258" s="86">
        <v>1</v>
      </c>
      <c r="M258" s="86">
        <v>-99</v>
      </c>
      <c r="N258" s="89">
        <v>-99</v>
      </c>
      <c r="O258" s="89">
        <v>-99</v>
      </c>
      <c r="P258" s="89">
        <v>-99</v>
      </c>
      <c r="Q258" s="89">
        <v>-99</v>
      </c>
      <c r="R258" s="89">
        <v>-99</v>
      </c>
      <c r="S258" s="89">
        <v>-99</v>
      </c>
      <c r="T258" s="89">
        <v>-99</v>
      </c>
      <c r="U258" s="89">
        <v>-99</v>
      </c>
      <c r="V258" s="89">
        <v>-99</v>
      </c>
      <c r="W258" s="89">
        <v>-99</v>
      </c>
      <c r="X258" s="89">
        <v>-99</v>
      </c>
      <c r="Y258" s="89">
        <v>-99</v>
      </c>
      <c r="Z258" s="89">
        <v>-99</v>
      </c>
      <c r="AA258" s="89">
        <v>-99</v>
      </c>
      <c r="AB258" s="89">
        <v>-99</v>
      </c>
      <c r="AC258" s="89">
        <v>-99</v>
      </c>
      <c r="AD258" s="89">
        <v>-99</v>
      </c>
      <c r="AE258" s="89">
        <v>-99</v>
      </c>
      <c r="AF258" s="89">
        <v>-99</v>
      </c>
      <c r="AG258" s="89">
        <v>-99</v>
      </c>
      <c r="AH258" s="89">
        <v>-99</v>
      </c>
      <c r="AI258" s="89">
        <v>-99</v>
      </c>
      <c r="AJ258" s="89">
        <v>-99</v>
      </c>
      <c r="AK258" s="89">
        <v>-99</v>
      </c>
      <c r="AL258" s="89">
        <v>-99</v>
      </c>
      <c r="AM258" s="89">
        <v>-99</v>
      </c>
      <c r="AN258" s="89">
        <v>-99</v>
      </c>
      <c r="AO258" s="89">
        <v>-99</v>
      </c>
      <c r="AP258" s="89">
        <v>-99</v>
      </c>
      <c r="AQ258" s="89">
        <v>-99</v>
      </c>
      <c r="AR258" s="89">
        <v>-99</v>
      </c>
      <c r="AS258" s="89">
        <v>-99</v>
      </c>
      <c r="AT258" s="89">
        <v>-99</v>
      </c>
      <c r="AU258" s="89">
        <v>-99</v>
      </c>
      <c r="AV258" s="89">
        <v>-99</v>
      </c>
      <c r="AW258" s="89">
        <v>-99</v>
      </c>
      <c r="AX258" s="89">
        <v>-99</v>
      </c>
      <c r="AY258" s="89">
        <v>-99</v>
      </c>
      <c r="AZ258" s="89">
        <v>-99</v>
      </c>
      <c r="BA258" s="89">
        <v>1</v>
      </c>
      <c r="BB258" s="89">
        <v>0.468424691358025</v>
      </c>
      <c r="BC258" s="89">
        <v>1.27858035959391</v>
      </c>
      <c r="BD258" s="89">
        <v>61.789499999999997</v>
      </c>
      <c r="BE258" s="89">
        <v>1.34947349066735</v>
      </c>
      <c r="BF258" s="89">
        <v>60.4938111111111</v>
      </c>
      <c r="BG258" s="89">
        <v>1.31402692513063</v>
      </c>
      <c r="BH258" s="89">
        <v>1.4161656178914199</v>
      </c>
      <c r="BI258" s="89">
        <v>0.25155279503105599</v>
      </c>
      <c r="BJ258" s="89">
        <v>0.35624041940746898</v>
      </c>
      <c r="BK258" s="89">
        <v>1</v>
      </c>
      <c r="BL258" s="89">
        <v>0.30981851851851899</v>
      </c>
      <c r="BM258" s="89">
        <v>0.93571138693184897</v>
      </c>
      <c r="BN258" s="89">
        <v>62.763199999999998</v>
      </c>
      <c r="BO258" s="89">
        <v>1.5840285219419299</v>
      </c>
      <c r="BP258" s="89">
        <v>55.555540740740703</v>
      </c>
      <c r="BQ258" s="89">
        <v>1.2598699544368901</v>
      </c>
      <c r="BR258" s="89">
        <v>1.33346972574159</v>
      </c>
      <c r="BS258" s="89">
        <v>0.25155279503105599</v>
      </c>
      <c r="BT258" s="89">
        <v>0.33543803659959198</v>
      </c>
      <c r="BU258" s="89">
        <v>1</v>
      </c>
      <c r="BV258" s="89">
        <v>0.33846582278481002</v>
      </c>
      <c r="BW258" s="89">
        <v>0.93677763893701804</v>
      </c>
      <c r="BX258" s="89">
        <v>58.589700000000001</v>
      </c>
      <c r="BY258" s="89">
        <v>0.97801723959807996</v>
      </c>
      <c r="BZ258" s="89">
        <v>56.962021518987299</v>
      </c>
      <c r="CA258" s="89">
        <v>0.95739743926754906</v>
      </c>
      <c r="CB258" s="89">
        <v>1.01899085816976</v>
      </c>
      <c r="CC258" s="89">
        <v>0.24534161490683201</v>
      </c>
      <c r="CD258" s="89">
        <v>0.250000862718668</v>
      </c>
      <c r="CE258" s="89">
        <v>1</v>
      </c>
      <c r="CF258" s="89">
        <v>0.32317283950617298</v>
      </c>
      <c r="CG258" s="89">
        <v>0.96158151450446605</v>
      </c>
      <c r="CH258" s="89">
        <v>57</v>
      </c>
      <c r="CI258" s="89">
        <v>0.87918393134489903</v>
      </c>
      <c r="CJ258" s="89">
        <v>53.086391358024699</v>
      </c>
      <c r="CK258" s="89">
        <v>0.92038272292468204</v>
      </c>
      <c r="CL258" s="89">
        <v>1.00505845885525</v>
      </c>
      <c r="CM258" s="89">
        <v>0.25155279503105599</v>
      </c>
      <c r="CN258" s="89">
        <v>0.25282526449464299</v>
      </c>
      <c r="CO258" s="89">
        <v>97.834999999999994</v>
      </c>
      <c r="CP258" s="89">
        <v>0.7893</v>
      </c>
      <c r="CQ258" s="89">
        <v>0.55000000000000004</v>
      </c>
      <c r="CR258" s="89">
        <v>-0.1032</v>
      </c>
      <c r="CS258" s="89">
        <v>0.7893</v>
      </c>
      <c r="CT258" s="89">
        <v>0.62139999999999995</v>
      </c>
      <c r="CU258" s="86" t="s">
        <v>6989</v>
      </c>
      <c r="CV258" s="86">
        <v>1.1372</v>
      </c>
      <c r="CW258" s="86">
        <v>90</v>
      </c>
      <c r="CX258" s="86">
        <v>2</v>
      </c>
      <c r="CY258" s="86">
        <v>0.65690000000000004</v>
      </c>
      <c r="CZ258" s="86">
        <v>78</v>
      </c>
      <c r="DA258" s="86">
        <v>4</v>
      </c>
      <c r="DB258" s="86">
        <v>1.1990000000000001</v>
      </c>
      <c r="DC258" s="86">
        <v>95</v>
      </c>
      <c r="DD258" s="86">
        <v>1</v>
      </c>
      <c r="DE258" s="86">
        <v>-99</v>
      </c>
      <c r="DF258" s="86">
        <v>1</v>
      </c>
      <c r="DG258" s="86">
        <v>-99</v>
      </c>
      <c r="DH258" s="86">
        <v>1</v>
      </c>
    </row>
    <row r="259" spans="1:112" x14ac:dyDescent="0.2">
      <c r="A259" s="85">
        <f>IF(ISERROR(SEARCH('School Lookup'!$F$3,Data!J259)),A258,A258+1)</f>
        <v>0</v>
      </c>
      <c r="B259" s="85">
        <f>IF(I259='School Lookup'!$G$13,1,0)</f>
        <v>0</v>
      </c>
      <c r="C259" s="85">
        <f t="shared" si="3"/>
        <v>257</v>
      </c>
      <c r="D259" s="86" t="s">
        <v>6478</v>
      </c>
      <c r="E259" s="86" t="s">
        <v>6862</v>
      </c>
      <c r="F259" s="86" t="s">
        <v>2773</v>
      </c>
      <c r="G259" s="86" t="s">
        <v>3280</v>
      </c>
      <c r="H259" s="86" t="s">
        <v>1429</v>
      </c>
      <c r="I259" s="86" t="s">
        <v>4995</v>
      </c>
      <c r="J259" s="86" t="s">
        <v>2269</v>
      </c>
      <c r="K259" s="86" t="s">
        <v>130</v>
      </c>
      <c r="L259" s="86">
        <v>1</v>
      </c>
      <c r="M259" s="86">
        <v>1</v>
      </c>
      <c r="N259" s="89">
        <v>0.37860771929824599</v>
      </c>
      <c r="O259" s="89">
        <v>0.91422959826973205</v>
      </c>
      <c r="P259" s="89">
        <v>70.832700000000003</v>
      </c>
      <c r="Q259" s="89">
        <v>2.2271446556341701</v>
      </c>
      <c r="R259" s="89">
        <v>52.163764210526303</v>
      </c>
      <c r="S259" s="89">
        <v>1.57068712695195</v>
      </c>
      <c r="T259" s="89">
        <v>1.78209256627446</v>
      </c>
      <c r="U259" s="89">
        <v>0.37417943107221002</v>
      </c>
      <c r="V259" s="89">
        <v>0.66682238256659099</v>
      </c>
      <c r="W259" s="89">
        <v>1</v>
      </c>
      <c r="X259" s="89">
        <v>7.8619626168224294E-2</v>
      </c>
      <c r="Y259" s="89">
        <v>0.27412970764107503</v>
      </c>
      <c r="Z259" s="89">
        <v>60.397199999999998</v>
      </c>
      <c r="AA259" s="89">
        <v>1.31803965937625</v>
      </c>
      <c r="AB259" s="89">
        <v>51.285059579439199</v>
      </c>
      <c r="AC259" s="89">
        <v>0.79608468350866102</v>
      </c>
      <c r="AD259" s="89">
        <v>0.928292912055521</v>
      </c>
      <c r="AE259" s="89">
        <v>0.37461706783369803</v>
      </c>
      <c r="AF259" s="89">
        <v>0.34775436880504401</v>
      </c>
      <c r="AG259" s="89">
        <v>1</v>
      </c>
      <c r="AH259" s="89">
        <v>0.25335857142857099</v>
      </c>
      <c r="AI259" s="89">
        <v>0.60228801287688605</v>
      </c>
      <c r="AJ259" s="89">
        <v>-99</v>
      </c>
      <c r="AK259" s="89">
        <v>-99</v>
      </c>
      <c r="AL259" s="89">
        <v>58.571420000000003</v>
      </c>
      <c r="AM259" s="89">
        <v>0.60228801287688605</v>
      </c>
      <c r="AN259" s="89">
        <v>0.58952811389281501</v>
      </c>
      <c r="AO259" s="89">
        <v>0.12253829321663</v>
      </c>
      <c r="AP259" s="89">
        <v>7.2239768879644797E-2</v>
      </c>
      <c r="AQ259" s="89">
        <v>1</v>
      </c>
      <c r="AR259" s="89">
        <v>0.14760476190476199</v>
      </c>
      <c r="AS259" s="89">
        <v>0.40179835718833901</v>
      </c>
      <c r="AT259" s="89">
        <v>-99</v>
      </c>
      <c r="AU259" s="89">
        <v>-99</v>
      </c>
      <c r="AV259" s="89">
        <v>47.278904761904798</v>
      </c>
      <c r="AW259" s="89">
        <v>0.40179835718833901</v>
      </c>
      <c r="AX259" s="89">
        <v>0.384199013391408</v>
      </c>
      <c r="AY259" s="89">
        <v>0.128665207877462</v>
      </c>
      <c r="AZ259" s="89">
        <v>4.9433045924321198E-2</v>
      </c>
      <c r="BA259" s="89">
        <v>-99</v>
      </c>
      <c r="BB259" s="89">
        <v>-99</v>
      </c>
      <c r="BC259" s="89">
        <v>-99</v>
      </c>
      <c r="BD259" s="89">
        <v>-99</v>
      </c>
      <c r="BE259" s="89">
        <v>-99</v>
      </c>
      <c r="BF259" s="89">
        <v>-99</v>
      </c>
      <c r="BG259" s="89">
        <v>-99</v>
      </c>
      <c r="BH259" s="89">
        <v>-99</v>
      </c>
      <c r="BI259" s="89">
        <v>-99</v>
      </c>
      <c r="BJ259" s="89">
        <v>-99</v>
      </c>
      <c r="BK259" s="89">
        <v>-99</v>
      </c>
      <c r="BL259" s="89">
        <v>-99</v>
      </c>
      <c r="BM259" s="89">
        <v>-99</v>
      </c>
      <c r="BN259" s="89">
        <v>-99</v>
      </c>
      <c r="BO259" s="89">
        <v>-99</v>
      </c>
      <c r="BP259" s="89">
        <v>-99</v>
      </c>
      <c r="BQ259" s="89">
        <v>-99</v>
      </c>
      <c r="BR259" s="89">
        <v>-99</v>
      </c>
      <c r="BS259" s="89">
        <v>-99</v>
      </c>
      <c r="BT259" s="89">
        <v>-99</v>
      </c>
      <c r="BU259" s="89">
        <v>-99</v>
      </c>
      <c r="BV259" s="89">
        <v>-99</v>
      </c>
      <c r="BW259" s="89">
        <v>-99</v>
      </c>
      <c r="BX259" s="89">
        <v>-99</v>
      </c>
      <c r="BY259" s="89">
        <v>-99</v>
      </c>
      <c r="BZ259" s="89">
        <v>-99</v>
      </c>
      <c r="CA259" s="89">
        <v>-99</v>
      </c>
      <c r="CB259" s="89">
        <v>-99</v>
      </c>
      <c r="CC259" s="89">
        <v>-99</v>
      </c>
      <c r="CD259" s="89">
        <v>-99</v>
      </c>
      <c r="CE259" s="89">
        <v>-99</v>
      </c>
      <c r="CF259" s="89">
        <v>-99</v>
      </c>
      <c r="CG259" s="89">
        <v>-99</v>
      </c>
      <c r="CH259" s="89">
        <v>-99</v>
      </c>
      <c r="CI259" s="89">
        <v>-99</v>
      </c>
      <c r="CJ259" s="89">
        <v>-99</v>
      </c>
      <c r="CK259" s="89">
        <v>-99</v>
      </c>
      <c r="CL259" s="89">
        <v>-99</v>
      </c>
      <c r="CM259" s="89">
        <v>-99</v>
      </c>
      <c r="CN259" s="89">
        <v>-99</v>
      </c>
      <c r="CO259" s="89">
        <v>-99</v>
      </c>
      <c r="CP259" s="89">
        <v>-99</v>
      </c>
      <c r="CQ259" s="89">
        <v>-99</v>
      </c>
      <c r="CR259" s="89">
        <v>-99</v>
      </c>
      <c r="CS259" s="89">
        <v>-99</v>
      </c>
      <c r="CT259" s="89">
        <v>-99</v>
      </c>
      <c r="CU259" s="86">
        <v>-99</v>
      </c>
      <c r="CV259" s="86">
        <v>1.1362000000000001</v>
      </c>
      <c r="CW259" s="86">
        <v>90</v>
      </c>
      <c r="CX259" s="86">
        <v>2</v>
      </c>
      <c r="CY259" s="86">
        <v>-1.5275000000000001</v>
      </c>
      <c r="CZ259" s="86">
        <v>3</v>
      </c>
      <c r="DA259" s="86">
        <v>2</v>
      </c>
      <c r="DB259" s="86">
        <v>1.3270999999999999</v>
      </c>
      <c r="DC259" s="86">
        <v>97</v>
      </c>
      <c r="DD259" s="86">
        <v>-99</v>
      </c>
      <c r="DE259" s="86">
        <v>-99</v>
      </c>
      <c r="DF259" s="86">
        <v>-99</v>
      </c>
      <c r="DG259" s="86">
        <v>-99</v>
      </c>
      <c r="DH259" s="86">
        <v>-99</v>
      </c>
    </row>
    <row r="260" spans="1:112" x14ac:dyDescent="0.2">
      <c r="A260" s="85">
        <f>IF(ISERROR(SEARCH('School Lookup'!$F$3,Data!J260)),A259,A259+1)</f>
        <v>0</v>
      </c>
      <c r="B260" s="85">
        <f>IF(I260='School Lookup'!$G$13,1,0)</f>
        <v>0</v>
      </c>
      <c r="C260" s="85">
        <f t="shared" ref="C260:C323" si="4">C259+1</f>
        <v>258</v>
      </c>
      <c r="D260" s="86" t="s">
        <v>6478</v>
      </c>
      <c r="E260" s="86" t="s">
        <v>6702</v>
      </c>
      <c r="F260" s="86" t="s">
        <v>1150</v>
      </c>
      <c r="G260" s="86" t="s">
        <v>2800</v>
      </c>
      <c r="H260" s="86" t="s">
        <v>574</v>
      </c>
      <c r="I260" s="86" t="s">
        <v>3840</v>
      </c>
      <c r="J260" s="86" t="s">
        <v>579</v>
      </c>
      <c r="K260" s="86" t="s">
        <v>114</v>
      </c>
      <c r="L260" s="86">
        <v>1</v>
      </c>
      <c r="M260" s="86">
        <v>1</v>
      </c>
      <c r="N260" s="89">
        <v>0.39040000000000002</v>
      </c>
      <c r="O260" s="89">
        <v>0.93976576939361101</v>
      </c>
      <c r="P260" s="89">
        <v>58.868299999999998</v>
      </c>
      <c r="Q260" s="89">
        <v>0.95806385538152095</v>
      </c>
      <c r="R260" s="89">
        <v>50</v>
      </c>
      <c r="S260" s="89">
        <v>0.94891481238756603</v>
      </c>
      <c r="T260" s="89">
        <v>1.0765881065818199</v>
      </c>
      <c r="U260" s="89">
        <v>0.39826302729528501</v>
      </c>
      <c r="V260" s="89">
        <v>0.42876523847737602</v>
      </c>
      <c r="W260" s="89">
        <v>1</v>
      </c>
      <c r="X260" s="89">
        <v>0.33866484375</v>
      </c>
      <c r="Y260" s="89">
        <v>0.886317338643693</v>
      </c>
      <c r="Z260" s="89">
        <v>61.789299999999997</v>
      </c>
      <c r="AA260" s="89">
        <v>1.49163864911919</v>
      </c>
      <c r="AB260" s="89">
        <v>50.312505312500001</v>
      </c>
      <c r="AC260" s="89">
        <v>1.18897799388144</v>
      </c>
      <c r="AD260" s="89">
        <v>1.38575902315433</v>
      </c>
      <c r="AE260" s="89">
        <v>0.397022332506204</v>
      </c>
      <c r="AF260" s="89">
        <v>0.55017727966425201</v>
      </c>
      <c r="AG260" s="89">
        <v>1</v>
      </c>
      <c r="AH260" s="89">
        <v>0.26855214723926402</v>
      </c>
      <c r="AI260" s="89">
        <v>0.63498605378817496</v>
      </c>
      <c r="AJ260" s="89">
        <v>-99</v>
      </c>
      <c r="AK260" s="89">
        <v>-99</v>
      </c>
      <c r="AL260" s="89">
        <v>56.441695092024503</v>
      </c>
      <c r="AM260" s="89">
        <v>0.63498605378817496</v>
      </c>
      <c r="AN260" s="89">
        <v>0.623878825682042</v>
      </c>
      <c r="AO260" s="89">
        <v>0.101116625310174</v>
      </c>
      <c r="AP260" s="89">
        <v>6.3084521455442202E-2</v>
      </c>
      <c r="AQ260" s="89">
        <v>1</v>
      </c>
      <c r="AR260" s="89">
        <v>0.35344550898203603</v>
      </c>
      <c r="AS260" s="89">
        <v>0.86449047868807105</v>
      </c>
      <c r="AT260" s="89">
        <v>-99</v>
      </c>
      <c r="AU260" s="89">
        <v>-99</v>
      </c>
      <c r="AV260" s="89">
        <v>50.898186826347299</v>
      </c>
      <c r="AW260" s="89">
        <v>0.86449047868807105</v>
      </c>
      <c r="AX260" s="89">
        <v>0.87178164873209796</v>
      </c>
      <c r="AY260" s="89">
        <v>0.103598014888337</v>
      </c>
      <c r="AZ260" s="89">
        <v>9.0314848224727295E-2</v>
      </c>
      <c r="BA260" s="89">
        <v>-99</v>
      </c>
      <c r="BB260" s="89">
        <v>-99</v>
      </c>
      <c r="BC260" s="89">
        <v>-99</v>
      </c>
      <c r="BD260" s="89">
        <v>-99</v>
      </c>
      <c r="BE260" s="89">
        <v>-99</v>
      </c>
      <c r="BF260" s="89">
        <v>-99</v>
      </c>
      <c r="BG260" s="89">
        <v>-99</v>
      </c>
      <c r="BH260" s="89">
        <v>-99</v>
      </c>
      <c r="BI260" s="89">
        <v>-99</v>
      </c>
      <c r="BJ260" s="89">
        <v>-99</v>
      </c>
      <c r="BK260" s="89">
        <v>-99</v>
      </c>
      <c r="BL260" s="89">
        <v>-99</v>
      </c>
      <c r="BM260" s="89">
        <v>-99</v>
      </c>
      <c r="BN260" s="89">
        <v>-99</v>
      </c>
      <c r="BO260" s="89">
        <v>-99</v>
      </c>
      <c r="BP260" s="89">
        <v>-99</v>
      </c>
      <c r="BQ260" s="89">
        <v>-99</v>
      </c>
      <c r="BR260" s="89">
        <v>-99</v>
      </c>
      <c r="BS260" s="89">
        <v>-99</v>
      </c>
      <c r="BT260" s="89">
        <v>-99</v>
      </c>
      <c r="BU260" s="89">
        <v>-99</v>
      </c>
      <c r="BV260" s="89">
        <v>-99</v>
      </c>
      <c r="BW260" s="89">
        <v>-99</v>
      </c>
      <c r="BX260" s="89">
        <v>-99</v>
      </c>
      <c r="BY260" s="89">
        <v>-99</v>
      </c>
      <c r="BZ260" s="89">
        <v>-99</v>
      </c>
      <c r="CA260" s="89">
        <v>-99</v>
      </c>
      <c r="CB260" s="89">
        <v>-99</v>
      </c>
      <c r="CC260" s="89">
        <v>-99</v>
      </c>
      <c r="CD260" s="89">
        <v>-99</v>
      </c>
      <c r="CE260" s="89">
        <v>-99</v>
      </c>
      <c r="CF260" s="89">
        <v>-99</v>
      </c>
      <c r="CG260" s="89">
        <v>-99</v>
      </c>
      <c r="CH260" s="89">
        <v>-99</v>
      </c>
      <c r="CI260" s="89">
        <v>-99</v>
      </c>
      <c r="CJ260" s="89">
        <v>-99</v>
      </c>
      <c r="CK260" s="89">
        <v>-99</v>
      </c>
      <c r="CL260" s="89">
        <v>-99</v>
      </c>
      <c r="CM260" s="89">
        <v>-99</v>
      </c>
      <c r="CN260" s="89">
        <v>-99</v>
      </c>
      <c r="CO260" s="89">
        <v>-99</v>
      </c>
      <c r="CP260" s="89">
        <v>-99</v>
      </c>
      <c r="CQ260" s="89">
        <v>-99</v>
      </c>
      <c r="CR260" s="89">
        <v>-99</v>
      </c>
      <c r="CS260" s="89">
        <v>-99</v>
      </c>
      <c r="CT260" s="89">
        <v>-99</v>
      </c>
      <c r="CU260" s="86">
        <v>-99</v>
      </c>
      <c r="CV260" s="86">
        <v>1.1323000000000001</v>
      </c>
      <c r="CW260" s="86">
        <v>90</v>
      </c>
      <c r="CX260" s="86">
        <v>2</v>
      </c>
      <c r="CY260" s="86">
        <v>0.1825</v>
      </c>
      <c r="CZ260" s="86">
        <v>61</v>
      </c>
      <c r="DA260" s="86">
        <v>2</v>
      </c>
      <c r="DB260" s="86">
        <v>0.9738</v>
      </c>
      <c r="DC260" s="86">
        <v>90</v>
      </c>
      <c r="DD260" s="86">
        <v>-99</v>
      </c>
      <c r="DE260" s="86">
        <v>-99</v>
      </c>
      <c r="DF260" s="86">
        <v>-99</v>
      </c>
      <c r="DG260" s="86">
        <v>-99</v>
      </c>
      <c r="DH260" s="86">
        <v>-99</v>
      </c>
    </row>
    <row r="261" spans="1:112" x14ac:dyDescent="0.2">
      <c r="A261" s="85">
        <f>IF(ISERROR(SEARCH('School Lookup'!$F$3,Data!J261)),A260,A260+1)</f>
        <v>0</v>
      </c>
      <c r="B261" s="85">
        <f>IF(I261='School Lookup'!$G$13,1,0)</f>
        <v>0</v>
      </c>
      <c r="C261" s="85">
        <f t="shared" si="4"/>
        <v>259</v>
      </c>
      <c r="D261" s="86" t="s">
        <v>6478</v>
      </c>
      <c r="E261" s="86" t="s">
        <v>6760</v>
      </c>
      <c r="F261" s="86" t="s">
        <v>2767</v>
      </c>
      <c r="G261" s="86" t="s">
        <v>2841</v>
      </c>
      <c r="H261" s="86" t="s">
        <v>1446</v>
      </c>
      <c r="I261" s="86" t="s">
        <v>4347</v>
      </c>
      <c r="J261" s="86" t="s">
        <v>1782</v>
      </c>
      <c r="K261" s="86" t="s">
        <v>26</v>
      </c>
      <c r="L261" s="86">
        <v>1</v>
      </c>
      <c r="M261" s="86">
        <v>1</v>
      </c>
      <c r="N261" s="89">
        <v>0.188341062801932</v>
      </c>
      <c r="O261" s="89">
        <v>0.50220735911669201</v>
      </c>
      <c r="P261" s="89">
        <v>64.007199999999997</v>
      </c>
      <c r="Q261" s="89">
        <v>1.5031542338725701</v>
      </c>
      <c r="R261" s="89">
        <v>51.2077241545894</v>
      </c>
      <c r="S261" s="89">
        <v>1.00268079649463</v>
      </c>
      <c r="T261" s="89">
        <v>1.13759458866341</v>
      </c>
      <c r="U261" s="89">
        <v>0.49879518072289197</v>
      </c>
      <c r="V261" s="89">
        <v>0.56742669844174798</v>
      </c>
      <c r="W261" s="89">
        <v>1</v>
      </c>
      <c r="X261" s="89">
        <v>-5.9642307692307703E-2</v>
      </c>
      <c r="Y261" s="89">
        <v>-5.1360784108893803E-2</v>
      </c>
      <c r="Z261" s="89">
        <v>65.744500000000002</v>
      </c>
      <c r="AA261" s="89">
        <v>1.9848637940306699</v>
      </c>
      <c r="AB261" s="89">
        <v>57.451933173076903</v>
      </c>
      <c r="AC261" s="89">
        <v>0.96675150496088602</v>
      </c>
      <c r="AD261" s="89">
        <v>1.1270091666775901</v>
      </c>
      <c r="AE261" s="89">
        <v>0.50120481927710803</v>
      </c>
      <c r="AF261" s="89">
        <v>0.56486242570828604</v>
      </c>
      <c r="AG261" s="89">
        <v>-99</v>
      </c>
      <c r="AH261" s="89">
        <v>-99</v>
      </c>
      <c r="AI261" s="89">
        <v>-99</v>
      </c>
      <c r="AJ261" s="89">
        <v>-99</v>
      </c>
      <c r="AK261" s="89">
        <v>-99</v>
      </c>
      <c r="AL261" s="89">
        <v>-99</v>
      </c>
      <c r="AM261" s="89">
        <v>-99</v>
      </c>
      <c r="AN261" s="89">
        <v>-99</v>
      </c>
      <c r="AO261" s="89">
        <v>-99</v>
      </c>
      <c r="AP261" s="89">
        <v>-99</v>
      </c>
      <c r="AQ261" s="89">
        <v>-99</v>
      </c>
      <c r="AR261" s="89">
        <v>-99</v>
      </c>
      <c r="AS261" s="89">
        <v>-99</v>
      </c>
      <c r="AT261" s="89">
        <v>-99</v>
      </c>
      <c r="AU261" s="89">
        <v>-99</v>
      </c>
      <c r="AV261" s="89">
        <v>-99</v>
      </c>
      <c r="AW261" s="89">
        <v>-99</v>
      </c>
      <c r="AX261" s="89">
        <v>-99</v>
      </c>
      <c r="AY261" s="89">
        <v>-99</v>
      </c>
      <c r="AZ261" s="89">
        <v>-99</v>
      </c>
      <c r="BA261" s="89">
        <v>-99</v>
      </c>
      <c r="BB261" s="89">
        <v>-99</v>
      </c>
      <c r="BC261" s="89">
        <v>-99</v>
      </c>
      <c r="BD261" s="89">
        <v>-99</v>
      </c>
      <c r="BE261" s="89">
        <v>-99</v>
      </c>
      <c r="BF261" s="89">
        <v>-99</v>
      </c>
      <c r="BG261" s="89">
        <v>-99</v>
      </c>
      <c r="BH261" s="89">
        <v>-99</v>
      </c>
      <c r="BI261" s="89">
        <v>-99</v>
      </c>
      <c r="BJ261" s="89">
        <v>-99</v>
      </c>
      <c r="BK261" s="89">
        <v>-99</v>
      </c>
      <c r="BL261" s="89">
        <v>-99</v>
      </c>
      <c r="BM261" s="89">
        <v>-99</v>
      </c>
      <c r="BN261" s="89">
        <v>-99</v>
      </c>
      <c r="BO261" s="89">
        <v>-99</v>
      </c>
      <c r="BP261" s="89">
        <v>-99</v>
      </c>
      <c r="BQ261" s="89">
        <v>-99</v>
      </c>
      <c r="BR261" s="89">
        <v>-99</v>
      </c>
      <c r="BS261" s="89">
        <v>-99</v>
      </c>
      <c r="BT261" s="89">
        <v>-99</v>
      </c>
      <c r="BU261" s="89">
        <v>-99</v>
      </c>
      <c r="BV261" s="89">
        <v>-99</v>
      </c>
      <c r="BW261" s="89">
        <v>-99</v>
      </c>
      <c r="BX261" s="89">
        <v>-99</v>
      </c>
      <c r="BY261" s="89">
        <v>-99</v>
      </c>
      <c r="BZ261" s="89">
        <v>-99</v>
      </c>
      <c r="CA261" s="89">
        <v>-99</v>
      </c>
      <c r="CB261" s="89">
        <v>-99</v>
      </c>
      <c r="CC261" s="89">
        <v>-99</v>
      </c>
      <c r="CD261" s="89">
        <v>-99</v>
      </c>
      <c r="CE261" s="89">
        <v>-99</v>
      </c>
      <c r="CF261" s="89">
        <v>-99</v>
      </c>
      <c r="CG261" s="89">
        <v>-99</v>
      </c>
      <c r="CH261" s="89">
        <v>-99</v>
      </c>
      <c r="CI261" s="89">
        <v>-99</v>
      </c>
      <c r="CJ261" s="89">
        <v>-99</v>
      </c>
      <c r="CK261" s="89">
        <v>-99</v>
      </c>
      <c r="CL261" s="89">
        <v>-99</v>
      </c>
      <c r="CM261" s="89">
        <v>-99</v>
      </c>
      <c r="CN261" s="89">
        <v>-99</v>
      </c>
      <c r="CO261" s="89">
        <v>-99</v>
      </c>
      <c r="CP261" s="89">
        <v>-99</v>
      </c>
      <c r="CQ261" s="89">
        <v>-99</v>
      </c>
      <c r="CR261" s="89">
        <v>-99</v>
      </c>
      <c r="CS261" s="89">
        <v>-99</v>
      </c>
      <c r="CT261" s="89">
        <v>-99</v>
      </c>
      <c r="CU261" s="86">
        <v>-99</v>
      </c>
      <c r="CV261" s="86">
        <v>1.1323000000000001</v>
      </c>
      <c r="CW261" s="86">
        <v>90</v>
      </c>
      <c r="CX261" s="86">
        <v>2</v>
      </c>
      <c r="CY261" s="86">
        <v>5.6300000000000003E-2</v>
      </c>
      <c r="CZ261" s="86">
        <v>54</v>
      </c>
      <c r="DA261" s="86">
        <v>2</v>
      </c>
      <c r="DB261" s="86">
        <v>1.7445999999999999</v>
      </c>
      <c r="DC261" s="86">
        <v>99</v>
      </c>
      <c r="DD261" s="86">
        <v>1</v>
      </c>
      <c r="DE261" s="86">
        <v>-99</v>
      </c>
      <c r="DF261" s="86">
        <v>1</v>
      </c>
      <c r="DG261" s="86">
        <v>-99</v>
      </c>
      <c r="DH261" s="86">
        <v>-99</v>
      </c>
    </row>
    <row r="262" spans="1:112" x14ac:dyDescent="0.2">
      <c r="A262" s="85">
        <f>IF(ISERROR(SEARCH('School Lookup'!$F$3,Data!J262)),A261,A261+1)</f>
        <v>0</v>
      </c>
      <c r="B262" s="85">
        <f>IF(I262='School Lookup'!$G$13,1,0)</f>
        <v>0</v>
      </c>
      <c r="C262" s="85">
        <f t="shared" si="4"/>
        <v>260</v>
      </c>
      <c r="D262" s="86" t="s">
        <v>6478</v>
      </c>
      <c r="E262" s="86" t="s">
        <v>6499</v>
      </c>
      <c r="F262" s="86" t="s">
        <v>2742</v>
      </c>
      <c r="G262" s="86" t="s">
        <v>2780</v>
      </c>
      <c r="H262" s="86" t="s">
        <v>516</v>
      </c>
      <c r="I262" s="86" t="s">
        <v>3471</v>
      </c>
      <c r="J262" s="86" t="s">
        <v>723</v>
      </c>
      <c r="K262" s="86" t="s">
        <v>56</v>
      </c>
      <c r="L262" s="86">
        <v>1</v>
      </c>
      <c r="M262" s="86">
        <v>1</v>
      </c>
      <c r="N262" s="89">
        <v>0.79130616554054101</v>
      </c>
      <c r="O262" s="89">
        <v>1.8079276378893301</v>
      </c>
      <c r="P262" s="89">
        <v>54.803199999999997</v>
      </c>
      <c r="Q262" s="89">
        <v>0.52687295896322595</v>
      </c>
      <c r="R262" s="89">
        <v>50.675682432432403</v>
      </c>
      <c r="S262" s="89">
        <v>1.1674002984262799</v>
      </c>
      <c r="T262" s="89">
        <v>1.32449635397045</v>
      </c>
      <c r="U262" s="89">
        <v>0.33239752947782097</v>
      </c>
      <c r="V262" s="89">
        <v>0.440259315862158</v>
      </c>
      <c r="W262" s="89">
        <v>1</v>
      </c>
      <c r="X262" s="89">
        <v>0.54434090909090904</v>
      </c>
      <c r="Y262" s="89">
        <v>1.3705113736883701</v>
      </c>
      <c r="Z262" s="89">
        <v>45.895800000000001</v>
      </c>
      <c r="AA262" s="89">
        <v>-0.49032783567313598</v>
      </c>
      <c r="AB262" s="89">
        <v>47.558931818181797</v>
      </c>
      <c r="AC262" s="89">
        <v>0.44009176900761598</v>
      </c>
      <c r="AD262" s="89">
        <v>0.513791850632491</v>
      </c>
      <c r="AE262" s="89">
        <v>0.33352049410443602</v>
      </c>
      <c r="AF262" s="89">
        <v>0.17136011188978101</v>
      </c>
      <c r="AG262" s="89">
        <v>1</v>
      </c>
      <c r="AH262" s="89">
        <v>0.73819059829059797</v>
      </c>
      <c r="AI262" s="89">
        <v>1.6456933077832401</v>
      </c>
      <c r="AJ262" s="89">
        <v>59.817500000000003</v>
      </c>
      <c r="AK262" s="89">
        <v>1.09542537079655</v>
      </c>
      <c r="AL262" s="89">
        <v>48.205111965812002</v>
      </c>
      <c r="AM262" s="89">
        <v>1.37055933928989</v>
      </c>
      <c r="AN262" s="89">
        <v>1.3966305021104899</v>
      </c>
      <c r="AO262" s="89">
        <v>0.16423357664233601</v>
      </c>
      <c r="AP262" s="89">
        <v>0.22937362260938701</v>
      </c>
      <c r="AQ262" s="89">
        <v>1</v>
      </c>
      <c r="AR262" s="89">
        <v>0.80734710743801696</v>
      </c>
      <c r="AS262" s="89">
        <v>1.8847777469949401</v>
      </c>
      <c r="AT262" s="89">
        <v>61.857100000000003</v>
      </c>
      <c r="AU262" s="89">
        <v>1.4315070128890801</v>
      </c>
      <c r="AV262" s="89">
        <v>46.115717355371899</v>
      </c>
      <c r="AW262" s="89">
        <v>1.6581423799420101</v>
      </c>
      <c r="AX262" s="89">
        <v>1.70812803885919</v>
      </c>
      <c r="AY262" s="89">
        <v>0.169848399775407</v>
      </c>
      <c r="AZ262" s="89">
        <v>0.29012281401173701</v>
      </c>
      <c r="BA262" s="89">
        <v>-99</v>
      </c>
      <c r="BB262" s="89">
        <v>-99</v>
      </c>
      <c r="BC262" s="89">
        <v>-99</v>
      </c>
      <c r="BD262" s="89">
        <v>-99</v>
      </c>
      <c r="BE262" s="89">
        <v>-99</v>
      </c>
      <c r="BF262" s="89">
        <v>-99</v>
      </c>
      <c r="BG262" s="89">
        <v>-99</v>
      </c>
      <c r="BH262" s="89">
        <v>-99</v>
      </c>
      <c r="BI262" s="89">
        <v>-99</v>
      </c>
      <c r="BJ262" s="89">
        <v>-99</v>
      </c>
      <c r="BK262" s="89">
        <v>-99</v>
      </c>
      <c r="BL262" s="89">
        <v>-99</v>
      </c>
      <c r="BM262" s="89">
        <v>-99</v>
      </c>
      <c r="BN262" s="89">
        <v>-99</v>
      </c>
      <c r="BO262" s="89">
        <v>-99</v>
      </c>
      <c r="BP262" s="89">
        <v>-99</v>
      </c>
      <c r="BQ262" s="89">
        <v>-99</v>
      </c>
      <c r="BR262" s="89">
        <v>-99</v>
      </c>
      <c r="BS262" s="89">
        <v>-99</v>
      </c>
      <c r="BT262" s="89">
        <v>-99</v>
      </c>
      <c r="BU262" s="89">
        <v>-99</v>
      </c>
      <c r="BV262" s="89">
        <v>-99</v>
      </c>
      <c r="BW262" s="89">
        <v>-99</v>
      </c>
      <c r="BX262" s="89">
        <v>-99</v>
      </c>
      <c r="BY262" s="89">
        <v>-99</v>
      </c>
      <c r="BZ262" s="89">
        <v>-99</v>
      </c>
      <c r="CA262" s="89">
        <v>-99</v>
      </c>
      <c r="CB262" s="89">
        <v>-99</v>
      </c>
      <c r="CC262" s="89">
        <v>-99</v>
      </c>
      <c r="CD262" s="89">
        <v>-99</v>
      </c>
      <c r="CE262" s="89">
        <v>-99</v>
      </c>
      <c r="CF262" s="89">
        <v>-99</v>
      </c>
      <c r="CG262" s="89">
        <v>-99</v>
      </c>
      <c r="CH262" s="89">
        <v>-99</v>
      </c>
      <c r="CI262" s="89">
        <v>-99</v>
      </c>
      <c r="CJ262" s="89">
        <v>-99</v>
      </c>
      <c r="CK262" s="89">
        <v>-99</v>
      </c>
      <c r="CL262" s="89">
        <v>-99</v>
      </c>
      <c r="CM262" s="89">
        <v>-99</v>
      </c>
      <c r="CN262" s="89">
        <v>-99</v>
      </c>
      <c r="CO262" s="89">
        <v>-99</v>
      </c>
      <c r="CP262" s="89">
        <v>-99</v>
      </c>
      <c r="CQ262" s="89">
        <v>-99</v>
      </c>
      <c r="CR262" s="89">
        <v>-99</v>
      </c>
      <c r="CS262" s="89">
        <v>-99</v>
      </c>
      <c r="CT262" s="89">
        <v>-99</v>
      </c>
      <c r="CU262" s="86">
        <v>-99</v>
      </c>
      <c r="CV262" s="86">
        <v>1.1311</v>
      </c>
      <c r="CW262" s="86">
        <v>90</v>
      </c>
      <c r="CX262" s="86">
        <v>2</v>
      </c>
      <c r="CY262" s="86">
        <v>-0.20830000000000001</v>
      </c>
      <c r="CZ262" s="86">
        <v>41</v>
      </c>
      <c r="DA262" s="86">
        <v>4</v>
      </c>
      <c r="DB262" s="86">
        <v>0.43459999999999999</v>
      </c>
      <c r="DC262" s="86">
        <v>69</v>
      </c>
      <c r="DD262" s="86">
        <v>-99</v>
      </c>
      <c r="DE262" s="86">
        <v>-99</v>
      </c>
      <c r="DF262" s="86">
        <v>-99</v>
      </c>
      <c r="DG262" s="86">
        <v>-99</v>
      </c>
      <c r="DH262" s="86">
        <v>-99</v>
      </c>
    </row>
    <row r="263" spans="1:112" x14ac:dyDescent="0.2">
      <c r="A263" s="85">
        <f>IF(ISERROR(SEARCH('School Lookup'!$F$3,Data!J263)),A262,A262+1)</f>
        <v>0</v>
      </c>
      <c r="B263" s="85">
        <f>IF(I263='School Lookup'!$G$13,1,0)</f>
        <v>0</v>
      </c>
      <c r="C263" s="85">
        <f t="shared" si="4"/>
        <v>261</v>
      </c>
      <c r="D263" s="86" t="s">
        <v>6478</v>
      </c>
      <c r="E263" s="86" t="s">
        <v>6760</v>
      </c>
      <c r="F263" s="86" t="s">
        <v>2767</v>
      </c>
      <c r="G263" s="86" t="s">
        <v>2785</v>
      </c>
      <c r="H263" s="86" t="s">
        <v>873</v>
      </c>
      <c r="I263" s="86" t="s">
        <v>3743</v>
      </c>
      <c r="J263" s="86" t="s">
        <v>1882</v>
      </c>
      <c r="K263" s="86" t="s">
        <v>26</v>
      </c>
      <c r="L263" s="86">
        <v>1</v>
      </c>
      <c r="M263" s="86">
        <v>1</v>
      </c>
      <c r="N263" s="89">
        <v>0.50067356321839096</v>
      </c>
      <c r="O263" s="89">
        <v>1.1785630514465799</v>
      </c>
      <c r="P263" s="89">
        <v>57.087400000000002</v>
      </c>
      <c r="Q263" s="89">
        <v>0.76916127797104095</v>
      </c>
      <c r="R263" s="89">
        <v>47.619061904761899</v>
      </c>
      <c r="S263" s="89">
        <v>0.97386216470881104</v>
      </c>
      <c r="T263" s="89">
        <v>1.1048950413035701</v>
      </c>
      <c r="U263" s="89">
        <v>0.37202199144776998</v>
      </c>
      <c r="V263" s="89">
        <v>0.411045253606519</v>
      </c>
      <c r="W263" s="89">
        <v>1</v>
      </c>
      <c r="X263" s="89">
        <v>0.38284655737704898</v>
      </c>
      <c r="Y263" s="89">
        <v>0.99032809050639103</v>
      </c>
      <c r="Z263" s="89">
        <v>58.415500000000002</v>
      </c>
      <c r="AA263" s="89">
        <v>1.0709158047870799</v>
      </c>
      <c r="AB263" s="89">
        <v>50.655749508196699</v>
      </c>
      <c r="AC263" s="89">
        <v>1.03062194764673</v>
      </c>
      <c r="AD263" s="89">
        <v>1.2013768442588999</v>
      </c>
      <c r="AE263" s="89">
        <v>0.37263286499694598</v>
      </c>
      <c r="AF263" s="89">
        <v>0.44767249541718201</v>
      </c>
      <c r="AG263" s="89">
        <v>1</v>
      </c>
      <c r="AH263" s="89">
        <v>0.43579241706161098</v>
      </c>
      <c r="AI263" s="89">
        <v>0.99490324858162704</v>
      </c>
      <c r="AJ263" s="89">
        <v>-99</v>
      </c>
      <c r="AK263" s="89">
        <v>-99</v>
      </c>
      <c r="AL263" s="89">
        <v>44.549728436019002</v>
      </c>
      <c r="AM263" s="89">
        <v>0.99490324858162704</v>
      </c>
      <c r="AN263" s="89">
        <v>1.0019874671104201</v>
      </c>
      <c r="AO263" s="89">
        <v>0.12889431887599301</v>
      </c>
      <c r="AP263" s="89">
        <v>0.12915049209547899</v>
      </c>
      <c r="AQ263" s="89">
        <v>1</v>
      </c>
      <c r="AR263" s="89">
        <v>0.45844444444444399</v>
      </c>
      <c r="AS263" s="89">
        <v>1.1005087641545399</v>
      </c>
      <c r="AT263" s="89">
        <v>-99</v>
      </c>
      <c r="AU263" s="89">
        <v>-99</v>
      </c>
      <c r="AV263" s="89">
        <v>51.690857004830903</v>
      </c>
      <c r="AW263" s="89">
        <v>1.1005087641545399</v>
      </c>
      <c r="AX263" s="89">
        <v>1.12049653335846</v>
      </c>
      <c r="AY263" s="89">
        <v>0.126450824679291</v>
      </c>
      <c r="AZ263" s="89">
        <v>0.141687710693464</v>
      </c>
      <c r="BA263" s="89">
        <v>-99</v>
      </c>
      <c r="BB263" s="89">
        <v>-99</v>
      </c>
      <c r="BC263" s="89">
        <v>-99</v>
      </c>
      <c r="BD263" s="89">
        <v>-99</v>
      </c>
      <c r="BE263" s="89">
        <v>-99</v>
      </c>
      <c r="BF263" s="89">
        <v>-99</v>
      </c>
      <c r="BG263" s="89">
        <v>-99</v>
      </c>
      <c r="BH263" s="89">
        <v>-99</v>
      </c>
      <c r="BI263" s="89">
        <v>-99</v>
      </c>
      <c r="BJ263" s="89">
        <v>-99</v>
      </c>
      <c r="BK263" s="89">
        <v>-99</v>
      </c>
      <c r="BL263" s="89">
        <v>-99</v>
      </c>
      <c r="BM263" s="89">
        <v>-99</v>
      </c>
      <c r="BN263" s="89">
        <v>-99</v>
      </c>
      <c r="BO263" s="89">
        <v>-99</v>
      </c>
      <c r="BP263" s="89">
        <v>-99</v>
      </c>
      <c r="BQ263" s="89">
        <v>-99</v>
      </c>
      <c r="BR263" s="89">
        <v>-99</v>
      </c>
      <c r="BS263" s="89">
        <v>-99</v>
      </c>
      <c r="BT263" s="89">
        <v>-99</v>
      </c>
      <c r="BU263" s="89">
        <v>-99</v>
      </c>
      <c r="BV263" s="89">
        <v>-99</v>
      </c>
      <c r="BW263" s="89">
        <v>-99</v>
      </c>
      <c r="BX263" s="89">
        <v>-99</v>
      </c>
      <c r="BY263" s="89">
        <v>-99</v>
      </c>
      <c r="BZ263" s="89">
        <v>-99</v>
      </c>
      <c r="CA263" s="89">
        <v>-99</v>
      </c>
      <c r="CB263" s="89">
        <v>-99</v>
      </c>
      <c r="CC263" s="89">
        <v>-99</v>
      </c>
      <c r="CD263" s="89">
        <v>-99</v>
      </c>
      <c r="CE263" s="89">
        <v>-99</v>
      </c>
      <c r="CF263" s="89">
        <v>-99</v>
      </c>
      <c r="CG263" s="89">
        <v>-99</v>
      </c>
      <c r="CH263" s="89">
        <v>-99</v>
      </c>
      <c r="CI263" s="89">
        <v>-99</v>
      </c>
      <c r="CJ263" s="89">
        <v>-99</v>
      </c>
      <c r="CK263" s="89">
        <v>-99</v>
      </c>
      <c r="CL263" s="89">
        <v>-99</v>
      </c>
      <c r="CM263" s="89">
        <v>-99</v>
      </c>
      <c r="CN263" s="89">
        <v>-99</v>
      </c>
      <c r="CO263" s="89">
        <v>-99</v>
      </c>
      <c r="CP263" s="89">
        <v>-99</v>
      </c>
      <c r="CQ263" s="89">
        <v>-99</v>
      </c>
      <c r="CR263" s="89">
        <v>-99</v>
      </c>
      <c r="CS263" s="89">
        <v>-99</v>
      </c>
      <c r="CT263" s="89">
        <v>-99</v>
      </c>
      <c r="CU263" s="86">
        <v>-99</v>
      </c>
      <c r="CV263" s="86">
        <v>1.1295999999999999</v>
      </c>
      <c r="CW263" s="86">
        <v>90</v>
      </c>
      <c r="CX263" s="86">
        <v>2</v>
      </c>
      <c r="CY263" s="86">
        <v>0.21970000000000001</v>
      </c>
      <c r="CZ263" s="86">
        <v>63</v>
      </c>
      <c r="DA263" s="86">
        <v>2</v>
      </c>
      <c r="DB263" s="86">
        <v>0.68520000000000003</v>
      </c>
      <c r="DC263" s="86">
        <v>81</v>
      </c>
      <c r="DD263" s="86">
        <v>-99</v>
      </c>
      <c r="DE263" s="86">
        <v>-99</v>
      </c>
      <c r="DF263" s="86">
        <v>-99</v>
      </c>
      <c r="DG263" s="86">
        <v>-99</v>
      </c>
      <c r="DH263" s="86">
        <v>-99</v>
      </c>
    </row>
    <row r="264" spans="1:112" x14ac:dyDescent="0.2">
      <c r="A264" s="85">
        <f>IF(ISERROR(SEARCH('School Lookup'!$F$3,Data!J264)),A263,A263+1)</f>
        <v>0</v>
      </c>
      <c r="B264" s="85">
        <f>IF(I264='School Lookup'!$G$13,1,0)</f>
        <v>0</v>
      </c>
      <c r="C264" s="85">
        <f t="shared" si="4"/>
        <v>262</v>
      </c>
      <c r="D264" s="86" t="s">
        <v>6478</v>
      </c>
      <c r="E264" s="86" t="s">
        <v>6760</v>
      </c>
      <c r="F264" s="86" t="s">
        <v>2767</v>
      </c>
      <c r="G264" s="86" t="s">
        <v>2785</v>
      </c>
      <c r="H264" s="86" t="s">
        <v>873</v>
      </c>
      <c r="I264" s="86" t="s">
        <v>3960</v>
      </c>
      <c r="J264" s="86" t="s">
        <v>875</v>
      </c>
      <c r="K264" s="86" t="s">
        <v>31</v>
      </c>
      <c r="L264" s="86">
        <v>1</v>
      </c>
      <c r="M264" s="86">
        <v>1</v>
      </c>
      <c r="N264" s="89">
        <v>0.40493045540797001</v>
      </c>
      <c r="O264" s="89">
        <v>0.97123145488654505</v>
      </c>
      <c r="P264" s="89">
        <v>62.253399999999999</v>
      </c>
      <c r="Q264" s="89">
        <v>1.3171261917239401</v>
      </c>
      <c r="R264" s="89">
        <v>54.174527988614798</v>
      </c>
      <c r="S264" s="89">
        <v>1.1441788233052399</v>
      </c>
      <c r="T264" s="89">
        <v>1.2981477149674201</v>
      </c>
      <c r="U264" s="89">
        <v>0.37230660543977401</v>
      </c>
      <c r="V264" s="89">
        <v>0.48330896911891902</v>
      </c>
      <c r="W264" s="89">
        <v>1</v>
      </c>
      <c r="X264" s="89">
        <v>0.33991347248576798</v>
      </c>
      <c r="Y264" s="89">
        <v>0.88925680845921196</v>
      </c>
      <c r="Z264" s="89">
        <v>58.021500000000003</v>
      </c>
      <c r="AA264" s="89">
        <v>1.0217828387941801</v>
      </c>
      <c r="AB264" s="89">
        <v>52.371912903225798</v>
      </c>
      <c r="AC264" s="89">
        <v>0.95551982362669496</v>
      </c>
      <c r="AD264" s="89">
        <v>1.1139315360705</v>
      </c>
      <c r="AE264" s="89">
        <v>0.37230660543977401</v>
      </c>
      <c r="AF264" s="89">
        <v>0.41472406888671998</v>
      </c>
      <c r="AG264" s="89">
        <v>1</v>
      </c>
      <c r="AH264" s="89">
        <v>0.311281714285714</v>
      </c>
      <c r="AI264" s="89">
        <v>0.72694420431276896</v>
      </c>
      <c r="AJ264" s="89">
        <v>55.566299999999998</v>
      </c>
      <c r="AK264" s="89">
        <v>0.67927118899749706</v>
      </c>
      <c r="AL264" s="89">
        <v>52.571406285714303</v>
      </c>
      <c r="AM264" s="89">
        <v>0.70310769665513295</v>
      </c>
      <c r="AN264" s="89">
        <v>0.69544356948672903</v>
      </c>
      <c r="AO264" s="89">
        <v>0.123631225715295</v>
      </c>
      <c r="AP264" s="89">
        <v>8.5978540911464202E-2</v>
      </c>
      <c r="AQ264" s="89">
        <v>1</v>
      </c>
      <c r="AR264" s="89">
        <v>0.42689678284182297</v>
      </c>
      <c r="AS264" s="89">
        <v>1.0295954261370099</v>
      </c>
      <c r="AT264" s="89">
        <v>58.745699999999999</v>
      </c>
      <c r="AU264" s="89">
        <v>1.0933330701861399</v>
      </c>
      <c r="AV264" s="89">
        <v>52.815017158177</v>
      </c>
      <c r="AW264" s="89">
        <v>1.0614642481615699</v>
      </c>
      <c r="AX264" s="89">
        <v>1.0793516183732099</v>
      </c>
      <c r="AY264" s="89">
        <v>0.13175556340515701</v>
      </c>
      <c r="AZ264" s="89">
        <v>0.14221058059103001</v>
      </c>
      <c r="BA264" s="89">
        <v>-99</v>
      </c>
      <c r="BB264" s="89">
        <v>-99</v>
      </c>
      <c r="BC264" s="89">
        <v>-99</v>
      </c>
      <c r="BD264" s="89">
        <v>-99</v>
      </c>
      <c r="BE264" s="89">
        <v>-99</v>
      </c>
      <c r="BF264" s="89">
        <v>-99</v>
      </c>
      <c r="BG264" s="89">
        <v>-99</v>
      </c>
      <c r="BH264" s="89">
        <v>-99</v>
      </c>
      <c r="BI264" s="89">
        <v>-99</v>
      </c>
      <c r="BJ264" s="89">
        <v>-99</v>
      </c>
      <c r="BK264" s="89">
        <v>-99</v>
      </c>
      <c r="BL264" s="89">
        <v>-99</v>
      </c>
      <c r="BM264" s="89">
        <v>-99</v>
      </c>
      <c r="BN264" s="89">
        <v>-99</v>
      </c>
      <c r="BO264" s="89">
        <v>-99</v>
      </c>
      <c r="BP264" s="89">
        <v>-99</v>
      </c>
      <c r="BQ264" s="89">
        <v>-99</v>
      </c>
      <c r="BR264" s="89">
        <v>-99</v>
      </c>
      <c r="BS264" s="89">
        <v>-99</v>
      </c>
      <c r="BT264" s="89">
        <v>-99</v>
      </c>
      <c r="BU264" s="89">
        <v>-99</v>
      </c>
      <c r="BV264" s="89">
        <v>-99</v>
      </c>
      <c r="BW264" s="89">
        <v>-99</v>
      </c>
      <c r="BX264" s="89">
        <v>-99</v>
      </c>
      <c r="BY264" s="89">
        <v>-99</v>
      </c>
      <c r="BZ264" s="89">
        <v>-99</v>
      </c>
      <c r="CA264" s="89">
        <v>-99</v>
      </c>
      <c r="CB264" s="89">
        <v>-99</v>
      </c>
      <c r="CC264" s="89">
        <v>-99</v>
      </c>
      <c r="CD264" s="89">
        <v>-99</v>
      </c>
      <c r="CE264" s="89">
        <v>-99</v>
      </c>
      <c r="CF264" s="89">
        <v>-99</v>
      </c>
      <c r="CG264" s="89">
        <v>-99</v>
      </c>
      <c r="CH264" s="89">
        <v>-99</v>
      </c>
      <c r="CI264" s="89">
        <v>-99</v>
      </c>
      <c r="CJ264" s="89">
        <v>-99</v>
      </c>
      <c r="CK264" s="89">
        <v>-99</v>
      </c>
      <c r="CL264" s="89">
        <v>-99</v>
      </c>
      <c r="CM264" s="89">
        <v>-99</v>
      </c>
      <c r="CN264" s="89">
        <v>-99</v>
      </c>
      <c r="CO264" s="89">
        <v>-99</v>
      </c>
      <c r="CP264" s="89">
        <v>-99</v>
      </c>
      <c r="CQ264" s="89">
        <v>-99</v>
      </c>
      <c r="CR264" s="89">
        <v>-99</v>
      </c>
      <c r="CS264" s="89">
        <v>-99</v>
      </c>
      <c r="CT264" s="89">
        <v>-99</v>
      </c>
      <c r="CU264" s="86">
        <v>-99</v>
      </c>
      <c r="CV264" s="86">
        <v>1.1262000000000001</v>
      </c>
      <c r="CW264" s="86">
        <v>90</v>
      </c>
      <c r="CX264" s="86">
        <v>2</v>
      </c>
      <c r="CY264" s="86">
        <v>-0.57579999999999998</v>
      </c>
      <c r="CZ264" s="86">
        <v>25</v>
      </c>
      <c r="DA264" s="86">
        <v>4</v>
      </c>
      <c r="DB264" s="86">
        <v>1.0988</v>
      </c>
      <c r="DC264" s="86">
        <v>93</v>
      </c>
      <c r="DD264" s="86">
        <v>-99</v>
      </c>
      <c r="DE264" s="86">
        <v>-99</v>
      </c>
      <c r="DF264" s="86">
        <v>-99</v>
      </c>
      <c r="DG264" s="86">
        <v>-99</v>
      </c>
      <c r="DH264" s="86">
        <v>-99</v>
      </c>
    </row>
    <row r="265" spans="1:112" x14ac:dyDescent="0.2">
      <c r="A265" s="85">
        <f>IF(ISERROR(SEARCH('School Lookup'!$F$3,Data!J265)),A264,A264+1)</f>
        <v>0</v>
      </c>
      <c r="B265" s="85">
        <f>IF(I265='School Lookup'!$G$13,1,0)</f>
        <v>0</v>
      </c>
      <c r="C265" s="85">
        <f t="shared" si="4"/>
        <v>263</v>
      </c>
      <c r="D265" s="86" t="s">
        <v>6478</v>
      </c>
      <c r="E265" s="86" t="s">
        <v>6486</v>
      </c>
      <c r="F265" s="86" t="s">
        <v>1088</v>
      </c>
      <c r="G265" s="86" t="s">
        <v>2790</v>
      </c>
      <c r="H265" s="86" t="s">
        <v>1534</v>
      </c>
      <c r="I265" s="86" t="s">
        <v>3603</v>
      </c>
      <c r="J265" s="86" t="s">
        <v>1744</v>
      </c>
      <c r="K265" s="86" t="s">
        <v>6509</v>
      </c>
      <c r="L265" s="86">
        <v>1</v>
      </c>
      <c r="M265" s="86">
        <v>1</v>
      </c>
      <c r="N265" s="89">
        <v>0.82263604651162803</v>
      </c>
      <c r="O265" s="89">
        <v>1.8757724612956601</v>
      </c>
      <c r="P265" s="89">
        <v>49.542400000000001</v>
      </c>
      <c r="Q265" s="89">
        <v>-3.1147524635545501E-2</v>
      </c>
      <c r="R265" s="89">
        <v>50.775182558139498</v>
      </c>
      <c r="S265" s="89">
        <v>0.92231246833005998</v>
      </c>
      <c r="T265" s="89">
        <v>1.04640330753042</v>
      </c>
      <c r="U265" s="89">
        <v>0.40249609984399398</v>
      </c>
      <c r="V265" s="89">
        <v>0.42117325014485102</v>
      </c>
      <c r="W265" s="89">
        <v>1</v>
      </c>
      <c r="X265" s="89">
        <v>0.83913255813953502</v>
      </c>
      <c r="Y265" s="89">
        <v>2.0644976078850501</v>
      </c>
      <c r="Z265" s="89">
        <v>47.103400000000001</v>
      </c>
      <c r="AA265" s="89">
        <v>-0.33973654193448799</v>
      </c>
      <c r="AB265" s="89">
        <v>53.100793023255797</v>
      </c>
      <c r="AC265" s="89">
        <v>0.86238053297528205</v>
      </c>
      <c r="AD265" s="89">
        <v>1.0054846168689999</v>
      </c>
      <c r="AE265" s="89">
        <v>0.40249609984399398</v>
      </c>
      <c r="AF265" s="89">
        <v>0.40470363674290599</v>
      </c>
      <c r="AG265" s="89">
        <v>1</v>
      </c>
      <c r="AH265" s="89">
        <v>0.67161599999999999</v>
      </c>
      <c r="AI265" s="89">
        <v>1.5024183496245</v>
      </c>
      <c r="AJ265" s="89">
        <v>-99</v>
      </c>
      <c r="AK265" s="89">
        <v>-99</v>
      </c>
      <c r="AL265" s="89">
        <v>59.200012000000001</v>
      </c>
      <c r="AM265" s="89">
        <v>1.5024183496245</v>
      </c>
      <c r="AN265" s="89">
        <v>1.5351541180392101</v>
      </c>
      <c r="AO265" s="89">
        <v>0.19500780031201201</v>
      </c>
      <c r="AP265" s="89">
        <v>0.29936702769875301</v>
      </c>
      <c r="AQ265" s="89">
        <v>-99</v>
      </c>
      <c r="AR265" s="89">
        <v>-99</v>
      </c>
      <c r="AS265" s="89">
        <v>-99</v>
      </c>
      <c r="AT265" s="89">
        <v>-99</v>
      </c>
      <c r="AU265" s="89">
        <v>-99</v>
      </c>
      <c r="AV265" s="89">
        <v>-99</v>
      </c>
      <c r="AW265" s="89">
        <v>-99</v>
      </c>
      <c r="AX265" s="89">
        <v>-99</v>
      </c>
      <c r="AY265" s="89">
        <v>-99</v>
      </c>
      <c r="AZ265" s="89">
        <v>-99</v>
      </c>
      <c r="BA265" s="89">
        <v>-99</v>
      </c>
      <c r="BB265" s="89">
        <v>-99</v>
      </c>
      <c r="BC265" s="89">
        <v>-99</v>
      </c>
      <c r="BD265" s="89">
        <v>-99</v>
      </c>
      <c r="BE265" s="89">
        <v>-99</v>
      </c>
      <c r="BF265" s="89">
        <v>-99</v>
      </c>
      <c r="BG265" s="89">
        <v>-99</v>
      </c>
      <c r="BH265" s="89">
        <v>-99</v>
      </c>
      <c r="BI265" s="89">
        <v>-99</v>
      </c>
      <c r="BJ265" s="89">
        <v>-99</v>
      </c>
      <c r="BK265" s="89">
        <v>-99</v>
      </c>
      <c r="BL265" s="89">
        <v>-99</v>
      </c>
      <c r="BM265" s="89">
        <v>-99</v>
      </c>
      <c r="BN265" s="89">
        <v>-99</v>
      </c>
      <c r="BO265" s="89">
        <v>-99</v>
      </c>
      <c r="BP265" s="89">
        <v>-99</v>
      </c>
      <c r="BQ265" s="89">
        <v>-99</v>
      </c>
      <c r="BR265" s="89">
        <v>-99</v>
      </c>
      <c r="BS265" s="89">
        <v>-99</v>
      </c>
      <c r="BT265" s="89">
        <v>-99</v>
      </c>
      <c r="BU265" s="89">
        <v>-99</v>
      </c>
      <c r="BV265" s="89">
        <v>-99</v>
      </c>
      <c r="BW265" s="89">
        <v>-99</v>
      </c>
      <c r="BX265" s="89">
        <v>-99</v>
      </c>
      <c r="BY265" s="89">
        <v>-99</v>
      </c>
      <c r="BZ265" s="89">
        <v>-99</v>
      </c>
      <c r="CA265" s="89">
        <v>-99</v>
      </c>
      <c r="CB265" s="89">
        <v>-99</v>
      </c>
      <c r="CC265" s="89">
        <v>-99</v>
      </c>
      <c r="CD265" s="89">
        <v>-99</v>
      </c>
      <c r="CE265" s="89">
        <v>-99</v>
      </c>
      <c r="CF265" s="89">
        <v>-99</v>
      </c>
      <c r="CG265" s="89">
        <v>-99</v>
      </c>
      <c r="CH265" s="89">
        <v>-99</v>
      </c>
      <c r="CI265" s="89">
        <v>-99</v>
      </c>
      <c r="CJ265" s="89">
        <v>-99</v>
      </c>
      <c r="CK265" s="89">
        <v>-99</v>
      </c>
      <c r="CL265" s="89">
        <v>-99</v>
      </c>
      <c r="CM265" s="89">
        <v>-99</v>
      </c>
      <c r="CN265" s="89">
        <v>-99</v>
      </c>
      <c r="CO265" s="89">
        <v>-99</v>
      </c>
      <c r="CP265" s="89">
        <v>-99</v>
      </c>
      <c r="CQ265" s="89">
        <v>-99</v>
      </c>
      <c r="CR265" s="89">
        <v>-99</v>
      </c>
      <c r="CS265" s="89">
        <v>-99</v>
      </c>
      <c r="CT265" s="89">
        <v>-99</v>
      </c>
      <c r="CU265" s="86">
        <v>-99</v>
      </c>
      <c r="CV265" s="86">
        <v>1.1252</v>
      </c>
      <c r="CW265" s="86">
        <v>90</v>
      </c>
      <c r="CX265" s="86">
        <v>2</v>
      </c>
      <c r="CY265" s="86">
        <v>0.7177</v>
      </c>
      <c r="CZ265" s="86">
        <v>80</v>
      </c>
      <c r="DA265" s="86">
        <v>2</v>
      </c>
      <c r="DB265" s="86">
        <v>-0.14929999999999999</v>
      </c>
      <c r="DC265" s="86">
        <v>39</v>
      </c>
      <c r="DD265" s="86">
        <v>-99</v>
      </c>
      <c r="DE265" s="86">
        <v>-99</v>
      </c>
      <c r="DF265" s="86">
        <v>-99</v>
      </c>
      <c r="DG265" s="86">
        <v>-99</v>
      </c>
      <c r="DH265" s="86">
        <v>-99</v>
      </c>
    </row>
    <row r="266" spans="1:112" x14ac:dyDescent="0.2">
      <c r="A266" s="85">
        <f>IF(ISERROR(SEARCH('School Lookup'!$F$3,Data!J266)),A265,A265+1)</f>
        <v>0</v>
      </c>
      <c r="B266" s="85">
        <f>IF(I266='School Lookup'!$G$13,1,0)</f>
        <v>0</v>
      </c>
      <c r="C266" s="85">
        <f t="shared" si="4"/>
        <v>264</v>
      </c>
      <c r="D266" s="86" t="s">
        <v>6478</v>
      </c>
      <c r="E266" s="86" t="s">
        <v>6843</v>
      </c>
      <c r="F266" s="86" t="s">
        <v>2770</v>
      </c>
      <c r="G266" s="86" t="s">
        <v>2878</v>
      </c>
      <c r="H266" s="86" t="s">
        <v>1986</v>
      </c>
      <c r="I266" s="86" t="s">
        <v>3932</v>
      </c>
      <c r="J266" s="86" t="s">
        <v>2706</v>
      </c>
      <c r="K266" s="86" t="s">
        <v>26</v>
      </c>
      <c r="L266" s="86">
        <v>1</v>
      </c>
      <c r="M266" s="86">
        <v>1</v>
      </c>
      <c r="N266" s="89">
        <v>0.37566853932584299</v>
      </c>
      <c r="O266" s="89">
        <v>0.907864807213835</v>
      </c>
      <c r="P266" s="89">
        <v>59.586199999999998</v>
      </c>
      <c r="Q266" s="89">
        <v>1.03421252196751</v>
      </c>
      <c r="R266" s="89">
        <v>50.9363438202247</v>
      </c>
      <c r="S266" s="89">
        <v>0.97103866459067101</v>
      </c>
      <c r="T266" s="89">
        <v>1.10169130919998</v>
      </c>
      <c r="U266" s="89">
        <v>0.37818696883852698</v>
      </c>
      <c r="V266" s="89">
        <v>0.41664529682208901</v>
      </c>
      <c r="W266" s="89">
        <v>1</v>
      </c>
      <c r="X266" s="89">
        <v>0.43560557620817802</v>
      </c>
      <c r="Y266" s="89">
        <v>1.11453117738721</v>
      </c>
      <c r="Z266" s="89">
        <v>53.045999999999999</v>
      </c>
      <c r="AA266" s="89">
        <v>0.40132326443458399</v>
      </c>
      <c r="AB266" s="89">
        <v>53.159868401487003</v>
      </c>
      <c r="AC266" s="89">
        <v>0.75792722091089804</v>
      </c>
      <c r="AD266" s="89">
        <v>0.88386419422513895</v>
      </c>
      <c r="AE266" s="89">
        <v>0.38101983002832901</v>
      </c>
      <c r="AF266" s="89">
        <v>0.33676978505178801</v>
      </c>
      <c r="AG266" s="89">
        <v>1</v>
      </c>
      <c r="AH266" s="89">
        <v>0.73571685393258401</v>
      </c>
      <c r="AI266" s="89">
        <v>1.64036957127577</v>
      </c>
      <c r="AJ266" s="89">
        <v>-99</v>
      </c>
      <c r="AK266" s="89">
        <v>-99</v>
      </c>
      <c r="AL266" s="89">
        <v>53.932603370786502</v>
      </c>
      <c r="AM266" s="89">
        <v>1.64036957127577</v>
      </c>
      <c r="AN266" s="89">
        <v>1.6800778664916201</v>
      </c>
      <c r="AO266" s="89">
        <v>0.126062322946176</v>
      </c>
      <c r="AP266" s="89">
        <v>0.211794518580389</v>
      </c>
      <c r="AQ266" s="89">
        <v>1</v>
      </c>
      <c r="AR266" s="89">
        <v>0.57355802469135797</v>
      </c>
      <c r="AS266" s="89">
        <v>1.35926290984309</v>
      </c>
      <c r="AT266" s="89">
        <v>-99</v>
      </c>
      <c r="AU266" s="89">
        <v>-99</v>
      </c>
      <c r="AV266" s="89">
        <v>44.4444061728395</v>
      </c>
      <c r="AW266" s="89">
        <v>1.35926290984309</v>
      </c>
      <c r="AX266" s="89">
        <v>1.3931703533734101</v>
      </c>
      <c r="AY266" s="89">
        <v>0.114730878186969</v>
      </c>
      <c r="AZ266" s="89">
        <v>0.15983965810658099</v>
      </c>
      <c r="BA266" s="89">
        <v>-99</v>
      </c>
      <c r="BB266" s="89">
        <v>-99</v>
      </c>
      <c r="BC266" s="89">
        <v>-99</v>
      </c>
      <c r="BD266" s="89">
        <v>-99</v>
      </c>
      <c r="BE266" s="89">
        <v>-99</v>
      </c>
      <c r="BF266" s="89">
        <v>-99</v>
      </c>
      <c r="BG266" s="89">
        <v>-99</v>
      </c>
      <c r="BH266" s="89">
        <v>-99</v>
      </c>
      <c r="BI266" s="89">
        <v>-99</v>
      </c>
      <c r="BJ266" s="89">
        <v>-99</v>
      </c>
      <c r="BK266" s="89">
        <v>-99</v>
      </c>
      <c r="BL266" s="89">
        <v>-99</v>
      </c>
      <c r="BM266" s="89">
        <v>-99</v>
      </c>
      <c r="BN266" s="89">
        <v>-99</v>
      </c>
      <c r="BO266" s="89">
        <v>-99</v>
      </c>
      <c r="BP266" s="89">
        <v>-99</v>
      </c>
      <c r="BQ266" s="89">
        <v>-99</v>
      </c>
      <c r="BR266" s="89">
        <v>-99</v>
      </c>
      <c r="BS266" s="89">
        <v>-99</v>
      </c>
      <c r="BT266" s="89">
        <v>-99</v>
      </c>
      <c r="BU266" s="89">
        <v>-99</v>
      </c>
      <c r="BV266" s="89">
        <v>-99</v>
      </c>
      <c r="BW266" s="89">
        <v>-99</v>
      </c>
      <c r="BX266" s="89">
        <v>-99</v>
      </c>
      <c r="BY266" s="89">
        <v>-99</v>
      </c>
      <c r="BZ266" s="89">
        <v>-99</v>
      </c>
      <c r="CA266" s="89">
        <v>-99</v>
      </c>
      <c r="CB266" s="89">
        <v>-99</v>
      </c>
      <c r="CC266" s="89">
        <v>-99</v>
      </c>
      <c r="CD266" s="89">
        <v>-99</v>
      </c>
      <c r="CE266" s="89">
        <v>-99</v>
      </c>
      <c r="CF266" s="89">
        <v>-99</v>
      </c>
      <c r="CG266" s="89">
        <v>-99</v>
      </c>
      <c r="CH266" s="89">
        <v>-99</v>
      </c>
      <c r="CI266" s="89">
        <v>-99</v>
      </c>
      <c r="CJ266" s="89">
        <v>-99</v>
      </c>
      <c r="CK266" s="89">
        <v>-99</v>
      </c>
      <c r="CL266" s="89">
        <v>-99</v>
      </c>
      <c r="CM266" s="89">
        <v>-99</v>
      </c>
      <c r="CN266" s="89">
        <v>-99</v>
      </c>
      <c r="CO266" s="89">
        <v>-99</v>
      </c>
      <c r="CP266" s="89">
        <v>-99</v>
      </c>
      <c r="CQ266" s="89">
        <v>-99</v>
      </c>
      <c r="CR266" s="89">
        <v>-99</v>
      </c>
      <c r="CS266" s="89">
        <v>-99</v>
      </c>
      <c r="CT266" s="89">
        <v>-99</v>
      </c>
      <c r="CU266" s="86">
        <v>-99</v>
      </c>
      <c r="CV266" s="86">
        <v>1.125</v>
      </c>
      <c r="CW266" s="86">
        <v>90</v>
      </c>
      <c r="CX266" s="86">
        <v>2</v>
      </c>
      <c r="CY266" s="86">
        <v>1.2102999999999999</v>
      </c>
      <c r="CZ266" s="86">
        <v>90</v>
      </c>
      <c r="DA266" s="86">
        <v>2</v>
      </c>
      <c r="DB266" s="86">
        <v>0.54400000000000004</v>
      </c>
      <c r="DC266" s="86">
        <v>74</v>
      </c>
      <c r="DD266" s="86">
        <v>1</v>
      </c>
      <c r="DE266" s="86">
        <v>-99</v>
      </c>
      <c r="DF266" s="86">
        <v>-99</v>
      </c>
      <c r="DG266" s="86">
        <v>1</v>
      </c>
      <c r="DH266" s="86">
        <v>-99</v>
      </c>
    </row>
    <row r="267" spans="1:112" x14ac:dyDescent="0.2">
      <c r="A267" s="85">
        <f>IF(ISERROR(SEARCH('School Lookup'!$F$3,Data!J267)),A266,A266+1)</f>
        <v>0</v>
      </c>
      <c r="B267" s="85">
        <f>IF(I267='School Lookup'!$G$13,1,0)</f>
        <v>0</v>
      </c>
      <c r="C267" s="85">
        <f t="shared" si="4"/>
        <v>265</v>
      </c>
      <c r="D267" s="86" t="s">
        <v>6478</v>
      </c>
      <c r="E267" s="86" t="s">
        <v>6760</v>
      </c>
      <c r="F267" s="86" t="s">
        <v>2767</v>
      </c>
      <c r="G267" s="86" t="s">
        <v>2787</v>
      </c>
      <c r="H267" s="86" t="s">
        <v>918</v>
      </c>
      <c r="I267" s="86" t="s">
        <v>3630</v>
      </c>
      <c r="J267" s="86" t="s">
        <v>1845</v>
      </c>
      <c r="K267" s="86" t="s">
        <v>36</v>
      </c>
      <c r="L267" s="86">
        <v>1</v>
      </c>
      <c r="M267" s="86">
        <v>-99</v>
      </c>
      <c r="N267" s="89">
        <v>-99</v>
      </c>
      <c r="O267" s="89">
        <v>-99</v>
      </c>
      <c r="P267" s="89">
        <v>-99</v>
      </c>
      <c r="Q267" s="89">
        <v>-99</v>
      </c>
      <c r="R267" s="89">
        <v>-99</v>
      </c>
      <c r="S267" s="89">
        <v>-99</v>
      </c>
      <c r="T267" s="89">
        <v>-99</v>
      </c>
      <c r="U267" s="89">
        <v>-99</v>
      </c>
      <c r="V267" s="89">
        <v>-99</v>
      </c>
      <c r="W267" s="89">
        <v>-99</v>
      </c>
      <c r="X267" s="89">
        <v>-99</v>
      </c>
      <c r="Y267" s="89">
        <v>-99</v>
      </c>
      <c r="Z267" s="89">
        <v>-99</v>
      </c>
      <c r="AA267" s="89">
        <v>-99</v>
      </c>
      <c r="AB267" s="89">
        <v>-99</v>
      </c>
      <c r="AC267" s="89">
        <v>-99</v>
      </c>
      <c r="AD267" s="89">
        <v>-99</v>
      </c>
      <c r="AE267" s="89">
        <v>-99</v>
      </c>
      <c r="AF267" s="89">
        <v>-99</v>
      </c>
      <c r="AG267" s="89">
        <v>-99</v>
      </c>
      <c r="AH267" s="89">
        <v>-99</v>
      </c>
      <c r="AI267" s="89">
        <v>-99</v>
      </c>
      <c r="AJ267" s="89">
        <v>-99</v>
      </c>
      <c r="AK267" s="89">
        <v>-99</v>
      </c>
      <c r="AL267" s="89">
        <v>-99</v>
      </c>
      <c r="AM267" s="89">
        <v>-99</v>
      </c>
      <c r="AN267" s="89">
        <v>-99</v>
      </c>
      <c r="AO267" s="89">
        <v>-99</v>
      </c>
      <c r="AP267" s="89">
        <v>-99</v>
      </c>
      <c r="AQ267" s="89">
        <v>-99</v>
      </c>
      <c r="AR267" s="89">
        <v>-99</v>
      </c>
      <c r="AS267" s="89">
        <v>-99</v>
      </c>
      <c r="AT267" s="89">
        <v>-99</v>
      </c>
      <c r="AU267" s="89">
        <v>-99</v>
      </c>
      <c r="AV267" s="89">
        <v>-99</v>
      </c>
      <c r="AW267" s="89">
        <v>-99</v>
      </c>
      <c r="AX267" s="89">
        <v>-99</v>
      </c>
      <c r="AY267" s="89">
        <v>-99</v>
      </c>
      <c r="AZ267" s="89">
        <v>-99</v>
      </c>
      <c r="BA267" s="89">
        <v>1</v>
      </c>
      <c r="BB267" s="89">
        <v>0.81109778597785998</v>
      </c>
      <c r="BC267" s="89">
        <v>2.04969833147298</v>
      </c>
      <c r="BD267" s="89">
        <v>64.421999999999997</v>
      </c>
      <c r="BE267" s="89">
        <v>1.6127046719742999</v>
      </c>
      <c r="BF267" s="89">
        <v>60.270621402213997</v>
      </c>
      <c r="BG267" s="89">
        <v>1.83120150172364</v>
      </c>
      <c r="BH267" s="89">
        <v>1.9695230674302999</v>
      </c>
      <c r="BI267" s="89">
        <v>0.250153846153846</v>
      </c>
      <c r="BJ267" s="89">
        <v>0.49268377040640998</v>
      </c>
      <c r="BK267" s="89">
        <v>1</v>
      </c>
      <c r="BL267" s="89">
        <v>0.51110479704796996</v>
      </c>
      <c r="BM267" s="89">
        <v>1.4255355328238</v>
      </c>
      <c r="BN267" s="89">
        <v>54.631700000000002</v>
      </c>
      <c r="BO267" s="89">
        <v>0.67102230282076103</v>
      </c>
      <c r="BP267" s="89">
        <v>63.222630627306302</v>
      </c>
      <c r="BQ267" s="89">
        <v>1.04827891782228</v>
      </c>
      <c r="BR267" s="89">
        <v>1.1115122516139999</v>
      </c>
      <c r="BS267" s="89">
        <v>0.250153846153846</v>
      </c>
      <c r="BT267" s="89">
        <v>0.278049064788364</v>
      </c>
      <c r="BU267" s="89">
        <v>1</v>
      </c>
      <c r="BV267" s="89">
        <v>0.56257536945812803</v>
      </c>
      <c r="BW267" s="89">
        <v>1.4529932210041001</v>
      </c>
      <c r="BX267" s="89">
        <v>49.558</v>
      </c>
      <c r="BY267" s="89">
        <v>4.6197652735057999E-2</v>
      </c>
      <c r="BZ267" s="89">
        <v>53.940855788177302</v>
      </c>
      <c r="CA267" s="89">
        <v>0.74959543686957997</v>
      </c>
      <c r="CB267" s="89">
        <v>0.79995704050780303</v>
      </c>
      <c r="CC267" s="89">
        <v>0.249846153846154</v>
      </c>
      <c r="CD267" s="89">
        <v>0.19986618981302601</v>
      </c>
      <c r="CE267" s="89">
        <v>1</v>
      </c>
      <c r="CF267" s="89">
        <v>0.58424815270936004</v>
      </c>
      <c r="CG267" s="89">
        <v>1.5875410966408501</v>
      </c>
      <c r="CH267" s="89">
        <v>47.106499999999997</v>
      </c>
      <c r="CI267" s="89">
        <v>-0.249923907047259</v>
      </c>
      <c r="CJ267" s="89">
        <v>51.600967364532004</v>
      </c>
      <c r="CK267" s="89">
        <v>0.668808594796796</v>
      </c>
      <c r="CL267" s="89">
        <v>0.73283948674285104</v>
      </c>
      <c r="CM267" s="89">
        <v>0.249846153846154</v>
      </c>
      <c r="CN267" s="89">
        <v>0.18309712714929099</v>
      </c>
      <c r="CO267" s="89">
        <v>99.724999999999994</v>
      </c>
      <c r="CP267" s="89">
        <v>0.93210000000000004</v>
      </c>
      <c r="CQ267" s="89">
        <v>0.01</v>
      </c>
      <c r="CR267" s="89">
        <v>-0.18110000000000001</v>
      </c>
      <c r="CS267" s="89">
        <v>0.93210000000000004</v>
      </c>
      <c r="CT267" s="89">
        <v>0.85640000000000005</v>
      </c>
      <c r="CU267" s="86" t="s">
        <v>6986</v>
      </c>
      <c r="CV267" s="86">
        <v>1.1240000000000001</v>
      </c>
      <c r="CW267" s="86">
        <v>90</v>
      </c>
      <c r="CX267" s="86">
        <v>2</v>
      </c>
      <c r="CY267" s="86">
        <v>2.7799999999999998E-2</v>
      </c>
      <c r="CZ267" s="86">
        <v>53</v>
      </c>
      <c r="DA267" s="86">
        <v>4</v>
      </c>
      <c r="DB267" s="86">
        <v>0.52039999999999997</v>
      </c>
      <c r="DC267" s="86">
        <v>73</v>
      </c>
      <c r="DD267" s="86">
        <v>-99</v>
      </c>
      <c r="DE267" s="86">
        <v>-99</v>
      </c>
      <c r="DF267" s="86">
        <v>-99</v>
      </c>
      <c r="DG267" s="86">
        <v>-99</v>
      </c>
      <c r="DH267" s="86">
        <v>-99</v>
      </c>
    </row>
    <row r="268" spans="1:112" x14ac:dyDescent="0.2">
      <c r="A268" s="85">
        <f>IF(ISERROR(SEARCH('School Lookup'!$F$3,Data!J268)),A267,A267+1)</f>
        <v>0</v>
      </c>
      <c r="B268" s="85">
        <f>IF(I268='School Lookup'!$G$13,1,0)</f>
        <v>0</v>
      </c>
      <c r="C268" s="85">
        <f t="shared" si="4"/>
        <v>266</v>
      </c>
      <c r="D268" s="86" t="s">
        <v>6478</v>
      </c>
      <c r="E268" s="86" t="s">
        <v>6499</v>
      </c>
      <c r="F268" s="86" t="s">
        <v>2742</v>
      </c>
      <c r="G268" s="86" t="s">
        <v>2813</v>
      </c>
      <c r="H268" s="86" t="s">
        <v>514</v>
      </c>
      <c r="I268" s="86" t="s">
        <v>6114</v>
      </c>
      <c r="J268" s="86" t="s">
        <v>6115</v>
      </c>
      <c r="K268" s="86" t="s">
        <v>26</v>
      </c>
      <c r="L268" s="86">
        <v>1</v>
      </c>
      <c r="M268" s="86">
        <v>1</v>
      </c>
      <c r="N268" s="89">
        <v>0.43099999999999999</v>
      </c>
      <c r="O268" s="89">
        <v>1.0276850255452401</v>
      </c>
      <c r="P268" s="89">
        <v>55.966700000000003</v>
      </c>
      <c r="Q268" s="89">
        <v>0.65028704668128601</v>
      </c>
      <c r="R268" s="89">
        <v>49.568950000000001</v>
      </c>
      <c r="S268" s="89">
        <v>0.83898603611326295</v>
      </c>
      <c r="T268" s="89">
        <v>0.95185556366631896</v>
      </c>
      <c r="U268" s="89">
        <v>0.37419354838709701</v>
      </c>
      <c r="V268" s="89">
        <v>0.3561782109203</v>
      </c>
      <c r="W268" s="89">
        <v>1</v>
      </c>
      <c r="X268" s="89">
        <v>0.43990000000000001</v>
      </c>
      <c r="Y268" s="89">
        <v>1.1246409311911201</v>
      </c>
      <c r="Z268" s="89">
        <v>62.166699999999999</v>
      </c>
      <c r="AA268" s="89">
        <v>1.5387015459865001</v>
      </c>
      <c r="AB268" s="89">
        <v>53.232799999999997</v>
      </c>
      <c r="AC268" s="89">
        <v>1.3316712385888101</v>
      </c>
      <c r="AD268" s="89">
        <v>1.5519041877905499</v>
      </c>
      <c r="AE268" s="89">
        <v>0.37419354838709701</v>
      </c>
      <c r="AF268" s="89">
        <v>0.58071253478614104</v>
      </c>
      <c r="AG268" s="89">
        <v>1</v>
      </c>
      <c r="AH268" s="89">
        <v>0.339111184210526</v>
      </c>
      <c r="AI268" s="89">
        <v>0.78683590837762696</v>
      </c>
      <c r="AJ268" s="89">
        <v>-99</v>
      </c>
      <c r="AK268" s="89">
        <v>-99</v>
      </c>
      <c r="AL268" s="89">
        <v>42.763150000000003</v>
      </c>
      <c r="AM268" s="89">
        <v>0.78683590837762696</v>
      </c>
      <c r="AN268" s="89">
        <v>0.78340369154143696</v>
      </c>
      <c r="AO268" s="89">
        <v>0.12258064516129</v>
      </c>
      <c r="AP268" s="89">
        <v>9.6030129930885805E-2</v>
      </c>
      <c r="AQ268" s="89">
        <v>1</v>
      </c>
      <c r="AR268" s="89">
        <v>0.26784562499999998</v>
      </c>
      <c r="AS268" s="89">
        <v>0.672077691219365</v>
      </c>
      <c r="AT268" s="89">
        <v>-99</v>
      </c>
      <c r="AU268" s="89">
        <v>-99</v>
      </c>
      <c r="AV268" s="89">
        <v>61.875010625000002</v>
      </c>
      <c r="AW268" s="89">
        <v>0.672077691219365</v>
      </c>
      <c r="AX268" s="89">
        <v>0.66901801903564095</v>
      </c>
      <c r="AY268" s="89">
        <v>0.12903225806451599</v>
      </c>
      <c r="AZ268" s="89">
        <v>8.6324905682018199E-2</v>
      </c>
      <c r="BA268" s="89">
        <v>-99</v>
      </c>
      <c r="BB268" s="89">
        <v>-99</v>
      </c>
      <c r="BC268" s="89">
        <v>-99</v>
      </c>
      <c r="BD268" s="89">
        <v>-99</v>
      </c>
      <c r="BE268" s="89">
        <v>-99</v>
      </c>
      <c r="BF268" s="89">
        <v>-99</v>
      </c>
      <c r="BG268" s="89">
        <v>-99</v>
      </c>
      <c r="BH268" s="89">
        <v>-99</v>
      </c>
      <c r="BI268" s="89">
        <v>-99</v>
      </c>
      <c r="BJ268" s="89">
        <v>-99</v>
      </c>
      <c r="BK268" s="89">
        <v>-99</v>
      </c>
      <c r="BL268" s="89">
        <v>-99</v>
      </c>
      <c r="BM268" s="89">
        <v>-99</v>
      </c>
      <c r="BN268" s="89">
        <v>-99</v>
      </c>
      <c r="BO268" s="89">
        <v>-99</v>
      </c>
      <c r="BP268" s="89">
        <v>-99</v>
      </c>
      <c r="BQ268" s="89">
        <v>-99</v>
      </c>
      <c r="BR268" s="89">
        <v>-99</v>
      </c>
      <c r="BS268" s="89">
        <v>-99</v>
      </c>
      <c r="BT268" s="89">
        <v>-99</v>
      </c>
      <c r="BU268" s="89">
        <v>-99</v>
      </c>
      <c r="BV268" s="89">
        <v>-99</v>
      </c>
      <c r="BW268" s="89">
        <v>-99</v>
      </c>
      <c r="BX268" s="89">
        <v>-99</v>
      </c>
      <c r="BY268" s="89">
        <v>-99</v>
      </c>
      <c r="BZ268" s="89">
        <v>-99</v>
      </c>
      <c r="CA268" s="89">
        <v>-99</v>
      </c>
      <c r="CB268" s="89">
        <v>-99</v>
      </c>
      <c r="CC268" s="89">
        <v>-99</v>
      </c>
      <c r="CD268" s="89">
        <v>-99</v>
      </c>
      <c r="CE268" s="89">
        <v>-99</v>
      </c>
      <c r="CF268" s="89">
        <v>-99</v>
      </c>
      <c r="CG268" s="89">
        <v>-99</v>
      </c>
      <c r="CH268" s="89">
        <v>-99</v>
      </c>
      <c r="CI268" s="89">
        <v>-99</v>
      </c>
      <c r="CJ268" s="89">
        <v>-99</v>
      </c>
      <c r="CK268" s="89">
        <v>-99</v>
      </c>
      <c r="CL268" s="89">
        <v>-99</v>
      </c>
      <c r="CM268" s="89">
        <v>-99</v>
      </c>
      <c r="CN268" s="89">
        <v>-99</v>
      </c>
      <c r="CO268" s="89">
        <v>-99</v>
      </c>
      <c r="CP268" s="89">
        <v>-99</v>
      </c>
      <c r="CQ268" s="89">
        <v>-99</v>
      </c>
      <c r="CR268" s="89">
        <v>-99</v>
      </c>
      <c r="CS268" s="89">
        <v>-99</v>
      </c>
      <c r="CT268" s="89">
        <v>-99</v>
      </c>
      <c r="CU268" s="86">
        <v>-99</v>
      </c>
      <c r="CV268" s="86">
        <v>1.1192</v>
      </c>
      <c r="CW268" s="86">
        <v>90</v>
      </c>
      <c r="CX268" s="86">
        <v>2</v>
      </c>
      <c r="CY268" s="86">
        <v>0.24199999999999999</v>
      </c>
      <c r="CZ268" s="86">
        <v>64</v>
      </c>
      <c r="DA268" s="86">
        <v>2</v>
      </c>
      <c r="DB268" s="86">
        <v>0.81910000000000005</v>
      </c>
      <c r="DC268" s="86">
        <v>86</v>
      </c>
      <c r="DD268" s="86">
        <v>-99</v>
      </c>
      <c r="DE268" s="86">
        <v>-99</v>
      </c>
      <c r="DF268" s="86">
        <v>-99</v>
      </c>
      <c r="DG268" s="86">
        <v>-99</v>
      </c>
      <c r="DH268" s="86">
        <v>-99</v>
      </c>
    </row>
    <row r="269" spans="1:112" x14ac:dyDescent="0.2">
      <c r="A269" s="85">
        <f>IF(ISERROR(SEARCH('School Lookup'!$F$3,Data!J269)),A268,A268+1)</f>
        <v>0</v>
      </c>
      <c r="B269" s="85">
        <f>IF(I269='School Lookup'!$G$13,1,0)</f>
        <v>0</v>
      </c>
      <c r="C269" s="85">
        <f t="shared" si="4"/>
        <v>267</v>
      </c>
      <c r="D269" s="86" t="s">
        <v>6478</v>
      </c>
      <c r="E269" s="86" t="s">
        <v>6760</v>
      </c>
      <c r="F269" s="86" t="s">
        <v>2767</v>
      </c>
      <c r="G269" s="86" t="s">
        <v>2788</v>
      </c>
      <c r="H269" s="86" t="s">
        <v>6260</v>
      </c>
      <c r="I269" s="86" t="s">
        <v>4007</v>
      </c>
      <c r="J269" s="86" t="s">
        <v>1696</v>
      </c>
      <c r="K269" s="86" t="s">
        <v>31</v>
      </c>
      <c r="L269" s="86">
        <v>1</v>
      </c>
      <c r="M269" s="86">
        <v>1</v>
      </c>
      <c r="N269" s="89">
        <v>0.67429218362282906</v>
      </c>
      <c r="O269" s="89">
        <v>1.5545339864226999</v>
      </c>
      <c r="P269" s="89">
        <v>55.3249</v>
      </c>
      <c r="Q269" s="89">
        <v>0.58221041453908495</v>
      </c>
      <c r="R269" s="89">
        <v>47.332487344913098</v>
      </c>
      <c r="S269" s="89">
        <v>1.06837220048089</v>
      </c>
      <c r="T269" s="89">
        <v>1.2121324498549999</v>
      </c>
      <c r="U269" s="89">
        <v>0.37575757575757601</v>
      </c>
      <c r="V269" s="89">
        <v>0.45546795085460701</v>
      </c>
      <c r="W269" s="89">
        <v>1</v>
      </c>
      <c r="X269" s="89">
        <v>0.49705189794648402</v>
      </c>
      <c r="Y269" s="89">
        <v>1.2591855513018899</v>
      </c>
      <c r="Z269" s="89">
        <v>52.867699999999999</v>
      </c>
      <c r="AA269" s="89">
        <v>0.37908872677840599</v>
      </c>
      <c r="AB269" s="89">
        <v>52.084621655258303</v>
      </c>
      <c r="AC269" s="89">
        <v>0.81913713904014795</v>
      </c>
      <c r="AD269" s="89">
        <v>0.95513408472212102</v>
      </c>
      <c r="AE269" s="89">
        <v>0.374592074592075</v>
      </c>
      <c r="AF269" s="89">
        <v>0.35778565830966202</v>
      </c>
      <c r="AG269" s="89">
        <v>1</v>
      </c>
      <c r="AH269" s="89">
        <v>0.428313382899628</v>
      </c>
      <c r="AI269" s="89">
        <v>0.97880764554173205</v>
      </c>
      <c r="AJ269" s="89">
        <v>62.323900000000002</v>
      </c>
      <c r="AK269" s="89">
        <v>1.3407793511458901</v>
      </c>
      <c r="AL269" s="89">
        <v>53.1598148698885</v>
      </c>
      <c r="AM269" s="89">
        <v>1.1597934983438101</v>
      </c>
      <c r="AN269" s="89">
        <v>1.1752118343378499</v>
      </c>
      <c r="AO269" s="89">
        <v>0.125407925407925</v>
      </c>
      <c r="AP269" s="89">
        <v>0.14738087805915201</v>
      </c>
      <c r="AQ269" s="89">
        <v>1</v>
      </c>
      <c r="AR269" s="89">
        <v>0.42159118198874301</v>
      </c>
      <c r="AS269" s="89">
        <v>1.0176694117331599</v>
      </c>
      <c r="AT269" s="89">
        <v>61.8735</v>
      </c>
      <c r="AU269" s="89">
        <v>1.4332895071554399</v>
      </c>
      <c r="AV269" s="89">
        <v>51.782362101313304</v>
      </c>
      <c r="AW269" s="89">
        <v>1.2254794594442999</v>
      </c>
      <c r="AX269" s="89">
        <v>1.25219002481501</v>
      </c>
      <c r="AY269" s="89">
        <v>0.124242424242424</v>
      </c>
      <c r="AZ269" s="89">
        <v>0.15557512429519799</v>
      </c>
      <c r="BA269" s="89">
        <v>-99</v>
      </c>
      <c r="BB269" s="89">
        <v>-99</v>
      </c>
      <c r="BC269" s="89">
        <v>-99</v>
      </c>
      <c r="BD269" s="89">
        <v>-99</v>
      </c>
      <c r="BE269" s="89">
        <v>-99</v>
      </c>
      <c r="BF269" s="89">
        <v>-99</v>
      </c>
      <c r="BG269" s="89">
        <v>-99</v>
      </c>
      <c r="BH269" s="89">
        <v>-99</v>
      </c>
      <c r="BI269" s="89">
        <v>-99</v>
      </c>
      <c r="BJ269" s="89">
        <v>-99</v>
      </c>
      <c r="BK269" s="89">
        <v>-99</v>
      </c>
      <c r="BL269" s="89">
        <v>-99</v>
      </c>
      <c r="BM269" s="89">
        <v>-99</v>
      </c>
      <c r="BN269" s="89">
        <v>-99</v>
      </c>
      <c r="BO269" s="89">
        <v>-99</v>
      </c>
      <c r="BP269" s="89">
        <v>-99</v>
      </c>
      <c r="BQ269" s="89">
        <v>-99</v>
      </c>
      <c r="BR269" s="89">
        <v>-99</v>
      </c>
      <c r="BS269" s="89">
        <v>-99</v>
      </c>
      <c r="BT269" s="89">
        <v>-99</v>
      </c>
      <c r="BU269" s="89">
        <v>-99</v>
      </c>
      <c r="BV269" s="89">
        <v>-99</v>
      </c>
      <c r="BW269" s="89">
        <v>-99</v>
      </c>
      <c r="BX269" s="89">
        <v>-99</v>
      </c>
      <c r="BY269" s="89">
        <v>-99</v>
      </c>
      <c r="BZ269" s="89">
        <v>-99</v>
      </c>
      <c r="CA269" s="89">
        <v>-99</v>
      </c>
      <c r="CB269" s="89">
        <v>-99</v>
      </c>
      <c r="CC269" s="89">
        <v>-99</v>
      </c>
      <c r="CD269" s="89">
        <v>-99</v>
      </c>
      <c r="CE269" s="89">
        <v>-99</v>
      </c>
      <c r="CF269" s="89">
        <v>-99</v>
      </c>
      <c r="CG269" s="89">
        <v>-99</v>
      </c>
      <c r="CH269" s="89">
        <v>-99</v>
      </c>
      <c r="CI269" s="89">
        <v>-99</v>
      </c>
      <c r="CJ269" s="89">
        <v>-99</v>
      </c>
      <c r="CK269" s="89">
        <v>-99</v>
      </c>
      <c r="CL269" s="89">
        <v>-99</v>
      </c>
      <c r="CM269" s="89">
        <v>-99</v>
      </c>
      <c r="CN269" s="89">
        <v>-99</v>
      </c>
      <c r="CO269" s="89">
        <v>-99</v>
      </c>
      <c r="CP269" s="89">
        <v>-99</v>
      </c>
      <c r="CQ269" s="89">
        <v>-99</v>
      </c>
      <c r="CR269" s="89">
        <v>-99</v>
      </c>
      <c r="CS269" s="89">
        <v>-99</v>
      </c>
      <c r="CT269" s="89">
        <v>-99</v>
      </c>
      <c r="CU269" s="86">
        <v>-99</v>
      </c>
      <c r="CV269" s="86">
        <v>1.1162000000000001</v>
      </c>
      <c r="CW269" s="86">
        <v>90</v>
      </c>
      <c r="CX269" s="86">
        <v>2</v>
      </c>
      <c r="CY269" s="86">
        <v>-0.56469999999999998</v>
      </c>
      <c r="CZ269" s="86">
        <v>25</v>
      </c>
      <c r="DA269" s="86">
        <v>4</v>
      </c>
      <c r="DB269" s="86">
        <v>0.70699999999999996</v>
      </c>
      <c r="DC269" s="86">
        <v>82</v>
      </c>
      <c r="DD269" s="86">
        <v>-99</v>
      </c>
      <c r="DE269" s="86">
        <v>-99</v>
      </c>
      <c r="DF269" s="86">
        <v>-99</v>
      </c>
      <c r="DG269" s="86">
        <v>-99</v>
      </c>
      <c r="DH269" s="86">
        <v>-99</v>
      </c>
    </row>
    <row r="270" spans="1:112" x14ac:dyDescent="0.2">
      <c r="A270" s="85">
        <f>IF(ISERROR(SEARCH('School Lookup'!$F$3,Data!J270)),A269,A269+1)</f>
        <v>0</v>
      </c>
      <c r="B270" s="85">
        <f>IF(I270='School Lookup'!$G$13,1,0)</f>
        <v>0</v>
      </c>
      <c r="C270" s="85">
        <f t="shared" si="4"/>
        <v>268</v>
      </c>
      <c r="D270" s="86" t="s">
        <v>6478</v>
      </c>
      <c r="E270" s="86" t="s">
        <v>6499</v>
      </c>
      <c r="F270" s="86" t="s">
        <v>2742</v>
      </c>
      <c r="G270" s="86" t="s">
        <v>2819</v>
      </c>
      <c r="H270" s="86" t="s">
        <v>904</v>
      </c>
      <c r="I270" s="86" t="s">
        <v>5494</v>
      </c>
      <c r="J270" s="86" t="s">
        <v>905</v>
      </c>
      <c r="K270" s="86" t="s">
        <v>6580</v>
      </c>
      <c r="L270" s="86">
        <v>1</v>
      </c>
      <c r="M270" s="86">
        <v>1</v>
      </c>
      <c r="N270" s="89">
        <v>0.50708217821782198</v>
      </c>
      <c r="O270" s="89">
        <v>1.19244090030649</v>
      </c>
      <c r="P270" s="89">
        <v>56.619700000000002</v>
      </c>
      <c r="Q270" s="89">
        <v>0.71955167863650205</v>
      </c>
      <c r="R270" s="89">
        <v>48.019799009901</v>
      </c>
      <c r="S270" s="89">
        <v>0.95599628947149395</v>
      </c>
      <c r="T270" s="89">
        <v>1.08462322417535</v>
      </c>
      <c r="U270" s="89">
        <v>0.5</v>
      </c>
      <c r="V270" s="89">
        <v>0.54231161208767298</v>
      </c>
      <c r="W270" s="89">
        <v>1</v>
      </c>
      <c r="X270" s="89">
        <v>0.41294950495049498</v>
      </c>
      <c r="Y270" s="89">
        <v>1.06119519712945</v>
      </c>
      <c r="Z270" s="89">
        <v>57.084499999999998</v>
      </c>
      <c r="AA270" s="89">
        <v>0.90493616586182102</v>
      </c>
      <c r="AB270" s="89">
        <v>50.990097029703001</v>
      </c>
      <c r="AC270" s="89">
        <v>0.983065681495635</v>
      </c>
      <c r="AD270" s="89">
        <v>1.1460046107284201</v>
      </c>
      <c r="AE270" s="89">
        <v>0.5</v>
      </c>
      <c r="AF270" s="89">
        <v>0.57300230536421004</v>
      </c>
      <c r="AG270" s="89">
        <v>-99</v>
      </c>
      <c r="AH270" s="89">
        <v>-99</v>
      </c>
      <c r="AI270" s="89">
        <v>-99</v>
      </c>
      <c r="AJ270" s="89">
        <v>-99</v>
      </c>
      <c r="AK270" s="89">
        <v>-99</v>
      </c>
      <c r="AL270" s="89">
        <v>-99</v>
      </c>
      <c r="AM270" s="89">
        <v>-99</v>
      </c>
      <c r="AN270" s="89">
        <v>-99</v>
      </c>
      <c r="AO270" s="89">
        <v>-99</v>
      </c>
      <c r="AP270" s="89">
        <v>-99</v>
      </c>
      <c r="AQ270" s="89">
        <v>-99</v>
      </c>
      <c r="AR270" s="89">
        <v>-99</v>
      </c>
      <c r="AS270" s="89">
        <v>-99</v>
      </c>
      <c r="AT270" s="89">
        <v>-99</v>
      </c>
      <c r="AU270" s="89">
        <v>-99</v>
      </c>
      <c r="AV270" s="89">
        <v>-99</v>
      </c>
      <c r="AW270" s="89">
        <v>-99</v>
      </c>
      <c r="AX270" s="89">
        <v>-99</v>
      </c>
      <c r="AY270" s="89">
        <v>-99</v>
      </c>
      <c r="AZ270" s="89">
        <v>-99</v>
      </c>
      <c r="BA270" s="89">
        <v>-99</v>
      </c>
      <c r="BB270" s="89">
        <v>-99</v>
      </c>
      <c r="BC270" s="89">
        <v>-99</v>
      </c>
      <c r="BD270" s="89">
        <v>-99</v>
      </c>
      <c r="BE270" s="89">
        <v>-99</v>
      </c>
      <c r="BF270" s="89">
        <v>-99</v>
      </c>
      <c r="BG270" s="89">
        <v>-99</v>
      </c>
      <c r="BH270" s="89">
        <v>-99</v>
      </c>
      <c r="BI270" s="89">
        <v>-99</v>
      </c>
      <c r="BJ270" s="89">
        <v>-99</v>
      </c>
      <c r="BK270" s="89">
        <v>-99</v>
      </c>
      <c r="BL270" s="89">
        <v>-99</v>
      </c>
      <c r="BM270" s="89">
        <v>-99</v>
      </c>
      <c r="BN270" s="89">
        <v>-99</v>
      </c>
      <c r="BO270" s="89">
        <v>-99</v>
      </c>
      <c r="BP270" s="89">
        <v>-99</v>
      </c>
      <c r="BQ270" s="89">
        <v>-99</v>
      </c>
      <c r="BR270" s="89">
        <v>-99</v>
      </c>
      <c r="BS270" s="89">
        <v>-99</v>
      </c>
      <c r="BT270" s="89">
        <v>-99</v>
      </c>
      <c r="BU270" s="89">
        <v>-99</v>
      </c>
      <c r="BV270" s="89">
        <v>-99</v>
      </c>
      <c r="BW270" s="89">
        <v>-99</v>
      </c>
      <c r="BX270" s="89">
        <v>-99</v>
      </c>
      <c r="BY270" s="89">
        <v>-99</v>
      </c>
      <c r="BZ270" s="89">
        <v>-99</v>
      </c>
      <c r="CA270" s="89">
        <v>-99</v>
      </c>
      <c r="CB270" s="89">
        <v>-99</v>
      </c>
      <c r="CC270" s="89">
        <v>-99</v>
      </c>
      <c r="CD270" s="89">
        <v>-99</v>
      </c>
      <c r="CE270" s="89">
        <v>-99</v>
      </c>
      <c r="CF270" s="89">
        <v>-99</v>
      </c>
      <c r="CG270" s="89">
        <v>-99</v>
      </c>
      <c r="CH270" s="89">
        <v>-99</v>
      </c>
      <c r="CI270" s="89">
        <v>-99</v>
      </c>
      <c r="CJ270" s="89">
        <v>-99</v>
      </c>
      <c r="CK270" s="89">
        <v>-99</v>
      </c>
      <c r="CL270" s="89">
        <v>-99</v>
      </c>
      <c r="CM270" s="89">
        <v>-99</v>
      </c>
      <c r="CN270" s="89">
        <v>-99</v>
      </c>
      <c r="CO270" s="89">
        <v>-99</v>
      </c>
      <c r="CP270" s="89">
        <v>-99</v>
      </c>
      <c r="CQ270" s="89">
        <v>-99</v>
      </c>
      <c r="CR270" s="89">
        <v>-99</v>
      </c>
      <c r="CS270" s="89">
        <v>-99</v>
      </c>
      <c r="CT270" s="89">
        <v>-99</v>
      </c>
      <c r="CU270" s="86">
        <v>-99</v>
      </c>
      <c r="CV270" s="86">
        <v>1.1153</v>
      </c>
      <c r="CW270" s="86">
        <v>90</v>
      </c>
      <c r="CX270" s="86">
        <v>2</v>
      </c>
      <c r="CY270" s="86">
        <v>0.75490000000000002</v>
      </c>
      <c r="CZ270" s="86">
        <v>82</v>
      </c>
      <c r="DA270" s="86">
        <v>2</v>
      </c>
      <c r="DB270" s="86">
        <v>0.81220000000000003</v>
      </c>
      <c r="DC270" s="86">
        <v>85</v>
      </c>
      <c r="DD270" s="86">
        <v>1</v>
      </c>
      <c r="DE270" s="86">
        <v>-99</v>
      </c>
      <c r="DF270" s="86">
        <v>-99</v>
      </c>
      <c r="DG270" s="86">
        <v>1</v>
      </c>
      <c r="DH270" s="86">
        <v>-99</v>
      </c>
    </row>
    <row r="271" spans="1:112" x14ac:dyDescent="0.2">
      <c r="A271" s="85">
        <f>IF(ISERROR(SEARCH('School Lookup'!$F$3,Data!J271)),A270,A270+1)</f>
        <v>0</v>
      </c>
      <c r="B271" s="85">
        <f>IF(I271='School Lookup'!$G$13,1,0)</f>
        <v>0</v>
      </c>
      <c r="C271" s="85">
        <f t="shared" si="4"/>
        <v>269</v>
      </c>
      <c r="D271" s="86" t="s">
        <v>6478</v>
      </c>
      <c r="E271" s="86" t="s">
        <v>6760</v>
      </c>
      <c r="F271" s="86" t="s">
        <v>2767</v>
      </c>
      <c r="G271" s="86" t="s">
        <v>2788</v>
      </c>
      <c r="H271" s="86" t="s">
        <v>6260</v>
      </c>
      <c r="I271" s="86" t="s">
        <v>3711</v>
      </c>
      <c r="J271" s="86" t="s">
        <v>1540</v>
      </c>
      <c r="K271" s="86" t="s">
        <v>16</v>
      </c>
      <c r="L271" s="86">
        <v>1</v>
      </c>
      <c r="M271" s="86">
        <v>1</v>
      </c>
      <c r="N271" s="89">
        <v>0.59950000000000003</v>
      </c>
      <c r="O271" s="89">
        <v>1.3925715935637</v>
      </c>
      <c r="P271" s="89">
        <v>54.046500000000002</v>
      </c>
      <c r="Q271" s="89">
        <v>0.44660872159643999</v>
      </c>
      <c r="R271" s="89">
        <v>46.153880952381002</v>
      </c>
      <c r="S271" s="89">
        <v>0.91959015758007101</v>
      </c>
      <c r="T271" s="89">
        <v>1.0433143916526999</v>
      </c>
      <c r="U271" s="89">
        <v>0.37811634349030498</v>
      </c>
      <c r="V271" s="89">
        <v>0.394494222882531</v>
      </c>
      <c r="W271" s="89">
        <v>1</v>
      </c>
      <c r="X271" s="89">
        <v>0.64780000000000004</v>
      </c>
      <c r="Y271" s="89">
        <v>1.61407046067448</v>
      </c>
      <c r="Z271" s="89">
        <v>58.569800000000001</v>
      </c>
      <c r="AA271" s="89">
        <v>1.09015747141831</v>
      </c>
      <c r="AB271" s="89">
        <v>48.717957142857102</v>
      </c>
      <c r="AC271" s="89">
        <v>1.3521139660463899</v>
      </c>
      <c r="AD271" s="89">
        <v>1.5757067183589599</v>
      </c>
      <c r="AE271" s="89">
        <v>0.37811634349030498</v>
      </c>
      <c r="AF271" s="89">
        <v>0.59580046275899801</v>
      </c>
      <c r="AG271" s="89">
        <v>1</v>
      </c>
      <c r="AH271" s="89">
        <v>0.17252168674698801</v>
      </c>
      <c r="AI271" s="89">
        <v>0.42831923848215903</v>
      </c>
      <c r="AJ271" s="89">
        <v>-99</v>
      </c>
      <c r="AK271" s="89">
        <v>-99</v>
      </c>
      <c r="AL271" s="89">
        <v>49.397578313253</v>
      </c>
      <c r="AM271" s="89">
        <v>0.42831923848215903</v>
      </c>
      <c r="AN271" s="89">
        <v>0.40676636233187702</v>
      </c>
      <c r="AO271" s="89">
        <v>0.11495844875346301</v>
      </c>
      <c r="AP271" s="89">
        <v>4.67612300187615E-2</v>
      </c>
      <c r="AQ271" s="89">
        <v>1</v>
      </c>
      <c r="AR271" s="89">
        <v>0.225849462365591</v>
      </c>
      <c r="AS271" s="89">
        <v>0.57767804557064595</v>
      </c>
      <c r="AT271" s="89">
        <v>-99</v>
      </c>
      <c r="AU271" s="89">
        <v>-99</v>
      </c>
      <c r="AV271" s="89">
        <v>44.086035483871001</v>
      </c>
      <c r="AW271" s="89">
        <v>0.57767804557064595</v>
      </c>
      <c r="AX271" s="89">
        <v>0.56954014625181404</v>
      </c>
      <c r="AY271" s="89">
        <v>0.128808864265928</v>
      </c>
      <c r="AZ271" s="89">
        <v>7.3361819392546601E-2</v>
      </c>
      <c r="BA271" s="89">
        <v>-99</v>
      </c>
      <c r="BB271" s="89">
        <v>-99</v>
      </c>
      <c r="BC271" s="89">
        <v>-99</v>
      </c>
      <c r="BD271" s="89">
        <v>-99</v>
      </c>
      <c r="BE271" s="89">
        <v>-99</v>
      </c>
      <c r="BF271" s="89">
        <v>-99</v>
      </c>
      <c r="BG271" s="89">
        <v>-99</v>
      </c>
      <c r="BH271" s="89">
        <v>-99</v>
      </c>
      <c r="BI271" s="89">
        <v>-99</v>
      </c>
      <c r="BJ271" s="89">
        <v>-99</v>
      </c>
      <c r="BK271" s="89">
        <v>-99</v>
      </c>
      <c r="BL271" s="89">
        <v>-99</v>
      </c>
      <c r="BM271" s="89">
        <v>-99</v>
      </c>
      <c r="BN271" s="89">
        <v>-99</v>
      </c>
      <c r="BO271" s="89">
        <v>-99</v>
      </c>
      <c r="BP271" s="89">
        <v>-99</v>
      </c>
      <c r="BQ271" s="89">
        <v>-99</v>
      </c>
      <c r="BR271" s="89">
        <v>-99</v>
      </c>
      <c r="BS271" s="89">
        <v>-99</v>
      </c>
      <c r="BT271" s="89">
        <v>-99</v>
      </c>
      <c r="BU271" s="89">
        <v>-99</v>
      </c>
      <c r="BV271" s="89">
        <v>-99</v>
      </c>
      <c r="BW271" s="89">
        <v>-99</v>
      </c>
      <c r="BX271" s="89">
        <v>-99</v>
      </c>
      <c r="BY271" s="89">
        <v>-99</v>
      </c>
      <c r="BZ271" s="89">
        <v>-99</v>
      </c>
      <c r="CA271" s="89">
        <v>-99</v>
      </c>
      <c r="CB271" s="89">
        <v>-99</v>
      </c>
      <c r="CC271" s="89">
        <v>-99</v>
      </c>
      <c r="CD271" s="89">
        <v>-99</v>
      </c>
      <c r="CE271" s="89">
        <v>-99</v>
      </c>
      <c r="CF271" s="89">
        <v>-99</v>
      </c>
      <c r="CG271" s="89">
        <v>-99</v>
      </c>
      <c r="CH271" s="89">
        <v>-99</v>
      </c>
      <c r="CI271" s="89">
        <v>-99</v>
      </c>
      <c r="CJ271" s="89">
        <v>-99</v>
      </c>
      <c r="CK271" s="89">
        <v>-99</v>
      </c>
      <c r="CL271" s="89">
        <v>-99</v>
      </c>
      <c r="CM271" s="89">
        <v>-99</v>
      </c>
      <c r="CN271" s="89">
        <v>-99</v>
      </c>
      <c r="CO271" s="89">
        <v>-99</v>
      </c>
      <c r="CP271" s="89">
        <v>-99</v>
      </c>
      <c r="CQ271" s="89">
        <v>-99</v>
      </c>
      <c r="CR271" s="89">
        <v>-99</v>
      </c>
      <c r="CS271" s="89">
        <v>-99</v>
      </c>
      <c r="CT271" s="89">
        <v>-99</v>
      </c>
      <c r="CU271" s="86">
        <v>-99</v>
      </c>
      <c r="CV271" s="86">
        <v>1.1104000000000001</v>
      </c>
      <c r="CW271" s="86">
        <v>90</v>
      </c>
      <c r="CX271" s="86">
        <v>2</v>
      </c>
      <c r="CY271" s="86">
        <v>-0.40460000000000002</v>
      </c>
      <c r="CZ271" s="86">
        <v>32</v>
      </c>
      <c r="DA271" s="86">
        <v>2</v>
      </c>
      <c r="DB271" s="86">
        <v>0.58109999999999995</v>
      </c>
      <c r="DC271" s="86">
        <v>76</v>
      </c>
      <c r="DD271" s="86">
        <v>-99</v>
      </c>
      <c r="DE271" s="86">
        <v>-99</v>
      </c>
      <c r="DF271" s="86">
        <v>-99</v>
      </c>
      <c r="DG271" s="86">
        <v>-99</v>
      </c>
      <c r="DH271" s="86">
        <v>-99</v>
      </c>
    </row>
    <row r="272" spans="1:112" x14ac:dyDescent="0.2">
      <c r="A272" s="85">
        <f>IF(ISERROR(SEARCH('School Lookup'!$F$3,Data!J272)),A271,A271+1)</f>
        <v>0</v>
      </c>
      <c r="B272" s="85">
        <f>IF(I272='School Lookup'!$G$13,1,0)</f>
        <v>0</v>
      </c>
      <c r="C272" s="85">
        <f t="shared" si="4"/>
        <v>270</v>
      </c>
      <c r="D272" s="86" t="s">
        <v>6478</v>
      </c>
      <c r="E272" s="86" t="s">
        <v>6843</v>
      </c>
      <c r="F272" s="86" t="s">
        <v>2770</v>
      </c>
      <c r="G272" s="86" t="s">
        <v>2843</v>
      </c>
      <c r="H272" s="86" t="s">
        <v>1887</v>
      </c>
      <c r="I272" s="86" t="s">
        <v>3606</v>
      </c>
      <c r="J272" s="86" t="s">
        <v>1551</v>
      </c>
      <c r="K272" s="86" t="s">
        <v>16</v>
      </c>
      <c r="L272" s="86">
        <v>1</v>
      </c>
      <c r="M272" s="86">
        <v>1</v>
      </c>
      <c r="N272" s="89">
        <v>0.31812699115044202</v>
      </c>
      <c r="O272" s="89">
        <v>0.78325864678540302</v>
      </c>
      <c r="P272" s="89">
        <v>56.620699999999999</v>
      </c>
      <c r="Q272" s="89">
        <v>0.71965775004837795</v>
      </c>
      <c r="R272" s="89">
        <v>50.442461061946901</v>
      </c>
      <c r="S272" s="89">
        <v>0.75145819841688999</v>
      </c>
      <c r="T272" s="89">
        <v>0.85254062410470899</v>
      </c>
      <c r="U272" s="89">
        <v>0.37232289950576603</v>
      </c>
      <c r="V272" s="89">
        <v>0.31742039711312098</v>
      </c>
      <c r="W272" s="89">
        <v>1</v>
      </c>
      <c r="X272" s="89">
        <v>0.35982500000000001</v>
      </c>
      <c r="Y272" s="89">
        <v>0.93613169803393703</v>
      </c>
      <c r="Z272" s="89">
        <v>57.0276</v>
      </c>
      <c r="AA272" s="89">
        <v>0.89784056747350705</v>
      </c>
      <c r="AB272" s="89">
        <v>46.681457964601798</v>
      </c>
      <c r="AC272" s="89">
        <v>0.91698613275372198</v>
      </c>
      <c r="AD272" s="89">
        <v>1.06906475609601</v>
      </c>
      <c r="AE272" s="89">
        <v>0.37232289950576603</v>
      </c>
      <c r="AF272" s="89">
        <v>0.39803728974909097</v>
      </c>
      <c r="AG272" s="89">
        <v>1</v>
      </c>
      <c r="AH272" s="89">
        <v>0.46323624161073801</v>
      </c>
      <c r="AI272" s="89">
        <v>1.0539650065937201</v>
      </c>
      <c r="AJ272" s="89">
        <v>-99</v>
      </c>
      <c r="AK272" s="89">
        <v>-99</v>
      </c>
      <c r="AL272" s="89">
        <v>50.3355496644295</v>
      </c>
      <c r="AM272" s="89">
        <v>1.0539650065937201</v>
      </c>
      <c r="AN272" s="89">
        <v>1.06403440847743</v>
      </c>
      <c r="AO272" s="89">
        <v>0.122734761120264</v>
      </c>
      <c r="AP272" s="89">
        <v>0.13059400894821799</v>
      </c>
      <c r="AQ272" s="89">
        <v>1</v>
      </c>
      <c r="AR272" s="89">
        <v>0.82547018633540403</v>
      </c>
      <c r="AS272" s="89">
        <v>1.9255150934251399</v>
      </c>
      <c r="AT272" s="89">
        <v>-99</v>
      </c>
      <c r="AU272" s="89">
        <v>-99</v>
      </c>
      <c r="AV272" s="89">
        <v>44.099386956521698</v>
      </c>
      <c r="AW272" s="89">
        <v>1.9255150934251399</v>
      </c>
      <c r="AX272" s="89">
        <v>1.98988406235866</v>
      </c>
      <c r="AY272" s="89">
        <v>0.13261943986820399</v>
      </c>
      <c r="AZ272" s="89">
        <v>0.263897309752672</v>
      </c>
      <c r="BA272" s="89">
        <v>-99</v>
      </c>
      <c r="BB272" s="89">
        <v>-99</v>
      </c>
      <c r="BC272" s="89">
        <v>-99</v>
      </c>
      <c r="BD272" s="89">
        <v>-99</v>
      </c>
      <c r="BE272" s="89">
        <v>-99</v>
      </c>
      <c r="BF272" s="89">
        <v>-99</v>
      </c>
      <c r="BG272" s="89">
        <v>-99</v>
      </c>
      <c r="BH272" s="89">
        <v>-99</v>
      </c>
      <c r="BI272" s="89">
        <v>-99</v>
      </c>
      <c r="BJ272" s="89">
        <v>-99</v>
      </c>
      <c r="BK272" s="89">
        <v>-99</v>
      </c>
      <c r="BL272" s="89">
        <v>-99</v>
      </c>
      <c r="BM272" s="89">
        <v>-99</v>
      </c>
      <c r="BN272" s="89">
        <v>-99</v>
      </c>
      <c r="BO272" s="89">
        <v>-99</v>
      </c>
      <c r="BP272" s="89">
        <v>-99</v>
      </c>
      <c r="BQ272" s="89">
        <v>-99</v>
      </c>
      <c r="BR272" s="89">
        <v>-99</v>
      </c>
      <c r="BS272" s="89">
        <v>-99</v>
      </c>
      <c r="BT272" s="89">
        <v>-99</v>
      </c>
      <c r="BU272" s="89">
        <v>-99</v>
      </c>
      <c r="BV272" s="89">
        <v>-99</v>
      </c>
      <c r="BW272" s="89">
        <v>-99</v>
      </c>
      <c r="BX272" s="89">
        <v>-99</v>
      </c>
      <c r="BY272" s="89">
        <v>-99</v>
      </c>
      <c r="BZ272" s="89">
        <v>-99</v>
      </c>
      <c r="CA272" s="89">
        <v>-99</v>
      </c>
      <c r="CB272" s="89">
        <v>-99</v>
      </c>
      <c r="CC272" s="89">
        <v>-99</v>
      </c>
      <c r="CD272" s="89">
        <v>-99</v>
      </c>
      <c r="CE272" s="89">
        <v>-99</v>
      </c>
      <c r="CF272" s="89">
        <v>-99</v>
      </c>
      <c r="CG272" s="89">
        <v>-99</v>
      </c>
      <c r="CH272" s="89">
        <v>-99</v>
      </c>
      <c r="CI272" s="89">
        <v>-99</v>
      </c>
      <c r="CJ272" s="89">
        <v>-99</v>
      </c>
      <c r="CK272" s="89">
        <v>-99</v>
      </c>
      <c r="CL272" s="89">
        <v>-99</v>
      </c>
      <c r="CM272" s="89">
        <v>-99</v>
      </c>
      <c r="CN272" s="89">
        <v>-99</v>
      </c>
      <c r="CO272" s="89">
        <v>-99</v>
      </c>
      <c r="CP272" s="89">
        <v>-99</v>
      </c>
      <c r="CQ272" s="89">
        <v>-99</v>
      </c>
      <c r="CR272" s="89">
        <v>-99</v>
      </c>
      <c r="CS272" s="89">
        <v>-99</v>
      </c>
      <c r="CT272" s="89">
        <v>-99</v>
      </c>
      <c r="CU272" s="86">
        <v>-99</v>
      </c>
      <c r="CV272" s="86">
        <v>1.1099000000000001</v>
      </c>
      <c r="CW272" s="86">
        <v>90</v>
      </c>
      <c r="CX272" s="86">
        <v>2</v>
      </c>
      <c r="CY272" s="86">
        <v>-0.3276</v>
      </c>
      <c r="CZ272" s="86">
        <v>35</v>
      </c>
      <c r="DA272" s="86">
        <v>2</v>
      </c>
      <c r="DB272" s="86">
        <v>0.60219999999999996</v>
      </c>
      <c r="DC272" s="86">
        <v>77</v>
      </c>
      <c r="DD272" s="86">
        <v>-99</v>
      </c>
      <c r="DE272" s="86">
        <v>-99</v>
      </c>
      <c r="DF272" s="86">
        <v>-99</v>
      </c>
      <c r="DG272" s="86">
        <v>-99</v>
      </c>
      <c r="DH272" s="86">
        <v>-99</v>
      </c>
    </row>
    <row r="273" spans="1:112" x14ac:dyDescent="0.2">
      <c r="A273" s="85">
        <f>IF(ISERROR(SEARCH('School Lookup'!$F$3,Data!J273)),A272,A272+1)</f>
        <v>0</v>
      </c>
      <c r="B273" s="85">
        <f>IF(I273='School Lookup'!$G$13,1,0)</f>
        <v>0</v>
      </c>
      <c r="C273" s="85">
        <f t="shared" si="4"/>
        <v>271</v>
      </c>
      <c r="D273" s="86" t="s">
        <v>6478</v>
      </c>
      <c r="E273" s="86" t="s">
        <v>6480</v>
      </c>
      <c r="F273" s="86" t="s">
        <v>2738</v>
      </c>
      <c r="G273" s="86" t="s">
        <v>2903</v>
      </c>
      <c r="H273" s="86" t="s">
        <v>1310</v>
      </c>
      <c r="I273" s="86" t="s">
        <v>3896</v>
      </c>
      <c r="J273" s="86" t="s">
        <v>1511</v>
      </c>
      <c r="K273" s="86" t="s">
        <v>10</v>
      </c>
      <c r="L273" s="86">
        <v>1</v>
      </c>
      <c r="M273" s="86">
        <v>-99</v>
      </c>
      <c r="N273" s="89">
        <v>-99</v>
      </c>
      <c r="O273" s="89">
        <v>-99</v>
      </c>
      <c r="P273" s="89">
        <v>-99</v>
      </c>
      <c r="Q273" s="89">
        <v>-99</v>
      </c>
      <c r="R273" s="89">
        <v>-99</v>
      </c>
      <c r="S273" s="89">
        <v>-99</v>
      </c>
      <c r="T273" s="89">
        <v>-99</v>
      </c>
      <c r="U273" s="89">
        <v>-99</v>
      </c>
      <c r="V273" s="89">
        <v>-99</v>
      </c>
      <c r="W273" s="89">
        <v>-99</v>
      </c>
      <c r="X273" s="89">
        <v>-99</v>
      </c>
      <c r="Y273" s="89">
        <v>-99</v>
      </c>
      <c r="Z273" s="89">
        <v>-99</v>
      </c>
      <c r="AA273" s="89">
        <v>-99</v>
      </c>
      <c r="AB273" s="89">
        <v>-99</v>
      </c>
      <c r="AC273" s="89">
        <v>-99</v>
      </c>
      <c r="AD273" s="89">
        <v>-99</v>
      </c>
      <c r="AE273" s="89">
        <v>-99</v>
      </c>
      <c r="AF273" s="89">
        <v>-99</v>
      </c>
      <c r="AG273" s="89">
        <v>-99</v>
      </c>
      <c r="AH273" s="89">
        <v>-99</v>
      </c>
      <c r="AI273" s="89">
        <v>-99</v>
      </c>
      <c r="AJ273" s="89">
        <v>-99</v>
      </c>
      <c r="AK273" s="89">
        <v>-99</v>
      </c>
      <c r="AL273" s="89">
        <v>-99</v>
      </c>
      <c r="AM273" s="89">
        <v>-99</v>
      </c>
      <c r="AN273" s="89">
        <v>-99</v>
      </c>
      <c r="AO273" s="89">
        <v>-99</v>
      </c>
      <c r="AP273" s="89">
        <v>-99</v>
      </c>
      <c r="AQ273" s="89">
        <v>-99</v>
      </c>
      <c r="AR273" s="89">
        <v>-99</v>
      </c>
      <c r="AS273" s="89">
        <v>-99</v>
      </c>
      <c r="AT273" s="89">
        <v>-99</v>
      </c>
      <c r="AU273" s="89">
        <v>-99</v>
      </c>
      <c r="AV273" s="89">
        <v>-99</v>
      </c>
      <c r="AW273" s="89">
        <v>-99</v>
      </c>
      <c r="AX273" s="89">
        <v>-99</v>
      </c>
      <c r="AY273" s="89">
        <v>-99</v>
      </c>
      <c r="AZ273" s="89">
        <v>-99</v>
      </c>
      <c r="BA273" s="89">
        <v>1</v>
      </c>
      <c r="BB273" s="89">
        <v>0.279363577586207</v>
      </c>
      <c r="BC273" s="89">
        <v>0.85313574517310498</v>
      </c>
      <c r="BD273" s="89">
        <v>53.921700000000001</v>
      </c>
      <c r="BE273" s="89">
        <v>0.56274973443304099</v>
      </c>
      <c r="BF273" s="89">
        <v>52.586241379310401</v>
      </c>
      <c r="BG273" s="89">
        <v>0.70794273980307298</v>
      </c>
      <c r="BH273" s="89">
        <v>0.76767821310037598</v>
      </c>
      <c r="BI273" s="89">
        <v>0.25094645754461897</v>
      </c>
      <c r="BJ273" s="89">
        <v>0.19264612811172199</v>
      </c>
      <c r="BK273" s="89">
        <v>1</v>
      </c>
      <c r="BL273" s="89">
        <v>0.51661161290322599</v>
      </c>
      <c r="BM273" s="89">
        <v>1.43893620470561</v>
      </c>
      <c r="BN273" s="89">
        <v>58.0242</v>
      </c>
      <c r="BO273" s="89">
        <v>1.05193278654069</v>
      </c>
      <c r="BP273" s="89">
        <v>47.741932688172</v>
      </c>
      <c r="BQ273" s="89">
        <v>1.24543449562315</v>
      </c>
      <c r="BR273" s="89">
        <v>1.31832703336938</v>
      </c>
      <c r="BS273" s="89">
        <v>0.25148729042725798</v>
      </c>
      <c r="BT273" s="89">
        <v>0.331542493519072</v>
      </c>
      <c r="BU273" s="89">
        <v>1</v>
      </c>
      <c r="BV273" s="89">
        <v>0.52446753246753297</v>
      </c>
      <c r="BW273" s="89">
        <v>1.3652153483278699</v>
      </c>
      <c r="BX273" s="89">
        <v>64.626499999999993</v>
      </c>
      <c r="BY273" s="89">
        <v>1.6008466606345</v>
      </c>
      <c r="BZ273" s="89">
        <v>56.493506926406901</v>
      </c>
      <c r="CA273" s="89">
        <v>1.4830310044811901</v>
      </c>
      <c r="CB273" s="89">
        <v>1.5730352136207599</v>
      </c>
      <c r="CC273" s="89">
        <v>0.24986479177934001</v>
      </c>
      <c r="CD273" s="89">
        <v>0.39304611611292201</v>
      </c>
      <c r="CE273" s="89">
        <v>1</v>
      </c>
      <c r="CF273" s="89">
        <v>0.26342227074235802</v>
      </c>
      <c r="CG273" s="89">
        <v>0.81832231241092901</v>
      </c>
      <c r="CH273" s="89">
        <v>58.156599999999997</v>
      </c>
      <c r="CI273" s="89">
        <v>1.0111823268454201</v>
      </c>
      <c r="CJ273" s="89">
        <v>49.344990829694297</v>
      </c>
      <c r="CK273" s="89">
        <v>0.91475231962817205</v>
      </c>
      <c r="CL273" s="89">
        <v>0.99896600964610105</v>
      </c>
      <c r="CM273" s="89">
        <v>0.24770146024878301</v>
      </c>
      <c r="CN273" s="89">
        <v>0.24744533932823901</v>
      </c>
      <c r="CO273" s="89">
        <v>97.7</v>
      </c>
      <c r="CP273" s="89">
        <v>0.77910000000000001</v>
      </c>
      <c r="CQ273" s="89">
        <v>0.5</v>
      </c>
      <c r="CR273" s="89">
        <v>-0.1104</v>
      </c>
      <c r="CS273" s="89">
        <v>0.77910000000000001</v>
      </c>
      <c r="CT273" s="89">
        <v>0.60470000000000002</v>
      </c>
      <c r="CU273" s="86" t="s">
        <v>6986</v>
      </c>
      <c r="CV273" s="86">
        <v>1.1087</v>
      </c>
      <c r="CW273" s="86">
        <v>90</v>
      </c>
      <c r="CX273" s="86">
        <v>2</v>
      </c>
      <c r="CY273" s="86">
        <v>-0.46460000000000001</v>
      </c>
      <c r="CZ273" s="86">
        <v>29</v>
      </c>
      <c r="DA273" s="86">
        <v>4</v>
      </c>
      <c r="DB273" s="86">
        <v>1.0562</v>
      </c>
      <c r="DC273" s="86">
        <v>92</v>
      </c>
      <c r="DD273" s="86">
        <v>-99</v>
      </c>
      <c r="DE273" s="86">
        <v>-99</v>
      </c>
      <c r="DF273" s="86">
        <v>-99</v>
      </c>
      <c r="DG273" s="86">
        <v>-99</v>
      </c>
      <c r="DH273" s="86">
        <v>-99</v>
      </c>
    </row>
    <row r="274" spans="1:112" x14ac:dyDescent="0.2">
      <c r="A274" s="85">
        <f>IF(ISERROR(SEARCH('School Lookup'!$F$3,Data!J274)),A273,A273+1)</f>
        <v>0</v>
      </c>
      <c r="B274" s="85">
        <f>IF(I274='School Lookup'!$G$13,1,0)</f>
        <v>0</v>
      </c>
      <c r="C274" s="85">
        <f t="shared" si="4"/>
        <v>272</v>
      </c>
      <c r="D274" s="86" t="s">
        <v>6478</v>
      </c>
      <c r="E274" s="86" t="s">
        <v>6760</v>
      </c>
      <c r="F274" s="86" t="s">
        <v>2767</v>
      </c>
      <c r="G274" s="86" t="s">
        <v>2785</v>
      </c>
      <c r="H274" s="86" t="s">
        <v>873</v>
      </c>
      <c r="I274" s="86" t="s">
        <v>3572</v>
      </c>
      <c r="J274" s="86" t="s">
        <v>2138</v>
      </c>
      <c r="K274" s="86" t="s">
        <v>6557</v>
      </c>
      <c r="L274" s="86">
        <v>1</v>
      </c>
      <c r="M274" s="86">
        <v>1</v>
      </c>
      <c r="N274" s="89">
        <v>0.43505901639344302</v>
      </c>
      <c r="O274" s="89">
        <v>1.0364748211614701</v>
      </c>
      <c r="P274" s="89">
        <v>60.432899999999997</v>
      </c>
      <c r="Q274" s="89">
        <v>1.12402318640316</v>
      </c>
      <c r="R274" s="89">
        <v>53.483622540983603</v>
      </c>
      <c r="S274" s="89">
        <v>1.08024900378231</v>
      </c>
      <c r="T274" s="89">
        <v>1.2256086653438101</v>
      </c>
      <c r="U274" s="89">
        <v>0.374233128834356</v>
      </c>
      <c r="V274" s="89">
        <v>0.45866336555811299</v>
      </c>
      <c r="W274" s="89">
        <v>1</v>
      </c>
      <c r="X274" s="89">
        <v>0.49242208588957098</v>
      </c>
      <c r="Y274" s="89">
        <v>1.2482862403994801</v>
      </c>
      <c r="Z274" s="89">
        <v>55.236400000000003</v>
      </c>
      <c r="AA274" s="89">
        <v>0.67447262664486596</v>
      </c>
      <c r="AB274" s="89">
        <v>51.329255214723901</v>
      </c>
      <c r="AC274" s="89">
        <v>0.96137943352217203</v>
      </c>
      <c r="AD274" s="89">
        <v>1.1207541845622599</v>
      </c>
      <c r="AE274" s="89">
        <v>0.375</v>
      </c>
      <c r="AF274" s="89">
        <v>0.42028281921084898</v>
      </c>
      <c r="AG274" s="89">
        <v>1</v>
      </c>
      <c r="AH274" s="89">
        <v>0.31914999999999999</v>
      </c>
      <c r="AI274" s="89">
        <v>0.74387751424540305</v>
      </c>
      <c r="AJ274" s="89">
        <v>-99</v>
      </c>
      <c r="AK274" s="89">
        <v>-99</v>
      </c>
      <c r="AL274" s="89">
        <v>50.609749999999998</v>
      </c>
      <c r="AM274" s="89">
        <v>0.74387751424540305</v>
      </c>
      <c r="AN274" s="89">
        <v>0.73827403316931595</v>
      </c>
      <c r="AO274" s="89">
        <v>0.125766871165644</v>
      </c>
      <c r="AP274" s="89">
        <v>9.2850415214545901E-2</v>
      </c>
      <c r="AQ274" s="89">
        <v>1</v>
      </c>
      <c r="AR274" s="89">
        <v>0.44158711656441701</v>
      </c>
      <c r="AS274" s="89">
        <v>1.06261659309329</v>
      </c>
      <c r="AT274" s="89">
        <v>-99</v>
      </c>
      <c r="AU274" s="89">
        <v>-99</v>
      </c>
      <c r="AV274" s="89">
        <v>46.012257668711698</v>
      </c>
      <c r="AW274" s="89">
        <v>1.06261659309329</v>
      </c>
      <c r="AX274" s="89">
        <v>1.0805659536785299</v>
      </c>
      <c r="AY274" s="89">
        <v>0.125</v>
      </c>
      <c r="AZ274" s="89">
        <v>0.13507074420981599</v>
      </c>
      <c r="BA274" s="89">
        <v>-99</v>
      </c>
      <c r="BB274" s="89">
        <v>-99</v>
      </c>
      <c r="BC274" s="89">
        <v>-99</v>
      </c>
      <c r="BD274" s="89">
        <v>-99</v>
      </c>
      <c r="BE274" s="89">
        <v>-99</v>
      </c>
      <c r="BF274" s="89">
        <v>-99</v>
      </c>
      <c r="BG274" s="89">
        <v>-99</v>
      </c>
      <c r="BH274" s="89">
        <v>-99</v>
      </c>
      <c r="BI274" s="89">
        <v>-99</v>
      </c>
      <c r="BJ274" s="89">
        <v>-99</v>
      </c>
      <c r="BK274" s="89">
        <v>-99</v>
      </c>
      <c r="BL274" s="89">
        <v>-99</v>
      </c>
      <c r="BM274" s="89">
        <v>-99</v>
      </c>
      <c r="BN274" s="89">
        <v>-99</v>
      </c>
      <c r="BO274" s="89">
        <v>-99</v>
      </c>
      <c r="BP274" s="89">
        <v>-99</v>
      </c>
      <c r="BQ274" s="89">
        <v>-99</v>
      </c>
      <c r="BR274" s="89">
        <v>-99</v>
      </c>
      <c r="BS274" s="89">
        <v>-99</v>
      </c>
      <c r="BT274" s="89">
        <v>-99</v>
      </c>
      <c r="BU274" s="89">
        <v>-99</v>
      </c>
      <c r="BV274" s="89">
        <v>-99</v>
      </c>
      <c r="BW274" s="89">
        <v>-99</v>
      </c>
      <c r="BX274" s="89">
        <v>-99</v>
      </c>
      <c r="BY274" s="89">
        <v>-99</v>
      </c>
      <c r="BZ274" s="89">
        <v>-99</v>
      </c>
      <c r="CA274" s="89">
        <v>-99</v>
      </c>
      <c r="CB274" s="89">
        <v>-99</v>
      </c>
      <c r="CC274" s="89">
        <v>-99</v>
      </c>
      <c r="CD274" s="89">
        <v>-99</v>
      </c>
      <c r="CE274" s="89">
        <v>-99</v>
      </c>
      <c r="CF274" s="89">
        <v>-99</v>
      </c>
      <c r="CG274" s="89">
        <v>-99</v>
      </c>
      <c r="CH274" s="89">
        <v>-99</v>
      </c>
      <c r="CI274" s="89">
        <v>-99</v>
      </c>
      <c r="CJ274" s="89">
        <v>-99</v>
      </c>
      <c r="CK274" s="89">
        <v>-99</v>
      </c>
      <c r="CL274" s="89">
        <v>-99</v>
      </c>
      <c r="CM274" s="89">
        <v>-99</v>
      </c>
      <c r="CN274" s="89">
        <v>-99</v>
      </c>
      <c r="CO274" s="89">
        <v>-99</v>
      </c>
      <c r="CP274" s="89">
        <v>-99</v>
      </c>
      <c r="CQ274" s="89">
        <v>-99</v>
      </c>
      <c r="CR274" s="89">
        <v>-99</v>
      </c>
      <c r="CS274" s="89">
        <v>-99</v>
      </c>
      <c r="CT274" s="89">
        <v>-99</v>
      </c>
      <c r="CU274" s="86">
        <v>-99</v>
      </c>
      <c r="CV274" s="86">
        <v>1.1069</v>
      </c>
      <c r="CW274" s="86">
        <v>89</v>
      </c>
      <c r="CX274" s="86">
        <v>2</v>
      </c>
      <c r="CY274" s="86">
        <v>0.89139999999999997</v>
      </c>
      <c r="CZ274" s="86">
        <v>85</v>
      </c>
      <c r="DA274" s="86">
        <v>2</v>
      </c>
      <c r="DB274" s="86">
        <v>0.67359999999999998</v>
      </c>
      <c r="DC274" s="86">
        <v>80</v>
      </c>
      <c r="DD274" s="86">
        <v>-99</v>
      </c>
      <c r="DE274" s="86">
        <v>-99</v>
      </c>
      <c r="DF274" s="86">
        <v>-99</v>
      </c>
      <c r="DG274" s="86">
        <v>-99</v>
      </c>
      <c r="DH274" s="86">
        <v>-99</v>
      </c>
    </row>
    <row r="275" spans="1:112" x14ac:dyDescent="0.2">
      <c r="A275" s="85">
        <f>IF(ISERROR(SEARCH('School Lookup'!$F$3,Data!J275)),A274,A274+1)</f>
        <v>0</v>
      </c>
      <c r="B275" s="85">
        <f>IF(I275='School Lookup'!$G$13,1,0)</f>
        <v>0</v>
      </c>
      <c r="C275" s="85">
        <f t="shared" si="4"/>
        <v>273</v>
      </c>
      <c r="D275" s="86" t="s">
        <v>6478</v>
      </c>
      <c r="E275" s="86" t="s">
        <v>6486</v>
      </c>
      <c r="F275" s="86" t="s">
        <v>1088</v>
      </c>
      <c r="G275" s="86" t="s">
        <v>2916</v>
      </c>
      <c r="H275" s="86" t="s">
        <v>1582</v>
      </c>
      <c r="I275" s="86" t="s">
        <v>6822</v>
      </c>
      <c r="J275" s="86" t="s">
        <v>1319</v>
      </c>
      <c r="K275" s="86" t="s">
        <v>26</v>
      </c>
      <c r="L275" s="86">
        <v>1</v>
      </c>
      <c r="M275" s="86">
        <v>1</v>
      </c>
      <c r="N275" s="89">
        <v>0.51053382899628297</v>
      </c>
      <c r="O275" s="89">
        <v>1.1999154463394299</v>
      </c>
      <c r="P275" s="89">
        <v>66.805199999999999</v>
      </c>
      <c r="Q275" s="89">
        <v>1.7999420443024201</v>
      </c>
      <c r="R275" s="89">
        <v>57.992559479553897</v>
      </c>
      <c r="S275" s="89">
        <v>1.49992874532093</v>
      </c>
      <c r="T275" s="89">
        <v>1.7018053733068901</v>
      </c>
      <c r="U275" s="89">
        <v>0.38319088319088301</v>
      </c>
      <c r="V275" s="89">
        <v>0.65211630401645704</v>
      </c>
      <c r="W275" s="89">
        <v>1</v>
      </c>
      <c r="X275" s="89">
        <v>0.59097037037037004</v>
      </c>
      <c r="Y275" s="89">
        <v>1.4802845112259799</v>
      </c>
      <c r="Z275" s="89">
        <v>48.589700000000001</v>
      </c>
      <c r="AA275" s="89">
        <v>-0.15439053341862699</v>
      </c>
      <c r="AB275" s="89">
        <v>51.851881481481499</v>
      </c>
      <c r="AC275" s="89">
        <v>0.66294698890367498</v>
      </c>
      <c r="AD275" s="89">
        <v>0.77327377127703301</v>
      </c>
      <c r="AE275" s="89">
        <v>0.38461538461538503</v>
      </c>
      <c r="AF275" s="89">
        <v>0.29741298895270502</v>
      </c>
      <c r="AG275" s="89">
        <v>1</v>
      </c>
      <c r="AH275" s="89">
        <v>9.06098765432099E-2</v>
      </c>
      <c r="AI275" s="89">
        <v>0.25203712066260298</v>
      </c>
      <c r="AJ275" s="89">
        <v>-99</v>
      </c>
      <c r="AK275" s="89">
        <v>-99</v>
      </c>
      <c r="AL275" s="89">
        <v>51.851866666666702</v>
      </c>
      <c r="AM275" s="89">
        <v>0.25203712066260298</v>
      </c>
      <c r="AN275" s="89">
        <v>0.22157434305332799</v>
      </c>
      <c r="AO275" s="89">
        <v>0.115384615384615</v>
      </c>
      <c r="AP275" s="89">
        <v>2.5566270352307099E-2</v>
      </c>
      <c r="AQ275" s="89">
        <v>1</v>
      </c>
      <c r="AR275" s="89">
        <v>0.453380487804878</v>
      </c>
      <c r="AS275" s="89">
        <v>1.08912592147634</v>
      </c>
      <c r="AT275" s="89">
        <v>-99</v>
      </c>
      <c r="AU275" s="89">
        <v>-99</v>
      </c>
      <c r="AV275" s="89">
        <v>39.0244</v>
      </c>
      <c r="AW275" s="89">
        <v>1.08912592147634</v>
      </c>
      <c r="AX275" s="89">
        <v>1.10850135087574</v>
      </c>
      <c r="AY275" s="89">
        <v>0.116809116809117</v>
      </c>
      <c r="AZ275" s="89">
        <v>0.12948306377750801</v>
      </c>
      <c r="BA275" s="89">
        <v>-99</v>
      </c>
      <c r="BB275" s="89">
        <v>-99</v>
      </c>
      <c r="BC275" s="89">
        <v>-99</v>
      </c>
      <c r="BD275" s="89">
        <v>-99</v>
      </c>
      <c r="BE275" s="89">
        <v>-99</v>
      </c>
      <c r="BF275" s="89">
        <v>-99</v>
      </c>
      <c r="BG275" s="89">
        <v>-99</v>
      </c>
      <c r="BH275" s="89">
        <v>-99</v>
      </c>
      <c r="BI275" s="89">
        <v>-99</v>
      </c>
      <c r="BJ275" s="89">
        <v>-99</v>
      </c>
      <c r="BK275" s="89">
        <v>-99</v>
      </c>
      <c r="BL275" s="89">
        <v>-99</v>
      </c>
      <c r="BM275" s="89">
        <v>-99</v>
      </c>
      <c r="BN275" s="89">
        <v>-99</v>
      </c>
      <c r="BO275" s="89">
        <v>-99</v>
      </c>
      <c r="BP275" s="89">
        <v>-99</v>
      </c>
      <c r="BQ275" s="89">
        <v>-99</v>
      </c>
      <c r="BR275" s="89">
        <v>-99</v>
      </c>
      <c r="BS275" s="89">
        <v>-99</v>
      </c>
      <c r="BT275" s="89">
        <v>-99</v>
      </c>
      <c r="BU275" s="89">
        <v>-99</v>
      </c>
      <c r="BV275" s="89">
        <v>-99</v>
      </c>
      <c r="BW275" s="89">
        <v>-99</v>
      </c>
      <c r="BX275" s="89">
        <v>-99</v>
      </c>
      <c r="BY275" s="89">
        <v>-99</v>
      </c>
      <c r="BZ275" s="89">
        <v>-99</v>
      </c>
      <c r="CA275" s="89">
        <v>-99</v>
      </c>
      <c r="CB275" s="89">
        <v>-99</v>
      </c>
      <c r="CC275" s="89">
        <v>-99</v>
      </c>
      <c r="CD275" s="89">
        <v>-99</v>
      </c>
      <c r="CE275" s="89">
        <v>-99</v>
      </c>
      <c r="CF275" s="89">
        <v>-99</v>
      </c>
      <c r="CG275" s="89">
        <v>-99</v>
      </c>
      <c r="CH275" s="89">
        <v>-99</v>
      </c>
      <c r="CI275" s="89">
        <v>-99</v>
      </c>
      <c r="CJ275" s="89">
        <v>-99</v>
      </c>
      <c r="CK275" s="89">
        <v>-99</v>
      </c>
      <c r="CL275" s="89">
        <v>-99</v>
      </c>
      <c r="CM275" s="89">
        <v>-99</v>
      </c>
      <c r="CN275" s="89">
        <v>-99</v>
      </c>
      <c r="CO275" s="89">
        <v>-99</v>
      </c>
      <c r="CP275" s="89">
        <v>-99</v>
      </c>
      <c r="CQ275" s="89">
        <v>-99</v>
      </c>
      <c r="CR275" s="89">
        <v>-99</v>
      </c>
      <c r="CS275" s="89">
        <v>-99</v>
      </c>
      <c r="CT275" s="89">
        <v>-99</v>
      </c>
      <c r="CU275" s="86">
        <v>-99</v>
      </c>
      <c r="CV275" s="86">
        <v>1.1046</v>
      </c>
      <c r="CW275" s="86">
        <v>89</v>
      </c>
      <c r="CX275" s="86">
        <v>2</v>
      </c>
      <c r="CY275" s="86">
        <v>0.58809999999999996</v>
      </c>
      <c r="CZ275" s="86">
        <v>76</v>
      </c>
      <c r="DA275" s="86">
        <v>2</v>
      </c>
      <c r="DB275" s="86">
        <v>0.63029999999999997</v>
      </c>
      <c r="DC275" s="86">
        <v>78</v>
      </c>
      <c r="DD275" s="86">
        <v>-99</v>
      </c>
      <c r="DE275" s="86">
        <v>-99</v>
      </c>
      <c r="DF275" s="86">
        <v>-99</v>
      </c>
      <c r="DG275" s="86">
        <v>-99</v>
      </c>
      <c r="DH275" s="86">
        <v>-99</v>
      </c>
    </row>
    <row r="276" spans="1:112" x14ac:dyDescent="0.2">
      <c r="A276" s="85">
        <f>IF(ISERROR(SEARCH('School Lookup'!$F$3,Data!J276)),A275,A275+1)</f>
        <v>0</v>
      </c>
      <c r="B276" s="85">
        <f>IF(I276='School Lookup'!$G$13,1,0)</f>
        <v>0</v>
      </c>
      <c r="C276" s="85">
        <f t="shared" si="4"/>
        <v>274</v>
      </c>
      <c r="D276" s="86" t="s">
        <v>6478</v>
      </c>
      <c r="E276" s="86" t="s">
        <v>6733</v>
      </c>
      <c r="F276" s="86" t="s">
        <v>2764</v>
      </c>
      <c r="G276" s="86" t="s">
        <v>2822</v>
      </c>
      <c r="H276" s="86" t="s">
        <v>1226</v>
      </c>
      <c r="I276" s="86" t="s">
        <v>3535</v>
      </c>
      <c r="J276" s="86" t="s">
        <v>1227</v>
      </c>
      <c r="K276" s="86" t="s">
        <v>26</v>
      </c>
      <c r="L276" s="86">
        <v>1</v>
      </c>
      <c r="M276" s="86">
        <v>1</v>
      </c>
      <c r="N276" s="89">
        <v>0.35975678119349003</v>
      </c>
      <c r="O276" s="89">
        <v>0.87340791216306901</v>
      </c>
      <c r="P276" s="89">
        <v>50</v>
      </c>
      <c r="Q276" s="89">
        <v>1.7390753439043401E-2</v>
      </c>
      <c r="R276" s="89">
        <v>48.643741229656399</v>
      </c>
      <c r="S276" s="89">
        <v>0.44539933280105598</v>
      </c>
      <c r="T276" s="89">
        <v>0.50526576229019204</v>
      </c>
      <c r="U276" s="89">
        <v>0.37567934782608697</v>
      </c>
      <c r="V276" s="89">
        <v>0.18981791205602999</v>
      </c>
      <c r="W276" s="89">
        <v>1</v>
      </c>
      <c r="X276" s="89">
        <v>0.53647667269439403</v>
      </c>
      <c r="Y276" s="89">
        <v>1.3519977155869201</v>
      </c>
      <c r="Z276" s="89">
        <v>59.712600000000002</v>
      </c>
      <c r="AA276" s="89">
        <v>1.2326680133896</v>
      </c>
      <c r="AB276" s="89">
        <v>49.728738336347199</v>
      </c>
      <c r="AC276" s="89">
        <v>1.2923328644882599</v>
      </c>
      <c r="AD276" s="89">
        <v>1.5061004732919301</v>
      </c>
      <c r="AE276" s="89">
        <v>0.37567934782608697</v>
      </c>
      <c r="AF276" s="89">
        <v>0.56581084356687406</v>
      </c>
      <c r="AG276" s="89">
        <v>1</v>
      </c>
      <c r="AH276" s="89">
        <v>0.58297415730337099</v>
      </c>
      <c r="AI276" s="89">
        <v>1.3116525526153</v>
      </c>
      <c r="AJ276" s="89">
        <v>-99</v>
      </c>
      <c r="AK276" s="89">
        <v>-99</v>
      </c>
      <c r="AL276" s="89">
        <v>52.808986516853899</v>
      </c>
      <c r="AM276" s="89">
        <v>1.3116525526153</v>
      </c>
      <c r="AN276" s="89">
        <v>1.33474636486269</v>
      </c>
      <c r="AO276" s="89">
        <v>0.12092391304347801</v>
      </c>
      <c r="AP276" s="89">
        <v>0.16140275335975501</v>
      </c>
      <c r="AQ276" s="89">
        <v>1</v>
      </c>
      <c r="AR276" s="89">
        <v>0.60460000000000003</v>
      </c>
      <c r="AS276" s="89">
        <v>1.42903955812598</v>
      </c>
      <c r="AT276" s="89">
        <v>-99</v>
      </c>
      <c r="AU276" s="89">
        <v>-99</v>
      </c>
      <c r="AV276" s="89">
        <v>40.425550000000001</v>
      </c>
      <c r="AW276" s="89">
        <v>1.42903955812598</v>
      </c>
      <c r="AX276" s="89">
        <v>1.4667006351182901</v>
      </c>
      <c r="AY276" s="89">
        <v>0.127717391304348</v>
      </c>
      <c r="AZ276" s="89">
        <v>0.187323178941738</v>
      </c>
      <c r="BA276" s="89">
        <v>-99</v>
      </c>
      <c r="BB276" s="89">
        <v>-99</v>
      </c>
      <c r="BC276" s="89">
        <v>-99</v>
      </c>
      <c r="BD276" s="89">
        <v>-99</v>
      </c>
      <c r="BE276" s="89">
        <v>-99</v>
      </c>
      <c r="BF276" s="89">
        <v>-99</v>
      </c>
      <c r="BG276" s="89">
        <v>-99</v>
      </c>
      <c r="BH276" s="89">
        <v>-99</v>
      </c>
      <c r="BI276" s="89">
        <v>-99</v>
      </c>
      <c r="BJ276" s="89">
        <v>-99</v>
      </c>
      <c r="BK276" s="89">
        <v>-99</v>
      </c>
      <c r="BL276" s="89">
        <v>-99</v>
      </c>
      <c r="BM276" s="89">
        <v>-99</v>
      </c>
      <c r="BN276" s="89">
        <v>-99</v>
      </c>
      <c r="BO276" s="89">
        <v>-99</v>
      </c>
      <c r="BP276" s="89">
        <v>-99</v>
      </c>
      <c r="BQ276" s="89">
        <v>-99</v>
      </c>
      <c r="BR276" s="89">
        <v>-99</v>
      </c>
      <c r="BS276" s="89">
        <v>-99</v>
      </c>
      <c r="BT276" s="89">
        <v>-99</v>
      </c>
      <c r="BU276" s="89">
        <v>-99</v>
      </c>
      <c r="BV276" s="89">
        <v>-99</v>
      </c>
      <c r="BW276" s="89">
        <v>-99</v>
      </c>
      <c r="BX276" s="89">
        <v>-99</v>
      </c>
      <c r="BY276" s="89">
        <v>-99</v>
      </c>
      <c r="BZ276" s="89">
        <v>-99</v>
      </c>
      <c r="CA276" s="89">
        <v>-99</v>
      </c>
      <c r="CB276" s="89">
        <v>-99</v>
      </c>
      <c r="CC276" s="89">
        <v>-99</v>
      </c>
      <c r="CD276" s="89">
        <v>-99</v>
      </c>
      <c r="CE276" s="89">
        <v>-99</v>
      </c>
      <c r="CF276" s="89">
        <v>-99</v>
      </c>
      <c r="CG276" s="89">
        <v>-99</v>
      </c>
      <c r="CH276" s="89">
        <v>-99</v>
      </c>
      <c r="CI276" s="89">
        <v>-99</v>
      </c>
      <c r="CJ276" s="89">
        <v>-99</v>
      </c>
      <c r="CK276" s="89">
        <v>-99</v>
      </c>
      <c r="CL276" s="89">
        <v>-99</v>
      </c>
      <c r="CM276" s="89">
        <v>-99</v>
      </c>
      <c r="CN276" s="89">
        <v>-99</v>
      </c>
      <c r="CO276" s="89">
        <v>-99</v>
      </c>
      <c r="CP276" s="89">
        <v>-99</v>
      </c>
      <c r="CQ276" s="89">
        <v>-99</v>
      </c>
      <c r="CR276" s="89">
        <v>-99</v>
      </c>
      <c r="CS276" s="89">
        <v>-99</v>
      </c>
      <c r="CT276" s="89">
        <v>-99</v>
      </c>
      <c r="CU276" s="86">
        <v>-99</v>
      </c>
      <c r="CV276" s="86">
        <v>1.1044</v>
      </c>
      <c r="CW276" s="86">
        <v>89</v>
      </c>
      <c r="CX276" s="86">
        <v>2</v>
      </c>
      <c r="CY276" s="86">
        <v>-1.1218999999999999</v>
      </c>
      <c r="CZ276" s="86">
        <v>9</v>
      </c>
      <c r="DA276" s="86">
        <v>2</v>
      </c>
      <c r="DB276" s="86">
        <v>0.46960000000000002</v>
      </c>
      <c r="DC276" s="86">
        <v>71</v>
      </c>
      <c r="DD276" s="86">
        <v>-99</v>
      </c>
      <c r="DE276" s="86">
        <v>-99</v>
      </c>
      <c r="DF276" s="86">
        <v>-99</v>
      </c>
      <c r="DG276" s="86">
        <v>-99</v>
      </c>
      <c r="DH276" s="86">
        <v>-99</v>
      </c>
    </row>
    <row r="277" spans="1:112" x14ac:dyDescent="0.2">
      <c r="A277" s="85">
        <f>IF(ISERROR(SEARCH('School Lookup'!$F$3,Data!J277)),A276,A276+1)</f>
        <v>0</v>
      </c>
      <c r="B277" s="85">
        <f>IF(I277='School Lookup'!$G$13,1,0)</f>
        <v>0</v>
      </c>
      <c r="C277" s="85">
        <f t="shared" si="4"/>
        <v>275</v>
      </c>
      <c r="D277" s="86" t="s">
        <v>6478</v>
      </c>
      <c r="E277" s="86" t="s">
        <v>6257</v>
      </c>
      <c r="F277" s="86" t="s">
        <v>1718</v>
      </c>
      <c r="G277" s="86" t="s">
        <v>2942</v>
      </c>
      <c r="H277" s="86" t="s">
        <v>1405</v>
      </c>
      <c r="I277" s="86" t="s">
        <v>4135</v>
      </c>
      <c r="J277" s="86" t="s">
        <v>1406</v>
      </c>
      <c r="K277" s="86" t="s">
        <v>36</v>
      </c>
      <c r="L277" s="86">
        <v>1</v>
      </c>
      <c r="M277" s="86">
        <v>-99</v>
      </c>
      <c r="N277" s="89">
        <v>-99</v>
      </c>
      <c r="O277" s="89">
        <v>-99</v>
      </c>
      <c r="P277" s="89">
        <v>-99</v>
      </c>
      <c r="Q277" s="89">
        <v>-99</v>
      </c>
      <c r="R277" s="89">
        <v>-99</v>
      </c>
      <c r="S277" s="89">
        <v>-99</v>
      </c>
      <c r="T277" s="89">
        <v>-99</v>
      </c>
      <c r="U277" s="89">
        <v>-99</v>
      </c>
      <c r="V277" s="89">
        <v>-99</v>
      </c>
      <c r="W277" s="89">
        <v>-99</v>
      </c>
      <c r="X277" s="89">
        <v>-99</v>
      </c>
      <c r="Y277" s="89">
        <v>-99</v>
      </c>
      <c r="Z277" s="89">
        <v>-99</v>
      </c>
      <c r="AA277" s="89">
        <v>-99</v>
      </c>
      <c r="AB277" s="89">
        <v>-99</v>
      </c>
      <c r="AC277" s="89">
        <v>-99</v>
      </c>
      <c r="AD277" s="89">
        <v>-99</v>
      </c>
      <c r="AE277" s="89">
        <v>-99</v>
      </c>
      <c r="AF277" s="89">
        <v>-99</v>
      </c>
      <c r="AG277" s="89">
        <v>-99</v>
      </c>
      <c r="AH277" s="89">
        <v>-99</v>
      </c>
      <c r="AI277" s="89">
        <v>-99</v>
      </c>
      <c r="AJ277" s="89">
        <v>-99</v>
      </c>
      <c r="AK277" s="89">
        <v>-99</v>
      </c>
      <c r="AL277" s="89">
        <v>-99</v>
      </c>
      <c r="AM277" s="89">
        <v>-99</v>
      </c>
      <c r="AN277" s="89">
        <v>-99</v>
      </c>
      <c r="AO277" s="89">
        <v>-99</v>
      </c>
      <c r="AP277" s="89">
        <v>-99</v>
      </c>
      <c r="AQ277" s="89">
        <v>-99</v>
      </c>
      <c r="AR277" s="89">
        <v>-99</v>
      </c>
      <c r="AS277" s="89">
        <v>-99</v>
      </c>
      <c r="AT277" s="89">
        <v>-99</v>
      </c>
      <c r="AU277" s="89">
        <v>-99</v>
      </c>
      <c r="AV277" s="89">
        <v>-99</v>
      </c>
      <c r="AW277" s="89">
        <v>-99</v>
      </c>
      <c r="AX277" s="89">
        <v>-99</v>
      </c>
      <c r="AY277" s="89">
        <v>-99</v>
      </c>
      <c r="AZ277" s="89">
        <v>-99</v>
      </c>
      <c r="BA277" s="89">
        <v>1</v>
      </c>
      <c r="BB277" s="89">
        <v>0.34378124999999998</v>
      </c>
      <c r="BC277" s="89">
        <v>0.99809496632235295</v>
      </c>
      <c r="BD277" s="89">
        <v>67.682199999999995</v>
      </c>
      <c r="BE277" s="89">
        <v>1.9387013661041801</v>
      </c>
      <c r="BF277" s="89">
        <v>57.916679166666697</v>
      </c>
      <c r="BG277" s="89">
        <v>1.4683981662132699</v>
      </c>
      <c r="BH277" s="89">
        <v>1.5813370708471699</v>
      </c>
      <c r="BI277" s="89">
        <v>0.25</v>
      </c>
      <c r="BJ277" s="89">
        <v>0.39533426771179198</v>
      </c>
      <c r="BK277" s="89">
        <v>1</v>
      </c>
      <c r="BL277" s="89">
        <v>0.22049374999999999</v>
      </c>
      <c r="BM277" s="89">
        <v>0.71834223108957895</v>
      </c>
      <c r="BN277" s="89">
        <v>47.243000000000002</v>
      </c>
      <c r="BO277" s="89">
        <v>-0.15858220449284399</v>
      </c>
      <c r="BP277" s="89">
        <v>52.916689583333302</v>
      </c>
      <c r="BQ277" s="89">
        <v>0.27988001329836698</v>
      </c>
      <c r="BR277" s="89">
        <v>0.30546733260746101</v>
      </c>
      <c r="BS277" s="89">
        <v>0.25</v>
      </c>
      <c r="BT277" s="89">
        <v>7.6366833151865196E-2</v>
      </c>
      <c r="BU277" s="89">
        <v>1</v>
      </c>
      <c r="BV277" s="89">
        <v>0.44269999999999998</v>
      </c>
      <c r="BW277" s="89">
        <v>1.1768714112066001</v>
      </c>
      <c r="BX277" s="89">
        <v>68.5</v>
      </c>
      <c r="BY277" s="89">
        <v>2.0004838462932302</v>
      </c>
      <c r="BZ277" s="89">
        <v>51.249991666666702</v>
      </c>
      <c r="CA277" s="89">
        <v>1.58867762874992</v>
      </c>
      <c r="CB277" s="89">
        <v>1.6843920974315401</v>
      </c>
      <c r="CC277" s="89">
        <v>0.25</v>
      </c>
      <c r="CD277" s="89">
        <v>0.42109802435788501</v>
      </c>
      <c r="CE277" s="89">
        <v>1</v>
      </c>
      <c r="CF277" s="89">
        <v>0.33217708333333301</v>
      </c>
      <c r="CG277" s="89">
        <v>0.98317027613171704</v>
      </c>
      <c r="CH277" s="89">
        <v>57.596499999999999</v>
      </c>
      <c r="CI277" s="89">
        <v>0.94726022644783703</v>
      </c>
      <c r="CJ277" s="89">
        <v>55.000016666666703</v>
      </c>
      <c r="CK277" s="89">
        <v>0.96521525128977703</v>
      </c>
      <c r="CL277" s="89">
        <v>1.05357006408097</v>
      </c>
      <c r="CM277" s="89">
        <v>0.25</v>
      </c>
      <c r="CN277" s="89">
        <v>0.26339251602024299</v>
      </c>
      <c r="CO277" s="89">
        <v>97.88</v>
      </c>
      <c r="CP277" s="89">
        <v>0.79269999999999996</v>
      </c>
      <c r="CQ277" s="89">
        <v>-4.24</v>
      </c>
      <c r="CR277" s="89">
        <v>-0.79449999999999998</v>
      </c>
      <c r="CS277" s="89">
        <v>0.79269999999999996</v>
      </c>
      <c r="CT277" s="89">
        <v>0.627</v>
      </c>
      <c r="CU277" s="86" t="s">
        <v>6988</v>
      </c>
      <c r="CV277" s="86">
        <v>1.1032999999999999</v>
      </c>
      <c r="CW277" s="86">
        <v>89</v>
      </c>
      <c r="CX277" s="86">
        <v>2</v>
      </c>
      <c r="CY277" s="86">
        <v>-8.2000000000000007E-3</v>
      </c>
      <c r="CZ277" s="86">
        <v>51</v>
      </c>
      <c r="DA277" s="86">
        <v>4</v>
      </c>
      <c r="DB277" s="86">
        <v>1.1819999999999999</v>
      </c>
      <c r="DC277" s="86">
        <v>95</v>
      </c>
      <c r="DD277" s="86">
        <v>1</v>
      </c>
      <c r="DE277" s="86">
        <v>-99</v>
      </c>
      <c r="DF277" s="86">
        <v>1</v>
      </c>
      <c r="DG277" s="86">
        <v>-99</v>
      </c>
      <c r="DH277" s="86">
        <v>-99</v>
      </c>
    </row>
    <row r="278" spans="1:112" x14ac:dyDescent="0.2">
      <c r="A278" s="85">
        <f>IF(ISERROR(SEARCH('School Lookup'!$F$3,Data!J278)),A277,A277+1)</f>
        <v>0</v>
      </c>
      <c r="B278" s="85">
        <f>IF(I278='School Lookup'!$G$13,1,0)</f>
        <v>0</v>
      </c>
      <c r="C278" s="85">
        <f t="shared" si="4"/>
        <v>276</v>
      </c>
      <c r="D278" s="86" t="s">
        <v>6478</v>
      </c>
      <c r="E278" s="86" t="s">
        <v>6702</v>
      </c>
      <c r="F278" s="86" t="s">
        <v>1150</v>
      </c>
      <c r="G278" s="86" t="s">
        <v>2800</v>
      </c>
      <c r="H278" s="86" t="s">
        <v>574</v>
      </c>
      <c r="I278" s="86" t="s">
        <v>4133</v>
      </c>
      <c r="J278" s="86" t="s">
        <v>1283</v>
      </c>
      <c r="K278" s="86" t="s">
        <v>114</v>
      </c>
      <c r="L278" s="86">
        <v>1</v>
      </c>
      <c r="M278" s="86">
        <v>1</v>
      </c>
      <c r="N278" s="89">
        <v>0.44588472400513501</v>
      </c>
      <c r="O278" s="89">
        <v>1.05991787930272</v>
      </c>
      <c r="P278" s="89">
        <v>60.1723</v>
      </c>
      <c r="Q278" s="89">
        <v>1.0963809764682</v>
      </c>
      <c r="R278" s="89">
        <v>52.888302567394099</v>
      </c>
      <c r="S278" s="89">
        <v>1.07814942788546</v>
      </c>
      <c r="T278" s="89">
        <v>1.2232263460864301</v>
      </c>
      <c r="U278" s="89">
        <v>0.40258397932816498</v>
      </c>
      <c r="V278" s="89">
        <v>0.49245133002652702</v>
      </c>
      <c r="W278" s="89">
        <v>1</v>
      </c>
      <c r="X278" s="89">
        <v>0.30685767741935499</v>
      </c>
      <c r="Y278" s="89">
        <v>0.81143823113332103</v>
      </c>
      <c r="Z278" s="89">
        <v>58.75</v>
      </c>
      <c r="AA278" s="89">
        <v>1.1126289446972999</v>
      </c>
      <c r="AB278" s="89">
        <v>54.580659483871003</v>
      </c>
      <c r="AC278" s="89">
        <v>0.96203358791530802</v>
      </c>
      <c r="AD278" s="89">
        <v>1.1215158505371901</v>
      </c>
      <c r="AE278" s="89">
        <v>0.40051679586563299</v>
      </c>
      <c r="AF278" s="89">
        <v>0.44918593496967502</v>
      </c>
      <c r="AG278" s="89">
        <v>1</v>
      </c>
      <c r="AH278" s="89">
        <v>0.503986910994764</v>
      </c>
      <c r="AI278" s="89">
        <v>1.1416643784389999</v>
      </c>
      <c r="AJ278" s="89">
        <v>-99</v>
      </c>
      <c r="AK278" s="89">
        <v>-99</v>
      </c>
      <c r="AL278" s="89">
        <v>51.832442931937202</v>
      </c>
      <c r="AM278" s="89">
        <v>1.1416643784389999</v>
      </c>
      <c r="AN278" s="89">
        <v>1.15616640667654</v>
      </c>
      <c r="AO278" s="89">
        <v>9.8708010335917307E-2</v>
      </c>
      <c r="AP278" s="89">
        <v>0.114122885620268</v>
      </c>
      <c r="AQ278" s="89">
        <v>1</v>
      </c>
      <c r="AR278" s="89">
        <v>0.188559473684211</v>
      </c>
      <c r="AS278" s="89">
        <v>0.49385701295842099</v>
      </c>
      <c r="AT278" s="89">
        <v>-99</v>
      </c>
      <c r="AU278" s="89">
        <v>-99</v>
      </c>
      <c r="AV278" s="89">
        <v>53.684199473684203</v>
      </c>
      <c r="AW278" s="89">
        <v>0.49385701295842099</v>
      </c>
      <c r="AX278" s="89">
        <v>0.48120996279077799</v>
      </c>
      <c r="AY278" s="89">
        <v>9.8191214470284199E-2</v>
      </c>
      <c r="AZ278" s="89">
        <v>4.7250590661626797E-2</v>
      </c>
      <c r="BA278" s="89">
        <v>-99</v>
      </c>
      <c r="BB278" s="89">
        <v>-99</v>
      </c>
      <c r="BC278" s="89">
        <v>-99</v>
      </c>
      <c r="BD278" s="89">
        <v>-99</v>
      </c>
      <c r="BE278" s="89">
        <v>-99</v>
      </c>
      <c r="BF278" s="89">
        <v>-99</v>
      </c>
      <c r="BG278" s="89">
        <v>-99</v>
      </c>
      <c r="BH278" s="89">
        <v>-99</v>
      </c>
      <c r="BI278" s="89">
        <v>-99</v>
      </c>
      <c r="BJ278" s="89">
        <v>-99</v>
      </c>
      <c r="BK278" s="89">
        <v>-99</v>
      </c>
      <c r="BL278" s="89">
        <v>-99</v>
      </c>
      <c r="BM278" s="89">
        <v>-99</v>
      </c>
      <c r="BN278" s="89">
        <v>-99</v>
      </c>
      <c r="BO278" s="89">
        <v>-99</v>
      </c>
      <c r="BP278" s="89">
        <v>-99</v>
      </c>
      <c r="BQ278" s="89">
        <v>-99</v>
      </c>
      <c r="BR278" s="89">
        <v>-99</v>
      </c>
      <c r="BS278" s="89">
        <v>-99</v>
      </c>
      <c r="BT278" s="89">
        <v>-99</v>
      </c>
      <c r="BU278" s="89">
        <v>-99</v>
      </c>
      <c r="BV278" s="89">
        <v>-99</v>
      </c>
      <c r="BW278" s="89">
        <v>-99</v>
      </c>
      <c r="BX278" s="89">
        <v>-99</v>
      </c>
      <c r="BY278" s="89">
        <v>-99</v>
      </c>
      <c r="BZ278" s="89">
        <v>-99</v>
      </c>
      <c r="CA278" s="89">
        <v>-99</v>
      </c>
      <c r="CB278" s="89">
        <v>-99</v>
      </c>
      <c r="CC278" s="89">
        <v>-99</v>
      </c>
      <c r="CD278" s="89">
        <v>-99</v>
      </c>
      <c r="CE278" s="89">
        <v>-99</v>
      </c>
      <c r="CF278" s="89">
        <v>-99</v>
      </c>
      <c r="CG278" s="89">
        <v>-99</v>
      </c>
      <c r="CH278" s="89">
        <v>-99</v>
      </c>
      <c r="CI278" s="89">
        <v>-99</v>
      </c>
      <c r="CJ278" s="89">
        <v>-99</v>
      </c>
      <c r="CK278" s="89">
        <v>-99</v>
      </c>
      <c r="CL278" s="89">
        <v>-99</v>
      </c>
      <c r="CM278" s="89">
        <v>-99</v>
      </c>
      <c r="CN278" s="89">
        <v>-99</v>
      </c>
      <c r="CO278" s="89">
        <v>-99</v>
      </c>
      <c r="CP278" s="89">
        <v>-99</v>
      </c>
      <c r="CQ278" s="89">
        <v>-99</v>
      </c>
      <c r="CR278" s="89">
        <v>-99</v>
      </c>
      <c r="CS278" s="89">
        <v>-99</v>
      </c>
      <c r="CT278" s="89">
        <v>-99</v>
      </c>
      <c r="CU278" s="86">
        <v>-99</v>
      </c>
      <c r="CV278" s="86">
        <v>1.103</v>
      </c>
      <c r="CW278" s="86">
        <v>89</v>
      </c>
      <c r="CX278" s="86">
        <v>2</v>
      </c>
      <c r="CY278" s="86">
        <v>-0.28870000000000001</v>
      </c>
      <c r="CZ278" s="86">
        <v>37</v>
      </c>
      <c r="DA278" s="86">
        <v>2</v>
      </c>
      <c r="DB278" s="86">
        <v>0.88700000000000001</v>
      </c>
      <c r="DC278" s="86">
        <v>88</v>
      </c>
      <c r="DD278" s="86">
        <v>-99</v>
      </c>
      <c r="DE278" s="86">
        <v>-99</v>
      </c>
      <c r="DF278" s="86">
        <v>-99</v>
      </c>
      <c r="DG278" s="86">
        <v>-99</v>
      </c>
      <c r="DH278" s="86">
        <v>-99</v>
      </c>
    </row>
    <row r="279" spans="1:112" x14ac:dyDescent="0.2">
      <c r="A279" s="85">
        <f>IF(ISERROR(SEARCH('School Lookup'!$F$3,Data!J279)),A278,A278+1)</f>
        <v>0</v>
      </c>
      <c r="B279" s="85">
        <f>IF(I279='School Lookup'!$G$13,1,0)</f>
        <v>0</v>
      </c>
      <c r="C279" s="85">
        <f t="shared" si="4"/>
        <v>277</v>
      </c>
      <c r="D279" s="86" t="s">
        <v>6478</v>
      </c>
      <c r="E279" s="86" t="s">
        <v>6790</v>
      </c>
      <c r="F279" s="86" t="s">
        <v>2774</v>
      </c>
      <c r="G279" s="86" t="s">
        <v>3263</v>
      </c>
      <c r="H279" s="86" t="s">
        <v>2504</v>
      </c>
      <c r="I279" s="86" t="s">
        <v>4920</v>
      </c>
      <c r="J279" s="86" t="s">
        <v>2504</v>
      </c>
      <c r="K279" s="86" t="s">
        <v>72</v>
      </c>
      <c r="L279" s="86">
        <v>1</v>
      </c>
      <c r="M279" s="86">
        <v>1</v>
      </c>
      <c r="N279" s="89">
        <v>0.52927570977918004</v>
      </c>
      <c r="O279" s="89">
        <v>1.2405009689333899</v>
      </c>
      <c r="P279" s="89">
        <v>59.625700000000002</v>
      </c>
      <c r="Q279" s="89">
        <v>1.03840234273662</v>
      </c>
      <c r="R279" s="89">
        <v>49.737105678233398</v>
      </c>
      <c r="S279" s="89">
        <v>1.1394516558350101</v>
      </c>
      <c r="T279" s="89">
        <v>1.29278395454605</v>
      </c>
      <c r="U279" s="89">
        <v>0.377231257437525</v>
      </c>
      <c r="V279" s="89">
        <v>0.48767851676846102</v>
      </c>
      <c r="W279" s="89">
        <v>1</v>
      </c>
      <c r="X279" s="89">
        <v>0.41949999999999998</v>
      </c>
      <c r="Y279" s="89">
        <v>1.0766161000152701</v>
      </c>
      <c r="Z279" s="89">
        <v>56.219299999999997</v>
      </c>
      <c r="AA279" s="89">
        <v>0.79704316541243503</v>
      </c>
      <c r="AB279" s="89">
        <v>50.735300000000002</v>
      </c>
      <c r="AC279" s="89">
        <v>0.936829632713852</v>
      </c>
      <c r="AD279" s="89">
        <v>1.09216957493026</v>
      </c>
      <c r="AE279" s="89">
        <v>0.37762792542641799</v>
      </c>
      <c r="AF279" s="89">
        <v>0.41243373079476597</v>
      </c>
      <c r="AG279" s="89">
        <v>1</v>
      </c>
      <c r="AH279" s="89">
        <v>0.35797579617834402</v>
      </c>
      <c r="AI279" s="89">
        <v>0.82743437325415703</v>
      </c>
      <c r="AJ279" s="89">
        <v>53.666699999999999</v>
      </c>
      <c r="AK279" s="89">
        <v>0.49331746210968302</v>
      </c>
      <c r="AL279" s="89">
        <v>49.0445757961784</v>
      </c>
      <c r="AM279" s="89">
        <v>0.66037591768192005</v>
      </c>
      <c r="AN279" s="89">
        <v>0.650551980179217</v>
      </c>
      <c r="AO279" s="89">
        <v>0.124553748512495</v>
      </c>
      <c r="AP279" s="89">
        <v>8.1028687733547794E-2</v>
      </c>
      <c r="AQ279" s="89">
        <v>1</v>
      </c>
      <c r="AR279" s="89">
        <v>0.44884276315789501</v>
      </c>
      <c r="AS279" s="89">
        <v>1.07892595148252</v>
      </c>
      <c r="AT279" s="89">
        <v>57.084699999999998</v>
      </c>
      <c r="AU279" s="89">
        <v>0.91280118138059196</v>
      </c>
      <c r="AV279" s="89">
        <v>51.315784868420998</v>
      </c>
      <c r="AW279" s="89">
        <v>0.99586356643155405</v>
      </c>
      <c r="AX279" s="89">
        <v>1.01022194922217</v>
      </c>
      <c r="AY279" s="89">
        <v>0.120587068623562</v>
      </c>
      <c r="AZ279" s="89">
        <v>0.12181970351588201</v>
      </c>
      <c r="BA279" s="89">
        <v>-99</v>
      </c>
      <c r="BB279" s="89">
        <v>-99</v>
      </c>
      <c r="BC279" s="89">
        <v>-99</v>
      </c>
      <c r="BD279" s="89">
        <v>-99</v>
      </c>
      <c r="BE279" s="89">
        <v>-99</v>
      </c>
      <c r="BF279" s="89">
        <v>-99</v>
      </c>
      <c r="BG279" s="89">
        <v>-99</v>
      </c>
      <c r="BH279" s="89">
        <v>-99</v>
      </c>
      <c r="BI279" s="89">
        <v>-99</v>
      </c>
      <c r="BJ279" s="89">
        <v>-99</v>
      </c>
      <c r="BK279" s="89">
        <v>-99</v>
      </c>
      <c r="BL279" s="89">
        <v>-99</v>
      </c>
      <c r="BM279" s="89">
        <v>-99</v>
      </c>
      <c r="BN279" s="89">
        <v>-99</v>
      </c>
      <c r="BO279" s="89">
        <v>-99</v>
      </c>
      <c r="BP279" s="89">
        <v>-99</v>
      </c>
      <c r="BQ279" s="89">
        <v>-99</v>
      </c>
      <c r="BR279" s="89">
        <v>-99</v>
      </c>
      <c r="BS279" s="89">
        <v>-99</v>
      </c>
      <c r="BT279" s="89">
        <v>-99</v>
      </c>
      <c r="BU279" s="89">
        <v>-99</v>
      </c>
      <c r="BV279" s="89">
        <v>-99</v>
      </c>
      <c r="BW279" s="89">
        <v>-99</v>
      </c>
      <c r="BX279" s="89">
        <v>-99</v>
      </c>
      <c r="BY279" s="89">
        <v>-99</v>
      </c>
      <c r="BZ279" s="89">
        <v>-99</v>
      </c>
      <c r="CA279" s="89">
        <v>-99</v>
      </c>
      <c r="CB279" s="89">
        <v>-99</v>
      </c>
      <c r="CC279" s="89">
        <v>-99</v>
      </c>
      <c r="CD279" s="89">
        <v>-99</v>
      </c>
      <c r="CE279" s="89">
        <v>-99</v>
      </c>
      <c r="CF279" s="89">
        <v>-99</v>
      </c>
      <c r="CG279" s="89">
        <v>-99</v>
      </c>
      <c r="CH279" s="89">
        <v>-99</v>
      </c>
      <c r="CI279" s="89">
        <v>-99</v>
      </c>
      <c r="CJ279" s="89">
        <v>-99</v>
      </c>
      <c r="CK279" s="89">
        <v>-99</v>
      </c>
      <c r="CL279" s="89">
        <v>-99</v>
      </c>
      <c r="CM279" s="89">
        <v>-99</v>
      </c>
      <c r="CN279" s="89">
        <v>-99</v>
      </c>
      <c r="CO279" s="89">
        <v>-99</v>
      </c>
      <c r="CP279" s="89">
        <v>-99</v>
      </c>
      <c r="CQ279" s="89">
        <v>-99</v>
      </c>
      <c r="CR279" s="89">
        <v>-99</v>
      </c>
      <c r="CS279" s="89">
        <v>-99</v>
      </c>
      <c r="CT279" s="89">
        <v>-99</v>
      </c>
      <c r="CU279" s="86">
        <v>-99</v>
      </c>
      <c r="CV279" s="86">
        <v>1.103</v>
      </c>
      <c r="CW279" s="86">
        <v>89</v>
      </c>
      <c r="CX279" s="86">
        <v>2</v>
      </c>
      <c r="CY279" s="86">
        <v>-0.46129999999999999</v>
      </c>
      <c r="CZ279" s="86">
        <v>29</v>
      </c>
      <c r="DA279" s="86">
        <v>4</v>
      </c>
      <c r="DB279" s="86">
        <v>0.86419999999999997</v>
      </c>
      <c r="DC279" s="86">
        <v>87</v>
      </c>
      <c r="DD279" s="86">
        <v>-99</v>
      </c>
      <c r="DE279" s="86">
        <v>-99</v>
      </c>
      <c r="DF279" s="86">
        <v>-99</v>
      </c>
      <c r="DG279" s="86">
        <v>-99</v>
      </c>
      <c r="DH279" s="86">
        <v>-99</v>
      </c>
    </row>
    <row r="280" spans="1:112" x14ac:dyDescent="0.2">
      <c r="A280" s="85">
        <f>IF(ISERROR(SEARCH('School Lookup'!$F$3,Data!J280)),A279,A279+1)</f>
        <v>0</v>
      </c>
      <c r="B280" s="85">
        <f>IF(I280='School Lookup'!$G$13,1,0)</f>
        <v>0</v>
      </c>
      <c r="C280" s="85">
        <f t="shared" si="4"/>
        <v>278</v>
      </c>
      <c r="D280" s="86" t="s">
        <v>6478</v>
      </c>
      <c r="E280" s="86" t="s">
        <v>6490</v>
      </c>
      <c r="F280" s="86" t="s">
        <v>2739</v>
      </c>
      <c r="G280" s="86" t="s">
        <v>2989</v>
      </c>
      <c r="H280" s="86" t="s">
        <v>6287</v>
      </c>
      <c r="I280" s="86" t="s">
        <v>3993</v>
      </c>
      <c r="J280" s="86" t="s">
        <v>6287</v>
      </c>
      <c r="K280" s="86" t="s">
        <v>12</v>
      </c>
      <c r="L280" s="86">
        <v>1</v>
      </c>
      <c r="M280" s="86">
        <v>1</v>
      </c>
      <c r="N280" s="89">
        <v>0.34724675324675303</v>
      </c>
      <c r="O280" s="89">
        <v>0.84631746015535503</v>
      </c>
      <c r="P280" s="89">
        <v>59.1935</v>
      </c>
      <c r="Q280" s="89">
        <v>0.99255827852368905</v>
      </c>
      <c r="R280" s="89">
        <v>53.8961233766234</v>
      </c>
      <c r="S280" s="89">
        <v>0.91943786933952198</v>
      </c>
      <c r="T280" s="89">
        <v>1.04314159522811</v>
      </c>
      <c r="U280" s="89">
        <v>0.5</v>
      </c>
      <c r="V280" s="89">
        <v>0.521570797614056</v>
      </c>
      <c r="W280" s="89">
        <v>1</v>
      </c>
      <c r="X280" s="89">
        <v>0.40326688311688302</v>
      </c>
      <c r="Y280" s="89">
        <v>1.03840077169323</v>
      </c>
      <c r="Z280" s="89">
        <v>57.467700000000001</v>
      </c>
      <c r="AA280" s="89">
        <v>0.95272233989349597</v>
      </c>
      <c r="AB280" s="89">
        <v>53.896101298701304</v>
      </c>
      <c r="AC280" s="89">
        <v>0.99556155579336203</v>
      </c>
      <c r="AD280" s="89">
        <v>1.160554206939</v>
      </c>
      <c r="AE280" s="89">
        <v>0.5</v>
      </c>
      <c r="AF280" s="89">
        <v>0.58027710346949901</v>
      </c>
      <c r="AG280" s="89">
        <v>-99</v>
      </c>
      <c r="AH280" s="89">
        <v>-99</v>
      </c>
      <c r="AI280" s="89">
        <v>-99</v>
      </c>
      <c r="AJ280" s="89">
        <v>-99</v>
      </c>
      <c r="AK280" s="89">
        <v>-99</v>
      </c>
      <c r="AL280" s="89">
        <v>-99</v>
      </c>
      <c r="AM280" s="89">
        <v>-99</v>
      </c>
      <c r="AN280" s="89">
        <v>-99</v>
      </c>
      <c r="AO280" s="89">
        <v>-99</v>
      </c>
      <c r="AP280" s="89">
        <v>-99</v>
      </c>
      <c r="AQ280" s="89">
        <v>-99</v>
      </c>
      <c r="AR280" s="89">
        <v>-99</v>
      </c>
      <c r="AS280" s="89">
        <v>-99</v>
      </c>
      <c r="AT280" s="89">
        <v>-99</v>
      </c>
      <c r="AU280" s="89">
        <v>-99</v>
      </c>
      <c r="AV280" s="89">
        <v>-99</v>
      </c>
      <c r="AW280" s="89">
        <v>-99</v>
      </c>
      <c r="AX280" s="89">
        <v>-99</v>
      </c>
      <c r="AY280" s="89">
        <v>-99</v>
      </c>
      <c r="AZ280" s="89">
        <v>-99</v>
      </c>
      <c r="BA280" s="89">
        <v>-99</v>
      </c>
      <c r="BB280" s="89">
        <v>-99</v>
      </c>
      <c r="BC280" s="89">
        <v>-99</v>
      </c>
      <c r="BD280" s="89">
        <v>-99</v>
      </c>
      <c r="BE280" s="89">
        <v>-99</v>
      </c>
      <c r="BF280" s="89">
        <v>-99</v>
      </c>
      <c r="BG280" s="89">
        <v>-99</v>
      </c>
      <c r="BH280" s="89">
        <v>-99</v>
      </c>
      <c r="BI280" s="89">
        <v>-99</v>
      </c>
      <c r="BJ280" s="89">
        <v>-99</v>
      </c>
      <c r="BK280" s="89">
        <v>-99</v>
      </c>
      <c r="BL280" s="89">
        <v>-99</v>
      </c>
      <c r="BM280" s="89">
        <v>-99</v>
      </c>
      <c r="BN280" s="89">
        <v>-99</v>
      </c>
      <c r="BO280" s="89">
        <v>-99</v>
      </c>
      <c r="BP280" s="89">
        <v>-99</v>
      </c>
      <c r="BQ280" s="89">
        <v>-99</v>
      </c>
      <c r="BR280" s="89">
        <v>-99</v>
      </c>
      <c r="BS280" s="89">
        <v>-99</v>
      </c>
      <c r="BT280" s="89">
        <v>-99</v>
      </c>
      <c r="BU280" s="89">
        <v>-99</v>
      </c>
      <c r="BV280" s="89">
        <v>-99</v>
      </c>
      <c r="BW280" s="89">
        <v>-99</v>
      </c>
      <c r="BX280" s="89">
        <v>-99</v>
      </c>
      <c r="BY280" s="89">
        <v>-99</v>
      </c>
      <c r="BZ280" s="89">
        <v>-99</v>
      </c>
      <c r="CA280" s="89">
        <v>-99</v>
      </c>
      <c r="CB280" s="89">
        <v>-99</v>
      </c>
      <c r="CC280" s="89">
        <v>-99</v>
      </c>
      <c r="CD280" s="89">
        <v>-99</v>
      </c>
      <c r="CE280" s="89">
        <v>-99</v>
      </c>
      <c r="CF280" s="89">
        <v>-99</v>
      </c>
      <c r="CG280" s="89">
        <v>-99</v>
      </c>
      <c r="CH280" s="89">
        <v>-99</v>
      </c>
      <c r="CI280" s="89">
        <v>-99</v>
      </c>
      <c r="CJ280" s="89">
        <v>-99</v>
      </c>
      <c r="CK280" s="89">
        <v>-99</v>
      </c>
      <c r="CL280" s="89">
        <v>-99</v>
      </c>
      <c r="CM280" s="89">
        <v>-99</v>
      </c>
      <c r="CN280" s="89">
        <v>-99</v>
      </c>
      <c r="CO280" s="89">
        <v>-99</v>
      </c>
      <c r="CP280" s="89">
        <v>-99</v>
      </c>
      <c r="CQ280" s="89">
        <v>-99</v>
      </c>
      <c r="CR280" s="89">
        <v>-99</v>
      </c>
      <c r="CS280" s="89">
        <v>-99</v>
      </c>
      <c r="CT280" s="89">
        <v>-99</v>
      </c>
      <c r="CU280" s="86">
        <v>-99</v>
      </c>
      <c r="CV280" s="86">
        <v>1.1017999999999999</v>
      </c>
      <c r="CW280" s="86">
        <v>89</v>
      </c>
      <c r="CX280" s="86">
        <v>2</v>
      </c>
      <c r="CY280" s="86">
        <v>0.98780000000000001</v>
      </c>
      <c r="CZ280" s="86">
        <v>87</v>
      </c>
      <c r="DA280" s="86">
        <v>2</v>
      </c>
      <c r="DB280" s="86">
        <v>0.97260000000000002</v>
      </c>
      <c r="DC280" s="86">
        <v>90</v>
      </c>
      <c r="DD280" s="86">
        <v>-99</v>
      </c>
      <c r="DE280" s="86">
        <v>-99</v>
      </c>
      <c r="DF280" s="86">
        <v>-99</v>
      </c>
      <c r="DG280" s="86">
        <v>-99</v>
      </c>
      <c r="DH280" s="86">
        <v>-99</v>
      </c>
    </row>
    <row r="281" spans="1:112" x14ac:dyDescent="0.2">
      <c r="A281" s="85">
        <f>IF(ISERROR(SEARCH('School Lookup'!$F$3,Data!J281)),A280,A280+1)</f>
        <v>0</v>
      </c>
      <c r="B281" s="85">
        <f>IF(I281='School Lookup'!$G$13,1,0)</f>
        <v>0</v>
      </c>
      <c r="C281" s="85">
        <f t="shared" si="4"/>
        <v>279</v>
      </c>
      <c r="D281" s="86" t="s">
        <v>6478</v>
      </c>
      <c r="E281" s="86" t="s">
        <v>6695</v>
      </c>
      <c r="F281" s="86" t="s">
        <v>546</v>
      </c>
      <c r="G281" s="86" t="s">
        <v>2839</v>
      </c>
      <c r="H281" s="86" t="s">
        <v>550</v>
      </c>
      <c r="I281" s="86" t="s">
        <v>4239</v>
      </c>
      <c r="J281" s="86" t="s">
        <v>1379</v>
      </c>
      <c r="K281" s="86" t="s">
        <v>26</v>
      </c>
      <c r="L281" s="86">
        <v>1</v>
      </c>
      <c r="M281" s="86">
        <v>1</v>
      </c>
      <c r="N281" s="89">
        <v>0.36609433497536897</v>
      </c>
      <c r="O281" s="89">
        <v>0.887131878033113</v>
      </c>
      <c r="P281" s="89">
        <v>65.414100000000005</v>
      </c>
      <c r="Q281" s="89">
        <v>1.6523861032413201</v>
      </c>
      <c r="R281" s="89">
        <v>55.911345812807902</v>
      </c>
      <c r="S281" s="89">
        <v>1.26975899063722</v>
      </c>
      <c r="T281" s="89">
        <v>1.4406393731296601</v>
      </c>
      <c r="U281" s="89">
        <v>0.36909090909090903</v>
      </c>
      <c r="V281" s="89">
        <v>0.53172689590058497</v>
      </c>
      <c r="W281" s="89">
        <v>1</v>
      </c>
      <c r="X281" s="89">
        <v>0.21751867321867299</v>
      </c>
      <c r="Y281" s="89">
        <v>0.60112006475308599</v>
      </c>
      <c r="Z281" s="89">
        <v>53.782899999999998</v>
      </c>
      <c r="AA281" s="89">
        <v>0.49321687519643398</v>
      </c>
      <c r="AB281" s="89">
        <v>52.825569533169499</v>
      </c>
      <c r="AC281" s="89">
        <v>0.54716846997475999</v>
      </c>
      <c r="AD281" s="89">
        <v>0.63846682138791899</v>
      </c>
      <c r="AE281" s="89">
        <v>0.37</v>
      </c>
      <c r="AF281" s="89">
        <v>0.23623272391353001</v>
      </c>
      <c r="AG281" s="89">
        <v>1</v>
      </c>
      <c r="AH281" s="89">
        <v>0.48627165354330698</v>
      </c>
      <c r="AI281" s="89">
        <v>1.10353943536312</v>
      </c>
      <c r="AJ281" s="89">
        <v>-99</v>
      </c>
      <c r="AK281" s="89">
        <v>-99</v>
      </c>
      <c r="AL281" s="89">
        <v>56.692923622047303</v>
      </c>
      <c r="AM281" s="89">
        <v>1.10353943536312</v>
      </c>
      <c r="AN281" s="89">
        <v>1.1161144985168601</v>
      </c>
      <c r="AO281" s="89">
        <v>0.115454545454545</v>
      </c>
      <c r="AP281" s="89">
        <v>0.128860492101492</v>
      </c>
      <c r="AQ281" s="89">
        <v>1</v>
      </c>
      <c r="AR281" s="89">
        <v>0.57591999999999999</v>
      </c>
      <c r="AS281" s="89">
        <v>1.3645721956963699</v>
      </c>
      <c r="AT281" s="89">
        <v>-99</v>
      </c>
      <c r="AU281" s="89">
        <v>-99</v>
      </c>
      <c r="AV281" s="89">
        <v>53.749985000000002</v>
      </c>
      <c r="AW281" s="89">
        <v>1.3645721956963699</v>
      </c>
      <c r="AX281" s="89">
        <v>1.39876525215779</v>
      </c>
      <c r="AY281" s="89">
        <v>0.145454545454545</v>
      </c>
      <c r="AZ281" s="89">
        <v>0.203456763950223</v>
      </c>
      <c r="BA281" s="89">
        <v>-99</v>
      </c>
      <c r="BB281" s="89">
        <v>-99</v>
      </c>
      <c r="BC281" s="89">
        <v>-99</v>
      </c>
      <c r="BD281" s="89">
        <v>-99</v>
      </c>
      <c r="BE281" s="89">
        <v>-99</v>
      </c>
      <c r="BF281" s="89">
        <v>-99</v>
      </c>
      <c r="BG281" s="89">
        <v>-99</v>
      </c>
      <c r="BH281" s="89">
        <v>-99</v>
      </c>
      <c r="BI281" s="89">
        <v>-99</v>
      </c>
      <c r="BJ281" s="89">
        <v>-99</v>
      </c>
      <c r="BK281" s="89">
        <v>-99</v>
      </c>
      <c r="BL281" s="89">
        <v>-99</v>
      </c>
      <c r="BM281" s="89">
        <v>-99</v>
      </c>
      <c r="BN281" s="89">
        <v>-99</v>
      </c>
      <c r="BO281" s="89">
        <v>-99</v>
      </c>
      <c r="BP281" s="89">
        <v>-99</v>
      </c>
      <c r="BQ281" s="89">
        <v>-99</v>
      </c>
      <c r="BR281" s="89">
        <v>-99</v>
      </c>
      <c r="BS281" s="89">
        <v>-99</v>
      </c>
      <c r="BT281" s="89">
        <v>-99</v>
      </c>
      <c r="BU281" s="89">
        <v>-99</v>
      </c>
      <c r="BV281" s="89">
        <v>-99</v>
      </c>
      <c r="BW281" s="89">
        <v>-99</v>
      </c>
      <c r="BX281" s="89">
        <v>-99</v>
      </c>
      <c r="BY281" s="89">
        <v>-99</v>
      </c>
      <c r="BZ281" s="89">
        <v>-99</v>
      </c>
      <c r="CA281" s="89">
        <v>-99</v>
      </c>
      <c r="CB281" s="89">
        <v>-99</v>
      </c>
      <c r="CC281" s="89">
        <v>-99</v>
      </c>
      <c r="CD281" s="89">
        <v>-99</v>
      </c>
      <c r="CE281" s="89">
        <v>-99</v>
      </c>
      <c r="CF281" s="89">
        <v>-99</v>
      </c>
      <c r="CG281" s="89">
        <v>-99</v>
      </c>
      <c r="CH281" s="89">
        <v>-99</v>
      </c>
      <c r="CI281" s="89">
        <v>-99</v>
      </c>
      <c r="CJ281" s="89">
        <v>-99</v>
      </c>
      <c r="CK281" s="89">
        <v>-99</v>
      </c>
      <c r="CL281" s="89">
        <v>-99</v>
      </c>
      <c r="CM281" s="89">
        <v>-99</v>
      </c>
      <c r="CN281" s="89">
        <v>-99</v>
      </c>
      <c r="CO281" s="89">
        <v>-99</v>
      </c>
      <c r="CP281" s="89">
        <v>-99</v>
      </c>
      <c r="CQ281" s="89">
        <v>-99</v>
      </c>
      <c r="CR281" s="89">
        <v>-99</v>
      </c>
      <c r="CS281" s="89">
        <v>-99</v>
      </c>
      <c r="CT281" s="89">
        <v>-99</v>
      </c>
      <c r="CU281" s="86">
        <v>-99</v>
      </c>
      <c r="CV281" s="86">
        <v>1.1003000000000001</v>
      </c>
      <c r="CW281" s="86">
        <v>89</v>
      </c>
      <c r="CX281" s="86">
        <v>2</v>
      </c>
      <c r="CY281" s="86">
        <v>-1.1395999999999999</v>
      </c>
      <c r="CZ281" s="86">
        <v>9</v>
      </c>
      <c r="DA281" s="86">
        <v>2</v>
      </c>
      <c r="DB281" s="86">
        <v>0.79239999999999999</v>
      </c>
      <c r="DC281" s="86">
        <v>85</v>
      </c>
      <c r="DD281" s="86">
        <v>-99</v>
      </c>
      <c r="DE281" s="86">
        <v>-99</v>
      </c>
      <c r="DF281" s="86">
        <v>-99</v>
      </c>
      <c r="DG281" s="86">
        <v>-99</v>
      </c>
      <c r="DH281" s="86">
        <v>-99</v>
      </c>
    </row>
    <row r="282" spans="1:112" x14ac:dyDescent="0.2">
      <c r="A282" s="85">
        <f>IF(ISERROR(SEARCH('School Lookup'!$F$3,Data!J282)),A281,A281+1)</f>
        <v>0</v>
      </c>
      <c r="B282" s="85">
        <f>IF(I282='School Lookup'!$G$13,1,0)</f>
        <v>0</v>
      </c>
      <c r="C282" s="85">
        <f t="shared" si="4"/>
        <v>280</v>
      </c>
      <c r="D282" s="86" t="s">
        <v>6478</v>
      </c>
      <c r="E282" s="86" t="s">
        <v>6486</v>
      </c>
      <c r="F282" s="86" t="s">
        <v>1088</v>
      </c>
      <c r="G282" s="86" t="s">
        <v>2791</v>
      </c>
      <c r="H282" s="86" t="s">
        <v>1127</v>
      </c>
      <c r="I282" s="86" t="s">
        <v>3661</v>
      </c>
      <c r="J282" s="86" t="s">
        <v>2036</v>
      </c>
      <c r="K282" s="86" t="s">
        <v>6485</v>
      </c>
      <c r="L282" s="86">
        <v>1</v>
      </c>
      <c r="M282" s="86">
        <v>1</v>
      </c>
      <c r="N282" s="89">
        <v>0.67859999999999998</v>
      </c>
      <c r="O282" s="89">
        <v>1.5638625581349801</v>
      </c>
      <c r="P282" s="89">
        <v>51.756799999999998</v>
      </c>
      <c r="Q282" s="89">
        <v>0.203737009823305</v>
      </c>
      <c r="R282" s="89">
        <v>50</v>
      </c>
      <c r="S282" s="89">
        <v>0.88379978397914205</v>
      </c>
      <c r="T282" s="89">
        <v>1.00270423967575</v>
      </c>
      <c r="U282" s="89">
        <v>0.37578288100208801</v>
      </c>
      <c r="V282" s="89">
        <v>0.37679908797836098</v>
      </c>
      <c r="W282" s="89">
        <v>1</v>
      </c>
      <c r="X282" s="89">
        <v>0.61965000000000003</v>
      </c>
      <c r="Y282" s="89">
        <v>1.5478009019685799</v>
      </c>
      <c r="Z282" s="89">
        <v>51.747700000000002</v>
      </c>
      <c r="AA282" s="89">
        <v>0.23942141228081901</v>
      </c>
      <c r="AB282" s="89">
        <v>53.055549999999997</v>
      </c>
      <c r="AC282" s="89">
        <v>0.89361115712469796</v>
      </c>
      <c r="AD282" s="89">
        <v>1.04184805650931</v>
      </c>
      <c r="AE282" s="89">
        <v>0.37578288100208801</v>
      </c>
      <c r="AF282" s="89">
        <v>0.391508664241496</v>
      </c>
      <c r="AG282" s="89">
        <v>1</v>
      </c>
      <c r="AH282" s="89">
        <v>0.65554999999999997</v>
      </c>
      <c r="AI282" s="89">
        <v>1.46784276769262</v>
      </c>
      <c r="AJ282" s="89">
        <v>-99</v>
      </c>
      <c r="AK282" s="89">
        <v>-99</v>
      </c>
      <c r="AL282" s="89">
        <v>51.78575</v>
      </c>
      <c r="AM282" s="89">
        <v>1.46784276769262</v>
      </c>
      <c r="AN282" s="89">
        <v>1.4988309678814</v>
      </c>
      <c r="AO282" s="89">
        <v>0.116910229645094</v>
      </c>
      <c r="AP282" s="89">
        <v>0.17522867265419301</v>
      </c>
      <c r="AQ282" s="89">
        <v>1</v>
      </c>
      <c r="AR282" s="89">
        <v>0.48579285714285703</v>
      </c>
      <c r="AS282" s="89">
        <v>1.16198296336316</v>
      </c>
      <c r="AT282" s="89">
        <v>-99</v>
      </c>
      <c r="AU282" s="89">
        <v>-99</v>
      </c>
      <c r="AV282" s="89">
        <v>61.904728571428599</v>
      </c>
      <c r="AW282" s="89">
        <v>1.16198296336316</v>
      </c>
      <c r="AX282" s="89">
        <v>1.18527773593965</v>
      </c>
      <c r="AY282" s="89">
        <v>0.131524008350731</v>
      </c>
      <c r="AZ282" s="89">
        <v>0.15589247883966201</v>
      </c>
      <c r="BA282" s="89">
        <v>-99</v>
      </c>
      <c r="BB282" s="89">
        <v>-99</v>
      </c>
      <c r="BC282" s="89">
        <v>-99</v>
      </c>
      <c r="BD282" s="89">
        <v>-99</v>
      </c>
      <c r="BE282" s="89">
        <v>-99</v>
      </c>
      <c r="BF282" s="89">
        <v>-99</v>
      </c>
      <c r="BG282" s="89">
        <v>-99</v>
      </c>
      <c r="BH282" s="89">
        <v>-99</v>
      </c>
      <c r="BI282" s="89">
        <v>-99</v>
      </c>
      <c r="BJ282" s="89">
        <v>-99</v>
      </c>
      <c r="BK282" s="89">
        <v>-99</v>
      </c>
      <c r="BL282" s="89">
        <v>-99</v>
      </c>
      <c r="BM282" s="89">
        <v>-99</v>
      </c>
      <c r="BN282" s="89">
        <v>-99</v>
      </c>
      <c r="BO282" s="89">
        <v>-99</v>
      </c>
      <c r="BP282" s="89">
        <v>-99</v>
      </c>
      <c r="BQ282" s="89">
        <v>-99</v>
      </c>
      <c r="BR282" s="89">
        <v>-99</v>
      </c>
      <c r="BS282" s="89">
        <v>-99</v>
      </c>
      <c r="BT282" s="89">
        <v>-99</v>
      </c>
      <c r="BU282" s="89">
        <v>-99</v>
      </c>
      <c r="BV282" s="89">
        <v>-99</v>
      </c>
      <c r="BW282" s="89">
        <v>-99</v>
      </c>
      <c r="BX282" s="89">
        <v>-99</v>
      </c>
      <c r="BY282" s="89">
        <v>-99</v>
      </c>
      <c r="BZ282" s="89">
        <v>-99</v>
      </c>
      <c r="CA282" s="89">
        <v>-99</v>
      </c>
      <c r="CB282" s="89">
        <v>-99</v>
      </c>
      <c r="CC282" s="89">
        <v>-99</v>
      </c>
      <c r="CD282" s="89">
        <v>-99</v>
      </c>
      <c r="CE282" s="89">
        <v>-99</v>
      </c>
      <c r="CF282" s="89">
        <v>-99</v>
      </c>
      <c r="CG282" s="89">
        <v>-99</v>
      </c>
      <c r="CH282" s="89">
        <v>-99</v>
      </c>
      <c r="CI282" s="89">
        <v>-99</v>
      </c>
      <c r="CJ282" s="89">
        <v>-99</v>
      </c>
      <c r="CK282" s="89">
        <v>-99</v>
      </c>
      <c r="CL282" s="89">
        <v>-99</v>
      </c>
      <c r="CM282" s="89">
        <v>-99</v>
      </c>
      <c r="CN282" s="89">
        <v>-99</v>
      </c>
      <c r="CO282" s="89">
        <v>-99</v>
      </c>
      <c r="CP282" s="89">
        <v>-99</v>
      </c>
      <c r="CQ282" s="89">
        <v>-99</v>
      </c>
      <c r="CR282" s="89">
        <v>-99</v>
      </c>
      <c r="CS282" s="89">
        <v>-99</v>
      </c>
      <c r="CT282" s="89">
        <v>-99</v>
      </c>
      <c r="CU282" s="86">
        <v>-99</v>
      </c>
      <c r="CV282" s="86">
        <v>1.0993999999999999</v>
      </c>
      <c r="CW282" s="86">
        <v>89</v>
      </c>
      <c r="CX282" s="86">
        <v>2</v>
      </c>
      <c r="CY282" s="86">
        <v>0.93859999999999999</v>
      </c>
      <c r="CZ282" s="86">
        <v>86</v>
      </c>
      <c r="DA282" s="86">
        <v>2</v>
      </c>
      <c r="DB282" s="86">
        <v>0.16650000000000001</v>
      </c>
      <c r="DC282" s="86">
        <v>56</v>
      </c>
      <c r="DD282" s="86">
        <v>-99</v>
      </c>
      <c r="DE282" s="86">
        <v>-99</v>
      </c>
      <c r="DF282" s="86">
        <v>-99</v>
      </c>
      <c r="DG282" s="86">
        <v>-99</v>
      </c>
      <c r="DH282" s="86">
        <v>-99</v>
      </c>
    </row>
    <row r="283" spans="1:112" x14ac:dyDescent="0.2">
      <c r="A283" s="85">
        <f>IF(ISERROR(SEARCH('School Lookup'!$F$3,Data!J283)),A282,A282+1)</f>
        <v>0</v>
      </c>
      <c r="B283" s="85">
        <f>IF(I283='School Lookup'!$G$13,1,0)</f>
        <v>0</v>
      </c>
      <c r="C283" s="85">
        <f t="shared" si="4"/>
        <v>281</v>
      </c>
      <c r="D283" s="86" t="s">
        <v>6478</v>
      </c>
      <c r="E283" s="86" t="s">
        <v>6504</v>
      </c>
      <c r="F283" s="86" t="s">
        <v>170</v>
      </c>
      <c r="G283" s="86" t="s">
        <v>2919</v>
      </c>
      <c r="H283" s="86" t="s">
        <v>200</v>
      </c>
      <c r="I283" s="86" t="s">
        <v>3805</v>
      </c>
      <c r="J283" s="86" t="s">
        <v>2576</v>
      </c>
      <c r="K283" s="86" t="s">
        <v>36</v>
      </c>
      <c r="L283" s="86">
        <v>1</v>
      </c>
      <c r="M283" s="86">
        <v>-99</v>
      </c>
      <c r="N283" s="89">
        <v>-99</v>
      </c>
      <c r="O283" s="89">
        <v>-99</v>
      </c>
      <c r="P283" s="89">
        <v>-99</v>
      </c>
      <c r="Q283" s="89">
        <v>-99</v>
      </c>
      <c r="R283" s="89">
        <v>-99</v>
      </c>
      <c r="S283" s="89">
        <v>-99</v>
      </c>
      <c r="T283" s="89">
        <v>-99</v>
      </c>
      <c r="U283" s="89">
        <v>-99</v>
      </c>
      <c r="V283" s="89">
        <v>-99</v>
      </c>
      <c r="W283" s="89">
        <v>-99</v>
      </c>
      <c r="X283" s="89">
        <v>-99</v>
      </c>
      <c r="Y283" s="89">
        <v>-99</v>
      </c>
      <c r="Z283" s="89">
        <v>-99</v>
      </c>
      <c r="AA283" s="89">
        <v>-99</v>
      </c>
      <c r="AB283" s="89">
        <v>-99</v>
      </c>
      <c r="AC283" s="89">
        <v>-99</v>
      </c>
      <c r="AD283" s="89">
        <v>-99</v>
      </c>
      <c r="AE283" s="89">
        <v>-99</v>
      </c>
      <c r="AF283" s="89">
        <v>-99</v>
      </c>
      <c r="AG283" s="89">
        <v>-99</v>
      </c>
      <c r="AH283" s="89">
        <v>-99</v>
      </c>
      <c r="AI283" s="89">
        <v>-99</v>
      </c>
      <c r="AJ283" s="89">
        <v>-99</v>
      </c>
      <c r="AK283" s="89">
        <v>-99</v>
      </c>
      <c r="AL283" s="89">
        <v>-99</v>
      </c>
      <c r="AM283" s="89">
        <v>-99</v>
      </c>
      <c r="AN283" s="89">
        <v>-99</v>
      </c>
      <c r="AO283" s="89">
        <v>-99</v>
      </c>
      <c r="AP283" s="89">
        <v>-99</v>
      </c>
      <c r="AQ283" s="89">
        <v>-99</v>
      </c>
      <c r="AR283" s="89">
        <v>-99</v>
      </c>
      <c r="AS283" s="89">
        <v>-99</v>
      </c>
      <c r="AT283" s="89">
        <v>-99</v>
      </c>
      <c r="AU283" s="89">
        <v>-99</v>
      </c>
      <c r="AV283" s="89">
        <v>-99</v>
      </c>
      <c r="AW283" s="89">
        <v>-99</v>
      </c>
      <c r="AX283" s="89">
        <v>-99</v>
      </c>
      <c r="AY283" s="89">
        <v>-99</v>
      </c>
      <c r="AZ283" s="89">
        <v>-99</v>
      </c>
      <c r="BA283" s="89">
        <v>1</v>
      </c>
      <c r="BB283" s="89">
        <v>0.39238447204968901</v>
      </c>
      <c r="BC283" s="89">
        <v>1.1074668971864401</v>
      </c>
      <c r="BD283" s="89">
        <v>68.2941</v>
      </c>
      <c r="BE283" s="89">
        <v>1.9998869918750199</v>
      </c>
      <c r="BF283" s="89">
        <v>52.795053416149102</v>
      </c>
      <c r="BG283" s="89">
        <v>1.5536769445307299</v>
      </c>
      <c r="BH283" s="89">
        <v>1.67258217338182</v>
      </c>
      <c r="BI283" s="89">
        <v>0.25</v>
      </c>
      <c r="BJ283" s="89">
        <v>0.41814554334545401</v>
      </c>
      <c r="BK283" s="89">
        <v>1</v>
      </c>
      <c r="BL283" s="89">
        <v>0.19398447204968899</v>
      </c>
      <c r="BM283" s="89">
        <v>0.65383269509394404</v>
      </c>
      <c r="BN283" s="89">
        <v>66.159400000000005</v>
      </c>
      <c r="BO283" s="89">
        <v>1.9653544422984801</v>
      </c>
      <c r="BP283" s="89">
        <v>60.248434782608697</v>
      </c>
      <c r="BQ283" s="89">
        <v>1.3095935686962099</v>
      </c>
      <c r="BR283" s="89">
        <v>1.3856294391305599</v>
      </c>
      <c r="BS283" s="89">
        <v>0.25</v>
      </c>
      <c r="BT283" s="89">
        <v>0.34640735978264098</v>
      </c>
      <c r="BU283" s="89">
        <v>1</v>
      </c>
      <c r="BV283" s="89">
        <v>0.33096521739130402</v>
      </c>
      <c r="BW283" s="89">
        <v>0.91950068917499805</v>
      </c>
      <c r="BX283" s="89">
        <v>63.869599999999998</v>
      </c>
      <c r="BY283" s="89">
        <v>1.52275568714152</v>
      </c>
      <c r="BZ283" s="89">
        <v>57.142861490683202</v>
      </c>
      <c r="CA283" s="89">
        <v>1.2211281881582601</v>
      </c>
      <c r="CB283" s="89">
        <v>1.29697640257154</v>
      </c>
      <c r="CC283" s="89">
        <v>0.25</v>
      </c>
      <c r="CD283" s="89">
        <v>0.324244100642886</v>
      </c>
      <c r="CE283" s="89">
        <v>1</v>
      </c>
      <c r="CF283" s="89">
        <v>7.9459627329192498E-2</v>
      </c>
      <c r="CG283" s="89">
        <v>0.37724966564562701</v>
      </c>
      <c r="CH283" s="89">
        <v>49.191800000000001</v>
      </c>
      <c r="CI283" s="89">
        <v>-1.1936483445987999E-2</v>
      </c>
      <c r="CJ283" s="89">
        <v>54.658401242236003</v>
      </c>
      <c r="CK283" s="89">
        <v>0.18265659109981899</v>
      </c>
      <c r="CL283" s="89">
        <v>0.20679255289638801</v>
      </c>
      <c r="CM283" s="89">
        <v>0.25</v>
      </c>
      <c r="CN283" s="89">
        <v>5.1698138224096898E-2</v>
      </c>
      <c r="CO283" s="89">
        <v>98.63</v>
      </c>
      <c r="CP283" s="89">
        <v>0.84940000000000004</v>
      </c>
      <c r="CQ283" s="89">
        <v>-2.74</v>
      </c>
      <c r="CR283" s="89">
        <v>-0.57799999999999996</v>
      </c>
      <c r="CS283" s="89">
        <v>0.84940000000000004</v>
      </c>
      <c r="CT283" s="89">
        <v>0.72030000000000005</v>
      </c>
      <c r="CU283" s="86" t="s">
        <v>6988</v>
      </c>
      <c r="CV283" s="86">
        <v>1.0985</v>
      </c>
      <c r="CW283" s="86">
        <v>89</v>
      </c>
      <c r="CX283" s="86">
        <v>2</v>
      </c>
      <c r="CY283" s="86">
        <v>0.28799999999999998</v>
      </c>
      <c r="CZ283" s="86">
        <v>65</v>
      </c>
      <c r="DA283" s="86">
        <v>4</v>
      </c>
      <c r="DB283" s="86">
        <v>1.369</v>
      </c>
      <c r="DC283" s="86">
        <v>97</v>
      </c>
      <c r="DD283" s="86">
        <v>1</v>
      </c>
      <c r="DE283" s="86">
        <v>-99</v>
      </c>
      <c r="DF283" s="86">
        <v>1</v>
      </c>
      <c r="DG283" s="86">
        <v>-99</v>
      </c>
      <c r="DH283" s="86">
        <v>-99</v>
      </c>
    </row>
    <row r="284" spans="1:112" x14ac:dyDescent="0.2">
      <c r="A284" s="85">
        <f>IF(ISERROR(SEARCH('School Lookup'!$F$3,Data!J284)),A283,A283+1)</f>
        <v>0</v>
      </c>
      <c r="B284" s="85">
        <f>IF(I284='School Lookup'!$G$13,1,0)</f>
        <v>0</v>
      </c>
      <c r="C284" s="85">
        <f t="shared" si="4"/>
        <v>282</v>
      </c>
      <c r="D284" s="86" t="s">
        <v>6478</v>
      </c>
      <c r="E284" s="86" t="s">
        <v>6499</v>
      </c>
      <c r="F284" s="86" t="s">
        <v>2742</v>
      </c>
      <c r="G284" s="86" t="s">
        <v>2780</v>
      </c>
      <c r="H284" s="86" t="s">
        <v>516</v>
      </c>
      <c r="I284" s="86" t="s">
        <v>3472</v>
      </c>
      <c r="J284" s="86" t="s">
        <v>2643</v>
      </c>
      <c r="K284" s="86" t="s">
        <v>56</v>
      </c>
      <c r="L284" s="86">
        <v>1</v>
      </c>
      <c r="M284" s="86">
        <v>1</v>
      </c>
      <c r="N284" s="89">
        <v>0.65300195312499998</v>
      </c>
      <c r="O284" s="89">
        <v>1.5084300152732899</v>
      </c>
      <c r="P284" s="89">
        <v>51.131599999999999</v>
      </c>
      <c r="Q284" s="89">
        <v>0.13742116311825001</v>
      </c>
      <c r="R284" s="89">
        <v>49.999965625000002</v>
      </c>
      <c r="S284" s="89">
        <v>0.82292558919577097</v>
      </c>
      <c r="T284" s="89">
        <v>0.93363230627846605</v>
      </c>
      <c r="U284" s="89">
        <v>0.33203631647211401</v>
      </c>
      <c r="V284" s="89">
        <v>0.309999831916067</v>
      </c>
      <c r="W284" s="89">
        <v>1</v>
      </c>
      <c r="X284" s="89">
        <v>0.58810517464424295</v>
      </c>
      <c r="Y284" s="89">
        <v>1.47353938666553</v>
      </c>
      <c r="Z284" s="89">
        <v>54.432299999999998</v>
      </c>
      <c r="AA284" s="89">
        <v>0.57419897701316003</v>
      </c>
      <c r="AB284" s="89">
        <v>51.099598188874502</v>
      </c>
      <c r="AC284" s="89">
        <v>1.0238691818393499</v>
      </c>
      <c r="AD284" s="89">
        <v>1.1935142478962</v>
      </c>
      <c r="AE284" s="89">
        <v>0.334198011240813</v>
      </c>
      <c r="AF284" s="89">
        <v>0.39887008803448298</v>
      </c>
      <c r="AG284" s="89">
        <v>1</v>
      </c>
      <c r="AH284" s="89">
        <v>0.63979020100502504</v>
      </c>
      <c r="AI284" s="89">
        <v>1.4339261598636299</v>
      </c>
      <c r="AJ284" s="89">
        <v>53.777799999999999</v>
      </c>
      <c r="AK284" s="89">
        <v>0.50419315123225505</v>
      </c>
      <c r="AL284" s="89">
        <v>43.969880402009998</v>
      </c>
      <c r="AM284" s="89">
        <v>0.96905965554794005</v>
      </c>
      <c r="AN284" s="89">
        <v>0.97483765044994597</v>
      </c>
      <c r="AO284" s="89">
        <v>0.17207090358841301</v>
      </c>
      <c r="AP284" s="89">
        <v>0.16774119536492799</v>
      </c>
      <c r="AQ284" s="89">
        <v>1</v>
      </c>
      <c r="AR284" s="89">
        <v>0.76494278074866295</v>
      </c>
      <c r="AS284" s="89">
        <v>1.7894606236593</v>
      </c>
      <c r="AT284" s="89">
        <v>56.616700000000002</v>
      </c>
      <c r="AU284" s="89">
        <v>0.86193488158468701</v>
      </c>
      <c r="AV284" s="89">
        <v>46.524065240641697</v>
      </c>
      <c r="AW284" s="89">
        <v>1.32569775262199</v>
      </c>
      <c r="AX284" s="89">
        <v>1.3577995591605301</v>
      </c>
      <c r="AY284" s="89">
        <v>0.16169476869866001</v>
      </c>
      <c r="AZ284" s="89">
        <v>0.219549085657604</v>
      </c>
      <c r="BA284" s="89">
        <v>-99</v>
      </c>
      <c r="BB284" s="89">
        <v>-99</v>
      </c>
      <c r="BC284" s="89">
        <v>-99</v>
      </c>
      <c r="BD284" s="89">
        <v>-99</v>
      </c>
      <c r="BE284" s="89">
        <v>-99</v>
      </c>
      <c r="BF284" s="89">
        <v>-99</v>
      </c>
      <c r="BG284" s="89">
        <v>-99</v>
      </c>
      <c r="BH284" s="89">
        <v>-99</v>
      </c>
      <c r="BI284" s="89">
        <v>-99</v>
      </c>
      <c r="BJ284" s="89">
        <v>-99</v>
      </c>
      <c r="BK284" s="89">
        <v>-99</v>
      </c>
      <c r="BL284" s="89">
        <v>-99</v>
      </c>
      <c r="BM284" s="89">
        <v>-99</v>
      </c>
      <c r="BN284" s="89">
        <v>-99</v>
      </c>
      <c r="BO284" s="89">
        <v>-99</v>
      </c>
      <c r="BP284" s="89">
        <v>-99</v>
      </c>
      <c r="BQ284" s="89">
        <v>-99</v>
      </c>
      <c r="BR284" s="89">
        <v>-99</v>
      </c>
      <c r="BS284" s="89">
        <v>-99</v>
      </c>
      <c r="BT284" s="89">
        <v>-99</v>
      </c>
      <c r="BU284" s="89">
        <v>-99</v>
      </c>
      <c r="BV284" s="89">
        <v>-99</v>
      </c>
      <c r="BW284" s="89">
        <v>-99</v>
      </c>
      <c r="BX284" s="89">
        <v>-99</v>
      </c>
      <c r="BY284" s="89">
        <v>-99</v>
      </c>
      <c r="BZ284" s="89">
        <v>-99</v>
      </c>
      <c r="CA284" s="89">
        <v>-99</v>
      </c>
      <c r="CB284" s="89">
        <v>-99</v>
      </c>
      <c r="CC284" s="89">
        <v>-99</v>
      </c>
      <c r="CD284" s="89">
        <v>-99</v>
      </c>
      <c r="CE284" s="89">
        <v>-99</v>
      </c>
      <c r="CF284" s="89">
        <v>-99</v>
      </c>
      <c r="CG284" s="89">
        <v>-99</v>
      </c>
      <c r="CH284" s="89">
        <v>-99</v>
      </c>
      <c r="CI284" s="89">
        <v>-99</v>
      </c>
      <c r="CJ284" s="89">
        <v>-99</v>
      </c>
      <c r="CK284" s="89">
        <v>-99</v>
      </c>
      <c r="CL284" s="89">
        <v>-99</v>
      </c>
      <c r="CM284" s="89">
        <v>-99</v>
      </c>
      <c r="CN284" s="89">
        <v>-99</v>
      </c>
      <c r="CO284" s="89">
        <v>-99</v>
      </c>
      <c r="CP284" s="89">
        <v>-99</v>
      </c>
      <c r="CQ284" s="89">
        <v>-99</v>
      </c>
      <c r="CR284" s="89">
        <v>-99</v>
      </c>
      <c r="CS284" s="89">
        <v>-99</v>
      </c>
      <c r="CT284" s="89">
        <v>-99</v>
      </c>
      <c r="CU284" s="86">
        <v>-99</v>
      </c>
      <c r="CV284" s="86">
        <v>1.0962000000000001</v>
      </c>
      <c r="CW284" s="86">
        <v>89</v>
      </c>
      <c r="CX284" s="86">
        <v>2</v>
      </c>
      <c r="CY284" s="86">
        <v>-0.22819999999999999</v>
      </c>
      <c r="CZ284" s="86">
        <v>40</v>
      </c>
      <c r="DA284" s="86">
        <v>4</v>
      </c>
      <c r="DB284" s="86">
        <v>0.4637</v>
      </c>
      <c r="DC284" s="86">
        <v>71</v>
      </c>
      <c r="DD284" s="86">
        <v>-99</v>
      </c>
      <c r="DE284" s="86">
        <v>-99</v>
      </c>
      <c r="DF284" s="86">
        <v>-99</v>
      </c>
      <c r="DG284" s="86">
        <v>-99</v>
      </c>
      <c r="DH284" s="86">
        <v>-99</v>
      </c>
    </row>
    <row r="285" spans="1:112" x14ac:dyDescent="0.2">
      <c r="A285" s="85">
        <f>IF(ISERROR(SEARCH('School Lookup'!$F$3,Data!J285)),A284,A284+1)</f>
        <v>0</v>
      </c>
      <c r="B285" s="85">
        <f>IF(I285='School Lookup'!$G$13,1,0)</f>
        <v>0</v>
      </c>
      <c r="C285" s="85">
        <f t="shared" si="4"/>
        <v>283</v>
      </c>
      <c r="D285" s="86" t="s">
        <v>6478</v>
      </c>
      <c r="E285" s="86" t="s">
        <v>6486</v>
      </c>
      <c r="F285" s="86" t="s">
        <v>1088</v>
      </c>
      <c r="G285" s="86" t="s">
        <v>2824</v>
      </c>
      <c r="H285" s="86" t="s">
        <v>1828</v>
      </c>
      <c r="I285" s="86" t="s">
        <v>3901</v>
      </c>
      <c r="J285" s="86" t="s">
        <v>1839</v>
      </c>
      <c r="K285" s="86" t="s">
        <v>114</v>
      </c>
      <c r="L285" s="86">
        <v>1</v>
      </c>
      <c r="M285" s="86">
        <v>1</v>
      </c>
      <c r="N285" s="89">
        <v>0.48560181488203302</v>
      </c>
      <c r="O285" s="89">
        <v>1.14592519670182</v>
      </c>
      <c r="P285" s="89">
        <v>51.259399999999999</v>
      </c>
      <c r="Q285" s="89">
        <v>0.150977089556039</v>
      </c>
      <c r="R285" s="89">
        <v>50.9981898366606</v>
      </c>
      <c r="S285" s="89">
        <v>0.64845114312893104</v>
      </c>
      <c r="T285" s="89">
        <v>0.73566192882800696</v>
      </c>
      <c r="U285" s="89">
        <v>0.39869753979739497</v>
      </c>
      <c r="V285" s="89">
        <v>0.293306601146333</v>
      </c>
      <c r="W285" s="89">
        <v>1</v>
      </c>
      <c r="X285" s="89">
        <v>0.51533375680580795</v>
      </c>
      <c r="Y285" s="89">
        <v>1.3022239427381599</v>
      </c>
      <c r="Z285" s="89">
        <v>59.018900000000002</v>
      </c>
      <c r="AA285" s="89">
        <v>1.14616157047265</v>
      </c>
      <c r="AB285" s="89">
        <v>51.179698729582597</v>
      </c>
      <c r="AC285" s="89">
        <v>1.22419275660541</v>
      </c>
      <c r="AD285" s="89">
        <v>1.4267614025059101</v>
      </c>
      <c r="AE285" s="89">
        <v>0.39869753979739497</v>
      </c>
      <c r="AF285" s="89">
        <v>0.56884626105698599</v>
      </c>
      <c r="AG285" s="89">
        <v>1</v>
      </c>
      <c r="AH285" s="89">
        <v>0.431464935064935</v>
      </c>
      <c r="AI285" s="89">
        <v>0.985590089840509</v>
      </c>
      <c r="AJ285" s="89">
        <v>-99</v>
      </c>
      <c r="AK285" s="89">
        <v>-99</v>
      </c>
      <c r="AL285" s="89">
        <v>47.402562337662303</v>
      </c>
      <c r="AM285" s="89">
        <v>0.985590089840509</v>
      </c>
      <c r="AN285" s="89">
        <v>0.99220358945758702</v>
      </c>
      <c r="AO285" s="89">
        <v>0.111432706222865</v>
      </c>
      <c r="AP285" s="89">
        <v>0.11056393109730001</v>
      </c>
      <c r="AQ285" s="89">
        <v>1</v>
      </c>
      <c r="AR285" s="89">
        <v>0.53566031746031795</v>
      </c>
      <c r="AS285" s="89">
        <v>1.27407583776099</v>
      </c>
      <c r="AT285" s="89">
        <v>-99</v>
      </c>
      <c r="AU285" s="89">
        <v>-99</v>
      </c>
      <c r="AV285" s="89">
        <v>44.4444373015873</v>
      </c>
      <c r="AW285" s="89">
        <v>1.27407583776099</v>
      </c>
      <c r="AX285" s="89">
        <v>1.3034006443752999</v>
      </c>
      <c r="AY285" s="89">
        <v>9.1172214182344405E-2</v>
      </c>
      <c r="AZ285" s="89">
        <v>0.118833922714391</v>
      </c>
      <c r="BA285" s="89">
        <v>-99</v>
      </c>
      <c r="BB285" s="89">
        <v>-99</v>
      </c>
      <c r="BC285" s="89">
        <v>-99</v>
      </c>
      <c r="BD285" s="89">
        <v>-99</v>
      </c>
      <c r="BE285" s="89">
        <v>-99</v>
      </c>
      <c r="BF285" s="89">
        <v>-99</v>
      </c>
      <c r="BG285" s="89">
        <v>-99</v>
      </c>
      <c r="BH285" s="89">
        <v>-99</v>
      </c>
      <c r="BI285" s="89">
        <v>-99</v>
      </c>
      <c r="BJ285" s="89">
        <v>-99</v>
      </c>
      <c r="BK285" s="89">
        <v>-99</v>
      </c>
      <c r="BL285" s="89">
        <v>-99</v>
      </c>
      <c r="BM285" s="89">
        <v>-99</v>
      </c>
      <c r="BN285" s="89">
        <v>-99</v>
      </c>
      <c r="BO285" s="89">
        <v>-99</v>
      </c>
      <c r="BP285" s="89">
        <v>-99</v>
      </c>
      <c r="BQ285" s="89">
        <v>-99</v>
      </c>
      <c r="BR285" s="89">
        <v>-99</v>
      </c>
      <c r="BS285" s="89">
        <v>-99</v>
      </c>
      <c r="BT285" s="89">
        <v>-99</v>
      </c>
      <c r="BU285" s="89">
        <v>-99</v>
      </c>
      <c r="BV285" s="89">
        <v>-99</v>
      </c>
      <c r="BW285" s="89">
        <v>-99</v>
      </c>
      <c r="BX285" s="89">
        <v>-99</v>
      </c>
      <c r="BY285" s="89">
        <v>-99</v>
      </c>
      <c r="BZ285" s="89">
        <v>-99</v>
      </c>
      <c r="CA285" s="89">
        <v>-99</v>
      </c>
      <c r="CB285" s="89">
        <v>-99</v>
      </c>
      <c r="CC285" s="89">
        <v>-99</v>
      </c>
      <c r="CD285" s="89">
        <v>-99</v>
      </c>
      <c r="CE285" s="89">
        <v>-99</v>
      </c>
      <c r="CF285" s="89">
        <v>-99</v>
      </c>
      <c r="CG285" s="89">
        <v>-99</v>
      </c>
      <c r="CH285" s="89">
        <v>-99</v>
      </c>
      <c r="CI285" s="89">
        <v>-99</v>
      </c>
      <c r="CJ285" s="89">
        <v>-99</v>
      </c>
      <c r="CK285" s="89">
        <v>-99</v>
      </c>
      <c r="CL285" s="89">
        <v>-99</v>
      </c>
      <c r="CM285" s="89">
        <v>-99</v>
      </c>
      <c r="CN285" s="89">
        <v>-99</v>
      </c>
      <c r="CO285" s="89">
        <v>-99</v>
      </c>
      <c r="CP285" s="89">
        <v>-99</v>
      </c>
      <c r="CQ285" s="89">
        <v>-99</v>
      </c>
      <c r="CR285" s="89">
        <v>-99</v>
      </c>
      <c r="CS285" s="89">
        <v>-99</v>
      </c>
      <c r="CT285" s="89">
        <v>-99</v>
      </c>
      <c r="CU285" s="86">
        <v>-99</v>
      </c>
      <c r="CV285" s="86">
        <v>1.0915999999999999</v>
      </c>
      <c r="CW285" s="86">
        <v>89</v>
      </c>
      <c r="CX285" s="86">
        <v>2</v>
      </c>
      <c r="CY285" s="86">
        <v>1.0671999999999999</v>
      </c>
      <c r="CZ285" s="86">
        <v>88</v>
      </c>
      <c r="DA285" s="86">
        <v>2</v>
      </c>
      <c r="DB285" s="86">
        <v>0.51719999999999999</v>
      </c>
      <c r="DC285" s="86">
        <v>73</v>
      </c>
      <c r="DD285" s="86">
        <v>-99</v>
      </c>
      <c r="DE285" s="86">
        <v>-99</v>
      </c>
      <c r="DF285" s="86">
        <v>-99</v>
      </c>
      <c r="DG285" s="86">
        <v>-99</v>
      </c>
      <c r="DH285" s="86">
        <v>-99</v>
      </c>
    </row>
    <row r="286" spans="1:112" x14ac:dyDescent="0.2">
      <c r="A286" s="85">
        <f>IF(ISERROR(SEARCH('School Lookup'!$F$3,Data!J286)),A285,A285+1)</f>
        <v>0</v>
      </c>
      <c r="B286" s="85">
        <f>IF(I286='School Lookup'!$G$13,1,0)</f>
        <v>0</v>
      </c>
      <c r="C286" s="85">
        <f t="shared" si="4"/>
        <v>284</v>
      </c>
      <c r="D286" s="86" t="s">
        <v>6478</v>
      </c>
      <c r="E286" s="86" t="s">
        <v>6760</v>
      </c>
      <c r="F286" s="86" t="s">
        <v>2767</v>
      </c>
      <c r="G286" s="86" t="s">
        <v>2783</v>
      </c>
      <c r="H286" s="86" t="s">
        <v>5997</v>
      </c>
      <c r="I286" s="86" t="s">
        <v>3450</v>
      </c>
      <c r="J286" s="86" t="s">
        <v>1558</v>
      </c>
      <c r="K286" s="86" t="s">
        <v>431</v>
      </c>
      <c r="L286" s="86">
        <v>1</v>
      </c>
      <c r="M286" s="86">
        <v>1</v>
      </c>
      <c r="N286" s="89">
        <v>0.72734511760513199</v>
      </c>
      <c r="O286" s="89">
        <v>1.6694200576637199</v>
      </c>
      <c r="P286" s="89">
        <v>52.6312</v>
      </c>
      <c r="Q286" s="89">
        <v>0.29648585236793001</v>
      </c>
      <c r="R286" s="89">
        <v>50.605875267284397</v>
      </c>
      <c r="S286" s="89">
        <v>0.98295295501582503</v>
      </c>
      <c r="T286" s="89">
        <v>1.1152100600869701</v>
      </c>
      <c r="U286" s="89">
        <v>0.36679738562091502</v>
      </c>
      <c r="V286" s="89">
        <v>0.40905613445804301</v>
      </c>
      <c r="W286" s="89">
        <v>1</v>
      </c>
      <c r="X286" s="89">
        <v>0.53337776193870301</v>
      </c>
      <c r="Y286" s="89">
        <v>1.3447023888285301</v>
      </c>
      <c r="Z286" s="89">
        <v>54.924900000000001</v>
      </c>
      <c r="AA286" s="89">
        <v>0.63562765480022398</v>
      </c>
      <c r="AB286" s="89">
        <v>53.456908766928002</v>
      </c>
      <c r="AC286" s="89">
        <v>0.99016502181437605</v>
      </c>
      <c r="AD286" s="89">
        <v>1.1542707418160201</v>
      </c>
      <c r="AE286" s="89">
        <v>0.36679738562091502</v>
      </c>
      <c r="AF286" s="89">
        <v>0.42338349039682899</v>
      </c>
      <c r="AG286" s="89">
        <v>1</v>
      </c>
      <c r="AH286" s="89">
        <v>0.60174830508474597</v>
      </c>
      <c r="AI286" s="89">
        <v>1.3520563298352699</v>
      </c>
      <c r="AJ286" s="89">
        <v>58.484200000000001</v>
      </c>
      <c r="AK286" s="89">
        <v>0.964907312226572</v>
      </c>
      <c r="AL286" s="89">
        <v>49.152539830508502</v>
      </c>
      <c r="AM286" s="89">
        <v>1.15848182103092</v>
      </c>
      <c r="AN286" s="89">
        <v>1.1738338603651</v>
      </c>
      <c r="AO286" s="89">
        <v>9.2549019607843105E-2</v>
      </c>
      <c r="AP286" s="89">
        <v>0.10863717295928001</v>
      </c>
      <c r="AQ286" s="89">
        <v>1</v>
      </c>
      <c r="AR286" s="89">
        <v>0.592888120300752</v>
      </c>
      <c r="AS286" s="89">
        <v>1.4027134077318599</v>
      </c>
      <c r="AT286" s="89">
        <v>51.524099999999997</v>
      </c>
      <c r="AU286" s="89">
        <v>0.30842693641241498</v>
      </c>
      <c r="AV286" s="89">
        <v>51.428591428571401</v>
      </c>
      <c r="AW286" s="89">
        <v>0.85557017207213804</v>
      </c>
      <c r="AX286" s="89">
        <v>0.86238147439209401</v>
      </c>
      <c r="AY286" s="89">
        <v>0.17385620915032701</v>
      </c>
      <c r="AZ286" s="89">
        <v>0.149930373979279</v>
      </c>
      <c r="BA286" s="89">
        <v>-99</v>
      </c>
      <c r="BB286" s="89">
        <v>-99</v>
      </c>
      <c r="BC286" s="89">
        <v>-99</v>
      </c>
      <c r="BD286" s="89">
        <v>-99</v>
      </c>
      <c r="BE286" s="89">
        <v>-99</v>
      </c>
      <c r="BF286" s="89">
        <v>-99</v>
      </c>
      <c r="BG286" s="89">
        <v>-99</v>
      </c>
      <c r="BH286" s="89">
        <v>-99</v>
      </c>
      <c r="BI286" s="89">
        <v>-99</v>
      </c>
      <c r="BJ286" s="89">
        <v>-99</v>
      </c>
      <c r="BK286" s="89">
        <v>-99</v>
      </c>
      <c r="BL286" s="89">
        <v>-99</v>
      </c>
      <c r="BM286" s="89">
        <v>-99</v>
      </c>
      <c r="BN286" s="89">
        <v>-99</v>
      </c>
      <c r="BO286" s="89">
        <v>-99</v>
      </c>
      <c r="BP286" s="89">
        <v>-99</v>
      </c>
      <c r="BQ286" s="89">
        <v>-99</v>
      </c>
      <c r="BR286" s="89">
        <v>-99</v>
      </c>
      <c r="BS286" s="89">
        <v>-99</v>
      </c>
      <c r="BT286" s="89">
        <v>-99</v>
      </c>
      <c r="BU286" s="89">
        <v>-99</v>
      </c>
      <c r="BV286" s="89">
        <v>-99</v>
      </c>
      <c r="BW286" s="89">
        <v>-99</v>
      </c>
      <c r="BX286" s="89">
        <v>-99</v>
      </c>
      <c r="BY286" s="89">
        <v>-99</v>
      </c>
      <c r="BZ286" s="89">
        <v>-99</v>
      </c>
      <c r="CA286" s="89">
        <v>-99</v>
      </c>
      <c r="CB286" s="89">
        <v>-99</v>
      </c>
      <c r="CC286" s="89">
        <v>-99</v>
      </c>
      <c r="CD286" s="89">
        <v>-99</v>
      </c>
      <c r="CE286" s="89">
        <v>-99</v>
      </c>
      <c r="CF286" s="89">
        <v>-99</v>
      </c>
      <c r="CG286" s="89">
        <v>-99</v>
      </c>
      <c r="CH286" s="89">
        <v>-99</v>
      </c>
      <c r="CI286" s="89">
        <v>-99</v>
      </c>
      <c r="CJ286" s="89">
        <v>-99</v>
      </c>
      <c r="CK286" s="89">
        <v>-99</v>
      </c>
      <c r="CL286" s="89">
        <v>-99</v>
      </c>
      <c r="CM286" s="89">
        <v>-99</v>
      </c>
      <c r="CN286" s="89">
        <v>-99</v>
      </c>
      <c r="CO286" s="89">
        <v>-99</v>
      </c>
      <c r="CP286" s="89">
        <v>-99</v>
      </c>
      <c r="CQ286" s="89">
        <v>-99</v>
      </c>
      <c r="CR286" s="89">
        <v>-99</v>
      </c>
      <c r="CS286" s="89">
        <v>-99</v>
      </c>
      <c r="CT286" s="89">
        <v>-99</v>
      </c>
      <c r="CU286" s="86">
        <v>-99</v>
      </c>
      <c r="CV286" s="86">
        <v>1.091</v>
      </c>
      <c r="CW286" s="86">
        <v>89</v>
      </c>
      <c r="CX286" s="86">
        <v>2</v>
      </c>
      <c r="CY286" s="86">
        <v>-0.2485</v>
      </c>
      <c r="CZ286" s="86">
        <v>39</v>
      </c>
      <c r="DA286" s="86">
        <v>4</v>
      </c>
      <c r="DB286" s="86">
        <v>0.48480000000000001</v>
      </c>
      <c r="DC286" s="86">
        <v>72</v>
      </c>
      <c r="DD286" s="86">
        <v>-99</v>
      </c>
      <c r="DE286" s="86">
        <v>-99</v>
      </c>
      <c r="DF286" s="86">
        <v>-99</v>
      </c>
      <c r="DG286" s="86">
        <v>-99</v>
      </c>
      <c r="DH286" s="86">
        <v>-99</v>
      </c>
    </row>
    <row r="287" spans="1:112" x14ac:dyDescent="0.2">
      <c r="A287" s="85">
        <f>IF(ISERROR(SEARCH('School Lookup'!$F$3,Data!J287)),A286,A286+1)</f>
        <v>0</v>
      </c>
      <c r="B287" s="85">
        <f>IF(I287='School Lookup'!$G$13,1,0)</f>
        <v>0</v>
      </c>
      <c r="C287" s="85">
        <f t="shared" si="4"/>
        <v>285</v>
      </c>
      <c r="D287" s="86" t="s">
        <v>6478</v>
      </c>
      <c r="E287" s="86" t="s">
        <v>6637</v>
      </c>
      <c r="F287" s="86" t="s">
        <v>1091</v>
      </c>
      <c r="G287" s="86" t="s">
        <v>2864</v>
      </c>
      <c r="H287" s="86" t="s">
        <v>1086</v>
      </c>
      <c r="I287" s="86" t="s">
        <v>3701</v>
      </c>
      <c r="J287" s="86" t="s">
        <v>1815</v>
      </c>
      <c r="K287" s="86" t="s">
        <v>294</v>
      </c>
      <c r="L287" s="86">
        <v>1</v>
      </c>
      <c r="M287" s="86">
        <v>1</v>
      </c>
      <c r="N287" s="89">
        <v>0.24700318471337601</v>
      </c>
      <c r="O287" s="89">
        <v>0.62924012076029501</v>
      </c>
      <c r="P287" s="89">
        <v>65.182400000000001</v>
      </c>
      <c r="Q287" s="89">
        <v>1.62780935710959</v>
      </c>
      <c r="R287" s="89">
        <v>56.050957749469198</v>
      </c>
      <c r="S287" s="89">
        <v>1.12852473893494</v>
      </c>
      <c r="T287" s="89">
        <v>1.2803855437080101</v>
      </c>
      <c r="U287" s="89">
        <v>0.37953263497179701</v>
      </c>
      <c r="V287" s="89">
        <v>0.48594809918329801</v>
      </c>
      <c r="W287" s="89">
        <v>1</v>
      </c>
      <c r="X287" s="89">
        <v>0.32456567164179101</v>
      </c>
      <c r="Y287" s="89">
        <v>0.85312565431937604</v>
      </c>
      <c r="Z287" s="89">
        <v>59.132899999999999</v>
      </c>
      <c r="AA287" s="89">
        <v>1.1603777078411599</v>
      </c>
      <c r="AB287" s="89">
        <v>53.091697014925401</v>
      </c>
      <c r="AC287" s="89">
        <v>1.0067516810802699</v>
      </c>
      <c r="AD287" s="89">
        <v>1.1735834516793899</v>
      </c>
      <c r="AE287" s="89">
        <v>0.37792103142626898</v>
      </c>
      <c r="AF287" s="89">
        <v>0.44352186852347503</v>
      </c>
      <c r="AG287" s="89">
        <v>1</v>
      </c>
      <c r="AH287" s="89">
        <v>0.29052638036809803</v>
      </c>
      <c r="AI287" s="89">
        <v>0.68227672339704803</v>
      </c>
      <c r="AJ287" s="89">
        <v>-99</v>
      </c>
      <c r="AK287" s="89">
        <v>-99</v>
      </c>
      <c r="AL287" s="89">
        <v>49.079788343558299</v>
      </c>
      <c r="AM287" s="89">
        <v>0.68227672339704803</v>
      </c>
      <c r="AN287" s="89">
        <v>0.67355972755812699</v>
      </c>
      <c r="AO287" s="89">
        <v>0.13134568896051599</v>
      </c>
      <c r="AP287" s="89">
        <v>8.8469166472179506E-2</v>
      </c>
      <c r="AQ287" s="89">
        <v>1</v>
      </c>
      <c r="AR287" s="89">
        <v>0.25906449275362298</v>
      </c>
      <c r="AS287" s="89">
        <v>0.65233932179574206</v>
      </c>
      <c r="AT287" s="89">
        <v>-99</v>
      </c>
      <c r="AU287" s="89">
        <v>-99</v>
      </c>
      <c r="AV287" s="89">
        <v>47.826081884057999</v>
      </c>
      <c r="AW287" s="89">
        <v>0.65233932179574206</v>
      </c>
      <c r="AX287" s="89">
        <v>0.64821782440577902</v>
      </c>
      <c r="AY287" s="89">
        <v>0.111200644641418</v>
      </c>
      <c r="AZ287" s="89">
        <v>7.2082239941980306E-2</v>
      </c>
      <c r="BA287" s="89">
        <v>-99</v>
      </c>
      <c r="BB287" s="89">
        <v>-99</v>
      </c>
      <c r="BC287" s="89">
        <v>-99</v>
      </c>
      <c r="BD287" s="89">
        <v>-99</v>
      </c>
      <c r="BE287" s="89">
        <v>-99</v>
      </c>
      <c r="BF287" s="89">
        <v>-99</v>
      </c>
      <c r="BG287" s="89">
        <v>-99</v>
      </c>
      <c r="BH287" s="89">
        <v>-99</v>
      </c>
      <c r="BI287" s="89">
        <v>-99</v>
      </c>
      <c r="BJ287" s="89">
        <v>-99</v>
      </c>
      <c r="BK287" s="89">
        <v>-99</v>
      </c>
      <c r="BL287" s="89">
        <v>-99</v>
      </c>
      <c r="BM287" s="89">
        <v>-99</v>
      </c>
      <c r="BN287" s="89">
        <v>-99</v>
      </c>
      <c r="BO287" s="89">
        <v>-99</v>
      </c>
      <c r="BP287" s="89">
        <v>-99</v>
      </c>
      <c r="BQ287" s="89">
        <v>-99</v>
      </c>
      <c r="BR287" s="89">
        <v>-99</v>
      </c>
      <c r="BS287" s="89">
        <v>-99</v>
      </c>
      <c r="BT287" s="89">
        <v>-99</v>
      </c>
      <c r="BU287" s="89">
        <v>-99</v>
      </c>
      <c r="BV287" s="89">
        <v>-99</v>
      </c>
      <c r="BW287" s="89">
        <v>-99</v>
      </c>
      <c r="BX287" s="89">
        <v>-99</v>
      </c>
      <c r="BY287" s="89">
        <v>-99</v>
      </c>
      <c r="BZ287" s="89">
        <v>-99</v>
      </c>
      <c r="CA287" s="89">
        <v>-99</v>
      </c>
      <c r="CB287" s="89">
        <v>-99</v>
      </c>
      <c r="CC287" s="89">
        <v>-99</v>
      </c>
      <c r="CD287" s="89">
        <v>-99</v>
      </c>
      <c r="CE287" s="89">
        <v>-99</v>
      </c>
      <c r="CF287" s="89">
        <v>-99</v>
      </c>
      <c r="CG287" s="89">
        <v>-99</v>
      </c>
      <c r="CH287" s="89">
        <v>-99</v>
      </c>
      <c r="CI287" s="89">
        <v>-99</v>
      </c>
      <c r="CJ287" s="89">
        <v>-99</v>
      </c>
      <c r="CK287" s="89">
        <v>-99</v>
      </c>
      <c r="CL287" s="89">
        <v>-99</v>
      </c>
      <c r="CM287" s="89">
        <v>-99</v>
      </c>
      <c r="CN287" s="89">
        <v>-99</v>
      </c>
      <c r="CO287" s="89">
        <v>-99</v>
      </c>
      <c r="CP287" s="89">
        <v>-99</v>
      </c>
      <c r="CQ287" s="89">
        <v>-99</v>
      </c>
      <c r="CR287" s="89">
        <v>-99</v>
      </c>
      <c r="CS287" s="89">
        <v>-99</v>
      </c>
      <c r="CT287" s="89">
        <v>-99</v>
      </c>
      <c r="CU287" s="86">
        <v>-99</v>
      </c>
      <c r="CV287" s="86">
        <v>1.0900000000000001</v>
      </c>
      <c r="CW287" s="86">
        <v>89</v>
      </c>
      <c r="CX287" s="86">
        <v>2</v>
      </c>
      <c r="CY287" s="86">
        <v>0.4</v>
      </c>
      <c r="CZ287" s="86">
        <v>70</v>
      </c>
      <c r="DA287" s="86">
        <v>2</v>
      </c>
      <c r="DB287" s="86">
        <v>1.0563</v>
      </c>
      <c r="DC287" s="86">
        <v>92</v>
      </c>
      <c r="DD287" s="86">
        <v>-99</v>
      </c>
      <c r="DE287" s="86">
        <v>-99</v>
      </c>
      <c r="DF287" s="86">
        <v>-99</v>
      </c>
      <c r="DG287" s="86">
        <v>-99</v>
      </c>
      <c r="DH287" s="86">
        <v>-99</v>
      </c>
    </row>
    <row r="288" spans="1:112" x14ac:dyDescent="0.2">
      <c r="A288" s="85">
        <f>IF(ISERROR(SEARCH('School Lookup'!$F$3,Data!J288)),A287,A287+1)</f>
        <v>0</v>
      </c>
      <c r="B288" s="85">
        <f>IF(I288='School Lookup'!$G$13,1,0)</f>
        <v>0</v>
      </c>
      <c r="C288" s="85">
        <f t="shared" si="4"/>
        <v>286</v>
      </c>
      <c r="D288" s="86" t="s">
        <v>6478</v>
      </c>
      <c r="E288" s="86" t="s">
        <v>6760</v>
      </c>
      <c r="F288" s="86" t="s">
        <v>2767</v>
      </c>
      <c r="G288" s="86" t="s">
        <v>2833</v>
      </c>
      <c r="H288" s="86" t="s">
        <v>1632</v>
      </c>
      <c r="I288" s="86" t="s">
        <v>4660</v>
      </c>
      <c r="J288" s="86" t="s">
        <v>257</v>
      </c>
      <c r="K288" s="86" t="s">
        <v>26</v>
      </c>
      <c r="L288" s="86">
        <v>1</v>
      </c>
      <c r="M288" s="86">
        <v>1</v>
      </c>
      <c r="N288" s="89">
        <v>0.34843333333333298</v>
      </c>
      <c r="O288" s="89">
        <v>0.84888699805132695</v>
      </c>
      <c r="P288" s="89">
        <v>61.898000000000003</v>
      </c>
      <c r="Q288" s="89">
        <v>1.2794284119431101</v>
      </c>
      <c r="R288" s="89">
        <v>49.3197571428571</v>
      </c>
      <c r="S288" s="89">
        <v>1.06415770499722</v>
      </c>
      <c r="T288" s="89">
        <v>1.2073504013632299</v>
      </c>
      <c r="U288" s="89">
        <v>0.375</v>
      </c>
      <c r="V288" s="89">
        <v>0.45275640051121302</v>
      </c>
      <c r="W288" s="89">
        <v>1</v>
      </c>
      <c r="X288" s="89">
        <v>0.45040000000000002</v>
      </c>
      <c r="Y288" s="89">
        <v>1.1493595942963399</v>
      </c>
      <c r="Z288" s="89">
        <v>54.357100000000003</v>
      </c>
      <c r="AA288" s="89">
        <v>0.56482131446832295</v>
      </c>
      <c r="AB288" s="89">
        <v>48.979561904761901</v>
      </c>
      <c r="AC288" s="89">
        <v>0.857090454382334</v>
      </c>
      <c r="AD288" s="89">
        <v>0.99932510328750002</v>
      </c>
      <c r="AE288" s="89">
        <v>0.375</v>
      </c>
      <c r="AF288" s="89">
        <v>0.37474691373281199</v>
      </c>
      <c r="AG288" s="89">
        <v>1</v>
      </c>
      <c r="AH288" s="89">
        <v>0.38690888888888902</v>
      </c>
      <c r="AI288" s="89">
        <v>0.88970118002348397</v>
      </c>
      <c r="AJ288" s="89">
        <v>-99</v>
      </c>
      <c r="AK288" s="89">
        <v>-99</v>
      </c>
      <c r="AL288" s="89">
        <v>46.666686666666699</v>
      </c>
      <c r="AM288" s="89">
        <v>0.88970118002348397</v>
      </c>
      <c r="AN288" s="89">
        <v>0.89146812601364001</v>
      </c>
      <c r="AO288" s="89">
        <v>0.114795918367347</v>
      </c>
      <c r="AP288" s="89">
        <v>0.102336902220954</v>
      </c>
      <c r="AQ288" s="89">
        <v>1</v>
      </c>
      <c r="AR288" s="89">
        <v>0.479890566037736</v>
      </c>
      <c r="AS288" s="89">
        <v>1.1487156990731</v>
      </c>
      <c r="AT288" s="89">
        <v>-99</v>
      </c>
      <c r="AU288" s="89">
        <v>-99</v>
      </c>
      <c r="AV288" s="89">
        <v>51.886803773584901</v>
      </c>
      <c r="AW288" s="89">
        <v>1.1487156990731</v>
      </c>
      <c r="AX288" s="89">
        <v>1.17129675942045</v>
      </c>
      <c r="AY288" s="89">
        <v>0.13520408163265299</v>
      </c>
      <c r="AZ288" s="89">
        <v>0.158364102676744</v>
      </c>
      <c r="BA288" s="89">
        <v>-99</v>
      </c>
      <c r="BB288" s="89">
        <v>-99</v>
      </c>
      <c r="BC288" s="89">
        <v>-99</v>
      </c>
      <c r="BD288" s="89">
        <v>-99</v>
      </c>
      <c r="BE288" s="89">
        <v>-99</v>
      </c>
      <c r="BF288" s="89">
        <v>-99</v>
      </c>
      <c r="BG288" s="89">
        <v>-99</v>
      </c>
      <c r="BH288" s="89">
        <v>-99</v>
      </c>
      <c r="BI288" s="89">
        <v>-99</v>
      </c>
      <c r="BJ288" s="89">
        <v>-99</v>
      </c>
      <c r="BK288" s="89">
        <v>-99</v>
      </c>
      <c r="BL288" s="89">
        <v>-99</v>
      </c>
      <c r="BM288" s="89">
        <v>-99</v>
      </c>
      <c r="BN288" s="89">
        <v>-99</v>
      </c>
      <c r="BO288" s="89">
        <v>-99</v>
      </c>
      <c r="BP288" s="89">
        <v>-99</v>
      </c>
      <c r="BQ288" s="89">
        <v>-99</v>
      </c>
      <c r="BR288" s="89">
        <v>-99</v>
      </c>
      <c r="BS288" s="89">
        <v>-99</v>
      </c>
      <c r="BT288" s="89">
        <v>-99</v>
      </c>
      <c r="BU288" s="89">
        <v>-99</v>
      </c>
      <c r="BV288" s="89">
        <v>-99</v>
      </c>
      <c r="BW288" s="89">
        <v>-99</v>
      </c>
      <c r="BX288" s="89">
        <v>-99</v>
      </c>
      <c r="BY288" s="89">
        <v>-99</v>
      </c>
      <c r="BZ288" s="89">
        <v>-99</v>
      </c>
      <c r="CA288" s="89">
        <v>-99</v>
      </c>
      <c r="CB288" s="89">
        <v>-99</v>
      </c>
      <c r="CC288" s="89">
        <v>-99</v>
      </c>
      <c r="CD288" s="89">
        <v>-99</v>
      </c>
      <c r="CE288" s="89">
        <v>-99</v>
      </c>
      <c r="CF288" s="89">
        <v>-99</v>
      </c>
      <c r="CG288" s="89">
        <v>-99</v>
      </c>
      <c r="CH288" s="89">
        <v>-99</v>
      </c>
      <c r="CI288" s="89">
        <v>-99</v>
      </c>
      <c r="CJ288" s="89">
        <v>-99</v>
      </c>
      <c r="CK288" s="89">
        <v>-99</v>
      </c>
      <c r="CL288" s="89">
        <v>-99</v>
      </c>
      <c r="CM288" s="89">
        <v>-99</v>
      </c>
      <c r="CN288" s="89">
        <v>-99</v>
      </c>
      <c r="CO288" s="89">
        <v>-99</v>
      </c>
      <c r="CP288" s="89">
        <v>-99</v>
      </c>
      <c r="CQ288" s="89">
        <v>-99</v>
      </c>
      <c r="CR288" s="89">
        <v>-99</v>
      </c>
      <c r="CS288" s="89">
        <v>-99</v>
      </c>
      <c r="CT288" s="89">
        <v>-99</v>
      </c>
      <c r="CU288" s="86">
        <v>-99</v>
      </c>
      <c r="CV288" s="86">
        <v>1.0882000000000001</v>
      </c>
      <c r="CW288" s="86">
        <v>89</v>
      </c>
      <c r="CX288" s="86">
        <v>2</v>
      </c>
      <c r="CY288" s="86">
        <v>0.20019999999999999</v>
      </c>
      <c r="CZ288" s="86">
        <v>62</v>
      </c>
      <c r="DA288" s="86">
        <v>2</v>
      </c>
      <c r="DB288" s="86">
        <v>0.69159999999999999</v>
      </c>
      <c r="DC288" s="86">
        <v>81</v>
      </c>
      <c r="DD288" s="86">
        <v>-99</v>
      </c>
      <c r="DE288" s="86">
        <v>-99</v>
      </c>
      <c r="DF288" s="86">
        <v>-99</v>
      </c>
      <c r="DG288" s="86">
        <v>-99</v>
      </c>
      <c r="DH288" s="86">
        <v>-99</v>
      </c>
    </row>
    <row r="289" spans="1:112" x14ac:dyDescent="0.2">
      <c r="A289" s="85">
        <f>IF(ISERROR(SEARCH('School Lookup'!$F$3,Data!J289)),A288,A288+1)</f>
        <v>0</v>
      </c>
      <c r="B289" s="85">
        <f>IF(I289='School Lookup'!$G$13,1,0)</f>
        <v>0</v>
      </c>
      <c r="C289" s="85">
        <f t="shared" si="4"/>
        <v>287</v>
      </c>
      <c r="D289" s="86" t="s">
        <v>6478</v>
      </c>
      <c r="E289" s="86" t="s">
        <v>6862</v>
      </c>
      <c r="F289" s="86" t="s">
        <v>2773</v>
      </c>
      <c r="G289" s="86" t="s">
        <v>2794</v>
      </c>
      <c r="H289" s="86" t="s">
        <v>1362</v>
      </c>
      <c r="I289" s="86" t="s">
        <v>3549</v>
      </c>
      <c r="J289" s="86" t="s">
        <v>1363</v>
      </c>
      <c r="K289" s="86" t="s">
        <v>323</v>
      </c>
      <c r="L289" s="86">
        <v>1</v>
      </c>
      <c r="M289" s="86">
        <v>1</v>
      </c>
      <c r="N289" s="89">
        <v>0.384957142857143</v>
      </c>
      <c r="O289" s="89">
        <v>0.92797926812908904</v>
      </c>
      <c r="P289" s="89">
        <v>58.331600000000002</v>
      </c>
      <c r="Q289" s="89">
        <v>0.901135328627518</v>
      </c>
      <c r="R289" s="89">
        <v>50.178550000000001</v>
      </c>
      <c r="S289" s="89">
        <v>0.91455729837830302</v>
      </c>
      <c r="T289" s="89">
        <v>1.0376037729444101</v>
      </c>
      <c r="U289" s="89">
        <v>0.37735849056603799</v>
      </c>
      <c r="V289" s="89">
        <v>0.39154859356392702</v>
      </c>
      <c r="W289" s="89">
        <v>1</v>
      </c>
      <c r="X289" s="89">
        <v>0.54154865831842602</v>
      </c>
      <c r="Y289" s="89">
        <v>1.36393797310263</v>
      </c>
      <c r="Z289" s="89">
        <v>59.306100000000001</v>
      </c>
      <c r="AA289" s="89">
        <v>1.1819762604045401</v>
      </c>
      <c r="AB289" s="89">
        <v>55.456164937388202</v>
      </c>
      <c r="AC289" s="89">
        <v>1.27295711675358</v>
      </c>
      <c r="AD289" s="89">
        <v>1.4835402826961599</v>
      </c>
      <c r="AE289" s="89">
        <v>0.37668463611859798</v>
      </c>
      <c r="AF289" s="89">
        <v>0.55882683155468604</v>
      </c>
      <c r="AG289" s="89">
        <v>1</v>
      </c>
      <c r="AH289" s="89">
        <v>0.53126432432432402</v>
      </c>
      <c r="AI289" s="89">
        <v>1.20036800345243</v>
      </c>
      <c r="AJ289" s="89">
        <v>36.4255</v>
      </c>
      <c r="AK289" s="89">
        <v>-1.1944406954067299</v>
      </c>
      <c r="AL289" s="89">
        <v>41.621650810810799</v>
      </c>
      <c r="AM289" s="89">
        <v>2.9636540228539202E-3</v>
      </c>
      <c r="AN289" s="89">
        <v>-4.0088148901407702E-2</v>
      </c>
      <c r="AO289" s="89">
        <v>0.12466307277628</v>
      </c>
      <c r="AP289" s="89">
        <v>-4.9975118239625497E-3</v>
      </c>
      <c r="AQ289" s="89">
        <v>1</v>
      </c>
      <c r="AR289" s="89">
        <v>0.58617166666666698</v>
      </c>
      <c r="AS289" s="89">
        <v>1.3876160558953801</v>
      </c>
      <c r="AT289" s="89">
        <v>56.836399999999998</v>
      </c>
      <c r="AU289" s="89">
        <v>0.88581378343331996</v>
      </c>
      <c r="AV289" s="89">
        <v>48.8889272222222</v>
      </c>
      <c r="AW289" s="89">
        <v>1.13671491966435</v>
      </c>
      <c r="AX289" s="89">
        <v>1.15865039831256</v>
      </c>
      <c r="AY289" s="89">
        <v>0.12129380053908401</v>
      </c>
      <c r="AZ289" s="89">
        <v>0.140537110307454</v>
      </c>
      <c r="BA289" s="89">
        <v>-99</v>
      </c>
      <c r="BB289" s="89">
        <v>-99</v>
      </c>
      <c r="BC289" s="89">
        <v>-99</v>
      </c>
      <c r="BD289" s="89">
        <v>-99</v>
      </c>
      <c r="BE289" s="89">
        <v>-99</v>
      </c>
      <c r="BF289" s="89">
        <v>-99</v>
      </c>
      <c r="BG289" s="89">
        <v>-99</v>
      </c>
      <c r="BH289" s="89">
        <v>-99</v>
      </c>
      <c r="BI289" s="89">
        <v>-99</v>
      </c>
      <c r="BJ289" s="89">
        <v>-99</v>
      </c>
      <c r="BK289" s="89">
        <v>-99</v>
      </c>
      <c r="BL289" s="89">
        <v>-99</v>
      </c>
      <c r="BM289" s="89">
        <v>-99</v>
      </c>
      <c r="BN289" s="89">
        <v>-99</v>
      </c>
      <c r="BO289" s="89">
        <v>-99</v>
      </c>
      <c r="BP289" s="89">
        <v>-99</v>
      </c>
      <c r="BQ289" s="89">
        <v>-99</v>
      </c>
      <c r="BR289" s="89">
        <v>-99</v>
      </c>
      <c r="BS289" s="89">
        <v>-99</v>
      </c>
      <c r="BT289" s="89">
        <v>-99</v>
      </c>
      <c r="BU289" s="89">
        <v>-99</v>
      </c>
      <c r="BV289" s="89">
        <v>-99</v>
      </c>
      <c r="BW289" s="89">
        <v>-99</v>
      </c>
      <c r="BX289" s="89">
        <v>-99</v>
      </c>
      <c r="BY289" s="89">
        <v>-99</v>
      </c>
      <c r="BZ289" s="89">
        <v>-99</v>
      </c>
      <c r="CA289" s="89">
        <v>-99</v>
      </c>
      <c r="CB289" s="89">
        <v>-99</v>
      </c>
      <c r="CC289" s="89">
        <v>-99</v>
      </c>
      <c r="CD289" s="89">
        <v>-99</v>
      </c>
      <c r="CE289" s="89">
        <v>-99</v>
      </c>
      <c r="CF289" s="89">
        <v>-99</v>
      </c>
      <c r="CG289" s="89">
        <v>-99</v>
      </c>
      <c r="CH289" s="89">
        <v>-99</v>
      </c>
      <c r="CI289" s="89">
        <v>-99</v>
      </c>
      <c r="CJ289" s="89">
        <v>-99</v>
      </c>
      <c r="CK289" s="89">
        <v>-99</v>
      </c>
      <c r="CL289" s="89">
        <v>-99</v>
      </c>
      <c r="CM289" s="89">
        <v>-99</v>
      </c>
      <c r="CN289" s="89">
        <v>-99</v>
      </c>
      <c r="CO289" s="89">
        <v>-99</v>
      </c>
      <c r="CP289" s="89">
        <v>-99</v>
      </c>
      <c r="CQ289" s="89">
        <v>-99</v>
      </c>
      <c r="CR289" s="89">
        <v>-99</v>
      </c>
      <c r="CS289" s="89">
        <v>-99</v>
      </c>
      <c r="CT289" s="89">
        <v>-99</v>
      </c>
      <c r="CU289" s="86">
        <v>-99</v>
      </c>
      <c r="CV289" s="86">
        <v>1.0859000000000001</v>
      </c>
      <c r="CW289" s="86">
        <v>89</v>
      </c>
      <c r="CX289" s="86">
        <v>2</v>
      </c>
      <c r="CY289" s="86">
        <v>-1.6064000000000001</v>
      </c>
      <c r="CZ289" s="86">
        <v>3</v>
      </c>
      <c r="DA289" s="86">
        <v>4</v>
      </c>
      <c r="DB289" s="86">
        <v>0.74380000000000002</v>
      </c>
      <c r="DC289" s="86">
        <v>83</v>
      </c>
      <c r="DD289" s="86">
        <v>-99</v>
      </c>
      <c r="DE289" s="86">
        <v>-99</v>
      </c>
      <c r="DF289" s="86">
        <v>-99</v>
      </c>
      <c r="DG289" s="86">
        <v>-99</v>
      </c>
      <c r="DH289" s="86">
        <v>-99</v>
      </c>
    </row>
    <row r="290" spans="1:112" x14ac:dyDescent="0.2">
      <c r="A290" s="85">
        <f>IF(ISERROR(SEARCH('School Lookup'!$F$3,Data!J290)),A289,A289+1)</f>
        <v>0</v>
      </c>
      <c r="B290" s="85">
        <f>IF(I290='School Lookup'!$G$13,1,0)</f>
        <v>0</v>
      </c>
      <c r="C290" s="85">
        <f t="shared" si="4"/>
        <v>288</v>
      </c>
      <c r="D290" s="86" t="s">
        <v>6478</v>
      </c>
      <c r="E290" s="86" t="s">
        <v>6490</v>
      </c>
      <c r="F290" s="86" t="s">
        <v>2739</v>
      </c>
      <c r="G290" s="86" t="s">
        <v>2849</v>
      </c>
      <c r="H290" s="86" t="s">
        <v>291</v>
      </c>
      <c r="I290" s="86" t="s">
        <v>4282</v>
      </c>
      <c r="J290" s="86" t="s">
        <v>713</v>
      </c>
      <c r="K290" s="86" t="s">
        <v>36</v>
      </c>
      <c r="L290" s="86">
        <v>1</v>
      </c>
      <c r="M290" s="86">
        <v>-99</v>
      </c>
      <c r="N290" s="89">
        <v>-99</v>
      </c>
      <c r="O290" s="89">
        <v>-99</v>
      </c>
      <c r="P290" s="89">
        <v>-99</v>
      </c>
      <c r="Q290" s="89">
        <v>-99</v>
      </c>
      <c r="R290" s="89">
        <v>-99</v>
      </c>
      <c r="S290" s="89">
        <v>-99</v>
      </c>
      <c r="T290" s="89">
        <v>-99</v>
      </c>
      <c r="U290" s="89">
        <v>-99</v>
      </c>
      <c r="V290" s="89">
        <v>-99</v>
      </c>
      <c r="W290" s="89">
        <v>-99</v>
      </c>
      <c r="X290" s="89">
        <v>-99</v>
      </c>
      <c r="Y290" s="89">
        <v>-99</v>
      </c>
      <c r="Z290" s="89">
        <v>-99</v>
      </c>
      <c r="AA290" s="89">
        <v>-99</v>
      </c>
      <c r="AB290" s="89">
        <v>-99</v>
      </c>
      <c r="AC290" s="89">
        <v>-99</v>
      </c>
      <c r="AD290" s="89">
        <v>-99</v>
      </c>
      <c r="AE290" s="89">
        <v>-99</v>
      </c>
      <c r="AF290" s="89">
        <v>-99</v>
      </c>
      <c r="AG290" s="89">
        <v>-99</v>
      </c>
      <c r="AH290" s="89">
        <v>-99</v>
      </c>
      <c r="AI290" s="89">
        <v>-99</v>
      </c>
      <c r="AJ290" s="89">
        <v>-99</v>
      </c>
      <c r="AK290" s="89">
        <v>-99</v>
      </c>
      <c r="AL290" s="89">
        <v>-99</v>
      </c>
      <c r="AM290" s="89">
        <v>-99</v>
      </c>
      <c r="AN290" s="89">
        <v>-99</v>
      </c>
      <c r="AO290" s="89">
        <v>-99</v>
      </c>
      <c r="AP290" s="89">
        <v>-99</v>
      </c>
      <c r="AQ290" s="89">
        <v>-99</v>
      </c>
      <c r="AR290" s="89">
        <v>-99</v>
      </c>
      <c r="AS290" s="89">
        <v>-99</v>
      </c>
      <c r="AT290" s="89">
        <v>-99</v>
      </c>
      <c r="AU290" s="89">
        <v>-99</v>
      </c>
      <c r="AV290" s="89">
        <v>-99</v>
      </c>
      <c r="AW290" s="89">
        <v>-99</v>
      </c>
      <c r="AX290" s="89">
        <v>-99</v>
      </c>
      <c r="AY290" s="89">
        <v>-99</v>
      </c>
      <c r="AZ290" s="89">
        <v>-99</v>
      </c>
      <c r="BA290" s="89">
        <v>1</v>
      </c>
      <c r="BB290" s="89">
        <v>0.316603703703704</v>
      </c>
      <c r="BC290" s="89">
        <v>0.936937277814887</v>
      </c>
      <c r="BD290" s="89">
        <v>66.566699999999997</v>
      </c>
      <c r="BE290" s="89">
        <v>1.8271593403689901</v>
      </c>
      <c r="BF290" s="89">
        <v>60.740734074074098</v>
      </c>
      <c r="BG290" s="89">
        <v>1.38204830909194</v>
      </c>
      <c r="BH290" s="89">
        <v>1.48894595406126</v>
      </c>
      <c r="BI290" s="89">
        <v>0.25092936802973997</v>
      </c>
      <c r="BJ290" s="89">
        <v>0.37362026728302999</v>
      </c>
      <c r="BK290" s="89">
        <v>1</v>
      </c>
      <c r="BL290" s="89">
        <v>0.50366148148148104</v>
      </c>
      <c r="BM290" s="89">
        <v>1.4074224467426399</v>
      </c>
      <c r="BN290" s="89">
        <v>54.433300000000003</v>
      </c>
      <c r="BO290" s="89">
        <v>0.64874591668368398</v>
      </c>
      <c r="BP290" s="89">
        <v>55.555587407407401</v>
      </c>
      <c r="BQ290" s="89">
        <v>1.0280841817131601</v>
      </c>
      <c r="BR290" s="89">
        <v>1.0903281188209999</v>
      </c>
      <c r="BS290" s="89">
        <v>0.25092936802973997</v>
      </c>
      <c r="BT290" s="89">
        <v>0.27359534580080802</v>
      </c>
      <c r="BU290" s="89">
        <v>1</v>
      </c>
      <c r="BV290" s="89">
        <v>0.53327164179104503</v>
      </c>
      <c r="BW290" s="89">
        <v>1.38549479865242</v>
      </c>
      <c r="BX290" s="89">
        <v>51.186399999999999</v>
      </c>
      <c r="BY290" s="89">
        <v>0.21420312404696401</v>
      </c>
      <c r="BZ290" s="89">
        <v>53.731363432835799</v>
      </c>
      <c r="CA290" s="89">
        <v>0.79984896134969397</v>
      </c>
      <c r="CB290" s="89">
        <v>0.85292679628892298</v>
      </c>
      <c r="CC290" s="89">
        <v>0.24907063197026</v>
      </c>
      <c r="CD290" s="89">
        <v>0.21243901617605099</v>
      </c>
      <c r="CE290" s="89">
        <v>1</v>
      </c>
      <c r="CF290" s="89">
        <v>0.53953432835820903</v>
      </c>
      <c r="CG290" s="89">
        <v>1.48033430461152</v>
      </c>
      <c r="CH290" s="89">
        <v>52.7288</v>
      </c>
      <c r="CI290" s="89">
        <v>0.391727985588536</v>
      </c>
      <c r="CJ290" s="89">
        <v>46.268637313432798</v>
      </c>
      <c r="CK290" s="89">
        <v>0.93603114510002805</v>
      </c>
      <c r="CL290" s="89">
        <v>1.02199103229375</v>
      </c>
      <c r="CM290" s="89">
        <v>0.24907063197026</v>
      </c>
      <c r="CN290" s="89">
        <v>0.25454795228134303</v>
      </c>
      <c r="CO290" s="89">
        <v>98.58</v>
      </c>
      <c r="CP290" s="89">
        <v>0.84560000000000002</v>
      </c>
      <c r="CQ290" s="89">
        <v>-0.24</v>
      </c>
      <c r="CR290" s="89">
        <v>-0.2172</v>
      </c>
      <c r="CS290" s="89">
        <v>0.84560000000000002</v>
      </c>
      <c r="CT290" s="89">
        <v>0.71409999999999996</v>
      </c>
      <c r="CU290" s="86" t="s">
        <v>6986</v>
      </c>
      <c r="CV290" s="86">
        <v>1.0742</v>
      </c>
      <c r="CW290" s="86">
        <v>89</v>
      </c>
      <c r="CX290" s="86">
        <v>2</v>
      </c>
      <c r="CY290" s="86">
        <v>0.39910000000000001</v>
      </c>
      <c r="CZ290" s="86">
        <v>70</v>
      </c>
      <c r="DA290" s="86">
        <v>4</v>
      </c>
      <c r="DB290" s="86">
        <v>0.7722</v>
      </c>
      <c r="DC290" s="86">
        <v>84</v>
      </c>
      <c r="DD290" s="86">
        <v>-99</v>
      </c>
      <c r="DE290" s="86">
        <v>-99</v>
      </c>
      <c r="DF290" s="86">
        <v>-99</v>
      </c>
      <c r="DG290" s="86">
        <v>-99</v>
      </c>
      <c r="DH290" s="86">
        <v>-99</v>
      </c>
    </row>
    <row r="291" spans="1:112" x14ac:dyDescent="0.2">
      <c r="A291" s="85">
        <f>IF(ISERROR(SEARCH('School Lookup'!$F$3,Data!J291)),A290,A290+1)</f>
        <v>0</v>
      </c>
      <c r="B291" s="85">
        <f>IF(I291='School Lookup'!$G$13,1,0)</f>
        <v>0</v>
      </c>
      <c r="C291" s="85">
        <f t="shared" si="4"/>
        <v>289</v>
      </c>
      <c r="D291" s="86" t="s">
        <v>6478</v>
      </c>
      <c r="E291" s="86" t="s">
        <v>6637</v>
      </c>
      <c r="F291" s="86" t="s">
        <v>1091</v>
      </c>
      <c r="G291" s="86" t="s">
        <v>3154</v>
      </c>
      <c r="H291" s="86" t="s">
        <v>759</v>
      </c>
      <c r="I291" s="86" t="s">
        <v>5289</v>
      </c>
      <c r="J291" s="86" t="s">
        <v>2632</v>
      </c>
      <c r="K291" s="86" t="s">
        <v>31</v>
      </c>
      <c r="L291" s="86">
        <v>1</v>
      </c>
      <c r="M291" s="86">
        <v>1</v>
      </c>
      <c r="N291" s="89">
        <v>0.32298461538461498</v>
      </c>
      <c r="O291" s="89">
        <v>0.79377782681822595</v>
      </c>
      <c r="P291" s="89">
        <v>64.860500000000002</v>
      </c>
      <c r="Q291" s="89">
        <v>1.5936649696266101</v>
      </c>
      <c r="R291" s="89">
        <v>50</v>
      </c>
      <c r="S291" s="89">
        <v>1.19372139822242</v>
      </c>
      <c r="T291" s="89">
        <v>1.3543620344699101</v>
      </c>
      <c r="U291" s="89">
        <v>0.373602980308675</v>
      </c>
      <c r="V291" s="89">
        <v>0.50599369249487802</v>
      </c>
      <c r="W291" s="89">
        <v>1</v>
      </c>
      <c r="X291" s="89">
        <v>0.28718154506437799</v>
      </c>
      <c r="Y291" s="89">
        <v>0.76511749904795001</v>
      </c>
      <c r="Z291" s="89">
        <v>61.711300000000001</v>
      </c>
      <c r="AA291" s="89">
        <v>1.4819118182880999</v>
      </c>
      <c r="AB291" s="89">
        <v>51.072964806866899</v>
      </c>
      <c r="AC291" s="89">
        <v>1.12351465866803</v>
      </c>
      <c r="AD291" s="89">
        <v>1.3095366579752901</v>
      </c>
      <c r="AE291" s="89">
        <v>0.37200638637573202</v>
      </c>
      <c r="AF291" s="89">
        <v>0.48715599995994002</v>
      </c>
      <c r="AG291" s="89">
        <v>1</v>
      </c>
      <c r="AH291" s="89">
        <v>-8.4351012145748999E-2</v>
      </c>
      <c r="AI291" s="89">
        <v>-0.124495590761454</v>
      </c>
      <c r="AJ291" s="89">
        <v>51.512999999999998</v>
      </c>
      <c r="AK291" s="89">
        <v>0.28248963435737501</v>
      </c>
      <c r="AL291" s="89">
        <v>60.728757489878497</v>
      </c>
      <c r="AM291" s="89">
        <v>7.8997021797960795E-2</v>
      </c>
      <c r="AN291" s="89">
        <v>3.9788205461624003E-2</v>
      </c>
      <c r="AO291" s="89">
        <v>0.13145290047897801</v>
      </c>
      <c r="AP291" s="89">
        <v>5.2302750127839904E-3</v>
      </c>
      <c r="AQ291" s="89">
        <v>1</v>
      </c>
      <c r="AR291" s="89">
        <v>-8.6912987012986997E-2</v>
      </c>
      <c r="AS291" s="89">
        <v>-0.125354387430098</v>
      </c>
      <c r="AT291" s="89">
        <v>61.085500000000003</v>
      </c>
      <c r="AU291" s="89">
        <v>1.3476428314307101</v>
      </c>
      <c r="AV291" s="89">
        <v>55.844133766233803</v>
      </c>
      <c r="AW291" s="89">
        <v>0.61114422200030505</v>
      </c>
      <c r="AX291" s="89">
        <v>0.60480663500346898</v>
      </c>
      <c r="AY291" s="89">
        <v>0.12293773283661499</v>
      </c>
      <c r="AZ291" s="89">
        <v>7.4353556511868701E-2</v>
      </c>
      <c r="BA291" s="89">
        <v>-99</v>
      </c>
      <c r="BB291" s="89">
        <v>-99</v>
      </c>
      <c r="BC291" s="89">
        <v>-99</v>
      </c>
      <c r="BD291" s="89">
        <v>-99</v>
      </c>
      <c r="BE291" s="89">
        <v>-99</v>
      </c>
      <c r="BF291" s="89">
        <v>-99</v>
      </c>
      <c r="BG291" s="89">
        <v>-99</v>
      </c>
      <c r="BH291" s="89">
        <v>-99</v>
      </c>
      <c r="BI291" s="89">
        <v>-99</v>
      </c>
      <c r="BJ291" s="89">
        <v>-99</v>
      </c>
      <c r="BK291" s="89">
        <v>-99</v>
      </c>
      <c r="BL291" s="89">
        <v>-99</v>
      </c>
      <c r="BM291" s="89">
        <v>-99</v>
      </c>
      <c r="BN291" s="89">
        <v>-99</v>
      </c>
      <c r="BO291" s="89">
        <v>-99</v>
      </c>
      <c r="BP291" s="89">
        <v>-99</v>
      </c>
      <c r="BQ291" s="89">
        <v>-99</v>
      </c>
      <c r="BR291" s="89">
        <v>-99</v>
      </c>
      <c r="BS291" s="89">
        <v>-99</v>
      </c>
      <c r="BT291" s="89">
        <v>-99</v>
      </c>
      <c r="BU291" s="89">
        <v>-99</v>
      </c>
      <c r="BV291" s="89">
        <v>-99</v>
      </c>
      <c r="BW291" s="89">
        <v>-99</v>
      </c>
      <c r="BX291" s="89">
        <v>-99</v>
      </c>
      <c r="BY291" s="89">
        <v>-99</v>
      </c>
      <c r="BZ291" s="89">
        <v>-99</v>
      </c>
      <c r="CA291" s="89">
        <v>-99</v>
      </c>
      <c r="CB291" s="89">
        <v>-99</v>
      </c>
      <c r="CC291" s="89">
        <v>-99</v>
      </c>
      <c r="CD291" s="89">
        <v>-99</v>
      </c>
      <c r="CE291" s="89">
        <v>-99</v>
      </c>
      <c r="CF291" s="89">
        <v>-99</v>
      </c>
      <c r="CG291" s="89">
        <v>-99</v>
      </c>
      <c r="CH291" s="89">
        <v>-99</v>
      </c>
      <c r="CI291" s="89">
        <v>-99</v>
      </c>
      <c r="CJ291" s="89">
        <v>-99</v>
      </c>
      <c r="CK291" s="89">
        <v>-99</v>
      </c>
      <c r="CL291" s="89">
        <v>-99</v>
      </c>
      <c r="CM291" s="89">
        <v>-99</v>
      </c>
      <c r="CN291" s="89">
        <v>-99</v>
      </c>
      <c r="CO291" s="89">
        <v>-99</v>
      </c>
      <c r="CP291" s="89">
        <v>-99</v>
      </c>
      <c r="CQ291" s="89">
        <v>-99</v>
      </c>
      <c r="CR291" s="89">
        <v>-99</v>
      </c>
      <c r="CS291" s="89">
        <v>-99</v>
      </c>
      <c r="CT291" s="89">
        <v>-99</v>
      </c>
      <c r="CU291" s="86">
        <v>-99</v>
      </c>
      <c r="CV291" s="86">
        <v>1.0727</v>
      </c>
      <c r="CW291" s="86">
        <v>89</v>
      </c>
      <c r="CX291" s="86">
        <v>2</v>
      </c>
      <c r="CY291" s="86">
        <v>-1.7790999999999999</v>
      </c>
      <c r="CZ291" s="86">
        <v>2</v>
      </c>
      <c r="DA291" s="86">
        <v>4</v>
      </c>
      <c r="DB291" s="86">
        <v>1.3494999999999999</v>
      </c>
      <c r="DC291" s="86">
        <v>97</v>
      </c>
      <c r="DD291" s="86">
        <v>-99</v>
      </c>
      <c r="DE291" s="86">
        <v>-99</v>
      </c>
      <c r="DF291" s="86">
        <v>-99</v>
      </c>
      <c r="DG291" s="86">
        <v>-99</v>
      </c>
      <c r="DH291" s="86">
        <v>-99</v>
      </c>
    </row>
    <row r="292" spans="1:112" x14ac:dyDescent="0.2">
      <c r="A292" s="85">
        <f>IF(ISERROR(SEARCH('School Lookup'!$F$3,Data!J292)),A291,A291+1)</f>
        <v>0</v>
      </c>
      <c r="B292" s="85">
        <f>IF(I292='School Lookup'!$G$13,1,0)</f>
        <v>0</v>
      </c>
      <c r="C292" s="85">
        <f t="shared" si="4"/>
        <v>290</v>
      </c>
      <c r="D292" s="86" t="s">
        <v>6478</v>
      </c>
      <c r="E292" s="86" t="s">
        <v>6581</v>
      </c>
      <c r="F292" s="86" t="s">
        <v>2754</v>
      </c>
      <c r="G292" s="86" t="s">
        <v>2797</v>
      </c>
      <c r="H292" s="86" t="s">
        <v>5950</v>
      </c>
      <c r="I292" s="86" t="s">
        <v>3469</v>
      </c>
      <c r="J292" s="86" t="s">
        <v>1074</v>
      </c>
      <c r="K292" s="86" t="s">
        <v>26</v>
      </c>
      <c r="L292" s="86">
        <v>1</v>
      </c>
      <c r="M292" s="86">
        <v>1</v>
      </c>
      <c r="N292" s="89">
        <v>0.35828733333333301</v>
      </c>
      <c r="O292" s="89">
        <v>0.87022582440891705</v>
      </c>
      <c r="P292" s="89">
        <v>59.708300000000001</v>
      </c>
      <c r="Q292" s="89">
        <v>1.0471638413576001</v>
      </c>
      <c r="R292" s="89">
        <v>46.000000666666701</v>
      </c>
      <c r="S292" s="89">
        <v>0.95869483288325996</v>
      </c>
      <c r="T292" s="89">
        <v>1.0876851720412799</v>
      </c>
      <c r="U292" s="89">
        <v>0.5</v>
      </c>
      <c r="V292" s="89">
        <v>0.54384258602063795</v>
      </c>
      <c r="W292" s="89">
        <v>1</v>
      </c>
      <c r="X292" s="89">
        <v>0.31265266666666702</v>
      </c>
      <c r="Y292" s="89">
        <v>0.82508055369547995</v>
      </c>
      <c r="Z292" s="89">
        <v>57.75</v>
      </c>
      <c r="AA292" s="89">
        <v>0.98792598532444997</v>
      </c>
      <c r="AB292" s="89">
        <v>49.999962666666697</v>
      </c>
      <c r="AC292" s="89">
        <v>0.90650326950996496</v>
      </c>
      <c r="AD292" s="89">
        <v>1.0568590133289699</v>
      </c>
      <c r="AE292" s="89">
        <v>0.5</v>
      </c>
      <c r="AF292" s="89">
        <v>0.52842950666448396</v>
      </c>
      <c r="AG292" s="89">
        <v>-99</v>
      </c>
      <c r="AH292" s="89">
        <v>-99</v>
      </c>
      <c r="AI292" s="89">
        <v>-99</v>
      </c>
      <c r="AJ292" s="89">
        <v>-99</v>
      </c>
      <c r="AK292" s="89">
        <v>-99</v>
      </c>
      <c r="AL292" s="89">
        <v>-99</v>
      </c>
      <c r="AM292" s="89">
        <v>-99</v>
      </c>
      <c r="AN292" s="89">
        <v>-99</v>
      </c>
      <c r="AO292" s="89">
        <v>-99</v>
      </c>
      <c r="AP292" s="89">
        <v>-99</v>
      </c>
      <c r="AQ292" s="89">
        <v>-99</v>
      </c>
      <c r="AR292" s="89">
        <v>-99</v>
      </c>
      <c r="AS292" s="89">
        <v>-99</v>
      </c>
      <c r="AT292" s="89">
        <v>-99</v>
      </c>
      <c r="AU292" s="89">
        <v>-99</v>
      </c>
      <c r="AV292" s="89">
        <v>-99</v>
      </c>
      <c r="AW292" s="89">
        <v>-99</v>
      </c>
      <c r="AX292" s="89">
        <v>-99</v>
      </c>
      <c r="AY292" s="89">
        <v>-99</v>
      </c>
      <c r="AZ292" s="89">
        <v>-99</v>
      </c>
      <c r="BA292" s="89">
        <v>-99</v>
      </c>
      <c r="BB292" s="89">
        <v>-99</v>
      </c>
      <c r="BC292" s="89">
        <v>-99</v>
      </c>
      <c r="BD292" s="89">
        <v>-99</v>
      </c>
      <c r="BE292" s="89">
        <v>-99</v>
      </c>
      <c r="BF292" s="89">
        <v>-99</v>
      </c>
      <c r="BG292" s="89">
        <v>-99</v>
      </c>
      <c r="BH292" s="89">
        <v>-99</v>
      </c>
      <c r="BI292" s="89">
        <v>-99</v>
      </c>
      <c r="BJ292" s="89">
        <v>-99</v>
      </c>
      <c r="BK292" s="89">
        <v>-99</v>
      </c>
      <c r="BL292" s="89">
        <v>-99</v>
      </c>
      <c r="BM292" s="89">
        <v>-99</v>
      </c>
      <c r="BN292" s="89">
        <v>-99</v>
      </c>
      <c r="BO292" s="89">
        <v>-99</v>
      </c>
      <c r="BP292" s="89">
        <v>-99</v>
      </c>
      <c r="BQ292" s="89">
        <v>-99</v>
      </c>
      <c r="BR292" s="89">
        <v>-99</v>
      </c>
      <c r="BS292" s="89">
        <v>-99</v>
      </c>
      <c r="BT292" s="89">
        <v>-99</v>
      </c>
      <c r="BU292" s="89">
        <v>-99</v>
      </c>
      <c r="BV292" s="89">
        <v>-99</v>
      </c>
      <c r="BW292" s="89">
        <v>-99</v>
      </c>
      <c r="BX292" s="89">
        <v>-99</v>
      </c>
      <c r="BY292" s="89">
        <v>-99</v>
      </c>
      <c r="BZ292" s="89">
        <v>-99</v>
      </c>
      <c r="CA292" s="89">
        <v>-99</v>
      </c>
      <c r="CB292" s="89">
        <v>-99</v>
      </c>
      <c r="CC292" s="89">
        <v>-99</v>
      </c>
      <c r="CD292" s="89">
        <v>-99</v>
      </c>
      <c r="CE292" s="89">
        <v>-99</v>
      </c>
      <c r="CF292" s="89">
        <v>-99</v>
      </c>
      <c r="CG292" s="89">
        <v>-99</v>
      </c>
      <c r="CH292" s="89">
        <v>-99</v>
      </c>
      <c r="CI292" s="89">
        <v>-99</v>
      </c>
      <c r="CJ292" s="89">
        <v>-99</v>
      </c>
      <c r="CK292" s="89">
        <v>-99</v>
      </c>
      <c r="CL292" s="89">
        <v>-99</v>
      </c>
      <c r="CM292" s="89">
        <v>-99</v>
      </c>
      <c r="CN292" s="89">
        <v>-99</v>
      </c>
      <c r="CO292" s="89">
        <v>-99</v>
      </c>
      <c r="CP292" s="89">
        <v>-99</v>
      </c>
      <c r="CQ292" s="89">
        <v>-99</v>
      </c>
      <c r="CR292" s="89">
        <v>-99</v>
      </c>
      <c r="CS292" s="89">
        <v>-99</v>
      </c>
      <c r="CT292" s="89">
        <v>-99</v>
      </c>
      <c r="CU292" s="86">
        <v>-99</v>
      </c>
      <c r="CV292" s="86">
        <v>1.0723</v>
      </c>
      <c r="CW292" s="86">
        <v>89</v>
      </c>
      <c r="CX292" s="86">
        <v>2</v>
      </c>
      <c r="CY292" s="86">
        <v>-0.59799999999999998</v>
      </c>
      <c r="CZ292" s="86">
        <v>24</v>
      </c>
      <c r="DA292" s="86">
        <v>2</v>
      </c>
      <c r="DB292" s="86">
        <v>1.0175000000000001</v>
      </c>
      <c r="DC292" s="86">
        <v>91</v>
      </c>
      <c r="DD292" s="86">
        <v>-99</v>
      </c>
      <c r="DE292" s="86">
        <v>-99</v>
      </c>
      <c r="DF292" s="86">
        <v>-99</v>
      </c>
      <c r="DG292" s="86">
        <v>-99</v>
      </c>
      <c r="DH292" s="86">
        <v>-99</v>
      </c>
    </row>
    <row r="293" spans="1:112" x14ac:dyDescent="0.2">
      <c r="A293" s="85">
        <f>IF(ISERROR(SEARCH('School Lookup'!$F$3,Data!J293)),A292,A292+1)</f>
        <v>0</v>
      </c>
      <c r="B293" s="85">
        <f>IF(I293='School Lookup'!$G$13,1,0)</f>
        <v>0</v>
      </c>
      <c r="C293" s="85">
        <f t="shared" si="4"/>
        <v>291</v>
      </c>
      <c r="D293" s="86" t="s">
        <v>6478</v>
      </c>
      <c r="E293" s="86" t="s">
        <v>6257</v>
      </c>
      <c r="F293" s="86" t="s">
        <v>1718</v>
      </c>
      <c r="G293" s="86" t="s">
        <v>3058</v>
      </c>
      <c r="H293" s="86" t="s">
        <v>1575</v>
      </c>
      <c r="I293" s="86" t="s">
        <v>5040</v>
      </c>
      <c r="J293" s="86" t="s">
        <v>1636</v>
      </c>
      <c r="K293" s="86" t="s">
        <v>6485</v>
      </c>
      <c r="L293" s="86">
        <v>1</v>
      </c>
      <c r="M293" s="86">
        <v>1</v>
      </c>
      <c r="N293" s="89">
        <v>0.50563076923076899</v>
      </c>
      <c r="O293" s="89">
        <v>1.1892978757125601</v>
      </c>
      <c r="P293" s="89">
        <v>66.983500000000006</v>
      </c>
      <c r="Q293" s="89">
        <v>1.81885457703997</v>
      </c>
      <c r="R293" s="89">
        <v>49.999987782805398</v>
      </c>
      <c r="S293" s="89">
        <v>1.5040762263762599</v>
      </c>
      <c r="T293" s="89">
        <v>1.70651138274554</v>
      </c>
      <c r="U293" s="89">
        <v>0.39676840215439901</v>
      </c>
      <c r="V293" s="89">
        <v>0.67708979459023999</v>
      </c>
      <c r="W293" s="89">
        <v>1</v>
      </c>
      <c r="X293" s="89">
        <v>0.37439909502262397</v>
      </c>
      <c r="Y293" s="89">
        <v>0.97044142612229001</v>
      </c>
      <c r="Z293" s="89">
        <v>51.115699999999997</v>
      </c>
      <c r="AA293" s="89">
        <v>0.16060914195718001</v>
      </c>
      <c r="AB293" s="89">
        <v>46.832575113122203</v>
      </c>
      <c r="AC293" s="89">
        <v>0.56552528403973501</v>
      </c>
      <c r="AD293" s="89">
        <v>0.65984061452911702</v>
      </c>
      <c r="AE293" s="89">
        <v>0.39676840215439901</v>
      </c>
      <c r="AF293" s="89">
        <v>0.26180390630329398</v>
      </c>
      <c r="AG293" s="89">
        <v>1</v>
      </c>
      <c r="AH293" s="89">
        <v>0.26964260869565199</v>
      </c>
      <c r="AI293" s="89">
        <v>0.63733283204218405</v>
      </c>
      <c r="AJ293" s="89">
        <v>-99</v>
      </c>
      <c r="AK293" s="89">
        <v>-99</v>
      </c>
      <c r="AL293" s="89">
        <v>48.695653043478302</v>
      </c>
      <c r="AM293" s="89">
        <v>0.63733283204218405</v>
      </c>
      <c r="AN293" s="89">
        <v>0.62634421813951102</v>
      </c>
      <c r="AO293" s="89">
        <v>0.206463195691203</v>
      </c>
      <c r="AP293" s="89">
        <v>0.12931702887979099</v>
      </c>
      <c r="AQ293" s="89">
        <v>-99</v>
      </c>
      <c r="AR293" s="89">
        <v>-99</v>
      </c>
      <c r="AS293" s="89">
        <v>-99</v>
      </c>
      <c r="AT293" s="89">
        <v>-99</v>
      </c>
      <c r="AU293" s="89">
        <v>-99</v>
      </c>
      <c r="AV293" s="89">
        <v>-99</v>
      </c>
      <c r="AW293" s="89">
        <v>-99</v>
      </c>
      <c r="AX293" s="89">
        <v>-99</v>
      </c>
      <c r="AY293" s="89">
        <v>-99</v>
      </c>
      <c r="AZ293" s="89">
        <v>-99</v>
      </c>
      <c r="BA293" s="89">
        <v>-99</v>
      </c>
      <c r="BB293" s="89">
        <v>-99</v>
      </c>
      <c r="BC293" s="89">
        <v>-99</v>
      </c>
      <c r="BD293" s="89">
        <v>-99</v>
      </c>
      <c r="BE293" s="89">
        <v>-99</v>
      </c>
      <c r="BF293" s="89">
        <v>-99</v>
      </c>
      <c r="BG293" s="89">
        <v>-99</v>
      </c>
      <c r="BH293" s="89">
        <v>-99</v>
      </c>
      <c r="BI293" s="89">
        <v>-99</v>
      </c>
      <c r="BJ293" s="89">
        <v>-99</v>
      </c>
      <c r="BK293" s="89">
        <v>-99</v>
      </c>
      <c r="BL293" s="89">
        <v>-99</v>
      </c>
      <c r="BM293" s="89">
        <v>-99</v>
      </c>
      <c r="BN293" s="89">
        <v>-99</v>
      </c>
      <c r="BO293" s="89">
        <v>-99</v>
      </c>
      <c r="BP293" s="89">
        <v>-99</v>
      </c>
      <c r="BQ293" s="89">
        <v>-99</v>
      </c>
      <c r="BR293" s="89">
        <v>-99</v>
      </c>
      <c r="BS293" s="89">
        <v>-99</v>
      </c>
      <c r="BT293" s="89">
        <v>-99</v>
      </c>
      <c r="BU293" s="89">
        <v>-99</v>
      </c>
      <c r="BV293" s="89">
        <v>-99</v>
      </c>
      <c r="BW293" s="89">
        <v>-99</v>
      </c>
      <c r="BX293" s="89">
        <v>-99</v>
      </c>
      <c r="BY293" s="89">
        <v>-99</v>
      </c>
      <c r="BZ293" s="89">
        <v>-99</v>
      </c>
      <c r="CA293" s="89">
        <v>-99</v>
      </c>
      <c r="CB293" s="89">
        <v>-99</v>
      </c>
      <c r="CC293" s="89">
        <v>-99</v>
      </c>
      <c r="CD293" s="89">
        <v>-99</v>
      </c>
      <c r="CE293" s="89">
        <v>-99</v>
      </c>
      <c r="CF293" s="89">
        <v>-99</v>
      </c>
      <c r="CG293" s="89">
        <v>-99</v>
      </c>
      <c r="CH293" s="89">
        <v>-99</v>
      </c>
      <c r="CI293" s="89">
        <v>-99</v>
      </c>
      <c r="CJ293" s="89">
        <v>-99</v>
      </c>
      <c r="CK293" s="89">
        <v>-99</v>
      </c>
      <c r="CL293" s="89">
        <v>-99</v>
      </c>
      <c r="CM293" s="89">
        <v>-99</v>
      </c>
      <c r="CN293" s="89">
        <v>-99</v>
      </c>
      <c r="CO293" s="89">
        <v>-99</v>
      </c>
      <c r="CP293" s="89">
        <v>-99</v>
      </c>
      <c r="CQ293" s="89">
        <v>-99</v>
      </c>
      <c r="CR293" s="89">
        <v>-99</v>
      </c>
      <c r="CS293" s="89">
        <v>-99</v>
      </c>
      <c r="CT293" s="89">
        <v>-99</v>
      </c>
      <c r="CU293" s="86">
        <v>-99</v>
      </c>
      <c r="CV293" s="86">
        <v>1.0682</v>
      </c>
      <c r="CW293" s="86">
        <v>89</v>
      </c>
      <c r="CX293" s="86">
        <v>2</v>
      </c>
      <c r="CY293" s="86">
        <v>-0.217</v>
      </c>
      <c r="CZ293" s="86">
        <v>41</v>
      </c>
      <c r="DA293" s="86">
        <v>2</v>
      </c>
      <c r="DB293" s="86">
        <v>0.78539999999999999</v>
      </c>
      <c r="DC293" s="86">
        <v>85</v>
      </c>
      <c r="DD293" s="86">
        <v>-99</v>
      </c>
      <c r="DE293" s="86">
        <v>-99</v>
      </c>
      <c r="DF293" s="86">
        <v>-99</v>
      </c>
      <c r="DG293" s="86">
        <v>-99</v>
      </c>
      <c r="DH293" s="86">
        <v>-99</v>
      </c>
    </row>
    <row r="294" spans="1:112" x14ac:dyDescent="0.2">
      <c r="A294" s="85">
        <f>IF(ISERROR(SEARCH('School Lookup'!$F$3,Data!J294)),A293,A293+1)</f>
        <v>0</v>
      </c>
      <c r="B294" s="85">
        <f>IF(I294='School Lookup'!$G$13,1,0)</f>
        <v>0</v>
      </c>
      <c r="C294" s="85">
        <f t="shared" si="4"/>
        <v>292</v>
      </c>
      <c r="D294" s="86" t="s">
        <v>6478</v>
      </c>
      <c r="E294" s="86" t="s">
        <v>6490</v>
      </c>
      <c r="F294" s="86" t="s">
        <v>2739</v>
      </c>
      <c r="G294" s="86" t="s">
        <v>2860</v>
      </c>
      <c r="H294" s="86" t="s">
        <v>277</v>
      </c>
      <c r="I294" s="86" t="s">
        <v>3643</v>
      </c>
      <c r="J294" s="86" t="s">
        <v>262</v>
      </c>
      <c r="K294" s="86" t="s">
        <v>16</v>
      </c>
      <c r="L294" s="86">
        <v>1</v>
      </c>
      <c r="M294" s="86">
        <v>1</v>
      </c>
      <c r="N294" s="89">
        <v>0.343052941176471</v>
      </c>
      <c r="O294" s="89">
        <v>0.83723576464651395</v>
      </c>
      <c r="P294" s="89">
        <v>61.4878</v>
      </c>
      <c r="Q294" s="89">
        <v>1.23591791879145</v>
      </c>
      <c r="R294" s="89">
        <v>52.573530147058797</v>
      </c>
      <c r="S294" s="89">
        <v>1.03657684171898</v>
      </c>
      <c r="T294" s="89">
        <v>1.1760553089489001</v>
      </c>
      <c r="U294" s="89">
        <v>0.37988826815642501</v>
      </c>
      <c r="V294" s="89">
        <v>0.44676961457276698</v>
      </c>
      <c r="W294" s="89">
        <v>1</v>
      </c>
      <c r="X294" s="89">
        <v>0.38179999999999997</v>
      </c>
      <c r="Y294" s="89">
        <v>0.98786432867557505</v>
      </c>
      <c r="Z294" s="89">
        <v>54.864199999999997</v>
      </c>
      <c r="AA294" s="89">
        <v>0.62805818516629197</v>
      </c>
      <c r="AB294" s="89">
        <v>48.507449999999999</v>
      </c>
      <c r="AC294" s="89">
        <v>0.80796125692093401</v>
      </c>
      <c r="AD294" s="89">
        <v>0.94212142404249499</v>
      </c>
      <c r="AE294" s="89">
        <v>0.37430167597765401</v>
      </c>
      <c r="AF294" s="89">
        <v>0.35263762799356002</v>
      </c>
      <c r="AG294" s="89">
        <v>1</v>
      </c>
      <c r="AH294" s="89">
        <v>0.46220674157303399</v>
      </c>
      <c r="AI294" s="89">
        <v>1.05174942319384</v>
      </c>
      <c r="AJ294" s="89">
        <v>-99</v>
      </c>
      <c r="AK294" s="89">
        <v>-99</v>
      </c>
      <c r="AL294" s="89">
        <v>48.3145865168539</v>
      </c>
      <c r="AM294" s="89">
        <v>1.05174942319384</v>
      </c>
      <c r="AN294" s="89">
        <v>1.0617068419109501</v>
      </c>
      <c r="AO294" s="89">
        <v>0.124301675977654</v>
      </c>
      <c r="AP294" s="89">
        <v>0.13197193984647301</v>
      </c>
      <c r="AQ294" s="89">
        <v>1</v>
      </c>
      <c r="AR294" s="89">
        <v>0.45165862068965501</v>
      </c>
      <c r="AS294" s="89">
        <v>1.0852554810519099</v>
      </c>
      <c r="AT294" s="89">
        <v>-99</v>
      </c>
      <c r="AU294" s="89">
        <v>-99</v>
      </c>
      <c r="AV294" s="89">
        <v>55.172401149425298</v>
      </c>
      <c r="AW294" s="89">
        <v>1.0852554810519099</v>
      </c>
      <c r="AX294" s="89">
        <v>1.1044227001825799</v>
      </c>
      <c r="AY294" s="89">
        <v>0.121508379888268</v>
      </c>
      <c r="AZ294" s="89">
        <v>0.13419661301101199</v>
      </c>
      <c r="BA294" s="89">
        <v>-99</v>
      </c>
      <c r="BB294" s="89">
        <v>-99</v>
      </c>
      <c r="BC294" s="89">
        <v>-99</v>
      </c>
      <c r="BD294" s="89">
        <v>-99</v>
      </c>
      <c r="BE294" s="89">
        <v>-99</v>
      </c>
      <c r="BF294" s="89">
        <v>-99</v>
      </c>
      <c r="BG294" s="89">
        <v>-99</v>
      </c>
      <c r="BH294" s="89">
        <v>-99</v>
      </c>
      <c r="BI294" s="89">
        <v>-99</v>
      </c>
      <c r="BJ294" s="89">
        <v>-99</v>
      </c>
      <c r="BK294" s="89">
        <v>-99</v>
      </c>
      <c r="BL294" s="89">
        <v>-99</v>
      </c>
      <c r="BM294" s="89">
        <v>-99</v>
      </c>
      <c r="BN294" s="89">
        <v>-99</v>
      </c>
      <c r="BO294" s="89">
        <v>-99</v>
      </c>
      <c r="BP294" s="89">
        <v>-99</v>
      </c>
      <c r="BQ294" s="89">
        <v>-99</v>
      </c>
      <c r="BR294" s="89">
        <v>-99</v>
      </c>
      <c r="BS294" s="89">
        <v>-99</v>
      </c>
      <c r="BT294" s="89">
        <v>-99</v>
      </c>
      <c r="BU294" s="89">
        <v>-99</v>
      </c>
      <c r="BV294" s="89">
        <v>-99</v>
      </c>
      <c r="BW294" s="89">
        <v>-99</v>
      </c>
      <c r="BX294" s="89">
        <v>-99</v>
      </c>
      <c r="BY294" s="89">
        <v>-99</v>
      </c>
      <c r="BZ294" s="89">
        <v>-99</v>
      </c>
      <c r="CA294" s="89">
        <v>-99</v>
      </c>
      <c r="CB294" s="89">
        <v>-99</v>
      </c>
      <c r="CC294" s="89">
        <v>-99</v>
      </c>
      <c r="CD294" s="89">
        <v>-99</v>
      </c>
      <c r="CE294" s="89">
        <v>-99</v>
      </c>
      <c r="CF294" s="89">
        <v>-99</v>
      </c>
      <c r="CG294" s="89">
        <v>-99</v>
      </c>
      <c r="CH294" s="89">
        <v>-99</v>
      </c>
      <c r="CI294" s="89">
        <v>-99</v>
      </c>
      <c r="CJ294" s="89">
        <v>-99</v>
      </c>
      <c r="CK294" s="89">
        <v>-99</v>
      </c>
      <c r="CL294" s="89">
        <v>-99</v>
      </c>
      <c r="CM294" s="89">
        <v>-99</v>
      </c>
      <c r="CN294" s="89">
        <v>-99</v>
      </c>
      <c r="CO294" s="89">
        <v>-99</v>
      </c>
      <c r="CP294" s="89">
        <v>-99</v>
      </c>
      <c r="CQ294" s="89">
        <v>-99</v>
      </c>
      <c r="CR294" s="89">
        <v>-99</v>
      </c>
      <c r="CS294" s="89">
        <v>-99</v>
      </c>
      <c r="CT294" s="89">
        <v>-99</v>
      </c>
      <c r="CU294" s="86">
        <v>-99</v>
      </c>
      <c r="CV294" s="86">
        <v>1.0656000000000001</v>
      </c>
      <c r="CW294" s="86">
        <v>89</v>
      </c>
      <c r="CX294" s="86">
        <v>2</v>
      </c>
      <c r="CY294" s="86">
        <v>0.61699999999999999</v>
      </c>
      <c r="CZ294" s="86">
        <v>77</v>
      </c>
      <c r="DA294" s="86">
        <v>2</v>
      </c>
      <c r="DB294" s="86">
        <v>0.7046</v>
      </c>
      <c r="DC294" s="86">
        <v>81</v>
      </c>
      <c r="DD294" s="86">
        <v>-99</v>
      </c>
      <c r="DE294" s="86">
        <v>-99</v>
      </c>
      <c r="DF294" s="86">
        <v>-99</v>
      </c>
      <c r="DG294" s="86">
        <v>-99</v>
      </c>
      <c r="DH294" s="86">
        <v>-99</v>
      </c>
    </row>
    <row r="295" spans="1:112" x14ac:dyDescent="0.2">
      <c r="A295" s="85">
        <f>IF(ISERROR(SEARCH('School Lookup'!$F$3,Data!J295)),A294,A294+1)</f>
        <v>0</v>
      </c>
      <c r="B295" s="85">
        <f>IF(I295='School Lookup'!$G$13,1,0)</f>
        <v>0</v>
      </c>
      <c r="C295" s="85">
        <f t="shared" si="4"/>
        <v>293</v>
      </c>
      <c r="D295" s="86" t="s">
        <v>6478</v>
      </c>
      <c r="E295" s="86" t="s">
        <v>6586</v>
      </c>
      <c r="F295" s="86" t="s">
        <v>2760</v>
      </c>
      <c r="G295" s="86" t="s">
        <v>3106</v>
      </c>
      <c r="H295" s="86" t="s">
        <v>334</v>
      </c>
      <c r="I295" s="86" t="s">
        <v>4335</v>
      </c>
      <c r="J295" s="86" t="s">
        <v>334</v>
      </c>
      <c r="K295" s="86" t="s">
        <v>45</v>
      </c>
      <c r="L295" s="86">
        <v>1</v>
      </c>
      <c r="M295" s="86">
        <v>1</v>
      </c>
      <c r="N295" s="89">
        <v>0.2442</v>
      </c>
      <c r="O295" s="89">
        <v>0.62316982729094506</v>
      </c>
      <c r="P295" s="89">
        <v>61.643900000000002</v>
      </c>
      <c r="Q295" s="89">
        <v>1.25247566618534</v>
      </c>
      <c r="R295" s="89">
        <v>53.550249999999998</v>
      </c>
      <c r="S295" s="89">
        <v>0.93782274673814403</v>
      </c>
      <c r="T295" s="89">
        <v>1.0640023069256399</v>
      </c>
      <c r="U295" s="89">
        <v>0.37765363128491602</v>
      </c>
      <c r="V295" s="89">
        <v>0.40182433490599501</v>
      </c>
      <c r="W295" s="89">
        <v>1</v>
      </c>
      <c r="X295" s="89">
        <v>0.38255</v>
      </c>
      <c r="Y295" s="89">
        <v>0.98962994746880495</v>
      </c>
      <c r="Z295" s="89">
        <v>60.302999999999997</v>
      </c>
      <c r="AA295" s="89">
        <v>1.30629264060332</v>
      </c>
      <c r="AB295" s="89">
        <v>51.183450000000001</v>
      </c>
      <c r="AC295" s="89">
        <v>1.14796129403606</v>
      </c>
      <c r="AD295" s="89">
        <v>1.33800114672074</v>
      </c>
      <c r="AE295" s="89">
        <v>0.37765363128491602</v>
      </c>
      <c r="AF295" s="89">
        <v>0.50530099172246801</v>
      </c>
      <c r="AG295" s="89">
        <v>1</v>
      </c>
      <c r="AH295" s="89">
        <v>0.16316071428571399</v>
      </c>
      <c r="AI295" s="89">
        <v>0.40817352266634999</v>
      </c>
      <c r="AJ295" s="89">
        <v>-99</v>
      </c>
      <c r="AK295" s="89">
        <v>-99</v>
      </c>
      <c r="AL295" s="89">
        <v>52.678583035714297</v>
      </c>
      <c r="AM295" s="89">
        <v>0.40817352266634999</v>
      </c>
      <c r="AN295" s="89">
        <v>0.385602413101584</v>
      </c>
      <c r="AO295" s="89">
        <v>0.125139664804469</v>
      </c>
      <c r="AP295" s="89">
        <v>4.8254156723326697E-2</v>
      </c>
      <c r="AQ295" s="89">
        <v>1</v>
      </c>
      <c r="AR295" s="89">
        <v>9.2156074766355095E-2</v>
      </c>
      <c r="AS295" s="89">
        <v>0.27715991193039902</v>
      </c>
      <c r="AT295" s="89">
        <v>62.740699999999997</v>
      </c>
      <c r="AU295" s="89">
        <v>1.5275443259225501</v>
      </c>
      <c r="AV295" s="89">
        <v>57.009382242990696</v>
      </c>
      <c r="AW295" s="89">
        <v>0.90235211892647404</v>
      </c>
      <c r="AX295" s="89">
        <v>0.91168005518415696</v>
      </c>
      <c r="AY295" s="89">
        <v>0.119553072625698</v>
      </c>
      <c r="AZ295" s="89">
        <v>0.108994151848832</v>
      </c>
      <c r="BA295" s="89">
        <v>-99</v>
      </c>
      <c r="BB295" s="89">
        <v>-99</v>
      </c>
      <c r="BC295" s="89">
        <v>-99</v>
      </c>
      <c r="BD295" s="89">
        <v>-99</v>
      </c>
      <c r="BE295" s="89">
        <v>-99</v>
      </c>
      <c r="BF295" s="89">
        <v>-99</v>
      </c>
      <c r="BG295" s="89">
        <v>-99</v>
      </c>
      <c r="BH295" s="89">
        <v>-99</v>
      </c>
      <c r="BI295" s="89">
        <v>-99</v>
      </c>
      <c r="BJ295" s="89">
        <v>-99</v>
      </c>
      <c r="BK295" s="89">
        <v>-99</v>
      </c>
      <c r="BL295" s="89">
        <v>-99</v>
      </c>
      <c r="BM295" s="89">
        <v>-99</v>
      </c>
      <c r="BN295" s="89">
        <v>-99</v>
      </c>
      <c r="BO295" s="89">
        <v>-99</v>
      </c>
      <c r="BP295" s="89">
        <v>-99</v>
      </c>
      <c r="BQ295" s="89">
        <v>-99</v>
      </c>
      <c r="BR295" s="89">
        <v>-99</v>
      </c>
      <c r="BS295" s="89">
        <v>-99</v>
      </c>
      <c r="BT295" s="89">
        <v>-99</v>
      </c>
      <c r="BU295" s="89">
        <v>-99</v>
      </c>
      <c r="BV295" s="89">
        <v>-99</v>
      </c>
      <c r="BW295" s="89">
        <v>-99</v>
      </c>
      <c r="BX295" s="89">
        <v>-99</v>
      </c>
      <c r="BY295" s="89">
        <v>-99</v>
      </c>
      <c r="BZ295" s="89">
        <v>-99</v>
      </c>
      <c r="CA295" s="89">
        <v>-99</v>
      </c>
      <c r="CB295" s="89">
        <v>-99</v>
      </c>
      <c r="CC295" s="89">
        <v>-99</v>
      </c>
      <c r="CD295" s="89">
        <v>-99</v>
      </c>
      <c r="CE295" s="89">
        <v>-99</v>
      </c>
      <c r="CF295" s="89">
        <v>-99</v>
      </c>
      <c r="CG295" s="89">
        <v>-99</v>
      </c>
      <c r="CH295" s="89">
        <v>-99</v>
      </c>
      <c r="CI295" s="89">
        <v>-99</v>
      </c>
      <c r="CJ295" s="89">
        <v>-99</v>
      </c>
      <c r="CK295" s="89">
        <v>-99</v>
      </c>
      <c r="CL295" s="89">
        <v>-99</v>
      </c>
      <c r="CM295" s="89">
        <v>-99</v>
      </c>
      <c r="CN295" s="89">
        <v>-99</v>
      </c>
      <c r="CO295" s="89">
        <v>-99</v>
      </c>
      <c r="CP295" s="89">
        <v>-99</v>
      </c>
      <c r="CQ295" s="89">
        <v>-99</v>
      </c>
      <c r="CR295" s="89">
        <v>-99</v>
      </c>
      <c r="CS295" s="89">
        <v>-99</v>
      </c>
      <c r="CT295" s="89">
        <v>-99</v>
      </c>
      <c r="CU295" s="86">
        <v>-99</v>
      </c>
      <c r="CV295" s="86">
        <v>1.0644</v>
      </c>
      <c r="CW295" s="86">
        <v>89</v>
      </c>
      <c r="CX295" s="86">
        <v>2</v>
      </c>
      <c r="CY295" s="86">
        <v>1.61E-2</v>
      </c>
      <c r="CZ295" s="86">
        <v>53</v>
      </c>
      <c r="DA295" s="86">
        <v>3</v>
      </c>
      <c r="DB295" s="86">
        <v>1.149</v>
      </c>
      <c r="DC295" s="86">
        <v>94</v>
      </c>
      <c r="DD295" s="86">
        <v>-99</v>
      </c>
      <c r="DE295" s="86">
        <v>-99</v>
      </c>
      <c r="DF295" s="86">
        <v>-99</v>
      </c>
      <c r="DG295" s="86">
        <v>-99</v>
      </c>
      <c r="DH295" s="86">
        <v>-99</v>
      </c>
    </row>
    <row r="296" spans="1:112" x14ac:dyDescent="0.2">
      <c r="A296" s="85">
        <f>IF(ISERROR(SEARCH('School Lookup'!$F$3,Data!J296)),A295,A295+1)</f>
        <v>0</v>
      </c>
      <c r="B296" s="85">
        <f>IF(I296='School Lookup'!$G$13,1,0)</f>
        <v>0</v>
      </c>
      <c r="C296" s="85">
        <f t="shared" si="4"/>
        <v>294</v>
      </c>
      <c r="D296" s="86" t="s">
        <v>6478</v>
      </c>
      <c r="E296" s="86" t="s">
        <v>6702</v>
      </c>
      <c r="F296" s="86" t="s">
        <v>1150</v>
      </c>
      <c r="G296" s="86" t="s">
        <v>2800</v>
      </c>
      <c r="H296" s="86" t="s">
        <v>574</v>
      </c>
      <c r="I296" s="86" t="s">
        <v>3761</v>
      </c>
      <c r="J296" s="86" t="s">
        <v>2659</v>
      </c>
      <c r="K296" s="86" t="s">
        <v>114</v>
      </c>
      <c r="L296" s="86">
        <v>1</v>
      </c>
      <c r="M296" s="86">
        <v>1</v>
      </c>
      <c r="N296" s="89">
        <v>0.45111723076923099</v>
      </c>
      <c r="O296" s="89">
        <v>1.07124886704922</v>
      </c>
      <c r="P296" s="89">
        <v>58.661200000000001</v>
      </c>
      <c r="Q296" s="89">
        <v>0.93609646598194196</v>
      </c>
      <c r="R296" s="89">
        <v>52.307678153846197</v>
      </c>
      <c r="S296" s="89">
        <v>1.00367266651558</v>
      </c>
      <c r="T296" s="89">
        <v>1.13872003073734</v>
      </c>
      <c r="U296" s="89">
        <v>0.39877300613496902</v>
      </c>
      <c r="V296" s="89">
        <v>0.45409080980323202</v>
      </c>
      <c r="W296" s="89">
        <v>1</v>
      </c>
      <c r="X296" s="89">
        <v>0.422784923076923</v>
      </c>
      <c r="Y296" s="89">
        <v>1.08434932924051</v>
      </c>
      <c r="Z296" s="89">
        <v>56.950800000000001</v>
      </c>
      <c r="AA296" s="89">
        <v>0.88826338019367201</v>
      </c>
      <c r="AB296" s="89">
        <v>50.564101846153797</v>
      </c>
      <c r="AC296" s="89">
        <v>0.98630635471709105</v>
      </c>
      <c r="AD296" s="89">
        <v>1.1497778950700499</v>
      </c>
      <c r="AE296" s="89">
        <v>0.39877300613496902</v>
      </c>
      <c r="AF296" s="89">
        <v>0.45850038760462197</v>
      </c>
      <c r="AG296" s="89">
        <v>1</v>
      </c>
      <c r="AH296" s="89">
        <v>0.404847107438017</v>
      </c>
      <c r="AI296" s="89">
        <v>0.92830595689123296</v>
      </c>
      <c r="AJ296" s="89">
        <v>-99</v>
      </c>
      <c r="AK296" s="89">
        <v>-99</v>
      </c>
      <c r="AL296" s="89">
        <v>57.851261157024801</v>
      </c>
      <c r="AM296" s="89">
        <v>0.92830595689123296</v>
      </c>
      <c r="AN296" s="89">
        <v>0.93202412040698102</v>
      </c>
      <c r="AO296" s="89">
        <v>9.8977505112474398E-2</v>
      </c>
      <c r="AP296" s="89">
        <v>9.2249422142531498E-2</v>
      </c>
      <c r="AQ296" s="89">
        <v>1</v>
      </c>
      <c r="AR296" s="89">
        <v>0.22637944664031601</v>
      </c>
      <c r="AS296" s="89">
        <v>0.578869352694798</v>
      </c>
      <c r="AT296" s="89">
        <v>-99</v>
      </c>
      <c r="AU296" s="89">
        <v>-99</v>
      </c>
      <c r="AV296" s="89">
        <v>50.5928735177866</v>
      </c>
      <c r="AW296" s="89">
        <v>0.578869352694798</v>
      </c>
      <c r="AX296" s="89">
        <v>0.570795539719961</v>
      </c>
      <c r="AY296" s="89">
        <v>0.103476482617587</v>
      </c>
      <c r="AZ296" s="89">
        <v>5.9063914744028702E-2</v>
      </c>
      <c r="BA296" s="89">
        <v>-99</v>
      </c>
      <c r="BB296" s="89">
        <v>-99</v>
      </c>
      <c r="BC296" s="89">
        <v>-99</v>
      </c>
      <c r="BD296" s="89">
        <v>-99</v>
      </c>
      <c r="BE296" s="89">
        <v>-99</v>
      </c>
      <c r="BF296" s="89">
        <v>-99</v>
      </c>
      <c r="BG296" s="89">
        <v>-99</v>
      </c>
      <c r="BH296" s="89">
        <v>-99</v>
      </c>
      <c r="BI296" s="89">
        <v>-99</v>
      </c>
      <c r="BJ296" s="89">
        <v>-99</v>
      </c>
      <c r="BK296" s="89">
        <v>-99</v>
      </c>
      <c r="BL296" s="89">
        <v>-99</v>
      </c>
      <c r="BM296" s="89">
        <v>-99</v>
      </c>
      <c r="BN296" s="89">
        <v>-99</v>
      </c>
      <c r="BO296" s="89">
        <v>-99</v>
      </c>
      <c r="BP296" s="89">
        <v>-99</v>
      </c>
      <c r="BQ296" s="89">
        <v>-99</v>
      </c>
      <c r="BR296" s="89">
        <v>-99</v>
      </c>
      <c r="BS296" s="89">
        <v>-99</v>
      </c>
      <c r="BT296" s="89">
        <v>-99</v>
      </c>
      <c r="BU296" s="89">
        <v>-99</v>
      </c>
      <c r="BV296" s="89">
        <v>-99</v>
      </c>
      <c r="BW296" s="89">
        <v>-99</v>
      </c>
      <c r="BX296" s="89">
        <v>-99</v>
      </c>
      <c r="BY296" s="89">
        <v>-99</v>
      </c>
      <c r="BZ296" s="89">
        <v>-99</v>
      </c>
      <c r="CA296" s="89">
        <v>-99</v>
      </c>
      <c r="CB296" s="89">
        <v>-99</v>
      </c>
      <c r="CC296" s="89">
        <v>-99</v>
      </c>
      <c r="CD296" s="89">
        <v>-99</v>
      </c>
      <c r="CE296" s="89">
        <v>-99</v>
      </c>
      <c r="CF296" s="89">
        <v>-99</v>
      </c>
      <c r="CG296" s="89">
        <v>-99</v>
      </c>
      <c r="CH296" s="89">
        <v>-99</v>
      </c>
      <c r="CI296" s="89">
        <v>-99</v>
      </c>
      <c r="CJ296" s="89">
        <v>-99</v>
      </c>
      <c r="CK296" s="89">
        <v>-99</v>
      </c>
      <c r="CL296" s="89">
        <v>-99</v>
      </c>
      <c r="CM296" s="89">
        <v>-99</v>
      </c>
      <c r="CN296" s="89">
        <v>-99</v>
      </c>
      <c r="CO296" s="89">
        <v>-99</v>
      </c>
      <c r="CP296" s="89">
        <v>-99</v>
      </c>
      <c r="CQ296" s="89">
        <v>-99</v>
      </c>
      <c r="CR296" s="89">
        <v>-99</v>
      </c>
      <c r="CS296" s="89">
        <v>-99</v>
      </c>
      <c r="CT296" s="89">
        <v>-99</v>
      </c>
      <c r="CU296" s="86">
        <v>-99</v>
      </c>
      <c r="CV296" s="86">
        <v>1.0639000000000001</v>
      </c>
      <c r="CW296" s="86">
        <v>89</v>
      </c>
      <c r="CX296" s="86">
        <v>2</v>
      </c>
      <c r="CY296" s="86">
        <v>0.92569999999999997</v>
      </c>
      <c r="CZ296" s="86">
        <v>86</v>
      </c>
      <c r="DA296" s="86">
        <v>2</v>
      </c>
      <c r="DB296" s="86">
        <v>0.72750000000000004</v>
      </c>
      <c r="DC296" s="86">
        <v>82</v>
      </c>
      <c r="DD296" s="86">
        <v>-99</v>
      </c>
      <c r="DE296" s="86">
        <v>-99</v>
      </c>
      <c r="DF296" s="86">
        <v>-99</v>
      </c>
      <c r="DG296" s="86">
        <v>-99</v>
      </c>
      <c r="DH296" s="86">
        <v>-99</v>
      </c>
    </row>
    <row r="297" spans="1:112" x14ac:dyDescent="0.2">
      <c r="A297" s="85">
        <f>IF(ISERROR(SEARCH('School Lookup'!$F$3,Data!J297)),A296,A296+1)</f>
        <v>0</v>
      </c>
      <c r="B297" s="85">
        <f>IF(I297='School Lookup'!$G$13,1,0)</f>
        <v>0</v>
      </c>
      <c r="C297" s="85">
        <f t="shared" si="4"/>
        <v>295</v>
      </c>
      <c r="D297" s="86" t="s">
        <v>6478</v>
      </c>
      <c r="E297" s="86" t="s">
        <v>6760</v>
      </c>
      <c r="F297" s="86" t="s">
        <v>2767</v>
      </c>
      <c r="G297" s="86" t="s">
        <v>2856</v>
      </c>
      <c r="H297" s="86" t="s">
        <v>997</v>
      </c>
      <c r="I297" s="86" t="s">
        <v>4429</v>
      </c>
      <c r="J297" s="86" t="s">
        <v>1875</v>
      </c>
      <c r="K297" s="86" t="s">
        <v>26</v>
      </c>
      <c r="L297" s="86">
        <v>1</v>
      </c>
      <c r="M297" s="86">
        <v>1</v>
      </c>
      <c r="N297" s="89">
        <v>0.186162337662338</v>
      </c>
      <c r="O297" s="89">
        <v>0.49748933217994301</v>
      </c>
      <c r="P297" s="89">
        <v>63.224600000000002</v>
      </c>
      <c r="Q297" s="89">
        <v>1.42014274693819</v>
      </c>
      <c r="R297" s="89">
        <v>56.493512121212099</v>
      </c>
      <c r="S297" s="89">
        <v>0.95881603955906702</v>
      </c>
      <c r="T297" s="89">
        <v>1.0878227012434001</v>
      </c>
      <c r="U297" s="89">
        <v>0.37806873977086702</v>
      </c>
      <c r="V297" s="89">
        <v>0.41127175775323399</v>
      </c>
      <c r="W297" s="89">
        <v>1</v>
      </c>
      <c r="X297" s="89">
        <v>0.26138203463203502</v>
      </c>
      <c r="Y297" s="89">
        <v>0.70438136508064597</v>
      </c>
      <c r="Z297" s="89">
        <v>63.474800000000002</v>
      </c>
      <c r="AA297" s="89">
        <v>1.7018254871421199</v>
      </c>
      <c r="AB297" s="89">
        <v>54.545458225108199</v>
      </c>
      <c r="AC297" s="89">
        <v>1.20310342611138</v>
      </c>
      <c r="AD297" s="89">
        <v>1.4022059983998301</v>
      </c>
      <c r="AE297" s="89">
        <v>0.37806873977086702</v>
      </c>
      <c r="AF297" s="89">
        <v>0.53013025471417397</v>
      </c>
      <c r="AG297" s="89">
        <v>1</v>
      </c>
      <c r="AH297" s="89">
        <v>0.37212446043165498</v>
      </c>
      <c r="AI297" s="89">
        <v>0.85788366368842495</v>
      </c>
      <c r="AJ297" s="89">
        <v>-99</v>
      </c>
      <c r="AK297" s="89">
        <v>-99</v>
      </c>
      <c r="AL297" s="89">
        <v>54.676282733812997</v>
      </c>
      <c r="AM297" s="89">
        <v>0.85788366368842495</v>
      </c>
      <c r="AN297" s="89">
        <v>0.85804244352581505</v>
      </c>
      <c r="AO297" s="89">
        <v>0.113747954173486</v>
      </c>
      <c r="AP297" s="89">
        <v>9.7600572545080394E-2</v>
      </c>
      <c r="AQ297" s="89">
        <v>1</v>
      </c>
      <c r="AR297" s="89">
        <v>5.8254716981132097E-2</v>
      </c>
      <c r="AS297" s="89">
        <v>0.20095589801143601</v>
      </c>
      <c r="AT297" s="89">
        <v>-99</v>
      </c>
      <c r="AU297" s="89">
        <v>-99</v>
      </c>
      <c r="AV297" s="89">
        <v>59.7484226415094</v>
      </c>
      <c r="AW297" s="89">
        <v>0.20095589801143601</v>
      </c>
      <c r="AX297" s="89">
        <v>0.17255223795817701</v>
      </c>
      <c r="AY297" s="89">
        <v>0.13011456628477899</v>
      </c>
      <c r="AZ297" s="89">
        <v>2.24515596033961E-2</v>
      </c>
      <c r="BA297" s="89">
        <v>-99</v>
      </c>
      <c r="BB297" s="89">
        <v>-99</v>
      </c>
      <c r="BC297" s="89">
        <v>-99</v>
      </c>
      <c r="BD297" s="89">
        <v>-99</v>
      </c>
      <c r="BE297" s="89">
        <v>-99</v>
      </c>
      <c r="BF297" s="89">
        <v>-99</v>
      </c>
      <c r="BG297" s="89">
        <v>-99</v>
      </c>
      <c r="BH297" s="89">
        <v>-99</v>
      </c>
      <c r="BI297" s="89">
        <v>-99</v>
      </c>
      <c r="BJ297" s="89">
        <v>-99</v>
      </c>
      <c r="BK297" s="89">
        <v>-99</v>
      </c>
      <c r="BL297" s="89">
        <v>-99</v>
      </c>
      <c r="BM297" s="89">
        <v>-99</v>
      </c>
      <c r="BN297" s="89">
        <v>-99</v>
      </c>
      <c r="BO297" s="89">
        <v>-99</v>
      </c>
      <c r="BP297" s="89">
        <v>-99</v>
      </c>
      <c r="BQ297" s="89">
        <v>-99</v>
      </c>
      <c r="BR297" s="89">
        <v>-99</v>
      </c>
      <c r="BS297" s="89">
        <v>-99</v>
      </c>
      <c r="BT297" s="89">
        <v>-99</v>
      </c>
      <c r="BU297" s="89">
        <v>-99</v>
      </c>
      <c r="BV297" s="89">
        <v>-99</v>
      </c>
      <c r="BW297" s="89">
        <v>-99</v>
      </c>
      <c r="BX297" s="89">
        <v>-99</v>
      </c>
      <c r="BY297" s="89">
        <v>-99</v>
      </c>
      <c r="BZ297" s="89">
        <v>-99</v>
      </c>
      <c r="CA297" s="89">
        <v>-99</v>
      </c>
      <c r="CB297" s="89">
        <v>-99</v>
      </c>
      <c r="CC297" s="89">
        <v>-99</v>
      </c>
      <c r="CD297" s="89">
        <v>-99</v>
      </c>
      <c r="CE297" s="89">
        <v>-99</v>
      </c>
      <c r="CF297" s="89">
        <v>-99</v>
      </c>
      <c r="CG297" s="89">
        <v>-99</v>
      </c>
      <c r="CH297" s="89">
        <v>-99</v>
      </c>
      <c r="CI297" s="89">
        <v>-99</v>
      </c>
      <c r="CJ297" s="89">
        <v>-99</v>
      </c>
      <c r="CK297" s="89">
        <v>-99</v>
      </c>
      <c r="CL297" s="89">
        <v>-99</v>
      </c>
      <c r="CM297" s="89">
        <v>-99</v>
      </c>
      <c r="CN297" s="89">
        <v>-99</v>
      </c>
      <c r="CO297" s="89">
        <v>-99</v>
      </c>
      <c r="CP297" s="89">
        <v>-99</v>
      </c>
      <c r="CQ297" s="89">
        <v>-99</v>
      </c>
      <c r="CR297" s="89">
        <v>-99</v>
      </c>
      <c r="CS297" s="89">
        <v>-99</v>
      </c>
      <c r="CT297" s="89">
        <v>-99</v>
      </c>
      <c r="CU297" s="86">
        <v>-99</v>
      </c>
      <c r="CV297" s="86">
        <v>1.0615000000000001</v>
      </c>
      <c r="CW297" s="86">
        <v>89</v>
      </c>
      <c r="CX297" s="86">
        <v>2</v>
      </c>
      <c r="CY297" s="86">
        <v>0.109</v>
      </c>
      <c r="CZ297" s="86">
        <v>57</v>
      </c>
      <c r="DA297" s="86">
        <v>2</v>
      </c>
      <c r="DB297" s="86">
        <v>1.1802999999999999</v>
      </c>
      <c r="DC297" s="86">
        <v>95</v>
      </c>
      <c r="DD297" s="86">
        <v>1</v>
      </c>
      <c r="DE297" s="86">
        <v>-99</v>
      </c>
      <c r="DF297" s="86">
        <v>1</v>
      </c>
      <c r="DG297" s="86">
        <v>1</v>
      </c>
      <c r="DH297" s="86">
        <v>1</v>
      </c>
    </row>
    <row r="298" spans="1:112" x14ac:dyDescent="0.2">
      <c r="A298" s="85">
        <f>IF(ISERROR(SEARCH('School Lookup'!$F$3,Data!J298)),A297,A297+1)</f>
        <v>0</v>
      </c>
      <c r="B298" s="85">
        <f>IF(I298='School Lookup'!$G$13,1,0)</f>
        <v>0</v>
      </c>
      <c r="C298" s="85">
        <f t="shared" si="4"/>
        <v>296</v>
      </c>
      <c r="D298" s="86" t="s">
        <v>6478</v>
      </c>
      <c r="E298" s="86" t="s">
        <v>6862</v>
      </c>
      <c r="F298" s="86" t="s">
        <v>2773</v>
      </c>
      <c r="G298" s="86" t="s">
        <v>2794</v>
      </c>
      <c r="H298" s="86" t="s">
        <v>1362</v>
      </c>
      <c r="I298" s="86" t="s">
        <v>5199</v>
      </c>
      <c r="J298" s="86" t="s">
        <v>1790</v>
      </c>
      <c r="K298" s="86" t="s">
        <v>130</v>
      </c>
      <c r="L298" s="86">
        <v>1</v>
      </c>
      <c r="M298" s="86">
        <v>1</v>
      </c>
      <c r="N298" s="89">
        <v>0.46151864406779702</v>
      </c>
      <c r="O298" s="89">
        <v>1.0937731163136399</v>
      </c>
      <c r="P298" s="89">
        <v>62.462800000000001</v>
      </c>
      <c r="Q298" s="89">
        <v>1.3393375453708301</v>
      </c>
      <c r="R298" s="89">
        <v>51.864423728813598</v>
      </c>
      <c r="S298" s="89">
        <v>1.2165553308422401</v>
      </c>
      <c r="T298" s="89">
        <v>1.38027094182756</v>
      </c>
      <c r="U298" s="89">
        <v>0.37436548223350302</v>
      </c>
      <c r="V298" s="89">
        <v>0.51672579675016705</v>
      </c>
      <c r="W298" s="89">
        <v>1</v>
      </c>
      <c r="X298" s="89">
        <v>0.24384633730834701</v>
      </c>
      <c r="Y298" s="89">
        <v>0.66309955608451898</v>
      </c>
      <c r="Z298" s="89">
        <v>56.203200000000002</v>
      </c>
      <c r="AA298" s="89">
        <v>0.79503544776653301</v>
      </c>
      <c r="AB298" s="89">
        <v>49.233392504258902</v>
      </c>
      <c r="AC298" s="89">
        <v>0.72906750192552605</v>
      </c>
      <c r="AD298" s="89">
        <v>0.85026132275065103</v>
      </c>
      <c r="AE298" s="89">
        <v>0.37246192893400998</v>
      </c>
      <c r="AF298" s="89">
        <v>0.31668997236968999</v>
      </c>
      <c r="AG298" s="89">
        <v>1</v>
      </c>
      <c r="AH298" s="89">
        <v>0.18784773869346699</v>
      </c>
      <c r="AI298" s="89">
        <v>0.46130238081800401</v>
      </c>
      <c r="AJ298" s="89">
        <v>-99</v>
      </c>
      <c r="AK298" s="89">
        <v>-99</v>
      </c>
      <c r="AL298" s="89">
        <v>49.748735175879403</v>
      </c>
      <c r="AM298" s="89">
        <v>0.46130238081800401</v>
      </c>
      <c r="AN298" s="89">
        <v>0.44141658554725299</v>
      </c>
      <c r="AO298" s="89">
        <v>0.12626903553299501</v>
      </c>
      <c r="AP298" s="89">
        <v>5.5737246525319403E-2</v>
      </c>
      <c r="AQ298" s="89">
        <v>1</v>
      </c>
      <c r="AR298" s="89">
        <v>0.55118400000000001</v>
      </c>
      <c r="AS298" s="89">
        <v>1.30897021950883</v>
      </c>
      <c r="AT298" s="89">
        <v>-99</v>
      </c>
      <c r="AU298" s="89">
        <v>-99</v>
      </c>
      <c r="AV298" s="89">
        <v>47.000017999999997</v>
      </c>
      <c r="AW298" s="89">
        <v>1.30897021950883</v>
      </c>
      <c r="AX298" s="89">
        <v>1.34017216872295</v>
      </c>
      <c r="AY298" s="89">
        <v>0.12690355329949199</v>
      </c>
      <c r="AZ298" s="89">
        <v>0.170072610244029</v>
      </c>
      <c r="BA298" s="89">
        <v>-99</v>
      </c>
      <c r="BB298" s="89">
        <v>-99</v>
      </c>
      <c r="BC298" s="89">
        <v>-99</v>
      </c>
      <c r="BD298" s="89">
        <v>-99</v>
      </c>
      <c r="BE298" s="89">
        <v>-99</v>
      </c>
      <c r="BF298" s="89">
        <v>-99</v>
      </c>
      <c r="BG298" s="89">
        <v>-99</v>
      </c>
      <c r="BH298" s="89">
        <v>-99</v>
      </c>
      <c r="BI298" s="89">
        <v>-99</v>
      </c>
      <c r="BJ298" s="89">
        <v>-99</v>
      </c>
      <c r="BK298" s="89">
        <v>-99</v>
      </c>
      <c r="BL298" s="89">
        <v>-99</v>
      </c>
      <c r="BM298" s="89">
        <v>-99</v>
      </c>
      <c r="BN298" s="89">
        <v>-99</v>
      </c>
      <c r="BO298" s="89">
        <v>-99</v>
      </c>
      <c r="BP298" s="89">
        <v>-99</v>
      </c>
      <c r="BQ298" s="89">
        <v>-99</v>
      </c>
      <c r="BR298" s="89">
        <v>-99</v>
      </c>
      <c r="BS298" s="89">
        <v>-99</v>
      </c>
      <c r="BT298" s="89">
        <v>-99</v>
      </c>
      <c r="BU298" s="89">
        <v>-99</v>
      </c>
      <c r="BV298" s="89">
        <v>-99</v>
      </c>
      <c r="BW298" s="89">
        <v>-99</v>
      </c>
      <c r="BX298" s="89">
        <v>-99</v>
      </c>
      <c r="BY298" s="89">
        <v>-99</v>
      </c>
      <c r="BZ298" s="89">
        <v>-99</v>
      </c>
      <c r="CA298" s="89">
        <v>-99</v>
      </c>
      <c r="CB298" s="89">
        <v>-99</v>
      </c>
      <c r="CC298" s="89">
        <v>-99</v>
      </c>
      <c r="CD298" s="89">
        <v>-99</v>
      </c>
      <c r="CE298" s="89">
        <v>-99</v>
      </c>
      <c r="CF298" s="89">
        <v>-99</v>
      </c>
      <c r="CG298" s="89">
        <v>-99</v>
      </c>
      <c r="CH298" s="89">
        <v>-99</v>
      </c>
      <c r="CI298" s="89">
        <v>-99</v>
      </c>
      <c r="CJ298" s="89">
        <v>-99</v>
      </c>
      <c r="CK298" s="89">
        <v>-99</v>
      </c>
      <c r="CL298" s="89">
        <v>-99</v>
      </c>
      <c r="CM298" s="89">
        <v>-99</v>
      </c>
      <c r="CN298" s="89">
        <v>-99</v>
      </c>
      <c r="CO298" s="89">
        <v>-99</v>
      </c>
      <c r="CP298" s="89">
        <v>-99</v>
      </c>
      <c r="CQ298" s="89">
        <v>-99</v>
      </c>
      <c r="CR298" s="89">
        <v>-99</v>
      </c>
      <c r="CS298" s="89">
        <v>-99</v>
      </c>
      <c r="CT298" s="89">
        <v>-99</v>
      </c>
      <c r="CU298" s="86">
        <v>-99</v>
      </c>
      <c r="CV298" s="86">
        <v>1.0591999999999999</v>
      </c>
      <c r="CW298" s="86">
        <v>89</v>
      </c>
      <c r="CX298" s="86">
        <v>2</v>
      </c>
      <c r="CY298" s="86">
        <v>-2.5400999999999998</v>
      </c>
      <c r="CZ298" s="86">
        <v>0</v>
      </c>
      <c r="DA298" s="86">
        <v>2</v>
      </c>
      <c r="DB298" s="86">
        <v>0.79749999999999999</v>
      </c>
      <c r="DC298" s="86">
        <v>85</v>
      </c>
      <c r="DD298" s="86">
        <v>-99</v>
      </c>
      <c r="DE298" s="86">
        <v>-99</v>
      </c>
      <c r="DF298" s="86">
        <v>-99</v>
      </c>
      <c r="DG298" s="86">
        <v>-99</v>
      </c>
      <c r="DH298" s="86">
        <v>-99</v>
      </c>
    </row>
    <row r="299" spans="1:112" x14ac:dyDescent="0.2">
      <c r="A299" s="85">
        <f>IF(ISERROR(SEARCH('School Lookup'!$F$3,Data!J299)),A298,A298+1)</f>
        <v>0</v>
      </c>
      <c r="B299" s="85">
        <f>IF(I299='School Lookup'!$G$13,1,0)</f>
        <v>0</v>
      </c>
      <c r="C299" s="85">
        <f t="shared" si="4"/>
        <v>297</v>
      </c>
      <c r="D299" s="86" t="s">
        <v>6478</v>
      </c>
      <c r="E299" s="86" t="s">
        <v>6790</v>
      </c>
      <c r="F299" s="86" t="s">
        <v>2774</v>
      </c>
      <c r="G299" s="86" t="s">
        <v>2816</v>
      </c>
      <c r="H299" s="86" t="s">
        <v>1958</v>
      </c>
      <c r="I299" s="86" t="s">
        <v>3584</v>
      </c>
      <c r="J299" s="86" t="s">
        <v>2203</v>
      </c>
      <c r="K299" s="86" t="s">
        <v>26</v>
      </c>
      <c r="L299" s="86">
        <v>1</v>
      </c>
      <c r="M299" s="86">
        <v>1</v>
      </c>
      <c r="N299" s="89">
        <v>0.65730883620689695</v>
      </c>
      <c r="O299" s="89">
        <v>1.51775656593567</v>
      </c>
      <c r="P299" s="89">
        <v>59.910699999999999</v>
      </c>
      <c r="Q299" s="89">
        <v>1.0686326951213601</v>
      </c>
      <c r="R299" s="89">
        <v>50.862069396551703</v>
      </c>
      <c r="S299" s="89">
        <v>1.29319463052851</v>
      </c>
      <c r="T299" s="89">
        <v>1.4672310178069301</v>
      </c>
      <c r="U299" s="89">
        <v>0.36972111553784898</v>
      </c>
      <c r="V299" s="89">
        <v>0.54246628865531299</v>
      </c>
      <c r="W299" s="89">
        <v>1</v>
      </c>
      <c r="X299" s="89">
        <v>0.50790538793103401</v>
      </c>
      <c r="Y299" s="89">
        <v>1.28473638582036</v>
      </c>
      <c r="Z299" s="89">
        <v>48.383200000000002</v>
      </c>
      <c r="AA299" s="89">
        <v>-0.18014169452911999</v>
      </c>
      <c r="AB299" s="89">
        <v>45.689652155172404</v>
      </c>
      <c r="AC299" s="89">
        <v>0.55229734564562205</v>
      </c>
      <c r="AD299" s="89">
        <v>0.64443863802494095</v>
      </c>
      <c r="AE299" s="89">
        <v>0.36972111553784898</v>
      </c>
      <c r="AF299" s="89">
        <v>0.238262572146273</v>
      </c>
      <c r="AG299" s="89">
        <v>1</v>
      </c>
      <c r="AH299" s="89">
        <v>0.26216904761904802</v>
      </c>
      <c r="AI299" s="89">
        <v>0.62124900761002799</v>
      </c>
      <c r="AJ299" s="89">
        <v>-99</v>
      </c>
      <c r="AK299" s="89">
        <v>-99</v>
      </c>
      <c r="AL299" s="89">
        <v>52.976216666666701</v>
      </c>
      <c r="AM299" s="89">
        <v>0.62124900761002799</v>
      </c>
      <c r="AN299" s="89">
        <v>0.60944746218289403</v>
      </c>
      <c r="AO299" s="89">
        <v>0.13386454183266899</v>
      </c>
      <c r="AP299" s="89">
        <v>8.1583405296196093E-2</v>
      </c>
      <c r="AQ299" s="89">
        <v>1</v>
      </c>
      <c r="AR299" s="89">
        <v>0.62829811320754703</v>
      </c>
      <c r="AS299" s="89">
        <v>1.4823085557915601</v>
      </c>
      <c r="AT299" s="89">
        <v>-99</v>
      </c>
      <c r="AU299" s="89">
        <v>-99</v>
      </c>
      <c r="AV299" s="89">
        <v>33.333313207547199</v>
      </c>
      <c r="AW299" s="89">
        <v>1.4823085557915601</v>
      </c>
      <c r="AX299" s="89">
        <v>1.52283523749612</v>
      </c>
      <c r="AY299" s="89">
        <v>0.126693227091633</v>
      </c>
      <c r="AZ299" s="89">
        <v>0.19293291056723699</v>
      </c>
      <c r="BA299" s="89">
        <v>-99</v>
      </c>
      <c r="BB299" s="89">
        <v>-99</v>
      </c>
      <c r="BC299" s="89">
        <v>-99</v>
      </c>
      <c r="BD299" s="89">
        <v>-99</v>
      </c>
      <c r="BE299" s="89">
        <v>-99</v>
      </c>
      <c r="BF299" s="89">
        <v>-99</v>
      </c>
      <c r="BG299" s="89">
        <v>-99</v>
      </c>
      <c r="BH299" s="89">
        <v>-99</v>
      </c>
      <c r="BI299" s="89">
        <v>-99</v>
      </c>
      <c r="BJ299" s="89">
        <v>-99</v>
      </c>
      <c r="BK299" s="89">
        <v>-99</v>
      </c>
      <c r="BL299" s="89">
        <v>-99</v>
      </c>
      <c r="BM299" s="89">
        <v>-99</v>
      </c>
      <c r="BN299" s="89">
        <v>-99</v>
      </c>
      <c r="BO299" s="89">
        <v>-99</v>
      </c>
      <c r="BP299" s="89">
        <v>-99</v>
      </c>
      <c r="BQ299" s="89">
        <v>-99</v>
      </c>
      <c r="BR299" s="89">
        <v>-99</v>
      </c>
      <c r="BS299" s="89">
        <v>-99</v>
      </c>
      <c r="BT299" s="89">
        <v>-99</v>
      </c>
      <c r="BU299" s="89">
        <v>-99</v>
      </c>
      <c r="BV299" s="89">
        <v>-99</v>
      </c>
      <c r="BW299" s="89">
        <v>-99</v>
      </c>
      <c r="BX299" s="89">
        <v>-99</v>
      </c>
      <c r="BY299" s="89">
        <v>-99</v>
      </c>
      <c r="BZ299" s="89">
        <v>-99</v>
      </c>
      <c r="CA299" s="89">
        <v>-99</v>
      </c>
      <c r="CB299" s="89">
        <v>-99</v>
      </c>
      <c r="CC299" s="89">
        <v>-99</v>
      </c>
      <c r="CD299" s="89">
        <v>-99</v>
      </c>
      <c r="CE299" s="89">
        <v>-99</v>
      </c>
      <c r="CF299" s="89">
        <v>-99</v>
      </c>
      <c r="CG299" s="89">
        <v>-99</v>
      </c>
      <c r="CH299" s="89">
        <v>-99</v>
      </c>
      <c r="CI299" s="89">
        <v>-99</v>
      </c>
      <c r="CJ299" s="89">
        <v>-99</v>
      </c>
      <c r="CK299" s="89">
        <v>-99</v>
      </c>
      <c r="CL299" s="89">
        <v>-99</v>
      </c>
      <c r="CM299" s="89">
        <v>-99</v>
      </c>
      <c r="CN299" s="89">
        <v>-99</v>
      </c>
      <c r="CO299" s="89">
        <v>-99</v>
      </c>
      <c r="CP299" s="89">
        <v>-99</v>
      </c>
      <c r="CQ299" s="89">
        <v>-99</v>
      </c>
      <c r="CR299" s="89">
        <v>-99</v>
      </c>
      <c r="CS299" s="89">
        <v>-99</v>
      </c>
      <c r="CT299" s="89">
        <v>-99</v>
      </c>
      <c r="CU299" s="86">
        <v>-99</v>
      </c>
      <c r="CV299" s="86">
        <v>1.0551999999999999</v>
      </c>
      <c r="CW299" s="86">
        <v>89</v>
      </c>
      <c r="CX299" s="86">
        <v>2</v>
      </c>
      <c r="CY299" s="86">
        <v>0.58819999999999995</v>
      </c>
      <c r="CZ299" s="86">
        <v>76</v>
      </c>
      <c r="DA299" s="86">
        <v>2</v>
      </c>
      <c r="DB299" s="86">
        <v>0.32850000000000001</v>
      </c>
      <c r="DC299" s="86">
        <v>65</v>
      </c>
      <c r="DD299" s="86">
        <v>-99</v>
      </c>
      <c r="DE299" s="86">
        <v>-99</v>
      </c>
      <c r="DF299" s="86">
        <v>-99</v>
      </c>
      <c r="DG299" s="86">
        <v>-99</v>
      </c>
      <c r="DH299" s="86">
        <v>-99</v>
      </c>
    </row>
    <row r="300" spans="1:112" x14ac:dyDescent="0.2">
      <c r="A300" s="85">
        <f>IF(ISERROR(SEARCH('School Lookup'!$F$3,Data!J300)),A299,A299+1)</f>
        <v>0</v>
      </c>
      <c r="B300" s="85">
        <f>IF(I300='School Lookup'!$G$13,1,0)</f>
        <v>0</v>
      </c>
      <c r="C300" s="85">
        <f t="shared" si="4"/>
        <v>298</v>
      </c>
      <c r="D300" s="86" t="s">
        <v>6478</v>
      </c>
      <c r="E300" s="86" t="s">
        <v>6548</v>
      </c>
      <c r="F300" s="86" t="s">
        <v>6282</v>
      </c>
      <c r="G300" s="86" t="s">
        <v>2929</v>
      </c>
      <c r="H300" s="86" t="s">
        <v>446</v>
      </c>
      <c r="I300" s="86" t="s">
        <v>3833</v>
      </c>
      <c r="J300" s="86" t="s">
        <v>446</v>
      </c>
      <c r="K300" s="86" t="s">
        <v>323</v>
      </c>
      <c r="L300" s="86">
        <v>1</v>
      </c>
      <c r="M300" s="86">
        <v>1</v>
      </c>
      <c r="N300" s="89">
        <v>0.31273680297397799</v>
      </c>
      <c r="O300" s="89">
        <v>0.77158620011072099</v>
      </c>
      <c r="P300" s="89">
        <v>58.336599999999997</v>
      </c>
      <c r="Q300" s="89">
        <v>0.90166568568689898</v>
      </c>
      <c r="R300" s="89">
        <v>46.840144237918203</v>
      </c>
      <c r="S300" s="89">
        <v>0.83662594289880998</v>
      </c>
      <c r="T300" s="89">
        <v>0.94917764403386695</v>
      </c>
      <c r="U300" s="89">
        <v>0.37569832402234599</v>
      </c>
      <c r="V300" s="89">
        <v>0.35660445006300301</v>
      </c>
      <c r="W300" s="89">
        <v>1</v>
      </c>
      <c r="X300" s="89">
        <v>0.386242750929368</v>
      </c>
      <c r="Y300" s="89">
        <v>0.99832326805495197</v>
      </c>
      <c r="Z300" s="89">
        <v>57.494999999999997</v>
      </c>
      <c r="AA300" s="89">
        <v>0.95612673068437404</v>
      </c>
      <c r="AB300" s="89">
        <v>49.814130483271398</v>
      </c>
      <c r="AC300" s="89">
        <v>0.97722499936966301</v>
      </c>
      <c r="AD300" s="89">
        <v>1.1392040008229001</v>
      </c>
      <c r="AE300" s="89">
        <v>0.37569832402234599</v>
      </c>
      <c r="AF300" s="89">
        <v>0.42799703382871601</v>
      </c>
      <c r="AG300" s="89">
        <v>1</v>
      </c>
      <c r="AH300" s="89">
        <v>0.50864631578947395</v>
      </c>
      <c r="AI300" s="89">
        <v>1.1516918670630001</v>
      </c>
      <c r="AJ300" s="89">
        <v>60.428600000000003</v>
      </c>
      <c r="AK300" s="89">
        <v>1.15524655552025</v>
      </c>
      <c r="AL300" s="89">
        <v>49.473667368421097</v>
      </c>
      <c r="AM300" s="89">
        <v>1.1534692112916201</v>
      </c>
      <c r="AN300" s="89">
        <v>1.1685678961768</v>
      </c>
      <c r="AO300" s="89">
        <v>0.13268156424581001</v>
      </c>
      <c r="AP300" s="89">
        <v>0.15504741639217301</v>
      </c>
      <c r="AQ300" s="89">
        <v>1</v>
      </c>
      <c r="AR300" s="89">
        <v>0.40412168674698801</v>
      </c>
      <c r="AS300" s="89">
        <v>0.97840120109115702</v>
      </c>
      <c r="AT300" s="89">
        <v>-99</v>
      </c>
      <c r="AU300" s="89">
        <v>-99</v>
      </c>
      <c r="AV300" s="89">
        <v>59.036165060240997</v>
      </c>
      <c r="AW300" s="89">
        <v>0.97840120109115702</v>
      </c>
      <c r="AX300" s="89">
        <v>0.99182019627172902</v>
      </c>
      <c r="AY300" s="89">
        <v>0.115921787709497</v>
      </c>
      <c r="AZ300" s="89">
        <v>0.114973570238203</v>
      </c>
      <c r="BA300" s="89">
        <v>-99</v>
      </c>
      <c r="BB300" s="89">
        <v>-99</v>
      </c>
      <c r="BC300" s="89">
        <v>-99</v>
      </c>
      <c r="BD300" s="89">
        <v>-99</v>
      </c>
      <c r="BE300" s="89">
        <v>-99</v>
      </c>
      <c r="BF300" s="89">
        <v>-99</v>
      </c>
      <c r="BG300" s="89">
        <v>-99</v>
      </c>
      <c r="BH300" s="89">
        <v>-99</v>
      </c>
      <c r="BI300" s="89">
        <v>-99</v>
      </c>
      <c r="BJ300" s="89">
        <v>-99</v>
      </c>
      <c r="BK300" s="89">
        <v>-99</v>
      </c>
      <c r="BL300" s="89">
        <v>-99</v>
      </c>
      <c r="BM300" s="89">
        <v>-99</v>
      </c>
      <c r="BN300" s="89">
        <v>-99</v>
      </c>
      <c r="BO300" s="89">
        <v>-99</v>
      </c>
      <c r="BP300" s="89">
        <v>-99</v>
      </c>
      <c r="BQ300" s="89">
        <v>-99</v>
      </c>
      <c r="BR300" s="89">
        <v>-99</v>
      </c>
      <c r="BS300" s="89">
        <v>-99</v>
      </c>
      <c r="BT300" s="89">
        <v>-99</v>
      </c>
      <c r="BU300" s="89">
        <v>-99</v>
      </c>
      <c r="BV300" s="89">
        <v>-99</v>
      </c>
      <c r="BW300" s="89">
        <v>-99</v>
      </c>
      <c r="BX300" s="89">
        <v>-99</v>
      </c>
      <c r="BY300" s="89">
        <v>-99</v>
      </c>
      <c r="BZ300" s="89">
        <v>-99</v>
      </c>
      <c r="CA300" s="89">
        <v>-99</v>
      </c>
      <c r="CB300" s="89">
        <v>-99</v>
      </c>
      <c r="CC300" s="89">
        <v>-99</v>
      </c>
      <c r="CD300" s="89">
        <v>-99</v>
      </c>
      <c r="CE300" s="89">
        <v>-99</v>
      </c>
      <c r="CF300" s="89">
        <v>-99</v>
      </c>
      <c r="CG300" s="89">
        <v>-99</v>
      </c>
      <c r="CH300" s="89">
        <v>-99</v>
      </c>
      <c r="CI300" s="89">
        <v>-99</v>
      </c>
      <c r="CJ300" s="89">
        <v>-99</v>
      </c>
      <c r="CK300" s="89">
        <v>-99</v>
      </c>
      <c r="CL300" s="89">
        <v>-99</v>
      </c>
      <c r="CM300" s="89">
        <v>-99</v>
      </c>
      <c r="CN300" s="89">
        <v>-99</v>
      </c>
      <c r="CO300" s="89">
        <v>-99</v>
      </c>
      <c r="CP300" s="89">
        <v>-99</v>
      </c>
      <c r="CQ300" s="89">
        <v>-99</v>
      </c>
      <c r="CR300" s="89">
        <v>-99</v>
      </c>
      <c r="CS300" s="89">
        <v>-99</v>
      </c>
      <c r="CT300" s="89">
        <v>-99</v>
      </c>
      <c r="CU300" s="86">
        <v>-99</v>
      </c>
      <c r="CV300" s="86">
        <v>1.0546</v>
      </c>
      <c r="CW300" s="86">
        <v>89</v>
      </c>
      <c r="CX300" s="86">
        <v>2</v>
      </c>
      <c r="CY300" s="86">
        <v>-0.27389999999999998</v>
      </c>
      <c r="CZ300" s="86">
        <v>38</v>
      </c>
      <c r="DA300" s="86">
        <v>3</v>
      </c>
      <c r="DB300" s="86">
        <v>0.85119999999999996</v>
      </c>
      <c r="DC300" s="86">
        <v>87</v>
      </c>
      <c r="DD300" s="86">
        <v>-99</v>
      </c>
      <c r="DE300" s="86">
        <v>-99</v>
      </c>
      <c r="DF300" s="86">
        <v>-99</v>
      </c>
      <c r="DG300" s="86">
        <v>-99</v>
      </c>
      <c r="DH300" s="86">
        <v>-99</v>
      </c>
    </row>
    <row r="301" spans="1:112" x14ac:dyDescent="0.2">
      <c r="A301" s="85">
        <f>IF(ISERROR(SEARCH('School Lookup'!$F$3,Data!J301)),A300,A300+1)</f>
        <v>0</v>
      </c>
      <c r="B301" s="85">
        <f>IF(I301='School Lookup'!$G$13,1,0)</f>
        <v>0</v>
      </c>
      <c r="C301" s="85">
        <f t="shared" si="4"/>
        <v>299</v>
      </c>
      <c r="D301" s="86" t="s">
        <v>6478</v>
      </c>
      <c r="E301" s="86" t="s">
        <v>6504</v>
      </c>
      <c r="F301" s="86" t="s">
        <v>170</v>
      </c>
      <c r="G301" s="86" t="s">
        <v>2919</v>
      </c>
      <c r="H301" s="86" t="s">
        <v>200</v>
      </c>
      <c r="I301" s="86" t="s">
        <v>4644</v>
      </c>
      <c r="J301" s="86" t="s">
        <v>201</v>
      </c>
      <c r="K301" s="86" t="s">
        <v>94</v>
      </c>
      <c r="L301" s="86">
        <v>1</v>
      </c>
      <c r="M301" s="86">
        <v>1</v>
      </c>
      <c r="N301" s="89">
        <v>0.28738821292775701</v>
      </c>
      <c r="O301" s="89">
        <v>0.71669385574233802</v>
      </c>
      <c r="P301" s="89">
        <v>56.404800000000002</v>
      </c>
      <c r="Q301" s="89">
        <v>0.69675693222428703</v>
      </c>
      <c r="R301" s="89">
        <v>52.661614828897299</v>
      </c>
      <c r="S301" s="89">
        <v>0.70672539398331302</v>
      </c>
      <c r="T301" s="89">
        <v>0.80178379192803395</v>
      </c>
      <c r="U301" s="89">
        <v>0.36578581363004198</v>
      </c>
      <c r="V301" s="89">
        <v>0.29328113668577599</v>
      </c>
      <c r="W301" s="89">
        <v>1</v>
      </c>
      <c r="X301" s="89">
        <v>0.42600685714285702</v>
      </c>
      <c r="Y301" s="89">
        <v>1.09193427235699</v>
      </c>
      <c r="Z301" s="89">
        <v>58.482199999999999</v>
      </c>
      <c r="AA301" s="89">
        <v>1.07923349217725</v>
      </c>
      <c r="AB301" s="89">
        <v>52.380950285714299</v>
      </c>
      <c r="AC301" s="89">
        <v>1.08558388226712</v>
      </c>
      <c r="AD301" s="89">
        <v>1.2653718826712299</v>
      </c>
      <c r="AE301" s="89">
        <v>0.36509040333796899</v>
      </c>
      <c r="AF301" s="89">
        <v>0.46197513101696502</v>
      </c>
      <c r="AG301" s="89">
        <v>1</v>
      </c>
      <c r="AH301" s="89">
        <v>0.41021327433628302</v>
      </c>
      <c r="AI301" s="89">
        <v>0.93985446574540599</v>
      </c>
      <c r="AJ301" s="89">
        <v>54.875</v>
      </c>
      <c r="AK301" s="89">
        <v>0.61159914677937499</v>
      </c>
      <c r="AL301" s="89">
        <v>50.4424831858407</v>
      </c>
      <c r="AM301" s="89">
        <v>0.77572680626238999</v>
      </c>
      <c r="AN301" s="89">
        <v>0.77173309739076801</v>
      </c>
      <c r="AO301" s="89">
        <v>7.8581363004172497E-2</v>
      </c>
      <c r="AP301" s="89">
        <v>6.0643838668398301E-2</v>
      </c>
      <c r="AQ301" s="89">
        <v>1</v>
      </c>
      <c r="AR301" s="89">
        <v>0.40535474452554698</v>
      </c>
      <c r="AS301" s="89">
        <v>0.98117288807536296</v>
      </c>
      <c r="AT301" s="89">
        <v>62.117600000000003</v>
      </c>
      <c r="AU301" s="89">
        <v>1.45982041266864</v>
      </c>
      <c r="AV301" s="89">
        <v>52.554757664233598</v>
      </c>
      <c r="AW301" s="89">
        <v>1.2204966503720001</v>
      </c>
      <c r="AX301" s="89">
        <v>1.24693916562382</v>
      </c>
      <c r="AY301" s="89">
        <v>0.19054242002781599</v>
      </c>
      <c r="AZ301" s="89">
        <v>0.237594806245429</v>
      </c>
      <c r="BA301" s="89">
        <v>-99</v>
      </c>
      <c r="BB301" s="89">
        <v>-99</v>
      </c>
      <c r="BC301" s="89">
        <v>-99</v>
      </c>
      <c r="BD301" s="89">
        <v>-99</v>
      </c>
      <c r="BE301" s="89">
        <v>-99</v>
      </c>
      <c r="BF301" s="89">
        <v>-99</v>
      </c>
      <c r="BG301" s="89">
        <v>-99</v>
      </c>
      <c r="BH301" s="89">
        <v>-99</v>
      </c>
      <c r="BI301" s="89">
        <v>-99</v>
      </c>
      <c r="BJ301" s="89">
        <v>-99</v>
      </c>
      <c r="BK301" s="89">
        <v>-99</v>
      </c>
      <c r="BL301" s="89">
        <v>-99</v>
      </c>
      <c r="BM301" s="89">
        <v>-99</v>
      </c>
      <c r="BN301" s="89">
        <v>-99</v>
      </c>
      <c r="BO301" s="89">
        <v>-99</v>
      </c>
      <c r="BP301" s="89">
        <v>-99</v>
      </c>
      <c r="BQ301" s="89">
        <v>-99</v>
      </c>
      <c r="BR301" s="89">
        <v>-99</v>
      </c>
      <c r="BS301" s="89">
        <v>-99</v>
      </c>
      <c r="BT301" s="89">
        <v>-99</v>
      </c>
      <c r="BU301" s="89">
        <v>-99</v>
      </c>
      <c r="BV301" s="89">
        <v>-99</v>
      </c>
      <c r="BW301" s="89">
        <v>-99</v>
      </c>
      <c r="BX301" s="89">
        <v>-99</v>
      </c>
      <c r="BY301" s="89">
        <v>-99</v>
      </c>
      <c r="BZ301" s="89">
        <v>-99</v>
      </c>
      <c r="CA301" s="89">
        <v>-99</v>
      </c>
      <c r="CB301" s="89">
        <v>-99</v>
      </c>
      <c r="CC301" s="89">
        <v>-99</v>
      </c>
      <c r="CD301" s="89">
        <v>-99</v>
      </c>
      <c r="CE301" s="89">
        <v>-99</v>
      </c>
      <c r="CF301" s="89">
        <v>-99</v>
      </c>
      <c r="CG301" s="89">
        <v>-99</v>
      </c>
      <c r="CH301" s="89">
        <v>-99</v>
      </c>
      <c r="CI301" s="89">
        <v>-99</v>
      </c>
      <c r="CJ301" s="89">
        <v>-99</v>
      </c>
      <c r="CK301" s="89">
        <v>-99</v>
      </c>
      <c r="CL301" s="89">
        <v>-99</v>
      </c>
      <c r="CM301" s="89">
        <v>-99</v>
      </c>
      <c r="CN301" s="89">
        <v>-99</v>
      </c>
      <c r="CO301" s="89">
        <v>-99</v>
      </c>
      <c r="CP301" s="89">
        <v>-99</v>
      </c>
      <c r="CQ301" s="89">
        <v>-99</v>
      </c>
      <c r="CR301" s="89">
        <v>-99</v>
      </c>
      <c r="CS301" s="89">
        <v>-99</v>
      </c>
      <c r="CT301" s="89">
        <v>-99</v>
      </c>
      <c r="CU301" s="86">
        <v>-99</v>
      </c>
      <c r="CV301" s="86">
        <v>1.0535000000000001</v>
      </c>
      <c r="CW301" s="86">
        <v>88</v>
      </c>
      <c r="CX301" s="86">
        <v>2</v>
      </c>
      <c r="CY301" s="86">
        <v>-1.57</v>
      </c>
      <c r="CZ301" s="86">
        <v>3</v>
      </c>
      <c r="DA301" s="86">
        <v>4</v>
      </c>
      <c r="DB301" s="86">
        <v>0.97509999999999997</v>
      </c>
      <c r="DC301" s="86">
        <v>91</v>
      </c>
      <c r="DD301" s="86">
        <v>-99</v>
      </c>
      <c r="DE301" s="86">
        <v>-99</v>
      </c>
      <c r="DF301" s="86">
        <v>-99</v>
      </c>
      <c r="DG301" s="86">
        <v>-99</v>
      </c>
      <c r="DH301" s="86">
        <v>-99</v>
      </c>
    </row>
    <row r="302" spans="1:112" x14ac:dyDescent="0.2">
      <c r="A302" s="85">
        <f>IF(ISERROR(SEARCH('School Lookup'!$F$3,Data!J302)),A301,A301+1)</f>
        <v>0</v>
      </c>
      <c r="B302" s="85">
        <f>IF(I302='School Lookup'!$G$13,1,0)</f>
        <v>0</v>
      </c>
      <c r="C302" s="85">
        <f t="shared" si="4"/>
        <v>300</v>
      </c>
      <c r="D302" s="86" t="s">
        <v>6478</v>
      </c>
      <c r="E302" s="86" t="s">
        <v>6862</v>
      </c>
      <c r="F302" s="86" t="s">
        <v>2773</v>
      </c>
      <c r="G302" s="86" t="s">
        <v>2835</v>
      </c>
      <c r="H302" s="86" t="s">
        <v>1431</v>
      </c>
      <c r="I302" s="86" t="s">
        <v>3691</v>
      </c>
      <c r="J302" s="86" t="s">
        <v>2205</v>
      </c>
      <c r="K302" s="86" t="s">
        <v>31</v>
      </c>
      <c r="L302" s="86">
        <v>1</v>
      </c>
      <c r="M302" s="86">
        <v>1</v>
      </c>
      <c r="N302" s="89">
        <v>0.68420330578512401</v>
      </c>
      <c r="O302" s="89">
        <v>1.5759965107610401</v>
      </c>
      <c r="P302" s="89">
        <v>54.9758</v>
      </c>
      <c r="Q302" s="89">
        <v>0.54518088465307302</v>
      </c>
      <c r="R302" s="89">
        <v>50.867763636363598</v>
      </c>
      <c r="S302" s="89">
        <v>1.06058869770706</v>
      </c>
      <c r="T302" s="89">
        <v>1.20330076695382</v>
      </c>
      <c r="U302" s="89">
        <v>0.37525197705070601</v>
      </c>
      <c r="V302" s="89">
        <v>0.45154099178605001</v>
      </c>
      <c r="W302" s="89">
        <v>1</v>
      </c>
      <c r="X302" s="89">
        <v>0.41032503113324997</v>
      </c>
      <c r="Y302" s="89">
        <v>1.0550167700706901</v>
      </c>
      <c r="Z302" s="89">
        <v>56.419600000000003</v>
      </c>
      <c r="AA302" s="89">
        <v>0.82202116817481696</v>
      </c>
      <c r="AB302" s="89">
        <v>52.968060356994599</v>
      </c>
      <c r="AC302" s="89">
        <v>0.93851896912275401</v>
      </c>
      <c r="AD302" s="89">
        <v>1.0941365571539701</v>
      </c>
      <c r="AE302" s="89">
        <v>0.37354628624593</v>
      </c>
      <c r="AF302" s="89">
        <v>0.40871064757077202</v>
      </c>
      <c r="AG302" s="89">
        <v>1</v>
      </c>
      <c r="AH302" s="89">
        <v>0.37616670902160099</v>
      </c>
      <c r="AI302" s="89">
        <v>0.86658297262099704</v>
      </c>
      <c r="AJ302" s="89">
        <v>52.960099999999997</v>
      </c>
      <c r="AK302" s="89">
        <v>0.42414768772616601</v>
      </c>
      <c r="AL302" s="89">
        <v>49.682337738246503</v>
      </c>
      <c r="AM302" s="89">
        <v>0.645365330173581</v>
      </c>
      <c r="AN302" s="89">
        <v>0.63478270621308397</v>
      </c>
      <c r="AO302" s="89">
        <v>0.122034423941696</v>
      </c>
      <c r="AP302" s="89">
        <v>7.7465341880864902E-2</v>
      </c>
      <c r="AQ302" s="89">
        <v>1</v>
      </c>
      <c r="AR302" s="89">
        <v>0.36595846338535398</v>
      </c>
      <c r="AS302" s="89">
        <v>0.89261729760661701</v>
      </c>
      <c r="AT302" s="89">
        <v>56.695300000000003</v>
      </c>
      <c r="AU302" s="89">
        <v>0.87047781142220504</v>
      </c>
      <c r="AV302" s="89">
        <v>50.420183313325303</v>
      </c>
      <c r="AW302" s="89">
        <v>0.88154755451441102</v>
      </c>
      <c r="AX302" s="89">
        <v>0.88975630962680996</v>
      </c>
      <c r="AY302" s="89">
        <v>0.12916731276166801</v>
      </c>
      <c r="AZ302" s="89">
        <v>0.114927431527234</v>
      </c>
      <c r="BA302" s="89">
        <v>-99</v>
      </c>
      <c r="BB302" s="89">
        <v>-99</v>
      </c>
      <c r="BC302" s="89">
        <v>-99</v>
      </c>
      <c r="BD302" s="89">
        <v>-99</v>
      </c>
      <c r="BE302" s="89">
        <v>-99</v>
      </c>
      <c r="BF302" s="89">
        <v>-99</v>
      </c>
      <c r="BG302" s="89">
        <v>-99</v>
      </c>
      <c r="BH302" s="89">
        <v>-99</v>
      </c>
      <c r="BI302" s="89">
        <v>-99</v>
      </c>
      <c r="BJ302" s="89">
        <v>-99</v>
      </c>
      <c r="BK302" s="89">
        <v>-99</v>
      </c>
      <c r="BL302" s="89">
        <v>-99</v>
      </c>
      <c r="BM302" s="89">
        <v>-99</v>
      </c>
      <c r="BN302" s="89">
        <v>-99</v>
      </c>
      <c r="BO302" s="89">
        <v>-99</v>
      </c>
      <c r="BP302" s="89">
        <v>-99</v>
      </c>
      <c r="BQ302" s="89">
        <v>-99</v>
      </c>
      <c r="BR302" s="89">
        <v>-99</v>
      </c>
      <c r="BS302" s="89">
        <v>-99</v>
      </c>
      <c r="BT302" s="89">
        <v>-99</v>
      </c>
      <c r="BU302" s="89">
        <v>-99</v>
      </c>
      <c r="BV302" s="89">
        <v>-99</v>
      </c>
      <c r="BW302" s="89">
        <v>-99</v>
      </c>
      <c r="BX302" s="89">
        <v>-99</v>
      </c>
      <c r="BY302" s="89">
        <v>-99</v>
      </c>
      <c r="BZ302" s="89">
        <v>-99</v>
      </c>
      <c r="CA302" s="89">
        <v>-99</v>
      </c>
      <c r="CB302" s="89">
        <v>-99</v>
      </c>
      <c r="CC302" s="89">
        <v>-99</v>
      </c>
      <c r="CD302" s="89">
        <v>-99</v>
      </c>
      <c r="CE302" s="89">
        <v>-99</v>
      </c>
      <c r="CF302" s="89">
        <v>-99</v>
      </c>
      <c r="CG302" s="89">
        <v>-99</v>
      </c>
      <c r="CH302" s="89">
        <v>-99</v>
      </c>
      <c r="CI302" s="89">
        <v>-99</v>
      </c>
      <c r="CJ302" s="89">
        <v>-99</v>
      </c>
      <c r="CK302" s="89">
        <v>-99</v>
      </c>
      <c r="CL302" s="89">
        <v>-99</v>
      </c>
      <c r="CM302" s="89">
        <v>-99</v>
      </c>
      <c r="CN302" s="89">
        <v>-99</v>
      </c>
      <c r="CO302" s="89">
        <v>-99</v>
      </c>
      <c r="CP302" s="89">
        <v>-99</v>
      </c>
      <c r="CQ302" s="89">
        <v>-99</v>
      </c>
      <c r="CR302" s="89">
        <v>-99</v>
      </c>
      <c r="CS302" s="89">
        <v>-99</v>
      </c>
      <c r="CT302" s="89">
        <v>-99</v>
      </c>
      <c r="CU302" s="86">
        <v>-99</v>
      </c>
      <c r="CV302" s="86">
        <v>1.0526</v>
      </c>
      <c r="CW302" s="86">
        <v>88</v>
      </c>
      <c r="CX302" s="86">
        <v>2</v>
      </c>
      <c r="CY302" s="86">
        <v>-0.67349999999999999</v>
      </c>
      <c r="CZ302" s="86">
        <v>21</v>
      </c>
      <c r="DA302" s="86">
        <v>4</v>
      </c>
      <c r="DB302" s="86">
        <v>0.67579999999999996</v>
      </c>
      <c r="DC302" s="86">
        <v>80</v>
      </c>
      <c r="DD302" s="86">
        <v>-99</v>
      </c>
      <c r="DE302" s="86">
        <v>-99</v>
      </c>
      <c r="DF302" s="86">
        <v>-99</v>
      </c>
      <c r="DG302" s="86">
        <v>-99</v>
      </c>
      <c r="DH302" s="86">
        <v>-99</v>
      </c>
    </row>
    <row r="303" spans="1:112" x14ac:dyDescent="0.2">
      <c r="A303" s="85">
        <f>IF(ISERROR(SEARCH('School Lookup'!$F$3,Data!J303)),A302,A302+1)</f>
        <v>0</v>
      </c>
      <c r="B303" s="85">
        <f>IF(I303='School Lookup'!$G$13,1,0)</f>
        <v>0</v>
      </c>
      <c r="C303" s="85">
        <f t="shared" si="4"/>
        <v>301</v>
      </c>
      <c r="D303" s="86" t="s">
        <v>6478</v>
      </c>
      <c r="E303" s="86" t="s">
        <v>6637</v>
      </c>
      <c r="F303" s="86" t="s">
        <v>1091</v>
      </c>
      <c r="G303" s="86" t="s">
        <v>2812</v>
      </c>
      <c r="H303" s="86" t="s">
        <v>499</v>
      </c>
      <c r="I303" s="86" t="s">
        <v>3918</v>
      </c>
      <c r="J303" s="86" t="s">
        <v>1107</v>
      </c>
      <c r="K303" s="86" t="s">
        <v>36</v>
      </c>
      <c r="L303" s="86">
        <v>1</v>
      </c>
      <c r="M303" s="86">
        <v>-99</v>
      </c>
      <c r="N303" s="89">
        <v>-99</v>
      </c>
      <c r="O303" s="89">
        <v>-99</v>
      </c>
      <c r="P303" s="89">
        <v>-99</v>
      </c>
      <c r="Q303" s="89">
        <v>-99</v>
      </c>
      <c r="R303" s="89">
        <v>-99</v>
      </c>
      <c r="S303" s="89">
        <v>-99</v>
      </c>
      <c r="T303" s="89">
        <v>-99</v>
      </c>
      <c r="U303" s="89">
        <v>-99</v>
      </c>
      <c r="V303" s="89">
        <v>-99</v>
      </c>
      <c r="W303" s="89">
        <v>-99</v>
      </c>
      <c r="X303" s="89">
        <v>-99</v>
      </c>
      <c r="Y303" s="89">
        <v>-99</v>
      </c>
      <c r="Z303" s="89">
        <v>-99</v>
      </c>
      <c r="AA303" s="89">
        <v>-99</v>
      </c>
      <c r="AB303" s="89">
        <v>-99</v>
      </c>
      <c r="AC303" s="89">
        <v>-99</v>
      </c>
      <c r="AD303" s="89">
        <v>-99</v>
      </c>
      <c r="AE303" s="89">
        <v>-99</v>
      </c>
      <c r="AF303" s="89">
        <v>-99</v>
      </c>
      <c r="AG303" s="89">
        <v>-99</v>
      </c>
      <c r="AH303" s="89">
        <v>-99</v>
      </c>
      <c r="AI303" s="89">
        <v>-99</v>
      </c>
      <c r="AJ303" s="89">
        <v>-99</v>
      </c>
      <c r="AK303" s="89">
        <v>-99</v>
      </c>
      <c r="AL303" s="89">
        <v>-99</v>
      </c>
      <c r="AM303" s="89">
        <v>-99</v>
      </c>
      <c r="AN303" s="89">
        <v>-99</v>
      </c>
      <c r="AO303" s="89">
        <v>-99</v>
      </c>
      <c r="AP303" s="89">
        <v>-99</v>
      </c>
      <c r="AQ303" s="89">
        <v>-99</v>
      </c>
      <c r="AR303" s="89">
        <v>-99</v>
      </c>
      <c r="AS303" s="89">
        <v>-99</v>
      </c>
      <c r="AT303" s="89">
        <v>-99</v>
      </c>
      <c r="AU303" s="89">
        <v>-99</v>
      </c>
      <c r="AV303" s="89">
        <v>-99</v>
      </c>
      <c r="AW303" s="89">
        <v>-99</v>
      </c>
      <c r="AX303" s="89">
        <v>-99</v>
      </c>
      <c r="AY303" s="89">
        <v>-99</v>
      </c>
      <c r="AZ303" s="89">
        <v>-99</v>
      </c>
      <c r="BA303" s="89">
        <v>1</v>
      </c>
      <c r="BB303" s="89">
        <v>0.42101490015360998</v>
      </c>
      <c r="BC303" s="89">
        <v>1.17189400862342</v>
      </c>
      <c r="BD303" s="89">
        <v>56.9148</v>
      </c>
      <c r="BE303" s="89">
        <v>0.86203833795434404</v>
      </c>
      <c r="BF303" s="89">
        <v>55.453153456221202</v>
      </c>
      <c r="BG303" s="89">
        <v>1.0169661732888799</v>
      </c>
      <c r="BH303" s="89">
        <v>1.09832172641449</v>
      </c>
      <c r="BI303" s="89">
        <v>0.24971231300345201</v>
      </c>
      <c r="BJ303" s="89">
        <v>0.27426445872490801</v>
      </c>
      <c r="BK303" s="89">
        <v>1</v>
      </c>
      <c r="BL303" s="89">
        <v>0.44577914110429401</v>
      </c>
      <c r="BM303" s="89">
        <v>1.26656750052069</v>
      </c>
      <c r="BN303" s="89">
        <v>53.548499999999997</v>
      </c>
      <c r="BO303" s="89">
        <v>0.54940042044333304</v>
      </c>
      <c r="BP303" s="89">
        <v>54.907965644171803</v>
      </c>
      <c r="BQ303" s="89">
        <v>0.90798396048201102</v>
      </c>
      <c r="BR303" s="89">
        <v>0.96434385137216605</v>
      </c>
      <c r="BS303" s="89">
        <v>0.25009589566551599</v>
      </c>
      <c r="BT303" s="89">
        <v>0.241178439238455</v>
      </c>
      <c r="BU303" s="89">
        <v>1</v>
      </c>
      <c r="BV303" s="89">
        <v>0.49941196319018399</v>
      </c>
      <c r="BW303" s="89">
        <v>1.30750216533089</v>
      </c>
      <c r="BX303" s="89">
        <v>60.155799999999999</v>
      </c>
      <c r="BY303" s="89">
        <v>1.13959508817434</v>
      </c>
      <c r="BZ303" s="89">
        <v>49.386481134969301</v>
      </c>
      <c r="CA303" s="89">
        <v>1.2235486267526099</v>
      </c>
      <c r="CB303" s="89">
        <v>1.2995276672351199</v>
      </c>
      <c r="CC303" s="89">
        <v>0.25009589566551599</v>
      </c>
      <c r="CD303" s="89">
        <v>0.32500653587928502</v>
      </c>
      <c r="CE303" s="89">
        <v>1</v>
      </c>
      <c r="CF303" s="89">
        <v>0.41016426380368098</v>
      </c>
      <c r="CG303" s="89">
        <v>1.1701539564355701</v>
      </c>
      <c r="CH303" s="89">
        <v>55.523299999999999</v>
      </c>
      <c r="CI303" s="89">
        <v>0.71065373020741496</v>
      </c>
      <c r="CJ303" s="89">
        <v>48.006121625766902</v>
      </c>
      <c r="CK303" s="89">
        <v>0.94040384332149296</v>
      </c>
      <c r="CL303" s="89">
        <v>1.0267225657946799</v>
      </c>
      <c r="CM303" s="89">
        <v>0.25009589566551599</v>
      </c>
      <c r="CN303" s="89">
        <v>0.25677909969241802</v>
      </c>
      <c r="CO303" s="89">
        <v>98.004999999999995</v>
      </c>
      <c r="CP303" s="89">
        <v>0.80210000000000004</v>
      </c>
      <c r="CQ303" s="89">
        <v>-1.43</v>
      </c>
      <c r="CR303" s="89">
        <v>-0.38890000000000002</v>
      </c>
      <c r="CS303" s="89">
        <v>0.80210000000000004</v>
      </c>
      <c r="CT303" s="89">
        <v>0.64249999999999996</v>
      </c>
      <c r="CU303" s="86" t="s">
        <v>6988</v>
      </c>
      <c r="CV303" s="86">
        <v>1.0518000000000001</v>
      </c>
      <c r="CW303" s="86">
        <v>88</v>
      </c>
      <c r="CX303" s="86">
        <v>2</v>
      </c>
      <c r="CY303" s="86">
        <v>-0.64139999999999997</v>
      </c>
      <c r="CZ303" s="86">
        <v>22</v>
      </c>
      <c r="DA303" s="86">
        <v>4</v>
      </c>
      <c r="DB303" s="86">
        <v>0.81540000000000001</v>
      </c>
      <c r="DC303" s="86">
        <v>86</v>
      </c>
      <c r="DD303" s="86">
        <v>-99</v>
      </c>
      <c r="DE303" s="86">
        <v>-99</v>
      </c>
      <c r="DF303" s="86">
        <v>-99</v>
      </c>
      <c r="DG303" s="86">
        <v>-99</v>
      </c>
      <c r="DH303" s="86">
        <v>-99</v>
      </c>
    </row>
    <row r="304" spans="1:112" x14ac:dyDescent="0.2">
      <c r="A304" s="85">
        <f>IF(ISERROR(SEARCH('School Lookup'!$F$3,Data!J304)),A303,A303+1)</f>
        <v>0</v>
      </c>
      <c r="B304" s="85">
        <f>IF(I304='School Lookup'!$G$13,1,0)</f>
        <v>0</v>
      </c>
      <c r="C304" s="85">
        <f t="shared" si="4"/>
        <v>302</v>
      </c>
      <c r="D304" s="86" t="s">
        <v>6478</v>
      </c>
      <c r="E304" s="86" t="s">
        <v>6760</v>
      </c>
      <c r="F304" s="86" t="s">
        <v>2767</v>
      </c>
      <c r="G304" s="86" t="s">
        <v>2823</v>
      </c>
      <c r="H304" s="86" t="s">
        <v>876</v>
      </c>
      <c r="I304" s="86" t="s">
        <v>3541</v>
      </c>
      <c r="J304" s="86" t="s">
        <v>1755</v>
      </c>
      <c r="K304" s="86" t="s">
        <v>26</v>
      </c>
      <c r="L304" s="86">
        <v>1</v>
      </c>
      <c r="M304" s="86">
        <v>1</v>
      </c>
      <c r="N304" s="89">
        <v>0.354509888357257</v>
      </c>
      <c r="O304" s="89">
        <v>0.86204577139289895</v>
      </c>
      <c r="P304" s="89">
        <v>58.1828</v>
      </c>
      <c r="Q304" s="89">
        <v>0.88535190254032603</v>
      </c>
      <c r="R304" s="89">
        <v>46.411521371610803</v>
      </c>
      <c r="S304" s="89">
        <v>0.87369883696661199</v>
      </c>
      <c r="T304" s="89">
        <v>0.99124302952288001</v>
      </c>
      <c r="U304" s="89">
        <v>0.37885196374622399</v>
      </c>
      <c r="V304" s="89">
        <v>0.37553436828449899</v>
      </c>
      <c r="W304" s="89">
        <v>1</v>
      </c>
      <c r="X304" s="89">
        <v>0.24504752791068601</v>
      </c>
      <c r="Y304" s="89">
        <v>0.66592734902017203</v>
      </c>
      <c r="Z304" s="89">
        <v>60.173000000000002</v>
      </c>
      <c r="AA304" s="89">
        <v>1.29008125588486</v>
      </c>
      <c r="AB304" s="89">
        <v>48.803830303030303</v>
      </c>
      <c r="AC304" s="89">
        <v>0.97800430245251402</v>
      </c>
      <c r="AD304" s="89">
        <v>1.1401113839248</v>
      </c>
      <c r="AE304" s="89">
        <v>0.37885196374622399</v>
      </c>
      <c r="AF304" s="89">
        <v>0.43193343668933298</v>
      </c>
      <c r="AG304" s="89">
        <v>1</v>
      </c>
      <c r="AH304" s="89">
        <v>0.37325000000000003</v>
      </c>
      <c r="AI304" s="89">
        <v>0.86030593342344897</v>
      </c>
      <c r="AJ304" s="89">
        <v>-99</v>
      </c>
      <c r="AK304" s="89">
        <v>-99</v>
      </c>
      <c r="AL304" s="89">
        <v>57.5</v>
      </c>
      <c r="AM304" s="89">
        <v>0.86030593342344897</v>
      </c>
      <c r="AN304" s="89">
        <v>0.86058714306207496</v>
      </c>
      <c r="AO304" s="89">
        <v>0.12084592145015099</v>
      </c>
      <c r="AP304" s="89">
        <v>0.10399844629148899</v>
      </c>
      <c r="AQ304" s="89">
        <v>1</v>
      </c>
      <c r="AR304" s="89">
        <v>0.46628805970149201</v>
      </c>
      <c r="AS304" s="89">
        <v>1.1181397679039999</v>
      </c>
      <c r="AT304" s="89">
        <v>-99</v>
      </c>
      <c r="AU304" s="89">
        <v>-99</v>
      </c>
      <c r="AV304" s="89">
        <v>46.766162686567199</v>
      </c>
      <c r="AW304" s="89">
        <v>1.1181397679039999</v>
      </c>
      <c r="AX304" s="89">
        <v>1.13907599661796</v>
      </c>
      <c r="AY304" s="89">
        <v>0.12145015105740201</v>
      </c>
      <c r="AZ304" s="89">
        <v>0.138340951855111</v>
      </c>
      <c r="BA304" s="89">
        <v>-99</v>
      </c>
      <c r="BB304" s="89">
        <v>-99</v>
      </c>
      <c r="BC304" s="89">
        <v>-99</v>
      </c>
      <c r="BD304" s="89">
        <v>-99</v>
      </c>
      <c r="BE304" s="89">
        <v>-99</v>
      </c>
      <c r="BF304" s="89">
        <v>-99</v>
      </c>
      <c r="BG304" s="89">
        <v>-99</v>
      </c>
      <c r="BH304" s="89">
        <v>-99</v>
      </c>
      <c r="BI304" s="89">
        <v>-99</v>
      </c>
      <c r="BJ304" s="89">
        <v>-99</v>
      </c>
      <c r="BK304" s="89">
        <v>-99</v>
      </c>
      <c r="BL304" s="89">
        <v>-99</v>
      </c>
      <c r="BM304" s="89">
        <v>-99</v>
      </c>
      <c r="BN304" s="89">
        <v>-99</v>
      </c>
      <c r="BO304" s="89">
        <v>-99</v>
      </c>
      <c r="BP304" s="89">
        <v>-99</v>
      </c>
      <c r="BQ304" s="89">
        <v>-99</v>
      </c>
      <c r="BR304" s="89">
        <v>-99</v>
      </c>
      <c r="BS304" s="89">
        <v>-99</v>
      </c>
      <c r="BT304" s="89">
        <v>-99</v>
      </c>
      <c r="BU304" s="89">
        <v>-99</v>
      </c>
      <c r="BV304" s="89">
        <v>-99</v>
      </c>
      <c r="BW304" s="89">
        <v>-99</v>
      </c>
      <c r="BX304" s="89">
        <v>-99</v>
      </c>
      <c r="BY304" s="89">
        <v>-99</v>
      </c>
      <c r="BZ304" s="89">
        <v>-99</v>
      </c>
      <c r="CA304" s="89">
        <v>-99</v>
      </c>
      <c r="CB304" s="89">
        <v>-99</v>
      </c>
      <c r="CC304" s="89">
        <v>-99</v>
      </c>
      <c r="CD304" s="89">
        <v>-99</v>
      </c>
      <c r="CE304" s="89">
        <v>-99</v>
      </c>
      <c r="CF304" s="89">
        <v>-99</v>
      </c>
      <c r="CG304" s="89">
        <v>-99</v>
      </c>
      <c r="CH304" s="89">
        <v>-99</v>
      </c>
      <c r="CI304" s="89">
        <v>-99</v>
      </c>
      <c r="CJ304" s="89">
        <v>-99</v>
      </c>
      <c r="CK304" s="89">
        <v>-99</v>
      </c>
      <c r="CL304" s="89">
        <v>-99</v>
      </c>
      <c r="CM304" s="89">
        <v>-99</v>
      </c>
      <c r="CN304" s="89">
        <v>-99</v>
      </c>
      <c r="CO304" s="89">
        <v>-99</v>
      </c>
      <c r="CP304" s="89">
        <v>-99</v>
      </c>
      <c r="CQ304" s="89">
        <v>-99</v>
      </c>
      <c r="CR304" s="89">
        <v>-99</v>
      </c>
      <c r="CS304" s="89">
        <v>-99</v>
      </c>
      <c r="CT304" s="89">
        <v>-99</v>
      </c>
      <c r="CU304" s="86">
        <v>-99</v>
      </c>
      <c r="CV304" s="86">
        <v>1.0498000000000001</v>
      </c>
      <c r="CW304" s="86">
        <v>88</v>
      </c>
      <c r="CX304" s="86">
        <v>2</v>
      </c>
      <c r="CY304" s="86">
        <v>-0.95630000000000004</v>
      </c>
      <c r="CZ304" s="86">
        <v>12</v>
      </c>
      <c r="DA304" s="86">
        <v>2</v>
      </c>
      <c r="DB304" s="86">
        <v>0.82420000000000004</v>
      </c>
      <c r="DC304" s="86">
        <v>86</v>
      </c>
      <c r="DD304" s="86">
        <v>-99</v>
      </c>
      <c r="DE304" s="86">
        <v>-99</v>
      </c>
      <c r="DF304" s="86">
        <v>-99</v>
      </c>
      <c r="DG304" s="86">
        <v>-99</v>
      </c>
      <c r="DH304" s="86">
        <v>-99</v>
      </c>
    </row>
    <row r="305" spans="1:112" x14ac:dyDescent="0.2">
      <c r="A305" s="85">
        <f>IF(ISERROR(SEARCH('School Lookup'!$F$3,Data!J305)),A304,A304+1)</f>
        <v>0</v>
      </c>
      <c r="B305" s="85">
        <f>IF(I305='School Lookup'!$G$13,1,0)</f>
        <v>0</v>
      </c>
      <c r="C305" s="85">
        <f t="shared" si="4"/>
        <v>303</v>
      </c>
      <c r="D305" s="86" t="s">
        <v>6478</v>
      </c>
      <c r="E305" s="86" t="s">
        <v>6688</v>
      </c>
      <c r="F305" s="86" t="s">
        <v>1142</v>
      </c>
      <c r="G305" s="86" t="s">
        <v>2983</v>
      </c>
      <c r="H305" s="86" t="s">
        <v>543</v>
      </c>
      <c r="I305" s="86" t="s">
        <v>4527</v>
      </c>
      <c r="J305" s="86" t="s">
        <v>1106</v>
      </c>
      <c r="K305" s="86" t="s">
        <v>6509</v>
      </c>
      <c r="L305" s="86">
        <v>1</v>
      </c>
      <c r="M305" s="86">
        <v>1</v>
      </c>
      <c r="N305" s="89">
        <v>0.148838578680203</v>
      </c>
      <c r="O305" s="89">
        <v>0.41666477241413102</v>
      </c>
      <c r="P305" s="89">
        <v>57.882399999999997</v>
      </c>
      <c r="Q305" s="89">
        <v>0.85348805041268905</v>
      </c>
      <c r="R305" s="89">
        <v>51.269043654822298</v>
      </c>
      <c r="S305" s="89">
        <v>0.63507641141340998</v>
      </c>
      <c r="T305" s="89">
        <v>0.72048606356114697</v>
      </c>
      <c r="U305" s="89">
        <v>0.39717741935483902</v>
      </c>
      <c r="V305" s="89">
        <v>0.28616079540634198</v>
      </c>
      <c r="W305" s="89">
        <v>1</v>
      </c>
      <c r="X305" s="89">
        <v>0.23718121827411201</v>
      </c>
      <c r="Y305" s="89">
        <v>0.64740881018323704</v>
      </c>
      <c r="Z305" s="89">
        <v>63.627499999999998</v>
      </c>
      <c r="AA305" s="89">
        <v>1.72086762903835</v>
      </c>
      <c r="AB305" s="89">
        <v>51.2690736040609</v>
      </c>
      <c r="AC305" s="89">
        <v>1.1841382196107899</v>
      </c>
      <c r="AD305" s="89">
        <v>1.3801238223104</v>
      </c>
      <c r="AE305" s="89">
        <v>0.39717741935483902</v>
      </c>
      <c r="AF305" s="89">
        <v>0.548154018135381</v>
      </c>
      <c r="AG305" s="89">
        <v>1</v>
      </c>
      <c r="AH305" s="89">
        <v>0.45081568627451002</v>
      </c>
      <c r="AI305" s="89">
        <v>1.02723477326451</v>
      </c>
      <c r="AJ305" s="89">
        <v>-99</v>
      </c>
      <c r="AK305" s="89">
        <v>-99</v>
      </c>
      <c r="AL305" s="89">
        <v>46.0784470588235</v>
      </c>
      <c r="AM305" s="89">
        <v>1.02723477326451</v>
      </c>
      <c r="AN305" s="89">
        <v>1.03595313768687</v>
      </c>
      <c r="AO305" s="89">
        <v>0.20564516129032301</v>
      </c>
      <c r="AP305" s="89">
        <v>0.213038750088832</v>
      </c>
      <c r="AQ305" s="89">
        <v>-99</v>
      </c>
      <c r="AR305" s="89">
        <v>-99</v>
      </c>
      <c r="AS305" s="89">
        <v>-99</v>
      </c>
      <c r="AT305" s="89">
        <v>-99</v>
      </c>
      <c r="AU305" s="89">
        <v>-99</v>
      </c>
      <c r="AV305" s="89">
        <v>-99</v>
      </c>
      <c r="AW305" s="89">
        <v>-99</v>
      </c>
      <c r="AX305" s="89">
        <v>-99</v>
      </c>
      <c r="AY305" s="89">
        <v>-99</v>
      </c>
      <c r="AZ305" s="89">
        <v>-99</v>
      </c>
      <c r="BA305" s="89">
        <v>-99</v>
      </c>
      <c r="BB305" s="89">
        <v>-99</v>
      </c>
      <c r="BC305" s="89">
        <v>-99</v>
      </c>
      <c r="BD305" s="89">
        <v>-99</v>
      </c>
      <c r="BE305" s="89">
        <v>-99</v>
      </c>
      <c r="BF305" s="89">
        <v>-99</v>
      </c>
      <c r="BG305" s="89">
        <v>-99</v>
      </c>
      <c r="BH305" s="89">
        <v>-99</v>
      </c>
      <c r="BI305" s="89">
        <v>-99</v>
      </c>
      <c r="BJ305" s="89">
        <v>-99</v>
      </c>
      <c r="BK305" s="89">
        <v>-99</v>
      </c>
      <c r="BL305" s="89">
        <v>-99</v>
      </c>
      <c r="BM305" s="89">
        <v>-99</v>
      </c>
      <c r="BN305" s="89">
        <v>-99</v>
      </c>
      <c r="BO305" s="89">
        <v>-99</v>
      </c>
      <c r="BP305" s="89">
        <v>-99</v>
      </c>
      <c r="BQ305" s="89">
        <v>-99</v>
      </c>
      <c r="BR305" s="89">
        <v>-99</v>
      </c>
      <c r="BS305" s="89">
        <v>-99</v>
      </c>
      <c r="BT305" s="89">
        <v>-99</v>
      </c>
      <c r="BU305" s="89">
        <v>-99</v>
      </c>
      <c r="BV305" s="89">
        <v>-99</v>
      </c>
      <c r="BW305" s="89">
        <v>-99</v>
      </c>
      <c r="BX305" s="89">
        <v>-99</v>
      </c>
      <c r="BY305" s="89">
        <v>-99</v>
      </c>
      <c r="BZ305" s="89">
        <v>-99</v>
      </c>
      <c r="CA305" s="89">
        <v>-99</v>
      </c>
      <c r="CB305" s="89">
        <v>-99</v>
      </c>
      <c r="CC305" s="89">
        <v>-99</v>
      </c>
      <c r="CD305" s="89">
        <v>-99</v>
      </c>
      <c r="CE305" s="89">
        <v>-99</v>
      </c>
      <c r="CF305" s="89">
        <v>-99</v>
      </c>
      <c r="CG305" s="89">
        <v>-99</v>
      </c>
      <c r="CH305" s="89">
        <v>-99</v>
      </c>
      <c r="CI305" s="89">
        <v>-99</v>
      </c>
      <c r="CJ305" s="89">
        <v>-99</v>
      </c>
      <c r="CK305" s="89">
        <v>-99</v>
      </c>
      <c r="CL305" s="89">
        <v>-99</v>
      </c>
      <c r="CM305" s="89">
        <v>-99</v>
      </c>
      <c r="CN305" s="89">
        <v>-99</v>
      </c>
      <c r="CO305" s="89">
        <v>-99</v>
      </c>
      <c r="CP305" s="89">
        <v>-99</v>
      </c>
      <c r="CQ305" s="89">
        <v>-99</v>
      </c>
      <c r="CR305" s="89">
        <v>-99</v>
      </c>
      <c r="CS305" s="89">
        <v>-99</v>
      </c>
      <c r="CT305" s="89">
        <v>-99</v>
      </c>
      <c r="CU305" s="86">
        <v>-99</v>
      </c>
      <c r="CV305" s="86">
        <v>1.0474000000000001</v>
      </c>
      <c r="CW305" s="86">
        <v>88</v>
      </c>
      <c r="CX305" s="86">
        <v>2</v>
      </c>
      <c r="CY305" s="86">
        <v>-0.33119999999999999</v>
      </c>
      <c r="CZ305" s="86">
        <v>35</v>
      </c>
      <c r="DA305" s="86">
        <v>2</v>
      </c>
      <c r="DB305" s="86">
        <v>1.0225</v>
      </c>
      <c r="DC305" s="86">
        <v>92</v>
      </c>
      <c r="DD305" s="86">
        <v>-99</v>
      </c>
      <c r="DE305" s="86">
        <v>-99</v>
      </c>
      <c r="DF305" s="86">
        <v>-99</v>
      </c>
      <c r="DG305" s="86">
        <v>-99</v>
      </c>
      <c r="DH305" s="86">
        <v>-99</v>
      </c>
    </row>
    <row r="306" spans="1:112" x14ac:dyDescent="0.2">
      <c r="A306" s="85">
        <f>IF(ISERROR(SEARCH('School Lookup'!$F$3,Data!J306)),A305,A305+1)</f>
        <v>0</v>
      </c>
      <c r="B306" s="85">
        <f>IF(I306='School Lookup'!$G$13,1,0)</f>
        <v>0</v>
      </c>
      <c r="C306" s="85">
        <f t="shared" si="4"/>
        <v>304</v>
      </c>
      <c r="D306" s="86" t="s">
        <v>6478</v>
      </c>
      <c r="E306" s="86" t="s">
        <v>6862</v>
      </c>
      <c r="F306" s="86" t="s">
        <v>2773</v>
      </c>
      <c r="G306" s="86" t="s">
        <v>2945</v>
      </c>
      <c r="H306" s="86" t="s">
        <v>2088</v>
      </c>
      <c r="I306" s="86" t="s">
        <v>3884</v>
      </c>
      <c r="J306" s="86" t="s">
        <v>2088</v>
      </c>
      <c r="K306" s="86" t="s">
        <v>36</v>
      </c>
      <c r="L306" s="86">
        <v>1</v>
      </c>
      <c r="M306" s="86">
        <v>-99</v>
      </c>
      <c r="N306" s="89">
        <v>-99</v>
      </c>
      <c r="O306" s="89">
        <v>-99</v>
      </c>
      <c r="P306" s="89">
        <v>-99</v>
      </c>
      <c r="Q306" s="89">
        <v>-99</v>
      </c>
      <c r="R306" s="89">
        <v>-99</v>
      </c>
      <c r="S306" s="89">
        <v>-99</v>
      </c>
      <c r="T306" s="89">
        <v>-99</v>
      </c>
      <c r="U306" s="89">
        <v>-99</v>
      </c>
      <c r="V306" s="89">
        <v>-99</v>
      </c>
      <c r="W306" s="89">
        <v>-99</v>
      </c>
      <c r="X306" s="89">
        <v>-99</v>
      </c>
      <c r="Y306" s="89">
        <v>-99</v>
      </c>
      <c r="Z306" s="89">
        <v>-99</v>
      </c>
      <c r="AA306" s="89">
        <v>-99</v>
      </c>
      <c r="AB306" s="89">
        <v>-99</v>
      </c>
      <c r="AC306" s="89">
        <v>-99</v>
      </c>
      <c r="AD306" s="89">
        <v>-99</v>
      </c>
      <c r="AE306" s="89">
        <v>-99</v>
      </c>
      <c r="AF306" s="89">
        <v>-99</v>
      </c>
      <c r="AG306" s="89">
        <v>-99</v>
      </c>
      <c r="AH306" s="89">
        <v>-99</v>
      </c>
      <c r="AI306" s="89">
        <v>-99</v>
      </c>
      <c r="AJ306" s="89">
        <v>-99</v>
      </c>
      <c r="AK306" s="89">
        <v>-99</v>
      </c>
      <c r="AL306" s="89">
        <v>-99</v>
      </c>
      <c r="AM306" s="89">
        <v>-99</v>
      </c>
      <c r="AN306" s="89">
        <v>-99</v>
      </c>
      <c r="AO306" s="89">
        <v>-99</v>
      </c>
      <c r="AP306" s="89">
        <v>-99</v>
      </c>
      <c r="AQ306" s="89">
        <v>-99</v>
      </c>
      <c r="AR306" s="89">
        <v>-99</v>
      </c>
      <c r="AS306" s="89">
        <v>-99</v>
      </c>
      <c r="AT306" s="89">
        <v>-99</v>
      </c>
      <c r="AU306" s="89">
        <v>-99</v>
      </c>
      <c r="AV306" s="89">
        <v>-99</v>
      </c>
      <c r="AW306" s="89">
        <v>-99</v>
      </c>
      <c r="AX306" s="89">
        <v>-99</v>
      </c>
      <c r="AY306" s="89">
        <v>-99</v>
      </c>
      <c r="AZ306" s="89">
        <v>-99</v>
      </c>
      <c r="BA306" s="89">
        <v>1</v>
      </c>
      <c r="BB306" s="89">
        <v>0.62797123745819405</v>
      </c>
      <c r="BC306" s="89">
        <v>1.6376082814841999</v>
      </c>
      <c r="BD306" s="89">
        <v>55.087699999999998</v>
      </c>
      <c r="BE306" s="89">
        <v>0.67934139916386804</v>
      </c>
      <c r="BF306" s="89">
        <v>65.217386622073604</v>
      </c>
      <c r="BG306" s="89">
        <v>1.1584748403240299</v>
      </c>
      <c r="BH306" s="89">
        <v>1.24973070632621</v>
      </c>
      <c r="BI306" s="89">
        <v>0.25104953820319098</v>
      </c>
      <c r="BJ306" s="89">
        <v>0.31374431670154102</v>
      </c>
      <c r="BK306" s="89">
        <v>1</v>
      </c>
      <c r="BL306" s="89">
        <v>0.68978372093023299</v>
      </c>
      <c r="BM306" s="89">
        <v>1.8603453565183401</v>
      </c>
      <c r="BN306" s="89">
        <v>62.1053</v>
      </c>
      <c r="BO306" s="89">
        <v>1.5101593967424201</v>
      </c>
      <c r="BP306" s="89">
        <v>62.458455481727597</v>
      </c>
      <c r="BQ306" s="89">
        <v>1.68525237663038</v>
      </c>
      <c r="BR306" s="89">
        <v>1.77969282421958</v>
      </c>
      <c r="BS306" s="89">
        <v>0.25272879932829601</v>
      </c>
      <c r="BT306" s="89">
        <v>0.44977963063819898</v>
      </c>
      <c r="BU306" s="89">
        <v>1</v>
      </c>
      <c r="BV306" s="89">
        <v>0.58437142857142899</v>
      </c>
      <c r="BW306" s="89">
        <v>1.5031984242583001</v>
      </c>
      <c r="BX306" s="89">
        <v>57.754399999999997</v>
      </c>
      <c r="BY306" s="89">
        <v>0.89183757232539695</v>
      </c>
      <c r="BZ306" s="89">
        <v>54.421773469387801</v>
      </c>
      <c r="CA306" s="89">
        <v>1.19751799829185</v>
      </c>
      <c r="CB306" s="89">
        <v>1.2720900686455601</v>
      </c>
      <c r="CC306" s="89">
        <v>0.246851385390428</v>
      </c>
      <c r="CD306" s="89">
        <v>0.31401719578656201</v>
      </c>
      <c r="CE306" s="89">
        <v>1</v>
      </c>
      <c r="CF306" s="89">
        <v>0.31544444444444403</v>
      </c>
      <c r="CG306" s="89">
        <v>0.94305175432120603</v>
      </c>
      <c r="CH306" s="89">
        <v>44.520499999999998</v>
      </c>
      <c r="CI306" s="89">
        <v>-0.545054333092856</v>
      </c>
      <c r="CJ306" s="89">
        <v>52.525248484848497</v>
      </c>
      <c r="CK306" s="89">
        <v>0.19899871061417501</v>
      </c>
      <c r="CL306" s="89">
        <v>0.22447575032785999</v>
      </c>
      <c r="CM306" s="89">
        <v>0.24937027707808601</v>
      </c>
      <c r="CN306" s="89">
        <v>5.5977580056569498E-2</v>
      </c>
      <c r="CO306" s="89">
        <v>94.82</v>
      </c>
      <c r="CP306" s="89">
        <v>0.5615</v>
      </c>
      <c r="CQ306" s="89">
        <v>-3.28</v>
      </c>
      <c r="CR306" s="89">
        <v>-0.65590000000000004</v>
      </c>
      <c r="CS306" s="89">
        <v>0.5615</v>
      </c>
      <c r="CT306" s="89">
        <v>0.24660000000000001</v>
      </c>
      <c r="CU306" s="86" t="s">
        <v>6988</v>
      </c>
      <c r="CV306" s="86">
        <v>1.0448</v>
      </c>
      <c r="CW306" s="86">
        <v>88</v>
      </c>
      <c r="CX306" s="86">
        <v>2</v>
      </c>
      <c r="CY306" s="86">
        <v>0.68630000000000002</v>
      </c>
      <c r="CZ306" s="86">
        <v>79</v>
      </c>
      <c r="DA306" s="86">
        <v>4</v>
      </c>
      <c r="DB306" s="86">
        <v>0.63639999999999997</v>
      </c>
      <c r="DC306" s="86">
        <v>79</v>
      </c>
      <c r="DD306" s="86">
        <v>-99</v>
      </c>
      <c r="DE306" s="86">
        <v>-99</v>
      </c>
      <c r="DF306" s="86">
        <v>-99</v>
      </c>
      <c r="DG306" s="86">
        <v>-99</v>
      </c>
      <c r="DH306" s="86">
        <v>-99</v>
      </c>
    </row>
    <row r="307" spans="1:112" x14ac:dyDescent="0.2">
      <c r="A307" s="85">
        <f>IF(ISERROR(SEARCH('School Lookup'!$F$3,Data!J307)),A306,A306+1)</f>
        <v>0</v>
      </c>
      <c r="B307" s="85">
        <f>IF(I307='School Lookup'!$G$13,1,0)</f>
        <v>0</v>
      </c>
      <c r="C307" s="85">
        <f t="shared" si="4"/>
        <v>305</v>
      </c>
      <c r="D307" s="86" t="s">
        <v>6478</v>
      </c>
      <c r="E307" s="86" t="s">
        <v>6790</v>
      </c>
      <c r="F307" s="86" t="s">
        <v>2774</v>
      </c>
      <c r="G307" s="86" t="s">
        <v>2796</v>
      </c>
      <c r="H307" s="86" t="s">
        <v>6048</v>
      </c>
      <c r="I307" s="86" t="s">
        <v>3776</v>
      </c>
      <c r="J307" s="86" t="s">
        <v>2484</v>
      </c>
      <c r="K307" s="86" t="s">
        <v>56</v>
      </c>
      <c r="L307" s="86">
        <v>1</v>
      </c>
      <c r="M307" s="86">
        <v>1</v>
      </c>
      <c r="N307" s="89">
        <v>0.39975775016350601</v>
      </c>
      <c r="O307" s="89">
        <v>0.96002996726622603</v>
      </c>
      <c r="P307" s="89">
        <v>57.206200000000003</v>
      </c>
      <c r="Q307" s="89">
        <v>0.78176256170194403</v>
      </c>
      <c r="R307" s="89">
        <v>55.003292936559802</v>
      </c>
      <c r="S307" s="89">
        <v>0.87089626448408497</v>
      </c>
      <c r="T307" s="89">
        <v>0.98806304331455297</v>
      </c>
      <c r="U307" s="89">
        <v>0.33355148342059299</v>
      </c>
      <c r="V307" s="89">
        <v>0.32956989381063501</v>
      </c>
      <c r="W307" s="89">
        <v>1</v>
      </c>
      <c r="X307" s="89">
        <v>0.23431598951507199</v>
      </c>
      <c r="Y307" s="89">
        <v>0.64066360785808596</v>
      </c>
      <c r="Z307" s="89">
        <v>61.388100000000001</v>
      </c>
      <c r="AA307" s="89">
        <v>1.4416078218188</v>
      </c>
      <c r="AB307" s="89">
        <v>56.684141546526902</v>
      </c>
      <c r="AC307" s="89">
        <v>1.0411357148384399</v>
      </c>
      <c r="AD307" s="89">
        <v>1.2136185700994999</v>
      </c>
      <c r="AE307" s="89">
        <v>0.33289703315881303</v>
      </c>
      <c r="AF307" s="89">
        <v>0.40401002137256398</v>
      </c>
      <c r="AG307" s="89">
        <v>1</v>
      </c>
      <c r="AH307" s="89">
        <v>0.41003443271767798</v>
      </c>
      <c r="AI307" s="89">
        <v>0.93946958132881697</v>
      </c>
      <c r="AJ307" s="89">
        <v>65.477699999999999</v>
      </c>
      <c r="AK307" s="89">
        <v>1.64950795919958</v>
      </c>
      <c r="AL307" s="89">
        <v>54.353545910290201</v>
      </c>
      <c r="AM307" s="89">
        <v>1.2944887702642001</v>
      </c>
      <c r="AN307" s="89">
        <v>1.31671506621837</v>
      </c>
      <c r="AO307" s="89">
        <v>0.16535776614310599</v>
      </c>
      <c r="AP307" s="89">
        <v>0.217729061996842</v>
      </c>
      <c r="AQ307" s="89">
        <v>1</v>
      </c>
      <c r="AR307" s="89">
        <v>0.25318988326848302</v>
      </c>
      <c r="AS307" s="89">
        <v>0.63913428069354605</v>
      </c>
      <c r="AT307" s="89">
        <v>53.033299999999997</v>
      </c>
      <c r="AU307" s="89">
        <v>0.47245988438672898</v>
      </c>
      <c r="AV307" s="89">
        <v>45.525297665369699</v>
      </c>
      <c r="AW307" s="89">
        <v>0.55579708254013804</v>
      </c>
      <c r="AX307" s="89">
        <v>0.54648209723289598</v>
      </c>
      <c r="AY307" s="89">
        <v>0.168193717277487</v>
      </c>
      <c r="AZ307" s="89">
        <v>9.1914855359197897E-2</v>
      </c>
      <c r="BA307" s="89">
        <v>-99</v>
      </c>
      <c r="BB307" s="89">
        <v>-99</v>
      </c>
      <c r="BC307" s="89">
        <v>-99</v>
      </c>
      <c r="BD307" s="89">
        <v>-99</v>
      </c>
      <c r="BE307" s="89">
        <v>-99</v>
      </c>
      <c r="BF307" s="89">
        <v>-99</v>
      </c>
      <c r="BG307" s="89">
        <v>-99</v>
      </c>
      <c r="BH307" s="89">
        <v>-99</v>
      </c>
      <c r="BI307" s="89">
        <v>-99</v>
      </c>
      <c r="BJ307" s="89">
        <v>-99</v>
      </c>
      <c r="BK307" s="89">
        <v>-99</v>
      </c>
      <c r="BL307" s="89">
        <v>-99</v>
      </c>
      <c r="BM307" s="89">
        <v>-99</v>
      </c>
      <c r="BN307" s="89">
        <v>-99</v>
      </c>
      <c r="BO307" s="89">
        <v>-99</v>
      </c>
      <c r="BP307" s="89">
        <v>-99</v>
      </c>
      <c r="BQ307" s="89">
        <v>-99</v>
      </c>
      <c r="BR307" s="89">
        <v>-99</v>
      </c>
      <c r="BS307" s="89">
        <v>-99</v>
      </c>
      <c r="BT307" s="89">
        <v>-99</v>
      </c>
      <c r="BU307" s="89">
        <v>-99</v>
      </c>
      <c r="BV307" s="89">
        <v>-99</v>
      </c>
      <c r="BW307" s="89">
        <v>-99</v>
      </c>
      <c r="BX307" s="89">
        <v>-99</v>
      </c>
      <c r="BY307" s="89">
        <v>-99</v>
      </c>
      <c r="BZ307" s="89">
        <v>-99</v>
      </c>
      <c r="CA307" s="89">
        <v>-99</v>
      </c>
      <c r="CB307" s="89">
        <v>-99</v>
      </c>
      <c r="CC307" s="89">
        <v>-99</v>
      </c>
      <c r="CD307" s="89">
        <v>-99</v>
      </c>
      <c r="CE307" s="89">
        <v>-99</v>
      </c>
      <c r="CF307" s="89">
        <v>-99</v>
      </c>
      <c r="CG307" s="89">
        <v>-99</v>
      </c>
      <c r="CH307" s="89">
        <v>-99</v>
      </c>
      <c r="CI307" s="89">
        <v>-99</v>
      </c>
      <c r="CJ307" s="89">
        <v>-99</v>
      </c>
      <c r="CK307" s="89">
        <v>-99</v>
      </c>
      <c r="CL307" s="89">
        <v>-99</v>
      </c>
      <c r="CM307" s="89">
        <v>-99</v>
      </c>
      <c r="CN307" s="89">
        <v>-99</v>
      </c>
      <c r="CO307" s="89">
        <v>-99</v>
      </c>
      <c r="CP307" s="89">
        <v>-99</v>
      </c>
      <c r="CQ307" s="89">
        <v>-99</v>
      </c>
      <c r="CR307" s="89">
        <v>-99</v>
      </c>
      <c r="CS307" s="89">
        <v>-99</v>
      </c>
      <c r="CT307" s="89">
        <v>-99</v>
      </c>
      <c r="CU307" s="86">
        <v>-99</v>
      </c>
      <c r="CV307" s="86">
        <v>1.0431999999999999</v>
      </c>
      <c r="CW307" s="86">
        <v>88</v>
      </c>
      <c r="CX307" s="86">
        <v>2</v>
      </c>
      <c r="CY307" s="86">
        <v>0.4491</v>
      </c>
      <c r="CZ307" s="86">
        <v>72</v>
      </c>
      <c r="DA307" s="86">
        <v>4</v>
      </c>
      <c r="DB307" s="86">
        <v>1.0929</v>
      </c>
      <c r="DC307" s="86">
        <v>93</v>
      </c>
      <c r="DD307" s="86">
        <v>-99</v>
      </c>
      <c r="DE307" s="86">
        <v>-99</v>
      </c>
      <c r="DF307" s="86">
        <v>-99</v>
      </c>
      <c r="DG307" s="86">
        <v>-99</v>
      </c>
      <c r="DH307" s="86">
        <v>-99</v>
      </c>
    </row>
    <row r="308" spans="1:112" x14ac:dyDescent="0.2">
      <c r="A308" s="85">
        <f>IF(ISERROR(SEARCH('School Lookup'!$F$3,Data!J308)),A307,A307+1)</f>
        <v>0</v>
      </c>
      <c r="B308" s="85">
        <f>IF(I308='School Lookup'!$G$13,1,0)</f>
        <v>0</v>
      </c>
      <c r="C308" s="85">
        <f t="shared" si="4"/>
        <v>306</v>
      </c>
      <c r="D308" s="86" t="s">
        <v>6478</v>
      </c>
      <c r="E308" s="86" t="s">
        <v>6862</v>
      </c>
      <c r="F308" s="86" t="s">
        <v>2773</v>
      </c>
      <c r="G308" s="86" t="s">
        <v>2826</v>
      </c>
      <c r="H308" s="86" t="s">
        <v>1807</v>
      </c>
      <c r="I308" s="86" t="s">
        <v>3690</v>
      </c>
      <c r="J308" s="86" t="s">
        <v>923</v>
      </c>
      <c r="K308" s="86" t="s">
        <v>56</v>
      </c>
      <c r="L308" s="86">
        <v>1</v>
      </c>
      <c r="M308" s="86">
        <v>1</v>
      </c>
      <c r="N308" s="89">
        <v>0.50225566546762601</v>
      </c>
      <c r="O308" s="89">
        <v>1.18198909215862</v>
      </c>
      <c r="P308" s="89">
        <v>53.286200000000001</v>
      </c>
      <c r="Q308" s="89">
        <v>0.36596262714689798</v>
      </c>
      <c r="R308" s="89">
        <v>51.528744064748203</v>
      </c>
      <c r="S308" s="89">
        <v>0.77397585965275695</v>
      </c>
      <c r="T308" s="89">
        <v>0.87809066879410902</v>
      </c>
      <c r="U308" s="89">
        <v>0.33373349339735903</v>
      </c>
      <c r="V308" s="89">
        <v>0.29304826641628101</v>
      </c>
      <c r="W308" s="89">
        <v>1</v>
      </c>
      <c r="X308" s="89">
        <v>0.51954095409541001</v>
      </c>
      <c r="Y308" s="89">
        <v>1.31212835153995</v>
      </c>
      <c r="Z308" s="89">
        <v>53.871600000000001</v>
      </c>
      <c r="AA308" s="89">
        <v>0.50427802769280605</v>
      </c>
      <c r="AB308" s="89">
        <v>49.324930243024298</v>
      </c>
      <c r="AC308" s="89">
        <v>0.90820318961638002</v>
      </c>
      <c r="AD308" s="89">
        <v>1.05883831870203</v>
      </c>
      <c r="AE308" s="89">
        <v>0.33343337334933998</v>
      </c>
      <c r="AF308" s="89">
        <v>0.35305203243636102</v>
      </c>
      <c r="AG308" s="89">
        <v>1</v>
      </c>
      <c r="AH308" s="89">
        <v>0.66734812834224599</v>
      </c>
      <c r="AI308" s="89">
        <v>1.4932334780835199</v>
      </c>
      <c r="AJ308" s="89">
        <v>60.2117</v>
      </c>
      <c r="AK308" s="89">
        <v>1.1340139995284799</v>
      </c>
      <c r="AL308" s="89">
        <v>44.206751871657801</v>
      </c>
      <c r="AM308" s="89">
        <v>1.3136237388059999</v>
      </c>
      <c r="AN308" s="89">
        <v>1.33681718154872</v>
      </c>
      <c r="AO308" s="89">
        <v>0.168367346938776</v>
      </c>
      <c r="AP308" s="89">
        <v>0.22507636219952901</v>
      </c>
      <c r="AQ308" s="89">
        <v>1</v>
      </c>
      <c r="AR308" s="89">
        <v>0.54480802919708005</v>
      </c>
      <c r="AS308" s="89">
        <v>1.29463821042262</v>
      </c>
      <c r="AT308" s="89">
        <v>55.226100000000002</v>
      </c>
      <c r="AU308" s="89">
        <v>0.71079241043899399</v>
      </c>
      <c r="AV308" s="89">
        <v>51.459864416058402</v>
      </c>
      <c r="AW308" s="89">
        <v>1.00271531043081</v>
      </c>
      <c r="AX308" s="89">
        <v>1.0174422826590299</v>
      </c>
      <c r="AY308" s="89">
        <v>0.16446578631452599</v>
      </c>
      <c r="AZ308" s="89">
        <v>0.16733444504716299</v>
      </c>
      <c r="BA308" s="89">
        <v>-99</v>
      </c>
      <c r="BB308" s="89">
        <v>-99</v>
      </c>
      <c r="BC308" s="89">
        <v>-99</v>
      </c>
      <c r="BD308" s="89">
        <v>-99</v>
      </c>
      <c r="BE308" s="89">
        <v>-99</v>
      </c>
      <c r="BF308" s="89">
        <v>-99</v>
      </c>
      <c r="BG308" s="89">
        <v>-99</v>
      </c>
      <c r="BH308" s="89">
        <v>-99</v>
      </c>
      <c r="BI308" s="89">
        <v>-99</v>
      </c>
      <c r="BJ308" s="89">
        <v>-99</v>
      </c>
      <c r="BK308" s="89">
        <v>-99</v>
      </c>
      <c r="BL308" s="89">
        <v>-99</v>
      </c>
      <c r="BM308" s="89">
        <v>-99</v>
      </c>
      <c r="BN308" s="89">
        <v>-99</v>
      </c>
      <c r="BO308" s="89">
        <v>-99</v>
      </c>
      <c r="BP308" s="89">
        <v>-99</v>
      </c>
      <c r="BQ308" s="89">
        <v>-99</v>
      </c>
      <c r="BR308" s="89">
        <v>-99</v>
      </c>
      <c r="BS308" s="89">
        <v>-99</v>
      </c>
      <c r="BT308" s="89">
        <v>-99</v>
      </c>
      <c r="BU308" s="89">
        <v>-99</v>
      </c>
      <c r="BV308" s="89">
        <v>-99</v>
      </c>
      <c r="BW308" s="89">
        <v>-99</v>
      </c>
      <c r="BX308" s="89">
        <v>-99</v>
      </c>
      <c r="BY308" s="89">
        <v>-99</v>
      </c>
      <c r="BZ308" s="89">
        <v>-99</v>
      </c>
      <c r="CA308" s="89">
        <v>-99</v>
      </c>
      <c r="CB308" s="89">
        <v>-99</v>
      </c>
      <c r="CC308" s="89">
        <v>-99</v>
      </c>
      <c r="CD308" s="89">
        <v>-99</v>
      </c>
      <c r="CE308" s="89">
        <v>-99</v>
      </c>
      <c r="CF308" s="89">
        <v>-99</v>
      </c>
      <c r="CG308" s="89">
        <v>-99</v>
      </c>
      <c r="CH308" s="89">
        <v>-99</v>
      </c>
      <c r="CI308" s="89">
        <v>-99</v>
      </c>
      <c r="CJ308" s="89">
        <v>-99</v>
      </c>
      <c r="CK308" s="89">
        <v>-99</v>
      </c>
      <c r="CL308" s="89">
        <v>-99</v>
      </c>
      <c r="CM308" s="89">
        <v>-99</v>
      </c>
      <c r="CN308" s="89">
        <v>-99</v>
      </c>
      <c r="CO308" s="89">
        <v>-99</v>
      </c>
      <c r="CP308" s="89">
        <v>-99</v>
      </c>
      <c r="CQ308" s="89">
        <v>-99</v>
      </c>
      <c r="CR308" s="89">
        <v>-99</v>
      </c>
      <c r="CS308" s="89">
        <v>-99</v>
      </c>
      <c r="CT308" s="89">
        <v>-99</v>
      </c>
      <c r="CU308" s="86">
        <v>-99</v>
      </c>
      <c r="CV308" s="86">
        <v>1.0385</v>
      </c>
      <c r="CW308" s="86">
        <v>88</v>
      </c>
      <c r="CX308" s="86">
        <v>2</v>
      </c>
      <c r="CY308" s="86">
        <v>-0.40820000000000001</v>
      </c>
      <c r="CZ308" s="86">
        <v>31</v>
      </c>
      <c r="DA308" s="86">
        <v>4</v>
      </c>
      <c r="DB308" s="86">
        <v>0.59809999999999997</v>
      </c>
      <c r="DC308" s="86">
        <v>77</v>
      </c>
      <c r="DD308" s="86">
        <v>-99</v>
      </c>
      <c r="DE308" s="86">
        <v>-99</v>
      </c>
      <c r="DF308" s="86">
        <v>-99</v>
      </c>
      <c r="DG308" s="86">
        <v>-99</v>
      </c>
      <c r="DH308" s="86">
        <v>-99</v>
      </c>
    </row>
    <row r="309" spans="1:112" x14ac:dyDescent="0.2">
      <c r="A309" s="85">
        <f>IF(ISERROR(SEARCH('School Lookup'!$F$3,Data!J309)),A308,A308+1)</f>
        <v>0</v>
      </c>
      <c r="B309" s="85">
        <f>IF(I309='School Lookup'!$G$13,1,0)</f>
        <v>0</v>
      </c>
      <c r="C309" s="85">
        <f t="shared" si="4"/>
        <v>307</v>
      </c>
      <c r="D309" s="86" t="s">
        <v>6478</v>
      </c>
      <c r="E309" s="86" t="s">
        <v>6760</v>
      </c>
      <c r="F309" s="86" t="s">
        <v>2767</v>
      </c>
      <c r="G309" s="86" t="s">
        <v>2789</v>
      </c>
      <c r="H309" s="86" t="s">
        <v>755</v>
      </c>
      <c r="I309" s="86" t="s">
        <v>3602</v>
      </c>
      <c r="J309" s="86" t="s">
        <v>2322</v>
      </c>
      <c r="K309" s="86" t="s">
        <v>31</v>
      </c>
      <c r="L309" s="86">
        <v>1</v>
      </c>
      <c r="M309" s="86">
        <v>1</v>
      </c>
      <c r="N309" s="89">
        <v>0.83066499999999999</v>
      </c>
      <c r="O309" s="89">
        <v>1.8931591514033901</v>
      </c>
      <c r="P309" s="89">
        <v>52.656500000000001</v>
      </c>
      <c r="Q309" s="89">
        <v>0.29916945908839998</v>
      </c>
      <c r="R309" s="89">
        <v>48.750016176470602</v>
      </c>
      <c r="S309" s="89">
        <v>1.0961643052459</v>
      </c>
      <c r="T309" s="89">
        <v>1.2436672309905901</v>
      </c>
      <c r="U309" s="89">
        <v>0.37714919578480299</v>
      </c>
      <c r="V309" s="89">
        <v>0.46904809599201402</v>
      </c>
      <c r="W309" s="89">
        <v>1</v>
      </c>
      <c r="X309" s="89">
        <v>0.67152886597938199</v>
      </c>
      <c r="Y309" s="89">
        <v>1.6699319696281201</v>
      </c>
      <c r="Z309" s="89">
        <v>50.8887</v>
      </c>
      <c r="AA309" s="89">
        <v>0.132301570179545</v>
      </c>
      <c r="AB309" s="89">
        <v>48.232711487481602</v>
      </c>
      <c r="AC309" s="89">
        <v>0.90111676990383205</v>
      </c>
      <c r="AD309" s="89">
        <v>1.05058723174807</v>
      </c>
      <c r="AE309" s="89">
        <v>0.376594564614531</v>
      </c>
      <c r="AF309" s="89">
        <v>0.39564544112975097</v>
      </c>
      <c r="AG309" s="89">
        <v>1</v>
      </c>
      <c r="AH309" s="89">
        <v>0.49977443438913999</v>
      </c>
      <c r="AI309" s="89">
        <v>1.1325987223943199</v>
      </c>
      <c r="AJ309" s="89">
        <v>51.221699999999998</v>
      </c>
      <c r="AK309" s="89">
        <v>0.25397398862015702</v>
      </c>
      <c r="AL309" s="89">
        <v>53.393657239818999</v>
      </c>
      <c r="AM309" s="89">
        <v>0.69328635550723705</v>
      </c>
      <c r="AN309" s="89">
        <v>0.685125824149313</v>
      </c>
      <c r="AO309" s="89">
        <v>0.122573488630061</v>
      </c>
      <c r="AP309" s="89">
        <v>8.3978262416527005E-2</v>
      </c>
      <c r="AQ309" s="89">
        <v>1</v>
      </c>
      <c r="AR309" s="89">
        <v>0.50149999999999995</v>
      </c>
      <c r="AS309" s="89">
        <v>1.19728973014506</v>
      </c>
      <c r="AT309" s="89">
        <v>50.938800000000001</v>
      </c>
      <c r="AU309" s="89">
        <v>0.24481145506510199</v>
      </c>
      <c r="AV309" s="89">
        <v>43.721982735426003</v>
      </c>
      <c r="AW309" s="89">
        <v>0.72105059260508197</v>
      </c>
      <c r="AX309" s="89">
        <v>0.72062541671626401</v>
      </c>
      <c r="AY309" s="89">
        <v>0.12368275097060499</v>
      </c>
      <c r="AZ309" s="89">
        <v>8.9128933958805806E-2</v>
      </c>
      <c r="BA309" s="89">
        <v>-99</v>
      </c>
      <c r="BB309" s="89">
        <v>-99</v>
      </c>
      <c r="BC309" s="89">
        <v>-99</v>
      </c>
      <c r="BD309" s="89">
        <v>-99</v>
      </c>
      <c r="BE309" s="89">
        <v>-99</v>
      </c>
      <c r="BF309" s="89">
        <v>-99</v>
      </c>
      <c r="BG309" s="89">
        <v>-99</v>
      </c>
      <c r="BH309" s="89">
        <v>-99</v>
      </c>
      <c r="BI309" s="89">
        <v>-99</v>
      </c>
      <c r="BJ309" s="89">
        <v>-99</v>
      </c>
      <c r="BK309" s="89">
        <v>-99</v>
      </c>
      <c r="BL309" s="89">
        <v>-99</v>
      </c>
      <c r="BM309" s="89">
        <v>-99</v>
      </c>
      <c r="BN309" s="89">
        <v>-99</v>
      </c>
      <c r="BO309" s="89">
        <v>-99</v>
      </c>
      <c r="BP309" s="89">
        <v>-99</v>
      </c>
      <c r="BQ309" s="89">
        <v>-99</v>
      </c>
      <c r="BR309" s="89">
        <v>-99</v>
      </c>
      <c r="BS309" s="89">
        <v>-99</v>
      </c>
      <c r="BT309" s="89">
        <v>-99</v>
      </c>
      <c r="BU309" s="89">
        <v>-99</v>
      </c>
      <c r="BV309" s="89">
        <v>-99</v>
      </c>
      <c r="BW309" s="89">
        <v>-99</v>
      </c>
      <c r="BX309" s="89">
        <v>-99</v>
      </c>
      <c r="BY309" s="89">
        <v>-99</v>
      </c>
      <c r="BZ309" s="89">
        <v>-99</v>
      </c>
      <c r="CA309" s="89">
        <v>-99</v>
      </c>
      <c r="CB309" s="89">
        <v>-99</v>
      </c>
      <c r="CC309" s="89">
        <v>-99</v>
      </c>
      <c r="CD309" s="89">
        <v>-99</v>
      </c>
      <c r="CE309" s="89">
        <v>-99</v>
      </c>
      <c r="CF309" s="89">
        <v>-99</v>
      </c>
      <c r="CG309" s="89">
        <v>-99</v>
      </c>
      <c r="CH309" s="89">
        <v>-99</v>
      </c>
      <c r="CI309" s="89">
        <v>-99</v>
      </c>
      <c r="CJ309" s="89">
        <v>-99</v>
      </c>
      <c r="CK309" s="89">
        <v>-99</v>
      </c>
      <c r="CL309" s="89">
        <v>-99</v>
      </c>
      <c r="CM309" s="89">
        <v>-99</v>
      </c>
      <c r="CN309" s="89">
        <v>-99</v>
      </c>
      <c r="CO309" s="89">
        <v>-99</v>
      </c>
      <c r="CP309" s="89">
        <v>-99</v>
      </c>
      <c r="CQ309" s="89">
        <v>-99</v>
      </c>
      <c r="CR309" s="89">
        <v>-99</v>
      </c>
      <c r="CS309" s="89">
        <v>-99</v>
      </c>
      <c r="CT309" s="89">
        <v>-99</v>
      </c>
      <c r="CU309" s="86">
        <v>-99</v>
      </c>
      <c r="CV309" s="86">
        <v>1.0378000000000001</v>
      </c>
      <c r="CW309" s="86">
        <v>88</v>
      </c>
      <c r="CX309" s="86">
        <v>2</v>
      </c>
      <c r="CY309" s="86">
        <v>-0.95899999999999996</v>
      </c>
      <c r="CZ309" s="86">
        <v>12</v>
      </c>
      <c r="DA309" s="86">
        <v>4</v>
      </c>
      <c r="DB309" s="86">
        <v>0.22409999999999999</v>
      </c>
      <c r="DC309" s="86">
        <v>59</v>
      </c>
      <c r="DD309" s="86">
        <v>-99</v>
      </c>
      <c r="DE309" s="86">
        <v>-99</v>
      </c>
      <c r="DF309" s="86">
        <v>-99</v>
      </c>
      <c r="DG309" s="86">
        <v>-99</v>
      </c>
      <c r="DH309" s="86">
        <v>-99</v>
      </c>
    </row>
    <row r="310" spans="1:112" x14ac:dyDescent="0.2">
      <c r="A310" s="85">
        <f>IF(ISERROR(SEARCH('School Lookup'!$F$3,Data!J310)),A309,A309+1)</f>
        <v>0</v>
      </c>
      <c r="B310" s="85">
        <f>IF(I310='School Lookup'!$G$13,1,0)</f>
        <v>0</v>
      </c>
      <c r="C310" s="85">
        <f t="shared" si="4"/>
        <v>308</v>
      </c>
      <c r="D310" s="86" t="s">
        <v>6478</v>
      </c>
      <c r="E310" s="86" t="s">
        <v>6499</v>
      </c>
      <c r="F310" s="86" t="s">
        <v>2742</v>
      </c>
      <c r="G310" s="86" t="s">
        <v>2949</v>
      </c>
      <c r="H310" s="86" t="s">
        <v>5960</v>
      </c>
      <c r="I310" s="86" t="s">
        <v>3999</v>
      </c>
      <c r="J310" s="86" t="s">
        <v>858</v>
      </c>
      <c r="K310" s="86" t="s">
        <v>74</v>
      </c>
      <c r="L310" s="86">
        <v>1</v>
      </c>
      <c r="M310" s="86">
        <v>1</v>
      </c>
      <c r="N310" s="89">
        <v>4.8773394495412799E-2</v>
      </c>
      <c r="O310" s="89">
        <v>0.19997372413327999</v>
      </c>
      <c r="P310" s="89">
        <v>65.741900000000001</v>
      </c>
      <c r="Q310" s="89">
        <v>1.68715631205437</v>
      </c>
      <c r="R310" s="89">
        <v>57.798180963302798</v>
      </c>
      <c r="S310" s="89">
        <v>0.94356501809382398</v>
      </c>
      <c r="T310" s="89">
        <v>1.07051787211775</v>
      </c>
      <c r="U310" s="89">
        <v>0.40277136258660501</v>
      </c>
      <c r="V310" s="89">
        <v>0.43117394202617998</v>
      </c>
      <c r="W310" s="89">
        <v>1</v>
      </c>
      <c r="X310" s="89">
        <v>4.0429128440367001E-2</v>
      </c>
      <c r="Y310" s="89">
        <v>0.18422322695959201</v>
      </c>
      <c r="Z310" s="89">
        <v>65.745400000000004</v>
      </c>
      <c r="AA310" s="89">
        <v>1.9849760266940999</v>
      </c>
      <c r="AB310" s="89">
        <v>60.550453325688103</v>
      </c>
      <c r="AC310" s="89">
        <v>1.0845996268268501</v>
      </c>
      <c r="AD310" s="89">
        <v>1.2642258628823899</v>
      </c>
      <c r="AE310" s="89">
        <v>0.40277136258660501</v>
      </c>
      <c r="AF310" s="89">
        <v>0.50919397341036698</v>
      </c>
      <c r="AG310" s="89">
        <v>-99</v>
      </c>
      <c r="AH310" s="89">
        <v>-99</v>
      </c>
      <c r="AI310" s="89">
        <v>-99</v>
      </c>
      <c r="AJ310" s="89">
        <v>-99</v>
      </c>
      <c r="AK310" s="89">
        <v>-99</v>
      </c>
      <c r="AL310" s="89">
        <v>-99</v>
      </c>
      <c r="AM310" s="89">
        <v>-99</v>
      </c>
      <c r="AN310" s="89">
        <v>-99</v>
      </c>
      <c r="AO310" s="89">
        <v>-99</v>
      </c>
      <c r="AP310" s="89">
        <v>-99</v>
      </c>
      <c r="AQ310" s="89">
        <v>1</v>
      </c>
      <c r="AR310" s="89">
        <v>0.19153586698337299</v>
      </c>
      <c r="AS310" s="89">
        <v>0.50054739739182896</v>
      </c>
      <c r="AT310" s="89">
        <v>-99</v>
      </c>
      <c r="AU310" s="89">
        <v>-99</v>
      </c>
      <c r="AV310" s="89">
        <v>54.869334679334898</v>
      </c>
      <c r="AW310" s="89">
        <v>0.50054739739182896</v>
      </c>
      <c r="AX310" s="89">
        <v>0.48826025632702902</v>
      </c>
      <c r="AY310" s="89">
        <v>0.19445727482679001</v>
      </c>
      <c r="AZ310" s="89">
        <v>9.4945758851583906E-2</v>
      </c>
      <c r="BA310" s="89">
        <v>-99</v>
      </c>
      <c r="BB310" s="89">
        <v>-99</v>
      </c>
      <c r="BC310" s="89">
        <v>-99</v>
      </c>
      <c r="BD310" s="89">
        <v>-99</v>
      </c>
      <c r="BE310" s="89">
        <v>-99</v>
      </c>
      <c r="BF310" s="89">
        <v>-99</v>
      </c>
      <c r="BG310" s="89">
        <v>-99</v>
      </c>
      <c r="BH310" s="89">
        <v>-99</v>
      </c>
      <c r="BI310" s="89">
        <v>-99</v>
      </c>
      <c r="BJ310" s="89">
        <v>-99</v>
      </c>
      <c r="BK310" s="89">
        <v>-99</v>
      </c>
      <c r="BL310" s="89">
        <v>-99</v>
      </c>
      <c r="BM310" s="89">
        <v>-99</v>
      </c>
      <c r="BN310" s="89">
        <v>-99</v>
      </c>
      <c r="BO310" s="89">
        <v>-99</v>
      </c>
      <c r="BP310" s="89">
        <v>-99</v>
      </c>
      <c r="BQ310" s="89">
        <v>-99</v>
      </c>
      <c r="BR310" s="89">
        <v>-99</v>
      </c>
      <c r="BS310" s="89">
        <v>-99</v>
      </c>
      <c r="BT310" s="89">
        <v>-99</v>
      </c>
      <c r="BU310" s="89">
        <v>-99</v>
      </c>
      <c r="BV310" s="89">
        <v>-99</v>
      </c>
      <c r="BW310" s="89">
        <v>-99</v>
      </c>
      <c r="BX310" s="89">
        <v>-99</v>
      </c>
      <c r="BY310" s="89">
        <v>-99</v>
      </c>
      <c r="BZ310" s="89">
        <v>-99</v>
      </c>
      <c r="CA310" s="89">
        <v>-99</v>
      </c>
      <c r="CB310" s="89">
        <v>-99</v>
      </c>
      <c r="CC310" s="89">
        <v>-99</v>
      </c>
      <c r="CD310" s="89">
        <v>-99</v>
      </c>
      <c r="CE310" s="89">
        <v>-99</v>
      </c>
      <c r="CF310" s="89">
        <v>-99</v>
      </c>
      <c r="CG310" s="89">
        <v>-99</v>
      </c>
      <c r="CH310" s="89">
        <v>-99</v>
      </c>
      <c r="CI310" s="89">
        <v>-99</v>
      </c>
      <c r="CJ310" s="89">
        <v>-99</v>
      </c>
      <c r="CK310" s="89">
        <v>-99</v>
      </c>
      <c r="CL310" s="89">
        <v>-99</v>
      </c>
      <c r="CM310" s="89">
        <v>-99</v>
      </c>
      <c r="CN310" s="89">
        <v>-99</v>
      </c>
      <c r="CO310" s="89">
        <v>-99</v>
      </c>
      <c r="CP310" s="89">
        <v>-99</v>
      </c>
      <c r="CQ310" s="89">
        <v>-99</v>
      </c>
      <c r="CR310" s="89">
        <v>-99</v>
      </c>
      <c r="CS310" s="89">
        <v>-99</v>
      </c>
      <c r="CT310" s="89">
        <v>-99</v>
      </c>
      <c r="CU310" s="86">
        <v>-99</v>
      </c>
      <c r="CV310" s="86">
        <v>1.0353000000000001</v>
      </c>
      <c r="CW310" s="86">
        <v>88</v>
      </c>
      <c r="CX310" s="86">
        <v>2</v>
      </c>
      <c r="CY310" s="86">
        <v>-1.1213</v>
      </c>
      <c r="CZ310" s="86">
        <v>9</v>
      </c>
      <c r="DA310" s="86">
        <v>2</v>
      </c>
      <c r="DB310" s="86">
        <v>1.4790000000000001</v>
      </c>
      <c r="DC310" s="86">
        <v>98</v>
      </c>
      <c r="DD310" s="86">
        <v>-99</v>
      </c>
      <c r="DE310" s="86">
        <v>-99</v>
      </c>
      <c r="DF310" s="86">
        <v>-99</v>
      </c>
      <c r="DG310" s="86">
        <v>-99</v>
      </c>
      <c r="DH310" s="86">
        <v>-99</v>
      </c>
    </row>
    <row r="311" spans="1:112" x14ac:dyDescent="0.2">
      <c r="A311" s="85">
        <f>IF(ISERROR(SEARCH('School Lookup'!$F$3,Data!J311)),A310,A310+1)</f>
        <v>0</v>
      </c>
      <c r="B311" s="85">
        <f>IF(I311='School Lookup'!$G$13,1,0)</f>
        <v>0</v>
      </c>
      <c r="C311" s="85">
        <f t="shared" si="4"/>
        <v>309</v>
      </c>
      <c r="D311" s="86" t="s">
        <v>6478</v>
      </c>
      <c r="E311" s="86" t="s">
        <v>6862</v>
      </c>
      <c r="F311" s="86" t="s">
        <v>2773</v>
      </c>
      <c r="G311" s="86" t="s">
        <v>2794</v>
      </c>
      <c r="H311" s="86" t="s">
        <v>1362</v>
      </c>
      <c r="I311" s="86" t="s">
        <v>4089</v>
      </c>
      <c r="J311" s="86" t="s">
        <v>2244</v>
      </c>
      <c r="K311" s="86" t="s">
        <v>31</v>
      </c>
      <c r="L311" s="86">
        <v>1</v>
      </c>
      <c r="M311" s="86">
        <v>1</v>
      </c>
      <c r="N311" s="89">
        <v>0.60380168195718698</v>
      </c>
      <c r="O311" s="89">
        <v>1.40188688119613</v>
      </c>
      <c r="P311" s="89">
        <v>49.11</v>
      </c>
      <c r="Q311" s="89">
        <v>-7.7012803130852195E-2</v>
      </c>
      <c r="R311" s="89">
        <v>52.828762844036703</v>
      </c>
      <c r="S311" s="89">
        <v>0.66243703903264095</v>
      </c>
      <c r="T311" s="89">
        <v>0.75153126186477404</v>
      </c>
      <c r="U311" s="89">
        <v>0.37350085665334098</v>
      </c>
      <c r="V311" s="89">
        <v>0.28069757010825902</v>
      </c>
      <c r="W311" s="89">
        <v>1</v>
      </c>
      <c r="X311" s="89">
        <v>0.51470472921433996</v>
      </c>
      <c r="Y311" s="89">
        <v>1.3007431121555499</v>
      </c>
      <c r="Z311" s="89">
        <v>56</v>
      </c>
      <c r="AA311" s="89">
        <v>0.76969580642197</v>
      </c>
      <c r="AB311" s="89">
        <v>51.258566132723097</v>
      </c>
      <c r="AC311" s="89">
        <v>1.03521945928876</v>
      </c>
      <c r="AD311" s="89">
        <v>1.2067299661270501</v>
      </c>
      <c r="AE311" s="89">
        <v>0.37435750999428902</v>
      </c>
      <c r="AF311" s="89">
        <v>0.45174842535481602</v>
      </c>
      <c r="AG311" s="89">
        <v>1</v>
      </c>
      <c r="AH311" s="89">
        <v>0.474915172413793</v>
      </c>
      <c r="AI311" s="89">
        <v>1.0790991923809601</v>
      </c>
      <c r="AJ311" s="89">
        <v>55.533299999999997</v>
      </c>
      <c r="AK311" s="89">
        <v>0.67604078628782205</v>
      </c>
      <c r="AL311" s="89">
        <v>48.275858160919498</v>
      </c>
      <c r="AM311" s="89">
        <v>0.87756998933439101</v>
      </c>
      <c r="AN311" s="89">
        <v>0.87872378343508195</v>
      </c>
      <c r="AO311" s="89">
        <v>0.124214734437464</v>
      </c>
      <c r="AP311" s="89">
        <v>0.109150441403273</v>
      </c>
      <c r="AQ311" s="89">
        <v>1</v>
      </c>
      <c r="AR311" s="89">
        <v>0.58733571428571396</v>
      </c>
      <c r="AS311" s="89">
        <v>1.39023262073996</v>
      </c>
      <c r="AT311" s="89">
        <v>62.764200000000002</v>
      </c>
      <c r="AU311" s="89">
        <v>1.5300985097798201</v>
      </c>
      <c r="AV311" s="89">
        <v>54.241089285714303</v>
      </c>
      <c r="AW311" s="89">
        <v>1.4601655652598899</v>
      </c>
      <c r="AX311" s="89">
        <v>1.4995010652116101</v>
      </c>
      <c r="AY311" s="89">
        <v>0.127926898914906</v>
      </c>
      <c r="AZ311" s="89">
        <v>0.19182652119211999</v>
      </c>
      <c r="BA311" s="89">
        <v>-99</v>
      </c>
      <c r="BB311" s="89">
        <v>-99</v>
      </c>
      <c r="BC311" s="89">
        <v>-99</v>
      </c>
      <c r="BD311" s="89">
        <v>-99</v>
      </c>
      <c r="BE311" s="89">
        <v>-99</v>
      </c>
      <c r="BF311" s="89">
        <v>-99</v>
      </c>
      <c r="BG311" s="89">
        <v>-99</v>
      </c>
      <c r="BH311" s="89">
        <v>-99</v>
      </c>
      <c r="BI311" s="89">
        <v>-99</v>
      </c>
      <c r="BJ311" s="89">
        <v>-99</v>
      </c>
      <c r="BK311" s="89">
        <v>-99</v>
      </c>
      <c r="BL311" s="89">
        <v>-99</v>
      </c>
      <c r="BM311" s="89">
        <v>-99</v>
      </c>
      <c r="BN311" s="89">
        <v>-99</v>
      </c>
      <c r="BO311" s="89">
        <v>-99</v>
      </c>
      <c r="BP311" s="89">
        <v>-99</v>
      </c>
      <c r="BQ311" s="89">
        <v>-99</v>
      </c>
      <c r="BR311" s="89">
        <v>-99</v>
      </c>
      <c r="BS311" s="89">
        <v>-99</v>
      </c>
      <c r="BT311" s="89">
        <v>-99</v>
      </c>
      <c r="BU311" s="89">
        <v>-99</v>
      </c>
      <c r="BV311" s="89">
        <v>-99</v>
      </c>
      <c r="BW311" s="89">
        <v>-99</v>
      </c>
      <c r="BX311" s="89">
        <v>-99</v>
      </c>
      <c r="BY311" s="89">
        <v>-99</v>
      </c>
      <c r="BZ311" s="89">
        <v>-99</v>
      </c>
      <c r="CA311" s="89">
        <v>-99</v>
      </c>
      <c r="CB311" s="89">
        <v>-99</v>
      </c>
      <c r="CC311" s="89">
        <v>-99</v>
      </c>
      <c r="CD311" s="89">
        <v>-99</v>
      </c>
      <c r="CE311" s="89">
        <v>-99</v>
      </c>
      <c r="CF311" s="89">
        <v>-99</v>
      </c>
      <c r="CG311" s="89">
        <v>-99</v>
      </c>
      <c r="CH311" s="89">
        <v>-99</v>
      </c>
      <c r="CI311" s="89">
        <v>-99</v>
      </c>
      <c r="CJ311" s="89">
        <v>-99</v>
      </c>
      <c r="CK311" s="89">
        <v>-99</v>
      </c>
      <c r="CL311" s="89">
        <v>-99</v>
      </c>
      <c r="CM311" s="89">
        <v>-99</v>
      </c>
      <c r="CN311" s="89">
        <v>-99</v>
      </c>
      <c r="CO311" s="89">
        <v>-99</v>
      </c>
      <c r="CP311" s="89">
        <v>-99</v>
      </c>
      <c r="CQ311" s="89">
        <v>-99</v>
      </c>
      <c r="CR311" s="89">
        <v>-99</v>
      </c>
      <c r="CS311" s="89">
        <v>-99</v>
      </c>
      <c r="CT311" s="89">
        <v>-99</v>
      </c>
      <c r="CU311" s="86">
        <v>-99</v>
      </c>
      <c r="CV311" s="86">
        <v>1.0334000000000001</v>
      </c>
      <c r="CW311" s="86">
        <v>88</v>
      </c>
      <c r="CX311" s="86">
        <v>2</v>
      </c>
      <c r="CY311" s="86">
        <v>-1.97</v>
      </c>
      <c r="CZ311" s="86">
        <v>1</v>
      </c>
      <c r="DA311" s="86">
        <v>4</v>
      </c>
      <c r="DB311" s="86">
        <v>0.53910000000000002</v>
      </c>
      <c r="DC311" s="86">
        <v>74</v>
      </c>
      <c r="DD311" s="86">
        <v>-99</v>
      </c>
      <c r="DE311" s="86">
        <v>-99</v>
      </c>
      <c r="DF311" s="86">
        <v>-99</v>
      </c>
      <c r="DG311" s="86">
        <v>-99</v>
      </c>
      <c r="DH311" s="86">
        <v>-99</v>
      </c>
    </row>
    <row r="312" spans="1:112" x14ac:dyDescent="0.2">
      <c r="A312" s="85">
        <f>IF(ISERROR(SEARCH('School Lookup'!$F$3,Data!J312)),A311,A311+1)</f>
        <v>0</v>
      </c>
      <c r="B312" s="85">
        <f>IF(I312='School Lookup'!$G$13,1,0)</f>
        <v>0</v>
      </c>
      <c r="C312" s="85">
        <f t="shared" si="4"/>
        <v>310</v>
      </c>
      <c r="D312" s="86" t="s">
        <v>6478</v>
      </c>
      <c r="E312" s="86" t="s">
        <v>6552</v>
      </c>
      <c r="F312" s="86" t="s">
        <v>518</v>
      </c>
      <c r="G312" s="86" t="s">
        <v>2778</v>
      </c>
      <c r="H312" s="86" t="s">
        <v>281</v>
      </c>
      <c r="I312" s="86" t="s">
        <v>3587</v>
      </c>
      <c r="J312" s="86" t="s">
        <v>770</v>
      </c>
      <c r="K312" s="86" t="s">
        <v>138</v>
      </c>
      <c r="L312" s="86">
        <v>1</v>
      </c>
      <c r="M312" s="86">
        <v>1</v>
      </c>
      <c r="N312" s="89">
        <v>0.28014970986460302</v>
      </c>
      <c r="O312" s="89">
        <v>0.70101888517672895</v>
      </c>
      <c r="P312" s="89">
        <v>52.2866</v>
      </c>
      <c r="Q312" s="89">
        <v>0.25993364383536199</v>
      </c>
      <c r="R312" s="89">
        <v>50.290112959380998</v>
      </c>
      <c r="S312" s="89">
        <v>0.48047626450604602</v>
      </c>
      <c r="T312" s="89">
        <v>0.54506639536846202</v>
      </c>
      <c r="U312" s="89">
        <v>0.37463768115941998</v>
      </c>
      <c r="V312" s="89">
        <v>0.204202410438765</v>
      </c>
      <c r="W312" s="89">
        <v>1</v>
      </c>
      <c r="X312" s="89">
        <v>0.339142967244701</v>
      </c>
      <c r="Y312" s="89">
        <v>0.88744291708066503</v>
      </c>
      <c r="Z312" s="89">
        <v>57.306699999999999</v>
      </c>
      <c r="AA312" s="89">
        <v>0.93264516343446802</v>
      </c>
      <c r="AB312" s="89">
        <v>53.757241811175298</v>
      </c>
      <c r="AC312" s="89">
        <v>0.91004404025756702</v>
      </c>
      <c r="AD312" s="89">
        <v>1.0609817168248901</v>
      </c>
      <c r="AE312" s="89">
        <v>0.37608695652173901</v>
      </c>
      <c r="AF312" s="89">
        <v>0.39902138480588201</v>
      </c>
      <c r="AG312" s="89">
        <v>1</v>
      </c>
      <c r="AH312" s="89">
        <v>0.62497391304347805</v>
      </c>
      <c r="AI312" s="89">
        <v>1.40204007880171</v>
      </c>
      <c r="AJ312" s="89">
        <v>-99</v>
      </c>
      <c r="AK312" s="89">
        <v>-99</v>
      </c>
      <c r="AL312" s="89">
        <v>47.204995652173899</v>
      </c>
      <c r="AM312" s="89">
        <v>1.40204007880171</v>
      </c>
      <c r="AN312" s="89">
        <v>1.4297023859219999</v>
      </c>
      <c r="AO312" s="89">
        <v>0.116666666666667</v>
      </c>
      <c r="AP312" s="89">
        <v>0.16679861169089999</v>
      </c>
      <c r="AQ312" s="89">
        <v>1</v>
      </c>
      <c r="AR312" s="89">
        <v>0.81553661202185801</v>
      </c>
      <c r="AS312" s="89">
        <v>1.90318624630196</v>
      </c>
      <c r="AT312" s="89">
        <v>-99</v>
      </c>
      <c r="AU312" s="89">
        <v>-99</v>
      </c>
      <c r="AV312" s="89">
        <v>50.273210928961703</v>
      </c>
      <c r="AW312" s="89">
        <v>1.90318624630196</v>
      </c>
      <c r="AX312" s="89">
        <v>1.96635403533085</v>
      </c>
      <c r="AY312" s="89">
        <v>0.13260869565217401</v>
      </c>
      <c r="AZ312" s="89">
        <v>0.260755643815613</v>
      </c>
      <c r="BA312" s="89">
        <v>-99</v>
      </c>
      <c r="BB312" s="89">
        <v>-99</v>
      </c>
      <c r="BC312" s="89">
        <v>-99</v>
      </c>
      <c r="BD312" s="89">
        <v>-99</v>
      </c>
      <c r="BE312" s="89">
        <v>-99</v>
      </c>
      <c r="BF312" s="89">
        <v>-99</v>
      </c>
      <c r="BG312" s="89">
        <v>-99</v>
      </c>
      <c r="BH312" s="89">
        <v>-99</v>
      </c>
      <c r="BI312" s="89">
        <v>-99</v>
      </c>
      <c r="BJ312" s="89">
        <v>-99</v>
      </c>
      <c r="BK312" s="89">
        <v>-99</v>
      </c>
      <c r="BL312" s="89">
        <v>-99</v>
      </c>
      <c r="BM312" s="89">
        <v>-99</v>
      </c>
      <c r="BN312" s="89">
        <v>-99</v>
      </c>
      <c r="BO312" s="89">
        <v>-99</v>
      </c>
      <c r="BP312" s="89">
        <v>-99</v>
      </c>
      <c r="BQ312" s="89">
        <v>-99</v>
      </c>
      <c r="BR312" s="89">
        <v>-99</v>
      </c>
      <c r="BS312" s="89">
        <v>-99</v>
      </c>
      <c r="BT312" s="89">
        <v>-99</v>
      </c>
      <c r="BU312" s="89">
        <v>-99</v>
      </c>
      <c r="BV312" s="89">
        <v>-99</v>
      </c>
      <c r="BW312" s="89">
        <v>-99</v>
      </c>
      <c r="BX312" s="89">
        <v>-99</v>
      </c>
      <c r="BY312" s="89">
        <v>-99</v>
      </c>
      <c r="BZ312" s="89">
        <v>-99</v>
      </c>
      <c r="CA312" s="89">
        <v>-99</v>
      </c>
      <c r="CB312" s="89">
        <v>-99</v>
      </c>
      <c r="CC312" s="89">
        <v>-99</v>
      </c>
      <c r="CD312" s="89">
        <v>-99</v>
      </c>
      <c r="CE312" s="89">
        <v>-99</v>
      </c>
      <c r="CF312" s="89">
        <v>-99</v>
      </c>
      <c r="CG312" s="89">
        <v>-99</v>
      </c>
      <c r="CH312" s="89">
        <v>-99</v>
      </c>
      <c r="CI312" s="89">
        <v>-99</v>
      </c>
      <c r="CJ312" s="89">
        <v>-99</v>
      </c>
      <c r="CK312" s="89">
        <v>-99</v>
      </c>
      <c r="CL312" s="89">
        <v>-99</v>
      </c>
      <c r="CM312" s="89">
        <v>-99</v>
      </c>
      <c r="CN312" s="89">
        <v>-99</v>
      </c>
      <c r="CO312" s="89">
        <v>-99</v>
      </c>
      <c r="CP312" s="89">
        <v>-99</v>
      </c>
      <c r="CQ312" s="89">
        <v>-99</v>
      </c>
      <c r="CR312" s="89">
        <v>-99</v>
      </c>
      <c r="CS312" s="89">
        <v>-99</v>
      </c>
      <c r="CT312" s="89">
        <v>-99</v>
      </c>
      <c r="CU312" s="86">
        <v>-99</v>
      </c>
      <c r="CV312" s="86">
        <v>1.0307999999999999</v>
      </c>
      <c r="CW312" s="86">
        <v>88</v>
      </c>
      <c r="CX312" s="86">
        <v>2</v>
      </c>
      <c r="CY312" s="86">
        <v>0.74109999999999998</v>
      </c>
      <c r="CZ312" s="86">
        <v>81</v>
      </c>
      <c r="DA312" s="86">
        <v>2</v>
      </c>
      <c r="DB312" s="86">
        <v>0.4481</v>
      </c>
      <c r="DC312" s="86">
        <v>70</v>
      </c>
      <c r="DD312" s="86">
        <v>-99</v>
      </c>
      <c r="DE312" s="86">
        <v>-99</v>
      </c>
      <c r="DF312" s="86">
        <v>-99</v>
      </c>
      <c r="DG312" s="86">
        <v>-99</v>
      </c>
      <c r="DH312" s="86">
        <v>-99</v>
      </c>
    </row>
    <row r="313" spans="1:112" x14ac:dyDescent="0.2">
      <c r="A313" s="85">
        <f>IF(ISERROR(SEARCH('School Lookup'!$F$3,Data!J313)),A312,A312+1)</f>
        <v>0</v>
      </c>
      <c r="B313" s="85">
        <f>IF(I313='School Lookup'!$G$13,1,0)</f>
        <v>0</v>
      </c>
      <c r="C313" s="85">
        <f t="shared" si="4"/>
        <v>311</v>
      </c>
      <c r="D313" s="86" t="s">
        <v>6478</v>
      </c>
      <c r="E313" s="86" t="s">
        <v>6499</v>
      </c>
      <c r="F313" s="86" t="s">
        <v>2742</v>
      </c>
      <c r="G313" s="86" t="s">
        <v>2779</v>
      </c>
      <c r="H313" s="86" t="s">
        <v>884</v>
      </c>
      <c r="I313" s="86" t="s">
        <v>3442</v>
      </c>
      <c r="J313" s="86" t="s">
        <v>1237</v>
      </c>
      <c r="K313" s="86" t="s">
        <v>26</v>
      </c>
      <c r="L313" s="86">
        <v>1</v>
      </c>
      <c r="M313" s="86">
        <v>1</v>
      </c>
      <c r="N313" s="89">
        <v>0.85494907407407394</v>
      </c>
      <c r="O313" s="89">
        <v>1.9457462875837801</v>
      </c>
      <c r="P313" s="89">
        <v>40.181199999999997</v>
      </c>
      <c r="Q313" s="89">
        <v>-1.0241032254918401</v>
      </c>
      <c r="R313" s="89">
        <v>50.694421296296298</v>
      </c>
      <c r="S313" s="89">
        <v>0.46082153104596602</v>
      </c>
      <c r="T313" s="89">
        <v>0.52276482004040903</v>
      </c>
      <c r="U313" s="89">
        <v>0.37241379310344802</v>
      </c>
      <c r="V313" s="89">
        <v>0.19468482953228999</v>
      </c>
      <c r="W313" s="89">
        <v>1</v>
      </c>
      <c r="X313" s="89">
        <v>0.762422222222222</v>
      </c>
      <c r="Y313" s="89">
        <v>1.8839093269109299</v>
      </c>
      <c r="Z313" s="89">
        <v>48.029000000000003</v>
      </c>
      <c r="AA313" s="89">
        <v>-0.22431148273898199</v>
      </c>
      <c r="AB313" s="89">
        <v>51.851828703703703</v>
      </c>
      <c r="AC313" s="89">
        <v>0.82979892208597295</v>
      </c>
      <c r="AD313" s="89">
        <v>0.96754815311826003</v>
      </c>
      <c r="AE313" s="89">
        <v>0.37241379310344802</v>
      </c>
      <c r="AF313" s="89">
        <v>0.36032827771300702</v>
      </c>
      <c r="AG313" s="89">
        <v>1</v>
      </c>
      <c r="AH313" s="89">
        <v>0.77617499999999995</v>
      </c>
      <c r="AI313" s="89">
        <v>1.7274394047231501</v>
      </c>
      <c r="AJ313" s="89">
        <v>-99</v>
      </c>
      <c r="AK313" s="89">
        <v>-99</v>
      </c>
      <c r="AL313" s="89">
        <v>49.999998611111103</v>
      </c>
      <c r="AM313" s="89">
        <v>1.7274394047231501</v>
      </c>
      <c r="AN313" s="89">
        <v>1.77154850726799</v>
      </c>
      <c r="AO313" s="89">
        <v>0.12413793103448301</v>
      </c>
      <c r="AP313" s="89">
        <v>0.21991636641947401</v>
      </c>
      <c r="AQ313" s="89">
        <v>1</v>
      </c>
      <c r="AR313" s="89">
        <v>0.807289473684211</v>
      </c>
      <c r="AS313" s="89">
        <v>1.8846481969219</v>
      </c>
      <c r="AT313" s="89">
        <v>-99</v>
      </c>
      <c r="AU313" s="89">
        <v>-99</v>
      </c>
      <c r="AV313" s="89">
        <v>50.000021052631602</v>
      </c>
      <c r="AW313" s="89">
        <v>1.8846481969219</v>
      </c>
      <c r="AX313" s="89">
        <v>1.9468187319383701</v>
      </c>
      <c r="AY313" s="89">
        <v>0.13103448275862101</v>
      </c>
      <c r="AZ313" s="89">
        <v>0.25510038556433901</v>
      </c>
      <c r="BA313" s="89">
        <v>-99</v>
      </c>
      <c r="BB313" s="89">
        <v>-99</v>
      </c>
      <c r="BC313" s="89">
        <v>-99</v>
      </c>
      <c r="BD313" s="89">
        <v>-99</v>
      </c>
      <c r="BE313" s="89">
        <v>-99</v>
      </c>
      <c r="BF313" s="89">
        <v>-99</v>
      </c>
      <c r="BG313" s="89">
        <v>-99</v>
      </c>
      <c r="BH313" s="89">
        <v>-99</v>
      </c>
      <c r="BI313" s="89">
        <v>-99</v>
      </c>
      <c r="BJ313" s="89">
        <v>-99</v>
      </c>
      <c r="BK313" s="89">
        <v>-99</v>
      </c>
      <c r="BL313" s="89">
        <v>-99</v>
      </c>
      <c r="BM313" s="89">
        <v>-99</v>
      </c>
      <c r="BN313" s="89">
        <v>-99</v>
      </c>
      <c r="BO313" s="89">
        <v>-99</v>
      </c>
      <c r="BP313" s="89">
        <v>-99</v>
      </c>
      <c r="BQ313" s="89">
        <v>-99</v>
      </c>
      <c r="BR313" s="89">
        <v>-99</v>
      </c>
      <c r="BS313" s="89">
        <v>-99</v>
      </c>
      <c r="BT313" s="89">
        <v>-99</v>
      </c>
      <c r="BU313" s="89">
        <v>-99</v>
      </c>
      <c r="BV313" s="89">
        <v>-99</v>
      </c>
      <c r="BW313" s="89">
        <v>-99</v>
      </c>
      <c r="BX313" s="89">
        <v>-99</v>
      </c>
      <c r="BY313" s="89">
        <v>-99</v>
      </c>
      <c r="BZ313" s="89">
        <v>-99</v>
      </c>
      <c r="CA313" s="89">
        <v>-99</v>
      </c>
      <c r="CB313" s="89">
        <v>-99</v>
      </c>
      <c r="CC313" s="89">
        <v>-99</v>
      </c>
      <c r="CD313" s="89">
        <v>-99</v>
      </c>
      <c r="CE313" s="89">
        <v>-99</v>
      </c>
      <c r="CF313" s="89">
        <v>-99</v>
      </c>
      <c r="CG313" s="89">
        <v>-99</v>
      </c>
      <c r="CH313" s="89">
        <v>-99</v>
      </c>
      <c r="CI313" s="89">
        <v>-99</v>
      </c>
      <c r="CJ313" s="89">
        <v>-99</v>
      </c>
      <c r="CK313" s="89">
        <v>-99</v>
      </c>
      <c r="CL313" s="89">
        <v>-99</v>
      </c>
      <c r="CM313" s="89">
        <v>-99</v>
      </c>
      <c r="CN313" s="89">
        <v>-99</v>
      </c>
      <c r="CO313" s="89">
        <v>-99</v>
      </c>
      <c r="CP313" s="89">
        <v>-99</v>
      </c>
      <c r="CQ313" s="89">
        <v>-99</v>
      </c>
      <c r="CR313" s="89">
        <v>-99</v>
      </c>
      <c r="CS313" s="89">
        <v>-99</v>
      </c>
      <c r="CT313" s="89">
        <v>-99</v>
      </c>
      <c r="CU313" s="86">
        <v>-99</v>
      </c>
      <c r="CV313" s="86">
        <v>1.03</v>
      </c>
      <c r="CW313" s="86">
        <v>88</v>
      </c>
      <c r="CX313" s="86">
        <v>2</v>
      </c>
      <c r="CY313" s="86">
        <v>0.1341</v>
      </c>
      <c r="CZ313" s="86">
        <v>59</v>
      </c>
      <c r="DA313" s="86">
        <v>2</v>
      </c>
      <c r="DB313" s="86">
        <v>-0.46489999999999998</v>
      </c>
      <c r="DC313" s="86">
        <v>25</v>
      </c>
      <c r="DD313" s="86">
        <v>-99</v>
      </c>
      <c r="DE313" s="86">
        <v>-99</v>
      </c>
      <c r="DF313" s="86">
        <v>-99</v>
      </c>
      <c r="DG313" s="86">
        <v>-99</v>
      </c>
      <c r="DH313" s="86">
        <v>-99</v>
      </c>
    </row>
    <row r="314" spans="1:112" x14ac:dyDescent="0.2">
      <c r="A314" s="85">
        <f>IF(ISERROR(SEARCH('School Lookup'!$F$3,Data!J314)),A313,A313+1)</f>
        <v>0</v>
      </c>
      <c r="B314" s="85">
        <f>IF(I314='School Lookup'!$G$13,1,0)</f>
        <v>0</v>
      </c>
      <c r="C314" s="85">
        <f t="shared" si="4"/>
        <v>312</v>
      </c>
      <c r="D314" s="86" t="s">
        <v>6478</v>
      </c>
      <c r="E314" s="86" t="s">
        <v>6499</v>
      </c>
      <c r="F314" s="86" t="s">
        <v>2742</v>
      </c>
      <c r="G314" s="86" t="s">
        <v>2819</v>
      </c>
      <c r="H314" s="86" t="s">
        <v>904</v>
      </c>
      <c r="I314" s="86" t="s">
        <v>3593</v>
      </c>
      <c r="J314" s="86" t="s">
        <v>983</v>
      </c>
      <c r="K314" s="86" t="s">
        <v>114</v>
      </c>
      <c r="L314" s="86">
        <v>1</v>
      </c>
      <c r="M314" s="86">
        <v>1</v>
      </c>
      <c r="N314" s="89">
        <v>0.31291966426858497</v>
      </c>
      <c r="O314" s="89">
        <v>0.77198218604670199</v>
      </c>
      <c r="P314" s="89">
        <v>62.885399999999997</v>
      </c>
      <c r="Q314" s="89">
        <v>1.38416332402975</v>
      </c>
      <c r="R314" s="89">
        <v>52.2781426858513</v>
      </c>
      <c r="S314" s="89">
        <v>1.0780727550382301</v>
      </c>
      <c r="T314" s="89">
        <v>1.22313934794516</v>
      </c>
      <c r="U314" s="89">
        <v>0.39904306220095698</v>
      </c>
      <c r="V314" s="89">
        <v>0.48808527090251902</v>
      </c>
      <c r="W314" s="89">
        <v>1</v>
      </c>
      <c r="X314" s="89">
        <v>0.252322596153846</v>
      </c>
      <c r="Y314" s="89">
        <v>0.68305401196971205</v>
      </c>
      <c r="Z314" s="89">
        <v>55.624200000000002</v>
      </c>
      <c r="AA314" s="89">
        <v>0.72283243428965505</v>
      </c>
      <c r="AB314" s="89">
        <v>49.519202884615403</v>
      </c>
      <c r="AC314" s="89">
        <v>0.70294322312968405</v>
      </c>
      <c r="AD314" s="89">
        <v>0.81984346652740303</v>
      </c>
      <c r="AE314" s="89">
        <v>0.39808612440191399</v>
      </c>
      <c r="AF314" s="89">
        <v>0.326368308206124</v>
      </c>
      <c r="AG314" s="89">
        <v>1</v>
      </c>
      <c r="AH314" s="89">
        <v>0.325034285714286</v>
      </c>
      <c r="AI314" s="89">
        <v>0.75654106477601701</v>
      </c>
      <c r="AJ314" s="89">
        <v>-99</v>
      </c>
      <c r="AK314" s="89">
        <v>-99</v>
      </c>
      <c r="AL314" s="89">
        <v>41.904774285714304</v>
      </c>
      <c r="AM314" s="89">
        <v>0.75654106477601701</v>
      </c>
      <c r="AN314" s="89">
        <v>0.75157764287748297</v>
      </c>
      <c r="AO314" s="89">
        <v>0.100478468899522</v>
      </c>
      <c r="AP314" s="89">
        <v>7.5517370815440896E-2</v>
      </c>
      <c r="AQ314" s="89">
        <v>1</v>
      </c>
      <c r="AR314" s="89">
        <v>0.56204672897196295</v>
      </c>
      <c r="AS314" s="89">
        <v>1.33338763532508</v>
      </c>
      <c r="AT314" s="89">
        <v>-99</v>
      </c>
      <c r="AU314" s="89">
        <v>-99</v>
      </c>
      <c r="AV314" s="89">
        <v>52.3364364485981</v>
      </c>
      <c r="AW314" s="89">
        <v>1.33338763532508</v>
      </c>
      <c r="AX314" s="89">
        <v>1.3659031189567901</v>
      </c>
      <c r="AY314" s="89">
        <v>0.10239234449760801</v>
      </c>
      <c r="AZ314" s="89">
        <v>0.13985802270657999</v>
      </c>
      <c r="BA314" s="89">
        <v>-99</v>
      </c>
      <c r="BB314" s="89">
        <v>-99</v>
      </c>
      <c r="BC314" s="89">
        <v>-99</v>
      </c>
      <c r="BD314" s="89">
        <v>-99</v>
      </c>
      <c r="BE314" s="89">
        <v>-99</v>
      </c>
      <c r="BF314" s="89">
        <v>-99</v>
      </c>
      <c r="BG314" s="89">
        <v>-99</v>
      </c>
      <c r="BH314" s="89">
        <v>-99</v>
      </c>
      <c r="BI314" s="89">
        <v>-99</v>
      </c>
      <c r="BJ314" s="89">
        <v>-99</v>
      </c>
      <c r="BK314" s="89">
        <v>-99</v>
      </c>
      <c r="BL314" s="89">
        <v>-99</v>
      </c>
      <c r="BM314" s="89">
        <v>-99</v>
      </c>
      <c r="BN314" s="89">
        <v>-99</v>
      </c>
      <c r="BO314" s="89">
        <v>-99</v>
      </c>
      <c r="BP314" s="89">
        <v>-99</v>
      </c>
      <c r="BQ314" s="89">
        <v>-99</v>
      </c>
      <c r="BR314" s="89">
        <v>-99</v>
      </c>
      <c r="BS314" s="89">
        <v>-99</v>
      </c>
      <c r="BT314" s="89">
        <v>-99</v>
      </c>
      <c r="BU314" s="89">
        <v>-99</v>
      </c>
      <c r="BV314" s="89">
        <v>-99</v>
      </c>
      <c r="BW314" s="89">
        <v>-99</v>
      </c>
      <c r="BX314" s="89">
        <v>-99</v>
      </c>
      <c r="BY314" s="89">
        <v>-99</v>
      </c>
      <c r="BZ314" s="89">
        <v>-99</v>
      </c>
      <c r="CA314" s="89">
        <v>-99</v>
      </c>
      <c r="CB314" s="89">
        <v>-99</v>
      </c>
      <c r="CC314" s="89">
        <v>-99</v>
      </c>
      <c r="CD314" s="89">
        <v>-99</v>
      </c>
      <c r="CE314" s="89">
        <v>-99</v>
      </c>
      <c r="CF314" s="89">
        <v>-99</v>
      </c>
      <c r="CG314" s="89">
        <v>-99</v>
      </c>
      <c r="CH314" s="89">
        <v>-99</v>
      </c>
      <c r="CI314" s="89">
        <v>-99</v>
      </c>
      <c r="CJ314" s="89">
        <v>-99</v>
      </c>
      <c r="CK314" s="89">
        <v>-99</v>
      </c>
      <c r="CL314" s="89">
        <v>-99</v>
      </c>
      <c r="CM314" s="89">
        <v>-99</v>
      </c>
      <c r="CN314" s="89">
        <v>-99</v>
      </c>
      <c r="CO314" s="89">
        <v>-99</v>
      </c>
      <c r="CP314" s="89">
        <v>-99</v>
      </c>
      <c r="CQ314" s="89">
        <v>-99</v>
      </c>
      <c r="CR314" s="89">
        <v>-99</v>
      </c>
      <c r="CS314" s="89">
        <v>-99</v>
      </c>
      <c r="CT314" s="89">
        <v>-99</v>
      </c>
      <c r="CU314" s="86">
        <v>-99</v>
      </c>
      <c r="CV314" s="86">
        <v>1.0298</v>
      </c>
      <c r="CW314" s="86">
        <v>88</v>
      </c>
      <c r="CX314" s="86">
        <v>2</v>
      </c>
      <c r="CY314" s="86">
        <v>5.4899999999999997E-2</v>
      </c>
      <c r="CZ314" s="86">
        <v>54</v>
      </c>
      <c r="DA314" s="86">
        <v>2</v>
      </c>
      <c r="DB314" s="86">
        <v>0.84009999999999996</v>
      </c>
      <c r="DC314" s="86">
        <v>86</v>
      </c>
      <c r="DD314" s="86">
        <v>-99</v>
      </c>
      <c r="DE314" s="86">
        <v>-99</v>
      </c>
      <c r="DF314" s="86">
        <v>-99</v>
      </c>
      <c r="DG314" s="86">
        <v>-99</v>
      </c>
      <c r="DH314" s="86">
        <v>-99</v>
      </c>
    </row>
    <row r="315" spans="1:112" x14ac:dyDescent="0.2">
      <c r="A315" s="85">
        <f>IF(ISERROR(SEARCH('School Lookup'!$F$3,Data!J315)),A314,A314+1)</f>
        <v>0</v>
      </c>
      <c r="B315" s="85">
        <f>IF(I315='School Lookup'!$G$13,1,0)</f>
        <v>0</v>
      </c>
      <c r="C315" s="85">
        <f t="shared" si="4"/>
        <v>313</v>
      </c>
      <c r="D315" s="86" t="s">
        <v>6478</v>
      </c>
      <c r="E315" s="86" t="s">
        <v>6760</v>
      </c>
      <c r="F315" s="86" t="s">
        <v>2767</v>
      </c>
      <c r="G315" s="86" t="s">
        <v>2787</v>
      </c>
      <c r="H315" s="86" t="s">
        <v>918</v>
      </c>
      <c r="I315" s="86" t="s">
        <v>3657</v>
      </c>
      <c r="J315" s="86" t="s">
        <v>861</v>
      </c>
      <c r="K315" s="86" t="s">
        <v>31</v>
      </c>
      <c r="L315" s="86">
        <v>1</v>
      </c>
      <c r="M315" s="86">
        <v>1</v>
      </c>
      <c r="N315" s="89">
        <v>0.74607306791569095</v>
      </c>
      <c r="O315" s="89">
        <v>1.7099754138348799</v>
      </c>
      <c r="P315" s="89">
        <v>48.447499999999998</v>
      </c>
      <c r="Q315" s="89">
        <v>-0.14728511349889301</v>
      </c>
      <c r="R315" s="89">
        <v>49.473062295082002</v>
      </c>
      <c r="S315" s="89">
        <v>0.781345150167993</v>
      </c>
      <c r="T315" s="89">
        <v>0.88645235875920902</v>
      </c>
      <c r="U315" s="89">
        <v>0.37480798771121399</v>
      </c>
      <c r="V315" s="89">
        <v>0.33224942478839797</v>
      </c>
      <c r="W315" s="89">
        <v>1</v>
      </c>
      <c r="X315" s="89">
        <v>0.56088305882352896</v>
      </c>
      <c r="Y315" s="89">
        <v>1.4094542142861499</v>
      </c>
      <c r="Z315" s="89">
        <v>53.921999999999997</v>
      </c>
      <c r="AA315" s="89">
        <v>0.51056305684519698</v>
      </c>
      <c r="AB315" s="89">
        <v>50.470585764705902</v>
      </c>
      <c r="AC315" s="89">
        <v>0.96000863556567595</v>
      </c>
      <c r="AD315" s="89">
        <v>1.1191580932221901</v>
      </c>
      <c r="AE315" s="89">
        <v>0.37305244678516603</v>
      </c>
      <c r="AF315" s="89">
        <v>0.41750466501595701</v>
      </c>
      <c r="AG315" s="89">
        <v>1</v>
      </c>
      <c r="AH315" s="89">
        <v>0.63259310344827602</v>
      </c>
      <c r="AI315" s="89">
        <v>1.41843731159741</v>
      </c>
      <c r="AJ315" s="89">
        <v>52.3264</v>
      </c>
      <c r="AK315" s="89">
        <v>0.36211416660129397</v>
      </c>
      <c r="AL315" s="89">
        <v>49.546313793103401</v>
      </c>
      <c r="AM315" s="89">
        <v>0.89027573909934998</v>
      </c>
      <c r="AN315" s="89">
        <v>0.89207172527129897</v>
      </c>
      <c r="AO315" s="89">
        <v>0.120912881281545</v>
      </c>
      <c r="AP315" s="89">
        <v>0.107862962612352</v>
      </c>
      <c r="AQ315" s="89">
        <v>1</v>
      </c>
      <c r="AR315" s="89">
        <v>0.634064214046823</v>
      </c>
      <c r="AS315" s="89">
        <v>1.49526968942515</v>
      </c>
      <c r="AT315" s="89">
        <v>58.522100000000002</v>
      </c>
      <c r="AU315" s="89">
        <v>1.0690302825058799</v>
      </c>
      <c r="AV315" s="89">
        <v>49.163872909699002</v>
      </c>
      <c r="AW315" s="89">
        <v>1.2821499859655101</v>
      </c>
      <c r="AX315" s="89">
        <v>1.3119091412283099</v>
      </c>
      <c r="AY315" s="89">
        <v>0.13122668422207601</v>
      </c>
      <c r="AZ315" s="89">
        <v>0.172157486604022</v>
      </c>
      <c r="BA315" s="89">
        <v>-99</v>
      </c>
      <c r="BB315" s="89">
        <v>-99</v>
      </c>
      <c r="BC315" s="89">
        <v>-99</v>
      </c>
      <c r="BD315" s="89">
        <v>-99</v>
      </c>
      <c r="BE315" s="89">
        <v>-99</v>
      </c>
      <c r="BF315" s="89">
        <v>-99</v>
      </c>
      <c r="BG315" s="89">
        <v>-99</v>
      </c>
      <c r="BH315" s="89">
        <v>-99</v>
      </c>
      <c r="BI315" s="89">
        <v>-99</v>
      </c>
      <c r="BJ315" s="89">
        <v>-99</v>
      </c>
      <c r="BK315" s="89">
        <v>-99</v>
      </c>
      <c r="BL315" s="89">
        <v>-99</v>
      </c>
      <c r="BM315" s="89">
        <v>-99</v>
      </c>
      <c r="BN315" s="89">
        <v>-99</v>
      </c>
      <c r="BO315" s="89">
        <v>-99</v>
      </c>
      <c r="BP315" s="89">
        <v>-99</v>
      </c>
      <c r="BQ315" s="89">
        <v>-99</v>
      </c>
      <c r="BR315" s="89">
        <v>-99</v>
      </c>
      <c r="BS315" s="89">
        <v>-99</v>
      </c>
      <c r="BT315" s="89">
        <v>-99</v>
      </c>
      <c r="BU315" s="89">
        <v>-99</v>
      </c>
      <c r="BV315" s="89">
        <v>-99</v>
      </c>
      <c r="BW315" s="89">
        <v>-99</v>
      </c>
      <c r="BX315" s="89">
        <v>-99</v>
      </c>
      <c r="BY315" s="89">
        <v>-99</v>
      </c>
      <c r="BZ315" s="89">
        <v>-99</v>
      </c>
      <c r="CA315" s="89">
        <v>-99</v>
      </c>
      <c r="CB315" s="89">
        <v>-99</v>
      </c>
      <c r="CC315" s="89">
        <v>-99</v>
      </c>
      <c r="CD315" s="89">
        <v>-99</v>
      </c>
      <c r="CE315" s="89">
        <v>-99</v>
      </c>
      <c r="CF315" s="89">
        <v>-99</v>
      </c>
      <c r="CG315" s="89">
        <v>-99</v>
      </c>
      <c r="CH315" s="89">
        <v>-99</v>
      </c>
      <c r="CI315" s="89">
        <v>-99</v>
      </c>
      <c r="CJ315" s="89">
        <v>-99</v>
      </c>
      <c r="CK315" s="89">
        <v>-99</v>
      </c>
      <c r="CL315" s="89">
        <v>-99</v>
      </c>
      <c r="CM315" s="89">
        <v>-99</v>
      </c>
      <c r="CN315" s="89">
        <v>-99</v>
      </c>
      <c r="CO315" s="89">
        <v>-99</v>
      </c>
      <c r="CP315" s="89">
        <v>-99</v>
      </c>
      <c r="CQ315" s="89">
        <v>-99</v>
      </c>
      <c r="CR315" s="89">
        <v>-99</v>
      </c>
      <c r="CS315" s="89">
        <v>-99</v>
      </c>
      <c r="CT315" s="89">
        <v>-99</v>
      </c>
      <c r="CU315" s="86">
        <v>-99</v>
      </c>
      <c r="CV315" s="86">
        <v>1.0298</v>
      </c>
      <c r="CW315" s="86">
        <v>88</v>
      </c>
      <c r="CX315" s="86">
        <v>2</v>
      </c>
      <c r="CY315" s="86">
        <v>-1.0266</v>
      </c>
      <c r="CZ315" s="86">
        <v>10</v>
      </c>
      <c r="DA315" s="86">
        <v>4</v>
      </c>
      <c r="DB315" s="86">
        <v>0.31929999999999997</v>
      </c>
      <c r="DC315" s="86">
        <v>64</v>
      </c>
      <c r="DD315" s="86">
        <v>-99</v>
      </c>
      <c r="DE315" s="86">
        <v>-99</v>
      </c>
      <c r="DF315" s="86">
        <v>-99</v>
      </c>
      <c r="DG315" s="86">
        <v>-99</v>
      </c>
      <c r="DH315" s="86">
        <v>-99</v>
      </c>
    </row>
    <row r="316" spans="1:112" x14ac:dyDescent="0.2">
      <c r="A316" s="85">
        <f>IF(ISERROR(SEARCH('School Lookup'!$F$3,Data!J316)),A315,A315+1)</f>
        <v>0</v>
      </c>
      <c r="B316" s="85">
        <f>IF(I316='School Lookup'!$G$13,1,0)</f>
        <v>0</v>
      </c>
      <c r="C316" s="85">
        <f t="shared" si="4"/>
        <v>314</v>
      </c>
      <c r="D316" s="86" t="s">
        <v>6478</v>
      </c>
      <c r="E316" s="86" t="s">
        <v>6702</v>
      </c>
      <c r="F316" s="86" t="s">
        <v>1150</v>
      </c>
      <c r="G316" s="86" t="s">
        <v>2951</v>
      </c>
      <c r="H316" s="86" t="s">
        <v>562</v>
      </c>
      <c r="I316" s="86" t="s">
        <v>4022</v>
      </c>
      <c r="J316" s="86" t="s">
        <v>1457</v>
      </c>
      <c r="K316" s="86" t="s">
        <v>114</v>
      </c>
      <c r="L316" s="86">
        <v>1</v>
      </c>
      <c r="M316" s="86">
        <v>1</v>
      </c>
      <c r="N316" s="89">
        <v>0.27220836940836901</v>
      </c>
      <c r="O316" s="89">
        <v>0.68382192099547501</v>
      </c>
      <c r="P316" s="89">
        <v>63.1098</v>
      </c>
      <c r="Q316" s="89">
        <v>1.4079657488547901</v>
      </c>
      <c r="R316" s="89">
        <v>53.535390620490602</v>
      </c>
      <c r="S316" s="89">
        <v>1.0458938349251301</v>
      </c>
      <c r="T316" s="89">
        <v>1.1866269926728199</v>
      </c>
      <c r="U316" s="89">
        <v>0.40220545560069598</v>
      </c>
      <c r="V316" s="89">
        <v>0.477267850216056</v>
      </c>
      <c r="W316" s="89">
        <v>1</v>
      </c>
      <c r="X316" s="89">
        <v>0.28257720057720098</v>
      </c>
      <c r="Y316" s="89">
        <v>0.75427814283853001</v>
      </c>
      <c r="Z316" s="89">
        <v>59.304900000000004</v>
      </c>
      <c r="AA316" s="89">
        <v>1.18182661685329</v>
      </c>
      <c r="AB316" s="89">
        <v>49.062035209235198</v>
      </c>
      <c r="AC316" s="89">
        <v>0.96805237984590897</v>
      </c>
      <c r="AD316" s="89">
        <v>1.12852384294966</v>
      </c>
      <c r="AE316" s="89">
        <v>0.40220545560069598</v>
      </c>
      <c r="AF316" s="89">
        <v>0.45389844640981802</v>
      </c>
      <c r="AG316" s="89">
        <v>1</v>
      </c>
      <c r="AH316" s="89">
        <v>0.25208928571428602</v>
      </c>
      <c r="AI316" s="89">
        <v>0.59955638756820695</v>
      </c>
      <c r="AJ316" s="89">
        <v>-99</v>
      </c>
      <c r="AK316" s="89">
        <v>-99</v>
      </c>
      <c r="AL316" s="89">
        <v>54.761932142857098</v>
      </c>
      <c r="AM316" s="89">
        <v>0.59955638756820695</v>
      </c>
      <c r="AN316" s="89">
        <v>0.58665842289361503</v>
      </c>
      <c r="AO316" s="89">
        <v>9.7504352872896105E-2</v>
      </c>
      <c r="AP316" s="89">
        <v>5.7201749881675701E-2</v>
      </c>
      <c r="AQ316" s="89">
        <v>1</v>
      </c>
      <c r="AR316" s="89">
        <v>0.16183905325443801</v>
      </c>
      <c r="AS316" s="89">
        <v>0.433794424809268</v>
      </c>
      <c r="AT316" s="89">
        <v>-99</v>
      </c>
      <c r="AU316" s="89">
        <v>-99</v>
      </c>
      <c r="AV316" s="89">
        <v>55.621310650887601</v>
      </c>
      <c r="AW316" s="89">
        <v>0.433794424809268</v>
      </c>
      <c r="AX316" s="89">
        <v>0.41791630885903802</v>
      </c>
      <c r="AY316" s="89">
        <v>9.8084735925711E-2</v>
      </c>
      <c r="AZ316" s="89">
        <v>4.0991210793486603E-2</v>
      </c>
      <c r="BA316" s="89">
        <v>-99</v>
      </c>
      <c r="BB316" s="89">
        <v>-99</v>
      </c>
      <c r="BC316" s="89">
        <v>-99</v>
      </c>
      <c r="BD316" s="89">
        <v>-99</v>
      </c>
      <c r="BE316" s="89">
        <v>-99</v>
      </c>
      <c r="BF316" s="89">
        <v>-99</v>
      </c>
      <c r="BG316" s="89">
        <v>-99</v>
      </c>
      <c r="BH316" s="89">
        <v>-99</v>
      </c>
      <c r="BI316" s="89">
        <v>-99</v>
      </c>
      <c r="BJ316" s="89">
        <v>-99</v>
      </c>
      <c r="BK316" s="89">
        <v>-99</v>
      </c>
      <c r="BL316" s="89">
        <v>-99</v>
      </c>
      <c r="BM316" s="89">
        <v>-99</v>
      </c>
      <c r="BN316" s="89">
        <v>-99</v>
      </c>
      <c r="BO316" s="89">
        <v>-99</v>
      </c>
      <c r="BP316" s="89">
        <v>-99</v>
      </c>
      <c r="BQ316" s="89">
        <v>-99</v>
      </c>
      <c r="BR316" s="89">
        <v>-99</v>
      </c>
      <c r="BS316" s="89">
        <v>-99</v>
      </c>
      <c r="BT316" s="89">
        <v>-99</v>
      </c>
      <c r="BU316" s="89">
        <v>-99</v>
      </c>
      <c r="BV316" s="89">
        <v>-99</v>
      </c>
      <c r="BW316" s="89">
        <v>-99</v>
      </c>
      <c r="BX316" s="89">
        <v>-99</v>
      </c>
      <c r="BY316" s="89">
        <v>-99</v>
      </c>
      <c r="BZ316" s="89">
        <v>-99</v>
      </c>
      <c r="CA316" s="89">
        <v>-99</v>
      </c>
      <c r="CB316" s="89">
        <v>-99</v>
      </c>
      <c r="CC316" s="89">
        <v>-99</v>
      </c>
      <c r="CD316" s="89">
        <v>-99</v>
      </c>
      <c r="CE316" s="89">
        <v>-99</v>
      </c>
      <c r="CF316" s="89">
        <v>-99</v>
      </c>
      <c r="CG316" s="89">
        <v>-99</v>
      </c>
      <c r="CH316" s="89">
        <v>-99</v>
      </c>
      <c r="CI316" s="89">
        <v>-99</v>
      </c>
      <c r="CJ316" s="89">
        <v>-99</v>
      </c>
      <c r="CK316" s="89">
        <v>-99</v>
      </c>
      <c r="CL316" s="89">
        <v>-99</v>
      </c>
      <c r="CM316" s="89">
        <v>-99</v>
      </c>
      <c r="CN316" s="89">
        <v>-99</v>
      </c>
      <c r="CO316" s="89">
        <v>-99</v>
      </c>
      <c r="CP316" s="89">
        <v>-99</v>
      </c>
      <c r="CQ316" s="89">
        <v>-99</v>
      </c>
      <c r="CR316" s="89">
        <v>-99</v>
      </c>
      <c r="CS316" s="89">
        <v>-99</v>
      </c>
      <c r="CT316" s="89">
        <v>-99</v>
      </c>
      <c r="CU316" s="86">
        <v>-99</v>
      </c>
      <c r="CV316" s="86">
        <v>1.0294000000000001</v>
      </c>
      <c r="CW316" s="86">
        <v>88</v>
      </c>
      <c r="CX316" s="86">
        <v>2</v>
      </c>
      <c r="CY316" s="86">
        <v>-3.6999999999999998E-2</v>
      </c>
      <c r="CZ316" s="86">
        <v>50</v>
      </c>
      <c r="DA316" s="86">
        <v>2</v>
      </c>
      <c r="DB316" s="86">
        <v>1.0416000000000001</v>
      </c>
      <c r="DC316" s="86">
        <v>92</v>
      </c>
      <c r="DD316" s="86">
        <v>-99</v>
      </c>
      <c r="DE316" s="86">
        <v>-99</v>
      </c>
      <c r="DF316" s="86">
        <v>-99</v>
      </c>
      <c r="DG316" s="86">
        <v>-99</v>
      </c>
      <c r="DH316" s="86">
        <v>-99</v>
      </c>
    </row>
    <row r="317" spans="1:112" x14ac:dyDescent="0.2">
      <c r="A317" s="85">
        <f>IF(ISERROR(SEARCH('School Lookup'!$F$3,Data!J317)),A316,A316+1)</f>
        <v>0</v>
      </c>
      <c r="B317" s="85">
        <f>IF(I317='School Lookup'!$G$13,1,0)</f>
        <v>0</v>
      </c>
      <c r="C317" s="85">
        <f t="shared" si="4"/>
        <v>315</v>
      </c>
      <c r="D317" s="86" t="s">
        <v>6478</v>
      </c>
      <c r="E317" s="86" t="s">
        <v>6598</v>
      </c>
      <c r="F317" s="86" t="s">
        <v>2755</v>
      </c>
      <c r="G317" s="86" t="s">
        <v>2939</v>
      </c>
      <c r="H317" s="86" t="s">
        <v>404</v>
      </c>
      <c r="I317" s="86" t="s">
        <v>4652</v>
      </c>
      <c r="J317" s="86" t="s">
        <v>405</v>
      </c>
      <c r="K317" s="86" t="s">
        <v>26</v>
      </c>
      <c r="L317" s="86">
        <v>1</v>
      </c>
      <c r="M317" s="86">
        <v>1</v>
      </c>
      <c r="N317" s="89">
        <v>0.46348279069767401</v>
      </c>
      <c r="O317" s="89">
        <v>1.0980264737193399</v>
      </c>
      <c r="P317" s="89">
        <v>56.456499999999998</v>
      </c>
      <c r="Q317" s="89">
        <v>0.70224082421829104</v>
      </c>
      <c r="R317" s="89">
        <v>51.860475348837198</v>
      </c>
      <c r="S317" s="89">
        <v>0.90013364896881698</v>
      </c>
      <c r="T317" s="89">
        <v>1.02123773549778</v>
      </c>
      <c r="U317" s="89">
        <v>0.37885462555066102</v>
      </c>
      <c r="V317" s="89">
        <v>0.386900639880217</v>
      </c>
      <c r="W317" s="89">
        <v>1</v>
      </c>
      <c r="X317" s="89">
        <v>0.3175</v>
      </c>
      <c r="Y317" s="89">
        <v>0.83649194413599104</v>
      </c>
      <c r="Z317" s="89">
        <v>58.543500000000002</v>
      </c>
      <c r="AA317" s="89">
        <v>1.0868777835868</v>
      </c>
      <c r="AB317" s="89">
        <v>52.558158139534903</v>
      </c>
      <c r="AC317" s="89">
        <v>0.96168486386139695</v>
      </c>
      <c r="AD317" s="89">
        <v>1.1211098129881201</v>
      </c>
      <c r="AE317" s="89">
        <v>0.37885462555066102</v>
      </c>
      <c r="AF317" s="89">
        <v>0.42473763840078499</v>
      </c>
      <c r="AG317" s="89">
        <v>1</v>
      </c>
      <c r="AH317" s="89">
        <v>0.44606071428571398</v>
      </c>
      <c r="AI317" s="89">
        <v>1.0170016148192</v>
      </c>
      <c r="AJ317" s="89">
        <v>-99</v>
      </c>
      <c r="AK317" s="89">
        <v>-99</v>
      </c>
      <c r="AL317" s="89">
        <v>47.857178571428598</v>
      </c>
      <c r="AM317" s="89">
        <v>1.0170016148192</v>
      </c>
      <c r="AN317" s="89">
        <v>1.0252027603966201</v>
      </c>
      <c r="AO317" s="89">
        <v>0.123348017621145</v>
      </c>
      <c r="AP317" s="89">
        <v>0.12645672815464901</v>
      </c>
      <c r="AQ317" s="89">
        <v>1</v>
      </c>
      <c r="AR317" s="89">
        <v>0.29737925925925901</v>
      </c>
      <c r="AS317" s="89">
        <v>0.73846386638168104</v>
      </c>
      <c r="AT317" s="89">
        <v>-99</v>
      </c>
      <c r="AU317" s="89">
        <v>-99</v>
      </c>
      <c r="AV317" s="89">
        <v>45.1851948148148</v>
      </c>
      <c r="AW317" s="89">
        <v>0.73846386638168104</v>
      </c>
      <c r="AX317" s="89">
        <v>0.73897543722316805</v>
      </c>
      <c r="AY317" s="89">
        <v>0.11894273127753301</v>
      </c>
      <c r="AZ317" s="89">
        <v>8.7895756850332699E-2</v>
      </c>
      <c r="BA317" s="89">
        <v>-99</v>
      </c>
      <c r="BB317" s="89">
        <v>-99</v>
      </c>
      <c r="BC317" s="89">
        <v>-99</v>
      </c>
      <c r="BD317" s="89">
        <v>-99</v>
      </c>
      <c r="BE317" s="89">
        <v>-99</v>
      </c>
      <c r="BF317" s="89">
        <v>-99</v>
      </c>
      <c r="BG317" s="89">
        <v>-99</v>
      </c>
      <c r="BH317" s="89">
        <v>-99</v>
      </c>
      <c r="BI317" s="89">
        <v>-99</v>
      </c>
      <c r="BJ317" s="89">
        <v>-99</v>
      </c>
      <c r="BK317" s="89">
        <v>-99</v>
      </c>
      <c r="BL317" s="89">
        <v>-99</v>
      </c>
      <c r="BM317" s="89">
        <v>-99</v>
      </c>
      <c r="BN317" s="89">
        <v>-99</v>
      </c>
      <c r="BO317" s="89">
        <v>-99</v>
      </c>
      <c r="BP317" s="89">
        <v>-99</v>
      </c>
      <c r="BQ317" s="89">
        <v>-99</v>
      </c>
      <c r="BR317" s="89">
        <v>-99</v>
      </c>
      <c r="BS317" s="89">
        <v>-99</v>
      </c>
      <c r="BT317" s="89">
        <v>-99</v>
      </c>
      <c r="BU317" s="89">
        <v>-99</v>
      </c>
      <c r="BV317" s="89">
        <v>-99</v>
      </c>
      <c r="BW317" s="89">
        <v>-99</v>
      </c>
      <c r="BX317" s="89">
        <v>-99</v>
      </c>
      <c r="BY317" s="89">
        <v>-99</v>
      </c>
      <c r="BZ317" s="89">
        <v>-99</v>
      </c>
      <c r="CA317" s="89">
        <v>-99</v>
      </c>
      <c r="CB317" s="89">
        <v>-99</v>
      </c>
      <c r="CC317" s="89">
        <v>-99</v>
      </c>
      <c r="CD317" s="89">
        <v>-99</v>
      </c>
      <c r="CE317" s="89">
        <v>-99</v>
      </c>
      <c r="CF317" s="89">
        <v>-99</v>
      </c>
      <c r="CG317" s="89">
        <v>-99</v>
      </c>
      <c r="CH317" s="89">
        <v>-99</v>
      </c>
      <c r="CI317" s="89">
        <v>-99</v>
      </c>
      <c r="CJ317" s="89">
        <v>-99</v>
      </c>
      <c r="CK317" s="89">
        <v>-99</v>
      </c>
      <c r="CL317" s="89">
        <v>-99</v>
      </c>
      <c r="CM317" s="89">
        <v>-99</v>
      </c>
      <c r="CN317" s="89">
        <v>-99</v>
      </c>
      <c r="CO317" s="89">
        <v>-99</v>
      </c>
      <c r="CP317" s="89">
        <v>-99</v>
      </c>
      <c r="CQ317" s="89">
        <v>-99</v>
      </c>
      <c r="CR317" s="89">
        <v>-99</v>
      </c>
      <c r="CS317" s="89">
        <v>-99</v>
      </c>
      <c r="CT317" s="89">
        <v>-99</v>
      </c>
      <c r="CU317" s="86">
        <v>-99</v>
      </c>
      <c r="CV317" s="86">
        <v>1.026</v>
      </c>
      <c r="CW317" s="86">
        <v>88</v>
      </c>
      <c r="CX317" s="86">
        <v>2</v>
      </c>
      <c r="CY317" s="86">
        <v>0.1241</v>
      </c>
      <c r="CZ317" s="86">
        <v>58</v>
      </c>
      <c r="DA317" s="86">
        <v>2</v>
      </c>
      <c r="DB317" s="86">
        <v>0.67779999999999996</v>
      </c>
      <c r="DC317" s="86">
        <v>81</v>
      </c>
      <c r="DD317" s="86">
        <v>-99</v>
      </c>
      <c r="DE317" s="86">
        <v>-99</v>
      </c>
      <c r="DF317" s="86">
        <v>-99</v>
      </c>
      <c r="DG317" s="86">
        <v>-99</v>
      </c>
      <c r="DH317" s="86">
        <v>-99</v>
      </c>
    </row>
    <row r="318" spans="1:112" x14ac:dyDescent="0.2">
      <c r="A318" s="85">
        <f>IF(ISERROR(SEARCH('School Lookup'!$F$3,Data!J318)),A317,A317+1)</f>
        <v>0</v>
      </c>
      <c r="B318" s="85">
        <f>IF(I318='School Lookup'!$G$13,1,0)</f>
        <v>0</v>
      </c>
      <c r="C318" s="85">
        <f t="shared" si="4"/>
        <v>316</v>
      </c>
      <c r="D318" s="86" t="s">
        <v>6478</v>
      </c>
      <c r="E318" s="86" t="s">
        <v>6499</v>
      </c>
      <c r="F318" s="86" t="s">
        <v>2742</v>
      </c>
      <c r="G318" s="86" t="s">
        <v>2813</v>
      </c>
      <c r="H318" s="86" t="s">
        <v>514</v>
      </c>
      <c r="I318" s="86" t="s">
        <v>3562</v>
      </c>
      <c r="J318" s="86" t="s">
        <v>1171</v>
      </c>
      <c r="K318" s="86" t="s">
        <v>26</v>
      </c>
      <c r="L318" s="86">
        <v>1</v>
      </c>
      <c r="M318" s="86">
        <v>1</v>
      </c>
      <c r="N318" s="89">
        <v>0.347629801324503</v>
      </c>
      <c r="O318" s="89">
        <v>0.84714695035402798</v>
      </c>
      <c r="P318" s="89">
        <v>51.285699999999999</v>
      </c>
      <c r="Q318" s="89">
        <v>0.15376676768838601</v>
      </c>
      <c r="R318" s="89">
        <v>51.214141280353203</v>
      </c>
      <c r="S318" s="89">
        <v>0.50045685902120696</v>
      </c>
      <c r="T318" s="89">
        <v>0.56773771444710697</v>
      </c>
      <c r="U318" s="89">
        <v>0.37407101568951301</v>
      </c>
      <c r="V318" s="89">
        <v>0.21237422348847201</v>
      </c>
      <c r="W318" s="89">
        <v>1</v>
      </c>
      <c r="X318" s="89">
        <v>0.49567753303964801</v>
      </c>
      <c r="Y318" s="89">
        <v>1.2559500786241999</v>
      </c>
      <c r="Z318" s="89">
        <v>61.7027</v>
      </c>
      <c r="AA318" s="89">
        <v>1.4808393728375</v>
      </c>
      <c r="AB318" s="89">
        <v>53.303925991189402</v>
      </c>
      <c r="AC318" s="89">
        <v>1.36839472573085</v>
      </c>
      <c r="AD318" s="89">
        <v>1.59466325343337</v>
      </c>
      <c r="AE318" s="89">
        <v>0.37489677952105699</v>
      </c>
      <c r="AF318" s="89">
        <v>0.59783411813274201</v>
      </c>
      <c r="AG318" s="89">
        <v>1</v>
      </c>
      <c r="AH318" s="89">
        <v>0.31159727891156502</v>
      </c>
      <c r="AI318" s="89">
        <v>0.72762332983099998</v>
      </c>
      <c r="AJ318" s="89">
        <v>-99</v>
      </c>
      <c r="AK318" s="89">
        <v>-99</v>
      </c>
      <c r="AL318" s="89">
        <v>46.258519047618996</v>
      </c>
      <c r="AM318" s="89">
        <v>0.72762332983099998</v>
      </c>
      <c r="AN318" s="89">
        <v>0.72119830665398998</v>
      </c>
      <c r="AO318" s="89">
        <v>0.12138728323699401</v>
      </c>
      <c r="AP318" s="89">
        <v>8.7544303119848496E-2</v>
      </c>
      <c r="AQ318" s="89">
        <v>1</v>
      </c>
      <c r="AR318" s="89">
        <v>0.39880063694267498</v>
      </c>
      <c r="AS318" s="89">
        <v>0.96644046028778696</v>
      </c>
      <c r="AT318" s="89">
        <v>-99</v>
      </c>
      <c r="AU318" s="89">
        <v>-99</v>
      </c>
      <c r="AV318" s="89">
        <v>51.592375159235701</v>
      </c>
      <c r="AW318" s="89">
        <v>0.96644046028778696</v>
      </c>
      <c r="AX318" s="89">
        <v>0.97921602764523297</v>
      </c>
      <c r="AY318" s="89">
        <v>0.12964492155243601</v>
      </c>
      <c r="AZ318" s="89">
        <v>0.126950385086954</v>
      </c>
      <c r="BA318" s="89">
        <v>-99</v>
      </c>
      <c r="BB318" s="89">
        <v>-99</v>
      </c>
      <c r="BC318" s="89">
        <v>-99</v>
      </c>
      <c r="BD318" s="89">
        <v>-99</v>
      </c>
      <c r="BE318" s="89">
        <v>-99</v>
      </c>
      <c r="BF318" s="89">
        <v>-99</v>
      </c>
      <c r="BG318" s="89">
        <v>-99</v>
      </c>
      <c r="BH318" s="89">
        <v>-99</v>
      </c>
      <c r="BI318" s="89">
        <v>-99</v>
      </c>
      <c r="BJ318" s="89">
        <v>-99</v>
      </c>
      <c r="BK318" s="89">
        <v>-99</v>
      </c>
      <c r="BL318" s="89">
        <v>-99</v>
      </c>
      <c r="BM318" s="89">
        <v>-99</v>
      </c>
      <c r="BN318" s="89">
        <v>-99</v>
      </c>
      <c r="BO318" s="89">
        <v>-99</v>
      </c>
      <c r="BP318" s="89">
        <v>-99</v>
      </c>
      <c r="BQ318" s="89">
        <v>-99</v>
      </c>
      <c r="BR318" s="89">
        <v>-99</v>
      </c>
      <c r="BS318" s="89">
        <v>-99</v>
      </c>
      <c r="BT318" s="89">
        <v>-99</v>
      </c>
      <c r="BU318" s="89">
        <v>-99</v>
      </c>
      <c r="BV318" s="89">
        <v>-99</v>
      </c>
      <c r="BW318" s="89">
        <v>-99</v>
      </c>
      <c r="BX318" s="89">
        <v>-99</v>
      </c>
      <c r="BY318" s="89">
        <v>-99</v>
      </c>
      <c r="BZ318" s="89">
        <v>-99</v>
      </c>
      <c r="CA318" s="89">
        <v>-99</v>
      </c>
      <c r="CB318" s="89">
        <v>-99</v>
      </c>
      <c r="CC318" s="89">
        <v>-99</v>
      </c>
      <c r="CD318" s="89">
        <v>-99</v>
      </c>
      <c r="CE318" s="89">
        <v>-99</v>
      </c>
      <c r="CF318" s="89">
        <v>-99</v>
      </c>
      <c r="CG318" s="89">
        <v>-99</v>
      </c>
      <c r="CH318" s="89">
        <v>-99</v>
      </c>
      <c r="CI318" s="89">
        <v>-99</v>
      </c>
      <c r="CJ318" s="89">
        <v>-99</v>
      </c>
      <c r="CK318" s="89">
        <v>-99</v>
      </c>
      <c r="CL318" s="89">
        <v>-99</v>
      </c>
      <c r="CM318" s="89">
        <v>-99</v>
      </c>
      <c r="CN318" s="89">
        <v>-99</v>
      </c>
      <c r="CO318" s="89">
        <v>-99</v>
      </c>
      <c r="CP318" s="89">
        <v>-99</v>
      </c>
      <c r="CQ318" s="89">
        <v>-99</v>
      </c>
      <c r="CR318" s="89">
        <v>-99</v>
      </c>
      <c r="CS318" s="89">
        <v>-99</v>
      </c>
      <c r="CT318" s="89">
        <v>-99</v>
      </c>
      <c r="CU318" s="86">
        <v>-99</v>
      </c>
      <c r="CV318" s="86">
        <v>1.0246999999999999</v>
      </c>
      <c r="CW318" s="86">
        <v>88</v>
      </c>
      <c r="CX318" s="86">
        <v>2</v>
      </c>
      <c r="CY318" s="86">
        <v>0.29680000000000001</v>
      </c>
      <c r="CZ318" s="86">
        <v>66</v>
      </c>
      <c r="DA318" s="86">
        <v>2</v>
      </c>
      <c r="DB318" s="86">
        <v>0.61270000000000002</v>
      </c>
      <c r="DC318" s="86">
        <v>78</v>
      </c>
      <c r="DD318" s="86">
        <v>-99</v>
      </c>
      <c r="DE318" s="86">
        <v>-99</v>
      </c>
      <c r="DF318" s="86">
        <v>-99</v>
      </c>
      <c r="DG318" s="86">
        <v>-99</v>
      </c>
      <c r="DH318" s="86">
        <v>-99</v>
      </c>
    </row>
    <row r="319" spans="1:112" x14ac:dyDescent="0.2">
      <c r="A319" s="85">
        <f>IF(ISERROR(SEARCH('School Lookup'!$F$3,Data!J319)),A318,A318+1)</f>
        <v>0</v>
      </c>
      <c r="B319" s="85">
        <f>IF(I319='School Lookup'!$G$13,1,0)</f>
        <v>0</v>
      </c>
      <c r="C319" s="85">
        <f t="shared" si="4"/>
        <v>317</v>
      </c>
      <c r="D319" s="86" t="s">
        <v>6478</v>
      </c>
      <c r="E319" s="86" t="s">
        <v>6490</v>
      </c>
      <c r="F319" s="86" t="s">
        <v>2739</v>
      </c>
      <c r="G319" s="86" t="s">
        <v>2860</v>
      </c>
      <c r="H319" s="86" t="s">
        <v>277</v>
      </c>
      <c r="I319" s="86" t="s">
        <v>3642</v>
      </c>
      <c r="J319" s="86" t="s">
        <v>96</v>
      </c>
      <c r="K319" s="86" t="s">
        <v>16</v>
      </c>
      <c r="L319" s="86">
        <v>1</v>
      </c>
      <c r="M319" s="86">
        <v>1</v>
      </c>
      <c r="N319" s="89">
        <v>0.26103345323741001</v>
      </c>
      <c r="O319" s="89">
        <v>0.65962265209627302</v>
      </c>
      <c r="P319" s="89">
        <v>57.9176</v>
      </c>
      <c r="Q319" s="89">
        <v>0.85722176411073403</v>
      </c>
      <c r="R319" s="89">
        <v>50.000023021582699</v>
      </c>
      <c r="S319" s="89">
        <v>0.75842220810350403</v>
      </c>
      <c r="T319" s="89">
        <v>0.86044245533161201</v>
      </c>
      <c r="U319" s="89">
        <v>0.37365591397849501</v>
      </c>
      <c r="V319" s="89">
        <v>0.32150941207283401</v>
      </c>
      <c r="W319" s="89">
        <v>1</v>
      </c>
      <c r="X319" s="89">
        <v>0.36185627240143398</v>
      </c>
      <c r="Y319" s="89">
        <v>0.94091363500212399</v>
      </c>
      <c r="Z319" s="89">
        <v>59.046500000000002</v>
      </c>
      <c r="AA319" s="89">
        <v>1.1496033721513399</v>
      </c>
      <c r="AB319" s="89">
        <v>48.3871440860215</v>
      </c>
      <c r="AC319" s="89">
        <v>1.0452585035767299</v>
      </c>
      <c r="AD319" s="89">
        <v>1.2184189474059901</v>
      </c>
      <c r="AE319" s="89">
        <v>0.375</v>
      </c>
      <c r="AF319" s="89">
        <v>0.45690710527724798</v>
      </c>
      <c r="AG319" s="89">
        <v>1</v>
      </c>
      <c r="AH319" s="89">
        <v>0.314306593406593</v>
      </c>
      <c r="AI319" s="89">
        <v>0.73345403599943504</v>
      </c>
      <c r="AJ319" s="89">
        <v>-99</v>
      </c>
      <c r="AK319" s="89">
        <v>-99</v>
      </c>
      <c r="AL319" s="89">
        <v>47.252760439560397</v>
      </c>
      <c r="AM319" s="89">
        <v>0.73345403599943504</v>
      </c>
      <c r="AN319" s="89">
        <v>0.72732371666442497</v>
      </c>
      <c r="AO319" s="89">
        <v>0.122311827956989</v>
      </c>
      <c r="AP319" s="89">
        <v>8.8960293301697094E-2</v>
      </c>
      <c r="AQ319" s="89">
        <v>1</v>
      </c>
      <c r="AR319" s="89">
        <v>0.49890833333333301</v>
      </c>
      <c r="AS319" s="89">
        <v>1.19146414038576</v>
      </c>
      <c r="AT319" s="89">
        <v>-99</v>
      </c>
      <c r="AU319" s="89">
        <v>-99</v>
      </c>
      <c r="AV319" s="89">
        <v>47.9166958333333</v>
      </c>
      <c r="AW319" s="89">
        <v>1.19146414038576</v>
      </c>
      <c r="AX319" s="89">
        <v>1.21634485231724</v>
      </c>
      <c r="AY319" s="89">
        <v>0.12903225806451599</v>
      </c>
      <c r="AZ319" s="89">
        <v>0.15694772287964401</v>
      </c>
      <c r="BA319" s="89">
        <v>-99</v>
      </c>
      <c r="BB319" s="89">
        <v>-99</v>
      </c>
      <c r="BC319" s="89">
        <v>-99</v>
      </c>
      <c r="BD319" s="89">
        <v>-99</v>
      </c>
      <c r="BE319" s="89">
        <v>-99</v>
      </c>
      <c r="BF319" s="89">
        <v>-99</v>
      </c>
      <c r="BG319" s="89">
        <v>-99</v>
      </c>
      <c r="BH319" s="89">
        <v>-99</v>
      </c>
      <c r="BI319" s="89">
        <v>-99</v>
      </c>
      <c r="BJ319" s="89">
        <v>-99</v>
      </c>
      <c r="BK319" s="89">
        <v>-99</v>
      </c>
      <c r="BL319" s="89">
        <v>-99</v>
      </c>
      <c r="BM319" s="89">
        <v>-99</v>
      </c>
      <c r="BN319" s="89">
        <v>-99</v>
      </c>
      <c r="BO319" s="89">
        <v>-99</v>
      </c>
      <c r="BP319" s="89">
        <v>-99</v>
      </c>
      <c r="BQ319" s="89">
        <v>-99</v>
      </c>
      <c r="BR319" s="89">
        <v>-99</v>
      </c>
      <c r="BS319" s="89">
        <v>-99</v>
      </c>
      <c r="BT319" s="89">
        <v>-99</v>
      </c>
      <c r="BU319" s="89">
        <v>-99</v>
      </c>
      <c r="BV319" s="89">
        <v>-99</v>
      </c>
      <c r="BW319" s="89">
        <v>-99</v>
      </c>
      <c r="BX319" s="89">
        <v>-99</v>
      </c>
      <c r="BY319" s="89">
        <v>-99</v>
      </c>
      <c r="BZ319" s="89">
        <v>-99</v>
      </c>
      <c r="CA319" s="89">
        <v>-99</v>
      </c>
      <c r="CB319" s="89">
        <v>-99</v>
      </c>
      <c r="CC319" s="89">
        <v>-99</v>
      </c>
      <c r="CD319" s="89">
        <v>-99</v>
      </c>
      <c r="CE319" s="89">
        <v>-99</v>
      </c>
      <c r="CF319" s="89">
        <v>-99</v>
      </c>
      <c r="CG319" s="89">
        <v>-99</v>
      </c>
      <c r="CH319" s="89">
        <v>-99</v>
      </c>
      <c r="CI319" s="89">
        <v>-99</v>
      </c>
      <c r="CJ319" s="89">
        <v>-99</v>
      </c>
      <c r="CK319" s="89">
        <v>-99</v>
      </c>
      <c r="CL319" s="89">
        <v>-99</v>
      </c>
      <c r="CM319" s="89">
        <v>-99</v>
      </c>
      <c r="CN319" s="89">
        <v>-99</v>
      </c>
      <c r="CO319" s="89">
        <v>-99</v>
      </c>
      <c r="CP319" s="89">
        <v>-99</v>
      </c>
      <c r="CQ319" s="89">
        <v>-99</v>
      </c>
      <c r="CR319" s="89">
        <v>-99</v>
      </c>
      <c r="CS319" s="89">
        <v>-99</v>
      </c>
      <c r="CT319" s="89">
        <v>-99</v>
      </c>
      <c r="CU319" s="86">
        <v>-99</v>
      </c>
      <c r="CV319" s="86">
        <v>1.0243</v>
      </c>
      <c r="CW319" s="86">
        <v>88</v>
      </c>
      <c r="CX319" s="86">
        <v>2</v>
      </c>
      <c r="CY319" s="86">
        <v>-0.57709999999999995</v>
      </c>
      <c r="CZ319" s="86">
        <v>25</v>
      </c>
      <c r="DA319" s="86">
        <v>2</v>
      </c>
      <c r="DB319" s="86">
        <v>0.75139999999999996</v>
      </c>
      <c r="DC319" s="86">
        <v>83</v>
      </c>
      <c r="DD319" s="86">
        <v>-99</v>
      </c>
      <c r="DE319" s="86">
        <v>-99</v>
      </c>
      <c r="DF319" s="86">
        <v>-99</v>
      </c>
      <c r="DG319" s="86">
        <v>-99</v>
      </c>
      <c r="DH319" s="86">
        <v>-99</v>
      </c>
    </row>
    <row r="320" spans="1:112" x14ac:dyDescent="0.2">
      <c r="A320" s="85">
        <f>IF(ISERROR(SEARCH('School Lookup'!$F$3,Data!J320)),A319,A319+1)</f>
        <v>0</v>
      </c>
      <c r="B320" s="85">
        <f>IF(I320='School Lookup'!$G$13,1,0)</f>
        <v>0</v>
      </c>
      <c r="C320" s="85">
        <f t="shared" si="4"/>
        <v>318</v>
      </c>
      <c r="D320" s="86" t="s">
        <v>6478</v>
      </c>
      <c r="E320" s="86" t="s">
        <v>6499</v>
      </c>
      <c r="F320" s="86" t="s">
        <v>2742</v>
      </c>
      <c r="G320" s="86" t="s">
        <v>2799</v>
      </c>
      <c r="H320" s="86" t="s">
        <v>526</v>
      </c>
      <c r="I320" s="86" t="s">
        <v>3737</v>
      </c>
      <c r="J320" s="86" t="s">
        <v>981</v>
      </c>
      <c r="K320" s="86" t="s">
        <v>36</v>
      </c>
      <c r="L320" s="86">
        <v>1</v>
      </c>
      <c r="M320" s="86">
        <v>-99</v>
      </c>
      <c r="N320" s="89">
        <v>-99</v>
      </c>
      <c r="O320" s="89">
        <v>-99</v>
      </c>
      <c r="P320" s="89">
        <v>-99</v>
      </c>
      <c r="Q320" s="89">
        <v>-99</v>
      </c>
      <c r="R320" s="89">
        <v>-99</v>
      </c>
      <c r="S320" s="89">
        <v>-99</v>
      </c>
      <c r="T320" s="89">
        <v>-99</v>
      </c>
      <c r="U320" s="89">
        <v>-99</v>
      </c>
      <c r="V320" s="89">
        <v>-99</v>
      </c>
      <c r="W320" s="89">
        <v>-99</v>
      </c>
      <c r="X320" s="89">
        <v>-99</v>
      </c>
      <c r="Y320" s="89">
        <v>-99</v>
      </c>
      <c r="Z320" s="89">
        <v>-99</v>
      </c>
      <c r="AA320" s="89">
        <v>-99</v>
      </c>
      <c r="AB320" s="89">
        <v>-99</v>
      </c>
      <c r="AC320" s="89">
        <v>-99</v>
      </c>
      <c r="AD320" s="89">
        <v>-99</v>
      </c>
      <c r="AE320" s="89">
        <v>-99</v>
      </c>
      <c r="AF320" s="89">
        <v>-99</v>
      </c>
      <c r="AG320" s="89">
        <v>-99</v>
      </c>
      <c r="AH320" s="89">
        <v>-99</v>
      </c>
      <c r="AI320" s="89">
        <v>-99</v>
      </c>
      <c r="AJ320" s="89">
        <v>-99</v>
      </c>
      <c r="AK320" s="89">
        <v>-99</v>
      </c>
      <c r="AL320" s="89">
        <v>-99</v>
      </c>
      <c r="AM320" s="89">
        <v>-99</v>
      </c>
      <c r="AN320" s="89">
        <v>-99</v>
      </c>
      <c r="AO320" s="89">
        <v>-99</v>
      </c>
      <c r="AP320" s="89">
        <v>-99</v>
      </c>
      <c r="AQ320" s="89">
        <v>-99</v>
      </c>
      <c r="AR320" s="89">
        <v>-99</v>
      </c>
      <c r="AS320" s="89">
        <v>-99</v>
      </c>
      <c r="AT320" s="89">
        <v>-99</v>
      </c>
      <c r="AU320" s="89">
        <v>-99</v>
      </c>
      <c r="AV320" s="89">
        <v>-99</v>
      </c>
      <c r="AW320" s="89">
        <v>-99</v>
      </c>
      <c r="AX320" s="89">
        <v>-99</v>
      </c>
      <c r="AY320" s="89">
        <v>-99</v>
      </c>
      <c r="AZ320" s="89">
        <v>-99</v>
      </c>
      <c r="BA320" s="89">
        <v>1</v>
      </c>
      <c r="BB320" s="89">
        <v>0.34514413407821198</v>
      </c>
      <c r="BC320" s="89">
        <v>1.0011618671756699</v>
      </c>
      <c r="BD320" s="89">
        <v>56.059600000000003</v>
      </c>
      <c r="BE320" s="89">
        <v>0.77652445143821802</v>
      </c>
      <c r="BF320" s="89">
        <v>56.9033955307263</v>
      </c>
      <c r="BG320" s="89">
        <v>0.88884315930694302</v>
      </c>
      <c r="BH320" s="89">
        <v>0.96123489451465005</v>
      </c>
      <c r="BI320" s="89">
        <v>0.25085085085085101</v>
      </c>
      <c r="BJ320" s="89">
        <v>0.24112659115652799</v>
      </c>
      <c r="BK320" s="89">
        <v>1</v>
      </c>
      <c r="BL320" s="89">
        <v>0.43666871508379901</v>
      </c>
      <c r="BM320" s="89">
        <v>1.24439755095034</v>
      </c>
      <c r="BN320" s="89">
        <v>56.3658</v>
      </c>
      <c r="BO320" s="89">
        <v>0.86572734919326499</v>
      </c>
      <c r="BP320" s="89">
        <v>53.711084916201102</v>
      </c>
      <c r="BQ320" s="89">
        <v>1.0550624500718</v>
      </c>
      <c r="BR320" s="89">
        <v>1.11862812810791</v>
      </c>
      <c r="BS320" s="89">
        <v>0.25085085085085101</v>
      </c>
      <c r="BT320" s="89">
        <v>0.28060881772156299</v>
      </c>
      <c r="BU320" s="89">
        <v>1</v>
      </c>
      <c r="BV320" s="89">
        <v>0.32493333333333302</v>
      </c>
      <c r="BW320" s="89">
        <v>0.90560680296547602</v>
      </c>
      <c r="BX320" s="89">
        <v>59.1828</v>
      </c>
      <c r="BY320" s="89">
        <v>1.03920862072992</v>
      </c>
      <c r="BZ320" s="89">
        <v>60.016056249999998</v>
      </c>
      <c r="CA320" s="89">
        <v>0.97240771184769903</v>
      </c>
      <c r="CB320" s="89">
        <v>1.03481244443668</v>
      </c>
      <c r="CC320" s="89">
        <v>0.24984984984985001</v>
      </c>
      <c r="CD320" s="89">
        <v>0.25854773386525998</v>
      </c>
      <c r="CE320" s="89">
        <v>1</v>
      </c>
      <c r="CF320" s="89">
        <v>0.27179895245769498</v>
      </c>
      <c r="CG320" s="89">
        <v>0.83840641811165095</v>
      </c>
      <c r="CH320" s="89">
        <v>59.323</v>
      </c>
      <c r="CI320" s="89">
        <v>1.14429915938199</v>
      </c>
      <c r="CJ320" s="89">
        <v>57.131351007252199</v>
      </c>
      <c r="CK320" s="89">
        <v>0.99135278874682198</v>
      </c>
      <c r="CL320" s="89">
        <v>1.0818525175790901</v>
      </c>
      <c r="CM320" s="89">
        <v>0.24844844844844799</v>
      </c>
      <c r="CN320" s="89">
        <v>0.268784579442572</v>
      </c>
      <c r="CO320" s="89">
        <v>99.224999999999994</v>
      </c>
      <c r="CP320" s="89">
        <v>0.89429999999999998</v>
      </c>
      <c r="CQ320" s="89">
        <v>-0.49</v>
      </c>
      <c r="CR320" s="89">
        <v>-0.25330000000000003</v>
      </c>
      <c r="CS320" s="89">
        <v>0.89429999999999998</v>
      </c>
      <c r="CT320" s="89">
        <v>0.79420000000000002</v>
      </c>
      <c r="CU320" s="86" t="s">
        <v>6988</v>
      </c>
      <c r="CV320" s="86">
        <v>1.0236000000000001</v>
      </c>
      <c r="CW320" s="86">
        <v>88</v>
      </c>
      <c r="CX320" s="86">
        <v>2</v>
      </c>
      <c r="CY320" s="86">
        <v>-0.92800000000000005</v>
      </c>
      <c r="CZ320" s="86">
        <v>13</v>
      </c>
      <c r="DA320" s="86">
        <v>4</v>
      </c>
      <c r="DB320" s="86">
        <v>0.95589999999999997</v>
      </c>
      <c r="DC320" s="86">
        <v>90</v>
      </c>
      <c r="DD320" s="86">
        <v>-99</v>
      </c>
      <c r="DE320" s="86">
        <v>-99</v>
      </c>
      <c r="DF320" s="86">
        <v>-99</v>
      </c>
      <c r="DG320" s="86">
        <v>-99</v>
      </c>
      <c r="DH320" s="86">
        <v>-99</v>
      </c>
    </row>
    <row r="321" spans="1:112" x14ac:dyDescent="0.2">
      <c r="A321" s="85">
        <f>IF(ISERROR(SEARCH('School Lookup'!$F$3,Data!J321)),A320,A320+1)</f>
        <v>0</v>
      </c>
      <c r="B321" s="85">
        <f>IF(I321='School Lookup'!$G$13,1,0)</f>
        <v>0</v>
      </c>
      <c r="C321" s="85">
        <f t="shared" si="4"/>
        <v>319</v>
      </c>
      <c r="D321" s="86" t="s">
        <v>6478</v>
      </c>
      <c r="E321" s="86" t="s">
        <v>6695</v>
      </c>
      <c r="F321" s="86" t="s">
        <v>546</v>
      </c>
      <c r="G321" s="86" t="s">
        <v>2839</v>
      </c>
      <c r="H321" s="86" t="s">
        <v>550</v>
      </c>
      <c r="I321" s="86" t="s">
        <v>3622</v>
      </c>
      <c r="J321" s="86" t="s">
        <v>1421</v>
      </c>
      <c r="K321" s="86" t="s">
        <v>26</v>
      </c>
      <c r="L321" s="86">
        <v>1</v>
      </c>
      <c r="M321" s="86">
        <v>1</v>
      </c>
      <c r="N321" s="89">
        <v>0.38956411149825798</v>
      </c>
      <c r="O321" s="89">
        <v>0.93795565374585499</v>
      </c>
      <c r="P321" s="89">
        <v>64.824700000000007</v>
      </c>
      <c r="Q321" s="89">
        <v>1.58986761308144</v>
      </c>
      <c r="R321" s="89">
        <v>54.181174912891997</v>
      </c>
      <c r="S321" s="89">
        <v>1.26391163341365</v>
      </c>
      <c r="T321" s="89">
        <v>1.43400457048244</v>
      </c>
      <c r="U321" s="89">
        <v>0.36771300448430499</v>
      </c>
      <c r="V321" s="89">
        <v>0.52730212905632201</v>
      </c>
      <c r="W321" s="89">
        <v>1</v>
      </c>
      <c r="X321" s="89">
        <v>0.21476306620209101</v>
      </c>
      <c r="Y321" s="89">
        <v>0.59463292937277301</v>
      </c>
      <c r="Z321" s="89">
        <v>54.469099999999997</v>
      </c>
      <c r="AA321" s="89">
        <v>0.57878804591808097</v>
      </c>
      <c r="AB321" s="89">
        <v>53.484320905923298</v>
      </c>
      <c r="AC321" s="89">
        <v>0.58671048764542699</v>
      </c>
      <c r="AD321" s="89">
        <v>0.68450764868436098</v>
      </c>
      <c r="AE321" s="89">
        <v>0.36771300448430499</v>
      </c>
      <c r="AF321" s="89">
        <v>0.25170236409021401</v>
      </c>
      <c r="AG321" s="89">
        <v>1</v>
      </c>
      <c r="AH321" s="89">
        <v>0.43257922705314</v>
      </c>
      <c r="AI321" s="89">
        <v>0.98798815369798498</v>
      </c>
      <c r="AJ321" s="89">
        <v>-99</v>
      </c>
      <c r="AK321" s="89">
        <v>-99</v>
      </c>
      <c r="AL321" s="89">
        <v>65.217359420289895</v>
      </c>
      <c r="AM321" s="89">
        <v>0.98798815369798498</v>
      </c>
      <c r="AN321" s="89">
        <v>0.994722859668418</v>
      </c>
      <c r="AO321" s="89">
        <v>0.13260730301088999</v>
      </c>
      <c r="AP321" s="89">
        <v>0.13190751566390899</v>
      </c>
      <c r="AQ321" s="89">
        <v>1</v>
      </c>
      <c r="AR321" s="89">
        <v>0.34358398058252398</v>
      </c>
      <c r="AS321" s="89">
        <v>0.842323577522059</v>
      </c>
      <c r="AT321" s="89">
        <v>-99</v>
      </c>
      <c r="AU321" s="89">
        <v>-99</v>
      </c>
      <c r="AV321" s="89">
        <v>40.7766898058252</v>
      </c>
      <c r="AW321" s="89">
        <v>0.842323577522059</v>
      </c>
      <c r="AX321" s="89">
        <v>0.84842227954113802</v>
      </c>
      <c r="AY321" s="89">
        <v>0.13196668802049999</v>
      </c>
      <c r="AZ321" s="89">
        <v>0.11196347827384701</v>
      </c>
      <c r="BA321" s="89">
        <v>-99</v>
      </c>
      <c r="BB321" s="89">
        <v>-99</v>
      </c>
      <c r="BC321" s="89">
        <v>-99</v>
      </c>
      <c r="BD321" s="89">
        <v>-99</v>
      </c>
      <c r="BE321" s="89">
        <v>-99</v>
      </c>
      <c r="BF321" s="89">
        <v>-99</v>
      </c>
      <c r="BG321" s="89">
        <v>-99</v>
      </c>
      <c r="BH321" s="89">
        <v>-99</v>
      </c>
      <c r="BI321" s="89">
        <v>-99</v>
      </c>
      <c r="BJ321" s="89">
        <v>-99</v>
      </c>
      <c r="BK321" s="89">
        <v>-99</v>
      </c>
      <c r="BL321" s="89">
        <v>-99</v>
      </c>
      <c r="BM321" s="89">
        <v>-99</v>
      </c>
      <c r="BN321" s="89">
        <v>-99</v>
      </c>
      <c r="BO321" s="89">
        <v>-99</v>
      </c>
      <c r="BP321" s="89">
        <v>-99</v>
      </c>
      <c r="BQ321" s="89">
        <v>-99</v>
      </c>
      <c r="BR321" s="89">
        <v>-99</v>
      </c>
      <c r="BS321" s="89">
        <v>-99</v>
      </c>
      <c r="BT321" s="89">
        <v>-99</v>
      </c>
      <c r="BU321" s="89">
        <v>-99</v>
      </c>
      <c r="BV321" s="89">
        <v>-99</v>
      </c>
      <c r="BW321" s="89">
        <v>-99</v>
      </c>
      <c r="BX321" s="89">
        <v>-99</v>
      </c>
      <c r="BY321" s="89">
        <v>-99</v>
      </c>
      <c r="BZ321" s="89">
        <v>-99</v>
      </c>
      <c r="CA321" s="89">
        <v>-99</v>
      </c>
      <c r="CB321" s="89">
        <v>-99</v>
      </c>
      <c r="CC321" s="89">
        <v>-99</v>
      </c>
      <c r="CD321" s="89">
        <v>-99</v>
      </c>
      <c r="CE321" s="89">
        <v>-99</v>
      </c>
      <c r="CF321" s="89">
        <v>-99</v>
      </c>
      <c r="CG321" s="89">
        <v>-99</v>
      </c>
      <c r="CH321" s="89">
        <v>-99</v>
      </c>
      <c r="CI321" s="89">
        <v>-99</v>
      </c>
      <c r="CJ321" s="89">
        <v>-99</v>
      </c>
      <c r="CK321" s="89">
        <v>-99</v>
      </c>
      <c r="CL321" s="89">
        <v>-99</v>
      </c>
      <c r="CM321" s="89">
        <v>-99</v>
      </c>
      <c r="CN321" s="89">
        <v>-99</v>
      </c>
      <c r="CO321" s="89">
        <v>-99</v>
      </c>
      <c r="CP321" s="89">
        <v>-99</v>
      </c>
      <c r="CQ321" s="89">
        <v>-99</v>
      </c>
      <c r="CR321" s="89">
        <v>-99</v>
      </c>
      <c r="CS321" s="89">
        <v>-99</v>
      </c>
      <c r="CT321" s="89">
        <v>-99</v>
      </c>
      <c r="CU321" s="86">
        <v>-99</v>
      </c>
      <c r="CV321" s="86">
        <v>1.0228999999999999</v>
      </c>
      <c r="CW321" s="86">
        <v>88</v>
      </c>
      <c r="CX321" s="86">
        <v>2</v>
      </c>
      <c r="CY321" s="86">
        <v>0.3125</v>
      </c>
      <c r="CZ321" s="86">
        <v>66</v>
      </c>
      <c r="DA321" s="86">
        <v>2</v>
      </c>
      <c r="DB321" s="86">
        <v>0.7974</v>
      </c>
      <c r="DC321" s="86">
        <v>85</v>
      </c>
      <c r="DD321" s="86">
        <v>-99</v>
      </c>
      <c r="DE321" s="86">
        <v>-99</v>
      </c>
      <c r="DF321" s="86">
        <v>-99</v>
      </c>
      <c r="DG321" s="86">
        <v>-99</v>
      </c>
      <c r="DH321" s="86">
        <v>-99</v>
      </c>
    </row>
    <row r="322" spans="1:112" x14ac:dyDescent="0.2">
      <c r="A322" s="85">
        <f>IF(ISERROR(SEARCH('School Lookup'!$F$3,Data!J322)),A321,A321+1)</f>
        <v>0</v>
      </c>
      <c r="B322" s="85">
        <f>IF(I322='School Lookup'!$G$13,1,0)</f>
        <v>0</v>
      </c>
      <c r="C322" s="85">
        <f t="shared" si="4"/>
        <v>320</v>
      </c>
      <c r="D322" s="86" t="s">
        <v>6478</v>
      </c>
      <c r="E322" s="86" t="s">
        <v>6760</v>
      </c>
      <c r="F322" s="86" t="s">
        <v>2767</v>
      </c>
      <c r="G322" s="86" t="s">
        <v>2789</v>
      </c>
      <c r="H322" s="86" t="s">
        <v>755</v>
      </c>
      <c r="I322" s="86" t="s">
        <v>3515</v>
      </c>
      <c r="J322" s="86" t="s">
        <v>1578</v>
      </c>
      <c r="K322" s="86" t="s">
        <v>16</v>
      </c>
      <c r="L322" s="86">
        <v>1</v>
      </c>
      <c r="M322" s="86">
        <v>1</v>
      </c>
      <c r="N322" s="89">
        <v>0.57575229540918205</v>
      </c>
      <c r="O322" s="89">
        <v>1.3411459649200199</v>
      </c>
      <c r="P322" s="89">
        <v>56.831400000000002</v>
      </c>
      <c r="Q322" s="89">
        <v>0.742006996530712</v>
      </c>
      <c r="R322" s="89">
        <v>50.099808782435097</v>
      </c>
      <c r="S322" s="89">
        <v>1.04157648072537</v>
      </c>
      <c r="T322" s="89">
        <v>1.1817282338013499</v>
      </c>
      <c r="U322" s="89">
        <v>0.37754333082140201</v>
      </c>
      <c r="V322" s="89">
        <v>0.446153613515053</v>
      </c>
      <c r="W322" s="89">
        <v>1</v>
      </c>
      <c r="X322" s="89">
        <v>0.60561002004008002</v>
      </c>
      <c r="Y322" s="89">
        <v>1.51474856533684</v>
      </c>
      <c r="Z322" s="89">
        <v>48.6845</v>
      </c>
      <c r="AA322" s="89">
        <v>-0.142568692870082</v>
      </c>
      <c r="AB322" s="89">
        <v>47.8958226452906</v>
      </c>
      <c r="AC322" s="89">
        <v>0.686089936233377</v>
      </c>
      <c r="AD322" s="89">
        <v>0.80022030824972401</v>
      </c>
      <c r="AE322" s="89">
        <v>0.37603617181612697</v>
      </c>
      <c r="AF322" s="89">
        <v>0.30091178132374702</v>
      </c>
      <c r="AG322" s="89">
        <v>1</v>
      </c>
      <c r="AH322" s="89">
        <v>0.43281314285714301</v>
      </c>
      <c r="AI322" s="89">
        <v>0.98849156307470998</v>
      </c>
      <c r="AJ322" s="89">
        <v>-99</v>
      </c>
      <c r="AK322" s="89">
        <v>-99</v>
      </c>
      <c r="AL322" s="89">
        <v>46.285688</v>
      </c>
      <c r="AM322" s="89">
        <v>0.98849156307470998</v>
      </c>
      <c r="AN322" s="89">
        <v>0.99525171307767202</v>
      </c>
      <c r="AO322" s="89">
        <v>0.13187641296156699</v>
      </c>
      <c r="AP322" s="89">
        <v>0.131250225914538</v>
      </c>
      <c r="AQ322" s="89">
        <v>1</v>
      </c>
      <c r="AR322" s="89">
        <v>0.51636381578947399</v>
      </c>
      <c r="AS322" s="89">
        <v>1.23070085286427</v>
      </c>
      <c r="AT322" s="89">
        <v>-99</v>
      </c>
      <c r="AU322" s="89">
        <v>-99</v>
      </c>
      <c r="AV322" s="89">
        <v>34.210530263157899</v>
      </c>
      <c r="AW322" s="89">
        <v>1.23070085286427</v>
      </c>
      <c r="AX322" s="89">
        <v>1.2576923029943099</v>
      </c>
      <c r="AY322" s="89">
        <v>0.11454408440090399</v>
      </c>
      <c r="AZ322" s="89">
        <v>0.14406121330454799</v>
      </c>
      <c r="BA322" s="89">
        <v>-99</v>
      </c>
      <c r="BB322" s="89">
        <v>-99</v>
      </c>
      <c r="BC322" s="89">
        <v>-99</v>
      </c>
      <c r="BD322" s="89">
        <v>-99</v>
      </c>
      <c r="BE322" s="89">
        <v>-99</v>
      </c>
      <c r="BF322" s="89">
        <v>-99</v>
      </c>
      <c r="BG322" s="89">
        <v>-99</v>
      </c>
      <c r="BH322" s="89">
        <v>-99</v>
      </c>
      <c r="BI322" s="89">
        <v>-99</v>
      </c>
      <c r="BJ322" s="89">
        <v>-99</v>
      </c>
      <c r="BK322" s="89">
        <v>-99</v>
      </c>
      <c r="BL322" s="89">
        <v>-99</v>
      </c>
      <c r="BM322" s="89">
        <v>-99</v>
      </c>
      <c r="BN322" s="89">
        <v>-99</v>
      </c>
      <c r="BO322" s="89">
        <v>-99</v>
      </c>
      <c r="BP322" s="89">
        <v>-99</v>
      </c>
      <c r="BQ322" s="89">
        <v>-99</v>
      </c>
      <c r="BR322" s="89">
        <v>-99</v>
      </c>
      <c r="BS322" s="89">
        <v>-99</v>
      </c>
      <c r="BT322" s="89">
        <v>-99</v>
      </c>
      <c r="BU322" s="89">
        <v>-99</v>
      </c>
      <c r="BV322" s="89">
        <v>-99</v>
      </c>
      <c r="BW322" s="89">
        <v>-99</v>
      </c>
      <c r="BX322" s="89">
        <v>-99</v>
      </c>
      <c r="BY322" s="89">
        <v>-99</v>
      </c>
      <c r="BZ322" s="89">
        <v>-99</v>
      </c>
      <c r="CA322" s="89">
        <v>-99</v>
      </c>
      <c r="CB322" s="89">
        <v>-99</v>
      </c>
      <c r="CC322" s="89">
        <v>-99</v>
      </c>
      <c r="CD322" s="89">
        <v>-99</v>
      </c>
      <c r="CE322" s="89">
        <v>-99</v>
      </c>
      <c r="CF322" s="89">
        <v>-99</v>
      </c>
      <c r="CG322" s="89">
        <v>-99</v>
      </c>
      <c r="CH322" s="89">
        <v>-99</v>
      </c>
      <c r="CI322" s="89">
        <v>-99</v>
      </c>
      <c r="CJ322" s="89">
        <v>-99</v>
      </c>
      <c r="CK322" s="89">
        <v>-99</v>
      </c>
      <c r="CL322" s="89">
        <v>-99</v>
      </c>
      <c r="CM322" s="89">
        <v>-99</v>
      </c>
      <c r="CN322" s="89">
        <v>-99</v>
      </c>
      <c r="CO322" s="89">
        <v>-99</v>
      </c>
      <c r="CP322" s="89">
        <v>-99</v>
      </c>
      <c r="CQ322" s="89">
        <v>-99</v>
      </c>
      <c r="CR322" s="89">
        <v>-99</v>
      </c>
      <c r="CS322" s="89">
        <v>-99</v>
      </c>
      <c r="CT322" s="89">
        <v>-99</v>
      </c>
      <c r="CU322" s="86">
        <v>-99</v>
      </c>
      <c r="CV322" s="86">
        <v>1.0224</v>
      </c>
      <c r="CW322" s="86">
        <v>88</v>
      </c>
      <c r="CX322" s="86">
        <v>2</v>
      </c>
      <c r="CY322" s="86">
        <v>-0.75560000000000005</v>
      </c>
      <c r="CZ322" s="86">
        <v>18</v>
      </c>
      <c r="DA322" s="86">
        <v>2</v>
      </c>
      <c r="DB322" s="86">
        <v>0.22650000000000001</v>
      </c>
      <c r="DC322" s="86">
        <v>59</v>
      </c>
      <c r="DD322" s="86">
        <v>-99</v>
      </c>
      <c r="DE322" s="86">
        <v>-99</v>
      </c>
      <c r="DF322" s="86">
        <v>-99</v>
      </c>
      <c r="DG322" s="86">
        <v>-99</v>
      </c>
      <c r="DH322" s="86">
        <v>-99</v>
      </c>
    </row>
    <row r="323" spans="1:112" x14ac:dyDescent="0.2">
      <c r="A323" s="85">
        <f>IF(ISERROR(SEARCH('School Lookup'!$F$3,Data!J323)),A322,A322+1)</f>
        <v>0</v>
      </c>
      <c r="B323" s="85">
        <f>IF(I323='School Lookup'!$G$13,1,0)</f>
        <v>0</v>
      </c>
      <c r="C323" s="85">
        <f t="shared" si="4"/>
        <v>321</v>
      </c>
      <c r="D323" s="86" t="s">
        <v>6478</v>
      </c>
      <c r="E323" s="86" t="s">
        <v>6486</v>
      </c>
      <c r="F323" s="86" t="s">
        <v>1088</v>
      </c>
      <c r="G323" s="86" t="s">
        <v>2916</v>
      </c>
      <c r="H323" s="86" t="s">
        <v>1582</v>
      </c>
      <c r="I323" s="86" t="s">
        <v>4512</v>
      </c>
      <c r="J323" s="86" t="s">
        <v>1930</v>
      </c>
      <c r="K323" s="86" t="s">
        <v>36</v>
      </c>
      <c r="L323" s="86">
        <v>1</v>
      </c>
      <c r="M323" s="86">
        <v>-99</v>
      </c>
      <c r="N323" s="89">
        <v>-99</v>
      </c>
      <c r="O323" s="89">
        <v>-99</v>
      </c>
      <c r="P323" s="89">
        <v>-99</v>
      </c>
      <c r="Q323" s="89">
        <v>-99</v>
      </c>
      <c r="R323" s="89">
        <v>-99</v>
      </c>
      <c r="S323" s="89">
        <v>-99</v>
      </c>
      <c r="T323" s="89">
        <v>-99</v>
      </c>
      <c r="U323" s="89">
        <v>-99</v>
      </c>
      <c r="V323" s="89">
        <v>-99</v>
      </c>
      <c r="W323" s="89">
        <v>-99</v>
      </c>
      <c r="X323" s="89">
        <v>-99</v>
      </c>
      <c r="Y323" s="89">
        <v>-99</v>
      </c>
      <c r="Z323" s="89">
        <v>-99</v>
      </c>
      <c r="AA323" s="89">
        <v>-99</v>
      </c>
      <c r="AB323" s="89">
        <v>-99</v>
      </c>
      <c r="AC323" s="89">
        <v>-99</v>
      </c>
      <c r="AD323" s="89">
        <v>-99</v>
      </c>
      <c r="AE323" s="89">
        <v>-99</v>
      </c>
      <c r="AF323" s="89">
        <v>-99</v>
      </c>
      <c r="AG323" s="89">
        <v>-99</v>
      </c>
      <c r="AH323" s="89">
        <v>-99</v>
      </c>
      <c r="AI323" s="89">
        <v>-99</v>
      </c>
      <c r="AJ323" s="89">
        <v>-99</v>
      </c>
      <c r="AK323" s="89">
        <v>-99</v>
      </c>
      <c r="AL323" s="89">
        <v>-99</v>
      </c>
      <c r="AM323" s="89">
        <v>-99</v>
      </c>
      <c r="AN323" s="89">
        <v>-99</v>
      </c>
      <c r="AO323" s="89">
        <v>-99</v>
      </c>
      <c r="AP323" s="89">
        <v>-99</v>
      </c>
      <c r="AQ323" s="89">
        <v>-99</v>
      </c>
      <c r="AR323" s="89">
        <v>-99</v>
      </c>
      <c r="AS323" s="89">
        <v>-99</v>
      </c>
      <c r="AT323" s="89">
        <v>-99</v>
      </c>
      <c r="AU323" s="89">
        <v>-99</v>
      </c>
      <c r="AV323" s="89">
        <v>-99</v>
      </c>
      <c r="AW323" s="89">
        <v>-99</v>
      </c>
      <c r="AX323" s="89">
        <v>-99</v>
      </c>
      <c r="AY323" s="89">
        <v>-99</v>
      </c>
      <c r="AZ323" s="89">
        <v>-99</v>
      </c>
      <c r="BA323" s="89">
        <v>-99</v>
      </c>
      <c r="BB323" s="89">
        <v>-99</v>
      </c>
      <c r="BC323" s="89">
        <v>-99</v>
      </c>
      <c r="BD323" s="89">
        <v>-99</v>
      </c>
      <c r="BE323" s="89">
        <v>-99</v>
      </c>
      <c r="BF323" s="89">
        <v>-99</v>
      </c>
      <c r="BG323" s="89">
        <v>-99</v>
      </c>
      <c r="BH323" s="89">
        <v>-99</v>
      </c>
      <c r="BI323" s="89">
        <v>-99</v>
      </c>
      <c r="BJ323" s="89">
        <v>-99</v>
      </c>
      <c r="BK323" s="89">
        <v>-99</v>
      </c>
      <c r="BL323" s="89">
        <v>-99</v>
      </c>
      <c r="BM323" s="89">
        <v>-99</v>
      </c>
      <c r="BN323" s="89">
        <v>-99</v>
      </c>
      <c r="BO323" s="89">
        <v>-99</v>
      </c>
      <c r="BP323" s="89">
        <v>-99</v>
      </c>
      <c r="BQ323" s="89">
        <v>-99</v>
      </c>
      <c r="BR323" s="89">
        <v>-99</v>
      </c>
      <c r="BS323" s="89">
        <v>-99</v>
      </c>
      <c r="BT323" s="89">
        <v>-99</v>
      </c>
      <c r="BU323" s="89">
        <v>1</v>
      </c>
      <c r="BV323" s="89">
        <v>0.39663191011235899</v>
      </c>
      <c r="BW323" s="89">
        <v>1.0707578333199199</v>
      </c>
      <c r="BX323" s="89">
        <v>57.820399999999999</v>
      </c>
      <c r="BY323" s="89">
        <v>0.89864693188483402</v>
      </c>
      <c r="BZ323" s="89">
        <v>51.460677528089903</v>
      </c>
      <c r="CA323" s="89">
        <v>0.98470238260237797</v>
      </c>
      <c r="CB323" s="89">
        <v>1.04777164907002</v>
      </c>
      <c r="CC323" s="89">
        <v>0.50056242969628795</v>
      </c>
      <c r="CD323" s="89">
        <v>0.52447512242537597</v>
      </c>
      <c r="CE323" s="89">
        <v>1</v>
      </c>
      <c r="CF323" s="89">
        <v>0.40597454954954998</v>
      </c>
      <c r="CG323" s="89">
        <v>1.16010861070139</v>
      </c>
      <c r="CH323" s="89">
        <v>59.165900000000001</v>
      </c>
      <c r="CI323" s="89">
        <v>1.12636992893661</v>
      </c>
      <c r="CJ323" s="89">
        <v>51.8018002252252</v>
      </c>
      <c r="CK323" s="89">
        <v>1.1432392698189999</v>
      </c>
      <c r="CL323" s="89">
        <v>1.2462032084188801</v>
      </c>
      <c r="CM323" s="89">
        <v>0.499437570303712</v>
      </c>
      <c r="CN323" s="89">
        <v>0.62240070251741497</v>
      </c>
      <c r="CO323" s="89">
        <v>92.045000000000002</v>
      </c>
      <c r="CP323" s="89">
        <v>0.3518</v>
      </c>
      <c r="CQ323" s="89">
        <v>6.23</v>
      </c>
      <c r="CR323" s="89">
        <v>0.71650000000000003</v>
      </c>
      <c r="CS323" s="89">
        <v>0.3518</v>
      </c>
      <c r="CT323" s="89">
        <v>-9.8500000000000004E-2</v>
      </c>
      <c r="CU323" s="86" t="s">
        <v>6989</v>
      </c>
      <c r="CV323" s="86">
        <v>1.0223</v>
      </c>
      <c r="CW323" s="86">
        <v>88</v>
      </c>
      <c r="CX323" s="86">
        <v>-99</v>
      </c>
      <c r="CY323" s="86">
        <v>-99</v>
      </c>
      <c r="CZ323" s="86">
        <v>-99</v>
      </c>
      <c r="DA323" s="86">
        <v>2</v>
      </c>
      <c r="DB323" s="86">
        <v>1.0124</v>
      </c>
      <c r="DC323" s="86">
        <v>91</v>
      </c>
      <c r="DD323" s="86">
        <v>-99</v>
      </c>
      <c r="DE323" s="86">
        <v>-99</v>
      </c>
      <c r="DF323" s="86">
        <v>-99</v>
      </c>
      <c r="DG323" s="86">
        <v>-99</v>
      </c>
      <c r="DH323" s="86">
        <v>-99</v>
      </c>
    </row>
    <row r="324" spans="1:112" x14ac:dyDescent="0.2">
      <c r="A324" s="85">
        <f>IF(ISERROR(SEARCH('School Lookup'!$F$3,Data!J324)),A323,A323+1)</f>
        <v>0</v>
      </c>
      <c r="B324" s="85">
        <f>IF(I324='School Lookup'!$G$13,1,0)</f>
        <v>0</v>
      </c>
      <c r="C324" s="85">
        <f t="shared" ref="C324:C387" si="5">C323+1</f>
        <v>322</v>
      </c>
      <c r="D324" s="86" t="s">
        <v>6478</v>
      </c>
      <c r="E324" s="86" t="s">
        <v>6479</v>
      </c>
      <c r="F324" s="86" t="s">
        <v>2740</v>
      </c>
      <c r="G324" s="86" t="s">
        <v>3103</v>
      </c>
      <c r="H324" s="86" t="s">
        <v>40</v>
      </c>
      <c r="I324" s="86" t="s">
        <v>4719</v>
      </c>
      <c r="J324" s="86" t="s">
        <v>154</v>
      </c>
      <c r="K324" s="86" t="s">
        <v>26</v>
      </c>
      <c r="L324" s="86">
        <v>1</v>
      </c>
      <c r="M324" s="86">
        <v>1</v>
      </c>
      <c r="N324" s="89">
        <v>0.41930769230769199</v>
      </c>
      <c r="O324" s="89">
        <v>1.0023653458653501</v>
      </c>
      <c r="P324" s="89">
        <v>62.706899999999997</v>
      </c>
      <c r="Q324" s="89">
        <v>1.3652295770098399</v>
      </c>
      <c r="R324" s="89">
        <v>52.197786813186802</v>
      </c>
      <c r="S324" s="89">
        <v>1.1837974614375899</v>
      </c>
      <c r="T324" s="89">
        <v>1.34310167196196</v>
      </c>
      <c r="U324" s="89">
        <v>0.42823529411764699</v>
      </c>
      <c r="V324" s="89">
        <v>0.57516353952253196</v>
      </c>
      <c r="W324" s="89">
        <v>1</v>
      </c>
      <c r="X324" s="89">
        <v>0.27575</v>
      </c>
      <c r="Y324" s="89">
        <v>0.738205831312855</v>
      </c>
      <c r="Z324" s="89">
        <v>56.758600000000001</v>
      </c>
      <c r="AA324" s="89">
        <v>0.86429547140221097</v>
      </c>
      <c r="AB324" s="89">
        <v>51.098877472527498</v>
      </c>
      <c r="AC324" s="89">
        <v>0.80125065135753304</v>
      </c>
      <c r="AD324" s="89">
        <v>0.93430791704413496</v>
      </c>
      <c r="AE324" s="89">
        <v>0.42823529411764699</v>
      </c>
      <c r="AF324" s="89">
        <v>0.40010362565184099</v>
      </c>
      <c r="AG324" s="89">
        <v>-99</v>
      </c>
      <c r="AH324" s="89">
        <v>-99</v>
      </c>
      <c r="AI324" s="89">
        <v>-99</v>
      </c>
      <c r="AJ324" s="89">
        <v>-99</v>
      </c>
      <c r="AK324" s="89">
        <v>-99</v>
      </c>
      <c r="AL324" s="89">
        <v>-99</v>
      </c>
      <c r="AM324" s="89">
        <v>-99</v>
      </c>
      <c r="AN324" s="89">
        <v>-99</v>
      </c>
      <c r="AO324" s="89">
        <v>-99</v>
      </c>
      <c r="AP324" s="89">
        <v>-99</v>
      </c>
      <c r="AQ324" s="89">
        <v>1</v>
      </c>
      <c r="AR324" s="89">
        <v>0.11690983606557399</v>
      </c>
      <c r="AS324" s="89">
        <v>0.33280181225023098</v>
      </c>
      <c r="AT324" s="89">
        <v>-99</v>
      </c>
      <c r="AU324" s="89">
        <v>-99</v>
      </c>
      <c r="AV324" s="89">
        <v>52.4590459016393</v>
      </c>
      <c r="AW324" s="89">
        <v>0.33280181225023098</v>
      </c>
      <c r="AX324" s="89">
        <v>0.311490800635846</v>
      </c>
      <c r="AY324" s="89">
        <v>0.14352941176470599</v>
      </c>
      <c r="AZ324" s="89">
        <v>4.4708091385380198E-2</v>
      </c>
      <c r="BA324" s="89">
        <v>-99</v>
      </c>
      <c r="BB324" s="89">
        <v>-99</v>
      </c>
      <c r="BC324" s="89">
        <v>-99</v>
      </c>
      <c r="BD324" s="89">
        <v>-99</v>
      </c>
      <c r="BE324" s="89">
        <v>-99</v>
      </c>
      <c r="BF324" s="89">
        <v>-99</v>
      </c>
      <c r="BG324" s="89">
        <v>-99</v>
      </c>
      <c r="BH324" s="89">
        <v>-99</v>
      </c>
      <c r="BI324" s="89">
        <v>-99</v>
      </c>
      <c r="BJ324" s="89">
        <v>-99</v>
      </c>
      <c r="BK324" s="89">
        <v>-99</v>
      </c>
      <c r="BL324" s="89">
        <v>-99</v>
      </c>
      <c r="BM324" s="89">
        <v>-99</v>
      </c>
      <c r="BN324" s="89">
        <v>-99</v>
      </c>
      <c r="BO324" s="89">
        <v>-99</v>
      </c>
      <c r="BP324" s="89">
        <v>-99</v>
      </c>
      <c r="BQ324" s="89">
        <v>-99</v>
      </c>
      <c r="BR324" s="89">
        <v>-99</v>
      </c>
      <c r="BS324" s="89">
        <v>-99</v>
      </c>
      <c r="BT324" s="89">
        <v>-99</v>
      </c>
      <c r="BU324" s="89">
        <v>-99</v>
      </c>
      <c r="BV324" s="89">
        <v>-99</v>
      </c>
      <c r="BW324" s="89">
        <v>-99</v>
      </c>
      <c r="BX324" s="89">
        <v>-99</v>
      </c>
      <c r="BY324" s="89">
        <v>-99</v>
      </c>
      <c r="BZ324" s="89">
        <v>-99</v>
      </c>
      <c r="CA324" s="89">
        <v>-99</v>
      </c>
      <c r="CB324" s="89">
        <v>-99</v>
      </c>
      <c r="CC324" s="89">
        <v>-99</v>
      </c>
      <c r="CD324" s="89">
        <v>-99</v>
      </c>
      <c r="CE324" s="89">
        <v>-99</v>
      </c>
      <c r="CF324" s="89">
        <v>-99</v>
      </c>
      <c r="CG324" s="89">
        <v>-99</v>
      </c>
      <c r="CH324" s="89">
        <v>-99</v>
      </c>
      <c r="CI324" s="89">
        <v>-99</v>
      </c>
      <c r="CJ324" s="89">
        <v>-99</v>
      </c>
      <c r="CK324" s="89">
        <v>-99</v>
      </c>
      <c r="CL324" s="89">
        <v>-99</v>
      </c>
      <c r="CM324" s="89">
        <v>-99</v>
      </c>
      <c r="CN324" s="89">
        <v>-99</v>
      </c>
      <c r="CO324" s="89">
        <v>-99</v>
      </c>
      <c r="CP324" s="89">
        <v>-99</v>
      </c>
      <c r="CQ324" s="89">
        <v>-99</v>
      </c>
      <c r="CR324" s="89">
        <v>-99</v>
      </c>
      <c r="CS324" s="89">
        <v>-99</v>
      </c>
      <c r="CT324" s="89">
        <v>-99</v>
      </c>
      <c r="CU324" s="86">
        <v>-99</v>
      </c>
      <c r="CV324" s="86">
        <v>1.02</v>
      </c>
      <c r="CW324" s="86">
        <v>88</v>
      </c>
      <c r="CX324" s="86">
        <v>2</v>
      </c>
      <c r="CY324" s="86">
        <v>0.32879999999999998</v>
      </c>
      <c r="CZ324" s="86">
        <v>67</v>
      </c>
      <c r="DA324" s="86">
        <v>2</v>
      </c>
      <c r="DB324" s="86">
        <v>0.95479999999999998</v>
      </c>
      <c r="DC324" s="86">
        <v>90</v>
      </c>
      <c r="DD324" s="86">
        <v>1</v>
      </c>
      <c r="DE324" s="86">
        <v>-99</v>
      </c>
      <c r="DF324" s="86">
        <v>-99</v>
      </c>
      <c r="DG324" s="86">
        <v>1</v>
      </c>
      <c r="DH324" s="86">
        <v>1</v>
      </c>
    </row>
    <row r="325" spans="1:112" x14ac:dyDescent="0.2">
      <c r="A325" s="85">
        <f>IF(ISERROR(SEARCH('School Lookup'!$F$3,Data!J325)),A324,A324+1)</f>
        <v>0</v>
      </c>
      <c r="B325" s="85">
        <f>IF(I325='School Lookup'!$G$13,1,0)</f>
        <v>0</v>
      </c>
      <c r="C325" s="85">
        <f t="shared" si="5"/>
        <v>323</v>
      </c>
      <c r="D325" s="86" t="s">
        <v>6478</v>
      </c>
      <c r="E325" s="86" t="s">
        <v>6760</v>
      </c>
      <c r="F325" s="86" t="s">
        <v>2767</v>
      </c>
      <c r="G325" s="86" t="s">
        <v>2785</v>
      </c>
      <c r="H325" s="86" t="s">
        <v>873</v>
      </c>
      <c r="I325" s="86" t="s">
        <v>3628</v>
      </c>
      <c r="J325" s="86" t="s">
        <v>1692</v>
      </c>
      <c r="K325" s="86" t="s">
        <v>31</v>
      </c>
      <c r="L325" s="86">
        <v>1</v>
      </c>
      <c r="M325" s="86">
        <v>1</v>
      </c>
      <c r="N325" s="89">
        <v>0.48485045118949999</v>
      </c>
      <c r="O325" s="89">
        <v>1.14429811943712</v>
      </c>
      <c r="P325" s="89">
        <v>57.1235</v>
      </c>
      <c r="Q325" s="89">
        <v>0.772990455939775</v>
      </c>
      <c r="R325" s="89">
        <v>53.158330844954897</v>
      </c>
      <c r="S325" s="89">
        <v>0.958644287688449</v>
      </c>
      <c r="T325" s="89">
        <v>1.0876278200821801</v>
      </c>
      <c r="U325" s="89">
        <v>0.37646695491043902</v>
      </c>
      <c r="V325" s="89">
        <v>0.40945593350221499</v>
      </c>
      <c r="W325" s="89">
        <v>1</v>
      </c>
      <c r="X325" s="89">
        <v>0.41589852459016402</v>
      </c>
      <c r="Y325" s="89">
        <v>1.0681376564593199</v>
      </c>
      <c r="Z325" s="89">
        <v>55.291499999999999</v>
      </c>
      <c r="AA325" s="89">
        <v>0.681343759706309</v>
      </c>
      <c r="AB325" s="89">
        <v>53.442640983606601</v>
      </c>
      <c r="AC325" s="89">
        <v>0.87474070808281401</v>
      </c>
      <c r="AD325" s="89">
        <v>1.01987621145629</v>
      </c>
      <c r="AE325" s="89">
        <v>0.37677578752316199</v>
      </c>
      <c r="AF325" s="89">
        <v>0.38426466274758397</v>
      </c>
      <c r="AG325" s="89">
        <v>1</v>
      </c>
      <c r="AH325" s="89">
        <v>0.44826397984886701</v>
      </c>
      <c r="AI325" s="89">
        <v>1.0217432548662799</v>
      </c>
      <c r="AJ325" s="89">
        <v>57.829900000000002</v>
      </c>
      <c r="AK325" s="89">
        <v>0.90085723668293405</v>
      </c>
      <c r="AL325" s="89">
        <v>50.1259085642317</v>
      </c>
      <c r="AM325" s="89">
        <v>0.96130024577460804</v>
      </c>
      <c r="AN325" s="89">
        <v>0.96668605355454196</v>
      </c>
      <c r="AO325" s="89">
        <v>0.12260654725139</v>
      </c>
      <c r="AP325" s="89">
        <v>0.11852203930239399</v>
      </c>
      <c r="AQ325" s="89">
        <v>1</v>
      </c>
      <c r="AR325" s="89">
        <v>0.47606069651741301</v>
      </c>
      <c r="AS325" s="89">
        <v>1.1401068571475499</v>
      </c>
      <c r="AT325" s="89">
        <v>53.794400000000003</v>
      </c>
      <c r="AU325" s="89">
        <v>0.55518283475994101</v>
      </c>
      <c r="AV325" s="89">
        <v>47.014880099502498</v>
      </c>
      <c r="AW325" s="89">
        <v>0.84764484595374401</v>
      </c>
      <c r="AX325" s="89">
        <v>0.85402980550649499</v>
      </c>
      <c r="AY325" s="89">
        <v>0.124150710315009</v>
      </c>
      <c r="AZ325" s="89">
        <v>0.106028406983821</v>
      </c>
      <c r="BA325" s="89">
        <v>-99</v>
      </c>
      <c r="BB325" s="89">
        <v>-99</v>
      </c>
      <c r="BC325" s="89">
        <v>-99</v>
      </c>
      <c r="BD325" s="89">
        <v>-99</v>
      </c>
      <c r="BE325" s="89">
        <v>-99</v>
      </c>
      <c r="BF325" s="89">
        <v>-99</v>
      </c>
      <c r="BG325" s="89">
        <v>-99</v>
      </c>
      <c r="BH325" s="89">
        <v>-99</v>
      </c>
      <c r="BI325" s="89">
        <v>-99</v>
      </c>
      <c r="BJ325" s="89">
        <v>-99</v>
      </c>
      <c r="BK325" s="89">
        <v>-99</v>
      </c>
      <c r="BL325" s="89">
        <v>-99</v>
      </c>
      <c r="BM325" s="89">
        <v>-99</v>
      </c>
      <c r="BN325" s="89">
        <v>-99</v>
      </c>
      <c r="BO325" s="89">
        <v>-99</v>
      </c>
      <c r="BP325" s="89">
        <v>-99</v>
      </c>
      <c r="BQ325" s="89">
        <v>-99</v>
      </c>
      <c r="BR325" s="89">
        <v>-99</v>
      </c>
      <c r="BS325" s="89">
        <v>-99</v>
      </c>
      <c r="BT325" s="89">
        <v>-99</v>
      </c>
      <c r="BU325" s="89">
        <v>-99</v>
      </c>
      <c r="BV325" s="89">
        <v>-99</v>
      </c>
      <c r="BW325" s="89">
        <v>-99</v>
      </c>
      <c r="BX325" s="89">
        <v>-99</v>
      </c>
      <c r="BY325" s="89">
        <v>-99</v>
      </c>
      <c r="BZ325" s="89">
        <v>-99</v>
      </c>
      <c r="CA325" s="89">
        <v>-99</v>
      </c>
      <c r="CB325" s="89">
        <v>-99</v>
      </c>
      <c r="CC325" s="89">
        <v>-99</v>
      </c>
      <c r="CD325" s="89">
        <v>-99</v>
      </c>
      <c r="CE325" s="89">
        <v>-99</v>
      </c>
      <c r="CF325" s="89">
        <v>-99</v>
      </c>
      <c r="CG325" s="89">
        <v>-99</v>
      </c>
      <c r="CH325" s="89">
        <v>-99</v>
      </c>
      <c r="CI325" s="89">
        <v>-99</v>
      </c>
      <c r="CJ325" s="89">
        <v>-99</v>
      </c>
      <c r="CK325" s="89">
        <v>-99</v>
      </c>
      <c r="CL325" s="89">
        <v>-99</v>
      </c>
      <c r="CM325" s="89">
        <v>-99</v>
      </c>
      <c r="CN325" s="89">
        <v>-99</v>
      </c>
      <c r="CO325" s="89">
        <v>-99</v>
      </c>
      <c r="CP325" s="89">
        <v>-99</v>
      </c>
      <c r="CQ325" s="89">
        <v>-99</v>
      </c>
      <c r="CR325" s="89">
        <v>-99</v>
      </c>
      <c r="CS325" s="89">
        <v>-99</v>
      </c>
      <c r="CT325" s="89">
        <v>-99</v>
      </c>
      <c r="CU325" s="86">
        <v>-99</v>
      </c>
      <c r="CV325" s="86">
        <v>1.0183</v>
      </c>
      <c r="CW325" s="86">
        <v>88</v>
      </c>
      <c r="CX325" s="86">
        <v>2</v>
      </c>
      <c r="CY325" s="86">
        <v>0.19600000000000001</v>
      </c>
      <c r="CZ325" s="86">
        <v>61</v>
      </c>
      <c r="DA325" s="86">
        <v>4</v>
      </c>
      <c r="DB325" s="86">
        <v>0.72709999999999997</v>
      </c>
      <c r="DC325" s="86">
        <v>82</v>
      </c>
      <c r="DD325" s="86">
        <v>-99</v>
      </c>
      <c r="DE325" s="86">
        <v>-99</v>
      </c>
      <c r="DF325" s="86">
        <v>-99</v>
      </c>
      <c r="DG325" s="86">
        <v>-99</v>
      </c>
      <c r="DH325" s="86">
        <v>-99</v>
      </c>
    </row>
    <row r="326" spans="1:112" x14ac:dyDescent="0.2">
      <c r="A326" s="85">
        <f>IF(ISERROR(SEARCH('School Lookup'!$F$3,Data!J326)),A325,A325+1)</f>
        <v>0</v>
      </c>
      <c r="B326" s="85">
        <f>IF(I326='School Lookup'!$G$13,1,0)</f>
        <v>0</v>
      </c>
      <c r="C326" s="85">
        <f t="shared" si="5"/>
        <v>324</v>
      </c>
      <c r="D326" s="86" t="s">
        <v>6478</v>
      </c>
      <c r="E326" s="86" t="s">
        <v>6499</v>
      </c>
      <c r="F326" s="86" t="s">
        <v>2742</v>
      </c>
      <c r="G326" s="86" t="s">
        <v>2799</v>
      </c>
      <c r="H326" s="86" t="s">
        <v>526</v>
      </c>
      <c r="I326" s="86" t="s">
        <v>4291</v>
      </c>
      <c r="J326" s="86" t="s">
        <v>1262</v>
      </c>
      <c r="K326" s="86" t="s">
        <v>31</v>
      </c>
      <c r="L326" s="86">
        <v>1</v>
      </c>
      <c r="M326" s="86">
        <v>1</v>
      </c>
      <c r="N326" s="89">
        <v>0.61073777292576403</v>
      </c>
      <c r="O326" s="89">
        <v>1.4169069786975499</v>
      </c>
      <c r="P326" s="89">
        <v>58.040500000000002</v>
      </c>
      <c r="Q326" s="89">
        <v>0.87025794063033002</v>
      </c>
      <c r="R326" s="89">
        <v>50.163740120087297</v>
      </c>
      <c r="S326" s="89">
        <v>1.1435824596639399</v>
      </c>
      <c r="T326" s="89">
        <v>1.2974710408880501</v>
      </c>
      <c r="U326" s="89">
        <v>0.37587197373820302</v>
      </c>
      <c r="V326" s="89">
        <v>0.48768300100674999</v>
      </c>
      <c r="W326" s="89">
        <v>1</v>
      </c>
      <c r="X326" s="89">
        <v>0.49560043620501598</v>
      </c>
      <c r="Y326" s="89">
        <v>1.2557685804640399</v>
      </c>
      <c r="Z326" s="89">
        <v>51.846200000000003</v>
      </c>
      <c r="AA326" s="89">
        <v>0.251704653779045</v>
      </c>
      <c r="AB326" s="89">
        <v>48.0370504907306</v>
      </c>
      <c r="AC326" s="89">
        <v>0.75373661712154105</v>
      </c>
      <c r="AD326" s="89">
        <v>0.87898485632840995</v>
      </c>
      <c r="AE326" s="89">
        <v>0.37628231432088599</v>
      </c>
      <c r="AF326" s="89">
        <v>0.33074645599226599</v>
      </c>
      <c r="AG326" s="89">
        <v>1</v>
      </c>
      <c r="AH326" s="89">
        <v>0.235384818481848</v>
      </c>
      <c r="AI326" s="89">
        <v>0.56360676255740905</v>
      </c>
      <c r="AJ326" s="89">
        <v>55.480400000000003</v>
      </c>
      <c r="AK326" s="89">
        <v>0.67086235285322304</v>
      </c>
      <c r="AL326" s="89">
        <v>61.551165511551197</v>
      </c>
      <c r="AM326" s="89">
        <v>0.61723455770531599</v>
      </c>
      <c r="AN326" s="89">
        <v>0.60523010824284695</v>
      </c>
      <c r="AO326" s="89">
        <v>0.124333196553139</v>
      </c>
      <c r="AP326" s="89">
        <v>7.5250194008035495E-2</v>
      </c>
      <c r="AQ326" s="89">
        <v>1</v>
      </c>
      <c r="AR326" s="89">
        <v>0.20923920265780699</v>
      </c>
      <c r="AS326" s="89">
        <v>0.54034123829618097</v>
      </c>
      <c r="AT326" s="89">
        <v>61.440399999999997</v>
      </c>
      <c r="AU326" s="89">
        <v>1.38621644210927</v>
      </c>
      <c r="AV326" s="89">
        <v>60.631201993355504</v>
      </c>
      <c r="AW326" s="89">
        <v>0.96327884020272503</v>
      </c>
      <c r="AX326" s="89">
        <v>0.97588432826806604</v>
      </c>
      <c r="AY326" s="89">
        <v>0.123512515387772</v>
      </c>
      <c r="AZ326" s="89">
        <v>0.12053392811189501</v>
      </c>
      <c r="BA326" s="89">
        <v>-99</v>
      </c>
      <c r="BB326" s="89">
        <v>-99</v>
      </c>
      <c r="BC326" s="89">
        <v>-99</v>
      </c>
      <c r="BD326" s="89">
        <v>-99</v>
      </c>
      <c r="BE326" s="89">
        <v>-99</v>
      </c>
      <c r="BF326" s="89">
        <v>-99</v>
      </c>
      <c r="BG326" s="89">
        <v>-99</v>
      </c>
      <c r="BH326" s="89">
        <v>-99</v>
      </c>
      <c r="BI326" s="89">
        <v>-99</v>
      </c>
      <c r="BJ326" s="89">
        <v>-99</v>
      </c>
      <c r="BK326" s="89">
        <v>-99</v>
      </c>
      <c r="BL326" s="89">
        <v>-99</v>
      </c>
      <c r="BM326" s="89">
        <v>-99</v>
      </c>
      <c r="BN326" s="89">
        <v>-99</v>
      </c>
      <c r="BO326" s="89">
        <v>-99</v>
      </c>
      <c r="BP326" s="89">
        <v>-99</v>
      </c>
      <c r="BQ326" s="89">
        <v>-99</v>
      </c>
      <c r="BR326" s="89">
        <v>-99</v>
      </c>
      <c r="BS326" s="89">
        <v>-99</v>
      </c>
      <c r="BT326" s="89">
        <v>-99</v>
      </c>
      <c r="BU326" s="89">
        <v>-99</v>
      </c>
      <c r="BV326" s="89">
        <v>-99</v>
      </c>
      <c r="BW326" s="89">
        <v>-99</v>
      </c>
      <c r="BX326" s="89">
        <v>-99</v>
      </c>
      <c r="BY326" s="89">
        <v>-99</v>
      </c>
      <c r="BZ326" s="89">
        <v>-99</v>
      </c>
      <c r="CA326" s="89">
        <v>-99</v>
      </c>
      <c r="CB326" s="89">
        <v>-99</v>
      </c>
      <c r="CC326" s="89">
        <v>-99</v>
      </c>
      <c r="CD326" s="89">
        <v>-99</v>
      </c>
      <c r="CE326" s="89">
        <v>-99</v>
      </c>
      <c r="CF326" s="89">
        <v>-99</v>
      </c>
      <c r="CG326" s="89">
        <v>-99</v>
      </c>
      <c r="CH326" s="89">
        <v>-99</v>
      </c>
      <c r="CI326" s="89">
        <v>-99</v>
      </c>
      <c r="CJ326" s="89">
        <v>-99</v>
      </c>
      <c r="CK326" s="89">
        <v>-99</v>
      </c>
      <c r="CL326" s="89">
        <v>-99</v>
      </c>
      <c r="CM326" s="89">
        <v>-99</v>
      </c>
      <c r="CN326" s="89">
        <v>-99</v>
      </c>
      <c r="CO326" s="89">
        <v>-99</v>
      </c>
      <c r="CP326" s="89">
        <v>-99</v>
      </c>
      <c r="CQ326" s="89">
        <v>-99</v>
      </c>
      <c r="CR326" s="89">
        <v>-99</v>
      </c>
      <c r="CS326" s="89">
        <v>-99</v>
      </c>
      <c r="CT326" s="89">
        <v>-99</v>
      </c>
      <c r="CU326" s="86">
        <v>-99</v>
      </c>
      <c r="CV326" s="86">
        <v>1.0142</v>
      </c>
      <c r="CW326" s="86">
        <v>88</v>
      </c>
      <c r="CX326" s="86">
        <v>2</v>
      </c>
      <c r="CY326" s="86">
        <v>-3.4000000000000002E-2</v>
      </c>
      <c r="CZ326" s="86">
        <v>50</v>
      </c>
      <c r="DA326" s="86">
        <v>4</v>
      </c>
      <c r="DB326" s="86">
        <v>0.6764</v>
      </c>
      <c r="DC326" s="86">
        <v>80</v>
      </c>
      <c r="DD326" s="86">
        <v>-99</v>
      </c>
      <c r="DE326" s="86">
        <v>-99</v>
      </c>
      <c r="DF326" s="86">
        <v>-99</v>
      </c>
      <c r="DG326" s="86">
        <v>-99</v>
      </c>
      <c r="DH326" s="86">
        <v>-99</v>
      </c>
    </row>
    <row r="327" spans="1:112" x14ac:dyDescent="0.2">
      <c r="A327" s="85">
        <f>IF(ISERROR(SEARCH('School Lookup'!$F$3,Data!J327)),A326,A326+1)</f>
        <v>0</v>
      </c>
      <c r="B327" s="85">
        <f>IF(I327='School Lookup'!$G$13,1,0)</f>
        <v>0</v>
      </c>
      <c r="C327" s="85">
        <f t="shared" si="5"/>
        <v>325</v>
      </c>
      <c r="D327" s="86" t="s">
        <v>6478</v>
      </c>
      <c r="E327" s="86" t="s">
        <v>6733</v>
      </c>
      <c r="F327" s="86" t="s">
        <v>2764</v>
      </c>
      <c r="G327" s="86" t="s">
        <v>2822</v>
      </c>
      <c r="H327" s="86" t="s">
        <v>1226</v>
      </c>
      <c r="I327" s="86" t="s">
        <v>3653</v>
      </c>
      <c r="J327" s="86" t="s">
        <v>1486</v>
      </c>
      <c r="K327" s="86" t="s">
        <v>26</v>
      </c>
      <c r="L327" s="86">
        <v>1</v>
      </c>
      <c r="M327" s="86">
        <v>1</v>
      </c>
      <c r="N327" s="89">
        <v>0.37949330985915503</v>
      </c>
      <c r="O327" s="89">
        <v>0.91614734367293604</v>
      </c>
      <c r="P327" s="89">
        <v>52.818199999999997</v>
      </c>
      <c r="Q327" s="89">
        <v>0.31632120638879602</v>
      </c>
      <c r="R327" s="89">
        <v>46.302834507042299</v>
      </c>
      <c r="S327" s="89">
        <v>0.61623427503086603</v>
      </c>
      <c r="T327" s="89">
        <v>0.69910651523349998</v>
      </c>
      <c r="U327" s="89">
        <v>0.373193166885677</v>
      </c>
      <c r="V327" s="89">
        <v>0.26090177441040002</v>
      </c>
      <c r="W327" s="89">
        <v>1</v>
      </c>
      <c r="X327" s="89">
        <v>0.49564049295774598</v>
      </c>
      <c r="Y327" s="89">
        <v>1.2558628804045899</v>
      </c>
      <c r="Z327" s="89">
        <v>54.903700000000001</v>
      </c>
      <c r="AA327" s="89">
        <v>0.63298395206152003</v>
      </c>
      <c r="AB327" s="89">
        <v>49.295761619718299</v>
      </c>
      <c r="AC327" s="89">
        <v>0.94442341623305603</v>
      </c>
      <c r="AD327" s="89">
        <v>1.10101141194642</v>
      </c>
      <c r="AE327" s="89">
        <v>0.373193166885677</v>
      </c>
      <c r="AF327" s="89">
        <v>0.41088993560155401</v>
      </c>
      <c r="AG327" s="89">
        <v>1</v>
      </c>
      <c r="AH327" s="89">
        <v>0.62687049180327903</v>
      </c>
      <c r="AI327" s="89">
        <v>1.4061216992610499</v>
      </c>
      <c r="AJ327" s="89">
        <v>-99</v>
      </c>
      <c r="AK327" s="89">
        <v>-99</v>
      </c>
      <c r="AL327" s="89">
        <v>55.191249180327901</v>
      </c>
      <c r="AM327" s="89">
        <v>1.4061216992610499</v>
      </c>
      <c r="AN327" s="89">
        <v>1.4339903054463601</v>
      </c>
      <c r="AO327" s="89">
        <v>0.12023653088042</v>
      </c>
      <c r="AP327" s="89">
        <v>0.172418019643025</v>
      </c>
      <c r="AQ327" s="89">
        <v>1</v>
      </c>
      <c r="AR327" s="89">
        <v>0.517739901477833</v>
      </c>
      <c r="AS327" s="89">
        <v>1.23379404027033</v>
      </c>
      <c r="AT327" s="89">
        <v>-99</v>
      </c>
      <c r="AU327" s="89">
        <v>-99</v>
      </c>
      <c r="AV327" s="89">
        <v>50.738895566502499</v>
      </c>
      <c r="AW327" s="89">
        <v>1.23379404027033</v>
      </c>
      <c r="AX327" s="89">
        <v>1.2609518883578099</v>
      </c>
      <c r="AY327" s="89">
        <v>0.13337713534822601</v>
      </c>
      <c r="AZ327" s="89">
        <v>0.16818215068110101</v>
      </c>
      <c r="BA327" s="89">
        <v>-99</v>
      </c>
      <c r="BB327" s="89">
        <v>-99</v>
      </c>
      <c r="BC327" s="89">
        <v>-99</v>
      </c>
      <c r="BD327" s="89">
        <v>-99</v>
      </c>
      <c r="BE327" s="89">
        <v>-99</v>
      </c>
      <c r="BF327" s="89">
        <v>-99</v>
      </c>
      <c r="BG327" s="89">
        <v>-99</v>
      </c>
      <c r="BH327" s="89">
        <v>-99</v>
      </c>
      <c r="BI327" s="89">
        <v>-99</v>
      </c>
      <c r="BJ327" s="89">
        <v>-99</v>
      </c>
      <c r="BK327" s="89">
        <v>-99</v>
      </c>
      <c r="BL327" s="89">
        <v>-99</v>
      </c>
      <c r="BM327" s="89">
        <v>-99</v>
      </c>
      <c r="BN327" s="89">
        <v>-99</v>
      </c>
      <c r="BO327" s="89">
        <v>-99</v>
      </c>
      <c r="BP327" s="89">
        <v>-99</v>
      </c>
      <c r="BQ327" s="89">
        <v>-99</v>
      </c>
      <c r="BR327" s="89">
        <v>-99</v>
      </c>
      <c r="BS327" s="89">
        <v>-99</v>
      </c>
      <c r="BT327" s="89">
        <v>-99</v>
      </c>
      <c r="BU327" s="89">
        <v>-99</v>
      </c>
      <c r="BV327" s="89">
        <v>-99</v>
      </c>
      <c r="BW327" s="89">
        <v>-99</v>
      </c>
      <c r="BX327" s="89">
        <v>-99</v>
      </c>
      <c r="BY327" s="89">
        <v>-99</v>
      </c>
      <c r="BZ327" s="89">
        <v>-99</v>
      </c>
      <c r="CA327" s="89">
        <v>-99</v>
      </c>
      <c r="CB327" s="89">
        <v>-99</v>
      </c>
      <c r="CC327" s="89">
        <v>-99</v>
      </c>
      <c r="CD327" s="89">
        <v>-99</v>
      </c>
      <c r="CE327" s="89">
        <v>-99</v>
      </c>
      <c r="CF327" s="89">
        <v>-99</v>
      </c>
      <c r="CG327" s="89">
        <v>-99</v>
      </c>
      <c r="CH327" s="89">
        <v>-99</v>
      </c>
      <c r="CI327" s="89">
        <v>-99</v>
      </c>
      <c r="CJ327" s="89">
        <v>-99</v>
      </c>
      <c r="CK327" s="89">
        <v>-99</v>
      </c>
      <c r="CL327" s="89">
        <v>-99</v>
      </c>
      <c r="CM327" s="89">
        <v>-99</v>
      </c>
      <c r="CN327" s="89">
        <v>-99</v>
      </c>
      <c r="CO327" s="89">
        <v>-99</v>
      </c>
      <c r="CP327" s="89">
        <v>-99</v>
      </c>
      <c r="CQ327" s="89">
        <v>-99</v>
      </c>
      <c r="CR327" s="89">
        <v>-99</v>
      </c>
      <c r="CS327" s="89">
        <v>-99</v>
      </c>
      <c r="CT327" s="89">
        <v>-99</v>
      </c>
      <c r="CU327" s="86">
        <v>-99</v>
      </c>
      <c r="CV327" s="86">
        <v>1.0124</v>
      </c>
      <c r="CW327" s="86">
        <v>88</v>
      </c>
      <c r="CX327" s="86">
        <v>2</v>
      </c>
      <c r="CY327" s="86">
        <v>-1.3252999999999999</v>
      </c>
      <c r="CZ327" s="86">
        <v>5</v>
      </c>
      <c r="DA327" s="86">
        <v>2</v>
      </c>
      <c r="DB327" s="86">
        <v>0.3543</v>
      </c>
      <c r="DC327" s="86">
        <v>66</v>
      </c>
      <c r="DD327" s="86">
        <v>-99</v>
      </c>
      <c r="DE327" s="86">
        <v>-99</v>
      </c>
      <c r="DF327" s="86">
        <v>-99</v>
      </c>
      <c r="DG327" s="86">
        <v>-99</v>
      </c>
      <c r="DH327" s="86">
        <v>-99</v>
      </c>
    </row>
    <row r="328" spans="1:112" x14ac:dyDescent="0.2">
      <c r="A328" s="85">
        <f>IF(ISERROR(SEARCH('School Lookup'!$F$3,Data!J328)),A327,A327+1)</f>
        <v>0</v>
      </c>
      <c r="B328" s="85">
        <f>IF(I328='School Lookup'!$G$13,1,0)</f>
        <v>0</v>
      </c>
      <c r="C328" s="85">
        <f t="shared" si="5"/>
        <v>326</v>
      </c>
      <c r="D328" s="86" t="s">
        <v>6478</v>
      </c>
      <c r="E328" s="86" t="s">
        <v>6526</v>
      </c>
      <c r="F328" s="86" t="s">
        <v>2756</v>
      </c>
      <c r="G328" s="86" t="s">
        <v>3166</v>
      </c>
      <c r="H328" s="86" t="s">
        <v>1892</v>
      </c>
      <c r="I328" s="86" t="s">
        <v>4545</v>
      </c>
      <c r="J328" s="86" t="s">
        <v>1991</v>
      </c>
      <c r="K328" s="86" t="s">
        <v>26</v>
      </c>
      <c r="L328" s="86">
        <v>1</v>
      </c>
      <c r="M328" s="86">
        <v>1</v>
      </c>
      <c r="N328" s="89">
        <v>0.39932087912087899</v>
      </c>
      <c r="O328" s="89">
        <v>0.95908392349524396</v>
      </c>
      <c r="P328" s="89">
        <v>60.048200000000001</v>
      </c>
      <c r="Q328" s="89">
        <v>1.0832175142543501</v>
      </c>
      <c r="R328" s="89">
        <v>56.776587912087898</v>
      </c>
      <c r="S328" s="89">
        <v>1.0211507188747999</v>
      </c>
      <c r="T328" s="89">
        <v>1.15855179808582</v>
      </c>
      <c r="U328" s="89">
        <v>0.374485596707819</v>
      </c>
      <c r="V328" s="89">
        <v>0.433860961423085</v>
      </c>
      <c r="W328" s="89">
        <v>1</v>
      </c>
      <c r="X328" s="89">
        <v>0.17986703296703299</v>
      </c>
      <c r="Y328" s="89">
        <v>0.51248213992077896</v>
      </c>
      <c r="Z328" s="89">
        <v>55.241</v>
      </c>
      <c r="AA328" s="89">
        <v>0.67504626025798098</v>
      </c>
      <c r="AB328" s="89">
        <v>62.637350549450503</v>
      </c>
      <c r="AC328" s="89">
        <v>0.59376420008937902</v>
      </c>
      <c r="AD328" s="89">
        <v>0.69272065286476503</v>
      </c>
      <c r="AE328" s="89">
        <v>0.374485596707819</v>
      </c>
      <c r="AF328" s="89">
        <v>0.25941390703989098</v>
      </c>
      <c r="AG328" s="89">
        <v>1</v>
      </c>
      <c r="AH328" s="89">
        <v>0.46396551724137902</v>
      </c>
      <c r="AI328" s="89">
        <v>1.05553447810612</v>
      </c>
      <c r="AJ328" s="89">
        <v>-99</v>
      </c>
      <c r="AK328" s="89">
        <v>-99</v>
      </c>
      <c r="AL328" s="89">
        <v>58.620696551724102</v>
      </c>
      <c r="AM328" s="89">
        <v>1.05553447810612</v>
      </c>
      <c r="AN328" s="89">
        <v>1.06568320645068</v>
      </c>
      <c r="AO328" s="89">
        <v>0.11934156378600801</v>
      </c>
      <c r="AP328" s="89">
        <v>0.12718030035831099</v>
      </c>
      <c r="AQ328" s="89">
        <v>1</v>
      </c>
      <c r="AR328" s="89">
        <v>0.59501041666666699</v>
      </c>
      <c r="AS328" s="89">
        <v>1.4074839394265799</v>
      </c>
      <c r="AT328" s="89">
        <v>-99</v>
      </c>
      <c r="AU328" s="89">
        <v>-99</v>
      </c>
      <c r="AV328" s="89">
        <v>64.583349999999996</v>
      </c>
      <c r="AW328" s="89">
        <v>1.4074839394265799</v>
      </c>
      <c r="AX328" s="89">
        <v>1.44398543232256</v>
      </c>
      <c r="AY328" s="89">
        <v>0.131687242798354</v>
      </c>
      <c r="AZ328" s="89">
        <v>0.19015446022354601</v>
      </c>
      <c r="BA328" s="89">
        <v>-99</v>
      </c>
      <c r="BB328" s="89">
        <v>-99</v>
      </c>
      <c r="BC328" s="89">
        <v>-99</v>
      </c>
      <c r="BD328" s="89">
        <v>-99</v>
      </c>
      <c r="BE328" s="89">
        <v>-99</v>
      </c>
      <c r="BF328" s="89">
        <v>-99</v>
      </c>
      <c r="BG328" s="89">
        <v>-99</v>
      </c>
      <c r="BH328" s="89">
        <v>-99</v>
      </c>
      <c r="BI328" s="89">
        <v>-99</v>
      </c>
      <c r="BJ328" s="89">
        <v>-99</v>
      </c>
      <c r="BK328" s="89">
        <v>-99</v>
      </c>
      <c r="BL328" s="89">
        <v>-99</v>
      </c>
      <c r="BM328" s="89">
        <v>-99</v>
      </c>
      <c r="BN328" s="89">
        <v>-99</v>
      </c>
      <c r="BO328" s="89">
        <v>-99</v>
      </c>
      <c r="BP328" s="89">
        <v>-99</v>
      </c>
      <c r="BQ328" s="89">
        <v>-99</v>
      </c>
      <c r="BR328" s="89">
        <v>-99</v>
      </c>
      <c r="BS328" s="89">
        <v>-99</v>
      </c>
      <c r="BT328" s="89">
        <v>-99</v>
      </c>
      <c r="BU328" s="89">
        <v>-99</v>
      </c>
      <c r="BV328" s="89">
        <v>-99</v>
      </c>
      <c r="BW328" s="89">
        <v>-99</v>
      </c>
      <c r="BX328" s="89">
        <v>-99</v>
      </c>
      <c r="BY328" s="89">
        <v>-99</v>
      </c>
      <c r="BZ328" s="89">
        <v>-99</v>
      </c>
      <c r="CA328" s="89">
        <v>-99</v>
      </c>
      <c r="CB328" s="89">
        <v>-99</v>
      </c>
      <c r="CC328" s="89">
        <v>-99</v>
      </c>
      <c r="CD328" s="89">
        <v>-99</v>
      </c>
      <c r="CE328" s="89">
        <v>-99</v>
      </c>
      <c r="CF328" s="89">
        <v>-99</v>
      </c>
      <c r="CG328" s="89">
        <v>-99</v>
      </c>
      <c r="CH328" s="89">
        <v>-99</v>
      </c>
      <c r="CI328" s="89">
        <v>-99</v>
      </c>
      <c r="CJ328" s="89">
        <v>-99</v>
      </c>
      <c r="CK328" s="89">
        <v>-99</v>
      </c>
      <c r="CL328" s="89">
        <v>-99</v>
      </c>
      <c r="CM328" s="89">
        <v>-99</v>
      </c>
      <c r="CN328" s="89">
        <v>-99</v>
      </c>
      <c r="CO328" s="89">
        <v>-99</v>
      </c>
      <c r="CP328" s="89">
        <v>-99</v>
      </c>
      <c r="CQ328" s="89">
        <v>-99</v>
      </c>
      <c r="CR328" s="89">
        <v>-99</v>
      </c>
      <c r="CS328" s="89">
        <v>-99</v>
      </c>
      <c r="CT328" s="89">
        <v>-99</v>
      </c>
      <c r="CU328" s="86">
        <v>-99</v>
      </c>
      <c r="CV328" s="86">
        <v>1.0105999999999999</v>
      </c>
      <c r="CW328" s="86">
        <v>87</v>
      </c>
      <c r="CX328" s="86">
        <v>2</v>
      </c>
      <c r="CY328" s="86">
        <v>1.2976000000000001</v>
      </c>
      <c r="CZ328" s="86">
        <v>92</v>
      </c>
      <c r="DA328" s="86">
        <v>2</v>
      </c>
      <c r="DB328" s="86">
        <v>0.65839999999999999</v>
      </c>
      <c r="DC328" s="86">
        <v>80</v>
      </c>
      <c r="DD328" s="86">
        <v>-99</v>
      </c>
      <c r="DE328" s="86">
        <v>-99</v>
      </c>
      <c r="DF328" s="86">
        <v>-99</v>
      </c>
      <c r="DG328" s="86">
        <v>-99</v>
      </c>
      <c r="DH328" s="86">
        <v>-99</v>
      </c>
    </row>
    <row r="329" spans="1:112" x14ac:dyDescent="0.2">
      <c r="A329" s="85">
        <f>IF(ISERROR(SEARCH('School Lookup'!$F$3,Data!J329)),A328,A328+1)</f>
        <v>0</v>
      </c>
      <c r="B329" s="85">
        <f>IF(I329='School Lookup'!$G$13,1,0)</f>
        <v>0</v>
      </c>
      <c r="C329" s="85">
        <f t="shared" si="5"/>
        <v>327</v>
      </c>
      <c r="D329" s="86" t="s">
        <v>6478</v>
      </c>
      <c r="E329" s="86" t="s">
        <v>6499</v>
      </c>
      <c r="F329" s="86" t="s">
        <v>2742</v>
      </c>
      <c r="G329" s="86" t="s">
        <v>2819</v>
      </c>
      <c r="H329" s="86" t="s">
        <v>904</v>
      </c>
      <c r="I329" s="86" t="s">
        <v>3531</v>
      </c>
      <c r="J329" s="86" t="s">
        <v>1215</v>
      </c>
      <c r="K329" s="86" t="s">
        <v>114</v>
      </c>
      <c r="L329" s="86">
        <v>1</v>
      </c>
      <c r="M329" s="86">
        <v>1</v>
      </c>
      <c r="N329" s="89">
        <v>0.62919932126696798</v>
      </c>
      <c r="O329" s="89">
        <v>1.45688544169178</v>
      </c>
      <c r="P329" s="89">
        <v>62.901200000000003</v>
      </c>
      <c r="Q329" s="89">
        <v>1.3858392523373999</v>
      </c>
      <c r="R329" s="89">
        <v>47.963803846153901</v>
      </c>
      <c r="S329" s="89">
        <v>1.42136234701459</v>
      </c>
      <c r="T329" s="89">
        <v>1.6126586823257401</v>
      </c>
      <c r="U329" s="89">
        <v>0.40145322434150799</v>
      </c>
      <c r="V329" s="89">
        <v>0.64740702778199399</v>
      </c>
      <c r="W329" s="89">
        <v>1</v>
      </c>
      <c r="X329" s="89">
        <v>0.37576477272727299</v>
      </c>
      <c r="Y329" s="89">
        <v>0.973656447750053</v>
      </c>
      <c r="Z329" s="89">
        <v>47.776400000000002</v>
      </c>
      <c r="AA329" s="89">
        <v>-0.25581145027656299</v>
      </c>
      <c r="AB329" s="89">
        <v>48.181800000000003</v>
      </c>
      <c r="AC329" s="89">
        <v>0.35892249873674498</v>
      </c>
      <c r="AD329" s="89">
        <v>0.41928224858222202</v>
      </c>
      <c r="AE329" s="89">
        <v>0.39963669391462298</v>
      </c>
      <c r="AF329" s="89">
        <v>0.16756057164048899</v>
      </c>
      <c r="AG329" s="89">
        <v>1</v>
      </c>
      <c r="AH329" s="89">
        <v>0.33147037037037003</v>
      </c>
      <c r="AI329" s="89">
        <v>0.77039213986296795</v>
      </c>
      <c r="AJ329" s="89">
        <v>-99</v>
      </c>
      <c r="AK329" s="89">
        <v>-99</v>
      </c>
      <c r="AL329" s="89">
        <v>50.925951851851799</v>
      </c>
      <c r="AM329" s="89">
        <v>0.77039213986296795</v>
      </c>
      <c r="AN329" s="89">
        <v>0.76612879869668404</v>
      </c>
      <c r="AO329" s="89">
        <v>9.8092643051771095E-2</v>
      </c>
      <c r="AP329" s="89">
        <v>7.5151598782236095E-2</v>
      </c>
      <c r="AQ329" s="89">
        <v>1</v>
      </c>
      <c r="AR329" s="89">
        <v>0.455045945945946</v>
      </c>
      <c r="AS329" s="89">
        <v>1.0928695649070099</v>
      </c>
      <c r="AT329" s="89">
        <v>-99</v>
      </c>
      <c r="AU329" s="89">
        <v>-99</v>
      </c>
      <c r="AV329" s="89">
        <v>44.144127027026997</v>
      </c>
      <c r="AW329" s="89">
        <v>1.0928695649070099</v>
      </c>
      <c r="AX329" s="89">
        <v>1.1124463835332801</v>
      </c>
      <c r="AY329" s="89">
        <v>0.100817438692098</v>
      </c>
      <c r="AZ329" s="89">
        <v>0.11215399507011201</v>
      </c>
      <c r="BA329" s="89">
        <v>-99</v>
      </c>
      <c r="BB329" s="89">
        <v>-99</v>
      </c>
      <c r="BC329" s="89">
        <v>-99</v>
      </c>
      <c r="BD329" s="89">
        <v>-99</v>
      </c>
      <c r="BE329" s="89">
        <v>-99</v>
      </c>
      <c r="BF329" s="89">
        <v>-99</v>
      </c>
      <c r="BG329" s="89">
        <v>-99</v>
      </c>
      <c r="BH329" s="89">
        <v>-99</v>
      </c>
      <c r="BI329" s="89">
        <v>-99</v>
      </c>
      <c r="BJ329" s="89">
        <v>-99</v>
      </c>
      <c r="BK329" s="89">
        <v>-99</v>
      </c>
      <c r="BL329" s="89">
        <v>-99</v>
      </c>
      <c r="BM329" s="89">
        <v>-99</v>
      </c>
      <c r="BN329" s="89">
        <v>-99</v>
      </c>
      <c r="BO329" s="89">
        <v>-99</v>
      </c>
      <c r="BP329" s="89">
        <v>-99</v>
      </c>
      <c r="BQ329" s="89">
        <v>-99</v>
      </c>
      <c r="BR329" s="89">
        <v>-99</v>
      </c>
      <c r="BS329" s="89">
        <v>-99</v>
      </c>
      <c r="BT329" s="89">
        <v>-99</v>
      </c>
      <c r="BU329" s="89">
        <v>-99</v>
      </c>
      <c r="BV329" s="89">
        <v>-99</v>
      </c>
      <c r="BW329" s="89">
        <v>-99</v>
      </c>
      <c r="BX329" s="89">
        <v>-99</v>
      </c>
      <c r="BY329" s="89">
        <v>-99</v>
      </c>
      <c r="BZ329" s="89">
        <v>-99</v>
      </c>
      <c r="CA329" s="89">
        <v>-99</v>
      </c>
      <c r="CB329" s="89">
        <v>-99</v>
      </c>
      <c r="CC329" s="89">
        <v>-99</v>
      </c>
      <c r="CD329" s="89">
        <v>-99</v>
      </c>
      <c r="CE329" s="89">
        <v>-99</v>
      </c>
      <c r="CF329" s="89">
        <v>-99</v>
      </c>
      <c r="CG329" s="89">
        <v>-99</v>
      </c>
      <c r="CH329" s="89">
        <v>-99</v>
      </c>
      <c r="CI329" s="89">
        <v>-99</v>
      </c>
      <c r="CJ329" s="89">
        <v>-99</v>
      </c>
      <c r="CK329" s="89">
        <v>-99</v>
      </c>
      <c r="CL329" s="89">
        <v>-99</v>
      </c>
      <c r="CM329" s="89">
        <v>-99</v>
      </c>
      <c r="CN329" s="89">
        <v>-99</v>
      </c>
      <c r="CO329" s="89">
        <v>-99</v>
      </c>
      <c r="CP329" s="89">
        <v>-99</v>
      </c>
      <c r="CQ329" s="89">
        <v>-99</v>
      </c>
      <c r="CR329" s="89">
        <v>-99</v>
      </c>
      <c r="CS329" s="89">
        <v>-99</v>
      </c>
      <c r="CT329" s="89">
        <v>-99</v>
      </c>
      <c r="CU329" s="86">
        <v>-99</v>
      </c>
      <c r="CV329" s="86">
        <v>1.0023</v>
      </c>
      <c r="CW329" s="86">
        <v>87</v>
      </c>
      <c r="CX329" s="86">
        <v>2</v>
      </c>
      <c r="CY329" s="86">
        <v>9.9900000000000003E-2</v>
      </c>
      <c r="CZ329" s="86">
        <v>57</v>
      </c>
      <c r="DA329" s="86">
        <v>2</v>
      </c>
      <c r="DB329" s="86">
        <v>0.4541</v>
      </c>
      <c r="DC329" s="86">
        <v>70</v>
      </c>
      <c r="DD329" s="86">
        <v>-99</v>
      </c>
      <c r="DE329" s="86">
        <v>-99</v>
      </c>
      <c r="DF329" s="86">
        <v>-99</v>
      </c>
      <c r="DG329" s="86">
        <v>-99</v>
      </c>
      <c r="DH329" s="86">
        <v>-99</v>
      </c>
    </row>
    <row r="330" spans="1:112" x14ac:dyDescent="0.2">
      <c r="A330" s="85">
        <f>IF(ISERROR(SEARCH('School Lookup'!$F$3,Data!J330)),A329,A329+1)</f>
        <v>0</v>
      </c>
      <c r="B330" s="85">
        <f>IF(I330='School Lookup'!$G$13,1,0)</f>
        <v>0</v>
      </c>
      <c r="C330" s="85">
        <f t="shared" si="5"/>
        <v>328</v>
      </c>
      <c r="D330" s="86" t="s">
        <v>6478</v>
      </c>
      <c r="E330" s="86" t="s">
        <v>6499</v>
      </c>
      <c r="F330" s="86" t="s">
        <v>2742</v>
      </c>
      <c r="G330" s="86" t="s">
        <v>3209</v>
      </c>
      <c r="H330" s="86" t="s">
        <v>1257</v>
      </c>
      <c r="I330" s="86" t="s">
        <v>4703</v>
      </c>
      <c r="J330" s="86" t="s">
        <v>1257</v>
      </c>
      <c r="K330" s="86" t="s">
        <v>1151</v>
      </c>
      <c r="L330" s="86">
        <v>1</v>
      </c>
      <c r="M330" s="86">
        <v>1</v>
      </c>
      <c r="N330" s="89">
        <v>0.43703454157782501</v>
      </c>
      <c r="O330" s="89">
        <v>1.04075281881466</v>
      </c>
      <c r="P330" s="89">
        <v>55.875300000000003</v>
      </c>
      <c r="Q330" s="89">
        <v>0.64059211963579399</v>
      </c>
      <c r="R330" s="89">
        <v>49.999997654584199</v>
      </c>
      <c r="S330" s="89">
        <v>0.84067246922522698</v>
      </c>
      <c r="T330" s="89">
        <v>0.953769103484021</v>
      </c>
      <c r="U330" s="89">
        <v>0.375500400320256</v>
      </c>
      <c r="V330" s="89">
        <v>0.35814068017134199</v>
      </c>
      <c r="W330" s="89">
        <v>1</v>
      </c>
      <c r="X330" s="89">
        <v>0.32745985090521801</v>
      </c>
      <c r="Y330" s="89">
        <v>0.85993901071735401</v>
      </c>
      <c r="Z330" s="89">
        <v>53.846400000000003</v>
      </c>
      <c r="AA330" s="89">
        <v>0.50113551311660998</v>
      </c>
      <c r="AB330" s="89">
        <v>47.816799467518599</v>
      </c>
      <c r="AC330" s="89">
        <v>0.68053726191698205</v>
      </c>
      <c r="AD330" s="89">
        <v>0.79375504081284898</v>
      </c>
      <c r="AE330" s="89">
        <v>0.37590072057646101</v>
      </c>
      <c r="AF330" s="89">
        <v>0.29837309180274801</v>
      </c>
      <c r="AG330" s="89">
        <v>1</v>
      </c>
      <c r="AH330" s="89">
        <v>0.49644615384615398</v>
      </c>
      <c r="AI330" s="89">
        <v>1.1254359415772901</v>
      </c>
      <c r="AJ330" s="89">
        <v>73.2</v>
      </c>
      <c r="AK330" s="89">
        <v>2.40545156056079</v>
      </c>
      <c r="AL330" s="89">
        <v>52.564075961538499</v>
      </c>
      <c r="AM330" s="89">
        <v>1.7654437510690399</v>
      </c>
      <c r="AN330" s="89">
        <v>1.8114737233262601</v>
      </c>
      <c r="AO330" s="89">
        <v>0.124899919935949</v>
      </c>
      <c r="AP330" s="89">
        <v>0.22625292300952499</v>
      </c>
      <c r="AQ330" s="89">
        <v>1</v>
      </c>
      <c r="AR330" s="89">
        <v>0.26443980582524301</v>
      </c>
      <c r="AS330" s="89">
        <v>0.664422036438724</v>
      </c>
      <c r="AT330" s="89">
        <v>59.851399999999998</v>
      </c>
      <c r="AU330" s="89">
        <v>1.2135101378877</v>
      </c>
      <c r="AV330" s="89">
        <v>50.485459223301</v>
      </c>
      <c r="AW330" s="89">
        <v>0.93896608716321495</v>
      </c>
      <c r="AX330" s="89">
        <v>0.95026367114304799</v>
      </c>
      <c r="AY330" s="89">
        <v>0.123698959167334</v>
      </c>
      <c r="AZ330" s="89">
        <v>0.117546627054925</v>
      </c>
      <c r="BA330" s="89">
        <v>-99</v>
      </c>
      <c r="BB330" s="89">
        <v>-99</v>
      </c>
      <c r="BC330" s="89">
        <v>-99</v>
      </c>
      <c r="BD330" s="89">
        <v>-99</v>
      </c>
      <c r="BE330" s="89">
        <v>-99</v>
      </c>
      <c r="BF330" s="89">
        <v>-99</v>
      </c>
      <c r="BG330" s="89">
        <v>-99</v>
      </c>
      <c r="BH330" s="89">
        <v>-99</v>
      </c>
      <c r="BI330" s="89">
        <v>-99</v>
      </c>
      <c r="BJ330" s="89">
        <v>-99</v>
      </c>
      <c r="BK330" s="89">
        <v>-99</v>
      </c>
      <c r="BL330" s="89">
        <v>-99</v>
      </c>
      <c r="BM330" s="89">
        <v>-99</v>
      </c>
      <c r="BN330" s="89">
        <v>-99</v>
      </c>
      <c r="BO330" s="89">
        <v>-99</v>
      </c>
      <c r="BP330" s="89">
        <v>-99</v>
      </c>
      <c r="BQ330" s="89">
        <v>-99</v>
      </c>
      <c r="BR330" s="89">
        <v>-99</v>
      </c>
      <c r="BS330" s="89">
        <v>-99</v>
      </c>
      <c r="BT330" s="89">
        <v>-99</v>
      </c>
      <c r="BU330" s="89">
        <v>-99</v>
      </c>
      <c r="BV330" s="89">
        <v>-99</v>
      </c>
      <c r="BW330" s="89">
        <v>-99</v>
      </c>
      <c r="BX330" s="89">
        <v>-99</v>
      </c>
      <c r="BY330" s="89">
        <v>-99</v>
      </c>
      <c r="BZ330" s="89">
        <v>-99</v>
      </c>
      <c r="CA330" s="89">
        <v>-99</v>
      </c>
      <c r="CB330" s="89">
        <v>-99</v>
      </c>
      <c r="CC330" s="89">
        <v>-99</v>
      </c>
      <c r="CD330" s="89">
        <v>-99</v>
      </c>
      <c r="CE330" s="89">
        <v>-99</v>
      </c>
      <c r="CF330" s="89">
        <v>-99</v>
      </c>
      <c r="CG330" s="89">
        <v>-99</v>
      </c>
      <c r="CH330" s="89">
        <v>-99</v>
      </c>
      <c r="CI330" s="89">
        <v>-99</v>
      </c>
      <c r="CJ330" s="89">
        <v>-99</v>
      </c>
      <c r="CK330" s="89">
        <v>-99</v>
      </c>
      <c r="CL330" s="89">
        <v>-99</v>
      </c>
      <c r="CM330" s="89">
        <v>-99</v>
      </c>
      <c r="CN330" s="89">
        <v>-99</v>
      </c>
      <c r="CO330" s="89">
        <v>-99</v>
      </c>
      <c r="CP330" s="89">
        <v>-99</v>
      </c>
      <c r="CQ330" s="89">
        <v>-99</v>
      </c>
      <c r="CR330" s="89">
        <v>-99</v>
      </c>
      <c r="CS330" s="89">
        <v>-99</v>
      </c>
      <c r="CT330" s="89">
        <v>-99</v>
      </c>
      <c r="CU330" s="86">
        <v>-99</v>
      </c>
      <c r="CV330" s="86">
        <v>1.0003</v>
      </c>
      <c r="CW330" s="86">
        <v>87</v>
      </c>
      <c r="CX330" s="86">
        <v>2</v>
      </c>
      <c r="CY330" s="86">
        <v>-1.5325</v>
      </c>
      <c r="CZ330" s="86">
        <v>3</v>
      </c>
      <c r="DA330" s="86">
        <v>4</v>
      </c>
      <c r="DB330" s="86">
        <v>0.87949999999999995</v>
      </c>
      <c r="DC330" s="86">
        <v>88</v>
      </c>
      <c r="DD330" s="86">
        <v>-99</v>
      </c>
      <c r="DE330" s="86">
        <v>-99</v>
      </c>
      <c r="DF330" s="86">
        <v>-99</v>
      </c>
      <c r="DG330" s="86">
        <v>-99</v>
      </c>
      <c r="DH330" s="86">
        <v>-99</v>
      </c>
    </row>
    <row r="331" spans="1:112" x14ac:dyDescent="0.2">
      <c r="A331" s="85">
        <f>IF(ISERROR(SEARCH('School Lookup'!$F$3,Data!J331)),A330,A330+1)</f>
        <v>0</v>
      </c>
      <c r="B331" s="85">
        <f>IF(I331='School Lookup'!$G$13,1,0)</f>
        <v>0</v>
      </c>
      <c r="C331" s="85">
        <f t="shared" si="5"/>
        <v>329</v>
      </c>
      <c r="D331" s="86" t="s">
        <v>6478</v>
      </c>
      <c r="E331" s="86" t="s">
        <v>6481</v>
      </c>
      <c r="F331" s="86" t="s">
        <v>38</v>
      </c>
      <c r="G331" s="86" t="s">
        <v>2946</v>
      </c>
      <c r="H331" s="86" t="s">
        <v>17</v>
      </c>
      <c r="I331" s="86" t="s">
        <v>3886</v>
      </c>
      <c r="J331" s="86" t="s">
        <v>46</v>
      </c>
      <c r="K331" s="86" t="s">
        <v>114</v>
      </c>
      <c r="L331" s="86">
        <v>1</v>
      </c>
      <c r="M331" s="86">
        <v>1</v>
      </c>
      <c r="N331" s="89">
        <v>0.13217441860465101</v>
      </c>
      <c r="O331" s="89">
        <v>0.38057855176796801</v>
      </c>
      <c r="P331" s="89">
        <v>56.214300000000001</v>
      </c>
      <c r="Q331" s="89">
        <v>0.67655032826185502</v>
      </c>
      <c r="R331" s="89">
        <v>51.162784593023297</v>
      </c>
      <c r="S331" s="89">
        <v>0.52856444001491099</v>
      </c>
      <c r="T331" s="89">
        <v>0.59963045601460996</v>
      </c>
      <c r="U331" s="89">
        <v>0.40046565774156001</v>
      </c>
      <c r="V331" s="89">
        <v>0.24013140496976201</v>
      </c>
      <c r="W331" s="89">
        <v>1</v>
      </c>
      <c r="X331" s="89">
        <v>0.40589534883720901</v>
      </c>
      <c r="Y331" s="89">
        <v>1.0445885963241199</v>
      </c>
      <c r="Z331" s="89">
        <v>64.357100000000003</v>
      </c>
      <c r="AA331" s="89">
        <v>1.81185090819678</v>
      </c>
      <c r="AB331" s="89">
        <v>51.453501744185999</v>
      </c>
      <c r="AC331" s="89">
        <v>1.4282197522604501</v>
      </c>
      <c r="AD331" s="89">
        <v>1.6643206426287001</v>
      </c>
      <c r="AE331" s="89">
        <v>0.40046565774156001</v>
      </c>
      <c r="AF331" s="89">
        <v>0.66650326084316003</v>
      </c>
      <c r="AG331" s="89">
        <v>1</v>
      </c>
      <c r="AH331" s="89">
        <v>3.8952873563218401E-2</v>
      </c>
      <c r="AI331" s="89">
        <v>0.14086626675435901</v>
      </c>
      <c r="AJ331" s="89">
        <v>-99</v>
      </c>
      <c r="AK331" s="89">
        <v>-99</v>
      </c>
      <c r="AL331" s="89">
        <v>54.022985057471303</v>
      </c>
      <c r="AM331" s="89">
        <v>0.14086626675435901</v>
      </c>
      <c r="AN331" s="89">
        <v>0.10478453377010701</v>
      </c>
      <c r="AO331" s="89">
        <v>0.10128055878929</v>
      </c>
      <c r="AP331" s="89">
        <v>1.0612636132711699E-2</v>
      </c>
      <c r="AQ331" s="89">
        <v>1</v>
      </c>
      <c r="AR331" s="89">
        <v>0.34105595238095199</v>
      </c>
      <c r="AS331" s="89">
        <v>0.836641035321815</v>
      </c>
      <c r="AT331" s="89">
        <v>-99</v>
      </c>
      <c r="AU331" s="89">
        <v>-99</v>
      </c>
      <c r="AV331" s="89">
        <v>32.1428511904762</v>
      </c>
      <c r="AW331" s="89">
        <v>0.836641035321815</v>
      </c>
      <c r="AX331" s="89">
        <v>0.84243404509174002</v>
      </c>
      <c r="AY331" s="89">
        <v>9.77881257275902E-2</v>
      </c>
      <c r="AZ331" s="89">
        <v>8.2380046318633507E-2</v>
      </c>
      <c r="BA331" s="89">
        <v>-99</v>
      </c>
      <c r="BB331" s="89">
        <v>-99</v>
      </c>
      <c r="BC331" s="89">
        <v>-99</v>
      </c>
      <c r="BD331" s="89">
        <v>-99</v>
      </c>
      <c r="BE331" s="89">
        <v>-99</v>
      </c>
      <c r="BF331" s="89">
        <v>-99</v>
      </c>
      <c r="BG331" s="89">
        <v>-99</v>
      </c>
      <c r="BH331" s="89">
        <v>-99</v>
      </c>
      <c r="BI331" s="89">
        <v>-99</v>
      </c>
      <c r="BJ331" s="89">
        <v>-99</v>
      </c>
      <c r="BK331" s="89">
        <v>-99</v>
      </c>
      <c r="BL331" s="89">
        <v>-99</v>
      </c>
      <c r="BM331" s="89">
        <v>-99</v>
      </c>
      <c r="BN331" s="89">
        <v>-99</v>
      </c>
      <c r="BO331" s="89">
        <v>-99</v>
      </c>
      <c r="BP331" s="89">
        <v>-99</v>
      </c>
      <c r="BQ331" s="89">
        <v>-99</v>
      </c>
      <c r="BR331" s="89">
        <v>-99</v>
      </c>
      <c r="BS331" s="89">
        <v>-99</v>
      </c>
      <c r="BT331" s="89">
        <v>-99</v>
      </c>
      <c r="BU331" s="89">
        <v>-99</v>
      </c>
      <c r="BV331" s="89">
        <v>-99</v>
      </c>
      <c r="BW331" s="89">
        <v>-99</v>
      </c>
      <c r="BX331" s="89">
        <v>-99</v>
      </c>
      <c r="BY331" s="89">
        <v>-99</v>
      </c>
      <c r="BZ331" s="89">
        <v>-99</v>
      </c>
      <c r="CA331" s="89">
        <v>-99</v>
      </c>
      <c r="CB331" s="89">
        <v>-99</v>
      </c>
      <c r="CC331" s="89">
        <v>-99</v>
      </c>
      <c r="CD331" s="89">
        <v>-99</v>
      </c>
      <c r="CE331" s="89">
        <v>-99</v>
      </c>
      <c r="CF331" s="89">
        <v>-99</v>
      </c>
      <c r="CG331" s="89">
        <v>-99</v>
      </c>
      <c r="CH331" s="89">
        <v>-99</v>
      </c>
      <c r="CI331" s="89">
        <v>-99</v>
      </c>
      <c r="CJ331" s="89">
        <v>-99</v>
      </c>
      <c r="CK331" s="89">
        <v>-99</v>
      </c>
      <c r="CL331" s="89">
        <v>-99</v>
      </c>
      <c r="CM331" s="89">
        <v>-99</v>
      </c>
      <c r="CN331" s="89">
        <v>-99</v>
      </c>
      <c r="CO331" s="89">
        <v>-99</v>
      </c>
      <c r="CP331" s="89">
        <v>-99</v>
      </c>
      <c r="CQ331" s="89">
        <v>-99</v>
      </c>
      <c r="CR331" s="89">
        <v>-99</v>
      </c>
      <c r="CS331" s="89">
        <v>-99</v>
      </c>
      <c r="CT331" s="89">
        <v>-99</v>
      </c>
      <c r="CU331" s="86">
        <v>-99</v>
      </c>
      <c r="CV331" s="86">
        <v>0.99960000000000004</v>
      </c>
      <c r="CW331" s="86">
        <v>87</v>
      </c>
      <c r="CX331" s="86">
        <v>2</v>
      </c>
      <c r="CY331" s="86">
        <v>0.14219999999999999</v>
      </c>
      <c r="CZ331" s="86">
        <v>59</v>
      </c>
      <c r="DA331" s="86">
        <v>2</v>
      </c>
      <c r="DB331" s="86">
        <v>0.99650000000000005</v>
      </c>
      <c r="DC331" s="86">
        <v>91</v>
      </c>
      <c r="DD331" s="86">
        <v>-99</v>
      </c>
      <c r="DE331" s="86">
        <v>-99</v>
      </c>
      <c r="DF331" s="86">
        <v>-99</v>
      </c>
      <c r="DG331" s="86">
        <v>-99</v>
      </c>
      <c r="DH331" s="86">
        <v>-99</v>
      </c>
    </row>
    <row r="332" spans="1:112" x14ac:dyDescent="0.2">
      <c r="A332" s="85">
        <f>IF(ISERROR(SEARCH('School Lookup'!$F$3,Data!J332)),A331,A331+1)</f>
        <v>0</v>
      </c>
      <c r="B332" s="85">
        <f>IF(I332='School Lookup'!$G$13,1,0)</f>
        <v>0</v>
      </c>
      <c r="C332" s="85">
        <f t="shared" si="5"/>
        <v>330</v>
      </c>
      <c r="D332" s="86" t="s">
        <v>6478</v>
      </c>
      <c r="E332" s="86" t="s">
        <v>6486</v>
      </c>
      <c r="F332" s="86" t="s">
        <v>1088</v>
      </c>
      <c r="G332" s="86" t="s">
        <v>2877</v>
      </c>
      <c r="H332" s="86" t="s">
        <v>1553</v>
      </c>
      <c r="I332" s="86" t="s">
        <v>4612</v>
      </c>
      <c r="J332" s="86" t="s">
        <v>2462</v>
      </c>
      <c r="K332" s="86" t="s">
        <v>31</v>
      </c>
      <c r="L332" s="86">
        <v>1</v>
      </c>
      <c r="M332" s="86">
        <v>1</v>
      </c>
      <c r="N332" s="89">
        <v>0.14575305491106</v>
      </c>
      <c r="O332" s="89">
        <v>0.40998307402444401</v>
      </c>
      <c r="P332" s="89">
        <v>54.985599999999998</v>
      </c>
      <c r="Q332" s="89">
        <v>0.54622038448945998</v>
      </c>
      <c r="R332" s="89">
        <v>51.276124903325602</v>
      </c>
      <c r="S332" s="89">
        <v>0.47810172925695199</v>
      </c>
      <c r="T332" s="89">
        <v>0.54237208883745103</v>
      </c>
      <c r="U332" s="89">
        <v>0.375762859633827</v>
      </c>
      <c r="V332" s="89">
        <v>0.20380328708713299</v>
      </c>
      <c r="W332" s="89">
        <v>1</v>
      </c>
      <c r="X332" s="89">
        <v>0.40939691358024699</v>
      </c>
      <c r="Y332" s="89">
        <v>1.0528318343454801</v>
      </c>
      <c r="Z332" s="89">
        <v>63.961799999999997</v>
      </c>
      <c r="AA332" s="89">
        <v>1.76255582835669</v>
      </c>
      <c r="AB332" s="89">
        <v>51.543225308642</v>
      </c>
      <c r="AC332" s="89">
        <v>1.4076938313510901</v>
      </c>
      <c r="AD332" s="89">
        <v>1.6404212455984499</v>
      </c>
      <c r="AE332" s="89">
        <v>0.37663469921534398</v>
      </c>
      <c r="AF332" s="89">
        <v>0.61783956242243399</v>
      </c>
      <c r="AG332" s="89">
        <v>1</v>
      </c>
      <c r="AH332" s="89">
        <v>0.12374940898345201</v>
      </c>
      <c r="AI332" s="89">
        <v>0.32335659153722202</v>
      </c>
      <c r="AJ332" s="89">
        <v>61.805700000000002</v>
      </c>
      <c r="AK332" s="89">
        <v>1.2900522395048799</v>
      </c>
      <c r="AL332" s="89">
        <v>54.846373522458599</v>
      </c>
      <c r="AM332" s="89">
        <v>0.80670441552105099</v>
      </c>
      <c r="AN332" s="89">
        <v>0.80427642102445396</v>
      </c>
      <c r="AO332" s="89">
        <v>0.122929380993897</v>
      </c>
      <c r="AP332" s="89">
        <v>9.88692025845231E-2</v>
      </c>
      <c r="AQ332" s="89">
        <v>1</v>
      </c>
      <c r="AR332" s="89">
        <v>-1.03799533799533E-3</v>
      </c>
      <c r="AS332" s="89">
        <v>6.7676791508236106E-2</v>
      </c>
      <c r="AT332" s="89">
        <v>59.725900000000003</v>
      </c>
      <c r="AU332" s="89">
        <v>1.1998697092031201</v>
      </c>
      <c r="AV332" s="89">
        <v>64.568750582750596</v>
      </c>
      <c r="AW332" s="89">
        <v>0.633773250355678</v>
      </c>
      <c r="AX332" s="89">
        <v>0.62865299150711595</v>
      </c>
      <c r="AY332" s="89">
        <v>0.124673060156931</v>
      </c>
      <c r="AZ332" s="89">
        <v>7.8376092228001404E-2</v>
      </c>
      <c r="BA332" s="89">
        <v>-99</v>
      </c>
      <c r="BB332" s="89">
        <v>-99</v>
      </c>
      <c r="BC332" s="89">
        <v>-99</v>
      </c>
      <c r="BD332" s="89">
        <v>-99</v>
      </c>
      <c r="BE332" s="89">
        <v>-99</v>
      </c>
      <c r="BF332" s="89">
        <v>-99</v>
      </c>
      <c r="BG332" s="89">
        <v>-99</v>
      </c>
      <c r="BH332" s="89">
        <v>-99</v>
      </c>
      <c r="BI332" s="89">
        <v>-99</v>
      </c>
      <c r="BJ332" s="89">
        <v>-99</v>
      </c>
      <c r="BK332" s="89">
        <v>-99</v>
      </c>
      <c r="BL332" s="89">
        <v>-99</v>
      </c>
      <c r="BM332" s="89">
        <v>-99</v>
      </c>
      <c r="BN332" s="89">
        <v>-99</v>
      </c>
      <c r="BO332" s="89">
        <v>-99</v>
      </c>
      <c r="BP332" s="89">
        <v>-99</v>
      </c>
      <c r="BQ332" s="89">
        <v>-99</v>
      </c>
      <c r="BR332" s="89">
        <v>-99</v>
      </c>
      <c r="BS332" s="89">
        <v>-99</v>
      </c>
      <c r="BT332" s="89">
        <v>-99</v>
      </c>
      <c r="BU332" s="89">
        <v>-99</v>
      </c>
      <c r="BV332" s="89">
        <v>-99</v>
      </c>
      <c r="BW332" s="89">
        <v>-99</v>
      </c>
      <c r="BX332" s="89">
        <v>-99</v>
      </c>
      <c r="BY332" s="89">
        <v>-99</v>
      </c>
      <c r="BZ332" s="89">
        <v>-99</v>
      </c>
      <c r="CA332" s="89">
        <v>-99</v>
      </c>
      <c r="CB332" s="89">
        <v>-99</v>
      </c>
      <c r="CC332" s="89">
        <v>-99</v>
      </c>
      <c r="CD332" s="89">
        <v>-99</v>
      </c>
      <c r="CE332" s="89">
        <v>-99</v>
      </c>
      <c r="CF332" s="89">
        <v>-99</v>
      </c>
      <c r="CG332" s="89">
        <v>-99</v>
      </c>
      <c r="CH332" s="89">
        <v>-99</v>
      </c>
      <c r="CI332" s="89">
        <v>-99</v>
      </c>
      <c r="CJ332" s="89">
        <v>-99</v>
      </c>
      <c r="CK332" s="89">
        <v>-99</v>
      </c>
      <c r="CL332" s="89">
        <v>-99</v>
      </c>
      <c r="CM332" s="89">
        <v>-99</v>
      </c>
      <c r="CN332" s="89">
        <v>-99</v>
      </c>
      <c r="CO332" s="89">
        <v>-99</v>
      </c>
      <c r="CP332" s="89">
        <v>-99</v>
      </c>
      <c r="CQ332" s="89">
        <v>-99</v>
      </c>
      <c r="CR332" s="89">
        <v>-99</v>
      </c>
      <c r="CS332" s="89">
        <v>-99</v>
      </c>
      <c r="CT332" s="89">
        <v>-99</v>
      </c>
      <c r="CU332" s="86">
        <v>-99</v>
      </c>
      <c r="CV332" s="86">
        <v>0.99890000000000001</v>
      </c>
      <c r="CW332" s="86">
        <v>87</v>
      </c>
      <c r="CX332" s="86">
        <v>2</v>
      </c>
      <c r="CY332" s="86">
        <v>-1.4229000000000001</v>
      </c>
      <c r="CZ332" s="86">
        <v>5</v>
      </c>
      <c r="DA332" s="86">
        <v>4</v>
      </c>
      <c r="DB332" s="86">
        <v>1.1773</v>
      </c>
      <c r="DC332" s="86">
        <v>95</v>
      </c>
      <c r="DD332" s="86">
        <v>-99</v>
      </c>
      <c r="DE332" s="86">
        <v>-99</v>
      </c>
      <c r="DF332" s="86">
        <v>-99</v>
      </c>
      <c r="DG332" s="86">
        <v>-99</v>
      </c>
      <c r="DH332" s="86">
        <v>-99</v>
      </c>
    </row>
    <row r="333" spans="1:112" x14ac:dyDescent="0.2">
      <c r="A333" s="85">
        <f>IF(ISERROR(SEARCH('School Lookup'!$F$3,Data!J333)),A332,A332+1)</f>
        <v>0</v>
      </c>
      <c r="B333" s="85">
        <f>IF(I333='School Lookup'!$G$13,1,0)</f>
        <v>0</v>
      </c>
      <c r="C333" s="85">
        <f t="shared" si="5"/>
        <v>331</v>
      </c>
      <c r="D333" s="86" t="s">
        <v>6478</v>
      </c>
      <c r="E333" s="86" t="s">
        <v>6760</v>
      </c>
      <c r="F333" s="86" t="s">
        <v>2767</v>
      </c>
      <c r="G333" s="86" t="s">
        <v>2789</v>
      </c>
      <c r="H333" s="86" t="s">
        <v>755</v>
      </c>
      <c r="I333" s="86" t="s">
        <v>3713</v>
      </c>
      <c r="J333" s="86" t="s">
        <v>1700</v>
      </c>
      <c r="K333" s="86" t="s">
        <v>16</v>
      </c>
      <c r="L333" s="86">
        <v>1</v>
      </c>
      <c r="M333" s="86">
        <v>1</v>
      </c>
      <c r="N333" s="89">
        <v>0.75399144602851298</v>
      </c>
      <c r="O333" s="89">
        <v>1.72712265308628</v>
      </c>
      <c r="P333" s="89">
        <v>52.680500000000002</v>
      </c>
      <c r="Q333" s="89">
        <v>0.30171517297343098</v>
      </c>
      <c r="R333" s="89">
        <v>45.417530549898203</v>
      </c>
      <c r="S333" s="89">
        <v>1.01441891302985</v>
      </c>
      <c r="T333" s="89">
        <v>1.1509134408702499</v>
      </c>
      <c r="U333" s="89">
        <v>0.37915057915057898</v>
      </c>
      <c r="V333" s="89">
        <v>0.43636949765814198</v>
      </c>
      <c r="W333" s="89">
        <v>1</v>
      </c>
      <c r="X333" s="89">
        <v>0.74070954356846497</v>
      </c>
      <c r="Y333" s="89">
        <v>1.83279424226768</v>
      </c>
      <c r="Z333" s="89">
        <v>46.708300000000001</v>
      </c>
      <c r="AA333" s="89">
        <v>-0.38900668118269899</v>
      </c>
      <c r="AB333" s="89">
        <v>45.643197925311199</v>
      </c>
      <c r="AC333" s="89">
        <v>0.72189378054248998</v>
      </c>
      <c r="AD333" s="89">
        <v>0.84190858592219597</v>
      </c>
      <c r="AE333" s="89">
        <v>0.37220077220077202</v>
      </c>
      <c r="AF333" s="89">
        <v>0.31335902580270197</v>
      </c>
      <c r="AG333" s="89">
        <v>1</v>
      </c>
      <c r="AH333" s="89">
        <v>0.341169767441861</v>
      </c>
      <c r="AI333" s="89">
        <v>0.79126617808873001</v>
      </c>
      <c r="AJ333" s="89">
        <v>-99</v>
      </c>
      <c r="AK333" s="89">
        <v>-99</v>
      </c>
      <c r="AL333" s="89">
        <v>61.046511627907002</v>
      </c>
      <c r="AM333" s="89">
        <v>0.79126617808873001</v>
      </c>
      <c r="AN333" s="89">
        <v>0.78805788224379503</v>
      </c>
      <c r="AO333" s="89">
        <v>0.13281853281853301</v>
      </c>
      <c r="AP333" s="89">
        <v>0.104668691695701</v>
      </c>
      <c r="AQ333" s="89">
        <v>1</v>
      </c>
      <c r="AR333" s="89">
        <v>0.50913666666666701</v>
      </c>
      <c r="AS333" s="89">
        <v>1.2144555515451401</v>
      </c>
      <c r="AT333" s="89">
        <v>-99</v>
      </c>
      <c r="AU333" s="89">
        <v>-99</v>
      </c>
      <c r="AV333" s="89">
        <v>34.6666733333333</v>
      </c>
      <c r="AW333" s="89">
        <v>1.2144555515451401</v>
      </c>
      <c r="AX333" s="89">
        <v>1.2405730860009201</v>
      </c>
      <c r="AY333" s="89">
        <v>0.115830115830116</v>
      </c>
      <c r="AZ333" s="89">
        <v>0.14369572424721</v>
      </c>
      <c r="BA333" s="89">
        <v>-99</v>
      </c>
      <c r="BB333" s="89">
        <v>-99</v>
      </c>
      <c r="BC333" s="89">
        <v>-99</v>
      </c>
      <c r="BD333" s="89">
        <v>-99</v>
      </c>
      <c r="BE333" s="89">
        <v>-99</v>
      </c>
      <c r="BF333" s="89">
        <v>-99</v>
      </c>
      <c r="BG333" s="89">
        <v>-99</v>
      </c>
      <c r="BH333" s="89">
        <v>-99</v>
      </c>
      <c r="BI333" s="89">
        <v>-99</v>
      </c>
      <c r="BJ333" s="89">
        <v>-99</v>
      </c>
      <c r="BK333" s="89">
        <v>-99</v>
      </c>
      <c r="BL333" s="89">
        <v>-99</v>
      </c>
      <c r="BM333" s="89">
        <v>-99</v>
      </c>
      <c r="BN333" s="89">
        <v>-99</v>
      </c>
      <c r="BO333" s="89">
        <v>-99</v>
      </c>
      <c r="BP333" s="89">
        <v>-99</v>
      </c>
      <c r="BQ333" s="89">
        <v>-99</v>
      </c>
      <c r="BR333" s="89">
        <v>-99</v>
      </c>
      <c r="BS333" s="89">
        <v>-99</v>
      </c>
      <c r="BT333" s="89">
        <v>-99</v>
      </c>
      <c r="BU333" s="89">
        <v>-99</v>
      </c>
      <c r="BV333" s="89">
        <v>-99</v>
      </c>
      <c r="BW333" s="89">
        <v>-99</v>
      </c>
      <c r="BX333" s="89">
        <v>-99</v>
      </c>
      <c r="BY333" s="89">
        <v>-99</v>
      </c>
      <c r="BZ333" s="89">
        <v>-99</v>
      </c>
      <c r="CA333" s="89">
        <v>-99</v>
      </c>
      <c r="CB333" s="89">
        <v>-99</v>
      </c>
      <c r="CC333" s="89">
        <v>-99</v>
      </c>
      <c r="CD333" s="89">
        <v>-99</v>
      </c>
      <c r="CE333" s="89">
        <v>-99</v>
      </c>
      <c r="CF333" s="89">
        <v>-99</v>
      </c>
      <c r="CG333" s="89">
        <v>-99</v>
      </c>
      <c r="CH333" s="89">
        <v>-99</v>
      </c>
      <c r="CI333" s="89">
        <v>-99</v>
      </c>
      <c r="CJ333" s="89">
        <v>-99</v>
      </c>
      <c r="CK333" s="89">
        <v>-99</v>
      </c>
      <c r="CL333" s="89">
        <v>-99</v>
      </c>
      <c r="CM333" s="89">
        <v>-99</v>
      </c>
      <c r="CN333" s="89">
        <v>-99</v>
      </c>
      <c r="CO333" s="89">
        <v>-99</v>
      </c>
      <c r="CP333" s="89">
        <v>-99</v>
      </c>
      <c r="CQ333" s="89">
        <v>-99</v>
      </c>
      <c r="CR333" s="89">
        <v>-99</v>
      </c>
      <c r="CS333" s="89">
        <v>-99</v>
      </c>
      <c r="CT333" s="89">
        <v>-99</v>
      </c>
      <c r="CU333" s="86">
        <v>-99</v>
      </c>
      <c r="CV333" s="86">
        <v>0.99809999999999999</v>
      </c>
      <c r="CW333" s="86">
        <v>87</v>
      </c>
      <c r="CX333" s="86">
        <v>2</v>
      </c>
      <c r="CY333" s="86">
        <v>3.8E-3</v>
      </c>
      <c r="CZ333" s="86">
        <v>52</v>
      </c>
      <c r="DA333" s="86">
        <v>2</v>
      </c>
      <c r="DB333" s="86">
        <v>-3.04E-2</v>
      </c>
      <c r="DC333" s="86">
        <v>46</v>
      </c>
      <c r="DD333" s="86">
        <v>-99</v>
      </c>
      <c r="DE333" s="86">
        <v>-99</v>
      </c>
      <c r="DF333" s="86">
        <v>-99</v>
      </c>
      <c r="DG333" s="86">
        <v>-99</v>
      </c>
      <c r="DH333" s="86">
        <v>-99</v>
      </c>
    </row>
    <row r="334" spans="1:112" x14ac:dyDescent="0.2">
      <c r="A334" s="85">
        <f>IF(ISERROR(SEARCH('School Lookup'!$F$3,Data!J334)),A333,A333+1)</f>
        <v>0</v>
      </c>
      <c r="B334" s="85">
        <f>IF(I334='School Lookup'!$G$13,1,0)</f>
        <v>0</v>
      </c>
      <c r="C334" s="85">
        <f t="shared" si="5"/>
        <v>332</v>
      </c>
      <c r="D334" s="86" t="s">
        <v>6478</v>
      </c>
      <c r="E334" s="86" t="s">
        <v>6539</v>
      </c>
      <c r="F334" s="86" t="s">
        <v>2750</v>
      </c>
      <c r="G334" s="86" t="s">
        <v>2881</v>
      </c>
      <c r="H334" s="86" t="s">
        <v>245</v>
      </c>
      <c r="I334" s="86" t="s">
        <v>3728</v>
      </c>
      <c r="J334" s="86" t="s">
        <v>308</v>
      </c>
      <c r="K334" s="86" t="s">
        <v>74</v>
      </c>
      <c r="L334" s="86">
        <v>1</v>
      </c>
      <c r="M334" s="86">
        <v>1</v>
      </c>
      <c r="N334" s="89">
        <v>0.25530373360242198</v>
      </c>
      <c r="O334" s="89">
        <v>0.64721495041485599</v>
      </c>
      <c r="P334" s="89">
        <v>63.210700000000003</v>
      </c>
      <c r="Q334" s="89">
        <v>1.41866835431311</v>
      </c>
      <c r="R334" s="89">
        <v>53.683167507568101</v>
      </c>
      <c r="S334" s="89">
        <v>1.0329416523639801</v>
      </c>
      <c r="T334" s="89">
        <v>1.1719305799416599</v>
      </c>
      <c r="U334" s="89">
        <v>0.40137707573916598</v>
      </c>
      <c r="V334" s="89">
        <v>0.470386069146289</v>
      </c>
      <c r="W334" s="89">
        <v>1</v>
      </c>
      <c r="X334" s="89">
        <v>0.34063608870967699</v>
      </c>
      <c r="Y334" s="89">
        <v>0.89095796150618101</v>
      </c>
      <c r="Z334" s="89">
        <v>55.907800000000002</v>
      </c>
      <c r="AA334" s="89">
        <v>0.75819819356779405</v>
      </c>
      <c r="AB334" s="89">
        <v>51.209650806451599</v>
      </c>
      <c r="AC334" s="89">
        <v>0.82457807753698797</v>
      </c>
      <c r="AD334" s="89">
        <v>0.961469252334202</v>
      </c>
      <c r="AE334" s="89">
        <v>0.401782098015391</v>
      </c>
      <c r="AF334" s="89">
        <v>0.38630113338012501</v>
      </c>
      <c r="AG334" s="89">
        <v>-99</v>
      </c>
      <c r="AH334" s="89">
        <v>-99</v>
      </c>
      <c r="AI334" s="89">
        <v>-99</v>
      </c>
      <c r="AJ334" s="89">
        <v>-99</v>
      </c>
      <c r="AK334" s="89">
        <v>-99</v>
      </c>
      <c r="AL334" s="89">
        <v>-99</v>
      </c>
      <c r="AM334" s="89">
        <v>-99</v>
      </c>
      <c r="AN334" s="89">
        <v>-99</v>
      </c>
      <c r="AO334" s="89">
        <v>-99</v>
      </c>
      <c r="AP334" s="89">
        <v>-99</v>
      </c>
      <c r="AQ334" s="89">
        <v>1</v>
      </c>
      <c r="AR334" s="89">
        <v>0.28115679012345701</v>
      </c>
      <c r="AS334" s="89">
        <v>0.70199874095347503</v>
      </c>
      <c r="AT334" s="89">
        <v>-99</v>
      </c>
      <c r="AU334" s="89">
        <v>-99</v>
      </c>
      <c r="AV334" s="89">
        <v>53.2921481481482</v>
      </c>
      <c r="AW334" s="89">
        <v>0.70199874095347503</v>
      </c>
      <c r="AX334" s="89">
        <v>0.70054867106885399</v>
      </c>
      <c r="AY334" s="89">
        <v>0.196840826245443</v>
      </c>
      <c r="AZ334" s="89">
        <v>0.137896579238341</v>
      </c>
      <c r="BA334" s="89">
        <v>-99</v>
      </c>
      <c r="BB334" s="89">
        <v>-99</v>
      </c>
      <c r="BC334" s="89">
        <v>-99</v>
      </c>
      <c r="BD334" s="89">
        <v>-99</v>
      </c>
      <c r="BE334" s="89">
        <v>-99</v>
      </c>
      <c r="BF334" s="89">
        <v>-99</v>
      </c>
      <c r="BG334" s="89">
        <v>-99</v>
      </c>
      <c r="BH334" s="89">
        <v>-99</v>
      </c>
      <c r="BI334" s="89">
        <v>-99</v>
      </c>
      <c r="BJ334" s="89">
        <v>-99</v>
      </c>
      <c r="BK334" s="89">
        <v>-99</v>
      </c>
      <c r="BL334" s="89">
        <v>-99</v>
      </c>
      <c r="BM334" s="89">
        <v>-99</v>
      </c>
      <c r="BN334" s="89">
        <v>-99</v>
      </c>
      <c r="BO334" s="89">
        <v>-99</v>
      </c>
      <c r="BP334" s="89">
        <v>-99</v>
      </c>
      <c r="BQ334" s="89">
        <v>-99</v>
      </c>
      <c r="BR334" s="89">
        <v>-99</v>
      </c>
      <c r="BS334" s="89">
        <v>-99</v>
      </c>
      <c r="BT334" s="89">
        <v>-99</v>
      </c>
      <c r="BU334" s="89">
        <v>-99</v>
      </c>
      <c r="BV334" s="89">
        <v>-99</v>
      </c>
      <c r="BW334" s="89">
        <v>-99</v>
      </c>
      <c r="BX334" s="89">
        <v>-99</v>
      </c>
      <c r="BY334" s="89">
        <v>-99</v>
      </c>
      <c r="BZ334" s="89">
        <v>-99</v>
      </c>
      <c r="CA334" s="89">
        <v>-99</v>
      </c>
      <c r="CB334" s="89">
        <v>-99</v>
      </c>
      <c r="CC334" s="89">
        <v>-99</v>
      </c>
      <c r="CD334" s="89">
        <v>-99</v>
      </c>
      <c r="CE334" s="89">
        <v>-99</v>
      </c>
      <c r="CF334" s="89">
        <v>-99</v>
      </c>
      <c r="CG334" s="89">
        <v>-99</v>
      </c>
      <c r="CH334" s="89">
        <v>-99</v>
      </c>
      <c r="CI334" s="89">
        <v>-99</v>
      </c>
      <c r="CJ334" s="89">
        <v>-99</v>
      </c>
      <c r="CK334" s="89">
        <v>-99</v>
      </c>
      <c r="CL334" s="89">
        <v>-99</v>
      </c>
      <c r="CM334" s="89">
        <v>-99</v>
      </c>
      <c r="CN334" s="89">
        <v>-99</v>
      </c>
      <c r="CO334" s="89">
        <v>-99</v>
      </c>
      <c r="CP334" s="89">
        <v>-99</v>
      </c>
      <c r="CQ334" s="89">
        <v>-99</v>
      </c>
      <c r="CR334" s="89">
        <v>-99</v>
      </c>
      <c r="CS334" s="89">
        <v>-99</v>
      </c>
      <c r="CT334" s="89">
        <v>-99</v>
      </c>
      <c r="CU334" s="86">
        <v>-99</v>
      </c>
      <c r="CV334" s="86">
        <v>0.99460000000000004</v>
      </c>
      <c r="CW334" s="86">
        <v>87</v>
      </c>
      <c r="CX334" s="86">
        <v>2</v>
      </c>
      <c r="CY334" s="86">
        <v>0.1978</v>
      </c>
      <c r="CZ334" s="86">
        <v>61</v>
      </c>
      <c r="DA334" s="86">
        <v>2</v>
      </c>
      <c r="DB334" s="86">
        <v>0.87409999999999999</v>
      </c>
      <c r="DC334" s="86">
        <v>87</v>
      </c>
      <c r="DD334" s="86">
        <v>-99</v>
      </c>
      <c r="DE334" s="86">
        <v>-99</v>
      </c>
      <c r="DF334" s="86">
        <v>-99</v>
      </c>
      <c r="DG334" s="86">
        <v>-99</v>
      </c>
      <c r="DH334" s="86">
        <v>-99</v>
      </c>
    </row>
    <row r="335" spans="1:112" x14ac:dyDescent="0.2">
      <c r="A335" s="85">
        <f>IF(ISERROR(SEARCH('School Lookup'!$F$3,Data!J335)),A334,A334+1)</f>
        <v>0</v>
      </c>
      <c r="B335" s="85">
        <f>IF(I335='School Lookup'!$G$13,1,0)</f>
        <v>0</v>
      </c>
      <c r="C335" s="85">
        <f t="shared" si="5"/>
        <v>333</v>
      </c>
      <c r="D335" s="86" t="s">
        <v>6478</v>
      </c>
      <c r="E335" s="86" t="s">
        <v>6702</v>
      </c>
      <c r="F335" s="86" t="s">
        <v>1150</v>
      </c>
      <c r="G335" s="86" t="s">
        <v>2800</v>
      </c>
      <c r="H335" s="86" t="s">
        <v>574</v>
      </c>
      <c r="I335" s="86" t="s">
        <v>4296</v>
      </c>
      <c r="J335" s="86" t="s">
        <v>1242</v>
      </c>
      <c r="K335" s="86" t="s">
        <v>114</v>
      </c>
      <c r="L335" s="86">
        <v>1</v>
      </c>
      <c r="M335" s="86">
        <v>1</v>
      </c>
      <c r="N335" s="89">
        <v>0.34703463541666701</v>
      </c>
      <c r="O335" s="89">
        <v>0.84585811922339205</v>
      </c>
      <c r="P335" s="89">
        <v>57.038600000000002</v>
      </c>
      <c r="Q335" s="89">
        <v>0.76398499307147805</v>
      </c>
      <c r="R335" s="89">
        <v>50.781212500000002</v>
      </c>
      <c r="S335" s="89">
        <v>0.80492155614743499</v>
      </c>
      <c r="T335" s="89">
        <v>0.91320372605621303</v>
      </c>
      <c r="U335" s="89">
        <v>0.40293809024134303</v>
      </c>
      <c r="V335" s="89">
        <v>0.36796456537836902</v>
      </c>
      <c r="W335" s="89">
        <v>1</v>
      </c>
      <c r="X335" s="89">
        <v>0.28765606258148602</v>
      </c>
      <c r="Y335" s="89">
        <v>0.76623458844251502</v>
      </c>
      <c r="Z335" s="89">
        <v>59.116999999999997</v>
      </c>
      <c r="AA335" s="89">
        <v>1.15839493078713</v>
      </c>
      <c r="AB335" s="89">
        <v>50.4563106910039</v>
      </c>
      <c r="AC335" s="89">
        <v>0.96231475961482205</v>
      </c>
      <c r="AD335" s="89">
        <v>1.12184323336742</v>
      </c>
      <c r="AE335" s="89">
        <v>0.40241343126967499</v>
      </c>
      <c r="AF335" s="89">
        <v>0.451444784886048</v>
      </c>
      <c r="AG335" s="89">
        <v>1</v>
      </c>
      <c r="AH335" s="89">
        <v>0.28303149171270697</v>
      </c>
      <c r="AI335" s="89">
        <v>0.66614699995781201</v>
      </c>
      <c r="AJ335" s="89">
        <v>-99</v>
      </c>
      <c r="AK335" s="89">
        <v>-99</v>
      </c>
      <c r="AL335" s="89">
        <v>46.9613436464088</v>
      </c>
      <c r="AM335" s="89">
        <v>0.66614699995781201</v>
      </c>
      <c r="AN335" s="89">
        <v>0.65661475270155001</v>
      </c>
      <c r="AO335" s="89">
        <v>9.4963273871983195E-2</v>
      </c>
      <c r="AP335" s="89">
        <v>6.2354286589181802E-2</v>
      </c>
      <c r="AQ335" s="89">
        <v>1</v>
      </c>
      <c r="AR335" s="89">
        <v>0.46065</v>
      </c>
      <c r="AS335" s="89">
        <v>1.1054664471865701</v>
      </c>
      <c r="AT335" s="89">
        <v>-99</v>
      </c>
      <c r="AU335" s="89">
        <v>-99</v>
      </c>
      <c r="AV335" s="89">
        <v>48.94735</v>
      </c>
      <c r="AW335" s="89">
        <v>1.1054664471865701</v>
      </c>
      <c r="AX335" s="89">
        <v>1.12572091485453</v>
      </c>
      <c r="AY335" s="89">
        <v>9.9685204616999007E-2</v>
      </c>
      <c r="AZ335" s="89">
        <v>0.112217719738909</v>
      </c>
      <c r="BA335" s="89">
        <v>-99</v>
      </c>
      <c r="BB335" s="89">
        <v>-99</v>
      </c>
      <c r="BC335" s="89">
        <v>-99</v>
      </c>
      <c r="BD335" s="89">
        <v>-99</v>
      </c>
      <c r="BE335" s="89">
        <v>-99</v>
      </c>
      <c r="BF335" s="89">
        <v>-99</v>
      </c>
      <c r="BG335" s="89">
        <v>-99</v>
      </c>
      <c r="BH335" s="89">
        <v>-99</v>
      </c>
      <c r="BI335" s="89">
        <v>-99</v>
      </c>
      <c r="BJ335" s="89">
        <v>-99</v>
      </c>
      <c r="BK335" s="89">
        <v>-99</v>
      </c>
      <c r="BL335" s="89">
        <v>-99</v>
      </c>
      <c r="BM335" s="89">
        <v>-99</v>
      </c>
      <c r="BN335" s="89">
        <v>-99</v>
      </c>
      <c r="BO335" s="89">
        <v>-99</v>
      </c>
      <c r="BP335" s="89">
        <v>-99</v>
      </c>
      <c r="BQ335" s="89">
        <v>-99</v>
      </c>
      <c r="BR335" s="89">
        <v>-99</v>
      </c>
      <c r="BS335" s="89">
        <v>-99</v>
      </c>
      <c r="BT335" s="89">
        <v>-99</v>
      </c>
      <c r="BU335" s="89">
        <v>-99</v>
      </c>
      <c r="BV335" s="89">
        <v>-99</v>
      </c>
      <c r="BW335" s="89">
        <v>-99</v>
      </c>
      <c r="BX335" s="89">
        <v>-99</v>
      </c>
      <c r="BY335" s="89">
        <v>-99</v>
      </c>
      <c r="BZ335" s="89">
        <v>-99</v>
      </c>
      <c r="CA335" s="89">
        <v>-99</v>
      </c>
      <c r="CB335" s="89">
        <v>-99</v>
      </c>
      <c r="CC335" s="89">
        <v>-99</v>
      </c>
      <c r="CD335" s="89">
        <v>-99</v>
      </c>
      <c r="CE335" s="89">
        <v>-99</v>
      </c>
      <c r="CF335" s="89">
        <v>-99</v>
      </c>
      <c r="CG335" s="89">
        <v>-99</v>
      </c>
      <c r="CH335" s="89">
        <v>-99</v>
      </c>
      <c r="CI335" s="89">
        <v>-99</v>
      </c>
      <c r="CJ335" s="89">
        <v>-99</v>
      </c>
      <c r="CK335" s="89">
        <v>-99</v>
      </c>
      <c r="CL335" s="89">
        <v>-99</v>
      </c>
      <c r="CM335" s="89">
        <v>-99</v>
      </c>
      <c r="CN335" s="89">
        <v>-99</v>
      </c>
      <c r="CO335" s="89">
        <v>-99</v>
      </c>
      <c r="CP335" s="89">
        <v>-99</v>
      </c>
      <c r="CQ335" s="89">
        <v>-99</v>
      </c>
      <c r="CR335" s="89">
        <v>-99</v>
      </c>
      <c r="CS335" s="89">
        <v>-99</v>
      </c>
      <c r="CT335" s="89">
        <v>-99</v>
      </c>
      <c r="CU335" s="86">
        <v>-99</v>
      </c>
      <c r="CV335" s="86">
        <v>0.99399999999999999</v>
      </c>
      <c r="CW335" s="86">
        <v>87</v>
      </c>
      <c r="CX335" s="86">
        <v>2</v>
      </c>
      <c r="CY335" s="86">
        <v>-0.91900000000000004</v>
      </c>
      <c r="CZ335" s="86">
        <v>13</v>
      </c>
      <c r="DA335" s="86">
        <v>2</v>
      </c>
      <c r="DB335" s="86">
        <v>0.77400000000000002</v>
      </c>
      <c r="DC335" s="86">
        <v>84</v>
      </c>
      <c r="DD335" s="86">
        <v>-99</v>
      </c>
      <c r="DE335" s="86">
        <v>-99</v>
      </c>
      <c r="DF335" s="86">
        <v>-99</v>
      </c>
      <c r="DG335" s="86">
        <v>-99</v>
      </c>
      <c r="DH335" s="86">
        <v>-99</v>
      </c>
    </row>
    <row r="336" spans="1:112" x14ac:dyDescent="0.2">
      <c r="A336" s="85">
        <f>IF(ISERROR(SEARCH('School Lookup'!$F$3,Data!J336)),A335,A335+1)</f>
        <v>0</v>
      </c>
      <c r="B336" s="85">
        <f>IF(I336='School Lookup'!$G$13,1,0)</f>
        <v>0</v>
      </c>
      <c r="C336" s="85">
        <f t="shared" si="5"/>
        <v>334</v>
      </c>
      <c r="D336" s="86" t="s">
        <v>6478</v>
      </c>
      <c r="E336" s="86" t="s">
        <v>6523</v>
      </c>
      <c r="F336" s="86" t="s">
        <v>2747</v>
      </c>
      <c r="G336" s="86" t="s">
        <v>2941</v>
      </c>
      <c r="H336" s="86" t="s">
        <v>452</v>
      </c>
      <c r="I336" s="86" t="s">
        <v>3921</v>
      </c>
      <c r="J336" s="86" t="s">
        <v>2597</v>
      </c>
      <c r="K336" s="86" t="s">
        <v>143</v>
      </c>
      <c r="L336" s="86">
        <v>1</v>
      </c>
      <c r="M336" s="86">
        <v>1</v>
      </c>
      <c r="N336" s="89">
        <v>0.36695176151761499</v>
      </c>
      <c r="O336" s="89">
        <v>0.88898863428431796</v>
      </c>
      <c r="P336" s="89">
        <v>-99</v>
      </c>
      <c r="Q336" s="89">
        <v>-99</v>
      </c>
      <c r="R336" s="89">
        <v>48.509476422764202</v>
      </c>
      <c r="S336" s="89">
        <v>0.88898863428431796</v>
      </c>
      <c r="T336" s="89">
        <v>1.00859185632453</v>
      </c>
      <c r="U336" s="89">
        <v>0.5</v>
      </c>
      <c r="V336" s="89">
        <v>0.50429592816226498</v>
      </c>
      <c r="W336" s="89">
        <v>1</v>
      </c>
      <c r="X336" s="89">
        <v>0.31553902439024401</v>
      </c>
      <c r="Y336" s="89">
        <v>0.83187549694979002</v>
      </c>
      <c r="Z336" s="89">
        <v>-99</v>
      </c>
      <c r="AA336" s="89">
        <v>-99</v>
      </c>
      <c r="AB336" s="89">
        <v>47.696485365853697</v>
      </c>
      <c r="AC336" s="89">
        <v>0.83187549694979002</v>
      </c>
      <c r="AD336" s="89">
        <v>0.96996601721081499</v>
      </c>
      <c r="AE336" s="89">
        <v>0.5</v>
      </c>
      <c r="AF336" s="89">
        <v>0.48498300860540799</v>
      </c>
      <c r="AG336" s="89">
        <v>-99</v>
      </c>
      <c r="AH336" s="89">
        <v>-99</v>
      </c>
      <c r="AI336" s="89">
        <v>-99</v>
      </c>
      <c r="AJ336" s="89">
        <v>-99</v>
      </c>
      <c r="AK336" s="89">
        <v>-99</v>
      </c>
      <c r="AL336" s="89">
        <v>-99</v>
      </c>
      <c r="AM336" s="89">
        <v>-99</v>
      </c>
      <c r="AN336" s="89">
        <v>-99</v>
      </c>
      <c r="AO336" s="89">
        <v>-99</v>
      </c>
      <c r="AP336" s="89">
        <v>-99</v>
      </c>
      <c r="AQ336" s="89">
        <v>-99</v>
      </c>
      <c r="AR336" s="89">
        <v>-99</v>
      </c>
      <c r="AS336" s="89">
        <v>-99</v>
      </c>
      <c r="AT336" s="89">
        <v>-99</v>
      </c>
      <c r="AU336" s="89">
        <v>-99</v>
      </c>
      <c r="AV336" s="89">
        <v>-99</v>
      </c>
      <c r="AW336" s="89">
        <v>-99</v>
      </c>
      <c r="AX336" s="89">
        <v>-99</v>
      </c>
      <c r="AY336" s="89">
        <v>-99</v>
      </c>
      <c r="AZ336" s="89">
        <v>-99</v>
      </c>
      <c r="BA336" s="89">
        <v>-99</v>
      </c>
      <c r="BB336" s="89">
        <v>-99</v>
      </c>
      <c r="BC336" s="89">
        <v>-99</v>
      </c>
      <c r="BD336" s="89">
        <v>-99</v>
      </c>
      <c r="BE336" s="89">
        <v>-99</v>
      </c>
      <c r="BF336" s="89">
        <v>-99</v>
      </c>
      <c r="BG336" s="89">
        <v>-99</v>
      </c>
      <c r="BH336" s="89">
        <v>-99</v>
      </c>
      <c r="BI336" s="89">
        <v>-99</v>
      </c>
      <c r="BJ336" s="89">
        <v>-99</v>
      </c>
      <c r="BK336" s="89">
        <v>-99</v>
      </c>
      <c r="BL336" s="89">
        <v>-99</v>
      </c>
      <c r="BM336" s="89">
        <v>-99</v>
      </c>
      <c r="BN336" s="89">
        <v>-99</v>
      </c>
      <c r="BO336" s="89">
        <v>-99</v>
      </c>
      <c r="BP336" s="89">
        <v>-99</v>
      </c>
      <c r="BQ336" s="89">
        <v>-99</v>
      </c>
      <c r="BR336" s="89">
        <v>-99</v>
      </c>
      <c r="BS336" s="89">
        <v>-99</v>
      </c>
      <c r="BT336" s="89">
        <v>-99</v>
      </c>
      <c r="BU336" s="89">
        <v>-99</v>
      </c>
      <c r="BV336" s="89">
        <v>-99</v>
      </c>
      <c r="BW336" s="89">
        <v>-99</v>
      </c>
      <c r="BX336" s="89">
        <v>-99</v>
      </c>
      <c r="BY336" s="89">
        <v>-99</v>
      </c>
      <c r="BZ336" s="89">
        <v>-99</v>
      </c>
      <c r="CA336" s="89">
        <v>-99</v>
      </c>
      <c r="CB336" s="89">
        <v>-99</v>
      </c>
      <c r="CC336" s="89">
        <v>-99</v>
      </c>
      <c r="CD336" s="89">
        <v>-99</v>
      </c>
      <c r="CE336" s="89">
        <v>-99</v>
      </c>
      <c r="CF336" s="89">
        <v>-99</v>
      </c>
      <c r="CG336" s="89">
        <v>-99</v>
      </c>
      <c r="CH336" s="89">
        <v>-99</v>
      </c>
      <c r="CI336" s="89">
        <v>-99</v>
      </c>
      <c r="CJ336" s="89">
        <v>-99</v>
      </c>
      <c r="CK336" s="89">
        <v>-99</v>
      </c>
      <c r="CL336" s="89">
        <v>-99</v>
      </c>
      <c r="CM336" s="89">
        <v>-99</v>
      </c>
      <c r="CN336" s="89">
        <v>-99</v>
      </c>
      <c r="CO336" s="89">
        <v>-99</v>
      </c>
      <c r="CP336" s="89">
        <v>-99</v>
      </c>
      <c r="CQ336" s="89">
        <v>-99</v>
      </c>
      <c r="CR336" s="89">
        <v>-99</v>
      </c>
      <c r="CS336" s="89">
        <v>-99</v>
      </c>
      <c r="CT336" s="89">
        <v>-99</v>
      </c>
      <c r="CU336" s="86">
        <v>-99</v>
      </c>
      <c r="CV336" s="86">
        <v>0.98929999999999996</v>
      </c>
      <c r="CW336" s="86">
        <v>87</v>
      </c>
      <c r="CX336" s="86">
        <v>2</v>
      </c>
      <c r="CY336" s="86">
        <v>8.43E-2</v>
      </c>
      <c r="CZ336" s="86">
        <v>55</v>
      </c>
      <c r="DA336" s="86">
        <v>0</v>
      </c>
      <c r="DB336" s="86">
        <v>-99</v>
      </c>
      <c r="DC336" s="86">
        <v>-99</v>
      </c>
      <c r="DD336" s="86">
        <v>-99</v>
      </c>
      <c r="DE336" s="86">
        <v>-99</v>
      </c>
      <c r="DF336" s="86">
        <v>-99</v>
      </c>
      <c r="DG336" s="86">
        <v>-99</v>
      </c>
      <c r="DH336" s="86">
        <v>-99</v>
      </c>
    </row>
    <row r="337" spans="1:112" x14ac:dyDescent="0.2">
      <c r="A337" s="85">
        <f>IF(ISERROR(SEARCH('School Lookup'!$F$3,Data!J337)),A336,A336+1)</f>
        <v>0</v>
      </c>
      <c r="B337" s="85">
        <f>IF(I337='School Lookup'!$G$13,1,0)</f>
        <v>0</v>
      </c>
      <c r="C337" s="85">
        <f t="shared" si="5"/>
        <v>335</v>
      </c>
      <c r="D337" s="86" t="s">
        <v>6478</v>
      </c>
      <c r="E337" s="86" t="s">
        <v>6489</v>
      </c>
      <c r="F337" s="86" t="s">
        <v>2741</v>
      </c>
      <c r="G337" s="86" t="s">
        <v>2825</v>
      </c>
      <c r="H337" s="86" t="s">
        <v>532</v>
      </c>
      <c r="I337" s="86" t="s">
        <v>3548</v>
      </c>
      <c r="J337" s="86" t="s">
        <v>1105</v>
      </c>
      <c r="K337" s="86" t="s">
        <v>6525</v>
      </c>
      <c r="L337" s="86">
        <v>1</v>
      </c>
      <c r="M337" s="86">
        <v>1</v>
      </c>
      <c r="N337" s="89">
        <v>0.41676496350365</v>
      </c>
      <c r="O337" s="89">
        <v>0.99685906938636304</v>
      </c>
      <c r="P337" s="89">
        <v>56.2517</v>
      </c>
      <c r="Q337" s="89">
        <v>0.68051739906602804</v>
      </c>
      <c r="R337" s="89">
        <v>52.068100973236</v>
      </c>
      <c r="S337" s="89">
        <v>0.83868823422619498</v>
      </c>
      <c r="T337" s="89">
        <v>0.95151765772468999</v>
      </c>
      <c r="U337" s="89">
        <v>0.40254652301665</v>
      </c>
      <c r="V337" s="89">
        <v>0.38303012470602099</v>
      </c>
      <c r="W337" s="89">
        <v>1</v>
      </c>
      <c r="X337" s="89">
        <v>0.47620849514563102</v>
      </c>
      <c r="Y337" s="89">
        <v>1.21011687970183</v>
      </c>
      <c r="Z337" s="89">
        <v>51.825200000000002</v>
      </c>
      <c r="AA337" s="89">
        <v>0.24908589163221501</v>
      </c>
      <c r="AB337" s="89">
        <v>47.815521601941803</v>
      </c>
      <c r="AC337" s="89">
        <v>0.72960138566702004</v>
      </c>
      <c r="AD337" s="89">
        <v>0.850882951351984</v>
      </c>
      <c r="AE337" s="89">
        <v>0.40352595494613103</v>
      </c>
      <c r="AF337" s="89">
        <v>0.34335335549169199</v>
      </c>
      <c r="AG337" s="89">
        <v>1</v>
      </c>
      <c r="AH337" s="89">
        <v>0.73655806451612904</v>
      </c>
      <c r="AI337" s="89">
        <v>1.64217993760549</v>
      </c>
      <c r="AJ337" s="89">
        <v>-99</v>
      </c>
      <c r="AK337" s="89">
        <v>-99</v>
      </c>
      <c r="AL337" s="89">
        <v>47.311786021505398</v>
      </c>
      <c r="AM337" s="89">
        <v>1.64217993760549</v>
      </c>
      <c r="AN337" s="89">
        <v>1.6819797349305901</v>
      </c>
      <c r="AO337" s="89">
        <v>9.1087169441723806E-2</v>
      </c>
      <c r="AP337" s="89">
        <v>0.15320677311316799</v>
      </c>
      <c r="AQ337" s="89">
        <v>1</v>
      </c>
      <c r="AR337" s="89">
        <v>0.42771428571428599</v>
      </c>
      <c r="AS337" s="89">
        <v>1.03143302216093</v>
      </c>
      <c r="AT337" s="89">
        <v>-99</v>
      </c>
      <c r="AU337" s="89">
        <v>-99</v>
      </c>
      <c r="AV337" s="89">
        <v>47.619047619047599</v>
      </c>
      <c r="AW337" s="89">
        <v>1.03143302216093</v>
      </c>
      <c r="AX337" s="89">
        <v>1.0477048631433099</v>
      </c>
      <c r="AY337" s="89">
        <v>0.102840352595495</v>
      </c>
      <c r="AZ337" s="89">
        <v>0.107746337541673</v>
      </c>
      <c r="BA337" s="89">
        <v>-99</v>
      </c>
      <c r="BB337" s="89">
        <v>-99</v>
      </c>
      <c r="BC337" s="89">
        <v>-99</v>
      </c>
      <c r="BD337" s="89">
        <v>-99</v>
      </c>
      <c r="BE337" s="89">
        <v>-99</v>
      </c>
      <c r="BF337" s="89">
        <v>-99</v>
      </c>
      <c r="BG337" s="89">
        <v>-99</v>
      </c>
      <c r="BH337" s="89">
        <v>-99</v>
      </c>
      <c r="BI337" s="89">
        <v>-99</v>
      </c>
      <c r="BJ337" s="89">
        <v>-99</v>
      </c>
      <c r="BK337" s="89">
        <v>-99</v>
      </c>
      <c r="BL337" s="89">
        <v>-99</v>
      </c>
      <c r="BM337" s="89">
        <v>-99</v>
      </c>
      <c r="BN337" s="89">
        <v>-99</v>
      </c>
      <c r="BO337" s="89">
        <v>-99</v>
      </c>
      <c r="BP337" s="89">
        <v>-99</v>
      </c>
      <c r="BQ337" s="89">
        <v>-99</v>
      </c>
      <c r="BR337" s="89">
        <v>-99</v>
      </c>
      <c r="BS337" s="89">
        <v>-99</v>
      </c>
      <c r="BT337" s="89">
        <v>-99</v>
      </c>
      <c r="BU337" s="89">
        <v>-99</v>
      </c>
      <c r="BV337" s="89">
        <v>-99</v>
      </c>
      <c r="BW337" s="89">
        <v>-99</v>
      </c>
      <c r="BX337" s="89">
        <v>-99</v>
      </c>
      <c r="BY337" s="89">
        <v>-99</v>
      </c>
      <c r="BZ337" s="89">
        <v>-99</v>
      </c>
      <c r="CA337" s="89">
        <v>-99</v>
      </c>
      <c r="CB337" s="89">
        <v>-99</v>
      </c>
      <c r="CC337" s="89">
        <v>-99</v>
      </c>
      <c r="CD337" s="89">
        <v>-99</v>
      </c>
      <c r="CE337" s="89">
        <v>-99</v>
      </c>
      <c r="CF337" s="89">
        <v>-99</v>
      </c>
      <c r="CG337" s="89">
        <v>-99</v>
      </c>
      <c r="CH337" s="89">
        <v>-99</v>
      </c>
      <c r="CI337" s="89">
        <v>-99</v>
      </c>
      <c r="CJ337" s="89">
        <v>-99</v>
      </c>
      <c r="CK337" s="89">
        <v>-99</v>
      </c>
      <c r="CL337" s="89">
        <v>-99</v>
      </c>
      <c r="CM337" s="89">
        <v>-99</v>
      </c>
      <c r="CN337" s="89">
        <v>-99</v>
      </c>
      <c r="CO337" s="89">
        <v>-99</v>
      </c>
      <c r="CP337" s="89">
        <v>-99</v>
      </c>
      <c r="CQ337" s="89">
        <v>-99</v>
      </c>
      <c r="CR337" s="89">
        <v>-99</v>
      </c>
      <c r="CS337" s="89">
        <v>-99</v>
      </c>
      <c r="CT337" s="89">
        <v>-99</v>
      </c>
      <c r="CU337" s="86">
        <v>-99</v>
      </c>
      <c r="CV337" s="86">
        <v>0.98729999999999996</v>
      </c>
      <c r="CW337" s="86">
        <v>87</v>
      </c>
      <c r="CX337" s="86">
        <v>2</v>
      </c>
      <c r="CY337" s="86">
        <v>0.72929999999999995</v>
      </c>
      <c r="CZ337" s="86">
        <v>81</v>
      </c>
      <c r="DA337" s="86">
        <v>2</v>
      </c>
      <c r="DB337" s="86">
        <v>0.3745</v>
      </c>
      <c r="DC337" s="86">
        <v>67</v>
      </c>
      <c r="DD337" s="86">
        <v>-99</v>
      </c>
      <c r="DE337" s="86">
        <v>-99</v>
      </c>
      <c r="DF337" s="86">
        <v>-99</v>
      </c>
      <c r="DG337" s="86">
        <v>-99</v>
      </c>
      <c r="DH337" s="86">
        <v>-99</v>
      </c>
    </row>
    <row r="338" spans="1:112" x14ac:dyDescent="0.2">
      <c r="A338" s="85">
        <f>IF(ISERROR(SEARCH('School Lookup'!$F$3,Data!J338)),A337,A337+1)</f>
        <v>0</v>
      </c>
      <c r="B338" s="85">
        <f>IF(I338='School Lookup'!$G$13,1,0)</f>
        <v>0</v>
      </c>
      <c r="C338" s="85">
        <f t="shared" si="5"/>
        <v>336</v>
      </c>
      <c r="D338" s="86" t="s">
        <v>6478</v>
      </c>
      <c r="E338" s="86" t="s">
        <v>6760</v>
      </c>
      <c r="F338" s="86" t="s">
        <v>2767</v>
      </c>
      <c r="G338" s="86" t="s">
        <v>2782</v>
      </c>
      <c r="H338" s="86" t="s">
        <v>1545</v>
      </c>
      <c r="I338" s="86" t="s">
        <v>3958</v>
      </c>
      <c r="J338" s="86" t="s">
        <v>2675</v>
      </c>
      <c r="K338" s="86" t="s">
        <v>26</v>
      </c>
      <c r="L338" s="86">
        <v>1</v>
      </c>
      <c r="M338" s="86">
        <v>1</v>
      </c>
      <c r="N338" s="89">
        <v>0.36480000000000001</v>
      </c>
      <c r="O338" s="89">
        <v>0.88432899704184398</v>
      </c>
      <c r="P338" s="89">
        <v>66.455299999999994</v>
      </c>
      <c r="Q338" s="89">
        <v>1.7628276572869099</v>
      </c>
      <c r="R338" s="89">
        <v>52.84975</v>
      </c>
      <c r="S338" s="89">
        <v>1.32357832716438</v>
      </c>
      <c r="T338" s="89">
        <v>1.50170639243594</v>
      </c>
      <c r="U338" s="89">
        <v>0.373668925459826</v>
      </c>
      <c r="V338" s="89">
        <v>0.56114101401768801</v>
      </c>
      <c r="W338" s="89">
        <v>1</v>
      </c>
      <c r="X338" s="89">
        <v>0.22822816537467699</v>
      </c>
      <c r="Y338" s="89">
        <v>0.62633190557520502</v>
      </c>
      <c r="Z338" s="89">
        <v>51.567999999999998</v>
      </c>
      <c r="AA338" s="89">
        <v>0.21701229048151799</v>
      </c>
      <c r="AB338" s="89">
        <v>45.736393281653697</v>
      </c>
      <c r="AC338" s="89">
        <v>0.42167209802836197</v>
      </c>
      <c r="AD338" s="89">
        <v>0.49234486991753701</v>
      </c>
      <c r="AE338" s="89">
        <v>0.37463697967086201</v>
      </c>
      <c r="AF338" s="89">
        <v>0.18445059502234901</v>
      </c>
      <c r="AG338" s="89">
        <v>1</v>
      </c>
      <c r="AH338" s="89">
        <v>0.30072903225806502</v>
      </c>
      <c r="AI338" s="89">
        <v>0.70423381454256895</v>
      </c>
      <c r="AJ338" s="89">
        <v>-99</v>
      </c>
      <c r="AK338" s="89">
        <v>-99</v>
      </c>
      <c r="AL338" s="89">
        <v>47.580663709677403</v>
      </c>
      <c r="AM338" s="89">
        <v>0.70423381454256895</v>
      </c>
      <c r="AN338" s="89">
        <v>0.69662660522568798</v>
      </c>
      <c r="AO338" s="89">
        <v>0.120038722168441</v>
      </c>
      <c r="AP338" s="89">
        <v>8.3622167519830898E-2</v>
      </c>
      <c r="AQ338" s="89">
        <v>1</v>
      </c>
      <c r="AR338" s="89">
        <v>0.48139852941176497</v>
      </c>
      <c r="AS338" s="89">
        <v>1.15210532324897</v>
      </c>
      <c r="AT338" s="89">
        <v>-99</v>
      </c>
      <c r="AU338" s="89">
        <v>-99</v>
      </c>
      <c r="AV338" s="89">
        <v>46.3234985294118</v>
      </c>
      <c r="AW338" s="89">
        <v>1.15210532324897</v>
      </c>
      <c r="AX338" s="89">
        <v>1.1748687283641399</v>
      </c>
      <c r="AY338" s="89">
        <v>0.13165537270087099</v>
      </c>
      <c r="AZ338" s="89">
        <v>0.154677780307379</v>
      </c>
      <c r="BA338" s="89">
        <v>-99</v>
      </c>
      <c r="BB338" s="89">
        <v>-99</v>
      </c>
      <c r="BC338" s="89">
        <v>-99</v>
      </c>
      <c r="BD338" s="89">
        <v>-99</v>
      </c>
      <c r="BE338" s="89">
        <v>-99</v>
      </c>
      <c r="BF338" s="89">
        <v>-99</v>
      </c>
      <c r="BG338" s="89">
        <v>-99</v>
      </c>
      <c r="BH338" s="89">
        <v>-99</v>
      </c>
      <c r="BI338" s="89">
        <v>-99</v>
      </c>
      <c r="BJ338" s="89">
        <v>-99</v>
      </c>
      <c r="BK338" s="89">
        <v>-99</v>
      </c>
      <c r="BL338" s="89">
        <v>-99</v>
      </c>
      <c r="BM338" s="89">
        <v>-99</v>
      </c>
      <c r="BN338" s="89">
        <v>-99</v>
      </c>
      <c r="BO338" s="89">
        <v>-99</v>
      </c>
      <c r="BP338" s="89">
        <v>-99</v>
      </c>
      <c r="BQ338" s="89">
        <v>-99</v>
      </c>
      <c r="BR338" s="89">
        <v>-99</v>
      </c>
      <c r="BS338" s="89">
        <v>-99</v>
      </c>
      <c r="BT338" s="89">
        <v>-99</v>
      </c>
      <c r="BU338" s="89">
        <v>-99</v>
      </c>
      <c r="BV338" s="89">
        <v>-99</v>
      </c>
      <c r="BW338" s="89">
        <v>-99</v>
      </c>
      <c r="BX338" s="89">
        <v>-99</v>
      </c>
      <c r="BY338" s="89">
        <v>-99</v>
      </c>
      <c r="BZ338" s="89">
        <v>-99</v>
      </c>
      <c r="CA338" s="89">
        <v>-99</v>
      </c>
      <c r="CB338" s="89">
        <v>-99</v>
      </c>
      <c r="CC338" s="89">
        <v>-99</v>
      </c>
      <c r="CD338" s="89">
        <v>-99</v>
      </c>
      <c r="CE338" s="89">
        <v>-99</v>
      </c>
      <c r="CF338" s="89">
        <v>-99</v>
      </c>
      <c r="CG338" s="89">
        <v>-99</v>
      </c>
      <c r="CH338" s="89">
        <v>-99</v>
      </c>
      <c r="CI338" s="89">
        <v>-99</v>
      </c>
      <c r="CJ338" s="89">
        <v>-99</v>
      </c>
      <c r="CK338" s="89">
        <v>-99</v>
      </c>
      <c r="CL338" s="89">
        <v>-99</v>
      </c>
      <c r="CM338" s="89">
        <v>-99</v>
      </c>
      <c r="CN338" s="89">
        <v>-99</v>
      </c>
      <c r="CO338" s="89">
        <v>-99</v>
      </c>
      <c r="CP338" s="89">
        <v>-99</v>
      </c>
      <c r="CQ338" s="89">
        <v>-99</v>
      </c>
      <c r="CR338" s="89">
        <v>-99</v>
      </c>
      <c r="CS338" s="89">
        <v>-99</v>
      </c>
      <c r="CT338" s="89">
        <v>-99</v>
      </c>
      <c r="CU338" s="86">
        <v>-99</v>
      </c>
      <c r="CV338" s="86">
        <v>0.9839</v>
      </c>
      <c r="CW338" s="86">
        <v>87</v>
      </c>
      <c r="CX338" s="86">
        <v>2</v>
      </c>
      <c r="CY338" s="86">
        <v>-0.3473</v>
      </c>
      <c r="CZ338" s="86">
        <v>34</v>
      </c>
      <c r="DA338" s="86">
        <v>2</v>
      </c>
      <c r="DB338" s="86">
        <v>0.74</v>
      </c>
      <c r="DC338" s="86">
        <v>83</v>
      </c>
      <c r="DD338" s="86">
        <v>-99</v>
      </c>
      <c r="DE338" s="86">
        <v>-99</v>
      </c>
      <c r="DF338" s="86">
        <v>-99</v>
      </c>
      <c r="DG338" s="86">
        <v>-99</v>
      </c>
      <c r="DH338" s="86">
        <v>-99</v>
      </c>
    </row>
    <row r="339" spans="1:112" x14ac:dyDescent="0.2">
      <c r="A339" s="85">
        <f>IF(ISERROR(SEARCH('School Lookup'!$F$3,Data!J339)),A338,A338+1)</f>
        <v>0</v>
      </c>
      <c r="B339" s="85">
        <f>IF(I339='School Lookup'!$G$13,1,0)</f>
        <v>0</v>
      </c>
      <c r="C339" s="85">
        <f t="shared" si="5"/>
        <v>337</v>
      </c>
      <c r="D339" s="86" t="s">
        <v>6478</v>
      </c>
      <c r="E339" s="86" t="s">
        <v>6486</v>
      </c>
      <c r="F339" s="86" t="s">
        <v>1088</v>
      </c>
      <c r="G339" s="86" t="s">
        <v>2886</v>
      </c>
      <c r="H339" s="86" t="s">
        <v>99</v>
      </c>
      <c r="I339" s="86" t="s">
        <v>4086</v>
      </c>
      <c r="J339" s="86" t="s">
        <v>101</v>
      </c>
      <c r="K339" s="86" t="s">
        <v>36</v>
      </c>
      <c r="L339" s="86">
        <v>1</v>
      </c>
      <c r="M339" s="86">
        <v>-99</v>
      </c>
      <c r="N339" s="89">
        <v>-99</v>
      </c>
      <c r="O339" s="89">
        <v>-99</v>
      </c>
      <c r="P339" s="89">
        <v>-99</v>
      </c>
      <c r="Q339" s="89">
        <v>-99</v>
      </c>
      <c r="R339" s="89">
        <v>-99</v>
      </c>
      <c r="S339" s="89">
        <v>-99</v>
      </c>
      <c r="T339" s="89">
        <v>-99</v>
      </c>
      <c r="U339" s="89">
        <v>-99</v>
      </c>
      <c r="V339" s="89">
        <v>-99</v>
      </c>
      <c r="W339" s="89">
        <v>-99</v>
      </c>
      <c r="X339" s="89">
        <v>-99</v>
      </c>
      <c r="Y339" s="89">
        <v>-99</v>
      </c>
      <c r="Z339" s="89">
        <v>-99</v>
      </c>
      <c r="AA339" s="89">
        <v>-99</v>
      </c>
      <c r="AB339" s="89">
        <v>-99</v>
      </c>
      <c r="AC339" s="89">
        <v>-99</v>
      </c>
      <c r="AD339" s="89">
        <v>-99</v>
      </c>
      <c r="AE339" s="89">
        <v>-99</v>
      </c>
      <c r="AF339" s="89">
        <v>-99</v>
      </c>
      <c r="AG339" s="89">
        <v>-99</v>
      </c>
      <c r="AH339" s="89">
        <v>-99</v>
      </c>
      <c r="AI339" s="89">
        <v>-99</v>
      </c>
      <c r="AJ339" s="89">
        <v>-99</v>
      </c>
      <c r="AK339" s="89">
        <v>-99</v>
      </c>
      <c r="AL339" s="89">
        <v>-99</v>
      </c>
      <c r="AM339" s="89">
        <v>-99</v>
      </c>
      <c r="AN339" s="89">
        <v>-99</v>
      </c>
      <c r="AO339" s="89">
        <v>-99</v>
      </c>
      <c r="AP339" s="89">
        <v>-99</v>
      </c>
      <c r="AQ339" s="89">
        <v>-99</v>
      </c>
      <c r="AR339" s="89">
        <v>-99</v>
      </c>
      <c r="AS339" s="89">
        <v>-99</v>
      </c>
      <c r="AT339" s="89">
        <v>-99</v>
      </c>
      <c r="AU339" s="89">
        <v>-99</v>
      </c>
      <c r="AV339" s="89">
        <v>-99</v>
      </c>
      <c r="AW339" s="89">
        <v>-99</v>
      </c>
      <c r="AX339" s="89">
        <v>-99</v>
      </c>
      <c r="AY339" s="89">
        <v>-99</v>
      </c>
      <c r="AZ339" s="89">
        <v>-99</v>
      </c>
      <c r="BA339" s="89">
        <v>1</v>
      </c>
      <c r="BB339" s="89">
        <v>0.22963984374999999</v>
      </c>
      <c r="BC339" s="89">
        <v>0.74124232432380199</v>
      </c>
      <c r="BD339" s="89">
        <v>51.1233</v>
      </c>
      <c r="BE339" s="89">
        <v>0.282929739079055</v>
      </c>
      <c r="BF339" s="89">
        <v>53.12497890625</v>
      </c>
      <c r="BG339" s="89">
        <v>0.51208603170142797</v>
      </c>
      <c r="BH339" s="89">
        <v>0.55811886239877295</v>
      </c>
      <c r="BI339" s="89">
        <v>0.25</v>
      </c>
      <c r="BJ339" s="89">
        <v>0.13952971559969299</v>
      </c>
      <c r="BK339" s="89">
        <v>1</v>
      </c>
      <c r="BL339" s="89">
        <v>0.49179765624999999</v>
      </c>
      <c r="BM339" s="89">
        <v>1.37855218244307</v>
      </c>
      <c r="BN339" s="89">
        <v>58.438400000000001</v>
      </c>
      <c r="BO339" s="89">
        <v>1.0984392338087201</v>
      </c>
      <c r="BP339" s="89">
        <v>61.718758593750003</v>
      </c>
      <c r="BQ339" s="89">
        <v>1.23849570812589</v>
      </c>
      <c r="BR339" s="89">
        <v>1.31104829523832</v>
      </c>
      <c r="BS339" s="89">
        <v>0.25</v>
      </c>
      <c r="BT339" s="89">
        <v>0.32776207380958</v>
      </c>
      <c r="BU339" s="89">
        <v>1</v>
      </c>
      <c r="BV339" s="89">
        <v>0.33089765625000001</v>
      </c>
      <c r="BW339" s="89">
        <v>0.91934506834401997</v>
      </c>
      <c r="BX339" s="89">
        <v>58.438400000000001</v>
      </c>
      <c r="BY339" s="89">
        <v>0.96240729866864505</v>
      </c>
      <c r="BZ339" s="89">
        <v>55.468732812500001</v>
      </c>
      <c r="CA339" s="89">
        <v>0.94087618350633195</v>
      </c>
      <c r="CB339" s="89">
        <v>1.0015766192298601</v>
      </c>
      <c r="CC339" s="89">
        <v>0.25</v>
      </c>
      <c r="CD339" s="89">
        <v>0.25039415480746402</v>
      </c>
      <c r="CE339" s="89">
        <v>1</v>
      </c>
      <c r="CF339" s="89">
        <v>0.52654921875000005</v>
      </c>
      <c r="CG339" s="89">
        <v>1.44920093667786</v>
      </c>
      <c r="CH339" s="89">
        <v>56.5974</v>
      </c>
      <c r="CI339" s="89">
        <v>0.83323671188397197</v>
      </c>
      <c r="CJ339" s="89">
        <v>52.343788281249999</v>
      </c>
      <c r="CK339" s="89">
        <v>1.14121882428092</v>
      </c>
      <c r="CL339" s="89">
        <v>1.24401695973076</v>
      </c>
      <c r="CM339" s="89">
        <v>0.25</v>
      </c>
      <c r="CN339" s="89">
        <v>0.311004239932689</v>
      </c>
      <c r="CO339" s="89">
        <v>97.46</v>
      </c>
      <c r="CP339" s="89">
        <v>0.76100000000000001</v>
      </c>
      <c r="CQ339" s="89">
        <v>-1.58</v>
      </c>
      <c r="CR339" s="89">
        <v>-0.41060000000000002</v>
      </c>
      <c r="CS339" s="89">
        <v>0.76100000000000001</v>
      </c>
      <c r="CT339" s="89">
        <v>0.57489999999999997</v>
      </c>
      <c r="CU339" s="86" t="s">
        <v>6988</v>
      </c>
      <c r="CV339" s="86">
        <v>0.98329999999999995</v>
      </c>
      <c r="CW339" s="86">
        <v>87</v>
      </c>
      <c r="CX339" s="86">
        <v>2</v>
      </c>
      <c r="CY339" s="86">
        <v>0.1116</v>
      </c>
      <c r="CZ339" s="86">
        <v>57</v>
      </c>
      <c r="DA339" s="86">
        <v>4</v>
      </c>
      <c r="DB339" s="86">
        <v>0.79430000000000001</v>
      </c>
      <c r="DC339" s="86">
        <v>85</v>
      </c>
      <c r="DD339" s="86">
        <v>-99</v>
      </c>
      <c r="DE339" s="86">
        <v>-99</v>
      </c>
      <c r="DF339" s="86">
        <v>-99</v>
      </c>
      <c r="DG339" s="86">
        <v>-99</v>
      </c>
      <c r="DH339" s="86">
        <v>-99</v>
      </c>
    </row>
    <row r="340" spans="1:112" x14ac:dyDescent="0.2">
      <c r="A340" s="85">
        <f>IF(ISERROR(SEARCH('School Lookup'!$F$3,Data!J340)),A339,A339+1)</f>
        <v>0</v>
      </c>
      <c r="B340" s="85">
        <f>IF(I340='School Lookup'!$G$13,1,0)</f>
        <v>0</v>
      </c>
      <c r="C340" s="85">
        <f t="shared" si="5"/>
        <v>338</v>
      </c>
      <c r="D340" s="86" t="s">
        <v>6478</v>
      </c>
      <c r="E340" s="86" t="s">
        <v>6531</v>
      </c>
      <c r="F340" s="86" t="s">
        <v>2748</v>
      </c>
      <c r="G340" s="86" t="s">
        <v>5972</v>
      </c>
      <c r="H340" s="86" t="s">
        <v>5973</v>
      </c>
      <c r="I340" s="86" t="s">
        <v>5974</v>
      </c>
      <c r="J340" s="86" t="s">
        <v>5973</v>
      </c>
      <c r="K340" s="86" t="s">
        <v>171</v>
      </c>
      <c r="L340" s="86">
        <v>1</v>
      </c>
      <c r="M340" s="86">
        <v>1</v>
      </c>
      <c r="N340" s="89">
        <v>9.3749999999999997E-3</v>
      </c>
      <c r="O340" s="89">
        <v>0.114656543404089</v>
      </c>
      <c r="P340" s="89">
        <v>66.156300000000002</v>
      </c>
      <c r="Q340" s="89">
        <v>1.7311123051359001</v>
      </c>
      <c r="R340" s="89">
        <v>54.000020999999997</v>
      </c>
      <c r="S340" s="89">
        <v>0.92288442426999495</v>
      </c>
      <c r="T340" s="89">
        <v>1.0470522869991501</v>
      </c>
      <c r="U340" s="89">
        <v>0.50251256281406997</v>
      </c>
      <c r="V340" s="89">
        <v>0.52615692814027504</v>
      </c>
      <c r="W340" s="89">
        <v>1</v>
      </c>
      <c r="X340" s="89">
        <v>-3.5299999999999998E-2</v>
      </c>
      <c r="Y340" s="89">
        <v>5.9448638006065601E-3</v>
      </c>
      <c r="Z340" s="89">
        <v>62.406300000000002</v>
      </c>
      <c r="AA340" s="89">
        <v>1.56858037505223</v>
      </c>
      <c r="AB340" s="89">
        <v>53.5353303030303</v>
      </c>
      <c r="AC340" s="89">
        <v>0.78726261942641895</v>
      </c>
      <c r="AD340" s="89">
        <v>0.91802092411116398</v>
      </c>
      <c r="AE340" s="89">
        <v>0.49748743718593003</v>
      </c>
      <c r="AF340" s="89">
        <v>0.456703876819122</v>
      </c>
      <c r="AG340" s="89">
        <v>-99</v>
      </c>
      <c r="AH340" s="89">
        <v>-99</v>
      </c>
      <c r="AI340" s="89">
        <v>-99</v>
      </c>
      <c r="AJ340" s="89">
        <v>-99</v>
      </c>
      <c r="AK340" s="89">
        <v>-99</v>
      </c>
      <c r="AL340" s="89">
        <v>-99</v>
      </c>
      <c r="AM340" s="89">
        <v>-99</v>
      </c>
      <c r="AN340" s="89">
        <v>-99</v>
      </c>
      <c r="AO340" s="89">
        <v>-99</v>
      </c>
      <c r="AP340" s="89">
        <v>-99</v>
      </c>
      <c r="AQ340" s="89">
        <v>-99</v>
      </c>
      <c r="AR340" s="89">
        <v>-99</v>
      </c>
      <c r="AS340" s="89">
        <v>-99</v>
      </c>
      <c r="AT340" s="89">
        <v>-99</v>
      </c>
      <c r="AU340" s="89">
        <v>-99</v>
      </c>
      <c r="AV340" s="89">
        <v>-99</v>
      </c>
      <c r="AW340" s="89">
        <v>-99</v>
      </c>
      <c r="AX340" s="89">
        <v>-99</v>
      </c>
      <c r="AY340" s="89">
        <v>-99</v>
      </c>
      <c r="AZ340" s="89">
        <v>-99</v>
      </c>
      <c r="BA340" s="89">
        <v>-99</v>
      </c>
      <c r="BB340" s="89">
        <v>-99</v>
      </c>
      <c r="BC340" s="89">
        <v>-99</v>
      </c>
      <c r="BD340" s="89">
        <v>-99</v>
      </c>
      <c r="BE340" s="89">
        <v>-99</v>
      </c>
      <c r="BF340" s="89">
        <v>-99</v>
      </c>
      <c r="BG340" s="89">
        <v>-99</v>
      </c>
      <c r="BH340" s="89">
        <v>-99</v>
      </c>
      <c r="BI340" s="89">
        <v>-99</v>
      </c>
      <c r="BJ340" s="89">
        <v>-99</v>
      </c>
      <c r="BK340" s="89">
        <v>-99</v>
      </c>
      <c r="BL340" s="89">
        <v>-99</v>
      </c>
      <c r="BM340" s="89">
        <v>-99</v>
      </c>
      <c r="BN340" s="89">
        <v>-99</v>
      </c>
      <c r="BO340" s="89">
        <v>-99</v>
      </c>
      <c r="BP340" s="89">
        <v>-99</v>
      </c>
      <c r="BQ340" s="89">
        <v>-99</v>
      </c>
      <c r="BR340" s="89">
        <v>-99</v>
      </c>
      <c r="BS340" s="89">
        <v>-99</v>
      </c>
      <c r="BT340" s="89">
        <v>-99</v>
      </c>
      <c r="BU340" s="89">
        <v>-99</v>
      </c>
      <c r="BV340" s="89">
        <v>-99</v>
      </c>
      <c r="BW340" s="89">
        <v>-99</v>
      </c>
      <c r="BX340" s="89">
        <v>-99</v>
      </c>
      <c r="BY340" s="89">
        <v>-99</v>
      </c>
      <c r="BZ340" s="89">
        <v>-99</v>
      </c>
      <c r="CA340" s="89">
        <v>-99</v>
      </c>
      <c r="CB340" s="89">
        <v>-99</v>
      </c>
      <c r="CC340" s="89">
        <v>-99</v>
      </c>
      <c r="CD340" s="89">
        <v>-99</v>
      </c>
      <c r="CE340" s="89">
        <v>-99</v>
      </c>
      <c r="CF340" s="89">
        <v>-99</v>
      </c>
      <c r="CG340" s="89">
        <v>-99</v>
      </c>
      <c r="CH340" s="89">
        <v>-99</v>
      </c>
      <c r="CI340" s="89">
        <v>-99</v>
      </c>
      <c r="CJ340" s="89">
        <v>-99</v>
      </c>
      <c r="CK340" s="89">
        <v>-99</v>
      </c>
      <c r="CL340" s="89">
        <v>-99</v>
      </c>
      <c r="CM340" s="89">
        <v>-99</v>
      </c>
      <c r="CN340" s="89">
        <v>-99</v>
      </c>
      <c r="CO340" s="89">
        <v>-99</v>
      </c>
      <c r="CP340" s="89">
        <v>-99</v>
      </c>
      <c r="CQ340" s="89">
        <v>-99</v>
      </c>
      <c r="CR340" s="89">
        <v>-99</v>
      </c>
      <c r="CS340" s="89">
        <v>-99</v>
      </c>
      <c r="CT340" s="89">
        <v>-99</v>
      </c>
      <c r="CU340" s="86">
        <v>-99</v>
      </c>
      <c r="CV340" s="86">
        <v>0.9829</v>
      </c>
      <c r="CW340" s="86">
        <v>87</v>
      </c>
      <c r="CX340" s="86">
        <v>2</v>
      </c>
      <c r="CY340" s="86">
        <v>-0.1928</v>
      </c>
      <c r="CZ340" s="86">
        <v>42</v>
      </c>
      <c r="DA340" s="86">
        <v>2</v>
      </c>
      <c r="DB340" s="86">
        <v>1.6503000000000001</v>
      </c>
      <c r="DC340" s="86">
        <v>99</v>
      </c>
      <c r="DD340" s="86">
        <v>1</v>
      </c>
      <c r="DE340" s="86">
        <v>-99</v>
      </c>
      <c r="DF340" s="86">
        <v>1</v>
      </c>
      <c r="DG340" s="86">
        <v>1</v>
      </c>
      <c r="DH340" s="86">
        <v>-99</v>
      </c>
    </row>
    <row r="341" spans="1:112" x14ac:dyDescent="0.2">
      <c r="A341" s="85">
        <f>IF(ISERROR(SEARCH('School Lookup'!$F$3,Data!J341)),A340,A340+1)</f>
        <v>0</v>
      </c>
      <c r="B341" s="85">
        <f>IF(I341='School Lookup'!$G$13,1,0)</f>
        <v>0</v>
      </c>
      <c r="C341" s="85">
        <f t="shared" si="5"/>
        <v>339</v>
      </c>
      <c r="D341" s="86" t="s">
        <v>6478</v>
      </c>
      <c r="E341" s="86" t="s">
        <v>6790</v>
      </c>
      <c r="F341" s="86" t="s">
        <v>2774</v>
      </c>
      <c r="G341" s="86" t="s">
        <v>2796</v>
      </c>
      <c r="H341" s="86" t="s">
        <v>6048</v>
      </c>
      <c r="I341" s="86" t="s">
        <v>4352</v>
      </c>
      <c r="J341" s="86" t="s">
        <v>2384</v>
      </c>
      <c r="K341" s="86" t="s">
        <v>36</v>
      </c>
      <c r="L341" s="86">
        <v>1</v>
      </c>
      <c r="M341" s="86">
        <v>-99</v>
      </c>
      <c r="N341" s="89">
        <v>-99</v>
      </c>
      <c r="O341" s="89">
        <v>-99</v>
      </c>
      <c r="P341" s="89">
        <v>-99</v>
      </c>
      <c r="Q341" s="89">
        <v>-99</v>
      </c>
      <c r="R341" s="89">
        <v>-99</v>
      </c>
      <c r="S341" s="89">
        <v>-99</v>
      </c>
      <c r="T341" s="89">
        <v>-99</v>
      </c>
      <c r="U341" s="89">
        <v>-99</v>
      </c>
      <c r="V341" s="89">
        <v>-99</v>
      </c>
      <c r="W341" s="89">
        <v>-99</v>
      </c>
      <c r="X341" s="89">
        <v>-99</v>
      </c>
      <c r="Y341" s="89">
        <v>-99</v>
      </c>
      <c r="Z341" s="89">
        <v>-99</v>
      </c>
      <c r="AA341" s="89">
        <v>-99</v>
      </c>
      <c r="AB341" s="89">
        <v>-99</v>
      </c>
      <c r="AC341" s="89">
        <v>-99</v>
      </c>
      <c r="AD341" s="89">
        <v>-99</v>
      </c>
      <c r="AE341" s="89">
        <v>-99</v>
      </c>
      <c r="AF341" s="89">
        <v>-99</v>
      </c>
      <c r="AG341" s="89">
        <v>-99</v>
      </c>
      <c r="AH341" s="89">
        <v>-99</v>
      </c>
      <c r="AI341" s="89">
        <v>-99</v>
      </c>
      <c r="AJ341" s="89">
        <v>-99</v>
      </c>
      <c r="AK341" s="89">
        <v>-99</v>
      </c>
      <c r="AL341" s="89">
        <v>-99</v>
      </c>
      <c r="AM341" s="89">
        <v>-99</v>
      </c>
      <c r="AN341" s="89">
        <v>-99</v>
      </c>
      <c r="AO341" s="89">
        <v>-99</v>
      </c>
      <c r="AP341" s="89">
        <v>-99</v>
      </c>
      <c r="AQ341" s="89">
        <v>-99</v>
      </c>
      <c r="AR341" s="89">
        <v>-99</v>
      </c>
      <c r="AS341" s="89">
        <v>-99</v>
      </c>
      <c r="AT341" s="89">
        <v>-99</v>
      </c>
      <c r="AU341" s="89">
        <v>-99</v>
      </c>
      <c r="AV341" s="89">
        <v>-99</v>
      </c>
      <c r="AW341" s="89">
        <v>-99</v>
      </c>
      <c r="AX341" s="89">
        <v>-99</v>
      </c>
      <c r="AY341" s="89">
        <v>-99</v>
      </c>
      <c r="AZ341" s="89">
        <v>-99</v>
      </c>
      <c r="BA341" s="89">
        <v>1</v>
      </c>
      <c r="BB341" s="89">
        <v>0.32430125470514398</v>
      </c>
      <c r="BC341" s="89">
        <v>0.95425909271620502</v>
      </c>
      <c r="BD341" s="89">
        <v>54.164000000000001</v>
      </c>
      <c r="BE341" s="89">
        <v>0.58697800232693398</v>
      </c>
      <c r="BF341" s="89">
        <v>58.845651568381399</v>
      </c>
      <c r="BG341" s="89">
        <v>0.77061854752157</v>
      </c>
      <c r="BH341" s="89">
        <v>0.83473898266753399</v>
      </c>
      <c r="BI341" s="89">
        <v>0.25031407035175901</v>
      </c>
      <c r="BJ341" s="89">
        <v>0.20894691243279701</v>
      </c>
      <c r="BK341" s="89">
        <v>1</v>
      </c>
      <c r="BL341" s="89">
        <v>0.14789435382685101</v>
      </c>
      <c r="BM341" s="89">
        <v>0.54167376922231503</v>
      </c>
      <c r="BN341" s="89">
        <v>60.372999999999998</v>
      </c>
      <c r="BO341" s="89">
        <v>1.3156564546796301</v>
      </c>
      <c r="BP341" s="89">
        <v>59.7239608531995</v>
      </c>
      <c r="BQ341" s="89">
        <v>0.92866511195097101</v>
      </c>
      <c r="BR341" s="89">
        <v>0.98603823037585303</v>
      </c>
      <c r="BS341" s="89">
        <v>0.25031407035175901</v>
      </c>
      <c r="BT341" s="89">
        <v>0.24681924296782501</v>
      </c>
      <c r="BU341" s="89">
        <v>1</v>
      </c>
      <c r="BV341" s="89">
        <v>0.28434142678347901</v>
      </c>
      <c r="BW341" s="89">
        <v>0.81210710615251402</v>
      </c>
      <c r="BX341" s="89">
        <v>57.345799999999997</v>
      </c>
      <c r="BY341" s="89">
        <v>0.84968144632561504</v>
      </c>
      <c r="BZ341" s="89">
        <v>54.443065707133897</v>
      </c>
      <c r="CA341" s="89">
        <v>0.83089427623906498</v>
      </c>
      <c r="CB341" s="89">
        <v>0.88565012793282905</v>
      </c>
      <c r="CC341" s="89">
        <v>0.25094221105527598</v>
      </c>
      <c r="CD341" s="89">
        <v>0.22224700132485301</v>
      </c>
      <c r="CE341" s="89">
        <v>1</v>
      </c>
      <c r="CF341" s="89">
        <v>0.43330796460177001</v>
      </c>
      <c r="CG341" s="89">
        <v>1.22564377315902</v>
      </c>
      <c r="CH341" s="89">
        <v>63.233699999999999</v>
      </c>
      <c r="CI341" s="89">
        <v>1.59061259988335</v>
      </c>
      <c r="CJ341" s="89">
        <v>45.764868141592899</v>
      </c>
      <c r="CK341" s="89">
        <v>1.4081281865211901</v>
      </c>
      <c r="CL341" s="89">
        <v>1.5328296161708701</v>
      </c>
      <c r="CM341" s="89">
        <v>0.248429648241206</v>
      </c>
      <c r="CN341" s="89">
        <v>0.380800322359032</v>
      </c>
      <c r="CO341" s="89">
        <v>95.07</v>
      </c>
      <c r="CP341" s="89">
        <v>0.58040000000000003</v>
      </c>
      <c r="CQ341" s="89">
        <v>0.9</v>
      </c>
      <c r="CR341" s="89">
        <v>-5.2699999999999997E-2</v>
      </c>
      <c r="CS341" s="89">
        <v>0.58040000000000003</v>
      </c>
      <c r="CT341" s="89">
        <v>0.2777</v>
      </c>
      <c r="CU341" s="86" t="s">
        <v>6988</v>
      </c>
      <c r="CV341" s="86">
        <v>0.98070000000000002</v>
      </c>
      <c r="CW341" s="86">
        <v>87</v>
      </c>
      <c r="CX341" s="86">
        <v>2</v>
      </c>
      <c r="CY341" s="86">
        <v>-2.04</v>
      </c>
      <c r="CZ341" s="86">
        <v>1</v>
      </c>
      <c r="DA341" s="86">
        <v>4</v>
      </c>
      <c r="DB341" s="86">
        <v>1.0846</v>
      </c>
      <c r="DC341" s="86">
        <v>93</v>
      </c>
      <c r="DD341" s="86">
        <v>-99</v>
      </c>
      <c r="DE341" s="86">
        <v>-99</v>
      </c>
      <c r="DF341" s="86">
        <v>-99</v>
      </c>
      <c r="DG341" s="86">
        <v>-99</v>
      </c>
      <c r="DH341" s="86">
        <v>-99</v>
      </c>
    </row>
    <row r="342" spans="1:112" x14ac:dyDescent="0.2">
      <c r="A342" s="85">
        <f>IF(ISERROR(SEARCH('School Lookup'!$F$3,Data!J342)),A341,A341+1)</f>
        <v>0</v>
      </c>
      <c r="B342" s="85">
        <f>IF(I342='School Lookup'!$G$13,1,0)</f>
        <v>0</v>
      </c>
      <c r="C342" s="85">
        <f t="shared" si="5"/>
        <v>340</v>
      </c>
      <c r="D342" s="86" t="s">
        <v>6478</v>
      </c>
      <c r="E342" s="86" t="s">
        <v>6486</v>
      </c>
      <c r="F342" s="86" t="s">
        <v>1088</v>
      </c>
      <c r="G342" s="86" t="s">
        <v>3164</v>
      </c>
      <c r="H342" s="86" t="s">
        <v>2492</v>
      </c>
      <c r="I342" s="86" t="s">
        <v>4532</v>
      </c>
      <c r="J342" s="86" t="s">
        <v>2492</v>
      </c>
      <c r="K342" s="86" t="s">
        <v>72</v>
      </c>
      <c r="L342" s="86">
        <v>1</v>
      </c>
      <c r="M342" s="86">
        <v>1</v>
      </c>
      <c r="N342" s="89">
        <v>0.29885</v>
      </c>
      <c r="O342" s="89">
        <v>0.74151434326844601</v>
      </c>
      <c r="P342" s="89">
        <v>54.397399999999998</v>
      </c>
      <c r="Q342" s="89">
        <v>0.48382918002382802</v>
      </c>
      <c r="R342" s="89">
        <v>51.470599999999997</v>
      </c>
      <c r="S342" s="89">
        <v>0.61267176164613701</v>
      </c>
      <c r="T342" s="89">
        <v>0.69506424924357602</v>
      </c>
      <c r="U342" s="89">
        <v>0.42411642411642397</v>
      </c>
      <c r="V342" s="89">
        <v>0.29478816392035201</v>
      </c>
      <c r="W342" s="89">
        <v>1</v>
      </c>
      <c r="X342" s="89">
        <v>0.27705000000000002</v>
      </c>
      <c r="Y342" s="89">
        <v>0.74126623722112095</v>
      </c>
      <c r="Z342" s="89">
        <v>62.589700000000001</v>
      </c>
      <c r="AA342" s="89">
        <v>1.5914508978012101</v>
      </c>
      <c r="AB342" s="89">
        <v>53.921599999999998</v>
      </c>
      <c r="AC342" s="89">
        <v>1.1663585675111701</v>
      </c>
      <c r="AD342" s="89">
        <v>1.3594220488569699</v>
      </c>
      <c r="AE342" s="89">
        <v>0.42411642411642397</v>
      </c>
      <c r="AF342" s="89">
        <v>0.57655321822623995</v>
      </c>
      <c r="AG342" s="89">
        <v>1</v>
      </c>
      <c r="AH342" s="89">
        <v>0.30834794520547898</v>
      </c>
      <c r="AI342" s="89">
        <v>0.72063045022320904</v>
      </c>
      <c r="AJ342" s="89">
        <v>-99</v>
      </c>
      <c r="AK342" s="89">
        <v>-99</v>
      </c>
      <c r="AL342" s="89">
        <v>54.794508219178098</v>
      </c>
      <c r="AM342" s="89">
        <v>0.72063045022320904</v>
      </c>
      <c r="AN342" s="89">
        <v>0.71385198298170505</v>
      </c>
      <c r="AO342" s="89">
        <v>0.151767151767152</v>
      </c>
      <c r="AP342" s="89">
        <v>0.108339282240467</v>
      </c>
      <c r="AQ342" s="89">
        <v>-99</v>
      </c>
      <c r="AR342" s="89">
        <v>-99</v>
      </c>
      <c r="AS342" s="89">
        <v>-99</v>
      </c>
      <c r="AT342" s="89">
        <v>-99</v>
      </c>
      <c r="AU342" s="89">
        <v>-99</v>
      </c>
      <c r="AV342" s="89">
        <v>-99</v>
      </c>
      <c r="AW342" s="89">
        <v>-99</v>
      </c>
      <c r="AX342" s="89">
        <v>-99</v>
      </c>
      <c r="AY342" s="89">
        <v>-99</v>
      </c>
      <c r="AZ342" s="89">
        <v>-99</v>
      </c>
      <c r="BA342" s="89">
        <v>-99</v>
      </c>
      <c r="BB342" s="89">
        <v>-99</v>
      </c>
      <c r="BC342" s="89">
        <v>-99</v>
      </c>
      <c r="BD342" s="89">
        <v>-99</v>
      </c>
      <c r="BE342" s="89">
        <v>-99</v>
      </c>
      <c r="BF342" s="89">
        <v>-99</v>
      </c>
      <c r="BG342" s="89">
        <v>-99</v>
      </c>
      <c r="BH342" s="89">
        <v>-99</v>
      </c>
      <c r="BI342" s="89">
        <v>-99</v>
      </c>
      <c r="BJ342" s="89">
        <v>-99</v>
      </c>
      <c r="BK342" s="89">
        <v>-99</v>
      </c>
      <c r="BL342" s="89">
        <v>-99</v>
      </c>
      <c r="BM342" s="89">
        <v>-99</v>
      </c>
      <c r="BN342" s="89">
        <v>-99</v>
      </c>
      <c r="BO342" s="89">
        <v>-99</v>
      </c>
      <c r="BP342" s="89">
        <v>-99</v>
      </c>
      <c r="BQ342" s="89">
        <v>-99</v>
      </c>
      <c r="BR342" s="89">
        <v>-99</v>
      </c>
      <c r="BS342" s="89">
        <v>-99</v>
      </c>
      <c r="BT342" s="89">
        <v>-99</v>
      </c>
      <c r="BU342" s="89">
        <v>-99</v>
      </c>
      <c r="BV342" s="89">
        <v>-99</v>
      </c>
      <c r="BW342" s="89">
        <v>-99</v>
      </c>
      <c r="BX342" s="89">
        <v>-99</v>
      </c>
      <c r="BY342" s="89">
        <v>-99</v>
      </c>
      <c r="BZ342" s="89">
        <v>-99</v>
      </c>
      <c r="CA342" s="89">
        <v>-99</v>
      </c>
      <c r="CB342" s="89">
        <v>-99</v>
      </c>
      <c r="CC342" s="89">
        <v>-99</v>
      </c>
      <c r="CD342" s="89">
        <v>-99</v>
      </c>
      <c r="CE342" s="89">
        <v>-99</v>
      </c>
      <c r="CF342" s="89">
        <v>-99</v>
      </c>
      <c r="CG342" s="89">
        <v>-99</v>
      </c>
      <c r="CH342" s="89">
        <v>-99</v>
      </c>
      <c r="CI342" s="89">
        <v>-99</v>
      </c>
      <c r="CJ342" s="89">
        <v>-99</v>
      </c>
      <c r="CK342" s="89">
        <v>-99</v>
      </c>
      <c r="CL342" s="89">
        <v>-99</v>
      </c>
      <c r="CM342" s="89">
        <v>-99</v>
      </c>
      <c r="CN342" s="89">
        <v>-99</v>
      </c>
      <c r="CO342" s="89">
        <v>-99</v>
      </c>
      <c r="CP342" s="89">
        <v>-99</v>
      </c>
      <c r="CQ342" s="89">
        <v>-99</v>
      </c>
      <c r="CR342" s="89">
        <v>-99</v>
      </c>
      <c r="CS342" s="89">
        <v>-99</v>
      </c>
      <c r="CT342" s="89">
        <v>-99</v>
      </c>
      <c r="CU342" s="86">
        <v>-99</v>
      </c>
      <c r="CV342" s="86">
        <v>0.97970000000000002</v>
      </c>
      <c r="CW342" s="86">
        <v>87</v>
      </c>
      <c r="CX342" s="86">
        <v>2</v>
      </c>
      <c r="CY342" s="86">
        <v>-1.1499999999999999</v>
      </c>
      <c r="CZ342" s="86">
        <v>8</v>
      </c>
      <c r="DA342" s="86">
        <v>2</v>
      </c>
      <c r="DB342" s="86">
        <v>0.88019999999999998</v>
      </c>
      <c r="DC342" s="86">
        <v>88</v>
      </c>
      <c r="DD342" s="86">
        <v>-99</v>
      </c>
      <c r="DE342" s="86">
        <v>-99</v>
      </c>
      <c r="DF342" s="86">
        <v>-99</v>
      </c>
      <c r="DG342" s="86">
        <v>-99</v>
      </c>
      <c r="DH342" s="86">
        <v>-99</v>
      </c>
    </row>
    <row r="343" spans="1:112" x14ac:dyDescent="0.2">
      <c r="A343" s="85">
        <f>IF(ISERROR(SEARCH('School Lookup'!$F$3,Data!J343)),A342,A342+1)</f>
        <v>0</v>
      </c>
      <c r="B343" s="85">
        <f>IF(I343='School Lookup'!$G$13,1,0)</f>
        <v>0</v>
      </c>
      <c r="C343" s="85">
        <f t="shared" si="5"/>
        <v>341</v>
      </c>
      <c r="D343" s="86" t="s">
        <v>6478</v>
      </c>
      <c r="E343" s="86" t="s">
        <v>6790</v>
      </c>
      <c r="F343" s="86" t="s">
        <v>2774</v>
      </c>
      <c r="G343" s="86" t="s">
        <v>3180</v>
      </c>
      <c r="H343" s="86" t="s">
        <v>6187</v>
      </c>
      <c r="I343" s="86" t="s">
        <v>4591</v>
      </c>
      <c r="J343" s="86" t="s">
        <v>6187</v>
      </c>
      <c r="K343" s="86" t="s">
        <v>72</v>
      </c>
      <c r="L343" s="86">
        <v>1</v>
      </c>
      <c r="M343" s="86">
        <v>1</v>
      </c>
      <c r="N343" s="89">
        <v>0.104627149321267</v>
      </c>
      <c r="O343" s="89">
        <v>0.32092496988610197</v>
      </c>
      <c r="P343" s="89">
        <v>55.655999999999999</v>
      </c>
      <c r="Q343" s="89">
        <v>0.617330659011323</v>
      </c>
      <c r="R343" s="89">
        <v>49.170433257918603</v>
      </c>
      <c r="S343" s="89">
        <v>0.46912781444871199</v>
      </c>
      <c r="T343" s="89">
        <v>0.532189684812997</v>
      </c>
      <c r="U343" s="89">
        <v>0.37415349887133198</v>
      </c>
      <c r="V343" s="89">
        <v>0.19912063263601401</v>
      </c>
      <c r="W343" s="89">
        <v>1</v>
      </c>
      <c r="X343" s="89">
        <v>0.36968702865761699</v>
      </c>
      <c r="Y343" s="89">
        <v>0.95934847555028502</v>
      </c>
      <c r="Z343" s="89">
        <v>64.113399999999999</v>
      </c>
      <c r="AA343" s="89">
        <v>1.7814607969976199</v>
      </c>
      <c r="AB343" s="89">
        <v>51.960772473604798</v>
      </c>
      <c r="AC343" s="89">
        <v>1.3704046362739499</v>
      </c>
      <c r="AD343" s="89">
        <v>1.5970034967908799</v>
      </c>
      <c r="AE343" s="89">
        <v>0.37415349887133198</v>
      </c>
      <c r="AF343" s="89">
        <v>0.59752444603405896</v>
      </c>
      <c r="AG343" s="89">
        <v>1</v>
      </c>
      <c r="AH343" s="89">
        <v>1.6527252252252302E-2</v>
      </c>
      <c r="AI343" s="89">
        <v>9.2604166230860499E-2</v>
      </c>
      <c r="AJ343" s="89">
        <v>63.027299999999997</v>
      </c>
      <c r="AK343" s="89">
        <v>1.4096358743575601</v>
      </c>
      <c r="AL343" s="89">
        <v>55.405417342342297</v>
      </c>
      <c r="AM343" s="89">
        <v>0.75112002029421099</v>
      </c>
      <c r="AN343" s="89">
        <v>0.74588260025715203</v>
      </c>
      <c r="AO343" s="89">
        <v>0.125282167042889</v>
      </c>
      <c r="AP343" s="89">
        <v>9.3445788519801204E-2</v>
      </c>
      <c r="AQ343" s="89">
        <v>1</v>
      </c>
      <c r="AR343" s="89">
        <v>0.21184017857142901</v>
      </c>
      <c r="AS343" s="89">
        <v>0.54618775352958804</v>
      </c>
      <c r="AT343" s="89">
        <v>66.373800000000003</v>
      </c>
      <c r="AU343" s="89">
        <v>1.9224211502569499</v>
      </c>
      <c r="AV343" s="89">
        <v>51.562520535714299</v>
      </c>
      <c r="AW343" s="89">
        <v>1.23430445189327</v>
      </c>
      <c r="AX343" s="89">
        <v>1.2614897575642601</v>
      </c>
      <c r="AY343" s="89">
        <v>0.12641083521444699</v>
      </c>
      <c r="AZ343" s="89">
        <v>0.15946597386816899</v>
      </c>
      <c r="BA343" s="89">
        <v>-99</v>
      </c>
      <c r="BB343" s="89">
        <v>-99</v>
      </c>
      <c r="BC343" s="89">
        <v>-99</v>
      </c>
      <c r="BD343" s="89">
        <v>-99</v>
      </c>
      <c r="BE343" s="89">
        <v>-99</v>
      </c>
      <c r="BF343" s="89">
        <v>-99</v>
      </c>
      <c r="BG343" s="89">
        <v>-99</v>
      </c>
      <c r="BH343" s="89">
        <v>-99</v>
      </c>
      <c r="BI343" s="89">
        <v>-99</v>
      </c>
      <c r="BJ343" s="89">
        <v>-99</v>
      </c>
      <c r="BK343" s="89">
        <v>-99</v>
      </c>
      <c r="BL343" s="89">
        <v>-99</v>
      </c>
      <c r="BM343" s="89">
        <v>-99</v>
      </c>
      <c r="BN343" s="89">
        <v>-99</v>
      </c>
      <c r="BO343" s="89">
        <v>-99</v>
      </c>
      <c r="BP343" s="89">
        <v>-99</v>
      </c>
      <c r="BQ343" s="89">
        <v>-99</v>
      </c>
      <c r="BR343" s="89">
        <v>-99</v>
      </c>
      <c r="BS343" s="89">
        <v>-99</v>
      </c>
      <c r="BT343" s="89">
        <v>-99</v>
      </c>
      <c r="BU343" s="89">
        <v>-99</v>
      </c>
      <c r="BV343" s="89">
        <v>-99</v>
      </c>
      <c r="BW343" s="89">
        <v>-99</v>
      </c>
      <c r="BX343" s="89">
        <v>-99</v>
      </c>
      <c r="BY343" s="89">
        <v>-99</v>
      </c>
      <c r="BZ343" s="89">
        <v>-99</v>
      </c>
      <c r="CA343" s="89">
        <v>-99</v>
      </c>
      <c r="CB343" s="89">
        <v>-99</v>
      </c>
      <c r="CC343" s="89">
        <v>-99</v>
      </c>
      <c r="CD343" s="89">
        <v>-99</v>
      </c>
      <c r="CE343" s="89">
        <v>-99</v>
      </c>
      <c r="CF343" s="89">
        <v>-99</v>
      </c>
      <c r="CG343" s="89">
        <v>-99</v>
      </c>
      <c r="CH343" s="89">
        <v>-99</v>
      </c>
      <c r="CI343" s="89">
        <v>-99</v>
      </c>
      <c r="CJ343" s="89">
        <v>-99</v>
      </c>
      <c r="CK343" s="89">
        <v>-99</v>
      </c>
      <c r="CL343" s="89">
        <v>-99</v>
      </c>
      <c r="CM343" s="89">
        <v>-99</v>
      </c>
      <c r="CN343" s="89">
        <v>-99</v>
      </c>
      <c r="CO343" s="89">
        <v>95.56</v>
      </c>
      <c r="CP343" s="89">
        <v>0.61739999999999995</v>
      </c>
      <c r="CQ343" s="89">
        <v>-0.54</v>
      </c>
      <c r="CR343" s="89">
        <v>-0.26050000000000001</v>
      </c>
      <c r="CS343" s="89">
        <v>0.61739999999999995</v>
      </c>
      <c r="CT343" s="89">
        <v>0.33860000000000001</v>
      </c>
      <c r="CU343" s="86" t="s">
        <v>6989</v>
      </c>
      <c r="CV343" s="86">
        <v>0.97850000000000004</v>
      </c>
      <c r="CW343" s="86">
        <v>87</v>
      </c>
      <c r="CX343" s="86">
        <v>2</v>
      </c>
      <c r="CY343" s="86">
        <v>-8.9399999999999993E-2</v>
      </c>
      <c r="CZ343" s="86">
        <v>47</v>
      </c>
      <c r="DA343" s="86">
        <v>4</v>
      </c>
      <c r="DB343" s="86">
        <v>1.3170999999999999</v>
      </c>
      <c r="DC343" s="86">
        <v>96</v>
      </c>
      <c r="DD343" s="86">
        <v>1</v>
      </c>
      <c r="DE343" s="86">
        <v>-99</v>
      </c>
      <c r="DF343" s="86">
        <v>1</v>
      </c>
      <c r="DG343" s="86">
        <v>1</v>
      </c>
      <c r="DH343" s="86">
        <v>1</v>
      </c>
    </row>
    <row r="344" spans="1:112" x14ac:dyDescent="0.2">
      <c r="A344" s="85">
        <f>IF(ISERROR(SEARCH('School Lookup'!$F$3,Data!J344)),A343,A343+1)</f>
        <v>0</v>
      </c>
      <c r="B344" s="85">
        <f>IF(I344='School Lookup'!$G$13,1,0)</f>
        <v>0</v>
      </c>
      <c r="C344" s="85">
        <f t="shared" si="5"/>
        <v>342</v>
      </c>
      <c r="D344" s="86" t="s">
        <v>6478</v>
      </c>
      <c r="E344" s="86" t="s">
        <v>6499</v>
      </c>
      <c r="F344" s="86" t="s">
        <v>2742</v>
      </c>
      <c r="G344" s="86" t="s">
        <v>2813</v>
      </c>
      <c r="H344" s="86" t="s">
        <v>514</v>
      </c>
      <c r="I344" s="86" t="s">
        <v>3674</v>
      </c>
      <c r="J344" s="86" t="s">
        <v>1221</v>
      </c>
      <c r="K344" s="86" t="s">
        <v>31</v>
      </c>
      <c r="L344" s="86">
        <v>1</v>
      </c>
      <c r="M344" s="86">
        <v>1</v>
      </c>
      <c r="N344" s="89">
        <v>0.56776277602523695</v>
      </c>
      <c r="O344" s="89">
        <v>1.3238446693228401</v>
      </c>
      <c r="P344" s="89">
        <v>63.122799999999998</v>
      </c>
      <c r="Q344" s="89">
        <v>1.40934467720918</v>
      </c>
      <c r="R344" s="89">
        <v>49.842232807571001</v>
      </c>
      <c r="S344" s="89">
        <v>1.3665946732660099</v>
      </c>
      <c r="T344" s="89">
        <v>1.5505156161718801</v>
      </c>
      <c r="U344" s="89">
        <v>0.37177482408131401</v>
      </c>
      <c r="V344" s="89">
        <v>0.57644267043762898</v>
      </c>
      <c r="W344" s="89">
        <v>1</v>
      </c>
      <c r="X344" s="89">
        <v>0.46035897166841599</v>
      </c>
      <c r="Y344" s="89">
        <v>1.17280459101501</v>
      </c>
      <c r="Z344" s="89">
        <v>53.181199999999997</v>
      </c>
      <c r="AA344" s="89">
        <v>0.41818310454179303</v>
      </c>
      <c r="AB344" s="89">
        <v>50.891921196222498</v>
      </c>
      <c r="AC344" s="89">
        <v>0.79549384777840204</v>
      </c>
      <c r="AD344" s="89">
        <v>0.92760497129225505</v>
      </c>
      <c r="AE344" s="89">
        <v>0.37255668491008598</v>
      </c>
      <c r="AF344" s="89">
        <v>0.345585433010758</v>
      </c>
      <c r="AG344" s="89">
        <v>1</v>
      </c>
      <c r="AH344" s="89">
        <v>0.25795887850467297</v>
      </c>
      <c r="AI344" s="89">
        <v>0.61218831750912495</v>
      </c>
      <c r="AJ344" s="89">
        <v>37.634</v>
      </c>
      <c r="AK344" s="89">
        <v>-1.0761394325387901</v>
      </c>
      <c r="AL344" s="89">
        <v>51.713406542056099</v>
      </c>
      <c r="AM344" s="89">
        <v>-0.23197555751483501</v>
      </c>
      <c r="AN344" s="89">
        <v>-0.28690199213484802</v>
      </c>
      <c r="AO344" s="89">
        <v>0.125488663017983</v>
      </c>
      <c r="AP344" s="89">
        <v>-3.60029474101978E-2</v>
      </c>
      <c r="AQ344" s="89">
        <v>1</v>
      </c>
      <c r="AR344" s="89">
        <v>0.26139789789789802</v>
      </c>
      <c r="AS344" s="89">
        <v>0.65758438717688195</v>
      </c>
      <c r="AT344" s="89">
        <v>55.636400000000002</v>
      </c>
      <c r="AU344" s="89">
        <v>0.75538737370023201</v>
      </c>
      <c r="AV344" s="89">
        <v>51.6516438438438</v>
      </c>
      <c r="AW344" s="89">
        <v>0.70648588043855698</v>
      </c>
      <c r="AX344" s="89">
        <v>0.70527719613685402</v>
      </c>
      <c r="AY344" s="89">
        <v>0.130179827990618</v>
      </c>
      <c r="AZ344" s="89">
        <v>9.1812864078800696E-2</v>
      </c>
      <c r="BA344" s="89">
        <v>-99</v>
      </c>
      <c r="BB344" s="89">
        <v>-99</v>
      </c>
      <c r="BC344" s="89">
        <v>-99</v>
      </c>
      <c r="BD344" s="89">
        <v>-99</v>
      </c>
      <c r="BE344" s="89">
        <v>-99</v>
      </c>
      <c r="BF344" s="89">
        <v>-99</v>
      </c>
      <c r="BG344" s="89">
        <v>-99</v>
      </c>
      <c r="BH344" s="89">
        <v>-99</v>
      </c>
      <c r="BI344" s="89">
        <v>-99</v>
      </c>
      <c r="BJ344" s="89">
        <v>-99</v>
      </c>
      <c r="BK344" s="89">
        <v>-99</v>
      </c>
      <c r="BL344" s="89">
        <v>-99</v>
      </c>
      <c r="BM344" s="89">
        <v>-99</v>
      </c>
      <c r="BN344" s="89">
        <v>-99</v>
      </c>
      <c r="BO344" s="89">
        <v>-99</v>
      </c>
      <c r="BP344" s="89">
        <v>-99</v>
      </c>
      <c r="BQ344" s="89">
        <v>-99</v>
      </c>
      <c r="BR344" s="89">
        <v>-99</v>
      </c>
      <c r="BS344" s="89">
        <v>-99</v>
      </c>
      <c r="BT344" s="89">
        <v>-99</v>
      </c>
      <c r="BU344" s="89">
        <v>-99</v>
      </c>
      <c r="BV344" s="89">
        <v>-99</v>
      </c>
      <c r="BW344" s="89">
        <v>-99</v>
      </c>
      <c r="BX344" s="89">
        <v>-99</v>
      </c>
      <c r="BY344" s="89">
        <v>-99</v>
      </c>
      <c r="BZ344" s="89">
        <v>-99</v>
      </c>
      <c r="CA344" s="89">
        <v>-99</v>
      </c>
      <c r="CB344" s="89">
        <v>-99</v>
      </c>
      <c r="CC344" s="89">
        <v>-99</v>
      </c>
      <c r="CD344" s="89">
        <v>-99</v>
      </c>
      <c r="CE344" s="89">
        <v>-99</v>
      </c>
      <c r="CF344" s="89">
        <v>-99</v>
      </c>
      <c r="CG344" s="89">
        <v>-99</v>
      </c>
      <c r="CH344" s="89">
        <v>-99</v>
      </c>
      <c r="CI344" s="89">
        <v>-99</v>
      </c>
      <c r="CJ344" s="89">
        <v>-99</v>
      </c>
      <c r="CK344" s="89">
        <v>-99</v>
      </c>
      <c r="CL344" s="89">
        <v>-99</v>
      </c>
      <c r="CM344" s="89">
        <v>-99</v>
      </c>
      <c r="CN344" s="89">
        <v>-99</v>
      </c>
      <c r="CO344" s="89">
        <v>-99</v>
      </c>
      <c r="CP344" s="89">
        <v>-99</v>
      </c>
      <c r="CQ344" s="89">
        <v>-99</v>
      </c>
      <c r="CR344" s="89">
        <v>-99</v>
      </c>
      <c r="CS344" s="89">
        <v>-99</v>
      </c>
      <c r="CT344" s="89">
        <v>-99</v>
      </c>
      <c r="CU344" s="86">
        <v>-99</v>
      </c>
      <c r="CV344" s="86">
        <v>0.9778</v>
      </c>
      <c r="CW344" s="86">
        <v>87</v>
      </c>
      <c r="CX344" s="86">
        <v>2</v>
      </c>
      <c r="CY344" s="86">
        <v>0.29849999999999999</v>
      </c>
      <c r="CZ344" s="86">
        <v>66</v>
      </c>
      <c r="DA344" s="86">
        <v>4</v>
      </c>
      <c r="DB344" s="86">
        <v>0.64300000000000002</v>
      </c>
      <c r="DC344" s="86">
        <v>79</v>
      </c>
      <c r="DD344" s="86">
        <v>-99</v>
      </c>
      <c r="DE344" s="86">
        <v>-99</v>
      </c>
      <c r="DF344" s="86">
        <v>-99</v>
      </c>
      <c r="DG344" s="86">
        <v>-99</v>
      </c>
      <c r="DH344" s="86">
        <v>-99</v>
      </c>
    </row>
    <row r="345" spans="1:112" x14ac:dyDescent="0.2">
      <c r="A345" s="85">
        <f>IF(ISERROR(SEARCH('School Lookup'!$F$3,Data!J345)),A344,A344+1)</f>
        <v>0</v>
      </c>
      <c r="B345" s="85">
        <f>IF(I345='School Lookup'!$G$13,1,0)</f>
        <v>0</v>
      </c>
      <c r="C345" s="85">
        <f t="shared" si="5"/>
        <v>343</v>
      </c>
      <c r="D345" s="86" t="s">
        <v>6478</v>
      </c>
      <c r="E345" s="86" t="s">
        <v>6499</v>
      </c>
      <c r="F345" s="86" t="s">
        <v>2742</v>
      </c>
      <c r="G345" s="86" t="s">
        <v>2819</v>
      </c>
      <c r="H345" s="86" t="s">
        <v>904</v>
      </c>
      <c r="I345" s="86" t="s">
        <v>3619</v>
      </c>
      <c r="J345" s="86" t="s">
        <v>942</v>
      </c>
      <c r="K345" s="86" t="s">
        <v>6580</v>
      </c>
      <c r="L345" s="86">
        <v>1</v>
      </c>
      <c r="M345" s="86">
        <v>1</v>
      </c>
      <c r="N345" s="89">
        <v>0.411992508143323</v>
      </c>
      <c r="O345" s="89">
        <v>0.98652432245787003</v>
      </c>
      <c r="P345" s="89">
        <v>57.300400000000003</v>
      </c>
      <c r="Q345" s="89">
        <v>0.79175448870068998</v>
      </c>
      <c r="R345" s="89">
        <v>50.6514850162866</v>
      </c>
      <c r="S345" s="89">
        <v>0.88913940557927995</v>
      </c>
      <c r="T345" s="89">
        <v>1.0087629315211899</v>
      </c>
      <c r="U345" s="89">
        <v>0.398442569759896</v>
      </c>
      <c r="V345" s="89">
        <v>0.40193409471382702</v>
      </c>
      <c r="W345" s="89">
        <v>1</v>
      </c>
      <c r="X345" s="89">
        <v>0.34225993485341999</v>
      </c>
      <c r="Y345" s="89">
        <v>0.89478075253112299</v>
      </c>
      <c r="Z345" s="89">
        <v>56.957099999999997</v>
      </c>
      <c r="AA345" s="89">
        <v>0.88904900883772098</v>
      </c>
      <c r="AB345" s="89">
        <v>50.9772081433225</v>
      </c>
      <c r="AC345" s="89">
        <v>0.89191488068442204</v>
      </c>
      <c r="AD345" s="89">
        <v>1.0398729936461999</v>
      </c>
      <c r="AE345" s="89">
        <v>0.398442569759896</v>
      </c>
      <c r="AF345" s="89">
        <v>0.41432966781230901</v>
      </c>
      <c r="AG345" s="89">
        <v>1</v>
      </c>
      <c r="AH345" s="89">
        <v>0.319747741935484</v>
      </c>
      <c r="AI345" s="89">
        <v>0.74516391255639702</v>
      </c>
      <c r="AJ345" s="89">
        <v>-99</v>
      </c>
      <c r="AK345" s="89">
        <v>-99</v>
      </c>
      <c r="AL345" s="89">
        <v>52.903207096774203</v>
      </c>
      <c r="AM345" s="89">
        <v>0.74516391255639702</v>
      </c>
      <c r="AN345" s="89">
        <v>0.73962545045290895</v>
      </c>
      <c r="AO345" s="89">
        <v>0.100584036340039</v>
      </c>
      <c r="AP345" s="89">
        <v>7.4394513186372996E-2</v>
      </c>
      <c r="AQ345" s="89">
        <v>1</v>
      </c>
      <c r="AR345" s="89">
        <v>0.33649746835443001</v>
      </c>
      <c r="AS345" s="89">
        <v>0.82639440206284098</v>
      </c>
      <c r="AT345" s="89">
        <v>-99</v>
      </c>
      <c r="AU345" s="89">
        <v>-99</v>
      </c>
      <c r="AV345" s="89">
        <v>47.4683873417722</v>
      </c>
      <c r="AW345" s="89">
        <v>0.82639440206284098</v>
      </c>
      <c r="AX345" s="89">
        <v>0.831636194392259</v>
      </c>
      <c r="AY345" s="89">
        <v>0.10253082414016899</v>
      </c>
      <c r="AZ345" s="89">
        <v>8.5268344395831905E-2</v>
      </c>
      <c r="BA345" s="89">
        <v>-99</v>
      </c>
      <c r="BB345" s="89">
        <v>-99</v>
      </c>
      <c r="BC345" s="89">
        <v>-99</v>
      </c>
      <c r="BD345" s="89">
        <v>-99</v>
      </c>
      <c r="BE345" s="89">
        <v>-99</v>
      </c>
      <c r="BF345" s="89">
        <v>-99</v>
      </c>
      <c r="BG345" s="89">
        <v>-99</v>
      </c>
      <c r="BH345" s="89">
        <v>-99</v>
      </c>
      <c r="BI345" s="89">
        <v>-99</v>
      </c>
      <c r="BJ345" s="89">
        <v>-99</v>
      </c>
      <c r="BK345" s="89">
        <v>-99</v>
      </c>
      <c r="BL345" s="89">
        <v>-99</v>
      </c>
      <c r="BM345" s="89">
        <v>-99</v>
      </c>
      <c r="BN345" s="89">
        <v>-99</v>
      </c>
      <c r="BO345" s="89">
        <v>-99</v>
      </c>
      <c r="BP345" s="89">
        <v>-99</v>
      </c>
      <c r="BQ345" s="89">
        <v>-99</v>
      </c>
      <c r="BR345" s="89">
        <v>-99</v>
      </c>
      <c r="BS345" s="89">
        <v>-99</v>
      </c>
      <c r="BT345" s="89">
        <v>-99</v>
      </c>
      <c r="BU345" s="89">
        <v>-99</v>
      </c>
      <c r="BV345" s="89">
        <v>-99</v>
      </c>
      <c r="BW345" s="89">
        <v>-99</v>
      </c>
      <c r="BX345" s="89">
        <v>-99</v>
      </c>
      <c r="BY345" s="89">
        <v>-99</v>
      </c>
      <c r="BZ345" s="89">
        <v>-99</v>
      </c>
      <c r="CA345" s="89">
        <v>-99</v>
      </c>
      <c r="CB345" s="89">
        <v>-99</v>
      </c>
      <c r="CC345" s="89">
        <v>-99</v>
      </c>
      <c r="CD345" s="89">
        <v>-99</v>
      </c>
      <c r="CE345" s="89">
        <v>-99</v>
      </c>
      <c r="CF345" s="89">
        <v>-99</v>
      </c>
      <c r="CG345" s="89">
        <v>-99</v>
      </c>
      <c r="CH345" s="89">
        <v>-99</v>
      </c>
      <c r="CI345" s="89">
        <v>-99</v>
      </c>
      <c r="CJ345" s="89">
        <v>-99</v>
      </c>
      <c r="CK345" s="89">
        <v>-99</v>
      </c>
      <c r="CL345" s="89">
        <v>-99</v>
      </c>
      <c r="CM345" s="89">
        <v>-99</v>
      </c>
      <c r="CN345" s="89">
        <v>-99</v>
      </c>
      <c r="CO345" s="89">
        <v>-99</v>
      </c>
      <c r="CP345" s="89">
        <v>-99</v>
      </c>
      <c r="CQ345" s="89">
        <v>-99</v>
      </c>
      <c r="CR345" s="89">
        <v>-99</v>
      </c>
      <c r="CS345" s="89">
        <v>-99</v>
      </c>
      <c r="CT345" s="89">
        <v>-99</v>
      </c>
      <c r="CU345" s="86">
        <v>-99</v>
      </c>
      <c r="CV345" s="86">
        <v>0.97589999999999999</v>
      </c>
      <c r="CW345" s="86">
        <v>87</v>
      </c>
      <c r="CX345" s="86">
        <v>2</v>
      </c>
      <c r="CY345" s="86">
        <v>0.41949999999999998</v>
      </c>
      <c r="CZ345" s="86">
        <v>71</v>
      </c>
      <c r="DA345" s="86">
        <v>2</v>
      </c>
      <c r="DB345" s="86">
        <v>0.66969999999999996</v>
      </c>
      <c r="DC345" s="86">
        <v>80</v>
      </c>
      <c r="DD345" s="86">
        <v>-99</v>
      </c>
      <c r="DE345" s="86">
        <v>-99</v>
      </c>
      <c r="DF345" s="86">
        <v>-99</v>
      </c>
      <c r="DG345" s="86">
        <v>-99</v>
      </c>
      <c r="DH345" s="86">
        <v>-99</v>
      </c>
    </row>
    <row r="346" spans="1:112" x14ac:dyDescent="0.2">
      <c r="A346" s="85">
        <f>IF(ISERROR(SEARCH('School Lookup'!$F$3,Data!J346)),A345,A345+1)</f>
        <v>0</v>
      </c>
      <c r="B346" s="85">
        <f>IF(I346='School Lookup'!$G$13,1,0)</f>
        <v>0</v>
      </c>
      <c r="C346" s="85">
        <f t="shared" si="5"/>
        <v>344</v>
      </c>
      <c r="D346" s="86" t="s">
        <v>6478</v>
      </c>
      <c r="E346" s="86" t="s">
        <v>6504</v>
      </c>
      <c r="F346" s="86" t="s">
        <v>170</v>
      </c>
      <c r="G346" s="86" t="s">
        <v>2817</v>
      </c>
      <c r="H346" s="86" t="s">
        <v>115</v>
      </c>
      <c r="I346" s="86" t="s">
        <v>3781</v>
      </c>
      <c r="J346" s="86" t="s">
        <v>215</v>
      </c>
      <c r="K346" s="86" t="s">
        <v>36</v>
      </c>
      <c r="L346" s="86">
        <v>1</v>
      </c>
      <c r="M346" s="86">
        <v>-99</v>
      </c>
      <c r="N346" s="89">
        <v>-99</v>
      </c>
      <c r="O346" s="89">
        <v>-99</v>
      </c>
      <c r="P346" s="89">
        <v>-99</v>
      </c>
      <c r="Q346" s="89">
        <v>-99</v>
      </c>
      <c r="R346" s="89">
        <v>-99</v>
      </c>
      <c r="S346" s="89">
        <v>-99</v>
      </c>
      <c r="T346" s="89">
        <v>-99</v>
      </c>
      <c r="U346" s="89">
        <v>-99</v>
      </c>
      <c r="V346" s="89">
        <v>-99</v>
      </c>
      <c r="W346" s="89">
        <v>-99</v>
      </c>
      <c r="X346" s="89">
        <v>-99</v>
      </c>
      <c r="Y346" s="89">
        <v>-99</v>
      </c>
      <c r="Z346" s="89">
        <v>-99</v>
      </c>
      <c r="AA346" s="89">
        <v>-99</v>
      </c>
      <c r="AB346" s="89">
        <v>-99</v>
      </c>
      <c r="AC346" s="89">
        <v>-99</v>
      </c>
      <c r="AD346" s="89">
        <v>-99</v>
      </c>
      <c r="AE346" s="89">
        <v>-99</v>
      </c>
      <c r="AF346" s="89">
        <v>-99</v>
      </c>
      <c r="AG346" s="89">
        <v>-99</v>
      </c>
      <c r="AH346" s="89">
        <v>-99</v>
      </c>
      <c r="AI346" s="89">
        <v>-99</v>
      </c>
      <c r="AJ346" s="89">
        <v>-99</v>
      </c>
      <c r="AK346" s="89">
        <v>-99</v>
      </c>
      <c r="AL346" s="89">
        <v>-99</v>
      </c>
      <c r="AM346" s="89">
        <v>-99</v>
      </c>
      <c r="AN346" s="89">
        <v>-99</v>
      </c>
      <c r="AO346" s="89">
        <v>-99</v>
      </c>
      <c r="AP346" s="89">
        <v>-99</v>
      </c>
      <c r="AQ346" s="89">
        <v>-99</v>
      </c>
      <c r="AR346" s="89">
        <v>-99</v>
      </c>
      <c r="AS346" s="89">
        <v>-99</v>
      </c>
      <c r="AT346" s="89">
        <v>-99</v>
      </c>
      <c r="AU346" s="89">
        <v>-99</v>
      </c>
      <c r="AV346" s="89">
        <v>-99</v>
      </c>
      <c r="AW346" s="89">
        <v>-99</v>
      </c>
      <c r="AX346" s="89">
        <v>-99</v>
      </c>
      <c r="AY346" s="89">
        <v>-99</v>
      </c>
      <c r="AZ346" s="89">
        <v>-99</v>
      </c>
      <c r="BA346" s="89">
        <v>1</v>
      </c>
      <c r="BB346" s="89">
        <v>0.44790547368421102</v>
      </c>
      <c r="BC346" s="89">
        <v>1.2324059217241099</v>
      </c>
      <c r="BD346" s="89">
        <v>66.391300000000001</v>
      </c>
      <c r="BE346" s="89">
        <v>1.8096205942336701</v>
      </c>
      <c r="BF346" s="89">
        <v>62.736879157894698</v>
      </c>
      <c r="BG346" s="89">
        <v>1.52101325797889</v>
      </c>
      <c r="BH346" s="89">
        <v>1.63763325071447</v>
      </c>
      <c r="BI346" s="89">
        <v>0.249343832020997</v>
      </c>
      <c r="BJ346" s="89">
        <v>0.40833375017814899</v>
      </c>
      <c r="BK346" s="89">
        <v>1</v>
      </c>
      <c r="BL346" s="89">
        <v>0.37652310924369797</v>
      </c>
      <c r="BM346" s="89">
        <v>1.0980350158336201</v>
      </c>
      <c r="BN346" s="89">
        <v>57.932400000000001</v>
      </c>
      <c r="BO346" s="89">
        <v>1.0416254667453999</v>
      </c>
      <c r="BP346" s="89">
        <v>60.714304411764701</v>
      </c>
      <c r="BQ346" s="89">
        <v>1.06983024128951</v>
      </c>
      <c r="BR346" s="89">
        <v>1.13411943477935</v>
      </c>
      <c r="BS346" s="89">
        <v>0.249868766404199</v>
      </c>
      <c r="BT346" s="89">
        <v>0.28338102412334498</v>
      </c>
      <c r="BU346" s="89">
        <v>1</v>
      </c>
      <c r="BV346" s="89">
        <v>0.39991215932913998</v>
      </c>
      <c r="BW346" s="89">
        <v>1.07831358354967</v>
      </c>
      <c r="BX346" s="89">
        <v>51.792299999999997</v>
      </c>
      <c r="BY346" s="89">
        <v>0.27671510824487899</v>
      </c>
      <c r="BZ346" s="89">
        <v>56.394129350104798</v>
      </c>
      <c r="CA346" s="89">
        <v>0.67751434589727499</v>
      </c>
      <c r="CB346" s="89">
        <v>0.72397992597227301</v>
      </c>
      <c r="CC346" s="89">
        <v>0.25039370078740197</v>
      </c>
      <c r="CD346" s="89">
        <v>0.181280012959986</v>
      </c>
      <c r="CE346" s="89">
        <v>1</v>
      </c>
      <c r="CF346" s="89">
        <v>0.31287484276729599</v>
      </c>
      <c r="CG346" s="89">
        <v>0.936890824080999</v>
      </c>
      <c r="CH346" s="89">
        <v>51.215200000000003</v>
      </c>
      <c r="CI346" s="89">
        <v>0.218986526631608</v>
      </c>
      <c r="CJ346" s="89">
        <v>53.878431446540901</v>
      </c>
      <c r="CK346" s="89">
        <v>0.57793867535630306</v>
      </c>
      <c r="CL346" s="89">
        <v>0.63451253933332996</v>
      </c>
      <c r="CM346" s="89">
        <v>0.25039370078740197</v>
      </c>
      <c r="CN346" s="89">
        <v>0.15887794291968399</v>
      </c>
      <c r="CO346" s="89">
        <v>96.61</v>
      </c>
      <c r="CP346" s="89">
        <v>0.69669999999999999</v>
      </c>
      <c r="CQ346" s="89">
        <v>0.16</v>
      </c>
      <c r="CR346" s="89">
        <v>-0.1595</v>
      </c>
      <c r="CS346" s="89">
        <v>0.69669999999999999</v>
      </c>
      <c r="CT346" s="89">
        <v>0.46910000000000002</v>
      </c>
      <c r="CU346" s="86" t="s">
        <v>6986</v>
      </c>
      <c r="CV346" s="86">
        <v>0.97560000000000002</v>
      </c>
      <c r="CW346" s="86">
        <v>87</v>
      </c>
      <c r="CX346" s="86">
        <v>2</v>
      </c>
      <c r="CY346" s="86">
        <v>-0.79390000000000005</v>
      </c>
      <c r="CZ346" s="86">
        <v>17</v>
      </c>
      <c r="DA346" s="86">
        <v>4</v>
      </c>
      <c r="DB346" s="86">
        <v>0.83560000000000001</v>
      </c>
      <c r="DC346" s="86">
        <v>86</v>
      </c>
      <c r="DD346" s="86">
        <v>1</v>
      </c>
      <c r="DE346" s="86">
        <v>-99</v>
      </c>
      <c r="DF346" s="86">
        <v>-99</v>
      </c>
      <c r="DG346" s="86">
        <v>-99</v>
      </c>
      <c r="DH346" s="86">
        <v>1</v>
      </c>
    </row>
    <row r="347" spans="1:112" x14ac:dyDescent="0.2">
      <c r="A347" s="85">
        <f>IF(ISERROR(SEARCH('School Lookup'!$F$3,Data!J347)),A346,A346+1)</f>
        <v>0</v>
      </c>
      <c r="B347" s="85">
        <f>IF(I347='School Lookup'!$G$13,1,0)</f>
        <v>0</v>
      </c>
      <c r="C347" s="85">
        <f t="shared" si="5"/>
        <v>345</v>
      </c>
      <c r="D347" s="86" t="s">
        <v>6478</v>
      </c>
      <c r="E347" s="86" t="s">
        <v>6598</v>
      </c>
      <c r="F347" s="86" t="s">
        <v>2755</v>
      </c>
      <c r="G347" s="86" t="s">
        <v>2863</v>
      </c>
      <c r="H347" s="86" t="s">
        <v>666</v>
      </c>
      <c r="I347" s="86" t="s">
        <v>3809</v>
      </c>
      <c r="J347" s="86" t="s">
        <v>984</v>
      </c>
      <c r="K347" s="86" t="s">
        <v>36</v>
      </c>
      <c r="L347" s="86">
        <v>1</v>
      </c>
      <c r="M347" s="86">
        <v>-99</v>
      </c>
      <c r="N347" s="89">
        <v>-99</v>
      </c>
      <c r="O347" s="89">
        <v>-99</v>
      </c>
      <c r="P347" s="89">
        <v>-99</v>
      </c>
      <c r="Q347" s="89">
        <v>-99</v>
      </c>
      <c r="R347" s="89">
        <v>-99</v>
      </c>
      <c r="S347" s="89">
        <v>-99</v>
      </c>
      <c r="T347" s="89">
        <v>-99</v>
      </c>
      <c r="U347" s="89">
        <v>-99</v>
      </c>
      <c r="V347" s="89">
        <v>-99</v>
      </c>
      <c r="W347" s="89">
        <v>-99</v>
      </c>
      <c r="X347" s="89">
        <v>-99</v>
      </c>
      <c r="Y347" s="89">
        <v>-99</v>
      </c>
      <c r="Z347" s="89">
        <v>-99</v>
      </c>
      <c r="AA347" s="89">
        <v>-99</v>
      </c>
      <c r="AB347" s="89">
        <v>-99</v>
      </c>
      <c r="AC347" s="89">
        <v>-99</v>
      </c>
      <c r="AD347" s="89">
        <v>-99</v>
      </c>
      <c r="AE347" s="89">
        <v>-99</v>
      </c>
      <c r="AF347" s="89">
        <v>-99</v>
      </c>
      <c r="AG347" s="89">
        <v>-99</v>
      </c>
      <c r="AH347" s="89">
        <v>-99</v>
      </c>
      <c r="AI347" s="89">
        <v>-99</v>
      </c>
      <c r="AJ347" s="89">
        <v>-99</v>
      </c>
      <c r="AK347" s="89">
        <v>-99</v>
      </c>
      <c r="AL347" s="89">
        <v>-99</v>
      </c>
      <c r="AM347" s="89">
        <v>-99</v>
      </c>
      <c r="AN347" s="89">
        <v>-99</v>
      </c>
      <c r="AO347" s="89">
        <v>-99</v>
      </c>
      <c r="AP347" s="89">
        <v>-99</v>
      </c>
      <c r="AQ347" s="89">
        <v>-99</v>
      </c>
      <c r="AR347" s="89">
        <v>-99</v>
      </c>
      <c r="AS347" s="89">
        <v>-99</v>
      </c>
      <c r="AT347" s="89">
        <v>-99</v>
      </c>
      <c r="AU347" s="89">
        <v>-99</v>
      </c>
      <c r="AV347" s="89">
        <v>-99</v>
      </c>
      <c r="AW347" s="89">
        <v>-99</v>
      </c>
      <c r="AX347" s="89">
        <v>-99</v>
      </c>
      <c r="AY347" s="89">
        <v>-99</v>
      </c>
      <c r="AZ347" s="89">
        <v>-99</v>
      </c>
      <c r="BA347" s="89">
        <v>1</v>
      </c>
      <c r="BB347" s="89">
        <v>0.630593417721519</v>
      </c>
      <c r="BC347" s="89">
        <v>1.6435089791412401</v>
      </c>
      <c r="BD347" s="89">
        <v>45.841500000000003</v>
      </c>
      <c r="BE347" s="89">
        <v>-0.245212503438343</v>
      </c>
      <c r="BF347" s="89">
        <v>54.430378734177197</v>
      </c>
      <c r="BG347" s="89">
        <v>0.69914823785145097</v>
      </c>
      <c r="BH347" s="89">
        <v>0.75826842501300795</v>
      </c>
      <c r="BI347" s="89">
        <v>0.249054224464061</v>
      </c>
      <c r="BJ347" s="89">
        <v>0.18884995452719899</v>
      </c>
      <c r="BK347" s="89">
        <v>1</v>
      </c>
      <c r="BL347" s="89">
        <v>0.63885025125628103</v>
      </c>
      <c r="BM347" s="89">
        <v>1.73640027957308</v>
      </c>
      <c r="BN347" s="89">
        <v>49.607399999999998</v>
      </c>
      <c r="BO347" s="89">
        <v>0.106893034330262</v>
      </c>
      <c r="BP347" s="89">
        <v>42.211085929648199</v>
      </c>
      <c r="BQ347" s="89">
        <v>0.92164665695167303</v>
      </c>
      <c r="BR347" s="89">
        <v>0.978675921608683</v>
      </c>
      <c r="BS347" s="89">
        <v>0.25094577553594</v>
      </c>
      <c r="BT347" s="89">
        <v>0.245594588146441</v>
      </c>
      <c r="BU347" s="89">
        <v>1</v>
      </c>
      <c r="BV347" s="89">
        <v>0.54563652392947104</v>
      </c>
      <c r="BW347" s="89">
        <v>1.41397615933084</v>
      </c>
      <c r="BX347" s="89">
        <v>51.118299999999998</v>
      </c>
      <c r="BY347" s="89">
        <v>0.20717710304699999</v>
      </c>
      <c r="BZ347" s="89">
        <v>50.6297052896726</v>
      </c>
      <c r="CA347" s="89">
        <v>0.81057663118891898</v>
      </c>
      <c r="CB347" s="89">
        <v>0.86423430272479695</v>
      </c>
      <c r="CC347" s="89">
        <v>0.25031525851198</v>
      </c>
      <c r="CD347" s="89">
        <v>0.21633103290147801</v>
      </c>
      <c r="CE347" s="89">
        <v>1</v>
      </c>
      <c r="CF347" s="89">
        <v>0.59124318181818203</v>
      </c>
      <c r="CG347" s="89">
        <v>1.60431252341525</v>
      </c>
      <c r="CH347" s="89">
        <v>58.813600000000001</v>
      </c>
      <c r="CI347" s="89">
        <v>1.08616325875259</v>
      </c>
      <c r="CJ347" s="89">
        <v>42.929303030302997</v>
      </c>
      <c r="CK347" s="89">
        <v>1.34523789108392</v>
      </c>
      <c r="CL347" s="89">
        <v>1.4647783753410699</v>
      </c>
      <c r="CM347" s="89">
        <v>0.24968474148802</v>
      </c>
      <c r="CN347" s="89">
        <v>0.36573280998427798</v>
      </c>
      <c r="CO347" s="89">
        <v>97.64</v>
      </c>
      <c r="CP347" s="89">
        <v>0.77459999999999996</v>
      </c>
      <c r="CQ347" s="89">
        <v>-1.92</v>
      </c>
      <c r="CR347" s="89">
        <v>-0.4597</v>
      </c>
      <c r="CS347" s="89">
        <v>0.77459999999999996</v>
      </c>
      <c r="CT347" s="89">
        <v>0.59730000000000005</v>
      </c>
      <c r="CU347" s="86" t="s">
        <v>6988</v>
      </c>
      <c r="CV347" s="86">
        <v>0.97460000000000002</v>
      </c>
      <c r="CW347" s="86">
        <v>87</v>
      </c>
      <c r="CX347" s="86">
        <v>2</v>
      </c>
      <c r="CY347" s="86">
        <v>-0.35730000000000001</v>
      </c>
      <c r="CZ347" s="86">
        <v>34</v>
      </c>
      <c r="DA347" s="86">
        <v>4</v>
      </c>
      <c r="DB347" s="86">
        <v>0.2888</v>
      </c>
      <c r="DC347" s="86">
        <v>63</v>
      </c>
      <c r="DD347" s="86">
        <v>-99</v>
      </c>
      <c r="DE347" s="86">
        <v>-99</v>
      </c>
      <c r="DF347" s="86">
        <v>-99</v>
      </c>
      <c r="DG347" s="86">
        <v>-99</v>
      </c>
      <c r="DH347" s="86">
        <v>-99</v>
      </c>
    </row>
    <row r="348" spans="1:112" x14ac:dyDescent="0.2">
      <c r="A348" s="85">
        <f>IF(ISERROR(SEARCH('School Lookup'!$F$3,Data!J348)),A347,A347+1)</f>
        <v>0</v>
      </c>
      <c r="B348" s="85">
        <f>IF(I348='School Lookup'!$G$13,1,0)</f>
        <v>0</v>
      </c>
      <c r="C348" s="85">
        <f t="shared" si="5"/>
        <v>346</v>
      </c>
      <c r="D348" s="86" t="s">
        <v>6478</v>
      </c>
      <c r="E348" s="86" t="s">
        <v>6598</v>
      </c>
      <c r="F348" s="86" t="s">
        <v>2755</v>
      </c>
      <c r="G348" s="86" t="s">
        <v>2863</v>
      </c>
      <c r="H348" s="86" t="s">
        <v>666</v>
      </c>
      <c r="I348" s="86" t="s">
        <v>3645</v>
      </c>
      <c r="J348" s="86" t="s">
        <v>891</v>
      </c>
      <c r="K348" s="86" t="s">
        <v>31</v>
      </c>
      <c r="L348" s="86">
        <v>1</v>
      </c>
      <c r="M348" s="86">
        <v>1</v>
      </c>
      <c r="N348" s="89">
        <v>0.60545031397174298</v>
      </c>
      <c r="O348" s="89">
        <v>1.4054569920431199</v>
      </c>
      <c r="P348" s="89">
        <v>55.481099999999998</v>
      </c>
      <c r="Q348" s="89">
        <v>0.59877876907416105</v>
      </c>
      <c r="R348" s="89">
        <v>49.921537284144399</v>
      </c>
      <c r="S348" s="89">
        <v>1.0021178805586399</v>
      </c>
      <c r="T348" s="89">
        <v>1.1369558665878601</v>
      </c>
      <c r="U348" s="89">
        <v>0.37295081967213101</v>
      </c>
      <c r="V348" s="89">
        <v>0.42402862237498201</v>
      </c>
      <c r="W348" s="89">
        <v>1</v>
      </c>
      <c r="X348" s="89">
        <v>0.44482744331509</v>
      </c>
      <c r="Y348" s="89">
        <v>1.1362409132173901</v>
      </c>
      <c r="Z348" s="89">
        <v>55.23</v>
      </c>
      <c r="AA348" s="89">
        <v>0.67367452770487901</v>
      </c>
      <c r="AB348" s="89">
        <v>50.351856059421401</v>
      </c>
      <c r="AC348" s="89">
        <v>0.90495772046113399</v>
      </c>
      <c r="AD348" s="89">
        <v>1.0550594502052999</v>
      </c>
      <c r="AE348" s="89">
        <v>0.37441451990632302</v>
      </c>
      <c r="AF348" s="89">
        <v>0.39502957752124801</v>
      </c>
      <c r="AG348" s="89">
        <v>1</v>
      </c>
      <c r="AH348" s="89">
        <v>0.535333944954128</v>
      </c>
      <c r="AI348" s="89">
        <v>1.20912621965544</v>
      </c>
      <c r="AJ348" s="89">
        <v>58.273099999999999</v>
      </c>
      <c r="AK348" s="89">
        <v>0.94424252398377495</v>
      </c>
      <c r="AL348" s="89">
        <v>52.752267431192699</v>
      </c>
      <c r="AM348" s="89">
        <v>1.07668437181961</v>
      </c>
      <c r="AN348" s="89">
        <v>1.0879020881658199</v>
      </c>
      <c r="AO348" s="89">
        <v>0.127634660421546</v>
      </c>
      <c r="AP348" s="89">
        <v>0.13885401359493399</v>
      </c>
      <c r="AQ348" s="89">
        <v>1</v>
      </c>
      <c r="AR348" s="89">
        <v>0.38192646370023398</v>
      </c>
      <c r="AS348" s="89">
        <v>0.92851042395164796</v>
      </c>
      <c r="AT348" s="89">
        <v>42.955199999999998</v>
      </c>
      <c r="AU348" s="89">
        <v>-0.62291544888913597</v>
      </c>
      <c r="AV348" s="89">
        <v>41.451972599531601</v>
      </c>
      <c r="AW348" s="89">
        <v>0.15279748753125599</v>
      </c>
      <c r="AX348" s="89">
        <v>0.121803146705801</v>
      </c>
      <c r="AY348" s="89">
        <v>0.125</v>
      </c>
      <c r="AZ348" s="89">
        <v>1.5225393338225099E-2</v>
      </c>
      <c r="BA348" s="89">
        <v>-99</v>
      </c>
      <c r="BB348" s="89">
        <v>-99</v>
      </c>
      <c r="BC348" s="89">
        <v>-99</v>
      </c>
      <c r="BD348" s="89">
        <v>-99</v>
      </c>
      <c r="BE348" s="89">
        <v>-99</v>
      </c>
      <c r="BF348" s="89">
        <v>-99</v>
      </c>
      <c r="BG348" s="89">
        <v>-99</v>
      </c>
      <c r="BH348" s="89">
        <v>-99</v>
      </c>
      <c r="BI348" s="89">
        <v>-99</v>
      </c>
      <c r="BJ348" s="89">
        <v>-99</v>
      </c>
      <c r="BK348" s="89">
        <v>-99</v>
      </c>
      <c r="BL348" s="89">
        <v>-99</v>
      </c>
      <c r="BM348" s="89">
        <v>-99</v>
      </c>
      <c r="BN348" s="89">
        <v>-99</v>
      </c>
      <c r="BO348" s="89">
        <v>-99</v>
      </c>
      <c r="BP348" s="89">
        <v>-99</v>
      </c>
      <c r="BQ348" s="89">
        <v>-99</v>
      </c>
      <c r="BR348" s="89">
        <v>-99</v>
      </c>
      <c r="BS348" s="89">
        <v>-99</v>
      </c>
      <c r="BT348" s="89">
        <v>-99</v>
      </c>
      <c r="BU348" s="89">
        <v>-99</v>
      </c>
      <c r="BV348" s="89">
        <v>-99</v>
      </c>
      <c r="BW348" s="89">
        <v>-99</v>
      </c>
      <c r="BX348" s="89">
        <v>-99</v>
      </c>
      <c r="BY348" s="89">
        <v>-99</v>
      </c>
      <c r="BZ348" s="89">
        <v>-99</v>
      </c>
      <c r="CA348" s="89">
        <v>-99</v>
      </c>
      <c r="CB348" s="89">
        <v>-99</v>
      </c>
      <c r="CC348" s="89">
        <v>-99</v>
      </c>
      <c r="CD348" s="89">
        <v>-99</v>
      </c>
      <c r="CE348" s="89">
        <v>-99</v>
      </c>
      <c r="CF348" s="89">
        <v>-99</v>
      </c>
      <c r="CG348" s="89">
        <v>-99</v>
      </c>
      <c r="CH348" s="89">
        <v>-99</v>
      </c>
      <c r="CI348" s="89">
        <v>-99</v>
      </c>
      <c r="CJ348" s="89">
        <v>-99</v>
      </c>
      <c r="CK348" s="89">
        <v>-99</v>
      </c>
      <c r="CL348" s="89">
        <v>-99</v>
      </c>
      <c r="CM348" s="89">
        <v>-99</v>
      </c>
      <c r="CN348" s="89">
        <v>-99</v>
      </c>
      <c r="CO348" s="89">
        <v>-99</v>
      </c>
      <c r="CP348" s="89">
        <v>-99</v>
      </c>
      <c r="CQ348" s="89">
        <v>-99</v>
      </c>
      <c r="CR348" s="89">
        <v>-99</v>
      </c>
      <c r="CS348" s="89">
        <v>-99</v>
      </c>
      <c r="CT348" s="89">
        <v>-99</v>
      </c>
      <c r="CU348" s="86">
        <v>-99</v>
      </c>
      <c r="CV348" s="86">
        <v>0.97309999999999997</v>
      </c>
      <c r="CW348" s="86">
        <v>87</v>
      </c>
      <c r="CX348" s="86">
        <v>2</v>
      </c>
      <c r="CY348" s="86">
        <v>-8.3500000000000005E-2</v>
      </c>
      <c r="CZ348" s="86">
        <v>47</v>
      </c>
      <c r="DA348" s="86">
        <v>4</v>
      </c>
      <c r="DB348" s="86">
        <v>0.51819999999999999</v>
      </c>
      <c r="DC348" s="86">
        <v>73</v>
      </c>
      <c r="DD348" s="86">
        <v>-99</v>
      </c>
      <c r="DE348" s="86">
        <v>-99</v>
      </c>
      <c r="DF348" s="86">
        <v>-99</v>
      </c>
      <c r="DG348" s="86">
        <v>-99</v>
      </c>
      <c r="DH348" s="86">
        <v>-99</v>
      </c>
    </row>
    <row r="349" spans="1:112" x14ac:dyDescent="0.2">
      <c r="A349" s="85">
        <f>IF(ISERROR(SEARCH('School Lookup'!$F$3,Data!J349)),A348,A348+1)</f>
        <v>0</v>
      </c>
      <c r="B349" s="85">
        <f>IF(I349='School Lookup'!$G$13,1,0)</f>
        <v>0</v>
      </c>
      <c r="C349" s="85">
        <f t="shared" si="5"/>
        <v>347</v>
      </c>
      <c r="D349" s="86" t="s">
        <v>6478</v>
      </c>
      <c r="E349" s="86" t="s">
        <v>6760</v>
      </c>
      <c r="F349" s="86" t="s">
        <v>2767</v>
      </c>
      <c r="G349" s="86" t="s">
        <v>3107</v>
      </c>
      <c r="H349" s="86" t="s">
        <v>1932</v>
      </c>
      <c r="I349" s="86" t="s">
        <v>4346</v>
      </c>
      <c r="J349" s="86" t="s">
        <v>1932</v>
      </c>
      <c r="K349" s="86" t="s">
        <v>45</v>
      </c>
      <c r="L349" s="86">
        <v>1</v>
      </c>
      <c r="M349" s="86">
        <v>1</v>
      </c>
      <c r="N349" s="89">
        <v>0.50538587896253595</v>
      </c>
      <c r="O349" s="89">
        <v>1.1887675661011801</v>
      </c>
      <c r="P349" s="89">
        <v>52.678800000000003</v>
      </c>
      <c r="Q349" s="89">
        <v>0.301534851573242</v>
      </c>
      <c r="R349" s="89">
        <v>49.567744092219002</v>
      </c>
      <c r="S349" s="89">
        <v>0.74515120883721297</v>
      </c>
      <c r="T349" s="89">
        <v>0.845384291840519</v>
      </c>
      <c r="U349" s="89">
        <v>0.29013377926421402</v>
      </c>
      <c r="V349" s="89">
        <v>0.245274539522291</v>
      </c>
      <c r="W349" s="89">
        <v>1</v>
      </c>
      <c r="X349" s="89">
        <v>0.54230520231213897</v>
      </c>
      <c r="Y349" s="89">
        <v>1.36571899749357</v>
      </c>
      <c r="Z349" s="89">
        <v>60.447800000000001</v>
      </c>
      <c r="AA349" s="89">
        <v>1.3243496291205099</v>
      </c>
      <c r="AB349" s="89">
        <v>52.890190751445097</v>
      </c>
      <c r="AC349" s="89">
        <v>1.3450343133070399</v>
      </c>
      <c r="AD349" s="89">
        <v>1.56746351054377</v>
      </c>
      <c r="AE349" s="89">
        <v>0.28929765886287601</v>
      </c>
      <c r="AF349" s="89">
        <v>0.45346352395329698</v>
      </c>
      <c r="AG349" s="89">
        <v>1</v>
      </c>
      <c r="AH349" s="89">
        <v>0.14087435897435899</v>
      </c>
      <c r="AI349" s="89">
        <v>0.36021113600939297</v>
      </c>
      <c r="AJ349" s="89">
        <v>34.357100000000003</v>
      </c>
      <c r="AK349" s="89">
        <v>-1.3969184216094801</v>
      </c>
      <c r="AL349" s="89">
        <v>58.119679487179503</v>
      </c>
      <c r="AM349" s="89">
        <v>-0.51835364280004403</v>
      </c>
      <c r="AN349" s="89">
        <v>-0.58775460581503502</v>
      </c>
      <c r="AO349" s="89">
        <v>9.7826086956521702E-2</v>
      </c>
      <c r="AP349" s="89">
        <v>-5.7497733177557797E-2</v>
      </c>
      <c r="AQ349" s="89">
        <v>1</v>
      </c>
      <c r="AR349" s="89">
        <v>0.29161999999999999</v>
      </c>
      <c r="AS349" s="89">
        <v>0.72551811136101296</v>
      </c>
      <c r="AT349" s="89">
        <v>75.44</v>
      </c>
      <c r="AU349" s="89">
        <v>2.9078144135253901</v>
      </c>
      <c r="AV349" s="89">
        <v>59.130468695652198</v>
      </c>
      <c r="AW349" s="89">
        <v>1.8166662624432</v>
      </c>
      <c r="AX349" s="89">
        <v>1.8751797105925101</v>
      </c>
      <c r="AY349" s="89">
        <v>9.6153846153846201E-2</v>
      </c>
      <c r="AZ349" s="89">
        <v>0.180305741403126</v>
      </c>
      <c r="BA349" s="89">
        <v>1</v>
      </c>
      <c r="BB349" s="89">
        <v>-8.3480882352941196E-2</v>
      </c>
      <c r="BC349" s="89">
        <v>3.66261082953169E-2</v>
      </c>
      <c r="BD349" s="89">
        <v>48.8889</v>
      </c>
      <c r="BE349" s="89">
        <v>5.9505711913907598E-2</v>
      </c>
      <c r="BF349" s="89">
        <v>51.470592647058801</v>
      </c>
      <c r="BG349" s="89">
        <v>4.8065910104612301E-2</v>
      </c>
      <c r="BH349" s="89">
        <v>6.1634691206420997E-2</v>
      </c>
      <c r="BI349" s="89">
        <v>5.6856187290969903E-2</v>
      </c>
      <c r="BJ349" s="89">
        <v>3.5043135468533701E-3</v>
      </c>
      <c r="BK349" s="89">
        <v>1</v>
      </c>
      <c r="BL349" s="89">
        <v>-6.4904477611940306E-2</v>
      </c>
      <c r="BM349" s="89">
        <v>2.3834169733377999E-2</v>
      </c>
      <c r="BN349" s="89">
        <v>69.962999999999994</v>
      </c>
      <c r="BO349" s="89">
        <v>2.3924233047530499</v>
      </c>
      <c r="BP349" s="89">
        <v>55.223902985074602</v>
      </c>
      <c r="BQ349" s="89">
        <v>1.2081287372432099</v>
      </c>
      <c r="BR349" s="89">
        <v>1.27919356139956</v>
      </c>
      <c r="BS349" s="89">
        <v>5.6020066889632097E-2</v>
      </c>
      <c r="BT349" s="89">
        <v>7.1660508874389905E-2</v>
      </c>
      <c r="BU349" s="89">
        <v>1</v>
      </c>
      <c r="BV349" s="89">
        <v>-0.31984117647058802</v>
      </c>
      <c r="BW349" s="89">
        <v>-0.579571556551846</v>
      </c>
      <c r="BX349" s="89">
        <v>56.036999999999999</v>
      </c>
      <c r="BY349" s="89">
        <v>0.71464978281970604</v>
      </c>
      <c r="BZ349" s="89">
        <v>48.5294176470588</v>
      </c>
      <c r="CA349" s="89">
        <v>6.7539113133929796E-2</v>
      </c>
      <c r="CB349" s="89">
        <v>8.1035188339160805E-2</v>
      </c>
      <c r="CC349" s="89">
        <v>5.6856187290969903E-2</v>
      </c>
      <c r="CD349" s="89">
        <v>4.6073518453703501E-3</v>
      </c>
      <c r="CE349" s="89">
        <v>1</v>
      </c>
      <c r="CF349" s="89">
        <v>-5.7172058823529402E-2</v>
      </c>
      <c r="CG349" s="89">
        <v>4.9658703017210003E-2</v>
      </c>
      <c r="CH349" s="89">
        <v>69.111099999999993</v>
      </c>
      <c r="CI349" s="89">
        <v>2.26137809332511</v>
      </c>
      <c r="CJ349" s="89">
        <v>45.588210294117701</v>
      </c>
      <c r="CK349" s="89">
        <v>1.1555183981711601</v>
      </c>
      <c r="CL349" s="89">
        <v>1.2594899947960601</v>
      </c>
      <c r="CM349" s="89">
        <v>5.6856187290969903E-2</v>
      </c>
      <c r="CN349" s="89">
        <v>7.1609799035227795E-2</v>
      </c>
      <c r="CO349" s="89">
        <v>100</v>
      </c>
      <c r="CP349" s="89" t="s">
        <v>6987</v>
      </c>
      <c r="CQ349" s="89">
        <v>0</v>
      </c>
      <c r="CR349" s="89" t="s">
        <v>6987</v>
      </c>
      <c r="CS349" s="89" t="s">
        <v>6987</v>
      </c>
      <c r="CT349" s="89">
        <v>-99</v>
      </c>
      <c r="CU349" s="86" t="s">
        <v>6986</v>
      </c>
      <c r="CV349" s="86">
        <v>0.97289999999999999</v>
      </c>
      <c r="CW349" s="86">
        <v>87</v>
      </c>
      <c r="CX349" s="86">
        <v>4</v>
      </c>
      <c r="CY349" s="86">
        <v>-0.50519999999999998</v>
      </c>
      <c r="CZ349" s="86">
        <v>27</v>
      </c>
      <c r="DA349" s="86">
        <v>8</v>
      </c>
      <c r="DB349" s="86">
        <v>0.92020000000000002</v>
      </c>
      <c r="DC349" s="86">
        <v>89</v>
      </c>
      <c r="DD349" s="86">
        <v>-99</v>
      </c>
      <c r="DE349" s="86">
        <v>-99</v>
      </c>
      <c r="DF349" s="86">
        <v>-99</v>
      </c>
      <c r="DG349" s="86">
        <v>-99</v>
      </c>
      <c r="DH349" s="86">
        <v>-99</v>
      </c>
    </row>
    <row r="350" spans="1:112" x14ac:dyDescent="0.2">
      <c r="A350" s="85">
        <f>IF(ISERROR(SEARCH('School Lookup'!$F$3,Data!J350)),A349,A349+1)</f>
        <v>0</v>
      </c>
      <c r="B350" s="85">
        <f>IF(I350='School Lookup'!$G$13,1,0)</f>
        <v>0</v>
      </c>
      <c r="C350" s="85">
        <f t="shared" si="5"/>
        <v>348</v>
      </c>
      <c r="D350" s="86" t="s">
        <v>6478</v>
      </c>
      <c r="E350" s="86" t="s">
        <v>6843</v>
      </c>
      <c r="F350" s="86" t="s">
        <v>2770</v>
      </c>
      <c r="G350" s="86" t="s">
        <v>2844</v>
      </c>
      <c r="H350" s="86" t="s">
        <v>1889</v>
      </c>
      <c r="I350" s="86" t="s">
        <v>4141</v>
      </c>
      <c r="J350" s="86" t="s">
        <v>349</v>
      </c>
      <c r="K350" s="86" t="s">
        <v>26</v>
      </c>
      <c r="L350" s="86">
        <v>1</v>
      </c>
      <c r="M350" s="86">
        <v>1</v>
      </c>
      <c r="N350" s="89">
        <v>0.41001437699680499</v>
      </c>
      <c r="O350" s="89">
        <v>0.98224068159648603</v>
      </c>
      <c r="P350" s="89">
        <v>51.494700000000002</v>
      </c>
      <c r="Q350" s="89">
        <v>0.17593569277053001</v>
      </c>
      <c r="R350" s="89">
        <v>51.118203514377001</v>
      </c>
      <c r="S350" s="89">
        <v>0.57908818718350796</v>
      </c>
      <c r="T350" s="89">
        <v>0.65695807918612603</v>
      </c>
      <c r="U350" s="89">
        <v>0.37440191387559801</v>
      </c>
      <c r="V350" s="89">
        <v>0.24596636218332199</v>
      </c>
      <c r="W350" s="89">
        <v>1</v>
      </c>
      <c r="X350" s="89">
        <v>0.36154632587859398</v>
      </c>
      <c r="Y350" s="89">
        <v>0.94018397179462898</v>
      </c>
      <c r="Z350" s="89">
        <v>62.694699999999997</v>
      </c>
      <c r="AA350" s="89">
        <v>1.6045447085353599</v>
      </c>
      <c r="AB350" s="89">
        <v>48.562316293929698</v>
      </c>
      <c r="AC350" s="89">
        <v>1.27236434016499</v>
      </c>
      <c r="AD350" s="89">
        <v>1.4828500820906201</v>
      </c>
      <c r="AE350" s="89">
        <v>0.37440191387559801</v>
      </c>
      <c r="AF350" s="89">
        <v>0.55518190872531703</v>
      </c>
      <c r="AG350" s="89">
        <v>1</v>
      </c>
      <c r="AH350" s="89">
        <v>0.351818446601942</v>
      </c>
      <c r="AI350" s="89">
        <v>0.81418316294903503</v>
      </c>
      <c r="AJ350" s="89">
        <v>-99</v>
      </c>
      <c r="AK350" s="89">
        <v>-99</v>
      </c>
      <c r="AL350" s="89">
        <v>56.310669902912601</v>
      </c>
      <c r="AM350" s="89">
        <v>0.81418316294903503</v>
      </c>
      <c r="AN350" s="89">
        <v>0.81213316993916895</v>
      </c>
      <c r="AO350" s="89">
        <v>0.123205741626794</v>
      </c>
      <c r="AP350" s="89">
        <v>0.100059469502075</v>
      </c>
      <c r="AQ350" s="89">
        <v>1</v>
      </c>
      <c r="AR350" s="89">
        <v>0.22187850467289699</v>
      </c>
      <c r="AS350" s="89">
        <v>0.568752063396045</v>
      </c>
      <c r="AT350" s="89">
        <v>-99</v>
      </c>
      <c r="AU350" s="89">
        <v>-99</v>
      </c>
      <c r="AV350" s="89">
        <v>42.990650467289697</v>
      </c>
      <c r="AW350" s="89">
        <v>0.568752063396045</v>
      </c>
      <c r="AX350" s="89">
        <v>0.56013399103657102</v>
      </c>
      <c r="AY350" s="89">
        <v>0.12799043062200999</v>
      </c>
      <c r="AZ350" s="89">
        <v>7.1691790718795598E-2</v>
      </c>
      <c r="BA350" s="89">
        <v>-99</v>
      </c>
      <c r="BB350" s="89">
        <v>-99</v>
      </c>
      <c r="BC350" s="89">
        <v>-99</v>
      </c>
      <c r="BD350" s="89">
        <v>-99</v>
      </c>
      <c r="BE350" s="89">
        <v>-99</v>
      </c>
      <c r="BF350" s="89">
        <v>-99</v>
      </c>
      <c r="BG350" s="89">
        <v>-99</v>
      </c>
      <c r="BH350" s="89">
        <v>-99</v>
      </c>
      <c r="BI350" s="89">
        <v>-99</v>
      </c>
      <c r="BJ350" s="89">
        <v>-99</v>
      </c>
      <c r="BK350" s="89">
        <v>-99</v>
      </c>
      <c r="BL350" s="89">
        <v>-99</v>
      </c>
      <c r="BM350" s="89">
        <v>-99</v>
      </c>
      <c r="BN350" s="89">
        <v>-99</v>
      </c>
      <c r="BO350" s="89">
        <v>-99</v>
      </c>
      <c r="BP350" s="89">
        <v>-99</v>
      </c>
      <c r="BQ350" s="89">
        <v>-99</v>
      </c>
      <c r="BR350" s="89">
        <v>-99</v>
      </c>
      <c r="BS350" s="89">
        <v>-99</v>
      </c>
      <c r="BT350" s="89">
        <v>-99</v>
      </c>
      <c r="BU350" s="89">
        <v>-99</v>
      </c>
      <c r="BV350" s="89">
        <v>-99</v>
      </c>
      <c r="BW350" s="89">
        <v>-99</v>
      </c>
      <c r="BX350" s="89">
        <v>-99</v>
      </c>
      <c r="BY350" s="89">
        <v>-99</v>
      </c>
      <c r="BZ350" s="89">
        <v>-99</v>
      </c>
      <c r="CA350" s="89">
        <v>-99</v>
      </c>
      <c r="CB350" s="89">
        <v>-99</v>
      </c>
      <c r="CC350" s="89">
        <v>-99</v>
      </c>
      <c r="CD350" s="89">
        <v>-99</v>
      </c>
      <c r="CE350" s="89">
        <v>-99</v>
      </c>
      <c r="CF350" s="89">
        <v>-99</v>
      </c>
      <c r="CG350" s="89">
        <v>-99</v>
      </c>
      <c r="CH350" s="89">
        <v>-99</v>
      </c>
      <c r="CI350" s="89">
        <v>-99</v>
      </c>
      <c r="CJ350" s="89">
        <v>-99</v>
      </c>
      <c r="CK350" s="89">
        <v>-99</v>
      </c>
      <c r="CL350" s="89">
        <v>-99</v>
      </c>
      <c r="CM350" s="89">
        <v>-99</v>
      </c>
      <c r="CN350" s="89">
        <v>-99</v>
      </c>
      <c r="CO350" s="89">
        <v>-99</v>
      </c>
      <c r="CP350" s="89">
        <v>-99</v>
      </c>
      <c r="CQ350" s="89">
        <v>-99</v>
      </c>
      <c r="CR350" s="89">
        <v>-99</v>
      </c>
      <c r="CS350" s="89">
        <v>-99</v>
      </c>
      <c r="CT350" s="89">
        <v>-99</v>
      </c>
      <c r="CU350" s="86">
        <v>-99</v>
      </c>
      <c r="CV350" s="86">
        <v>0.97289999999999999</v>
      </c>
      <c r="CW350" s="86">
        <v>87</v>
      </c>
      <c r="CX350" s="86">
        <v>2</v>
      </c>
      <c r="CY350" s="86">
        <v>-1.1299999999999999E-2</v>
      </c>
      <c r="CZ350" s="86">
        <v>51</v>
      </c>
      <c r="DA350" s="86">
        <v>2</v>
      </c>
      <c r="DB350" s="86">
        <v>0.66659999999999997</v>
      </c>
      <c r="DC350" s="86">
        <v>80</v>
      </c>
      <c r="DD350" s="86">
        <v>1</v>
      </c>
      <c r="DE350" s="86">
        <v>-99</v>
      </c>
      <c r="DF350" s="86">
        <v>-99</v>
      </c>
      <c r="DG350" s="86">
        <v>-99</v>
      </c>
      <c r="DH350" s="86">
        <v>1</v>
      </c>
    </row>
    <row r="351" spans="1:112" x14ac:dyDescent="0.2">
      <c r="A351" s="85">
        <f>IF(ISERROR(SEARCH('School Lookup'!$F$3,Data!J351)),A350,A350+1)</f>
        <v>0</v>
      </c>
      <c r="B351" s="85">
        <f>IF(I351='School Lookup'!$G$13,1,0)</f>
        <v>0</v>
      </c>
      <c r="C351" s="85">
        <f t="shared" si="5"/>
        <v>349</v>
      </c>
      <c r="D351" s="86" t="s">
        <v>6478</v>
      </c>
      <c r="E351" s="86" t="s">
        <v>6695</v>
      </c>
      <c r="F351" s="86" t="s">
        <v>546</v>
      </c>
      <c r="G351" s="86" t="s">
        <v>2831</v>
      </c>
      <c r="H351" s="86" t="s">
        <v>548</v>
      </c>
      <c r="I351" s="86" t="s">
        <v>4313</v>
      </c>
      <c r="J351" s="86" t="s">
        <v>2650</v>
      </c>
      <c r="K351" s="86" t="s">
        <v>31</v>
      </c>
      <c r="L351" s="86">
        <v>1</v>
      </c>
      <c r="M351" s="86">
        <v>1</v>
      </c>
      <c r="N351" s="89">
        <v>0.353767154929577</v>
      </c>
      <c r="O351" s="89">
        <v>0.86043738295741801</v>
      </c>
      <c r="P351" s="89">
        <v>62.791600000000003</v>
      </c>
      <c r="Q351" s="89">
        <v>1.3742138255957601</v>
      </c>
      <c r="R351" s="89">
        <v>54.140829915493001</v>
      </c>
      <c r="S351" s="89">
        <v>1.11732560427659</v>
      </c>
      <c r="T351" s="89">
        <v>1.26767825639223</v>
      </c>
      <c r="U351" s="89">
        <v>0.333458575990983</v>
      </c>
      <c r="V351" s="89">
        <v>0.42271818619128498</v>
      </c>
      <c r="W351" s="89">
        <v>1</v>
      </c>
      <c r="X351" s="89">
        <v>0.26106087936865802</v>
      </c>
      <c r="Y351" s="89">
        <v>0.70362531472256296</v>
      </c>
      <c r="Z351" s="89">
        <v>57.362200000000001</v>
      </c>
      <c r="AA351" s="89">
        <v>0.939566177679661</v>
      </c>
      <c r="AB351" s="89">
        <v>55.580622096955999</v>
      </c>
      <c r="AC351" s="89">
        <v>0.82159574620111198</v>
      </c>
      <c r="AD351" s="89">
        <v>0.95799676888332197</v>
      </c>
      <c r="AE351" s="89">
        <v>0.33327071200450897</v>
      </c>
      <c r="AF351" s="89">
        <v>0.31927226526376401</v>
      </c>
      <c r="AG351" s="89">
        <v>1</v>
      </c>
      <c r="AH351" s="89">
        <v>0.38390559910414301</v>
      </c>
      <c r="AI351" s="89">
        <v>0.88323781067096097</v>
      </c>
      <c r="AJ351" s="89">
        <v>54.701599999999999</v>
      </c>
      <c r="AK351" s="89">
        <v>0.59462484890490297</v>
      </c>
      <c r="AL351" s="89">
        <v>47.816330235162397</v>
      </c>
      <c r="AM351" s="89">
        <v>0.73893132978793197</v>
      </c>
      <c r="AN351" s="89">
        <v>0.73307785162388694</v>
      </c>
      <c r="AO351" s="89">
        <v>0.16776253992109699</v>
      </c>
      <c r="AP351" s="89">
        <v>0.122983002348324</v>
      </c>
      <c r="AQ351" s="89">
        <v>1</v>
      </c>
      <c r="AR351" s="89">
        <v>0.459941997729852</v>
      </c>
      <c r="AS351" s="89">
        <v>1.10387498836681</v>
      </c>
      <c r="AT351" s="89">
        <v>50.585099999999997</v>
      </c>
      <c r="AU351" s="89">
        <v>0.20636827079627301</v>
      </c>
      <c r="AV351" s="89">
        <v>48.467679682179302</v>
      </c>
      <c r="AW351" s="89">
        <v>0.65512162958154396</v>
      </c>
      <c r="AX351" s="89">
        <v>0.65114980638579001</v>
      </c>
      <c r="AY351" s="89">
        <v>0.16550817208341201</v>
      </c>
      <c r="AZ351" s="89">
        <v>0.107770614207379</v>
      </c>
      <c r="BA351" s="89">
        <v>-99</v>
      </c>
      <c r="BB351" s="89">
        <v>-99</v>
      </c>
      <c r="BC351" s="89">
        <v>-99</v>
      </c>
      <c r="BD351" s="89">
        <v>-99</v>
      </c>
      <c r="BE351" s="89">
        <v>-99</v>
      </c>
      <c r="BF351" s="89">
        <v>-99</v>
      </c>
      <c r="BG351" s="89">
        <v>-99</v>
      </c>
      <c r="BH351" s="89">
        <v>-99</v>
      </c>
      <c r="BI351" s="89">
        <v>-99</v>
      </c>
      <c r="BJ351" s="89">
        <v>-99</v>
      </c>
      <c r="BK351" s="89">
        <v>-99</v>
      </c>
      <c r="BL351" s="89">
        <v>-99</v>
      </c>
      <c r="BM351" s="89">
        <v>-99</v>
      </c>
      <c r="BN351" s="89">
        <v>-99</v>
      </c>
      <c r="BO351" s="89">
        <v>-99</v>
      </c>
      <c r="BP351" s="89">
        <v>-99</v>
      </c>
      <c r="BQ351" s="89">
        <v>-99</v>
      </c>
      <c r="BR351" s="89">
        <v>-99</v>
      </c>
      <c r="BS351" s="89">
        <v>-99</v>
      </c>
      <c r="BT351" s="89">
        <v>-99</v>
      </c>
      <c r="BU351" s="89">
        <v>-99</v>
      </c>
      <c r="BV351" s="89">
        <v>-99</v>
      </c>
      <c r="BW351" s="89">
        <v>-99</v>
      </c>
      <c r="BX351" s="89">
        <v>-99</v>
      </c>
      <c r="BY351" s="89">
        <v>-99</v>
      </c>
      <c r="BZ351" s="89">
        <v>-99</v>
      </c>
      <c r="CA351" s="89">
        <v>-99</v>
      </c>
      <c r="CB351" s="89">
        <v>-99</v>
      </c>
      <c r="CC351" s="89">
        <v>-99</v>
      </c>
      <c r="CD351" s="89">
        <v>-99</v>
      </c>
      <c r="CE351" s="89">
        <v>-99</v>
      </c>
      <c r="CF351" s="89">
        <v>-99</v>
      </c>
      <c r="CG351" s="89">
        <v>-99</v>
      </c>
      <c r="CH351" s="89">
        <v>-99</v>
      </c>
      <c r="CI351" s="89">
        <v>-99</v>
      </c>
      <c r="CJ351" s="89">
        <v>-99</v>
      </c>
      <c r="CK351" s="89">
        <v>-99</v>
      </c>
      <c r="CL351" s="89">
        <v>-99</v>
      </c>
      <c r="CM351" s="89">
        <v>-99</v>
      </c>
      <c r="CN351" s="89">
        <v>-99</v>
      </c>
      <c r="CO351" s="89">
        <v>-99</v>
      </c>
      <c r="CP351" s="89">
        <v>-99</v>
      </c>
      <c r="CQ351" s="89">
        <v>-99</v>
      </c>
      <c r="CR351" s="89">
        <v>-99</v>
      </c>
      <c r="CS351" s="89">
        <v>-99</v>
      </c>
      <c r="CT351" s="89">
        <v>-99</v>
      </c>
      <c r="CU351" s="86">
        <v>-99</v>
      </c>
      <c r="CV351" s="86">
        <v>0.97270000000000001</v>
      </c>
      <c r="CW351" s="86">
        <v>87</v>
      </c>
      <c r="CX351" s="86">
        <v>2</v>
      </c>
      <c r="CY351" s="86">
        <v>0.2616</v>
      </c>
      <c r="CZ351" s="86">
        <v>65</v>
      </c>
      <c r="DA351" s="86">
        <v>4</v>
      </c>
      <c r="DB351" s="86">
        <v>0.90529999999999999</v>
      </c>
      <c r="DC351" s="86">
        <v>88</v>
      </c>
      <c r="DD351" s="86">
        <v>-99</v>
      </c>
      <c r="DE351" s="86">
        <v>-99</v>
      </c>
      <c r="DF351" s="86">
        <v>-99</v>
      </c>
      <c r="DG351" s="86">
        <v>-99</v>
      </c>
      <c r="DH351" s="86">
        <v>-99</v>
      </c>
    </row>
    <row r="352" spans="1:112" x14ac:dyDescent="0.2">
      <c r="A352" s="85">
        <f>IF(ISERROR(SEARCH('School Lookup'!$F$3,Data!J352)),A351,A351+1)</f>
        <v>0</v>
      </c>
      <c r="B352" s="85">
        <f>IF(I352='School Lookup'!$G$13,1,0)</f>
        <v>0</v>
      </c>
      <c r="C352" s="85">
        <f t="shared" si="5"/>
        <v>350</v>
      </c>
      <c r="D352" s="86" t="s">
        <v>6478</v>
      </c>
      <c r="E352" s="86" t="s">
        <v>6531</v>
      </c>
      <c r="F352" s="86" t="s">
        <v>2748</v>
      </c>
      <c r="G352" s="86" t="s">
        <v>2968</v>
      </c>
      <c r="H352" s="86" t="s">
        <v>229</v>
      </c>
      <c r="I352" s="86" t="s">
        <v>5443</v>
      </c>
      <c r="J352" s="86" t="s">
        <v>169</v>
      </c>
      <c r="K352" s="86" t="s">
        <v>6485</v>
      </c>
      <c r="L352" s="86">
        <v>1</v>
      </c>
      <c r="M352" s="86">
        <v>1</v>
      </c>
      <c r="N352" s="89">
        <v>0.44261747211895902</v>
      </c>
      <c r="O352" s="89">
        <v>1.0528426488718701</v>
      </c>
      <c r="P352" s="89">
        <v>57.1905</v>
      </c>
      <c r="Q352" s="89">
        <v>0.78009724053548601</v>
      </c>
      <c r="R352" s="89">
        <v>57.620810408921898</v>
      </c>
      <c r="S352" s="89">
        <v>0.91646994470367804</v>
      </c>
      <c r="T352" s="89">
        <v>1.0397739894058999</v>
      </c>
      <c r="U352" s="89">
        <v>0.37413073713491002</v>
      </c>
      <c r="V352" s="89">
        <v>0.38901140911013399</v>
      </c>
      <c r="W352" s="89">
        <v>1</v>
      </c>
      <c r="X352" s="89">
        <v>0.21802472324723199</v>
      </c>
      <c r="Y352" s="89">
        <v>0.60231138667407103</v>
      </c>
      <c r="Z352" s="89">
        <v>59</v>
      </c>
      <c r="AA352" s="89">
        <v>1.1438046845405101</v>
      </c>
      <c r="AB352" s="89">
        <v>53.505535055350599</v>
      </c>
      <c r="AC352" s="89">
        <v>0.87305803560728901</v>
      </c>
      <c r="AD352" s="89">
        <v>1.0179169883967301</v>
      </c>
      <c r="AE352" s="89">
        <v>0.37691237830319901</v>
      </c>
      <c r="AF352" s="89">
        <v>0.38366551301183999</v>
      </c>
      <c r="AG352" s="89">
        <v>1</v>
      </c>
      <c r="AH352" s="89">
        <v>0.30092608695652201</v>
      </c>
      <c r="AI352" s="89">
        <v>0.70465789526406597</v>
      </c>
      <c r="AJ352" s="89">
        <v>-99</v>
      </c>
      <c r="AK352" s="89">
        <v>-99</v>
      </c>
      <c r="AL352" s="89">
        <v>54.347808695652198</v>
      </c>
      <c r="AM352" s="89">
        <v>0.70465789526406597</v>
      </c>
      <c r="AN352" s="89">
        <v>0.69707212043802202</v>
      </c>
      <c r="AO352" s="89">
        <v>0.12795549374130699</v>
      </c>
      <c r="AP352" s="89">
        <v>8.9194207343947202E-2</v>
      </c>
      <c r="AQ352" s="89">
        <v>1</v>
      </c>
      <c r="AR352" s="89">
        <v>0.37121379310344799</v>
      </c>
      <c r="AS352" s="89">
        <v>0.90443031174969502</v>
      </c>
      <c r="AT352" s="89">
        <v>-99</v>
      </c>
      <c r="AU352" s="89">
        <v>-99</v>
      </c>
      <c r="AV352" s="89">
        <v>59.770117241379303</v>
      </c>
      <c r="AW352" s="89">
        <v>0.90443031174969502</v>
      </c>
      <c r="AX352" s="89">
        <v>0.91387004435061903</v>
      </c>
      <c r="AY352" s="89">
        <v>0.121001390820584</v>
      </c>
      <c r="AZ352" s="89">
        <v>0.11057954639569401</v>
      </c>
      <c r="BA352" s="89">
        <v>-99</v>
      </c>
      <c r="BB352" s="89">
        <v>-99</v>
      </c>
      <c r="BC352" s="89">
        <v>-99</v>
      </c>
      <c r="BD352" s="89">
        <v>-99</v>
      </c>
      <c r="BE352" s="89">
        <v>-99</v>
      </c>
      <c r="BF352" s="89">
        <v>-99</v>
      </c>
      <c r="BG352" s="89">
        <v>-99</v>
      </c>
      <c r="BH352" s="89">
        <v>-99</v>
      </c>
      <c r="BI352" s="89">
        <v>-99</v>
      </c>
      <c r="BJ352" s="89">
        <v>-99</v>
      </c>
      <c r="BK352" s="89">
        <v>-99</v>
      </c>
      <c r="BL352" s="89">
        <v>-99</v>
      </c>
      <c r="BM352" s="89">
        <v>-99</v>
      </c>
      <c r="BN352" s="89">
        <v>-99</v>
      </c>
      <c r="BO352" s="89">
        <v>-99</v>
      </c>
      <c r="BP352" s="89">
        <v>-99</v>
      </c>
      <c r="BQ352" s="89">
        <v>-99</v>
      </c>
      <c r="BR352" s="89">
        <v>-99</v>
      </c>
      <c r="BS352" s="89">
        <v>-99</v>
      </c>
      <c r="BT352" s="89">
        <v>-99</v>
      </c>
      <c r="BU352" s="89">
        <v>-99</v>
      </c>
      <c r="BV352" s="89">
        <v>-99</v>
      </c>
      <c r="BW352" s="89">
        <v>-99</v>
      </c>
      <c r="BX352" s="89">
        <v>-99</v>
      </c>
      <c r="BY352" s="89">
        <v>-99</v>
      </c>
      <c r="BZ352" s="89">
        <v>-99</v>
      </c>
      <c r="CA352" s="89">
        <v>-99</v>
      </c>
      <c r="CB352" s="89">
        <v>-99</v>
      </c>
      <c r="CC352" s="89">
        <v>-99</v>
      </c>
      <c r="CD352" s="89">
        <v>-99</v>
      </c>
      <c r="CE352" s="89">
        <v>-99</v>
      </c>
      <c r="CF352" s="89">
        <v>-99</v>
      </c>
      <c r="CG352" s="89">
        <v>-99</v>
      </c>
      <c r="CH352" s="89">
        <v>-99</v>
      </c>
      <c r="CI352" s="89">
        <v>-99</v>
      </c>
      <c r="CJ352" s="89">
        <v>-99</v>
      </c>
      <c r="CK352" s="89">
        <v>-99</v>
      </c>
      <c r="CL352" s="89">
        <v>-99</v>
      </c>
      <c r="CM352" s="89">
        <v>-99</v>
      </c>
      <c r="CN352" s="89">
        <v>-99</v>
      </c>
      <c r="CO352" s="89">
        <v>-99</v>
      </c>
      <c r="CP352" s="89">
        <v>-99</v>
      </c>
      <c r="CQ352" s="89">
        <v>-99</v>
      </c>
      <c r="CR352" s="89">
        <v>-99</v>
      </c>
      <c r="CS352" s="89">
        <v>-99</v>
      </c>
      <c r="CT352" s="89">
        <v>-99</v>
      </c>
      <c r="CU352" s="86">
        <v>-99</v>
      </c>
      <c r="CV352" s="86">
        <v>0.97250000000000003</v>
      </c>
      <c r="CW352" s="86">
        <v>87</v>
      </c>
      <c r="CX352" s="86">
        <v>2</v>
      </c>
      <c r="CY352" s="86">
        <v>0.28820000000000001</v>
      </c>
      <c r="CZ352" s="86">
        <v>65</v>
      </c>
      <c r="DA352" s="86">
        <v>2</v>
      </c>
      <c r="DB352" s="86">
        <v>0.72299999999999998</v>
      </c>
      <c r="DC352" s="86">
        <v>82</v>
      </c>
      <c r="DD352" s="86">
        <v>1</v>
      </c>
      <c r="DE352" s="86">
        <v>-99</v>
      </c>
      <c r="DF352" s="86">
        <v>-99</v>
      </c>
      <c r="DG352" s="86">
        <v>1</v>
      </c>
      <c r="DH352" s="86">
        <v>1</v>
      </c>
    </row>
    <row r="353" spans="1:112" x14ac:dyDescent="0.2">
      <c r="A353" s="85">
        <f>IF(ISERROR(SEARCH('School Lookup'!$F$3,Data!J353)),A352,A352+1)</f>
        <v>0</v>
      </c>
      <c r="B353" s="85">
        <f>IF(I353='School Lookup'!$G$13,1,0)</f>
        <v>0</v>
      </c>
      <c r="C353" s="85">
        <f t="shared" si="5"/>
        <v>351</v>
      </c>
      <c r="D353" s="86" t="s">
        <v>6478</v>
      </c>
      <c r="E353" s="86" t="s">
        <v>6499</v>
      </c>
      <c r="F353" s="86" t="s">
        <v>2742</v>
      </c>
      <c r="G353" s="86" t="s">
        <v>6324</v>
      </c>
      <c r="H353" s="86" t="s">
        <v>6325</v>
      </c>
      <c r="I353" s="86" t="s">
        <v>6326</v>
      </c>
      <c r="J353" s="86" t="s">
        <v>6325</v>
      </c>
      <c r="K353" s="86" t="s">
        <v>36</v>
      </c>
      <c r="L353" s="86">
        <v>1</v>
      </c>
      <c r="M353" s="86">
        <v>-99</v>
      </c>
      <c r="N353" s="89">
        <v>-99</v>
      </c>
      <c r="O353" s="89">
        <v>-99</v>
      </c>
      <c r="P353" s="89">
        <v>-99</v>
      </c>
      <c r="Q353" s="89">
        <v>-99</v>
      </c>
      <c r="R353" s="89">
        <v>-99</v>
      </c>
      <c r="S353" s="89">
        <v>-99</v>
      </c>
      <c r="T353" s="89">
        <v>-99</v>
      </c>
      <c r="U353" s="89">
        <v>-99</v>
      </c>
      <c r="V353" s="89">
        <v>-99</v>
      </c>
      <c r="W353" s="89">
        <v>-99</v>
      </c>
      <c r="X353" s="89">
        <v>-99</v>
      </c>
      <c r="Y353" s="89">
        <v>-99</v>
      </c>
      <c r="Z353" s="89">
        <v>-99</v>
      </c>
      <c r="AA353" s="89">
        <v>-99</v>
      </c>
      <c r="AB353" s="89">
        <v>-99</v>
      </c>
      <c r="AC353" s="89">
        <v>-99</v>
      </c>
      <c r="AD353" s="89">
        <v>-99</v>
      </c>
      <c r="AE353" s="89">
        <v>-99</v>
      </c>
      <c r="AF353" s="89">
        <v>-99</v>
      </c>
      <c r="AG353" s="89">
        <v>-99</v>
      </c>
      <c r="AH353" s="89">
        <v>-99</v>
      </c>
      <c r="AI353" s="89">
        <v>-99</v>
      </c>
      <c r="AJ353" s="89">
        <v>-99</v>
      </c>
      <c r="AK353" s="89">
        <v>-99</v>
      </c>
      <c r="AL353" s="89">
        <v>-99</v>
      </c>
      <c r="AM353" s="89">
        <v>-99</v>
      </c>
      <c r="AN353" s="89">
        <v>-99</v>
      </c>
      <c r="AO353" s="89">
        <v>-99</v>
      </c>
      <c r="AP353" s="89">
        <v>-99</v>
      </c>
      <c r="AQ353" s="89">
        <v>-99</v>
      </c>
      <c r="AR353" s="89">
        <v>-99</v>
      </c>
      <c r="AS353" s="89">
        <v>-99</v>
      </c>
      <c r="AT353" s="89">
        <v>-99</v>
      </c>
      <c r="AU353" s="89">
        <v>-99</v>
      </c>
      <c r="AV353" s="89">
        <v>-99</v>
      </c>
      <c r="AW353" s="89">
        <v>-99</v>
      </c>
      <c r="AX353" s="89">
        <v>-99</v>
      </c>
      <c r="AY353" s="89">
        <v>-99</v>
      </c>
      <c r="AZ353" s="89">
        <v>-99</v>
      </c>
      <c r="BA353" s="89">
        <v>1</v>
      </c>
      <c r="BB353" s="89">
        <v>0.30311091703056797</v>
      </c>
      <c r="BC353" s="89">
        <v>0.90657443212392796</v>
      </c>
      <c r="BD353" s="89">
        <v>51.2913</v>
      </c>
      <c r="BE353" s="89">
        <v>0.299728538114028</v>
      </c>
      <c r="BF353" s="89">
        <v>55.021835807860299</v>
      </c>
      <c r="BG353" s="89">
        <v>0.60315148511897798</v>
      </c>
      <c r="BH353" s="89">
        <v>0.65555549081195397</v>
      </c>
      <c r="BI353" s="89">
        <v>0.25054704595186</v>
      </c>
      <c r="BJ353" s="89">
        <v>0.16424749168045699</v>
      </c>
      <c r="BK353" s="89">
        <v>1</v>
      </c>
      <c r="BL353" s="89">
        <v>0.39538209606986902</v>
      </c>
      <c r="BM353" s="89">
        <v>1.1439277969114201</v>
      </c>
      <c r="BN353" s="89">
        <v>61.852899999999998</v>
      </c>
      <c r="BO353" s="89">
        <v>1.481819881314</v>
      </c>
      <c r="BP353" s="89">
        <v>59.388630131004398</v>
      </c>
      <c r="BQ353" s="89">
        <v>1.3128738391127099</v>
      </c>
      <c r="BR353" s="89">
        <v>1.3890704191822201</v>
      </c>
      <c r="BS353" s="89">
        <v>0.25054704595186</v>
      </c>
      <c r="BT353" s="89">
        <v>0.348027490145218</v>
      </c>
      <c r="BU353" s="89">
        <v>1</v>
      </c>
      <c r="BV353" s="89">
        <v>0.44697280701754399</v>
      </c>
      <c r="BW353" s="89">
        <v>1.18671342639231</v>
      </c>
      <c r="BX353" s="89">
        <v>60.339799999999997</v>
      </c>
      <c r="BY353" s="89">
        <v>1.15857875724913</v>
      </c>
      <c r="BZ353" s="89">
        <v>55.7018004385965</v>
      </c>
      <c r="CA353" s="89">
        <v>1.17264609182072</v>
      </c>
      <c r="CB353" s="89">
        <v>1.24587382162178</v>
      </c>
      <c r="CC353" s="89">
        <v>0.24945295404814</v>
      </c>
      <c r="CD353" s="89">
        <v>0.31078690517479701</v>
      </c>
      <c r="CE353" s="89">
        <v>1</v>
      </c>
      <c r="CF353" s="89">
        <v>0.45885087719298201</v>
      </c>
      <c r="CG353" s="89">
        <v>1.2868859898051299</v>
      </c>
      <c r="CH353" s="89">
        <v>60.960299999999997</v>
      </c>
      <c r="CI353" s="89">
        <v>1.33115803276345</v>
      </c>
      <c r="CJ353" s="89">
        <v>53.508755263157902</v>
      </c>
      <c r="CK353" s="89">
        <v>1.3090220112842901</v>
      </c>
      <c r="CL353" s="89">
        <v>1.42559052384551</v>
      </c>
      <c r="CM353" s="89">
        <v>0.24945295404814</v>
      </c>
      <c r="CN353" s="89">
        <v>0.35561776743629803</v>
      </c>
      <c r="CO353" s="89">
        <v>87.01</v>
      </c>
      <c r="CP353" s="89">
        <v>-2.86E-2</v>
      </c>
      <c r="CQ353" s="89">
        <v>-0.98</v>
      </c>
      <c r="CR353" s="89">
        <v>-0.32400000000000001</v>
      </c>
      <c r="CS353" s="89">
        <v>-0.12706666666666699</v>
      </c>
      <c r="CT353" s="89">
        <v>-0.88639999999999997</v>
      </c>
      <c r="CU353" s="86" t="s">
        <v>6989</v>
      </c>
      <c r="CV353" s="86">
        <v>0.97219999999999995</v>
      </c>
      <c r="CW353" s="86">
        <v>87</v>
      </c>
      <c r="CX353" s="86">
        <v>2</v>
      </c>
      <c r="CY353" s="86">
        <v>0.42209999999999998</v>
      </c>
      <c r="CZ353" s="86">
        <v>71</v>
      </c>
      <c r="DA353" s="86">
        <v>4</v>
      </c>
      <c r="DB353" s="86">
        <v>1.0673999999999999</v>
      </c>
      <c r="DC353" s="86">
        <v>92</v>
      </c>
      <c r="DD353" s="86">
        <v>-99</v>
      </c>
      <c r="DE353" s="86">
        <v>-99</v>
      </c>
      <c r="DF353" s="86">
        <v>-99</v>
      </c>
      <c r="DG353" s="86">
        <v>-99</v>
      </c>
      <c r="DH353" s="86">
        <v>-99</v>
      </c>
    </row>
    <row r="354" spans="1:112" x14ac:dyDescent="0.2">
      <c r="A354" s="85">
        <f>IF(ISERROR(SEARCH('School Lookup'!$F$3,Data!J354)),A353,A353+1)</f>
        <v>0</v>
      </c>
      <c r="B354" s="85">
        <f>IF(I354='School Lookup'!$G$13,1,0)</f>
        <v>0</v>
      </c>
      <c r="C354" s="85">
        <f t="shared" si="5"/>
        <v>352</v>
      </c>
      <c r="D354" s="86" t="s">
        <v>6478</v>
      </c>
      <c r="E354" s="86" t="s">
        <v>6760</v>
      </c>
      <c r="F354" s="86" t="s">
        <v>2767</v>
      </c>
      <c r="G354" s="86" t="s">
        <v>2785</v>
      </c>
      <c r="H354" s="86" t="s">
        <v>873</v>
      </c>
      <c r="I354" s="86" t="s">
        <v>3452</v>
      </c>
      <c r="J354" s="86" t="s">
        <v>1476</v>
      </c>
      <c r="K354" s="86" t="s">
        <v>26</v>
      </c>
      <c r="L354" s="86">
        <v>1</v>
      </c>
      <c r="M354" s="86">
        <v>1</v>
      </c>
      <c r="N354" s="89">
        <v>0.49517526881720397</v>
      </c>
      <c r="O354" s="89">
        <v>1.16665650085902</v>
      </c>
      <c r="P354" s="89">
        <v>54.961799999999997</v>
      </c>
      <c r="Q354" s="89">
        <v>0.54369588488680498</v>
      </c>
      <c r="R354" s="89">
        <v>44.731162365591402</v>
      </c>
      <c r="S354" s="89">
        <v>0.85517619287291202</v>
      </c>
      <c r="T354" s="89">
        <v>0.97022599851763203</v>
      </c>
      <c r="U354" s="89">
        <v>0.37530266343825702</v>
      </c>
      <c r="V354" s="89">
        <v>0.36412840138070901</v>
      </c>
      <c r="W354" s="89">
        <v>1</v>
      </c>
      <c r="X354" s="89">
        <v>0.54806344086021497</v>
      </c>
      <c r="Y354" s="89">
        <v>1.3792748030887501</v>
      </c>
      <c r="Z354" s="89">
        <v>50.455100000000002</v>
      </c>
      <c r="AA354" s="89">
        <v>7.8230366995478903E-2</v>
      </c>
      <c r="AB354" s="89">
        <v>48.387087096774202</v>
      </c>
      <c r="AC354" s="89">
        <v>0.72875258504211204</v>
      </c>
      <c r="AD354" s="89">
        <v>0.84989464864811104</v>
      </c>
      <c r="AE354" s="89">
        <v>0.37530266343825702</v>
      </c>
      <c r="AF354" s="89">
        <v>0.31896772527955802</v>
      </c>
      <c r="AG354" s="89">
        <v>1</v>
      </c>
      <c r="AH354" s="89">
        <v>0.45832820512820499</v>
      </c>
      <c r="AI354" s="89">
        <v>1.0434024385913301</v>
      </c>
      <c r="AJ354" s="89">
        <v>-99</v>
      </c>
      <c r="AK354" s="89">
        <v>-99</v>
      </c>
      <c r="AL354" s="89">
        <v>47.435916666666699</v>
      </c>
      <c r="AM354" s="89">
        <v>1.0434024385913301</v>
      </c>
      <c r="AN354" s="89">
        <v>1.0529379721438601</v>
      </c>
      <c r="AO354" s="89">
        <v>0.12590799031477001</v>
      </c>
      <c r="AP354" s="89">
        <v>0.13257330399874301</v>
      </c>
      <c r="AQ354" s="89">
        <v>1</v>
      </c>
      <c r="AR354" s="89">
        <v>0.51925424836601297</v>
      </c>
      <c r="AS354" s="89">
        <v>1.2371980134113501</v>
      </c>
      <c r="AT354" s="89">
        <v>-99</v>
      </c>
      <c r="AU354" s="89">
        <v>-99</v>
      </c>
      <c r="AV354" s="89">
        <v>43.1372810457516</v>
      </c>
      <c r="AW354" s="89">
        <v>1.2371980134113501</v>
      </c>
      <c r="AX354" s="89">
        <v>1.26453897816895</v>
      </c>
      <c r="AY354" s="89">
        <v>0.123486682808717</v>
      </c>
      <c r="AZ354" s="89">
        <v>0.15615372369640801</v>
      </c>
      <c r="BA354" s="89">
        <v>-99</v>
      </c>
      <c r="BB354" s="89">
        <v>-99</v>
      </c>
      <c r="BC354" s="89">
        <v>-99</v>
      </c>
      <c r="BD354" s="89">
        <v>-99</v>
      </c>
      <c r="BE354" s="89">
        <v>-99</v>
      </c>
      <c r="BF354" s="89">
        <v>-99</v>
      </c>
      <c r="BG354" s="89">
        <v>-99</v>
      </c>
      <c r="BH354" s="89">
        <v>-99</v>
      </c>
      <c r="BI354" s="89">
        <v>-99</v>
      </c>
      <c r="BJ354" s="89">
        <v>-99</v>
      </c>
      <c r="BK354" s="89">
        <v>-99</v>
      </c>
      <c r="BL354" s="89">
        <v>-99</v>
      </c>
      <c r="BM354" s="89">
        <v>-99</v>
      </c>
      <c r="BN354" s="89">
        <v>-99</v>
      </c>
      <c r="BO354" s="89">
        <v>-99</v>
      </c>
      <c r="BP354" s="89">
        <v>-99</v>
      </c>
      <c r="BQ354" s="89">
        <v>-99</v>
      </c>
      <c r="BR354" s="89">
        <v>-99</v>
      </c>
      <c r="BS354" s="89">
        <v>-99</v>
      </c>
      <c r="BT354" s="89">
        <v>-99</v>
      </c>
      <c r="BU354" s="89">
        <v>-99</v>
      </c>
      <c r="BV354" s="89">
        <v>-99</v>
      </c>
      <c r="BW354" s="89">
        <v>-99</v>
      </c>
      <c r="BX354" s="89">
        <v>-99</v>
      </c>
      <c r="BY354" s="89">
        <v>-99</v>
      </c>
      <c r="BZ354" s="89">
        <v>-99</v>
      </c>
      <c r="CA354" s="89">
        <v>-99</v>
      </c>
      <c r="CB354" s="89">
        <v>-99</v>
      </c>
      <c r="CC354" s="89">
        <v>-99</v>
      </c>
      <c r="CD354" s="89">
        <v>-99</v>
      </c>
      <c r="CE354" s="89">
        <v>-99</v>
      </c>
      <c r="CF354" s="89">
        <v>-99</v>
      </c>
      <c r="CG354" s="89">
        <v>-99</v>
      </c>
      <c r="CH354" s="89">
        <v>-99</v>
      </c>
      <c r="CI354" s="89">
        <v>-99</v>
      </c>
      <c r="CJ354" s="89">
        <v>-99</v>
      </c>
      <c r="CK354" s="89">
        <v>-99</v>
      </c>
      <c r="CL354" s="89">
        <v>-99</v>
      </c>
      <c r="CM354" s="89">
        <v>-99</v>
      </c>
      <c r="CN354" s="89">
        <v>-99</v>
      </c>
      <c r="CO354" s="89">
        <v>-99</v>
      </c>
      <c r="CP354" s="89">
        <v>-99</v>
      </c>
      <c r="CQ354" s="89">
        <v>-99</v>
      </c>
      <c r="CR354" s="89">
        <v>-99</v>
      </c>
      <c r="CS354" s="89">
        <v>-99</v>
      </c>
      <c r="CT354" s="89">
        <v>-99</v>
      </c>
      <c r="CU354" s="86">
        <v>-99</v>
      </c>
      <c r="CV354" s="86">
        <v>0.9718</v>
      </c>
      <c r="CW354" s="86">
        <v>87</v>
      </c>
      <c r="CX354" s="86">
        <v>2</v>
      </c>
      <c r="CY354" s="86">
        <v>-0.2382</v>
      </c>
      <c r="CZ354" s="86">
        <v>40</v>
      </c>
      <c r="DA354" s="86">
        <v>2</v>
      </c>
      <c r="DB354" s="86">
        <v>0.2334</v>
      </c>
      <c r="DC354" s="86">
        <v>60</v>
      </c>
      <c r="DD354" s="86">
        <v>-99</v>
      </c>
      <c r="DE354" s="86">
        <v>-99</v>
      </c>
      <c r="DF354" s="86">
        <v>-99</v>
      </c>
      <c r="DG354" s="86">
        <v>-99</v>
      </c>
      <c r="DH354" s="86">
        <v>-99</v>
      </c>
    </row>
    <row r="355" spans="1:112" x14ac:dyDescent="0.2">
      <c r="A355" s="85">
        <f>IF(ISERROR(SEARCH('School Lookup'!$F$3,Data!J355)),A354,A354+1)</f>
        <v>0</v>
      </c>
      <c r="B355" s="85">
        <f>IF(I355='School Lookup'!$G$13,1,0)</f>
        <v>0</v>
      </c>
      <c r="C355" s="85">
        <f t="shared" si="5"/>
        <v>353</v>
      </c>
      <c r="D355" s="86" t="s">
        <v>6478</v>
      </c>
      <c r="E355" s="86" t="s">
        <v>6862</v>
      </c>
      <c r="F355" s="86" t="s">
        <v>2773</v>
      </c>
      <c r="G355" s="86" t="s">
        <v>2879</v>
      </c>
      <c r="H355" s="86" t="s">
        <v>2183</v>
      </c>
      <c r="I355" s="86" t="s">
        <v>4228</v>
      </c>
      <c r="J355" s="86" t="s">
        <v>2566</v>
      </c>
      <c r="K355" s="86" t="s">
        <v>31</v>
      </c>
      <c r="L355" s="86">
        <v>1</v>
      </c>
      <c r="M355" s="86">
        <v>1</v>
      </c>
      <c r="N355" s="89">
        <v>0.63494250657318096</v>
      </c>
      <c r="O355" s="89">
        <v>1.4693223032697</v>
      </c>
      <c r="P355" s="89">
        <v>53.236600000000003</v>
      </c>
      <c r="Q355" s="89">
        <v>0.36070148511783501</v>
      </c>
      <c r="R355" s="89">
        <v>47.677488869412798</v>
      </c>
      <c r="S355" s="89">
        <v>0.91501189419376505</v>
      </c>
      <c r="T355" s="89">
        <v>1.0381195877654501</v>
      </c>
      <c r="U355" s="89">
        <v>0.37336387434555002</v>
      </c>
      <c r="V355" s="89">
        <v>0.38759635132211301</v>
      </c>
      <c r="W355" s="89">
        <v>1</v>
      </c>
      <c r="X355" s="89">
        <v>0.44515285338015798</v>
      </c>
      <c r="Y355" s="89">
        <v>1.1370069800525799</v>
      </c>
      <c r="Z355" s="89">
        <v>52.6753</v>
      </c>
      <c r="AA355" s="89">
        <v>0.35509587739507098</v>
      </c>
      <c r="AB355" s="89">
        <v>48.287955311676903</v>
      </c>
      <c r="AC355" s="89">
        <v>0.74605142872382302</v>
      </c>
      <c r="AD355" s="89">
        <v>0.87003659185928495</v>
      </c>
      <c r="AE355" s="89">
        <v>0.37270942408377</v>
      </c>
      <c r="AF355" s="89">
        <v>0.32427083708367999</v>
      </c>
      <c r="AG355" s="89">
        <v>1</v>
      </c>
      <c r="AH355" s="89">
        <v>0.55387561643835603</v>
      </c>
      <c r="AI355" s="89">
        <v>1.2490296854563101</v>
      </c>
      <c r="AJ355" s="89">
        <v>58.976300000000002</v>
      </c>
      <c r="AK355" s="89">
        <v>1.0130794689972</v>
      </c>
      <c r="AL355" s="89">
        <v>52.328760547945201</v>
      </c>
      <c r="AM355" s="89">
        <v>1.1310545772267599</v>
      </c>
      <c r="AN355" s="89">
        <v>1.1450203498050699</v>
      </c>
      <c r="AO355" s="89">
        <v>0.119437172774869</v>
      </c>
      <c r="AP355" s="89">
        <v>0.13675799335041</v>
      </c>
      <c r="AQ355" s="89">
        <v>1</v>
      </c>
      <c r="AR355" s="89">
        <v>0.46039489051094901</v>
      </c>
      <c r="AS355" s="89">
        <v>1.10489300799934</v>
      </c>
      <c r="AT355" s="89">
        <v>55.033000000000001</v>
      </c>
      <c r="AU355" s="89">
        <v>0.68980462733944403</v>
      </c>
      <c r="AV355" s="89">
        <v>46.715281751824797</v>
      </c>
      <c r="AW355" s="89">
        <v>0.89734881766939001</v>
      </c>
      <c r="AX355" s="89">
        <v>0.90640760143148602</v>
      </c>
      <c r="AY355" s="89">
        <v>0.134489528795812</v>
      </c>
      <c r="AZ355" s="89">
        <v>0.121902331213462</v>
      </c>
      <c r="BA355" s="89">
        <v>-99</v>
      </c>
      <c r="BB355" s="89">
        <v>-99</v>
      </c>
      <c r="BC355" s="89">
        <v>-99</v>
      </c>
      <c r="BD355" s="89">
        <v>-99</v>
      </c>
      <c r="BE355" s="89">
        <v>-99</v>
      </c>
      <c r="BF355" s="89">
        <v>-99</v>
      </c>
      <c r="BG355" s="89">
        <v>-99</v>
      </c>
      <c r="BH355" s="89">
        <v>-99</v>
      </c>
      <c r="BI355" s="89">
        <v>-99</v>
      </c>
      <c r="BJ355" s="89">
        <v>-99</v>
      </c>
      <c r="BK355" s="89">
        <v>-99</v>
      </c>
      <c r="BL355" s="89">
        <v>-99</v>
      </c>
      <c r="BM355" s="89">
        <v>-99</v>
      </c>
      <c r="BN355" s="89">
        <v>-99</v>
      </c>
      <c r="BO355" s="89">
        <v>-99</v>
      </c>
      <c r="BP355" s="89">
        <v>-99</v>
      </c>
      <c r="BQ355" s="89">
        <v>-99</v>
      </c>
      <c r="BR355" s="89">
        <v>-99</v>
      </c>
      <c r="BS355" s="89">
        <v>-99</v>
      </c>
      <c r="BT355" s="89">
        <v>-99</v>
      </c>
      <c r="BU355" s="89">
        <v>-99</v>
      </c>
      <c r="BV355" s="89">
        <v>-99</v>
      </c>
      <c r="BW355" s="89">
        <v>-99</v>
      </c>
      <c r="BX355" s="89">
        <v>-99</v>
      </c>
      <c r="BY355" s="89">
        <v>-99</v>
      </c>
      <c r="BZ355" s="89">
        <v>-99</v>
      </c>
      <c r="CA355" s="89">
        <v>-99</v>
      </c>
      <c r="CB355" s="89">
        <v>-99</v>
      </c>
      <c r="CC355" s="89">
        <v>-99</v>
      </c>
      <c r="CD355" s="89">
        <v>-99</v>
      </c>
      <c r="CE355" s="89">
        <v>-99</v>
      </c>
      <c r="CF355" s="89">
        <v>-99</v>
      </c>
      <c r="CG355" s="89">
        <v>-99</v>
      </c>
      <c r="CH355" s="89">
        <v>-99</v>
      </c>
      <c r="CI355" s="89">
        <v>-99</v>
      </c>
      <c r="CJ355" s="89">
        <v>-99</v>
      </c>
      <c r="CK355" s="89">
        <v>-99</v>
      </c>
      <c r="CL355" s="89">
        <v>-99</v>
      </c>
      <c r="CM355" s="89">
        <v>-99</v>
      </c>
      <c r="CN355" s="89">
        <v>-99</v>
      </c>
      <c r="CO355" s="89">
        <v>-99</v>
      </c>
      <c r="CP355" s="89">
        <v>-99</v>
      </c>
      <c r="CQ355" s="89">
        <v>-99</v>
      </c>
      <c r="CR355" s="89">
        <v>-99</v>
      </c>
      <c r="CS355" s="89">
        <v>-99</v>
      </c>
      <c r="CT355" s="89">
        <v>-99</v>
      </c>
      <c r="CU355" s="86">
        <v>-99</v>
      </c>
      <c r="CV355" s="86">
        <v>0.97050000000000003</v>
      </c>
      <c r="CW355" s="86">
        <v>86</v>
      </c>
      <c r="CX355" s="86">
        <v>2</v>
      </c>
      <c r="CY355" s="86">
        <v>-0.50719999999999998</v>
      </c>
      <c r="CZ355" s="86">
        <v>27</v>
      </c>
      <c r="DA355" s="86">
        <v>4</v>
      </c>
      <c r="DB355" s="86">
        <v>0.48080000000000001</v>
      </c>
      <c r="DC355" s="86">
        <v>72</v>
      </c>
      <c r="DD355" s="86">
        <v>-99</v>
      </c>
      <c r="DE355" s="86">
        <v>-99</v>
      </c>
      <c r="DF355" s="86">
        <v>-99</v>
      </c>
      <c r="DG355" s="86">
        <v>-99</v>
      </c>
      <c r="DH355" s="86">
        <v>-99</v>
      </c>
    </row>
    <row r="356" spans="1:112" x14ac:dyDescent="0.2">
      <c r="A356" s="85">
        <f>IF(ISERROR(SEARCH('School Lookup'!$F$3,Data!J356)),A355,A355+1)</f>
        <v>0</v>
      </c>
      <c r="B356" s="85">
        <f>IF(I356='School Lookup'!$G$13,1,0)</f>
        <v>0</v>
      </c>
      <c r="C356" s="85">
        <f t="shared" si="5"/>
        <v>354</v>
      </c>
      <c r="D356" s="86" t="s">
        <v>6478</v>
      </c>
      <c r="E356" s="86" t="s">
        <v>6790</v>
      </c>
      <c r="F356" s="86" t="s">
        <v>2774</v>
      </c>
      <c r="G356" s="86" t="s">
        <v>3038</v>
      </c>
      <c r="H356" s="86" t="s">
        <v>1624</v>
      </c>
      <c r="I356" s="86" t="s">
        <v>4354</v>
      </c>
      <c r="J356" s="86" t="s">
        <v>1625</v>
      </c>
      <c r="K356" s="86" t="s">
        <v>26</v>
      </c>
      <c r="L356" s="86">
        <v>1</v>
      </c>
      <c r="M356" s="86">
        <v>1</v>
      </c>
      <c r="N356" s="89">
        <v>0.52797735849056604</v>
      </c>
      <c r="O356" s="89">
        <v>1.2376893906201301</v>
      </c>
      <c r="P356" s="89">
        <v>59.994199999999999</v>
      </c>
      <c r="Q356" s="89">
        <v>1.07748965801303</v>
      </c>
      <c r="R356" s="89">
        <v>53.773562264150897</v>
      </c>
      <c r="S356" s="89">
        <v>1.1575895243165799</v>
      </c>
      <c r="T356" s="89">
        <v>1.3133643934033701</v>
      </c>
      <c r="U356" s="89">
        <v>0.37695590327169298</v>
      </c>
      <c r="V356" s="89">
        <v>0.49508046124024702</v>
      </c>
      <c r="W356" s="89">
        <v>1</v>
      </c>
      <c r="X356" s="89">
        <v>0.33228207547169802</v>
      </c>
      <c r="Y356" s="89">
        <v>0.87129129114368997</v>
      </c>
      <c r="Z356" s="89">
        <v>51.826599999999999</v>
      </c>
      <c r="AA356" s="89">
        <v>0.249260475775336</v>
      </c>
      <c r="AB356" s="89">
        <v>52.264163207547199</v>
      </c>
      <c r="AC356" s="89">
        <v>0.56027588345951296</v>
      </c>
      <c r="AD356" s="89">
        <v>0.65372846447302302</v>
      </c>
      <c r="AE356" s="89">
        <v>0.37695590327169298</v>
      </c>
      <c r="AF356" s="89">
        <v>0.246426803819845</v>
      </c>
      <c r="AG356" s="89">
        <v>1</v>
      </c>
      <c r="AH356" s="89">
        <v>0.64445200000000002</v>
      </c>
      <c r="AI356" s="89">
        <v>1.4439588010375799</v>
      </c>
      <c r="AJ356" s="89">
        <v>-99</v>
      </c>
      <c r="AK356" s="89">
        <v>-99</v>
      </c>
      <c r="AL356" s="89">
        <v>52.571401714285699</v>
      </c>
      <c r="AM356" s="89">
        <v>1.4439588010375799</v>
      </c>
      <c r="AN356" s="89">
        <v>1.47373982382244</v>
      </c>
      <c r="AO356" s="89">
        <v>0.124466571834993</v>
      </c>
      <c r="AP356" s="89">
        <v>0.18343134364788599</v>
      </c>
      <c r="AQ356" s="89">
        <v>1</v>
      </c>
      <c r="AR356" s="89">
        <v>0.13892631578947401</v>
      </c>
      <c r="AS356" s="89">
        <v>0.38229080729154302</v>
      </c>
      <c r="AT356" s="89">
        <v>-99</v>
      </c>
      <c r="AU356" s="89">
        <v>-99</v>
      </c>
      <c r="AV356" s="89">
        <v>48.537984210526297</v>
      </c>
      <c r="AW356" s="89">
        <v>0.38229080729154302</v>
      </c>
      <c r="AX356" s="89">
        <v>0.36364205522041099</v>
      </c>
      <c r="AY356" s="89">
        <v>0.121621621621622</v>
      </c>
      <c r="AZ356" s="89">
        <v>4.4226736445725598E-2</v>
      </c>
      <c r="BA356" s="89">
        <v>-99</v>
      </c>
      <c r="BB356" s="89">
        <v>-99</v>
      </c>
      <c r="BC356" s="89">
        <v>-99</v>
      </c>
      <c r="BD356" s="89">
        <v>-99</v>
      </c>
      <c r="BE356" s="89">
        <v>-99</v>
      </c>
      <c r="BF356" s="89">
        <v>-99</v>
      </c>
      <c r="BG356" s="89">
        <v>-99</v>
      </c>
      <c r="BH356" s="89">
        <v>-99</v>
      </c>
      <c r="BI356" s="89">
        <v>-99</v>
      </c>
      <c r="BJ356" s="89">
        <v>-99</v>
      </c>
      <c r="BK356" s="89">
        <v>-99</v>
      </c>
      <c r="BL356" s="89">
        <v>-99</v>
      </c>
      <c r="BM356" s="89">
        <v>-99</v>
      </c>
      <c r="BN356" s="89">
        <v>-99</v>
      </c>
      <c r="BO356" s="89">
        <v>-99</v>
      </c>
      <c r="BP356" s="89">
        <v>-99</v>
      </c>
      <c r="BQ356" s="89">
        <v>-99</v>
      </c>
      <c r="BR356" s="89">
        <v>-99</v>
      </c>
      <c r="BS356" s="89">
        <v>-99</v>
      </c>
      <c r="BT356" s="89">
        <v>-99</v>
      </c>
      <c r="BU356" s="89">
        <v>-99</v>
      </c>
      <c r="BV356" s="89">
        <v>-99</v>
      </c>
      <c r="BW356" s="89">
        <v>-99</v>
      </c>
      <c r="BX356" s="89">
        <v>-99</v>
      </c>
      <c r="BY356" s="89">
        <v>-99</v>
      </c>
      <c r="BZ356" s="89">
        <v>-99</v>
      </c>
      <c r="CA356" s="89">
        <v>-99</v>
      </c>
      <c r="CB356" s="89">
        <v>-99</v>
      </c>
      <c r="CC356" s="89">
        <v>-99</v>
      </c>
      <c r="CD356" s="89">
        <v>-99</v>
      </c>
      <c r="CE356" s="89">
        <v>-99</v>
      </c>
      <c r="CF356" s="89">
        <v>-99</v>
      </c>
      <c r="CG356" s="89">
        <v>-99</v>
      </c>
      <c r="CH356" s="89">
        <v>-99</v>
      </c>
      <c r="CI356" s="89">
        <v>-99</v>
      </c>
      <c r="CJ356" s="89">
        <v>-99</v>
      </c>
      <c r="CK356" s="89">
        <v>-99</v>
      </c>
      <c r="CL356" s="89">
        <v>-99</v>
      </c>
      <c r="CM356" s="89">
        <v>-99</v>
      </c>
      <c r="CN356" s="89">
        <v>-99</v>
      </c>
      <c r="CO356" s="89">
        <v>-99</v>
      </c>
      <c r="CP356" s="89">
        <v>-99</v>
      </c>
      <c r="CQ356" s="89">
        <v>-99</v>
      </c>
      <c r="CR356" s="89">
        <v>-99</v>
      </c>
      <c r="CS356" s="89">
        <v>-99</v>
      </c>
      <c r="CT356" s="89">
        <v>-99</v>
      </c>
      <c r="CU356" s="86">
        <v>-99</v>
      </c>
      <c r="CV356" s="86">
        <v>0.96919999999999995</v>
      </c>
      <c r="CW356" s="86">
        <v>86</v>
      </c>
      <c r="CX356" s="86">
        <v>2</v>
      </c>
      <c r="CY356" s="86">
        <v>0.20599999999999999</v>
      </c>
      <c r="CZ356" s="86">
        <v>62</v>
      </c>
      <c r="DA356" s="86">
        <v>2</v>
      </c>
      <c r="DB356" s="86">
        <v>0.50009999999999999</v>
      </c>
      <c r="DC356" s="86">
        <v>73</v>
      </c>
      <c r="DD356" s="86">
        <v>-99</v>
      </c>
      <c r="DE356" s="86">
        <v>-99</v>
      </c>
      <c r="DF356" s="86">
        <v>-99</v>
      </c>
      <c r="DG356" s="86">
        <v>-99</v>
      </c>
      <c r="DH356" s="86">
        <v>-99</v>
      </c>
    </row>
    <row r="357" spans="1:112" x14ac:dyDescent="0.2">
      <c r="A357" s="85">
        <f>IF(ISERROR(SEARCH('School Lookup'!$F$3,Data!J357)),A356,A356+1)</f>
        <v>0</v>
      </c>
      <c r="B357" s="85">
        <f>IF(I357='School Lookup'!$G$13,1,0)</f>
        <v>0</v>
      </c>
      <c r="C357" s="85">
        <f t="shared" si="5"/>
        <v>355</v>
      </c>
      <c r="D357" s="86" t="s">
        <v>6478</v>
      </c>
      <c r="E357" s="86" t="s">
        <v>6790</v>
      </c>
      <c r="F357" s="86" t="s">
        <v>2774</v>
      </c>
      <c r="G357" s="86" t="s">
        <v>3003</v>
      </c>
      <c r="H357" s="86" t="s">
        <v>2109</v>
      </c>
      <c r="I357" s="86" t="s">
        <v>4037</v>
      </c>
      <c r="J357" s="86" t="s">
        <v>2228</v>
      </c>
      <c r="K357" s="86" t="s">
        <v>36</v>
      </c>
      <c r="L357" s="86">
        <v>1</v>
      </c>
      <c r="M357" s="86">
        <v>-99</v>
      </c>
      <c r="N357" s="89">
        <v>-99</v>
      </c>
      <c r="O357" s="89">
        <v>-99</v>
      </c>
      <c r="P357" s="89">
        <v>-99</v>
      </c>
      <c r="Q357" s="89">
        <v>-99</v>
      </c>
      <c r="R357" s="89">
        <v>-99</v>
      </c>
      <c r="S357" s="89">
        <v>-99</v>
      </c>
      <c r="T357" s="89">
        <v>-99</v>
      </c>
      <c r="U357" s="89">
        <v>-99</v>
      </c>
      <c r="V357" s="89">
        <v>-99</v>
      </c>
      <c r="W357" s="89">
        <v>-99</v>
      </c>
      <c r="X357" s="89">
        <v>-99</v>
      </c>
      <c r="Y357" s="89">
        <v>-99</v>
      </c>
      <c r="Z357" s="89">
        <v>-99</v>
      </c>
      <c r="AA357" s="89">
        <v>-99</v>
      </c>
      <c r="AB357" s="89">
        <v>-99</v>
      </c>
      <c r="AC357" s="89">
        <v>-99</v>
      </c>
      <c r="AD357" s="89">
        <v>-99</v>
      </c>
      <c r="AE357" s="89">
        <v>-99</v>
      </c>
      <c r="AF357" s="89">
        <v>-99</v>
      </c>
      <c r="AG357" s="89">
        <v>-99</v>
      </c>
      <c r="AH357" s="89">
        <v>-99</v>
      </c>
      <c r="AI357" s="89">
        <v>-99</v>
      </c>
      <c r="AJ357" s="89">
        <v>-99</v>
      </c>
      <c r="AK357" s="89">
        <v>-99</v>
      </c>
      <c r="AL357" s="89">
        <v>-99</v>
      </c>
      <c r="AM357" s="89">
        <v>-99</v>
      </c>
      <c r="AN357" s="89">
        <v>-99</v>
      </c>
      <c r="AO357" s="89">
        <v>-99</v>
      </c>
      <c r="AP357" s="89">
        <v>-99</v>
      </c>
      <c r="AQ357" s="89">
        <v>-99</v>
      </c>
      <c r="AR357" s="89">
        <v>-99</v>
      </c>
      <c r="AS357" s="89">
        <v>-99</v>
      </c>
      <c r="AT357" s="89">
        <v>-99</v>
      </c>
      <c r="AU357" s="89">
        <v>-99</v>
      </c>
      <c r="AV357" s="89">
        <v>-99</v>
      </c>
      <c r="AW357" s="89">
        <v>-99</v>
      </c>
      <c r="AX357" s="89">
        <v>-99</v>
      </c>
      <c r="AY357" s="89">
        <v>-99</v>
      </c>
      <c r="AZ357" s="89">
        <v>-99</v>
      </c>
      <c r="BA357" s="89">
        <v>1</v>
      </c>
      <c r="BB357" s="89">
        <v>0.25410769230769198</v>
      </c>
      <c r="BC357" s="89">
        <v>0.79630237441902096</v>
      </c>
      <c r="BD357" s="89">
        <v>60.897500000000001</v>
      </c>
      <c r="BE357" s="89">
        <v>1.2602798672197499</v>
      </c>
      <c r="BF357" s="89">
        <v>58.461573846153797</v>
      </c>
      <c r="BG357" s="89">
        <v>1.0282911208193899</v>
      </c>
      <c r="BH357" s="89">
        <v>1.1104389966077199</v>
      </c>
      <c r="BI357" s="89">
        <v>0.250723240115718</v>
      </c>
      <c r="BJ357" s="89">
        <v>0.27841286318033398</v>
      </c>
      <c r="BK357" s="89">
        <v>1</v>
      </c>
      <c r="BL357" s="89">
        <v>0.13449075144508699</v>
      </c>
      <c r="BM357" s="89">
        <v>0.50905650322441398</v>
      </c>
      <c r="BN357" s="89">
        <v>56.495899999999999</v>
      </c>
      <c r="BO357" s="89">
        <v>0.88033499957851502</v>
      </c>
      <c r="BP357" s="89">
        <v>60.500989017340999</v>
      </c>
      <c r="BQ357" s="89">
        <v>0.694695751401464</v>
      </c>
      <c r="BR357" s="89">
        <v>0.74060605554605397</v>
      </c>
      <c r="BS357" s="89">
        <v>0.25024108003857298</v>
      </c>
      <c r="BT357" s="89">
        <v>0.18533005922295201</v>
      </c>
      <c r="BU357" s="89">
        <v>1</v>
      </c>
      <c r="BV357" s="89">
        <v>0.17562504816955701</v>
      </c>
      <c r="BW357" s="89">
        <v>0.56168899813581996</v>
      </c>
      <c r="BX357" s="89">
        <v>57.375</v>
      </c>
      <c r="BY357" s="89">
        <v>0.85269407207009296</v>
      </c>
      <c r="BZ357" s="89">
        <v>53.757215992292899</v>
      </c>
      <c r="CA357" s="89">
        <v>0.70719153510295696</v>
      </c>
      <c r="CB357" s="89">
        <v>0.75526118396875697</v>
      </c>
      <c r="CC357" s="89">
        <v>0.25024108003857298</v>
      </c>
      <c r="CD357" s="89">
        <v>0.18899737438755301</v>
      </c>
      <c r="CE357" s="89">
        <v>1</v>
      </c>
      <c r="CF357" s="89">
        <v>0.27875465116279102</v>
      </c>
      <c r="CG357" s="89">
        <v>0.85508354549488796</v>
      </c>
      <c r="CH357" s="89">
        <v>65.276700000000005</v>
      </c>
      <c r="CI357" s="89">
        <v>1.82377248403307</v>
      </c>
      <c r="CJ357" s="89">
        <v>52.907000581395401</v>
      </c>
      <c r="CK357" s="89">
        <v>1.3394280147639801</v>
      </c>
      <c r="CL357" s="89">
        <v>1.4584917250734799</v>
      </c>
      <c r="CM357" s="89">
        <v>0.248794599807136</v>
      </c>
      <c r="CN357" s="89">
        <v>0.36286486506167498</v>
      </c>
      <c r="CO357" s="89">
        <v>97.254999999999995</v>
      </c>
      <c r="CP357" s="89">
        <v>0.74550000000000005</v>
      </c>
      <c r="CQ357" s="89">
        <v>1.33</v>
      </c>
      <c r="CR357" s="89">
        <v>9.4000000000000004E-3</v>
      </c>
      <c r="CS357" s="89">
        <v>0.74550000000000005</v>
      </c>
      <c r="CT357" s="89">
        <v>0.5494</v>
      </c>
      <c r="CU357" s="86" t="s">
        <v>6988</v>
      </c>
      <c r="CV357" s="86">
        <v>0.96899999999999997</v>
      </c>
      <c r="CW357" s="86">
        <v>86</v>
      </c>
      <c r="CX357" s="86">
        <v>2</v>
      </c>
      <c r="CY357" s="86">
        <v>-0.30980000000000002</v>
      </c>
      <c r="CZ357" s="86">
        <v>36</v>
      </c>
      <c r="DA357" s="86">
        <v>4</v>
      </c>
      <c r="DB357" s="86">
        <v>1.2034</v>
      </c>
      <c r="DC357" s="86">
        <v>95</v>
      </c>
      <c r="DD357" s="86">
        <v>1</v>
      </c>
      <c r="DE357" s="86">
        <v>-99</v>
      </c>
      <c r="DF357" s="86">
        <v>1</v>
      </c>
      <c r="DG357" s="86">
        <v>-99</v>
      </c>
      <c r="DH357" s="86">
        <v>-99</v>
      </c>
    </row>
    <row r="358" spans="1:112" x14ac:dyDescent="0.2">
      <c r="A358" s="85">
        <f>IF(ISERROR(SEARCH('School Lookup'!$F$3,Data!J358)),A357,A357+1)</f>
        <v>0</v>
      </c>
      <c r="B358" s="85">
        <f>IF(I358='School Lookup'!$G$13,1,0)</f>
        <v>0</v>
      </c>
      <c r="C358" s="85">
        <f t="shared" si="5"/>
        <v>356</v>
      </c>
      <c r="D358" s="86" t="s">
        <v>6478</v>
      </c>
      <c r="E358" s="86" t="s">
        <v>6481</v>
      </c>
      <c r="F358" s="86" t="s">
        <v>38</v>
      </c>
      <c r="G358" s="86" t="s">
        <v>2955</v>
      </c>
      <c r="H358" s="86" t="s">
        <v>14</v>
      </c>
      <c r="I358" s="86" t="s">
        <v>4069</v>
      </c>
      <c r="J358" s="86" t="s">
        <v>15</v>
      </c>
      <c r="K358" s="86" t="s">
        <v>26</v>
      </c>
      <c r="L358" s="86">
        <v>1</v>
      </c>
      <c r="M358" s="86">
        <v>1</v>
      </c>
      <c r="N358" s="89">
        <v>0.45409908256880699</v>
      </c>
      <c r="O358" s="89">
        <v>1.0777060639007701</v>
      </c>
      <c r="P358" s="89">
        <v>59.174500000000002</v>
      </c>
      <c r="Q358" s="89">
        <v>0.99054292169804004</v>
      </c>
      <c r="R358" s="89">
        <v>48.394501834862403</v>
      </c>
      <c r="S358" s="89">
        <v>1.03412449279941</v>
      </c>
      <c r="T358" s="89">
        <v>1.17327270982225</v>
      </c>
      <c r="U358" s="89">
        <v>0.37264957264957299</v>
      </c>
      <c r="V358" s="89">
        <v>0.43721957391666599</v>
      </c>
      <c r="W358" s="89">
        <v>1</v>
      </c>
      <c r="X358" s="89">
        <v>0.45897198177676501</v>
      </c>
      <c r="Y358" s="89">
        <v>1.1695393971233901</v>
      </c>
      <c r="Z358" s="89">
        <v>49.72</v>
      </c>
      <c r="AA358" s="89">
        <v>-1.3438778439500299E-2</v>
      </c>
      <c r="AB358" s="89">
        <v>49.658317312072903</v>
      </c>
      <c r="AC358" s="89">
        <v>0.57805030934194301</v>
      </c>
      <c r="AD358" s="89">
        <v>0.67442415277001699</v>
      </c>
      <c r="AE358" s="89">
        <v>0.37521367521367499</v>
      </c>
      <c r="AF358" s="89">
        <v>0.253053165013707</v>
      </c>
      <c r="AG358" s="89">
        <v>1</v>
      </c>
      <c r="AH358" s="89">
        <v>0.53384105960264905</v>
      </c>
      <c r="AI358" s="89">
        <v>1.2059133863562299</v>
      </c>
      <c r="AJ358" s="89">
        <v>-99</v>
      </c>
      <c r="AK358" s="89">
        <v>-99</v>
      </c>
      <c r="AL358" s="89">
        <v>48.344349006622501</v>
      </c>
      <c r="AM358" s="89">
        <v>1.2059133863562299</v>
      </c>
      <c r="AN358" s="89">
        <v>1.22366277930927</v>
      </c>
      <c r="AO358" s="89">
        <v>0.12905982905982899</v>
      </c>
      <c r="AP358" s="89">
        <v>0.15792570912452999</v>
      </c>
      <c r="AQ358" s="89">
        <v>1</v>
      </c>
      <c r="AR358" s="89">
        <v>0.38860555555555598</v>
      </c>
      <c r="AS358" s="89">
        <v>0.943523793384621</v>
      </c>
      <c r="AT358" s="89">
        <v>-99</v>
      </c>
      <c r="AU358" s="89">
        <v>-99</v>
      </c>
      <c r="AV358" s="89">
        <v>44.4444243055556</v>
      </c>
      <c r="AW358" s="89">
        <v>0.943523793384621</v>
      </c>
      <c r="AX358" s="89">
        <v>0.95506655908360505</v>
      </c>
      <c r="AY358" s="89">
        <v>0.123076923076923</v>
      </c>
      <c r="AZ358" s="89">
        <v>0.117546653425675</v>
      </c>
      <c r="BA358" s="89">
        <v>-99</v>
      </c>
      <c r="BB358" s="89">
        <v>-99</v>
      </c>
      <c r="BC358" s="89">
        <v>-99</v>
      </c>
      <c r="BD358" s="89">
        <v>-99</v>
      </c>
      <c r="BE358" s="89">
        <v>-99</v>
      </c>
      <c r="BF358" s="89">
        <v>-99</v>
      </c>
      <c r="BG358" s="89">
        <v>-99</v>
      </c>
      <c r="BH358" s="89">
        <v>-99</v>
      </c>
      <c r="BI358" s="89">
        <v>-99</v>
      </c>
      <c r="BJ358" s="89">
        <v>-99</v>
      </c>
      <c r="BK358" s="89">
        <v>-99</v>
      </c>
      <c r="BL358" s="89">
        <v>-99</v>
      </c>
      <c r="BM358" s="89">
        <v>-99</v>
      </c>
      <c r="BN358" s="89">
        <v>-99</v>
      </c>
      <c r="BO358" s="89">
        <v>-99</v>
      </c>
      <c r="BP358" s="89">
        <v>-99</v>
      </c>
      <c r="BQ358" s="89">
        <v>-99</v>
      </c>
      <c r="BR358" s="89">
        <v>-99</v>
      </c>
      <c r="BS358" s="89">
        <v>-99</v>
      </c>
      <c r="BT358" s="89">
        <v>-99</v>
      </c>
      <c r="BU358" s="89">
        <v>-99</v>
      </c>
      <c r="BV358" s="89">
        <v>-99</v>
      </c>
      <c r="BW358" s="89">
        <v>-99</v>
      </c>
      <c r="BX358" s="89">
        <v>-99</v>
      </c>
      <c r="BY358" s="89">
        <v>-99</v>
      </c>
      <c r="BZ358" s="89">
        <v>-99</v>
      </c>
      <c r="CA358" s="89">
        <v>-99</v>
      </c>
      <c r="CB358" s="89">
        <v>-99</v>
      </c>
      <c r="CC358" s="89">
        <v>-99</v>
      </c>
      <c r="CD358" s="89">
        <v>-99</v>
      </c>
      <c r="CE358" s="89">
        <v>-99</v>
      </c>
      <c r="CF358" s="89">
        <v>-99</v>
      </c>
      <c r="CG358" s="89">
        <v>-99</v>
      </c>
      <c r="CH358" s="89">
        <v>-99</v>
      </c>
      <c r="CI358" s="89">
        <v>-99</v>
      </c>
      <c r="CJ358" s="89">
        <v>-99</v>
      </c>
      <c r="CK358" s="89">
        <v>-99</v>
      </c>
      <c r="CL358" s="89">
        <v>-99</v>
      </c>
      <c r="CM358" s="89">
        <v>-99</v>
      </c>
      <c r="CN358" s="89">
        <v>-99</v>
      </c>
      <c r="CO358" s="89">
        <v>-99</v>
      </c>
      <c r="CP358" s="89">
        <v>-99</v>
      </c>
      <c r="CQ358" s="89">
        <v>-99</v>
      </c>
      <c r="CR358" s="89">
        <v>-99</v>
      </c>
      <c r="CS358" s="89">
        <v>-99</v>
      </c>
      <c r="CT358" s="89">
        <v>-99</v>
      </c>
      <c r="CU358" s="86">
        <v>-99</v>
      </c>
      <c r="CV358" s="86">
        <v>0.9657</v>
      </c>
      <c r="CW358" s="86">
        <v>86</v>
      </c>
      <c r="CX358" s="86">
        <v>2</v>
      </c>
      <c r="CY358" s="86">
        <v>0.43790000000000001</v>
      </c>
      <c r="CZ358" s="86">
        <v>72</v>
      </c>
      <c r="DA358" s="86">
        <v>2</v>
      </c>
      <c r="DB358" s="86">
        <v>0.36409999999999998</v>
      </c>
      <c r="DC358" s="86">
        <v>67</v>
      </c>
      <c r="DD358" s="86">
        <v>-99</v>
      </c>
      <c r="DE358" s="86">
        <v>-99</v>
      </c>
      <c r="DF358" s="86">
        <v>-99</v>
      </c>
      <c r="DG358" s="86">
        <v>-99</v>
      </c>
      <c r="DH358" s="86">
        <v>-99</v>
      </c>
    </row>
    <row r="359" spans="1:112" x14ac:dyDescent="0.2">
      <c r="A359" s="85">
        <f>IF(ISERROR(SEARCH('School Lookup'!$F$3,Data!J359)),A358,A358+1)</f>
        <v>0</v>
      </c>
      <c r="B359" s="85">
        <f>IF(I359='School Lookup'!$G$13,1,0)</f>
        <v>0</v>
      </c>
      <c r="C359" s="85">
        <f t="shared" si="5"/>
        <v>357</v>
      </c>
      <c r="D359" s="86" t="s">
        <v>6478</v>
      </c>
      <c r="E359" s="86" t="s">
        <v>6499</v>
      </c>
      <c r="F359" s="86" t="s">
        <v>2742</v>
      </c>
      <c r="G359" s="86" t="s">
        <v>2780</v>
      </c>
      <c r="H359" s="86" t="s">
        <v>516</v>
      </c>
      <c r="I359" s="86" t="s">
        <v>3566</v>
      </c>
      <c r="J359" s="86" t="s">
        <v>890</v>
      </c>
      <c r="K359" s="86" t="s">
        <v>36</v>
      </c>
      <c r="L359" s="86">
        <v>1</v>
      </c>
      <c r="M359" s="86">
        <v>-99</v>
      </c>
      <c r="N359" s="89">
        <v>-99</v>
      </c>
      <c r="O359" s="89">
        <v>-99</v>
      </c>
      <c r="P359" s="89">
        <v>-99</v>
      </c>
      <c r="Q359" s="89">
        <v>-99</v>
      </c>
      <c r="R359" s="89">
        <v>-99</v>
      </c>
      <c r="S359" s="89">
        <v>-99</v>
      </c>
      <c r="T359" s="89">
        <v>-99</v>
      </c>
      <c r="U359" s="89">
        <v>-99</v>
      </c>
      <c r="V359" s="89">
        <v>-99</v>
      </c>
      <c r="W359" s="89">
        <v>-99</v>
      </c>
      <c r="X359" s="89">
        <v>-99</v>
      </c>
      <c r="Y359" s="89">
        <v>-99</v>
      </c>
      <c r="Z359" s="89">
        <v>-99</v>
      </c>
      <c r="AA359" s="89">
        <v>-99</v>
      </c>
      <c r="AB359" s="89">
        <v>-99</v>
      </c>
      <c r="AC359" s="89">
        <v>-99</v>
      </c>
      <c r="AD359" s="89">
        <v>-99</v>
      </c>
      <c r="AE359" s="89">
        <v>-99</v>
      </c>
      <c r="AF359" s="89">
        <v>-99</v>
      </c>
      <c r="AG359" s="89">
        <v>-99</v>
      </c>
      <c r="AH359" s="89">
        <v>-99</v>
      </c>
      <c r="AI359" s="89">
        <v>-99</v>
      </c>
      <c r="AJ359" s="89">
        <v>-99</v>
      </c>
      <c r="AK359" s="89">
        <v>-99</v>
      </c>
      <c r="AL359" s="89">
        <v>-99</v>
      </c>
      <c r="AM359" s="89">
        <v>-99</v>
      </c>
      <c r="AN359" s="89">
        <v>-99</v>
      </c>
      <c r="AO359" s="89">
        <v>-99</v>
      </c>
      <c r="AP359" s="89">
        <v>-99</v>
      </c>
      <c r="AQ359" s="89">
        <v>-99</v>
      </c>
      <c r="AR359" s="89">
        <v>-99</v>
      </c>
      <c r="AS359" s="89">
        <v>-99</v>
      </c>
      <c r="AT359" s="89">
        <v>-99</v>
      </c>
      <c r="AU359" s="89">
        <v>-99</v>
      </c>
      <c r="AV359" s="89">
        <v>-99</v>
      </c>
      <c r="AW359" s="89">
        <v>-99</v>
      </c>
      <c r="AX359" s="89">
        <v>-99</v>
      </c>
      <c r="AY359" s="89">
        <v>-99</v>
      </c>
      <c r="AZ359" s="89">
        <v>-99</v>
      </c>
      <c r="BA359" s="89">
        <v>1</v>
      </c>
      <c r="BB359" s="89">
        <v>0.48434805194805203</v>
      </c>
      <c r="BC359" s="89">
        <v>1.3144127307851901</v>
      </c>
      <c r="BD359" s="89">
        <v>54.2151</v>
      </c>
      <c r="BE359" s="89">
        <v>0.59208763703340495</v>
      </c>
      <c r="BF359" s="89">
        <v>61.558438961039002</v>
      </c>
      <c r="BG359" s="89">
        <v>0.95325018390929595</v>
      </c>
      <c r="BH359" s="89">
        <v>1.030148001383</v>
      </c>
      <c r="BI359" s="89">
        <v>0.25016244314489899</v>
      </c>
      <c r="BJ359" s="89">
        <v>0.25770434082680599</v>
      </c>
      <c r="BK359" s="89">
        <v>1</v>
      </c>
      <c r="BL359" s="89">
        <v>0.42889375000000002</v>
      </c>
      <c r="BM359" s="89">
        <v>1.2254774056759801</v>
      </c>
      <c r="BN359" s="89">
        <v>59.372100000000003</v>
      </c>
      <c r="BO359" s="89">
        <v>1.20327523046289</v>
      </c>
      <c r="BP359" s="89">
        <v>60.677123697916699</v>
      </c>
      <c r="BQ359" s="89">
        <v>1.21437631806944</v>
      </c>
      <c r="BR359" s="89">
        <v>1.2857472287088301</v>
      </c>
      <c r="BS359" s="89">
        <v>0.24951267056530199</v>
      </c>
      <c r="BT359" s="89">
        <v>0.32081022470707699</v>
      </c>
      <c r="BU359" s="89">
        <v>1</v>
      </c>
      <c r="BV359" s="89">
        <v>0.29167272727272697</v>
      </c>
      <c r="BW359" s="89">
        <v>0.828994077749858</v>
      </c>
      <c r="BX359" s="89">
        <v>52.930999999999997</v>
      </c>
      <c r="BY359" s="89">
        <v>0.394197195068059</v>
      </c>
      <c r="BZ359" s="89">
        <v>58.9610428571429</v>
      </c>
      <c r="CA359" s="89">
        <v>0.61159563640895898</v>
      </c>
      <c r="CB359" s="89">
        <v>0.65449827311060305</v>
      </c>
      <c r="CC359" s="89">
        <v>0.25016244314489899</v>
      </c>
      <c r="CD359" s="89">
        <v>0.16373088703546601</v>
      </c>
      <c r="CE359" s="89">
        <v>1</v>
      </c>
      <c r="CF359" s="89">
        <v>0.19700389610389599</v>
      </c>
      <c r="CG359" s="89">
        <v>0.65907624075147297</v>
      </c>
      <c r="CH359" s="89">
        <v>60.078699999999998</v>
      </c>
      <c r="CI359" s="89">
        <v>1.2305443500094699</v>
      </c>
      <c r="CJ359" s="89">
        <v>61.818198701298698</v>
      </c>
      <c r="CK359" s="89">
        <v>0.94481029538047201</v>
      </c>
      <c r="CL359" s="89">
        <v>1.03149062306307</v>
      </c>
      <c r="CM359" s="89">
        <v>0.25016244314489899</v>
      </c>
      <c r="CN359" s="89">
        <v>0.25804021434651198</v>
      </c>
      <c r="CO359" s="89">
        <v>98.075000000000003</v>
      </c>
      <c r="CP359" s="89">
        <v>0.80740000000000001</v>
      </c>
      <c r="CQ359" s="89">
        <v>-0.43</v>
      </c>
      <c r="CR359" s="89">
        <v>-0.24460000000000001</v>
      </c>
      <c r="CS359" s="89">
        <v>0.80740000000000001</v>
      </c>
      <c r="CT359" s="89">
        <v>0.6512</v>
      </c>
      <c r="CU359" s="86" t="s">
        <v>6986</v>
      </c>
      <c r="CV359" s="86">
        <v>0.96540000000000004</v>
      </c>
      <c r="CW359" s="86">
        <v>86</v>
      </c>
      <c r="CX359" s="86">
        <v>2</v>
      </c>
      <c r="CY359" s="86">
        <v>-0.47189999999999999</v>
      </c>
      <c r="CZ359" s="86">
        <v>29</v>
      </c>
      <c r="DA359" s="86">
        <v>4</v>
      </c>
      <c r="DB359" s="86">
        <v>0.8548</v>
      </c>
      <c r="DC359" s="86">
        <v>87</v>
      </c>
      <c r="DD359" s="86">
        <v>-99</v>
      </c>
      <c r="DE359" s="86">
        <v>-99</v>
      </c>
      <c r="DF359" s="86">
        <v>-99</v>
      </c>
      <c r="DG359" s="86">
        <v>-99</v>
      </c>
      <c r="DH359" s="86">
        <v>-99</v>
      </c>
    </row>
    <row r="360" spans="1:112" x14ac:dyDescent="0.2">
      <c r="A360" s="85">
        <f>IF(ISERROR(SEARCH('School Lookup'!$F$3,Data!J360)),A359,A359+1)</f>
        <v>0</v>
      </c>
      <c r="B360" s="85">
        <f>IF(I360='School Lookup'!$G$13,1,0)</f>
        <v>0</v>
      </c>
      <c r="C360" s="85">
        <f t="shared" si="5"/>
        <v>358</v>
      </c>
      <c r="D360" s="86" t="s">
        <v>6478</v>
      </c>
      <c r="E360" s="86" t="s">
        <v>6637</v>
      </c>
      <c r="F360" s="86" t="s">
        <v>1091</v>
      </c>
      <c r="G360" s="86" t="s">
        <v>2812</v>
      </c>
      <c r="H360" s="86" t="s">
        <v>499</v>
      </c>
      <c r="I360" s="86" t="s">
        <v>3946</v>
      </c>
      <c r="J360" s="86" t="s">
        <v>1327</v>
      </c>
      <c r="K360" s="86" t="s">
        <v>36</v>
      </c>
      <c r="L360" s="86">
        <v>1</v>
      </c>
      <c r="M360" s="86">
        <v>-99</v>
      </c>
      <c r="N360" s="89">
        <v>-99</v>
      </c>
      <c r="O360" s="89">
        <v>-99</v>
      </c>
      <c r="P360" s="89">
        <v>-99</v>
      </c>
      <c r="Q360" s="89">
        <v>-99</v>
      </c>
      <c r="R360" s="89">
        <v>-99</v>
      </c>
      <c r="S360" s="89">
        <v>-99</v>
      </c>
      <c r="T360" s="89">
        <v>-99</v>
      </c>
      <c r="U360" s="89">
        <v>-99</v>
      </c>
      <c r="V360" s="89">
        <v>-99</v>
      </c>
      <c r="W360" s="89">
        <v>-99</v>
      </c>
      <c r="X360" s="89">
        <v>-99</v>
      </c>
      <c r="Y360" s="89">
        <v>-99</v>
      </c>
      <c r="Z360" s="89">
        <v>-99</v>
      </c>
      <c r="AA360" s="89">
        <v>-99</v>
      </c>
      <c r="AB360" s="89">
        <v>-99</v>
      </c>
      <c r="AC360" s="89">
        <v>-99</v>
      </c>
      <c r="AD360" s="89">
        <v>-99</v>
      </c>
      <c r="AE360" s="89">
        <v>-99</v>
      </c>
      <c r="AF360" s="89">
        <v>-99</v>
      </c>
      <c r="AG360" s="89">
        <v>-99</v>
      </c>
      <c r="AH360" s="89">
        <v>-99</v>
      </c>
      <c r="AI360" s="89">
        <v>-99</v>
      </c>
      <c r="AJ360" s="89">
        <v>-99</v>
      </c>
      <c r="AK360" s="89">
        <v>-99</v>
      </c>
      <c r="AL360" s="89">
        <v>-99</v>
      </c>
      <c r="AM360" s="89">
        <v>-99</v>
      </c>
      <c r="AN360" s="89">
        <v>-99</v>
      </c>
      <c r="AO360" s="89">
        <v>-99</v>
      </c>
      <c r="AP360" s="89">
        <v>-99</v>
      </c>
      <c r="AQ360" s="89">
        <v>-99</v>
      </c>
      <c r="AR360" s="89">
        <v>-99</v>
      </c>
      <c r="AS360" s="89">
        <v>-99</v>
      </c>
      <c r="AT360" s="89">
        <v>-99</v>
      </c>
      <c r="AU360" s="89">
        <v>-99</v>
      </c>
      <c r="AV360" s="89">
        <v>-99</v>
      </c>
      <c r="AW360" s="89">
        <v>-99</v>
      </c>
      <c r="AX360" s="89">
        <v>-99</v>
      </c>
      <c r="AY360" s="89">
        <v>-99</v>
      </c>
      <c r="AZ360" s="89">
        <v>-99</v>
      </c>
      <c r="BA360" s="89">
        <v>1</v>
      </c>
      <c r="BB360" s="89">
        <v>0.40794244274809199</v>
      </c>
      <c r="BC360" s="89">
        <v>1.14247703075066</v>
      </c>
      <c r="BD360" s="89">
        <v>59.521000000000001</v>
      </c>
      <c r="BE360" s="89">
        <v>1.12263970726951</v>
      </c>
      <c r="BF360" s="89">
        <v>56.488545343511397</v>
      </c>
      <c r="BG360" s="89">
        <v>1.13255836901009</v>
      </c>
      <c r="BH360" s="89">
        <v>1.2220010515512001</v>
      </c>
      <c r="BI360" s="89">
        <v>0.25</v>
      </c>
      <c r="BJ360" s="89">
        <v>0.30550026288780102</v>
      </c>
      <c r="BK360" s="89">
        <v>1</v>
      </c>
      <c r="BL360" s="89">
        <v>0.320621592649311</v>
      </c>
      <c r="BM360" s="89">
        <v>0.96200034511509902</v>
      </c>
      <c r="BN360" s="89">
        <v>57.109200000000001</v>
      </c>
      <c r="BO360" s="89">
        <v>0.94919642910406599</v>
      </c>
      <c r="BP360" s="89">
        <v>59.111807810107202</v>
      </c>
      <c r="BQ360" s="89">
        <v>0.955598387109583</v>
      </c>
      <c r="BR360" s="89">
        <v>1.0142910421198501</v>
      </c>
      <c r="BS360" s="89">
        <v>0.24923664122137401</v>
      </c>
      <c r="BT360" s="89">
        <v>0.25279849255887799</v>
      </c>
      <c r="BU360" s="89">
        <v>1</v>
      </c>
      <c r="BV360" s="89">
        <v>0.35924878048780501</v>
      </c>
      <c r="BW360" s="89">
        <v>0.98464925693357697</v>
      </c>
      <c r="BX360" s="89">
        <v>60.3003</v>
      </c>
      <c r="BY360" s="89">
        <v>1.1545034587249201</v>
      </c>
      <c r="BZ360" s="89">
        <v>51.524390243902403</v>
      </c>
      <c r="CA360" s="89">
        <v>1.0695763578292501</v>
      </c>
      <c r="CB360" s="89">
        <v>1.1372331104590501</v>
      </c>
      <c r="CC360" s="89">
        <v>0.25038167938931299</v>
      </c>
      <c r="CD360" s="89">
        <v>0.28474233605386801</v>
      </c>
      <c r="CE360" s="89">
        <v>1</v>
      </c>
      <c r="CF360" s="89">
        <v>0.26442682926829297</v>
      </c>
      <c r="CG360" s="89">
        <v>0.82073086275378004</v>
      </c>
      <c r="CH360" s="89">
        <v>52.655799999999999</v>
      </c>
      <c r="CI360" s="89">
        <v>0.383396770932183</v>
      </c>
      <c r="CJ360" s="89">
        <v>47.408543902439</v>
      </c>
      <c r="CK360" s="89">
        <v>0.60206381684298105</v>
      </c>
      <c r="CL360" s="89">
        <v>0.66061745428003305</v>
      </c>
      <c r="CM360" s="89">
        <v>0.25038167938931299</v>
      </c>
      <c r="CN360" s="89">
        <v>0.16540650763652701</v>
      </c>
      <c r="CO360" s="89">
        <v>97.045000000000002</v>
      </c>
      <c r="CP360" s="89">
        <v>0.72960000000000003</v>
      </c>
      <c r="CQ360" s="89">
        <v>-1.25</v>
      </c>
      <c r="CR360" s="89">
        <v>-0.36299999999999999</v>
      </c>
      <c r="CS360" s="89">
        <v>0.72960000000000003</v>
      </c>
      <c r="CT360" s="89">
        <v>0.5232</v>
      </c>
      <c r="CU360" s="86" t="s">
        <v>6988</v>
      </c>
      <c r="CV360" s="86">
        <v>0.95989999999999998</v>
      </c>
      <c r="CW360" s="86">
        <v>86</v>
      </c>
      <c r="CX360" s="86">
        <v>2</v>
      </c>
      <c r="CY360" s="86">
        <v>-0.6855</v>
      </c>
      <c r="CZ360" s="86">
        <v>20</v>
      </c>
      <c r="DA360" s="86">
        <v>4</v>
      </c>
      <c r="DB360" s="86">
        <v>0.90229999999999999</v>
      </c>
      <c r="DC360" s="86">
        <v>88</v>
      </c>
      <c r="DD360" s="86">
        <v>-99</v>
      </c>
      <c r="DE360" s="86">
        <v>-99</v>
      </c>
      <c r="DF360" s="86">
        <v>-99</v>
      </c>
      <c r="DG360" s="86">
        <v>-99</v>
      </c>
      <c r="DH360" s="86">
        <v>-99</v>
      </c>
    </row>
    <row r="361" spans="1:112" x14ac:dyDescent="0.2">
      <c r="A361" s="85">
        <f>IF(ISERROR(SEARCH('School Lookup'!$F$3,Data!J361)),A360,A360+1)</f>
        <v>0</v>
      </c>
      <c r="B361" s="85">
        <f>IF(I361='School Lookup'!$G$13,1,0)</f>
        <v>0</v>
      </c>
      <c r="C361" s="85">
        <f t="shared" si="5"/>
        <v>359</v>
      </c>
      <c r="D361" s="86" t="s">
        <v>6478</v>
      </c>
      <c r="E361" s="86" t="s">
        <v>6486</v>
      </c>
      <c r="F361" s="86" t="s">
        <v>1088</v>
      </c>
      <c r="G361" s="86" t="s">
        <v>2916</v>
      </c>
      <c r="H361" s="86" t="s">
        <v>1582</v>
      </c>
      <c r="I361" s="86" t="s">
        <v>4111</v>
      </c>
      <c r="J361" s="86" t="s">
        <v>1931</v>
      </c>
      <c r="K361" s="86" t="s">
        <v>36</v>
      </c>
      <c r="L361" s="86">
        <v>1</v>
      </c>
      <c r="M361" s="86">
        <v>-99</v>
      </c>
      <c r="N361" s="89">
        <v>-99</v>
      </c>
      <c r="O361" s="89">
        <v>-99</v>
      </c>
      <c r="P361" s="89">
        <v>-99</v>
      </c>
      <c r="Q361" s="89">
        <v>-99</v>
      </c>
      <c r="R361" s="89">
        <v>-99</v>
      </c>
      <c r="S361" s="89">
        <v>-99</v>
      </c>
      <c r="T361" s="89">
        <v>-99</v>
      </c>
      <c r="U361" s="89">
        <v>-99</v>
      </c>
      <c r="V361" s="89">
        <v>-99</v>
      </c>
      <c r="W361" s="89">
        <v>-99</v>
      </c>
      <c r="X361" s="89">
        <v>-99</v>
      </c>
      <c r="Y361" s="89">
        <v>-99</v>
      </c>
      <c r="Z361" s="89">
        <v>-99</v>
      </c>
      <c r="AA361" s="89">
        <v>-99</v>
      </c>
      <c r="AB361" s="89">
        <v>-99</v>
      </c>
      <c r="AC361" s="89">
        <v>-99</v>
      </c>
      <c r="AD361" s="89">
        <v>-99</v>
      </c>
      <c r="AE361" s="89">
        <v>-99</v>
      </c>
      <c r="AF361" s="89">
        <v>-99</v>
      </c>
      <c r="AG361" s="89">
        <v>-99</v>
      </c>
      <c r="AH361" s="89">
        <v>-99</v>
      </c>
      <c r="AI361" s="89">
        <v>-99</v>
      </c>
      <c r="AJ361" s="89">
        <v>-99</v>
      </c>
      <c r="AK361" s="89">
        <v>-99</v>
      </c>
      <c r="AL361" s="89">
        <v>-99</v>
      </c>
      <c r="AM361" s="89">
        <v>-99</v>
      </c>
      <c r="AN361" s="89">
        <v>-99</v>
      </c>
      <c r="AO361" s="89">
        <v>-99</v>
      </c>
      <c r="AP361" s="89">
        <v>-99</v>
      </c>
      <c r="AQ361" s="89">
        <v>-99</v>
      </c>
      <c r="AR361" s="89">
        <v>-99</v>
      </c>
      <c r="AS361" s="89">
        <v>-99</v>
      </c>
      <c r="AT361" s="89">
        <v>-99</v>
      </c>
      <c r="AU361" s="89">
        <v>-99</v>
      </c>
      <c r="AV361" s="89">
        <v>-99</v>
      </c>
      <c r="AW361" s="89">
        <v>-99</v>
      </c>
      <c r="AX361" s="89">
        <v>-99</v>
      </c>
      <c r="AY361" s="89">
        <v>-99</v>
      </c>
      <c r="AZ361" s="89">
        <v>-99</v>
      </c>
      <c r="BA361" s="89">
        <v>1</v>
      </c>
      <c r="BB361" s="89">
        <v>0.43411432360742702</v>
      </c>
      <c r="BC361" s="89">
        <v>1.20137166825029</v>
      </c>
      <c r="BD361" s="89">
        <v>51.019399999999997</v>
      </c>
      <c r="BE361" s="89">
        <v>0.27254048181873403</v>
      </c>
      <c r="BF361" s="89">
        <v>51.193600265252002</v>
      </c>
      <c r="BG361" s="89">
        <v>0.73695607503451399</v>
      </c>
      <c r="BH361" s="89">
        <v>0.79872139641393003</v>
      </c>
      <c r="BI361" s="89">
        <v>0.25</v>
      </c>
      <c r="BJ361" s="89">
        <v>0.19968034910348301</v>
      </c>
      <c r="BK361" s="89">
        <v>1</v>
      </c>
      <c r="BL361" s="89">
        <v>0.32235000000000003</v>
      </c>
      <c r="BM361" s="89">
        <v>0.96620637277127996</v>
      </c>
      <c r="BN361" s="89">
        <v>51.019500000000001</v>
      </c>
      <c r="BO361" s="89">
        <v>0.26544386529884201</v>
      </c>
      <c r="BP361" s="89">
        <v>53.191499999999998</v>
      </c>
      <c r="BQ361" s="89">
        <v>0.61582511903506099</v>
      </c>
      <c r="BR361" s="89">
        <v>0.65787132999727005</v>
      </c>
      <c r="BS361" s="89">
        <v>0.24933687002652499</v>
      </c>
      <c r="BT361" s="89">
        <v>0.164031578301707</v>
      </c>
      <c r="BU361" s="89">
        <v>1</v>
      </c>
      <c r="BV361" s="89">
        <v>0.38335000000000002</v>
      </c>
      <c r="BW361" s="89">
        <v>1.04016418364551</v>
      </c>
      <c r="BX361" s="89">
        <v>59.635199999999998</v>
      </c>
      <c r="BY361" s="89">
        <v>1.08588368534642</v>
      </c>
      <c r="BZ361" s="89">
        <v>54.761949999999999</v>
      </c>
      <c r="CA361" s="89">
        <v>1.06302393449597</v>
      </c>
      <c r="CB361" s="89">
        <v>1.13032652495427</v>
      </c>
      <c r="CC361" s="89">
        <v>0.25066312997347501</v>
      </c>
      <c r="CD361" s="89">
        <v>0.28333118463707702</v>
      </c>
      <c r="CE361" s="89">
        <v>1</v>
      </c>
      <c r="CF361" s="89">
        <v>0.43369071618037103</v>
      </c>
      <c r="CG361" s="89">
        <v>1.2265614662770099</v>
      </c>
      <c r="CH361" s="89">
        <v>62.468200000000003</v>
      </c>
      <c r="CI361" s="89">
        <v>1.5032489722198199</v>
      </c>
      <c r="CJ361" s="89">
        <v>53.315643766578198</v>
      </c>
      <c r="CK361" s="89">
        <v>1.3649052192484099</v>
      </c>
      <c r="CL361" s="89">
        <v>1.4860596569139299</v>
      </c>
      <c r="CM361" s="89">
        <v>0.25</v>
      </c>
      <c r="CN361" s="89">
        <v>0.37151491422848198</v>
      </c>
      <c r="CO361" s="89">
        <v>96.185000000000002</v>
      </c>
      <c r="CP361" s="89">
        <v>0.66459999999999997</v>
      </c>
      <c r="CQ361" s="89">
        <v>4.41</v>
      </c>
      <c r="CR361" s="89">
        <v>0.45390000000000003</v>
      </c>
      <c r="CS361" s="89">
        <v>0.66459999999999997</v>
      </c>
      <c r="CT361" s="89">
        <v>0.4163</v>
      </c>
      <c r="CU361" s="86" t="s">
        <v>6986</v>
      </c>
      <c r="CV361" s="86">
        <v>0.95830000000000004</v>
      </c>
      <c r="CW361" s="86">
        <v>86</v>
      </c>
      <c r="CX361" s="86">
        <v>2</v>
      </c>
      <c r="CY361" s="86">
        <v>-0.33</v>
      </c>
      <c r="CZ361" s="86">
        <v>35</v>
      </c>
      <c r="DA361" s="86">
        <v>4</v>
      </c>
      <c r="DB361" s="86">
        <v>0.7823</v>
      </c>
      <c r="DC361" s="86">
        <v>85</v>
      </c>
      <c r="DD361" s="86">
        <v>-99</v>
      </c>
      <c r="DE361" s="86">
        <v>-99</v>
      </c>
      <c r="DF361" s="86">
        <v>-99</v>
      </c>
      <c r="DG361" s="86">
        <v>-99</v>
      </c>
      <c r="DH361" s="86">
        <v>-99</v>
      </c>
    </row>
    <row r="362" spans="1:112" x14ac:dyDescent="0.2">
      <c r="A362" s="85">
        <f>IF(ISERROR(SEARCH('School Lookup'!$F$3,Data!J362)),A361,A361+1)</f>
        <v>0</v>
      </c>
      <c r="B362" s="85">
        <f>IF(I362='School Lookup'!$G$13,1,0)</f>
        <v>0</v>
      </c>
      <c r="C362" s="85">
        <f t="shared" si="5"/>
        <v>360</v>
      </c>
      <c r="D362" s="86" t="s">
        <v>6478</v>
      </c>
      <c r="E362" s="86" t="s">
        <v>6760</v>
      </c>
      <c r="F362" s="86" t="s">
        <v>2767</v>
      </c>
      <c r="G362" s="86" t="s">
        <v>2803</v>
      </c>
      <c r="H362" s="86" t="s">
        <v>961</v>
      </c>
      <c r="I362" s="86" t="s">
        <v>3516</v>
      </c>
      <c r="J362" s="86" t="s">
        <v>1911</v>
      </c>
      <c r="K362" s="86" t="s">
        <v>26</v>
      </c>
      <c r="L362" s="86">
        <v>1</v>
      </c>
      <c r="M362" s="86">
        <v>1</v>
      </c>
      <c r="N362" s="89">
        <v>0.656421025641026</v>
      </c>
      <c r="O362" s="89">
        <v>1.5158340131141199</v>
      </c>
      <c r="P362" s="89">
        <v>51.434399999999997</v>
      </c>
      <c r="Q362" s="89">
        <v>0.16953958663438901</v>
      </c>
      <c r="R362" s="89">
        <v>52.564066153846198</v>
      </c>
      <c r="S362" s="89">
        <v>0.84268679987425299</v>
      </c>
      <c r="T362" s="89">
        <v>0.95605469778099295</v>
      </c>
      <c r="U362" s="89">
        <v>0.377906976744186</v>
      </c>
      <c r="V362" s="89">
        <v>0.36129974044049101</v>
      </c>
      <c r="W362" s="89">
        <v>1</v>
      </c>
      <c r="X362" s="89">
        <v>0.35375000000000001</v>
      </c>
      <c r="Y362" s="89">
        <v>0.92183018580877396</v>
      </c>
      <c r="Z362" s="89">
        <v>54.264499999999998</v>
      </c>
      <c r="AA362" s="89">
        <v>0.55327382043039697</v>
      </c>
      <c r="AB362" s="89">
        <v>51.546399999999998</v>
      </c>
      <c r="AC362" s="89">
        <v>0.73755200311958502</v>
      </c>
      <c r="AD362" s="89">
        <v>0.86014026867155902</v>
      </c>
      <c r="AE362" s="89">
        <v>0.37596899224806202</v>
      </c>
      <c r="AF362" s="89">
        <v>0.32338607000442399</v>
      </c>
      <c r="AG362" s="89">
        <v>1</v>
      </c>
      <c r="AH362" s="89">
        <v>0.46686030534351203</v>
      </c>
      <c r="AI362" s="89">
        <v>1.0617643413702</v>
      </c>
      <c r="AJ362" s="89">
        <v>-99</v>
      </c>
      <c r="AK362" s="89">
        <v>-99</v>
      </c>
      <c r="AL362" s="89">
        <v>46.564873282442697</v>
      </c>
      <c r="AM362" s="89">
        <v>1.0617643413702</v>
      </c>
      <c r="AN362" s="89">
        <v>1.0722279483222501</v>
      </c>
      <c r="AO362" s="89">
        <v>0.12693798449612401</v>
      </c>
      <c r="AP362" s="89">
        <v>0.136106454680441</v>
      </c>
      <c r="AQ362" s="89">
        <v>1</v>
      </c>
      <c r="AR362" s="89">
        <v>0.47211707317073198</v>
      </c>
      <c r="AS362" s="89">
        <v>1.1312423175528299</v>
      </c>
      <c r="AT362" s="89">
        <v>-99</v>
      </c>
      <c r="AU362" s="89">
        <v>-99</v>
      </c>
      <c r="AV362" s="89">
        <v>43.9024300813008</v>
      </c>
      <c r="AW362" s="89">
        <v>1.1312423175528299</v>
      </c>
      <c r="AX362" s="89">
        <v>1.15288339767496</v>
      </c>
      <c r="AY362" s="89">
        <v>0.11918604651162799</v>
      </c>
      <c r="AZ362" s="89">
        <v>0.13740761425777101</v>
      </c>
      <c r="BA362" s="89">
        <v>-99</v>
      </c>
      <c r="BB362" s="89">
        <v>-99</v>
      </c>
      <c r="BC362" s="89">
        <v>-99</v>
      </c>
      <c r="BD362" s="89">
        <v>-99</v>
      </c>
      <c r="BE362" s="89">
        <v>-99</v>
      </c>
      <c r="BF362" s="89">
        <v>-99</v>
      </c>
      <c r="BG362" s="89">
        <v>-99</v>
      </c>
      <c r="BH362" s="89">
        <v>-99</v>
      </c>
      <c r="BI362" s="89">
        <v>-99</v>
      </c>
      <c r="BJ362" s="89">
        <v>-99</v>
      </c>
      <c r="BK362" s="89">
        <v>-99</v>
      </c>
      <c r="BL362" s="89">
        <v>-99</v>
      </c>
      <c r="BM362" s="89">
        <v>-99</v>
      </c>
      <c r="BN362" s="89">
        <v>-99</v>
      </c>
      <c r="BO362" s="89">
        <v>-99</v>
      </c>
      <c r="BP362" s="89">
        <v>-99</v>
      </c>
      <c r="BQ362" s="89">
        <v>-99</v>
      </c>
      <c r="BR362" s="89">
        <v>-99</v>
      </c>
      <c r="BS362" s="89">
        <v>-99</v>
      </c>
      <c r="BT362" s="89">
        <v>-99</v>
      </c>
      <c r="BU362" s="89">
        <v>-99</v>
      </c>
      <c r="BV362" s="89">
        <v>-99</v>
      </c>
      <c r="BW362" s="89">
        <v>-99</v>
      </c>
      <c r="BX362" s="89">
        <v>-99</v>
      </c>
      <c r="BY362" s="89">
        <v>-99</v>
      </c>
      <c r="BZ362" s="89">
        <v>-99</v>
      </c>
      <c r="CA362" s="89">
        <v>-99</v>
      </c>
      <c r="CB362" s="89">
        <v>-99</v>
      </c>
      <c r="CC362" s="89">
        <v>-99</v>
      </c>
      <c r="CD362" s="89">
        <v>-99</v>
      </c>
      <c r="CE362" s="89">
        <v>-99</v>
      </c>
      <c r="CF362" s="89">
        <v>-99</v>
      </c>
      <c r="CG362" s="89">
        <v>-99</v>
      </c>
      <c r="CH362" s="89">
        <v>-99</v>
      </c>
      <c r="CI362" s="89">
        <v>-99</v>
      </c>
      <c r="CJ362" s="89">
        <v>-99</v>
      </c>
      <c r="CK362" s="89">
        <v>-99</v>
      </c>
      <c r="CL362" s="89">
        <v>-99</v>
      </c>
      <c r="CM362" s="89">
        <v>-99</v>
      </c>
      <c r="CN362" s="89">
        <v>-99</v>
      </c>
      <c r="CO362" s="89">
        <v>-99</v>
      </c>
      <c r="CP362" s="89">
        <v>-99</v>
      </c>
      <c r="CQ362" s="89">
        <v>-99</v>
      </c>
      <c r="CR362" s="89">
        <v>-99</v>
      </c>
      <c r="CS362" s="89">
        <v>-99</v>
      </c>
      <c r="CT362" s="89">
        <v>-99</v>
      </c>
      <c r="CU362" s="86">
        <v>-99</v>
      </c>
      <c r="CV362" s="86">
        <v>0.95820000000000005</v>
      </c>
      <c r="CW362" s="86">
        <v>86</v>
      </c>
      <c r="CX362" s="86">
        <v>2</v>
      </c>
      <c r="CY362" s="86">
        <v>4.02E-2</v>
      </c>
      <c r="CZ362" s="86">
        <v>54</v>
      </c>
      <c r="DA362" s="86">
        <v>2</v>
      </c>
      <c r="DB362" s="86">
        <v>0.27210000000000001</v>
      </c>
      <c r="DC362" s="86">
        <v>62</v>
      </c>
      <c r="DD362" s="86">
        <v>-99</v>
      </c>
      <c r="DE362" s="86">
        <v>-99</v>
      </c>
      <c r="DF362" s="86">
        <v>-99</v>
      </c>
      <c r="DG362" s="86">
        <v>-99</v>
      </c>
      <c r="DH362" s="86">
        <v>-99</v>
      </c>
    </row>
    <row r="363" spans="1:112" x14ac:dyDescent="0.2">
      <c r="A363" s="85">
        <f>IF(ISERROR(SEARCH('School Lookup'!$F$3,Data!J363)),A362,A362+1)</f>
        <v>0</v>
      </c>
      <c r="B363" s="85">
        <f>IF(I363='School Lookup'!$G$13,1,0)</f>
        <v>0</v>
      </c>
      <c r="C363" s="85">
        <f t="shared" si="5"/>
        <v>361</v>
      </c>
      <c r="D363" s="86" t="s">
        <v>6478</v>
      </c>
      <c r="E363" s="86" t="s">
        <v>6542</v>
      </c>
      <c r="F363" s="86" t="s">
        <v>2753</v>
      </c>
      <c r="G363" s="86" t="s">
        <v>2967</v>
      </c>
      <c r="H363" s="86" t="s">
        <v>259</v>
      </c>
      <c r="I363" s="86" t="s">
        <v>5157</v>
      </c>
      <c r="J363" s="86" t="s">
        <v>656</v>
      </c>
      <c r="K363" s="86" t="s">
        <v>36</v>
      </c>
      <c r="L363" s="86">
        <v>1</v>
      </c>
      <c r="M363" s="86">
        <v>-99</v>
      </c>
      <c r="N363" s="89">
        <v>-99</v>
      </c>
      <c r="O363" s="89">
        <v>-99</v>
      </c>
      <c r="P363" s="89">
        <v>-99</v>
      </c>
      <c r="Q363" s="89">
        <v>-99</v>
      </c>
      <c r="R363" s="89">
        <v>-99</v>
      </c>
      <c r="S363" s="89">
        <v>-99</v>
      </c>
      <c r="T363" s="89">
        <v>-99</v>
      </c>
      <c r="U363" s="89">
        <v>-99</v>
      </c>
      <c r="V363" s="89">
        <v>-99</v>
      </c>
      <c r="W363" s="89">
        <v>-99</v>
      </c>
      <c r="X363" s="89">
        <v>-99</v>
      </c>
      <c r="Y363" s="89">
        <v>-99</v>
      </c>
      <c r="Z363" s="89">
        <v>-99</v>
      </c>
      <c r="AA363" s="89">
        <v>-99</v>
      </c>
      <c r="AB363" s="89">
        <v>-99</v>
      </c>
      <c r="AC363" s="89">
        <v>-99</v>
      </c>
      <c r="AD363" s="89">
        <v>-99</v>
      </c>
      <c r="AE363" s="89">
        <v>-99</v>
      </c>
      <c r="AF363" s="89">
        <v>-99</v>
      </c>
      <c r="AG363" s="89">
        <v>-99</v>
      </c>
      <c r="AH363" s="89">
        <v>-99</v>
      </c>
      <c r="AI363" s="89">
        <v>-99</v>
      </c>
      <c r="AJ363" s="89">
        <v>-99</v>
      </c>
      <c r="AK363" s="89">
        <v>-99</v>
      </c>
      <c r="AL363" s="89">
        <v>-99</v>
      </c>
      <c r="AM363" s="89">
        <v>-99</v>
      </c>
      <c r="AN363" s="89">
        <v>-99</v>
      </c>
      <c r="AO363" s="89">
        <v>-99</v>
      </c>
      <c r="AP363" s="89">
        <v>-99</v>
      </c>
      <c r="AQ363" s="89">
        <v>-99</v>
      </c>
      <c r="AR363" s="89">
        <v>-99</v>
      </c>
      <c r="AS363" s="89">
        <v>-99</v>
      </c>
      <c r="AT363" s="89">
        <v>-99</v>
      </c>
      <c r="AU363" s="89">
        <v>-99</v>
      </c>
      <c r="AV363" s="89">
        <v>-99</v>
      </c>
      <c r="AW363" s="89">
        <v>-99</v>
      </c>
      <c r="AX363" s="89">
        <v>-99</v>
      </c>
      <c r="AY363" s="89">
        <v>-99</v>
      </c>
      <c r="AZ363" s="89">
        <v>-99</v>
      </c>
      <c r="BA363" s="89">
        <v>1</v>
      </c>
      <c r="BB363" s="89">
        <v>0.16975246636771299</v>
      </c>
      <c r="BC363" s="89">
        <v>0.60647763543155697</v>
      </c>
      <c r="BD363" s="89">
        <v>71.98</v>
      </c>
      <c r="BE363" s="89">
        <v>2.36845064284531</v>
      </c>
      <c r="BF363" s="89">
        <v>57.399106278026899</v>
      </c>
      <c r="BG363" s="89">
        <v>1.48746413913843</v>
      </c>
      <c r="BH363" s="89">
        <v>1.60173694862219</v>
      </c>
      <c r="BI363" s="89">
        <v>0.249720044792833</v>
      </c>
      <c r="BJ363" s="89">
        <v>0.39998582255626902</v>
      </c>
      <c r="BK363" s="89">
        <v>1</v>
      </c>
      <c r="BL363" s="89">
        <v>6.3368750000000001E-2</v>
      </c>
      <c r="BM363" s="89">
        <v>0.335983237294526</v>
      </c>
      <c r="BN363" s="89">
        <v>61.51</v>
      </c>
      <c r="BO363" s="89">
        <v>1.4433190103139799</v>
      </c>
      <c r="BP363" s="89">
        <v>62.946428124999997</v>
      </c>
      <c r="BQ363" s="89">
        <v>0.88965112380425404</v>
      </c>
      <c r="BR363" s="89">
        <v>0.94511283767851895</v>
      </c>
      <c r="BS363" s="89">
        <v>0.25083986562150101</v>
      </c>
      <c r="BT363" s="89">
        <v>0.23707197720043499</v>
      </c>
      <c r="BU363" s="89">
        <v>1</v>
      </c>
      <c r="BV363" s="89">
        <v>0.17696816143497801</v>
      </c>
      <c r="BW363" s="89">
        <v>0.56478273513356603</v>
      </c>
      <c r="BX363" s="89">
        <v>60.25</v>
      </c>
      <c r="BY363" s="89">
        <v>1.1493139013637099</v>
      </c>
      <c r="BZ363" s="89">
        <v>52.466373542600898</v>
      </c>
      <c r="CA363" s="89">
        <v>0.85704831824863903</v>
      </c>
      <c r="CB363" s="89">
        <v>0.91321781064301499</v>
      </c>
      <c r="CC363" s="89">
        <v>0.249720044792833</v>
      </c>
      <c r="CD363" s="89">
        <v>0.22804879257938701</v>
      </c>
      <c r="CE363" s="89">
        <v>1</v>
      </c>
      <c r="CF363" s="89">
        <v>0.26493094170403603</v>
      </c>
      <c r="CG363" s="89">
        <v>0.82193953317824897</v>
      </c>
      <c r="CH363" s="89">
        <v>51.657400000000003</v>
      </c>
      <c r="CI363" s="89">
        <v>0.269453144728036</v>
      </c>
      <c r="CJ363" s="89">
        <v>52.914810313901299</v>
      </c>
      <c r="CK363" s="89">
        <v>0.54569633895314196</v>
      </c>
      <c r="CL363" s="89">
        <v>0.59962431080408696</v>
      </c>
      <c r="CM363" s="89">
        <v>0.249720044792833</v>
      </c>
      <c r="CN363" s="89">
        <v>0.149738209752868</v>
      </c>
      <c r="CO363" s="89">
        <v>96.375</v>
      </c>
      <c r="CP363" s="89">
        <v>0.67900000000000005</v>
      </c>
      <c r="CQ363" s="89">
        <v>3.61</v>
      </c>
      <c r="CR363" s="89">
        <v>0.33839999999999998</v>
      </c>
      <c r="CS363" s="89">
        <v>0.67900000000000005</v>
      </c>
      <c r="CT363" s="89">
        <v>0.43990000000000001</v>
      </c>
      <c r="CU363" s="86" t="s">
        <v>6986</v>
      </c>
      <c r="CV363" s="86">
        <v>0.95740000000000003</v>
      </c>
      <c r="CW363" s="86">
        <v>86</v>
      </c>
      <c r="CX363" s="86">
        <v>2</v>
      </c>
      <c r="CY363" s="86">
        <v>0.35149999999999998</v>
      </c>
      <c r="CZ363" s="86">
        <v>68</v>
      </c>
      <c r="DA363" s="86">
        <v>4</v>
      </c>
      <c r="DB363" s="86">
        <v>1.3078000000000001</v>
      </c>
      <c r="DC363" s="86">
        <v>96</v>
      </c>
      <c r="DD363" s="86">
        <v>1</v>
      </c>
      <c r="DE363" s="86">
        <v>-99</v>
      </c>
      <c r="DF363" s="86">
        <v>1</v>
      </c>
      <c r="DG363" s="86">
        <v>-99</v>
      </c>
      <c r="DH363" s="86">
        <v>-99</v>
      </c>
    </row>
    <row r="364" spans="1:112" x14ac:dyDescent="0.2">
      <c r="A364" s="85">
        <f>IF(ISERROR(SEARCH('School Lookup'!$F$3,Data!J364)),A363,A363+1)</f>
        <v>0</v>
      </c>
      <c r="B364" s="85">
        <f>IF(I364='School Lookup'!$G$13,1,0)</f>
        <v>0</v>
      </c>
      <c r="C364" s="85">
        <f t="shared" si="5"/>
        <v>362</v>
      </c>
      <c r="D364" s="86" t="s">
        <v>6478</v>
      </c>
      <c r="E364" s="86" t="s">
        <v>6760</v>
      </c>
      <c r="F364" s="86" t="s">
        <v>2767</v>
      </c>
      <c r="G364" s="86" t="s">
        <v>2783</v>
      </c>
      <c r="H364" s="86" t="s">
        <v>5997</v>
      </c>
      <c r="I364" s="86" t="s">
        <v>3537</v>
      </c>
      <c r="J364" s="86" t="s">
        <v>1568</v>
      </c>
      <c r="K364" s="86" t="s">
        <v>94</v>
      </c>
      <c r="L364" s="86">
        <v>1</v>
      </c>
      <c r="M364" s="86">
        <v>1</v>
      </c>
      <c r="N364" s="89">
        <v>0.47880119474312999</v>
      </c>
      <c r="O364" s="89">
        <v>1.1311984611357599</v>
      </c>
      <c r="P364" s="89">
        <v>53.422400000000003</v>
      </c>
      <c r="Q364" s="89">
        <v>0.38040955344444899</v>
      </c>
      <c r="R364" s="89">
        <v>50.298656869772998</v>
      </c>
      <c r="S364" s="89">
        <v>0.75580400729010599</v>
      </c>
      <c r="T364" s="89">
        <v>0.857471669552066</v>
      </c>
      <c r="U364" s="89">
        <v>0.36328125</v>
      </c>
      <c r="V364" s="89">
        <v>0.31150337995446098</v>
      </c>
      <c r="W364" s="89">
        <v>1</v>
      </c>
      <c r="X364" s="89">
        <v>0.46716722488038298</v>
      </c>
      <c r="Y364" s="89">
        <v>1.1888322974418299</v>
      </c>
      <c r="Z364" s="89">
        <v>58.2821</v>
      </c>
      <c r="AA364" s="89">
        <v>1.0542804300067401</v>
      </c>
      <c r="AB364" s="89">
        <v>52.631537799043102</v>
      </c>
      <c r="AC364" s="89">
        <v>1.12155636372429</v>
      </c>
      <c r="AD364" s="89">
        <v>1.3072565133440499</v>
      </c>
      <c r="AE364" s="89">
        <v>0.36284722222222199</v>
      </c>
      <c r="AF364" s="89">
        <v>0.47433439459879501</v>
      </c>
      <c r="AG364" s="89">
        <v>1</v>
      </c>
      <c r="AH364" s="89">
        <v>0.36118159203980099</v>
      </c>
      <c r="AI364" s="89">
        <v>0.83433355522009001</v>
      </c>
      <c r="AJ364" s="89">
        <v>57.506300000000003</v>
      </c>
      <c r="AK364" s="89">
        <v>0.86917971192988197</v>
      </c>
      <c r="AL364" s="89">
        <v>52.238764676616903</v>
      </c>
      <c r="AM364" s="89">
        <v>0.85175663357498599</v>
      </c>
      <c r="AN364" s="89">
        <v>0.85160573234419801</v>
      </c>
      <c r="AO364" s="89">
        <v>8.7239583333333301E-2</v>
      </c>
      <c r="AP364" s="89">
        <v>7.4293729253986002E-2</v>
      </c>
      <c r="AQ364" s="89">
        <v>1</v>
      </c>
      <c r="AR364" s="89">
        <v>0.47467441860465098</v>
      </c>
      <c r="AS364" s="89">
        <v>1.13699075949656</v>
      </c>
      <c r="AT364" s="89">
        <v>47.98</v>
      </c>
      <c r="AU364" s="89">
        <v>-7.6776595866783898E-2</v>
      </c>
      <c r="AV364" s="89">
        <v>47.674399069767396</v>
      </c>
      <c r="AW364" s="89">
        <v>0.53010708181488997</v>
      </c>
      <c r="AX364" s="89">
        <v>0.51941010340918503</v>
      </c>
      <c r="AY364" s="89">
        <v>0.186631944444444</v>
      </c>
      <c r="AZ364" s="89">
        <v>9.6938517563346205E-2</v>
      </c>
      <c r="BA364" s="89">
        <v>-99</v>
      </c>
      <c r="BB364" s="89">
        <v>-99</v>
      </c>
      <c r="BC364" s="89">
        <v>-99</v>
      </c>
      <c r="BD364" s="89">
        <v>-99</v>
      </c>
      <c r="BE364" s="89">
        <v>-99</v>
      </c>
      <c r="BF364" s="89">
        <v>-99</v>
      </c>
      <c r="BG364" s="89">
        <v>-99</v>
      </c>
      <c r="BH364" s="89">
        <v>-99</v>
      </c>
      <c r="BI364" s="89">
        <v>-99</v>
      </c>
      <c r="BJ364" s="89">
        <v>-99</v>
      </c>
      <c r="BK364" s="89">
        <v>-99</v>
      </c>
      <c r="BL364" s="89">
        <v>-99</v>
      </c>
      <c r="BM364" s="89">
        <v>-99</v>
      </c>
      <c r="BN364" s="89">
        <v>-99</v>
      </c>
      <c r="BO364" s="89">
        <v>-99</v>
      </c>
      <c r="BP364" s="89">
        <v>-99</v>
      </c>
      <c r="BQ364" s="89">
        <v>-99</v>
      </c>
      <c r="BR364" s="89">
        <v>-99</v>
      </c>
      <c r="BS364" s="89">
        <v>-99</v>
      </c>
      <c r="BT364" s="89">
        <v>-99</v>
      </c>
      <c r="BU364" s="89">
        <v>-99</v>
      </c>
      <c r="BV364" s="89">
        <v>-99</v>
      </c>
      <c r="BW364" s="89">
        <v>-99</v>
      </c>
      <c r="BX364" s="89">
        <v>-99</v>
      </c>
      <c r="BY364" s="89">
        <v>-99</v>
      </c>
      <c r="BZ364" s="89">
        <v>-99</v>
      </c>
      <c r="CA364" s="89">
        <v>-99</v>
      </c>
      <c r="CB364" s="89">
        <v>-99</v>
      </c>
      <c r="CC364" s="89">
        <v>-99</v>
      </c>
      <c r="CD364" s="89">
        <v>-99</v>
      </c>
      <c r="CE364" s="89">
        <v>-99</v>
      </c>
      <c r="CF364" s="89">
        <v>-99</v>
      </c>
      <c r="CG364" s="89">
        <v>-99</v>
      </c>
      <c r="CH364" s="89">
        <v>-99</v>
      </c>
      <c r="CI364" s="89">
        <v>-99</v>
      </c>
      <c r="CJ364" s="89">
        <v>-99</v>
      </c>
      <c r="CK364" s="89">
        <v>-99</v>
      </c>
      <c r="CL364" s="89">
        <v>-99</v>
      </c>
      <c r="CM364" s="89">
        <v>-99</v>
      </c>
      <c r="CN364" s="89">
        <v>-99</v>
      </c>
      <c r="CO364" s="89">
        <v>-99</v>
      </c>
      <c r="CP364" s="89">
        <v>-99</v>
      </c>
      <c r="CQ364" s="89">
        <v>-99</v>
      </c>
      <c r="CR364" s="89">
        <v>-99</v>
      </c>
      <c r="CS364" s="89">
        <v>-99</v>
      </c>
      <c r="CT364" s="89">
        <v>-99</v>
      </c>
      <c r="CU364" s="86">
        <v>-99</v>
      </c>
      <c r="CV364" s="86">
        <v>0.95709999999999995</v>
      </c>
      <c r="CW364" s="86">
        <v>86</v>
      </c>
      <c r="CX364" s="86">
        <v>2</v>
      </c>
      <c r="CY364" s="86">
        <v>0.16009999999999999</v>
      </c>
      <c r="CZ364" s="86">
        <v>60</v>
      </c>
      <c r="DA364" s="86">
        <v>4</v>
      </c>
      <c r="DB364" s="86">
        <v>0.58220000000000005</v>
      </c>
      <c r="DC364" s="86">
        <v>76</v>
      </c>
      <c r="DD364" s="86">
        <v>-99</v>
      </c>
      <c r="DE364" s="86">
        <v>-99</v>
      </c>
      <c r="DF364" s="86">
        <v>-99</v>
      </c>
      <c r="DG364" s="86">
        <v>-99</v>
      </c>
      <c r="DH364" s="86">
        <v>-99</v>
      </c>
    </row>
    <row r="365" spans="1:112" x14ac:dyDescent="0.2">
      <c r="A365" s="85">
        <f>IF(ISERROR(SEARCH('School Lookup'!$F$3,Data!J365)),A364,A364+1)</f>
        <v>0</v>
      </c>
      <c r="B365" s="85">
        <f>IF(I365='School Lookup'!$G$13,1,0)</f>
        <v>0</v>
      </c>
      <c r="C365" s="85">
        <f t="shared" si="5"/>
        <v>363</v>
      </c>
      <c r="D365" s="86" t="s">
        <v>6478</v>
      </c>
      <c r="E365" s="86" t="s">
        <v>6681</v>
      </c>
      <c r="F365" s="86" t="s">
        <v>2763</v>
      </c>
      <c r="G365" s="86" t="s">
        <v>3130</v>
      </c>
      <c r="H365" s="86" t="s">
        <v>1286</v>
      </c>
      <c r="I365" s="86" t="s">
        <v>4418</v>
      </c>
      <c r="J365" s="86" t="s">
        <v>1286</v>
      </c>
      <c r="K365" s="86" t="s">
        <v>72</v>
      </c>
      <c r="L365" s="86">
        <v>1</v>
      </c>
      <c r="M365" s="86">
        <v>1</v>
      </c>
      <c r="N365" s="89">
        <v>0.39217717041800598</v>
      </c>
      <c r="O365" s="89">
        <v>0.943614230014443</v>
      </c>
      <c r="P365" s="89">
        <v>55.540500000000002</v>
      </c>
      <c r="Q365" s="89">
        <v>0.60507941093961204</v>
      </c>
      <c r="R365" s="89">
        <v>47.749223472668803</v>
      </c>
      <c r="S365" s="89">
        <v>0.77434682047702796</v>
      </c>
      <c r="T365" s="89">
        <v>0.87851158575963495</v>
      </c>
      <c r="U365" s="89">
        <v>0.37696969696969701</v>
      </c>
      <c r="V365" s="89">
        <v>0.33117224626817798</v>
      </c>
      <c r="W365" s="89">
        <v>1</v>
      </c>
      <c r="X365" s="89">
        <v>0.36577399030694702</v>
      </c>
      <c r="Y365" s="89">
        <v>0.95013656348285402</v>
      </c>
      <c r="Z365" s="89">
        <v>57.548999999999999</v>
      </c>
      <c r="AA365" s="89">
        <v>0.96286069049050804</v>
      </c>
      <c r="AB365" s="89">
        <v>50.888510016155102</v>
      </c>
      <c r="AC365" s="89">
        <v>0.95649862698668098</v>
      </c>
      <c r="AD365" s="89">
        <v>1.1150712077187599</v>
      </c>
      <c r="AE365" s="89">
        <v>0.37515151515151501</v>
      </c>
      <c r="AF365" s="89">
        <v>0.41832065307752198</v>
      </c>
      <c r="AG365" s="89">
        <v>1</v>
      </c>
      <c r="AH365" s="89">
        <v>0.36607302325581398</v>
      </c>
      <c r="AI365" s="89">
        <v>0.84486038708697597</v>
      </c>
      <c r="AJ365" s="89">
        <v>63.415100000000002</v>
      </c>
      <c r="AK365" s="89">
        <v>1.4475980007458</v>
      </c>
      <c r="AL365" s="89">
        <v>51.162800930232599</v>
      </c>
      <c r="AM365" s="89">
        <v>1.14622919391639</v>
      </c>
      <c r="AN365" s="89">
        <v>1.16096194354861</v>
      </c>
      <c r="AO365" s="89">
        <v>0.13030303030303</v>
      </c>
      <c r="AP365" s="89">
        <v>0.15127685931088</v>
      </c>
      <c r="AQ365" s="89">
        <v>1</v>
      </c>
      <c r="AR365" s="89">
        <v>0.18987938144329899</v>
      </c>
      <c r="AS365" s="89">
        <v>0.49682392271709602</v>
      </c>
      <c r="AT365" s="89">
        <v>52.977800000000002</v>
      </c>
      <c r="AU365" s="89">
        <v>0.466427662936575</v>
      </c>
      <c r="AV365" s="89">
        <v>50.0000072164949</v>
      </c>
      <c r="AW365" s="89">
        <v>0.48162579282683499</v>
      </c>
      <c r="AX365" s="89">
        <v>0.46832076440576997</v>
      </c>
      <c r="AY365" s="89">
        <v>0.117575757575758</v>
      </c>
      <c r="AZ365" s="89">
        <v>5.5063168663466298E-2</v>
      </c>
      <c r="BA365" s="89">
        <v>-99</v>
      </c>
      <c r="BB365" s="89">
        <v>-99</v>
      </c>
      <c r="BC365" s="89">
        <v>-99</v>
      </c>
      <c r="BD365" s="89">
        <v>-99</v>
      </c>
      <c r="BE365" s="89">
        <v>-99</v>
      </c>
      <c r="BF365" s="89">
        <v>-99</v>
      </c>
      <c r="BG365" s="89">
        <v>-99</v>
      </c>
      <c r="BH365" s="89">
        <v>-99</v>
      </c>
      <c r="BI365" s="89">
        <v>-99</v>
      </c>
      <c r="BJ365" s="89">
        <v>-99</v>
      </c>
      <c r="BK365" s="89">
        <v>-99</v>
      </c>
      <c r="BL365" s="89">
        <v>-99</v>
      </c>
      <c r="BM365" s="89">
        <v>-99</v>
      </c>
      <c r="BN365" s="89">
        <v>-99</v>
      </c>
      <c r="BO365" s="89">
        <v>-99</v>
      </c>
      <c r="BP365" s="89">
        <v>-99</v>
      </c>
      <c r="BQ365" s="89">
        <v>-99</v>
      </c>
      <c r="BR365" s="89">
        <v>-99</v>
      </c>
      <c r="BS365" s="89">
        <v>-99</v>
      </c>
      <c r="BT365" s="89">
        <v>-99</v>
      </c>
      <c r="BU365" s="89">
        <v>-99</v>
      </c>
      <c r="BV365" s="89">
        <v>-99</v>
      </c>
      <c r="BW365" s="89">
        <v>-99</v>
      </c>
      <c r="BX365" s="89">
        <v>-99</v>
      </c>
      <c r="BY365" s="89">
        <v>-99</v>
      </c>
      <c r="BZ365" s="89">
        <v>-99</v>
      </c>
      <c r="CA365" s="89">
        <v>-99</v>
      </c>
      <c r="CB365" s="89">
        <v>-99</v>
      </c>
      <c r="CC365" s="89">
        <v>-99</v>
      </c>
      <c r="CD365" s="89">
        <v>-99</v>
      </c>
      <c r="CE365" s="89">
        <v>-99</v>
      </c>
      <c r="CF365" s="89">
        <v>-99</v>
      </c>
      <c r="CG365" s="89">
        <v>-99</v>
      </c>
      <c r="CH365" s="89">
        <v>-99</v>
      </c>
      <c r="CI365" s="89">
        <v>-99</v>
      </c>
      <c r="CJ365" s="89">
        <v>-99</v>
      </c>
      <c r="CK365" s="89">
        <v>-99</v>
      </c>
      <c r="CL365" s="89">
        <v>-99</v>
      </c>
      <c r="CM365" s="89">
        <v>-99</v>
      </c>
      <c r="CN365" s="89">
        <v>-99</v>
      </c>
      <c r="CO365" s="89">
        <v>-99</v>
      </c>
      <c r="CP365" s="89">
        <v>-99</v>
      </c>
      <c r="CQ365" s="89">
        <v>-99</v>
      </c>
      <c r="CR365" s="89">
        <v>-99</v>
      </c>
      <c r="CS365" s="89">
        <v>-99</v>
      </c>
      <c r="CT365" s="89">
        <v>-99</v>
      </c>
      <c r="CU365" s="86">
        <v>-99</v>
      </c>
      <c r="CV365" s="86">
        <v>0.95579999999999998</v>
      </c>
      <c r="CW365" s="86">
        <v>86</v>
      </c>
      <c r="CX365" s="86">
        <v>2</v>
      </c>
      <c r="CY365" s="86">
        <v>-0.55189999999999995</v>
      </c>
      <c r="CZ365" s="86">
        <v>26</v>
      </c>
      <c r="DA365" s="86">
        <v>4</v>
      </c>
      <c r="DB365" s="86">
        <v>0.83279999999999998</v>
      </c>
      <c r="DC365" s="86">
        <v>86</v>
      </c>
      <c r="DD365" s="86">
        <v>-99</v>
      </c>
      <c r="DE365" s="86">
        <v>-99</v>
      </c>
      <c r="DF365" s="86">
        <v>-99</v>
      </c>
      <c r="DG365" s="86">
        <v>-99</v>
      </c>
      <c r="DH365" s="86">
        <v>-99</v>
      </c>
    </row>
    <row r="366" spans="1:112" x14ac:dyDescent="0.2">
      <c r="A366" s="85">
        <f>IF(ISERROR(SEARCH('School Lookup'!$F$3,Data!J366)),A365,A365+1)</f>
        <v>0</v>
      </c>
      <c r="B366" s="85">
        <f>IF(I366='School Lookup'!$G$13,1,0)</f>
        <v>0</v>
      </c>
      <c r="C366" s="85">
        <f t="shared" si="5"/>
        <v>364</v>
      </c>
      <c r="D366" s="86" t="s">
        <v>6478</v>
      </c>
      <c r="E366" s="86" t="s">
        <v>6730</v>
      </c>
      <c r="F366" s="86" t="s">
        <v>1941</v>
      </c>
      <c r="G366" s="86" t="s">
        <v>3271</v>
      </c>
      <c r="H366" s="86" t="s">
        <v>1469</v>
      </c>
      <c r="I366" s="86" t="s">
        <v>5086</v>
      </c>
      <c r="J366" s="86" t="s">
        <v>1661</v>
      </c>
      <c r="K366" s="86" t="s">
        <v>107</v>
      </c>
      <c r="L366" s="86">
        <v>1</v>
      </c>
      <c r="M366" s="86">
        <v>1</v>
      </c>
      <c r="N366" s="89">
        <v>0.16180243902439001</v>
      </c>
      <c r="O366" s="89">
        <v>0.44473799798837998</v>
      </c>
      <c r="P366" s="89">
        <v>64.626900000000006</v>
      </c>
      <c r="Q366" s="89">
        <v>1.56888668781231</v>
      </c>
      <c r="R366" s="89">
        <v>49.186984552845502</v>
      </c>
      <c r="S366" s="89">
        <v>1.0068123429003399</v>
      </c>
      <c r="T366" s="89">
        <v>1.1422825175826901</v>
      </c>
      <c r="U366" s="89">
        <v>0.407284768211921</v>
      </c>
      <c r="V366" s="89">
        <v>0.46523427040619603</v>
      </c>
      <c r="W366" s="89">
        <v>1</v>
      </c>
      <c r="X366" s="89">
        <v>1.5966666666666698E-2</v>
      </c>
      <c r="Y366" s="89">
        <v>0.12663471731117201</v>
      </c>
      <c r="Z366" s="89">
        <v>62.805999999999997</v>
      </c>
      <c r="AA366" s="89">
        <v>1.6184241479135599</v>
      </c>
      <c r="AB366" s="89">
        <v>56.910587804877999</v>
      </c>
      <c r="AC366" s="89">
        <v>0.87252943261236504</v>
      </c>
      <c r="AD366" s="89">
        <v>1.01730150844322</v>
      </c>
      <c r="AE366" s="89">
        <v>0.407284768211921</v>
      </c>
      <c r="AF366" s="89">
        <v>0.41433140906793198</v>
      </c>
      <c r="AG366" s="89">
        <v>1</v>
      </c>
      <c r="AH366" s="89">
        <v>0.17411785714285699</v>
      </c>
      <c r="AI366" s="89">
        <v>0.43175435116108402</v>
      </c>
      <c r="AJ366" s="89">
        <v>-99</v>
      </c>
      <c r="AK366" s="89">
        <v>-99</v>
      </c>
      <c r="AL366" s="89">
        <v>51.785710714285699</v>
      </c>
      <c r="AM366" s="89">
        <v>0.43175435116108402</v>
      </c>
      <c r="AN366" s="89">
        <v>0.41037509736029698</v>
      </c>
      <c r="AO366" s="89">
        <v>0.185430463576159</v>
      </c>
      <c r="AP366" s="89">
        <v>7.6096044543631197E-2</v>
      </c>
      <c r="AQ366" s="89">
        <v>-99</v>
      </c>
      <c r="AR366" s="89">
        <v>-99</v>
      </c>
      <c r="AS366" s="89">
        <v>-99</v>
      </c>
      <c r="AT366" s="89">
        <v>-99</v>
      </c>
      <c r="AU366" s="89">
        <v>-99</v>
      </c>
      <c r="AV366" s="89">
        <v>-99</v>
      </c>
      <c r="AW366" s="89">
        <v>-99</v>
      </c>
      <c r="AX366" s="89">
        <v>-99</v>
      </c>
      <c r="AY366" s="89">
        <v>-99</v>
      </c>
      <c r="AZ366" s="89">
        <v>-99</v>
      </c>
      <c r="BA366" s="89">
        <v>-99</v>
      </c>
      <c r="BB366" s="89">
        <v>-99</v>
      </c>
      <c r="BC366" s="89">
        <v>-99</v>
      </c>
      <c r="BD366" s="89">
        <v>-99</v>
      </c>
      <c r="BE366" s="89">
        <v>-99</v>
      </c>
      <c r="BF366" s="89">
        <v>-99</v>
      </c>
      <c r="BG366" s="89">
        <v>-99</v>
      </c>
      <c r="BH366" s="89">
        <v>-99</v>
      </c>
      <c r="BI366" s="89">
        <v>-99</v>
      </c>
      <c r="BJ366" s="89">
        <v>-99</v>
      </c>
      <c r="BK366" s="89">
        <v>-99</v>
      </c>
      <c r="BL366" s="89">
        <v>-99</v>
      </c>
      <c r="BM366" s="89">
        <v>-99</v>
      </c>
      <c r="BN366" s="89">
        <v>-99</v>
      </c>
      <c r="BO366" s="89">
        <v>-99</v>
      </c>
      <c r="BP366" s="89">
        <v>-99</v>
      </c>
      <c r="BQ366" s="89">
        <v>-99</v>
      </c>
      <c r="BR366" s="89">
        <v>-99</v>
      </c>
      <c r="BS366" s="89">
        <v>-99</v>
      </c>
      <c r="BT366" s="89">
        <v>-99</v>
      </c>
      <c r="BU366" s="89">
        <v>-99</v>
      </c>
      <c r="BV366" s="89">
        <v>-99</v>
      </c>
      <c r="BW366" s="89">
        <v>-99</v>
      </c>
      <c r="BX366" s="89">
        <v>-99</v>
      </c>
      <c r="BY366" s="89">
        <v>-99</v>
      </c>
      <c r="BZ366" s="89">
        <v>-99</v>
      </c>
      <c r="CA366" s="89">
        <v>-99</v>
      </c>
      <c r="CB366" s="89">
        <v>-99</v>
      </c>
      <c r="CC366" s="89">
        <v>-99</v>
      </c>
      <c r="CD366" s="89">
        <v>-99</v>
      </c>
      <c r="CE366" s="89">
        <v>-99</v>
      </c>
      <c r="CF366" s="89">
        <v>-99</v>
      </c>
      <c r="CG366" s="89">
        <v>-99</v>
      </c>
      <c r="CH366" s="89">
        <v>-99</v>
      </c>
      <c r="CI366" s="89">
        <v>-99</v>
      </c>
      <c r="CJ366" s="89">
        <v>-99</v>
      </c>
      <c r="CK366" s="89">
        <v>-99</v>
      </c>
      <c r="CL366" s="89">
        <v>-99</v>
      </c>
      <c r="CM366" s="89">
        <v>-99</v>
      </c>
      <c r="CN366" s="89">
        <v>-99</v>
      </c>
      <c r="CO366" s="89">
        <v>-99</v>
      </c>
      <c r="CP366" s="89">
        <v>-99</v>
      </c>
      <c r="CQ366" s="89">
        <v>-99</v>
      </c>
      <c r="CR366" s="89">
        <v>-99</v>
      </c>
      <c r="CS366" s="89">
        <v>-99</v>
      </c>
      <c r="CT366" s="89">
        <v>-99</v>
      </c>
      <c r="CU366" s="86">
        <v>-99</v>
      </c>
      <c r="CV366" s="86">
        <v>0.95569999999999999</v>
      </c>
      <c r="CW366" s="86">
        <v>86</v>
      </c>
      <c r="CX366" s="86">
        <v>2</v>
      </c>
      <c r="CY366" s="86">
        <v>1.0604</v>
      </c>
      <c r="CZ366" s="86">
        <v>88</v>
      </c>
      <c r="DA366" s="86">
        <v>2</v>
      </c>
      <c r="DB366" s="86">
        <v>1.2981</v>
      </c>
      <c r="DC366" s="86">
        <v>96</v>
      </c>
      <c r="DD366" s="86">
        <v>1</v>
      </c>
      <c r="DE366" s="86">
        <v>-99</v>
      </c>
      <c r="DF366" s="86">
        <v>1</v>
      </c>
      <c r="DG366" s="86">
        <v>1</v>
      </c>
      <c r="DH366" s="86">
        <v>-99</v>
      </c>
    </row>
    <row r="367" spans="1:112" x14ac:dyDescent="0.2">
      <c r="A367" s="85">
        <f>IF(ISERROR(SEARCH('School Lookup'!$F$3,Data!J367)),A366,A366+1)</f>
        <v>0</v>
      </c>
      <c r="B367" s="85">
        <f>IF(I367='School Lookup'!$G$13,1,0)</f>
        <v>0</v>
      </c>
      <c r="C367" s="85">
        <f t="shared" si="5"/>
        <v>365</v>
      </c>
      <c r="D367" s="86" t="s">
        <v>6478</v>
      </c>
      <c r="E367" s="86" t="s">
        <v>6629</v>
      </c>
      <c r="F367" s="86" t="s">
        <v>2759</v>
      </c>
      <c r="G367" s="86" t="s">
        <v>3153</v>
      </c>
      <c r="H367" s="86" t="s">
        <v>5951</v>
      </c>
      <c r="I367" s="86" t="s">
        <v>4499</v>
      </c>
      <c r="J367" s="86" t="s">
        <v>1044</v>
      </c>
      <c r="K367" s="86" t="s">
        <v>36</v>
      </c>
      <c r="L367" s="86">
        <v>1</v>
      </c>
      <c r="M367" s="86">
        <v>-99</v>
      </c>
      <c r="N367" s="89">
        <v>-99</v>
      </c>
      <c r="O367" s="89">
        <v>-99</v>
      </c>
      <c r="P367" s="89">
        <v>-99</v>
      </c>
      <c r="Q367" s="89">
        <v>-99</v>
      </c>
      <c r="R367" s="89">
        <v>-99</v>
      </c>
      <c r="S367" s="89">
        <v>-99</v>
      </c>
      <c r="T367" s="89">
        <v>-99</v>
      </c>
      <c r="U367" s="89">
        <v>-99</v>
      </c>
      <c r="V367" s="89">
        <v>-99</v>
      </c>
      <c r="W367" s="89">
        <v>-99</v>
      </c>
      <c r="X367" s="89">
        <v>-99</v>
      </c>
      <c r="Y367" s="89">
        <v>-99</v>
      </c>
      <c r="Z367" s="89">
        <v>-99</v>
      </c>
      <c r="AA367" s="89">
        <v>-99</v>
      </c>
      <c r="AB367" s="89">
        <v>-99</v>
      </c>
      <c r="AC367" s="89">
        <v>-99</v>
      </c>
      <c r="AD367" s="89">
        <v>-99</v>
      </c>
      <c r="AE367" s="89">
        <v>-99</v>
      </c>
      <c r="AF367" s="89">
        <v>-99</v>
      </c>
      <c r="AG367" s="89">
        <v>-99</v>
      </c>
      <c r="AH367" s="89">
        <v>-99</v>
      </c>
      <c r="AI367" s="89">
        <v>-99</v>
      </c>
      <c r="AJ367" s="89">
        <v>-99</v>
      </c>
      <c r="AK367" s="89">
        <v>-99</v>
      </c>
      <c r="AL367" s="89">
        <v>-99</v>
      </c>
      <c r="AM367" s="89">
        <v>-99</v>
      </c>
      <c r="AN367" s="89">
        <v>-99</v>
      </c>
      <c r="AO367" s="89">
        <v>-99</v>
      </c>
      <c r="AP367" s="89">
        <v>-99</v>
      </c>
      <c r="AQ367" s="89">
        <v>-99</v>
      </c>
      <c r="AR367" s="89">
        <v>-99</v>
      </c>
      <c r="AS367" s="89">
        <v>-99</v>
      </c>
      <c r="AT367" s="89">
        <v>-99</v>
      </c>
      <c r="AU367" s="89">
        <v>-99</v>
      </c>
      <c r="AV367" s="89">
        <v>-99</v>
      </c>
      <c r="AW367" s="89">
        <v>-99</v>
      </c>
      <c r="AX367" s="89">
        <v>-99</v>
      </c>
      <c r="AY367" s="89">
        <v>-99</v>
      </c>
      <c r="AZ367" s="89">
        <v>-99</v>
      </c>
      <c r="BA367" s="89">
        <v>1</v>
      </c>
      <c r="BB367" s="89">
        <v>0.21190000000000001</v>
      </c>
      <c r="BC367" s="89">
        <v>0.70132231732959205</v>
      </c>
      <c r="BD367" s="89">
        <v>56.369199999999999</v>
      </c>
      <c r="BE367" s="89">
        <v>0.80748223823123999</v>
      </c>
      <c r="BF367" s="89">
        <v>47.972949999999997</v>
      </c>
      <c r="BG367" s="89">
        <v>0.75440227778041602</v>
      </c>
      <c r="BH367" s="89">
        <v>0.81738818069247698</v>
      </c>
      <c r="BI367" s="89">
        <v>0.25429553264604798</v>
      </c>
      <c r="BJ367" s="89">
        <v>0.20785816278777799</v>
      </c>
      <c r="BK367" s="89">
        <v>1</v>
      </c>
      <c r="BL367" s="89">
        <v>0.40783825503355697</v>
      </c>
      <c r="BM367" s="89">
        <v>1.17423948765386</v>
      </c>
      <c r="BN367" s="89">
        <v>58.9846</v>
      </c>
      <c r="BO367" s="89">
        <v>1.1597666637889099</v>
      </c>
      <c r="BP367" s="89">
        <v>46.979871812080503</v>
      </c>
      <c r="BQ367" s="89">
        <v>1.1670030757213901</v>
      </c>
      <c r="BR367" s="89">
        <v>1.23605303853404</v>
      </c>
      <c r="BS367" s="89">
        <v>0.256013745704467</v>
      </c>
      <c r="BT367" s="89">
        <v>0.31644656828448903</v>
      </c>
      <c r="BU367" s="89">
        <v>1</v>
      </c>
      <c r="BV367" s="89">
        <v>0.30057692307692302</v>
      </c>
      <c r="BW367" s="89">
        <v>0.84950406801190803</v>
      </c>
      <c r="BX367" s="89">
        <v>62.916699999999999</v>
      </c>
      <c r="BY367" s="89">
        <v>1.4244429791992901</v>
      </c>
      <c r="BZ367" s="89">
        <v>53.846119580419597</v>
      </c>
      <c r="CA367" s="89">
        <v>1.1369735236056</v>
      </c>
      <c r="CB367" s="89">
        <v>1.20827313100379</v>
      </c>
      <c r="CC367" s="89">
        <v>0.24570446735395199</v>
      </c>
      <c r="CD367" s="89">
        <v>0.29687810607137799</v>
      </c>
      <c r="CE367" s="89">
        <v>1</v>
      </c>
      <c r="CF367" s="89">
        <v>0.17019859154929601</v>
      </c>
      <c r="CG367" s="89">
        <v>0.59480728696886298</v>
      </c>
      <c r="CH367" s="89">
        <v>54.690899999999999</v>
      </c>
      <c r="CI367" s="89">
        <v>0.61565505787935804</v>
      </c>
      <c r="CJ367" s="89">
        <v>44.366170422535198</v>
      </c>
      <c r="CK367" s="89">
        <v>0.60523117242410995</v>
      </c>
      <c r="CL367" s="89">
        <v>0.66404473150852095</v>
      </c>
      <c r="CM367" s="89">
        <v>0.243986254295533</v>
      </c>
      <c r="CN367" s="89">
        <v>0.162017786725447</v>
      </c>
      <c r="CO367" s="89">
        <v>98.424999999999997</v>
      </c>
      <c r="CP367" s="89">
        <v>0.83389999999999997</v>
      </c>
      <c r="CQ367" s="89">
        <v>-1.19</v>
      </c>
      <c r="CR367" s="89">
        <v>-0.3543</v>
      </c>
      <c r="CS367" s="89">
        <v>0.83389999999999997</v>
      </c>
      <c r="CT367" s="89">
        <v>0.69479999999999997</v>
      </c>
      <c r="CU367" s="86" t="s">
        <v>6988</v>
      </c>
      <c r="CV367" s="86">
        <v>0.95440000000000003</v>
      </c>
      <c r="CW367" s="86">
        <v>86</v>
      </c>
      <c r="CX367" s="86">
        <v>2</v>
      </c>
      <c r="CY367" s="86">
        <v>-5.4300000000000001E-2</v>
      </c>
      <c r="CZ367" s="86">
        <v>49</v>
      </c>
      <c r="DA367" s="86">
        <v>4</v>
      </c>
      <c r="DB367" s="86">
        <v>1.0024999999999999</v>
      </c>
      <c r="DC367" s="86">
        <v>91</v>
      </c>
      <c r="DD367" s="86">
        <v>-99</v>
      </c>
      <c r="DE367" s="86">
        <v>-99</v>
      </c>
      <c r="DF367" s="86">
        <v>-99</v>
      </c>
      <c r="DG367" s="86">
        <v>-99</v>
      </c>
      <c r="DH367" s="86">
        <v>-99</v>
      </c>
    </row>
    <row r="368" spans="1:112" x14ac:dyDescent="0.2">
      <c r="A368" s="85">
        <f>IF(ISERROR(SEARCH('School Lookup'!$F$3,Data!J368)),A367,A367+1)</f>
        <v>0</v>
      </c>
      <c r="B368" s="85">
        <f>IF(I368='School Lookup'!$G$13,1,0)</f>
        <v>0</v>
      </c>
      <c r="C368" s="85">
        <f t="shared" si="5"/>
        <v>366</v>
      </c>
      <c r="D368" s="86" t="s">
        <v>6478</v>
      </c>
      <c r="E368" s="86" t="s">
        <v>6790</v>
      </c>
      <c r="F368" s="86" t="s">
        <v>2774</v>
      </c>
      <c r="G368" s="86" t="s">
        <v>2807</v>
      </c>
      <c r="H368" s="86" t="s">
        <v>2161</v>
      </c>
      <c r="I368" s="86" t="s">
        <v>3693</v>
      </c>
      <c r="J368" s="86" t="s">
        <v>1687</v>
      </c>
      <c r="K368" s="86" t="s">
        <v>31</v>
      </c>
      <c r="L368" s="86">
        <v>1</v>
      </c>
      <c r="M368" s="86">
        <v>1</v>
      </c>
      <c r="N368" s="89">
        <v>0.49273023255814002</v>
      </c>
      <c r="O368" s="89">
        <v>1.1613617774806799</v>
      </c>
      <c r="P368" s="89">
        <v>48.532299999999999</v>
      </c>
      <c r="Q368" s="89">
        <v>-0.138290257771783</v>
      </c>
      <c r="R368" s="89">
        <v>51.788881395348803</v>
      </c>
      <c r="S368" s="89">
        <v>0.51153575985444699</v>
      </c>
      <c r="T368" s="89">
        <v>0.58030857642223199</v>
      </c>
      <c r="U368" s="89">
        <v>0.371675531914894</v>
      </c>
      <c r="V368" s="89">
        <v>0.215686498816508</v>
      </c>
      <c r="W368" s="89">
        <v>1</v>
      </c>
      <c r="X368" s="89">
        <v>0.73202999999999996</v>
      </c>
      <c r="Y368" s="89">
        <v>1.81236122194616</v>
      </c>
      <c r="Z368" s="89">
        <v>57.910600000000002</v>
      </c>
      <c r="AA368" s="89">
        <v>1.00795328059973</v>
      </c>
      <c r="AB368" s="89">
        <v>49.821449999999999</v>
      </c>
      <c r="AC368" s="89">
        <v>1.4101572512729399</v>
      </c>
      <c r="AD368" s="89">
        <v>1.64328953350742</v>
      </c>
      <c r="AE368" s="89">
        <v>0.37234042553191499</v>
      </c>
      <c r="AF368" s="89">
        <v>0.61186312417829403</v>
      </c>
      <c r="AG368" s="89">
        <v>1</v>
      </c>
      <c r="AH368" s="89">
        <v>0.318718798955614</v>
      </c>
      <c r="AI368" s="89">
        <v>0.74294952799871505</v>
      </c>
      <c r="AJ368" s="89">
        <v>44.917200000000001</v>
      </c>
      <c r="AK368" s="89">
        <v>-0.36317976541449198</v>
      </c>
      <c r="AL368" s="89">
        <v>57.180178590078299</v>
      </c>
      <c r="AM368" s="89">
        <v>0.18988488129211101</v>
      </c>
      <c r="AN368" s="89">
        <v>0.15628071682467701</v>
      </c>
      <c r="AO368" s="89">
        <v>0.12732712765957399</v>
      </c>
      <c r="AP368" s="89">
        <v>1.98987747818655E-2</v>
      </c>
      <c r="AQ368" s="89">
        <v>1</v>
      </c>
      <c r="AR368" s="89">
        <v>0.55723979328165396</v>
      </c>
      <c r="AS368" s="89">
        <v>1.32258252844492</v>
      </c>
      <c r="AT368" s="89">
        <v>51.475900000000003</v>
      </c>
      <c r="AU368" s="89">
        <v>0.30318814228813701</v>
      </c>
      <c r="AV368" s="89">
        <v>52.971582687338497</v>
      </c>
      <c r="AW368" s="89">
        <v>0.81288533536652796</v>
      </c>
      <c r="AX368" s="89">
        <v>0.817400407710975</v>
      </c>
      <c r="AY368" s="89">
        <v>0.128656914893617</v>
      </c>
      <c r="AZ368" s="89">
        <v>0.105164214688879</v>
      </c>
      <c r="BA368" s="89">
        <v>-99</v>
      </c>
      <c r="BB368" s="89">
        <v>-99</v>
      </c>
      <c r="BC368" s="89">
        <v>-99</v>
      </c>
      <c r="BD368" s="89">
        <v>-99</v>
      </c>
      <c r="BE368" s="89">
        <v>-99</v>
      </c>
      <c r="BF368" s="89">
        <v>-99</v>
      </c>
      <c r="BG368" s="89">
        <v>-99</v>
      </c>
      <c r="BH368" s="89">
        <v>-99</v>
      </c>
      <c r="BI368" s="89">
        <v>-99</v>
      </c>
      <c r="BJ368" s="89">
        <v>-99</v>
      </c>
      <c r="BK368" s="89">
        <v>-99</v>
      </c>
      <c r="BL368" s="89">
        <v>-99</v>
      </c>
      <c r="BM368" s="89">
        <v>-99</v>
      </c>
      <c r="BN368" s="89">
        <v>-99</v>
      </c>
      <c r="BO368" s="89">
        <v>-99</v>
      </c>
      <c r="BP368" s="89">
        <v>-99</v>
      </c>
      <c r="BQ368" s="89">
        <v>-99</v>
      </c>
      <c r="BR368" s="89">
        <v>-99</v>
      </c>
      <c r="BS368" s="89">
        <v>-99</v>
      </c>
      <c r="BT368" s="89">
        <v>-99</v>
      </c>
      <c r="BU368" s="89">
        <v>-99</v>
      </c>
      <c r="BV368" s="89">
        <v>-99</v>
      </c>
      <c r="BW368" s="89">
        <v>-99</v>
      </c>
      <c r="BX368" s="89">
        <v>-99</v>
      </c>
      <c r="BY368" s="89">
        <v>-99</v>
      </c>
      <c r="BZ368" s="89">
        <v>-99</v>
      </c>
      <c r="CA368" s="89">
        <v>-99</v>
      </c>
      <c r="CB368" s="89">
        <v>-99</v>
      </c>
      <c r="CC368" s="89">
        <v>-99</v>
      </c>
      <c r="CD368" s="89">
        <v>-99</v>
      </c>
      <c r="CE368" s="89">
        <v>-99</v>
      </c>
      <c r="CF368" s="89">
        <v>-99</v>
      </c>
      <c r="CG368" s="89">
        <v>-99</v>
      </c>
      <c r="CH368" s="89">
        <v>-99</v>
      </c>
      <c r="CI368" s="89">
        <v>-99</v>
      </c>
      <c r="CJ368" s="89">
        <v>-99</v>
      </c>
      <c r="CK368" s="89">
        <v>-99</v>
      </c>
      <c r="CL368" s="89">
        <v>-99</v>
      </c>
      <c r="CM368" s="89">
        <v>-99</v>
      </c>
      <c r="CN368" s="89">
        <v>-99</v>
      </c>
      <c r="CO368" s="89">
        <v>-99</v>
      </c>
      <c r="CP368" s="89">
        <v>-99</v>
      </c>
      <c r="CQ368" s="89">
        <v>-99</v>
      </c>
      <c r="CR368" s="89">
        <v>-99</v>
      </c>
      <c r="CS368" s="89">
        <v>-99</v>
      </c>
      <c r="CT368" s="89">
        <v>-99</v>
      </c>
      <c r="CU368" s="86">
        <v>-99</v>
      </c>
      <c r="CV368" s="86">
        <v>0.9526</v>
      </c>
      <c r="CW368" s="86">
        <v>86</v>
      </c>
      <c r="CX368" s="86">
        <v>2</v>
      </c>
      <c r="CY368" s="86">
        <v>-1.4452</v>
      </c>
      <c r="CZ368" s="86">
        <v>4</v>
      </c>
      <c r="DA368" s="86">
        <v>4</v>
      </c>
      <c r="DB368" s="86">
        <v>0.31669999999999998</v>
      </c>
      <c r="DC368" s="86">
        <v>64</v>
      </c>
      <c r="DD368" s="86">
        <v>-99</v>
      </c>
      <c r="DE368" s="86">
        <v>-99</v>
      </c>
      <c r="DF368" s="86">
        <v>-99</v>
      </c>
      <c r="DG368" s="86">
        <v>-99</v>
      </c>
      <c r="DH368" s="86">
        <v>-99</v>
      </c>
    </row>
    <row r="369" spans="1:112" x14ac:dyDescent="0.2">
      <c r="A369" s="85">
        <f>IF(ISERROR(SEARCH('School Lookup'!$F$3,Data!J369)),A368,A368+1)</f>
        <v>0</v>
      </c>
      <c r="B369" s="85">
        <f>IF(I369='School Lookup'!$G$13,1,0)</f>
        <v>0</v>
      </c>
      <c r="C369" s="85">
        <f t="shared" si="5"/>
        <v>367</v>
      </c>
      <c r="D369" s="86" t="s">
        <v>6478</v>
      </c>
      <c r="E369" s="86" t="s">
        <v>6760</v>
      </c>
      <c r="F369" s="86" t="s">
        <v>2767</v>
      </c>
      <c r="G369" s="86" t="s">
        <v>6966</v>
      </c>
      <c r="H369" s="86" t="s">
        <v>6967</v>
      </c>
      <c r="I369" s="86" t="s">
        <v>6968</v>
      </c>
      <c r="J369" s="86" t="s">
        <v>6967</v>
      </c>
      <c r="K369" s="86" t="s">
        <v>114</v>
      </c>
      <c r="L369" s="86">
        <v>1</v>
      </c>
      <c r="M369" s="86">
        <v>1</v>
      </c>
      <c r="N369" s="89">
        <v>0.29729979253111999</v>
      </c>
      <c r="O369" s="89">
        <v>0.73815737066882603</v>
      </c>
      <c r="P369" s="89">
        <v>63.3063</v>
      </c>
      <c r="Q369" s="89">
        <v>1.42880878128848</v>
      </c>
      <c r="R369" s="89">
        <v>50.207490871369302</v>
      </c>
      <c r="S369" s="89">
        <v>1.08348307597865</v>
      </c>
      <c r="T369" s="89">
        <v>1.2292782599913099</v>
      </c>
      <c r="U369" s="89">
        <v>0.39573070607553401</v>
      </c>
      <c r="V369" s="89">
        <v>0.48646315378966398</v>
      </c>
      <c r="W369" s="89">
        <v>1</v>
      </c>
      <c r="X369" s="89">
        <v>0.20672727272727301</v>
      </c>
      <c r="Y369" s="89">
        <v>0.57571539873590205</v>
      </c>
      <c r="Z369" s="89">
        <v>58.886899999999997</v>
      </c>
      <c r="AA369" s="89">
        <v>1.1297007798354399</v>
      </c>
      <c r="AB369" s="89">
        <v>50.206647727272703</v>
      </c>
      <c r="AC369" s="89">
        <v>0.85270808928566999</v>
      </c>
      <c r="AD369" s="89">
        <v>0.99422248772938904</v>
      </c>
      <c r="AE369" s="89">
        <v>0.39737274220032798</v>
      </c>
      <c r="AF369" s="89">
        <v>0.39507691630626002</v>
      </c>
      <c r="AG369" s="89">
        <v>1</v>
      </c>
      <c r="AH369" s="89">
        <v>0.17486183206106901</v>
      </c>
      <c r="AI369" s="89">
        <v>0.43335545695841299</v>
      </c>
      <c r="AJ369" s="89">
        <v>-99</v>
      </c>
      <c r="AK369" s="89">
        <v>-99</v>
      </c>
      <c r="AL369" s="89">
        <v>45.038163358778597</v>
      </c>
      <c r="AM369" s="89">
        <v>0.43335545695841299</v>
      </c>
      <c r="AN369" s="89">
        <v>0.41205712852348803</v>
      </c>
      <c r="AO369" s="89">
        <v>0.107553366174056</v>
      </c>
      <c r="AP369" s="89">
        <v>4.4318131228716702E-2</v>
      </c>
      <c r="AQ369" s="89">
        <v>1</v>
      </c>
      <c r="AR369" s="89">
        <v>9.5774380165289302E-2</v>
      </c>
      <c r="AS369" s="89">
        <v>0.285293196642188</v>
      </c>
      <c r="AT369" s="89">
        <v>-99</v>
      </c>
      <c r="AU369" s="89">
        <v>-99</v>
      </c>
      <c r="AV369" s="89">
        <v>35.537203305785098</v>
      </c>
      <c r="AW369" s="89">
        <v>0.285293196642188</v>
      </c>
      <c r="AX369" s="89">
        <v>0.26142645995834601</v>
      </c>
      <c r="AY369" s="89">
        <v>9.9343185550082105E-2</v>
      </c>
      <c r="AZ369" s="89">
        <v>2.59709373193431E-2</v>
      </c>
      <c r="BA369" s="89">
        <v>-99</v>
      </c>
      <c r="BB369" s="89">
        <v>-99</v>
      </c>
      <c r="BC369" s="89">
        <v>-99</v>
      </c>
      <c r="BD369" s="89">
        <v>-99</v>
      </c>
      <c r="BE369" s="89">
        <v>-99</v>
      </c>
      <c r="BF369" s="89">
        <v>-99</v>
      </c>
      <c r="BG369" s="89">
        <v>-99</v>
      </c>
      <c r="BH369" s="89">
        <v>-99</v>
      </c>
      <c r="BI369" s="89">
        <v>-99</v>
      </c>
      <c r="BJ369" s="89">
        <v>-99</v>
      </c>
      <c r="BK369" s="89">
        <v>-99</v>
      </c>
      <c r="BL369" s="89">
        <v>-99</v>
      </c>
      <c r="BM369" s="89">
        <v>-99</v>
      </c>
      <c r="BN369" s="89">
        <v>-99</v>
      </c>
      <c r="BO369" s="89">
        <v>-99</v>
      </c>
      <c r="BP369" s="89">
        <v>-99</v>
      </c>
      <c r="BQ369" s="89">
        <v>-99</v>
      </c>
      <c r="BR369" s="89">
        <v>-99</v>
      </c>
      <c r="BS369" s="89">
        <v>-99</v>
      </c>
      <c r="BT369" s="89">
        <v>-99</v>
      </c>
      <c r="BU369" s="89">
        <v>-99</v>
      </c>
      <c r="BV369" s="89">
        <v>-99</v>
      </c>
      <c r="BW369" s="89">
        <v>-99</v>
      </c>
      <c r="BX369" s="89">
        <v>-99</v>
      </c>
      <c r="BY369" s="89">
        <v>-99</v>
      </c>
      <c r="BZ369" s="89">
        <v>-99</v>
      </c>
      <c r="CA369" s="89">
        <v>-99</v>
      </c>
      <c r="CB369" s="89">
        <v>-99</v>
      </c>
      <c r="CC369" s="89">
        <v>-99</v>
      </c>
      <c r="CD369" s="89">
        <v>-99</v>
      </c>
      <c r="CE369" s="89">
        <v>-99</v>
      </c>
      <c r="CF369" s="89">
        <v>-99</v>
      </c>
      <c r="CG369" s="89">
        <v>-99</v>
      </c>
      <c r="CH369" s="89">
        <v>-99</v>
      </c>
      <c r="CI369" s="89">
        <v>-99</v>
      </c>
      <c r="CJ369" s="89">
        <v>-99</v>
      </c>
      <c r="CK369" s="89">
        <v>-99</v>
      </c>
      <c r="CL369" s="89">
        <v>-99</v>
      </c>
      <c r="CM369" s="89">
        <v>-99</v>
      </c>
      <c r="CN369" s="89">
        <v>-99</v>
      </c>
      <c r="CO369" s="89">
        <v>-99</v>
      </c>
      <c r="CP369" s="89">
        <v>-99</v>
      </c>
      <c r="CQ369" s="89">
        <v>-99</v>
      </c>
      <c r="CR369" s="89">
        <v>-99</v>
      </c>
      <c r="CS369" s="89">
        <v>-99</v>
      </c>
      <c r="CT369" s="89">
        <v>-99</v>
      </c>
      <c r="CU369" s="86">
        <v>-99</v>
      </c>
      <c r="CV369" s="86">
        <v>0.95179999999999998</v>
      </c>
      <c r="CW369" s="86">
        <v>86</v>
      </c>
      <c r="CX369" s="86">
        <v>2</v>
      </c>
      <c r="CY369" s="86">
        <v>-3.1602999999999999</v>
      </c>
      <c r="CZ369" s="86">
        <v>0</v>
      </c>
      <c r="DA369" s="86">
        <v>2</v>
      </c>
      <c r="DB369" s="86">
        <v>1.0143</v>
      </c>
      <c r="DC369" s="86">
        <v>91</v>
      </c>
      <c r="DD369" s="86">
        <v>-99</v>
      </c>
      <c r="DE369" s="86">
        <v>-99</v>
      </c>
      <c r="DF369" s="86">
        <v>-99</v>
      </c>
      <c r="DG369" s="86">
        <v>-99</v>
      </c>
      <c r="DH369" s="86">
        <v>-99</v>
      </c>
    </row>
    <row r="370" spans="1:112" x14ac:dyDescent="0.2">
      <c r="A370" s="85">
        <f>IF(ISERROR(SEARCH('School Lookup'!$F$3,Data!J370)),A369,A369+1)</f>
        <v>0</v>
      </c>
      <c r="B370" s="85">
        <f>IF(I370='School Lookup'!$G$13,1,0)</f>
        <v>0</v>
      </c>
      <c r="C370" s="85">
        <f t="shared" si="5"/>
        <v>368</v>
      </c>
      <c r="D370" s="86" t="s">
        <v>6478</v>
      </c>
      <c r="E370" s="86" t="s">
        <v>6481</v>
      </c>
      <c r="F370" s="86" t="s">
        <v>38</v>
      </c>
      <c r="G370" s="86" t="s">
        <v>3040</v>
      </c>
      <c r="H370" s="86" t="s">
        <v>24</v>
      </c>
      <c r="I370" s="86" t="s">
        <v>5578</v>
      </c>
      <c r="J370" s="86" t="s">
        <v>25</v>
      </c>
      <c r="K370" s="86" t="s">
        <v>26</v>
      </c>
      <c r="L370" s="86">
        <v>1</v>
      </c>
      <c r="M370" s="86">
        <v>1</v>
      </c>
      <c r="N370" s="89">
        <v>0.35223098591549301</v>
      </c>
      <c r="O370" s="89">
        <v>0.85711081061649497</v>
      </c>
      <c r="P370" s="89">
        <v>56.838900000000002</v>
      </c>
      <c r="Q370" s="89">
        <v>0.74280253211978398</v>
      </c>
      <c r="R370" s="89">
        <v>53.521145774647898</v>
      </c>
      <c r="S370" s="89">
        <v>0.79995667136813897</v>
      </c>
      <c r="T370" s="89">
        <v>0.90757023567459805</v>
      </c>
      <c r="U370" s="89">
        <v>0.37799467613132198</v>
      </c>
      <c r="V370" s="89">
        <v>0.343056717300247</v>
      </c>
      <c r="W370" s="89">
        <v>1</v>
      </c>
      <c r="X370" s="89">
        <v>0.260912235294118</v>
      </c>
      <c r="Y370" s="89">
        <v>0.70327538302721504</v>
      </c>
      <c r="Z370" s="89">
        <v>57.6081</v>
      </c>
      <c r="AA370" s="89">
        <v>0.97023063538944398</v>
      </c>
      <c r="AB370" s="89">
        <v>53.1764844705882</v>
      </c>
      <c r="AC370" s="89">
        <v>0.83675300920832896</v>
      </c>
      <c r="AD370" s="89">
        <v>0.975645158356369</v>
      </c>
      <c r="AE370" s="89">
        <v>0.377107364685004</v>
      </c>
      <c r="AF370" s="89">
        <v>0.36792297453545397</v>
      </c>
      <c r="AG370" s="89">
        <v>1</v>
      </c>
      <c r="AH370" s="89">
        <v>0.55846598639455802</v>
      </c>
      <c r="AI370" s="89">
        <v>1.2589086044478599</v>
      </c>
      <c r="AJ370" s="89">
        <v>-99</v>
      </c>
      <c r="AK370" s="89">
        <v>-99</v>
      </c>
      <c r="AL370" s="89">
        <v>55.7822802721088</v>
      </c>
      <c r="AM370" s="89">
        <v>1.2589086044478599</v>
      </c>
      <c r="AN370" s="89">
        <v>1.2793365570689701</v>
      </c>
      <c r="AO370" s="89">
        <v>0.13043478260869601</v>
      </c>
      <c r="AP370" s="89">
        <v>0.166869985704649</v>
      </c>
      <c r="AQ370" s="89">
        <v>1</v>
      </c>
      <c r="AR370" s="89">
        <v>0.25556434108527099</v>
      </c>
      <c r="AS370" s="89">
        <v>0.64447162492816101</v>
      </c>
      <c r="AT370" s="89">
        <v>-99</v>
      </c>
      <c r="AU370" s="89">
        <v>-99</v>
      </c>
      <c r="AV370" s="89">
        <v>43.410832558139496</v>
      </c>
      <c r="AW370" s="89">
        <v>0.64447162492816101</v>
      </c>
      <c r="AX370" s="89">
        <v>0.63992688493544003</v>
      </c>
      <c r="AY370" s="89">
        <v>0.114463176574978</v>
      </c>
      <c r="AZ370" s="89">
        <v>7.3248064025440804E-2</v>
      </c>
      <c r="BA370" s="89">
        <v>-99</v>
      </c>
      <c r="BB370" s="89">
        <v>-99</v>
      </c>
      <c r="BC370" s="89">
        <v>-99</v>
      </c>
      <c r="BD370" s="89">
        <v>-99</v>
      </c>
      <c r="BE370" s="89">
        <v>-99</v>
      </c>
      <c r="BF370" s="89">
        <v>-99</v>
      </c>
      <c r="BG370" s="89">
        <v>-99</v>
      </c>
      <c r="BH370" s="89">
        <v>-99</v>
      </c>
      <c r="BI370" s="89">
        <v>-99</v>
      </c>
      <c r="BJ370" s="89">
        <v>-99</v>
      </c>
      <c r="BK370" s="89">
        <v>-99</v>
      </c>
      <c r="BL370" s="89">
        <v>-99</v>
      </c>
      <c r="BM370" s="89">
        <v>-99</v>
      </c>
      <c r="BN370" s="89">
        <v>-99</v>
      </c>
      <c r="BO370" s="89">
        <v>-99</v>
      </c>
      <c r="BP370" s="89">
        <v>-99</v>
      </c>
      <c r="BQ370" s="89">
        <v>-99</v>
      </c>
      <c r="BR370" s="89">
        <v>-99</v>
      </c>
      <c r="BS370" s="89">
        <v>-99</v>
      </c>
      <c r="BT370" s="89">
        <v>-99</v>
      </c>
      <c r="BU370" s="89">
        <v>-99</v>
      </c>
      <c r="BV370" s="89">
        <v>-99</v>
      </c>
      <c r="BW370" s="89">
        <v>-99</v>
      </c>
      <c r="BX370" s="89">
        <v>-99</v>
      </c>
      <c r="BY370" s="89">
        <v>-99</v>
      </c>
      <c r="BZ370" s="89">
        <v>-99</v>
      </c>
      <c r="CA370" s="89">
        <v>-99</v>
      </c>
      <c r="CB370" s="89">
        <v>-99</v>
      </c>
      <c r="CC370" s="89">
        <v>-99</v>
      </c>
      <c r="CD370" s="89">
        <v>-99</v>
      </c>
      <c r="CE370" s="89">
        <v>-99</v>
      </c>
      <c r="CF370" s="89">
        <v>-99</v>
      </c>
      <c r="CG370" s="89">
        <v>-99</v>
      </c>
      <c r="CH370" s="89">
        <v>-99</v>
      </c>
      <c r="CI370" s="89">
        <v>-99</v>
      </c>
      <c r="CJ370" s="89">
        <v>-99</v>
      </c>
      <c r="CK370" s="89">
        <v>-99</v>
      </c>
      <c r="CL370" s="89">
        <v>-99</v>
      </c>
      <c r="CM370" s="89">
        <v>-99</v>
      </c>
      <c r="CN370" s="89">
        <v>-99</v>
      </c>
      <c r="CO370" s="89">
        <v>-99</v>
      </c>
      <c r="CP370" s="89">
        <v>-99</v>
      </c>
      <c r="CQ370" s="89">
        <v>-99</v>
      </c>
      <c r="CR370" s="89">
        <v>-99</v>
      </c>
      <c r="CS370" s="89">
        <v>-99</v>
      </c>
      <c r="CT370" s="89">
        <v>-99</v>
      </c>
      <c r="CU370" s="86">
        <v>-99</v>
      </c>
      <c r="CV370" s="86">
        <v>0.95109999999999995</v>
      </c>
      <c r="CW370" s="86">
        <v>86</v>
      </c>
      <c r="CX370" s="86">
        <v>2</v>
      </c>
      <c r="CY370" s="86">
        <v>0.51200000000000001</v>
      </c>
      <c r="CZ370" s="86">
        <v>74</v>
      </c>
      <c r="DA370" s="86">
        <v>2</v>
      </c>
      <c r="DB370" s="86">
        <v>0.64670000000000005</v>
      </c>
      <c r="DC370" s="86">
        <v>79</v>
      </c>
      <c r="DD370" s="86">
        <v>-99</v>
      </c>
      <c r="DE370" s="86">
        <v>-99</v>
      </c>
      <c r="DF370" s="86">
        <v>-99</v>
      </c>
      <c r="DG370" s="86">
        <v>-99</v>
      </c>
      <c r="DH370" s="86">
        <v>-99</v>
      </c>
    </row>
    <row r="371" spans="1:112" x14ac:dyDescent="0.2">
      <c r="A371" s="85">
        <f>IF(ISERROR(SEARCH('School Lookup'!$F$3,Data!J371)),A370,A370+1)</f>
        <v>0</v>
      </c>
      <c r="B371" s="85">
        <f>IF(I371='School Lookup'!$G$13,1,0)</f>
        <v>0</v>
      </c>
      <c r="C371" s="85">
        <f t="shared" si="5"/>
        <v>369</v>
      </c>
      <c r="D371" s="86" t="s">
        <v>6478</v>
      </c>
      <c r="E371" s="86" t="s">
        <v>6862</v>
      </c>
      <c r="F371" s="86" t="s">
        <v>2773</v>
      </c>
      <c r="G371" s="86" t="s">
        <v>2964</v>
      </c>
      <c r="H371" s="86" t="s">
        <v>2263</v>
      </c>
      <c r="I371" s="86" t="s">
        <v>3936</v>
      </c>
      <c r="J371" s="86" t="s">
        <v>2263</v>
      </c>
      <c r="K371" s="86" t="s">
        <v>72</v>
      </c>
      <c r="L371" s="86">
        <v>1</v>
      </c>
      <c r="M371" s="86">
        <v>1</v>
      </c>
      <c r="N371" s="89">
        <v>0.48889516129032301</v>
      </c>
      <c r="O371" s="89">
        <v>1.15305693479213</v>
      </c>
      <c r="P371" s="89">
        <v>51.737299999999998</v>
      </c>
      <c r="Q371" s="89">
        <v>0.20166861729171701</v>
      </c>
      <c r="R371" s="89">
        <v>50.000026451612896</v>
      </c>
      <c r="S371" s="89">
        <v>0.67736277604192396</v>
      </c>
      <c r="T371" s="89">
        <v>0.76846700148776803</v>
      </c>
      <c r="U371" s="89">
        <v>0.37259615384615402</v>
      </c>
      <c r="V371" s="89">
        <v>0.28632784911202902</v>
      </c>
      <c r="W371" s="89">
        <v>1</v>
      </c>
      <c r="X371" s="89">
        <v>0.672944794952681</v>
      </c>
      <c r="Y371" s="89">
        <v>1.6732652907016301</v>
      </c>
      <c r="Z371" s="89">
        <v>49.959299999999999</v>
      </c>
      <c r="AA371" s="89">
        <v>1.6402639738421699E-2</v>
      </c>
      <c r="AB371" s="89">
        <v>50.473205678233398</v>
      </c>
      <c r="AC371" s="89">
        <v>0.84483396522002796</v>
      </c>
      <c r="AD371" s="89">
        <v>0.98505423563774297</v>
      </c>
      <c r="AE371" s="89">
        <v>0.38100961538461497</v>
      </c>
      <c r="AF371" s="89">
        <v>0.37531513545332301</v>
      </c>
      <c r="AG371" s="89">
        <v>1</v>
      </c>
      <c r="AH371" s="89">
        <v>0.51131844660194203</v>
      </c>
      <c r="AI371" s="89">
        <v>1.15744255035935</v>
      </c>
      <c r="AJ371" s="89">
        <v>53.619</v>
      </c>
      <c r="AK371" s="89">
        <v>0.48864806182933601</v>
      </c>
      <c r="AL371" s="89">
        <v>58.2524281553398</v>
      </c>
      <c r="AM371" s="89">
        <v>0.82304530609434501</v>
      </c>
      <c r="AN371" s="89">
        <v>0.82144323612464298</v>
      </c>
      <c r="AO371" s="89">
        <v>0.123798076923077</v>
      </c>
      <c r="AP371" s="89">
        <v>0.10169309293370001</v>
      </c>
      <c r="AQ371" s="89">
        <v>1</v>
      </c>
      <c r="AR371" s="89">
        <v>0.64890000000000003</v>
      </c>
      <c r="AS371" s="89">
        <v>1.5286178062303</v>
      </c>
      <c r="AT371" s="89">
        <v>62</v>
      </c>
      <c r="AU371" s="89">
        <v>1.4470386245147999</v>
      </c>
      <c r="AV371" s="89">
        <v>53.921550000000003</v>
      </c>
      <c r="AW371" s="89">
        <v>1.4878282153725499</v>
      </c>
      <c r="AX371" s="89">
        <v>1.52865182705886</v>
      </c>
      <c r="AY371" s="89">
        <v>0.12259615384615399</v>
      </c>
      <c r="AZ371" s="89">
        <v>0.187406834567313</v>
      </c>
      <c r="BA371" s="89">
        <v>-99</v>
      </c>
      <c r="BB371" s="89">
        <v>-99</v>
      </c>
      <c r="BC371" s="89">
        <v>-99</v>
      </c>
      <c r="BD371" s="89">
        <v>-99</v>
      </c>
      <c r="BE371" s="89">
        <v>-99</v>
      </c>
      <c r="BF371" s="89">
        <v>-99</v>
      </c>
      <c r="BG371" s="89">
        <v>-99</v>
      </c>
      <c r="BH371" s="89">
        <v>-99</v>
      </c>
      <c r="BI371" s="89">
        <v>-99</v>
      </c>
      <c r="BJ371" s="89">
        <v>-99</v>
      </c>
      <c r="BK371" s="89">
        <v>-99</v>
      </c>
      <c r="BL371" s="89">
        <v>-99</v>
      </c>
      <c r="BM371" s="89">
        <v>-99</v>
      </c>
      <c r="BN371" s="89">
        <v>-99</v>
      </c>
      <c r="BO371" s="89">
        <v>-99</v>
      </c>
      <c r="BP371" s="89">
        <v>-99</v>
      </c>
      <c r="BQ371" s="89">
        <v>-99</v>
      </c>
      <c r="BR371" s="89">
        <v>-99</v>
      </c>
      <c r="BS371" s="89">
        <v>-99</v>
      </c>
      <c r="BT371" s="89">
        <v>-99</v>
      </c>
      <c r="BU371" s="89">
        <v>-99</v>
      </c>
      <c r="BV371" s="89">
        <v>-99</v>
      </c>
      <c r="BW371" s="89">
        <v>-99</v>
      </c>
      <c r="BX371" s="89">
        <v>-99</v>
      </c>
      <c r="BY371" s="89">
        <v>-99</v>
      </c>
      <c r="BZ371" s="89">
        <v>-99</v>
      </c>
      <c r="CA371" s="89">
        <v>-99</v>
      </c>
      <c r="CB371" s="89">
        <v>-99</v>
      </c>
      <c r="CC371" s="89">
        <v>-99</v>
      </c>
      <c r="CD371" s="89">
        <v>-99</v>
      </c>
      <c r="CE371" s="89">
        <v>-99</v>
      </c>
      <c r="CF371" s="89">
        <v>-99</v>
      </c>
      <c r="CG371" s="89">
        <v>-99</v>
      </c>
      <c r="CH371" s="89">
        <v>-99</v>
      </c>
      <c r="CI371" s="89">
        <v>-99</v>
      </c>
      <c r="CJ371" s="89">
        <v>-99</v>
      </c>
      <c r="CK371" s="89">
        <v>-99</v>
      </c>
      <c r="CL371" s="89">
        <v>-99</v>
      </c>
      <c r="CM371" s="89">
        <v>-99</v>
      </c>
      <c r="CN371" s="89">
        <v>-99</v>
      </c>
      <c r="CO371" s="89">
        <v>-99</v>
      </c>
      <c r="CP371" s="89">
        <v>-99</v>
      </c>
      <c r="CQ371" s="89">
        <v>-99</v>
      </c>
      <c r="CR371" s="89">
        <v>-99</v>
      </c>
      <c r="CS371" s="89">
        <v>-99</v>
      </c>
      <c r="CT371" s="89">
        <v>-99</v>
      </c>
      <c r="CU371" s="86">
        <v>-99</v>
      </c>
      <c r="CV371" s="86">
        <v>0.95069999999999999</v>
      </c>
      <c r="CW371" s="86">
        <v>86</v>
      </c>
      <c r="CX371" s="86">
        <v>2</v>
      </c>
      <c r="CY371" s="86">
        <v>-0.72250000000000003</v>
      </c>
      <c r="CZ371" s="86">
        <v>19</v>
      </c>
      <c r="DA371" s="86">
        <v>4</v>
      </c>
      <c r="DB371" s="86">
        <v>0.31929999999999997</v>
      </c>
      <c r="DC371" s="86">
        <v>64</v>
      </c>
      <c r="DD371" s="86">
        <v>-99</v>
      </c>
      <c r="DE371" s="86">
        <v>-99</v>
      </c>
      <c r="DF371" s="86">
        <v>-99</v>
      </c>
      <c r="DG371" s="86">
        <v>-99</v>
      </c>
      <c r="DH371" s="86">
        <v>-99</v>
      </c>
    </row>
    <row r="372" spans="1:112" x14ac:dyDescent="0.2">
      <c r="A372" s="85">
        <f>IF(ISERROR(SEARCH('School Lookup'!$F$3,Data!J372)),A371,A371+1)</f>
        <v>0</v>
      </c>
      <c r="B372" s="85">
        <f>IF(I372='School Lookup'!$G$13,1,0)</f>
        <v>0</v>
      </c>
      <c r="C372" s="85">
        <f t="shared" si="5"/>
        <v>370</v>
      </c>
      <c r="D372" s="86" t="s">
        <v>6478</v>
      </c>
      <c r="E372" s="86" t="s">
        <v>6499</v>
      </c>
      <c r="F372" s="86" t="s">
        <v>2742</v>
      </c>
      <c r="G372" s="86" t="s">
        <v>2798</v>
      </c>
      <c r="H372" s="86" t="s">
        <v>869</v>
      </c>
      <c r="I372" s="86" t="s">
        <v>3470</v>
      </c>
      <c r="J372" s="86" t="s">
        <v>946</v>
      </c>
      <c r="K372" s="86" t="s">
        <v>6509</v>
      </c>
      <c r="L372" s="86">
        <v>1</v>
      </c>
      <c r="M372" s="86">
        <v>1</v>
      </c>
      <c r="N372" s="89">
        <v>0.79284768786127202</v>
      </c>
      <c r="O372" s="89">
        <v>1.8112658028100199</v>
      </c>
      <c r="P372" s="89">
        <v>51.839500000000001</v>
      </c>
      <c r="Q372" s="89">
        <v>0.212509115585474</v>
      </c>
      <c r="R372" s="89">
        <v>49.132946531791902</v>
      </c>
      <c r="S372" s="89">
        <v>1.01188745919775</v>
      </c>
      <c r="T372" s="89">
        <v>1.1480410840183599</v>
      </c>
      <c r="U372" s="89">
        <v>0.4075382803298</v>
      </c>
      <c r="V372" s="89">
        <v>0.46787068912880098</v>
      </c>
      <c r="W372" s="89">
        <v>1</v>
      </c>
      <c r="X372" s="89">
        <v>0.69332601156069396</v>
      </c>
      <c r="Y372" s="89">
        <v>1.7212459027976299</v>
      </c>
      <c r="Z372" s="89">
        <v>46.939</v>
      </c>
      <c r="AA372" s="89">
        <v>-0.360237708455384</v>
      </c>
      <c r="AB372" s="89">
        <v>48.554900289017297</v>
      </c>
      <c r="AC372" s="89">
        <v>0.68050409717112403</v>
      </c>
      <c r="AD372" s="89">
        <v>0.79371642537473097</v>
      </c>
      <c r="AE372" s="89">
        <v>0.4075382803298</v>
      </c>
      <c r="AF372" s="89">
        <v>0.32346982706673399</v>
      </c>
      <c r="AG372" s="89">
        <v>1</v>
      </c>
      <c r="AH372" s="89">
        <v>0.369508280254777</v>
      </c>
      <c r="AI372" s="89">
        <v>0.85225339155757796</v>
      </c>
      <c r="AJ372" s="89">
        <v>-99</v>
      </c>
      <c r="AK372" s="89">
        <v>-99</v>
      </c>
      <c r="AL372" s="89">
        <v>49.0445821656051</v>
      </c>
      <c r="AM372" s="89">
        <v>0.85225339155757796</v>
      </c>
      <c r="AN372" s="89">
        <v>0.85212759817509998</v>
      </c>
      <c r="AO372" s="89">
        <v>0.18492343934040001</v>
      </c>
      <c r="AP372" s="89">
        <v>0.15757836621141399</v>
      </c>
      <c r="AQ372" s="89">
        <v>-99</v>
      </c>
      <c r="AR372" s="89">
        <v>-99</v>
      </c>
      <c r="AS372" s="89">
        <v>-99</v>
      </c>
      <c r="AT372" s="89">
        <v>-99</v>
      </c>
      <c r="AU372" s="89">
        <v>-99</v>
      </c>
      <c r="AV372" s="89">
        <v>-99</v>
      </c>
      <c r="AW372" s="89">
        <v>-99</v>
      </c>
      <c r="AX372" s="89">
        <v>-99</v>
      </c>
      <c r="AY372" s="89">
        <v>-99</v>
      </c>
      <c r="AZ372" s="89">
        <v>-99</v>
      </c>
      <c r="BA372" s="89">
        <v>-99</v>
      </c>
      <c r="BB372" s="89">
        <v>-99</v>
      </c>
      <c r="BC372" s="89">
        <v>-99</v>
      </c>
      <c r="BD372" s="89">
        <v>-99</v>
      </c>
      <c r="BE372" s="89">
        <v>-99</v>
      </c>
      <c r="BF372" s="89">
        <v>-99</v>
      </c>
      <c r="BG372" s="89">
        <v>-99</v>
      </c>
      <c r="BH372" s="89">
        <v>-99</v>
      </c>
      <c r="BI372" s="89">
        <v>-99</v>
      </c>
      <c r="BJ372" s="89">
        <v>-99</v>
      </c>
      <c r="BK372" s="89">
        <v>-99</v>
      </c>
      <c r="BL372" s="89">
        <v>-99</v>
      </c>
      <c r="BM372" s="89">
        <v>-99</v>
      </c>
      <c r="BN372" s="89">
        <v>-99</v>
      </c>
      <c r="BO372" s="89">
        <v>-99</v>
      </c>
      <c r="BP372" s="89">
        <v>-99</v>
      </c>
      <c r="BQ372" s="89">
        <v>-99</v>
      </c>
      <c r="BR372" s="89">
        <v>-99</v>
      </c>
      <c r="BS372" s="89">
        <v>-99</v>
      </c>
      <c r="BT372" s="89">
        <v>-99</v>
      </c>
      <c r="BU372" s="89">
        <v>-99</v>
      </c>
      <c r="BV372" s="89">
        <v>-99</v>
      </c>
      <c r="BW372" s="89">
        <v>-99</v>
      </c>
      <c r="BX372" s="89">
        <v>-99</v>
      </c>
      <c r="BY372" s="89">
        <v>-99</v>
      </c>
      <c r="BZ372" s="89">
        <v>-99</v>
      </c>
      <c r="CA372" s="89">
        <v>-99</v>
      </c>
      <c r="CB372" s="89">
        <v>-99</v>
      </c>
      <c r="CC372" s="89">
        <v>-99</v>
      </c>
      <c r="CD372" s="89">
        <v>-99</v>
      </c>
      <c r="CE372" s="89">
        <v>-99</v>
      </c>
      <c r="CF372" s="89">
        <v>-99</v>
      </c>
      <c r="CG372" s="89">
        <v>-99</v>
      </c>
      <c r="CH372" s="89">
        <v>-99</v>
      </c>
      <c r="CI372" s="89">
        <v>-99</v>
      </c>
      <c r="CJ372" s="89">
        <v>-99</v>
      </c>
      <c r="CK372" s="89">
        <v>-99</v>
      </c>
      <c r="CL372" s="89">
        <v>-99</v>
      </c>
      <c r="CM372" s="89">
        <v>-99</v>
      </c>
      <c r="CN372" s="89">
        <v>-99</v>
      </c>
      <c r="CO372" s="89">
        <v>-99</v>
      </c>
      <c r="CP372" s="89">
        <v>-99</v>
      </c>
      <c r="CQ372" s="89">
        <v>-99</v>
      </c>
      <c r="CR372" s="89">
        <v>-99</v>
      </c>
      <c r="CS372" s="89">
        <v>-99</v>
      </c>
      <c r="CT372" s="89">
        <v>-99</v>
      </c>
      <c r="CU372" s="86">
        <v>-99</v>
      </c>
      <c r="CV372" s="86">
        <v>0.94889999999999997</v>
      </c>
      <c r="CW372" s="86">
        <v>86</v>
      </c>
      <c r="CX372" s="86">
        <v>2</v>
      </c>
      <c r="CY372" s="86">
        <v>1.2289000000000001</v>
      </c>
      <c r="CZ372" s="86">
        <v>91</v>
      </c>
      <c r="DA372" s="86">
        <v>2</v>
      </c>
      <c r="DB372" s="86">
        <v>-6.0199999999999997E-2</v>
      </c>
      <c r="DC372" s="86">
        <v>44</v>
      </c>
      <c r="DD372" s="86">
        <v>-99</v>
      </c>
      <c r="DE372" s="86">
        <v>-99</v>
      </c>
      <c r="DF372" s="86">
        <v>-99</v>
      </c>
      <c r="DG372" s="86">
        <v>-99</v>
      </c>
      <c r="DH372" s="86">
        <v>-99</v>
      </c>
    </row>
    <row r="373" spans="1:112" x14ac:dyDescent="0.2">
      <c r="A373" s="85">
        <f>IF(ISERROR(SEARCH('School Lookup'!$F$3,Data!J373)),A372,A372+1)</f>
        <v>0</v>
      </c>
      <c r="B373" s="85">
        <f>IF(I373='School Lookup'!$G$13,1,0)</f>
        <v>0</v>
      </c>
      <c r="C373" s="85">
        <f t="shared" si="5"/>
        <v>371</v>
      </c>
      <c r="D373" s="86" t="s">
        <v>6478</v>
      </c>
      <c r="E373" s="86" t="s">
        <v>6499</v>
      </c>
      <c r="F373" s="86" t="s">
        <v>2742</v>
      </c>
      <c r="G373" s="86" t="s">
        <v>2780</v>
      </c>
      <c r="H373" s="86" t="s">
        <v>516</v>
      </c>
      <c r="I373" s="86" t="s">
        <v>3676</v>
      </c>
      <c r="J373" s="86" t="s">
        <v>451</v>
      </c>
      <c r="K373" s="86" t="s">
        <v>36</v>
      </c>
      <c r="L373" s="86">
        <v>1</v>
      </c>
      <c r="M373" s="86">
        <v>-99</v>
      </c>
      <c r="N373" s="89">
        <v>-99</v>
      </c>
      <c r="O373" s="89">
        <v>-99</v>
      </c>
      <c r="P373" s="89">
        <v>-99</v>
      </c>
      <c r="Q373" s="89">
        <v>-99</v>
      </c>
      <c r="R373" s="89">
        <v>-99</v>
      </c>
      <c r="S373" s="89">
        <v>-99</v>
      </c>
      <c r="T373" s="89">
        <v>-99</v>
      </c>
      <c r="U373" s="89">
        <v>-99</v>
      </c>
      <c r="V373" s="89">
        <v>-99</v>
      </c>
      <c r="W373" s="89">
        <v>-99</v>
      </c>
      <c r="X373" s="89">
        <v>-99</v>
      </c>
      <c r="Y373" s="89">
        <v>-99</v>
      </c>
      <c r="Z373" s="89">
        <v>-99</v>
      </c>
      <c r="AA373" s="89">
        <v>-99</v>
      </c>
      <c r="AB373" s="89">
        <v>-99</v>
      </c>
      <c r="AC373" s="89">
        <v>-99</v>
      </c>
      <c r="AD373" s="89">
        <v>-99</v>
      </c>
      <c r="AE373" s="89">
        <v>-99</v>
      </c>
      <c r="AF373" s="89">
        <v>-99</v>
      </c>
      <c r="AG373" s="89">
        <v>-99</v>
      </c>
      <c r="AH373" s="89">
        <v>-99</v>
      </c>
      <c r="AI373" s="89">
        <v>-99</v>
      </c>
      <c r="AJ373" s="89">
        <v>-99</v>
      </c>
      <c r="AK373" s="89">
        <v>-99</v>
      </c>
      <c r="AL373" s="89">
        <v>-99</v>
      </c>
      <c r="AM373" s="89">
        <v>-99</v>
      </c>
      <c r="AN373" s="89">
        <v>-99</v>
      </c>
      <c r="AO373" s="89">
        <v>-99</v>
      </c>
      <c r="AP373" s="89">
        <v>-99</v>
      </c>
      <c r="AQ373" s="89">
        <v>-99</v>
      </c>
      <c r="AR373" s="89">
        <v>-99</v>
      </c>
      <c r="AS373" s="89">
        <v>-99</v>
      </c>
      <c r="AT373" s="89">
        <v>-99</v>
      </c>
      <c r="AU373" s="89">
        <v>-99</v>
      </c>
      <c r="AV373" s="89">
        <v>-99</v>
      </c>
      <c r="AW373" s="89">
        <v>-99</v>
      </c>
      <c r="AX373" s="89">
        <v>-99</v>
      </c>
      <c r="AY373" s="89">
        <v>-99</v>
      </c>
      <c r="AZ373" s="89">
        <v>-99</v>
      </c>
      <c r="BA373" s="89">
        <v>1</v>
      </c>
      <c r="BB373" s="89">
        <v>0.60575000000000001</v>
      </c>
      <c r="BC373" s="89">
        <v>1.5876037849817299</v>
      </c>
      <c r="BD373" s="89">
        <v>54.840200000000003</v>
      </c>
      <c r="BE373" s="89">
        <v>0.65459316844270199</v>
      </c>
      <c r="BF373" s="89">
        <v>60.486849999999997</v>
      </c>
      <c r="BG373" s="89">
        <v>1.1210984767122201</v>
      </c>
      <c r="BH373" s="89">
        <v>1.2097393955051601</v>
      </c>
      <c r="BI373" s="89">
        <v>0.25141242937853098</v>
      </c>
      <c r="BJ373" s="89">
        <v>0.30414352033886899</v>
      </c>
      <c r="BK373" s="89">
        <v>1</v>
      </c>
      <c r="BL373" s="89">
        <v>0.54295639097744397</v>
      </c>
      <c r="BM373" s="89">
        <v>1.5030454351667799</v>
      </c>
      <c r="BN373" s="89">
        <v>59.868299999999998</v>
      </c>
      <c r="BO373" s="89">
        <v>1.25898865184</v>
      </c>
      <c r="BP373" s="89">
        <v>58.458653383458604</v>
      </c>
      <c r="BQ373" s="89">
        <v>1.3810170435033899</v>
      </c>
      <c r="BR373" s="89">
        <v>1.46055215001312</v>
      </c>
      <c r="BS373" s="89">
        <v>0.25047080979284397</v>
      </c>
      <c r="BT373" s="89">
        <v>0.36582567975846503</v>
      </c>
      <c r="BU373" s="89">
        <v>1</v>
      </c>
      <c r="BV373" s="89">
        <v>0.48625272045028101</v>
      </c>
      <c r="BW373" s="89">
        <v>1.2771910685865699</v>
      </c>
      <c r="BX373" s="89">
        <v>53.315600000000003</v>
      </c>
      <c r="BY373" s="89">
        <v>0.433877190318956</v>
      </c>
      <c r="BZ373" s="89">
        <v>58.536619887429602</v>
      </c>
      <c r="CA373" s="89">
        <v>0.85553412945276097</v>
      </c>
      <c r="CB373" s="89">
        <v>0.91162177908992603</v>
      </c>
      <c r="CC373" s="89">
        <v>0.250941619585687</v>
      </c>
      <c r="CD373" s="89">
        <v>0.22876384569441199</v>
      </c>
      <c r="CE373" s="89">
        <v>1</v>
      </c>
      <c r="CF373" s="89">
        <v>0.39799047619047601</v>
      </c>
      <c r="CG373" s="89">
        <v>1.1409658309330699</v>
      </c>
      <c r="CH373" s="89">
        <v>48.838700000000003</v>
      </c>
      <c r="CI373" s="89">
        <v>-5.2234454612538603E-2</v>
      </c>
      <c r="CJ373" s="89">
        <v>52.952357142857103</v>
      </c>
      <c r="CK373" s="89">
        <v>0.54436568816026698</v>
      </c>
      <c r="CL373" s="89">
        <v>0.598184463257869</v>
      </c>
      <c r="CM373" s="89">
        <v>0.24717514124293799</v>
      </c>
      <c r="CN373" s="89">
        <v>0.147856329195095</v>
      </c>
      <c r="CO373" s="89">
        <v>93.37</v>
      </c>
      <c r="CP373" s="89">
        <v>0.45190000000000002</v>
      </c>
      <c r="CQ373" s="89">
        <v>-1.68</v>
      </c>
      <c r="CR373" s="89">
        <v>-0.42499999999999999</v>
      </c>
      <c r="CS373" s="89">
        <v>0.45190000000000002</v>
      </c>
      <c r="CT373" s="89">
        <v>6.6299999999999998E-2</v>
      </c>
      <c r="CU373" s="86" t="s">
        <v>6988</v>
      </c>
      <c r="CV373" s="86">
        <v>0.9486</v>
      </c>
      <c r="CW373" s="86">
        <v>86</v>
      </c>
      <c r="CX373" s="86">
        <v>2</v>
      </c>
      <c r="CY373" s="86">
        <v>-0.95740000000000003</v>
      </c>
      <c r="CZ373" s="86">
        <v>12</v>
      </c>
      <c r="DA373" s="86">
        <v>4</v>
      </c>
      <c r="DB373" s="86">
        <v>0.57589999999999997</v>
      </c>
      <c r="DC373" s="86">
        <v>76</v>
      </c>
      <c r="DD373" s="86">
        <v>-99</v>
      </c>
      <c r="DE373" s="86">
        <v>-99</v>
      </c>
      <c r="DF373" s="86">
        <v>-99</v>
      </c>
      <c r="DG373" s="86">
        <v>-99</v>
      </c>
      <c r="DH373" s="86">
        <v>-99</v>
      </c>
    </row>
    <row r="374" spans="1:112" x14ac:dyDescent="0.2">
      <c r="A374" s="85">
        <f>IF(ISERROR(SEARCH('School Lookup'!$F$3,Data!J374)),A373,A373+1)</f>
        <v>0</v>
      </c>
      <c r="B374" s="85">
        <f>IF(I374='School Lookup'!$G$13,1,0)</f>
        <v>0</v>
      </c>
      <c r="C374" s="85">
        <f t="shared" si="5"/>
        <v>372</v>
      </c>
      <c r="D374" s="86" t="s">
        <v>6478</v>
      </c>
      <c r="E374" s="86" t="s">
        <v>6760</v>
      </c>
      <c r="F374" s="86" t="s">
        <v>2767</v>
      </c>
      <c r="G374" s="86" t="s">
        <v>2803</v>
      </c>
      <c r="H374" s="86" t="s">
        <v>961</v>
      </c>
      <c r="I374" s="86" t="s">
        <v>3632</v>
      </c>
      <c r="J374" s="86" t="s">
        <v>1686</v>
      </c>
      <c r="K374" s="86" t="s">
        <v>26</v>
      </c>
      <c r="L374" s="86">
        <v>1</v>
      </c>
      <c r="M374" s="86">
        <v>1</v>
      </c>
      <c r="N374" s="89">
        <v>0.44221293900184799</v>
      </c>
      <c r="O374" s="89">
        <v>1.0519666328436701</v>
      </c>
      <c r="P374" s="89">
        <v>59.2712</v>
      </c>
      <c r="Q374" s="89">
        <v>1.0008000272264801</v>
      </c>
      <c r="R374" s="89">
        <v>51.940839371534203</v>
      </c>
      <c r="S374" s="89">
        <v>1.02638333003507</v>
      </c>
      <c r="T374" s="89">
        <v>1.16448906872804</v>
      </c>
      <c r="U374" s="89">
        <v>0.37387698686938498</v>
      </c>
      <c r="V374" s="89">
        <v>0.43537566425837698</v>
      </c>
      <c r="W374" s="89">
        <v>1</v>
      </c>
      <c r="X374" s="89">
        <v>0.23399591836734701</v>
      </c>
      <c r="Y374" s="89">
        <v>0.63991010967996098</v>
      </c>
      <c r="Z374" s="89">
        <v>53.6158</v>
      </c>
      <c r="AA374" s="89">
        <v>0.47237901068523203</v>
      </c>
      <c r="AB374" s="89">
        <v>47.866412244898001</v>
      </c>
      <c r="AC374" s="89">
        <v>0.55614456018259595</v>
      </c>
      <c r="AD374" s="89">
        <v>0.64891814995942099</v>
      </c>
      <c r="AE374" s="89">
        <v>0.37249481686247399</v>
      </c>
      <c r="AF374" s="89">
        <v>0.24171864742787</v>
      </c>
      <c r="AG374" s="89">
        <v>1</v>
      </c>
      <c r="AH374" s="89">
        <v>0.36825000000000002</v>
      </c>
      <c r="AI374" s="89">
        <v>0.84954545105948898</v>
      </c>
      <c r="AJ374" s="89">
        <v>-99</v>
      </c>
      <c r="AK374" s="89">
        <v>-99</v>
      </c>
      <c r="AL374" s="89">
        <v>52.173949999999998</v>
      </c>
      <c r="AM374" s="89">
        <v>0.84954545105948898</v>
      </c>
      <c r="AN374" s="89">
        <v>0.84928278909786403</v>
      </c>
      <c r="AO374" s="89">
        <v>0.12715964063579799</v>
      </c>
      <c r="AP374" s="89">
        <v>0.107994494259853</v>
      </c>
      <c r="AQ374" s="89">
        <v>1</v>
      </c>
      <c r="AR374" s="89">
        <v>0.52917049180327902</v>
      </c>
      <c r="AS374" s="89">
        <v>1.2594879039138001</v>
      </c>
      <c r="AT374" s="89">
        <v>-99</v>
      </c>
      <c r="AU374" s="89">
        <v>-99</v>
      </c>
      <c r="AV374" s="89">
        <v>49.180309836065597</v>
      </c>
      <c r="AW374" s="89">
        <v>1.2594879039138001</v>
      </c>
      <c r="AX374" s="89">
        <v>1.28802795290536</v>
      </c>
      <c r="AY374" s="89">
        <v>0.12646855563234299</v>
      </c>
      <c r="AZ374" s="89">
        <v>0.162895034818024</v>
      </c>
      <c r="BA374" s="89">
        <v>-99</v>
      </c>
      <c r="BB374" s="89">
        <v>-99</v>
      </c>
      <c r="BC374" s="89">
        <v>-99</v>
      </c>
      <c r="BD374" s="89">
        <v>-99</v>
      </c>
      <c r="BE374" s="89">
        <v>-99</v>
      </c>
      <c r="BF374" s="89">
        <v>-99</v>
      </c>
      <c r="BG374" s="89">
        <v>-99</v>
      </c>
      <c r="BH374" s="89">
        <v>-99</v>
      </c>
      <c r="BI374" s="89">
        <v>-99</v>
      </c>
      <c r="BJ374" s="89">
        <v>-99</v>
      </c>
      <c r="BK374" s="89">
        <v>-99</v>
      </c>
      <c r="BL374" s="89">
        <v>-99</v>
      </c>
      <c r="BM374" s="89">
        <v>-99</v>
      </c>
      <c r="BN374" s="89">
        <v>-99</v>
      </c>
      <c r="BO374" s="89">
        <v>-99</v>
      </c>
      <c r="BP374" s="89">
        <v>-99</v>
      </c>
      <c r="BQ374" s="89">
        <v>-99</v>
      </c>
      <c r="BR374" s="89">
        <v>-99</v>
      </c>
      <c r="BS374" s="89">
        <v>-99</v>
      </c>
      <c r="BT374" s="89">
        <v>-99</v>
      </c>
      <c r="BU374" s="89">
        <v>-99</v>
      </c>
      <c r="BV374" s="89">
        <v>-99</v>
      </c>
      <c r="BW374" s="89">
        <v>-99</v>
      </c>
      <c r="BX374" s="89">
        <v>-99</v>
      </c>
      <c r="BY374" s="89">
        <v>-99</v>
      </c>
      <c r="BZ374" s="89">
        <v>-99</v>
      </c>
      <c r="CA374" s="89">
        <v>-99</v>
      </c>
      <c r="CB374" s="89">
        <v>-99</v>
      </c>
      <c r="CC374" s="89">
        <v>-99</v>
      </c>
      <c r="CD374" s="89">
        <v>-99</v>
      </c>
      <c r="CE374" s="89">
        <v>-99</v>
      </c>
      <c r="CF374" s="89">
        <v>-99</v>
      </c>
      <c r="CG374" s="89">
        <v>-99</v>
      </c>
      <c r="CH374" s="89">
        <v>-99</v>
      </c>
      <c r="CI374" s="89">
        <v>-99</v>
      </c>
      <c r="CJ374" s="89">
        <v>-99</v>
      </c>
      <c r="CK374" s="89">
        <v>-99</v>
      </c>
      <c r="CL374" s="89">
        <v>-99</v>
      </c>
      <c r="CM374" s="89">
        <v>-99</v>
      </c>
      <c r="CN374" s="89">
        <v>-99</v>
      </c>
      <c r="CO374" s="89">
        <v>-99</v>
      </c>
      <c r="CP374" s="89">
        <v>-99</v>
      </c>
      <c r="CQ374" s="89">
        <v>-99</v>
      </c>
      <c r="CR374" s="89">
        <v>-99</v>
      </c>
      <c r="CS374" s="89">
        <v>-99</v>
      </c>
      <c r="CT374" s="89">
        <v>-99</v>
      </c>
      <c r="CU374" s="86">
        <v>-99</v>
      </c>
      <c r="CV374" s="86">
        <v>0.94799999999999995</v>
      </c>
      <c r="CW374" s="86">
        <v>86</v>
      </c>
      <c r="CX374" s="86">
        <v>2</v>
      </c>
      <c r="CY374" s="86">
        <v>-0.88260000000000005</v>
      </c>
      <c r="CZ374" s="86">
        <v>14</v>
      </c>
      <c r="DA374" s="86">
        <v>2</v>
      </c>
      <c r="DB374" s="86">
        <v>0.55010000000000003</v>
      </c>
      <c r="DC374" s="86">
        <v>75</v>
      </c>
      <c r="DD374" s="86">
        <v>-99</v>
      </c>
      <c r="DE374" s="86">
        <v>-99</v>
      </c>
      <c r="DF374" s="86">
        <v>-99</v>
      </c>
      <c r="DG374" s="86">
        <v>-99</v>
      </c>
      <c r="DH374" s="86">
        <v>-99</v>
      </c>
    </row>
    <row r="375" spans="1:112" x14ac:dyDescent="0.2">
      <c r="A375" s="85">
        <f>IF(ISERROR(SEARCH('School Lookup'!$F$3,Data!J375)),A374,A374+1)</f>
        <v>0</v>
      </c>
      <c r="B375" s="85">
        <f>IF(I375='School Lookup'!$G$13,1,0)</f>
        <v>0</v>
      </c>
      <c r="C375" s="85">
        <f t="shared" si="5"/>
        <v>373</v>
      </c>
      <c r="D375" s="86" t="s">
        <v>6478</v>
      </c>
      <c r="E375" s="86" t="s">
        <v>6504</v>
      </c>
      <c r="F375" s="86" t="s">
        <v>170</v>
      </c>
      <c r="G375" s="86" t="s">
        <v>2871</v>
      </c>
      <c r="H375" s="86" t="s">
        <v>121</v>
      </c>
      <c r="I375" s="86" t="s">
        <v>3668</v>
      </c>
      <c r="J375" s="86" t="s">
        <v>274</v>
      </c>
      <c r="K375" s="86" t="s">
        <v>31</v>
      </c>
      <c r="L375" s="86">
        <v>1</v>
      </c>
      <c r="M375" s="86">
        <v>1</v>
      </c>
      <c r="N375" s="89">
        <v>0.40818072289156598</v>
      </c>
      <c r="O375" s="89">
        <v>0.97826990561195404</v>
      </c>
      <c r="P375" s="89">
        <v>72.149100000000004</v>
      </c>
      <c r="Q375" s="89">
        <v>2.3667770622281199</v>
      </c>
      <c r="R375" s="89">
        <v>50.602413654618502</v>
      </c>
      <c r="S375" s="89">
        <v>1.67252348392003</v>
      </c>
      <c r="T375" s="89">
        <v>1.8976429089270901</v>
      </c>
      <c r="U375" s="89">
        <v>0.375565610859729</v>
      </c>
      <c r="V375" s="89">
        <v>0.71268941828483301</v>
      </c>
      <c r="W375" s="89">
        <v>1</v>
      </c>
      <c r="X375" s="89">
        <v>0.259803643724696</v>
      </c>
      <c r="Y375" s="89">
        <v>0.70066558288189895</v>
      </c>
      <c r="Z375" s="89">
        <v>46.628300000000003</v>
      </c>
      <c r="AA375" s="89">
        <v>-0.39898291793252699</v>
      </c>
      <c r="AB375" s="89">
        <v>46.963574493927098</v>
      </c>
      <c r="AC375" s="89">
        <v>0.15084133247468601</v>
      </c>
      <c r="AD375" s="89">
        <v>0.17700252681120801</v>
      </c>
      <c r="AE375" s="89">
        <v>0.37254901960784298</v>
      </c>
      <c r="AF375" s="89">
        <v>6.5942117831626498E-2</v>
      </c>
      <c r="AG375" s="89">
        <v>1</v>
      </c>
      <c r="AH375" s="89">
        <v>0.31730243902438998</v>
      </c>
      <c r="AI375" s="89">
        <v>0.73990138478652501</v>
      </c>
      <c r="AJ375" s="89">
        <v>53.102600000000002</v>
      </c>
      <c r="AK375" s="89">
        <v>0.438097153972489</v>
      </c>
      <c r="AL375" s="89">
        <v>52.439039024390297</v>
      </c>
      <c r="AM375" s="89">
        <v>0.58899926937950697</v>
      </c>
      <c r="AN375" s="89">
        <v>0.57556771182597899</v>
      </c>
      <c r="AO375" s="89">
        <v>0.1236802413273</v>
      </c>
      <c r="AP375" s="89">
        <v>7.1186353498839006E-2</v>
      </c>
      <c r="AQ375" s="89">
        <v>1</v>
      </c>
      <c r="AR375" s="89">
        <v>0.32774235294117599</v>
      </c>
      <c r="AS375" s="89">
        <v>0.80671451369257197</v>
      </c>
      <c r="AT375" s="89">
        <v>55.176499999999997</v>
      </c>
      <c r="AU375" s="89">
        <v>0.70540145217002503</v>
      </c>
      <c r="AV375" s="89">
        <v>56.470612941176498</v>
      </c>
      <c r="AW375" s="89">
        <v>0.756057982931299</v>
      </c>
      <c r="AX375" s="89">
        <v>0.75751602893661196</v>
      </c>
      <c r="AY375" s="89">
        <v>0.128205128205128</v>
      </c>
      <c r="AZ375" s="89">
        <v>9.7117439607257994E-2</v>
      </c>
      <c r="BA375" s="89">
        <v>-99</v>
      </c>
      <c r="BB375" s="89">
        <v>-99</v>
      </c>
      <c r="BC375" s="89">
        <v>-99</v>
      </c>
      <c r="BD375" s="89">
        <v>-99</v>
      </c>
      <c r="BE375" s="89">
        <v>-99</v>
      </c>
      <c r="BF375" s="89">
        <v>-99</v>
      </c>
      <c r="BG375" s="89">
        <v>-99</v>
      </c>
      <c r="BH375" s="89">
        <v>-99</v>
      </c>
      <c r="BI375" s="89">
        <v>-99</v>
      </c>
      <c r="BJ375" s="89">
        <v>-99</v>
      </c>
      <c r="BK375" s="89">
        <v>-99</v>
      </c>
      <c r="BL375" s="89">
        <v>-99</v>
      </c>
      <c r="BM375" s="89">
        <v>-99</v>
      </c>
      <c r="BN375" s="89">
        <v>-99</v>
      </c>
      <c r="BO375" s="89">
        <v>-99</v>
      </c>
      <c r="BP375" s="89">
        <v>-99</v>
      </c>
      <c r="BQ375" s="89">
        <v>-99</v>
      </c>
      <c r="BR375" s="89">
        <v>-99</v>
      </c>
      <c r="BS375" s="89">
        <v>-99</v>
      </c>
      <c r="BT375" s="89">
        <v>-99</v>
      </c>
      <c r="BU375" s="89">
        <v>-99</v>
      </c>
      <c r="BV375" s="89">
        <v>-99</v>
      </c>
      <c r="BW375" s="89">
        <v>-99</v>
      </c>
      <c r="BX375" s="89">
        <v>-99</v>
      </c>
      <c r="BY375" s="89">
        <v>-99</v>
      </c>
      <c r="BZ375" s="89">
        <v>-99</v>
      </c>
      <c r="CA375" s="89">
        <v>-99</v>
      </c>
      <c r="CB375" s="89">
        <v>-99</v>
      </c>
      <c r="CC375" s="89">
        <v>-99</v>
      </c>
      <c r="CD375" s="89">
        <v>-99</v>
      </c>
      <c r="CE375" s="89">
        <v>-99</v>
      </c>
      <c r="CF375" s="89">
        <v>-99</v>
      </c>
      <c r="CG375" s="89">
        <v>-99</v>
      </c>
      <c r="CH375" s="89">
        <v>-99</v>
      </c>
      <c r="CI375" s="89">
        <v>-99</v>
      </c>
      <c r="CJ375" s="89">
        <v>-99</v>
      </c>
      <c r="CK375" s="89">
        <v>-99</v>
      </c>
      <c r="CL375" s="89">
        <v>-99</v>
      </c>
      <c r="CM375" s="89">
        <v>-99</v>
      </c>
      <c r="CN375" s="89">
        <v>-99</v>
      </c>
      <c r="CO375" s="89">
        <v>-99</v>
      </c>
      <c r="CP375" s="89">
        <v>-99</v>
      </c>
      <c r="CQ375" s="89">
        <v>-99</v>
      </c>
      <c r="CR375" s="89">
        <v>-99</v>
      </c>
      <c r="CS375" s="89">
        <v>-99</v>
      </c>
      <c r="CT375" s="89">
        <v>-99</v>
      </c>
      <c r="CU375" s="86">
        <v>-99</v>
      </c>
      <c r="CV375" s="86">
        <v>0.94689999999999996</v>
      </c>
      <c r="CW375" s="86">
        <v>86</v>
      </c>
      <c r="CX375" s="86">
        <v>2</v>
      </c>
      <c r="CY375" s="86">
        <v>-0.41920000000000002</v>
      </c>
      <c r="CZ375" s="86">
        <v>31</v>
      </c>
      <c r="DA375" s="86">
        <v>4</v>
      </c>
      <c r="DB375" s="86">
        <v>0.88490000000000002</v>
      </c>
      <c r="DC375" s="86">
        <v>88</v>
      </c>
      <c r="DD375" s="86">
        <v>-99</v>
      </c>
      <c r="DE375" s="86">
        <v>-99</v>
      </c>
      <c r="DF375" s="86">
        <v>-99</v>
      </c>
      <c r="DG375" s="86">
        <v>-99</v>
      </c>
      <c r="DH375" s="86">
        <v>-99</v>
      </c>
    </row>
    <row r="376" spans="1:112" x14ac:dyDescent="0.2">
      <c r="A376" s="85">
        <f>IF(ISERROR(SEARCH('School Lookup'!$F$3,Data!J376)),A375,A375+1)</f>
        <v>0</v>
      </c>
      <c r="B376" s="85">
        <f>IF(I376='School Lookup'!$G$13,1,0)</f>
        <v>0</v>
      </c>
      <c r="C376" s="85">
        <f t="shared" si="5"/>
        <v>374</v>
      </c>
      <c r="D376" s="86" t="s">
        <v>6478</v>
      </c>
      <c r="E376" s="86" t="s">
        <v>6257</v>
      </c>
      <c r="F376" s="86" t="s">
        <v>1718</v>
      </c>
      <c r="G376" s="86" t="s">
        <v>2854</v>
      </c>
      <c r="H376" s="86" t="s">
        <v>596</v>
      </c>
      <c r="I376" s="86" t="s">
        <v>3764</v>
      </c>
      <c r="J376" s="86" t="s">
        <v>1279</v>
      </c>
      <c r="K376" s="86" t="s">
        <v>6485</v>
      </c>
      <c r="L376" s="86">
        <v>1</v>
      </c>
      <c r="M376" s="86">
        <v>1</v>
      </c>
      <c r="N376" s="89">
        <v>0.25063053435114502</v>
      </c>
      <c r="O376" s="89">
        <v>0.637095142483314</v>
      </c>
      <c r="P376" s="89">
        <v>57</v>
      </c>
      <c r="Q376" s="89">
        <v>0.759890636573053</v>
      </c>
      <c r="R376" s="89">
        <v>50.9923870229008</v>
      </c>
      <c r="S376" s="89">
        <v>0.698492889528184</v>
      </c>
      <c r="T376" s="89">
        <v>0.79244264168463296</v>
      </c>
      <c r="U376" s="89">
        <v>0.37622056289488798</v>
      </c>
      <c r="V376" s="89">
        <v>0.298133216716505</v>
      </c>
      <c r="W376" s="89">
        <v>1</v>
      </c>
      <c r="X376" s="89">
        <v>0.391092824427481</v>
      </c>
      <c r="Y376" s="89">
        <v>1.00974110927737</v>
      </c>
      <c r="Z376" s="89">
        <v>53.248800000000003</v>
      </c>
      <c r="AA376" s="89">
        <v>0.42661302459539802</v>
      </c>
      <c r="AB376" s="89">
        <v>45.648882900763397</v>
      </c>
      <c r="AC376" s="89">
        <v>0.71817706693638494</v>
      </c>
      <c r="AD376" s="89">
        <v>0.83758102300736903</v>
      </c>
      <c r="AE376" s="89">
        <v>0.37622056289488798</v>
      </c>
      <c r="AF376" s="89">
        <v>0.31511520394590897</v>
      </c>
      <c r="AG376" s="89">
        <v>1</v>
      </c>
      <c r="AH376" s="89">
        <v>0.64765876777251197</v>
      </c>
      <c r="AI376" s="89">
        <v>1.4508600746498601</v>
      </c>
      <c r="AJ376" s="89">
        <v>-99</v>
      </c>
      <c r="AK376" s="89">
        <v>-99</v>
      </c>
      <c r="AL376" s="89">
        <v>49.763049763033202</v>
      </c>
      <c r="AM376" s="89">
        <v>1.4508600746498601</v>
      </c>
      <c r="AN376" s="89">
        <v>1.4809899114187399</v>
      </c>
      <c r="AO376" s="89">
        <v>0.12119471568064299</v>
      </c>
      <c r="AP376" s="89">
        <v>0.17948815124029599</v>
      </c>
      <c r="AQ376" s="89">
        <v>1</v>
      </c>
      <c r="AR376" s="89">
        <v>0.50020409090909101</v>
      </c>
      <c r="AS376" s="89">
        <v>1.1943767649763199</v>
      </c>
      <c r="AT376" s="89">
        <v>-99</v>
      </c>
      <c r="AU376" s="89">
        <v>-99</v>
      </c>
      <c r="AV376" s="89">
        <v>45.9090722727273</v>
      </c>
      <c r="AW376" s="89">
        <v>1.1943767649763199</v>
      </c>
      <c r="AX376" s="89">
        <v>1.21941416149204</v>
      </c>
      <c r="AY376" s="89">
        <v>0.12636415852958099</v>
      </c>
      <c r="AZ376" s="89">
        <v>0.154090244415996</v>
      </c>
      <c r="BA376" s="89">
        <v>-99</v>
      </c>
      <c r="BB376" s="89">
        <v>-99</v>
      </c>
      <c r="BC376" s="89">
        <v>-99</v>
      </c>
      <c r="BD376" s="89">
        <v>-99</v>
      </c>
      <c r="BE376" s="89">
        <v>-99</v>
      </c>
      <c r="BF376" s="89">
        <v>-99</v>
      </c>
      <c r="BG376" s="89">
        <v>-99</v>
      </c>
      <c r="BH376" s="89">
        <v>-99</v>
      </c>
      <c r="BI376" s="89">
        <v>-99</v>
      </c>
      <c r="BJ376" s="89">
        <v>-99</v>
      </c>
      <c r="BK376" s="89">
        <v>-99</v>
      </c>
      <c r="BL376" s="89">
        <v>-99</v>
      </c>
      <c r="BM376" s="89">
        <v>-99</v>
      </c>
      <c r="BN376" s="89">
        <v>-99</v>
      </c>
      <c r="BO376" s="89">
        <v>-99</v>
      </c>
      <c r="BP376" s="89">
        <v>-99</v>
      </c>
      <c r="BQ376" s="89">
        <v>-99</v>
      </c>
      <c r="BR376" s="89">
        <v>-99</v>
      </c>
      <c r="BS376" s="89">
        <v>-99</v>
      </c>
      <c r="BT376" s="89">
        <v>-99</v>
      </c>
      <c r="BU376" s="89">
        <v>-99</v>
      </c>
      <c r="BV376" s="89">
        <v>-99</v>
      </c>
      <c r="BW376" s="89">
        <v>-99</v>
      </c>
      <c r="BX376" s="89">
        <v>-99</v>
      </c>
      <c r="BY376" s="89">
        <v>-99</v>
      </c>
      <c r="BZ376" s="89">
        <v>-99</v>
      </c>
      <c r="CA376" s="89">
        <v>-99</v>
      </c>
      <c r="CB376" s="89">
        <v>-99</v>
      </c>
      <c r="CC376" s="89">
        <v>-99</v>
      </c>
      <c r="CD376" s="89">
        <v>-99</v>
      </c>
      <c r="CE376" s="89">
        <v>-99</v>
      </c>
      <c r="CF376" s="89">
        <v>-99</v>
      </c>
      <c r="CG376" s="89">
        <v>-99</v>
      </c>
      <c r="CH376" s="89">
        <v>-99</v>
      </c>
      <c r="CI376" s="89">
        <v>-99</v>
      </c>
      <c r="CJ376" s="89">
        <v>-99</v>
      </c>
      <c r="CK376" s="89">
        <v>-99</v>
      </c>
      <c r="CL376" s="89">
        <v>-99</v>
      </c>
      <c r="CM376" s="89">
        <v>-99</v>
      </c>
      <c r="CN376" s="89">
        <v>-99</v>
      </c>
      <c r="CO376" s="89">
        <v>-99</v>
      </c>
      <c r="CP376" s="89">
        <v>-99</v>
      </c>
      <c r="CQ376" s="89">
        <v>-99</v>
      </c>
      <c r="CR376" s="89">
        <v>-99</v>
      </c>
      <c r="CS376" s="89">
        <v>-99</v>
      </c>
      <c r="CT376" s="89">
        <v>-99</v>
      </c>
      <c r="CU376" s="86">
        <v>-99</v>
      </c>
      <c r="CV376" s="86">
        <v>0.94679999999999997</v>
      </c>
      <c r="CW376" s="86">
        <v>86</v>
      </c>
      <c r="CX376" s="86">
        <v>2</v>
      </c>
      <c r="CY376" s="86">
        <v>0.75139999999999996</v>
      </c>
      <c r="CZ376" s="86">
        <v>82</v>
      </c>
      <c r="DA376" s="86">
        <v>2</v>
      </c>
      <c r="DB376" s="86">
        <v>0.44640000000000002</v>
      </c>
      <c r="DC376" s="86">
        <v>70</v>
      </c>
      <c r="DD376" s="86">
        <v>-99</v>
      </c>
      <c r="DE376" s="86">
        <v>-99</v>
      </c>
      <c r="DF376" s="86">
        <v>-99</v>
      </c>
      <c r="DG376" s="86">
        <v>-99</v>
      </c>
      <c r="DH376" s="86">
        <v>-99</v>
      </c>
    </row>
    <row r="377" spans="1:112" x14ac:dyDescent="0.2">
      <c r="A377" s="85">
        <f>IF(ISERROR(SEARCH('School Lookup'!$F$3,Data!J377)),A376,A376+1)</f>
        <v>0</v>
      </c>
      <c r="B377" s="85">
        <f>IF(I377='School Lookup'!$G$13,1,0)</f>
        <v>0</v>
      </c>
      <c r="C377" s="85">
        <f t="shared" si="5"/>
        <v>375</v>
      </c>
      <c r="D377" s="86" t="s">
        <v>6478</v>
      </c>
      <c r="E377" s="86" t="s">
        <v>6637</v>
      </c>
      <c r="F377" s="86" t="s">
        <v>1091</v>
      </c>
      <c r="G377" s="86" t="s">
        <v>2970</v>
      </c>
      <c r="H377" s="86" t="s">
        <v>845</v>
      </c>
      <c r="I377" s="86" t="s">
        <v>3945</v>
      </c>
      <c r="J377" s="86" t="s">
        <v>845</v>
      </c>
      <c r="K377" s="86" t="s">
        <v>34</v>
      </c>
      <c r="L377" s="86">
        <v>1</v>
      </c>
      <c r="M377" s="86">
        <v>1</v>
      </c>
      <c r="N377" s="89">
        <v>0.24177213114754101</v>
      </c>
      <c r="O377" s="89">
        <v>0.61791227991306596</v>
      </c>
      <c r="P377" s="89">
        <v>58.172400000000003</v>
      </c>
      <c r="Q377" s="89">
        <v>0.88424875985681295</v>
      </c>
      <c r="R377" s="89">
        <v>53.551959016393397</v>
      </c>
      <c r="S377" s="89">
        <v>0.75108051988493896</v>
      </c>
      <c r="T377" s="89">
        <v>0.85211208477868905</v>
      </c>
      <c r="U377" s="89">
        <v>0.42165898617511499</v>
      </c>
      <c r="V377" s="89">
        <v>0.359300717775346</v>
      </c>
      <c r="W377" s="89">
        <v>1</v>
      </c>
      <c r="X377" s="89">
        <v>0.36076086956521702</v>
      </c>
      <c r="Y377" s="89">
        <v>0.93833488322375003</v>
      </c>
      <c r="Z377" s="89">
        <v>54.758600000000001</v>
      </c>
      <c r="AA377" s="89">
        <v>0.61488955265652001</v>
      </c>
      <c r="AB377" s="89">
        <v>43.478256521739098</v>
      </c>
      <c r="AC377" s="89">
        <v>0.77661221794013502</v>
      </c>
      <c r="AD377" s="89">
        <v>0.90562010785662295</v>
      </c>
      <c r="AE377" s="89">
        <v>0.42396313364055299</v>
      </c>
      <c r="AF377" s="89">
        <v>0.38394953881478899</v>
      </c>
      <c r="AG377" s="89">
        <v>1</v>
      </c>
      <c r="AH377" s="89">
        <v>0.57368208955223898</v>
      </c>
      <c r="AI377" s="89">
        <v>1.2916551263831499</v>
      </c>
      <c r="AJ377" s="89">
        <v>-99</v>
      </c>
      <c r="AK377" s="89">
        <v>-99</v>
      </c>
      <c r="AL377" s="89">
        <v>52.238837313432803</v>
      </c>
      <c r="AM377" s="89">
        <v>1.2916551263831499</v>
      </c>
      <c r="AN377" s="89">
        <v>1.3137382002790501</v>
      </c>
      <c r="AO377" s="89">
        <v>0.15437788018433199</v>
      </c>
      <c r="AP377" s="89">
        <v>0.20281211847625799</v>
      </c>
      <c r="AQ377" s="89">
        <v>-99</v>
      </c>
      <c r="AR377" s="89">
        <v>-99</v>
      </c>
      <c r="AS377" s="89">
        <v>-99</v>
      </c>
      <c r="AT377" s="89">
        <v>-99</v>
      </c>
      <c r="AU377" s="89">
        <v>-99</v>
      </c>
      <c r="AV377" s="89">
        <v>-99</v>
      </c>
      <c r="AW377" s="89">
        <v>-99</v>
      </c>
      <c r="AX377" s="89">
        <v>-99</v>
      </c>
      <c r="AY377" s="89">
        <v>-99</v>
      </c>
      <c r="AZ377" s="89">
        <v>-99</v>
      </c>
      <c r="BA377" s="89">
        <v>-99</v>
      </c>
      <c r="BB377" s="89">
        <v>-99</v>
      </c>
      <c r="BC377" s="89">
        <v>-99</v>
      </c>
      <c r="BD377" s="89">
        <v>-99</v>
      </c>
      <c r="BE377" s="89">
        <v>-99</v>
      </c>
      <c r="BF377" s="89">
        <v>-99</v>
      </c>
      <c r="BG377" s="89">
        <v>-99</v>
      </c>
      <c r="BH377" s="89">
        <v>-99</v>
      </c>
      <c r="BI377" s="89">
        <v>-99</v>
      </c>
      <c r="BJ377" s="89">
        <v>-99</v>
      </c>
      <c r="BK377" s="89">
        <v>-99</v>
      </c>
      <c r="BL377" s="89">
        <v>-99</v>
      </c>
      <c r="BM377" s="89">
        <v>-99</v>
      </c>
      <c r="BN377" s="89">
        <v>-99</v>
      </c>
      <c r="BO377" s="89">
        <v>-99</v>
      </c>
      <c r="BP377" s="89">
        <v>-99</v>
      </c>
      <c r="BQ377" s="89">
        <v>-99</v>
      </c>
      <c r="BR377" s="89">
        <v>-99</v>
      </c>
      <c r="BS377" s="89">
        <v>-99</v>
      </c>
      <c r="BT377" s="89">
        <v>-99</v>
      </c>
      <c r="BU377" s="89">
        <v>-99</v>
      </c>
      <c r="BV377" s="89">
        <v>-99</v>
      </c>
      <c r="BW377" s="89">
        <v>-99</v>
      </c>
      <c r="BX377" s="89">
        <v>-99</v>
      </c>
      <c r="BY377" s="89">
        <v>-99</v>
      </c>
      <c r="BZ377" s="89">
        <v>-99</v>
      </c>
      <c r="CA377" s="89">
        <v>-99</v>
      </c>
      <c r="CB377" s="89">
        <v>-99</v>
      </c>
      <c r="CC377" s="89">
        <v>-99</v>
      </c>
      <c r="CD377" s="89">
        <v>-99</v>
      </c>
      <c r="CE377" s="89">
        <v>-99</v>
      </c>
      <c r="CF377" s="89">
        <v>-99</v>
      </c>
      <c r="CG377" s="89">
        <v>-99</v>
      </c>
      <c r="CH377" s="89">
        <v>-99</v>
      </c>
      <c r="CI377" s="89">
        <v>-99</v>
      </c>
      <c r="CJ377" s="89">
        <v>-99</v>
      </c>
      <c r="CK377" s="89">
        <v>-99</v>
      </c>
      <c r="CL377" s="89">
        <v>-99</v>
      </c>
      <c r="CM377" s="89">
        <v>-99</v>
      </c>
      <c r="CN377" s="89">
        <v>-99</v>
      </c>
      <c r="CO377" s="89">
        <v>-99</v>
      </c>
      <c r="CP377" s="89">
        <v>-99</v>
      </c>
      <c r="CQ377" s="89">
        <v>-99</v>
      </c>
      <c r="CR377" s="89">
        <v>-99</v>
      </c>
      <c r="CS377" s="89">
        <v>-99</v>
      </c>
      <c r="CT377" s="89">
        <v>-99</v>
      </c>
      <c r="CU377" s="86">
        <v>-99</v>
      </c>
      <c r="CV377" s="86">
        <v>0.94610000000000005</v>
      </c>
      <c r="CW377" s="86">
        <v>86</v>
      </c>
      <c r="CX377" s="86">
        <v>2</v>
      </c>
      <c r="CY377" s="86">
        <v>-1.7661</v>
      </c>
      <c r="CZ377" s="86">
        <v>2</v>
      </c>
      <c r="DA377" s="86">
        <v>2</v>
      </c>
      <c r="DB377" s="86">
        <v>0.63349999999999995</v>
      </c>
      <c r="DC377" s="86">
        <v>79</v>
      </c>
      <c r="DD377" s="86">
        <v>-99</v>
      </c>
      <c r="DE377" s="86">
        <v>-99</v>
      </c>
      <c r="DF377" s="86">
        <v>-99</v>
      </c>
      <c r="DG377" s="86">
        <v>-99</v>
      </c>
      <c r="DH377" s="86">
        <v>-99</v>
      </c>
    </row>
    <row r="378" spans="1:112" x14ac:dyDescent="0.2">
      <c r="A378" s="85">
        <f>IF(ISERROR(SEARCH('School Lookup'!$F$3,Data!J378)),A377,A377+1)</f>
        <v>0</v>
      </c>
      <c r="B378" s="85">
        <f>IF(I378='School Lookup'!$G$13,1,0)</f>
        <v>0</v>
      </c>
      <c r="C378" s="85">
        <f t="shared" si="5"/>
        <v>376</v>
      </c>
      <c r="D378" s="86" t="s">
        <v>6478</v>
      </c>
      <c r="E378" s="86" t="s">
        <v>6504</v>
      </c>
      <c r="F378" s="86" t="s">
        <v>170</v>
      </c>
      <c r="G378" s="86" t="s">
        <v>2890</v>
      </c>
      <c r="H378" s="86" t="s">
        <v>136</v>
      </c>
      <c r="I378" s="86" t="s">
        <v>4070</v>
      </c>
      <c r="J378" s="86" t="s">
        <v>216</v>
      </c>
      <c r="K378" s="86" t="s">
        <v>26</v>
      </c>
      <c r="L378" s="86">
        <v>1</v>
      </c>
      <c r="M378" s="86">
        <v>1</v>
      </c>
      <c r="N378" s="89">
        <v>0.42436062992126</v>
      </c>
      <c r="O378" s="89">
        <v>1.0133074768103101</v>
      </c>
      <c r="P378" s="89">
        <v>59.936500000000002</v>
      </c>
      <c r="Q378" s="89">
        <v>1.07136933754777</v>
      </c>
      <c r="R378" s="89">
        <v>51.443558267716497</v>
      </c>
      <c r="S378" s="89">
        <v>1.04233840717904</v>
      </c>
      <c r="T378" s="89">
        <v>1.18259276652246</v>
      </c>
      <c r="U378" s="89">
        <v>0.37463126843657801</v>
      </c>
      <c r="V378" s="89">
        <v>0.443036228166232</v>
      </c>
      <c r="W378" s="89">
        <v>1</v>
      </c>
      <c r="X378" s="89">
        <v>0.38295354330708697</v>
      </c>
      <c r="Y378" s="89">
        <v>0.99057995233130403</v>
      </c>
      <c r="Z378" s="89">
        <v>50.849200000000003</v>
      </c>
      <c r="AA378" s="89">
        <v>0.127375803284318</v>
      </c>
      <c r="AB378" s="89">
        <v>49.606298425196897</v>
      </c>
      <c r="AC378" s="89">
        <v>0.55897787780781105</v>
      </c>
      <c r="AD378" s="89">
        <v>0.65221712899850104</v>
      </c>
      <c r="AE378" s="89">
        <v>0.37463126843657801</v>
      </c>
      <c r="AF378" s="89">
        <v>0.24434093033277199</v>
      </c>
      <c r="AG378" s="89">
        <v>1</v>
      </c>
      <c r="AH378" s="89">
        <v>0.56741249999999999</v>
      </c>
      <c r="AI378" s="89">
        <v>1.27816236482192</v>
      </c>
      <c r="AJ378" s="89">
        <v>-99</v>
      </c>
      <c r="AK378" s="89">
        <v>-99</v>
      </c>
      <c r="AL378" s="89">
        <v>57.031246875000001</v>
      </c>
      <c r="AM378" s="89">
        <v>1.27816236482192</v>
      </c>
      <c r="AN378" s="89">
        <v>1.2995634683772801</v>
      </c>
      <c r="AO378" s="89">
        <v>0.125860373647984</v>
      </c>
      <c r="AP378" s="89">
        <v>0.16356354370923501</v>
      </c>
      <c r="AQ378" s="89">
        <v>1</v>
      </c>
      <c r="AR378" s="89">
        <v>0.30421181102362199</v>
      </c>
      <c r="AS378" s="89">
        <v>0.75382218545114599</v>
      </c>
      <c r="AT378" s="89">
        <v>-99</v>
      </c>
      <c r="AU378" s="89">
        <v>-99</v>
      </c>
      <c r="AV378" s="89">
        <v>35.4331070866142</v>
      </c>
      <c r="AW378" s="89">
        <v>0.75382218545114599</v>
      </c>
      <c r="AX378" s="89">
        <v>0.75515995677370695</v>
      </c>
      <c r="AY378" s="89">
        <v>0.124877089478859</v>
      </c>
      <c r="AZ378" s="89">
        <v>9.4302177492881806E-2</v>
      </c>
      <c r="BA378" s="89">
        <v>-99</v>
      </c>
      <c r="BB378" s="89">
        <v>-99</v>
      </c>
      <c r="BC378" s="89">
        <v>-99</v>
      </c>
      <c r="BD378" s="89">
        <v>-99</v>
      </c>
      <c r="BE378" s="89">
        <v>-99</v>
      </c>
      <c r="BF378" s="89">
        <v>-99</v>
      </c>
      <c r="BG378" s="89">
        <v>-99</v>
      </c>
      <c r="BH378" s="89">
        <v>-99</v>
      </c>
      <c r="BI378" s="89">
        <v>-99</v>
      </c>
      <c r="BJ378" s="89">
        <v>-99</v>
      </c>
      <c r="BK378" s="89">
        <v>-99</v>
      </c>
      <c r="BL378" s="89">
        <v>-99</v>
      </c>
      <c r="BM378" s="89">
        <v>-99</v>
      </c>
      <c r="BN378" s="89">
        <v>-99</v>
      </c>
      <c r="BO378" s="89">
        <v>-99</v>
      </c>
      <c r="BP378" s="89">
        <v>-99</v>
      </c>
      <c r="BQ378" s="89">
        <v>-99</v>
      </c>
      <c r="BR378" s="89">
        <v>-99</v>
      </c>
      <c r="BS378" s="89">
        <v>-99</v>
      </c>
      <c r="BT378" s="89">
        <v>-99</v>
      </c>
      <c r="BU378" s="89">
        <v>-99</v>
      </c>
      <c r="BV378" s="89">
        <v>-99</v>
      </c>
      <c r="BW378" s="89">
        <v>-99</v>
      </c>
      <c r="BX378" s="89">
        <v>-99</v>
      </c>
      <c r="BY378" s="89">
        <v>-99</v>
      </c>
      <c r="BZ378" s="89">
        <v>-99</v>
      </c>
      <c r="CA378" s="89">
        <v>-99</v>
      </c>
      <c r="CB378" s="89">
        <v>-99</v>
      </c>
      <c r="CC378" s="89">
        <v>-99</v>
      </c>
      <c r="CD378" s="89">
        <v>-99</v>
      </c>
      <c r="CE378" s="89">
        <v>-99</v>
      </c>
      <c r="CF378" s="89">
        <v>-99</v>
      </c>
      <c r="CG378" s="89">
        <v>-99</v>
      </c>
      <c r="CH378" s="89">
        <v>-99</v>
      </c>
      <c r="CI378" s="89">
        <v>-99</v>
      </c>
      <c r="CJ378" s="89">
        <v>-99</v>
      </c>
      <c r="CK378" s="89">
        <v>-99</v>
      </c>
      <c r="CL378" s="89">
        <v>-99</v>
      </c>
      <c r="CM378" s="89">
        <v>-99</v>
      </c>
      <c r="CN378" s="89">
        <v>-99</v>
      </c>
      <c r="CO378" s="89">
        <v>-99</v>
      </c>
      <c r="CP378" s="89">
        <v>-99</v>
      </c>
      <c r="CQ378" s="89">
        <v>-99</v>
      </c>
      <c r="CR378" s="89">
        <v>-99</v>
      </c>
      <c r="CS378" s="89">
        <v>-99</v>
      </c>
      <c r="CT378" s="89">
        <v>-99</v>
      </c>
      <c r="CU378" s="86">
        <v>-99</v>
      </c>
      <c r="CV378" s="86">
        <v>0.94520000000000004</v>
      </c>
      <c r="CW378" s="86">
        <v>86</v>
      </c>
      <c r="CX378" s="86">
        <v>2</v>
      </c>
      <c r="CY378" s="86">
        <v>-7.4999999999999997E-2</v>
      </c>
      <c r="CZ378" s="86">
        <v>48</v>
      </c>
      <c r="DA378" s="86">
        <v>2</v>
      </c>
      <c r="DB378" s="86">
        <v>0.4491</v>
      </c>
      <c r="DC378" s="86">
        <v>70</v>
      </c>
      <c r="DD378" s="86">
        <v>-99</v>
      </c>
      <c r="DE378" s="86">
        <v>-99</v>
      </c>
      <c r="DF378" s="86">
        <v>-99</v>
      </c>
      <c r="DG378" s="86">
        <v>-99</v>
      </c>
      <c r="DH378" s="86">
        <v>-99</v>
      </c>
    </row>
    <row r="379" spans="1:112" x14ac:dyDescent="0.2">
      <c r="A379" s="85">
        <f>IF(ISERROR(SEARCH('School Lookup'!$F$3,Data!J379)),A378,A378+1)</f>
        <v>0</v>
      </c>
      <c r="B379" s="85">
        <f>IF(I379='School Lookup'!$G$13,1,0)</f>
        <v>0</v>
      </c>
      <c r="C379" s="85">
        <f t="shared" si="5"/>
        <v>377</v>
      </c>
      <c r="D379" s="86" t="s">
        <v>6478</v>
      </c>
      <c r="E379" s="86" t="s">
        <v>6760</v>
      </c>
      <c r="F379" s="86" t="s">
        <v>2767</v>
      </c>
      <c r="G379" s="86" t="s">
        <v>2788</v>
      </c>
      <c r="H379" s="86" t="s">
        <v>6260</v>
      </c>
      <c r="I379" s="86" t="s">
        <v>3987</v>
      </c>
      <c r="J379" s="86" t="s">
        <v>1697</v>
      </c>
      <c r="K379" s="86" t="s">
        <v>36</v>
      </c>
      <c r="L379" s="86">
        <v>1</v>
      </c>
      <c r="M379" s="86">
        <v>-99</v>
      </c>
      <c r="N379" s="89">
        <v>-99</v>
      </c>
      <c r="O379" s="89">
        <v>-99</v>
      </c>
      <c r="P379" s="89">
        <v>-99</v>
      </c>
      <c r="Q379" s="89">
        <v>-99</v>
      </c>
      <c r="R379" s="89">
        <v>-99</v>
      </c>
      <c r="S379" s="89">
        <v>-99</v>
      </c>
      <c r="T379" s="89">
        <v>-99</v>
      </c>
      <c r="U379" s="89">
        <v>-99</v>
      </c>
      <c r="V379" s="89">
        <v>-99</v>
      </c>
      <c r="W379" s="89">
        <v>-99</v>
      </c>
      <c r="X379" s="89">
        <v>-99</v>
      </c>
      <c r="Y379" s="89">
        <v>-99</v>
      </c>
      <c r="Z379" s="89">
        <v>-99</v>
      </c>
      <c r="AA379" s="89">
        <v>-99</v>
      </c>
      <c r="AB379" s="89">
        <v>-99</v>
      </c>
      <c r="AC379" s="89">
        <v>-99</v>
      </c>
      <c r="AD379" s="89">
        <v>-99</v>
      </c>
      <c r="AE379" s="89">
        <v>-99</v>
      </c>
      <c r="AF379" s="89">
        <v>-99</v>
      </c>
      <c r="AG379" s="89">
        <v>-99</v>
      </c>
      <c r="AH379" s="89">
        <v>-99</v>
      </c>
      <c r="AI379" s="89">
        <v>-99</v>
      </c>
      <c r="AJ379" s="89">
        <v>-99</v>
      </c>
      <c r="AK379" s="89">
        <v>-99</v>
      </c>
      <c r="AL379" s="89">
        <v>-99</v>
      </c>
      <c r="AM379" s="89">
        <v>-99</v>
      </c>
      <c r="AN379" s="89">
        <v>-99</v>
      </c>
      <c r="AO379" s="89">
        <v>-99</v>
      </c>
      <c r="AP379" s="89">
        <v>-99</v>
      </c>
      <c r="AQ379" s="89">
        <v>-99</v>
      </c>
      <c r="AR379" s="89">
        <v>-99</v>
      </c>
      <c r="AS379" s="89">
        <v>-99</v>
      </c>
      <c r="AT379" s="89">
        <v>-99</v>
      </c>
      <c r="AU379" s="89">
        <v>-99</v>
      </c>
      <c r="AV379" s="89">
        <v>-99</v>
      </c>
      <c r="AW379" s="89">
        <v>-99</v>
      </c>
      <c r="AX379" s="89">
        <v>-99</v>
      </c>
      <c r="AY379" s="89">
        <v>-99</v>
      </c>
      <c r="AZ379" s="89">
        <v>-99</v>
      </c>
      <c r="BA379" s="89">
        <v>1</v>
      </c>
      <c r="BB379" s="89">
        <v>0.50029308755760404</v>
      </c>
      <c r="BC379" s="89">
        <v>1.3502938773176201</v>
      </c>
      <c r="BD379" s="89">
        <v>57.242899999999999</v>
      </c>
      <c r="BE379" s="89">
        <v>0.89484599249824204</v>
      </c>
      <c r="BF379" s="89">
        <v>65.745007987711205</v>
      </c>
      <c r="BG379" s="89">
        <v>1.1225699349079299</v>
      </c>
      <c r="BH379" s="89">
        <v>1.2113138007275699</v>
      </c>
      <c r="BI379" s="89">
        <v>0.25106054762822999</v>
      </c>
      <c r="BJ379" s="89">
        <v>0.30411310616029602</v>
      </c>
      <c r="BK379" s="89">
        <v>1</v>
      </c>
      <c r="BL379" s="89">
        <v>0.21422365591397899</v>
      </c>
      <c r="BM379" s="89">
        <v>0.703084144434168</v>
      </c>
      <c r="BN379" s="89">
        <v>65.267600000000002</v>
      </c>
      <c r="BO379" s="89">
        <v>1.8652229848537001</v>
      </c>
      <c r="BP379" s="89">
        <v>72.1966181259601</v>
      </c>
      <c r="BQ379" s="89">
        <v>1.2841535646439299</v>
      </c>
      <c r="BR379" s="89">
        <v>1.3589430580267901</v>
      </c>
      <c r="BS379" s="89">
        <v>0.25106054762822999</v>
      </c>
      <c r="BT379" s="89">
        <v>0.34117698834378801</v>
      </c>
      <c r="BU379" s="89">
        <v>1</v>
      </c>
      <c r="BV379" s="89">
        <v>0.21875555555555601</v>
      </c>
      <c r="BW379" s="89">
        <v>0.66103612683072999</v>
      </c>
      <c r="BX379" s="89">
        <v>53.478900000000003</v>
      </c>
      <c r="BY379" s="89">
        <v>0.450725196622834</v>
      </c>
      <c r="BZ379" s="89">
        <v>56.790129629629597</v>
      </c>
      <c r="CA379" s="89">
        <v>0.55588066172678197</v>
      </c>
      <c r="CB379" s="89">
        <v>0.59577187266810305</v>
      </c>
      <c r="CC379" s="89">
        <v>0.24990358657925199</v>
      </c>
      <c r="CD379" s="89">
        <v>0.14888552776279601</v>
      </c>
      <c r="CE379" s="89">
        <v>1</v>
      </c>
      <c r="CF379" s="89">
        <v>0.26400373250388798</v>
      </c>
      <c r="CG379" s="89">
        <v>0.81971643718209097</v>
      </c>
      <c r="CH379" s="89">
        <v>53.075400000000002</v>
      </c>
      <c r="CI379" s="89">
        <v>0.43128413627198697</v>
      </c>
      <c r="CJ379" s="89">
        <v>60.4976612752722</v>
      </c>
      <c r="CK379" s="89">
        <v>0.62550028672703895</v>
      </c>
      <c r="CL379" s="89">
        <v>0.68597718339549296</v>
      </c>
      <c r="CM379" s="89">
        <v>0.247975318164288</v>
      </c>
      <c r="CN379" s="89">
        <v>0.17010541030594001</v>
      </c>
      <c r="CO379" s="89">
        <v>98.625</v>
      </c>
      <c r="CP379" s="89">
        <v>0.84899999999999998</v>
      </c>
      <c r="CQ379" s="89">
        <v>-1.51</v>
      </c>
      <c r="CR379" s="89">
        <v>-0.40050000000000002</v>
      </c>
      <c r="CS379" s="89">
        <v>0.84899999999999998</v>
      </c>
      <c r="CT379" s="89">
        <v>0.71970000000000001</v>
      </c>
      <c r="CU379" s="86" t="s">
        <v>6989</v>
      </c>
      <c r="CV379" s="86">
        <v>0.93979999999999997</v>
      </c>
      <c r="CW379" s="86">
        <v>86</v>
      </c>
      <c r="CX379" s="86">
        <v>2</v>
      </c>
      <c r="CY379" s="86">
        <v>-0.88990000000000002</v>
      </c>
      <c r="CZ379" s="86">
        <v>14</v>
      </c>
      <c r="DA379" s="86">
        <v>4</v>
      </c>
      <c r="DB379" s="86">
        <v>0.91249999999999998</v>
      </c>
      <c r="DC379" s="86">
        <v>89</v>
      </c>
      <c r="DD379" s="86">
        <v>-99</v>
      </c>
      <c r="DE379" s="86">
        <v>-99</v>
      </c>
      <c r="DF379" s="86">
        <v>-99</v>
      </c>
      <c r="DG379" s="86">
        <v>-99</v>
      </c>
      <c r="DH379" s="86">
        <v>-99</v>
      </c>
    </row>
    <row r="380" spans="1:112" x14ac:dyDescent="0.2">
      <c r="A380" s="85">
        <f>IF(ISERROR(SEARCH('School Lookup'!$F$3,Data!J380)),A379,A379+1)</f>
        <v>0</v>
      </c>
      <c r="B380" s="85">
        <f>IF(I380='School Lookup'!$G$13,1,0)</f>
        <v>0</v>
      </c>
      <c r="C380" s="85">
        <f t="shared" si="5"/>
        <v>378</v>
      </c>
      <c r="D380" s="86" t="s">
        <v>6478</v>
      </c>
      <c r="E380" s="86" t="s">
        <v>6695</v>
      </c>
      <c r="F380" s="86" t="s">
        <v>546</v>
      </c>
      <c r="G380" s="86" t="s">
        <v>2820</v>
      </c>
      <c r="H380" s="86" t="s">
        <v>1100</v>
      </c>
      <c r="I380" s="86" t="s">
        <v>5970</v>
      </c>
      <c r="J380" s="86" t="s">
        <v>5971</v>
      </c>
      <c r="K380" s="86" t="s">
        <v>74</v>
      </c>
      <c r="L380" s="86">
        <v>1</v>
      </c>
      <c r="M380" s="86">
        <v>1</v>
      </c>
      <c r="N380" s="89">
        <v>0.621939927184466</v>
      </c>
      <c r="O380" s="89">
        <v>1.4411652316463399</v>
      </c>
      <c r="P380" s="89">
        <v>53.150199999999998</v>
      </c>
      <c r="Q380" s="89">
        <v>0.35153691513172303</v>
      </c>
      <c r="R380" s="89">
        <v>49.696611468446598</v>
      </c>
      <c r="S380" s="89">
        <v>0.89635107338902997</v>
      </c>
      <c r="T380" s="89">
        <v>1.0169457722209401</v>
      </c>
      <c r="U380" s="89">
        <v>0.40165732390933501</v>
      </c>
      <c r="V380" s="89">
        <v>0.40846371743117599</v>
      </c>
      <c r="W380" s="89">
        <v>1</v>
      </c>
      <c r="X380" s="89">
        <v>0.57620000000000005</v>
      </c>
      <c r="Y380" s="89">
        <v>1.44551271988079</v>
      </c>
      <c r="Z380" s="89">
        <v>45.558100000000003</v>
      </c>
      <c r="AA380" s="89">
        <v>-0.53244002505334598</v>
      </c>
      <c r="AB380" s="89">
        <v>44.909100000000002</v>
      </c>
      <c r="AC380" s="89">
        <v>0.45653634741372101</v>
      </c>
      <c r="AD380" s="89">
        <v>0.53293912836282997</v>
      </c>
      <c r="AE380" s="89">
        <v>0.40214477211796201</v>
      </c>
      <c r="AF380" s="89">
        <v>0.21431868432821599</v>
      </c>
      <c r="AG380" s="89">
        <v>-99</v>
      </c>
      <c r="AH380" s="89">
        <v>-99</v>
      </c>
      <c r="AI380" s="89">
        <v>-99</v>
      </c>
      <c r="AJ380" s="89">
        <v>-99</v>
      </c>
      <c r="AK380" s="89">
        <v>-99</v>
      </c>
      <c r="AL380" s="89">
        <v>-99</v>
      </c>
      <c r="AM380" s="89">
        <v>-99</v>
      </c>
      <c r="AN380" s="89">
        <v>-99</v>
      </c>
      <c r="AO380" s="89">
        <v>-99</v>
      </c>
      <c r="AP380" s="89">
        <v>-99</v>
      </c>
      <c r="AQ380" s="89">
        <v>1</v>
      </c>
      <c r="AR380" s="89">
        <v>0.66655552795031003</v>
      </c>
      <c r="AS380" s="89">
        <v>1.56830418416819</v>
      </c>
      <c r="AT380" s="89">
        <v>-99</v>
      </c>
      <c r="AU380" s="89">
        <v>-99</v>
      </c>
      <c r="AV380" s="89">
        <v>39.6273336645963</v>
      </c>
      <c r="AW380" s="89">
        <v>1.56830418416819</v>
      </c>
      <c r="AX380" s="89">
        <v>1.6134569990591801</v>
      </c>
      <c r="AY380" s="89">
        <v>0.19619790397270301</v>
      </c>
      <c r="AZ380" s="89">
        <v>0.31655688136549798</v>
      </c>
      <c r="BA380" s="89">
        <v>-99</v>
      </c>
      <c r="BB380" s="89">
        <v>-99</v>
      </c>
      <c r="BC380" s="89">
        <v>-99</v>
      </c>
      <c r="BD380" s="89">
        <v>-99</v>
      </c>
      <c r="BE380" s="89">
        <v>-99</v>
      </c>
      <c r="BF380" s="89">
        <v>-99</v>
      </c>
      <c r="BG380" s="89">
        <v>-99</v>
      </c>
      <c r="BH380" s="89">
        <v>-99</v>
      </c>
      <c r="BI380" s="89">
        <v>-99</v>
      </c>
      <c r="BJ380" s="89">
        <v>-99</v>
      </c>
      <c r="BK380" s="89">
        <v>-99</v>
      </c>
      <c r="BL380" s="89">
        <v>-99</v>
      </c>
      <c r="BM380" s="89">
        <v>-99</v>
      </c>
      <c r="BN380" s="89">
        <v>-99</v>
      </c>
      <c r="BO380" s="89">
        <v>-99</v>
      </c>
      <c r="BP380" s="89">
        <v>-99</v>
      </c>
      <c r="BQ380" s="89">
        <v>-99</v>
      </c>
      <c r="BR380" s="89">
        <v>-99</v>
      </c>
      <c r="BS380" s="89">
        <v>-99</v>
      </c>
      <c r="BT380" s="89">
        <v>-99</v>
      </c>
      <c r="BU380" s="89">
        <v>-99</v>
      </c>
      <c r="BV380" s="89">
        <v>-99</v>
      </c>
      <c r="BW380" s="89">
        <v>-99</v>
      </c>
      <c r="BX380" s="89">
        <v>-99</v>
      </c>
      <c r="BY380" s="89">
        <v>-99</v>
      </c>
      <c r="BZ380" s="89">
        <v>-99</v>
      </c>
      <c r="CA380" s="89">
        <v>-99</v>
      </c>
      <c r="CB380" s="89">
        <v>-99</v>
      </c>
      <c r="CC380" s="89">
        <v>-99</v>
      </c>
      <c r="CD380" s="89">
        <v>-99</v>
      </c>
      <c r="CE380" s="89">
        <v>-99</v>
      </c>
      <c r="CF380" s="89">
        <v>-99</v>
      </c>
      <c r="CG380" s="89">
        <v>-99</v>
      </c>
      <c r="CH380" s="89">
        <v>-99</v>
      </c>
      <c r="CI380" s="89">
        <v>-99</v>
      </c>
      <c r="CJ380" s="89">
        <v>-99</v>
      </c>
      <c r="CK380" s="89">
        <v>-99</v>
      </c>
      <c r="CL380" s="89">
        <v>-99</v>
      </c>
      <c r="CM380" s="89">
        <v>-99</v>
      </c>
      <c r="CN380" s="89">
        <v>-99</v>
      </c>
      <c r="CO380" s="89">
        <v>-99</v>
      </c>
      <c r="CP380" s="89">
        <v>-99</v>
      </c>
      <c r="CQ380" s="89">
        <v>-99</v>
      </c>
      <c r="CR380" s="89">
        <v>-99</v>
      </c>
      <c r="CS380" s="89">
        <v>-99</v>
      </c>
      <c r="CT380" s="89">
        <v>-99</v>
      </c>
      <c r="CU380" s="86">
        <v>-99</v>
      </c>
      <c r="CV380" s="86">
        <v>0.93930000000000002</v>
      </c>
      <c r="CW380" s="86">
        <v>86</v>
      </c>
      <c r="CX380" s="86">
        <v>2</v>
      </c>
      <c r="CY380" s="86">
        <v>0.70579999999999998</v>
      </c>
      <c r="CZ380" s="86">
        <v>80</v>
      </c>
      <c r="DA380" s="86">
        <v>2</v>
      </c>
      <c r="DB380" s="86">
        <v>-7.2900000000000006E-2</v>
      </c>
      <c r="DC380" s="86">
        <v>43</v>
      </c>
      <c r="DD380" s="86">
        <v>-99</v>
      </c>
      <c r="DE380" s="86">
        <v>-99</v>
      </c>
      <c r="DF380" s="86">
        <v>-99</v>
      </c>
      <c r="DG380" s="86">
        <v>-99</v>
      </c>
      <c r="DH380" s="86">
        <v>-99</v>
      </c>
    </row>
    <row r="381" spans="1:112" x14ac:dyDescent="0.2">
      <c r="A381" s="85">
        <f>IF(ISERROR(SEARCH('School Lookup'!$F$3,Data!J381)),A380,A380+1)</f>
        <v>0</v>
      </c>
      <c r="B381" s="85">
        <f>IF(I381='School Lookup'!$G$13,1,0)</f>
        <v>0</v>
      </c>
      <c r="C381" s="85">
        <f t="shared" si="5"/>
        <v>379</v>
      </c>
      <c r="D381" s="86" t="s">
        <v>6478</v>
      </c>
      <c r="E381" s="86" t="s">
        <v>6760</v>
      </c>
      <c r="F381" s="86" t="s">
        <v>2767</v>
      </c>
      <c r="G381" s="86" t="s">
        <v>2885</v>
      </c>
      <c r="H381" s="86" t="s">
        <v>6272</v>
      </c>
      <c r="I381" s="86" t="s">
        <v>4277</v>
      </c>
      <c r="J381" s="86" t="s">
        <v>1492</v>
      </c>
      <c r="K381" s="86" t="s">
        <v>36</v>
      </c>
      <c r="L381" s="86">
        <v>1</v>
      </c>
      <c r="M381" s="86">
        <v>-99</v>
      </c>
      <c r="N381" s="89">
        <v>-99</v>
      </c>
      <c r="O381" s="89">
        <v>-99</v>
      </c>
      <c r="P381" s="89">
        <v>-99</v>
      </c>
      <c r="Q381" s="89">
        <v>-99</v>
      </c>
      <c r="R381" s="89">
        <v>-99</v>
      </c>
      <c r="S381" s="89">
        <v>-99</v>
      </c>
      <c r="T381" s="89">
        <v>-99</v>
      </c>
      <c r="U381" s="89">
        <v>-99</v>
      </c>
      <c r="V381" s="89">
        <v>-99</v>
      </c>
      <c r="W381" s="89">
        <v>-99</v>
      </c>
      <c r="X381" s="89">
        <v>-99</v>
      </c>
      <c r="Y381" s="89">
        <v>-99</v>
      </c>
      <c r="Z381" s="89">
        <v>-99</v>
      </c>
      <c r="AA381" s="89">
        <v>-99</v>
      </c>
      <c r="AB381" s="89">
        <v>-99</v>
      </c>
      <c r="AC381" s="89">
        <v>-99</v>
      </c>
      <c r="AD381" s="89">
        <v>-99</v>
      </c>
      <c r="AE381" s="89">
        <v>-99</v>
      </c>
      <c r="AF381" s="89">
        <v>-99</v>
      </c>
      <c r="AG381" s="89">
        <v>-99</v>
      </c>
      <c r="AH381" s="89">
        <v>-99</v>
      </c>
      <c r="AI381" s="89">
        <v>-99</v>
      </c>
      <c r="AJ381" s="89">
        <v>-99</v>
      </c>
      <c r="AK381" s="89">
        <v>-99</v>
      </c>
      <c r="AL381" s="89">
        <v>-99</v>
      </c>
      <c r="AM381" s="89">
        <v>-99</v>
      </c>
      <c r="AN381" s="89">
        <v>-99</v>
      </c>
      <c r="AO381" s="89">
        <v>-99</v>
      </c>
      <c r="AP381" s="89">
        <v>-99</v>
      </c>
      <c r="AQ381" s="89">
        <v>-99</v>
      </c>
      <c r="AR381" s="89">
        <v>-99</v>
      </c>
      <c r="AS381" s="89">
        <v>-99</v>
      </c>
      <c r="AT381" s="89">
        <v>-99</v>
      </c>
      <c r="AU381" s="89">
        <v>-99</v>
      </c>
      <c r="AV381" s="89">
        <v>-99</v>
      </c>
      <c r="AW381" s="89">
        <v>-99</v>
      </c>
      <c r="AX381" s="89">
        <v>-99</v>
      </c>
      <c r="AY381" s="89">
        <v>-99</v>
      </c>
      <c r="AZ381" s="89">
        <v>-99</v>
      </c>
      <c r="BA381" s="89">
        <v>1</v>
      </c>
      <c r="BB381" s="89">
        <v>0.45790207972270403</v>
      </c>
      <c r="BC381" s="89">
        <v>1.25490130491907</v>
      </c>
      <c r="BD381" s="89">
        <v>60.883499999999998</v>
      </c>
      <c r="BE381" s="89">
        <v>1.25887996730017</v>
      </c>
      <c r="BF381" s="89">
        <v>58.058903119584102</v>
      </c>
      <c r="BG381" s="89">
        <v>1.2568906361096199</v>
      </c>
      <c r="BH381" s="89">
        <v>1.3550319260980901</v>
      </c>
      <c r="BI381" s="89">
        <v>0.25</v>
      </c>
      <c r="BJ381" s="89">
        <v>0.33875798152452302</v>
      </c>
      <c r="BK381" s="89">
        <v>1</v>
      </c>
      <c r="BL381" s="89">
        <v>0.41191265164644703</v>
      </c>
      <c r="BM381" s="89">
        <v>1.1841544100992201</v>
      </c>
      <c r="BN381" s="89">
        <v>54.355800000000002</v>
      </c>
      <c r="BO381" s="89">
        <v>0.64004420334888901</v>
      </c>
      <c r="BP381" s="89">
        <v>52.686303292894301</v>
      </c>
      <c r="BQ381" s="89">
        <v>0.91209930672405404</v>
      </c>
      <c r="BR381" s="89">
        <v>0.96866081995296704</v>
      </c>
      <c r="BS381" s="89">
        <v>0.25</v>
      </c>
      <c r="BT381" s="89">
        <v>0.24216520498824201</v>
      </c>
      <c r="BU381" s="89">
        <v>1</v>
      </c>
      <c r="BV381" s="89">
        <v>0.41321937716263002</v>
      </c>
      <c r="BW381" s="89">
        <v>1.1089655272155099</v>
      </c>
      <c r="BX381" s="89">
        <v>53.6111</v>
      </c>
      <c r="BY381" s="89">
        <v>0.46436455016461298</v>
      </c>
      <c r="BZ381" s="89">
        <v>51.038026643598599</v>
      </c>
      <c r="CA381" s="89">
        <v>0.78666503869006299</v>
      </c>
      <c r="CB381" s="89">
        <v>0.83903027518433604</v>
      </c>
      <c r="CC381" s="89">
        <v>0.25043327556325801</v>
      </c>
      <c r="CD381" s="89">
        <v>0.21012110011115501</v>
      </c>
      <c r="CE381" s="89">
        <v>1</v>
      </c>
      <c r="CF381" s="89">
        <v>0.357875</v>
      </c>
      <c r="CG381" s="89">
        <v>1.04478413376184</v>
      </c>
      <c r="CH381" s="89">
        <v>54.5199</v>
      </c>
      <c r="CI381" s="89">
        <v>0.59613947286242197</v>
      </c>
      <c r="CJ381" s="89">
        <v>48.784716666666696</v>
      </c>
      <c r="CK381" s="89">
        <v>0.82046180331213303</v>
      </c>
      <c r="CL381" s="89">
        <v>0.89693776205757603</v>
      </c>
      <c r="CM381" s="89">
        <v>0.24956672443674199</v>
      </c>
      <c r="CN381" s="89">
        <v>0.22384581930033101</v>
      </c>
      <c r="CO381" s="89">
        <v>94.92</v>
      </c>
      <c r="CP381" s="89">
        <v>0.56899999999999995</v>
      </c>
      <c r="CQ381" s="89">
        <v>1.6</v>
      </c>
      <c r="CR381" s="89">
        <v>4.8300000000000003E-2</v>
      </c>
      <c r="CS381" s="89">
        <v>0.56899999999999995</v>
      </c>
      <c r="CT381" s="89">
        <v>0.25890000000000002</v>
      </c>
      <c r="CU381" s="86" t="s">
        <v>6986</v>
      </c>
      <c r="CV381" s="86">
        <v>0.93930000000000002</v>
      </c>
      <c r="CW381" s="86">
        <v>86</v>
      </c>
      <c r="CX381" s="86">
        <v>2</v>
      </c>
      <c r="CY381" s="86">
        <v>-0.89680000000000004</v>
      </c>
      <c r="CZ381" s="86">
        <v>14</v>
      </c>
      <c r="DA381" s="86">
        <v>4</v>
      </c>
      <c r="DB381" s="86">
        <v>0.73980000000000001</v>
      </c>
      <c r="DC381" s="86">
        <v>83</v>
      </c>
      <c r="DD381" s="86">
        <v>-99</v>
      </c>
      <c r="DE381" s="86">
        <v>-99</v>
      </c>
      <c r="DF381" s="86">
        <v>-99</v>
      </c>
      <c r="DG381" s="86">
        <v>-99</v>
      </c>
      <c r="DH381" s="86">
        <v>-99</v>
      </c>
    </row>
    <row r="382" spans="1:112" x14ac:dyDescent="0.2">
      <c r="A382" s="85">
        <f>IF(ISERROR(SEARCH('School Lookup'!$F$3,Data!J382)),A381,A381+1)</f>
        <v>0</v>
      </c>
      <c r="B382" s="85">
        <f>IF(I382='School Lookup'!$G$13,1,0)</f>
        <v>0</v>
      </c>
      <c r="C382" s="85">
        <f t="shared" si="5"/>
        <v>380</v>
      </c>
      <c r="D382" s="86" t="s">
        <v>6478</v>
      </c>
      <c r="E382" s="86" t="s">
        <v>6790</v>
      </c>
      <c r="F382" s="86" t="s">
        <v>2774</v>
      </c>
      <c r="G382" s="86" t="s">
        <v>2808</v>
      </c>
      <c r="H382" s="86" t="s">
        <v>2037</v>
      </c>
      <c r="I382" s="86" t="s">
        <v>3583</v>
      </c>
      <c r="J382" s="86" t="s">
        <v>2413</v>
      </c>
      <c r="K382" s="86" t="s">
        <v>26</v>
      </c>
      <c r="L382" s="86">
        <v>1</v>
      </c>
      <c r="M382" s="86">
        <v>1</v>
      </c>
      <c r="N382" s="89">
        <v>0.569107432432432</v>
      </c>
      <c r="O382" s="89">
        <v>1.32675652132038</v>
      </c>
      <c r="P382" s="89">
        <v>46.791699999999999</v>
      </c>
      <c r="Q382" s="89">
        <v>-0.32291815728364898</v>
      </c>
      <c r="R382" s="89">
        <v>49.549560810810803</v>
      </c>
      <c r="S382" s="89">
        <v>0.50191918201836805</v>
      </c>
      <c r="T382" s="89">
        <v>0.56939696393738204</v>
      </c>
      <c r="U382" s="89">
        <v>0.36907730673316702</v>
      </c>
      <c r="V382" s="89">
        <v>0.21015149791205101</v>
      </c>
      <c r="W382" s="89">
        <v>1</v>
      </c>
      <c r="X382" s="89">
        <v>0.55943024830699795</v>
      </c>
      <c r="Y382" s="89">
        <v>1.40603406821817</v>
      </c>
      <c r="Z382" s="89">
        <v>50.034700000000001</v>
      </c>
      <c r="AA382" s="89">
        <v>2.5805242875134499E-2</v>
      </c>
      <c r="AB382" s="89">
        <v>47.855548306997797</v>
      </c>
      <c r="AC382" s="89">
        <v>0.71591965554665105</v>
      </c>
      <c r="AD382" s="89">
        <v>0.83495260154447404</v>
      </c>
      <c r="AE382" s="89">
        <v>0.36824605153782197</v>
      </c>
      <c r="AF382" s="89">
        <v>0.30746799873998498</v>
      </c>
      <c r="AG382" s="89">
        <v>1</v>
      </c>
      <c r="AH382" s="89">
        <v>0.81001111111111102</v>
      </c>
      <c r="AI382" s="89">
        <v>1.80025798009837</v>
      </c>
      <c r="AJ382" s="89">
        <v>-99</v>
      </c>
      <c r="AK382" s="89">
        <v>-99</v>
      </c>
      <c r="AL382" s="89">
        <v>50.980388888888903</v>
      </c>
      <c r="AM382" s="89">
        <v>1.80025798009837</v>
      </c>
      <c r="AN382" s="89">
        <v>1.84804758262246</v>
      </c>
      <c r="AO382" s="89">
        <v>0.12718204488778101</v>
      </c>
      <c r="AP382" s="89">
        <v>0.235038470607844</v>
      </c>
      <c r="AQ382" s="89">
        <v>1</v>
      </c>
      <c r="AR382" s="89">
        <v>0.56273128834355801</v>
      </c>
      <c r="AS382" s="89">
        <v>1.33492639882275</v>
      </c>
      <c r="AT382" s="89">
        <v>-99</v>
      </c>
      <c r="AU382" s="89">
        <v>-99</v>
      </c>
      <c r="AV382" s="89">
        <v>57.0552398773006</v>
      </c>
      <c r="AW382" s="89">
        <v>1.33492639882275</v>
      </c>
      <c r="AX382" s="89">
        <v>1.36752466020744</v>
      </c>
      <c r="AY382" s="89">
        <v>0.13549459684123</v>
      </c>
      <c r="AZ382" s="89">
        <v>0.185292202505247</v>
      </c>
      <c r="BA382" s="89">
        <v>-99</v>
      </c>
      <c r="BB382" s="89">
        <v>-99</v>
      </c>
      <c r="BC382" s="89">
        <v>-99</v>
      </c>
      <c r="BD382" s="89">
        <v>-99</v>
      </c>
      <c r="BE382" s="89">
        <v>-99</v>
      </c>
      <c r="BF382" s="89">
        <v>-99</v>
      </c>
      <c r="BG382" s="89">
        <v>-99</v>
      </c>
      <c r="BH382" s="89">
        <v>-99</v>
      </c>
      <c r="BI382" s="89">
        <v>-99</v>
      </c>
      <c r="BJ382" s="89">
        <v>-99</v>
      </c>
      <c r="BK382" s="89">
        <v>-99</v>
      </c>
      <c r="BL382" s="89">
        <v>-99</v>
      </c>
      <c r="BM382" s="89">
        <v>-99</v>
      </c>
      <c r="BN382" s="89">
        <v>-99</v>
      </c>
      <c r="BO382" s="89">
        <v>-99</v>
      </c>
      <c r="BP382" s="89">
        <v>-99</v>
      </c>
      <c r="BQ382" s="89">
        <v>-99</v>
      </c>
      <c r="BR382" s="89">
        <v>-99</v>
      </c>
      <c r="BS382" s="89">
        <v>-99</v>
      </c>
      <c r="BT382" s="89">
        <v>-99</v>
      </c>
      <c r="BU382" s="89">
        <v>-99</v>
      </c>
      <c r="BV382" s="89">
        <v>-99</v>
      </c>
      <c r="BW382" s="89">
        <v>-99</v>
      </c>
      <c r="BX382" s="89">
        <v>-99</v>
      </c>
      <c r="BY382" s="89">
        <v>-99</v>
      </c>
      <c r="BZ382" s="89">
        <v>-99</v>
      </c>
      <c r="CA382" s="89">
        <v>-99</v>
      </c>
      <c r="CB382" s="89">
        <v>-99</v>
      </c>
      <c r="CC382" s="89">
        <v>-99</v>
      </c>
      <c r="CD382" s="89">
        <v>-99</v>
      </c>
      <c r="CE382" s="89">
        <v>-99</v>
      </c>
      <c r="CF382" s="89">
        <v>-99</v>
      </c>
      <c r="CG382" s="89">
        <v>-99</v>
      </c>
      <c r="CH382" s="89">
        <v>-99</v>
      </c>
      <c r="CI382" s="89">
        <v>-99</v>
      </c>
      <c r="CJ382" s="89">
        <v>-99</v>
      </c>
      <c r="CK382" s="89">
        <v>-99</v>
      </c>
      <c r="CL382" s="89">
        <v>-99</v>
      </c>
      <c r="CM382" s="89">
        <v>-99</v>
      </c>
      <c r="CN382" s="89">
        <v>-99</v>
      </c>
      <c r="CO382" s="89">
        <v>-99</v>
      </c>
      <c r="CP382" s="89">
        <v>-99</v>
      </c>
      <c r="CQ382" s="89">
        <v>-99</v>
      </c>
      <c r="CR382" s="89">
        <v>-99</v>
      </c>
      <c r="CS382" s="89">
        <v>-99</v>
      </c>
      <c r="CT382" s="89">
        <v>-99</v>
      </c>
      <c r="CU382" s="86">
        <v>-99</v>
      </c>
      <c r="CV382" s="86">
        <v>0.93799999999999994</v>
      </c>
      <c r="CW382" s="86">
        <v>86</v>
      </c>
      <c r="CX382" s="86">
        <v>2</v>
      </c>
      <c r="CY382" s="86">
        <v>-9.7000000000000003E-3</v>
      </c>
      <c r="CZ382" s="86">
        <v>51</v>
      </c>
      <c r="DA382" s="86">
        <v>2</v>
      </c>
      <c r="DB382" s="86">
        <v>-0.10970000000000001</v>
      </c>
      <c r="DC382" s="86">
        <v>41</v>
      </c>
      <c r="DD382" s="86">
        <v>-99</v>
      </c>
      <c r="DE382" s="86">
        <v>-99</v>
      </c>
      <c r="DF382" s="86">
        <v>-99</v>
      </c>
      <c r="DG382" s="86">
        <v>-99</v>
      </c>
      <c r="DH382" s="86">
        <v>-99</v>
      </c>
    </row>
    <row r="383" spans="1:112" x14ac:dyDescent="0.2">
      <c r="A383" s="85">
        <f>IF(ISERROR(SEARCH('School Lookup'!$F$3,Data!J383)),A382,A382+1)</f>
        <v>0</v>
      </c>
      <c r="B383" s="85">
        <f>IF(I383='School Lookup'!$G$13,1,0)</f>
        <v>0</v>
      </c>
      <c r="C383" s="85">
        <f t="shared" si="5"/>
        <v>381</v>
      </c>
      <c r="D383" s="86" t="s">
        <v>6478</v>
      </c>
      <c r="E383" s="86" t="s">
        <v>6548</v>
      </c>
      <c r="F383" s="86" t="s">
        <v>6282</v>
      </c>
      <c r="G383" s="86" t="s">
        <v>3190</v>
      </c>
      <c r="H383" s="86" t="s">
        <v>268</v>
      </c>
      <c r="I383" s="86" t="s">
        <v>5159</v>
      </c>
      <c r="J383" s="86" t="s">
        <v>373</v>
      </c>
      <c r="K383" s="86" t="s">
        <v>258</v>
      </c>
      <c r="L383" s="86">
        <v>1</v>
      </c>
      <c r="M383" s="86">
        <v>1</v>
      </c>
      <c r="N383" s="89">
        <v>0.38175319148936199</v>
      </c>
      <c r="O383" s="89">
        <v>0.92104111490245599</v>
      </c>
      <c r="P383" s="89">
        <v>-99</v>
      </c>
      <c r="Q383" s="89">
        <v>-99</v>
      </c>
      <c r="R383" s="89">
        <v>47.340440425531902</v>
      </c>
      <c r="S383" s="89">
        <v>0.92104111490245599</v>
      </c>
      <c r="T383" s="89">
        <v>1.0449607448881</v>
      </c>
      <c r="U383" s="89">
        <v>0.5</v>
      </c>
      <c r="V383" s="89">
        <v>0.52248037244405199</v>
      </c>
      <c r="W383" s="89">
        <v>1</v>
      </c>
      <c r="X383" s="89">
        <v>0.26436010638297902</v>
      </c>
      <c r="Y383" s="89">
        <v>0.71139221768205196</v>
      </c>
      <c r="Z383" s="89">
        <v>-99</v>
      </c>
      <c r="AA383" s="89">
        <v>-99</v>
      </c>
      <c r="AB383" s="89">
        <v>43.085077659574502</v>
      </c>
      <c r="AC383" s="89">
        <v>0.71139221768205196</v>
      </c>
      <c r="AD383" s="89">
        <v>0.82968107021910098</v>
      </c>
      <c r="AE383" s="89">
        <v>0.5</v>
      </c>
      <c r="AF383" s="89">
        <v>0.41484053510954999</v>
      </c>
      <c r="AG383" s="89">
        <v>-99</v>
      </c>
      <c r="AH383" s="89">
        <v>-99</v>
      </c>
      <c r="AI383" s="89">
        <v>-99</v>
      </c>
      <c r="AJ383" s="89">
        <v>-99</v>
      </c>
      <c r="AK383" s="89">
        <v>-99</v>
      </c>
      <c r="AL383" s="89">
        <v>-99</v>
      </c>
      <c r="AM383" s="89">
        <v>-99</v>
      </c>
      <c r="AN383" s="89">
        <v>-99</v>
      </c>
      <c r="AO383" s="89">
        <v>-99</v>
      </c>
      <c r="AP383" s="89">
        <v>-99</v>
      </c>
      <c r="AQ383" s="89">
        <v>-99</v>
      </c>
      <c r="AR383" s="89">
        <v>-99</v>
      </c>
      <c r="AS383" s="89">
        <v>-99</v>
      </c>
      <c r="AT383" s="89">
        <v>-99</v>
      </c>
      <c r="AU383" s="89">
        <v>-99</v>
      </c>
      <c r="AV383" s="89">
        <v>-99</v>
      </c>
      <c r="AW383" s="89">
        <v>-99</v>
      </c>
      <c r="AX383" s="89">
        <v>-99</v>
      </c>
      <c r="AY383" s="89">
        <v>-99</v>
      </c>
      <c r="AZ383" s="89">
        <v>-99</v>
      </c>
      <c r="BA383" s="89">
        <v>-99</v>
      </c>
      <c r="BB383" s="89">
        <v>-99</v>
      </c>
      <c r="BC383" s="89">
        <v>-99</v>
      </c>
      <c r="BD383" s="89">
        <v>-99</v>
      </c>
      <c r="BE383" s="89">
        <v>-99</v>
      </c>
      <c r="BF383" s="89">
        <v>-99</v>
      </c>
      <c r="BG383" s="89">
        <v>-99</v>
      </c>
      <c r="BH383" s="89">
        <v>-99</v>
      </c>
      <c r="BI383" s="89">
        <v>-99</v>
      </c>
      <c r="BJ383" s="89">
        <v>-99</v>
      </c>
      <c r="BK383" s="89">
        <v>-99</v>
      </c>
      <c r="BL383" s="89">
        <v>-99</v>
      </c>
      <c r="BM383" s="89">
        <v>-99</v>
      </c>
      <c r="BN383" s="89">
        <v>-99</v>
      </c>
      <c r="BO383" s="89">
        <v>-99</v>
      </c>
      <c r="BP383" s="89">
        <v>-99</v>
      </c>
      <c r="BQ383" s="89">
        <v>-99</v>
      </c>
      <c r="BR383" s="89">
        <v>-99</v>
      </c>
      <c r="BS383" s="89">
        <v>-99</v>
      </c>
      <c r="BT383" s="89">
        <v>-99</v>
      </c>
      <c r="BU383" s="89">
        <v>-99</v>
      </c>
      <c r="BV383" s="89">
        <v>-99</v>
      </c>
      <c r="BW383" s="89">
        <v>-99</v>
      </c>
      <c r="BX383" s="89">
        <v>-99</v>
      </c>
      <c r="BY383" s="89">
        <v>-99</v>
      </c>
      <c r="BZ383" s="89">
        <v>-99</v>
      </c>
      <c r="CA383" s="89">
        <v>-99</v>
      </c>
      <c r="CB383" s="89">
        <v>-99</v>
      </c>
      <c r="CC383" s="89">
        <v>-99</v>
      </c>
      <c r="CD383" s="89">
        <v>-99</v>
      </c>
      <c r="CE383" s="89">
        <v>-99</v>
      </c>
      <c r="CF383" s="89">
        <v>-99</v>
      </c>
      <c r="CG383" s="89">
        <v>-99</v>
      </c>
      <c r="CH383" s="89">
        <v>-99</v>
      </c>
      <c r="CI383" s="89">
        <v>-99</v>
      </c>
      <c r="CJ383" s="89">
        <v>-99</v>
      </c>
      <c r="CK383" s="89">
        <v>-99</v>
      </c>
      <c r="CL383" s="89">
        <v>-99</v>
      </c>
      <c r="CM383" s="89">
        <v>-99</v>
      </c>
      <c r="CN383" s="89">
        <v>-99</v>
      </c>
      <c r="CO383" s="89">
        <v>-99</v>
      </c>
      <c r="CP383" s="89">
        <v>-99</v>
      </c>
      <c r="CQ383" s="89">
        <v>-99</v>
      </c>
      <c r="CR383" s="89">
        <v>-99</v>
      </c>
      <c r="CS383" s="89">
        <v>-99</v>
      </c>
      <c r="CT383" s="89">
        <v>-99</v>
      </c>
      <c r="CU383" s="86">
        <v>-99</v>
      </c>
      <c r="CV383" s="86">
        <v>0.93730000000000002</v>
      </c>
      <c r="CW383" s="86">
        <v>85</v>
      </c>
      <c r="CX383" s="86">
        <v>2</v>
      </c>
      <c r="CY383" s="86">
        <v>-1.1625000000000001</v>
      </c>
      <c r="CZ383" s="86">
        <v>8</v>
      </c>
      <c r="DA383" s="86">
        <v>0</v>
      </c>
      <c r="DB383" s="86">
        <v>-99</v>
      </c>
      <c r="DC383" s="86">
        <v>-99</v>
      </c>
      <c r="DD383" s="86">
        <v>-99</v>
      </c>
      <c r="DE383" s="86">
        <v>-99</v>
      </c>
      <c r="DF383" s="86">
        <v>-99</v>
      </c>
      <c r="DG383" s="86">
        <v>-99</v>
      </c>
      <c r="DH383" s="86">
        <v>-99</v>
      </c>
    </row>
    <row r="384" spans="1:112" x14ac:dyDescent="0.2">
      <c r="A384" s="85">
        <f>IF(ISERROR(SEARCH('School Lookup'!$F$3,Data!J384)),A383,A383+1)</f>
        <v>0</v>
      </c>
      <c r="B384" s="85">
        <f>IF(I384='School Lookup'!$G$13,1,0)</f>
        <v>0</v>
      </c>
      <c r="C384" s="85">
        <f t="shared" si="5"/>
        <v>382</v>
      </c>
      <c r="D384" s="86" t="s">
        <v>6478</v>
      </c>
      <c r="E384" s="86" t="s">
        <v>6760</v>
      </c>
      <c r="F384" s="86" t="s">
        <v>2767</v>
      </c>
      <c r="G384" s="86" t="s">
        <v>2783</v>
      </c>
      <c r="H384" s="86" t="s">
        <v>5997</v>
      </c>
      <c r="I384" s="86" t="s">
        <v>3570</v>
      </c>
      <c r="J384" s="86" t="s">
        <v>1591</v>
      </c>
      <c r="K384" s="86" t="s">
        <v>258</v>
      </c>
      <c r="L384" s="86">
        <v>1</v>
      </c>
      <c r="M384" s="86">
        <v>1</v>
      </c>
      <c r="N384" s="89">
        <v>0.41659656862745098</v>
      </c>
      <c r="O384" s="89">
        <v>0.99649441046382303</v>
      </c>
      <c r="P384" s="89">
        <v>-99</v>
      </c>
      <c r="Q384" s="89">
        <v>-99</v>
      </c>
      <c r="R384" s="89">
        <v>51.960765686274499</v>
      </c>
      <c r="S384" s="89">
        <v>0.99649441046382303</v>
      </c>
      <c r="T384" s="89">
        <v>1.1305751012531799</v>
      </c>
      <c r="U384" s="89">
        <v>0.50370370370370399</v>
      </c>
      <c r="V384" s="89">
        <v>0.56947486581641404</v>
      </c>
      <c r="W384" s="89">
        <v>1</v>
      </c>
      <c r="X384" s="89">
        <v>0.23200000000000001</v>
      </c>
      <c r="Y384" s="89">
        <v>0.63521140170777302</v>
      </c>
      <c r="Z384" s="89">
        <v>-99</v>
      </c>
      <c r="AA384" s="89">
        <v>-99</v>
      </c>
      <c r="AB384" s="89">
        <v>48.756250746268698</v>
      </c>
      <c r="AC384" s="89">
        <v>0.63521140170777302</v>
      </c>
      <c r="AD384" s="89">
        <v>0.74097978489810201</v>
      </c>
      <c r="AE384" s="89">
        <v>0.49629629629629601</v>
      </c>
      <c r="AF384" s="89">
        <v>0.367745522875354</v>
      </c>
      <c r="AG384" s="89">
        <v>-99</v>
      </c>
      <c r="AH384" s="89">
        <v>-99</v>
      </c>
      <c r="AI384" s="89">
        <v>-99</v>
      </c>
      <c r="AJ384" s="89">
        <v>-99</v>
      </c>
      <c r="AK384" s="89">
        <v>-99</v>
      </c>
      <c r="AL384" s="89">
        <v>-99</v>
      </c>
      <c r="AM384" s="89">
        <v>-99</v>
      </c>
      <c r="AN384" s="89">
        <v>-99</v>
      </c>
      <c r="AO384" s="89">
        <v>-99</v>
      </c>
      <c r="AP384" s="89">
        <v>-99</v>
      </c>
      <c r="AQ384" s="89">
        <v>-99</v>
      </c>
      <c r="AR384" s="89">
        <v>-99</v>
      </c>
      <c r="AS384" s="89">
        <v>-99</v>
      </c>
      <c r="AT384" s="89">
        <v>-99</v>
      </c>
      <c r="AU384" s="89">
        <v>-99</v>
      </c>
      <c r="AV384" s="89">
        <v>-99</v>
      </c>
      <c r="AW384" s="89">
        <v>-99</v>
      </c>
      <c r="AX384" s="89">
        <v>-99</v>
      </c>
      <c r="AY384" s="89">
        <v>-99</v>
      </c>
      <c r="AZ384" s="89">
        <v>-99</v>
      </c>
      <c r="BA384" s="89">
        <v>-99</v>
      </c>
      <c r="BB384" s="89">
        <v>-99</v>
      </c>
      <c r="BC384" s="89">
        <v>-99</v>
      </c>
      <c r="BD384" s="89">
        <v>-99</v>
      </c>
      <c r="BE384" s="89">
        <v>-99</v>
      </c>
      <c r="BF384" s="89">
        <v>-99</v>
      </c>
      <c r="BG384" s="89">
        <v>-99</v>
      </c>
      <c r="BH384" s="89">
        <v>-99</v>
      </c>
      <c r="BI384" s="89">
        <v>-99</v>
      </c>
      <c r="BJ384" s="89">
        <v>-99</v>
      </c>
      <c r="BK384" s="89">
        <v>-99</v>
      </c>
      <c r="BL384" s="89">
        <v>-99</v>
      </c>
      <c r="BM384" s="89">
        <v>-99</v>
      </c>
      <c r="BN384" s="89">
        <v>-99</v>
      </c>
      <c r="BO384" s="89">
        <v>-99</v>
      </c>
      <c r="BP384" s="89">
        <v>-99</v>
      </c>
      <c r="BQ384" s="89">
        <v>-99</v>
      </c>
      <c r="BR384" s="89">
        <v>-99</v>
      </c>
      <c r="BS384" s="89">
        <v>-99</v>
      </c>
      <c r="BT384" s="89">
        <v>-99</v>
      </c>
      <c r="BU384" s="89">
        <v>-99</v>
      </c>
      <c r="BV384" s="89">
        <v>-99</v>
      </c>
      <c r="BW384" s="89">
        <v>-99</v>
      </c>
      <c r="BX384" s="89">
        <v>-99</v>
      </c>
      <c r="BY384" s="89">
        <v>-99</v>
      </c>
      <c r="BZ384" s="89">
        <v>-99</v>
      </c>
      <c r="CA384" s="89">
        <v>-99</v>
      </c>
      <c r="CB384" s="89">
        <v>-99</v>
      </c>
      <c r="CC384" s="89">
        <v>-99</v>
      </c>
      <c r="CD384" s="89">
        <v>-99</v>
      </c>
      <c r="CE384" s="89">
        <v>-99</v>
      </c>
      <c r="CF384" s="89">
        <v>-99</v>
      </c>
      <c r="CG384" s="89">
        <v>-99</v>
      </c>
      <c r="CH384" s="89">
        <v>-99</v>
      </c>
      <c r="CI384" s="89">
        <v>-99</v>
      </c>
      <c r="CJ384" s="89">
        <v>-99</v>
      </c>
      <c r="CK384" s="89">
        <v>-99</v>
      </c>
      <c r="CL384" s="89">
        <v>-99</v>
      </c>
      <c r="CM384" s="89">
        <v>-99</v>
      </c>
      <c r="CN384" s="89">
        <v>-99</v>
      </c>
      <c r="CO384" s="89">
        <v>-99</v>
      </c>
      <c r="CP384" s="89">
        <v>-99</v>
      </c>
      <c r="CQ384" s="89">
        <v>-99</v>
      </c>
      <c r="CR384" s="89">
        <v>-99</v>
      </c>
      <c r="CS384" s="89">
        <v>-99</v>
      </c>
      <c r="CT384" s="89">
        <v>-99</v>
      </c>
      <c r="CU384" s="86">
        <v>-99</v>
      </c>
      <c r="CV384" s="86">
        <v>0.93720000000000003</v>
      </c>
      <c r="CW384" s="86">
        <v>85</v>
      </c>
      <c r="CX384" s="86">
        <v>2</v>
      </c>
      <c r="CY384" s="86">
        <v>0.3216</v>
      </c>
      <c r="CZ384" s="86">
        <v>67</v>
      </c>
      <c r="DA384" s="86">
        <v>0</v>
      </c>
      <c r="DB384" s="86">
        <v>-99</v>
      </c>
      <c r="DC384" s="86">
        <v>-99</v>
      </c>
      <c r="DD384" s="86">
        <v>-99</v>
      </c>
      <c r="DE384" s="86">
        <v>-99</v>
      </c>
      <c r="DF384" s="86">
        <v>-99</v>
      </c>
      <c r="DG384" s="86">
        <v>-99</v>
      </c>
      <c r="DH384" s="86">
        <v>-99</v>
      </c>
    </row>
    <row r="385" spans="1:112" x14ac:dyDescent="0.2">
      <c r="A385" s="85">
        <f>IF(ISERROR(SEARCH('School Lookup'!$F$3,Data!J385)),A384,A384+1)</f>
        <v>0</v>
      </c>
      <c r="B385" s="85">
        <f>IF(I385='School Lookup'!$G$13,1,0)</f>
        <v>0</v>
      </c>
      <c r="C385" s="85">
        <f t="shared" si="5"/>
        <v>383</v>
      </c>
      <c r="D385" s="86" t="s">
        <v>6478</v>
      </c>
      <c r="E385" s="86" t="s">
        <v>6702</v>
      </c>
      <c r="F385" s="86" t="s">
        <v>1150</v>
      </c>
      <c r="G385" s="86" t="s">
        <v>2800</v>
      </c>
      <c r="H385" s="86" t="s">
        <v>574</v>
      </c>
      <c r="I385" s="86" t="s">
        <v>4106</v>
      </c>
      <c r="J385" s="86" t="s">
        <v>1648</v>
      </c>
      <c r="K385" s="86" t="s">
        <v>280</v>
      </c>
      <c r="L385" s="86">
        <v>1</v>
      </c>
      <c r="M385" s="86">
        <v>-99</v>
      </c>
      <c r="N385" s="89">
        <v>-99</v>
      </c>
      <c r="O385" s="89">
        <v>-99</v>
      </c>
      <c r="P385" s="89">
        <v>-99</v>
      </c>
      <c r="Q385" s="89">
        <v>-99</v>
      </c>
      <c r="R385" s="89">
        <v>-99</v>
      </c>
      <c r="S385" s="89">
        <v>-99</v>
      </c>
      <c r="T385" s="89">
        <v>-99</v>
      </c>
      <c r="U385" s="89">
        <v>-99</v>
      </c>
      <c r="V385" s="89">
        <v>-99</v>
      </c>
      <c r="W385" s="89">
        <v>-99</v>
      </c>
      <c r="X385" s="89">
        <v>-99</v>
      </c>
      <c r="Y385" s="89">
        <v>-99</v>
      </c>
      <c r="Z385" s="89">
        <v>-99</v>
      </c>
      <c r="AA385" s="89">
        <v>-99</v>
      </c>
      <c r="AB385" s="89">
        <v>-99</v>
      </c>
      <c r="AC385" s="89">
        <v>-99</v>
      </c>
      <c r="AD385" s="89">
        <v>-99</v>
      </c>
      <c r="AE385" s="89">
        <v>-99</v>
      </c>
      <c r="AF385" s="89">
        <v>-99</v>
      </c>
      <c r="AG385" s="89">
        <v>-99</v>
      </c>
      <c r="AH385" s="89">
        <v>-99</v>
      </c>
      <c r="AI385" s="89">
        <v>-99</v>
      </c>
      <c r="AJ385" s="89">
        <v>-99</v>
      </c>
      <c r="AK385" s="89">
        <v>-99</v>
      </c>
      <c r="AL385" s="89">
        <v>-99</v>
      </c>
      <c r="AM385" s="89">
        <v>-99</v>
      </c>
      <c r="AN385" s="89">
        <v>-99</v>
      </c>
      <c r="AO385" s="89">
        <v>-99</v>
      </c>
      <c r="AP385" s="89">
        <v>-99</v>
      </c>
      <c r="AQ385" s="89">
        <v>-99</v>
      </c>
      <c r="AR385" s="89">
        <v>-99</v>
      </c>
      <c r="AS385" s="89">
        <v>-99</v>
      </c>
      <c r="AT385" s="89">
        <v>-99</v>
      </c>
      <c r="AU385" s="89">
        <v>-99</v>
      </c>
      <c r="AV385" s="89">
        <v>-99</v>
      </c>
      <c r="AW385" s="89">
        <v>-99</v>
      </c>
      <c r="AX385" s="89">
        <v>-99</v>
      </c>
      <c r="AY385" s="89">
        <v>-99</v>
      </c>
      <c r="AZ385" s="89">
        <v>-99</v>
      </c>
      <c r="BA385" s="89">
        <v>1</v>
      </c>
      <c r="BB385" s="89">
        <v>0.54875921356977597</v>
      </c>
      <c r="BC385" s="89">
        <v>1.45935730068561</v>
      </c>
      <c r="BD385" s="89">
        <v>57.804099999999998</v>
      </c>
      <c r="BE385" s="89">
        <v>0.95096198070316496</v>
      </c>
      <c r="BF385" s="89">
        <v>56.206621665381597</v>
      </c>
      <c r="BG385" s="89">
        <v>1.2051596406943901</v>
      </c>
      <c r="BH385" s="89">
        <v>1.2996816962518001</v>
      </c>
      <c r="BI385" s="89">
        <v>0.249951821160146</v>
      </c>
      <c r="BJ385" s="89">
        <v>0.32485780690664601</v>
      </c>
      <c r="BK385" s="89">
        <v>1</v>
      </c>
      <c r="BL385" s="89">
        <v>0.41441804163454099</v>
      </c>
      <c r="BM385" s="89">
        <v>1.1902512017931699</v>
      </c>
      <c r="BN385" s="89">
        <v>59.878799999999998</v>
      </c>
      <c r="BO385" s="89">
        <v>1.2601675936466501</v>
      </c>
      <c r="BP385" s="89">
        <v>55.204292135697798</v>
      </c>
      <c r="BQ385" s="89">
        <v>1.2252093977199101</v>
      </c>
      <c r="BR385" s="89">
        <v>1.29711105127293</v>
      </c>
      <c r="BS385" s="89">
        <v>0.249951821160146</v>
      </c>
      <c r="BT385" s="89">
        <v>0.32421526951261997</v>
      </c>
      <c r="BU385" s="89">
        <v>1</v>
      </c>
      <c r="BV385" s="89">
        <v>0.41716335642802099</v>
      </c>
      <c r="BW385" s="89">
        <v>1.1180501181326199</v>
      </c>
      <c r="BX385" s="89">
        <v>58.2883</v>
      </c>
      <c r="BY385" s="89">
        <v>0.94692116427665396</v>
      </c>
      <c r="BZ385" s="89">
        <v>51.347166127790601</v>
      </c>
      <c r="CA385" s="89">
        <v>1.0324856412046399</v>
      </c>
      <c r="CB385" s="89">
        <v>1.0981376197113299</v>
      </c>
      <c r="CC385" s="89">
        <v>0.25033725187897499</v>
      </c>
      <c r="CD385" s="89">
        <v>0.27490475390345298</v>
      </c>
      <c r="CE385" s="89">
        <v>1</v>
      </c>
      <c r="CF385" s="89">
        <v>0.31900509259259302</v>
      </c>
      <c r="CG385" s="89">
        <v>0.95158883812129302</v>
      </c>
      <c r="CH385" s="89">
        <v>43.604300000000002</v>
      </c>
      <c r="CI385" s="89">
        <v>-0.64961678334149298</v>
      </c>
      <c r="CJ385" s="89">
        <v>46.219129629629599</v>
      </c>
      <c r="CK385" s="89">
        <v>0.1509860273899</v>
      </c>
      <c r="CL385" s="89">
        <v>0.172523018252699</v>
      </c>
      <c r="CM385" s="89">
        <v>0.24975910580073199</v>
      </c>
      <c r="CN385" s="89">
        <v>4.3089194768837602E-2</v>
      </c>
      <c r="CO385" s="89">
        <v>98.204999999999998</v>
      </c>
      <c r="CP385" s="89">
        <v>0.81720000000000004</v>
      </c>
      <c r="CQ385" s="89">
        <v>0.67</v>
      </c>
      <c r="CR385" s="89">
        <v>-8.5900000000000004E-2</v>
      </c>
      <c r="CS385" s="89">
        <v>0.81720000000000004</v>
      </c>
      <c r="CT385" s="89">
        <v>0.66739999999999999</v>
      </c>
      <c r="CU385" s="86" t="s">
        <v>6988</v>
      </c>
      <c r="CV385" s="86">
        <v>0.93710000000000004</v>
      </c>
      <c r="CW385" s="86">
        <v>85</v>
      </c>
      <c r="CX385" s="86">
        <v>2</v>
      </c>
      <c r="CY385" s="86">
        <v>-0.18410000000000001</v>
      </c>
      <c r="CZ385" s="86">
        <v>42</v>
      </c>
      <c r="DA385" s="86">
        <v>4</v>
      </c>
      <c r="DB385" s="86">
        <v>0.62749999999999995</v>
      </c>
      <c r="DC385" s="86">
        <v>78</v>
      </c>
      <c r="DD385" s="86">
        <v>-99</v>
      </c>
      <c r="DE385" s="86">
        <v>-99</v>
      </c>
      <c r="DF385" s="86">
        <v>-99</v>
      </c>
      <c r="DG385" s="86">
        <v>-99</v>
      </c>
      <c r="DH385" s="86">
        <v>-99</v>
      </c>
    </row>
    <row r="386" spans="1:112" x14ac:dyDescent="0.2">
      <c r="A386" s="85">
        <f>IF(ISERROR(SEARCH('School Lookup'!$F$3,Data!J386)),A385,A385+1)</f>
        <v>0</v>
      </c>
      <c r="B386" s="85">
        <f>IF(I386='School Lookup'!$G$13,1,0)</f>
        <v>0</v>
      </c>
      <c r="C386" s="85">
        <f t="shared" si="5"/>
        <v>384</v>
      </c>
      <c r="D386" s="86" t="s">
        <v>6478</v>
      </c>
      <c r="E386" s="86" t="s">
        <v>6499</v>
      </c>
      <c r="F386" s="86" t="s">
        <v>2742</v>
      </c>
      <c r="G386" s="86" t="s">
        <v>2940</v>
      </c>
      <c r="H386" s="86" t="s">
        <v>525</v>
      </c>
      <c r="I386" s="86" t="s">
        <v>4156</v>
      </c>
      <c r="J386" s="86" t="s">
        <v>926</v>
      </c>
      <c r="K386" s="86" t="s">
        <v>6485</v>
      </c>
      <c r="L386" s="86">
        <v>1</v>
      </c>
      <c r="M386" s="86">
        <v>1</v>
      </c>
      <c r="N386" s="89">
        <v>8.2785263157894695E-2</v>
      </c>
      <c r="O386" s="89">
        <v>0.27362638898875602</v>
      </c>
      <c r="P386" s="89">
        <v>65.622200000000007</v>
      </c>
      <c r="Q386" s="89">
        <v>1.67445956405278</v>
      </c>
      <c r="R386" s="89">
        <v>50.526279298245598</v>
      </c>
      <c r="S386" s="89">
        <v>0.97404297652076599</v>
      </c>
      <c r="T386" s="89">
        <v>1.1051002024802701</v>
      </c>
      <c r="U386" s="89">
        <v>0.37254901960784298</v>
      </c>
      <c r="V386" s="89">
        <v>0.41170399700245502</v>
      </c>
      <c r="W386" s="89">
        <v>1</v>
      </c>
      <c r="X386" s="89">
        <v>0.103452631578947</v>
      </c>
      <c r="Y386" s="89">
        <v>0.33259053570181402</v>
      </c>
      <c r="Z386" s="89">
        <v>61.288899999999998</v>
      </c>
      <c r="AA386" s="89">
        <v>1.4292372882490101</v>
      </c>
      <c r="AB386" s="89">
        <v>53.684206666666697</v>
      </c>
      <c r="AC386" s="89">
        <v>0.88091391197541402</v>
      </c>
      <c r="AD386" s="89">
        <v>1.0270639937453001</v>
      </c>
      <c r="AE386" s="89">
        <v>0.37254901960784298</v>
      </c>
      <c r="AF386" s="89">
        <v>0.382631683944328</v>
      </c>
      <c r="AG386" s="89">
        <v>1</v>
      </c>
      <c r="AH386" s="89">
        <v>0.22659696969696999</v>
      </c>
      <c r="AI386" s="89">
        <v>0.54469446418404299</v>
      </c>
      <c r="AJ386" s="89">
        <v>-99</v>
      </c>
      <c r="AK386" s="89">
        <v>-99</v>
      </c>
      <c r="AL386" s="89">
        <v>53.535351515151497</v>
      </c>
      <c r="AM386" s="89">
        <v>0.54469446418404299</v>
      </c>
      <c r="AN386" s="89">
        <v>0.52902359016816403</v>
      </c>
      <c r="AO386" s="89">
        <v>0.129411764705882</v>
      </c>
      <c r="AP386" s="89">
        <v>6.8461876374703606E-2</v>
      </c>
      <c r="AQ386" s="89">
        <v>1</v>
      </c>
      <c r="AR386" s="89">
        <v>0.23219999999999999</v>
      </c>
      <c r="AS386" s="89">
        <v>0.59195288557414305</v>
      </c>
      <c r="AT386" s="89">
        <v>-99</v>
      </c>
      <c r="AU386" s="89">
        <v>-99</v>
      </c>
      <c r="AV386" s="89">
        <v>45.833350000000003</v>
      </c>
      <c r="AW386" s="89">
        <v>0.59195288557414305</v>
      </c>
      <c r="AX386" s="89">
        <v>0.58458290100071997</v>
      </c>
      <c r="AY386" s="89">
        <v>0.12549019607843101</v>
      </c>
      <c r="AZ386" s="89">
        <v>7.3359422870678606E-2</v>
      </c>
      <c r="BA386" s="89">
        <v>-99</v>
      </c>
      <c r="BB386" s="89">
        <v>-99</v>
      </c>
      <c r="BC386" s="89">
        <v>-99</v>
      </c>
      <c r="BD386" s="89">
        <v>-99</v>
      </c>
      <c r="BE386" s="89">
        <v>-99</v>
      </c>
      <c r="BF386" s="89">
        <v>-99</v>
      </c>
      <c r="BG386" s="89">
        <v>-99</v>
      </c>
      <c r="BH386" s="89">
        <v>-99</v>
      </c>
      <c r="BI386" s="89">
        <v>-99</v>
      </c>
      <c r="BJ386" s="89">
        <v>-99</v>
      </c>
      <c r="BK386" s="89">
        <v>-99</v>
      </c>
      <c r="BL386" s="89">
        <v>-99</v>
      </c>
      <c r="BM386" s="89">
        <v>-99</v>
      </c>
      <c r="BN386" s="89">
        <v>-99</v>
      </c>
      <c r="BO386" s="89">
        <v>-99</v>
      </c>
      <c r="BP386" s="89">
        <v>-99</v>
      </c>
      <c r="BQ386" s="89">
        <v>-99</v>
      </c>
      <c r="BR386" s="89">
        <v>-99</v>
      </c>
      <c r="BS386" s="89">
        <v>-99</v>
      </c>
      <c r="BT386" s="89">
        <v>-99</v>
      </c>
      <c r="BU386" s="89">
        <v>-99</v>
      </c>
      <c r="BV386" s="89">
        <v>-99</v>
      </c>
      <c r="BW386" s="89">
        <v>-99</v>
      </c>
      <c r="BX386" s="89">
        <v>-99</v>
      </c>
      <c r="BY386" s="89">
        <v>-99</v>
      </c>
      <c r="BZ386" s="89">
        <v>-99</v>
      </c>
      <c r="CA386" s="89">
        <v>-99</v>
      </c>
      <c r="CB386" s="89">
        <v>-99</v>
      </c>
      <c r="CC386" s="89">
        <v>-99</v>
      </c>
      <c r="CD386" s="89">
        <v>-99</v>
      </c>
      <c r="CE386" s="89">
        <v>-99</v>
      </c>
      <c r="CF386" s="89">
        <v>-99</v>
      </c>
      <c r="CG386" s="89">
        <v>-99</v>
      </c>
      <c r="CH386" s="89">
        <v>-99</v>
      </c>
      <c r="CI386" s="89">
        <v>-99</v>
      </c>
      <c r="CJ386" s="89">
        <v>-99</v>
      </c>
      <c r="CK386" s="89">
        <v>-99</v>
      </c>
      <c r="CL386" s="89">
        <v>-99</v>
      </c>
      <c r="CM386" s="89">
        <v>-99</v>
      </c>
      <c r="CN386" s="89">
        <v>-99</v>
      </c>
      <c r="CO386" s="89">
        <v>-99</v>
      </c>
      <c r="CP386" s="89">
        <v>-99</v>
      </c>
      <c r="CQ386" s="89">
        <v>-99</v>
      </c>
      <c r="CR386" s="89">
        <v>-99</v>
      </c>
      <c r="CS386" s="89">
        <v>-99</v>
      </c>
      <c r="CT386" s="89">
        <v>-99</v>
      </c>
      <c r="CU386" s="86">
        <v>-99</v>
      </c>
      <c r="CV386" s="86">
        <v>0.93620000000000003</v>
      </c>
      <c r="CW386" s="86">
        <v>85</v>
      </c>
      <c r="CX386" s="86">
        <v>2</v>
      </c>
      <c r="CY386" s="86">
        <v>-0.3296</v>
      </c>
      <c r="CZ386" s="86">
        <v>35</v>
      </c>
      <c r="DA386" s="86">
        <v>2</v>
      </c>
      <c r="DB386" s="86">
        <v>1.1563000000000001</v>
      </c>
      <c r="DC386" s="86">
        <v>94</v>
      </c>
      <c r="DD386" s="86">
        <v>1</v>
      </c>
      <c r="DE386" s="86">
        <v>-99</v>
      </c>
      <c r="DF386" s="86">
        <v>-99</v>
      </c>
      <c r="DG386" s="86">
        <v>1</v>
      </c>
      <c r="DH386" s="86">
        <v>1</v>
      </c>
    </row>
    <row r="387" spans="1:112" x14ac:dyDescent="0.2">
      <c r="A387" s="85">
        <f>IF(ISERROR(SEARCH('School Lookup'!$F$3,Data!J387)),A386,A386+1)</f>
        <v>0</v>
      </c>
      <c r="B387" s="85">
        <f>IF(I387='School Lookup'!$G$13,1,0)</f>
        <v>0</v>
      </c>
      <c r="C387" s="85">
        <f t="shared" si="5"/>
        <v>385</v>
      </c>
      <c r="D387" s="86" t="s">
        <v>6478</v>
      </c>
      <c r="E387" s="86" t="s">
        <v>6499</v>
      </c>
      <c r="F387" s="86" t="s">
        <v>2742</v>
      </c>
      <c r="G387" s="86" t="s">
        <v>2940</v>
      </c>
      <c r="H387" s="86" t="s">
        <v>525</v>
      </c>
      <c r="I387" s="86" t="s">
        <v>4308</v>
      </c>
      <c r="J387" s="86" t="s">
        <v>6665</v>
      </c>
      <c r="K387" s="86" t="s">
        <v>6482</v>
      </c>
      <c r="L387" s="86">
        <v>1</v>
      </c>
      <c r="M387" s="86">
        <v>1</v>
      </c>
      <c r="N387" s="89">
        <v>1.45444444444444E-2</v>
      </c>
      <c r="O387" s="89">
        <v>0.12585096976548599</v>
      </c>
      <c r="P387" s="89">
        <v>56.477400000000003</v>
      </c>
      <c r="Q387" s="89">
        <v>0.70445771672650603</v>
      </c>
      <c r="R387" s="89">
        <v>50.213675213675202</v>
      </c>
      <c r="S387" s="89">
        <v>0.41515434324599598</v>
      </c>
      <c r="T387" s="89">
        <v>0.47094777399346099</v>
      </c>
      <c r="U387" s="89">
        <v>0.37469975980784598</v>
      </c>
      <c r="V387" s="89">
        <v>0.17646401779738999</v>
      </c>
      <c r="W387" s="89">
        <v>1</v>
      </c>
      <c r="X387" s="89">
        <v>0.199292963752665</v>
      </c>
      <c r="Y387" s="89">
        <v>0.55821385788224198</v>
      </c>
      <c r="Z387" s="89">
        <v>63.8645</v>
      </c>
      <c r="AA387" s="89">
        <v>1.7504222304097099</v>
      </c>
      <c r="AB387" s="89">
        <v>55.010658422174799</v>
      </c>
      <c r="AC387" s="89">
        <v>1.1543180441459799</v>
      </c>
      <c r="AD387" s="89">
        <v>1.34540264141468</v>
      </c>
      <c r="AE387" s="89">
        <v>0.375500400320256</v>
      </c>
      <c r="AF387" s="89">
        <v>0.50519923044314097</v>
      </c>
      <c r="AG387" s="89">
        <v>1</v>
      </c>
      <c r="AH387" s="89">
        <v>0.25532500000000002</v>
      </c>
      <c r="AI387" s="89">
        <v>0.60651995686945503</v>
      </c>
      <c r="AJ387" s="89">
        <v>-99</v>
      </c>
      <c r="AK387" s="89">
        <v>-99</v>
      </c>
      <c r="AL387" s="89">
        <v>59.615376923076902</v>
      </c>
      <c r="AM387" s="89">
        <v>0.60651995686945503</v>
      </c>
      <c r="AN387" s="89">
        <v>0.59397395481616799</v>
      </c>
      <c r="AO387" s="89">
        <v>0.124899919935949</v>
      </c>
      <c r="AP387" s="89">
        <v>7.4187299400578305E-2</v>
      </c>
      <c r="AQ387" s="89">
        <v>1</v>
      </c>
      <c r="AR387" s="89">
        <v>0.59083076923076905</v>
      </c>
      <c r="AS387" s="89">
        <v>1.3980888611114499</v>
      </c>
      <c r="AT387" s="89">
        <v>-99</v>
      </c>
      <c r="AU387" s="89">
        <v>-99</v>
      </c>
      <c r="AV387" s="89">
        <v>47.435917948718</v>
      </c>
      <c r="AW387" s="89">
        <v>1.3980888611114499</v>
      </c>
      <c r="AX387" s="89">
        <v>1.43408494594886</v>
      </c>
      <c r="AY387" s="89">
        <v>0.124899919935949</v>
      </c>
      <c r="AZ387" s="89">
        <v>0.17911709493036199</v>
      </c>
      <c r="BA387" s="89">
        <v>-99</v>
      </c>
      <c r="BB387" s="89">
        <v>-99</v>
      </c>
      <c r="BC387" s="89">
        <v>-99</v>
      </c>
      <c r="BD387" s="89">
        <v>-99</v>
      </c>
      <c r="BE387" s="89">
        <v>-99</v>
      </c>
      <c r="BF387" s="89">
        <v>-99</v>
      </c>
      <c r="BG387" s="89">
        <v>-99</v>
      </c>
      <c r="BH387" s="89">
        <v>-99</v>
      </c>
      <c r="BI387" s="89">
        <v>-99</v>
      </c>
      <c r="BJ387" s="89">
        <v>-99</v>
      </c>
      <c r="BK387" s="89">
        <v>-99</v>
      </c>
      <c r="BL387" s="89">
        <v>-99</v>
      </c>
      <c r="BM387" s="89">
        <v>-99</v>
      </c>
      <c r="BN387" s="89">
        <v>-99</v>
      </c>
      <c r="BO387" s="89">
        <v>-99</v>
      </c>
      <c r="BP387" s="89">
        <v>-99</v>
      </c>
      <c r="BQ387" s="89">
        <v>-99</v>
      </c>
      <c r="BR387" s="89">
        <v>-99</v>
      </c>
      <c r="BS387" s="89">
        <v>-99</v>
      </c>
      <c r="BT387" s="89">
        <v>-99</v>
      </c>
      <c r="BU387" s="89">
        <v>-99</v>
      </c>
      <c r="BV387" s="89">
        <v>-99</v>
      </c>
      <c r="BW387" s="89">
        <v>-99</v>
      </c>
      <c r="BX387" s="89">
        <v>-99</v>
      </c>
      <c r="BY387" s="89">
        <v>-99</v>
      </c>
      <c r="BZ387" s="89">
        <v>-99</v>
      </c>
      <c r="CA387" s="89">
        <v>-99</v>
      </c>
      <c r="CB387" s="89">
        <v>-99</v>
      </c>
      <c r="CC387" s="89">
        <v>-99</v>
      </c>
      <c r="CD387" s="89">
        <v>-99</v>
      </c>
      <c r="CE387" s="89">
        <v>-99</v>
      </c>
      <c r="CF387" s="89">
        <v>-99</v>
      </c>
      <c r="CG387" s="89">
        <v>-99</v>
      </c>
      <c r="CH387" s="89">
        <v>-99</v>
      </c>
      <c r="CI387" s="89">
        <v>-99</v>
      </c>
      <c r="CJ387" s="89">
        <v>-99</v>
      </c>
      <c r="CK387" s="89">
        <v>-99</v>
      </c>
      <c r="CL387" s="89">
        <v>-99</v>
      </c>
      <c r="CM387" s="89">
        <v>-99</v>
      </c>
      <c r="CN387" s="89">
        <v>-99</v>
      </c>
      <c r="CO387" s="89">
        <v>-99</v>
      </c>
      <c r="CP387" s="89">
        <v>-99</v>
      </c>
      <c r="CQ387" s="89">
        <v>-99</v>
      </c>
      <c r="CR387" s="89">
        <v>-99</v>
      </c>
      <c r="CS387" s="89">
        <v>-99</v>
      </c>
      <c r="CT387" s="89">
        <v>-99</v>
      </c>
      <c r="CU387" s="86">
        <v>-99</v>
      </c>
      <c r="CV387" s="86">
        <v>0.93500000000000005</v>
      </c>
      <c r="CW387" s="86">
        <v>85</v>
      </c>
      <c r="CX387" s="86">
        <v>2</v>
      </c>
      <c r="CY387" s="86">
        <v>-0.86699999999999999</v>
      </c>
      <c r="CZ387" s="86">
        <v>15</v>
      </c>
      <c r="DA387" s="86">
        <v>2</v>
      </c>
      <c r="DB387" s="86">
        <v>0.92120000000000002</v>
      </c>
      <c r="DC387" s="86">
        <v>89</v>
      </c>
      <c r="DD387" s="86">
        <v>1</v>
      </c>
      <c r="DE387" s="86">
        <v>-99</v>
      </c>
      <c r="DF387" s="86">
        <v>-99</v>
      </c>
      <c r="DG387" s="86">
        <v>1</v>
      </c>
      <c r="DH387" s="86">
        <v>-99</v>
      </c>
    </row>
    <row r="388" spans="1:112" x14ac:dyDescent="0.2">
      <c r="A388" s="85">
        <f>IF(ISERROR(SEARCH('School Lookup'!$F$3,Data!J388)),A387,A387+1)</f>
        <v>0</v>
      </c>
      <c r="B388" s="85">
        <f>IF(I388='School Lookup'!$G$13,1,0)</f>
        <v>0</v>
      </c>
      <c r="C388" s="85">
        <f t="shared" ref="C388:C451" si="6">C387+1</f>
        <v>386</v>
      </c>
      <c r="D388" s="86" t="s">
        <v>6478</v>
      </c>
      <c r="E388" s="86" t="s">
        <v>6499</v>
      </c>
      <c r="F388" s="86" t="s">
        <v>2742</v>
      </c>
      <c r="G388" s="86" t="s">
        <v>2990</v>
      </c>
      <c r="H388" s="86" t="s">
        <v>836</v>
      </c>
      <c r="I388" s="86" t="s">
        <v>5214</v>
      </c>
      <c r="J388" s="86" t="s">
        <v>846</v>
      </c>
      <c r="K388" s="86" t="s">
        <v>107</v>
      </c>
      <c r="L388" s="86">
        <v>1</v>
      </c>
      <c r="M388" s="86">
        <v>1</v>
      </c>
      <c r="N388" s="89">
        <v>-0.13564858044163999</v>
      </c>
      <c r="O388" s="89">
        <v>-0.199391863415493</v>
      </c>
      <c r="P388" s="89">
        <v>67.416700000000006</v>
      </c>
      <c r="Q388" s="89">
        <v>1.86480471266477</v>
      </c>
      <c r="R388" s="89">
        <v>58.044158675078897</v>
      </c>
      <c r="S388" s="89">
        <v>0.83270642462464095</v>
      </c>
      <c r="T388" s="89">
        <v>0.94473029641561401</v>
      </c>
      <c r="U388" s="89">
        <v>0.40126582278480999</v>
      </c>
      <c r="V388" s="89">
        <v>0.37908797970094898</v>
      </c>
      <c r="W388" s="89">
        <v>1</v>
      </c>
      <c r="X388" s="89">
        <v>4.0080952380952398E-2</v>
      </c>
      <c r="Y388" s="89">
        <v>0.18340356536778499</v>
      </c>
      <c r="Z388" s="89">
        <v>65.7042</v>
      </c>
      <c r="AA388" s="89">
        <v>1.97983826476794</v>
      </c>
      <c r="AB388" s="89">
        <v>53.968246666666701</v>
      </c>
      <c r="AC388" s="89">
        <v>1.08162091506786</v>
      </c>
      <c r="AD388" s="89">
        <v>1.2607575938930999</v>
      </c>
      <c r="AE388" s="89">
        <v>0.39873417721519</v>
      </c>
      <c r="AF388" s="89">
        <v>0.50270714186876697</v>
      </c>
      <c r="AG388" s="89">
        <v>1</v>
      </c>
      <c r="AH388" s="89">
        <v>0.109246835443038</v>
      </c>
      <c r="AI388" s="89">
        <v>0.29214565417449201</v>
      </c>
      <c r="AJ388" s="89">
        <v>-99</v>
      </c>
      <c r="AK388" s="89">
        <v>-99</v>
      </c>
      <c r="AL388" s="89">
        <v>53.164574683544302</v>
      </c>
      <c r="AM388" s="89">
        <v>0.29214565417449201</v>
      </c>
      <c r="AN388" s="89">
        <v>0.26371009909734799</v>
      </c>
      <c r="AO388" s="89">
        <v>0.2</v>
      </c>
      <c r="AP388" s="89">
        <v>5.2742019819469702E-2</v>
      </c>
      <c r="AQ388" s="89">
        <v>-99</v>
      </c>
      <c r="AR388" s="89">
        <v>-99</v>
      </c>
      <c r="AS388" s="89">
        <v>-99</v>
      </c>
      <c r="AT388" s="89">
        <v>-99</v>
      </c>
      <c r="AU388" s="89">
        <v>-99</v>
      </c>
      <c r="AV388" s="89">
        <v>-99</v>
      </c>
      <c r="AW388" s="89">
        <v>-99</v>
      </c>
      <c r="AX388" s="89">
        <v>-99</v>
      </c>
      <c r="AY388" s="89">
        <v>-99</v>
      </c>
      <c r="AZ388" s="89">
        <v>-99</v>
      </c>
      <c r="BA388" s="89">
        <v>-99</v>
      </c>
      <c r="BB388" s="89">
        <v>-99</v>
      </c>
      <c r="BC388" s="89">
        <v>-99</v>
      </c>
      <c r="BD388" s="89">
        <v>-99</v>
      </c>
      <c r="BE388" s="89">
        <v>-99</v>
      </c>
      <c r="BF388" s="89">
        <v>-99</v>
      </c>
      <c r="BG388" s="89">
        <v>-99</v>
      </c>
      <c r="BH388" s="89">
        <v>-99</v>
      </c>
      <c r="BI388" s="89">
        <v>-99</v>
      </c>
      <c r="BJ388" s="89">
        <v>-99</v>
      </c>
      <c r="BK388" s="89">
        <v>-99</v>
      </c>
      <c r="BL388" s="89">
        <v>-99</v>
      </c>
      <c r="BM388" s="89">
        <v>-99</v>
      </c>
      <c r="BN388" s="89">
        <v>-99</v>
      </c>
      <c r="BO388" s="89">
        <v>-99</v>
      </c>
      <c r="BP388" s="89">
        <v>-99</v>
      </c>
      <c r="BQ388" s="89">
        <v>-99</v>
      </c>
      <c r="BR388" s="89">
        <v>-99</v>
      </c>
      <c r="BS388" s="89">
        <v>-99</v>
      </c>
      <c r="BT388" s="89">
        <v>-99</v>
      </c>
      <c r="BU388" s="89">
        <v>-99</v>
      </c>
      <c r="BV388" s="89">
        <v>-99</v>
      </c>
      <c r="BW388" s="89">
        <v>-99</v>
      </c>
      <c r="BX388" s="89">
        <v>-99</v>
      </c>
      <c r="BY388" s="89">
        <v>-99</v>
      </c>
      <c r="BZ388" s="89">
        <v>-99</v>
      </c>
      <c r="CA388" s="89">
        <v>-99</v>
      </c>
      <c r="CB388" s="89">
        <v>-99</v>
      </c>
      <c r="CC388" s="89">
        <v>-99</v>
      </c>
      <c r="CD388" s="89">
        <v>-99</v>
      </c>
      <c r="CE388" s="89">
        <v>-99</v>
      </c>
      <c r="CF388" s="89">
        <v>-99</v>
      </c>
      <c r="CG388" s="89">
        <v>-99</v>
      </c>
      <c r="CH388" s="89">
        <v>-99</v>
      </c>
      <c r="CI388" s="89">
        <v>-99</v>
      </c>
      <c r="CJ388" s="89">
        <v>-99</v>
      </c>
      <c r="CK388" s="89">
        <v>-99</v>
      </c>
      <c r="CL388" s="89">
        <v>-99</v>
      </c>
      <c r="CM388" s="89">
        <v>-99</v>
      </c>
      <c r="CN388" s="89">
        <v>-99</v>
      </c>
      <c r="CO388" s="89">
        <v>-99</v>
      </c>
      <c r="CP388" s="89">
        <v>-99</v>
      </c>
      <c r="CQ388" s="89">
        <v>-99</v>
      </c>
      <c r="CR388" s="89">
        <v>-99</v>
      </c>
      <c r="CS388" s="89">
        <v>-99</v>
      </c>
      <c r="CT388" s="89">
        <v>-99</v>
      </c>
      <c r="CU388" s="86">
        <v>-99</v>
      </c>
      <c r="CV388" s="86">
        <v>0.9345</v>
      </c>
      <c r="CW388" s="86">
        <v>85</v>
      </c>
      <c r="CX388" s="86">
        <v>2</v>
      </c>
      <c r="CY388" s="86">
        <v>1.2111000000000001</v>
      </c>
      <c r="CZ388" s="86">
        <v>91</v>
      </c>
      <c r="DA388" s="86">
        <v>2</v>
      </c>
      <c r="DB388" s="86">
        <v>1.5377000000000001</v>
      </c>
      <c r="DC388" s="86">
        <v>98</v>
      </c>
      <c r="DD388" s="86">
        <v>1</v>
      </c>
      <c r="DE388" s="86">
        <v>-99</v>
      </c>
      <c r="DF388" s="86">
        <v>1</v>
      </c>
      <c r="DG388" s="86">
        <v>1</v>
      </c>
      <c r="DH388" s="86">
        <v>1</v>
      </c>
    </row>
    <row r="389" spans="1:112" x14ac:dyDescent="0.2">
      <c r="A389" s="85">
        <f>IF(ISERROR(SEARCH('School Lookup'!$F$3,Data!J389)),A388,A388+1)</f>
        <v>0</v>
      </c>
      <c r="B389" s="85">
        <f>IF(I389='School Lookup'!$G$13,1,0)</f>
        <v>0</v>
      </c>
      <c r="C389" s="85">
        <f t="shared" si="6"/>
        <v>387</v>
      </c>
      <c r="D389" s="86" t="s">
        <v>6478</v>
      </c>
      <c r="E389" s="86" t="s">
        <v>6760</v>
      </c>
      <c r="F389" s="86" t="s">
        <v>2767</v>
      </c>
      <c r="G389" s="86" t="s">
        <v>2803</v>
      </c>
      <c r="H389" s="86" t="s">
        <v>961</v>
      </c>
      <c r="I389" s="86" t="s">
        <v>4030</v>
      </c>
      <c r="J389" s="86" t="s">
        <v>1737</v>
      </c>
      <c r="K389" s="86" t="s">
        <v>26</v>
      </c>
      <c r="L389" s="86">
        <v>1</v>
      </c>
      <c r="M389" s="86">
        <v>1</v>
      </c>
      <c r="N389" s="89">
        <v>0.41174452736318401</v>
      </c>
      <c r="O389" s="89">
        <v>0.98598732034630199</v>
      </c>
      <c r="P389" s="89">
        <v>59.5852</v>
      </c>
      <c r="Q389" s="89">
        <v>1.0341064505556301</v>
      </c>
      <c r="R389" s="89">
        <v>46.517392039801003</v>
      </c>
      <c r="S389" s="89">
        <v>1.0100468854509701</v>
      </c>
      <c r="T389" s="89">
        <v>1.14595264592562</v>
      </c>
      <c r="U389" s="89">
        <v>0.37395348837209302</v>
      </c>
      <c r="V389" s="89">
        <v>0.42853298945311502</v>
      </c>
      <c r="W389" s="89">
        <v>1</v>
      </c>
      <c r="X389" s="89">
        <v>0.27038528678304202</v>
      </c>
      <c r="Y389" s="89">
        <v>0.72557644667798904</v>
      </c>
      <c r="Z389" s="89">
        <v>57.133299999999998</v>
      </c>
      <c r="AA389" s="89">
        <v>0.91102167027921599</v>
      </c>
      <c r="AB389" s="89">
        <v>50.1246778054863</v>
      </c>
      <c r="AC389" s="89">
        <v>0.81829905847860296</v>
      </c>
      <c r="AD389" s="89">
        <v>0.954158263945448</v>
      </c>
      <c r="AE389" s="89">
        <v>0.37302325581395401</v>
      </c>
      <c r="AF389" s="89">
        <v>0.35592322217872102</v>
      </c>
      <c r="AG389" s="89">
        <v>1</v>
      </c>
      <c r="AH389" s="89">
        <v>0.33302089552238801</v>
      </c>
      <c r="AI389" s="89">
        <v>0.77372901957359996</v>
      </c>
      <c r="AJ389" s="89">
        <v>-99</v>
      </c>
      <c r="AK389" s="89">
        <v>-99</v>
      </c>
      <c r="AL389" s="89">
        <v>49.253716417910397</v>
      </c>
      <c r="AM389" s="89">
        <v>0.77372901957359996</v>
      </c>
      <c r="AN389" s="89">
        <v>0.76963433572644802</v>
      </c>
      <c r="AO389" s="89">
        <v>0.124651162790698</v>
      </c>
      <c r="AP389" s="89">
        <v>9.5935814871947897E-2</v>
      </c>
      <c r="AQ389" s="89">
        <v>1</v>
      </c>
      <c r="AR389" s="89">
        <v>0.16162101449275401</v>
      </c>
      <c r="AS389" s="89">
        <v>0.433304313795558</v>
      </c>
      <c r="AT389" s="89">
        <v>-99</v>
      </c>
      <c r="AU389" s="89">
        <v>-99</v>
      </c>
      <c r="AV389" s="89">
        <v>43.478253623188401</v>
      </c>
      <c r="AW389" s="89">
        <v>0.433304313795558</v>
      </c>
      <c r="AX389" s="89">
        <v>0.417399832332705</v>
      </c>
      <c r="AY389" s="89">
        <v>0.128372093023256</v>
      </c>
      <c r="AZ389" s="89">
        <v>5.3582490104105297E-2</v>
      </c>
      <c r="BA389" s="89">
        <v>-99</v>
      </c>
      <c r="BB389" s="89">
        <v>-99</v>
      </c>
      <c r="BC389" s="89">
        <v>-99</v>
      </c>
      <c r="BD389" s="89">
        <v>-99</v>
      </c>
      <c r="BE389" s="89">
        <v>-99</v>
      </c>
      <c r="BF389" s="89">
        <v>-99</v>
      </c>
      <c r="BG389" s="89">
        <v>-99</v>
      </c>
      <c r="BH389" s="89">
        <v>-99</v>
      </c>
      <c r="BI389" s="89">
        <v>-99</v>
      </c>
      <c r="BJ389" s="89">
        <v>-99</v>
      </c>
      <c r="BK389" s="89">
        <v>-99</v>
      </c>
      <c r="BL389" s="89">
        <v>-99</v>
      </c>
      <c r="BM389" s="89">
        <v>-99</v>
      </c>
      <c r="BN389" s="89">
        <v>-99</v>
      </c>
      <c r="BO389" s="89">
        <v>-99</v>
      </c>
      <c r="BP389" s="89">
        <v>-99</v>
      </c>
      <c r="BQ389" s="89">
        <v>-99</v>
      </c>
      <c r="BR389" s="89">
        <v>-99</v>
      </c>
      <c r="BS389" s="89">
        <v>-99</v>
      </c>
      <c r="BT389" s="89">
        <v>-99</v>
      </c>
      <c r="BU389" s="89">
        <v>-99</v>
      </c>
      <c r="BV389" s="89">
        <v>-99</v>
      </c>
      <c r="BW389" s="89">
        <v>-99</v>
      </c>
      <c r="BX389" s="89">
        <v>-99</v>
      </c>
      <c r="BY389" s="89">
        <v>-99</v>
      </c>
      <c r="BZ389" s="89">
        <v>-99</v>
      </c>
      <c r="CA389" s="89">
        <v>-99</v>
      </c>
      <c r="CB389" s="89">
        <v>-99</v>
      </c>
      <c r="CC389" s="89">
        <v>-99</v>
      </c>
      <c r="CD389" s="89">
        <v>-99</v>
      </c>
      <c r="CE389" s="89">
        <v>-99</v>
      </c>
      <c r="CF389" s="89">
        <v>-99</v>
      </c>
      <c r="CG389" s="89">
        <v>-99</v>
      </c>
      <c r="CH389" s="89">
        <v>-99</v>
      </c>
      <c r="CI389" s="89">
        <v>-99</v>
      </c>
      <c r="CJ389" s="89">
        <v>-99</v>
      </c>
      <c r="CK389" s="89">
        <v>-99</v>
      </c>
      <c r="CL389" s="89">
        <v>-99</v>
      </c>
      <c r="CM389" s="89">
        <v>-99</v>
      </c>
      <c r="CN389" s="89">
        <v>-99</v>
      </c>
      <c r="CO389" s="89">
        <v>-99</v>
      </c>
      <c r="CP389" s="89">
        <v>-99</v>
      </c>
      <c r="CQ389" s="89">
        <v>-99</v>
      </c>
      <c r="CR389" s="89">
        <v>-99</v>
      </c>
      <c r="CS389" s="89">
        <v>-99</v>
      </c>
      <c r="CT389" s="89">
        <v>-99</v>
      </c>
      <c r="CU389" s="86">
        <v>-99</v>
      </c>
      <c r="CV389" s="86">
        <v>0.93400000000000005</v>
      </c>
      <c r="CW389" s="86">
        <v>85</v>
      </c>
      <c r="CX389" s="86">
        <v>2</v>
      </c>
      <c r="CY389" s="86">
        <v>-1.8227</v>
      </c>
      <c r="CZ389" s="86">
        <v>2</v>
      </c>
      <c r="DA389" s="86">
        <v>2</v>
      </c>
      <c r="DB389" s="86">
        <v>0.72650000000000003</v>
      </c>
      <c r="DC389" s="86">
        <v>82</v>
      </c>
      <c r="DD389" s="86">
        <v>-99</v>
      </c>
      <c r="DE389" s="86">
        <v>-99</v>
      </c>
      <c r="DF389" s="86">
        <v>-99</v>
      </c>
      <c r="DG389" s="86">
        <v>-99</v>
      </c>
      <c r="DH389" s="86">
        <v>-99</v>
      </c>
    </row>
    <row r="390" spans="1:112" x14ac:dyDescent="0.2">
      <c r="A390" s="85">
        <f>IF(ISERROR(SEARCH('School Lookup'!$F$3,Data!J390)),A389,A389+1)</f>
        <v>0</v>
      </c>
      <c r="B390" s="85">
        <f>IF(I390='School Lookup'!$G$13,1,0)</f>
        <v>0</v>
      </c>
      <c r="C390" s="85">
        <f t="shared" si="6"/>
        <v>388</v>
      </c>
      <c r="D390" s="86" t="s">
        <v>6478</v>
      </c>
      <c r="E390" s="86" t="s">
        <v>6486</v>
      </c>
      <c r="F390" s="86" t="s">
        <v>1088</v>
      </c>
      <c r="G390" s="86" t="s">
        <v>2792</v>
      </c>
      <c r="H390" s="86" t="s">
        <v>1156</v>
      </c>
      <c r="I390" s="86" t="s">
        <v>3635</v>
      </c>
      <c r="J390" s="86" t="s">
        <v>1157</v>
      </c>
      <c r="K390" s="86" t="s">
        <v>56</v>
      </c>
      <c r="L390" s="86">
        <v>1</v>
      </c>
      <c r="M390" s="86">
        <v>1</v>
      </c>
      <c r="N390" s="89">
        <v>0.73466688918558098</v>
      </c>
      <c r="O390" s="89">
        <v>1.6852753461136001</v>
      </c>
      <c r="P390" s="89">
        <v>59.8917</v>
      </c>
      <c r="Q390" s="89">
        <v>1.06661733829571</v>
      </c>
      <c r="R390" s="89">
        <v>50.600816555407199</v>
      </c>
      <c r="S390" s="89">
        <v>1.3759463422046601</v>
      </c>
      <c r="T390" s="89">
        <v>1.5611266453014101</v>
      </c>
      <c r="U390" s="89">
        <v>0.33318505338078303</v>
      </c>
      <c r="V390" s="89">
        <v>0.52014406464891405</v>
      </c>
      <c r="W390" s="89">
        <v>1</v>
      </c>
      <c r="X390" s="89">
        <v>0.457838985313752</v>
      </c>
      <c r="Y390" s="89">
        <v>1.1668721439930401</v>
      </c>
      <c r="Z390" s="89">
        <v>49.011099999999999</v>
      </c>
      <c r="AA390" s="89">
        <v>-0.101840706338911</v>
      </c>
      <c r="AB390" s="89">
        <v>51.401896395193603</v>
      </c>
      <c r="AC390" s="89">
        <v>0.53251571882706505</v>
      </c>
      <c r="AD390" s="89">
        <v>0.62140586130673403</v>
      </c>
      <c r="AE390" s="89">
        <v>0.33318505338078303</v>
      </c>
      <c r="AF390" s="89">
        <v>0.207043145070615</v>
      </c>
      <c r="AG390" s="89">
        <v>1</v>
      </c>
      <c r="AH390" s="89">
        <v>0.62568356164383598</v>
      </c>
      <c r="AI390" s="89">
        <v>1.4035673110514599</v>
      </c>
      <c r="AJ390" s="89">
        <v>60.414400000000001</v>
      </c>
      <c r="AK390" s="89">
        <v>1.15385650344518</v>
      </c>
      <c r="AL390" s="89">
        <v>50.410927397260302</v>
      </c>
      <c r="AM390" s="89">
        <v>1.27871190724832</v>
      </c>
      <c r="AN390" s="89">
        <v>1.30014078655841</v>
      </c>
      <c r="AO390" s="89">
        <v>0.16236654804270501</v>
      </c>
      <c r="AP390" s="89">
        <v>0.211099371483015</v>
      </c>
      <c r="AQ390" s="89">
        <v>1</v>
      </c>
      <c r="AR390" s="89">
        <v>0.34606623376623402</v>
      </c>
      <c r="AS390" s="89">
        <v>0.84790322590547096</v>
      </c>
      <c r="AT390" s="89">
        <v>40.958100000000002</v>
      </c>
      <c r="AU390" s="89">
        <v>-0.83997760128742804</v>
      </c>
      <c r="AV390" s="89">
        <v>51.948038961039003</v>
      </c>
      <c r="AW390" s="89">
        <v>3.9628123090215102E-3</v>
      </c>
      <c r="AX390" s="89">
        <v>-3.5038087028010902E-2</v>
      </c>
      <c r="AY390" s="89">
        <v>0.17126334519573</v>
      </c>
      <c r="AZ390" s="89">
        <v>-6.00073999367624E-3</v>
      </c>
      <c r="BA390" s="89">
        <v>-99</v>
      </c>
      <c r="BB390" s="89">
        <v>-99</v>
      </c>
      <c r="BC390" s="89">
        <v>-99</v>
      </c>
      <c r="BD390" s="89">
        <v>-99</v>
      </c>
      <c r="BE390" s="89">
        <v>-99</v>
      </c>
      <c r="BF390" s="89">
        <v>-99</v>
      </c>
      <c r="BG390" s="89">
        <v>-99</v>
      </c>
      <c r="BH390" s="89">
        <v>-99</v>
      </c>
      <c r="BI390" s="89">
        <v>-99</v>
      </c>
      <c r="BJ390" s="89">
        <v>-99</v>
      </c>
      <c r="BK390" s="89">
        <v>-99</v>
      </c>
      <c r="BL390" s="89">
        <v>-99</v>
      </c>
      <c r="BM390" s="89">
        <v>-99</v>
      </c>
      <c r="BN390" s="89">
        <v>-99</v>
      </c>
      <c r="BO390" s="89">
        <v>-99</v>
      </c>
      <c r="BP390" s="89">
        <v>-99</v>
      </c>
      <c r="BQ390" s="89">
        <v>-99</v>
      </c>
      <c r="BR390" s="89">
        <v>-99</v>
      </c>
      <c r="BS390" s="89">
        <v>-99</v>
      </c>
      <c r="BT390" s="89">
        <v>-99</v>
      </c>
      <c r="BU390" s="89">
        <v>-99</v>
      </c>
      <c r="BV390" s="89">
        <v>-99</v>
      </c>
      <c r="BW390" s="89">
        <v>-99</v>
      </c>
      <c r="BX390" s="89">
        <v>-99</v>
      </c>
      <c r="BY390" s="89">
        <v>-99</v>
      </c>
      <c r="BZ390" s="89">
        <v>-99</v>
      </c>
      <c r="CA390" s="89">
        <v>-99</v>
      </c>
      <c r="CB390" s="89">
        <v>-99</v>
      </c>
      <c r="CC390" s="89">
        <v>-99</v>
      </c>
      <c r="CD390" s="89">
        <v>-99</v>
      </c>
      <c r="CE390" s="89">
        <v>-99</v>
      </c>
      <c r="CF390" s="89">
        <v>-99</v>
      </c>
      <c r="CG390" s="89">
        <v>-99</v>
      </c>
      <c r="CH390" s="89">
        <v>-99</v>
      </c>
      <c r="CI390" s="89">
        <v>-99</v>
      </c>
      <c r="CJ390" s="89">
        <v>-99</v>
      </c>
      <c r="CK390" s="89">
        <v>-99</v>
      </c>
      <c r="CL390" s="89">
        <v>-99</v>
      </c>
      <c r="CM390" s="89">
        <v>-99</v>
      </c>
      <c r="CN390" s="89">
        <v>-99</v>
      </c>
      <c r="CO390" s="89">
        <v>-99</v>
      </c>
      <c r="CP390" s="89">
        <v>-99</v>
      </c>
      <c r="CQ390" s="89">
        <v>-99</v>
      </c>
      <c r="CR390" s="89">
        <v>-99</v>
      </c>
      <c r="CS390" s="89">
        <v>-99</v>
      </c>
      <c r="CT390" s="89">
        <v>-99</v>
      </c>
      <c r="CU390" s="86">
        <v>-99</v>
      </c>
      <c r="CV390" s="86">
        <v>0.93230000000000002</v>
      </c>
      <c r="CW390" s="86">
        <v>85</v>
      </c>
      <c r="CX390" s="86">
        <v>2</v>
      </c>
      <c r="CY390" s="86">
        <v>1.1564000000000001</v>
      </c>
      <c r="CZ390" s="86">
        <v>90</v>
      </c>
      <c r="DA390" s="86">
        <v>4</v>
      </c>
      <c r="DB390" s="86">
        <v>0.3649</v>
      </c>
      <c r="DC390" s="86">
        <v>67</v>
      </c>
      <c r="DD390" s="86">
        <v>-99</v>
      </c>
      <c r="DE390" s="86">
        <v>-99</v>
      </c>
      <c r="DF390" s="86">
        <v>-99</v>
      </c>
      <c r="DG390" s="86">
        <v>-99</v>
      </c>
      <c r="DH390" s="86">
        <v>-99</v>
      </c>
    </row>
    <row r="391" spans="1:112" x14ac:dyDescent="0.2">
      <c r="A391" s="85">
        <f>IF(ISERROR(SEARCH('School Lookup'!$F$3,Data!J391)),A390,A390+1)</f>
        <v>0</v>
      </c>
      <c r="B391" s="85">
        <f>IF(I391='School Lookup'!$G$13,1,0)</f>
        <v>0</v>
      </c>
      <c r="C391" s="85">
        <f t="shared" si="6"/>
        <v>389</v>
      </c>
      <c r="D391" s="86" t="s">
        <v>6478</v>
      </c>
      <c r="E391" s="86" t="s">
        <v>6637</v>
      </c>
      <c r="F391" s="86" t="s">
        <v>1091</v>
      </c>
      <c r="G391" s="86" t="s">
        <v>2875</v>
      </c>
      <c r="H391" s="86" t="s">
        <v>1033</v>
      </c>
      <c r="I391" s="86" t="s">
        <v>4053</v>
      </c>
      <c r="J391" s="86" t="s">
        <v>1135</v>
      </c>
      <c r="K391" s="86" t="s">
        <v>6485</v>
      </c>
      <c r="L391" s="86">
        <v>1</v>
      </c>
      <c r="M391" s="86">
        <v>1</v>
      </c>
      <c r="N391" s="89">
        <v>0.226747540983607</v>
      </c>
      <c r="O391" s="89">
        <v>0.58537654613975998</v>
      </c>
      <c r="P391" s="89">
        <v>61.069600000000001</v>
      </c>
      <c r="Q391" s="89">
        <v>1.1915588543447899</v>
      </c>
      <c r="R391" s="89">
        <v>56.284188524590199</v>
      </c>
      <c r="S391" s="89">
        <v>0.88846770024227595</v>
      </c>
      <c r="T391" s="89">
        <v>1.00800076971411</v>
      </c>
      <c r="U391" s="89">
        <v>0.370820668693009</v>
      </c>
      <c r="V391" s="89">
        <v>0.37378751946845501</v>
      </c>
      <c r="W391" s="89">
        <v>1</v>
      </c>
      <c r="X391" s="89">
        <v>0.106167934782609</v>
      </c>
      <c r="Y391" s="89">
        <v>0.33898278952275002</v>
      </c>
      <c r="Z391" s="89">
        <v>63.827599999999997</v>
      </c>
      <c r="AA391" s="89">
        <v>1.7458206912088601</v>
      </c>
      <c r="AB391" s="89">
        <v>56.250007065217403</v>
      </c>
      <c r="AC391" s="89">
        <v>1.0424017403657999</v>
      </c>
      <c r="AD391" s="89">
        <v>1.2150926694523301</v>
      </c>
      <c r="AE391" s="89">
        <v>0.372847011144884</v>
      </c>
      <c r="AF391" s="89">
        <v>0.45304367006935897</v>
      </c>
      <c r="AG391" s="89">
        <v>1</v>
      </c>
      <c r="AH391" s="89">
        <v>0.43284867256637199</v>
      </c>
      <c r="AI391" s="89">
        <v>0.98856802643662101</v>
      </c>
      <c r="AJ391" s="89">
        <v>-99</v>
      </c>
      <c r="AK391" s="89">
        <v>-99</v>
      </c>
      <c r="AL391" s="89">
        <v>55.752226548672603</v>
      </c>
      <c r="AM391" s="89">
        <v>0.98856802643662101</v>
      </c>
      <c r="AN391" s="89">
        <v>0.99533204115954599</v>
      </c>
      <c r="AO391" s="89">
        <v>0.11448834853090201</v>
      </c>
      <c r="AP391" s="89">
        <v>0.113953921632248</v>
      </c>
      <c r="AQ391" s="89">
        <v>1</v>
      </c>
      <c r="AR391" s="89">
        <v>-4.1450000000000001E-2</v>
      </c>
      <c r="AS391" s="89">
        <v>-2.3161958528463499E-2</v>
      </c>
      <c r="AT391" s="89">
        <v>-99</v>
      </c>
      <c r="AU391" s="89">
        <v>-99</v>
      </c>
      <c r="AV391" s="89">
        <v>58.571399999999997</v>
      </c>
      <c r="AW391" s="89">
        <v>-2.3161958528463499E-2</v>
      </c>
      <c r="AX391" s="89">
        <v>-6.3622034394750004E-2</v>
      </c>
      <c r="AY391" s="89">
        <v>0.14184397163120599</v>
      </c>
      <c r="AZ391" s="89">
        <v>-9.0244020418085193E-3</v>
      </c>
      <c r="BA391" s="89">
        <v>-99</v>
      </c>
      <c r="BB391" s="89">
        <v>-99</v>
      </c>
      <c r="BC391" s="89">
        <v>-99</v>
      </c>
      <c r="BD391" s="89">
        <v>-99</v>
      </c>
      <c r="BE391" s="89">
        <v>-99</v>
      </c>
      <c r="BF391" s="89">
        <v>-99</v>
      </c>
      <c r="BG391" s="89">
        <v>-99</v>
      </c>
      <c r="BH391" s="89">
        <v>-99</v>
      </c>
      <c r="BI391" s="89">
        <v>-99</v>
      </c>
      <c r="BJ391" s="89">
        <v>-99</v>
      </c>
      <c r="BK391" s="89">
        <v>-99</v>
      </c>
      <c r="BL391" s="89">
        <v>-99</v>
      </c>
      <c r="BM391" s="89">
        <v>-99</v>
      </c>
      <c r="BN391" s="89">
        <v>-99</v>
      </c>
      <c r="BO391" s="89">
        <v>-99</v>
      </c>
      <c r="BP391" s="89">
        <v>-99</v>
      </c>
      <c r="BQ391" s="89">
        <v>-99</v>
      </c>
      <c r="BR391" s="89">
        <v>-99</v>
      </c>
      <c r="BS391" s="89">
        <v>-99</v>
      </c>
      <c r="BT391" s="89">
        <v>-99</v>
      </c>
      <c r="BU391" s="89">
        <v>-99</v>
      </c>
      <c r="BV391" s="89">
        <v>-99</v>
      </c>
      <c r="BW391" s="89">
        <v>-99</v>
      </c>
      <c r="BX391" s="89">
        <v>-99</v>
      </c>
      <c r="BY391" s="89">
        <v>-99</v>
      </c>
      <c r="BZ391" s="89">
        <v>-99</v>
      </c>
      <c r="CA391" s="89">
        <v>-99</v>
      </c>
      <c r="CB391" s="89">
        <v>-99</v>
      </c>
      <c r="CC391" s="89">
        <v>-99</v>
      </c>
      <c r="CD391" s="89">
        <v>-99</v>
      </c>
      <c r="CE391" s="89">
        <v>-99</v>
      </c>
      <c r="CF391" s="89">
        <v>-99</v>
      </c>
      <c r="CG391" s="89">
        <v>-99</v>
      </c>
      <c r="CH391" s="89">
        <v>-99</v>
      </c>
      <c r="CI391" s="89">
        <v>-99</v>
      </c>
      <c r="CJ391" s="89">
        <v>-99</v>
      </c>
      <c r="CK391" s="89">
        <v>-99</v>
      </c>
      <c r="CL391" s="89">
        <v>-99</v>
      </c>
      <c r="CM391" s="89">
        <v>-99</v>
      </c>
      <c r="CN391" s="89">
        <v>-99</v>
      </c>
      <c r="CO391" s="89">
        <v>-99</v>
      </c>
      <c r="CP391" s="89">
        <v>-99</v>
      </c>
      <c r="CQ391" s="89">
        <v>-99</v>
      </c>
      <c r="CR391" s="89">
        <v>-99</v>
      </c>
      <c r="CS391" s="89">
        <v>-99</v>
      </c>
      <c r="CT391" s="89">
        <v>-99</v>
      </c>
      <c r="CU391" s="86">
        <v>-99</v>
      </c>
      <c r="CV391" s="86">
        <v>0.93179999999999996</v>
      </c>
      <c r="CW391" s="86">
        <v>85</v>
      </c>
      <c r="CX391" s="86">
        <v>2</v>
      </c>
      <c r="CY391" s="86">
        <v>0.28039999999999998</v>
      </c>
      <c r="CZ391" s="86">
        <v>65</v>
      </c>
      <c r="DA391" s="86">
        <v>2</v>
      </c>
      <c r="DB391" s="86">
        <v>1.0928</v>
      </c>
      <c r="DC391" s="86">
        <v>93</v>
      </c>
      <c r="DD391" s="86">
        <v>-99</v>
      </c>
      <c r="DE391" s="86">
        <v>-99</v>
      </c>
      <c r="DF391" s="86">
        <v>-99</v>
      </c>
      <c r="DG391" s="86">
        <v>-99</v>
      </c>
      <c r="DH391" s="86">
        <v>-99</v>
      </c>
    </row>
    <row r="392" spans="1:112" x14ac:dyDescent="0.2">
      <c r="A392" s="85">
        <f>IF(ISERROR(SEARCH('School Lookup'!$F$3,Data!J392)),A391,A391+1)</f>
        <v>0</v>
      </c>
      <c r="B392" s="85">
        <f>IF(I392='School Lookup'!$G$13,1,0)</f>
        <v>0</v>
      </c>
      <c r="C392" s="85">
        <f t="shared" si="6"/>
        <v>390</v>
      </c>
      <c r="D392" s="86" t="s">
        <v>6478</v>
      </c>
      <c r="E392" s="86" t="s">
        <v>6552</v>
      </c>
      <c r="F392" s="86" t="s">
        <v>518</v>
      </c>
      <c r="G392" s="86" t="s">
        <v>2778</v>
      </c>
      <c r="H392" s="86" t="s">
        <v>281</v>
      </c>
      <c r="I392" s="86" t="s">
        <v>3699</v>
      </c>
      <c r="J392" s="86" t="s">
        <v>737</v>
      </c>
      <c r="K392" s="86" t="s">
        <v>138</v>
      </c>
      <c r="L392" s="86">
        <v>1</v>
      </c>
      <c r="M392" s="86">
        <v>1</v>
      </c>
      <c r="N392" s="89">
        <v>0.24571082089552199</v>
      </c>
      <c r="O392" s="89">
        <v>0.62644150830849898</v>
      </c>
      <c r="P392" s="89">
        <v>49.791899999999998</v>
      </c>
      <c r="Q392" s="89">
        <v>-4.6827073724120998E-3</v>
      </c>
      <c r="R392" s="89">
        <v>44.402964552238799</v>
      </c>
      <c r="S392" s="89">
        <v>0.31087940046804302</v>
      </c>
      <c r="T392" s="89">
        <v>0.352630448759094</v>
      </c>
      <c r="U392" s="89">
        <v>0.37170596393897398</v>
      </c>
      <c r="V392" s="89">
        <v>0.131074840870232</v>
      </c>
      <c r="W392" s="89">
        <v>1</v>
      </c>
      <c r="X392" s="89">
        <v>0.33081235955056199</v>
      </c>
      <c r="Y392" s="89">
        <v>0.86783134707559995</v>
      </c>
      <c r="Z392" s="89">
        <v>61.1387</v>
      </c>
      <c r="AA392" s="89">
        <v>1.4105069037512099</v>
      </c>
      <c r="AB392" s="89">
        <v>49.812710861423199</v>
      </c>
      <c r="AC392" s="89">
        <v>1.13916912541341</v>
      </c>
      <c r="AD392" s="89">
        <v>1.3277639676144899</v>
      </c>
      <c r="AE392" s="89">
        <v>0.370319001386963</v>
      </c>
      <c r="AF392" s="89">
        <v>0.491696226564588</v>
      </c>
      <c r="AG392" s="89">
        <v>1</v>
      </c>
      <c r="AH392" s="89">
        <v>0.478503488372093</v>
      </c>
      <c r="AI392" s="89">
        <v>1.0868215944980799</v>
      </c>
      <c r="AJ392" s="89">
        <v>-99</v>
      </c>
      <c r="AK392" s="89">
        <v>-99</v>
      </c>
      <c r="AL392" s="89">
        <v>48.8372395348837</v>
      </c>
      <c r="AM392" s="89">
        <v>1.0868215944980799</v>
      </c>
      <c r="AN392" s="89">
        <v>1.0985516807672899</v>
      </c>
      <c r="AO392" s="89">
        <v>0.119278779472954</v>
      </c>
      <c r="AP392" s="89">
        <v>0.13103390366988499</v>
      </c>
      <c r="AQ392" s="89">
        <v>1</v>
      </c>
      <c r="AR392" s="89">
        <v>0.520289</v>
      </c>
      <c r="AS392" s="89">
        <v>1.2395239446740001</v>
      </c>
      <c r="AT392" s="89">
        <v>-99</v>
      </c>
      <c r="AU392" s="89">
        <v>-99</v>
      </c>
      <c r="AV392" s="89">
        <v>45.499988500000001</v>
      </c>
      <c r="AW392" s="89">
        <v>1.2395239446740001</v>
      </c>
      <c r="AX392" s="89">
        <v>1.2669900328594701</v>
      </c>
      <c r="AY392" s="89">
        <v>0.13869625520111001</v>
      </c>
      <c r="AZ392" s="89">
        <v>0.17572677293473901</v>
      </c>
      <c r="BA392" s="89">
        <v>-99</v>
      </c>
      <c r="BB392" s="89">
        <v>-99</v>
      </c>
      <c r="BC392" s="89">
        <v>-99</v>
      </c>
      <c r="BD392" s="89">
        <v>-99</v>
      </c>
      <c r="BE392" s="89">
        <v>-99</v>
      </c>
      <c r="BF392" s="89">
        <v>-99</v>
      </c>
      <c r="BG392" s="89">
        <v>-99</v>
      </c>
      <c r="BH392" s="89">
        <v>-99</v>
      </c>
      <c r="BI392" s="89">
        <v>-99</v>
      </c>
      <c r="BJ392" s="89">
        <v>-99</v>
      </c>
      <c r="BK392" s="89">
        <v>-99</v>
      </c>
      <c r="BL392" s="89">
        <v>-99</v>
      </c>
      <c r="BM392" s="89">
        <v>-99</v>
      </c>
      <c r="BN392" s="89">
        <v>-99</v>
      </c>
      <c r="BO392" s="89">
        <v>-99</v>
      </c>
      <c r="BP392" s="89">
        <v>-99</v>
      </c>
      <c r="BQ392" s="89">
        <v>-99</v>
      </c>
      <c r="BR392" s="89">
        <v>-99</v>
      </c>
      <c r="BS392" s="89">
        <v>-99</v>
      </c>
      <c r="BT392" s="89">
        <v>-99</v>
      </c>
      <c r="BU392" s="89">
        <v>-99</v>
      </c>
      <c r="BV392" s="89">
        <v>-99</v>
      </c>
      <c r="BW392" s="89">
        <v>-99</v>
      </c>
      <c r="BX392" s="89">
        <v>-99</v>
      </c>
      <c r="BY392" s="89">
        <v>-99</v>
      </c>
      <c r="BZ392" s="89">
        <v>-99</v>
      </c>
      <c r="CA392" s="89">
        <v>-99</v>
      </c>
      <c r="CB392" s="89">
        <v>-99</v>
      </c>
      <c r="CC392" s="89">
        <v>-99</v>
      </c>
      <c r="CD392" s="89">
        <v>-99</v>
      </c>
      <c r="CE392" s="89">
        <v>-99</v>
      </c>
      <c r="CF392" s="89">
        <v>-99</v>
      </c>
      <c r="CG392" s="89">
        <v>-99</v>
      </c>
      <c r="CH392" s="89">
        <v>-99</v>
      </c>
      <c r="CI392" s="89">
        <v>-99</v>
      </c>
      <c r="CJ392" s="89">
        <v>-99</v>
      </c>
      <c r="CK392" s="89">
        <v>-99</v>
      </c>
      <c r="CL392" s="89">
        <v>-99</v>
      </c>
      <c r="CM392" s="89">
        <v>-99</v>
      </c>
      <c r="CN392" s="89">
        <v>-99</v>
      </c>
      <c r="CO392" s="89">
        <v>-99</v>
      </c>
      <c r="CP392" s="89">
        <v>-99</v>
      </c>
      <c r="CQ392" s="89">
        <v>-99</v>
      </c>
      <c r="CR392" s="89">
        <v>-99</v>
      </c>
      <c r="CS392" s="89">
        <v>-99</v>
      </c>
      <c r="CT392" s="89">
        <v>-99</v>
      </c>
      <c r="CU392" s="86">
        <v>-99</v>
      </c>
      <c r="CV392" s="86">
        <v>0.92949999999999999</v>
      </c>
      <c r="CW392" s="86">
        <v>85</v>
      </c>
      <c r="CX392" s="86">
        <v>2</v>
      </c>
      <c r="CY392" s="86">
        <v>3.0999999999999999E-3</v>
      </c>
      <c r="CZ392" s="86">
        <v>52</v>
      </c>
      <c r="DA392" s="86">
        <v>2</v>
      </c>
      <c r="DB392" s="86">
        <v>0.52059999999999995</v>
      </c>
      <c r="DC392" s="86">
        <v>73</v>
      </c>
      <c r="DD392" s="86">
        <v>-99</v>
      </c>
      <c r="DE392" s="86">
        <v>-99</v>
      </c>
      <c r="DF392" s="86">
        <v>-99</v>
      </c>
      <c r="DG392" s="86">
        <v>-99</v>
      </c>
      <c r="DH392" s="86">
        <v>-99</v>
      </c>
    </row>
    <row r="393" spans="1:112" x14ac:dyDescent="0.2">
      <c r="A393" s="85">
        <f>IF(ISERROR(SEARCH('School Lookup'!$F$3,Data!J393)),A392,A392+1)</f>
        <v>0</v>
      </c>
      <c r="B393" s="85">
        <f>IF(I393='School Lookup'!$G$13,1,0)</f>
        <v>0</v>
      </c>
      <c r="C393" s="85">
        <f t="shared" si="6"/>
        <v>391</v>
      </c>
      <c r="D393" s="86" t="s">
        <v>6478</v>
      </c>
      <c r="E393" s="86" t="s">
        <v>6760</v>
      </c>
      <c r="F393" s="86" t="s">
        <v>2767</v>
      </c>
      <c r="G393" s="86" t="s">
        <v>2833</v>
      </c>
      <c r="H393" s="86" t="s">
        <v>1632</v>
      </c>
      <c r="I393" s="86" t="s">
        <v>3573</v>
      </c>
      <c r="J393" s="86" t="s">
        <v>2030</v>
      </c>
      <c r="K393" s="86" t="s">
        <v>130</v>
      </c>
      <c r="L393" s="86">
        <v>1</v>
      </c>
      <c r="M393" s="86">
        <v>1</v>
      </c>
      <c r="N393" s="89">
        <v>0.481482062780269</v>
      </c>
      <c r="O393" s="89">
        <v>1.1370038779748199</v>
      </c>
      <c r="P393" s="89">
        <v>59.862499999999997</v>
      </c>
      <c r="Q393" s="89">
        <v>1.0635200530689299</v>
      </c>
      <c r="R393" s="89">
        <v>49.551580381165898</v>
      </c>
      <c r="S393" s="89">
        <v>1.1002619655218699</v>
      </c>
      <c r="T393" s="89">
        <v>1.2483167104403701</v>
      </c>
      <c r="U393" s="89">
        <v>0.37684833122095501</v>
      </c>
      <c r="V393" s="89">
        <v>0.47042606916468499</v>
      </c>
      <c r="W393" s="89">
        <v>1</v>
      </c>
      <c r="X393" s="89">
        <v>0.18414287317620701</v>
      </c>
      <c r="Y393" s="89">
        <v>0.522548145027666</v>
      </c>
      <c r="Z393" s="89">
        <v>54.297899999999998</v>
      </c>
      <c r="AA393" s="89">
        <v>0.55743889927345003</v>
      </c>
      <c r="AB393" s="89">
        <v>48.709308529741897</v>
      </c>
      <c r="AC393" s="89">
        <v>0.53999352215055796</v>
      </c>
      <c r="AD393" s="89">
        <v>0.63011265655024196</v>
      </c>
      <c r="AE393" s="89">
        <v>0.37642585551330798</v>
      </c>
      <c r="AF393" s="89">
        <v>0.237190695811688</v>
      </c>
      <c r="AG393" s="89">
        <v>1</v>
      </c>
      <c r="AH393" s="89">
        <v>0.33760166112956802</v>
      </c>
      <c r="AI393" s="89">
        <v>0.78358726907949905</v>
      </c>
      <c r="AJ393" s="89">
        <v>-99</v>
      </c>
      <c r="AK393" s="89">
        <v>-99</v>
      </c>
      <c r="AL393" s="89">
        <v>48.504990697674401</v>
      </c>
      <c r="AM393" s="89">
        <v>0.78358726907949905</v>
      </c>
      <c r="AN393" s="89">
        <v>0.77999085489657705</v>
      </c>
      <c r="AO393" s="89">
        <v>0.12716518800168999</v>
      </c>
      <c r="AP393" s="89">
        <v>9.9187683702522095E-2</v>
      </c>
      <c r="AQ393" s="89">
        <v>1</v>
      </c>
      <c r="AR393" s="89">
        <v>0.418767844522968</v>
      </c>
      <c r="AS393" s="89">
        <v>1.0113230686485299</v>
      </c>
      <c r="AT393" s="89">
        <v>-99</v>
      </c>
      <c r="AU393" s="89">
        <v>-99</v>
      </c>
      <c r="AV393" s="89">
        <v>52.2968003533569</v>
      </c>
      <c r="AW393" s="89">
        <v>1.0113230686485299</v>
      </c>
      <c r="AX393" s="89">
        <v>1.0265130950657</v>
      </c>
      <c r="AY393" s="89">
        <v>0.119560625264047</v>
      </c>
      <c r="AZ393" s="89">
        <v>0.122730547487788</v>
      </c>
      <c r="BA393" s="89">
        <v>-99</v>
      </c>
      <c r="BB393" s="89">
        <v>-99</v>
      </c>
      <c r="BC393" s="89">
        <v>-99</v>
      </c>
      <c r="BD393" s="89">
        <v>-99</v>
      </c>
      <c r="BE393" s="89">
        <v>-99</v>
      </c>
      <c r="BF393" s="89">
        <v>-99</v>
      </c>
      <c r="BG393" s="89">
        <v>-99</v>
      </c>
      <c r="BH393" s="89">
        <v>-99</v>
      </c>
      <c r="BI393" s="89">
        <v>-99</v>
      </c>
      <c r="BJ393" s="89">
        <v>-99</v>
      </c>
      <c r="BK393" s="89">
        <v>-99</v>
      </c>
      <c r="BL393" s="89">
        <v>-99</v>
      </c>
      <c r="BM393" s="89">
        <v>-99</v>
      </c>
      <c r="BN393" s="89">
        <v>-99</v>
      </c>
      <c r="BO393" s="89">
        <v>-99</v>
      </c>
      <c r="BP393" s="89">
        <v>-99</v>
      </c>
      <c r="BQ393" s="89">
        <v>-99</v>
      </c>
      <c r="BR393" s="89">
        <v>-99</v>
      </c>
      <c r="BS393" s="89">
        <v>-99</v>
      </c>
      <c r="BT393" s="89">
        <v>-99</v>
      </c>
      <c r="BU393" s="89">
        <v>-99</v>
      </c>
      <c r="BV393" s="89">
        <v>-99</v>
      </c>
      <c r="BW393" s="89">
        <v>-99</v>
      </c>
      <c r="BX393" s="89">
        <v>-99</v>
      </c>
      <c r="BY393" s="89">
        <v>-99</v>
      </c>
      <c r="BZ393" s="89">
        <v>-99</v>
      </c>
      <c r="CA393" s="89">
        <v>-99</v>
      </c>
      <c r="CB393" s="89">
        <v>-99</v>
      </c>
      <c r="CC393" s="89">
        <v>-99</v>
      </c>
      <c r="CD393" s="89">
        <v>-99</v>
      </c>
      <c r="CE393" s="89">
        <v>-99</v>
      </c>
      <c r="CF393" s="89">
        <v>-99</v>
      </c>
      <c r="CG393" s="89">
        <v>-99</v>
      </c>
      <c r="CH393" s="89">
        <v>-99</v>
      </c>
      <c r="CI393" s="89">
        <v>-99</v>
      </c>
      <c r="CJ393" s="89">
        <v>-99</v>
      </c>
      <c r="CK393" s="89">
        <v>-99</v>
      </c>
      <c r="CL393" s="89">
        <v>-99</v>
      </c>
      <c r="CM393" s="89">
        <v>-99</v>
      </c>
      <c r="CN393" s="89">
        <v>-99</v>
      </c>
      <c r="CO393" s="89">
        <v>-99</v>
      </c>
      <c r="CP393" s="89">
        <v>-99</v>
      </c>
      <c r="CQ393" s="89">
        <v>-99</v>
      </c>
      <c r="CR393" s="89">
        <v>-99</v>
      </c>
      <c r="CS393" s="89">
        <v>-99</v>
      </c>
      <c r="CT393" s="89">
        <v>-99</v>
      </c>
      <c r="CU393" s="86">
        <v>-99</v>
      </c>
      <c r="CV393" s="86">
        <v>0.92949999999999999</v>
      </c>
      <c r="CW393" s="86">
        <v>85</v>
      </c>
      <c r="CX393" s="86">
        <v>2</v>
      </c>
      <c r="CY393" s="86">
        <v>-0.432</v>
      </c>
      <c r="CZ393" s="86">
        <v>30</v>
      </c>
      <c r="DA393" s="86">
        <v>2</v>
      </c>
      <c r="DB393" s="86">
        <v>0.61060000000000003</v>
      </c>
      <c r="DC393" s="86">
        <v>77</v>
      </c>
      <c r="DD393" s="86">
        <v>-99</v>
      </c>
      <c r="DE393" s="86">
        <v>-99</v>
      </c>
      <c r="DF393" s="86">
        <v>-99</v>
      </c>
      <c r="DG393" s="86">
        <v>-99</v>
      </c>
      <c r="DH393" s="86">
        <v>-99</v>
      </c>
    </row>
    <row r="394" spans="1:112" x14ac:dyDescent="0.2">
      <c r="A394" s="85">
        <f>IF(ISERROR(SEARCH('School Lookup'!$F$3,Data!J394)),A393,A393+1)</f>
        <v>0</v>
      </c>
      <c r="B394" s="85">
        <f>IF(I394='School Lookup'!$G$13,1,0)</f>
        <v>0</v>
      </c>
      <c r="C394" s="85">
        <f t="shared" si="6"/>
        <v>392</v>
      </c>
      <c r="D394" s="86" t="s">
        <v>6478</v>
      </c>
      <c r="E394" s="86" t="s">
        <v>6843</v>
      </c>
      <c r="F394" s="86" t="s">
        <v>2770</v>
      </c>
      <c r="G394" s="86" t="s">
        <v>2843</v>
      </c>
      <c r="H394" s="86" t="s">
        <v>1887</v>
      </c>
      <c r="I394" s="86" t="s">
        <v>4113</v>
      </c>
      <c r="J394" s="86" t="s">
        <v>2056</v>
      </c>
      <c r="K394" s="86" t="s">
        <v>16</v>
      </c>
      <c r="L394" s="86">
        <v>1</v>
      </c>
      <c r="M394" s="86">
        <v>1</v>
      </c>
      <c r="N394" s="89">
        <v>0.14857810026385199</v>
      </c>
      <c r="O394" s="89">
        <v>0.416100706684842</v>
      </c>
      <c r="P394" s="89">
        <v>57.571399999999997</v>
      </c>
      <c r="Q394" s="89">
        <v>0.82049984131916398</v>
      </c>
      <c r="R394" s="89">
        <v>46.7018372031662</v>
      </c>
      <c r="S394" s="89">
        <v>0.61830027400200305</v>
      </c>
      <c r="T394" s="89">
        <v>0.701450735864937</v>
      </c>
      <c r="U394" s="89">
        <v>0.368318756073858</v>
      </c>
      <c r="V394" s="89">
        <v>0.258357462480866</v>
      </c>
      <c r="W394" s="89">
        <v>1</v>
      </c>
      <c r="X394" s="89">
        <v>0.26476684350132601</v>
      </c>
      <c r="Y394" s="89">
        <v>0.71234974128212902</v>
      </c>
      <c r="Z394" s="89">
        <v>59.476199999999999</v>
      </c>
      <c r="AA394" s="89">
        <v>1.20318823379386</v>
      </c>
      <c r="AB394" s="89">
        <v>46.153863660477498</v>
      </c>
      <c r="AC394" s="89">
        <v>0.957768987537993</v>
      </c>
      <c r="AD394" s="89">
        <v>1.1165503545653901</v>
      </c>
      <c r="AE394" s="89">
        <v>0.366375121477162</v>
      </c>
      <c r="AF394" s="89">
        <v>0.40907627178926398</v>
      </c>
      <c r="AG394" s="89">
        <v>1</v>
      </c>
      <c r="AH394" s="89">
        <v>0.37272125984252003</v>
      </c>
      <c r="AI394" s="89">
        <v>0.85916803359551197</v>
      </c>
      <c r="AJ394" s="89">
        <v>-99</v>
      </c>
      <c r="AK394" s="89">
        <v>-99</v>
      </c>
      <c r="AL394" s="89">
        <v>54.330675590551202</v>
      </c>
      <c r="AM394" s="89">
        <v>0.85916803359551197</v>
      </c>
      <c r="AN394" s="89">
        <v>0.85939172988302504</v>
      </c>
      <c r="AO394" s="89">
        <v>0.12342079689018499</v>
      </c>
      <c r="AP394" s="89">
        <v>0.106066812142997</v>
      </c>
      <c r="AQ394" s="89">
        <v>1</v>
      </c>
      <c r="AR394" s="89">
        <v>0.44969863013698602</v>
      </c>
      <c r="AS394" s="89">
        <v>1.0808497829585499</v>
      </c>
      <c r="AT394" s="89">
        <v>-99</v>
      </c>
      <c r="AU394" s="89">
        <v>-99</v>
      </c>
      <c r="AV394" s="89">
        <v>52.054793150684901</v>
      </c>
      <c r="AW394" s="89">
        <v>1.0808497829585499</v>
      </c>
      <c r="AX394" s="89">
        <v>1.09977999764442</v>
      </c>
      <c r="AY394" s="89">
        <v>0.14188532555879499</v>
      </c>
      <c r="AZ394" s="89">
        <v>0.156042643008829</v>
      </c>
      <c r="BA394" s="89">
        <v>-99</v>
      </c>
      <c r="BB394" s="89">
        <v>-99</v>
      </c>
      <c r="BC394" s="89">
        <v>-99</v>
      </c>
      <c r="BD394" s="89">
        <v>-99</v>
      </c>
      <c r="BE394" s="89">
        <v>-99</v>
      </c>
      <c r="BF394" s="89">
        <v>-99</v>
      </c>
      <c r="BG394" s="89">
        <v>-99</v>
      </c>
      <c r="BH394" s="89">
        <v>-99</v>
      </c>
      <c r="BI394" s="89">
        <v>-99</v>
      </c>
      <c r="BJ394" s="89">
        <v>-99</v>
      </c>
      <c r="BK394" s="89">
        <v>-99</v>
      </c>
      <c r="BL394" s="89">
        <v>-99</v>
      </c>
      <c r="BM394" s="89">
        <v>-99</v>
      </c>
      <c r="BN394" s="89">
        <v>-99</v>
      </c>
      <c r="BO394" s="89">
        <v>-99</v>
      </c>
      <c r="BP394" s="89">
        <v>-99</v>
      </c>
      <c r="BQ394" s="89">
        <v>-99</v>
      </c>
      <c r="BR394" s="89">
        <v>-99</v>
      </c>
      <c r="BS394" s="89">
        <v>-99</v>
      </c>
      <c r="BT394" s="89">
        <v>-99</v>
      </c>
      <c r="BU394" s="89">
        <v>-99</v>
      </c>
      <c r="BV394" s="89">
        <v>-99</v>
      </c>
      <c r="BW394" s="89">
        <v>-99</v>
      </c>
      <c r="BX394" s="89">
        <v>-99</v>
      </c>
      <c r="BY394" s="89">
        <v>-99</v>
      </c>
      <c r="BZ394" s="89">
        <v>-99</v>
      </c>
      <c r="CA394" s="89">
        <v>-99</v>
      </c>
      <c r="CB394" s="89">
        <v>-99</v>
      </c>
      <c r="CC394" s="89">
        <v>-99</v>
      </c>
      <c r="CD394" s="89">
        <v>-99</v>
      </c>
      <c r="CE394" s="89">
        <v>-99</v>
      </c>
      <c r="CF394" s="89">
        <v>-99</v>
      </c>
      <c r="CG394" s="89">
        <v>-99</v>
      </c>
      <c r="CH394" s="89">
        <v>-99</v>
      </c>
      <c r="CI394" s="89">
        <v>-99</v>
      </c>
      <c r="CJ394" s="89">
        <v>-99</v>
      </c>
      <c r="CK394" s="89">
        <v>-99</v>
      </c>
      <c r="CL394" s="89">
        <v>-99</v>
      </c>
      <c r="CM394" s="89">
        <v>-99</v>
      </c>
      <c r="CN394" s="89">
        <v>-99</v>
      </c>
      <c r="CO394" s="89">
        <v>-99</v>
      </c>
      <c r="CP394" s="89">
        <v>-99</v>
      </c>
      <c r="CQ394" s="89">
        <v>-99</v>
      </c>
      <c r="CR394" s="89">
        <v>-99</v>
      </c>
      <c r="CS394" s="89">
        <v>-99</v>
      </c>
      <c r="CT394" s="89">
        <v>-99</v>
      </c>
      <c r="CU394" s="86">
        <v>-99</v>
      </c>
      <c r="CV394" s="86">
        <v>0.92949999999999999</v>
      </c>
      <c r="CW394" s="86">
        <v>85</v>
      </c>
      <c r="CX394" s="86">
        <v>2</v>
      </c>
      <c r="CY394" s="86">
        <v>-0.54020000000000001</v>
      </c>
      <c r="CZ394" s="86">
        <v>26</v>
      </c>
      <c r="DA394" s="86">
        <v>2</v>
      </c>
      <c r="DB394" s="86">
        <v>0.74299999999999999</v>
      </c>
      <c r="DC394" s="86">
        <v>83</v>
      </c>
      <c r="DD394" s="86">
        <v>-99</v>
      </c>
      <c r="DE394" s="86">
        <v>-99</v>
      </c>
      <c r="DF394" s="86">
        <v>-99</v>
      </c>
      <c r="DG394" s="86">
        <v>-99</v>
      </c>
      <c r="DH394" s="86">
        <v>-99</v>
      </c>
    </row>
    <row r="395" spans="1:112" x14ac:dyDescent="0.2">
      <c r="A395" s="85">
        <f>IF(ISERROR(SEARCH('School Lookup'!$F$3,Data!J395)),A394,A394+1)</f>
        <v>0</v>
      </c>
      <c r="B395" s="85">
        <f>IF(I395='School Lookup'!$G$13,1,0)</f>
        <v>0</v>
      </c>
      <c r="C395" s="85">
        <f t="shared" si="6"/>
        <v>393</v>
      </c>
      <c r="D395" s="86" t="s">
        <v>6478</v>
      </c>
      <c r="E395" s="86" t="s">
        <v>6760</v>
      </c>
      <c r="F395" s="86" t="s">
        <v>2767</v>
      </c>
      <c r="G395" s="86" t="s">
        <v>2788</v>
      </c>
      <c r="H395" s="86" t="s">
        <v>6260</v>
      </c>
      <c r="I395" s="86" t="s">
        <v>3486</v>
      </c>
      <c r="J395" s="86" t="s">
        <v>6761</v>
      </c>
      <c r="K395" s="86" t="s">
        <v>16</v>
      </c>
      <c r="L395" s="86">
        <v>1</v>
      </c>
      <c r="M395" s="86">
        <v>1</v>
      </c>
      <c r="N395" s="89">
        <v>0.62285000000000001</v>
      </c>
      <c r="O395" s="89">
        <v>1.4431359933454899</v>
      </c>
      <c r="P395" s="89">
        <v>51.102899999999998</v>
      </c>
      <c r="Q395" s="89">
        <v>0.13437691359740001</v>
      </c>
      <c r="R395" s="89">
        <v>49.770650000000003</v>
      </c>
      <c r="S395" s="89">
        <v>0.78875645347144496</v>
      </c>
      <c r="T395" s="89">
        <v>0.89486171924413704</v>
      </c>
      <c r="U395" s="89">
        <v>0.37716262975778497</v>
      </c>
      <c r="V395" s="89">
        <v>0.33750839929969201</v>
      </c>
      <c r="W395" s="89">
        <v>1</v>
      </c>
      <c r="X395" s="89">
        <v>0.58601105990783398</v>
      </c>
      <c r="Y395" s="89">
        <v>1.46860950888716</v>
      </c>
      <c r="Z395" s="89">
        <v>51.036999999999999</v>
      </c>
      <c r="AA395" s="89">
        <v>0.15079501905453699</v>
      </c>
      <c r="AB395" s="89">
        <v>51.15206359447</v>
      </c>
      <c r="AC395" s="89">
        <v>0.80970226397084699</v>
      </c>
      <c r="AD395" s="89">
        <v>0.94414856908032796</v>
      </c>
      <c r="AE395" s="89">
        <v>0.37543252595155702</v>
      </c>
      <c r="AF395" s="89">
        <v>0.35446408216337599</v>
      </c>
      <c r="AG395" s="89">
        <v>1</v>
      </c>
      <c r="AH395" s="89">
        <v>0.38166402877697803</v>
      </c>
      <c r="AI395" s="89">
        <v>0.87841373507635401</v>
      </c>
      <c r="AJ395" s="89">
        <v>-99</v>
      </c>
      <c r="AK395" s="89">
        <v>-99</v>
      </c>
      <c r="AL395" s="89">
        <v>56.834533812949601</v>
      </c>
      <c r="AM395" s="89">
        <v>0.87841373507635401</v>
      </c>
      <c r="AN395" s="89">
        <v>0.87961017497407901</v>
      </c>
      <c r="AO395" s="89">
        <v>0.120242214532872</v>
      </c>
      <c r="AP395" s="89">
        <v>0.10576627536453</v>
      </c>
      <c r="AQ395" s="89">
        <v>1</v>
      </c>
      <c r="AR395" s="89">
        <v>0.421648979591837</v>
      </c>
      <c r="AS395" s="89">
        <v>1.0177993301092501</v>
      </c>
      <c r="AT395" s="89">
        <v>-99</v>
      </c>
      <c r="AU395" s="89">
        <v>-99</v>
      </c>
      <c r="AV395" s="89">
        <v>55.1020632653061</v>
      </c>
      <c r="AW395" s="89">
        <v>1.0177993301092501</v>
      </c>
      <c r="AX395" s="89">
        <v>1.03333774688804</v>
      </c>
      <c r="AY395" s="89">
        <v>0.127162629757785</v>
      </c>
      <c r="AZ395" s="89">
        <v>0.13140194532226801</v>
      </c>
      <c r="BA395" s="89">
        <v>-99</v>
      </c>
      <c r="BB395" s="89">
        <v>-99</v>
      </c>
      <c r="BC395" s="89">
        <v>-99</v>
      </c>
      <c r="BD395" s="89">
        <v>-99</v>
      </c>
      <c r="BE395" s="89">
        <v>-99</v>
      </c>
      <c r="BF395" s="89">
        <v>-99</v>
      </c>
      <c r="BG395" s="89">
        <v>-99</v>
      </c>
      <c r="BH395" s="89">
        <v>-99</v>
      </c>
      <c r="BI395" s="89">
        <v>-99</v>
      </c>
      <c r="BJ395" s="89">
        <v>-99</v>
      </c>
      <c r="BK395" s="89">
        <v>-99</v>
      </c>
      <c r="BL395" s="89">
        <v>-99</v>
      </c>
      <c r="BM395" s="89">
        <v>-99</v>
      </c>
      <c r="BN395" s="89">
        <v>-99</v>
      </c>
      <c r="BO395" s="89">
        <v>-99</v>
      </c>
      <c r="BP395" s="89">
        <v>-99</v>
      </c>
      <c r="BQ395" s="89">
        <v>-99</v>
      </c>
      <c r="BR395" s="89">
        <v>-99</v>
      </c>
      <c r="BS395" s="89">
        <v>-99</v>
      </c>
      <c r="BT395" s="89">
        <v>-99</v>
      </c>
      <c r="BU395" s="89">
        <v>-99</v>
      </c>
      <c r="BV395" s="89">
        <v>-99</v>
      </c>
      <c r="BW395" s="89">
        <v>-99</v>
      </c>
      <c r="BX395" s="89">
        <v>-99</v>
      </c>
      <c r="BY395" s="89">
        <v>-99</v>
      </c>
      <c r="BZ395" s="89">
        <v>-99</v>
      </c>
      <c r="CA395" s="89">
        <v>-99</v>
      </c>
      <c r="CB395" s="89">
        <v>-99</v>
      </c>
      <c r="CC395" s="89">
        <v>-99</v>
      </c>
      <c r="CD395" s="89">
        <v>-99</v>
      </c>
      <c r="CE395" s="89">
        <v>-99</v>
      </c>
      <c r="CF395" s="89">
        <v>-99</v>
      </c>
      <c r="CG395" s="89">
        <v>-99</v>
      </c>
      <c r="CH395" s="89">
        <v>-99</v>
      </c>
      <c r="CI395" s="89">
        <v>-99</v>
      </c>
      <c r="CJ395" s="89">
        <v>-99</v>
      </c>
      <c r="CK395" s="89">
        <v>-99</v>
      </c>
      <c r="CL395" s="89">
        <v>-99</v>
      </c>
      <c r="CM395" s="89">
        <v>-99</v>
      </c>
      <c r="CN395" s="89">
        <v>-99</v>
      </c>
      <c r="CO395" s="89">
        <v>-99</v>
      </c>
      <c r="CP395" s="89">
        <v>-99</v>
      </c>
      <c r="CQ395" s="89">
        <v>-99</v>
      </c>
      <c r="CR395" s="89">
        <v>-99</v>
      </c>
      <c r="CS395" s="89">
        <v>-99</v>
      </c>
      <c r="CT395" s="89">
        <v>-99</v>
      </c>
      <c r="CU395" s="86">
        <v>-99</v>
      </c>
      <c r="CV395" s="86">
        <v>0.92910000000000004</v>
      </c>
      <c r="CW395" s="86">
        <v>85</v>
      </c>
      <c r="CX395" s="86">
        <v>2</v>
      </c>
      <c r="CY395" s="86">
        <v>0.3992</v>
      </c>
      <c r="CZ395" s="86">
        <v>70</v>
      </c>
      <c r="DA395" s="86">
        <v>2</v>
      </c>
      <c r="DB395" s="86">
        <v>0.10730000000000001</v>
      </c>
      <c r="DC395" s="86">
        <v>53</v>
      </c>
      <c r="DD395" s="86">
        <v>-99</v>
      </c>
      <c r="DE395" s="86">
        <v>-99</v>
      </c>
      <c r="DF395" s="86">
        <v>-99</v>
      </c>
      <c r="DG395" s="86">
        <v>-99</v>
      </c>
      <c r="DH395" s="86">
        <v>-99</v>
      </c>
    </row>
    <row r="396" spans="1:112" x14ac:dyDescent="0.2">
      <c r="A396" s="85">
        <f>IF(ISERROR(SEARCH('School Lookup'!$F$3,Data!J396)),A395,A395+1)</f>
        <v>0</v>
      </c>
      <c r="B396" s="85">
        <f>IF(I396='School Lookup'!$G$13,1,0)</f>
        <v>0</v>
      </c>
      <c r="C396" s="85">
        <f t="shared" si="6"/>
        <v>394</v>
      </c>
      <c r="D396" s="86" t="s">
        <v>6478</v>
      </c>
      <c r="E396" s="86" t="s">
        <v>6499</v>
      </c>
      <c r="F396" s="86" t="s">
        <v>2742</v>
      </c>
      <c r="G396" s="86" t="s">
        <v>2799</v>
      </c>
      <c r="H396" s="86" t="s">
        <v>526</v>
      </c>
      <c r="I396" s="86" t="s">
        <v>3508</v>
      </c>
      <c r="J396" s="86" t="s">
        <v>988</v>
      </c>
      <c r="K396" s="86" t="s">
        <v>26</v>
      </c>
      <c r="L396" s="86">
        <v>1</v>
      </c>
      <c r="M396" s="86">
        <v>1</v>
      </c>
      <c r="N396" s="89">
        <v>0.402595988538682</v>
      </c>
      <c r="O396" s="89">
        <v>0.96617616940234796</v>
      </c>
      <c r="P396" s="89">
        <v>63.170900000000003</v>
      </c>
      <c r="Q396" s="89">
        <v>1.41444671212043</v>
      </c>
      <c r="R396" s="89">
        <v>53.868193409742098</v>
      </c>
      <c r="S396" s="89">
        <v>1.1903114407613899</v>
      </c>
      <c r="T396" s="89">
        <v>1.35049286863578</v>
      </c>
      <c r="U396" s="89">
        <v>0.375268817204301</v>
      </c>
      <c r="V396" s="89">
        <v>0.50679786145579397</v>
      </c>
      <c r="W396" s="89">
        <v>1</v>
      </c>
      <c r="X396" s="89">
        <v>0.36039714285714303</v>
      </c>
      <c r="Y396" s="89">
        <v>0.93747861294191503</v>
      </c>
      <c r="Z396" s="89">
        <v>52.145299999999999</v>
      </c>
      <c r="AA396" s="89">
        <v>0.28900330892746201</v>
      </c>
      <c r="AB396" s="89">
        <v>50.857169714285703</v>
      </c>
      <c r="AC396" s="89">
        <v>0.61324096093468805</v>
      </c>
      <c r="AD396" s="89">
        <v>0.71539845827777004</v>
      </c>
      <c r="AE396" s="89">
        <v>0.37634408602150499</v>
      </c>
      <c r="AF396" s="89">
        <v>0.269235978921741</v>
      </c>
      <c r="AG396" s="89">
        <v>1</v>
      </c>
      <c r="AH396" s="89">
        <v>0.51275517241379298</v>
      </c>
      <c r="AI396" s="89">
        <v>1.1605345229114099</v>
      </c>
      <c r="AJ396" s="89">
        <v>-99</v>
      </c>
      <c r="AK396" s="89">
        <v>-99</v>
      </c>
      <c r="AL396" s="89">
        <v>45.689658620689698</v>
      </c>
      <c r="AM396" s="89">
        <v>1.1605345229114099</v>
      </c>
      <c r="AN396" s="89">
        <v>1.17599031282282</v>
      </c>
      <c r="AO396" s="89">
        <v>0.124731182795699</v>
      </c>
      <c r="AP396" s="89">
        <v>0.146682662674675</v>
      </c>
      <c r="AQ396" s="89">
        <v>1</v>
      </c>
      <c r="AR396" s="89">
        <v>5.9452173913043301E-3</v>
      </c>
      <c r="AS396" s="89">
        <v>8.3373768702895298E-2</v>
      </c>
      <c r="AT396" s="89">
        <v>-99</v>
      </c>
      <c r="AU396" s="89">
        <v>-99</v>
      </c>
      <c r="AV396" s="89">
        <v>57.391301739130398</v>
      </c>
      <c r="AW396" s="89">
        <v>8.3373768702895298E-2</v>
      </c>
      <c r="AX396" s="89">
        <v>4.8644780248716803E-2</v>
      </c>
      <c r="AY396" s="89">
        <v>0.123655913978495</v>
      </c>
      <c r="AZ396" s="89">
        <v>6.0152147619380999E-3</v>
      </c>
      <c r="BA396" s="89">
        <v>-99</v>
      </c>
      <c r="BB396" s="89">
        <v>-99</v>
      </c>
      <c r="BC396" s="89">
        <v>-99</v>
      </c>
      <c r="BD396" s="89">
        <v>-99</v>
      </c>
      <c r="BE396" s="89">
        <v>-99</v>
      </c>
      <c r="BF396" s="89">
        <v>-99</v>
      </c>
      <c r="BG396" s="89">
        <v>-99</v>
      </c>
      <c r="BH396" s="89">
        <v>-99</v>
      </c>
      <c r="BI396" s="89">
        <v>-99</v>
      </c>
      <c r="BJ396" s="89">
        <v>-99</v>
      </c>
      <c r="BK396" s="89">
        <v>-99</v>
      </c>
      <c r="BL396" s="89">
        <v>-99</v>
      </c>
      <c r="BM396" s="89">
        <v>-99</v>
      </c>
      <c r="BN396" s="89">
        <v>-99</v>
      </c>
      <c r="BO396" s="89">
        <v>-99</v>
      </c>
      <c r="BP396" s="89">
        <v>-99</v>
      </c>
      <c r="BQ396" s="89">
        <v>-99</v>
      </c>
      <c r="BR396" s="89">
        <v>-99</v>
      </c>
      <c r="BS396" s="89">
        <v>-99</v>
      </c>
      <c r="BT396" s="89">
        <v>-99</v>
      </c>
      <c r="BU396" s="89">
        <v>-99</v>
      </c>
      <c r="BV396" s="89">
        <v>-99</v>
      </c>
      <c r="BW396" s="89">
        <v>-99</v>
      </c>
      <c r="BX396" s="89">
        <v>-99</v>
      </c>
      <c r="BY396" s="89">
        <v>-99</v>
      </c>
      <c r="BZ396" s="89">
        <v>-99</v>
      </c>
      <c r="CA396" s="89">
        <v>-99</v>
      </c>
      <c r="CB396" s="89">
        <v>-99</v>
      </c>
      <c r="CC396" s="89">
        <v>-99</v>
      </c>
      <c r="CD396" s="89">
        <v>-99</v>
      </c>
      <c r="CE396" s="89">
        <v>-99</v>
      </c>
      <c r="CF396" s="89">
        <v>-99</v>
      </c>
      <c r="CG396" s="89">
        <v>-99</v>
      </c>
      <c r="CH396" s="89">
        <v>-99</v>
      </c>
      <c r="CI396" s="89">
        <v>-99</v>
      </c>
      <c r="CJ396" s="89">
        <v>-99</v>
      </c>
      <c r="CK396" s="89">
        <v>-99</v>
      </c>
      <c r="CL396" s="89">
        <v>-99</v>
      </c>
      <c r="CM396" s="89">
        <v>-99</v>
      </c>
      <c r="CN396" s="89">
        <v>-99</v>
      </c>
      <c r="CO396" s="89">
        <v>-99</v>
      </c>
      <c r="CP396" s="89">
        <v>-99</v>
      </c>
      <c r="CQ396" s="89">
        <v>-99</v>
      </c>
      <c r="CR396" s="89">
        <v>-99</v>
      </c>
      <c r="CS396" s="89">
        <v>-99</v>
      </c>
      <c r="CT396" s="89">
        <v>-99</v>
      </c>
      <c r="CU396" s="86">
        <v>-99</v>
      </c>
      <c r="CV396" s="86">
        <v>0.92869999999999997</v>
      </c>
      <c r="CW396" s="86">
        <v>85</v>
      </c>
      <c r="CX396" s="86">
        <v>2</v>
      </c>
      <c r="CY396" s="86">
        <v>0.51370000000000005</v>
      </c>
      <c r="CZ396" s="86">
        <v>74</v>
      </c>
      <c r="DA396" s="86">
        <v>2</v>
      </c>
      <c r="DB396" s="86">
        <v>0.63959999999999995</v>
      </c>
      <c r="DC396" s="86">
        <v>79</v>
      </c>
      <c r="DD396" s="86">
        <v>-99</v>
      </c>
      <c r="DE396" s="86">
        <v>-99</v>
      </c>
      <c r="DF396" s="86">
        <v>-99</v>
      </c>
      <c r="DG396" s="86">
        <v>-99</v>
      </c>
      <c r="DH396" s="86">
        <v>-99</v>
      </c>
    </row>
    <row r="397" spans="1:112" x14ac:dyDescent="0.2">
      <c r="A397" s="85">
        <f>IF(ISERROR(SEARCH('School Lookup'!$F$3,Data!J397)),A396,A396+1)</f>
        <v>0</v>
      </c>
      <c r="B397" s="85">
        <f>IF(I397='School Lookup'!$G$13,1,0)</f>
        <v>0</v>
      </c>
      <c r="C397" s="85">
        <f t="shared" si="6"/>
        <v>395</v>
      </c>
      <c r="D397" s="86" t="s">
        <v>6478</v>
      </c>
      <c r="E397" s="86" t="s">
        <v>6637</v>
      </c>
      <c r="F397" s="86" t="s">
        <v>1091</v>
      </c>
      <c r="G397" s="86" t="s">
        <v>2812</v>
      </c>
      <c r="H397" s="86" t="s">
        <v>499</v>
      </c>
      <c r="I397" s="86" t="s">
        <v>3589</v>
      </c>
      <c r="J397" s="86" t="s">
        <v>1207</v>
      </c>
      <c r="K397" s="86" t="s">
        <v>31</v>
      </c>
      <c r="L397" s="86">
        <v>1</v>
      </c>
      <c r="M397" s="86">
        <v>1</v>
      </c>
      <c r="N397" s="89">
        <v>0.45724682779456199</v>
      </c>
      <c r="O397" s="89">
        <v>1.08452250278755</v>
      </c>
      <c r="P397" s="89">
        <v>54.369700000000002</v>
      </c>
      <c r="Q397" s="89">
        <v>0.48089100191485601</v>
      </c>
      <c r="R397" s="89">
        <v>53.323249546827803</v>
      </c>
      <c r="S397" s="89">
        <v>0.78270675235120302</v>
      </c>
      <c r="T397" s="89">
        <v>0.88799732367655904</v>
      </c>
      <c r="U397" s="89">
        <v>0.37624325092355798</v>
      </c>
      <c r="V397" s="89">
        <v>0.334102999871488</v>
      </c>
      <c r="W397" s="89">
        <v>1</v>
      </c>
      <c r="X397" s="89">
        <v>0.39247860922146599</v>
      </c>
      <c r="Y397" s="89">
        <v>1.0130034661782199</v>
      </c>
      <c r="Z397" s="89">
        <v>53.783999999999999</v>
      </c>
      <c r="AA397" s="89">
        <v>0.49335404845174402</v>
      </c>
      <c r="AB397" s="89">
        <v>52.910057671957702</v>
      </c>
      <c r="AC397" s="89">
        <v>0.75317875731497996</v>
      </c>
      <c r="AD397" s="89">
        <v>0.87833531114780194</v>
      </c>
      <c r="AE397" s="89">
        <v>0.375959079283887</v>
      </c>
      <c r="AF397" s="89">
        <v>0.33021813488165402</v>
      </c>
      <c r="AG397" s="89">
        <v>1</v>
      </c>
      <c r="AH397" s="89">
        <v>0.60367847222222204</v>
      </c>
      <c r="AI397" s="89">
        <v>1.35621023572374</v>
      </c>
      <c r="AJ397" s="89">
        <v>58.7592</v>
      </c>
      <c r="AK397" s="89">
        <v>0.99182733480719398</v>
      </c>
      <c r="AL397" s="89">
        <v>48.611114583333297</v>
      </c>
      <c r="AM397" s="89">
        <v>1.17401878526546</v>
      </c>
      <c r="AN397" s="89">
        <v>1.1901561159384</v>
      </c>
      <c r="AO397" s="89">
        <v>0.12276214833759599</v>
      </c>
      <c r="AP397" s="89">
        <v>0.146106121649727</v>
      </c>
      <c r="AQ397" s="89">
        <v>1</v>
      </c>
      <c r="AR397" s="89">
        <v>0.484283863636364</v>
      </c>
      <c r="AS397" s="89">
        <v>1.15859102363906</v>
      </c>
      <c r="AT397" s="89">
        <v>54.312800000000003</v>
      </c>
      <c r="AU397" s="89">
        <v>0.61152704376463596</v>
      </c>
      <c r="AV397" s="89">
        <v>51.136339772727297</v>
      </c>
      <c r="AW397" s="89">
        <v>0.88505903370184802</v>
      </c>
      <c r="AX397" s="89">
        <v>0.893456688770084</v>
      </c>
      <c r="AY397" s="89">
        <v>0.125035521454959</v>
      </c>
      <c r="AZ397" s="89">
        <v>0.11171382297778799</v>
      </c>
      <c r="BA397" s="89">
        <v>-99</v>
      </c>
      <c r="BB397" s="89">
        <v>-99</v>
      </c>
      <c r="BC397" s="89">
        <v>-99</v>
      </c>
      <c r="BD397" s="89">
        <v>-99</v>
      </c>
      <c r="BE397" s="89">
        <v>-99</v>
      </c>
      <c r="BF397" s="89">
        <v>-99</v>
      </c>
      <c r="BG397" s="89">
        <v>-99</v>
      </c>
      <c r="BH397" s="89">
        <v>-99</v>
      </c>
      <c r="BI397" s="89">
        <v>-99</v>
      </c>
      <c r="BJ397" s="89">
        <v>-99</v>
      </c>
      <c r="BK397" s="89">
        <v>-99</v>
      </c>
      <c r="BL397" s="89">
        <v>-99</v>
      </c>
      <c r="BM397" s="89">
        <v>-99</v>
      </c>
      <c r="BN397" s="89">
        <v>-99</v>
      </c>
      <c r="BO397" s="89">
        <v>-99</v>
      </c>
      <c r="BP397" s="89">
        <v>-99</v>
      </c>
      <c r="BQ397" s="89">
        <v>-99</v>
      </c>
      <c r="BR397" s="89">
        <v>-99</v>
      </c>
      <c r="BS397" s="89">
        <v>-99</v>
      </c>
      <c r="BT397" s="89">
        <v>-99</v>
      </c>
      <c r="BU397" s="89">
        <v>-99</v>
      </c>
      <c r="BV397" s="89">
        <v>-99</v>
      </c>
      <c r="BW397" s="89">
        <v>-99</v>
      </c>
      <c r="BX397" s="89">
        <v>-99</v>
      </c>
      <c r="BY397" s="89">
        <v>-99</v>
      </c>
      <c r="BZ397" s="89">
        <v>-99</v>
      </c>
      <c r="CA397" s="89">
        <v>-99</v>
      </c>
      <c r="CB397" s="89">
        <v>-99</v>
      </c>
      <c r="CC397" s="89">
        <v>-99</v>
      </c>
      <c r="CD397" s="89">
        <v>-99</v>
      </c>
      <c r="CE397" s="89">
        <v>-99</v>
      </c>
      <c r="CF397" s="89">
        <v>-99</v>
      </c>
      <c r="CG397" s="89">
        <v>-99</v>
      </c>
      <c r="CH397" s="89">
        <v>-99</v>
      </c>
      <c r="CI397" s="89">
        <v>-99</v>
      </c>
      <c r="CJ397" s="89">
        <v>-99</v>
      </c>
      <c r="CK397" s="89">
        <v>-99</v>
      </c>
      <c r="CL397" s="89">
        <v>-99</v>
      </c>
      <c r="CM397" s="89">
        <v>-99</v>
      </c>
      <c r="CN397" s="89">
        <v>-99</v>
      </c>
      <c r="CO397" s="89">
        <v>-99</v>
      </c>
      <c r="CP397" s="89">
        <v>-99</v>
      </c>
      <c r="CQ397" s="89">
        <v>-99</v>
      </c>
      <c r="CR397" s="89">
        <v>-99</v>
      </c>
      <c r="CS397" s="89">
        <v>-99</v>
      </c>
      <c r="CT397" s="89">
        <v>-99</v>
      </c>
      <c r="CU397" s="86">
        <v>-99</v>
      </c>
      <c r="CV397" s="86">
        <v>0.92210000000000003</v>
      </c>
      <c r="CW397" s="86">
        <v>85</v>
      </c>
      <c r="CX397" s="86">
        <v>2</v>
      </c>
      <c r="CY397" s="86">
        <v>-0.6623</v>
      </c>
      <c r="CZ397" s="86">
        <v>21</v>
      </c>
      <c r="DA397" s="86">
        <v>4</v>
      </c>
      <c r="DB397" s="86">
        <v>0.56459999999999999</v>
      </c>
      <c r="DC397" s="86">
        <v>76</v>
      </c>
      <c r="DD397" s="86">
        <v>-99</v>
      </c>
      <c r="DE397" s="86">
        <v>-99</v>
      </c>
      <c r="DF397" s="86">
        <v>-99</v>
      </c>
      <c r="DG397" s="86">
        <v>-99</v>
      </c>
      <c r="DH397" s="86">
        <v>-99</v>
      </c>
    </row>
    <row r="398" spans="1:112" x14ac:dyDescent="0.2">
      <c r="A398" s="85">
        <f>IF(ISERROR(SEARCH('School Lookup'!$F$3,Data!J398)),A397,A397+1)</f>
        <v>0</v>
      </c>
      <c r="B398" s="85">
        <f>IF(I398='School Lookup'!$G$13,1,0)</f>
        <v>0</v>
      </c>
      <c r="C398" s="85">
        <f t="shared" si="6"/>
        <v>396</v>
      </c>
      <c r="D398" s="86" t="s">
        <v>6478</v>
      </c>
      <c r="E398" s="86" t="s">
        <v>6730</v>
      </c>
      <c r="F398" s="86" t="s">
        <v>1941</v>
      </c>
      <c r="G398" s="86" t="s">
        <v>3271</v>
      </c>
      <c r="H398" s="86" t="s">
        <v>1469</v>
      </c>
      <c r="I398" s="86" t="s">
        <v>5430</v>
      </c>
      <c r="J398" s="86" t="s">
        <v>1470</v>
      </c>
      <c r="K398" s="86" t="s">
        <v>107</v>
      </c>
      <c r="L398" s="86">
        <v>1</v>
      </c>
      <c r="M398" s="86">
        <v>1</v>
      </c>
      <c r="N398" s="89">
        <v>0.20291658986175101</v>
      </c>
      <c r="O398" s="89">
        <v>0.53377064722302703</v>
      </c>
      <c r="P398" s="89">
        <v>58.326900000000002</v>
      </c>
      <c r="Q398" s="89">
        <v>0.90063679299169896</v>
      </c>
      <c r="R398" s="89">
        <v>50.230390322580597</v>
      </c>
      <c r="S398" s="89">
        <v>0.717203720107363</v>
      </c>
      <c r="T398" s="89">
        <v>0.81367320166447499</v>
      </c>
      <c r="U398" s="89">
        <v>0.389587073608618</v>
      </c>
      <c r="V398" s="89">
        <v>0.31699656151021699</v>
      </c>
      <c r="W398" s="89">
        <v>1</v>
      </c>
      <c r="X398" s="89">
        <v>-5.8999999999999903E-3</v>
      </c>
      <c r="Y398" s="89">
        <v>7.5157120495221996E-2</v>
      </c>
      <c r="Z398" s="89">
        <v>68.980400000000003</v>
      </c>
      <c r="AA398" s="89">
        <v>2.3883901002652599</v>
      </c>
      <c r="AB398" s="89">
        <v>51.131264705882401</v>
      </c>
      <c r="AC398" s="89">
        <v>1.2317736103802399</v>
      </c>
      <c r="AD398" s="89">
        <v>1.43558818474837</v>
      </c>
      <c r="AE398" s="89">
        <v>0.39676840215439901</v>
      </c>
      <c r="AF398" s="89">
        <v>0.56959603021434602</v>
      </c>
      <c r="AG398" s="89">
        <v>1</v>
      </c>
      <c r="AH398" s="89">
        <v>6.4722689075630294E-2</v>
      </c>
      <c r="AI398" s="89">
        <v>0.196325395823121</v>
      </c>
      <c r="AJ398" s="89">
        <v>-99</v>
      </c>
      <c r="AK398" s="89">
        <v>-99</v>
      </c>
      <c r="AL398" s="89">
        <v>54.621870588235304</v>
      </c>
      <c r="AM398" s="89">
        <v>0.196325395823121</v>
      </c>
      <c r="AN398" s="89">
        <v>0.163046756999049</v>
      </c>
      <c r="AO398" s="89">
        <v>0.21364452423698399</v>
      </c>
      <c r="AP398" s="89">
        <v>3.4834046827444898E-2</v>
      </c>
      <c r="AQ398" s="89">
        <v>-99</v>
      </c>
      <c r="AR398" s="89">
        <v>-99</v>
      </c>
      <c r="AS398" s="89">
        <v>-99</v>
      </c>
      <c r="AT398" s="89">
        <v>-99</v>
      </c>
      <c r="AU398" s="89">
        <v>-99</v>
      </c>
      <c r="AV398" s="89">
        <v>-99</v>
      </c>
      <c r="AW398" s="89">
        <v>-99</v>
      </c>
      <c r="AX398" s="89">
        <v>-99</v>
      </c>
      <c r="AY398" s="89">
        <v>-99</v>
      </c>
      <c r="AZ398" s="89">
        <v>-99</v>
      </c>
      <c r="BA398" s="89">
        <v>-99</v>
      </c>
      <c r="BB398" s="89">
        <v>-99</v>
      </c>
      <c r="BC398" s="89">
        <v>-99</v>
      </c>
      <c r="BD398" s="89">
        <v>-99</v>
      </c>
      <c r="BE398" s="89">
        <v>-99</v>
      </c>
      <c r="BF398" s="89">
        <v>-99</v>
      </c>
      <c r="BG398" s="89">
        <v>-99</v>
      </c>
      <c r="BH398" s="89">
        <v>-99</v>
      </c>
      <c r="BI398" s="89">
        <v>-99</v>
      </c>
      <c r="BJ398" s="89">
        <v>-99</v>
      </c>
      <c r="BK398" s="89">
        <v>-99</v>
      </c>
      <c r="BL398" s="89">
        <v>-99</v>
      </c>
      <c r="BM398" s="89">
        <v>-99</v>
      </c>
      <c r="BN398" s="89">
        <v>-99</v>
      </c>
      <c r="BO398" s="89">
        <v>-99</v>
      </c>
      <c r="BP398" s="89">
        <v>-99</v>
      </c>
      <c r="BQ398" s="89">
        <v>-99</v>
      </c>
      <c r="BR398" s="89">
        <v>-99</v>
      </c>
      <c r="BS398" s="89">
        <v>-99</v>
      </c>
      <c r="BT398" s="89">
        <v>-99</v>
      </c>
      <c r="BU398" s="89">
        <v>-99</v>
      </c>
      <c r="BV398" s="89">
        <v>-99</v>
      </c>
      <c r="BW398" s="89">
        <v>-99</v>
      </c>
      <c r="BX398" s="89">
        <v>-99</v>
      </c>
      <c r="BY398" s="89">
        <v>-99</v>
      </c>
      <c r="BZ398" s="89">
        <v>-99</v>
      </c>
      <c r="CA398" s="89">
        <v>-99</v>
      </c>
      <c r="CB398" s="89">
        <v>-99</v>
      </c>
      <c r="CC398" s="89">
        <v>-99</v>
      </c>
      <c r="CD398" s="89">
        <v>-99</v>
      </c>
      <c r="CE398" s="89">
        <v>-99</v>
      </c>
      <c r="CF398" s="89">
        <v>-99</v>
      </c>
      <c r="CG398" s="89">
        <v>-99</v>
      </c>
      <c r="CH398" s="89">
        <v>-99</v>
      </c>
      <c r="CI398" s="89">
        <v>-99</v>
      </c>
      <c r="CJ398" s="89">
        <v>-99</v>
      </c>
      <c r="CK398" s="89">
        <v>-99</v>
      </c>
      <c r="CL398" s="89">
        <v>-99</v>
      </c>
      <c r="CM398" s="89">
        <v>-99</v>
      </c>
      <c r="CN398" s="89">
        <v>-99</v>
      </c>
      <c r="CO398" s="89">
        <v>-99</v>
      </c>
      <c r="CP398" s="89">
        <v>-99</v>
      </c>
      <c r="CQ398" s="89">
        <v>-99</v>
      </c>
      <c r="CR398" s="89">
        <v>-99</v>
      </c>
      <c r="CS398" s="89">
        <v>-99</v>
      </c>
      <c r="CT398" s="89">
        <v>-99</v>
      </c>
      <c r="CU398" s="86">
        <v>-99</v>
      </c>
      <c r="CV398" s="86">
        <v>0.9214</v>
      </c>
      <c r="CW398" s="86">
        <v>85</v>
      </c>
      <c r="CX398" s="86">
        <v>2</v>
      </c>
      <c r="CY398" s="86">
        <v>-0.32140000000000002</v>
      </c>
      <c r="CZ398" s="86">
        <v>35</v>
      </c>
      <c r="DA398" s="86">
        <v>2</v>
      </c>
      <c r="DB398" s="86">
        <v>1.2985</v>
      </c>
      <c r="DC398" s="86">
        <v>96</v>
      </c>
      <c r="DD398" s="86">
        <v>1</v>
      </c>
      <c r="DE398" s="86">
        <v>-99</v>
      </c>
      <c r="DF398" s="86">
        <v>1</v>
      </c>
      <c r="DG398" s="86">
        <v>1</v>
      </c>
      <c r="DH398" s="86">
        <v>-99</v>
      </c>
    </row>
    <row r="399" spans="1:112" x14ac:dyDescent="0.2">
      <c r="A399" s="85">
        <f>IF(ISERROR(SEARCH('School Lookup'!$F$3,Data!J399)),A398,A398+1)</f>
        <v>0</v>
      </c>
      <c r="B399" s="85">
        <f>IF(I399='School Lookup'!$G$13,1,0)</f>
        <v>0</v>
      </c>
      <c r="C399" s="85">
        <f t="shared" si="6"/>
        <v>397</v>
      </c>
      <c r="D399" s="86" t="s">
        <v>6478</v>
      </c>
      <c r="E399" s="86" t="s">
        <v>6851</v>
      </c>
      <c r="F399" s="86" t="s">
        <v>2771</v>
      </c>
      <c r="G399" s="86" t="s">
        <v>2944</v>
      </c>
      <c r="H399" s="86" t="s">
        <v>2309</v>
      </c>
      <c r="I399" s="86" t="s">
        <v>3879</v>
      </c>
      <c r="J399" s="86" t="s">
        <v>2310</v>
      </c>
      <c r="K399" s="86" t="s">
        <v>114</v>
      </c>
      <c r="L399" s="86">
        <v>1</v>
      </c>
      <c r="M399" s="86">
        <v>1</v>
      </c>
      <c r="N399" s="89">
        <v>0.240500543478261</v>
      </c>
      <c r="O399" s="89">
        <v>0.61515865818856597</v>
      </c>
      <c r="P399" s="89">
        <v>63.124099999999999</v>
      </c>
      <c r="Q399" s="89">
        <v>1.4094825700446201</v>
      </c>
      <c r="R399" s="89">
        <v>51.086955978260903</v>
      </c>
      <c r="S399" s="89">
        <v>1.0123206141165899</v>
      </c>
      <c r="T399" s="89">
        <v>1.14853257056388</v>
      </c>
      <c r="U399" s="89">
        <v>0.40174672489083002</v>
      </c>
      <c r="V399" s="89">
        <v>0.461419198654484</v>
      </c>
      <c r="W399" s="89">
        <v>1</v>
      </c>
      <c r="X399" s="89">
        <v>1.48244565217391E-2</v>
      </c>
      <c r="Y399" s="89">
        <v>0.123945773714236</v>
      </c>
      <c r="Z399" s="89">
        <v>60.021700000000003</v>
      </c>
      <c r="AA399" s="89">
        <v>1.2712136981317399</v>
      </c>
      <c r="AB399" s="89">
        <v>47.554348913043498</v>
      </c>
      <c r="AC399" s="89">
        <v>0.69757973592299005</v>
      </c>
      <c r="AD399" s="89">
        <v>0.81359847947978303</v>
      </c>
      <c r="AE399" s="89">
        <v>0.40174672489083002</v>
      </c>
      <c r="AF399" s="89">
        <v>0.32686052450716202</v>
      </c>
      <c r="AG399" s="89">
        <v>1</v>
      </c>
      <c r="AH399" s="89">
        <v>0.39652183908046001</v>
      </c>
      <c r="AI399" s="89">
        <v>0.91038917622388804</v>
      </c>
      <c r="AJ399" s="89">
        <v>-99</v>
      </c>
      <c r="AK399" s="89">
        <v>-99</v>
      </c>
      <c r="AL399" s="89">
        <v>45.976980459770097</v>
      </c>
      <c r="AM399" s="89">
        <v>0.91038917622388804</v>
      </c>
      <c r="AN399" s="89">
        <v>0.91320176433480804</v>
      </c>
      <c r="AO399" s="89">
        <v>9.49781659388646E-2</v>
      </c>
      <c r="AP399" s="89">
        <v>8.6734228708655395E-2</v>
      </c>
      <c r="AQ399" s="89">
        <v>1</v>
      </c>
      <c r="AR399" s="89">
        <v>0.17501612903225799</v>
      </c>
      <c r="AS399" s="89">
        <v>0.46341406636893201</v>
      </c>
      <c r="AT399" s="89">
        <v>-99</v>
      </c>
      <c r="AU399" s="89">
        <v>-99</v>
      </c>
      <c r="AV399" s="89">
        <v>59.139770967741903</v>
      </c>
      <c r="AW399" s="89">
        <v>0.46341406636893201</v>
      </c>
      <c r="AX399" s="89">
        <v>0.44912933847081699</v>
      </c>
      <c r="AY399" s="89">
        <v>0.101528384279476</v>
      </c>
      <c r="AZ399" s="89">
        <v>4.5599376067451902E-2</v>
      </c>
      <c r="BA399" s="89">
        <v>-99</v>
      </c>
      <c r="BB399" s="89">
        <v>-99</v>
      </c>
      <c r="BC399" s="89">
        <v>-99</v>
      </c>
      <c r="BD399" s="89">
        <v>-99</v>
      </c>
      <c r="BE399" s="89">
        <v>-99</v>
      </c>
      <c r="BF399" s="89">
        <v>-99</v>
      </c>
      <c r="BG399" s="89">
        <v>-99</v>
      </c>
      <c r="BH399" s="89">
        <v>-99</v>
      </c>
      <c r="BI399" s="89">
        <v>-99</v>
      </c>
      <c r="BJ399" s="89">
        <v>-99</v>
      </c>
      <c r="BK399" s="89">
        <v>-99</v>
      </c>
      <c r="BL399" s="89">
        <v>-99</v>
      </c>
      <c r="BM399" s="89">
        <v>-99</v>
      </c>
      <c r="BN399" s="89">
        <v>-99</v>
      </c>
      <c r="BO399" s="89">
        <v>-99</v>
      </c>
      <c r="BP399" s="89">
        <v>-99</v>
      </c>
      <c r="BQ399" s="89">
        <v>-99</v>
      </c>
      <c r="BR399" s="89">
        <v>-99</v>
      </c>
      <c r="BS399" s="89">
        <v>-99</v>
      </c>
      <c r="BT399" s="89">
        <v>-99</v>
      </c>
      <c r="BU399" s="89">
        <v>-99</v>
      </c>
      <c r="BV399" s="89">
        <v>-99</v>
      </c>
      <c r="BW399" s="89">
        <v>-99</v>
      </c>
      <c r="BX399" s="89">
        <v>-99</v>
      </c>
      <c r="BY399" s="89">
        <v>-99</v>
      </c>
      <c r="BZ399" s="89">
        <v>-99</v>
      </c>
      <c r="CA399" s="89">
        <v>-99</v>
      </c>
      <c r="CB399" s="89">
        <v>-99</v>
      </c>
      <c r="CC399" s="89">
        <v>-99</v>
      </c>
      <c r="CD399" s="89">
        <v>-99</v>
      </c>
      <c r="CE399" s="89">
        <v>-99</v>
      </c>
      <c r="CF399" s="89">
        <v>-99</v>
      </c>
      <c r="CG399" s="89">
        <v>-99</v>
      </c>
      <c r="CH399" s="89">
        <v>-99</v>
      </c>
      <c r="CI399" s="89">
        <v>-99</v>
      </c>
      <c r="CJ399" s="89">
        <v>-99</v>
      </c>
      <c r="CK399" s="89">
        <v>-99</v>
      </c>
      <c r="CL399" s="89">
        <v>-99</v>
      </c>
      <c r="CM399" s="89">
        <v>-99</v>
      </c>
      <c r="CN399" s="89">
        <v>-99</v>
      </c>
      <c r="CO399" s="89">
        <v>-99</v>
      </c>
      <c r="CP399" s="89">
        <v>-99</v>
      </c>
      <c r="CQ399" s="89">
        <v>-99</v>
      </c>
      <c r="CR399" s="89">
        <v>-99</v>
      </c>
      <c r="CS399" s="89">
        <v>-99</v>
      </c>
      <c r="CT399" s="89">
        <v>-99</v>
      </c>
      <c r="CU399" s="86">
        <v>-99</v>
      </c>
      <c r="CV399" s="86">
        <v>0.92059999999999997</v>
      </c>
      <c r="CW399" s="86">
        <v>85</v>
      </c>
      <c r="CX399" s="86">
        <v>2</v>
      </c>
      <c r="CY399" s="86">
        <v>-0.30180000000000001</v>
      </c>
      <c r="CZ399" s="86">
        <v>36</v>
      </c>
      <c r="DA399" s="86">
        <v>2</v>
      </c>
      <c r="DB399" s="86">
        <v>1.077</v>
      </c>
      <c r="DC399" s="86">
        <v>93</v>
      </c>
      <c r="DD399" s="86">
        <v>1</v>
      </c>
      <c r="DE399" s="86">
        <v>-99</v>
      </c>
      <c r="DF399" s="86">
        <v>-99</v>
      </c>
      <c r="DG399" s="86">
        <v>1</v>
      </c>
      <c r="DH399" s="86">
        <v>-99</v>
      </c>
    </row>
    <row r="400" spans="1:112" x14ac:dyDescent="0.2">
      <c r="A400" s="85">
        <f>IF(ISERROR(SEARCH('School Lookup'!$F$3,Data!J400)),A399,A399+1)</f>
        <v>0</v>
      </c>
      <c r="B400" s="85">
        <f>IF(I400='School Lookup'!$G$13,1,0)</f>
        <v>0</v>
      </c>
      <c r="C400" s="85">
        <f t="shared" si="6"/>
        <v>398</v>
      </c>
      <c r="D400" s="86" t="s">
        <v>6478</v>
      </c>
      <c r="E400" s="86" t="s">
        <v>6760</v>
      </c>
      <c r="F400" s="86" t="s">
        <v>2767</v>
      </c>
      <c r="G400" s="86" t="s">
        <v>2784</v>
      </c>
      <c r="H400" s="86" t="s">
        <v>853</v>
      </c>
      <c r="I400" s="86" t="s">
        <v>3451</v>
      </c>
      <c r="J400" s="86" t="s">
        <v>1789</v>
      </c>
      <c r="K400" s="86" t="s">
        <v>107</v>
      </c>
      <c r="L400" s="86">
        <v>1</v>
      </c>
      <c r="M400" s="86">
        <v>1</v>
      </c>
      <c r="N400" s="89">
        <v>0.50283287671232901</v>
      </c>
      <c r="O400" s="89">
        <v>1.1832390424856301</v>
      </c>
      <c r="P400" s="89">
        <v>55.942300000000003</v>
      </c>
      <c r="Q400" s="89">
        <v>0.647698904231505</v>
      </c>
      <c r="R400" s="89">
        <v>44.7488890410959</v>
      </c>
      <c r="S400" s="89">
        <v>0.91546897335856503</v>
      </c>
      <c r="T400" s="89">
        <v>1.03863822036076</v>
      </c>
      <c r="U400" s="89">
        <v>0.40706319702602201</v>
      </c>
      <c r="V400" s="89">
        <v>0.42279139453347098</v>
      </c>
      <c r="W400" s="89">
        <v>1</v>
      </c>
      <c r="X400" s="89">
        <v>0.36955636363636402</v>
      </c>
      <c r="Y400" s="89">
        <v>0.95904086939409505</v>
      </c>
      <c r="Z400" s="89">
        <v>55.423099999999998</v>
      </c>
      <c r="AA400" s="89">
        <v>0.69775466915977602</v>
      </c>
      <c r="AB400" s="89">
        <v>51.818167272727301</v>
      </c>
      <c r="AC400" s="89">
        <v>0.82839776927693498</v>
      </c>
      <c r="AD400" s="89">
        <v>0.96591671804496304</v>
      </c>
      <c r="AE400" s="89">
        <v>0.40892193308550201</v>
      </c>
      <c r="AF400" s="89">
        <v>0.39498453154254998</v>
      </c>
      <c r="AG400" s="89">
        <v>1</v>
      </c>
      <c r="AH400" s="89">
        <v>0.23935353535353501</v>
      </c>
      <c r="AI400" s="89">
        <v>0.57214782413847698</v>
      </c>
      <c r="AJ400" s="89">
        <v>-99</v>
      </c>
      <c r="AK400" s="89">
        <v>-99</v>
      </c>
      <c r="AL400" s="89">
        <v>53.535358585858603</v>
      </c>
      <c r="AM400" s="89">
        <v>0.57214782413847698</v>
      </c>
      <c r="AN400" s="89">
        <v>0.55786453687806603</v>
      </c>
      <c r="AO400" s="89">
        <v>0.18401486988847601</v>
      </c>
      <c r="AP400" s="89">
        <v>0.10265537016901199</v>
      </c>
      <c r="AQ400" s="89">
        <v>-99</v>
      </c>
      <c r="AR400" s="89">
        <v>-99</v>
      </c>
      <c r="AS400" s="89">
        <v>-99</v>
      </c>
      <c r="AT400" s="89">
        <v>-99</v>
      </c>
      <c r="AU400" s="89">
        <v>-99</v>
      </c>
      <c r="AV400" s="89">
        <v>-99</v>
      </c>
      <c r="AW400" s="89">
        <v>-99</v>
      </c>
      <c r="AX400" s="89">
        <v>-99</v>
      </c>
      <c r="AY400" s="89">
        <v>-99</v>
      </c>
      <c r="AZ400" s="89">
        <v>-99</v>
      </c>
      <c r="BA400" s="89">
        <v>-99</v>
      </c>
      <c r="BB400" s="89">
        <v>-99</v>
      </c>
      <c r="BC400" s="89">
        <v>-99</v>
      </c>
      <c r="BD400" s="89">
        <v>-99</v>
      </c>
      <c r="BE400" s="89">
        <v>-99</v>
      </c>
      <c r="BF400" s="89">
        <v>-99</v>
      </c>
      <c r="BG400" s="89">
        <v>-99</v>
      </c>
      <c r="BH400" s="89">
        <v>-99</v>
      </c>
      <c r="BI400" s="89">
        <v>-99</v>
      </c>
      <c r="BJ400" s="89">
        <v>-99</v>
      </c>
      <c r="BK400" s="89">
        <v>-99</v>
      </c>
      <c r="BL400" s="89">
        <v>-99</v>
      </c>
      <c r="BM400" s="89">
        <v>-99</v>
      </c>
      <c r="BN400" s="89">
        <v>-99</v>
      </c>
      <c r="BO400" s="89">
        <v>-99</v>
      </c>
      <c r="BP400" s="89">
        <v>-99</v>
      </c>
      <c r="BQ400" s="89">
        <v>-99</v>
      </c>
      <c r="BR400" s="89">
        <v>-99</v>
      </c>
      <c r="BS400" s="89">
        <v>-99</v>
      </c>
      <c r="BT400" s="89">
        <v>-99</v>
      </c>
      <c r="BU400" s="89">
        <v>-99</v>
      </c>
      <c r="BV400" s="89">
        <v>-99</v>
      </c>
      <c r="BW400" s="89">
        <v>-99</v>
      </c>
      <c r="BX400" s="89">
        <v>-99</v>
      </c>
      <c r="BY400" s="89">
        <v>-99</v>
      </c>
      <c r="BZ400" s="89">
        <v>-99</v>
      </c>
      <c r="CA400" s="89">
        <v>-99</v>
      </c>
      <c r="CB400" s="89">
        <v>-99</v>
      </c>
      <c r="CC400" s="89">
        <v>-99</v>
      </c>
      <c r="CD400" s="89">
        <v>-99</v>
      </c>
      <c r="CE400" s="89">
        <v>-99</v>
      </c>
      <c r="CF400" s="89">
        <v>-99</v>
      </c>
      <c r="CG400" s="89">
        <v>-99</v>
      </c>
      <c r="CH400" s="89">
        <v>-99</v>
      </c>
      <c r="CI400" s="89">
        <v>-99</v>
      </c>
      <c r="CJ400" s="89">
        <v>-99</v>
      </c>
      <c r="CK400" s="89">
        <v>-99</v>
      </c>
      <c r="CL400" s="89">
        <v>-99</v>
      </c>
      <c r="CM400" s="89">
        <v>-99</v>
      </c>
      <c r="CN400" s="89">
        <v>-99</v>
      </c>
      <c r="CO400" s="89">
        <v>-99</v>
      </c>
      <c r="CP400" s="89">
        <v>-99</v>
      </c>
      <c r="CQ400" s="89">
        <v>-99</v>
      </c>
      <c r="CR400" s="89">
        <v>-99</v>
      </c>
      <c r="CS400" s="89">
        <v>-99</v>
      </c>
      <c r="CT400" s="89">
        <v>-99</v>
      </c>
      <c r="CU400" s="86">
        <v>-99</v>
      </c>
      <c r="CV400" s="86">
        <v>0.9204</v>
      </c>
      <c r="CW400" s="86">
        <v>85</v>
      </c>
      <c r="CX400" s="86">
        <v>2</v>
      </c>
      <c r="CY400" s="86">
        <v>-6.4000000000000001E-2</v>
      </c>
      <c r="CZ400" s="86">
        <v>48</v>
      </c>
      <c r="DA400" s="86">
        <v>2</v>
      </c>
      <c r="DB400" s="86">
        <v>0.54900000000000004</v>
      </c>
      <c r="DC400" s="86">
        <v>75</v>
      </c>
      <c r="DD400" s="86">
        <v>-99</v>
      </c>
      <c r="DE400" s="86">
        <v>-99</v>
      </c>
      <c r="DF400" s="86">
        <v>-99</v>
      </c>
      <c r="DG400" s="86">
        <v>-99</v>
      </c>
      <c r="DH400" s="86">
        <v>-99</v>
      </c>
    </row>
    <row r="401" spans="1:112" x14ac:dyDescent="0.2">
      <c r="A401" s="85">
        <f>IF(ISERROR(SEARCH('School Lookup'!$F$3,Data!J401)),A400,A400+1)</f>
        <v>0</v>
      </c>
      <c r="B401" s="85">
        <f>IF(I401='School Lookup'!$G$13,1,0)</f>
        <v>0</v>
      </c>
      <c r="C401" s="85">
        <f t="shared" si="6"/>
        <v>399</v>
      </c>
      <c r="D401" s="86" t="s">
        <v>6478</v>
      </c>
      <c r="E401" s="86" t="s">
        <v>6861</v>
      </c>
      <c r="F401" s="86" t="s">
        <v>1995</v>
      </c>
      <c r="G401" s="86" t="s">
        <v>2899</v>
      </c>
      <c r="H401" s="86" t="s">
        <v>2052</v>
      </c>
      <c r="I401" s="86" t="s">
        <v>3775</v>
      </c>
      <c r="J401" s="86" t="s">
        <v>2053</v>
      </c>
      <c r="K401" s="86" t="s">
        <v>130</v>
      </c>
      <c r="L401" s="86">
        <v>1</v>
      </c>
      <c r="M401" s="86">
        <v>1</v>
      </c>
      <c r="N401" s="89">
        <v>0.53088268321512999</v>
      </c>
      <c r="O401" s="89">
        <v>1.2439808681733899</v>
      </c>
      <c r="P401" s="89">
        <v>51.521900000000002</v>
      </c>
      <c r="Q401" s="89">
        <v>0.17882083517356501</v>
      </c>
      <c r="R401" s="89">
        <v>49.645375354609897</v>
      </c>
      <c r="S401" s="89">
        <v>0.71140085167347999</v>
      </c>
      <c r="T401" s="89">
        <v>0.80708887897396997</v>
      </c>
      <c r="U401" s="89">
        <v>0.37293365660127797</v>
      </c>
      <c r="V401" s="89">
        <v>0.30099060683798901</v>
      </c>
      <c r="W401" s="89">
        <v>1</v>
      </c>
      <c r="X401" s="89">
        <v>0.45136400709219898</v>
      </c>
      <c r="Y401" s="89">
        <v>1.1516290196814001</v>
      </c>
      <c r="Z401" s="89">
        <v>55.592300000000002</v>
      </c>
      <c r="AA401" s="89">
        <v>0.71885440988566196</v>
      </c>
      <c r="AB401" s="89">
        <v>51.182051004728102</v>
      </c>
      <c r="AC401" s="89">
        <v>0.93524171478353202</v>
      </c>
      <c r="AD401" s="89">
        <v>1.09032067951476</v>
      </c>
      <c r="AE401" s="89">
        <v>0.37293365660127797</v>
      </c>
      <c r="AF401" s="89">
        <v>0.40661727787942997</v>
      </c>
      <c r="AG401" s="89">
        <v>1</v>
      </c>
      <c r="AH401" s="89">
        <v>0.41047341772151902</v>
      </c>
      <c r="AI401" s="89">
        <v>0.940414319407192</v>
      </c>
      <c r="AJ401" s="89">
        <v>-99</v>
      </c>
      <c r="AK401" s="89">
        <v>-99</v>
      </c>
      <c r="AL401" s="89">
        <v>52.622059493670903</v>
      </c>
      <c r="AM401" s="89">
        <v>0.940414319407192</v>
      </c>
      <c r="AN401" s="89">
        <v>0.94474448099841901</v>
      </c>
      <c r="AO401" s="89">
        <v>0.121886709279259</v>
      </c>
      <c r="AP401" s="89">
        <v>0.115151795898639</v>
      </c>
      <c r="AQ401" s="89">
        <v>1</v>
      </c>
      <c r="AR401" s="89">
        <v>0.297063666666667</v>
      </c>
      <c r="AS401" s="89">
        <v>0.737754472307526</v>
      </c>
      <c r="AT401" s="89">
        <v>-99</v>
      </c>
      <c r="AU401" s="89">
        <v>-99</v>
      </c>
      <c r="AV401" s="89">
        <v>48.166662000000002</v>
      </c>
      <c r="AW401" s="89">
        <v>0.737754472307526</v>
      </c>
      <c r="AX401" s="89">
        <v>0.73822788130833905</v>
      </c>
      <c r="AY401" s="89">
        <v>0.13224597751818401</v>
      </c>
      <c r="AZ401" s="89">
        <v>9.7627667794799103E-2</v>
      </c>
      <c r="BA401" s="89">
        <v>-99</v>
      </c>
      <c r="BB401" s="89">
        <v>-99</v>
      </c>
      <c r="BC401" s="89">
        <v>-99</v>
      </c>
      <c r="BD401" s="89">
        <v>-99</v>
      </c>
      <c r="BE401" s="89">
        <v>-99</v>
      </c>
      <c r="BF401" s="89">
        <v>-99</v>
      </c>
      <c r="BG401" s="89">
        <v>-99</v>
      </c>
      <c r="BH401" s="89">
        <v>-99</v>
      </c>
      <c r="BI401" s="89">
        <v>-99</v>
      </c>
      <c r="BJ401" s="89">
        <v>-99</v>
      </c>
      <c r="BK401" s="89">
        <v>-99</v>
      </c>
      <c r="BL401" s="89">
        <v>-99</v>
      </c>
      <c r="BM401" s="89">
        <v>-99</v>
      </c>
      <c r="BN401" s="89">
        <v>-99</v>
      </c>
      <c r="BO401" s="89">
        <v>-99</v>
      </c>
      <c r="BP401" s="89">
        <v>-99</v>
      </c>
      <c r="BQ401" s="89">
        <v>-99</v>
      </c>
      <c r="BR401" s="89">
        <v>-99</v>
      </c>
      <c r="BS401" s="89">
        <v>-99</v>
      </c>
      <c r="BT401" s="89">
        <v>-99</v>
      </c>
      <c r="BU401" s="89">
        <v>-99</v>
      </c>
      <c r="BV401" s="89">
        <v>-99</v>
      </c>
      <c r="BW401" s="89">
        <v>-99</v>
      </c>
      <c r="BX401" s="89">
        <v>-99</v>
      </c>
      <c r="BY401" s="89">
        <v>-99</v>
      </c>
      <c r="BZ401" s="89">
        <v>-99</v>
      </c>
      <c r="CA401" s="89">
        <v>-99</v>
      </c>
      <c r="CB401" s="89">
        <v>-99</v>
      </c>
      <c r="CC401" s="89">
        <v>-99</v>
      </c>
      <c r="CD401" s="89">
        <v>-99</v>
      </c>
      <c r="CE401" s="89">
        <v>-99</v>
      </c>
      <c r="CF401" s="89">
        <v>-99</v>
      </c>
      <c r="CG401" s="89">
        <v>-99</v>
      </c>
      <c r="CH401" s="89">
        <v>-99</v>
      </c>
      <c r="CI401" s="89">
        <v>-99</v>
      </c>
      <c r="CJ401" s="89">
        <v>-99</v>
      </c>
      <c r="CK401" s="89">
        <v>-99</v>
      </c>
      <c r="CL401" s="89">
        <v>-99</v>
      </c>
      <c r="CM401" s="89">
        <v>-99</v>
      </c>
      <c r="CN401" s="89">
        <v>-99</v>
      </c>
      <c r="CO401" s="89">
        <v>-99</v>
      </c>
      <c r="CP401" s="89">
        <v>-99</v>
      </c>
      <c r="CQ401" s="89">
        <v>-99</v>
      </c>
      <c r="CR401" s="89">
        <v>-99</v>
      </c>
      <c r="CS401" s="89">
        <v>-99</v>
      </c>
      <c r="CT401" s="89">
        <v>-99</v>
      </c>
      <c r="CU401" s="86">
        <v>-99</v>
      </c>
      <c r="CV401" s="86">
        <v>0.9204</v>
      </c>
      <c r="CW401" s="86">
        <v>85</v>
      </c>
      <c r="CX401" s="86">
        <v>2</v>
      </c>
      <c r="CY401" s="86">
        <v>0.1893</v>
      </c>
      <c r="CZ401" s="86">
        <v>61</v>
      </c>
      <c r="DA401" s="86">
        <v>2</v>
      </c>
      <c r="DB401" s="86">
        <v>0.33479999999999999</v>
      </c>
      <c r="DC401" s="86">
        <v>65</v>
      </c>
      <c r="DD401" s="86">
        <v>-99</v>
      </c>
      <c r="DE401" s="86">
        <v>-99</v>
      </c>
      <c r="DF401" s="86">
        <v>-99</v>
      </c>
      <c r="DG401" s="86">
        <v>-99</v>
      </c>
      <c r="DH401" s="86">
        <v>-99</v>
      </c>
    </row>
    <row r="402" spans="1:112" x14ac:dyDescent="0.2">
      <c r="A402" s="85">
        <f>IF(ISERROR(SEARCH('School Lookup'!$F$3,Data!J402)),A401,A401+1)</f>
        <v>0</v>
      </c>
      <c r="B402" s="85">
        <f>IF(I402='School Lookup'!$G$13,1,0)</f>
        <v>0</v>
      </c>
      <c r="C402" s="85">
        <f t="shared" si="6"/>
        <v>400</v>
      </c>
      <c r="D402" s="86" t="s">
        <v>6478</v>
      </c>
      <c r="E402" s="86" t="s">
        <v>6702</v>
      </c>
      <c r="F402" s="86" t="s">
        <v>1150</v>
      </c>
      <c r="G402" s="86" t="s">
        <v>2800</v>
      </c>
      <c r="H402" s="86" t="s">
        <v>574</v>
      </c>
      <c r="I402" s="86" t="s">
        <v>4215</v>
      </c>
      <c r="J402" s="86" t="s">
        <v>2658</v>
      </c>
      <c r="K402" s="86" t="s">
        <v>114</v>
      </c>
      <c r="L402" s="86">
        <v>1</v>
      </c>
      <c r="M402" s="86">
        <v>1</v>
      </c>
      <c r="N402" s="89">
        <v>0.41371341463414602</v>
      </c>
      <c r="O402" s="89">
        <v>0.99025094360515398</v>
      </c>
      <c r="P402" s="89">
        <v>60.5351</v>
      </c>
      <c r="Q402" s="89">
        <v>1.13486368469692</v>
      </c>
      <c r="R402" s="89">
        <v>50.609759756097603</v>
      </c>
      <c r="S402" s="89">
        <v>1.0625573141510301</v>
      </c>
      <c r="T402" s="89">
        <v>1.2055344908558301</v>
      </c>
      <c r="U402" s="89">
        <v>0.40619195046439599</v>
      </c>
      <c r="V402" s="89">
        <v>0.48967840619283098</v>
      </c>
      <c r="W402" s="89">
        <v>1</v>
      </c>
      <c r="X402" s="89">
        <v>0.28702012195122001</v>
      </c>
      <c r="Y402" s="89">
        <v>0.76473748347161097</v>
      </c>
      <c r="Z402" s="89">
        <v>55.5702</v>
      </c>
      <c r="AA402" s="89">
        <v>0.71609847448352104</v>
      </c>
      <c r="AB402" s="89">
        <v>48.780506707317102</v>
      </c>
      <c r="AC402" s="89">
        <v>0.740417978977566</v>
      </c>
      <c r="AD402" s="89">
        <v>0.86347727338922597</v>
      </c>
      <c r="AE402" s="89">
        <v>0.40619195046439599</v>
      </c>
      <c r="AF402" s="89">
        <v>0.35073751785964902</v>
      </c>
      <c r="AG402" s="89">
        <v>1</v>
      </c>
      <c r="AH402" s="89">
        <v>0.164642957746479</v>
      </c>
      <c r="AI402" s="89">
        <v>0.41136345359007997</v>
      </c>
      <c r="AJ402" s="89">
        <v>-99</v>
      </c>
      <c r="AK402" s="89">
        <v>-99</v>
      </c>
      <c r="AL402" s="89">
        <v>57.746508450704198</v>
      </c>
      <c r="AM402" s="89">
        <v>0.41136345359007997</v>
      </c>
      <c r="AN402" s="89">
        <v>0.38895357404990799</v>
      </c>
      <c r="AO402" s="89">
        <v>8.79256965944272E-2</v>
      </c>
      <c r="AP402" s="89">
        <v>3.4199013941230302E-2</v>
      </c>
      <c r="AQ402" s="89">
        <v>1</v>
      </c>
      <c r="AR402" s="89">
        <v>0.17671118012422399</v>
      </c>
      <c r="AS402" s="89">
        <v>0.46722422930765001</v>
      </c>
      <c r="AT402" s="89">
        <v>-99</v>
      </c>
      <c r="AU402" s="89">
        <v>-99</v>
      </c>
      <c r="AV402" s="89">
        <v>50.931663975155303</v>
      </c>
      <c r="AW402" s="89">
        <v>0.46722422930765001</v>
      </c>
      <c r="AX402" s="89">
        <v>0.45314446905206901</v>
      </c>
      <c r="AY402" s="89">
        <v>9.9690402476780196E-2</v>
      </c>
      <c r="AZ402" s="89">
        <v>4.51741544999276E-2</v>
      </c>
      <c r="BA402" s="89">
        <v>-99</v>
      </c>
      <c r="BB402" s="89">
        <v>-99</v>
      </c>
      <c r="BC402" s="89">
        <v>-99</v>
      </c>
      <c r="BD402" s="89">
        <v>-99</v>
      </c>
      <c r="BE402" s="89">
        <v>-99</v>
      </c>
      <c r="BF402" s="89">
        <v>-99</v>
      </c>
      <c r="BG402" s="89">
        <v>-99</v>
      </c>
      <c r="BH402" s="89">
        <v>-99</v>
      </c>
      <c r="BI402" s="89">
        <v>-99</v>
      </c>
      <c r="BJ402" s="89">
        <v>-99</v>
      </c>
      <c r="BK402" s="89">
        <v>-99</v>
      </c>
      <c r="BL402" s="89">
        <v>-99</v>
      </c>
      <c r="BM402" s="89">
        <v>-99</v>
      </c>
      <c r="BN402" s="89">
        <v>-99</v>
      </c>
      <c r="BO402" s="89">
        <v>-99</v>
      </c>
      <c r="BP402" s="89">
        <v>-99</v>
      </c>
      <c r="BQ402" s="89">
        <v>-99</v>
      </c>
      <c r="BR402" s="89">
        <v>-99</v>
      </c>
      <c r="BS402" s="89">
        <v>-99</v>
      </c>
      <c r="BT402" s="89">
        <v>-99</v>
      </c>
      <c r="BU402" s="89">
        <v>-99</v>
      </c>
      <c r="BV402" s="89">
        <v>-99</v>
      </c>
      <c r="BW402" s="89">
        <v>-99</v>
      </c>
      <c r="BX402" s="89">
        <v>-99</v>
      </c>
      <c r="BY402" s="89">
        <v>-99</v>
      </c>
      <c r="BZ402" s="89">
        <v>-99</v>
      </c>
      <c r="CA402" s="89">
        <v>-99</v>
      </c>
      <c r="CB402" s="89">
        <v>-99</v>
      </c>
      <c r="CC402" s="89">
        <v>-99</v>
      </c>
      <c r="CD402" s="89">
        <v>-99</v>
      </c>
      <c r="CE402" s="89">
        <v>-99</v>
      </c>
      <c r="CF402" s="89">
        <v>-99</v>
      </c>
      <c r="CG402" s="89">
        <v>-99</v>
      </c>
      <c r="CH402" s="89">
        <v>-99</v>
      </c>
      <c r="CI402" s="89">
        <v>-99</v>
      </c>
      <c r="CJ402" s="89">
        <v>-99</v>
      </c>
      <c r="CK402" s="89">
        <v>-99</v>
      </c>
      <c r="CL402" s="89">
        <v>-99</v>
      </c>
      <c r="CM402" s="89">
        <v>-99</v>
      </c>
      <c r="CN402" s="89">
        <v>-99</v>
      </c>
      <c r="CO402" s="89">
        <v>-99</v>
      </c>
      <c r="CP402" s="89">
        <v>-99</v>
      </c>
      <c r="CQ402" s="89">
        <v>-99</v>
      </c>
      <c r="CR402" s="89">
        <v>-99</v>
      </c>
      <c r="CS402" s="89">
        <v>-99</v>
      </c>
      <c r="CT402" s="89">
        <v>-99</v>
      </c>
      <c r="CU402" s="86">
        <v>-99</v>
      </c>
      <c r="CV402" s="86">
        <v>0.91979999999999995</v>
      </c>
      <c r="CW402" s="86">
        <v>85</v>
      </c>
      <c r="CX402" s="86">
        <v>2</v>
      </c>
      <c r="CY402" s="86">
        <v>0.56189999999999996</v>
      </c>
      <c r="CZ402" s="86">
        <v>75</v>
      </c>
      <c r="DA402" s="86">
        <v>2</v>
      </c>
      <c r="DB402" s="86">
        <v>0.75180000000000002</v>
      </c>
      <c r="DC402" s="86">
        <v>83</v>
      </c>
      <c r="DD402" s="86">
        <v>-99</v>
      </c>
      <c r="DE402" s="86">
        <v>-99</v>
      </c>
      <c r="DF402" s="86">
        <v>-99</v>
      </c>
      <c r="DG402" s="86">
        <v>-99</v>
      </c>
      <c r="DH402" s="86">
        <v>-99</v>
      </c>
    </row>
    <row r="403" spans="1:112" x14ac:dyDescent="0.2">
      <c r="A403" s="85">
        <f>IF(ISERROR(SEARCH('School Lookup'!$F$3,Data!J403)),A402,A402+1)</f>
        <v>0</v>
      </c>
      <c r="B403" s="85">
        <f>IF(I403='School Lookup'!$G$13,1,0)</f>
        <v>0</v>
      </c>
      <c r="C403" s="85">
        <f t="shared" si="6"/>
        <v>401</v>
      </c>
      <c r="D403" s="86" t="s">
        <v>6478</v>
      </c>
      <c r="E403" s="86" t="s">
        <v>6790</v>
      </c>
      <c r="F403" s="86" t="s">
        <v>2774</v>
      </c>
      <c r="G403" s="86" t="s">
        <v>2816</v>
      </c>
      <c r="H403" s="86" t="s">
        <v>1958</v>
      </c>
      <c r="I403" s="86" t="s">
        <v>3526</v>
      </c>
      <c r="J403" s="86" t="s">
        <v>2405</v>
      </c>
      <c r="K403" s="86" t="s">
        <v>26</v>
      </c>
      <c r="L403" s="86">
        <v>1</v>
      </c>
      <c r="M403" s="86">
        <v>1</v>
      </c>
      <c r="N403" s="89">
        <v>0.57494352159468398</v>
      </c>
      <c r="O403" s="89">
        <v>1.3393945660982101</v>
      </c>
      <c r="P403" s="89">
        <v>54.878799999999998</v>
      </c>
      <c r="Q403" s="89">
        <v>0.53489195770107301</v>
      </c>
      <c r="R403" s="89">
        <v>41.196005315614599</v>
      </c>
      <c r="S403" s="89">
        <v>0.93714326189964203</v>
      </c>
      <c r="T403" s="89">
        <v>1.06323131797578</v>
      </c>
      <c r="U403" s="89">
        <v>0.36977886977886998</v>
      </c>
      <c r="V403" s="89">
        <v>0.39316047507458202</v>
      </c>
      <c r="W403" s="89">
        <v>1</v>
      </c>
      <c r="X403" s="89">
        <v>0.55435627062706305</v>
      </c>
      <c r="Y403" s="89">
        <v>1.3940891210873401</v>
      </c>
      <c r="Z403" s="89">
        <v>46.792900000000003</v>
      </c>
      <c r="AA403" s="89">
        <v>-0.37845681081975602</v>
      </c>
      <c r="AB403" s="89">
        <v>42.574213201320099</v>
      </c>
      <c r="AC403" s="89">
        <v>0.50781615513378997</v>
      </c>
      <c r="AD403" s="89">
        <v>0.59264687496034096</v>
      </c>
      <c r="AE403" s="89">
        <v>0.37223587223587201</v>
      </c>
      <c r="AF403" s="89">
        <v>0.22060442642872599</v>
      </c>
      <c r="AG403" s="89">
        <v>1</v>
      </c>
      <c r="AH403" s="89">
        <v>0.39518133971291902</v>
      </c>
      <c r="AI403" s="89">
        <v>0.90750429226322304</v>
      </c>
      <c r="AJ403" s="89">
        <v>-99</v>
      </c>
      <c r="AK403" s="89">
        <v>-99</v>
      </c>
      <c r="AL403" s="89">
        <v>49.282290909090896</v>
      </c>
      <c r="AM403" s="89">
        <v>0.90750429226322304</v>
      </c>
      <c r="AN403" s="89">
        <v>0.91017106846691098</v>
      </c>
      <c r="AO403" s="89">
        <v>0.12837837837837801</v>
      </c>
      <c r="AP403" s="89">
        <v>0.116846285816698</v>
      </c>
      <c r="AQ403" s="89">
        <v>1</v>
      </c>
      <c r="AR403" s="89">
        <v>0.58183317535544998</v>
      </c>
      <c r="AS403" s="89">
        <v>1.3778639257783001</v>
      </c>
      <c r="AT403" s="89">
        <v>-99</v>
      </c>
      <c r="AU403" s="89">
        <v>-99</v>
      </c>
      <c r="AV403" s="89">
        <v>40.284373459715603</v>
      </c>
      <c r="AW403" s="89">
        <v>1.3778639257783001</v>
      </c>
      <c r="AX403" s="89">
        <v>1.41277201060566</v>
      </c>
      <c r="AY403" s="89">
        <v>0.12960687960688</v>
      </c>
      <c r="AZ403" s="89">
        <v>0.18310497189053701</v>
      </c>
      <c r="BA403" s="89">
        <v>-99</v>
      </c>
      <c r="BB403" s="89">
        <v>-99</v>
      </c>
      <c r="BC403" s="89">
        <v>-99</v>
      </c>
      <c r="BD403" s="89">
        <v>-99</v>
      </c>
      <c r="BE403" s="89">
        <v>-99</v>
      </c>
      <c r="BF403" s="89">
        <v>-99</v>
      </c>
      <c r="BG403" s="89">
        <v>-99</v>
      </c>
      <c r="BH403" s="89">
        <v>-99</v>
      </c>
      <c r="BI403" s="89">
        <v>-99</v>
      </c>
      <c r="BJ403" s="89">
        <v>-99</v>
      </c>
      <c r="BK403" s="89">
        <v>-99</v>
      </c>
      <c r="BL403" s="89">
        <v>-99</v>
      </c>
      <c r="BM403" s="89">
        <v>-99</v>
      </c>
      <c r="BN403" s="89">
        <v>-99</v>
      </c>
      <c r="BO403" s="89">
        <v>-99</v>
      </c>
      <c r="BP403" s="89">
        <v>-99</v>
      </c>
      <c r="BQ403" s="89">
        <v>-99</v>
      </c>
      <c r="BR403" s="89">
        <v>-99</v>
      </c>
      <c r="BS403" s="89">
        <v>-99</v>
      </c>
      <c r="BT403" s="89">
        <v>-99</v>
      </c>
      <c r="BU403" s="89">
        <v>-99</v>
      </c>
      <c r="BV403" s="89">
        <v>-99</v>
      </c>
      <c r="BW403" s="89">
        <v>-99</v>
      </c>
      <c r="BX403" s="89">
        <v>-99</v>
      </c>
      <c r="BY403" s="89">
        <v>-99</v>
      </c>
      <c r="BZ403" s="89">
        <v>-99</v>
      </c>
      <c r="CA403" s="89">
        <v>-99</v>
      </c>
      <c r="CB403" s="89">
        <v>-99</v>
      </c>
      <c r="CC403" s="89">
        <v>-99</v>
      </c>
      <c r="CD403" s="89">
        <v>-99</v>
      </c>
      <c r="CE403" s="89">
        <v>-99</v>
      </c>
      <c r="CF403" s="89">
        <v>-99</v>
      </c>
      <c r="CG403" s="89">
        <v>-99</v>
      </c>
      <c r="CH403" s="89">
        <v>-99</v>
      </c>
      <c r="CI403" s="89">
        <v>-99</v>
      </c>
      <c r="CJ403" s="89">
        <v>-99</v>
      </c>
      <c r="CK403" s="89">
        <v>-99</v>
      </c>
      <c r="CL403" s="89">
        <v>-99</v>
      </c>
      <c r="CM403" s="89">
        <v>-99</v>
      </c>
      <c r="CN403" s="89">
        <v>-99</v>
      </c>
      <c r="CO403" s="89">
        <v>-99</v>
      </c>
      <c r="CP403" s="89">
        <v>-99</v>
      </c>
      <c r="CQ403" s="89">
        <v>-99</v>
      </c>
      <c r="CR403" s="89">
        <v>-99</v>
      </c>
      <c r="CS403" s="89">
        <v>-99</v>
      </c>
      <c r="CT403" s="89">
        <v>-99</v>
      </c>
      <c r="CU403" s="86">
        <v>-99</v>
      </c>
      <c r="CV403" s="86">
        <v>0.91369999999999996</v>
      </c>
      <c r="CW403" s="86">
        <v>85</v>
      </c>
      <c r="CX403" s="86">
        <v>2</v>
      </c>
      <c r="CY403" s="86">
        <v>-0.55049999999999999</v>
      </c>
      <c r="CZ403" s="86">
        <v>26</v>
      </c>
      <c r="DA403" s="86">
        <v>2</v>
      </c>
      <c r="DB403" s="86">
        <v>5.6899999999999999E-2</v>
      </c>
      <c r="DC403" s="86">
        <v>50</v>
      </c>
      <c r="DD403" s="86">
        <v>-99</v>
      </c>
      <c r="DE403" s="86">
        <v>-99</v>
      </c>
      <c r="DF403" s="86">
        <v>-99</v>
      </c>
      <c r="DG403" s="86">
        <v>-99</v>
      </c>
      <c r="DH403" s="86">
        <v>-99</v>
      </c>
    </row>
    <row r="404" spans="1:112" x14ac:dyDescent="0.2">
      <c r="A404" s="85">
        <f>IF(ISERROR(SEARCH('School Lookup'!$F$3,Data!J404)),A403,A403+1)</f>
        <v>0</v>
      </c>
      <c r="B404" s="85">
        <f>IF(I404='School Lookup'!$G$13,1,0)</f>
        <v>0</v>
      </c>
      <c r="C404" s="85">
        <f t="shared" si="6"/>
        <v>402</v>
      </c>
      <c r="D404" s="86" t="s">
        <v>6478</v>
      </c>
      <c r="E404" s="86" t="s">
        <v>6760</v>
      </c>
      <c r="F404" s="86" t="s">
        <v>2767</v>
      </c>
      <c r="G404" s="86" t="s">
        <v>2803</v>
      </c>
      <c r="H404" s="86" t="s">
        <v>961</v>
      </c>
      <c r="I404" s="86" t="s">
        <v>4139</v>
      </c>
      <c r="J404" s="86" t="s">
        <v>1912</v>
      </c>
      <c r="K404" s="86" t="s">
        <v>36</v>
      </c>
      <c r="L404" s="86">
        <v>1</v>
      </c>
      <c r="M404" s="86">
        <v>-99</v>
      </c>
      <c r="N404" s="89">
        <v>-99</v>
      </c>
      <c r="O404" s="89">
        <v>-99</v>
      </c>
      <c r="P404" s="89">
        <v>-99</v>
      </c>
      <c r="Q404" s="89">
        <v>-99</v>
      </c>
      <c r="R404" s="89">
        <v>-99</v>
      </c>
      <c r="S404" s="89">
        <v>-99</v>
      </c>
      <c r="T404" s="89">
        <v>-99</v>
      </c>
      <c r="U404" s="89">
        <v>-99</v>
      </c>
      <c r="V404" s="89">
        <v>-99</v>
      </c>
      <c r="W404" s="89">
        <v>-99</v>
      </c>
      <c r="X404" s="89">
        <v>-99</v>
      </c>
      <c r="Y404" s="89">
        <v>-99</v>
      </c>
      <c r="Z404" s="89">
        <v>-99</v>
      </c>
      <c r="AA404" s="89">
        <v>-99</v>
      </c>
      <c r="AB404" s="89">
        <v>-99</v>
      </c>
      <c r="AC404" s="89">
        <v>-99</v>
      </c>
      <c r="AD404" s="89">
        <v>-99</v>
      </c>
      <c r="AE404" s="89">
        <v>-99</v>
      </c>
      <c r="AF404" s="89">
        <v>-99</v>
      </c>
      <c r="AG404" s="89">
        <v>-99</v>
      </c>
      <c r="AH404" s="89">
        <v>-99</v>
      </c>
      <c r="AI404" s="89">
        <v>-99</v>
      </c>
      <c r="AJ404" s="89">
        <v>-99</v>
      </c>
      <c r="AK404" s="89">
        <v>-99</v>
      </c>
      <c r="AL404" s="89">
        <v>-99</v>
      </c>
      <c r="AM404" s="89">
        <v>-99</v>
      </c>
      <c r="AN404" s="89">
        <v>-99</v>
      </c>
      <c r="AO404" s="89">
        <v>-99</v>
      </c>
      <c r="AP404" s="89">
        <v>-99</v>
      </c>
      <c r="AQ404" s="89">
        <v>-99</v>
      </c>
      <c r="AR404" s="89">
        <v>-99</v>
      </c>
      <c r="AS404" s="89">
        <v>-99</v>
      </c>
      <c r="AT404" s="89">
        <v>-99</v>
      </c>
      <c r="AU404" s="89">
        <v>-99</v>
      </c>
      <c r="AV404" s="89">
        <v>-99</v>
      </c>
      <c r="AW404" s="89">
        <v>-99</v>
      </c>
      <c r="AX404" s="89">
        <v>-99</v>
      </c>
      <c r="AY404" s="89">
        <v>-99</v>
      </c>
      <c r="AZ404" s="89">
        <v>-99</v>
      </c>
      <c r="BA404" s="89">
        <v>1</v>
      </c>
      <c r="BB404" s="89">
        <v>0.46683989431968298</v>
      </c>
      <c r="BC404" s="89">
        <v>1.2750140875485301</v>
      </c>
      <c r="BD404" s="89">
        <v>51.1068</v>
      </c>
      <c r="BE404" s="89">
        <v>0.28127985703097702</v>
      </c>
      <c r="BF404" s="89">
        <v>53.236451783355299</v>
      </c>
      <c r="BG404" s="89">
        <v>0.77814697228975604</v>
      </c>
      <c r="BH404" s="89">
        <v>0.84279411553236405</v>
      </c>
      <c r="BI404" s="89">
        <v>0.25107794361525698</v>
      </c>
      <c r="BJ404" s="89">
        <v>0.211607013418905</v>
      </c>
      <c r="BK404" s="89">
        <v>1</v>
      </c>
      <c r="BL404" s="89">
        <v>0.38456384105960301</v>
      </c>
      <c r="BM404" s="89">
        <v>1.11760189651146</v>
      </c>
      <c r="BN404" s="89">
        <v>59.0946</v>
      </c>
      <c r="BO404" s="89">
        <v>1.1721174827157199</v>
      </c>
      <c r="BP404" s="89">
        <v>58.013250728476798</v>
      </c>
      <c r="BQ404" s="89">
        <v>1.1448596896135901</v>
      </c>
      <c r="BR404" s="89">
        <v>1.2128247859211001</v>
      </c>
      <c r="BS404" s="89">
        <v>0.25041459369817598</v>
      </c>
      <c r="BT404" s="89">
        <v>0.30370902599350902</v>
      </c>
      <c r="BU404" s="89">
        <v>1</v>
      </c>
      <c r="BV404" s="89">
        <v>0.43929043824701203</v>
      </c>
      <c r="BW404" s="89">
        <v>1.1690178015275901</v>
      </c>
      <c r="BX404" s="89">
        <v>55.114100000000001</v>
      </c>
      <c r="BY404" s="89">
        <v>0.61943223831359095</v>
      </c>
      <c r="BZ404" s="89">
        <v>53.652018326693202</v>
      </c>
      <c r="CA404" s="89">
        <v>0.89422501992059</v>
      </c>
      <c r="CB404" s="89">
        <v>0.95240393397830403</v>
      </c>
      <c r="CC404" s="89">
        <v>0.24975124378109501</v>
      </c>
      <c r="CD404" s="89">
        <v>0.23786406709308899</v>
      </c>
      <c r="CE404" s="89">
        <v>1</v>
      </c>
      <c r="CF404" s="89">
        <v>0.38895893333333298</v>
      </c>
      <c r="CG404" s="89">
        <v>1.11931161658572</v>
      </c>
      <c r="CH404" s="89">
        <v>52.005200000000002</v>
      </c>
      <c r="CI404" s="89">
        <v>0.30914624688529002</v>
      </c>
      <c r="CJ404" s="89">
        <v>53.600017066666702</v>
      </c>
      <c r="CK404" s="89">
        <v>0.71422893173550495</v>
      </c>
      <c r="CL404" s="89">
        <v>0.78198713768161898</v>
      </c>
      <c r="CM404" s="89">
        <v>0.248756218905473</v>
      </c>
      <c r="CN404" s="89">
        <v>0.194524163602393</v>
      </c>
      <c r="CO404" s="89">
        <v>97.715000000000003</v>
      </c>
      <c r="CP404" s="89">
        <v>0.7802</v>
      </c>
      <c r="CQ404" s="89">
        <v>-1.41</v>
      </c>
      <c r="CR404" s="89">
        <v>-0.3861</v>
      </c>
      <c r="CS404" s="89">
        <v>0.7802</v>
      </c>
      <c r="CT404" s="89">
        <v>0.60650000000000004</v>
      </c>
      <c r="CU404" s="86" t="s">
        <v>6986</v>
      </c>
      <c r="CV404" s="86">
        <v>0.91359999999999997</v>
      </c>
      <c r="CW404" s="86">
        <v>85</v>
      </c>
      <c r="CX404" s="86">
        <v>2</v>
      </c>
      <c r="CY404" s="86">
        <v>-0.9224</v>
      </c>
      <c r="CZ404" s="86">
        <v>13</v>
      </c>
      <c r="DA404" s="86">
        <v>4</v>
      </c>
      <c r="DB404" s="86">
        <v>0.59570000000000001</v>
      </c>
      <c r="DC404" s="86">
        <v>77</v>
      </c>
      <c r="DD404" s="86">
        <v>-99</v>
      </c>
      <c r="DE404" s="86">
        <v>-99</v>
      </c>
      <c r="DF404" s="86">
        <v>-99</v>
      </c>
      <c r="DG404" s="86">
        <v>-99</v>
      </c>
      <c r="DH404" s="86">
        <v>-99</v>
      </c>
    </row>
    <row r="405" spans="1:112" x14ac:dyDescent="0.2">
      <c r="A405" s="85">
        <f>IF(ISERROR(SEARCH('School Lookup'!$F$3,Data!J405)),A404,A404+1)</f>
        <v>0</v>
      </c>
      <c r="B405" s="85">
        <f>IF(I405='School Lookup'!$G$13,1,0)</f>
        <v>0</v>
      </c>
      <c r="C405" s="85">
        <f t="shared" si="6"/>
        <v>403</v>
      </c>
      <c r="D405" s="86" t="s">
        <v>6478</v>
      </c>
      <c r="E405" s="86" t="s">
        <v>6736</v>
      </c>
      <c r="F405" s="86" t="s">
        <v>2772</v>
      </c>
      <c r="G405" s="86" t="s">
        <v>3031</v>
      </c>
      <c r="H405" s="86" t="s">
        <v>1350</v>
      </c>
      <c r="I405" s="86" t="s">
        <v>4120</v>
      </c>
      <c r="J405" s="86" t="s">
        <v>1351</v>
      </c>
      <c r="K405" s="86" t="s">
        <v>26</v>
      </c>
      <c r="L405" s="86">
        <v>1</v>
      </c>
      <c r="M405" s="86">
        <v>1</v>
      </c>
      <c r="N405" s="89">
        <v>0.195458205128205</v>
      </c>
      <c r="O405" s="89">
        <v>0.51761952313765702</v>
      </c>
      <c r="P405" s="89">
        <v>63.569600000000001</v>
      </c>
      <c r="Q405" s="89">
        <v>1.45673738403551</v>
      </c>
      <c r="R405" s="89">
        <v>54.8717641025641</v>
      </c>
      <c r="S405" s="89">
        <v>0.98717845358658296</v>
      </c>
      <c r="T405" s="89">
        <v>1.1200045934173599</v>
      </c>
      <c r="U405" s="89">
        <v>0.41445270988310301</v>
      </c>
      <c r="V405" s="89">
        <v>0.464188938823347</v>
      </c>
      <c r="W405" s="89">
        <v>1</v>
      </c>
      <c r="X405" s="89">
        <v>4.6570332480818398E-2</v>
      </c>
      <c r="Y405" s="89">
        <v>0.1986805939821</v>
      </c>
      <c r="Z405" s="89">
        <v>61.829099999999997</v>
      </c>
      <c r="AA405" s="89">
        <v>1.4966018269022201</v>
      </c>
      <c r="AB405" s="89">
        <v>56.521704859335003</v>
      </c>
      <c r="AC405" s="89">
        <v>0.84764121044216201</v>
      </c>
      <c r="AD405" s="89">
        <v>0.98832285722219304</v>
      </c>
      <c r="AE405" s="89">
        <v>0.41551540913921398</v>
      </c>
      <c r="AF405" s="89">
        <v>0.41066337638031603</v>
      </c>
      <c r="AG405" s="89">
        <v>1</v>
      </c>
      <c r="AH405" s="89">
        <v>9.2558749999999995E-2</v>
      </c>
      <c r="AI405" s="89">
        <v>0.25623128435487902</v>
      </c>
      <c r="AJ405" s="89">
        <v>-99</v>
      </c>
      <c r="AK405" s="89">
        <v>-99</v>
      </c>
      <c r="AL405" s="89">
        <v>45.625008749999999</v>
      </c>
      <c r="AM405" s="89">
        <v>0.25623128435487902</v>
      </c>
      <c r="AN405" s="89">
        <v>0.22598049413072999</v>
      </c>
      <c r="AO405" s="89">
        <v>0.17003188097768299</v>
      </c>
      <c r="AP405" s="89">
        <v>3.8423888481314401E-2</v>
      </c>
      <c r="AQ405" s="89">
        <v>-99</v>
      </c>
      <c r="AR405" s="89">
        <v>-99</v>
      </c>
      <c r="AS405" s="89">
        <v>-99</v>
      </c>
      <c r="AT405" s="89">
        <v>-99</v>
      </c>
      <c r="AU405" s="89">
        <v>-99</v>
      </c>
      <c r="AV405" s="89">
        <v>-99</v>
      </c>
      <c r="AW405" s="89">
        <v>-99</v>
      </c>
      <c r="AX405" s="89">
        <v>-99</v>
      </c>
      <c r="AY405" s="89">
        <v>-99</v>
      </c>
      <c r="AZ405" s="89">
        <v>-99</v>
      </c>
      <c r="BA405" s="89">
        <v>-99</v>
      </c>
      <c r="BB405" s="89">
        <v>-99</v>
      </c>
      <c r="BC405" s="89">
        <v>-99</v>
      </c>
      <c r="BD405" s="89">
        <v>-99</v>
      </c>
      <c r="BE405" s="89">
        <v>-99</v>
      </c>
      <c r="BF405" s="89">
        <v>-99</v>
      </c>
      <c r="BG405" s="89">
        <v>-99</v>
      </c>
      <c r="BH405" s="89">
        <v>-99</v>
      </c>
      <c r="BI405" s="89">
        <v>-99</v>
      </c>
      <c r="BJ405" s="89">
        <v>-99</v>
      </c>
      <c r="BK405" s="89">
        <v>-99</v>
      </c>
      <c r="BL405" s="89">
        <v>-99</v>
      </c>
      <c r="BM405" s="89">
        <v>-99</v>
      </c>
      <c r="BN405" s="89">
        <v>-99</v>
      </c>
      <c r="BO405" s="89">
        <v>-99</v>
      </c>
      <c r="BP405" s="89">
        <v>-99</v>
      </c>
      <c r="BQ405" s="89">
        <v>-99</v>
      </c>
      <c r="BR405" s="89">
        <v>-99</v>
      </c>
      <c r="BS405" s="89">
        <v>-99</v>
      </c>
      <c r="BT405" s="89">
        <v>-99</v>
      </c>
      <c r="BU405" s="89">
        <v>-99</v>
      </c>
      <c r="BV405" s="89">
        <v>-99</v>
      </c>
      <c r="BW405" s="89">
        <v>-99</v>
      </c>
      <c r="BX405" s="89">
        <v>-99</v>
      </c>
      <c r="BY405" s="89">
        <v>-99</v>
      </c>
      <c r="BZ405" s="89">
        <v>-99</v>
      </c>
      <c r="CA405" s="89">
        <v>-99</v>
      </c>
      <c r="CB405" s="89">
        <v>-99</v>
      </c>
      <c r="CC405" s="89">
        <v>-99</v>
      </c>
      <c r="CD405" s="89">
        <v>-99</v>
      </c>
      <c r="CE405" s="89">
        <v>-99</v>
      </c>
      <c r="CF405" s="89">
        <v>-99</v>
      </c>
      <c r="CG405" s="89">
        <v>-99</v>
      </c>
      <c r="CH405" s="89">
        <v>-99</v>
      </c>
      <c r="CI405" s="89">
        <v>-99</v>
      </c>
      <c r="CJ405" s="89">
        <v>-99</v>
      </c>
      <c r="CK405" s="89">
        <v>-99</v>
      </c>
      <c r="CL405" s="89">
        <v>-99</v>
      </c>
      <c r="CM405" s="89">
        <v>-99</v>
      </c>
      <c r="CN405" s="89">
        <v>-99</v>
      </c>
      <c r="CO405" s="89">
        <v>-99</v>
      </c>
      <c r="CP405" s="89">
        <v>-99</v>
      </c>
      <c r="CQ405" s="89">
        <v>-99</v>
      </c>
      <c r="CR405" s="89">
        <v>-99</v>
      </c>
      <c r="CS405" s="89">
        <v>-99</v>
      </c>
      <c r="CT405" s="89">
        <v>-99</v>
      </c>
      <c r="CU405" s="86">
        <v>-99</v>
      </c>
      <c r="CV405" s="86">
        <v>0.9133</v>
      </c>
      <c r="CW405" s="86">
        <v>85</v>
      </c>
      <c r="CX405" s="86">
        <v>2</v>
      </c>
      <c r="CY405" s="86">
        <v>3.04E-2</v>
      </c>
      <c r="CZ405" s="86">
        <v>53</v>
      </c>
      <c r="DA405" s="86">
        <v>2</v>
      </c>
      <c r="DB405" s="86">
        <v>1.2256</v>
      </c>
      <c r="DC405" s="86">
        <v>95</v>
      </c>
      <c r="DD405" s="86">
        <v>1</v>
      </c>
      <c r="DE405" s="86">
        <v>-99</v>
      </c>
      <c r="DF405" s="86">
        <v>1</v>
      </c>
      <c r="DG405" s="86">
        <v>-99</v>
      </c>
      <c r="DH405" s="86">
        <v>-99</v>
      </c>
    </row>
    <row r="406" spans="1:112" x14ac:dyDescent="0.2">
      <c r="A406" s="85">
        <f>IF(ISERROR(SEARCH('School Lookup'!$F$3,Data!J406)),A405,A405+1)</f>
        <v>0</v>
      </c>
      <c r="B406" s="85">
        <f>IF(I406='School Lookup'!$G$13,1,0)</f>
        <v>0</v>
      </c>
      <c r="C406" s="85">
        <f t="shared" si="6"/>
        <v>404</v>
      </c>
      <c r="D406" s="86" t="s">
        <v>6478</v>
      </c>
      <c r="E406" s="86" t="s">
        <v>6702</v>
      </c>
      <c r="F406" s="86" t="s">
        <v>1150</v>
      </c>
      <c r="G406" s="86" t="s">
        <v>3043</v>
      </c>
      <c r="H406" s="86" t="s">
        <v>1154</v>
      </c>
      <c r="I406" s="86" t="s">
        <v>4505</v>
      </c>
      <c r="J406" s="86" t="s">
        <v>1426</v>
      </c>
      <c r="K406" s="86" t="s">
        <v>26</v>
      </c>
      <c r="L406" s="86">
        <v>1</v>
      </c>
      <c r="M406" s="86">
        <v>1</v>
      </c>
      <c r="N406" s="89">
        <v>0.25462730627306301</v>
      </c>
      <c r="O406" s="89">
        <v>0.64575014776367701</v>
      </c>
      <c r="P406" s="89">
        <v>66.888300000000001</v>
      </c>
      <c r="Q406" s="89">
        <v>1.80875657862934</v>
      </c>
      <c r="R406" s="89">
        <v>57.011076937269401</v>
      </c>
      <c r="S406" s="89">
        <v>1.2272533631965099</v>
      </c>
      <c r="T406" s="89">
        <v>1.3924096449493999</v>
      </c>
      <c r="U406" s="89">
        <v>0.374309392265193</v>
      </c>
      <c r="V406" s="89">
        <v>0.52119200798520404</v>
      </c>
      <c r="W406" s="89">
        <v>1</v>
      </c>
      <c r="X406" s="89">
        <v>0.13104621072088701</v>
      </c>
      <c r="Y406" s="89">
        <v>0.39755019157579802</v>
      </c>
      <c r="Z406" s="89">
        <v>58.212299999999999</v>
      </c>
      <c r="AA406" s="89">
        <v>1.04557616344252</v>
      </c>
      <c r="AB406" s="89">
        <v>55.637685027726398</v>
      </c>
      <c r="AC406" s="89">
        <v>0.72156317750915699</v>
      </c>
      <c r="AD406" s="89">
        <v>0.84152364761965204</v>
      </c>
      <c r="AE406" s="89">
        <v>0.37361878453038699</v>
      </c>
      <c r="AF406" s="89">
        <v>0.314409042377232</v>
      </c>
      <c r="AG406" s="89">
        <v>1</v>
      </c>
      <c r="AH406" s="89">
        <v>0.21917062146892699</v>
      </c>
      <c r="AI406" s="89">
        <v>0.52871224635674596</v>
      </c>
      <c r="AJ406" s="89">
        <v>-99</v>
      </c>
      <c r="AK406" s="89">
        <v>-99</v>
      </c>
      <c r="AL406" s="89">
        <v>53.672336723163802</v>
      </c>
      <c r="AM406" s="89">
        <v>0.52871224635674596</v>
      </c>
      <c r="AN406" s="89">
        <v>0.51223357636190603</v>
      </c>
      <c r="AO406" s="89">
        <v>0.122237569060773</v>
      </c>
      <c r="AP406" s="89">
        <v>6.2614187165785498E-2</v>
      </c>
      <c r="AQ406" s="89">
        <v>1</v>
      </c>
      <c r="AR406" s="89">
        <v>3.3142553191489399E-2</v>
      </c>
      <c r="AS406" s="89">
        <v>0.14450837484481799</v>
      </c>
      <c r="AT406" s="89">
        <v>-99</v>
      </c>
      <c r="AU406" s="89">
        <v>-99</v>
      </c>
      <c r="AV406" s="89">
        <v>44.148929787234003</v>
      </c>
      <c r="AW406" s="89">
        <v>0.14450837484481799</v>
      </c>
      <c r="AX406" s="89">
        <v>0.113068121360677</v>
      </c>
      <c r="AY406" s="89">
        <v>0.12983425414364599</v>
      </c>
      <c r="AZ406" s="89">
        <v>1.46801152042868E-2</v>
      </c>
      <c r="BA406" s="89">
        <v>-99</v>
      </c>
      <c r="BB406" s="89">
        <v>-99</v>
      </c>
      <c r="BC406" s="89">
        <v>-99</v>
      </c>
      <c r="BD406" s="89">
        <v>-99</v>
      </c>
      <c r="BE406" s="89">
        <v>-99</v>
      </c>
      <c r="BF406" s="89">
        <v>-99</v>
      </c>
      <c r="BG406" s="89">
        <v>-99</v>
      </c>
      <c r="BH406" s="89">
        <v>-99</v>
      </c>
      <c r="BI406" s="89">
        <v>-99</v>
      </c>
      <c r="BJ406" s="89">
        <v>-99</v>
      </c>
      <c r="BK406" s="89">
        <v>-99</v>
      </c>
      <c r="BL406" s="89">
        <v>-99</v>
      </c>
      <c r="BM406" s="89">
        <v>-99</v>
      </c>
      <c r="BN406" s="89">
        <v>-99</v>
      </c>
      <c r="BO406" s="89">
        <v>-99</v>
      </c>
      <c r="BP406" s="89">
        <v>-99</v>
      </c>
      <c r="BQ406" s="89">
        <v>-99</v>
      </c>
      <c r="BR406" s="89">
        <v>-99</v>
      </c>
      <c r="BS406" s="89">
        <v>-99</v>
      </c>
      <c r="BT406" s="89">
        <v>-99</v>
      </c>
      <c r="BU406" s="89">
        <v>-99</v>
      </c>
      <c r="BV406" s="89">
        <v>-99</v>
      </c>
      <c r="BW406" s="89">
        <v>-99</v>
      </c>
      <c r="BX406" s="89">
        <v>-99</v>
      </c>
      <c r="BY406" s="89">
        <v>-99</v>
      </c>
      <c r="BZ406" s="89">
        <v>-99</v>
      </c>
      <c r="CA406" s="89">
        <v>-99</v>
      </c>
      <c r="CB406" s="89">
        <v>-99</v>
      </c>
      <c r="CC406" s="89">
        <v>-99</v>
      </c>
      <c r="CD406" s="89">
        <v>-99</v>
      </c>
      <c r="CE406" s="89">
        <v>-99</v>
      </c>
      <c r="CF406" s="89">
        <v>-99</v>
      </c>
      <c r="CG406" s="89">
        <v>-99</v>
      </c>
      <c r="CH406" s="89">
        <v>-99</v>
      </c>
      <c r="CI406" s="89">
        <v>-99</v>
      </c>
      <c r="CJ406" s="89">
        <v>-99</v>
      </c>
      <c r="CK406" s="89">
        <v>-99</v>
      </c>
      <c r="CL406" s="89">
        <v>-99</v>
      </c>
      <c r="CM406" s="89">
        <v>-99</v>
      </c>
      <c r="CN406" s="89">
        <v>-99</v>
      </c>
      <c r="CO406" s="89">
        <v>-99</v>
      </c>
      <c r="CP406" s="89">
        <v>-99</v>
      </c>
      <c r="CQ406" s="89">
        <v>-99</v>
      </c>
      <c r="CR406" s="89">
        <v>-99</v>
      </c>
      <c r="CS406" s="89">
        <v>-99</v>
      </c>
      <c r="CT406" s="89">
        <v>-99</v>
      </c>
      <c r="CU406" s="86">
        <v>-99</v>
      </c>
      <c r="CV406" s="86">
        <v>0.91290000000000004</v>
      </c>
      <c r="CW406" s="86">
        <v>85</v>
      </c>
      <c r="CX406" s="86">
        <v>2</v>
      </c>
      <c r="CY406" s="86">
        <v>-0.45669999999999999</v>
      </c>
      <c r="CZ406" s="86">
        <v>29</v>
      </c>
      <c r="DA406" s="86">
        <v>2</v>
      </c>
      <c r="DB406" s="86">
        <v>1.0677000000000001</v>
      </c>
      <c r="DC406" s="86">
        <v>93</v>
      </c>
      <c r="DD406" s="86">
        <v>-99</v>
      </c>
      <c r="DE406" s="86">
        <v>-99</v>
      </c>
      <c r="DF406" s="86">
        <v>-99</v>
      </c>
      <c r="DG406" s="86">
        <v>-99</v>
      </c>
      <c r="DH406" s="86">
        <v>-99</v>
      </c>
    </row>
    <row r="407" spans="1:112" x14ac:dyDescent="0.2">
      <c r="A407" s="85">
        <f>IF(ISERROR(SEARCH('School Lookup'!$F$3,Data!J407)),A406,A406+1)</f>
        <v>0</v>
      </c>
      <c r="B407" s="85">
        <f>IF(I407='School Lookup'!$G$13,1,0)</f>
        <v>0</v>
      </c>
      <c r="C407" s="85">
        <f t="shared" si="6"/>
        <v>405</v>
      </c>
      <c r="D407" s="86" t="s">
        <v>6478</v>
      </c>
      <c r="E407" s="86" t="s">
        <v>6548</v>
      </c>
      <c r="F407" s="86" t="s">
        <v>6282</v>
      </c>
      <c r="G407" s="86" t="s">
        <v>2900</v>
      </c>
      <c r="H407" s="86" t="s">
        <v>336</v>
      </c>
      <c r="I407" s="86" t="s">
        <v>4153</v>
      </c>
      <c r="J407" s="86" t="s">
        <v>342</v>
      </c>
      <c r="K407" s="86" t="s">
        <v>343</v>
      </c>
      <c r="L407" s="86">
        <v>1</v>
      </c>
      <c r="M407" s="86">
        <v>1</v>
      </c>
      <c r="N407" s="89">
        <v>0.17785974025974</v>
      </c>
      <c r="O407" s="89">
        <v>0.47951006647149902</v>
      </c>
      <c r="P407" s="89">
        <v>61.453800000000001</v>
      </c>
      <c r="Q407" s="89">
        <v>1.23231149078766</v>
      </c>
      <c r="R407" s="89">
        <v>50.324667532467501</v>
      </c>
      <c r="S407" s="89">
        <v>0.85591077862957998</v>
      </c>
      <c r="T407" s="89">
        <v>0.97105950865505097</v>
      </c>
      <c r="U407" s="89">
        <v>0.39716312056737602</v>
      </c>
      <c r="V407" s="89">
        <v>0.385669024714063</v>
      </c>
      <c r="W407" s="89">
        <v>1</v>
      </c>
      <c r="X407" s="89">
        <v>0.11288009708737901</v>
      </c>
      <c r="Y407" s="89">
        <v>0.35478428273409901</v>
      </c>
      <c r="Z407" s="89">
        <v>64.033100000000005</v>
      </c>
      <c r="AA407" s="89">
        <v>1.7714471493599799</v>
      </c>
      <c r="AB407" s="89">
        <v>54.854367961165003</v>
      </c>
      <c r="AC407" s="89">
        <v>1.0631157160470399</v>
      </c>
      <c r="AD407" s="89">
        <v>1.2392110284320199</v>
      </c>
      <c r="AE407" s="89">
        <v>0.39845261121856901</v>
      </c>
      <c r="AF407" s="89">
        <v>0.49376687012958698</v>
      </c>
      <c r="AG407" s="89">
        <v>1</v>
      </c>
      <c r="AH407" s="89">
        <v>0.13335231788079499</v>
      </c>
      <c r="AI407" s="89">
        <v>0.34402297790373698</v>
      </c>
      <c r="AJ407" s="89">
        <v>-99</v>
      </c>
      <c r="AK407" s="89">
        <v>-99</v>
      </c>
      <c r="AL407" s="89">
        <v>54.966898675496701</v>
      </c>
      <c r="AM407" s="89">
        <v>0.34402297790373698</v>
      </c>
      <c r="AN407" s="89">
        <v>0.31820948028824098</v>
      </c>
      <c r="AO407" s="89">
        <v>9.7356544165054806E-2</v>
      </c>
      <c r="AP407" s="89">
        <v>3.09797753214213E-2</v>
      </c>
      <c r="AQ407" s="89">
        <v>1</v>
      </c>
      <c r="AR407" s="89">
        <v>-9.6500000000000006E-3</v>
      </c>
      <c r="AS407" s="89">
        <v>4.8318589772150103E-2</v>
      </c>
      <c r="AT407" s="89">
        <v>-99</v>
      </c>
      <c r="AU407" s="89">
        <v>-99</v>
      </c>
      <c r="AV407" s="89">
        <v>44.578299999999999</v>
      </c>
      <c r="AW407" s="89">
        <v>4.8318589772150103E-2</v>
      </c>
      <c r="AX407" s="89">
        <v>1.17038086367718E-2</v>
      </c>
      <c r="AY407" s="89">
        <v>0.107027724049001</v>
      </c>
      <c r="AZ407" s="89">
        <v>1.2526320010987301E-3</v>
      </c>
      <c r="BA407" s="89">
        <v>-99</v>
      </c>
      <c r="BB407" s="89">
        <v>-99</v>
      </c>
      <c r="BC407" s="89">
        <v>-99</v>
      </c>
      <c r="BD407" s="89">
        <v>-99</v>
      </c>
      <c r="BE407" s="89">
        <v>-99</v>
      </c>
      <c r="BF407" s="89">
        <v>-99</v>
      </c>
      <c r="BG407" s="89">
        <v>-99</v>
      </c>
      <c r="BH407" s="89">
        <v>-99</v>
      </c>
      <c r="BI407" s="89">
        <v>-99</v>
      </c>
      <c r="BJ407" s="89">
        <v>-99</v>
      </c>
      <c r="BK407" s="89">
        <v>-99</v>
      </c>
      <c r="BL407" s="89">
        <v>-99</v>
      </c>
      <c r="BM407" s="89">
        <v>-99</v>
      </c>
      <c r="BN407" s="89">
        <v>-99</v>
      </c>
      <c r="BO407" s="89">
        <v>-99</v>
      </c>
      <c r="BP407" s="89">
        <v>-99</v>
      </c>
      <c r="BQ407" s="89">
        <v>-99</v>
      </c>
      <c r="BR407" s="89">
        <v>-99</v>
      </c>
      <c r="BS407" s="89">
        <v>-99</v>
      </c>
      <c r="BT407" s="89">
        <v>-99</v>
      </c>
      <c r="BU407" s="89">
        <v>-99</v>
      </c>
      <c r="BV407" s="89">
        <v>-99</v>
      </c>
      <c r="BW407" s="89">
        <v>-99</v>
      </c>
      <c r="BX407" s="89">
        <v>-99</v>
      </c>
      <c r="BY407" s="89">
        <v>-99</v>
      </c>
      <c r="BZ407" s="89">
        <v>-99</v>
      </c>
      <c r="CA407" s="89">
        <v>-99</v>
      </c>
      <c r="CB407" s="89">
        <v>-99</v>
      </c>
      <c r="CC407" s="89">
        <v>-99</v>
      </c>
      <c r="CD407" s="89">
        <v>-99</v>
      </c>
      <c r="CE407" s="89">
        <v>-99</v>
      </c>
      <c r="CF407" s="89">
        <v>-99</v>
      </c>
      <c r="CG407" s="89">
        <v>-99</v>
      </c>
      <c r="CH407" s="89">
        <v>-99</v>
      </c>
      <c r="CI407" s="89">
        <v>-99</v>
      </c>
      <c r="CJ407" s="89">
        <v>-99</v>
      </c>
      <c r="CK407" s="89">
        <v>-99</v>
      </c>
      <c r="CL407" s="89">
        <v>-99</v>
      </c>
      <c r="CM407" s="89">
        <v>-99</v>
      </c>
      <c r="CN407" s="89">
        <v>-99</v>
      </c>
      <c r="CO407" s="89">
        <v>-99</v>
      </c>
      <c r="CP407" s="89">
        <v>-99</v>
      </c>
      <c r="CQ407" s="89">
        <v>-99</v>
      </c>
      <c r="CR407" s="89">
        <v>-99</v>
      </c>
      <c r="CS407" s="89">
        <v>-99</v>
      </c>
      <c r="CT407" s="89">
        <v>-99</v>
      </c>
      <c r="CU407" s="86">
        <v>-99</v>
      </c>
      <c r="CV407" s="86">
        <v>0.91169999999999995</v>
      </c>
      <c r="CW407" s="86">
        <v>85</v>
      </c>
      <c r="CX407" s="86">
        <v>2</v>
      </c>
      <c r="CY407" s="86">
        <v>-0.19819999999999999</v>
      </c>
      <c r="CZ407" s="86">
        <v>42</v>
      </c>
      <c r="DA407" s="86">
        <v>2</v>
      </c>
      <c r="DB407" s="86">
        <v>1.1953</v>
      </c>
      <c r="DC407" s="86">
        <v>95</v>
      </c>
      <c r="DD407" s="86">
        <v>1</v>
      </c>
      <c r="DE407" s="86">
        <v>-99</v>
      </c>
      <c r="DF407" s="86">
        <v>1</v>
      </c>
      <c r="DG407" s="86">
        <v>-99</v>
      </c>
      <c r="DH407" s="86">
        <v>-99</v>
      </c>
    </row>
    <row r="408" spans="1:112" x14ac:dyDescent="0.2">
      <c r="A408" s="85">
        <f>IF(ISERROR(SEARCH('School Lookup'!$F$3,Data!J408)),A407,A407+1)</f>
        <v>0</v>
      </c>
      <c r="B408" s="85">
        <f>IF(I408='School Lookup'!$G$13,1,0)</f>
        <v>0</v>
      </c>
      <c r="C408" s="85">
        <f t="shared" si="6"/>
        <v>406</v>
      </c>
      <c r="D408" s="86" t="s">
        <v>6478</v>
      </c>
      <c r="E408" s="86" t="s">
        <v>6552</v>
      </c>
      <c r="F408" s="86" t="s">
        <v>518</v>
      </c>
      <c r="G408" s="86" t="s">
        <v>2893</v>
      </c>
      <c r="H408" s="86" t="s">
        <v>464</v>
      </c>
      <c r="I408" s="86" t="s">
        <v>4046</v>
      </c>
      <c r="J408" s="86" t="s">
        <v>465</v>
      </c>
      <c r="K408" s="86" t="s">
        <v>36</v>
      </c>
      <c r="L408" s="86">
        <v>1</v>
      </c>
      <c r="M408" s="86">
        <v>-99</v>
      </c>
      <c r="N408" s="89">
        <v>-99</v>
      </c>
      <c r="O408" s="89">
        <v>-99</v>
      </c>
      <c r="P408" s="89">
        <v>-99</v>
      </c>
      <c r="Q408" s="89">
        <v>-99</v>
      </c>
      <c r="R408" s="89">
        <v>-99</v>
      </c>
      <c r="S408" s="89">
        <v>-99</v>
      </c>
      <c r="T408" s="89">
        <v>-99</v>
      </c>
      <c r="U408" s="89">
        <v>-99</v>
      </c>
      <c r="V408" s="89">
        <v>-99</v>
      </c>
      <c r="W408" s="89">
        <v>-99</v>
      </c>
      <c r="X408" s="89">
        <v>-99</v>
      </c>
      <c r="Y408" s="89">
        <v>-99</v>
      </c>
      <c r="Z408" s="89">
        <v>-99</v>
      </c>
      <c r="AA408" s="89">
        <v>-99</v>
      </c>
      <c r="AB408" s="89">
        <v>-99</v>
      </c>
      <c r="AC408" s="89">
        <v>-99</v>
      </c>
      <c r="AD408" s="89">
        <v>-99</v>
      </c>
      <c r="AE408" s="89">
        <v>-99</v>
      </c>
      <c r="AF408" s="89">
        <v>-99</v>
      </c>
      <c r="AG408" s="89">
        <v>-99</v>
      </c>
      <c r="AH408" s="89">
        <v>-99</v>
      </c>
      <c r="AI408" s="89">
        <v>-99</v>
      </c>
      <c r="AJ408" s="89">
        <v>-99</v>
      </c>
      <c r="AK408" s="89">
        <v>-99</v>
      </c>
      <c r="AL408" s="89">
        <v>-99</v>
      </c>
      <c r="AM408" s="89">
        <v>-99</v>
      </c>
      <c r="AN408" s="89">
        <v>-99</v>
      </c>
      <c r="AO408" s="89">
        <v>-99</v>
      </c>
      <c r="AP408" s="89">
        <v>-99</v>
      </c>
      <c r="AQ408" s="89">
        <v>-99</v>
      </c>
      <c r="AR408" s="89">
        <v>-99</v>
      </c>
      <c r="AS408" s="89">
        <v>-99</v>
      </c>
      <c r="AT408" s="89">
        <v>-99</v>
      </c>
      <c r="AU408" s="89">
        <v>-99</v>
      </c>
      <c r="AV408" s="89">
        <v>-99</v>
      </c>
      <c r="AW408" s="89">
        <v>-99</v>
      </c>
      <c r="AX408" s="89">
        <v>-99</v>
      </c>
      <c r="AY408" s="89">
        <v>-99</v>
      </c>
      <c r="AZ408" s="89">
        <v>-99</v>
      </c>
      <c r="BA408" s="89">
        <v>1</v>
      </c>
      <c r="BB408" s="89">
        <v>0.250288489208633</v>
      </c>
      <c r="BC408" s="89">
        <v>0.78770801380483801</v>
      </c>
      <c r="BD408" s="89">
        <v>61.313099999999999</v>
      </c>
      <c r="BE408" s="89">
        <v>1.3018368962610301</v>
      </c>
      <c r="BF408" s="89">
        <v>52.038393525179899</v>
      </c>
      <c r="BG408" s="89">
        <v>1.04477245503294</v>
      </c>
      <c r="BH408" s="89">
        <v>1.1280734076522201</v>
      </c>
      <c r="BI408" s="89">
        <v>0.25120481927710803</v>
      </c>
      <c r="BJ408" s="89">
        <v>0.28337747650058698</v>
      </c>
      <c r="BK408" s="89">
        <v>1</v>
      </c>
      <c r="BL408" s="89">
        <v>0.19031325301204799</v>
      </c>
      <c r="BM408" s="89">
        <v>0.64489889323406302</v>
      </c>
      <c r="BN408" s="89">
        <v>57.293799999999997</v>
      </c>
      <c r="BO408" s="89">
        <v>0.96992334886668796</v>
      </c>
      <c r="BP408" s="89">
        <v>53.493946024096402</v>
      </c>
      <c r="BQ408" s="89">
        <v>0.80741112105037605</v>
      </c>
      <c r="BR408" s="89">
        <v>0.85884366684996505</v>
      </c>
      <c r="BS408" s="89">
        <v>0.25</v>
      </c>
      <c r="BT408" s="89">
        <v>0.21471091671249101</v>
      </c>
      <c r="BU408" s="89">
        <v>1</v>
      </c>
      <c r="BV408" s="89">
        <v>0.34832753623188401</v>
      </c>
      <c r="BW408" s="89">
        <v>0.95949318239702497</v>
      </c>
      <c r="BX408" s="89">
        <v>59.5657</v>
      </c>
      <c r="BY408" s="89">
        <v>1.0787132233861001</v>
      </c>
      <c r="BZ408" s="89">
        <v>50.483071014492801</v>
      </c>
      <c r="CA408" s="89">
        <v>1.0191032028915601</v>
      </c>
      <c r="CB408" s="89">
        <v>1.08403185307043</v>
      </c>
      <c r="CC408" s="89">
        <v>0.24939759036144599</v>
      </c>
      <c r="CD408" s="89">
        <v>0.27035493203081801</v>
      </c>
      <c r="CE408" s="89">
        <v>1</v>
      </c>
      <c r="CF408" s="89">
        <v>0.28387391304347798</v>
      </c>
      <c r="CG408" s="89">
        <v>0.867357593884856</v>
      </c>
      <c r="CH408" s="89">
        <v>56.471800000000002</v>
      </c>
      <c r="CI408" s="89">
        <v>0.81890245762591796</v>
      </c>
      <c r="CJ408" s="89">
        <v>47.584571014492802</v>
      </c>
      <c r="CK408" s="89">
        <v>0.84313002575538698</v>
      </c>
      <c r="CL408" s="89">
        <v>0.92146619929807405</v>
      </c>
      <c r="CM408" s="89">
        <v>0.24939759036144599</v>
      </c>
      <c r="CN408" s="89">
        <v>0.22981144970445899</v>
      </c>
      <c r="CO408" s="89">
        <v>93.87</v>
      </c>
      <c r="CP408" s="89">
        <v>0.48970000000000002</v>
      </c>
      <c r="CQ408" s="89">
        <v>-0.3</v>
      </c>
      <c r="CR408" s="89">
        <v>-0.22589999999999999</v>
      </c>
      <c r="CS408" s="89">
        <v>0.48970000000000002</v>
      </c>
      <c r="CT408" s="89">
        <v>0.1285</v>
      </c>
      <c r="CU408" s="86" t="s">
        <v>6986</v>
      </c>
      <c r="CV408" s="86">
        <v>0.9113</v>
      </c>
      <c r="CW408" s="86">
        <v>85</v>
      </c>
      <c r="CX408" s="86">
        <v>2</v>
      </c>
      <c r="CY408" s="86">
        <v>-0.1089</v>
      </c>
      <c r="CZ408" s="86">
        <v>46</v>
      </c>
      <c r="DA408" s="86">
        <v>4</v>
      </c>
      <c r="DB408" s="86">
        <v>1.0427999999999999</v>
      </c>
      <c r="DC408" s="86">
        <v>92</v>
      </c>
      <c r="DD408" s="86">
        <v>-99</v>
      </c>
      <c r="DE408" s="86">
        <v>-99</v>
      </c>
      <c r="DF408" s="86">
        <v>-99</v>
      </c>
      <c r="DG408" s="86">
        <v>-99</v>
      </c>
      <c r="DH408" s="86">
        <v>-99</v>
      </c>
    </row>
    <row r="409" spans="1:112" x14ac:dyDescent="0.2">
      <c r="A409" s="85">
        <f>IF(ISERROR(SEARCH('School Lookup'!$F$3,Data!J409)),A408,A408+1)</f>
        <v>0</v>
      </c>
      <c r="B409" s="85">
        <f>IF(I409='School Lookup'!$G$13,1,0)</f>
        <v>0</v>
      </c>
      <c r="C409" s="85">
        <f t="shared" si="6"/>
        <v>407</v>
      </c>
      <c r="D409" s="86" t="s">
        <v>6478</v>
      </c>
      <c r="E409" s="86" t="s">
        <v>6257</v>
      </c>
      <c r="F409" s="86" t="s">
        <v>1718</v>
      </c>
      <c r="G409" s="86" t="s">
        <v>2973</v>
      </c>
      <c r="H409" s="86" t="s">
        <v>5993</v>
      </c>
      <c r="I409" s="86" t="s">
        <v>3956</v>
      </c>
      <c r="J409" s="86" t="s">
        <v>1322</v>
      </c>
      <c r="K409" s="86" t="s">
        <v>16</v>
      </c>
      <c r="L409" s="86">
        <v>1</v>
      </c>
      <c r="M409" s="86">
        <v>1</v>
      </c>
      <c r="N409" s="89">
        <v>0.50217382550335599</v>
      </c>
      <c r="O409" s="89">
        <v>1.1818118678043801</v>
      </c>
      <c r="P409" s="89">
        <v>53.168199999999999</v>
      </c>
      <c r="Q409" s="89">
        <v>0.35344620054549603</v>
      </c>
      <c r="R409" s="89">
        <v>47.986571140939603</v>
      </c>
      <c r="S409" s="89">
        <v>0.767629034174936</v>
      </c>
      <c r="T409" s="89">
        <v>0.87088913605518303</v>
      </c>
      <c r="U409" s="89">
        <v>0.37203495630461902</v>
      </c>
      <c r="V409" s="89">
        <v>0.32400120167845797</v>
      </c>
      <c r="W409" s="89">
        <v>1</v>
      </c>
      <c r="X409" s="89">
        <v>0.26115752508361201</v>
      </c>
      <c r="Y409" s="89">
        <v>0.70385283404337295</v>
      </c>
      <c r="Z409" s="89">
        <v>56.224299999999999</v>
      </c>
      <c r="AA409" s="89">
        <v>0.79766668020929998</v>
      </c>
      <c r="AB409" s="89">
        <v>50.8361264214047</v>
      </c>
      <c r="AC409" s="89">
        <v>0.75075975712633602</v>
      </c>
      <c r="AD409" s="89">
        <v>0.87551874344397396</v>
      </c>
      <c r="AE409" s="89">
        <v>0.373283395755306</v>
      </c>
      <c r="AF409" s="89">
        <v>0.32681660960018499</v>
      </c>
      <c r="AG409" s="89">
        <v>1</v>
      </c>
      <c r="AH409" s="89">
        <v>0.57369816513761496</v>
      </c>
      <c r="AI409" s="89">
        <v>1.29168972259373</v>
      </c>
      <c r="AJ409" s="89">
        <v>-99</v>
      </c>
      <c r="AK409" s="89">
        <v>-99</v>
      </c>
      <c r="AL409" s="89">
        <v>44.9541587155963</v>
      </c>
      <c r="AM409" s="89">
        <v>1.29168972259373</v>
      </c>
      <c r="AN409" s="89">
        <v>1.3137745451005001</v>
      </c>
      <c r="AO409" s="89">
        <v>0.136079900124844</v>
      </c>
      <c r="AP409" s="89">
        <v>0.178778308883839</v>
      </c>
      <c r="AQ409" s="89">
        <v>1</v>
      </c>
      <c r="AR409" s="89">
        <v>0.26834000000000002</v>
      </c>
      <c r="AS409" s="89">
        <v>0.67318895524660205</v>
      </c>
      <c r="AT409" s="89">
        <v>-99</v>
      </c>
      <c r="AU409" s="89">
        <v>-99</v>
      </c>
      <c r="AV409" s="89">
        <v>41.052660000000003</v>
      </c>
      <c r="AW409" s="89">
        <v>0.67318895524660205</v>
      </c>
      <c r="AX409" s="89">
        <v>0.67018906349000296</v>
      </c>
      <c r="AY409" s="89">
        <v>0.118601747815231</v>
      </c>
      <c r="AZ409" s="89">
        <v>7.9485594296567194E-2</v>
      </c>
      <c r="BA409" s="89">
        <v>-99</v>
      </c>
      <c r="BB409" s="89">
        <v>-99</v>
      </c>
      <c r="BC409" s="89">
        <v>-99</v>
      </c>
      <c r="BD409" s="89">
        <v>-99</v>
      </c>
      <c r="BE409" s="89">
        <v>-99</v>
      </c>
      <c r="BF409" s="89">
        <v>-99</v>
      </c>
      <c r="BG409" s="89">
        <v>-99</v>
      </c>
      <c r="BH409" s="89">
        <v>-99</v>
      </c>
      <c r="BI409" s="89">
        <v>-99</v>
      </c>
      <c r="BJ409" s="89">
        <v>-99</v>
      </c>
      <c r="BK409" s="89">
        <v>-99</v>
      </c>
      <c r="BL409" s="89">
        <v>-99</v>
      </c>
      <c r="BM409" s="89">
        <v>-99</v>
      </c>
      <c r="BN409" s="89">
        <v>-99</v>
      </c>
      <c r="BO409" s="89">
        <v>-99</v>
      </c>
      <c r="BP409" s="89">
        <v>-99</v>
      </c>
      <c r="BQ409" s="89">
        <v>-99</v>
      </c>
      <c r="BR409" s="89">
        <v>-99</v>
      </c>
      <c r="BS409" s="89">
        <v>-99</v>
      </c>
      <c r="BT409" s="89">
        <v>-99</v>
      </c>
      <c r="BU409" s="89">
        <v>-99</v>
      </c>
      <c r="BV409" s="89">
        <v>-99</v>
      </c>
      <c r="BW409" s="89">
        <v>-99</v>
      </c>
      <c r="BX409" s="89">
        <v>-99</v>
      </c>
      <c r="BY409" s="89">
        <v>-99</v>
      </c>
      <c r="BZ409" s="89">
        <v>-99</v>
      </c>
      <c r="CA409" s="89">
        <v>-99</v>
      </c>
      <c r="CB409" s="89">
        <v>-99</v>
      </c>
      <c r="CC409" s="89">
        <v>-99</v>
      </c>
      <c r="CD409" s="89">
        <v>-99</v>
      </c>
      <c r="CE409" s="89">
        <v>-99</v>
      </c>
      <c r="CF409" s="89">
        <v>-99</v>
      </c>
      <c r="CG409" s="89">
        <v>-99</v>
      </c>
      <c r="CH409" s="89">
        <v>-99</v>
      </c>
      <c r="CI409" s="89">
        <v>-99</v>
      </c>
      <c r="CJ409" s="89">
        <v>-99</v>
      </c>
      <c r="CK409" s="89">
        <v>-99</v>
      </c>
      <c r="CL409" s="89">
        <v>-99</v>
      </c>
      <c r="CM409" s="89">
        <v>-99</v>
      </c>
      <c r="CN409" s="89">
        <v>-99</v>
      </c>
      <c r="CO409" s="89">
        <v>-99</v>
      </c>
      <c r="CP409" s="89">
        <v>-99</v>
      </c>
      <c r="CQ409" s="89">
        <v>-99</v>
      </c>
      <c r="CR409" s="89">
        <v>-99</v>
      </c>
      <c r="CS409" s="89">
        <v>-99</v>
      </c>
      <c r="CT409" s="89">
        <v>-99</v>
      </c>
      <c r="CU409" s="86">
        <v>-99</v>
      </c>
      <c r="CV409" s="86">
        <v>0.90910000000000002</v>
      </c>
      <c r="CW409" s="86">
        <v>85</v>
      </c>
      <c r="CX409" s="86">
        <v>2</v>
      </c>
      <c r="CY409" s="86">
        <v>0.8075</v>
      </c>
      <c r="CZ409" s="86">
        <v>83</v>
      </c>
      <c r="DA409" s="86">
        <v>2</v>
      </c>
      <c r="DB409" s="86">
        <v>0.42930000000000001</v>
      </c>
      <c r="DC409" s="86">
        <v>69</v>
      </c>
      <c r="DD409" s="86">
        <v>-99</v>
      </c>
      <c r="DE409" s="86">
        <v>-99</v>
      </c>
      <c r="DF409" s="86">
        <v>-99</v>
      </c>
      <c r="DG409" s="86">
        <v>-99</v>
      </c>
      <c r="DH409" s="86">
        <v>-99</v>
      </c>
    </row>
    <row r="410" spans="1:112" x14ac:dyDescent="0.2">
      <c r="A410" s="85">
        <f>IF(ISERROR(SEARCH('School Lookup'!$F$3,Data!J410)),A409,A409+1)</f>
        <v>0</v>
      </c>
      <c r="B410" s="85">
        <f>IF(I410='School Lookup'!$G$13,1,0)</f>
        <v>0</v>
      </c>
      <c r="C410" s="85">
        <f t="shared" si="6"/>
        <v>408</v>
      </c>
      <c r="D410" s="86" t="s">
        <v>6478</v>
      </c>
      <c r="E410" s="86" t="s">
        <v>6760</v>
      </c>
      <c r="F410" s="86" t="s">
        <v>2767</v>
      </c>
      <c r="G410" s="86" t="s">
        <v>2788</v>
      </c>
      <c r="H410" s="86" t="s">
        <v>6260</v>
      </c>
      <c r="I410" s="86" t="s">
        <v>3929</v>
      </c>
      <c r="J410" s="86" t="s">
        <v>1507</v>
      </c>
      <c r="K410" s="86" t="s">
        <v>36</v>
      </c>
      <c r="L410" s="86">
        <v>1</v>
      </c>
      <c r="M410" s="86">
        <v>-99</v>
      </c>
      <c r="N410" s="89">
        <v>-99</v>
      </c>
      <c r="O410" s="89">
        <v>-99</v>
      </c>
      <c r="P410" s="89">
        <v>-99</v>
      </c>
      <c r="Q410" s="89">
        <v>-99</v>
      </c>
      <c r="R410" s="89">
        <v>-99</v>
      </c>
      <c r="S410" s="89">
        <v>-99</v>
      </c>
      <c r="T410" s="89">
        <v>-99</v>
      </c>
      <c r="U410" s="89">
        <v>-99</v>
      </c>
      <c r="V410" s="89">
        <v>-99</v>
      </c>
      <c r="W410" s="89">
        <v>-99</v>
      </c>
      <c r="X410" s="89">
        <v>-99</v>
      </c>
      <c r="Y410" s="89">
        <v>-99</v>
      </c>
      <c r="Z410" s="89">
        <v>-99</v>
      </c>
      <c r="AA410" s="89">
        <v>-99</v>
      </c>
      <c r="AB410" s="89">
        <v>-99</v>
      </c>
      <c r="AC410" s="89">
        <v>-99</v>
      </c>
      <c r="AD410" s="89">
        <v>-99</v>
      </c>
      <c r="AE410" s="89">
        <v>-99</v>
      </c>
      <c r="AF410" s="89">
        <v>-99</v>
      </c>
      <c r="AG410" s="89">
        <v>-99</v>
      </c>
      <c r="AH410" s="89">
        <v>-99</v>
      </c>
      <c r="AI410" s="89">
        <v>-99</v>
      </c>
      <c r="AJ410" s="89">
        <v>-99</v>
      </c>
      <c r="AK410" s="89">
        <v>-99</v>
      </c>
      <c r="AL410" s="89">
        <v>-99</v>
      </c>
      <c r="AM410" s="89">
        <v>-99</v>
      </c>
      <c r="AN410" s="89">
        <v>-99</v>
      </c>
      <c r="AO410" s="89">
        <v>-99</v>
      </c>
      <c r="AP410" s="89">
        <v>-99</v>
      </c>
      <c r="AQ410" s="89">
        <v>-99</v>
      </c>
      <c r="AR410" s="89">
        <v>-99</v>
      </c>
      <c r="AS410" s="89">
        <v>-99</v>
      </c>
      <c r="AT410" s="89">
        <v>-99</v>
      </c>
      <c r="AU410" s="89">
        <v>-99</v>
      </c>
      <c r="AV410" s="89">
        <v>-99</v>
      </c>
      <c r="AW410" s="89">
        <v>-99</v>
      </c>
      <c r="AX410" s="89">
        <v>-99</v>
      </c>
      <c r="AY410" s="89">
        <v>-99</v>
      </c>
      <c r="AZ410" s="89">
        <v>-99</v>
      </c>
      <c r="BA410" s="89">
        <v>1</v>
      </c>
      <c r="BB410" s="89">
        <v>0.543122099447514</v>
      </c>
      <c r="BC410" s="89">
        <v>1.44667209114492</v>
      </c>
      <c r="BD410" s="89">
        <v>53.012300000000003</v>
      </c>
      <c r="BE410" s="89">
        <v>0.47181623537110701</v>
      </c>
      <c r="BF410" s="89">
        <v>52.486175138121503</v>
      </c>
      <c r="BG410" s="89">
        <v>0.95924416325801298</v>
      </c>
      <c r="BH410" s="89">
        <v>1.0365613350523399</v>
      </c>
      <c r="BI410" s="89">
        <v>0.251972157772622</v>
      </c>
      <c r="BJ410" s="89">
        <v>0.26118459625680901</v>
      </c>
      <c r="BK410" s="89">
        <v>1</v>
      </c>
      <c r="BL410" s="89">
        <v>0.47318784530386698</v>
      </c>
      <c r="BM410" s="89">
        <v>1.33326576342586</v>
      </c>
      <c r="BN410" s="89">
        <v>59.0533</v>
      </c>
      <c r="BO410" s="89">
        <v>1.16748031160956</v>
      </c>
      <c r="BP410" s="89">
        <v>56.353586187845302</v>
      </c>
      <c r="BQ410" s="89">
        <v>1.25037303751771</v>
      </c>
      <c r="BR410" s="89">
        <v>1.3235075282633499</v>
      </c>
      <c r="BS410" s="89">
        <v>0.251972157772622</v>
      </c>
      <c r="BT410" s="89">
        <v>0.33348704772482601</v>
      </c>
      <c r="BU410" s="89">
        <v>1</v>
      </c>
      <c r="BV410" s="89">
        <v>0.39468324022346402</v>
      </c>
      <c r="BW410" s="89">
        <v>1.0662692527311699</v>
      </c>
      <c r="BX410" s="89">
        <v>52.052799999999998</v>
      </c>
      <c r="BY410" s="89">
        <v>0.30359144408174399</v>
      </c>
      <c r="BZ410" s="89">
        <v>49.906889385474898</v>
      </c>
      <c r="CA410" s="89">
        <v>0.68493034840645495</v>
      </c>
      <c r="CB410" s="89">
        <v>0.73179676759377799</v>
      </c>
      <c r="CC410" s="89">
        <v>0.24918793503480299</v>
      </c>
      <c r="CD410" s="89">
        <v>0.18235492538183701</v>
      </c>
      <c r="CE410" s="89">
        <v>1</v>
      </c>
      <c r="CF410" s="89">
        <v>0.37826541353383503</v>
      </c>
      <c r="CG410" s="89">
        <v>1.0936726118742599</v>
      </c>
      <c r="CH410" s="89">
        <v>49.444899999999997</v>
      </c>
      <c r="CI410" s="89">
        <v>1.6948864903640601E-2</v>
      </c>
      <c r="CJ410" s="89">
        <v>44.172949624060202</v>
      </c>
      <c r="CK410" s="89">
        <v>0.55531073838895295</v>
      </c>
      <c r="CL410" s="89">
        <v>0.61002769350234298</v>
      </c>
      <c r="CM410" s="89">
        <v>0.24686774941995401</v>
      </c>
      <c r="CN410" s="89">
        <v>0.150596163778769</v>
      </c>
      <c r="CO410" s="89">
        <v>98.61</v>
      </c>
      <c r="CP410" s="89">
        <v>0.84789999999999999</v>
      </c>
      <c r="CQ410" s="89">
        <v>-1.42</v>
      </c>
      <c r="CR410" s="89">
        <v>-0.38750000000000001</v>
      </c>
      <c r="CS410" s="89">
        <v>0.84789999999999999</v>
      </c>
      <c r="CT410" s="89">
        <v>0.71789999999999998</v>
      </c>
      <c r="CU410" s="86" t="s">
        <v>6986</v>
      </c>
      <c r="CV410" s="86">
        <v>0.90669999999999995</v>
      </c>
      <c r="CW410" s="86">
        <v>84</v>
      </c>
      <c r="CX410" s="86">
        <v>2</v>
      </c>
      <c r="CY410" s="86">
        <v>-1.1134999999999999</v>
      </c>
      <c r="CZ410" s="86">
        <v>9</v>
      </c>
      <c r="DA410" s="86">
        <v>4</v>
      </c>
      <c r="DB410" s="86">
        <v>0.4929</v>
      </c>
      <c r="DC410" s="86">
        <v>72</v>
      </c>
      <c r="DD410" s="86">
        <v>-99</v>
      </c>
      <c r="DE410" s="86">
        <v>-99</v>
      </c>
      <c r="DF410" s="86">
        <v>-99</v>
      </c>
      <c r="DG410" s="86">
        <v>-99</v>
      </c>
      <c r="DH410" s="86">
        <v>-99</v>
      </c>
    </row>
    <row r="411" spans="1:112" x14ac:dyDescent="0.2">
      <c r="A411" s="85">
        <f>IF(ISERROR(SEARCH('School Lookup'!$F$3,Data!J411)),A410,A410+1)</f>
        <v>0</v>
      </c>
      <c r="B411" s="85">
        <f>IF(I411='School Lookup'!$G$13,1,0)</f>
        <v>0</v>
      </c>
      <c r="C411" s="85">
        <f t="shared" si="6"/>
        <v>409</v>
      </c>
      <c r="D411" s="86" t="s">
        <v>6478</v>
      </c>
      <c r="E411" s="86" t="s">
        <v>6760</v>
      </c>
      <c r="F411" s="86" t="s">
        <v>2767</v>
      </c>
      <c r="G411" s="86" t="s">
        <v>2782</v>
      </c>
      <c r="H411" s="86" t="s">
        <v>1545</v>
      </c>
      <c r="I411" s="86" t="s">
        <v>4688</v>
      </c>
      <c r="J411" s="86" t="s">
        <v>1658</v>
      </c>
      <c r="K411" s="86" t="s">
        <v>72</v>
      </c>
      <c r="L411" s="86">
        <v>1</v>
      </c>
      <c r="M411" s="86">
        <v>1</v>
      </c>
      <c r="N411" s="89">
        <v>0.41099762470308798</v>
      </c>
      <c r="O411" s="89">
        <v>0.98436990344252495</v>
      </c>
      <c r="P411" s="89">
        <v>54.430300000000003</v>
      </c>
      <c r="Q411" s="89">
        <v>0.48731892947455901</v>
      </c>
      <c r="R411" s="89">
        <v>50.989688836104499</v>
      </c>
      <c r="S411" s="89">
        <v>0.73584441645854204</v>
      </c>
      <c r="T411" s="89">
        <v>0.83482418265781</v>
      </c>
      <c r="U411" s="89">
        <v>0.37544589774078502</v>
      </c>
      <c r="V411" s="89">
        <v>0.31343131471367802</v>
      </c>
      <c r="W411" s="89">
        <v>1</v>
      </c>
      <c r="X411" s="89">
        <v>0.39793993660855798</v>
      </c>
      <c r="Y411" s="89">
        <v>1.0258602958723899</v>
      </c>
      <c r="Z411" s="89">
        <v>56.233400000000003</v>
      </c>
      <c r="AA411" s="89">
        <v>0.79880147713959304</v>
      </c>
      <c r="AB411" s="89">
        <v>49.920755784469101</v>
      </c>
      <c r="AC411" s="89">
        <v>0.91233088650599103</v>
      </c>
      <c r="AD411" s="89">
        <v>1.0636444108243199</v>
      </c>
      <c r="AE411" s="89">
        <v>0.37514863258026199</v>
      </c>
      <c r="AF411" s="89">
        <v>0.39902474627238299</v>
      </c>
      <c r="AG411" s="89">
        <v>1</v>
      </c>
      <c r="AH411" s="89">
        <v>0.40173647058823497</v>
      </c>
      <c r="AI411" s="89">
        <v>0.92161156629868202</v>
      </c>
      <c r="AJ411" s="89">
        <v>60.757100000000001</v>
      </c>
      <c r="AK411" s="89">
        <v>1.1874037461301901</v>
      </c>
      <c r="AL411" s="89">
        <v>48.705924705882403</v>
      </c>
      <c r="AM411" s="89">
        <v>1.05450765621444</v>
      </c>
      <c r="AN411" s="89">
        <v>1.0646044854668799</v>
      </c>
      <c r="AO411" s="89">
        <v>0.126337693222354</v>
      </c>
      <c r="AP411" s="89">
        <v>0.134499674888057</v>
      </c>
      <c r="AQ411" s="89">
        <v>1</v>
      </c>
      <c r="AR411" s="89">
        <v>0.443813043478261</v>
      </c>
      <c r="AS411" s="89">
        <v>1.0676200671901099</v>
      </c>
      <c r="AT411" s="89">
        <v>47.531500000000001</v>
      </c>
      <c r="AU411" s="89">
        <v>-0.12552346650452501</v>
      </c>
      <c r="AV411" s="89">
        <v>49.758460869565198</v>
      </c>
      <c r="AW411" s="89">
        <v>0.47104830034279099</v>
      </c>
      <c r="AX411" s="89">
        <v>0.45717425591552402</v>
      </c>
      <c r="AY411" s="89">
        <v>0.123067776456599</v>
      </c>
      <c r="AZ411" s="89">
        <v>5.6263419128723798E-2</v>
      </c>
      <c r="BA411" s="89">
        <v>-99</v>
      </c>
      <c r="BB411" s="89">
        <v>-99</v>
      </c>
      <c r="BC411" s="89">
        <v>-99</v>
      </c>
      <c r="BD411" s="89">
        <v>-99</v>
      </c>
      <c r="BE411" s="89">
        <v>-99</v>
      </c>
      <c r="BF411" s="89">
        <v>-99</v>
      </c>
      <c r="BG411" s="89">
        <v>-99</v>
      </c>
      <c r="BH411" s="89">
        <v>-99</v>
      </c>
      <c r="BI411" s="89">
        <v>-99</v>
      </c>
      <c r="BJ411" s="89">
        <v>-99</v>
      </c>
      <c r="BK411" s="89">
        <v>-99</v>
      </c>
      <c r="BL411" s="89">
        <v>-99</v>
      </c>
      <c r="BM411" s="89">
        <v>-99</v>
      </c>
      <c r="BN411" s="89">
        <v>-99</v>
      </c>
      <c r="BO411" s="89">
        <v>-99</v>
      </c>
      <c r="BP411" s="89">
        <v>-99</v>
      </c>
      <c r="BQ411" s="89">
        <v>-99</v>
      </c>
      <c r="BR411" s="89">
        <v>-99</v>
      </c>
      <c r="BS411" s="89">
        <v>-99</v>
      </c>
      <c r="BT411" s="89">
        <v>-99</v>
      </c>
      <c r="BU411" s="89">
        <v>-99</v>
      </c>
      <c r="BV411" s="89">
        <v>-99</v>
      </c>
      <c r="BW411" s="89">
        <v>-99</v>
      </c>
      <c r="BX411" s="89">
        <v>-99</v>
      </c>
      <c r="BY411" s="89">
        <v>-99</v>
      </c>
      <c r="BZ411" s="89">
        <v>-99</v>
      </c>
      <c r="CA411" s="89">
        <v>-99</v>
      </c>
      <c r="CB411" s="89">
        <v>-99</v>
      </c>
      <c r="CC411" s="89">
        <v>-99</v>
      </c>
      <c r="CD411" s="89">
        <v>-99</v>
      </c>
      <c r="CE411" s="89">
        <v>-99</v>
      </c>
      <c r="CF411" s="89">
        <v>-99</v>
      </c>
      <c r="CG411" s="89">
        <v>-99</v>
      </c>
      <c r="CH411" s="89">
        <v>-99</v>
      </c>
      <c r="CI411" s="89">
        <v>-99</v>
      </c>
      <c r="CJ411" s="89">
        <v>-99</v>
      </c>
      <c r="CK411" s="89">
        <v>-99</v>
      </c>
      <c r="CL411" s="89">
        <v>-99</v>
      </c>
      <c r="CM411" s="89">
        <v>-99</v>
      </c>
      <c r="CN411" s="89">
        <v>-99</v>
      </c>
      <c r="CO411" s="89">
        <v>-99</v>
      </c>
      <c r="CP411" s="89">
        <v>-99</v>
      </c>
      <c r="CQ411" s="89">
        <v>-99</v>
      </c>
      <c r="CR411" s="89">
        <v>-99</v>
      </c>
      <c r="CS411" s="89">
        <v>-99</v>
      </c>
      <c r="CT411" s="89">
        <v>-99</v>
      </c>
      <c r="CU411" s="86">
        <v>-99</v>
      </c>
      <c r="CV411" s="86">
        <v>0.9032</v>
      </c>
      <c r="CW411" s="86">
        <v>84</v>
      </c>
      <c r="CX411" s="86">
        <v>2</v>
      </c>
      <c r="CY411" s="86">
        <v>-0.66290000000000004</v>
      </c>
      <c r="CZ411" s="86">
        <v>21</v>
      </c>
      <c r="DA411" s="86">
        <v>4</v>
      </c>
      <c r="DB411" s="86">
        <v>0.61719999999999997</v>
      </c>
      <c r="DC411" s="86">
        <v>78</v>
      </c>
      <c r="DD411" s="86">
        <v>-99</v>
      </c>
      <c r="DE411" s="86">
        <v>-99</v>
      </c>
      <c r="DF411" s="86">
        <v>-99</v>
      </c>
      <c r="DG411" s="86">
        <v>-99</v>
      </c>
      <c r="DH411" s="86">
        <v>-99</v>
      </c>
    </row>
    <row r="412" spans="1:112" x14ac:dyDescent="0.2">
      <c r="A412" s="85">
        <f>IF(ISERROR(SEARCH('School Lookup'!$F$3,Data!J412)),A411,A411+1)</f>
        <v>0</v>
      </c>
      <c r="B412" s="85">
        <f>IF(I412='School Lookup'!$G$13,1,0)</f>
        <v>0</v>
      </c>
      <c r="C412" s="85">
        <f t="shared" si="6"/>
        <v>410</v>
      </c>
      <c r="D412" s="86" t="s">
        <v>6478</v>
      </c>
      <c r="E412" s="86" t="s">
        <v>6760</v>
      </c>
      <c r="F412" s="86" t="s">
        <v>2767</v>
      </c>
      <c r="G412" s="86" t="s">
        <v>2782</v>
      </c>
      <c r="H412" s="86" t="s">
        <v>1545</v>
      </c>
      <c r="I412" s="86" t="s">
        <v>4481</v>
      </c>
      <c r="J412" s="86" t="s">
        <v>1546</v>
      </c>
      <c r="K412" s="86" t="s">
        <v>36</v>
      </c>
      <c r="L412" s="86">
        <v>1</v>
      </c>
      <c r="M412" s="86">
        <v>-99</v>
      </c>
      <c r="N412" s="89">
        <v>-99</v>
      </c>
      <c r="O412" s="89">
        <v>-99</v>
      </c>
      <c r="P412" s="89">
        <v>-99</v>
      </c>
      <c r="Q412" s="89">
        <v>-99</v>
      </c>
      <c r="R412" s="89">
        <v>-99</v>
      </c>
      <c r="S412" s="89">
        <v>-99</v>
      </c>
      <c r="T412" s="89">
        <v>-99</v>
      </c>
      <c r="U412" s="89">
        <v>-99</v>
      </c>
      <c r="V412" s="89">
        <v>-99</v>
      </c>
      <c r="W412" s="89">
        <v>-99</v>
      </c>
      <c r="X412" s="89">
        <v>-99</v>
      </c>
      <c r="Y412" s="89">
        <v>-99</v>
      </c>
      <c r="Z412" s="89">
        <v>-99</v>
      </c>
      <c r="AA412" s="89">
        <v>-99</v>
      </c>
      <c r="AB412" s="89">
        <v>-99</v>
      </c>
      <c r="AC412" s="89">
        <v>-99</v>
      </c>
      <c r="AD412" s="89">
        <v>-99</v>
      </c>
      <c r="AE412" s="89">
        <v>-99</v>
      </c>
      <c r="AF412" s="89">
        <v>-99</v>
      </c>
      <c r="AG412" s="89">
        <v>-99</v>
      </c>
      <c r="AH412" s="89">
        <v>-99</v>
      </c>
      <c r="AI412" s="89">
        <v>-99</v>
      </c>
      <c r="AJ412" s="89">
        <v>-99</v>
      </c>
      <c r="AK412" s="89">
        <v>-99</v>
      </c>
      <c r="AL412" s="89">
        <v>-99</v>
      </c>
      <c r="AM412" s="89">
        <v>-99</v>
      </c>
      <c r="AN412" s="89">
        <v>-99</v>
      </c>
      <c r="AO412" s="89">
        <v>-99</v>
      </c>
      <c r="AP412" s="89">
        <v>-99</v>
      </c>
      <c r="AQ412" s="89">
        <v>-99</v>
      </c>
      <c r="AR412" s="89">
        <v>-99</v>
      </c>
      <c r="AS412" s="89">
        <v>-99</v>
      </c>
      <c r="AT412" s="89">
        <v>-99</v>
      </c>
      <c r="AU412" s="89">
        <v>-99</v>
      </c>
      <c r="AV412" s="89">
        <v>-99</v>
      </c>
      <c r="AW412" s="89">
        <v>-99</v>
      </c>
      <c r="AX412" s="89">
        <v>-99</v>
      </c>
      <c r="AY412" s="89">
        <v>-99</v>
      </c>
      <c r="AZ412" s="89">
        <v>-99</v>
      </c>
      <c r="BA412" s="89">
        <v>1</v>
      </c>
      <c r="BB412" s="89">
        <v>0.33578311688311702</v>
      </c>
      <c r="BC412" s="89">
        <v>0.98009675086644799</v>
      </c>
      <c r="BD412" s="89">
        <v>50.209499999999998</v>
      </c>
      <c r="BE412" s="89">
        <v>0.19155627147096699</v>
      </c>
      <c r="BF412" s="89">
        <v>58.279225974025998</v>
      </c>
      <c r="BG412" s="89">
        <v>0.58582651116870699</v>
      </c>
      <c r="BH412" s="89">
        <v>0.63701841680958304</v>
      </c>
      <c r="BI412" s="89">
        <v>0.25071225071225101</v>
      </c>
      <c r="BJ412" s="89">
        <v>0.15970832102348501</v>
      </c>
      <c r="BK412" s="89">
        <v>1</v>
      </c>
      <c r="BL412" s="89">
        <v>0.34840975609756097</v>
      </c>
      <c r="BM412" s="89">
        <v>1.0296220107665599</v>
      </c>
      <c r="BN412" s="89">
        <v>56.1554</v>
      </c>
      <c r="BO412" s="89">
        <v>0.84210360099144599</v>
      </c>
      <c r="BP412" s="89">
        <v>56.260147967479703</v>
      </c>
      <c r="BQ412" s="89">
        <v>0.93586280587900195</v>
      </c>
      <c r="BR412" s="89">
        <v>0.99358855948889102</v>
      </c>
      <c r="BS412" s="89">
        <v>0.25030525030525003</v>
      </c>
      <c r="BT412" s="89">
        <v>0.2487004330833</v>
      </c>
      <c r="BU412" s="89">
        <v>1</v>
      </c>
      <c r="BV412" s="89">
        <v>0.38533993506493502</v>
      </c>
      <c r="BW412" s="89">
        <v>1.04474781474499</v>
      </c>
      <c r="BX412" s="89">
        <v>58.046700000000001</v>
      </c>
      <c r="BY412" s="89">
        <v>0.92199478140453694</v>
      </c>
      <c r="BZ412" s="89">
        <v>51.623328246753204</v>
      </c>
      <c r="CA412" s="89">
        <v>0.98337129807476198</v>
      </c>
      <c r="CB412" s="89">
        <v>1.04636861867402</v>
      </c>
      <c r="CC412" s="89">
        <v>0.25071225071225101</v>
      </c>
      <c r="CD412" s="89">
        <v>0.26233743146243199</v>
      </c>
      <c r="CE412" s="89">
        <v>1</v>
      </c>
      <c r="CF412" s="89">
        <v>0.41061344262295102</v>
      </c>
      <c r="CG412" s="89">
        <v>1.1712309168826001</v>
      </c>
      <c r="CH412" s="89">
        <v>55.619399999999999</v>
      </c>
      <c r="CI412" s="89">
        <v>0.72162126073447697</v>
      </c>
      <c r="CJ412" s="89">
        <v>49.508206393442599</v>
      </c>
      <c r="CK412" s="89">
        <v>0.94642608880853696</v>
      </c>
      <c r="CL412" s="89">
        <v>1.03323901280969</v>
      </c>
      <c r="CM412" s="89">
        <v>0.24827024827024799</v>
      </c>
      <c r="CN412" s="89">
        <v>0.25652250623276801</v>
      </c>
      <c r="CO412" s="89">
        <v>98.334999999999994</v>
      </c>
      <c r="CP412" s="89">
        <v>0.82709999999999995</v>
      </c>
      <c r="CQ412" s="89">
        <v>-1.17</v>
      </c>
      <c r="CR412" s="89">
        <v>-0.35139999999999999</v>
      </c>
      <c r="CS412" s="89">
        <v>0.82709999999999995</v>
      </c>
      <c r="CT412" s="89">
        <v>0.68359999999999999</v>
      </c>
      <c r="CU412" s="86" t="s">
        <v>6989</v>
      </c>
      <c r="CV412" s="86">
        <v>0.90290000000000004</v>
      </c>
      <c r="CW412" s="86">
        <v>84</v>
      </c>
      <c r="CX412" s="86">
        <v>2</v>
      </c>
      <c r="CY412" s="86">
        <v>-1.0008999999999999</v>
      </c>
      <c r="CZ412" s="86">
        <v>11</v>
      </c>
      <c r="DA412" s="86">
        <v>4</v>
      </c>
      <c r="DB412" s="86">
        <v>0.66910000000000003</v>
      </c>
      <c r="DC412" s="86">
        <v>80</v>
      </c>
      <c r="DD412" s="86">
        <v>-99</v>
      </c>
      <c r="DE412" s="86">
        <v>-99</v>
      </c>
      <c r="DF412" s="86">
        <v>-99</v>
      </c>
      <c r="DG412" s="86">
        <v>-99</v>
      </c>
      <c r="DH412" s="86">
        <v>-99</v>
      </c>
    </row>
    <row r="413" spans="1:112" x14ac:dyDescent="0.2">
      <c r="A413" s="85">
        <f>IF(ISERROR(SEARCH('School Lookup'!$F$3,Data!J413)),A412,A412+1)</f>
        <v>0</v>
      </c>
      <c r="B413" s="85">
        <f>IF(I413='School Lookup'!$G$13,1,0)</f>
        <v>0</v>
      </c>
      <c r="C413" s="85">
        <f t="shared" si="6"/>
        <v>411</v>
      </c>
      <c r="D413" s="86" t="s">
        <v>6478</v>
      </c>
      <c r="E413" s="86" t="s">
        <v>6702</v>
      </c>
      <c r="F413" s="86" t="s">
        <v>1150</v>
      </c>
      <c r="G413" s="86" t="s">
        <v>2924</v>
      </c>
      <c r="H413" s="86" t="s">
        <v>560</v>
      </c>
      <c r="I413" s="86" t="s">
        <v>4473</v>
      </c>
      <c r="J413" s="86" t="s">
        <v>561</v>
      </c>
      <c r="K413" s="86" t="s">
        <v>36</v>
      </c>
      <c r="L413" s="86">
        <v>1</v>
      </c>
      <c r="M413" s="86">
        <v>-99</v>
      </c>
      <c r="N413" s="89">
        <v>-99</v>
      </c>
      <c r="O413" s="89">
        <v>-99</v>
      </c>
      <c r="P413" s="89">
        <v>-99</v>
      </c>
      <c r="Q413" s="89">
        <v>-99</v>
      </c>
      <c r="R413" s="89">
        <v>-99</v>
      </c>
      <c r="S413" s="89">
        <v>-99</v>
      </c>
      <c r="T413" s="89">
        <v>-99</v>
      </c>
      <c r="U413" s="89">
        <v>-99</v>
      </c>
      <c r="V413" s="89">
        <v>-99</v>
      </c>
      <c r="W413" s="89">
        <v>-99</v>
      </c>
      <c r="X413" s="89">
        <v>-99</v>
      </c>
      <c r="Y413" s="89">
        <v>-99</v>
      </c>
      <c r="Z413" s="89">
        <v>-99</v>
      </c>
      <c r="AA413" s="89">
        <v>-99</v>
      </c>
      <c r="AB413" s="89">
        <v>-99</v>
      </c>
      <c r="AC413" s="89">
        <v>-99</v>
      </c>
      <c r="AD413" s="89">
        <v>-99</v>
      </c>
      <c r="AE413" s="89">
        <v>-99</v>
      </c>
      <c r="AF413" s="89">
        <v>-99</v>
      </c>
      <c r="AG413" s="89">
        <v>-99</v>
      </c>
      <c r="AH413" s="89">
        <v>-99</v>
      </c>
      <c r="AI413" s="89">
        <v>-99</v>
      </c>
      <c r="AJ413" s="89">
        <v>-99</v>
      </c>
      <c r="AK413" s="89">
        <v>-99</v>
      </c>
      <c r="AL413" s="89">
        <v>-99</v>
      </c>
      <c r="AM413" s="89">
        <v>-99</v>
      </c>
      <c r="AN413" s="89">
        <v>-99</v>
      </c>
      <c r="AO413" s="89">
        <v>-99</v>
      </c>
      <c r="AP413" s="89">
        <v>-99</v>
      </c>
      <c r="AQ413" s="89">
        <v>-99</v>
      </c>
      <c r="AR413" s="89">
        <v>-99</v>
      </c>
      <c r="AS413" s="89">
        <v>-99</v>
      </c>
      <c r="AT413" s="89">
        <v>-99</v>
      </c>
      <c r="AU413" s="89">
        <v>-99</v>
      </c>
      <c r="AV413" s="89">
        <v>-99</v>
      </c>
      <c r="AW413" s="89">
        <v>-99</v>
      </c>
      <c r="AX413" s="89">
        <v>-99</v>
      </c>
      <c r="AY413" s="89">
        <v>-99</v>
      </c>
      <c r="AZ413" s="89">
        <v>-99</v>
      </c>
      <c r="BA413" s="89">
        <v>1</v>
      </c>
      <c r="BB413" s="89">
        <v>0.36866262773722602</v>
      </c>
      <c r="BC413" s="89">
        <v>1.05408558198353</v>
      </c>
      <c r="BD413" s="89">
        <v>66.870800000000003</v>
      </c>
      <c r="BE413" s="89">
        <v>1.8575671664793201</v>
      </c>
      <c r="BF413" s="89">
        <v>52.627728759124103</v>
      </c>
      <c r="BG413" s="89">
        <v>1.4558263742314299</v>
      </c>
      <c r="BH413" s="89">
        <v>1.5678857237352599</v>
      </c>
      <c r="BI413" s="89">
        <v>0.25004562876437297</v>
      </c>
      <c r="BJ413" s="89">
        <v>0.39204297162206803</v>
      </c>
      <c r="BK413" s="89">
        <v>1</v>
      </c>
      <c r="BL413" s="89">
        <v>0.14498858814923199</v>
      </c>
      <c r="BM413" s="89">
        <v>0.53460267524810001</v>
      </c>
      <c r="BN413" s="89">
        <v>55.221899999999998</v>
      </c>
      <c r="BO413" s="89">
        <v>0.73729006037168199</v>
      </c>
      <c r="BP413" s="89">
        <v>56.400855742501797</v>
      </c>
      <c r="BQ413" s="89">
        <v>0.635946367809891</v>
      </c>
      <c r="BR413" s="89">
        <v>0.67897837510565295</v>
      </c>
      <c r="BS413" s="89">
        <v>0.24949808359189601</v>
      </c>
      <c r="BT413" s="89">
        <v>0.1694038033892</v>
      </c>
      <c r="BU413" s="89">
        <v>1</v>
      </c>
      <c r="BV413" s="89">
        <v>0.19861897810219001</v>
      </c>
      <c r="BW413" s="89">
        <v>0.61465338586663998</v>
      </c>
      <c r="BX413" s="89">
        <v>57.743000000000002</v>
      </c>
      <c r="BY413" s="89">
        <v>0.89066141021967704</v>
      </c>
      <c r="BZ413" s="89">
        <v>49.854017810218998</v>
      </c>
      <c r="CA413" s="89">
        <v>0.75265739804315801</v>
      </c>
      <c r="CB413" s="89">
        <v>0.80318450240731398</v>
      </c>
      <c r="CC413" s="89">
        <v>0.25004562876437297</v>
      </c>
      <c r="CD413" s="89">
        <v>0.20083277391823701</v>
      </c>
      <c r="CE413" s="89">
        <v>1</v>
      </c>
      <c r="CF413" s="89">
        <v>0.22555</v>
      </c>
      <c r="CG413" s="89">
        <v>0.72751897111610297</v>
      </c>
      <c r="CH413" s="89">
        <v>54.642400000000002</v>
      </c>
      <c r="CI413" s="89">
        <v>0.61011993581315105</v>
      </c>
      <c r="CJ413" s="89">
        <v>45.55395</v>
      </c>
      <c r="CK413" s="89">
        <v>0.66881945346462701</v>
      </c>
      <c r="CL413" s="89">
        <v>0.73285123650192896</v>
      </c>
      <c r="CM413" s="89">
        <v>0.25041065887935798</v>
      </c>
      <c r="CN413" s="89">
        <v>0.18351376099300001</v>
      </c>
      <c r="CO413" s="89">
        <v>96.915000000000006</v>
      </c>
      <c r="CP413" s="89">
        <v>0.7198</v>
      </c>
      <c r="CQ413" s="89">
        <v>-0.87</v>
      </c>
      <c r="CR413" s="89">
        <v>-0.30809999999999998</v>
      </c>
      <c r="CS413" s="89">
        <v>0.7198</v>
      </c>
      <c r="CT413" s="89">
        <v>0.5071</v>
      </c>
      <c r="CU413" s="86" t="s">
        <v>6988</v>
      </c>
      <c r="CV413" s="86">
        <v>0.90190000000000003</v>
      </c>
      <c r="CW413" s="86">
        <v>84</v>
      </c>
      <c r="CX413" s="86">
        <v>2</v>
      </c>
      <c r="CY413" s="86">
        <v>-0.3992</v>
      </c>
      <c r="CZ413" s="86">
        <v>32</v>
      </c>
      <c r="DA413" s="86">
        <v>4</v>
      </c>
      <c r="DB413" s="86">
        <v>1.0239</v>
      </c>
      <c r="DC413" s="86">
        <v>92</v>
      </c>
      <c r="DD413" s="86">
        <v>-99</v>
      </c>
      <c r="DE413" s="86">
        <v>-99</v>
      </c>
      <c r="DF413" s="86">
        <v>-99</v>
      </c>
      <c r="DG413" s="86">
        <v>-99</v>
      </c>
      <c r="DH413" s="86">
        <v>-99</v>
      </c>
    </row>
    <row r="414" spans="1:112" x14ac:dyDescent="0.2">
      <c r="A414" s="85">
        <f>IF(ISERROR(SEARCH('School Lookup'!$F$3,Data!J414)),A413,A413+1)</f>
        <v>0</v>
      </c>
      <c r="B414" s="85">
        <f>IF(I414='School Lookup'!$G$13,1,0)</f>
        <v>0</v>
      </c>
      <c r="C414" s="85">
        <f t="shared" si="6"/>
        <v>412</v>
      </c>
      <c r="D414" s="86" t="s">
        <v>6478</v>
      </c>
      <c r="E414" s="86" t="s">
        <v>6489</v>
      </c>
      <c r="F414" s="86" t="s">
        <v>2741</v>
      </c>
      <c r="G414" s="86" t="s">
        <v>2846</v>
      </c>
      <c r="H414" s="86" t="s">
        <v>380</v>
      </c>
      <c r="I414" s="86" t="s">
        <v>5127</v>
      </c>
      <c r="J414" s="86" t="s">
        <v>824</v>
      </c>
      <c r="K414" s="86" t="s">
        <v>26</v>
      </c>
      <c r="L414" s="86">
        <v>1</v>
      </c>
      <c r="M414" s="86">
        <v>1</v>
      </c>
      <c r="N414" s="89">
        <v>0.266185173501577</v>
      </c>
      <c r="O414" s="89">
        <v>0.67077869676442303</v>
      </c>
      <c r="P414" s="89">
        <v>59.590299999999999</v>
      </c>
      <c r="Q414" s="89">
        <v>1.0346474147561999</v>
      </c>
      <c r="R414" s="89">
        <v>53.470019558359603</v>
      </c>
      <c r="S414" s="89">
        <v>0.85271305576031098</v>
      </c>
      <c r="T414" s="89">
        <v>0.96743115838552995</v>
      </c>
      <c r="U414" s="89">
        <v>0.36562860438292999</v>
      </c>
      <c r="V414" s="89">
        <v>0.35372050427706198</v>
      </c>
      <c r="W414" s="89">
        <v>1</v>
      </c>
      <c r="X414" s="89">
        <v>0.30696760563380299</v>
      </c>
      <c r="Y414" s="89">
        <v>0.81169701956176799</v>
      </c>
      <c r="Z414" s="89">
        <v>55.377200000000002</v>
      </c>
      <c r="AA414" s="89">
        <v>0.69203080332456202</v>
      </c>
      <c r="AB414" s="89">
        <v>49.4522690140845</v>
      </c>
      <c r="AC414" s="89">
        <v>0.751863911443165</v>
      </c>
      <c r="AD414" s="89">
        <v>0.87680436772933901</v>
      </c>
      <c r="AE414" s="89">
        <v>0.36851211072664403</v>
      </c>
      <c r="AF414" s="89">
        <v>0.32311302824627902</v>
      </c>
      <c r="AG414" s="89">
        <v>1</v>
      </c>
      <c r="AH414" s="89">
        <v>0.44763205128205102</v>
      </c>
      <c r="AI414" s="89">
        <v>1.02038328362658</v>
      </c>
      <c r="AJ414" s="89">
        <v>-99</v>
      </c>
      <c r="AK414" s="89">
        <v>-99</v>
      </c>
      <c r="AL414" s="89">
        <v>49.1453384615385</v>
      </c>
      <c r="AM414" s="89">
        <v>1.02038328362658</v>
      </c>
      <c r="AN414" s="89">
        <v>1.0287553503173501</v>
      </c>
      <c r="AO414" s="89">
        <v>0.134948096885813</v>
      </c>
      <c r="AP414" s="89">
        <v>0.13882857668642401</v>
      </c>
      <c r="AQ414" s="89">
        <v>1</v>
      </c>
      <c r="AR414" s="89">
        <v>0.257217621145374</v>
      </c>
      <c r="AS414" s="89">
        <v>0.64818789427377799</v>
      </c>
      <c r="AT414" s="89">
        <v>-99</v>
      </c>
      <c r="AU414" s="89">
        <v>-99</v>
      </c>
      <c r="AV414" s="89">
        <v>48.4581114537445</v>
      </c>
      <c r="AW414" s="89">
        <v>0.64818789427377799</v>
      </c>
      <c r="AX414" s="89">
        <v>0.64384307091954296</v>
      </c>
      <c r="AY414" s="89">
        <v>0.13091118800461399</v>
      </c>
      <c r="AZ414" s="89">
        <v>8.4286261302616003E-2</v>
      </c>
      <c r="BA414" s="89">
        <v>-99</v>
      </c>
      <c r="BB414" s="89">
        <v>-99</v>
      </c>
      <c r="BC414" s="89">
        <v>-99</v>
      </c>
      <c r="BD414" s="89">
        <v>-99</v>
      </c>
      <c r="BE414" s="89">
        <v>-99</v>
      </c>
      <c r="BF414" s="89">
        <v>-99</v>
      </c>
      <c r="BG414" s="89">
        <v>-99</v>
      </c>
      <c r="BH414" s="89">
        <v>-99</v>
      </c>
      <c r="BI414" s="89">
        <v>-99</v>
      </c>
      <c r="BJ414" s="89">
        <v>-99</v>
      </c>
      <c r="BK414" s="89">
        <v>-99</v>
      </c>
      <c r="BL414" s="89">
        <v>-99</v>
      </c>
      <c r="BM414" s="89">
        <v>-99</v>
      </c>
      <c r="BN414" s="89">
        <v>-99</v>
      </c>
      <c r="BO414" s="89">
        <v>-99</v>
      </c>
      <c r="BP414" s="89">
        <v>-99</v>
      </c>
      <c r="BQ414" s="89">
        <v>-99</v>
      </c>
      <c r="BR414" s="89">
        <v>-99</v>
      </c>
      <c r="BS414" s="89">
        <v>-99</v>
      </c>
      <c r="BT414" s="89">
        <v>-99</v>
      </c>
      <c r="BU414" s="89">
        <v>-99</v>
      </c>
      <c r="BV414" s="89">
        <v>-99</v>
      </c>
      <c r="BW414" s="89">
        <v>-99</v>
      </c>
      <c r="BX414" s="89">
        <v>-99</v>
      </c>
      <c r="BY414" s="89">
        <v>-99</v>
      </c>
      <c r="BZ414" s="89">
        <v>-99</v>
      </c>
      <c r="CA414" s="89">
        <v>-99</v>
      </c>
      <c r="CB414" s="89">
        <v>-99</v>
      </c>
      <c r="CC414" s="89">
        <v>-99</v>
      </c>
      <c r="CD414" s="89">
        <v>-99</v>
      </c>
      <c r="CE414" s="89">
        <v>-99</v>
      </c>
      <c r="CF414" s="89">
        <v>-99</v>
      </c>
      <c r="CG414" s="89">
        <v>-99</v>
      </c>
      <c r="CH414" s="89">
        <v>-99</v>
      </c>
      <c r="CI414" s="89">
        <v>-99</v>
      </c>
      <c r="CJ414" s="89">
        <v>-99</v>
      </c>
      <c r="CK414" s="89">
        <v>-99</v>
      </c>
      <c r="CL414" s="89">
        <v>-99</v>
      </c>
      <c r="CM414" s="89">
        <v>-99</v>
      </c>
      <c r="CN414" s="89">
        <v>-99</v>
      </c>
      <c r="CO414" s="89">
        <v>-99</v>
      </c>
      <c r="CP414" s="89">
        <v>-99</v>
      </c>
      <c r="CQ414" s="89">
        <v>-99</v>
      </c>
      <c r="CR414" s="89">
        <v>-99</v>
      </c>
      <c r="CS414" s="89">
        <v>-99</v>
      </c>
      <c r="CT414" s="89">
        <v>-99</v>
      </c>
      <c r="CU414" s="86">
        <v>-99</v>
      </c>
      <c r="CV414" s="86">
        <v>0.89990000000000003</v>
      </c>
      <c r="CW414" s="86">
        <v>84</v>
      </c>
      <c r="CX414" s="86">
        <v>2</v>
      </c>
      <c r="CY414" s="86">
        <v>-2.1978</v>
      </c>
      <c r="CZ414" s="86">
        <v>0</v>
      </c>
      <c r="DA414" s="86">
        <v>2</v>
      </c>
      <c r="DB414" s="86">
        <v>0.63329999999999997</v>
      </c>
      <c r="DC414" s="86">
        <v>79</v>
      </c>
      <c r="DD414" s="86">
        <v>-99</v>
      </c>
      <c r="DE414" s="86">
        <v>-99</v>
      </c>
      <c r="DF414" s="86">
        <v>-99</v>
      </c>
      <c r="DG414" s="86">
        <v>-99</v>
      </c>
      <c r="DH414" s="86">
        <v>-99</v>
      </c>
    </row>
    <row r="415" spans="1:112" x14ac:dyDescent="0.2">
      <c r="A415" s="85">
        <f>IF(ISERROR(SEARCH('School Lookup'!$F$3,Data!J415)),A414,A414+1)</f>
        <v>0</v>
      </c>
      <c r="B415" s="85">
        <f>IF(I415='School Lookup'!$G$13,1,0)</f>
        <v>0</v>
      </c>
      <c r="C415" s="85">
        <f t="shared" si="6"/>
        <v>413</v>
      </c>
      <c r="D415" s="86" t="s">
        <v>6478</v>
      </c>
      <c r="E415" s="86" t="s">
        <v>6695</v>
      </c>
      <c r="F415" s="86" t="s">
        <v>546</v>
      </c>
      <c r="G415" s="86" t="s">
        <v>2839</v>
      </c>
      <c r="H415" s="86" t="s">
        <v>550</v>
      </c>
      <c r="I415" s="86" t="s">
        <v>3789</v>
      </c>
      <c r="J415" s="86" t="s">
        <v>1058</v>
      </c>
      <c r="K415" s="86" t="s">
        <v>6485</v>
      </c>
      <c r="L415" s="86">
        <v>1</v>
      </c>
      <c r="M415" s="86">
        <v>1</v>
      </c>
      <c r="N415" s="89">
        <v>0.29401695331695299</v>
      </c>
      <c r="O415" s="89">
        <v>0.73104838589604304</v>
      </c>
      <c r="P415" s="89">
        <v>62.872999999999998</v>
      </c>
      <c r="Q415" s="89">
        <v>1.3828480385224899</v>
      </c>
      <c r="R415" s="89">
        <v>53.316956019655997</v>
      </c>
      <c r="S415" s="89">
        <v>1.0569482122092699</v>
      </c>
      <c r="T415" s="89">
        <v>1.1991700285886999</v>
      </c>
      <c r="U415" s="89">
        <v>0.37615526802218102</v>
      </c>
      <c r="V415" s="89">
        <v>0.45107412350794901</v>
      </c>
      <c r="W415" s="89">
        <v>1</v>
      </c>
      <c r="X415" s="89">
        <v>7.6881572481572499E-2</v>
      </c>
      <c r="Y415" s="89">
        <v>0.27003805397068098</v>
      </c>
      <c r="Z415" s="89">
        <v>58.960299999999997</v>
      </c>
      <c r="AA415" s="89">
        <v>1.1388539770534001</v>
      </c>
      <c r="AB415" s="89">
        <v>54.299738820638801</v>
      </c>
      <c r="AC415" s="89">
        <v>0.704446015512043</v>
      </c>
      <c r="AD415" s="89">
        <v>0.82159324584101501</v>
      </c>
      <c r="AE415" s="89">
        <v>0.37615526802218102</v>
      </c>
      <c r="AF415" s="89">
        <v>0.30904662759454099</v>
      </c>
      <c r="AG415" s="89">
        <v>1</v>
      </c>
      <c r="AH415" s="89">
        <v>0.21631562500000001</v>
      </c>
      <c r="AI415" s="89">
        <v>0.52256801852613599</v>
      </c>
      <c r="AJ415" s="89">
        <v>-99</v>
      </c>
      <c r="AK415" s="89">
        <v>-99</v>
      </c>
      <c r="AL415" s="89">
        <v>51.5625140625</v>
      </c>
      <c r="AM415" s="89">
        <v>0.52256801852613599</v>
      </c>
      <c r="AN415" s="89">
        <v>0.50577879823164296</v>
      </c>
      <c r="AO415" s="89">
        <v>0.118299445471349</v>
      </c>
      <c r="AP415" s="89">
        <v>5.9833351361968899E-2</v>
      </c>
      <c r="AQ415" s="89">
        <v>1</v>
      </c>
      <c r="AR415" s="89">
        <v>0.245452857142857</v>
      </c>
      <c r="AS415" s="89">
        <v>0.62174286969744896</v>
      </c>
      <c r="AT415" s="89">
        <v>-99</v>
      </c>
      <c r="AU415" s="89">
        <v>-99</v>
      </c>
      <c r="AV415" s="89">
        <v>47.142867142857099</v>
      </c>
      <c r="AW415" s="89">
        <v>0.62174286969744896</v>
      </c>
      <c r="AX415" s="89">
        <v>0.615975436751099</v>
      </c>
      <c r="AY415" s="89">
        <v>0.12939001848428799</v>
      </c>
      <c r="AZ415" s="89">
        <v>7.9701073147092294E-2</v>
      </c>
      <c r="BA415" s="89">
        <v>-99</v>
      </c>
      <c r="BB415" s="89">
        <v>-99</v>
      </c>
      <c r="BC415" s="89">
        <v>-99</v>
      </c>
      <c r="BD415" s="89">
        <v>-99</v>
      </c>
      <c r="BE415" s="89">
        <v>-99</v>
      </c>
      <c r="BF415" s="89">
        <v>-99</v>
      </c>
      <c r="BG415" s="89">
        <v>-99</v>
      </c>
      <c r="BH415" s="89">
        <v>-99</v>
      </c>
      <c r="BI415" s="89">
        <v>-99</v>
      </c>
      <c r="BJ415" s="89">
        <v>-99</v>
      </c>
      <c r="BK415" s="89">
        <v>-99</v>
      </c>
      <c r="BL415" s="89">
        <v>-99</v>
      </c>
      <c r="BM415" s="89">
        <v>-99</v>
      </c>
      <c r="BN415" s="89">
        <v>-99</v>
      </c>
      <c r="BO415" s="89">
        <v>-99</v>
      </c>
      <c r="BP415" s="89">
        <v>-99</v>
      </c>
      <c r="BQ415" s="89">
        <v>-99</v>
      </c>
      <c r="BR415" s="89">
        <v>-99</v>
      </c>
      <c r="BS415" s="89">
        <v>-99</v>
      </c>
      <c r="BT415" s="89">
        <v>-99</v>
      </c>
      <c r="BU415" s="89">
        <v>-99</v>
      </c>
      <c r="BV415" s="89">
        <v>-99</v>
      </c>
      <c r="BW415" s="89">
        <v>-99</v>
      </c>
      <c r="BX415" s="89">
        <v>-99</v>
      </c>
      <c r="BY415" s="89">
        <v>-99</v>
      </c>
      <c r="BZ415" s="89">
        <v>-99</v>
      </c>
      <c r="CA415" s="89">
        <v>-99</v>
      </c>
      <c r="CB415" s="89">
        <v>-99</v>
      </c>
      <c r="CC415" s="89">
        <v>-99</v>
      </c>
      <c r="CD415" s="89">
        <v>-99</v>
      </c>
      <c r="CE415" s="89">
        <v>-99</v>
      </c>
      <c r="CF415" s="89">
        <v>-99</v>
      </c>
      <c r="CG415" s="89">
        <v>-99</v>
      </c>
      <c r="CH415" s="89">
        <v>-99</v>
      </c>
      <c r="CI415" s="89">
        <v>-99</v>
      </c>
      <c r="CJ415" s="89">
        <v>-99</v>
      </c>
      <c r="CK415" s="89">
        <v>-99</v>
      </c>
      <c r="CL415" s="89">
        <v>-99</v>
      </c>
      <c r="CM415" s="89">
        <v>-99</v>
      </c>
      <c r="CN415" s="89">
        <v>-99</v>
      </c>
      <c r="CO415" s="89">
        <v>-99</v>
      </c>
      <c r="CP415" s="89">
        <v>-99</v>
      </c>
      <c r="CQ415" s="89">
        <v>-99</v>
      </c>
      <c r="CR415" s="89">
        <v>-99</v>
      </c>
      <c r="CS415" s="89">
        <v>-99</v>
      </c>
      <c r="CT415" s="89">
        <v>-99</v>
      </c>
      <c r="CU415" s="86">
        <v>-99</v>
      </c>
      <c r="CV415" s="86">
        <v>0.89970000000000006</v>
      </c>
      <c r="CW415" s="86">
        <v>84</v>
      </c>
      <c r="CX415" s="86">
        <v>2</v>
      </c>
      <c r="CY415" s="86">
        <v>0.18629999999999999</v>
      </c>
      <c r="CZ415" s="86">
        <v>61</v>
      </c>
      <c r="DA415" s="86">
        <v>2</v>
      </c>
      <c r="DB415" s="86">
        <v>0.9486</v>
      </c>
      <c r="DC415" s="86">
        <v>90</v>
      </c>
      <c r="DD415" s="86">
        <v>-99</v>
      </c>
      <c r="DE415" s="86">
        <v>-99</v>
      </c>
      <c r="DF415" s="86">
        <v>-99</v>
      </c>
      <c r="DG415" s="86">
        <v>-99</v>
      </c>
      <c r="DH415" s="86">
        <v>-99</v>
      </c>
    </row>
    <row r="416" spans="1:112" x14ac:dyDescent="0.2">
      <c r="A416" s="85">
        <f>IF(ISERROR(SEARCH('School Lookup'!$F$3,Data!J416)),A415,A415+1)</f>
        <v>0</v>
      </c>
      <c r="B416" s="85">
        <f>IF(I416='School Lookup'!$G$13,1,0)</f>
        <v>0</v>
      </c>
      <c r="C416" s="85">
        <f t="shared" si="6"/>
        <v>414</v>
      </c>
      <c r="D416" s="86" t="s">
        <v>6478</v>
      </c>
      <c r="E416" s="86" t="s">
        <v>6850</v>
      </c>
      <c r="F416" s="86" t="s">
        <v>2017</v>
      </c>
      <c r="G416" s="86" t="s">
        <v>3134</v>
      </c>
      <c r="H416" s="86" t="s">
        <v>1988</v>
      </c>
      <c r="I416" s="86" t="s">
        <v>4888</v>
      </c>
      <c r="J416" s="86" t="s">
        <v>2172</v>
      </c>
      <c r="K416" s="86" t="s">
        <v>72</v>
      </c>
      <c r="L416" s="86">
        <v>1</v>
      </c>
      <c r="M416" s="86">
        <v>1</v>
      </c>
      <c r="N416" s="89">
        <v>0.47248947368421101</v>
      </c>
      <c r="O416" s="89">
        <v>1.1175304359993901</v>
      </c>
      <c r="P416" s="89">
        <v>62.517200000000003</v>
      </c>
      <c r="Q416" s="89">
        <v>1.3451078301769099</v>
      </c>
      <c r="R416" s="89">
        <v>44.736797368421101</v>
      </c>
      <c r="S416" s="89">
        <v>1.2313191330881501</v>
      </c>
      <c r="T416" s="89">
        <v>1.39702293943589</v>
      </c>
      <c r="U416" s="89">
        <v>0.49673202614379097</v>
      </c>
      <c r="V416" s="89">
        <v>0.69394603527534604</v>
      </c>
      <c r="W416" s="89">
        <v>1</v>
      </c>
      <c r="X416" s="89">
        <v>0.23768961038961001</v>
      </c>
      <c r="Y416" s="89">
        <v>0.64860564574784296</v>
      </c>
      <c r="Z416" s="89">
        <v>50.2333</v>
      </c>
      <c r="AA416" s="89">
        <v>5.0571250606581498E-2</v>
      </c>
      <c r="AB416" s="89">
        <v>38.961068831168802</v>
      </c>
      <c r="AC416" s="89">
        <v>0.34958844817721202</v>
      </c>
      <c r="AD416" s="89">
        <v>0.408414128159867</v>
      </c>
      <c r="AE416" s="89">
        <v>0.50326797385620903</v>
      </c>
      <c r="AF416" s="89">
        <v>0.205541750773266</v>
      </c>
      <c r="AG416" s="89">
        <v>-99</v>
      </c>
      <c r="AH416" s="89">
        <v>-99</v>
      </c>
      <c r="AI416" s="89">
        <v>-99</v>
      </c>
      <c r="AJ416" s="89">
        <v>-99</v>
      </c>
      <c r="AK416" s="89">
        <v>-99</v>
      </c>
      <c r="AL416" s="89">
        <v>-99</v>
      </c>
      <c r="AM416" s="89">
        <v>-99</v>
      </c>
      <c r="AN416" s="89">
        <v>-99</v>
      </c>
      <c r="AO416" s="89">
        <v>-99</v>
      </c>
      <c r="AP416" s="89">
        <v>-99</v>
      </c>
      <c r="AQ416" s="89">
        <v>-99</v>
      </c>
      <c r="AR416" s="89">
        <v>-99</v>
      </c>
      <c r="AS416" s="89">
        <v>-99</v>
      </c>
      <c r="AT416" s="89">
        <v>-99</v>
      </c>
      <c r="AU416" s="89">
        <v>-99</v>
      </c>
      <c r="AV416" s="89">
        <v>-99</v>
      </c>
      <c r="AW416" s="89">
        <v>-99</v>
      </c>
      <c r="AX416" s="89">
        <v>-99</v>
      </c>
      <c r="AY416" s="89">
        <v>-99</v>
      </c>
      <c r="AZ416" s="89">
        <v>-99</v>
      </c>
      <c r="BA416" s="89">
        <v>-99</v>
      </c>
      <c r="BB416" s="89">
        <v>-99</v>
      </c>
      <c r="BC416" s="89">
        <v>-99</v>
      </c>
      <c r="BD416" s="89">
        <v>-99</v>
      </c>
      <c r="BE416" s="89">
        <v>-99</v>
      </c>
      <c r="BF416" s="89">
        <v>-99</v>
      </c>
      <c r="BG416" s="89">
        <v>-99</v>
      </c>
      <c r="BH416" s="89">
        <v>-99</v>
      </c>
      <c r="BI416" s="89">
        <v>-99</v>
      </c>
      <c r="BJ416" s="89">
        <v>-99</v>
      </c>
      <c r="BK416" s="89">
        <v>-99</v>
      </c>
      <c r="BL416" s="89">
        <v>-99</v>
      </c>
      <c r="BM416" s="89">
        <v>-99</v>
      </c>
      <c r="BN416" s="89">
        <v>-99</v>
      </c>
      <c r="BO416" s="89">
        <v>-99</v>
      </c>
      <c r="BP416" s="89">
        <v>-99</v>
      </c>
      <c r="BQ416" s="89">
        <v>-99</v>
      </c>
      <c r="BR416" s="89">
        <v>-99</v>
      </c>
      <c r="BS416" s="89">
        <v>-99</v>
      </c>
      <c r="BT416" s="89">
        <v>-99</v>
      </c>
      <c r="BU416" s="89">
        <v>-99</v>
      </c>
      <c r="BV416" s="89">
        <v>-99</v>
      </c>
      <c r="BW416" s="89">
        <v>-99</v>
      </c>
      <c r="BX416" s="89">
        <v>-99</v>
      </c>
      <c r="BY416" s="89">
        <v>-99</v>
      </c>
      <c r="BZ416" s="89">
        <v>-99</v>
      </c>
      <c r="CA416" s="89">
        <v>-99</v>
      </c>
      <c r="CB416" s="89">
        <v>-99</v>
      </c>
      <c r="CC416" s="89">
        <v>-99</v>
      </c>
      <c r="CD416" s="89">
        <v>-99</v>
      </c>
      <c r="CE416" s="89">
        <v>-99</v>
      </c>
      <c r="CF416" s="89">
        <v>-99</v>
      </c>
      <c r="CG416" s="89">
        <v>-99</v>
      </c>
      <c r="CH416" s="89">
        <v>-99</v>
      </c>
      <c r="CI416" s="89">
        <v>-99</v>
      </c>
      <c r="CJ416" s="89">
        <v>-99</v>
      </c>
      <c r="CK416" s="89">
        <v>-99</v>
      </c>
      <c r="CL416" s="89">
        <v>-99</v>
      </c>
      <c r="CM416" s="89">
        <v>-99</v>
      </c>
      <c r="CN416" s="89">
        <v>-99</v>
      </c>
      <c r="CO416" s="89">
        <v>-99</v>
      </c>
      <c r="CP416" s="89">
        <v>-99</v>
      </c>
      <c r="CQ416" s="89">
        <v>-99</v>
      </c>
      <c r="CR416" s="89">
        <v>-99</v>
      </c>
      <c r="CS416" s="89">
        <v>-99</v>
      </c>
      <c r="CT416" s="89">
        <v>-99</v>
      </c>
      <c r="CU416" s="86">
        <v>-99</v>
      </c>
      <c r="CV416" s="86">
        <v>0.89949999999999997</v>
      </c>
      <c r="CW416" s="86">
        <v>84</v>
      </c>
      <c r="CX416" s="86">
        <v>2</v>
      </c>
      <c r="CY416" s="86">
        <v>1.1189</v>
      </c>
      <c r="CZ416" s="86">
        <v>89</v>
      </c>
      <c r="DA416" s="86">
        <v>2</v>
      </c>
      <c r="DB416" s="86">
        <v>0.69359999999999999</v>
      </c>
      <c r="DC416" s="86">
        <v>81</v>
      </c>
      <c r="DD416" s="86">
        <v>1</v>
      </c>
      <c r="DE416" s="86">
        <v>-99</v>
      </c>
      <c r="DF416" s="86">
        <v>-99</v>
      </c>
      <c r="DG416" s="86">
        <v>-99</v>
      </c>
      <c r="DH416" s="86">
        <v>1</v>
      </c>
    </row>
    <row r="417" spans="1:112" x14ac:dyDescent="0.2">
      <c r="A417" s="85">
        <f>IF(ISERROR(SEARCH('School Lookup'!$F$3,Data!J417)),A416,A416+1)</f>
        <v>0</v>
      </c>
      <c r="B417" s="85">
        <f>IF(I417='School Lookup'!$G$13,1,0)</f>
        <v>0</v>
      </c>
      <c r="C417" s="85">
        <f t="shared" si="6"/>
        <v>415</v>
      </c>
      <c r="D417" s="86" t="s">
        <v>6478</v>
      </c>
      <c r="E417" s="86" t="s">
        <v>6637</v>
      </c>
      <c r="F417" s="86" t="s">
        <v>1091</v>
      </c>
      <c r="G417" s="86" t="s">
        <v>3168</v>
      </c>
      <c r="H417" s="86" t="s">
        <v>1046</v>
      </c>
      <c r="I417" s="86" t="s">
        <v>4551</v>
      </c>
      <c r="J417" s="86" t="s">
        <v>1125</v>
      </c>
      <c r="K417" s="86" t="s">
        <v>26</v>
      </c>
      <c r="L417" s="86">
        <v>1</v>
      </c>
      <c r="M417" s="86">
        <v>1</v>
      </c>
      <c r="N417" s="89">
        <v>-6.0036082474226801E-2</v>
      </c>
      <c r="O417" s="89">
        <v>-3.5653080729246701E-2</v>
      </c>
      <c r="P417" s="89">
        <v>66.451599999999999</v>
      </c>
      <c r="Q417" s="89">
        <v>1.76243519306297</v>
      </c>
      <c r="R417" s="89">
        <v>53.092771134020602</v>
      </c>
      <c r="S417" s="89">
        <v>0.86339105616686096</v>
      </c>
      <c r="T417" s="89">
        <v>0.97954713191950504</v>
      </c>
      <c r="U417" s="89">
        <v>0.42450765864332601</v>
      </c>
      <c r="V417" s="89">
        <v>0.415825259501934</v>
      </c>
      <c r="W417" s="89">
        <v>1</v>
      </c>
      <c r="X417" s="89">
        <v>9.7395876288659797E-2</v>
      </c>
      <c r="Y417" s="89">
        <v>0.31833197441311201</v>
      </c>
      <c r="Z417" s="89">
        <v>61.128999999999998</v>
      </c>
      <c r="AA417" s="89">
        <v>1.4092972850453001</v>
      </c>
      <c r="AB417" s="89">
        <v>53.608267010309298</v>
      </c>
      <c r="AC417" s="89">
        <v>0.86381462972920398</v>
      </c>
      <c r="AD417" s="89">
        <v>1.00715441029036</v>
      </c>
      <c r="AE417" s="89">
        <v>0.42450765864332601</v>
      </c>
      <c r="AF417" s="89">
        <v>0.42754476060466101</v>
      </c>
      <c r="AG417" s="89">
        <v>-99</v>
      </c>
      <c r="AH417" s="89">
        <v>-99</v>
      </c>
      <c r="AI417" s="89">
        <v>-99</v>
      </c>
      <c r="AJ417" s="89">
        <v>-99</v>
      </c>
      <c r="AK417" s="89">
        <v>-99</v>
      </c>
      <c r="AL417" s="89">
        <v>-99</v>
      </c>
      <c r="AM417" s="89">
        <v>-99</v>
      </c>
      <c r="AN417" s="89">
        <v>-99</v>
      </c>
      <c r="AO417" s="89">
        <v>-99</v>
      </c>
      <c r="AP417" s="89">
        <v>-99</v>
      </c>
      <c r="AQ417" s="89">
        <v>1</v>
      </c>
      <c r="AR417" s="89">
        <v>0.13977826086956499</v>
      </c>
      <c r="AS417" s="89">
        <v>0.38420582306031498</v>
      </c>
      <c r="AT417" s="89">
        <v>-99</v>
      </c>
      <c r="AU417" s="89">
        <v>-99</v>
      </c>
      <c r="AV417" s="89">
        <v>49.275366666666699</v>
      </c>
      <c r="AW417" s="89">
        <v>0.38420582306031498</v>
      </c>
      <c r="AX417" s="89">
        <v>0.36566008922589699</v>
      </c>
      <c r="AY417" s="89">
        <v>0.150984682713348</v>
      </c>
      <c r="AZ417" s="89">
        <v>5.5209072552706497E-2</v>
      </c>
      <c r="BA417" s="89">
        <v>-99</v>
      </c>
      <c r="BB417" s="89">
        <v>-99</v>
      </c>
      <c r="BC417" s="89">
        <v>-99</v>
      </c>
      <c r="BD417" s="89">
        <v>-99</v>
      </c>
      <c r="BE417" s="89">
        <v>-99</v>
      </c>
      <c r="BF417" s="89">
        <v>-99</v>
      </c>
      <c r="BG417" s="89">
        <v>-99</v>
      </c>
      <c r="BH417" s="89">
        <v>-99</v>
      </c>
      <c r="BI417" s="89">
        <v>-99</v>
      </c>
      <c r="BJ417" s="89">
        <v>-99</v>
      </c>
      <c r="BK417" s="89">
        <v>-99</v>
      </c>
      <c r="BL417" s="89">
        <v>-99</v>
      </c>
      <c r="BM417" s="89">
        <v>-99</v>
      </c>
      <c r="BN417" s="89">
        <v>-99</v>
      </c>
      <c r="BO417" s="89">
        <v>-99</v>
      </c>
      <c r="BP417" s="89">
        <v>-99</v>
      </c>
      <c r="BQ417" s="89">
        <v>-99</v>
      </c>
      <c r="BR417" s="89">
        <v>-99</v>
      </c>
      <c r="BS417" s="89">
        <v>-99</v>
      </c>
      <c r="BT417" s="89">
        <v>-99</v>
      </c>
      <c r="BU417" s="89">
        <v>-99</v>
      </c>
      <c r="BV417" s="89">
        <v>-99</v>
      </c>
      <c r="BW417" s="89">
        <v>-99</v>
      </c>
      <c r="BX417" s="89">
        <v>-99</v>
      </c>
      <c r="BY417" s="89">
        <v>-99</v>
      </c>
      <c r="BZ417" s="89">
        <v>-99</v>
      </c>
      <c r="CA417" s="89">
        <v>-99</v>
      </c>
      <c r="CB417" s="89">
        <v>-99</v>
      </c>
      <c r="CC417" s="89">
        <v>-99</v>
      </c>
      <c r="CD417" s="89">
        <v>-99</v>
      </c>
      <c r="CE417" s="89">
        <v>-99</v>
      </c>
      <c r="CF417" s="89">
        <v>-99</v>
      </c>
      <c r="CG417" s="89">
        <v>-99</v>
      </c>
      <c r="CH417" s="89">
        <v>-99</v>
      </c>
      <c r="CI417" s="89">
        <v>-99</v>
      </c>
      <c r="CJ417" s="89">
        <v>-99</v>
      </c>
      <c r="CK417" s="89">
        <v>-99</v>
      </c>
      <c r="CL417" s="89">
        <v>-99</v>
      </c>
      <c r="CM417" s="89">
        <v>-99</v>
      </c>
      <c r="CN417" s="89">
        <v>-99</v>
      </c>
      <c r="CO417" s="89">
        <v>-99</v>
      </c>
      <c r="CP417" s="89">
        <v>-99</v>
      </c>
      <c r="CQ417" s="89">
        <v>-99</v>
      </c>
      <c r="CR417" s="89">
        <v>-99</v>
      </c>
      <c r="CS417" s="89">
        <v>-99</v>
      </c>
      <c r="CT417" s="89">
        <v>-99</v>
      </c>
      <c r="CU417" s="86">
        <v>-99</v>
      </c>
      <c r="CV417" s="86">
        <v>0.89859999999999995</v>
      </c>
      <c r="CW417" s="86">
        <v>84</v>
      </c>
      <c r="CX417" s="86">
        <v>2</v>
      </c>
      <c r="CY417" s="86">
        <v>-0.34160000000000001</v>
      </c>
      <c r="CZ417" s="86">
        <v>34</v>
      </c>
      <c r="DA417" s="86">
        <v>2</v>
      </c>
      <c r="DB417" s="86">
        <v>1.3464</v>
      </c>
      <c r="DC417" s="86">
        <v>97</v>
      </c>
      <c r="DD417" s="86">
        <v>1</v>
      </c>
      <c r="DE417" s="86">
        <v>-99</v>
      </c>
      <c r="DF417" s="86">
        <v>1</v>
      </c>
      <c r="DG417" s="86">
        <v>-99</v>
      </c>
      <c r="DH417" s="86">
        <v>-99</v>
      </c>
    </row>
    <row r="418" spans="1:112" x14ac:dyDescent="0.2">
      <c r="A418" s="85">
        <f>IF(ISERROR(SEARCH('School Lookup'!$F$3,Data!J418)),A417,A417+1)</f>
        <v>0</v>
      </c>
      <c r="B418" s="85">
        <f>IF(I418='School Lookup'!$G$13,1,0)</f>
        <v>0</v>
      </c>
      <c r="C418" s="85">
        <f t="shared" si="6"/>
        <v>416</v>
      </c>
      <c r="D418" s="86" t="s">
        <v>6478</v>
      </c>
      <c r="E418" s="86" t="s">
        <v>6702</v>
      </c>
      <c r="F418" s="86" t="s">
        <v>1150</v>
      </c>
      <c r="G418" s="86" t="s">
        <v>2821</v>
      </c>
      <c r="H418" s="86" t="s">
        <v>1039</v>
      </c>
      <c r="I418" s="86" t="s">
        <v>3760</v>
      </c>
      <c r="J418" s="86" t="s">
        <v>1799</v>
      </c>
      <c r="K418" s="86" t="s">
        <v>26</v>
      </c>
      <c r="L418" s="86">
        <v>1</v>
      </c>
      <c r="M418" s="86">
        <v>1</v>
      </c>
      <c r="N418" s="89">
        <v>0.11752265625</v>
      </c>
      <c r="O418" s="89">
        <v>0.34885017621300801</v>
      </c>
      <c r="P418" s="89">
        <v>60.682899999999997</v>
      </c>
      <c r="Q418" s="89">
        <v>1.15054103937223</v>
      </c>
      <c r="R418" s="89">
        <v>52.539067187500002</v>
      </c>
      <c r="S418" s="89">
        <v>0.74969560779261901</v>
      </c>
      <c r="T418" s="89">
        <v>0.85054067087921603</v>
      </c>
      <c r="U418" s="89">
        <v>0.37290604515659098</v>
      </c>
      <c r="V418" s="89">
        <v>0.31717175782240198</v>
      </c>
      <c r="W418" s="89">
        <v>1</v>
      </c>
      <c r="X418" s="89">
        <v>0.27581601562500002</v>
      </c>
      <c r="Y418" s="89">
        <v>0.73836124255038504</v>
      </c>
      <c r="Z418" s="89">
        <v>60.5366</v>
      </c>
      <c r="AA418" s="89">
        <v>1.33542325191282</v>
      </c>
      <c r="AB418" s="89">
        <v>52.343751171874999</v>
      </c>
      <c r="AC418" s="89">
        <v>1.0368922472316</v>
      </c>
      <c r="AD418" s="89">
        <v>1.20867768011124</v>
      </c>
      <c r="AE418" s="89">
        <v>0.37290604515659098</v>
      </c>
      <c r="AF418" s="89">
        <v>0.45072321355932499</v>
      </c>
      <c r="AG418" s="89">
        <v>1</v>
      </c>
      <c r="AH418" s="89">
        <v>0.220365853658537</v>
      </c>
      <c r="AI418" s="89">
        <v>0.531284501336174</v>
      </c>
      <c r="AJ418" s="89">
        <v>-99</v>
      </c>
      <c r="AK418" s="89">
        <v>-99</v>
      </c>
      <c r="AL418" s="89">
        <v>50.609760975609802</v>
      </c>
      <c r="AM418" s="89">
        <v>0.531284501336174</v>
      </c>
      <c r="AN418" s="89">
        <v>0.51493584191006003</v>
      </c>
      <c r="AO418" s="89">
        <v>0.11944646758922101</v>
      </c>
      <c r="AP418" s="89">
        <v>6.1507267351238099E-2</v>
      </c>
      <c r="AQ418" s="89">
        <v>1</v>
      </c>
      <c r="AR418" s="89">
        <v>0.19613189189189201</v>
      </c>
      <c r="AS418" s="89">
        <v>0.51087841564542102</v>
      </c>
      <c r="AT418" s="89">
        <v>-99</v>
      </c>
      <c r="AU418" s="89">
        <v>-99</v>
      </c>
      <c r="AV418" s="89">
        <v>57.297327027027002</v>
      </c>
      <c r="AW418" s="89">
        <v>0.51087841564542102</v>
      </c>
      <c r="AX418" s="89">
        <v>0.49914703151030199</v>
      </c>
      <c r="AY418" s="89">
        <v>0.134741442097597</v>
      </c>
      <c r="AZ418" s="89">
        <v>6.7255790844432506E-2</v>
      </c>
      <c r="BA418" s="89">
        <v>-99</v>
      </c>
      <c r="BB418" s="89">
        <v>-99</v>
      </c>
      <c r="BC418" s="89">
        <v>-99</v>
      </c>
      <c r="BD418" s="89">
        <v>-99</v>
      </c>
      <c r="BE418" s="89">
        <v>-99</v>
      </c>
      <c r="BF418" s="89">
        <v>-99</v>
      </c>
      <c r="BG418" s="89">
        <v>-99</v>
      </c>
      <c r="BH418" s="89">
        <v>-99</v>
      </c>
      <c r="BI418" s="89">
        <v>-99</v>
      </c>
      <c r="BJ418" s="89">
        <v>-99</v>
      </c>
      <c r="BK418" s="89">
        <v>-99</v>
      </c>
      <c r="BL418" s="89">
        <v>-99</v>
      </c>
      <c r="BM418" s="89">
        <v>-99</v>
      </c>
      <c r="BN418" s="89">
        <v>-99</v>
      </c>
      <c r="BO418" s="89">
        <v>-99</v>
      </c>
      <c r="BP418" s="89">
        <v>-99</v>
      </c>
      <c r="BQ418" s="89">
        <v>-99</v>
      </c>
      <c r="BR418" s="89">
        <v>-99</v>
      </c>
      <c r="BS418" s="89">
        <v>-99</v>
      </c>
      <c r="BT418" s="89">
        <v>-99</v>
      </c>
      <c r="BU418" s="89">
        <v>-99</v>
      </c>
      <c r="BV418" s="89">
        <v>-99</v>
      </c>
      <c r="BW418" s="89">
        <v>-99</v>
      </c>
      <c r="BX418" s="89">
        <v>-99</v>
      </c>
      <c r="BY418" s="89">
        <v>-99</v>
      </c>
      <c r="BZ418" s="89">
        <v>-99</v>
      </c>
      <c r="CA418" s="89">
        <v>-99</v>
      </c>
      <c r="CB418" s="89">
        <v>-99</v>
      </c>
      <c r="CC418" s="89">
        <v>-99</v>
      </c>
      <c r="CD418" s="89">
        <v>-99</v>
      </c>
      <c r="CE418" s="89">
        <v>-99</v>
      </c>
      <c r="CF418" s="89">
        <v>-99</v>
      </c>
      <c r="CG418" s="89">
        <v>-99</v>
      </c>
      <c r="CH418" s="89">
        <v>-99</v>
      </c>
      <c r="CI418" s="89">
        <v>-99</v>
      </c>
      <c r="CJ418" s="89">
        <v>-99</v>
      </c>
      <c r="CK418" s="89">
        <v>-99</v>
      </c>
      <c r="CL418" s="89">
        <v>-99</v>
      </c>
      <c r="CM418" s="89">
        <v>-99</v>
      </c>
      <c r="CN418" s="89">
        <v>-99</v>
      </c>
      <c r="CO418" s="89">
        <v>-99</v>
      </c>
      <c r="CP418" s="89">
        <v>-99</v>
      </c>
      <c r="CQ418" s="89">
        <v>-99</v>
      </c>
      <c r="CR418" s="89">
        <v>-99</v>
      </c>
      <c r="CS418" s="89">
        <v>-99</v>
      </c>
      <c r="CT418" s="89">
        <v>-99</v>
      </c>
      <c r="CU418" s="86">
        <v>-99</v>
      </c>
      <c r="CV418" s="86">
        <v>0.89670000000000005</v>
      </c>
      <c r="CW418" s="86">
        <v>84</v>
      </c>
      <c r="CX418" s="86">
        <v>2</v>
      </c>
      <c r="CY418" s="86">
        <v>0.5554</v>
      </c>
      <c r="CZ418" s="86">
        <v>75</v>
      </c>
      <c r="DA418" s="86">
        <v>2</v>
      </c>
      <c r="DB418" s="86">
        <v>0.92700000000000005</v>
      </c>
      <c r="DC418" s="86">
        <v>89</v>
      </c>
      <c r="DD418" s="86">
        <v>-99</v>
      </c>
      <c r="DE418" s="86">
        <v>-99</v>
      </c>
      <c r="DF418" s="86">
        <v>-99</v>
      </c>
      <c r="DG418" s="86">
        <v>-99</v>
      </c>
      <c r="DH418" s="86">
        <v>-99</v>
      </c>
    </row>
    <row r="419" spans="1:112" x14ac:dyDescent="0.2">
      <c r="A419" s="85">
        <f>IF(ISERROR(SEARCH('School Lookup'!$F$3,Data!J419)),A418,A418+1)</f>
        <v>0</v>
      </c>
      <c r="B419" s="85">
        <f>IF(I419='School Lookup'!$G$13,1,0)</f>
        <v>0</v>
      </c>
      <c r="C419" s="85">
        <f t="shared" si="6"/>
        <v>417</v>
      </c>
      <c r="D419" s="86" t="s">
        <v>6478</v>
      </c>
      <c r="E419" s="86" t="s">
        <v>6760</v>
      </c>
      <c r="F419" s="86" t="s">
        <v>2767</v>
      </c>
      <c r="G419" s="86" t="s">
        <v>2788</v>
      </c>
      <c r="H419" s="86" t="s">
        <v>6260</v>
      </c>
      <c r="I419" s="86" t="s">
        <v>4029</v>
      </c>
      <c r="J419" s="86" t="s">
        <v>2189</v>
      </c>
      <c r="K419" s="86" t="s">
        <v>16</v>
      </c>
      <c r="L419" s="86">
        <v>1</v>
      </c>
      <c r="M419" s="86">
        <v>1</v>
      </c>
      <c r="N419" s="89">
        <v>0.426625657894737</v>
      </c>
      <c r="O419" s="89">
        <v>1.0182123924406199</v>
      </c>
      <c r="P419" s="89">
        <v>58.009500000000003</v>
      </c>
      <c r="Q419" s="89">
        <v>0.866969726862166</v>
      </c>
      <c r="R419" s="89">
        <v>49.6710430921053</v>
      </c>
      <c r="S419" s="89">
        <v>0.942591059651394</v>
      </c>
      <c r="T419" s="89">
        <v>1.0694127537189499</v>
      </c>
      <c r="U419" s="89">
        <v>0.37484586929716401</v>
      </c>
      <c r="V419" s="89">
        <v>0.40086495330525501</v>
      </c>
      <c r="W419" s="89">
        <v>1</v>
      </c>
      <c r="X419" s="89">
        <v>0.34703901639344298</v>
      </c>
      <c r="Y419" s="89">
        <v>0.90603146743971197</v>
      </c>
      <c r="Z419" s="89">
        <v>55.9238</v>
      </c>
      <c r="AA419" s="89">
        <v>0.76019344091775998</v>
      </c>
      <c r="AB419" s="89">
        <v>53.114739672131101</v>
      </c>
      <c r="AC419" s="89">
        <v>0.83311245417873603</v>
      </c>
      <c r="AD419" s="89">
        <v>0.97140627083230002</v>
      </c>
      <c r="AE419" s="89">
        <v>0.37607891491985201</v>
      </c>
      <c r="AF419" s="89">
        <v>0.365325416280951</v>
      </c>
      <c r="AG419" s="89">
        <v>1</v>
      </c>
      <c r="AH419" s="89">
        <v>7.6522115384615397E-2</v>
      </c>
      <c r="AI419" s="89">
        <v>0.22171889956365601</v>
      </c>
      <c r="AJ419" s="89">
        <v>-99</v>
      </c>
      <c r="AK419" s="89">
        <v>-99</v>
      </c>
      <c r="AL419" s="89">
        <v>50.000003846153803</v>
      </c>
      <c r="AM419" s="89">
        <v>0.22171889956365601</v>
      </c>
      <c r="AN419" s="89">
        <v>0.18972373531332601</v>
      </c>
      <c r="AO419" s="89">
        <v>0.12823674475955599</v>
      </c>
      <c r="AP419" s="89">
        <v>2.4329554220204601E-2</v>
      </c>
      <c r="AQ419" s="89">
        <v>1</v>
      </c>
      <c r="AR419" s="89">
        <v>0.35536428571428602</v>
      </c>
      <c r="AS419" s="89">
        <v>0.86880353569711699</v>
      </c>
      <c r="AT419" s="89">
        <v>-99</v>
      </c>
      <c r="AU419" s="89">
        <v>-99</v>
      </c>
      <c r="AV419" s="89">
        <v>48.979587755102003</v>
      </c>
      <c r="AW419" s="89">
        <v>0.86880353569711699</v>
      </c>
      <c r="AX419" s="89">
        <v>0.87632672656058797</v>
      </c>
      <c r="AY419" s="89">
        <v>0.120838471023428</v>
      </c>
      <c r="AZ419" s="89">
        <v>0.10589398175454701</v>
      </c>
      <c r="BA419" s="89">
        <v>-99</v>
      </c>
      <c r="BB419" s="89">
        <v>-99</v>
      </c>
      <c r="BC419" s="89">
        <v>-99</v>
      </c>
      <c r="BD419" s="89">
        <v>-99</v>
      </c>
      <c r="BE419" s="89">
        <v>-99</v>
      </c>
      <c r="BF419" s="89">
        <v>-99</v>
      </c>
      <c r="BG419" s="89">
        <v>-99</v>
      </c>
      <c r="BH419" s="89">
        <v>-99</v>
      </c>
      <c r="BI419" s="89">
        <v>-99</v>
      </c>
      <c r="BJ419" s="89">
        <v>-99</v>
      </c>
      <c r="BK419" s="89">
        <v>-99</v>
      </c>
      <c r="BL419" s="89">
        <v>-99</v>
      </c>
      <c r="BM419" s="89">
        <v>-99</v>
      </c>
      <c r="BN419" s="89">
        <v>-99</v>
      </c>
      <c r="BO419" s="89">
        <v>-99</v>
      </c>
      <c r="BP419" s="89">
        <v>-99</v>
      </c>
      <c r="BQ419" s="89">
        <v>-99</v>
      </c>
      <c r="BR419" s="89">
        <v>-99</v>
      </c>
      <c r="BS419" s="89">
        <v>-99</v>
      </c>
      <c r="BT419" s="89">
        <v>-99</v>
      </c>
      <c r="BU419" s="89">
        <v>-99</v>
      </c>
      <c r="BV419" s="89">
        <v>-99</v>
      </c>
      <c r="BW419" s="89">
        <v>-99</v>
      </c>
      <c r="BX419" s="89">
        <v>-99</v>
      </c>
      <c r="BY419" s="89">
        <v>-99</v>
      </c>
      <c r="BZ419" s="89">
        <v>-99</v>
      </c>
      <c r="CA419" s="89">
        <v>-99</v>
      </c>
      <c r="CB419" s="89">
        <v>-99</v>
      </c>
      <c r="CC419" s="89">
        <v>-99</v>
      </c>
      <c r="CD419" s="89">
        <v>-99</v>
      </c>
      <c r="CE419" s="89">
        <v>-99</v>
      </c>
      <c r="CF419" s="89">
        <v>-99</v>
      </c>
      <c r="CG419" s="89">
        <v>-99</v>
      </c>
      <c r="CH419" s="89">
        <v>-99</v>
      </c>
      <c r="CI419" s="89">
        <v>-99</v>
      </c>
      <c r="CJ419" s="89">
        <v>-99</v>
      </c>
      <c r="CK419" s="89">
        <v>-99</v>
      </c>
      <c r="CL419" s="89">
        <v>-99</v>
      </c>
      <c r="CM419" s="89">
        <v>-99</v>
      </c>
      <c r="CN419" s="89">
        <v>-99</v>
      </c>
      <c r="CO419" s="89">
        <v>-99</v>
      </c>
      <c r="CP419" s="89">
        <v>-99</v>
      </c>
      <c r="CQ419" s="89">
        <v>-99</v>
      </c>
      <c r="CR419" s="89">
        <v>-99</v>
      </c>
      <c r="CS419" s="89">
        <v>-99</v>
      </c>
      <c r="CT419" s="89">
        <v>-99</v>
      </c>
      <c r="CU419" s="86">
        <v>-99</v>
      </c>
      <c r="CV419" s="86">
        <v>0.89639999999999997</v>
      </c>
      <c r="CW419" s="86">
        <v>84</v>
      </c>
      <c r="CX419" s="86">
        <v>2</v>
      </c>
      <c r="CY419" s="86">
        <v>-0.23069999999999999</v>
      </c>
      <c r="CZ419" s="86">
        <v>40</v>
      </c>
      <c r="DA419" s="86">
        <v>2</v>
      </c>
      <c r="DB419" s="86">
        <v>0.6109</v>
      </c>
      <c r="DC419" s="86">
        <v>77</v>
      </c>
      <c r="DD419" s="86">
        <v>-99</v>
      </c>
      <c r="DE419" s="86">
        <v>-99</v>
      </c>
      <c r="DF419" s="86">
        <v>-99</v>
      </c>
      <c r="DG419" s="86">
        <v>-99</v>
      </c>
      <c r="DH419" s="86">
        <v>-99</v>
      </c>
    </row>
    <row r="420" spans="1:112" x14ac:dyDescent="0.2">
      <c r="A420" s="85">
        <f>IF(ISERROR(SEARCH('School Lookup'!$F$3,Data!J420)),A419,A419+1)</f>
        <v>0</v>
      </c>
      <c r="B420" s="85">
        <f>IF(I420='School Lookup'!$G$13,1,0)</f>
        <v>0</v>
      </c>
      <c r="C420" s="85">
        <f t="shared" si="6"/>
        <v>418</v>
      </c>
      <c r="D420" s="86" t="s">
        <v>6478</v>
      </c>
      <c r="E420" s="86" t="s">
        <v>6760</v>
      </c>
      <c r="F420" s="86" t="s">
        <v>2767</v>
      </c>
      <c r="G420" s="86" t="s">
        <v>2841</v>
      </c>
      <c r="H420" s="86" t="s">
        <v>1446</v>
      </c>
      <c r="I420" s="86" t="s">
        <v>3793</v>
      </c>
      <c r="J420" s="86" t="s">
        <v>2131</v>
      </c>
      <c r="K420" s="86" t="s">
        <v>26</v>
      </c>
      <c r="L420" s="86">
        <v>1</v>
      </c>
      <c r="M420" s="86">
        <v>1</v>
      </c>
      <c r="N420" s="89">
        <v>0.39155074626865699</v>
      </c>
      <c r="O420" s="89">
        <v>0.94225770919556995</v>
      </c>
      <c r="P420" s="89">
        <v>58.5321</v>
      </c>
      <c r="Q420" s="89">
        <v>0.92240264670871297</v>
      </c>
      <c r="R420" s="89">
        <v>49.104500746268698</v>
      </c>
      <c r="S420" s="89">
        <v>0.93233017795214201</v>
      </c>
      <c r="T420" s="89">
        <v>1.05777007097218</v>
      </c>
      <c r="U420" s="89">
        <v>0.37201554691837901</v>
      </c>
      <c r="V420" s="89">
        <v>0.39350691146660699</v>
      </c>
      <c r="W420" s="89">
        <v>1</v>
      </c>
      <c r="X420" s="89">
        <v>0.15461343283582099</v>
      </c>
      <c r="Y420" s="89">
        <v>0.45303116526960102</v>
      </c>
      <c r="Z420" s="89">
        <v>60.766100000000002</v>
      </c>
      <c r="AA420" s="89">
        <v>1.3640425810888901</v>
      </c>
      <c r="AB420" s="89">
        <v>52.835843283582101</v>
      </c>
      <c r="AC420" s="89">
        <v>0.90853687317924603</v>
      </c>
      <c r="AD420" s="89">
        <v>1.0592268438252901</v>
      </c>
      <c r="AE420" s="89">
        <v>0.37201554691837901</v>
      </c>
      <c r="AF420" s="89">
        <v>0.39404885361629399</v>
      </c>
      <c r="AG420" s="89">
        <v>1</v>
      </c>
      <c r="AH420" s="89">
        <v>0.132681981981982</v>
      </c>
      <c r="AI420" s="89">
        <v>0.34258035038031698</v>
      </c>
      <c r="AJ420" s="89">
        <v>-99</v>
      </c>
      <c r="AK420" s="89">
        <v>-99</v>
      </c>
      <c r="AL420" s="89">
        <v>51.351340540540498</v>
      </c>
      <c r="AM420" s="89">
        <v>0.34258035038031698</v>
      </c>
      <c r="AN420" s="89">
        <v>0.31669393743322199</v>
      </c>
      <c r="AO420" s="89">
        <v>0.123264852859522</v>
      </c>
      <c r="AP420" s="89">
        <v>3.9037231599208903E-2</v>
      </c>
      <c r="AQ420" s="89">
        <v>1</v>
      </c>
      <c r="AR420" s="89">
        <v>0.20254267782426799</v>
      </c>
      <c r="AS420" s="89">
        <v>0.52528868273611595</v>
      </c>
      <c r="AT420" s="89">
        <v>-99</v>
      </c>
      <c r="AU420" s="89">
        <v>-99</v>
      </c>
      <c r="AV420" s="89">
        <v>48.953992468619198</v>
      </c>
      <c r="AW420" s="89">
        <v>0.52528868273611595</v>
      </c>
      <c r="AX420" s="89">
        <v>0.51433249864397601</v>
      </c>
      <c r="AY420" s="89">
        <v>0.13270405330372001</v>
      </c>
      <c r="AZ420" s="89">
        <v>6.8254007315885698E-2</v>
      </c>
      <c r="BA420" s="89">
        <v>-99</v>
      </c>
      <c r="BB420" s="89">
        <v>-99</v>
      </c>
      <c r="BC420" s="89">
        <v>-99</v>
      </c>
      <c r="BD420" s="89">
        <v>-99</v>
      </c>
      <c r="BE420" s="89">
        <v>-99</v>
      </c>
      <c r="BF420" s="89">
        <v>-99</v>
      </c>
      <c r="BG420" s="89">
        <v>-99</v>
      </c>
      <c r="BH420" s="89">
        <v>-99</v>
      </c>
      <c r="BI420" s="89">
        <v>-99</v>
      </c>
      <c r="BJ420" s="89">
        <v>-99</v>
      </c>
      <c r="BK420" s="89">
        <v>-99</v>
      </c>
      <c r="BL420" s="89">
        <v>-99</v>
      </c>
      <c r="BM420" s="89">
        <v>-99</v>
      </c>
      <c r="BN420" s="89">
        <v>-99</v>
      </c>
      <c r="BO420" s="89">
        <v>-99</v>
      </c>
      <c r="BP420" s="89">
        <v>-99</v>
      </c>
      <c r="BQ420" s="89">
        <v>-99</v>
      </c>
      <c r="BR420" s="89">
        <v>-99</v>
      </c>
      <c r="BS420" s="89">
        <v>-99</v>
      </c>
      <c r="BT420" s="89">
        <v>-99</v>
      </c>
      <c r="BU420" s="89">
        <v>-99</v>
      </c>
      <c r="BV420" s="89">
        <v>-99</v>
      </c>
      <c r="BW420" s="89">
        <v>-99</v>
      </c>
      <c r="BX420" s="89">
        <v>-99</v>
      </c>
      <c r="BY420" s="89">
        <v>-99</v>
      </c>
      <c r="BZ420" s="89">
        <v>-99</v>
      </c>
      <c r="CA420" s="89">
        <v>-99</v>
      </c>
      <c r="CB420" s="89">
        <v>-99</v>
      </c>
      <c r="CC420" s="89">
        <v>-99</v>
      </c>
      <c r="CD420" s="89">
        <v>-99</v>
      </c>
      <c r="CE420" s="89">
        <v>-99</v>
      </c>
      <c r="CF420" s="89">
        <v>-99</v>
      </c>
      <c r="CG420" s="89">
        <v>-99</v>
      </c>
      <c r="CH420" s="89">
        <v>-99</v>
      </c>
      <c r="CI420" s="89">
        <v>-99</v>
      </c>
      <c r="CJ420" s="89">
        <v>-99</v>
      </c>
      <c r="CK420" s="89">
        <v>-99</v>
      </c>
      <c r="CL420" s="89">
        <v>-99</v>
      </c>
      <c r="CM420" s="89">
        <v>-99</v>
      </c>
      <c r="CN420" s="89">
        <v>-99</v>
      </c>
      <c r="CO420" s="89">
        <v>-99</v>
      </c>
      <c r="CP420" s="89">
        <v>-99</v>
      </c>
      <c r="CQ420" s="89">
        <v>-99</v>
      </c>
      <c r="CR420" s="89">
        <v>-99</v>
      </c>
      <c r="CS420" s="89">
        <v>-99</v>
      </c>
      <c r="CT420" s="89">
        <v>-99</v>
      </c>
      <c r="CU420" s="86">
        <v>-99</v>
      </c>
      <c r="CV420" s="86">
        <v>0.89480000000000004</v>
      </c>
      <c r="CW420" s="86">
        <v>84</v>
      </c>
      <c r="CX420" s="86">
        <v>2</v>
      </c>
      <c r="CY420" s="86">
        <v>-0.35610000000000003</v>
      </c>
      <c r="CZ420" s="86">
        <v>34</v>
      </c>
      <c r="DA420" s="86">
        <v>2</v>
      </c>
      <c r="DB420" s="86">
        <v>0.85060000000000002</v>
      </c>
      <c r="DC420" s="86">
        <v>87</v>
      </c>
      <c r="DD420" s="86">
        <v>-99</v>
      </c>
      <c r="DE420" s="86">
        <v>-99</v>
      </c>
      <c r="DF420" s="86">
        <v>-99</v>
      </c>
      <c r="DG420" s="86">
        <v>-99</v>
      </c>
      <c r="DH420" s="86">
        <v>-99</v>
      </c>
    </row>
    <row r="421" spans="1:112" x14ac:dyDescent="0.2">
      <c r="A421" s="85">
        <f>IF(ISERROR(SEARCH('School Lookup'!$F$3,Data!J421)),A420,A420+1)</f>
        <v>0</v>
      </c>
      <c r="B421" s="85">
        <f>IF(I421='School Lookup'!$G$13,1,0)</f>
        <v>0</v>
      </c>
      <c r="C421" s="85">
        <f t="shared" si="6"/>
        <v>419</v>
      </c>
      <c r="D421" s="86" t="s">
        <v>6478</v>
      </c>
      <c r="E421" s="86" t="s">
        <v>6637</v>
      </c>
      <c r="F421" s="86" t="s">
        <v>1091</v>
      </c>
      <c r="G421" s="86" t="s">
        <v>2812</v>
      </c>
      <c r="H421" s="86" t="s">
        <v>499</v>
      </c>
      <c r="I421" s="86" t="s">
        <v>4831</v>
      </c>
      <c r="J421" s="86" t="s">
        <v>1084</v>
      </c>
      <c r="K421" s="86" t="s">
        <v>31</v>
      </c>
      <c r="L421" s="86">
        <v>1</v>
      </c>
      <c r="M421" s="86">
        <v>1</v>
      </c>
      <c r="N421" s="89">
        <v>0.389978537511871</v>
      </c>
      <c r="O421" s="89">
        <v>0.93885309283075002</v>
      </c>
      <c r="P421" s="89">
        <v>62.692799999999998</v>
      </c>
      <c r="Q421" s="89">
        <v>1.3637339701023801</v>
      </c>
      <c r="R421" s="89">
        <v>52.421652706552699</v>
      </c>
      <c r="S421" s="89">
        <v>1.15129353146657</v>
      </c>
      <c r="T421" s="89">
        <v>1.30622053876425</v>
      </c>
      <c r="U421" s="89">
        <v>0.37169078715143</v>
      </c>
      <c r="V421" s="89">
        <v>0.48551014024664801</v>
      </c>
      <c r="W421" s="89">
        <v>1</v>
      </c>
      <c r="X421" s="89">
        <v>0.22202459639126301</v>
      </c>
      <c r="Y421" s="89">
        <v>0.61172772159891897</v>
      </c>
      <c r="Z421" s="89">
        <v>53.448099999999997</v>
      </c>
      <c r="AA421" s="89">
        <v>0.45146632439840501</v>
      </c>
      <c r="AB421" s="89">
        <v>51.092142260208902</v>
      </c>
      <c r="AC421" s="89">
        <v>0.53159702299866196</v>
      </c>
      <c r="AD421" s="89">
        <v>0.62033617598299196</v>
      </c>
      <c r="AE421" s="89">
        <v>0.37169078715143</v>
      </c>
      <c r="AF421" s="89">
        <v>0.230573241549626</v>
      </c>
      <c r="AG421" s="89">
        <v>1</v>
      </c>
      <c r="AH421" s="89">
        <v>0.48172290502793302</v>
      </c>
      <c r="AI421" s="89">
        <v>1.09375008972756</v>
      </c>
      <c r="AJ421" s="89">
        <v>59.512999999999998</v>
      </c>
      <c r="AK421" s="89">
        <v>1.0656175639754599</v>
      </c>
      <c r="AL421" s="89">
        <v>49.162027094972103</v>
      </c>
      <c r="AM421" s="89">
        <v>1.0796838268515101</v>
      </c>
      <c r="AN421" s="89">
        <v>1.0910531459189401</v>
      </c>
      <c r="AO421" s="89">
        <v>0.12636780797740901</v>
      </c>
      <c r="AP421" s="89">
        <v>0.13787399443663301</v>
      </c>
      <c r="AQ421" s="89">
        <v>1</v>
      </c>
      <c r="AR421" s="89">
        <v>0.120740921409214</v>
      </c>
      <c r="AS421" s="89">
        <v>0.34141338712286801</v>
      </c>
      <c r="AT421" s="89">
        <v>51.688499999999998</v>
      </c>
      <c r="AU421" s="89">
        <v>0.32629535454584802</v>
      </c>
      <c r="AV421" s="89">
        <v>52.0325227642276</v>
      </c>
      <c r="AW421" s="89">
        <v>0.33385437083435798</v>
      </c>
      <c r="AX421" s="89">
        <v>0.31259998158890701</v>
      </c>
      <c r="AY421" s="89">
        <v>0.13025061771973201</v>
      </c>
      <c r="AZ421" s="89">
        <v>4.0716340701131899E-2</v>
      </c>
      <c r="BA421" s="89">
        <v>-99</v>
      </c>
      <c r="BB421" s="89">
        <v>-99</v>
      </c>
      <c r="BC421" s="89">
        <v>-99</v>
      </c>
      <c r="BD421" s="89">
        <v>-99</v>
      </c>
      <c r="BE421" s="89">
        <v>-99</v>
      </c>
      <c r="BF421" s="89">
        <v>-99</v>
      </c>
      <c r="BG421" s="89">
        <v>-99</v>
      </c>
      <c r="BH421" s="89">
        <v>-99</v>
      </c>
      <c r="BI421" s="89">
        <v>-99</v>
      </c>
      <c r="BJ421" s="89">
        <v>-99</v>
      </c>
      <c r="BK421" s="89">
        <v>-99</v>
      </c>
      <c r="BL421" s="89">
        <v>-99</v>
      </c>
      <c r="BM421" s="89">
        <v>-99</v>
      </c>
      <c r="BN421" s="89">
        <v>-99</v>
      </c>
      <c r="BO421" s="89">
        <v>-99</v>
      </c>
      <c r="BP421" s="89">
        <v>-99</v>
      </c>
      <c r="BQ421" s="89">
        <v>-99</v>
      </c>
      <c r="BR421" s="89">
        <v>-99</v>
      </c>
      <c r="BS421" s="89">
        <v>-99</v>
      </c>
      <c r="BT421" s="89">
        <v>-99</v>
      </c>
      <c r="BU421" s="89">
        <v>-99</v>
      </c>
      <c r="BV421" s="89">
        <v>-99</v>
      </c>
      <c r="BW421" s="89">
        <v>-99</v>
      </c>
      <c r="BX421" s="89">
        <v>-99</v>
      </c>
      <c r="BY421" s="89">
        <v>-99</v>
      </c>
      <c r="BZ421" s="89">
        <v>-99</v>
      </c>
      <c r="CA421" s="89">
        <v>-99</v>
      </c>
      <c r="CB421" s="89">
        <v>-99</v>
      </c>
      <c r="CC421" s="89">
        <v>-99</v>
      </c>
      <c r="CD421" s="89">
        <v>-99</v>
      </c>
      <c r="CE421" s="89">
        <v>-99</v>
      </c>
      <c r="CF421" s="89">
        <v>-99</v>
      </c>
      <c r="CG421" s="89">
        <v>-99</v>
      </c>
      <c r="CH421" s="89">
        <v>-99</v>
      </c>
      <c r="CI421" s="89">
        <v>-99</v>
      </c>
      <c r="CJ421" s="89">
        <v>-99</v>
      </c>
      <c r="CK421" s="89">
        <v>-99</v>
      </c>
      <c r="CL421" s="89">
        <v>-99</v>
      </c>
      <c r="CM421" s="89">
        <v>-99</v>
      </c>
      <c r="CN421" s="89">
        <v>-99</v>
      </c>
      <c r="CO421" s="89">
        <v>-99</v>
      </c>
      <c r="CP421" s="89">
        <v>-99</v>
      </c>
      <c r="CQ421" s="89">
        <v>-99</v>
      </c>
      <c r="CR421" s="89">
        <v>-99</v>
      </c>
      <c r="CS421" s="89">
        <v>-99</v>
      </c>
      <c r="CT421" s="89">
        <v>-99</v>
      </c>
      <c r="CU421" s="86">
        <v>-99</v>
      </c>
      <c r="CV421" s="86">
        <v>0.89470000000000005</v>
      </c>
      <c r="CW421" s="86">
        <v>84</v>
      </c>
      <c r="CX421" s="86">
        <v>2</v>
      </c>
      <c r="CY421" s="86">
        <v>-1.7058</v>
      </c>
      <c r="CZ421" s="86">
        <v>2</v>
      </c>
      <c r="DA421" s="86">
        <v>4</v>
      </c>
      <c r="DB421" s="86">
        <v>0.85189999999999999</v>
      </c>
      <c r="DC421" s="86">
        <v>87</v>
      </c>
      <c r="DD421" s="86">
        <v>-99</v>
      </c>
      <c r="DE421" s="86">
        <v>-99</v>
      </c>
      <c r="DF421" s="86">
        <v>-99</v>
      </c>
      <c r="DG421" s="86">
        <v>-99</v>
      </c>
      <c r="DH421" s="86">
        <v>-99</v>
      </c>
    </row>
    <row r="422" spans="1:112" x14ac:dyDescent="0.2">
      <c r="A422" s="85">
        <f>IF(ISERROR(SEARCH('School Lookup'!$F$3,Data!J422)),A421,A421+1)</f>
        <v>0</v>
      </c>
      <c r="B422" s="85">
        <f>IF(I422='School Lookup'!$G$13,1,0)</f>
        <v>0</v>
      </c>
      <c r="C422" s="85">
        <f t="shared" si="6"/>
        <v>420</v>
      </c>
      <c r="D422" s="86" t="s">
        <v>6478</v>
      </c>
      <c r="E422" s="86" t="s">
        <v>6637</v>
      </c>
      <c r="F422" s="86" t="s">
        <v>1091</v>
      </c>
      <c r="G422" s="86" t="s">
        <v>2875</v>
      </c>
      <c r="H422" s="86" t="s">
        <v>1033</v>
      </c>
      <c r="I422" s="86" t="s">
        <v>3672</v>
      </c>
      <c r="J422" s="86" t="s">
        <v>2634</v>
      </c>
      <c r="K422" s="86" t="s">
        <v>16</v>
      </c>
      <c r="L422" s="86">
        <v>1</v>
      </c>
      <c r="M422" s="86">
        <v>1</v>
      </c>
      <c r="N422" s="89">
        <v>0.42974147727272699</v>
      </c>
      <c r="O422" s="89">
        <v>1.0249596959385501</v>
      </c>
      <c r="P422" s="89">
        <v>50.653500000000001</v>
      </c>
      <c r="Q422" s="89">
        <v>8.6708421100197205E-2</v>
      </c>
      <c r="R422" s="89">
        <v>51.420423863636401</v>
      </c>
      <c r="S422" s="89">
        <v>0.55583405851937195</v>
      </c>
      <c r="T422" s="89">
        <v>0.63057238928883896</v>
      </c>
      <c r="U422" s="89">
        <v>0.37367303609341801</v>
      </c>
      <c r="V422" s="89">
        <v>0.235627899182241</v>
      </c>
      <c r="W422" s="89">
        <v>1</v>
      </c>
      <c r="X422" s="89">
        <v>0.36472613636363599</v>
      </c>
      <c r="Y422" s="89">
        <v>0.94766974932969605</v>
      </c>
      <c r="Z422" s="89">
        <v>55.818899999999999</v>
      </c>
      <c r="AA422" s="89">
        <v>0.74711210047954801</v>
      </c>
      <c r="AB422" s="89">
        <v>51.420433522727301</v>
      </c>
      <c r="AC422" s="89">
        <v>0.84739092490462198</v>
      </c>
      <c r="AD422" s="89">
        <v>0.98803143675638205</v>
      </c>
      <c r="AE422" s="89">
        <v>0.37367303609341801</v>
      </c>
      <c r="AF422" s="89">
        <v>0.36920070672849897</v>
      </c>
      <c r="AG422" s="89">
        <v>1</v>
      </c>
      <c r="AH422" s="89">
        <v>0.54105000000000003</v>
      </c>
      <c r="AI422" s="89">
        <v>1.2214277215579401</v>
      </c>
      <c r="AJ422" s="89">
        <v>-99</v>
      </c>
      <c r="AK422" s="89">
        <v>-99</v>
      </c>
      <c r="AL422" s="89">
        <v>46.153849999999998</v>
      </c>
      <c r="AM422" s="89">
        <v>1.2214277215579401</v>
      </c>
      <c r="AN422" s="89">
        <v>1.2399612621009799</v>
      </c>
      <c r="AO422" s="89">
        <v>0.138004246284501</v>
      </c>
      <c r="AP422" s="89">
        <v>0.17111991939822499</v>
      </c>
      <c r="AQ422" s="89">
        <v>1</v>
      </c>
      <c r="AR422" s="89">
        <v>0.422011111111111</v>
      </c>
      <c r="AS422" s="89">
        <v>1.0186133351266899</v>
      </c>
      <c r="AT422" s="89">
        <v>-99</v>
      </c>
      <c r="AU422" s="89">
        <v>-99</v>
      </c>
      <c r="AV422" s="89">
        <v>52.7777777777778</v>
      </c>
      <c r="AW422" s="89">
        <v>1.0186133351266899</v>
      </c>
      <c r="AX422" s="89">
        <v>1.03419554128985</v>
      </c>
      <c r="AY422" s="89">
        <v>0.11464968152866201</v>
      </c>
      <c r="AZ422" s="89">
        <v>0.118570189447244</v>
      </c>
      <c r="BA422" s="89">
        <v>-99</v>
      </c>
      <c r="BB422" s="89">
        <v>-99</v>
      </c>
      <c r="BC422" s="89">
        <v>-99</v>
      </c>
      <c r="BD422" s="89">
        <v>-99</v>
      </c>
      <c r="BE422" s="89">
        <v>-99</v>
      </c>
      <c r="BF422" s="89">
        <v>-99</v>
      </c>
      <c r="BG422" s="89">
        <v>-99</v>
      </c>
      <c r="BH422" s="89">
        <v>-99</v>
      </c>
      <c r="BI422" s="89">
        <v>-99</v>
      </c>
      <c r="BJ422" s="89">
        <v>-99</v>
      </c>
      <c r="BK422" s="89">
        <v>-99</v>
      </c>
      <c r="BL422" s="89">
        <v>-99</v>
      </c>
      <c r="BM422" s="89">
        <v>-99</v>
      </c>
      <c r="BN422" s="89">
        <v>-99</v>
      </c>
      <c r="BO422" s="89">
        <v>-99</v>
      </c>
      <c r="BP422" s="89">
        <v>-99</v>
      </c>
      <c r="BQ422" s="89">
        <v>-99</v>
      </c>
      <c r="BR422" s="89">
        <v>-99</v>
      </c>
      <c r="BS422" s="89">
        <v>-99</v>
      </c>
      <c r="BT422" s="89">
        <v>-99</v>
      </c>
      <c r="BU422" s="89">
        <v>-99</v>
      </c>
      <c r="BV422" s="89">
        <v>-99</v>
      </c>
      <c r="BW422" s="89">
        <v>-99</v>
      </c>
      <c r="BX422" s="89">
        <v>-99</v>
      </c>
      <c r="BY422" s="89">
        <v>-99</v>
      </c>
      <c r="BZ422" s="89">
        <v>-99</v>
      </c>
      <c r="CA422" s="89">
        <v>-99</v>
      </c>
      <c r="CB422" s="89">
        <v>-99</v>
      </c>
      <c r="CC422" s="89">
        <v>-99</v>
      </c>
      <c r="CD422" s="89">
        <v>-99</v>
      </c>
      <c r="CE422" s="89">
        <v>-99</v>
      </c>
      <c r="CF422" s="89">
        <v>-99</v>
      </c>
      <c r="CG422" s="89">
        <v>-99</v>
      </c>
      <c r="CH422" s="89">
        <v>-99</v>
      </c>
      <c r="CI422" s="89">
        <v>-99</v>
      </c>
      <c r="CJ422" s="89">
        <v>-99</v>
      </c>
      <c r="CK422" s="89">
        <v>-99</v>
      </c>
      <c r="CL422" s="89">
        <v>-99</v>
      </c>
      <c r="CM422" s="89">
        <v>-99</v>
      </c>
      <c r="CN422" s="89">
        <v>-99</v>
      </c>
      <c r="CO422" s="89">
        <v>-99</v>
      </c>
      <c r="CP422" s="89">
        <v>-99</v>
      </c>
      <c r="CQ422" s="89">
        <v>-99</v>
      </c>
      <c r="CR422" s="89">
        <v>-99</v>
      </c>
      <c r="CS422" s="89">
        <v>-99</v>
      </c>
      <c r="CT422" s="89">
        <v>-99</v>
      </c>
      <c r="CU422" s="86">
        <v>-99</v>
      </c>
      <c r="CV422" s="86">
        <v>0.89449999999999996</v>
      </c>
      <c r="CW422" s="86">
        <v>84</v>
      </c>
      <c r="CX422" s="86">
        <v>2</v>
      </c>
      <c r="CY422" s="86">
        <v>0.89559999999999995</v>
      </c>
      <c r="CZ422" s="86">
        <v>85</v>
      </c>
      <c r="DA422" s="86">
        <v>2</v>
      </c>
      <c r="DB422" s="86">
        <v>0.31159999999999999</v>
      </c>
      <c r="DC422" s="86">
        <v>64</v>
      </c>
      <c r="DD422" s="86">
        <v>-99</v>
      </c>
      <c r="DE422" s="86">
        <v>-99</v>
      </c>
      <c r="DF422" s="86">
        <v>-99</v>
      </c>
      <c r="DG422" s="86">
        <v>-99</v>
      </c>
      <c r="DH422" s="86">
        <v>-99</v>
      </c>
    </row>
    <row r="423" spans="1:112" x14ac:dyDescent="0.2">
      <c r="A423" s="85">
        <f>IF(ISERROR(SEARCH('School Lookup'!$F$3,Data!J423)),A422,A422+1)</f>
        <v>0</v>
      </c>
      <c r="B423" s="85">
        <f>IF(I423='School Lookup'!$G$13,1,0)</f>
        <v>0</v>
      </c>
      <c r="C423" s="85">
        <f t="shared" si="6"/>
        <v>421</v>
      </c>
      <c r="D423" s="86" t="s">
        <v>6478</v>
      </c>
      <c r="E423" s="86" t="s">
        <v>6760</v>
      </c>
      <c r="F423" s="86" t="s">
        <v>2767</v>
      </c>
      <c r="G423" s="86" t="s">
        <v>2787</v>
      </c>
      <c r="H423" s="86" t="s">
        <v>918</v>
      </c>
      <c r="I423" s="86" t="s">
        <v>3844</v>
      </c>
      <c r="J423" s="86" t="s">
        <v>1902</v>
      </c>
      <c r="K423" s="86" t="s">
        <v>19</v>
      </c>
      <c r="L423" s="86">
        <v>1</v>
      </c>
      <c r="M423" s="86">
        <v>1</v>
      </c>
      <c r="N423" s="89">
        <v>0.60821142410015605</v>
      </c>
      <c r="O423" s="89">
        <v>1.41143617304417</v>
      </c>
      <c r="P423" s="89">
        <v>53.426699999999997</v>
      </c>
      <c r="Q423" s="89">
        <v>0.38086566051551601</v>
      </c>
      <c r="R423" s="89">
        <v>48.748046400626002</v>
      </c>
      <c r="S423" s="89">
        <v>0.89615091677984504</v>
      </c>
      <c r="T423" s="89">
        <v>1.0167186611432899</v>
      </c>
      <c r="U423" s="89">
        <v>0.376991150442478</v>
      </c>
      <c r="V423" s="89">
        <v>0.383293937740744</v>
      </c>
      <c r="W423" s="89">
        <v>1</v>
      </c>
      <c r="X423" s="89">
        <v>0.47568359375000002</v>
      </c>
      <c r="Y423" s="89">
        <v>1.2088811786768701</v>
      </c>
      <c r="Z423" s="89">
        <v>52.512</v>
      </c>
      <c r="AA423" s="89">
        <v>0.33473188412948501</v>
      </c>
      <c r="AB423" s="89">
        <v>48.671854687500002</v>
      </c>
      <c r="AC423" s="89">
        <v>0.77180653140317601</v>
      </c>
      <c r="AD423" s="89">
        <v>0.900024597133529</v>
      </c>
      <c r="AE423" s="89">
        <v>0.37758112094395302</v>
      </c>
      <c r="AF423" s="89">
        <v>0.33983229626280798</v>
      </c>
      <c r="AG423" s="89">
        <v>1</v>
      </c>
      <c r="AH423" s="89">
        <v>0.41936997635933798</v>
      </c>
      <c r="AI423" s="89">
        <v>0.95956057187162902</v>
      </c>
      <c r="AJ423" s="89">
        <v>49.390900000000002</v>
      </c>
      <c r="AK423" s="89">
        <v>7.4755161927059402E-2</v>
      </c>
      <c r="AL423" s="89">
        <v>48.463352009456301</v>
      </c>
      <c r="AM423" s="89">
        <v>0.51715786689934395</v>
      </c>
      <c r="AN423" s="89">
        <v>0.50009519902849398</v>
      </c>
      <c r="AO423" s="89">
        <v>0.12477876106194701</v>
      </c>
      <c r="AP423" s="89">
        <v>6.2401259347803197E-2</v>
      </c>
      <c r="AQ423" s="89">
        <v>1</v>
      </c>
      <c r="AR423" s="89">
        <v>0.41955085574572099</v>
      </c>
      <c r="AS423" s="89">
        <v>1.0130831337909101</v>
      </c>
      <c r="AT423" s="89">
        <v>55.505099999999999</v>
      </c>
      <c r="AU423" s="89">
        <v>0.74111655070193605</v>
      </c>
      <c r="AV423" s="89">
        <v>50.3667283618582</v>
      </c>
      <c r="AW423" s="89">
        <v>0.87709984224642501</v>
      </c>
      <c r="AX423" s="89">
        <v>0.88506933276229804</v>
      </c>
      <c r="AY423" s="89">
        <v>0.12064896755162199</v>
      </c>
      <c r="AZ423" s="89">
        <v>0.106782701209375</v>
      </c>
      <c r="BA423" s="89">
        <v>-99</v>
      </c>
      <c r="BB423" s="89">
        <v>-99</v>
      </c>
      <c r="BC423" s="89">
        <v>-99</v>
      </c>
      <c r="BD423" s="89">
        <v>-99</v>
      </c>
      <c r="BE423" s="89">
        <v>-99</v>
      </c>
      <c r="BF423" s="89">
        <v>-99</v>
      </c>
      <c r="BG423" s="89">
        <v>-99</v>
      </c>
      <c r="BH423" s="89">
        <v>-99</v>
      </c>
      <c r="BI423" s="89">
        <v>-99</v>
      </c>
      <c r="BJ423" s="89">
        <v>-99</v>
      </c>
      <c r="BK423" s="89">
        <v>-99</v>
      </c>
      <c r="BL423" s="89">
        <v>-99</v>
      </c>
      <c r="BM423" s="89">
        <v>-99</v>
      </c>
      <c r="BN423" s="89">
        <v>-99</v>
      </c>
      <c r="BO423" s="89">
        <v>-99</v>
      </c>
      <c r="BP423" s="89">
        <v>-99</v>
      </c>
      <c r="BQ423" s="89">
        <v>-99</v>
      </c>
      <c r="BR423" s="89">
        <v>-99</v>
      </c>
      <c r="BS423" s="89">
        <v>-99</v>
      </c>
      <c r="BT423" s="89">
        <v>-99</v>
      </c>
      <c r="BU423" s="89">
        <v>-99</v>
      </c>
      <c r="BV423" s="89">
        <v>-99</v>
      </c>
      <c r="BW423" s="89">
        <v>-99</v>
      </c>
      <c r="BX423" s="89">
        <v>-99</v>
      </c>
      <c r="BY423" s="89">
        <v>-99</v>
      </c>
      <c r="BZ423" s="89">
        <v>-99</v>
      </c>
      <c r="CA423" s="89">
        <v>-99</v>
      </c>
      <c r="CB423" s="89">
        <v>-99</v>
      </c>
      <c r="CC423" s="89">
        <v>-99</v>
      </c>
      <c r="CD423" s="89">
        <v>-99</v>
      </c>
      <c r="CE423" s="89">
        <v>-99</v>
      </c>
      <c r="CF423" s="89">
        <v>-99</v>
      </c>
      <c r="CG423" s="89">
        <v>-99</v>
      </c>
      <c r="CH423" s="89">
        <v>-99</v>
      </c>
      <c r="CI423" s="89">
        <v>-99</v>
      </c>
      <c r="CJ423" s="89">
        <v>-99</v>
      </c>
      <c r="CK423" s="89">
        <v>-99</v>
      </c>
      <c r="CL423" s="89">
        <v>-99</v>
      </c>
      <c r="CM423" s="89">
        <v>-99</v>
      </c>
      <c r="CN423" s="89">
        <v>-99</v>
      </c>
      <c r="CO423" s="89">
        <v>-99</v>
      </c>
      <c r="CP423" s="89">
        <v>-99</v>
      </c>
      <c r="CQ423" s="89">
        <v>-99</v>
      </c>
      <c r="CR423" s="89">
        <v>-99</v>
      </c>
      <c r="CS423" s="89">
        <v>-99</v>
      </c>
      <c r="CT423" s="89">
        <v>-99</v>
      </c>
      <c r="CU423" s="86">
        <v>-99</v>
      </c>
      <c r="CV423" s="86">
        <v>0.89229999999999998</v>
      </c>
      <c r="CW423" s="86">
        <v>84</v>
      </c>
      <c r="CX423" s="86">
        <v>2</v>
      </c>
      <c r="CY423" s="86">
        <v>-1.1269</v>
      </c>
      <c r="CZ423" s="86">
        <v>9</v>
      </c>
      <c r="DA423" s="86">
        <v>4</v>
      </c>
      <c r="DB423" s="86">
        <v>0.36870000000000003</v>
      </c>
      <c r="DC423" s="86">
        <v>67</v>
      </c>
      <c r="DD423" s="86">
        <v>-99</v>
      </c>
      <c r="DE423" s="86">
        <v>-99</v>
      </c>
      <c r="DF423" s="86">
        <v>-99</v>
      </c>
      <c r="DG423" s="86">
        <v>-99</v>
      </c>
      <c r="DH423" s="86">
        <v>-99</v>
      </c>
    </row>
    <row r="424" spans="1:112" x14ac:dyDescent="0.2">
      <c r="A424" s="85">
        <f>IF(ISERROR(SEARCH('School Lookup'!$F$3,Data!J424)),A423,A423+1)</f>
        <v>0</v>
      </c>
      <c r="B424" s="85">
        <f>IF(I424='School Lookup'!$G$13,1,0)</f>
        <v>0</v>
      </c>
      <c r="C424" s="85">
        <f t="shared" si="6"/>
        <v>422</v>
      </c>
      <c r="D424" s="86" t="s">
        <v>6478</v>
      </c>
      <c r="E424" s="86" t="s">
        <v>6843</v>
      </c>
      <c r="F424" s="86" t="s">
        <v>2770</v>
      </c>
      <c r="G424" s="86" t="s">
        <v>2845</v>
      </c>
      <c r="H424" s="86" t="s">
        <v>1223</v>
      </c>
      <c r="I424" s="86" t="s">
        <v>4169</v>
      </c>
      <c r="J424" s="86" t="s">
        <v>2702</v>
      </c>
      <c r="K424" s="86" t="s">
        <v>31</v>
      </c>
      <c r="L424" s="86">
        <v>1</v>
      </c>
      <c r="M424" s="86">
        <v>1</v>
      </c>
      <c r="N424" s="89">
        <v>0.15951497584541099</v>
      </c>
      <c r="O424" s="89">
        <v>0.439784498944781</v>
      </c>
      <c r="P424" s="89">
        <v>58.150599999999997</v>
      </c>
      <c r="Q424" s="89">
        <v>0.88193640307790899</v>
      </c>
      <c r="R424" s="89">
        <v>52.3349413848631</v>
      </c>
      <c r="S424" s="89">
        <v>0.66086045101134505</v>
      </c>
      <c r="T424" s="89">
        <v>0.74974235963470104</v>
      </c>
      <c r="U424" s="89">
        <v>0.373533834586466</v>
      </c>
      <c r="V424" s="89">
        <v>0.28005413854625499</v>
      </c>
      <c r="W424" s="89">
        <v>1</v>
      </c>
      <c r="X424" s="89">
        <v>0.35135</v>
      </c>
      <c r="Y424" s="89">
        <v>0.91618020567043801</v>
      </c>
      <c r="Z424" s="89">
        <v>59.5212</v>
      </c>
      <c r="AA424" s="89">
        <v>1.2087998669656299</v>
      </c>
      <c r="AB424" s="89">
        <v>53.054650000000002</v>
      </c>
      <c r="AC424" s="89">
        <v>1.0624900363180401</v>
      </c>
      <c r="AD424" s="89">
        <v>1.23848251698919</v>
      </c>
      <c r="AE424" s="89">
        <v>0.37413533834586499</v>
      </c>
      <c r="AF424" s="89">
        <v>0.46336007552918701</v>
      </c>
      <c r="AG424" s="89">
        <v>1</v>
      </c>
      <c r="AH424" s="89">
        <v>4.5641584158415897E-2</v>
      </c>
      <c r="AI424" s="89">
        <v>0.15526101723381</v>
      </c>
      <c r="AJ424" s="89">
        <v>60.148400000000002</v>
      </c>
      <c r="AK424" s="89">
        <v>1.12781749978537</v>
      </c>
      <c r="AL424" s="89">
        <v>61.881229702970302</v>
      </c>
      <c r="AM424" s="89">
        <v>0.64153925850959204</v>
      </c>
      <c r="AN424" s="89">
        <v>0.63076325179466197</v>
      </c>
      <c r="AO424" s="89">
        <v>0.121503759398496</v>
      </c>
      <c r="AP424" s="89">
        <v>7.6640106383471795E-2</v>
      </c>
      <c r="AQ424" s="89">
        <v>1</v>
      </c>
      <c r="AR424" s="89">
        <v>2.1096551724137901E-2</v>
      </c>
      <c r="AS424" s="89">
        <v>0.117431180199652</v>
      </c>
      <c r="AT424" s="89">
        <v>57.407600000000002</v>
      </c>
      <c r="AU424" s="89">
        <v>0.94789675446627097</v>
      </c>
      <c r="AV424" s="89">
        <v>56.551699999999997</v>
      </c>
      <c r="AW424" s="89">
        <v>0.53266396733296095</v>
      </c>
      <c r="AX424" s="89">
        <v>0.52210453653487698</v>
      </c>
      <c r="AY424" s="89">
        <v>0.13082706766917299</v>
      </c>
      <c r="AZ424" s="89">
        <v>6.83054055316306E-2</v>
      </c>
      <c r="BA424" s="89">
        <v>-99</v>
      </c>
      <c r="BB424" s="89">
        <v>-99</v>
      </c>
      <c r="BC424" s="89">
        <v>-99</v>
      </c>
      <c r="BD424" s="89">
        <v>-99</v>
      </c>
      <c r="BE424" s="89">
        <v>-99</v>
      </c>
      <c r="BF424" s="89">
        <v>-99</v>
      </c>
      <c r="BG424" s="89">
        <v>-99</v>
      </c>
      <c r="BH424" s="89">
        <v>-99</v>
      </c>
      <c r="BI424" s="89">
        <v>-99</v>
      </c>
      <c r="BJ424" s="89">
        <v>-99</v>
      </c>
      <c r="BK424" s="89">
        <v>-99</v>
      </c>
      <c r="BL424" s="89">
        <v>-99</v>
      </c>
      <c r="BM424" s="89">
        <v>-99</v>
      </c>
      <c r="BN424" s="89">
        <v>-99</v>
      </c>
      <c r="BO424" s="89">
        <v>-99</v>
      </c>
      <c r="BP424" s="89">
        <v>-99</v>
      </c>
      <c r="BQ424" s="89">
        <v>-99</v>
      </c>
      <c r="BR424" s="89">
        <v>-99</v>
      </c>
      <c r="BS424" s="89">
        <v>-99</v>
      </c>
      <c r="BT424" s="89">
        <v>-99</v>
      </c>
      <c r="BU424" s="89">
        <v>-99</v>
      </c>
      <c r="BV424" s="89">
        <v>-99</v>
      </c>
      <c r="BW424" s="89">
        <v>-99</v>
      </c>
      <c r="BX424" s="89">
        <v>-99</v>
      </c>
      <c r="BY424" s="89">
        <v>-99</v>
      </c>
      <c r="BZ424" s="89">
        <v>-99</v>
      </c>
      <c r="CA424" s="89">
        <v>-99</v>
      </c>
      <c r="CB424" s="89">
        <v>-99</v>
      </c>
      <c r="CC424" s="89">
        <v>-99</v>
      </c>
      <c r="CD424" s="89">
        <v>-99</v>
      </c>
      <c r="CE424" s="89">
        <v>-99</v>
      </c>
      <c r="CF424" s="89">
        <v>-99</v>
      </c>
      <c r="CG424" s="89">
        <v>-99</v>
      </c>
      <c r="CH424" s="89">
        <v>-99</v>
      </c>
      <c r="CI424" s="89">
        <v>-99</v>
      </c>
      <c r="CJ424" s="89">
        <v>-99</v>
      </c>
      <c r="CK424" s="89">
        <v>-99</v>
      </c>
      <c r="CL424" s="89">
        <v>-99</v>
      </c>
      <c r="CM424" s="89">
        <v>-99</v>
      </c>
      <c r="CN424" s="89">
        <v>-99</v>
      </c>
      <c r="CO424" s="89">
        <v>-99</v>
      </c>
      <c r="CP424" s="89">
        <v>-99</v>
      </c>
      <c r="CQ424" s="89">
        <v>-99</v>
      </c>
      <c r="CR424" s="89">
        <v>-99</v>
      </c>
      <c r="CS424" s="89">
        <v>-99</v>
      </c>
      <c r="CT424" s="89">
        <v>-99</v>
      </c>
      <c r="CU424" s="86">
        <v>-99</v>
      </c>
      <c r="CV424" s="86">
        <v>0.88839999999999997</v>
      </c>
      <c r="CW424" s="86">
        <v>84</v>
      </c>
      <c r="CX424" s="86">
        <v>2</v>
      </c>
      <c r="CY424" s="86">
        <v>-1.3557999999999999</v>
      </c>
      <c r="CZ424" s="86">
        <v>5</v>
      </c>
      <c r="DA424" s="86">
        <v>4</v>
      </c>
      <c r="DB424" s="86">
        <v>1.0427</v>
      </c>
      <c r="DC424" s="86">
        <v>92</v>
      </c>
      <c r="DD424" s="86">
        <v>-99</v>
      </c>
      <c r="DE424" s="86">
        <v>-99</v>
      </c>
      <c r="DF424" s="86">
        <v>-99</v>
      </c>
      <c r="DG424" s="86">
        <v>-99</v>
      </c>
      <c r="DH424" s="86">
        <v>-99</v>
      </c>
    </row>
    <row r="425" spans="1:112" x14ac:dyDescent="0.2">
      <c r="A425" s="85">
        <f>IF(ISERROR(SEARCH('School Lookup'!$F$3,Data!J425)),A424,A424+1)</f>
        <v>0</v>
      </c>
      <c r="B425" s="85">
        <f>IF(I425='School Lookup'!$G$13,1,0)</f>
        <v>0</v>
      </c>
      <c r="C425" s="85">
        <f t="shared" si="6"/>
        <v>423</v>
      </c>
      <c r="D425" s="86" t="s">
        <v>6478</v>
      </c>
      <c r="E425" s="86" t="s">
        <v>6486</v>
      </c>
      <c r="F425" s="86" t="s">
        <v>1088</v>
      </c>
      <c r="G425" s="86" t="s">
        <v>2886</v>
      </c>
      <c r="H425" s="86" t="s">
        <v>99</v>
      </c>
      <c r="I425" s="86" t="s">
        <v>4692</v>
      </c>
      <c r="J425" s="86" t="s">
        <v>100</v>
      </c>
      <c r="K425" s="86" t="s">
        <v>6485</v>
      </c>
      <c r="L425" s="86">
        <v>1</v>
      </c>
      <c r="M425" s="86">
        <v>1</v>
      </c>
      <c r="N425" s="89">
        <v>0.37895949008498597</v>
      </c>
      <c r="O425" s="89">
        <v>0.91499135752850302</v>
      </c>
      <c r="P425" s="89">
        <v>49.292499999999997</v>
      </c>
      <c r="Q425" s="89">
        <v>-5.7654770463429997E-2</v>
      </c>
      <c r="R425" s="89">
        <v>49.575089801699697</v>
      </c>
      <c r="S425" s="89">
        <v>0.42866829353253599</v>
      </c>
      <c r="T425" s="89">
        <v>0.48628160596360698</v>
      </c>
      <c r="U425" s="89">
        <v>0.37433722163308603</v>
      </c>
      <c r="V425" s="89">
        <v>0.18203330530769199</v>
      </c>
      <c r="W425" s="89">
        <v>1</v>
      </c>
      <c r="X425" s="89">
        <v>0.486301983002833</v>
      </c>
      <c r="Y425" s="89">
        <v>1.2338785488350399</v>
      </c>
      <c r="Z425" s="89">
        <v>53.594299999999997</v>
      </c>
      <c r="AA425" s="89">
        <v>0.46969789705871501</v>
      </c>
      <c r="AB425" s="89">
        <v>48.4419113314448</v>
      </c>
      <c r="AC425" s="89">
        <v>0.85178822294687995</v>
      </c>
      <c r="AD425" s="89">
        <v>0.99315143951953799</v>
      </c>
      <c r="AE425" s="89">
        <v>0.37433722163308603</v>
      </c>
      <c r="AF425" s="89">
        <v>0.37177355053064398</v>
      </c>
      <c r="AG425" s="89">
        <v>1</v>
      </c>
      <c r="AH425" s="89">
        <v>0.46459909090909102</v>
      </c>
      <c r="AI425" s="89">
        <v>1.0568979897616599</v>
      </c>
      <c r="AJ425" s="89">
        <v>-99</v>
      </c>
      <c r="AK425" s="89">
        <v>-99</v>
      </c>
      <c r="AL425" s="89">
        <v>53.636397272727301</v>
      </c>
      <c r="AM425" s="89">
        <v>1.0568979897616599</v>
      </c>
      <c r="AN425" s="89">
        <v>1.0671156346511199</v>
      </c>
      <c r="AO425" s="89">
        <v>0.11664899257688199</v>
      </c>
      <c r="AP425" s="89">
        <v>0.124477963745093</v>
      </c>
      <c r="AQ425" s="89">
        <v>1</v>
      </c>
      <c r="AR425" s="89">
        <v>0.63871653543307105</v>
      </c>
      <c r="AS425" s="89">
        <v>1.5057272518012399</v>
      </c>
      <c r="AT425" s="89">
        <v>-99</v>
      </c>
      <c r="AU425" s="89">
        <v>-99</v>
      </c>
      <c r="AV425" s="89">
        <v>49.606328346456699</v>
      </c>
      <c r="AW425" s="89">
        <v>1.5057272518012399</v>
      </c>
      <c r="AX425" s="89">
        <v>1.5475137418104601</v>
      </c>
      <c r="AY425" s="89">
        <v>0.13467656415694601</v>
      </c>
      <c r="AZ425" s="89">
        <v>0.20841383373269101</v>
      </c>
      <c r="BA425" s="89">
        <v>-99</v>
      </c>
      <c r="BB425" s="89">
        <v>-99</v>
      </c>
      <c r="BC425" s="89">
        <v>-99</v>
      </c>
      <c r="BD425" s="89">
        <v>-99</v>
      </c>
      <c r="BE425" s="89">
        <v>-99</v>
      </c>
      <c r="BF425" s="89">
        <v>-99</v>
      </c>
      <c r="BG425" s="89">
        <v>-99</v>
      </c>
      <c r="BH425" s="89">
        <v>-99</v>
      </c>
      <c r="BI425" s="89">
        <v>-99</v>
      </c>
      <c r="BJ425" s="89">
        <v>-99</v>
      </c>
      <c r="BK425" s="89">
        <v>-99</v>
      </c>
      <c r="BL425" s="89">
        <v>-99</v>
      </c>
      <c r="BM425" s="89">
        <v>-99</v>
      </c>
      <c r="BN425" s="89">
        <v>-99</v>
      </c>
      <c r="BO425" s="89">
        <v>-99</v>
      </c>
      <c r="BP425" s="89">
        <v>-99</v>
      </c>
      <c r="BQ425" s="89">
        <v>-99</v>
      </c>
      <c r="BR425" s="89">
        <v>-99</v>
      </c>
      <c r="BS425" s="89">
        <v>-99</v>
      </c>
      <c r="BT425" s="89">
        <v>-99</v>
      </c>
      <c r="BU425" s="89">
        <v>-99</v>
      </c>
      <c r="BV425" s="89">
        <v>-99</v>
      </c>
      <c r="BW425" s="89">
        <v>-99</v>
      </c>
      <c r="BX425" s="89">
        <v>-99</v>
      </c>
      <c r="BY425" s="89">
        <v>-99</v>
      </c>
      <c r="BZ425" s="89">
        <v>-99</v>
      </c>
      <c r="CA425" s="89">
        <v>-99</v>
      </c>
      <c r="CB425" s="89">
        <v>-99</v>
      </c>
      <c r="CC425" s="89">
        <v>-99</v>
      </c>
      <c r="CD425" s="89">
        <v>-99</v>
      </c>
      <c r="CE425" s="89">
        <v>-99</v>
      </c>
      <c r="CF425" s="89">
        <v>-99</v>
      </c>
      <c r="CG425" s="89">
        <v>-99</v>
      </c>
      <c r="CH425" s="89">
        <v>-99</v>
      </c>
      <c r="CI425" s="89">
        <v>-99</v>
      </c>
      <c r="CJ425" s="89">
        <v>-99</v>
      </c>
      <c r="CK425" s="89">
        <v>-99</v>
      </c>
      <c r="CL425" s="89">
        <v>-99</v>
      </c>
      <c r="CM425" s="89">
        <v>-99</v>
      </c>
      <c r="CN425" s="89">
        <v>-99</v>
      </c>
      <c r="CO425" s="89">
        <v>-99</v>
      </c>
      <c r="CP425" s="89">
        <v>-99</v>
      </c>
      <c r="CQ425" s="89">
        <v>-99</v>
      </c>
      <c r="CR425" s="89">
        <v>-99</v>
      </c>
      <c r="CS425" s="89">
        <v>-99</v>
      </c>
      <c r="CT425" s="89">
        <v>-99</v>
      </c>
      <c r="CU425" s="86">
        <v>-99</v>
      </c>
      <c r="CV425" s="86">
        <v>0.88670000000000004</v>
      </c>
      <c r="CW425" s="86">
        <v>84</v>
      </c>
      <c r="CX425" s="86">
        <v>2</v>
      </c>
      <c r="CY425" s="86">
        <v>-2.53E-2</v>
      </c>
      <c r="CZ425" s="86">
        <v>50</v>
      </c>
      <c r="DA425" s="86">
        <v>2</v>
      </c>
      <c r="DB425" s="86">
        <v>0.1542</v>
      </c>
      <c r="DC425" s="86">
        <v>55</v>
      </c>
      <c r="DD425" s="86">
        <v>-99</v>
      </c>
      <c r="DE425" s="86">
        <v>-99</v>
      </c>
      <c r="DF425" s="86">
        <v>-99</v>
      </c>
      <c r="DG425" s="86">
        <v>-99</v>
      </c>
      <c r="DH425" s="86">
        <v>-99</v>
      </c>
    </row>
    <row r="426" spans="1:112" x14ac:dyDescent="0.2">
      <c r="A426" s="85">
        <f>IF(ISERROR(SEARCH('School Lookup'!$F$3,Data!J426)),A425,A425+1)</f>
        <v>0</v>
      </c>
      <c r="B426" s="85">
        <f>IF(I426='School Lookup'!$G$13,1,0)</f>
        <v>0</v>
      </c>
      <c r="C426" s="85">
        <f t="shared" si="6"/>
        <v>424</v>
      </c>
      <c r="D426" s="86" t="s">
        <v>6478</v>
      </c>
      <c r="E426" s="86" t="s">
        <v>6541</v>
      </c>
      <c r="F426" s="86" t="s">
        <v>2752</v>
      </c>
      <c r="G426" s="86" t="s">
        <v>2910</v>
      </c>
      <c r="H426" s="86" t="s">
        <v>286</v>
      </c>
      <c r="I426" s="86" t="s">
        <v>4230</v>
      </c>
      <c r="J426" s="86" t="s">
        <v>722</v>
      </c>
      <c r="K426" s="86" t="s">
        <v>36</v>
      </c>
      <c r="L426" s="86">
        <v>1</v>
      </c>
      <c r="M426" s="86">
        <v>-99</v>
      </c>
      <c r="N426" s="89">
        <v>-99</v>
      </c>
      <c r="O426" s="89">
        <v>-99</v>
      </c>
      <c r="P426" s="89">
        <v>-99</v>
      </c>
      <c r="Q426" s="89">
        <v>-99</v>
      </c>
      <c r="R426" s="89">
        <v>-99</v>
      </c>
      <c r="S426" s="89">
        <v>-99</v>
      </c>
      <c r="T426" s="89">
        <v>-99</v>
      </c>
      <c r="U426" s="89">
        <v>-99</v>
      </c>
      <c r="V426" s="89">
        <v>-99</v>
      </c>
      <c r="W426" s="89">
        <v>-99</v>
      </c>
      <c r="X426" s="89">
        <v>-99</v>
      </c>
      <c r="Y426" s="89">
        <v>-99</v>
      </c>
      <c r="Z426" s="89">
        <v>-99</v>
      </c>
      <c r="AA426" s="89">
        <v>-99</v>
      </c>
      <c r="AB426" s="89">
        <v>-99</v>
      </c>
      <c r="AC426" s="89">
        <v>-99</v>
      </c>
      <c r="AD426" s="89">
        <v>-99</v>
      </c>
      <c r="AE426" s="89">
        <v>-99</v>
      </c>
      <c r="AF426" s="89">
        <v>-99</v>
      </c>
      <c r="AG426" s="89">
        <v>-99</v>
      </c>
      <c r="AH426" s="89">
        <v>-99</v>
      </c>
      <c r="AI426" s="89">
        <v>-99</v>
      </c>
      <c r="AJ426" s="89">
        <v>-99</v>
      </c>
      <c r="AK426" s="89">
        <v>-99</v>
      </c>
      <c r="AL426" s="89">
        <v>-99</v>
      </c>
      <c r="AM426" s="89">
        <v>-99</v>
      </c>
      <c r="AN426" s="89">
        <v>-99</v>
      </c>
      <c r="AO426" s="89">
        <v>-99</v>
      </c>
      <c r="AP426" s="89">
        <v>-99</v>
      </c>
      <c r="AQ426" s="89">
        <v>-99</v>
      </c>
      <c r="AR426" s="89">
        <v>-99</v>
      </c>
      <c r="AS426" s="89">
        <v>-99</v>
      </c>
      <c r="AT426" s="89">
        <v>-99</v>
      </c>
      <c r="AU426" s="89">
        <v>-99</v>
      </c>
      <c r="AV426" s="89">
        <v>-99</v>
      </c>
      <c r="AW426" s="89">
        <v>-99</v>
      </c>
      <c r="AX426" s="89">
        <v>-99</v>
      </c>
      <c r="AY426" s="89">
        <v>-99</v>
      </c>
      <c r="AZ426" s="89">
        <v>-99</v>
      </c>
      <c r="BA426" s="89">
        <v>1</v>
      </c>
      <c r="BB426" s="89">
        <v>0.28011556603773602</v>
      </c>
      <c r="BC426" s="89">
        <v>0.85482794633719905</v>
      </c>
      <c r="BD426" s="89">
        <v>50.445500000000003</v>
      </c>
      <c r="BE426" s="89">
        <v>0.21515458440104901</v>
      </c>
      <c r="BF426" s="89">
        <v>49.056573113207499</v>
      </c>
      <c r="BG426" s="89">
        <v>0.534991265369124</v>
      </c>
      <c r="BH426" s="89">
        <v>0.58262660554219303</v>
      </c>
      <c r="BI426" s="89">
        <v>0.249411764705882</v>
      </c>
      <c r="BJ426" s="89">
        <v>0.145313929852876</v>
      </c>
      <c r="BK426" s="89">
        <v>1</v>
      </c>
      <c r="BL426" s="89">
        <v>0.18341650943396201</v>
      </c>
      <c r="BM426" s="89">
        <v>0.62811587375925404</v>
      </c>
      <c r="BN426" s="89">
        <v>55.381799999999998</v>
      </c>
      <c r="BO426" s="89">
        <v>0.75524365988437603</v>
      </c>
      <c r="BP426" s="89">
        <v>64.622608490566094</v>
      </c>
      <c r="BQ426" s="89">
        <v>0.69167976682181498</v>
      </c>
      <c r="BR426" s="89">
        <v>0.73744230943460598</v>
      </c>
      <c r="BS426" s="89">
        <v>0.249411764705882</v>
      </c>
      <c r="BT426" s="89">
        <v>0.18392678776486601</v>
      </c>
      <c r="BU426" s="89">
        <v>1</v>
      </c>
      <c r="BV426" s="89">
        <v>0.413789201877934</v>
      </c>
      <c r="BW426" s="89">
        <v>1.11027806566581</v>
      </c>
      <c r="BX426" s="89">
        <v>58.547800000000002</v>
      </c>
      <c r="BY426" s="89">
        <v>0.97369432799898303</v>
      </c>
      <c r="BZ426" s="89">
        <v>49.765235211267601</v>
      </c>
      <c r="CA426" s="89">
        <v>1.0419861968324</v>
      </c>
      <c r="CB426" s="89">
        <v>1.1081516857214999</v>
      </c>
      <c r="CC426" s="89">
        <v>0.250588235294118</v>
      </c>
      <c r="CD426" s="89">
        <v>0.27768977536315198</v>
      </c>
      <c r="CE426" s="89">
        <v>1</v>
      </c>
      <c r="CF426" s="89">
        <v>0.39441267605633801</v>
      </c>
      <c r="CG426" s="89">
        <v>1.1323876231758701</v>
      </c>
      <c r="CH426" s="89">
        <v>63.045000000000002</v>
      </c>
      <c r="CI426" s="89">
        <v>1.56907698062782</v>
      </c>
      <c r="CJ426" s="89">
        <v>49.765242723004697</v>
      </c>
      <c r="CK426" s="89">
        <v>1.35073230190185</v>
      </c>
      <c r="CL426" s="89">
        <v>1.4707236721661101</v>
      </c>
      <c r="CM426" s="89">
        <v>0.250588235294118</v>
      </c>
      <c r="CN426" s="89">
        <v>0.36854604961338899</v>
      </c>
      <c r="CO426" s="89">
        <v>93.515000000000001</v>
      </c>
      <c r="CP426" s="89">
        <v>0.46289999999999998</v>
      </c>
      <c r="CQ426" s="89">
        <v>0.59</v>
      </c>
      <c r="CR426" s="89">
        <v>-9.74E-2</v>
      </c>
      <c r="CS426" s="89">
        <v>0.46289999999999998</v>
      </c>
      <c r="CT426" s="89">
        <v>8.4400000000000003E-2</v>
      </c>
      <c r="CU426" s="86" t="s">
        <v>6988</v>
      </c>
      <c r="CV426" s="86">
        <v>0.88639999999999997</v>
      </c>
      <c r="CW426" s="86">
        <v>84</v>
      </c>
      <c r="CX426" s="86">
        <v>2</v>
      </c>
      <c r="CY426" s="86">
        <v>-0.88549999999999995</v>
      </c>
      <c r="CZ426" s="86">
        <v>14</v>
      </c>
      <c r="DA426" s="86">
        <v>4</v>
      </c>
      <c r="DB426" s="86">
        <v>0.87919999999999998</v>
      </c>
      <c r="DC426" s="86">
        <v>87</v>
      </c>
      <c r="DD426" s="86">
        <v>1</v>
      </c>
      <c r="DE426" s="86">
        <v>-99</v>
      </c>
      <c r="DF426" s="86">
        <v>-99</v>
      </c>
      <c r="DG426" s="86">
        <v>-99</v>
      </c>
      <c r="DH426" s="86">
        <v>1</v>
      </c>
    </row>
    <row r="427" spans="1:112" x14ac:dyDescent="0.2">
      <c r="A427" s="85">
        <f>IF(ISERROR(SEARCH('School Lookup'!$F$3,Data!J427)),A426,A426+1)</f>
        <v>0</v>
      </c>
      <c r="B427" s="85">
        <f>IF(I427='School Lookup'!$G$13,1,0)</f>
        <v>0</v>
      </c>
      <c r="C427" s="85">
        <f t="shared" si="6"/>
        <v>425</v>
      </c>
      <c r="D427" s="86" t="s">
        <v>6478</v>
      </c>
      <c r="E427" s="86" t="s">
        <v>6499</v>
      </c>
      <c r="F427" s="86" t="s">
        <v>2742</v>
      </c>
      <c r="G427" s="86" t="s">
        <v>2902</v>
      </c>
      <c r="H427" s="86" t="s">
        <v>1287</v>
      </c>
      <c r="I427" s="86" t="s">
        <v>3757</v>
      </c>
      <c r="J427" s="86" t="s">
        <v>1287</v>
      </c>
      <c r="K427" s="86" t="s">
        <v>72</v>
      </c>
      <c r="L427" s="86">
        <v>1</v>
      </c>
      <c r="M427" s="86">
        <v>1</v>
      </c>
      <c r="N427" s="89">
        <v>0.67465926773455398</v>
      </c>
      <c r="O427" s="89">
        <v>1.5553289066701801</v>
      </c>
      <c r="P427" s="89">
        <v>62.5565</v>
      </c>
      <c r="Q427" s="89">
        <v>1.3492764366636401</v>
      </c>
      <c r="R427" s="89">
        <v>48.7414347826087</v>
      </c>
      <c r="S427" s="89">
        <v>1.4523026716669101</v>
      </c>
      <c r="T427" s="89">
        <v>1.6477656443361699</v>
      </c>
      <c r="U427" s="89">
        <v>0.37623762376237602</v>
      </c>
      <c r="V427" s="89">
        <v>0.61995143054232105</v>
      </c>
      <c r="W427" s="89">
        <v>1</v>
      </c>
      <c r="X427" s="89">
        <v>0.42946986301369899</v>
      </c>
      <c r="Y427" s="89">
        <v>1.10008673668582</v>
      </c>
      <c r="Z427" s="89">
        <v>49.258600000000001</v>
      </c>
      <c r="AA427" s="89">
        <v>-7.09767238941309E-2</v>
      </c>
      <c r="AB427" s="89">
        <v>47.260253082191802</v>
      </c>
      <c r="AC427" s="89">
        <v>0.51455500639584595</v>
      </c>
      <c r="AD427" s="89">
        <v>0.60049326989437701</v>
      </c>
      <c r="AE427" s="89">
        <v>0.37709857942316</v>
      </c>
      <c r="AF427" s="89">
        <v>0.22644515903033799</v>
      </c>
      <c r="AG427" s="89">
        <v>1</v>
      </c>
      <c r="AH427" s="89">
        <v>0.481468512110727</v>
      </c>
      <c r="AI427" s="89">
        <v>1.09320261162774</v>
      </c>
      <c r="AJ427" s="89">
        <v>46.515599999999999</v>
      </c>
      <c r="AK427" s="89">
        <v>-0.20671080507680001</v>
      </c>
      <c r="AL427" s="89">
        <v>50.173000692041498</v>
      </c>
      <c r="AM427" s="89">
        <v>0.44324590327546898</v>
      </c>
      <c r="AN427" s="89">
        <v>0.42244747184178599</v>
      </c>
      <c r="AO427" s="89">
        <v>0.124408092983211</v>
      </c>
      <c r="AP427" s="89">
        <v>5.25558843574154E-2</v>
      </c>
      <c r="AQ427" s="89">
        <v>1</v>
      </c>
      <c r="AR427" s="89">
        <v>0.40255000000000002</v>
      </c>
      <c r="AS427" s="89">
        <v>0.97486833849897103</v>
      </c>
      <c r="AT427" s="89">
        <v>38.564500000000002</v>
      </c>
      <c r="AU427" s="89">
        <v>-1.1001348132350299</v>
      </c>
      <c r="AV427" s="89">
        <v>45.070399999999999</v>
      </c>
      <c r="AW427" s="89">
        <v>-6.2633237368028796E-2</v>
      </c>
      <c r="AX427" s="89">
        <v>-0.105216669925785</v>
      </c>
      <c r="AY427" s="89">
        <v>0.122255703831253</v>
      </c>
      <c r="AZ427" s="89">
        <v>-1.28633380365574E-2</v>
      </c>
      <c r="BA427" s="89">
        <v>-99</v>
      </c>
      <c r="BB427" s="89">
        <v>-99</v>
      </c>
      <c r="BC427" s="89">
        <v>-99</v>
      </c>
      <c r="BD427" s="89">
        <v>-99</v>
      </c>
      <c r="BE427" s="89">
        <v>-99</v>
      </c>
      <c r="BF427" s="89">
        <v>-99</v>
      </c>
      <c r="BG427" s="89">
        <v>-99</v>
      </c>
      <c r="BH427" s="89">
        <v>-99</v>
      </c>
      <c r="BI427" s="89">
        <v>-99</v>
      </c>
      <c r="BJ427" s="89">
        <v>-99</v>
      </c>
      <c r="BK427" s="89">
        <v>-99</v>
      </c>
      <c r="BL427" s="89">
        <v>-99</v>
      </c>
      <c r="BM427" s="89">
        <v>-99</v>
      </c>
      <c r="BN427" s="89">
        <v>-99</v>
      </c>
      <c r="BO427" s="89">
        <v>-99</v>
      </c>
      <c r="BP427" s="89">
        <v>-99</v>
      </c>
      <c r="BQ427" s="89">
        <v>-99</v>
      </c>
      <c r="BR427" s="89">
        <v>-99</v>
      </c>
      <c r="BS427" s="89">
        <v>-99</v>
      </c>
      <c r="BT427" s="89">
        <v>-99</v>
      </c>
      <c r="BU427" s="89">
        <v>-99</v>
      </c>
      <c r="BV427" s="89">
        <v>-99</v>
      </c>
      <c r="BW427" s="89">
        <v>-99</v>
      </c>
      <c r="BX427" s="89">
        <v>-99</v>
      </c>
      <c r="BY427" s="89">
        <v>-99</v>
      </c>
      <c r="BZ427" s="89">
        <v>-99</v>
      </c>
      <c r="CA427" s="89">
        <v>-99</v>
      </c>
      <c r="CB427" s="89">
        <v>-99</v>
      </c>
      <c r="CC427" s="89">
        <v>-99</v>
      </c>
      <c r="CD427" s="89">
        <v>-99</v>
      </c>
      <c r="CE427" s="89">
        <v>-99</v>
      </c>
      <c r="CF427" s="89">
        <v>-99</v>
      </c>
      <c r="CG427" s="89">
        <v>-99</v>
      </c>
      <c r="CH427" s="89">
        <v>-99</v>
      </c>
      <c r="CI427" s="89">
        <v>-99</v>
      </c>
      <c r="CJ427" s="89">
        <v>-99</v>
      </c>
      <c r="CK427" s="89">
        <v>-99</v>
      </c>
      <c r="CL427" s="89">
        <v>-99</v>
      </c>
      <c r="CM427" s="89">
        <v>-99</v>
      </c>
      <c r="CN427" s="89">
        <v>-99</v>
      </c>
      <c r="CO427" s="89">
        <v>-99</v>
      </c>
      <c r="CP427" s="89">
        <v>-99</v>
      </c>
      <c r="CQ427" s="89">
        <v>-99</v>
      </c>
      <c r="CR427" s="89">
        <v>-99</v>
      </c>
      <c r="CS427" s="89">
        <v>-99</v>
      </c>
      <c r="CT427" s="89">
        <v>-99</v>
      </c>
      <c r="CU427" s="86">
        <v>-99</v>
      </c>
      <c r="CV427" s="86">
        <v>0.8861</v>
      </c>
      <c r="CW427" s="86">
        <v>84</v>
      </c>
      <c r="CX427" s="86">
        <v>2</v>
      </c>
      <c r="CY427" s="86">
        <v>-0.56189999999999996</v>
      </c>
      <c r="CZ427" s="86">
        <v>26</v>
      </c>
      <c r="DA427" s="86">
        <v>4</v>
      </c>
      <c r="DB427" s="86">
        <v>0.32069999999999999</v>
      </c>
      <c r="DC427" s="86">
        <v>64</v>
      </c>
      <c r="DD427" s="86">
        <v>-99</v>
      </c>
      <c r="DE427" s="86">
        <v>-99</v>
      </c>
      <c r="DF427" s="86">
        <v>-99</v>
      </c>
      <c r="DG427" s="86">
        <v>-99</v>
      </c>
      <c r="DH427" s="86">
        <v>-99</v>
      </c>
    </row>
    <row r="428" spans="1:112" x14ac:dyDescent="0.2">
      <c r="A428" s="85">
        <f>IF(ISERROR(SEARCH('School Lookup'!$F$3,Data!J428)),A427,A427+1)</f>
        <v>0</v>
      </c>
      <c r="B428" s="85">
        <f>IF(I428='School Lookup'!$G$13,1,0)</f>
        <v>0</v>
      </c>
      <c r="C428" s="85">
        <f t="shared" si="6"/>
        <v>426</v>
      </c>
      <c r="D428" s="86" t="s">
        <v>6478</v>
      </c>
      <c r="E428" s="86" t="s">
        <v>6486</v>
      </c>
      <c r="F428" s="86" t="s">
        <v>1088</v>
      </c>
      <c r="G428" s="86" t="s">
        <v>2824</v>
      </c>
      <c r="H428" s="86" t="s">
        <v>1828</v>
      </c>
      <c r="I428" s="86" t="s">
        <v>4167</v>
      </c>
      <c r="J428" s="86" t="s">
        <v>1858</v>
      </c>
      <c r="K428" s="86" t="s">
        <v>36</v>
      </c>
      <c r="L428" s="86">
        <v>1</v>
      </c>
      <c r="M428" s="86">
        <v>-99</v>
      </c>
      <c r="N428" s="89">
        <v>-99</v>
      </c>
      <c r="O428" s="89">
        <v>-99</v>
      </c>
      <c r="P428" s="89">
        <v>-99</v>
      </c>
      <c r="Q428" s="89">
        <v>-99</v>
      </c>
      <c r="R428" s="89">
        <v>-99</v>
      </c>
      <c r="S428" s="89">
        <v>-99</v>
      </c>
      <c r="T428" s="89">
        <v>-99</v>
      </c>
      <c r="U428" s="89">
        <v>-99</v>
      </c>
      <c r="V428" s="89">
        <v>-99</v>
      </c>
      <c r="W428" s="89">
        <v>-99</v>
      </c>
      <c r="X428" s="89">
        <v>-99</v>
      </c>
      <c r="Y428" s="89">
        <v>-99</v>
      </c>
      <c r="Z428" s="89">
        <v>-99</v>
      </c>
      <c r="AA428" s="89">
        <v>-99</v>
      </c>
      <c r="AB428" s="89">
        <v>-99</v>
      </c>
      <c r="AC428" s="89">
        <v>-99</v>
      </c>
      <c r="AD428" s="89">
        <v>-99</v>
      </c>
      <c r="AE428" s="89">
        <v>-99</v>
      </c>
      <c r="AF428" s="89">
        <v>-99</v>
      </c>
      <c r="AG428" s="89">
        <v>-99</v>
      </c>
      <c r="AH428" s="89">
        <v>-99</v>
      </c>
      <c r="AI428" s="89">
        <v>-99</v>
      </c>
      <c r="AJ428" s="89">
        <v>-99</v>
      </c>
      <c r="AK428" s="89">
        <v>-99</v>
      </c>
      <c r="AL428" s="89">
        <v>-99</v>
      </c>
      <c r="AM428" s="89">
        <v>-99</v>
      </c>
      <c r="AN428" s="89">
        <v>-99</v>
      </c>
      <c r="AO428" s="89">
        <v>-99</v>
      </c>
      <c r="AP428" s="89">
        <v>-99</v>
      </c>
      <c r="AQ428" s="89">
        <v>-99</v>
      </c>
      <c r="AR428" s="89">
        <v>-99</v>
      </c>
      <c r="AS428" s="89">
        <v>-99</v>
      </c>
      <c r="AT428" s="89">
        <v>-99</v>
      </c>
      <c r="AU428" s="89">
        <v>-99</v>
      </c>
      <c r="AV428" s="89">
        <v>-99</v>
      </c>
      <c r="AW428" s="89">
        <v>-99</v>
      </c>
      <c r="AX428" s="89">
        <v>-99</v>
      </c>
      <c r="AY428" s="89">
        <v>-99</v>
      </c>
      <c r="AZ428" s="89">
        <v>-99</v>
      </c>
      <c r="BA428" s="89">
        <v>1</v>
      </c>
      <c r="BB428" s="89">
        <v>0.44483272727272699</v>
      </c>
      <c r="BC428" s="89">
        <v>1.2254913141341801</v>
      </c>
      <c r="BD428" s="89">
        <v>62.2074</v>
      </c>
      <c r="BE428" s="89">
        <v>1.3912605032668499</v>
      </c>
      <c r="BF428" s="89">
        <v>60.757579999999997</v>
      </c>
      <c r="BG428" s="89">
        <v>1.30837590870052</v>
      </c>
      <c r="BH428" s="89">
        <v>1.4101192417147901</v>
      </c>
      <c r="BI428" s="89">
        <v>0.25037936267071298</v>
      </c>
      <c r="BJ428" s="89">
        <v>0.35306475703025902</v>
      </c>
      <c r="BK428" s="89">
        <v>1</v>
      </c>
      <c r="BL428" s="89">
        <v>0.17491999999999999</v>
      </c>
      <c r="BM428" s="89">
        <v>0.60743987186305604</v>
      </c>
      <c r="BN428" s="89">
        <v>55.9358</v>
      </c>
      <c r="BO428" s="89">
        <v>0.81744687520665704</v>
      </c>
      <c r="BP428" s="89">
        <v>61.666666363636402</v>
      </c>
      <c r="BQ428" s="89">
        <v>0.71244337353485698</v>
      </c>
      <c r="BR428" s="89">
        <v>0.75922318339572503</v>
      </c>
      <c r="BS428" s="89">
        <v>0.25037936267071298</v>
      </c>
      <c r="BT428" s="89">
        <v>0.190093816783452</v>
      </c>
      <c r="BU428" s="89">
        <v>1</v>
      </c>
      <c r="BV428" s="89">
        <v>0.257854545454545</v>
      </c>
      <c r="BW428" s="89">
        <v>0.75109702842348203</v>
      </c>
      <c r="BX428" s="89">
        <v>54.994100000000003</v>
      </c>
      <c r="BY428" s="89">
        <v>0.60705158456916197</v>
      </c>
      <c r="BZ428" s="89">
        <v>54.8484954545455</v>
      </c>
      <c r="CA428" s="89">
        <v>0.67907430649632206</v>
      </c>
      <c r="CB428" s="89">
        <v>0.725624203320271</v>
      </c>
      <c r="CC428" s="89">
        <v>0.25037936267071298</v>
      </c>
      <c r="CD428" s="89">
        <v>0.18168132556577299</v>
      </c>
      <c r="CE428" s="89">
        <v>1</v>
      </c>
      <c r="CF428" s="89">
        <v>0.16276204268292699</v>
      </c>
      <c r="CG428" s="89">
        <v>0.57697726327257304</v>
      </c>
      <c r="CH428" s="89">
        <v>56.8324</v>
      </c>
      <c r="CI428" s="89">
        <v>0.86005637550373804</v>
      </c>
      <c r="CJ428" s="89">
        <v>58.231721036585398</v>
      </c>
      <c r="CK428" s="89">
        <v>0.71851681938815504</v>
      </c>
      <c r="CL428" s="89">
        <v>0.78662690083224196</v>
      </c>
      <c r="CM428" s="89">
        <v>0.24886191198786001</v>
      </c>
      <c r="CN428" s="89">
        <v>0.195761474562197</v>
      </c>
      <c r="CO428" s="89">
        <v>97.47</v>
      </c>
      <c r="CP428" s="89">
        <v>0.76170000000000004</v>
      </c>
      <c r="CQ428" s="89">
        <v>-2.2000000000000002</v>
      </c>
      <c r="CR428" s="89">
        <v>-0.50009999999999999</v>
      </c>
      <c r="CS428" s="89">
        <v>0.76170000000000004</v>
      </c>
      <c r="CT428" s="89">
        <v>0.57599999999999996</v>
      </c>
      <c r="CU428" s="86" t="s">
        <v>6988</v>
      </c>
      <c r="CV428" s="86">
        <v>0.8861</v>
      </c>
      <c r="CW428" s="86">
        <v>84</v>
      </c>
      <c r="CX428" s="86">
        <v>2</v>
      </c>
      <c r="CY428" s="86">
        <v>-0.96260000000000001</v>
      </c>
      <c r="CZ428" s="86">
        <v>12</v>
      </c>
      <c r="DA428" s="86">
        <v>4</v>
      </c>
      <c r="DB428" s="86">
        <v>0.91900000000000004</v>
      </c>
      <c r="DC428" s="86">
        <v>89</v>
      </c>
      <c r="DD428" s="86">
        <v>-99</v>
      </c>
      <c r="DE428" s="86">
        <v>-99</v>
      </c>
      <c r="DF428" s="86">
        <v>-99</v>
      </c>
      <c r="DG428" s="86">
        <v>-99</v>
      </c>
      <c r="DH428" s="86">
        <v>-99</v>
      </c>
    </row>
    <row r="429" spans="1:112" x14ac:dyDescent="0.2">
      <c r="A429" s="85">
        <f>IF(ISERROR(SEARCH('School Lookup'!$F$3,Data!J429)),A428,A428+1)</f>
        <v>0</v>
      </c>
      <c r="B429" s="85">
        <f>IF(I429='School Lookup'!$G$13,1,0)</f>
        <v>0</v>
      </c>
      <c r="C429" s="85">
        <f t="shared" si="6"/>
        <v>427</v>
      </c>
      <c r="D429" s="86" t="s">
        <v>6478</v>
      </c>
      <c r="E429" s="86" t="s">
        <v>6598</v>
      </c>
      <c r="F429" s="86" t="s">
        <v>2755</v>
      </c>
      <c r="G429" s="86" t="s">
        <v>3005</v>
      </c>
      <c r="H429" s="86" t="s">
        <v>587</v>
      </c>
      <c r="I429" s="86" t="s">
        <v>4336</v>
      </c>
      <c r="J429" s="86" t="s">
        <v>2619</v>
      </c>
      <c r="K429" s="86" t="s">
        <v>6485</v>
      </c>
      <c r="L429" s="86">
        <v>1</v>
      </c>
      <c r="M429" s="86">
        <v>1</v>
      </c>
      <c r="N429" s="89">
        <v>0.35512347266881</v>
      </c>
      <c r="O429" s="89">
        <v>0.86337448755689095</v>
      </c>
      <c r="P429" s="89">
        <v>60.220199999999998</v>
      </c>
      <c r="Q429" s="89">
        <v>1.1014617970970699</v>
      </c>
      <c r="R429" s="89">
        <v>53.697759163987101</v>
      </c>
      <c r="S429" s="89">
        <v>0.98241814232698199</v>
      </c>
      <c r="T429" s="89">
        <v>1.1146032258355201</v>
      </c>
      <c r="U429" s="89">
        <v>0.370679380214541</v>
      </c>
      <c r="V429" s="89">
        <v>0.413160432937838</v>
      </c>
      <c r="W429" s="89">
        <v>1</v>
      </c>
      <c r="X429" s="89">
        <v>0.47633258785942501</v>
      </c>
      <c r="Y429" s="89">
        <v>1.2104090136052601</v>
      </c>
      <c r="Z429" s="89">
        <v>51.4054</v>
      </c>
      <c r="AA429" s="89">
        <v>0.19673558928749399</v>
      </c>
      <c r="AB429" s="89">
        <v>50.798715015974402</v>
      </c>
      <c r="AC429" s="89">
        <v>0.70357230144637795</v>
      </c>
      <c r="AD429" s="89">
        <v>0.82057593512260896</v>
      </c>
      <c r="AE429" s="89">
        <v>0.37306317044100101</v>
      </c>
      <c r="AF429" s="89">
        <v>0.30612665994443</v>
      </c>
      <c r="AG429" s="89">
        <v>1</v>
      </c>
      <c r="AH429" s="89">
        <v>9.7288990825688093E-2</v>
      </c>
      <c r="AI429" s="89">
        <v>0.26641121895129899</v>
      </c>
      <c r="AJ429" s="89">
        <v>-99</v>
      </c>
      <c r="AK429" s="89">
        <v>-99</v>
      </c>
      <c r="AL429" s="89">
        <v>58.715592660550399</v>
      </c>
      <c r="AM429" s="89">
        <v>0.26641121895129899</v>
      </c>
      <c r="AN429" s="89">
        <v>0.236674957456638</v>
      </c>
      <c r="AO429" s="89">
        <v>0.12991656734207399</v>
      </c>
      <c r="AP429" s="89">
        <v>3.0747998048597701E-2</v>
      </c>
      <c r="AQ429" s="89">
        <v>1</v>
      </c>
      <c r="AR429" s="89">
        <v>0.43883113207547197</v>
      </c>
      <c r="AS429" s="89">
        <v>1.0564216471065699</v>
      </c>
      <c r="AT429" s="89">
        <v>-99</v>
      </c>
      <c r="AU429" s="89">
        <v>-99</v>
      </c>
      <c r="AV429" s="89">
        <v>38.679242452830202</v>
      </c>
      <c r="AW429" s="89">
        <v>1.0564216471065699</v>
      </c>
      <c r="AX429" s="89">
        <v>1.0740377506907399</v>
      </c>
      <c r="AY429" s="89">
        <v>0.126340882002384</v>
      </c>
      <c r="AZ429" s="89">
        <v>0.13569487672612501</v>
      </c>
      <c r="BA429" s="89">
        <v>-99</v>
      </c>
      <c r="BB429" s="89">
        <v>-99</v>
      </c>
      <c r="BC429" s="89">
        <v>-99</v>
      </c>
      <c r="BD429" s="89">
        <v>-99</v>
      </c>
      <c r="BE429" s="89">
        <v>-99</v>
      </c>
      <c r="BF429" s="89">
        <v>-99</v>
      </c>
      <c r="BG429" s="89">
        <v>-99</v>
      </c>
      <c r="BH429" s="89">
        <v>-99</v>
      </c>
      <c r="BI429" s="89">
        <v>-99</v>
      </c>
      <c r="BJ429" s="89">
        <v>-99</v>
      </c>
      <c r="BK429" s="89">
        <v>-99</v>
      </c>
      <c r="BL429" s="89">
        <v>-99</v>
      </c>
      <c r="BM429" s="89">
        <v>-99</v>
      </c>
      <c r="BN429" s="89">
        <v>-99</v>
      </c>
      <c r="BO429" s="89">
        <v>-99</v>
      </c>
      <c r="BP429" s="89">
        <v>-99</v>
      </c>
      <c r="BQ429" s="89">
        <v>-99</v>
      </c>
      <c r="BR429" s="89">
        <v>-99</v>
      </c>
      <c r="BS429" s="89">
        <v>-99</v>
      </c>
      <c r="BT429" s="89">
        <v>-99</v>
      </c>
      <c r="BU429" s="89">
        <v>-99</v>
      </c>
      <c r="BV429" s="89">
        <v>-99</v>
      </c>
      <c r="BW429" s="89">
        <v>-99</v>
      </c>
      <c r="BX429" s="89">
        <v>-99</v>
      </c>
      <c r="BY429" s="89">
        <v>-99</v>
      </c>
      <c r="BZ429" s="89">
        <v>-99</v>
      </c>
      <c r="CA429" s="89">
        <v>-99</v>
      </c>
      <c r="CB429" s="89">
        <v>-99</v>
      </c>
      <c r="CC429" s="89">
        <v>-99</v>
      </c>
      <c r="CD429" s="89">
        <v>-99</v>
      </c>
      <c r="CE429" s="89">
        <v>-99</v>
      </c>
      <c r="CF429" s="89">
        <v>-99</v>
      </c>
      <c r="CG429" s="89">
        <v>-99</v>
      </c>
      <c r="CH429" s="89">
        <v>-99</v>
      </c>
      <c r="CI429" s="89">
        <v>-99</v>
      </c>
      <c r="CJ429" s="89">
        <v>-99</v>
      </c>
      <c r="CK429" s="89">
        <v>-99</v>
      </c>
      <c r="CL429" s="89">
        <v>-99</v>
      </c>
      <c r="CM429" s="89">
        <v>-99</v>
      </c>
      <c r="CN429" s="89">
        <v>-99</v>
      </c>
      <c r="CO429" s="89">
        <v>-99</v>
      </c>
      <c r="CP429" s="89">
        <v>-99</v>
      </c>
      <c r="CQ429" s="89">
        <v>-99</v>
      </c>
      <c r="CR429" s="89">
        <v>-99</v>
      </c>
      <c r="CS429" s="89">
        <v>-99</v>
      </c>
      <c r="CT429" s="89">
        <v>-99</v>
      </c>
      <c r="CU429" s="86">
        <v>-99</v>
      </c>
      <c r="CV429" s="86">
        <v>0.88570000000000004</v>
      </c>
      <c r="CW429" s="86">
        <v>84</v>
      </c>
      <c r="CX429" s="86">
        <v>2</v>
      </c>
      <c r="CY429" s="86">
        <v>-0.97150000000000003</v>
      </c>
      <c r="CZ429" s="86">
        <v>11</v>
      </c>
      <c r="DA429" s="86">
        <v>2</v>
      </c>
      <c r="DB429" s="86">
        <v>0.48170000000000002</v>
      </c>
      <c r="DC429" s="86">
        <v>72</v>
      </c>
      <c r="DD429" s="86">
        <v>-99</v>
      </c>
      <c r="DE429" s="86">
        <v>-99</v>
      </c>
      <c r="DF429" s="86">
        <v>-99</v>
      </c>
      <c r="DG429" s="86">
        <v>-99</v>
      </c>
      <c r="DH429" s="86">
        <v>-99</v>
      </c>
    </row>
    <row r="430" spans="1:112" x14ac:dyDescent="0.2">
      <c r="A430" s="85">
        <f>IF(ISERROR(SEARCH('School Lookup'!$F$3,Data!J430)),A429,A429+1)</f>
        <v>0</v>
      </c>
      <c r="B430" s="85">
        <f>IF(I430='School Lookup'!$G$13,1,0)</f>
        <v>0</v>
      </c>
      <c r="C430" s="85">
        <f t="shared" si="6"/>
        <v>428</v>
      </c>
      <c r="D430" s="86" t="s">
        <v>6478</v>
      </c>
      <c r="E430" s="86" t="s">
        <v>6760</v>
      </c>
      <c r="F430" s="86" t="s">
        <v>2767</v>
      </c>
      <c r="G430" s="86" t="s">
        <v>2783</v>
      </c>
      <c r="H430" s="86" t="s">
        <v>5997</v>
      </c>
      <c r="I430" s="86" t="s">
        <v>3538</v>
      </c>
      <c r="J430" s="86" t="s">
        <v>1996</v>
      </c>
      <c r="K430" s="86" t="s">
        <v>1671</v>
      </c>
      <c r="L430" s="86">
        <v>1</v>
      </c>
      <c r="M430" s="86">
        <v>1</v>
      </c>
      <c r="N430" s="89">
        <v>0.60391563517915303</v>
      </c>
      <c r="O430" s="89">
        <v>1.4021336467752299</v>
      </c>
      <c r="P430" s="89">
        <v>58.573099999999997</v>
      </c>
      <c r="Q430" s="89">
        <v>0.92675157459563995</v>
      </c>
      <c r="R430" s="89">
        <v>54.234535993485302</v>
      </c>
      <c r="S430" s="89">
        <v>1.16444261068544</v>
      </c>
      <c r="T430" s="89">
        <v>1.32114036361406</v>
      </c>
      <c r="U430" s="89">
        <v>0.36149543715042698</v>
      </c>
      <c r="V430" s="89">
        <v>0.47758621328174</v>
      </c>
      <c r="W430" s="89">
        <v>1</v>
      </c>
      <c r="X430" s="89">
        <v>0.38857456790123501</v>
      </c>
      <c r="Y430" s="89">
        <v>1.0038127345454899</v>
      </c>
      <c r="Z430" s="89">
        <v>53.972200000000001</v>
      </c>
      <c r="AA430" s="89">
        <v>0.51682314540571395</v>
      </c>
      <c r="AB430" s="89">
        <v>51.111121481481497</v>
      </c>
      <c r="AC430" s="89">
        <v>0.76031793997560004</v>
      </c>
      <c r="AD430" s="89">
        <v>0.88664783274578796</v>
      </c>
      <c r="AE430" s="89">
        <v>0.35766853105681501</v>
      </c>
      <c r="AF430" s="89">
        <v>0.31712602790289401</v>
      </c>
      <c r="AG430" s="89">
        <v>1</v>
      </c>
      <c r="AH430" s="89">
        <v>0.315221581196581</v>
      </c>
      <c r="AI430" s="89">
        <v>0.73542317799491597</v>
      </c>
      <c r="AJ430" s="89">
        <v>54.941200000000002</v>
      </c>
      <c r="AK430" s="89">
        <v>0.61807953039696395</v>
      </c>
      <c r="AL430" s="89">
        <v>46.581199358974402</v>
      </c>
      <c r="AM430" s="89">
        <v>0.67675135419594001</v>
      </c>
      <c r="AN430" s="89">
        <v>0.66775508729018995</v>
      </c>
      <c r="AO430" s="89">
        <v>0.13776861937003201</v>
      </c>
      <c r="AP430" s="89">
        <v>9.1995696453284898E-2</v>
      </c>
      <c r="AQ430" s="89">
        <v>1</v>
      </c>
      <c r="AR430" s="89">
        <v>0.332755144032922</v>
      </c>
      <c r="AS430" s="89">
        <v>0.81798234563453398</v>
      </c>
      <c r="AT430" s="89">
        <v>41.7087</v>
      </c>
      <c r="AU430" s="89">
        <v>-0.75839588199938102</v>
      </c>
      <c r="AV430" s="89">
        <v>49.1769452674897</v>
      </c>
      <c r="AW430" s="89">
        <v>2.9793231817576201E-2</v>
      </c>
      <c r="AX430" s="89">
        <v>-7.8181205952261197E-3</v>
      </c>
      <c r="AY430" s="89">
        <v>0.143067412422726</v>
      </c>
      <c r="AZ430" s="89">
        <v>-1.11851828356782E-3</v>
      </c>
      <c r="BA430" s="89">
        <v>-99</v>
      </c>
      <c r="BB430" s="89">
        <v>-99</v>
      </c>
      <c r="BC430" s="89">
        <v>-99</v>
      </c>
      <c r="BD430" s="89">
        <v>-99</v>
      </c>
      <c r="BE430" s="89">
        <v>-99</v>
      </c>
      <c r="BF430" s="89">
        <v>-99</v>
      </c>
      <c r="BG430" s="89">
        <v>-99</v>
      </c>
      <c r="BH430" s="89">
        <v>-99</v>
      </c>
      <c r="BI430" s="89">
        <v>-99</v>
      </c>
      <c r="BJ430" s="89">
        <v>-99</v>
      </c>
      <c r="BK430" s="89">
        <v>-99</v>
      </c>
      <c r="BL430" s="89">
        <v>-99</v>
      </c>
      <c r="BM430" s="89">
        <v>-99</v>
      </c>
      <c r="BN430" s="89">
        <v>-99</v>
      </c>
      <c r="BO430" s="89">
        <v>-99</v>
      </c>
      <c r="BP430" s="89">
        <v>-99</v>
      </c>
      <c r="BQ430" s="89">
        <v>-99</v>
      </c>
      <c r="BR430" s="89">
        <v>-99</v>
      </c>
      <c r="BS430" s="89">
        <v>-99</v>
      </c>
      <c r="BT430" s="89">
        <v>-99</v>
      </c>
      <c r="BU430" s="89">
        <v>-99</v>
      </c>
      <c r="BV430" s="89">
        <v>-99</v>
      </c>
      <c r="BW430" s="89">
        <v>-99</v>
      </c>
      <c r="BX430" s="89">
        <v>-99</v>
      </c>
      <c r="BY430" s="89">
        <v>-99</v>
      </c>
      <c r="BZ430" s="89">
        <v>-99</v>
      </c>
      <c r="CA430" s="89">
        <v>-99</v>
      </c>
      <c r="CB430" s="89">
        <v>-99</v>
      </c>
      <c r="CC430" s="89">
        <v>-99</v>
      </c>
      <c r="CD430" s="89">
        <v>-99</v>
      </c>
      <c r="CE430" s="89">
        <v>-99</v>
      </c>
      <c r="CF430" s="89">
        <v>-99</v>
      </c>
      <c r="CG430" s="89">
        <v>-99</v>
      </c>
      <c r="CH430" s="89">
        <v>-99</v>
      </c>
      <c r="CI430" s="89">
        <v>-99</v>
      </c>
      <c r="CJ430" s="89">
        <v>-99</v>
      </c>
      <c r="CK430" s="89">
        <v>-99</v>
      </c>
      <c r="CL430" s="89">
        <v>-99</v>
      </c>
      <c r="CM430" s="89">
        <v>-99</v>
      </c>
      <c r="CN430" s="89">
        <v>-99</v>
      </c>
      <c r="CO430" s="89">
        <v>-99</v>
      </c>
      <c r="CP430" s="89">
        <v>-99</v>
      </c>
      <c r="CQ430" s="89">
        <v>-99</v>
      </c>
      <c r="CR430" s="89">
        <v>-99</v>
      </c>
      <c r="CS430" s="89">
        <v>-99</v>
      </c>
      <c r="CT430" s="89">
        <v>-99</v>
      </c>
      <c r="CU430" s="86">
        <v>-99</v>
      </c>
      <c r="CV430" s="86">
        <v>0.88560000000000005</v>
      </c>
      <c r="CW430" s="86">
        <v>84</v>
      </c>
      <c r="CX430" s="86">
        <v>2</v>
      </c>
      <c r="CY430" s="86">
        <v>0.32519999999999999</v>
      </c>
      <c r="CZ430" s="86">
        <v>67</v>
      </c>
      <c r="DA430" s="86">
        <v>4</v>
      </c>
      <c r="DB430" s="86">
        <v>0.4965</v>
      </c>
      <c r="DC430" s="86">
        <v>72</v>
      </c>
      <c r="DD430" s="86">
        <v>-99</v>
      </c>
      <c r="DE430" s="86">
        <v>-99</v>
      </c>
      <c r="DF430" s="86">
        <v>-99</v>
      </c>
      <c r="DG430" s="86">
        <v>-99</v>
      </c>
      <c r="DH430" s="86">
        <v>-99</v>
      </c>
    </row>
    <row r="431" spans="1:112" x14ac:dyDescent="0.2">
      <c r="A431" s="85">
        <f>IF(ISERROR(SEARCH('School Lookup'!$F$3,Data!J431)),A430,A430+1)</f>
        <v>0</v>
      </c>
      <c r="B431" s="85">
        <f>IF(I431='School Lookup'!$G$13,1,0)</f>
        <v>0</v>
      </c>
      <c r="C431" s="85">
        <f t="shared" si="6"/>
        <v>429</v>
      </c>
      <c r="D431" s="86" t="s">
        <v>6478</v>
      </c>
      <c r="E431" s="86" t="s">
        <v>6856</v>
      </c>
      <c r="F431" s="86" t="s">
        <v>2239</v>
      </c>
      <c r="G431" s="86" t="s">
        <v>3392</v>
      </c>
      <c r="H431" s="86" t="s">
        <v>1333</v>
      </c>
      <c r="I431" s="86" t="s">
        <v>5571</v>
      </c>
      <c r="J431" s="86" t="s">
        <v>1334</v>
      </c>
      <c r="K431" s="86" t="s">
        <v>26</v>
      </c>
      <c r="L431" s="86">
        <v>1</v>
      </c>
      <c r="M431" s="86">
        <v>1</v>
      </c>
      <c r="N431" s="89">
        <v>0.46766947368421102</v>
      </c>
      <c r="O431" s="89">
        <v>1.10709273120503</v>
      </c>
      <c r="P431" s="89">
        <v>64.038499999999999</v>
      </c>
      <c r="Q431" s="89">
        <v>1.5064742690643</v>
      </c>
      <c r="R431" s="89">
        <v>56.8420610526316</v>
      </c>
      <c r="S431" s="89">
        <v>1.3067835001346699</v>
      </c>
      <c r="T431" s="89">
        <v>1.4826498582486101</v>
      </c>
      <c r="U431" s="89">
        <v>0.5</v>
      </c>
      <c r="V431" s="89">
        <v>0.74132492912430703</v>
      </c>
      <c r="W431" s="89">
        <v>1</v>
      </c>
      <c r="X431" s="89">
        <v>0.22846</v>
      </c>
      <c r="Y431" s="89">
        <v>0.62687768100372698</v>
      </c>
      <c r="Z431" s="89">
        <v>48.730800000000002</v>
      </c>
      <c r="AA431" s="89">
        <v>-0.13679494585111901</v>
      </c>
      <c r="AB431" s="89">
        <v>46.315797894736797</v>
      </c>
      <c r="AC431" s="89">
        <v>0.24504136757630399</v>
      </c>
      <c r="AD431" s="89">
        <v>0.286684525933111</v>
      </c>
      <c r="AE431" s="89">
        <v>0.5</v>
      </c>
      <c r="AF431" s="89">
        <v>0.143342262966556</v>
      </c>
      <c r="AG431" s="89">
        <v>-99</v>
      </c>
      <c r="AH431" s="89">
        <v>-99</v>
      </c>
      <c r="AI431" s="89">
        <v>-99</v>
      </c>
      <c r="AJ431" s="89">
        <v>-99</v>
      </c>
      <c r="AK431" s="89">
        <v>-99</v>
      </c>
      <c r="AL431" s="89">
        <v>-99</v>
      </c>
      <c r="AM431" s="89">
        <v>-99</v>
      </c>
      <c r="AN431" s="89">
        <v>-99</v>
      </c>
      <c r="AO431" s="89">
        <v>-99</v>
      </c>
      <c r="AP431" s="89">
        <v>-99</v>
      </c>
      <c r="AQ431" s="89">
        <v>-99</v>
      </c>
      <c r="AR431" s="89">
        <v>-99</v>
      </c>
      <c r="AS431" s="89">
        <v>-99</v>
      </c>
      <c r="AT431" s="89">
        <v>-99</v>
      </c>
      <c r="AU431" s="89">
        <v>-99</v>
      </c>
      <c r="AV431" s="89">
        <v>-99</v>
      </c>
      <c r="AW431" s="89">
        <v>-99</v>
      </c>
      <c r="AX431" s="89">
        <v>-99</v>
      </c>
      <c r="AY431" s="89">
        <v>-99</v>
      </c>
      <c r="AZ431" s="89">
        <v>-99</v>
      </c>
      <c r="BA431" s="89">
        <v>-99</v>
      </c>
      <c r="BB431" s="89">
        <v>-99</v>
      </c>
      <c r="BC431" s="89">
        <v>-99</v>
      </c>
      <c r="BD431" s="89">
        <v>-99</v>
      </c>
      <c r="BE431" s="89">
        <v>-99</v>
      </c>
      <c r="BF431" s="89">
        <v>-99</v>
      </c>
      <c r="BG431" s="89">
        <v>-99</v>
      </c>
      <c r="BH431" s="89">
        <v>-99</v>
      </c>
      <c r="BI431" s="89">
        <v>-99</v>
      </c>
      <c r="BJ431" s="89">
        <v>-99</v>
      </c>
      <c r="BK431" s="89">
        <v>-99</v>
      </c>
      <c r="BL431" s="89">
        <v>-99</v>
      </c>
      <c r="BM431" s="89">
        <v>-99</v>
      </c>
      <c r="BN431" s="89">
        <v>-99</v>
      </c>
      <c r="BO431" s="89">
        <v>-99</v>
      </c>
      <c r="BP431" s="89">
        <v>-99</v>
      </c>
      <c r="BQ431" s="89">
        <v>-99</v>
      </c>
      <c r="BR431" s="89">
        <v>-99</v>
      </c>
      <c r="BS431" s="89">
        <v>-99</v>
      </c>
      <c r="BT431" s="89">
        <v>-99</v>
      </c>
      <c r="BU431" s="89">
        <v>-99</v>
      </c>
      <c r="BV431" s="89">
        <v>-99</v>
      </c>
      <c r="BW431" s="89">
        <v>-99</v>
      </c>
      <c r="BX431" s="89">
        <v>-99</v>
      </c>
      <c r="BY431" s="89">
        <v>-99</v>
      </c>
      <c r="BZ431" s="89">
        <v>-99</v>
      </c>
      <c r="CA431" s="89">
        <v>-99</v>
      </c>
      <c r="CB431" s="89">
        <v>-99</v>
      </c>
      <c r="CC431" s="89">
        <v>-99</v>
      </c>
      <c r="CD431" s="89">
        <v>-99</v>
      </c>
      <c r="CE431" s="89">
        <v>-99</v>
      </c>
      <c r="CF431" s="89">
        <v>-99</v>
      </c>
      <c r="CG431" s="89">
        <v>-99</v>
      </c>
      <c r="CH431" s="89">
        <v>-99</v>
      </c>
      <c r="CI431" s="89">
        <v>-99</v>
      </c>
      <c r="CJ431" s="89">
        <v>-99</v>
      </c>
      <c r="CK431" s="89">
        <v>-99</v>
      </c>
      <c r="CL431" s="89">
        <v>-99</v>
      </c>
      <c r="CM431" s="89">
        <v>-99</v>
      </c>
      <c r="CN431" s="89">
        <v>-99</v>
      </c>
      <c r="CO431" s="89">
        <v>-99</v>
      </c>
      <c r="CP431" s="89">
        <v>-99</v>
      </c>
      <c r="CQ431" s="89">
        <v>-99</v>
      </c>
      <c r="CR431" s="89">
        <v>-99</v>
      </c>
      <c r="CS431" s="89">
        <v>-99</v>
      </c>
      <c r="CT431" s="89">
        <v>-99</v>
      </c>
      <c r="CU431" s="86">
        <v>-99</v>
      </c>
      <c r="CV431" s="86">
        <v>0.88470000000000004</v>
      </c>
      <c r="CW431" s="86">
        <v>84</v>
      </c>
      <c r="CX431" s="86">
        <v>2</v>
      </c>
      <c r="CY431" s="86">
        <v>0.93610000000000004</v>
      </c>
      <c r="CZ431" s="86">
        <v>86</v>
      </c>
      <c r="DA431" s="86">
        <v>2</v>
      </c>
      <c r="DB431" s="86">
        <v>0.68479999999999996</v>
      </c>
      <c r="DC431" s="86">
        <v>81</v>
      </c>
      <c r="DD431" s="86">
        <v>1</v>
      </c>
      <c r="DE431" s="86">
        <v>-99</v>
      </c>
      <c r="DF431" s="86">
        <v>-99</v>
      </c>
      <c r="DG431" s="86">
        <v>1</v>
      </c>
      <c r="DH431" s="86">
        <v>1</v>
      </c>
    </row>
    <row r="432" spans="1:112" x14ac:dyDescent="0.2">
      <c r="A432" s="85">
        <f>IF(ISERROR(SEARCH('School Lookup'!$F$3,Data!J432)),A431,A431+1)</f>
        <v>0</v>
      </c>
      <c r="B432" s="85">
        <f>IF(I432='School Lookup'!$G$13,1,0)</f>
        <v>0</v>
      </c>
      <c r="C432" s="85">
        <f t="shared" si="6"/>
        <v>430</v>
      </c>
      <c r="D432" s="86" t="s">
        <v>6478</v>
      </c>
      <c r="E432" s="86" t="s">
        <v>6760</v>
      </c>
      <c r="F432" s="86" t="s">
        <v>2767</v>
      </c>
      <c r="G432" s="86" t="s">
        <v>2785</v>
      </c>
      <c r="H432" s="86" t="s">
        <v>873</v>
      </c>
      <c r="I432" s="86" t="s">
        <v>3843</v>
      </c>
      <c r="J432" s="86" t="s">
        <v>1728</v>
      </c>
      <c r="K432" s="86" t="s">
        <v>6557</v>
      </c>
      <c r="L432" s="86">
        <v>1</v>
      </c>
      <c r="M432" s="86">
        <v>1</v>
      </c>
      <c r="N432" s="89">
        <v>0.68377296703296697</v>
      </c>
      <c r="O432" s="89">
        <v>1.5750646126580199</v>
      </c>
      <c r="P432" s="89">
        <v>44.751600000000003</v>
      </c>
      <c r="Q432" s="89">
        <v>-0.53931444465246203</v>
      </c>
      <c r="R432" s="89">
        <v>49.450529890109898</v>
      </c>
      <c r="S432" s="89">
        <v>0.51787508400277804</v>
      </c>
      <c r="T432" s="89">
        <v>0.58750159765094201</v>
      </c>
      <c r="U432" s="89">
        <v>0.37173202614379097</v>
      </c>
      <c r="V432" s="89">
        <v>0.218393159257499</v>
      </c>
      <c r="W432" s="89">
        <v>1</v>
      </c>
      <c r="X432" s="89">
        <v>0.63895000000000002</v>
      </c>
      <c r="Y432" s="89">
        <v>1.59323615891436</v>
      </c>
      <c r="Z432" s="89">
        <v>48.820500000000003</v>
      </c>
      <c r="AA432" s="89">
        <v>-0.12560909039537399</v>
      </c>
      <c r="AB432" s="89">
        <v>48.4649</v>
      </c>
      <c r="AC432" s="89">
        <v>0.73381353425949403</v>
      </c>
      <c r="AD432" s="89">
        <v>0.85578737498327795</v>
      </c>
      <c r="AE432" s="89">
        <v>0.37254901960784298</v>
      </c>
      <c r="AF432" s="89">
        <v>0.31882274754279</v>
      </c>
      <c r="AG432" s="89">
        <v>1</v>
      </c>
      <c r="AH432" s="89">
        <v>0.56624936708860796</v>
      </c>
      <c r="AI432" s="89">
        <v>1.27565919058592</v>
      </c>
      <c r="AJ432" s="89">
        <v>-99</v>
      </c>
      <c r="AK432" s="89">
        <v>-99</v>
      </c>
      <c r="AL432" s="89">
        <v>43.670846835443001</v>
      </c>
      <c r="AM432" s="89">
        <v>1.27565919058592</v>
      </c>
      <c r="AN432" s="89">
        <v>1.2969337751497201</v>
      </c>
      <c r="AO432" s="89">
        <v>0.12908496732026101</v>
      </c>
      <c r="AP432" s="89">
        <v>0.16741465398174499</v>
      </c>
      <c r="AQ432" s="89">
        <v>1</v>
      </c>
      <c r="AR432" s="89">
        <v>0.58331935483871</v>
      </c>
      <c r="AS432" s="89">
        <v>1.3812045837763001</v>
      </c>
      <c r="AT432" s="89">
        <v>-99</v>
      </c>
      <c r="AU432" s="89">
        <v>-99</v>
      </c>
      <c r="AV432" s="89">
        <v>50.3226096774194</v>
      </c>
      <c r="AW432" s="89">
        <v>1.3812045837763001</v>
      </c>
      <c r="AX432" s="89">
        <v>1.41629237923688</v>
      </c>
      <c r="AY432" s="89">
        <v>0.12663398692810501</v>
      </c>
      <c r="AZ432" s="89">
        <v>0.17935075063865699</v>
      </c>
      <c r="BA432" s="89">
        <v>-99</v>
      </c>
      <c r="BB432" s="89">
        <v>-99</v>
      </c>
      <c r="BC432" s="89">
        <v>-99</v>
      </c>
      <c r="BD432" s="89">
        <v>-99</v>
      </c>
      <c r="BE432" s="89">
        <v>-99</v>
      </c>
      <c r="BF432" s="89">
        <v>-99</v>
      </c>
      <c r="BG432" s="89">
        <v>-99</v>
      </c>
      <c r="BH432" s="89">
        <v>-99</v>
      </c>
      <c r="BI432" s="89">
        <v>-99</v>
      </c>
      <c r="BJ432" s="89">
        <v>-99</v>
      </c>
      <c r="BK432" s="89">
        <v>-99</v>
      </c>
      <c r="BL432" s="89">
        <v>-99</v>
      </c>
      <c r="BM432" s="89">
        <v>-99</v>
      </c>
      <c r="BN432" s="89">
        <v>-99</v>
      </c>
      <c r="BO432" s="89">
        <v>-99</v>
      </c>
      <c r="BP432" s="89">
        <v>-99</v>
      </c>
      <c r="BQ432" s="89">
        <v>-99</v>
      </c>
      <c r="BR432" s="89">
        <v>-99</v>
      </c>
      <c r="BS432" s="89">
        <v>-99</v>
      </c>
      <c r="BT432" s="89">
        <v>-99</v>
      </c>
      <c r="BU432" s="89">
        <v>-99</v>
      </c>
      <c r="BV432" s="89">
        <v>-99</v>
      </c>
      <c r="BW432" s="89">
        <v>-99</v>
      </c>
      <c r="BX432" s="89">
        <v>-99</v>
      </c>
      <c r="BY432" s="89">
        <v>-99</v>
      </c>
      <c r="BZ432" s="89">
        <v>-99</v>
      </c>
      <c r="CA432" s="89">
        <v>-99</v>
      </c>
      <c r="CB432" s="89">
        <v>-99</v>
      </c>
      <c r="CC432" s="89">
        <v>-99</v>
      </c>
      <c r="CD432" s="89">
        <v>-99</v>
      </c>
      <c r="CE432" s="89">
        <v>-99</v>
      </c>
      <c r="CF432" s="89">
        <v>-99</v>
      </c>
      <c r="CG432" s="89">
        <v>-99</v>
      </c>
      <c r="CH432" s="89">
        <v>-99</v>
      </c>
      <c r="CI432" s="89">
        <v>-99</v>
      </c>
      <c r="CJ432" s="89">
        <v>-99</v>
      </c>
      <c r="CK432" s="89">
        <v>-99</v>
      </c>
      <c r="CL432" s="89">
        <v>-99</v>
      </c>
      <c r="CM432" s="89">
        <v>-99</v>
      </c>
      <c r="CN432" s="89">
        <v>-99</v>
      </c>
      <c r="CO432" s="89">
        <v>-99</v>
      </c>
      <c r="CP432" s="89">
        <v>-99</v>
      </c>
      <c r="CQ432" s="89">
        <v>-99</v>
      </c>
      <c r="CR432" s="89">
        <v>-99</v>
      </c>
      <c r="CS432" s="89">
        <v>-99</v>
      </c>
      <c r="CT432" s="89">
        <v>-99</v>
      </c>
      <c r="CU432" s="86">
        <v>-99</v>
      </c>
      <c r="CV432" s="86">
        <v>0.88400000000000001</v>
      </c>
      <c r="CW432" s="86">
        <v>84</v>
      </c>
      <c r="CX432" s="86">
        <v>2</v>
      </c>
      <c r="CY432" s="86">
        <v>0.36380000000000001</v>
      </c>
      <c r="CZ432" s="86">
        <v>68</v>
      </c>
      <c r="DA432" s="86">
        <v>2</v>
      </c>
      <c r="DB432" s="86">
        <v>-0.24729999999999999</v>
      </c>
      <c r="DC432" s="86">
        <v>34</v>
      </c>
      <c r="DD432" s="86">
        <v>-99</v>
      </c>
      <c r="DE432" s="86">
        <v>-99</v>
      </c>
      <c r="DF432" s="86">
        <v>-99</v>
      </c>
      <c r="DG432" s="86">
        <v>-99</v>
      </c>
      <c r="DH432" s="86">
        <v>-99</v>
      </c>
    </row>
    <row r="433" spans="1:112" x14ac:dyDescent="0.2">
      <c r="A433" s="85">
        <f>IF(ISERROR(SEARCH('School Lookup'!$F$3,Data!J433)),A432,A432+1)</f>
        <v>0</v>
      </c>
      <c r="B433" s="85">
        <f>IF(I433='School Lookup'!$G$13,1,0)</f>
        <v>0</v>
      </c>
      <c r="C433" s="85">
        <f t="shared" si="6"/>
        <v>431</v>
      </c>
      <c r="D433" s="86" t="s">
        <v>6478</v>
      </c>
      <c r="E433" s="86" t="s">
        <v>6790</v>
      </c>
      <c r="F433" s="86" t="s">
        <v>2774</v>
      </c>
      <c r="G433" s="86" t="s">
        <v>2807</v>
      </c>
      <c r="H433" s="86" t="s">
        <v>2161</v>
      </c>
      <c r="I433" s="86" t="s">
        <v>3826</v>
      </c>
      <c r="J433" s="86" t="s">
        <v>2466</v>
      </c>
      <c r="K433" s="86" t="s">
        <v>26</v>
      </c>
      <c r="L433" s="86">
        <v>1</v>
      </c>
      <c r="M433" s="86">
        <v>1</v>
      </c>
      <c r="N433" s="89">
        <v>0.45955178571428601</v>
      </c>
      <c r="O433" s="89">
        <v>1.08951388667334</v>
      </c>
      <c r="P433" s="89">
        <v>52.505899999999997</v>
      </c>
      <c r="Q433" s="89">
        <v>0.28319510445983098</v>
      </c>
      <c r="R433" s="89">
        <v>51.071429642857098</v>
      </c>
      <c r="S433" s="89">
        <v>0.68635449556658401</v>
      </c>
      <c r="T433" s="89">
        <v>0.77866960793446605</v>
      </c>
      <c r="U433" s="89">
        <v>0.37837837837837801</v>
      </c>
      <c r="V433" s="89">
        <v>0.294631743542771</v>
      </c>
      <c r="W433" s="89">
        <v>1</v>
      </c>
      <c r="X433" s="89">
        <v>0.65584109090909104</v>
      </c>
      <c r="Y433" s="89">
        <v>1.63300046231069</v>
      </c>
      <c r="Z433" s="89">
        <v>53.457799999999999</v>
      </c>
      <c r="AA433" s="89">
        <v>0.45267594310432202</v>
      </c>
      <c r="AB433" s="89">
        <v>53.090934909090898</v>
      </c>
      <c r="AC433" s="89">
        <v>1.04283820270751</v>
      </c>
      <c r="AD433" s="89">
        <v>1.21560086525213</v>
      </c>
      <c r="AE433" s="89">
        <v>0.37162162162162199</v>
      </c>
      <c r="AF433" s="89">
        <v>0.451743564789642</v>
      </c>
      <c r="AG433" s="89">
        <v>1</v>
      </c>
      <c r="AH433" s="89">
        <v>0.29082988505747098</v>
      </c>
      <c r="AI433" s="89">
        <v>0.68292989476852395</v>
      </c>
      <c r="AJ433" s="89">
        <v>-99</v>
      </c>
      <c r="AK433" s="89">
        <v>-99</v>
      </c>
      <c r="AL433" s="89">
        <v>50.574688505747098</v>
      </c>
      <c r="AM433" s="89">
        <v>0.68292989476852395</v>
      </c>
      <c r="AN433" s="89">
        <v>0.67424591244582199</v>
      </c>
      <c r="AO433" s="89">
        <v>0.117567567567568</v>
      </c>
      <c r="AP433" s="89">
        <v>7.9269451868630394E-2</v>
      </c>
      <c r="AQ433" s="89">
        <v>1</v>
      </c>
      <c r="AR433" s="89">
        <v>0.16643673469387801</v>
      </c>
      <c r="AS433" s="89">
        <v>0.444129166639541</v>
      </c>
      <c r="AT433" s="89">
        <v>-99</v>
      </c>
      <c r="AU433" s="89">
        <v>-99</v>
      </c>
      <c r="AV433" s="89">
        <v>41.836771428571403</v>
      </c>
      <c r="AW433" s="89">
        <v>0.444129166639541</v>
      </c>
      <c r="AX433" s="89">
        <v>0.428807007928729</v>
      </c>
      <c r="AY433" s="89">
        <v>0.132432432432432</v>
      </c>
      <c r="AZ433" s="89">
        <v>5.6787955104075E-2</v>
      </c>
      <c r="BA433" s="89">
        <v>-99</v>
      </c>
      <c r="BB433" s="89">
        <v>-99</v>
      </c>
      <c r="BC433" s="89">
        <v>-99</v>
      </c>
      <c r="BD433" s="89">
        <v>-99</v>
      </c>
      <c r="BE433" s="89">
        <v>-99</v>
      </c>
      <c r="BF433" s="89">
        <v>-99</v>
      </c>
      <c r="BG433" s="89">
        <v>-99</v>
      </c>
      <c r="BH433" s="89">
        <v>-99</v>
      </c>
      <c r="BI433" s="89">
        <v>-99</v>
      </c>
      <c r="BJ433" s="89">
        <v>-99</v>
      </c>
      <c r="BK433" s="89">
        <v>-99</v>
      </c>
      <c r="BL433" s="89">
        <v>-99</v>
      </c>
      <c r="BM433" s="89">
        <v>-99</v>
      </c>
      <c r="BN433" s="89">
        <v>-99</v>
      </c>
      <c r="BO433" s="89">
        <v>-99</v>
      </c>
      <c r="BP433" s="89">
        <v>-99</v>
      </c>
      <c r="BQ433" s="89">
        <v>-99</v>
      </c>
      <c r="BR433" s="89">
        <v>-99</v>
      </c>
      <c r="BS433" s="89">
        <v>-99</v>
      </c>
      <c r="BT433" s="89">
        <v>-99</v>
      </c>
      <c r="BU433" s="89">
        <v>-99</v>
      </c>
      <c r="BV433" s="89">
        <v>-99</v>
      </c>
      <c r="BW433" s="89">
        <v>-99</v>
      </c>
      <c r="BX433" s="89">
        <v>-99</v>
      </c>
      <c r="BY433" s="89">
        <v>-99</v>
      </c>
      <c r="BZ433" s="89">
        <v>-99</v>
      </c>
      <c r="CA433" s="89">
        <v>-99</v>
      </c>
      <c r="CB433" s="89">
        <v>-99</v>
      </c>
      <c r="CC433" s="89">
        <v>-99</v>
      </c>
      <c r="CD433" s="89">
        <v>-99</v>
      </c>
      <c r="CE433" s="89">
        <v>-99</v>
      </c>
      <c r="CF433" s="89">
        <v>-99</v>
      </c>
      <c r="CG433" s="89">
        <v>-99</v>
      </c>
      <c r="CH433" s="89">
        <v>-99</v>
      </c>
      <c r="CI433" s="89">
        <v>-99</v>
      </c>
      <c r="CJ433" s="89">
        <v>-99</v>
      </c>
      <c r="CK433" s="89">
        <v>-99</v>
      </c>
      <c r="CL433" s="89">
        <v>-99</v>
      </c>
      <c r="CM433" s="89">
        <v>-99</v>
      </c>
      <c r="CN433" s="89">
        <v>-99</v>
      </c>
      <c r="CO433" s="89">
        <v>-99</v>
      </c>
      <c r="CP433" s="89">
        <v>-99</v>
      </c>
      <c r="CQ433" s="89">
        <v>-99</v>
      </c>
      <c r="CR433" s="89">
        <v>-99</v>
      </c>
      <c r="CS433" s="89">
        <v>-99</v>
      </c>
      <c r="CT433" s="89">
        <v>-99</v>
      </c>
      <c r="CU433" s="86">
        <v>-99</v>
      </c>
      <c r="CV433" s="86">
        <v>0.88239999999999996</v>
      </c>
      <c r="CW433" s="86">
        <v>84</v>
      </c>
      <c r="CX433" s="86">
        <v>2</v>
      </c>
      <c r="CY433" s="86">
        <v>-0.58050000000000002</v>
      </c>
      <c r="CZ433" s="86">
        <v>25</v>
      </c>
      <c r="DA433" s="86">
        <v>2</v>
      </c>
      <c r="DB433" s="86">
        <v>0.27539999999999998</v>
      </c>
      <c r="DC433" s="86">
        <v>62</v>
      </c>
      <c r="DD433" s="86">
        <v>-99</v>
      </c>
      <c r="DE433" s="86">
        <v>-99</v>
      </c>
      <c r="DF433" s="86">
        <v>-99</v>
      </c>
      <c r="DG433" s="86">
        <v>-99</v>
      </c>
      <c r="DH433" s="86">
        <v>-99</v>
      </c>
    </row>
    <row r="434" spans="1:112" x14ac:dyDescent="0.2">
      <c r="A434" s="85">
        <f>IF(ISERROR(SEARCH('School Lookup'!$F$3,Data!J434)),A433,A433+1)</f>
        <v>0</v>
      </c>
      <c r="B434" s="85">
        <f>IF(I434='School Lookup'!$G$13,1,0)</f>
        <v>0</v>
      </c>
      <c r="C434" s="85">
        <f t="shared" si="6"/>
        <v>432</v>
      </c>
      <c r="D434" s="86" t="s">
        <v>6478</v>
      </c>
      <c r="E434" s="86" t="s">
        <v>6499</v>
      </c>
      <c r="F434" s="86" t="s">
        <v>2742</v>
      </c>
      <c r="G434" s="86" t="s">
        <v>2940</v>
      </c>
      <c r="H434" s="86" t="s">
        <v>525</v>
      </c>
      <c r="I434" s="86" t="s">
        <v>4130</v>
      </c>
      <c r="J434" s="86" t="s">
        <v>1018</v>
      </c>
      <c r="K434" s="86" t="s">
        <v>26</v>
      </c>
      <c r="L434" s="86">
        <v>1</v>
      </c>
      <c r="M434" s="86">
        <v>1</v>
      </c>
      <c r="N434" s="89">
        <v>0.36786191369605997</v>
      </c>
      <c r="O434" s="89">
        <v>0.89095956784376795</v>
      </c>
      <c r="P434" s="89">
        <v>54.474899999999998</v>
      </c>
      <c r="Q434" s="89">
        <v>0.492049714444241</v>
      </c>
      <c r="R434" s="89">
        <v>49.906196247654798</v>
      </c>
      <c r="S434" s="89">
        <v>0.69150464114400401</v>
      </c>
      <c r="T434" s="89">
        <v>0.78451330761009697</v>
      </c>
      <c r="U434" s="89">
        <v>0.37855113636363602</v>
      </c>
      <c r="V434" s="89">
        <v>0.29697840408819698</v>
      </c>
      <c r="W434" s="89">
        <v>1</v>
      </c>
      <c r="X434" s="89">
        <v>0.41923264540337701</v>
      </c>
      <c r="Y434" s="89">
        <v>1.0759867049482601</v>
      </c>
      <c r="Z434" s="89">
        <v>53.7654</v>
      </c>
      <c r="AA434" s="89">
        <v>0.49103457340741002</v>
      </c>
      <c r="AB434" s="89">
        <v>50.4690716697936</v>
      </c>
      <c r="AC434" s="89">
        <v>0.78351063917783703</v>
      </c>
      <c r="AD434" s="89">
        <v>0.91365229841069096</v>
      </c>
      <c r="AE434" s="89">
        <v>0.37855113636363602</v>
      </c>
      <c r="AF434" s="89">
        <v>0.34586411580461501</v>
      </c>
      <c r="AG434" s="89">
        <v>1</v>
      </c>
      <c r="AH434" s="89">
        <v>0.31066630434782599</v>
      </c>
      <c r="AI434" s="89">
        <v>0.72561978275611905</v>
      </c>
      <c r="AJ434" s="89">
        <v>-99</v>
      </c>
      <c r="AK434" s="89">
        <v>-99</v>
      </c>
      <c r="AL434" s="89">
        <v>49.4565304347826</v>
      </c>
      <c r="AM434" s="89">
        <v>0.72561978275611905</v>
      </c>
      <c r="AN434" s="89">
        <v>0.71909349345395501</v>
      </c>
      <c r="AO434" s="89">
        <v>0.13068181818181801</v>
      </c>
      <c r="AP434" s="89">
        <v>9.3972445167278207E-2</v>
      </c>
      <c r="AQ434" s="89">
        <v>1</v>
      </c>
      <c r="AR434" s="89">
        <v>0.53178164556962004</v>
      </c>
      <c r="AS434" s="89">
        <v>1.26535729708724</v>
      </c>
      <c r="AT434" s="89">
        <v>-99</v>
      </c>
      <c r="AU434" s="89">
        <v>-99</v>
      </c>
      <c r="AV434" s="89">
        <v>48.101251898734198</v>
      </c>
      <c r="AW434" s="89">
        <v>1.26535729708724</v>
      </c>
      <c r="AX434" s="89">
        <v>1.29421308997249</v>
      </c>
      <c r="AY434" s="89">
        <v>0.11221590909090901</v>
      </c>
      <c r="AZ434" s="89">
        <v>0.14523129844861701</v>
      </c>
      <c r="BA434" s="89">
        <v>-99</v>
      </c>
      <c r="BB434" s="89">
        <v>-99</v>
      </c>
      <c r="BC434" s="89">
        <v>-99</v>
      </c>
      <c r="BD434" s="89">
        <v>-99</v>
      </c>
      <c r="BE434" s="89">
        <v>-99</v>
      </c>
      <c r="BF434" s="89">
        <v>-99</v>
      </c>
      <c r="BG434" s="89">
        <v>-99</v>
      </c>
      <c r="BH434" s="89">
        <v>-99</v>
      </c>
      <c r="BI434" s="89">
        <v>-99</v>
      </c>
      <c r="BJ434" s="89">
        <v>-99</v>
      </c>
      <c r="BK434" s="89">
        <v>-99</v>
      </c>
      <c r="BL434" s="89">
        <v>-99</v>
      </c>
      <c r="BM434" s="89">
        <v>-99</v>
      </c>
      <c r="BN434" s="89">
        <v>-99</v>
      </c>
      <c r="BO434" s="89">
        <v>-99</v>
      </c>
      <c r="BP434" s="89">
        <v>-99</v>
      </c>
      <c r="BQ434" s="89">
        <v>-99</v>
      </c>
      <c r="BR434" s="89">
        <v>-99</v>
      </c>
      <c r="BS434" s="89">
        <v>-99</v>
      </c>
      <c r="BT434" s="89">
        <v>-99</v>
      </c>
      <c r="BU434" s="89">
        <v>-99</v>
      </c>
      <c r="BV434" s="89">
        <v>-99</v>
      </c>
      <c r="BW434" s="89">
        <v>-99</v>
      </c>
      <c r="BX434" s="89">
        <v>-99</v>
      </c>
      <c r="BY434" s="89">
        <v>-99</v>
      </c>
      <c r="BZ434" s="89">
        <v>-99</v>
      </c>
      <c r="CA434" s="89">
        <v>-99</v>
      </c>
      <c r="CB434" s="89">
        <v>-99</v>
      </c>
      <c r="CC434" s="89">
        <v>-99</v>
      </c>
      <c r="CD434" s="89">
        <v>-99</v>
      </c>
      <c r="CE434" s="89">
        <v>-99</v>
      </c>
      <c r="CF434" s="89">
        <v>-99</v>
      </c>
      <c r="CG434" s="89">
        <v>-99</v>
      </c>
      <c r="CH434" s="89">
        <v>-99</v>
      </c>
      <c r="CI434" s="89">
        <v>-99</v>
      </c>
      <c r="CJ434" s="89">
        <v>-99</v>
      </c>
      <c r="CK434" s="89">
        <v>-99</v>
      </c>
      <c r="CL434" s="89">
        <v>-99</v>
      </c>
      <c r="CM434" s="89">
        <v>-99</v>
      </c>
      <c r="CN434" s="89">
        <v>-99</v>
      </c>
      <c r="CO434" s="89">
        <v>-99</v>
      </c>
      <c r="CP434" s="89">
        <v>-99</v>
      </c>
      <c r="CQ434" s="89">
        <v>-99</v>
      </c>
      <c r="CR434" s="89">
        <v>-99</v>
      </c>
      <c r="CS434" s="89">
        <v>-99</v>
      </c>
      <c r="CT434" s="89">
        <v>-99</v>
      </c>
      <c r="CU434" s="86">
        <v>-99</v>
      </c>
      <c r="CV434" s="86">
        <v>0.88200000000000001</v>
      </c>
      <c r="CW434" s="86">
        <v>84</v>
      </c>
      <c r="CX434" s="86">
        <v>2</v>
      </c>
      <c r="CY434" s="86">
        <v>-1.8127</v>
      </c>
      <c r="CZ434" s="86">
        <v>2</v>
      </c>
      <c r="DA434" s="86">
        <v>2</v>
      </c>
      <c r="DB434" s="86">
        <v>0.37209999999999999</v>
      </c>
      <c r="DC434" s="86">
        <v>67</v>
      </c>
      <c r="DD434" s="86">
        <v>-99</v>
      </c>
      <c r="DE434" s="86">
        <v>-99</v>
      </c>
      <c r="DF434" s="86">
        <v>-99</v>
      </c>
      <c r="DG434" s="86">
        <v>-99</v>
      </c>
      <c r="DH434" s="86">
        <v>-99</v>
      </c>
    </row>
    <row r="435" spans="1:112" x14ac:dyDescent="0.2">
      <c r="A435" s="85">
        <f>IF(ISERROR(SEARCH('School Lookup'!$F$3,Data!J435)),A434,A434+1)</f>
        <v>0</v>
      </c>
      <c r="B435" s="85">
        <f>IF(I435='School Lookup'!$G$13,1,0)</f>
        <v>0</v>
      </c>
      <c r="C435" s="85">
        <f t="shared" si="6"/>
        <v>433</v>
      </c>
      <c r="D435" s="86" t="s">
        <v>6478</v>
      </c>
      <c r="E435" s="86" t="s">
        <v>6486</v>
      </c>
      <c r="F435" s="86" t="s">
        <v>1088</v>
      </c>
      <c r="G435" s="86" t="s">
        <v>2792</v>
      </c>
      <c r="H435" s="86" t="s">
        <v>1156</v>
      </c>
      <c r="I435" s="86" t="s">
        <v>3462</v>
      </c>
      <c r="J435" s="86" t="s">
        <v>1836</v>
      </c>
      <c r="K435" s="86" t="s">
        <v>107</v>
      </c>
      <c r="L435" s="86">
        <v>1</v>
      </c>
      <c r="M435" s="86">
        <v>1</v>
      </c>
      <c r="N435" s="89">
        <v>0.75729691358024698</v>
      </c>
      <c r="O435" s="89">
        <v>1.73428063949962</v>
      </c>
      <c r="P435" s="89">
        <v>53.129899999999999</v>
      </c>
      <c r="Q435" s="89">
        <v>0.34938366547063399</v>
      </c>
      <c r="R435" s="89">
        <v>49.691351234567897</v>
      </c>
      <c r="S435" s="89">
        <v>1.0418321524851299</v>
      </c>
      <c r="T435" s="89">
        <v>1.18201833608236</v>
      </c>
      <c r="U435" s="89">
        <v>0.40399002493765601</v>
      </c>
      <c r="V435" s="89">
        <v>0.47752361707068097</v>
      </c>
      <c r="W435" s="89">
        <v>1</v>
      </c>
      <c r="X435" s="89">
        <v>0.55268854489164099</v>
      </c>
      <c r="Y435" s="89">
        <v>1.39016303055345</v>
      </c>
      <c r="Z435" s="89">
        <v>44.763199999999998</v>
      </c>
      <c r="AA435" s="89">
        <v>-0.63156640745882198</v>
      </c>
      <c r="AB435" s="89">
        <v>52.941159133126902</v>
      </c>
      <c r="AC435" s="89">
        <v>0.37929831154731503</v>
      </c>
      <c r="AD435" s="89">
        <v>0.443006866947662</v>
      </c>
      <c r="AE435" s="89">
        <v>0.40274314214463802</v>
      </c>
      <c r="AF435" s="89">
        <v>0.17841797758615299</v>
      </c>
      <c r="AG435" s="89">
        <v>1</v>
      </c>
      <c r="AH435" s="89">
        <v>0.50433290322580604</v>
      </c>
      <c r="AI435" s="89">
        <v>1.1424089870990399</v>
      </c>
      <c r="AJ435" s="89">
        <v>-99</v>
      </c>
      <c r="AK435" s="89">
        <v>-99</v>
      </c>
      <c r="AL435" s="89">
        <v>50.9677406451613</v>
      </c>
      <c r="AM435" s="89">
        <v>1.1424089870990399</v>
      </c>
      <c r="AN435" s="89">
        <v>1.1569486504062501</v>
      </c>
      <c r="AO435" s="89">
        <v>0.19326683291770599</v>
      </c>
      <c r="AP435" s="89">
        <v>0.22359980151243</v>
      </c>
      <c r="AQ435" s="89">
        <v>-99</v>
      </c>
      <c r="AR435" s="89">
        <v>-99</v>
      </c>
      <c r="AS435" s="89">
        <v>-99</v>
      </c>
      <c r="AT435" s="89">
        <v>-99</v>
      </c>
      <c r="AU435" s="89">
        <v>-99</v>
      </c>
      <c r="AV435" s="89">
        <v>-99</v>
      </c>
      <c r="AW435" s="89">
        <v>-99</v>
      </c>
      <c r="AX435" s="89">
        <v>-99</v>
      </c>
      <c r="AY435" s="89">
        <v>-99</v>
      </c>
      <c r="AZ435" s="89">
        <v>-99</v>
      </c>
      <c r="BA435" s="89">
        <v>-99</v>
      </c>
      <c r="BB435" s="89">
        <v>-99</v>
      </c>
      <c r="BC435" s="89">
        <v>-99</v>
      </c>
      <c r="BD435" s="89">
        <v>-99</v>
      </c>
      <c r="BE435" s="89">
        <v>-99</v>
      </c>
      <c r="BF435" s="89">
        <v>-99</v>
      </c>
      <c r="BG435" s="89">
        <v>-99</v>
      </c>
      <c r="BH435" s="89">
        <v>-99</v>
      </c>
      <c r="BI435" s="89">
        <v>-99</v>
      </c>
      <c r="BJ435" s="89">
        <v>-99</v>
      </c>
      <c r="BK435" s="89">
        <v>-99</v>
      </c>
      <c r="BL435" s="89">
        <v>-99</v>
      </c>
      <c r="BM435" s="89">
        <v>-99</v>
      </c>
      <c r="BN435" s="89">
        <v>-99</v>
      </c>
      <c r="BO435" s="89">
        <v>-99</v>
      </c>
      <c r="BP435" s="89">
        <v>-99</v>
      </c>
      <c r="BQ435" s="89">
        <v>-99</v>
      </c>
      <c r="BR435" s="89">
        <v>-99</v>
      </c>
      <c r="BS435" s="89">
        <v>-99</v>
      </c>
      <c r="BT435" s="89">
        <v>-99</v>
      </c>
      <c r="BU435" s="89">
        <v>-99</v>
      </c>
      <c r="BV435" s="89">
        <v>-99</v>
      </c>
      <c r="BW435" s="89">
        <v>-99</v>
      </c>
      <c r="BX435" s="89">
        <v>-99</v>
      </c>
      <c r="BY435" s="89">
        <v>-99</v>
      </c>
      <c r="BZ435" s="89">
        <v>-99</v>
      </c>
      <c r="CA435" s="89">
        <v>-99</v>
      </c>
      <c r="CB435" s="89">
        <v>-99</v>
      </c>
      <c r="CC435" s="89">
        <v>-99</v>
      </c>
      <c r="CD435" s="89">
        <v>-99</v>
      </c>
      <c r="CE435" s="89">
        <v>-99</v>
      </c>
      <c r="CF435" s="89">
        <v>-99</v>
      </c>
      <c r="CG435" s="89">
        <v>-99</v>
      </c>
      <c r="CH435" s="89">
        <v>-99</v>
      </c>
      <c r="CI435" s="89">
        <v>-99</v>
      </c>
      <c r="CJ435" s="89">
        <v>-99</v>
      </c>
      <c r="CK435" s="89">
        <v>-99</v>
      </c>
      <c r="CL435" s="89">
        <v>-99</v>
      </c>
      <c r="CM435" s="89">
        <v>-99</v>
      </c>
      <c r="CN435" s="89">
        <v>-99</v>
      </c>
      <c r="CO435" s="89">
        <v>-99</v>
      </c>
      <c r="CP435" s="89">
        <v>-99</v>
      </c>
      <c r="CQ435" s="89">
        <v>-99</v>
      </c>
      <c r="CR435" s="89">
        <v>-99</v>
      </c>
      <c r="CS435" s="89">
        <v>-99</v>
      </c>
      <c r="CT435" s="89">
        <v>-99</v>
      </c>
      <c r="CU435" s="86">
        <v>-99</v>
      </c>
      <c r="CV435" s="86">
        <v>0.87949999999999995</v>
      </c>
      <c r="CW435" s="86">
        <v>84</v>
      </c>
      <c r="CX435" s="86">
        <v>2</v>
      </c>
      <c r="CY435" s="86">
        <v>1.0450999999999999</v>
      </c>
      <c r="CZ435" s="86">
        <v>88</v>
      </c>
      <c r="DA435" s="86">
        <v>2</v>
      </c>
      <c r="DB435" s="86">
        <v>-0.1132</v>
      </c>
      <c r="DC435" s="86">
        <v>41</v>
      </c>
      <c r="DD435" s="86">
        <v>-99</v>
      </c>
      <c r="DE435" s="86">
        <v>-99</v>
      </c>
      <c r="DF435" s="86">
        <v>-99</v>
      </c>
      <c r="DG435" s="86">
        <v>-99</v>
      </c>
      <c r="DH435" s="86">
        <v>-99</v>
      </c>
    </row>
    <row r="436" spans="1:112" x14ac:dyDescent="0.2">
      <c r="A436" s="85">
        <f>IF(ISERROR(SEARCH('School Lookup'!$F$3,Data!J436)),A435,A435+1)</f>
        <v>0</v>
      </c>
      <c r="B436" s="85">
        <f>IF(I436='School Lookup'!$G$13,1,0)</f>
        <v>0</v>
      </c>
      <c r="C436" s="85">
        <f t="shared" si="6"/>
        <v>434</v>
      </c>
      <c r="D436" s="86" t="s">
        <v>6478</v>
      </c>
      <c r="E436" s="86" t="s">
        <v>6733</v>
      </c>
      <c r="F436" s="86" t="s">
        <v>2764</v>
      </c>
      <c r="G436" s="86" t="s">
        <v>2961</v>
      </c>
      <c r="H436" s="86" t="s">
        <v>1253</v>
      </c>
      <c r="I436" s="86" t="s">
        <v>4576</v>
      </c>
      <c r="J436" s="86" t="s">
        <v>1347</v>
      </c>
      <c r="K436" s="86" t="s">
        <v>36</v>
      </c>
      <c r="L436" s="86">
        <v>1</v>
      </c>
      <c r="M436" s="86">
        <v>-99</v>
      </c>
      <c r="N436" s="89">
        <v>-99</v>
      </c>
      <c r="O436" s="89">
        <v>-99</v>
      </c>
      <c r="P436" s="89">
        <v>-99</v>
      </c>
      <c r="Q436" s="89">
        <v>-99</v>
      </c>
      <c r="R436" s="89">
        <v>-99</v>
      </c>
      <c r="S436" s="89">
        <v>-99</v>
      </c>
      <c r="T436" s="89">
        <v>-99</v>
      </c>
      <c r="U436" s="89">
        <v>-99</v>
      </c>
      <c r="V436" s="89">
        <v>-99</v>
      </c>
      <c r="W436" s="89">
        <v>-99</v>
      </c>
      <c r="X436" s="89">
        <v>-99</v>
      </c>
      <c r="Y436" s="89">
        <v>-99</v>
      </c>
      <c r="Z436" s="89">
        <v>-99</v>
      </c>
      <c r="AA436" s="89">
        <v>-99</v>
      </c>
      <c r="AB436" s="89">
        <v>-99</v>
      </c>
      <c r="AC436" s="89">
        <v>-99</v>
      </c>
      <c r="AD436" s="89">
        <v>-99</v>
      </c>
      <c r="AE436" s="89">
        <v>-99</v>
      </c>
      <c r="AF436" s="89">
        <v>-99</v>
      </c>
      <c r="AG436" s="89">
        <v>-99</v>
      </c>
      <c r="AH436" s="89">
        <v>-99</v>
      </c>
      <c r="AI436" s="89">
        <v>-99</v>
      </c>
      <c r="AJ436" s="89">
        <v>-99</v>
      </c>
      <c r="AK436" s="89">
        <v>-99</v>
      </c>
      <c r="AL436" s="89">
        <v>-99</v>
      </c>
      <c r="AM436" s="89">
        <v>-99</v>
      </c>
      <c r="AN436" s="89">
        <v>-99</v>
      </c>
      <c r="AO436" s="89">
        <v>-99</v>
      </c>
      <c r="AP436" s="89">
        <v>-99</v>
      </c>
      <c r="AQ436" s="89">
        <v>-99</v>
      </c>
      <c r="AR436" s="89">
        <v>-99</v>
      </c>
      <c r="AS436" s="89">
        <v>-99</v>
      </c>
      <c r="AT436" s="89">
        <v>-99</v>
      </c>
      <c r="AU436" s="89">
        <v>-99</v>
      </c>
      <c r="AV436" s="89">
        <v>-99</v>
      </c>
      <c r="AW436" s="89">
        <v>-99</v>
      </c>
      <c r="AX436" s="89">
        <v>-99</v>
      </c>
      <c r="AY436" s="89">
        <v>-99</v>
      </c>
      <c r="AZ436" s="89">
        <v>-99</v>
      </c>
      <c r="BA436" s="89">
        <v>1</v>
      </c>
      <c r="BB436" s="89">
        <v>0.36204720000000001</v>
      </c>
      <c r="BC436" s="89">
        <v>1.0391988712964799</v>
      </c>
      <c r="BD436" s="89">
        <v>55.786299999999997</v>
      </c>
      <c r="BE436" s="89">
        <v>0.74919640515096597</v>
      </c>
      <c r="BF436" s="89">
        <v>58.799982</v>
      </c>
      <c r="BG436" s="89">
        <v>0.894197638223724</v>
      </c>
      <c r="BH436" s="89">
        <v>0.96696398664543204</v>
      </c>
      <c r="BI436" s="89">
        <v>0.24975024975025001</v>
      </c>
      <c r="BJ436" s="89">
        <v>0.241499497164194</v>
      </c>
      <c r="BK436" s="89">
        <v>1</v>
      </c>
      <c r="BL436" s="89">
        <v>0.222424096385542</v>
      </c>
      <c r="BM436" s="89">
        <v>0.72303967135466596</v>
      </c>
      <c r="BN436" s="89">
        <v>52.767200000000003</v>
      </c>
      <c r="BO436" s="89">
        <v>0.46167592201138802</v>
      </c>
      <c r="BP436" s="89">
        <v>53.815253012048203</v>
      </c>
      <c r="BQ436" s="89">
        <v>0.59235779668302702</v>
      </c>
      <c r="BR436" s="89">
        <v>0.63325427779537302</v>
      </c>
      <c r="BS436" s="89">
        <v>0.24875124875124899</v>
      </c>
      <c r="BT436" s="89">
        <v>0.15752279237866901</v>
      </c>
      <c r="BU436" s="89">
        <v>1</v>
      </c>
      <c r="BV436" s="89">
        <v>0.40578326693227101</v>
      </c>
      <c r="BW436" s="89">
        <v>1.0918371360877801</v>
      </c>
      <c r="BX436" s="89">
        <v>59.386600000000001</v>
      </c>
      <c r="BY436" s="89">
        <v>1.0602350976725401</v>
      </c>
      <c r="BZ436" s="89">
        <v>54.5816980079681</v>
      </c>
      <c r="CA436" s="89">
        <v>1.07603611688016</v>
      </c>
      <c r="CB436" s="89">
        <v>1.1440420231248101</v>
      </c>
      <c r="CC436" s="89">
        <v>0.25074925074925097</v>
      </c>
      <c r="CD436" s="89">
        <v>0.286867680124202</v>
      </c>
      <c r="CE436" s="89">
        <v>1</v>
      </c>
      <c r="CF436" s="89">
        <v>0.37330796812749001</v>
      </c>
      <c r="CG436" s="89">
        <v>1.0817865380170899</v>
      </c>
      <c r="CH436" s="89">
        <v>55.622999999999998</v>
      </c>
      <c r="CI436" s="89">
        <v>0.72203211515588595</v>
      </c>
      <c r="CJ436" s="89">
        <v>52.589663346613499</v>
      </c>
      <c r="CK436" s="89">
        <v>0.90190932658648504</v>
      </c>
      <c r="CL436" s="89">
        <v>0.98506908633895796</v>
      </c>
      <c r="CM436" s="89">
        <v>0.25074925074925097</v>
      </c>
      <c r="CN436" s="89">
        <v>0.24700533533574301</v>
      </c>
      <c r="CO436" s="89">
        <v>95.91</v>
      </c>
      <c r="CP436" s="89">
        <v>0.64380000000000004</v>
      </c>
      <c r="CQ436" s="89">
        <v>-1.34</v>
      </c>
      <c r="CR436" s="89">
        <v>-0.376</v>
      </c>
      <c r="CS436" s="89">
        <v>0.64380000000000004</v>
      </c>
      <c r="CT436" s="89">
        <v>0.38200000000000001</v>
      </c>
      <c r="CU436" s="86" t="s">
        <v>6988</v>
      </c>
      <c r="CV436" s="86">
        <v>0.87780000000000002</v>
      </c>
      <c r="CW436" s="86">
        <v>84</v>
      </c>
      <c r="CX436" s="86">
        <v>2</v>
      </c>
      <c r="CY436" s="86">
        <v>-0.14019999999999999</v>
      </c>
      <c r="CZ436" s="86">
        <v>45</v>
      </c>
      <c r="DA436" s="86">
        <v>4</v>
      </c>
      <c r="DB436" s="86">
        <v>0.74890000000000001</v>
      </c>
      <c r="DC436" s="86">
        <v>83</v>
      </c>
      <c r="DD436" s="86">
        <v>-99</v>
      </c>
      <c r="DE436" s="86">
        <v>-99</v>
      </c>
      <c r="DF436" s="86">
        <v>-99</v>
      </c>
      <c r="DG436" s="86">
        <v>-99</v>
      </c>
      <c r="DH436" s="86">
        <v>-99</v>
      </c>
    </row>
    <row r="437" spans="1:112" x14ac:dyDescent="0.2">
      <c r="A437" s="85">
        <f>IF(ISERROR(SEARCH('School Lookup'!$F$3,Data!J437)),A436,A436+1)</f>
        <v>0</v>
      </c>
      <c r="B437" s="85">
        <f>IF(I437='School Lookup'!$G$13,1,0)</f>
        <v>0</v>
      </c>
      <c r="C437" s="85">
        <f t="shared" si="6"/>
        <v>435</v>
      </c>
      <c r="D437" s="86" t="s">
        <v>6478</v>
      </c>
      <c r="E437" s="86" t="s">
        <v>6702</v>
      </c>
      <c r="F437" s="86" t="s">
        <v>1150</v>
      </c>
      <c r="G437" s="86" t="s">
        <v>2924</v>
      </c>
      <c r="H437" s="86" t="s">
        <v>560</v>
      </c>
      <c r="I437" s="86" t="s">
        <v>3814</v>
      </c>
      <c r="J437" s="86" t="s">
        <v>1494</v>
      </c>
      <c r="K437" s="86" t="s">
        <v>26</v>
      </c>
      <c r="L437" s="86">
        <v>1</v>
      </c>
      <c r="M437" s="86">
        <v>1</v>
      </c>
      <c r="N437" s="89">
        <v>0.43985741728922101</v>
      </c>
      <c r="O437" s="89">
        <v>1.04686575311896</v>
      </c>
      <c r="P437" s="89">
        <v>58.9968</v>
      </c>
      <c r="Q437" s="89">
        <v>0.97169403180762404</v>
      </c>
      <c r="R437" s="89">
        <v>52.187819423692602</v>
      </c>
      <c r="S437" s="89">
        <v>1.00927989246329</v>
      </c>
      <c r="T437" s="89">
        <v>1.1450823643761101</v>
      </c>
      <c r="U437" s="89">
        <v>0.370648734177215</v>
      </c>
      <c r="V437" s="89">
        <v>0.424423328884659</v>
      </c>
      <c r="W437" s="89">
        <v>1</v>
      </c>
      <c r="X437" s="89">
        <v>0.18737566702241201</v>
      </c>
      <c r="Y437" s="89">
        <v>0.530158653786997</v>
      </c>
      <c r="Z437" s="89">
        <v>54.468200000000003</v>
      </c>
      <c r="AA437" s="89">
        <v>0.57867581325464601</v>
      </c>
      <c r="AB437" s="89">
        <v>52.187800213447197</v>
      </c>
      <c r="AC437" s="89">
        <v>0.55441723352082195</v>
      </c>
      <c r="AD437" s="89">
        <v>0.64690693370885799</v>
      </c>
      <c r="AE437" s="89">
        <v>0.370648734177215</v>
      </c>
      <c r="AF437" s="89">
        <v>0.23977523610965201</v>
      </c>
      <c r="AG437" s="89">
        <v>1</v>
      </c>
      <c r="AH437" s="89">
        <v>0.40148396226415101</v>
      </c>
      <c r="AI437" s="89">
        <v>0.92106814402506898</v>
      </c>
      <c r="AJ437" s="89">
        <v>-99</v>
      </c>
      <c r="AK437" s="89">
        <v>-99</v>
      </c>
      <c r="AL437" s="89">
        <v>55.660376415094298</v>
      </c>
      <c r="AM437" s="89">
        <v>0.92106814402506898</v>
      </c>
      <c r="AN437" s="89">
        <v>0.92442048371130003</v>
      </c>
      <c r="AO437" s="89">
        <v>0.125791139240506</v>
      </c>
      <c r="AP437" s="89">
        <v>0.116283905783304</v>
      </c>
      <c r="AQ437" s="89">
        <v>1</v>
      </c>
      <c r="AR437" s="89">
        <v>0.29339166666666699</v>
      </c>
      <c r="AS437" s="89">
        <v>0.729500492013191</v>
      </c>
      <c r="AT437" s="89">
        <v>-99</v>
      </c>
      <c r="AU437" s="89">
        <v>-99</v>
      </c>
      <c r="AV437" s="89">
        <v>51.488059523809497</v>
      </c>
      <c r="AW437" s="89">
        <v>0.729500492013191</v>
      </c>
      <c r="AX437" s="89">
        <v>0.72952987830168103</v>
      </c>
      <c r="AY437" s="89">
        <v>0.132911392405063</v>
      </c>
      <c r="AZ437" s="89">
        <v>9.6962831926172693E-2</v>
      </c>
      <c r="BA437" s="89">
        <v>-99</v>
      </c>
      <c r="BB437" s="89">
        <v>-99</v>
      </c>
      <c r="BC437" s="89">
        <v>-99</v>
      </c>
      <c r="BD437" s="89">
        <v>-99</v>
      </c>
      <c r="BE437" s="89">
        <v>-99</v>
      </c>
      <c r="BF437" s="89">
        <v>-99</v>
      </c>
      <c r="BG437" s="89">
        <v>-99</v>
      </c>
      <c r="BH437" s="89">
        <v>-99</v>
      </c>
      <c r="BI437" s="89">
        <v>-99</v>
      </c>
      <c r="BJ437" s="89">
        <v>-99</v>
      </c>
      <c r="BK437" s="89">
        <v>-99</v>
      </c>
      <c r="BL437" s="89">
        <v>-99</v>
      </c>
      <c r="BM437" s="89">
        <v>-99</v>
      </c>
      <c r="BN437" s="89">
        <v>-99</v>
      </c>
      <c r="BO437" s="89">
        <v>-99</v>
      </c>
      <c r="BP437" s="89">
        <v>-99</v>
      </c>
      <c r="BQ437" s="89">
        <v>-99</v>
      </c>
      <c r="BR437" s="89">
        <v>-99</v>
      </c>
      <c r="BS437" s="89">
        <v>-99</v>
      </c>
      <c r="BT437" s="89">
        <v>-99</v>
      </c>
      <c r="BU437" s="89">
        <v>-99</v>
      </c>
      <c r="BV437" s="89">
        <v>-99</v>
      </c>
      <c r="BW437" s="89">
        <v>-99</v>
      </c>
      <c r="BX437" s="89">
        <v>-99</v>
      </c>
      <c r="BY437" s="89">
        <v>-99</v>
      </c>
      <c r="BZ437" s="89">
        <v>-99</v>
      </c>
      <c r="CA437" s="89">
        <v>-99</v>
      </c>
      <c r="CB437" s="89">
        <v>-99</v>
      </c>
      <c r="CC437" s="89">
        <v>-99</v>
      </c>
      <c r="CD437" s="89">
        <v>-99</v>
      </c>
      <c r="CE437" s="89">
        <v>-99</v>
      </c>
      <c r="CF437" s="89">
        <v>-99</v>
      </c>
      <c r="CG437" s="89">
        <v>-99</v>
      </c>
      <c r="CH437" s="89">
        <v>-99</v>
      </c>
      <c r="CI437" s="89">
        <v>-99</v>
      </c>
      <c r="CJ437" s="89">
        <v>-99</v>
      </c>
      <c r="CK437" s="89">
        <v>-99</v>
      </c>
      <c r="CL437" s="89">
        <v>-99</v>
      </c>
      <c r="CM437" s="89">
        <v>-99</v>
      </c>
      <c r="CN437" s="89">
        <v>-99</v>
      </c>
      <c r="CO437" s="89">
        <v>-99</v>
      </c>
      <c r="CP437" s="89">
        <v>-99</v>
      </c>
      <c r="CQ437" s="89">
        <v>-99</v>
      </c>
      <c r="CR437" s="89">
        <v>-99</v>
      </c>
      <c r="CS437" s="89">
        <v>-99</v>
      </c>
      <c r="CT437" s="89">
        <v>-99</v>
      </c>
      <c r="CU437" s="86">
        <v>-99</v>
      </c>
      <c r="CV437" s="86">
        <v>0.87739999999999996</v>
      </c>
      <c r="CW437" s="86">
        <v>83</v>
      </c>
      <c r="CX437" s="86">
        <v>2</v>
      </c>
      <c r="CY437" s="86">
        <v>0.42930000000000001</v>
      </c>
      <c r="CZ437" s="86">
        <v>71</v>
      </c>
      <c r="DA437" s="86">
        <v>2</v>
      </c>
      <c r="DB437" s="86">
        <v>0.5746</v>
      </c>
      <c r="DC437" s="86">
        <v>76</v>
      </c>
      <c r="DD437" s="86">
        <v>-99</v>
      </c>
      <c r="DE437" s="86">
        <v>-99</v>
      </c>
      <c r="DF437" s="86">
        <v>-99</v>
      </c>
      <c r="DG437" s="86">
        <v>-99</v>
      </c>
      <c r="DH437" s="86">
        <v>-99</v>
      </c>
    </row>
    <row r="438" spans="1:112" x14ac:dyDescent="0.2">
      <c r="A438" s="85">
        <f>IF(ISERROR(SEARCH('School Lookup'!$F$3,Data!J438)),A437,A437+1)</f>
        <v>0</v>
      </c>
      <c r="B438" s="85">
        <f>IF(I438='School Lookup'!$G$13,1,0)</f>
        <v>0</v>
      </c>
      <c r="C438" s="85">
        <f t="shared" si="6"/>
        <v>436</v>
      </c>
      <c r="D438" s="86" t="s">
        <v>6478</v>
      </c>
      <c r="E438" s="86" t="s">
        <v>6702</v>
      </c>
      <c r="F438" s="86" t="s">
        <v>1150</v>
      </c>
      <c r="G438" s="86" t="s">
        <v>3082</v>
      </c>
      <c r="H438" s="86" t="s">
        <v>1123</v>
      </c>
      <c r="I438" s="86" t="s">
        <v>5114</v>
      </c>
      <c r="J438" s="86" t="s">
        <v>1505</v>
      </c>
      <c r="K438" s="86" t="s">
        <v>26</v>
      </c>
      <c r="L438" s="86">
        <v>1</v>
      </c>
      <c r="M438" s="86">
        <v>1</v>
      </c>
      <c r="N438" s="89">
        <v>0.33612652259331999</v>
      </c>
      <c r="O438" s="89">
        <v>0.82223661268529702</v>
      </c>
      <c r="P438" s="89">
        <v>62.6541</v>
      </c>
      <c r="Q438" s="89">
        <v>1.3596290064627701</v>
      </c>
      <c r="R438" s="89">
        <v>51.866379174852703</v>
      </c>
      <c r="S438" s="89">
        <v>1.09093280957403</v>
      </c>
      <c r="T438" s="89">
        <v>1.23773122605613</v>
      </c>
      <c r="U438" s="89">
        <v>0.37398971344599602</v>
      </c>
      <c r="V438" s="89">
        <v>0.46289874655589403</v>
      </c>
      <c r="W438" s="89">
        <v>1</v>
      </c>
      <c r="X438" s="89">
        <v>0.32211686274509799</v>
      </c>
      <c r="Y438" s="89">
        <v>0.84736077030733603</v>
      </c>
      <c r="Z438" s="89">
        <v>55.892499999999998</v>
      </c>
      <c r="AA438" s="89">
        <v>0.75629023828938902</v>
      </c>
      <c r="AB438" s="89">
        <v>51.568644705882399</v>
      </c>
      <c r="AC438" s="89">
        <v>0.80182550429836297</v>
      </c>
      <c r="AD438" s="89">
        <v>0.93497724821458805</v>
      </c>
      <c r="AE438" s="89">
        <v>0.37472446730345299</v>
      </c>
      <c r="AF438" s="89">
        <v>0.35035885127805999</v>
      </c>
      <c r="AG438" s="89">
        <v>1</v>
      </c>
      <c r="AH438" s="89">
        <v>0.14749999999999999</v>
      </c>
      <c r="AI438" s="89">
        <v>0.37447015469066097</v>
      </c>
      <c r="AJ438" s="89">
        <v>-99</v>
      </c>
      <c r="AK438" s="89">
        <v>-99</v>
      </c>
      <c r="AL438" s="89">
        <v>50.857140000000001</v>
      </c>
      <c r="AM438" s="89">
        <v>0.37447015469066097</v>
      </c>
      <c r="AN438" s="89">
        <v>0.350195561577967</v>
      </c>
      <c r="AO438" s="89">
        <v>0.12858192505510699</v>
      </c>
      <c r="AP438" s="89">
        <v>4.5028819453449102E-2</v>
      </c>
      <c r="AQ438" s="89">
        <v>1</v>
      </c>
      <c r="AR438" s="89">
        <v>4.5670059880239498E-2</v>
      </c>
      <c r="AS438" s="89">
        <v>0.172667904623166</v>
      </c>
      <c r="AT438" s="89">
        <v>-99</v>
      </c>
      <c r="AU438" s="89">
        <v>-99</v>
      </c>
      <c r="AV438" s="89">
        <v>46.706558083832299</v>
      </c>
      <c r="AW438" s="89">
        <v>0.172667904623166</v>
      </c>
      <c r="AX438" s="89">
        <v>0.142742492505744</v>
      </c>
      <c r="AY438" s="89">
        <v>0.122703894195445</v>
      </c>
      <c r="AZ438" s="89">
        <v>1.7515059697618799E-2</v>
      </c>
      <c r="BA438" s="89">
        <v>-99</v>
      </c>
      <c r="BB438" s="89">
        <v>-99</v>
      </c>
      <c r="BC438" s="89">
        <v>-99</v>
      </c>
      <c r="BD438" s="89">
        <v>-99</v>
      </c>
      <c r="BE438" s="89">
        <v>-99</v>
      </c>
      <c r="BF438" s="89">
        <v>-99</v>
      </c>
      <c r="BG438" s="89">
        <v>-99</v>
      </c>
      <c r="BH438" s="89">
        <v>-99</v>
      </c>
      <c r="BI438" s="89">
        <v>-99</v>
      </c>
      <c r="BJ438" s="89">
        <v>-99</v>
      </c>
      <c r="BK438" s="89">
        <v>-99</v>
      </c>
      <c r="BL438" s="89">
        <v>-99</v>
      </c>
      <c r="BM438" s="89">
        <v>-99</v>
      </c>
      <c r="BN438" s="89">
        <v>-99</v>
      </c>
      <c r="BO438" s="89">
        <v>-99</v>
      </c>
      <c r="BP438" s="89">
        <v>-99</v>
      </c>
      <c r="BQ438" s="89">
        <v>-99</v>
      </c>
      <c r="BR438" s="89">
        <v>-99</v>
      </c>
      <c r="BS438" s="89">
        <v>-99</v>
      </c>
      <c r="BT438" s="89">
        <v>-99</v>
      </c>
      <c r="BU438" s="89">
        <v>-99</v>
      </c>
      <c r="BV438" s="89">
        <v>-99</v>
      </c>
      <c r="BW438" s="89">
        <v>-99</v>
      </c>
      <c r="BX438" s="89">
        <v>-99</v>
      </c>
      <c r="BY438" s="89">
        <v>-99</v>
      </c>
      <c r="BZ438" s="89">
        <v>-99</v>
      </c>
      <c r="CA438" s="89">
        <v>-99</v>
      </c>
      <c r="CB438" s="89">
        <v>-99</v>
      </c>
      <c r="CC438" s="89">
        <v>-99</v>
      </c>
      <c r="CD438" s="89">
        <v>-99</v>
      </c>
      <c r="CE438" s="89">
        <v>-99</v>
      </c>
      <c r="CF438" s="89">
        <v>-99</v>
      </c>
      <c r="CG438" s="89">
        <v>-99</v>
      </c>
      <c r="CH438" s="89">
        <v>-99</v>
      </c>
      <c r="CI438" s="89">
        <v>-99</v>
      </c>
      <c r="CJ438" s="89">
        <v>-99</v>
      </c>
      <c r="CK438" s="89">
        <v>-99</v>
      </c>
      <c r="CL438" s="89">
        <v>-99</v>
      </c>
      <c r="CM438" s="89">
        <v>-99</v>
      </c>
      <c r="CN438" s="89">
        <v>-99</v>
      </c>
      <c r="CO438" s="89">
        <v>-99</v>
      </c>
      <c r="CP438" s="89">
        <v>-99</v>
      </c>
      <c r="CQ438" s="89">
        <v>-99</v>
      </c>
      <c r="CR438" s="89">
        <v>-99</v>
      </c>
      <c r="CS438" s="89">
        <v>-99</v>
      </c>
      <c r="CT438" s="89">
        <v>-99</v>
      </c>
      <c r="CU438" s="86">
        <v>-99</v>
      </c>
      <c r="CV438" s="86">
        <v>0.87580000000000002</v>
      </c>
      <c r="CW438" s="86">
        <v>83</v>
      </c>
      <c r="CX438" s="86">
        <v>2</v>
      </c>
      <c r="CY438" s="86">
        <v>-0.62470000000000003</v>
      </c>
      <c r="CZ438" s="86">
        <v>23</v>
      </c>
      <c r="DA438" s="86">
        <v>2</v>
      </c>
      <c r="DB438" s="86">
        <v>0.79190000000000005</v>
      </c>
      <c r="DC438" s="86">
        <v>85</v>
      </c>
      <c r="DD438" s="86">
        <v>-99</v>
      </c>
      <c r="DE438" s="86">
        <v>-99</v>
      </c>
      <c r="DF438" s="86">
        <v>-99</v>
      </c>
      <c r="DG438" s="86">
        <v>-99</v>
      </c>
      <c r="DH438" s="86">
        <v>-99</v>
      </c>
    </row>
    <row r="439" spans="1:112" x14ac:dyDescent="0.2">
      <c r="A439" s="85">
        <f>IF(ISERROR(SEARCH('School Lookup'!$F$3,Data!J439)),A438,A438+1)</f>
        <v>0</v>
      </c>
      <c r="B439" s="85">
        <f>IF(I439='School Lookup'!$G$13,1,0)</f>
        <v>0</v>
      </c>
      <c r="C439" s="85">
        <f t="shared" si="6"/>
        <v>437</v>
      </c>
      <c r="D439" s="86" t="s">
        <v>6478</v>
      </c>
      <c r="E439" s="86" t="s">
        <v>6733</v>
      </c>
      <c r="F439" s="86" t="s">
        <v>2764</v>
      </c>
      <c r="G439" s="86" t="s">
        <v>2822</v>
      </c>
      <c r="H439" s="86" t="s">
        <v>1226</v>
      </c>
      <c r="I439" s="86" t="s">
        <v>3625</v>
      </c>
      <c r="J439" s="86" t="s">
        <v>1124</v>
      </c>
      <c r="K439" s="86" t="s">
        <v>31</v>
      </c>
      <c r="L439" s="86">
        <v>1</v>
      </c>
      <c r="M439" s="86">
        <v>1</v>
      </c>
      <c r="N439" s="89">
        <v>0.50220867768595001</v>
      </c>
      <c r="O439" s="89">
        <v>1.18188734016814</v>
      </c>
      <c r="P439" s="89">
        <v>48.774799999999999</v>
      </c>
      <c r="Q439" s="89">
        <v>-0.112567940391784</v>
      </c>
      <c r="R439" s="89">
        <v>50.118091735537199</v>
      </c>
      <c r="S439" s="89">
        <v>0.53465969988817996</v>
      </c>
      <c r="T439" s="89">
        <v>0.60654654559088805</v>
      </c>
      <c r="U439" s="89">
        <v>0.37403400309119</v>
      </c>
      <c r="V439" s="89">
        <v>0.226869032508493</v>
      </c>
      <c r="W439" s="89">
        <v>1</v>
      </c>
      <c r="X439" s="89">
        <v>0.52589054373522504</v>
      </c>
      <c r="Y439" s="89">
        <v>1.32707629126976</v>
      </c>
      <c r="Z439" s="89">
        <v>54.131300000000003</v>
      </c>
      <c r="AA439" s="89">
        <v>0.53666338624193399</v>
      </c>
      <c r="AB439" s="89">
        <v>50.650117139479903</v>
      </c>
      <c r="AC439" s="89">
        <v>0.93186983875584795</v>
      </c>
      <c r="AD439" s="89">
        <v>1.0863946289235</v>
      </c>
      <c r="AE439" s="89">
        <v>0.37359240450430597</v>
      </c>
      <c r="AF439" s="89">
        <v>0.40586878166009199</v>
      </c>
      <c r="AG439" s="89">
        <v>1</v>
      </c>
      <c r="AH439" s="89">
        <v>0.45009861830742698</v>
      </c>
      <c r="AI439" s="89">
        <v>1.0256915738218</v>
      </c>
      <c r="AJ439" s="89">
        <v>45.542900000000003</v>
      </c>
      <c r="AK439" s="89">
        <v>-0.30192937221923799</v>
      </c>
      <c r="AL439" s="89">
        <v>49.395463039723701</v>
      </c>
      <c r="AM439" s="89">
        <v>0.36188110080128</v>
      </c>
      <c r="AN439" s="89">
        <v>0.33697021382620401</v>
      </c>
      <c r="AO439" s="89">
        <v>0.12784279090306899</v>
      </c>
      <c r="AP439" s="89">
        <v>4.3079212586745901E-2</v>
      </c>
      <c r="AQ439" s="89">
        <v>1</v>
      </c>
      <c r="AR439" s="89">
        <v>0.69309414893617005</v>
      </c>
      <c r="AS439" s="89">
        <v>1.62795812062138</v>
      </c>
      <c r="AT439" s="89">
        <v>62.238799999999998</v>
      </c>
      <c r="AU439" s="89">
        <v>1.47299348005168</v>
      </c>
      <c r="AV439" s="89">
        <v>53.0141833333333</v>
      </c>
      <c r="AW439" s="89">
        <v>1.55047580033653</v>
      </c>
      <c r="AX439" s="89">
        <v>1.59466953765973</v>
      </c>
      <c r="AY439" s="89">
        <v>0.124530801501435</v>
      </c>
      <c r="AZ439" s="89">
        <v>0.19858547565468901</v>
      </c>
      <c r="BA439" s="89">
        <v>-99</v>
      </c>
      <c r="BB439" s="89">
        <v>-99</v>
      </c>
      <c r="BC439" s="89">
        <v>-99</v>
      </c>
      <c r="BD439" s="89">
        <v>-99</v>
      </c>
      <c r="BE439" s="89">
        <v>-99</v>
      </c>
      <c r="BF439" s="89">
        <v>-99</v>
      </c>
      <c r="BG439" s="89">
        <v>-99</v>
      </c>
      <c r="BH439" s="89">
        <v>-99</v>
      </c>
      <c r="BI439" s="89">
        <v>-99</v>
      </c>
      <c r="BJ439" s="89">
        <v>-99</v>
      </c>
      <c r="BK439" s="89">
        <v>-99</v>
      </c>
      <c r="BL439" s="89">
        <v>-99</v>
      </c>
      <c r="BM439" s="89">
        <v>-99</v>
      </c>
      <c r="BN439" s="89">
        <v>-99</v>
      </c>
      <c r="BO439" s="89">
        <v>-99</v>
      </c>
      <c r="BP439" s="89">
        <v>-99</v>
      </c>
      <c r="BQ439" s="89">
        <v>-99</v>
      </c>
      <c r="BR439" s="89">
        <v>-99</v>
      </c>
      <c r="BS439" s="89">
        <v>-99</v>
      </c>
      <c r="BT439" s="89">
        <v>-99</v>
      </c>
      <c r="BU439" s="89">
        <v>-99</v>
      </c>
      <c r="BV439" s="89">
        <v>-99</v>
      </c>
      <c r="BW439" s="89">
        <v>-99</v>
      </c>
      <c r="BX439" s="89">
        <v>-99</v>
      </c>
      <c r="BY439" s="89">
        <v>-99</v>
      </c>
      <c r="BZ439" s="89">
        <v>-99</v>
      </c>
      <c r="CA439" s="89">
        <v>-99</v>
      </c>
      <c r="CB439" s="89">
        <v>-99</v>
      </c>
      <c r="CC439" s="89">
        <v>-99</v>
      </c>
      <c r="CD439" s="89">
        <v>-99</v>
      </c>
      <c r="CE439" s="89">
        <v>-99</v>
      </c>
      <c r="CF439" s="89">
        <v>-99</v>
      </c>
      <c r="CG439" s="89">
        <v>-99</v>
      </c>
      <c r="CH439" s="89">
        <v>-99</v>
      </c>
      <c r="CI439" s="89">
        <v>-99</v>
      </c>
      <c r="CJ439" s="89">
        <v>-99</v>
      </c>
      <c r="CK439" s="89">
        <v>-99</v>
      </c>
      <c r="CL439" s="89">
        <v>-99</v>
      </c>
      <c r="CM439" s="89">
        <v>-99</v>
      </c>
      <c r="CN439" s="89">
        <v>-99</v>
      </c>
      <c r="CO439" s="89">
        <v>-99</v>
      </c>
      <c r="CP439" s="89">
        <v>-99</v>
      </c>
      <c r="CQ439" s="89">
        <v>-99</v>
      </c>
      <c r="CR439" s="89">
        <v>-99</v>
      </c>
      <c r="CS439" s="89">
        <v>-99</v>
      </c>
      <c r="CT439" s="89">
        <v>-99</v>
      </c>
      <c r="CU439" s="86">
        <v>-99</v>
      </c>
      <c r="CV439" s="86">
        <v>0.87439999999999996</v>
      </c>
      <c r="CW439" s="86">
        <v>83</v>
      </c>
      <c r="CX439" s="86">
        <v>2</v>
      </c>
      <c r="CY439" s="86">
        <v>-1.2767999999999999</v>
      </c>
      <c r="CZ439" s="86">
        <v>6</v>
      </c>
      <c r="DA439" s="86">
        <v>4</v>
      </c>
      <c r="DB439" s="86">
        <v>0.30320000000000003</v>
      </c>
      <c r="DC439" s="86">
        <v>63</v>
      </c>
      <c r="DD439" s="86">
        <v>-99</v>
      </c>
      <c r="DE439" s="86">
        <v>-99</v>
      </c>
      <c r="DF439" s="86">
        <v>-99</v>
      </c>
      <c r="DG439" s="86">
        <v>-99</v>
      </c>
      <c r="DH439" s="86">
        <v>-99</v>
      </c>
    </row>
    <row r="440" spans="1:112" x14ac:dyDescent="0.2">
      <c r="A440" s="85">
        <f>IF(ISERROR(SEARCH('School Lookup'!$F$3,Data!J440)),A439,A439+1)</f>
        <v>0</v>
      </c>
      <c r="B440" s="85">
        <f>IF(I440='School Lookup'!$G$13,1,0)</f>
        <v>0</v>
      </c>
      <c r="C440" s="85">
        <f t="shared" si="6"/>
        <v>438</v>
      </c>
      <c r="D440" s="86" t="s">
        <v>6478</v>
      </c>
      <c r="E440" s="86" t="s">
        <v>6760</v>
      </c>
      <c r="F440" s="86" t="s">
        <v>2767</v>
      </c>
      <c r="G440" s="86" t="s">
        <v>2784</v>
      </c>
      <c r="H440" s="86" t="s">
        <v>853</v>
      </c>
      <c r="I440" s="86" t="s">
        <v>3599</v>
      </c>
      <c r="J440" s="86" t="s">
        <v>1843</v>
      </c>
      <c r="K440" s="86" t="s">
        <v>56</v>
      </c>
      <c r="L440" s="86">
        <v>1</v>
      </c>
      <c r="M440" s="86">
        <v>1</v>
      </c>
      <c r="N440" s="89">
        <v>0.41038755304101798</v>
      </c>
      <c r="O440" s="89">
        <v>0.98304879391719602</v>
      </c>
      <c r="P440" s="89">
        <v>61.610199999999999</v>
      </c>
      <c r="Q440" s="89">
        <v>1.24890105960511</v>
      </c>
      <c r="R440" s="89">
        <v>48.302714992927903</v>
      </c>
      <c r="S440" s="89">
        <v>1.1159749267611501</v>
      </c>
      <c r="T440" s="89">
        <v>1.26614568733371</v>
      </c>
      <c r="U440" s="89">
        <v>0.33176912247771001</v>
      </c>
      <c r="V440" s="89">
        <v>0.42006804361564298</v>
      </c>
      <c r="W440" s="89">
        <v>1</v>
      </c>
      <c r="X440" s="89">
        <v>0.20486047486033501</v>
      </c>
      <c r="Y440" s="89">
        <v>0.57132066087319999</v>
      </c>
      <c r="Z440" s="89">
        <v>51.563800000000001</v>
      </c>
      <c r="AA440" s="89">
        <v>0.21648853805215301</v>
      </c>
      <c r="AB440" s="89">
        <v>47.206741270949699</v>
      </c>
      <c r="AC440" s="89">
        <v>0.39390459946267598</v>
      </c>
      <c r="AD440" s="89">
        <v>0.46001372747142699</v>
      </c>
      <c r="AE440" s="89">
        <v>0.33599249178789298</v>
      </c>
      <c r="AF440" s="89">
        <v>0.15456115854976199</v>
      </c>
      <c r="AG440" s="89">
        <v>1</v>
      </c>
      <c r="AH440" s="89">
        <v>0.325159856115108</v>
      </c>
      <c r="AI440" s="89">
        <v>0.75681130439271405</v>
      </c>
      <c r="AJ440" s="89">
        <v>66.7423</v>
      </c>
      <c r="AK440" s="89">
        <v>1.77330090667396</v>
      </c>
      <c r="AL440" s="89">
        <v>50.3597117985612</v>
      </c>
      <c r="AM440" s="89">
        <v>1.26505610553334</v>
      </c>
      <c r="AN440" s="89">
        <v>1.2857947738955999</v>
      </c>
      <c r="AO440" s="89">
        <v>0.16306898169873299</v>
      </c>
      <c r="AP440" s="89">
        <v>0.20967324445270799</v>
      </c>
      <c r="AQ440" s="89">
        <v>1</v>
      </c>
      <c r="AR440" s="89">
        <v>0.27541303744798901</v>
      </c>
      <c r="AS440" s="89">
        <v>0.68908784187971595</v>
      </c>
      <c r="AT440" s="89">
        <v>52.173099999999998</v>
      </c>
      <c r="AU440" s="89">
        <v>0.378965886343061</v>
      </c>
      <c r="AV440" s="89">
        <v>44.382769902912599</v>
      </c>
      <c r="AW440" s="89">
        <v>0.534026864111388</v>
      </c>
      <c r="AX440" s="89">
        <v>0.523540750319475</v>
      </c>
      <c r="AY440" s="89">
        <v>0.16916940403566399</v>
      </c>
      <c r="AZ440" s="89">
        <v>8.8567076719929902E-2</v>
      </c>
      <c r="BA440" s="89">
        <v>-99</v>
      </c>
      <c r="BB440" s="89">
        <v>-99</v>
      </c>
      <c r="BC440" s="89">
        <v>-99</v>
      </c>
      <c r="BD440" s="89">
        <v>-99</v>
      </c>
      <c r="BE440" s="89">
        <v>-99</v>
      </c>
      <c r="BF440" s="89">
        <v>-99</v>
      </c>
      <c r="BG440" s="89">
        <v>-99</v>
      </c>
      <c r="BH440" s="89">
        <v>-99</v>
      </c>
      <c r="BI440" s="89">
        <v>-99</v>
      </c>
      <c r="BJ440" s="89">
        <v>-99</v>
      </c>
      <c r="BK440" s="89">
        <v>-99</v>
      </c>
      <c r="BL440" s="89">
        <v>-99</v>
      </c>
      <c r="BM440" s="89">
        <v>-99</v>
      </c>
      <c r="BN440" s="89">
        <v>-99</v>
      </c>
      <c r="BO440" s="89">
        <v>-99</v>
      </c>
      <c r="BP440" s="89">
        <v>-99</v>
      </c>
      <c r="BQ440" s="89">
        <v>-99</v>
      </c>
      <c r="BR440" s="89">
        <v>-99</v>
      </c>
      <c r="BS440" s="89">
        <v>-99</v>
      </c>
      <c r="BT440" s="89">
        <v>-99</v>
      </c>
      <c r="BU440" s="89">
        <v>-99</v>
      </c>
      <c r="BV440" s="89">
        <v>-99</v>
      </c>
      <c r="BW440" s="89">
        <v>-99</v>
      </c>
      <c r="BX440" s="89">
        <v>-99</v>
      </c>
      <c r="BY440" s="89">
        <v>-99</v>
      </c>
      <c r="BZ440" s="89">
        <v>-99</v>
      </c>
      <c r="CA440" s="89">
        <v>-99</v>
      </c>
      <c r="CB440" s="89">
        <v>-99</v>
      </c>
      <c r="CC440" s="89">
        <v>-99</v>
      </c>
      <c r="CD440" s="89">
        <v>-99</v>
      </c>
      <c r="CE440" s="89">
        <v>-99</v>
      </c>
      <c r="CF440" s="89">
        <v>-99</v>
      </c>
      <c r="CG440" s="89">
        <v>-99</v>
      </c>
      <c r="CH440" s="89">
        <v>-99</v>
      </c>
      <c r="CI440" s="89">
        <v>-99</v>
      </c>
      <c r="CJ440" s="89">
        <v>-99</v>
      </c>
      <c r="CK440" s="89">
        <v>-99</v>
      </c>
      <c r="CL440" s="89">
        <v>-99</v>
      </c>
      <c r="CM440" s="89">
        <v>-99</v>
      </c>
      <c r="CN440" s="89">
        <v>-99</v>
      </c>
      <c r="CO440" s="89">
        <v>-99</v>
      </c>
      <c r="CP440" s="89">
        <v>-99</v>
      </c>
      <c r="CQ440" s="89">
        <v>-99</v>
      </c>
      <c r="CR440" s="89">
        <v>-99</v>
      </c>
      <c r="CS440" s="89">
        <v>-99</v>
      </c>
      <c r="CT440" s="89">
        <v>-99</v>
      </c>
      <c r="CU440" s="86">
        <v>-99</v>
      </c>
      <c r="CV440" s="86">
        <v>0.87290000000000001</v>
      </c>
      <c r="CW440" s="86">
        <v>83</v>
      </c>
      <c r="CX440" s="86">
        <v>2</v>
      </c>
      <c r="CY440" s="86">
        <v>-1.2601</v>
      </c>
      <c r="CZ440" s="86">
        <v>7</v>
      </c>
      <c r="DA440" s="86">
        <v>4</v>
      </c>
      <c r="DB440" s="86">
        <v>0.84040000000000004</v>
      </c>
      <c r="DC440" s="86">
        <v>86</v>
      </c>
      <c r="DD440" s="86">
        <v>-99</v>
      </c>
      <c r="DE440" s="86">
        <v>-99</v>
      </c>
      <c r="DF440" s="86">
        <v>-99</v>
      </c>
      <c r="DG440" s="86">
        <v>-99</v>
      </c>
      <c r="DH440" s="86">
        <v>-99</v>
      </c>
    </row>
    <row r="441" spans="1:112" x14ac:dyDescent="0.2">
      <c r="A441" s="85">
        <f>IF(ISERROR(SEARCH('School Lookup'!$F$3,Data!J441)),A440,A440+1)</f>
        <v>0</v>
      </c>
      <c r="B441" s="85">
        <f>IF(I441='School Lookup'!$G$13,1,0)</f>
        <v>0</v>
      </c>
      <c r="C441" s="85">
        <f t="shared" si="6"/>
        <v>439</v>
      </c>
      <c r="D441" s="86" t="s">
        <v>6478</v>
      </c>
      <c r="E441" s="86" t="s">
        <v>6760</v>
      </c>
      <c r="F441" s="86" t="s">
        <v>2767</v>
      </c>
      <c r="G441" s="86" t="s">
        <v>2823</v>
      </c>
      <c r="H441" s="86" t="s">
        <v>876</v>
      </c>
      <c r="I441" s="86" t="s">
        <v>3769</v>
      </c>
      <c r="J441" s="86" t="s">
        <v>877</v>
      </c>
      <c r="K441" s="86" t="s">
        <v>26</v>
      </c>
      <c r="L441" s="86">
        <v>1</v>
      </c>
      <c r="M441" s="86">
        <v>1</v>
      </c>
      <c r="N441" s="89">
        <v>0.34481533546325899</v>
      </c>
      <c r="O441" s="89">
        <v>0.84105222757115194</v>
      </c>
      <c r="P441" s="89">
        <v>47.344200000000001</v>
      </c>
      <c r="Q441" s="89">
        <v>-0.26431370222200001</v>
      </c>
      <c r="R441" s="89">
        <v>48.881793290734798</v>
      </c>
      <c r="S441" s="89">
        <v>0.28836926267457602</v>
      </c>
      <c r="T441" s="89">
        <v>0.32708894067069799</v>
      </c>
      <c r="U441" s="89">
        <v>0.37195484254307798</v>
      </c>
      <c r="V441" s="89">
        <v>0.12166231542475101</v>
      </c>
      <c r="W441" s="89">
        <v>1</v>
      </c>
      <c r="X441" s="89">
        <v>0.43089552715655</v>
      </c>
      <c r="Y441" s="89">
        <v>1.1034429758904201</v>
      </c>
      <c r="Z441" s="89">
        <v>57.437199999999997</v>
      </c>
      <c r="AA441" s="89">
        <v>0.94891889963262399</v>
      </c>
      <c r="AB441" s="89">
        <v>51.757167092651798</v>
      </c>
      <c r="AC441" s="89">
        <v>1.0261809377615201</v>
      </c>
      <c r="AD441" s="89">
        <v>1.1962059455240399</v>
      </c>
      <c r="AE441" s="89">
        <v>0.37195484254307798</v>
      </c>
      <c r="AF441" s="89">
        <v>0.444934594116489</v>
      </c>
      <c r="AG441" s="89">
        <v>1</v>
      </c>
      <c r="AH441" s="89">
        <v>0.36542631578947399</v>
      </c>
      <c r="AI441" s="89">
        <v>0.84346861022973696</v>
      </c>
      <c r="AJ441" s="89">
        <v>-99</v>
      </c>
      <c r="AK441" s="89">
        <v>-99</v>
      </c>
      <c r="AL441" s="89">
        <v>52.153100000000002</v>
      </c>
      <c r="AM441" s="89">
        <v>0.84346861022973696</v>
      </c>
      <c r="AN441" s="89">
        <v>0.84289880393807604</v>
      </c>
      <c r="AO441" s="89">
        <v>0.12418300653594801</v>
      </c>
      <c r="AP441" s="89">
        <v>0.104673707678585</v>
      </c>
      <c r="AQ441" s="89">
        <v>1</v>
      </c>
      <c r="AR441" s="89">
        <v>0.62971891891891896</v>
      </c>
      <c r="AS441" s="89">
        <v>1.48550226558016</v>
      </c>
      <c r="AT441" s="89">
        <v>-99</v>
      </c>
      <c r="AU441" s="89">
        <v>-99</v>
      </c>
      <c r="AV441" s="89">
        <v>47.747762162162203</v>
      </c>
      <c r="AW441" s="89">
        <v>1.48550226558016</v>
      </c>
      <c r="AX441" s="89">
        <v>1.52620075284181</v>
      </c>
      <c r="AY441" s="89">
        <v>0.13190730837789699</v>
      </c>
      <c r="AZ441" s="89">
        <v>0.20131703335168299</v>
      </c>
      <c r="BA441" s="89">
        <v>-99</v>
      </c>
      <c r="BB441" s="89">
        <v>-99</v>
      </c>
      <c r="BC441" s="89">
        <v>-99</v>
      </c>
      <c r="BD441" s="89">
        <v>-99</v>
      </c>
      <c r="BE441" s="89">
        <v>-99</v>
      </c>
      <c r="BF441" s="89">
        <v>-99</v>
      </c>
      <c r="BG441" s="89">
        <v>-99</v>
      </c>
      <c r="BH441" s="89">
        <v>-99</v>
      </c>
      <c r="BI441" s="89">
        <v>-99</v>
      </c>
      <c r="BJ441" s="89">
        <v>-99</v>
      </c>
      <c r="BK441" s="89">
        <v>-99</v>
      </c>
      <c r="BL441" s="89">
        <v>-99</v>
      </c>
      <c r="BM441" s="89">
        <v>-99</v>
      </c>
      <c r="BN441" s="89">
        <v>-99</v>
      </c>
      <c r="BO441" s="89">
        <v>-99</v>
      </c>
      <c r="BP441" s="89">
        <v>-99</v>
      </c>
      <c r="BQ441" s="89">
        <v>-99</v>
      </c>
      <c r="BR441" s="89">
        <v>-99</v>
      </c>
      <c r="BS441" s="89">
        <v>-99</v>
      </c>
      <c r="BT441" s="89">
        <v>-99</v>
      </c>
      <c r="BU441" s="89">
        <v>-99</v>
      </c>
      <c r="BV441" s="89">
        <v>-99</v>
      </c>
      <c r="BW441" s="89">
        <v>-99</v>
      </c>
      <c r="BX441" s="89">
        <v>-99</v>
      </c>
      <c r="BY441" s="89">
        <v>-99</v>
      </c>
      <c r="BZ441" s="89">
        <v>-99</v>
      </c>
      <c r="CA441" s="89">
        <v>-99</v>
      </c>
      <c r="CB441" s="89">
        <v>-99</v>
      </c>
      <c r="CC441" s="89">
        <v>-99</v>
      </c>
      <c r="CD441" s="89">
        <v>-99</v>
      </c>
      <c r="CE441" s="89">
        <v>-99</v>
      </c>
      <c r="CF441" s="89">
        <v>-99</v>
      </c>
      <c r="CG441" s="89">
        <v>-99</v>
      </c>
      <c r="CH441" s="89">
        <v>-99</v>
      </c>
      <c r="CI441" s="89">
        <v>-99</v>
      </c>
      <c r="CJ441" s="89">
        <v>-99</v>
      </c>
      <c r="CK441" s="89">
        <v>-99</v>
      </c>
      <c r="CL441" s="89">
        <v>-99</v>
      </c>
      <c r="CM441" s="89">
        <v>-99</v>
      </c>
      <c r="CN441" s="89">
        <v>-99</v>
      </c>
      <c r="CO441" s="89">
        <v>-99</v>
      </c>
      <c r="CP441" s="89">
        <v>-99</v>
      </c>
      <c r="CQ441" s="89">
        <v>-99</v>
      </c>
      <c r="CR441" s="89">
        <v>-99</v>
      </c>
      <c r="CS441" s="89">
        <v>-99</v>
      </c>
      <c r="CT441" s="89">
        <v>-99</v>
      </c>
      <c r="CU441" s="86">
        <v>-99</v>
      </c>
      <c r="CV441" s="86">
        <v>0.87260000000000004</v>
      </c>
      <c r="CW441" s="86">
        <v>83</v>
      </c>
      <c r="CX441" s="86">
        <v>2</v>
      </c>
      <c r="CY441" s="86">
        <v>0.1663</v>
      </c>
      <c r="CZ441" s="86">
        <v>60</v>
      </c>
      <c r="DA441" s="86">
        <v>2</v>
      </c>
      <c r="DB441" s="86">
        <v>0.25459999999999999</v>
      </c>
      <c r="DC441" s="86">
        <v>61</v>
      </c>
      <c r="DD441" s="86">
        <v>-99</v>
      </c>
      <c r="DE441" s="86">
        <v>-99</v>
      </c>
      <c r="DF441" s="86">
        <v>-99</v>
      </c>
      <c r="DG441" s="86">
        <v>-99</v>
      </c>
      <c r="DH441" s="86">
        <v>-99</v>
      </c>
    </row>
    <row r="442" spans="1:112" x14ac:dyDescent="0.2">
      <c r="A442" s="85">
        <f>IF(ISERROR(SEARCH('School Lookup'!$F$3,Data!J442)),A441,A441+1)</f>
        <v>0</v>
      </c>
      <c r="B442" s="85">
        <f>IF(I442='School Lookup'!$G$13,1,0)</f>
        <v>0</v>
      </c>
      <c r="C442" s="85">
        <f t="shared" si="6"/>
        <v>440</v>
      </c>
      <c r="D442" s="86" t="s">
        <v>6478</v>
      </c>
      <c r="E442" s="86" t="s">
        <v>6486</v>
      </c>
      <c r="F442" s="86" t="s">
        <v>1088</v>
      </c>
      <c r="G442" s="86" t="s">
        <v>2992</v>
      </c>
      <c r="H442" s="86" t="s">
        <v>6018</v>
      </c>
      <c r="I442" s="86" t="s">
        <v>4246</v>
      </c>
      <c r="J442" s="86" t="s">
        <v>2170</v>
      </c>
      <c r="K442" s="86" t="s">
        <v>6545</v>
      </c>
      <c r="L442" s="86">
        <v>1</v>
      </c>
      <c r="M442" s="86">
        <v>1</v>
      </c>
      <c r="N442" s="89">
        <v>0.30027920000000002</v>
      </c>
      <c r="O442" s="89">
        <v>0.74460927432489699</v>
      </c>
      <c r="P442" s="89">
        <v>-99</v>
      </c>
      <c r="Q442" s="89">
        <v>-99</v>
      </c>
      <c r="R442" s="89">
        <v>50.1333512</v>
      </c>
      <c r="S442" s="89">
        <v>0.74460927432489699</v>
      </c>
      <c r="T442" s="89">
        <v>0.84476937669176699</v>
      </c>
      <c r="U442" s="89">
        <v>0.5</v>
      </c>
      <c r="V442" s="89">
        <v>0.422384688345884</v>
      </c>
      <c r="W442" s="89">
        <v>1</v>
      </c>
      <c r="X442" s="89">
        <v>0.28904160000000001</v>
      </c>
      <c r="Y442" s="89">
        <v>0.76949636298231605</v>
      </c>
      <c r="Z442" s="89">
        <v>-99</v>
      </c>
      <c r="AA442" s="89">
        <v>-99</v>
      </c>
      <c r="AB442" s="89">
        <v>49.599991199999998</v>
      </c>
      <c r="AC442" s="89">
        <v>0.76949636298231605</v>
      </c>
      <c r="AD442" s="89">
        <v>0.89733474791601198</v>
      </c>
      <c r="AE442" s="89">
        <v>0.5</v>
      </c>
      <c r="AF442" s="89">
        <v>0.44866737395800599</v>
      </c>
      <c r="AG442" s="89">
        <v>-99</v>
      </c>
      <c r="AH442" s="89">
        <v>-99</v>
      </c>
      <c r="AI442" s="89">
        <v>-99</v>
      </c>
      <c r="AJ442" s="89">
        <v>-99</v>
      </c>
      <c r="AK442" s="89">
        <v>-99</v>
      </c>
      <c r="AL442" s="89">
        <v>-99</v>
      </c>
      <c r="AM442" s="89">
        <v>-99</v>
      </c>
      <c r="AN442" s="89">
        <v>-99</v>
      </c>
      <c r="AO442" s="89">
        <v>-99</v>
      </c>
      <c r="AP442" s="89">
        <v>-99</v>
      </c>
      <c r="AQ442" s="89">
        <v>-99</v>
      </c>
      <c r="AR442" s="89">
        <v>-99</v>
      </c>
      <c r="AS442" s="89">
        <v>-99</v>
      </c>
      <c r="AT442" s="89">
        <v>-99</v>
      </c>
      <c r="AU442" s="89">
        <v>-99</v>
      </c>
      <c r="AV442" s="89">
        <v>-99</v>
      </c>
      <c r="AW442" s="89">
        <v>-99</v>
      </c>
      <c r="AX442" s="89">
        <v>-99</v>
      </c>
      <c r="AY442" s="89">
        <v>-99</v>
      </c>
      <c r="AZ442" s="89">
        <v>-99</v>
      </c>
      <c r="BA442" s="89">
        <v>-99</v>
      </c>
      <c r="BB442" s="89">
        <v>-99</v>
      </c>
      <c r="BC442" s="89">
        <v>-99</v>
      </c>
      <c r="BD442" s="89">
        <v>-99</v>
      </c>
      <c r="BE442" s="89">
        <v>-99</v>
      </c>
      <c r="BF442" s="89">
        <v>-99</v>
      </c>
      <c r="BG442" s="89">
        <v>-99</v>
      </c>
      <c r="BH442" s="89">
        <v>-99</v>
      </c>
      <c r="BI442" s="89">
        <v>-99</v>
      </c>
      <c r="BJ442" s="89">
        <v>-99</v>
      </c>
      <c r="BK442" s="89">
        <v>-99</v>
      </c>
      <c r="BL442" s="89">
        <v>-99</v>
      </c>
      <c r="BM442" s="89">
        <v>-99</v>
      </c>
      <c r="BN442" s="89">
        <v>-99</v>
      </c>
      <c r="BO442" s="89">
        <v>-99</v>
      </c>
      <c r="BP442" s="89">
        <v>-99</v>
      </c>
      <c r="BQ442" s="89">
        <v>-99</v>
      </c>
      <c r="BR442" s="89">
        <v>-99</v>
      </c>
      <c r="BS442" s="89">
        <v>-99</v>
      </c>
      <c r="BT442" s="89">
        <v>-99</v>
      </c>
      <c r="BU442" s="89">
        <v>-99</v>
      </c>
      <c r="BV442" s="89">
        <v>-99</v>
      </c>
      <c r="BW442" s="89">
        <v>-99</v>
      </c>
      <c r="BX442" s="89">
        <v>-99</v>
      </c>
      <c r="BY442" s="89">
        <v>-99</v>
      </c>
      <c r="BZ442" s="89">
        <v>-99</v>
      </c>
      <c r="CA442" s="89">
        <v>-99</v>
      </c>
      <c r="CB442" s="89">
        <v>-99</v>
      </c>
      <c r="CC442" s="89">
        <v>-99</v>
      </c>
      <c r="CD442" s="89">
        <v>-99</v>
      </c>
      <c r="CE442" s="89">
        <v>-99</v>
      </c>
      <c r="CF442" s="89">
        <v>-99</v>
      </c>
      <c r="CG442" s="89">
        <v>-99</v>
      </c>
      <c r="CH442" s="89">
        <v>-99</v>
      </c>
      <c r="CI442" s="89">
        <v>-99</v>
      </c>
      <c r="CJ442" s="89">
        <v>-99</v>
      </c>
      <c r="CK442" s="89">
        <v>-99</v>
      </c>
      <c r="CL442" s="89">
        <v>-99</v>
      </c>
      <c r="CM442" s="89">
        <v>-99</v>
      </c>
      <c r="CN442" s="89">
        <v>-99</v>
      </c>
      <c r="CO442" s="89">
        <v>-99</v>
      </c>
      <c r="CP442" s="89">
        <v>-99</v>
      </c>
      <c r="CQ442" s="89">
        <v>-99</v>
      </c>
      <c r="CR442" s="89">
        <v>-99</v>
      </c>
      <c r="CS442" s="89">
        <v>-99</v>
      </c>
      <c r="CT442" s="89">
        <v>-99</v>
      </c>
      <c r="CU442" s="86">
        <v>-99</v>
      </c>
      <c r="CV442" s="86">
        <v>0.87109999999999999</v>
      </c>
      <c r="CW442" s="86">
        <v>83</v>
      </c>
      <c r="CX442" s="86">
        <v>2</v>
      </c>
      <c r="CY442" s="86">
        <v>-6.0999999999999999E-2</v>
      </c>
      <c r="CZ442" s="86">
        <v>48</v>
      </c>
      <c r="DA442" s="86">
        <v>0</v>
      </c>
      <c r="DB442" s="86">
        <v>-99</v>
      </c>
      <c r="DC442" s="86">
        <v>-99</v>
      </c>
      <c r="DD442" s="86">
        <v>-99</v>
      </c>
      <c r="DE442" s="86">
        <v>-99</v>
      </c>
      <c r="DF442" s="86">
        <v>-99</v>
      </c>
      <c r="DG442" s="86">
        <v>-99</v>
      </c>
      <c r="DH442" s="86">
        <v>-99</v>
      </c>
    </row>
    <row r="443" spans="1:112" x14ac:dyDescent="0.2">
      <c r="A443" s="85">
        <f>IF(ISERROR(SEARCH('School Lookup'!$F$3,Data!J443)),A442,A442+1)</f>
        <v>0</v>
      </c>
      <c r="B443" s="85">
        <f>IF(I443='School Lookup'!$G$13,1,0)</f>
        <v>0</v>
      </c>
      <c r="C443" s="85">
        <f t="shared" si="6"/>
        <v>441</v>
      </c>
      <c r="D443" s="86" t="s">
        <v>6478</v>
      </c>
      <c r="E443" s="86" t="s">
        <v>6702</v>
      </c>
      <c r="F443" s="86" t="s">
        <v>1150</v>
      </c>
      <c r="G443" s="86" t="s">
        <v>2924</v>
      </c>
      <c r="H443" s="86" t="s">
        <v>560</v>
      </c>
      <c r="I443" s="86" t="s">
        <v>4192</v>
      </c>
      <c r="J443" s="86" t="s">
        <v>1281</v>
      </c>
      <c r="K443" s="86" t="s">
        <v>31</v>
      </c>
      <c r="L443" s="86">
        <v>1</v>
      </c>
      <c r="M443" s="86">
        <v>1</v>
      </c>
      <c r="N443" s="89">
        <v>0.26374780915287199</v>
      </c>
      <c r="O443" s="89">
        <v>0.66550058689967795</v>
      </c>
      <c r="P443" s="89">
        <v>60.352400000000003</v>
      </c>
      <c r="Q443" s="89">
        <v>1.11548443774712</v>
      </c>
      <c r="R443" s="89">
        <v>49.659224926971802</v>
      </c>
      <c r="S443" s="89">
        <v>0.89049251232339899</v>
      </c>
      <c r="T443" s="89">
        <v>1.01029825694507</v>
      </c>
      <c r="U443" s="89">
        <v>0.371966678739587</v>
      </c>
      <c r="V443" s="89">
        <v>0.37579728717225003</v>
      </c>
      <c r="W443" s="89">
        <v>1</v>
      </c>
      <c r="X443" s="89">
        <v>0.21846187469645501</v>
      </c>
      <c r="Y443" s="89">
        <v>0.60334051042638304</v>
      </c>
      <c r="Z443" s="89">
        <v>56.228000000000002</v>
      </c>
      <c r="AA443" s="89">
        <v>0.79812808115897904</v>
      </c>
      <c r="AB443" s="89">
        <v>48.907208547838799</v>
      </c>
      <c r="AC443" s="89">
        <v>0.70073429579268098</v>
      </c>
      <c r="AD443" s="89">
        <v>0.81727149756819695</v>
      </c>
      <c r="AE443" s="89">
        <v>0.37287214777254601</v>
      </c>
      <c r="AF443" s="89">
        <v>0.304737778611539</v>
      </c>
      <c r="AG443" s="89">
        <v>1</v>
      </c>
      <c r="AH443" s="89">
        <v>0.28730735294117599</v>
      </c>
      <c r="AI443" s="89">
        <v>0.67534906582574905</v>
      </c>
      <c r="AJ443" s="89">
        <v>55.978299999999997</v>
      </c>
      <c r="AK443" s="89">
        <v>0.719602277372828</v>
      </c>
      <c r="AL443" s="89">
        <v>48.382325000000002</v>
      </c>
      <c r="AM443" s="89">
        <v>0.69747567159928903</v>
      </c>
      <c r="AN443" s="89">
        <v>0.68952688261218797</v>
      </c>
      <c r="AO443" s="89">
        <v>0.123143788482434</v>
      </c>
      <c r="AP443" s="89">
        <v>8.4910952585347296E-2</v>
      </c>
      <c r="AQ443" s="89">
        <v>1</v>
      </c>
      <c r="AR443" s="89">
        <v>0.22614979423868301</v>
      </c>
      <c r="AS443" s="89">
        <v>0.57835313635557595</v>
      </c>
      <c r="AT443" s="89">
        <v>58</v>
      </c>
      <c r="AU443" s="89">
        <v>1.01228392540451</v>
      </c>
      <c r="AV443" s="89">
        <v>47.736614128943799</v>
      </c>
      <c r="AW443" s="89">
        <v>0.79531853088004001</v>
      </c>
      <c r="AX443" s="89">
        <v>0.798888597312575</v>
      </c>
      <c r="AY443" s="89">
        <v>0.132017385005433</v>
      </c>
      <c r="AZ443" s="89">
        <v>0.10546718352786399</v>
      </c>
      <c r="BA443" s="89">
        <v>-99</v>
      </c>
      <c r="BB443" s="89">
        <v>-99</v>
      </c>
      <c r="BC443" s="89">
        <v>-99</v>
      </c>
      <c r="BD443" s="89">
        <v>-99</v>
      </c>
      <c r="BE443" s="89">
        <v>-99</v>
      </c>
      <c r="BF443" s="89">
        <v>-99</v>
      </c>
      <c r="BG443" s="89">
        <v>-99</v>
      </c>
      <c r="BH443" s="89">
        <v>-99</v>
      </c>
      <c r="BI443" s="89">
        <v>-99</v>
      </c>
      <c r="BJ443" s="89">
        <v>-99</v>
      </c>
      <c r="BK443" s="89">
        <v>-99</v>
      </c>
      <c r="BL443" s="89">
        <v>-99</v>
      </c>
      <c r="BM443" s="89">
        <v>-99</v>
      </c>
      <c r="BN443" s="89">
        <v>-99</v>
      </c>
      <c r="BO443" s="89">
        <v>-99</v>
      </c>
      <c r="BP443" s="89">
        <v>-99</v>
      </c>
      <c r="BQ443" s="89">
        <v>-99</v>
      </c>
      <c r="BR443" s="89">
        <v>-99</v>
      </c>
      <c r="BS443" s="89">
        <v>-99</v>
      </c>
      <c r="BT443" s="89">
        <v>-99</v>
      </c>
      <c r="BU443" s="89">
        <v>-99</v>
      </c>
      <c r="BV443" s="89">
        <v>-99</v>
      </c>
      <c r="BW443" s="89">
        <v>-99</v>
      </c>
      <c r="BX443" s="89">
        <v>-99</v>
      </c>
      <c r="BY443" s="89">
        <v>-99</v>
      </c>
      <c r="BZ443" s="89">
        <v>-99</v>
      </c>
      <c r="CA443" s="89">
        <v>-99</v>
      </c>
      <c r="CB443" s="89">
        <v>-99</v>
      </c>
      <c r="CC443" s="89">
        <v>-99</v>
      </c>
      <c r="CD443" s="89">
        <v>-99</v>
      </c>
      <c r="CE443" s="89">
        <v>-99</v>
      </c>
      <c r="CF443" s="89">
        <v>-99</v>
      </c>
      <c r="CG443" s="89">
        <v>-99</v>
      </c>
      <c r="CH443" s="89">
        <v>-99</v>
      </c>
      <c r="CI443" s="89">
        <v>-99</v>
      </c>
      <c r="CJ443" s="89">
        <v>-99</v>
      </c>
      <c r="CK443" s="89">
        <v>-99</v>
      </c>
      <c r="CL443" s="89">
        <v>-99</v>
      </c>
      <c r="CM443" s="89">
        <v>-99</v>
      </c>
      <c r="CN443" s="89">
        <v>-99</v>
      </c>
      <c r="CO443" s="89">
        <v>-99</v>
      </c>
      <c r="CP443" s="89">
        <v>-99</v>
      </c>
      <c r="CQ443" s="89">
        <v>-99</v>
      </c>
      <c r="CR443" s="89">
        <v>-99</v>
      </c>
      <c r="CS443" s="89">
        <v>-99</v>
      </c>
      <c r="CT443" s="89">
        <v>-99</v>
      </c>
      <c r="CU443" s="86">
        <v>-99</v>
      </c>
      <c r="CV443" s="86">
        <v>0.87090000000000001</v>
      </c>
      <c r="CW443" s="86">
        <v>83</v>
      </c>
      <c r="CX443" s="86">
        <v>2</v>
      </c>
      <c r="CY443" s="86">
        <v>-3.4799999999999998E-2</v>
      </c>
      <c r="CZ443" s="86">
        <v>50</v>
      </c>
      <c r="DA443" s="86">
        <v>4</v>
      </c>
      <c r="DB443" s="86">
        <v>0.93479999999999996</v>
      </c>
      <c r="DC443" s="86">
        <v>89</v>
      </c>
      <c r="DD443" s="86">
        <v>-99</v>
      </c>
      <c r="DE443" s="86">
        <v>-99</v>
      </c>
      <c r="DF443" s="86">
        <v>-99</v>
      </c>
      <c r="DG443" s="86">
        <v>-99</v>
      </c>
      <c r="DH443" s="86">
        <v>-99</v>
      </c>
    </row>
    <row r="444" spans="1:112" x14ac:dyDescent="0.2">
      <c r="A444" s="85">
        <f>IF(ISERROR(SEARCH('School Lookup'!$F$3,Data!J444)),A443,A443+1)</f>
        <v>0</v>
      </c>
      <c r="B444" s="85">
        <f>IF(I444='School Lookup'!$G$13,1,0)</f>
        <v>0</v>
      </c>
      <c r="C444" s="85">
        <f t="shared" si="6"/>
        <v>442</v>
      </c>
      <c r="D444" s="86" t="s">
        <v>6478</v>
      </c>
      <c r="E444" s="86" t="s">
        <v>6548</v>
      </c>
      <c r="F444" s="86" t="s">
        <v>6282</v>
      </c>
      <c r="G444" s="86" t="s">
        <v>2900</v>
      </c>
      <c r="H444" s="86" t="s">
        <v>336</v>
      </c>
      <c r="I444" s="86" t="s">
        <v>4599</v>
      </c>
      <c r="J444" s="86" t="s">
        <v>802</v>
      </c>
      <c r="K444" s="86" t="s">
        <v>343</v>
      </c>
      <c r="L444" s="86">
        <v>1</v>
      </c>
      <c r="M444" s="86">
        <v>1</v>
      </c>
      <c r="N444" s="89">
        <v>0.25910348387096799</v>
      </c>
      <c r="O444" s="89">
        <v>0.65544330551762697</v>
      </c>
      <c r="P444" s="89">
        <v>64.4816</v>
      </c>
      <c r="Q444" s="89">
        <v>1.5534745116666799</v>
      </c>
      <c r="R444" s="89">
        <v>54.967787096774202</v>
      </c>
      <c r="S444" s="89">
        <v>1.1044589085921599</v>
      </c>
      <c r="T444" s="89">
        <v>1.2530788427897901</v>
      </c>
      <c r="U444" s="89">
        <v>0.40217955371043101</v>
      </c>
      <c r="V444" s="89">
        <v>0.50396268975717895</v>
      </c>
      <c r="W444" s="89">
        <v>1</v>
      </c>
      <c r="X444" s="89">
        <v>0.17608708010335899</v>
      </c>
      <c r="Y444" s="89">
        <v>0.50358353216927698</v>
      </c>
      <c r="Z444" s="89">
        <v>55.675600000000003</v>
      </c>
      <c r="AA444" s="89">
        <v>0.72924216640142003</v>
      </c>
      <c r="AB444" s="89">
        <v>50.387599870800997</v>
      </c>
      <c r="AC444" s="89">
        <v>0.61641284928534801</v>
      </c>
      <c r="AD444" s="89">
        <v>0.71909165281762899</v>
      </c>
      <c r="AE444" s="89">
        <v>0.40166061235080402</v>
      </c>
      <c r="AF444" s="89">
        <v>0.28883079360708103</v>
      </c>
      <c r="AG444" s="89">
        <v>1</v>
      </c>
      <c r="AH444" s="89">
        <v>0.24484293478260899</v>
      </c>
      <c r="AI444" s="89">
        <v>0.58396154128753197</v>
      </c>
      <c r="AJ444" s="89">
        <v>-99</v>
      </c>
      <c r="AK444" s="89">
        <v>-99</v>
      </c>
      <c r="AL444" s="89">
        <v>50.543482065217397</v>
      </c>
      <c r="AM444" s="89">
        <v>0.58396154128753197</v>
      </c>
      <c r="AN444" s="89">
        <v>0.57027535971750198</v>
      </c>
      <c r="AO444" s="89">
        <v>9.5485210171250695E-2</v>
      </c>
      <c r="AP444" s="89">
        <v>5.44528625781113E-2</v>
      </c>
      <c r="AQ444" s="89">
        <v>1</v>
      </c>
      <c r="AR444" s="89">
        <v>8.3342268041237094E-2</v>
      </c>
      <c r="AS444" s="89">
        <v>0.25734809629118299</v>
      </c>
      <c r="AT444" s="89">
        <v>-99</v>
      </c>
      <c r="AU444" s="89">
        <v>-99</v>
      </c>
      <c r="AV444" s="89">
        <v>45.876301030927799</v>
      </c>
      <c r="AW444" s="89">
        <v>0.25734809629118299</v>
      </c>
      <c r="AX444" s="89">
        <v>0.231978053467572</v>
      </c>
      <c r="AY444" s="89">
        <v>0.100674623767514</v>
      </c>
      <c r="AZ444" s="89">
        <v>2.3354303255168098E-2</v>
      </c>
      <c r="BA444" s="89">
        <v>-99</v>
      </c>
      <c r="BB444" s="89">
        <v>-99</v>
      </c>
      <c r="BC444" s="89">
        <v>-99</v>
      </c>
      <c r="BD444" s="89">
        <v>-99</v>
      </c>
      <c r="BE444" s="89">
        <v>-99</v>
      </c>
      <c r="BF444" s="89">
        <v>-99</v>
      </c>
      <c r="BG444" s="89">
        <v>-99</v>
      </c>
      <c r="BH444" s="89">
        <v>-99</v>
      </c>
      <c r="BI444" s="89">
        <v>-99</v>
      </c>
      <c r="BJ444" s="89">
        <v>-99</v>
      </c>
      <c r="BK444" s="89">
        <v>-99</v>
      </c>
      <c r="BL444" s="89">
        <v>-99</v>
      </c>
      <c r="BM444" s="89">
        <v>-99</v>
      </c>
      <c r="BN444" s="89">
        <v>-99</v>
      </c>
      <c r="BO444" s="89">
        <v>-99</v>
      </c>
      <c r="BP444" s="89">
        <v>-99</v>
      </c>
      <c r="BQ444" s="89">
        <v>-99</v>
      </c>
      <c r="BR444" s="89">
        <v>-99</v>
      </c>
      <c r="BS444" s="89">
        <v>-99</v>
      </c>
      <c r="BT444" s="89">
        <v>-99</v>
      </c>
      <c r="BU444" s="89">
        <v>-99</v>
      </c>
      <c r="BV444" s="89">
        <v>-99</v>
      </c>
      <c r="BW444" s="89">
        <v>-99</v>
      </c>
      <c r="BX444" s="89">
        <v>-99</v>
      </c>
      <c r="BY444" s="89">
        <v>-99</v>
      </c>
      <c r="BZ444" s="89">
        <v>-99</v>
      </c>
      <c r="CA444" s="89">
        <v>-99</v>
      </c>
      <c r="CB444" s="89">
        <v>-99</v>
      </c>
      <c r="CC444" s="89">
        <v>-99</v>
      </c>
      <c r="CD444" s="89">
        <v>-99</v>
      </c>
      <c r="CE444" s="89">
        <v>-99</v>
      </c>
      <c r="CF444" s="89">
        <v>-99</v>
      </c>
      <c r="CG444" s="89">
        <v>-99</v>
      </c>
      <c r="CH444" s="89">
        <v>-99</v>
      </c>
      <c r="CI444" s="89">
        <v>-99</v>
      </c>
      <c r="CJ444" s="89">
        <v>-99</v>
      </c>
      <c r="CK444" s="89">
        <v>-99</v>
      </c>
      <c r="CL444" s="89">
        <v>-99</v>
      </c>
      <c r="CM444" s="89">
        <v>-99</v>
      </c>
      <c r="CN444" s="89">
        <v>-99</v>
      </c>
      <c r="CO444" s="89">
        <v>-99</v>
      </c>
      <c r="CP444" s="89">
        <v>-99</v>
      </c>
      <c r="CQ444" s="89">
        <v>-99</v>
      </c>
      <c r="CR444" s="89">
        <v>-99</v>
      </c>
      <c r="CS444" s="89">
        <v>-99</v>
      </c>
      <c r="CT444" s="89">
        <v>-99</v>
      </c>
      <c r="CU444" s="86">
        <v>-99</v>
      </c>
      <c r="CV444" s="86">
        <v>0.87060000000000004</v>
      </c>
      <c r="CW444" s="86">
        <v>83</v>
      </c>
      <c r="CX444" s="86">
        <v>2</v>
      </c>
      <c r="CY444" s="86">
        <v>0.22209999999999999</v>
      </c>
      <c r="CZ444" s="86">
        <v>63</v>
      </c>
      <c r="DA444" s="86">
        <v>2</v>
      </c>
      <c r="DB444" s="86">
        <v>0.91769999999999996</v>
      </c>
      <c r="DC444" s="86">
        <v>89</v>
      </c>
      <c r="DD444" s="86">
        <v>-99</v>
      </c>
      <c r="DE444" s="86">
        <v>-99</v>
      </c>
      <c r="DF444" s="86">
        <v>-99</v>
      </c>
      <c r="DG444" s="86">
        <v>-99</v>
      </c>
      <c r="DH444" s="86">
        <v>-99</v>
      </c>
    </row>
    <row r="445" spans="1:112" x14ac:dyDescent="0.2">
      <c r="A445" s="85">
        <f>IF(ISERROR(SEARCH('School Lookup'!$F$3,Data!J445)),A444,A444+1)</f>
        <v>0</v>
      </c>
      <c r="B445" s="85">
        <f>IF(I445='School Lookup'!$G$13,1,0)</f>
        <v>0</v>
      </c>
      <c r="C445" s="85">
        <f t="shared" si="6"/>
        <v>443</v>
      </c>
      <c r="D445" s="86" t="s">
        <v>6478</v>
      </c>
      <c r="E445" s="86" t="s">
        <v>6546</v>
      </c>
      <c r="F445" s="86" t="s">
        <v>2751</v>
      </c>
      <c r="G445" s="86" t="s">
        <v>2997</v>
      </c>
      <c r="H445" s="86" t="s">
        <v>313</v>
      </c>
      <c r="I445" s="86" t="s">
        <v>4900</v>
      </c>
      <c r="J445" s="86" t="s">
        <v>510</v>
      </c>
      <c r="K445" s="86" t="s">
        <v>36</v>
      </c>
      <c r="L445" s="86">
        <v>1</v>
      </c>
      <c r="M445" s="86">
        <v>-99</v>
      </c>
      <c r="N445" s="89">
        <v>-99</v>
      </c>
      <c r="O445" s="89">
        <v>-99</v>
      </c>
      <c r="P445" s="89">
        <v>-99</v>
      </c>
      <c r="Q445" s="89">
        <v>-99</v>
      </c>
      <c r="R445" s="89">
        <v>-99</v>
      </c>
      <c r="S445" s="89">
        <v>-99</v>
      </c>
      <c r="T445" s="89">
        <v>-99</v>
      </c>
      <c r="U445" s="89">
        <v>-99</v>
      </c>
      <c r="V445" s="89">
        <v>-99</v>
      </c>
      <c r="W445" s="89">
        <v>-99</v>
      </c>
      <c r="X445" s="89">
        <v>-99</v>
      </c>
      <c r="Y445" s="89">
        <v>-99</v>
      </c>
      <c r="Z445" s="89">
        <v>-99</v>
      </c>
      <c r="AA445" s="89">
        <v>-99</v>
      </c>
      <c r="AB445" s="89">
        <v>-99</v>
      </c>
      <c r="AC445" s="89">
        <v>-99</v>
      </c>
      <c r="AD445" s="89">
        <v>-99</v>
      </c>
      <c r="AE445" s="89">
        <v>-99</v>
      </c>
      <c r="AF445" s="89">
        <v>-99</v>
      </c>
      <c r="AG445" s="89">
        <v>-99</v>
      </c>
      <c r="AH445" s="89">
        <v>-99</v>
      </c>
      <c r="AI445" s="89">
        <v>-99</v>
      </c>
      <c r="AJ445" s="89">
        <v>-99</v>
      </c>
      <c r="AK445" s="89">
        <v>-99</v>
      </c>
      <c r="AL445" s="89">
        <v>-99</v>
      </c>
      <c r="AM445" s="89">
        <v>-99</v>
      </c>
      <c r="AN445" s="89">
        <v>-99</v>
      </c>
      <c r="AO445" s="89">
        <v>-99</v>
      </c>
      <c r="AP445" s="89">
        <v>-99</v>
      </c>
      <c r="AQ445" s="89">
        <v>-99</v>
      </c>
      <c r="AR445" s="89">
        <v>-99</v>
      </c>
      <c r="AS445" s="89">
        <v>-99</v>
      </c>
      <c r="AT445" s="89">
        <v>-99</v>
      </c>
      <c r="AU445" s="89">
        <v>-99</v>
      </c>
      <c r="AV445" s="89">
        <v>-99</v>
      </c>
      <c r="AW445" s="89">
        <v>-99</v>
      </c>
      <c r="AX445" s="89">
        <v>-99</v>
      </c>
      <c r="AY445" s="89">
        <v>-99</v>
      </c>
      <c r="AZ445" s="89">
        <v>-99</v>
      </c>
      <c r="BA445" s="89">
        <v>1</v>
      </c>
      <c r="BB445" s="89">
        <v>0.18522447552447599</v>
      </c>
      <c r="BC445" s="89">
        <v>0.64129432956125798</v>
      </c>
      <c r="BD445" s="89">
        <v>54.677399999999999</v>
      </c>
      <c r="BE445" s="89">
        <v>0.638314332235002</v>
      </c>
      <c r="BF445" s="89">
        <v>44.755268531468502</v>
      </c>
      <c r="BG445" s="89">
        <v>0.63980433089813005</v>
      </c>
      <c r="BH445" s="89">
        <v>0.694772664618729</v>
      </c>
      <c r="BI445" s="89">
        <v>0.24912891986062699</v>
      </c>
      <c r="BJ445" s="89">
        <v>0.17308796348515401</v>
      </c>
      <c r="BK445" s="89">
        <v>1</v>
      </c>
      <c r="BL445" s="89">
        <v>0.24581398601398599</v>
      </c>
      <c r="BM445" s="89">
        <v>0.77995826905273502</v>
      </c>
      <c r="BN445" s="89">
        <v>46.3065</v>
      </c>
      <c r="BO445" s="89">
        <v>-0.26373258562879398</v>
      </c>
      <c r="BP445" s="89">
        <v>48.251776223776197</v>
      </c>
      <c r="BQ445" s="89">
        <v>0.25811284171197102</v>
      </c>
      <c r="BR445" s="89">
        <v>0.282633726319033</v>
      </c>
      <c r="BS445" s="89">
        <v>0.24912891986062699</v>
      </c>
      <c r="BT445" s="89">
        <v>7.0412234954044695E-2</v>
      </c>
      <c r="BU445" s="89">
        <v>1</v>
      </c>
      <c r="BV445" s="89">
        <v>0.49706180555555601</v>
      </c>
      <c r="BW445" s="89">
        <v>1.30208879490862</v>
      </c>
      <c r="BX445" s="89">
        <v>63.301600000000001</v>
      </c>
      <c r="BY445" s="89">
        <v>1.46415392608455</v>
      </c>
      <c r="BZ445" s="89">
        <v>44.444425000000003</v>
      </c>
      <c r="CA445" s="89">
        <v>1.38312136049659</v>
      </c>
      <c r="CB445" s="89">
        <v>1.4677253971095401</v>
      </c>
      <c r="CC445" s="89">
        <v>0.25087108013937298</v>
      </c>
      <c r="CD445" s="89">
        <v>0.36820985572086001</v>
      </c>
      <c r="CE445" s="89">
        <v>1</v>
      </c>
      <c r="CF445" s="89">
        <v>0.247038888888889</v>
      </c>
      <c r="CG445" s="89">
        <v>0.77904117650744698</v>
      </c>
      <c r="CH445" s="89">
        <v>59.420299999999997</v>
      </c>
      <c r="CI445" s="89">
        <v>1.1554036413828599</v>
      </c>
      <c r="CJ445" s="89">
        <v>42.3611111111111</v>
      </c>
      <c r="CK445" s="89">
        <v>0.96722240894515199</v>
      </c>
      <c r="CL445" s="89">
        <v>1.05574193444729</v>
      </c>
      <c r="CM445" s="89">
        <v>0.25087108013937298</v>
      </c>
      <c r="CN445" s="89">
        <v>0.26485511944322299</v>
      </c>
      <c r="CO445" s="89">
        <v>99.375</v>
      </c>
      <c r="CP445" s="89">
        <v>0.90569999999999995</v>
      </c>
      <c r="CQ445" s="89">
        <v>-1.25</v>
      </c>
      <c r="CR445" s="89">
        <v>-0.36299999999999999</v>
      </c>
      <c r="CS445" s="89">
        <v>0.90569999999999995</v>
      </c>
      <c r="CT445" s="89">
        <v>0.81299999999999994</v>
      </c>
      <c r="CU445" s="86" t="s">
        <v>6989</v>
      </c>
      <c r="CV445" s="86">
        <v>0.87019999999999997</v>
      </c>
      <c r="CW445" s="86">
        <v>83</v>
      </c>
      <c r="CX445" s="86">
        <v>2</v>
      </c>
      <c r="CY445" s="86">
        <v>0.1391</v>
      </c>
      <c r="CZ445" s="86">
        <v>59</v>
      </c>
      <c r="DA445" s="86">
        <v>4</v>
      </c>
      <c r="DB445" s="86">
        <v>0.75049999999999994</v>
      </c>
      <c r="DC445" s="86">
        <v>83</v>
      </c>
      <c r="DD445" s="86">
        <v>-99</v>
      </c>
      <c r="DE445" s="86">
        <v>-99</v>
      </c>
      <c r="DF445" s="86">
        <v>-99</v>
      </c>
      <c r="DG445" s="86">
        <v>-99</v>
      </c>
      <c r="DH445" s="86">
        <v>-99</v>
      </c>
    </row>
    <row r="446" spans="1:112" x14ac:dyDescent="0.2">
      <c r="A446" s="85">
        <f>IF(ISERROR(SEARCH('School Lookup'!$F$3,Data!J446)),A445,A445+1)</f>
        <v>0</v>
      </c>
      <c r="B446" s="85">
        <f>IF(I446='School Lookup'!$G$13,1,0)</f>
        <v>0</v>
      </c>
      <c r="C446" s="85">
        <f t="shared" si="6"/>
        <v>444</v>
      </c>
      <c r="D446" s="86" t="s">
        <v>6478</v>
      </c>
      <c r="E446" s="86" t="s">
        <v>6637</v>
      </c>
      <c r="F446" s="86" t="s">
        <v>1091</v>
      </c>
      <c r="G446" s="86" t="s">
        <v>2812</v>
      </c>
      <c r="H446" s="86" t="s">
        <v>499</v>
      </c>
      <c r="I446" s="86" t="s">
        <v>3864</v>
      </c>
      <c r="J446" s="86" t="s">
        <v>808</v>
      </c>
      <c r="K446" s="86" t="s">
        <v>6485</v>
      </c>
      <c r="L446" s="86">
        <v>1</v>
      </c>
      <c r="M446" s="86">
        <v>1</v>
      </c>
      <c r="N446" s="89">
        <v>0.47769923076923099</v>
      </c>
      <c r="O446" s="89">
        <v>1.1288121593404099</v>
      </c>
      <c r="P446" s="89">
        <v>49.239100000000001</v>
      </c>
      <c r="Q446" s="89">
        <v>-6.3318983857623398E-2</v>
      </c>
      <c r="R446" s="89">
        <v>51.923052307692302</v>
      </c>
      <c r="S446" s="89">
        <v>0.53274658774139505</v>
      </c>
      <c r="T446" s="89">
        <v>0.60437580057726603</v>
      </c>
      <c r="U446" s="89">
        <v>0.37063435495367097</v>
      </c>
      <c r="V446" s="89">
        <v>0.224002434996563</v>
      </c>
      <c r="W446" s="89">
        <v>1</v>
      </c>
      <c r="X446" s="89">
        <v>0.47948538461538498</v>
      </c>
      <c r="Y446" s="89">
        <v>1.2178311965433399</v>
      </c>
      <c r="Z446" s="89">
        <v>54.722799999999999</v>
      </c>
      <c r="AA446" s="89">
        <v>0.61042518671097201</v>
      </c>
      <c r="AB446" s="89">
        <v>52.6923338461539</v>
      </c>
      <c r="AC446" s="89">
        <v>0.91412819162715497</v>
      </c>
      <c r="AD446" s="89">
        <v>1.0657371066339201</v>
      </c>
      <c r="AE446" s="89">
        <v>0.37063435495367097</v>
      </c>
      <c r="AF446" s="89">
        <v>0.394998785067456</v>
      </c>
      <c r="AG446" s="89">
        <v>1</v>
      </c>
      <c r="AH446" s="89">
        <v>0.43775621621621602</v>
      </c>
      <c r="AI446" s="89">
        <v>0.99912953381552405</v>
      </c>
      <c r="AJ446" s="89">
        <v>-99</v>
      </c>
      <c r="AK446" s="89">
        <v>-99</v>
      </c>
      <c r="AL446" s="89">
        <v>52.973002162162203</v>
      </c>
      <c r="AM446" s="89">
        <v>0.99912953381552405</v>
      </c>
      <c r="AN446" s="89">
        <v>1.0064273632620799</v>
      </c>
      <c r="AO446" s="89">
        <v>0.13186029935851701</v>
      </c>
      <c r="AP446" s="89">
        <v>0.132707813402341</v>
      </c>
      <c r="AQ446" s="89">
        <v>1</v>
      </c>
      <c r="AR446" s="89">
        <v>0.37694494382022498</v>
      </c>
      <c r="AS446" s="89">
        <v>0.91731288393927402</v>
      </c>
      <c r="AT446" s="89">
        <v>-99</v>
      </c>
      <c r="AU446" s="89">
        <v>-99</v>
      </c>
      <c r="AV446" s="89">
        <v>46.067398876404503</v>
      </c>
      <c r="AW446" s="89">
        <v>0.91731288393927402</v>
      </c>
      <c r="AX446" s="89">
        <v>0.92744563426514404</v>
      </c>
      <c r="AY446" s="89">
        <v>0.12687099073414099</v>
      </c>
      <c r="AZ446" s="89">
        <v>0.117665946471273</v>
      </c>
      <c r="BA446" s="89">
        <v>-99</v>
      </c>
      <c r="BB446" s="89">
        <v>-99</v>
      </c>
      <c r="BC446" s="89">
        <v>-99</v>
      </c>
      <c r="BD446" s="89">
        <v>-99</v>
      </c>
      <c r="BE446" s="89">
        <v>-99</v>
      </c>
      <c r="BF446" s="89">
        <v>-99</v>
      </c>
      <c r="BG446" s="89">
        <v>-99</v>
      </c>
      <c r="BH446" s="89">
        <v>-99</v>
      </c>
      <c r="BI446" s="89">
        <v>-99</v>
      </c>
      <c r="BJ446" s="89">
        <v>-99</v>
      </c>
      <c r="BK446" s="89">
        <v>-99</v>
      </c>
      <c r="BL446" s="89">
        <v>-99</v>
      </c>
      <c r="BM446" s="89">
        <v>-99</v>
      </c>
      <c r="BN446" s="89">
        <v>-99</v>
      </c>
      <c r="BO446" s="89">
        <v>-99</v>
      </c>
      <c r="BP446" s="89">
        <v>-99</v>
      </c>
      <c r="BQ446" s="89">
        <v>-99</v>
      </c>
      <c r="BR446" s="89">
        <v>-99</v>
      </c>
      <c r="BS446" s="89">
        <v>-99</v>
      </c>
      <c r="BT446" s="89">
        <v>-99</v>
      </c>
      <c r="BU446" s="89">
        <v>-99</v>
      </c>
      <c r="BV446" s="89">
        <v>-99</v>
      </c>
      <c r="BW446" s="89">
        <v>-99</v>
      </c>
      <c r="BX446" s="89">
        <v>-99</v>
      </c>
      <c r="BY446" s="89">
        <v>-99</v>
      </c>
      <c r="BZ446" s="89">
        <v>-99</v>
      </c>
      <c r="CA446" s="89">
        <v>-99</v>
      </c>
      <c r="CB446" s="89">
        <v>-99</v>
      </c>
      <c r="CC446" s="89">
        <v>-99</v>
      </c>
      <c r="CD446" s="89">
        <v>-99</v>
      </c>
      <c r="CE446" s="89">
        <v>-99</v>
      </c>
      <c r="CF446" s="89">
        <v>-99</v>
      </c>
      <c r="CG446" s="89">
        <v>-99</v>
      </c>
      <c r="CH446" s="89">
        <v>-99</v>
      </c>
      <c r="CI446" s="89">
        <v>-99</v>
      </c>
      <c r="CJ446" s="89">
        <v>-99</v>
      </c>
      <c r="CK446" s="89">
        <v>-99</v>
      </c>
      <c r="CL446" s="89">
        <v>-99</v>
      </c>
      <c r="CM446" s="89">
        <v>-99</v>
      </c>
      <c r="CN446" s="89">
        <v>-99</v>
      </c>
      <c r="CO446" s="89">
        <v>-99</v>
      </c>
      <c r="CP446" s="89">
        <v>-99</v>
      </c>
      <c r="CQ446" s="89">
        <v>-99</v>
      </c>
      <c r="CR446" s="89">
        <v>-99</v>
      </c>
      <c r="CS446" s="89">
        <v>-99</v>
      </c>
      <c r="CT446" s="89">
        <v>-99</v>
      </c>
      <c r="CU446" s="86">
        <v>-99</v>
      </c>
      <c r="CV446" s="86">
        <v>0.86939999999999995</v>
      </c>
      <c r="CW446" s="86">
        <v>83</v>
      </c>
      <c r="CX446" s="86">
        <v>2</v>
      </c>
      <c r="CY446" s="86">
        <v>-2.0548999999999999</v>
      </c>
      <c r="CZ446" s="86">
        <v>1</v>
      </c>
      <c r="DA446" s="86">
        <v>2</v>
      </c>
      <c r="DB446" s="86">
        <v>0.20280000000000001</v>
      </c>
      <c r="DC446" s="86">
        <v>57</v>
      </c>
      <c r="DD446" s="86">
        <v>-99</v>
      </c>
      <c r="DE446" s="86">
        <v>-99</v>
      </c>
      <c r="DF446" s="86">
        <v>-99</v>
      </c>
      <c r="DG446" s="86">
        <v>-99</v>
      </c>
      <c r="DH446" s="86">
        <v>-99</v>
      </c>
    </row>
    <row r="447" spans="1:112" x14ac:dyDescent="0.2">
      <c r="A447" s="85">
        <f>IF(ISERROR(SEARCH('School Lookup'!$F$3,Data!J447)),A446,A446+1)</f>
        <v>0</v>
      </c>
      <c r="B447" s="85">
        <f>IF(I447='School Lookup'!$G$13,1,0)</f>
        <v>0</v>
      </c>
      <c r="C447" s="85">
        <f t="shared" si="6"/>
        <v>445</v>
      </c>
      <c r="D447" s="86" t="s">
        <v>6478</v>
      </c>
      <c r="E447" s="86" t="s">
        <v>6552</v>
      </c>
      <c r="F447" s="86" t="s">
        <v>518</v>
      </c>
      <c r="G447" s="86" t="s">
        <v>3201</v>
      </c>
      <c r="H447" s="86" t="s">
        <v>364</v>
      </c>
      <c r="I447" s="86" t="s">
        <v>6255</v>
      </c>
      <c r="J447" s="86" t="s">
        <v>6256</v>
      </c>
      <c r="K447" s="86" t="s">
        <v>36</v>
      </c>
      <c r="L447" s="86">
        <v>1</v>
      </c>
      <c r="M447" s="86">
        <v>-99</v>
      </c>
      <c r="N447" s="89">
        <v>-99</v>
      </c>
      <c r="O447" s="89">
        <v>-99</v>
      </c>
      <c r="P447" s="89">
        <v>-99</v>
      </c>
      <c r="Q447" s="89">
        <v>-99</v>
      </c>
      <c r="R447" s="89">
        <v>-99</v>
      </c>
      <c r="S447" s="89">
        <v>-99</v>
      </c>
      <c r="T447" s="89">
        <v>-99</v>
      </c>
      <c r="U447" s="89">
        <v>-99</v>
      </c>
      <c r="V447" s="89">
        <v>-99</v>
      </c>
      <c r="W447" s="89">
        <v>-99</v>
      </c>
      <c r="X447" s="89">
        <v>-99</v>
      </c>
      <c r="Y447" s="89">
        <v>-99</v>
      </c>
      <c r="Z447" s="89">
        <v>-99</v>
      </c>
      <c r="AA447" s="89">
        <v>-99</v>
      </c>
      <c r="AB447" s="89">
        <v>-99</v>
      </c>
      <c r="AC447" s="89">
        <v>-99</v>
      </c>
      <c r="AD447" s="89">
        <v>-99</v>
      </c>
      <c r="AE447" s="89">
        <v>-99</v>
      </c>
      <c r="AF447" s="89">
        <v>-99</v>
      </c>
      <c r="AG447" s="89">
        <v>-99</v>
      </c>
      <c r="AH447" s="89">
        <v>-99</v>
      </c>
      <c r="AI447" s="89">
        <v>-99</v>
      </c>
      <c r="AJ447" s="89">
        <v>-99</v>
      </c>
      <c r="AK447" s="89">
        <v>-99</v>
      </c>
      <c r="AL447" s="89">
        <v>-99</v>
      </c>
      <c r="AM447" s="89">
        <v>-99</v>
      </c>
      <c r="AN447" s="89">
        <v>-99</v>
      </c>
      <c r="AO447" s="89">
        <v>-99</v>
      </c>
      <c r="AP447" s="89">
        <v>-99</v>
      </c>
      <c r="AQ447" s="89">
        <v>-99</v>
      </c>
      <c r="AR447" s="89">
        <v>-99</v>
      </c>
      <c r="AS447" s="89">
        <v>-99</v>
      </c>
      <c r="AT447" s="89">
        <v>-99</v>
      </c>
      <c r="AU447" s="89">
        <v>-99</v>
      </c>
      <c r="AV447" s="89">
        <v>-99</v>
      </c>
      <c r="AW447" s="89">
        <v>-99</v>
      </c>
      <c r="AX447" s="89">
        <v>-99</v>
      </c>
      <c r="AY447" s="89">
        <v>-99</v>
      </c>
      <c r="AZ447" s="89">
        <v>-99</v>
      </c>
      <c r="BA447" s="89">
        <v>1</v>
      </c>
      <c r="BB447" s="89">
        <v>0.33534999999999998</v>
      </c>
      <c r="BC447" s="89">
        <v>0.97912210705069602</v>
      </c>
      <c r="BD447" s="89">
        <v>36.617600000000003</v>
      </c>
      <c r="BE447" s="89">
        <v>-1.1675365654543599</v>
      </c>
      <c r="BF447" s="89">
        <v>51.25</v>
      </c>
      <c r="BG447" s="89">
        <v>-9.4207229201833803E-2</v>
      </c>
      <c r="BH447" s="89">
        <v>-9.0592245436792895E-2</v>
      </c>
      <c r="BI447" s="89">
        <v>0.25157232704402499</v>
      </c>
      <c r="BJ447" s="89">
        <v>-2.2790501996677402E-2</v>
      </c>
      <c r="BK447" s="89">
        <v>1</v>
      </c>
      <c r="BL447" s="89">
        <v>0.63554999999999995</v>
      </c>
      <c r="BM447" s="89">
        <v>1.72836921672743</v>
      </c>
      <c r="BN447" s="89">
        <v>54.2941</v>
      </c>
      <c r="BO447" s="89">
        <v>0.63311651673267</v>
      </c>
      <c r="BP447" s="89">
        <v>55</v>
      </c>
      <c r="BQ447" s="89">
        <v>1.1807428667300499</v>
      </c>
      <c r="BR447" s="89">
        <v>1.25046598038696</v>
      </c>
      <c r="BS447" s="89">
        <v>0.25157232704402499</v>
      </c>
      <c r="BT447" s="89">
        <v>0.31458263657533497</v>
      </c>
      <c r="BU447" s="89">
        <v>1</v>
      </c>
      <c r="BV447" s="89">
        <v>0.43692531645569599</v>
      </c>
      <c r="BW447" s="89">
        <v>1.1635699625564799</v>
      </c>
      <c r="BX447" s="89">
        <v>62.363599999999998</v>
      </c>
      <c r="BY447" s="89">
        <v>1.3673784826489299</v>
      </c>
      <c r="BZ447" s="89">
        <v>60.759511392405102</v>
      </c>
      <c r="CA447" s="89">
        <v>1.26547422260271</v>
      </c>
      <c r="CB447" s="89">
        <v>1.34371936515346</v>
      </c>
      <c r="CC447" s="89">
        <v>0.24842767295597501</v>
      </c>
      <c r="CD447" s="89">
        <v>0.33381707499095398</v>
      </c>
      <c r="CE447" s="89">
        <v>1</v>
      </c>
      <c r="CF447" s="89">
        <v>0.36341772151898699</v>
      </c>
      <c r="CG447" s="89">
        <v>1.0580734777574701</v>
      </c>
      <c r="CH447" s="89">
        <v>57.1111</v>
      </c>
      <c r="CI447" s="89">
        <v>0.89186335529449901</v>
      </c>
      <c r="CJ447" s="89">
        <v>59.493684810126602</v>
      </c>
      <c r="CK447" s="89">
        <v>0.97496841652598598</v>
      </c>
      <c r="CL447" s="89">
        <v>1.0641236000713401</v>
      </c>
      <c r="CM447" s="89">
        <v>0.24842767295597501</v>
      </c>
      <c r="CN447" s="89">
        <v>0.26435774970325698</v>
      </c>
      <c r="CO447" s="89">
        <v>98.334999999999994</v>
      </c>
      <c r="CP447" s="89">
        <v>0.82709999999999995</v>
      </c>
      <c r="CQ447" s="89">
        <v>-3.33</v>
      </c>
      <c r="CR447" s="89">
        <v>-0.66320000000000001</v>
      </c>
      <c r="CS447" s="89">
        <v>0.82709999999999995</v>
      </c>
      <c r="CT447" s="89">
        <v>0.68359999999999999</v>
      </c>
      <c r="CU447" s="86" t="s">
        <v>6989</v>
      </c>
      <c r="CV447" s="86">
        <v>0.86929999999999996</v>
      </c>
      <c r="CW447" s="86">
        <v>83</v>
      </c>
      <c r="CX447" s="86">
        <v>2</v>
      </c>
      <c r="CY447" s="86">
        <v>1.2813000000000001</v>
      </c>
      <c r="CZ447" s="86">
        <v>91</v>
      </c>
      <c r="DA447" s="86">
        <v>4</v>
      </c>
      <c r="DB447" s="86">
        <v>0.42680000000000001</v>
      </c>
      <c r="DC447" s="86">
        <v>69</v>
      </c>
      <c r="DD447" s="86">
        <v>-99</v>
      </c>
      <c r="DE447" s="86">
        <v>-99</v>
      </c>
      <c r="DF447" s="86">
        <v>-99</v>
      </c>
      <c r="DG447" s="86">
        <v>-99</v>
      </c>
      <c r="DH447" s="86">
        <v>-99</v>
      </c>
    </row>
    <row r="448" spans="1:112" x14ac:dyDescent="0.2">
      <c r="A448" s="85">
        <f>IF(ISERROR(SEARCH('School Lookup'!$F$3,Data!J448)),A447,A447+1)</f>
        <v>0</v>
      </c>
      <c r="B448" s="85">
        <f>IF(I448='School Lookup'!$G$13,1,0)</f>
        <v>0</v>
      </c>
      <c r="C448" s="85">
        <f t="shared" si="6"/>
        <v>446</v>
      </c>
      <c r="D448" s="86" t="s">
        <v>6478</v>
      </c>
      <c r="E448" s="86" t="s">
        <v>6491</v>
      </c>
      <c r="F448" s="86" t="s">
        <v>190</v>
      </c>
      <c r="G448" s="86" t="s">
        <v>6211</v>
      </c>
      <c r="H448" s="86" t="s">
        <v>6212</v>
      </c>
      <c r="I448" s="86" t="s">
        <v>6502</v>
      </c>
      <c r="J448" s="86" t="s">
        <v>6503</v>
      </c>
      <c r="K448" s="86" t="s">
        <v>107</v>
      </c>
      <c r="L448" s="86">
        <v>1</v>
      </c>
      <c r="M448" s="86">
        <v>1</v>
      </c>
      <c r="N448" s="89">
        <v>-0.34049593495934999</v>
      </c>
      <c r="O448" s="89">
        <v>-0.64298858838657902</v>
      </c>
      <c r="P448" s="89">
        <v>61.2333</v>
      </c>
      <c r="Q448" s="89">
        <v>1.2089227444689401</v>
      </c>
      <c r="R448" s="89">
        <v>47.967482113821099</v>
      </c>
      <c r="S448" s="89">
        <v>0.28296707804117999</v>
      </c>
      <c r="T448" s="89">
        <v>0.32095926062276298</v>
      </c>
      <c r="U448" s="89">
        <v>0.5</v>
      </c>
      <c r="V448" s="89">
        <v>0.16047963031138099</v>
      </c>
      <c r="W448" s="89">
        <v>1</v>
      </c>
      <c r="X448" s="89">
        <v>-0.14779837398373999</v>
      </c>
      <c r="Y448" s="89">
        <v>-0.25889412728406802</v>
      </c>
      <c r="Z448" s="89">
        <v>71.400000000000006</v>
      </c>
      <c r="AA448" s="89">
        <v>2.6901213807637898</v>
      </c>
      <c r="AB448" s="89">
        <v>56.910536585365897</v>
      </c>
      <c r="AC448" s="89">
        <v>1.2156136267398601</v>
      </c>
      <c r="AD448" s="89">
        <v>1.41677227550225</v>
      </c>
      <c r="AE448" s="89">
        <v>0.5</v>
      </c>
      <c r="AF448" s="89">
        <v>0.70838613775112402</v>
      </c>
      <c r="AG448" s="89">
        <v>-99</v>
      </c>
      <c r="AH448" s="89">
        <v>-99</v>
      </c>
      <c r="AI448" s="89">
        <v>-99</v>
      </c>
      <c r="AJ448" s="89">
        <v>-99</v>
      </c>
      <c r="AK448" s="89">
        <v>-99</v>
      </c>
      <c r="AL448" s="89">
        <v>-99</v>
      </c>
      <c r="AM448" s="89">
        <v>-99</v>
      </c>
      <c r="AN448" s="89">
        <v>-99</v>
      </c>
      <c r="AO448" s="89">
        <v>-99</v>
      </c>
      <c r="AP448" s="89">
        <v>-99</v>
      </c>
      <c r="AQ448" s="89">
        <v>-99</v>
      </c>
      <c r="AR448" s="89">
        <v>-99</v>
      </c>
      <c r="AS448" s="89">
        <v>-99</v>
      </c>
      <c r="AT448" s="89">
        <v>-99</v>
      </c>
      <c r="AU448" s="89">
        <v>-99</v>
      </c>
      <c r="AV448" s="89">
        <v>-99</v>
      </c>
      <c r="AW448" s="89">
        <v>-99</v>
      </c>
      <c r="AX448" s="89">
        <v>-99</v>
      </c>
      <c r="AY448" s="89">
        <v>-99</v>
      </c>
      <c r="AZ448" s="89">
        <v>-99</v>
      </c>
      <c r="BA448" s="89">
        <v>-99</v>
      </c>
      <c r="BB448" s="89">
        <v>-99</v>
      </c>
      <c r="BC448" s="89">
        <v>-99</v>
      </c>
      <c r="BD448" s="89">
        <v>-99</v>
      </c>
      <c r="BE448" s="89">
        <v>-99</v>
      </c>
      <c r="BF448" s="89">
        <v>-99</v>
      </c>
      <c r="BG448" s="89">
        <v>-99</v>
      </c>
      <c r="BH448" s="89">
        <v>-99</v>
      </c>
      <c r="BI448" s="89">
        <v>-99</v>
      </c>
      <c r="BJ448" s="89">
        <v>-99</v>
      </c>
      <c r="BK448" s="89">
        <v>-99</v>
      </c>
      <c r="BL448" s="89">
        <v>-99</v>
      </c>
      <c r="BM448" s="89">
        <v>-99</v>
      </c>
      <c r="BN448" s="89">
        <v>-99</v>
      </c>
      <c r="BO448" s="89">
        <v>-99</v>
      </c>
      <c r="BP448" s="89">
        <v>-99</v>
      </c>
      <c r="BQ448" s="89">
        <v>-99</v>
      </c>
      <c r="BR448" s="89">
        <v>-99</v>
      </c>
      <c r="BS448" s="89">
        <v>-99</v>
      </c>
      <c r="BT448" s="89">
        <v>-99</v>
      </c>
      <c r="BU448" s="89">
        <v>-99</v>
      </c>
      <c r="BV448" s="89">
        <v>-99</v>
      </c>
      <c r="BW448" s="89">
        <v>-99</v>
      </c>
      <c r="BX448" s="89">
        <v>-99</v>
      </c>
      <c r="BY448" s="89">
        <v>-99</v>
      </c>
      <c r="BZ448" s="89">
        <v>-99</v>
      </c>
      <c r="CA448" s="89">
        <v>-99</v>
      </c>
      <c r="CB448" s="89">
        <v>-99</v>
      </c>
      <c r="CC448" s="89">
        <v>-99</v>
      </c>
      <c r="CD448" s="89">
        <v>-99</v>
      </c>
      <c r="CE448" s="89">
        <v>-99</v>
      </c>
      <c r="CF448" s="89">
        <v>-99</v>
      </c>
      <c r="CG448" s="89">
        <v>-99</v>
      </c>
      <c r="CH448" s="89">
        <v>-99</v>
      </c>
      <c r="CI448" s="89">
        <v>-99</v>
      </c>
      <c r="CJ448" s="89">
        <v>-99</v>
      </c>
      <c r="CK448" s="89">
        <v>-99</v>
      </c>
      <c r="CL448" s="89">
        <v>-99</v>
      </c>
      <c r="CM448" s="89">
        <v>-99</v>
      </c>
      <c r="CN448" s="89">
        <v>-99</v>
      </c>
      <c r="CO448" s="89">
        <v>-99</v>
      </c>
      <c r="CP448" s="89">
        <v>-99</v>
      </c>
      <c r="CQ448" s="89">
        <v>-99</v>
      </c>
      <c r="CR448" s="89">
        <v>-99</v>
      </c>
      <c r="CS448" s="89">
        <v>-99</v>
      </c>
      <c r="CT448" s="89">
        <v>-99</v>
      </c>
      <c r="CU448" s="86">
        <v>-99</v>
      </c>
      <c r="CV448" s="86">
        <v>0.86890000000000001</v>
      </c>
      <c r="CW448" s="86">
        <v>83</v>
      </c>
      <c r="CX448" s="86">
        <v>2</v>
      </c>
      <c r="CY448" s="86">
        <v>-1.1513</v>
      </c>
      <c r="CZ448" s="86">
        <v>8</v>
      </c>
      <c r="DA448" s="86">
        <v>2</v>
      </c>
      <c r="DB448" s="86">
        <v>1.9495</v>
      </c>
      <c r="DC448" s="86">
        <v>99</v>
      </c>
      <c r="DD448" s="86">
        <v>-99</v>
      </c>
      <c r="DE448" s="86">
        <v>-99</v>
      </c>
      <c r="DF448" s="86">
        <v>-99</v>
      </c>
      <c r="DG448" s="86">
        <v>-99</v>
      </c>
      <c r="DH448" s="86">
        <v>-99</v>
      </c>
    </row>
    <row r="449" spans="1:112" x14ac:dyDescent="0.2">
      <c r="A449" s="85">
        <f>IF(ISERROR(SEARCH('School Lookup'!$F$3,Data!J449)),A448,A448+1)</f>
        <v>0</v>
      </c>
      <c r="B449" s="85">
        <f>IF(I449='School Lookup'!$G$13,1,0)</f>
        <v>0</v>
      </c>
      <c r="C449" s="85">
        <f t="shared" si="6"/>
        <v>447</v>
      </c>
      <c r="D449" s="86" t="s">
        <v>6478</v>
      </c>
      <c r="E449" s="86" t="s">
        <v>6637</v>
      </c>
      <c r="F449" s="86" t="s">
        <v>1091</v>
      </c>
      <c r="G449" s="86" t="s">
        <v>2874</v>
      </c>
      <c r="H449" s="86" t="s">
        <v>5952</v>
      </c>
      <c r="I449" s="86" t="s">
        <v>3671</v>
      </c>
      <c r="J449" s="86" t="s">
        <v>2629</v>
      </c>
      <c r="K449" s="86" t="s">
        <v>746</v>
      </c>
      <c r="L449" s="86">
        <v>1</v>
      </c>
      <c r="M449" s="86">
        <v>1</v>
      </c>
      <c r="N449" s="89">
        <v>0.20882566371681399</v>
      </c>
      <c r="O449" s="89">
        <v>0.54656674027431196</v>
      </c>
      <c r="P449" s="89">
        <v>-99</v>
      </c>
      <c r="Q449" s="89">
        <v>-99</v>
      </c>
      <c r="R449" s="89">
        <v>45.1327566371681</v>
      </c>
      <c r="S449" s="89">
        <v>0.54656674027431196</v>
      </c>
      <c r="T449" s="89">
        <v>0.62005707009862798</v>
      </c>
      <c r="U449" s="89">
        <v>0.5</v>
      </c>
      <c r="V449" s="89">
        <v>0.31002853504931399</v>
      </c>
      <c r="W449" s="89">
        <v>1</v>
      </c>
      <c r="X449" s="89">
        <v>0.36841858407079597</v>
      </c>
      <c r="Y449" s="89">
        <v>0.95636235608273701</v>
      </c>
      <c r="Z449" s="89">
        <v>-99</v>
      </c>
      <c r="AA449" s="89">
        <v>-99</v>
      </c>
      <c r="AB449" s="89">
        <v>39.822996460177002</v>
      </c>
      <c r="AC449" s="89">
        <v>0.95636235608273701</v>
      </c>
      <c r="AD449" s="89">
        <v>1.11491254041942</v>
      </c>
      <c r="AE449" s="89">
        <v>0.5</v>
      </c>
      <c r="AF449" s="89">
        <v>0.557456270209712</v>
      </c>
      <c r="AG449" s="89">
        <v>-99</v>
      </c>
      <c r="AH449" s="89">
        <v>-99</v>
      </c>
      <c r="AI449" s="89">
        <v>-99</v>
      </c>
      <c r="AJ449" s="89">
        <v>-99</v>
      </c>
      <c r="AK449" s="89">
        <v>-99</v>
      </c>
      <c r="AL449" s="89">
        <v>-99</v>
      </c>
      <c r="AM449" s="89">
        <v>-99</v>
      </c>
      <c r="AN449" s="89">
        <v>-99</v>
      </c>
      <c r="AO449" s="89">
        <v>-99</v>
      </c>
      <c r="AP449" s="89">
        <v>-99</v>
      </c>
      <c r="AQ449" s="89">
        <v>-99</v>
      </c>
      <c r="AR449" s="89">
        <v>-99</v>
      </c>
      <c r="AS449" s="89">
        <v>-99</v>
      </c>
      <c r="AT449" s="89">
        <v>-99</v>
      </c>
      <c r="AU449" s="89">
        <v>-99</v>
      </c>
      <c r="AV449" s="89">
        <v>-99</v>
      </c>
      <c r="AW449" s="89">
        <v>-99</v>
      </c>
      <c r="AX449" s="89">
        <v>-99</v>
      </c>
      <c r="AY449" s="89">
        <v>-99</v>
      </c>
      <c r="AZ449" s="89">
        <v>-99</v>
      </c>
      <c r="BA449" s="89">
        <v>-99</v>
      </c>
      <c r="BB449" s="89">
        <v>-99</v>
      </c>
      <c r="BC449" s="89">
        <v>-99</v>
      </c>
      <c r="BD449" s="89">
        <v>-99</v>
      </c>
      <c r="BE449" s="89">
        <v>-99</v>
      </c>
      <c r="BF449" s="89">
        <v>-99</v>
      </c>
      <c r="BG449" s="89">
        <v>-99</v>
      </c>
      <c r="BH449" s="89">
        <v>-99</v>
      </c>
      <c r="BI449" s="89">
        <v>-99</v>
      </c>
      <c r="BJ449" s="89">
        <v>-99</v>
      </c>
      <c r="BK449" s="89">
        <v>-99</v>
      </c>
      <c r="BL449" s="89">
        <v>-99</v>
      </c>
      <c r="BM449" s="89">
        <v>-99</v>
      </c>
      <c r="BN449" s="89">
        <v>-99</v>
      </c>
      <c r="BO449" s="89">
        <v>-99</v>
      </c>
      <c r="BP449" s="89">
        <v>-99</v>
      </c>
      <c r="BQ449" s="89">
        <v>-99</v>
      </c>
      <c r="BR449" s="89">
        <v>-99</v>
      </c>
      <c r="BS449" s="89">
        <v>-99</v>
      </c>
      <c r="BT449" s="89">
        <v>-99</v>
      </c>
      <c r="BU449" s="89">
        <v>-99</v>
      </c>
      <c r="BV449" s="89">
        <v>-99</v>
      </c>
      <c r="BW449" s="89">
        <v>-99</v>
      </c>
      <c r="BX449" s="89">
        <v>-99</v>
      </c>
      <c r="BY449" s="89">
        <v>-99</v>
      </c>
      <c r="BZ449" s="89">
        <v>-99</v>
      </c>
      <c r="CA449" s="89">
        <v>-99</v>
      </c>
      <c r="CB449" s="89">
        <v>-99</v>
      </c>
      <c r="CC449" s="89">
        <v>-99</v>
      </c>
      <c r="CD449" s="89">
        <v>-99</v>
      </c>
      <c r="CE449" s="89">
        <v>-99</v>
      </c>
      <c r="CF449" s="89">
        <v>-99</v>
      </c>
      <c r="CG449" s="89">
        <v>-99</v>
      </c>
      <c r="CH449" s="89">
        <v>-99</v>
      </c>
      <c r="CI449" s="89">
        <v>-99</v>
      </c>
      <c r="CJ449" s="89">
        <v>-99</v>
      </c>
      <c r="CK449" s="89">
        <v>-99</v>
      </c>
      <c r="CL449" s="89">
        <v>-99</v>
      </c>
      <c r="CM449" s="89">
        <v>-99</v>
      </c>
      <c r="CN449" s="89">
        <v>-99</v>
      </c>
      <c r="CO449" s="89">
        <v>-99</v>
      </c>
      <c r="CP449" s="89">
        <v>-99</v>
      </c>
      <c r="CQ449" s="89">
        <v>-99</v>
      </c>
      <c r="CR449" s="89">
        <v>-99</v>
      </c>
      <c r="CS449" s="89">
        <v>-99</v>
      </c>
      <c r="CT449" s="89">
        <v>-99</v>
      </c>
      <c r="CU449" s="86">
        <v>-99</v>
      </c>
      <c r="CV449" s="86">
        <v>0.86750000000000005</v>
      </c>
      <c r="CW449" s="86">
        <v>83</v>
      </c>
      <c r="CX449" s="86">
        <v>2</v>
      </c>
      <c r="CY449" s="86">
        <v>-2.7174999999999998</v>
      </c>
      <c r="CZ449" s="86">
        <v>0</v>
      </c>
      <c r="DA449" s="86">
        <v>0</v>
      </c>
      <c r="DB449" s="86">
        <v>-99</v>
      </c>
      <c r="DC449" s="86">
        <v>-99</v>
      </c>
      <c r="DD449" s="86">
        <v>-99</v>
      </c>
      <c r="DE449" s="86">
        <v>-99</v>
      </c>
      <c r="DF449" s="86">
        <v>-99</v>
      </c>
      <c r="DG449" s="86">
        <v>-99</v>
      </c>
      <c r="DH449" s="86">
        <v>-99</v>
      </c>
    </row>
    <row r="450" spans="1:112" x14ac:dyDescent="0.2">
      <c r="A450" s="85">
        <f>IF(ISERROR(SEARCH('School Lookup'!$F$3,Data!J450)),A449,A449+1)</f>
        <v>0</v>
      </c>
      <c r="B450" s="85">
        <f>IF(I450='School Lookup'!$G$13,1,0)</f>
        <v>0</v>
      </c>
      <c r="C450" s="85">
        <f t="shared" si="6"/>
        <v>448</v>
      </c>
      <c r="D450" s="86" t="s">
        <v>6478</v>
      </c>
      <c r="E450" s="86" t="s">
        <v>6489</v>
      </c>
      <c r="F450" s="86" t="s">
        <v>2741</v>
      </c>
      <c r="G450" s="86" t="s">
        <v>2846</v>
      </c>
      <c r="H450" s="86" t="s">
        <v>380</v>
      </c>
      <c r="I450" s="86" t="s">
        <v>3882</v>
      </c>
      <c r="J450" s="86" t="s">
        <v>381</v>
      </c>
      <c r="K450" s="86" t="s">
        <v>26</v>
      </c>
      <c r="L450" s="86">
        <v>1</v>
      </c>
      <c r="M450" s="86">
        <v>1</v>
      </c>
      <c r="N450" s="89">
        <v>0.38168527131782898</v>
      </c>
      <c r="O450" s="89">
        <v>0.92089403384435697</v>
      </c>
      <c r="P450" s="89">
        <v>57.5867</v>
      </c>
      <c r="Q450" s="89">
        <v>0.82212273392087099</v>
      </c>
      <c r="R450" s="89">
        <v>50.775199224806201</v>
      </c>
      <c r="S450" s="89">
        <v>0.87150838388261398</v>
      </c>
      <c r="T450" s="89">
        <v>0.98875759493000903</v>
      </c>
      <c r="U450" s="89">
        <v>0.38109305760709</v>
      </c>
      <c r="V450" s="89">
        <v>0.37680865508410999</v>
      </c>
      <c r="W450" s="89">
        <v>1</v>
      </c>
      <c r="X450" s="89">
        <v>0.24860617760617801</v>
      </c>
      <c r="Y450" s="89">
        <v>0.67430497406134904</v>
      </c>
      <c r="Z450" s="89">
        <v>57.9467</v>
      </c>
      <c r="AA450" s="89">
        <v>1.0124550574330899</v>
      </c>
      <c r="AB450" s="89">
        <v>50.965276833976802</v>
      </c>
      <c r="AC450" s="89">
        <v>0.84338001574721899</v>
      </c>
      <c r="AD450" s="89">
        <v>0.98336132666347498</v>
      </c>
      <c r="AE450" s="89">
        <v>0.38257016248153602</v>
      </c>
      <c r="AF450" s="89">
        <v>0.376204702519705</v>
      </c>
      <c r="AG450" s="89">
        <v>1</v>
      </c>
      <c r="AH450" s="89">
        <v>0.27369090909090898</v>
      </c>
      <c r="AI450" s="89">
        <v>0.64604516504361897</v>
      </c>
      <c r="AJ450" s="89">
        <v>-99</v>
      </c>
      <c r="AK450" s="89">
        <v>-99</v>
      </c>
      <c r="AL450" s="89">
        <v>49.350658441558402</v>
      </c>
      <c r="AM450" s="89">
        <v>0.64604516504361897</v>
      </c>
      <c r="AN450" s="89">
        <v>0.63549690226379796</v>
      </c>
      <c r="AO450" s="89">
        <v>0.113737075332349</v>
      </c>
      <c r="AP450" s="89">
        <v>7.2279559046251801E-2</v>
      </c>
      <c r="AQ450" s="89">
        <v>1</v>
      </c>
      <c r="AR450" s="89">
        <v>0.123348192771084</v>
      </c>
      <c r="AS450" s="89">
        <v>0.34727405336547701</v>
      </c>
      <c r="AT450" s="89">
        <v>-99</v>
      </c>
      <c r="AU450" s="89">
        <v>-99</v>
      </c>
      <c r="AV450" s="89">
        <v>50.602385542168697</v>
      </c>
      <c r="AW450" s="89">
        <v>0.34727405336547701</v>
      </c>
      <c r="AX450" s="89">
        <v>0.32674157568553902</v>
      </c>
      <c r="AY450" s="89">
        <v>0.122599704579025</v>
      </c>
      <c r="AZ450" s="89">
        <v>4.0058420652732199E-2</v>
      </c>
      <c r="BA450" s="89">
        <v>-99</v>
      </c>
      <c r="BB450" s="89">
        <v>-99</v>
      </c>
      <c r="BC450" s="89">
        <v>-99</v>
      </c>
      <c r="BD450" s="89">
        <v>-99</v>
      </c>
      <c r="BE450" s="89">
        <v>-99</v>
      </c>
      <c r="BF450" s="89">
        <v>-99</v>
      </c>
      <c r="BG450" s="89">
        <v>-99</v>
      </c>
      <c r="BH450" s="89">
        <v>-99</v>
      </c>
      <c r="BI450" s="89">
        <v>-99</v>
      </c>
      <c r="BJ450" s="89">
        <v>-99</v>
      </c>
      <c r="BK450" s="89">
        <v>-99</v>
      </c>
      <c r="BL450" s="89">
        <v>-99</v>
      </c>
      <c r="BM450" s="89">
        <v>-99</v>
      </c>
      <c r="BN450" s="89">
        <v>-99</v>
      </c>
      <c r="BO450" s="89">
        <v>-99</v>
      </c>
      <c r="BP450" s="89">
        <v>-99</v>
      </c>
      <c r="BQ450" s="89">
        <v>-99</v>
      </c>
      <c r="BR450" s="89">
        <v>-99</v>
      </c>
      <c r="BS450" s="89">
        <v>-99</v>
      </c>
      <c r="BT450" s="89">
        <v>-99</v>
      </c>
      <c r="BU450" s="89">
        <v>-99</v>
      </c>
      <c r="BV450" s="89">
        <v>-99</v>
      </c>
      <c r="BW450" s="89">
        <v>-99</v>
      </c>
      <c r="BX450" s="89">
        <v>-99</v>
      </c>
      <c r="BY450" s="89">
        <v>-99</v>
      </c>
      <c r="BZ450" s="89">
        <v>-99</v>
      </c>
      <c r="CA450" s="89">
        <v>-99</v>
      </c>
      <c r="CB450" s="89">
        <v>-99</v>
      </c>
      <c r="CC450" s="89">
        <v>-99</v>
      </c>
      <c r="CD450" s="89">
        <v>-99</v>
      </c>
      <c r="CE450" s="89">
        <v>-99</v>
      </c>
      <c r="CF450" s="89">
        <v>-99</v>
      </c>
      <c r="CG450" s="89">
        <v>-99</v>
      </c>
      <c r="CH450" s="89">
        <v>-99</v>
      </c>
      <c r="CI450" s="89">
        <v>-99</v>
      </c>
      <c r="CJ450" s="89">
        <v>-99</v>
      </c>
      <c r="CK450" s="89">
        <v>-99</v>
      </c>
      <c r="CL450" s="89">
        <v>-99</v>
      </c>
      <c r="CM450" s="89">
        <v>-99</v>
      </c>
      <c r="CN450" s="89">
        <v>-99</v>
      </c>
      <c r="CO450" s="89">
        <v>-99</v>
      </c>
      <c r="CP450" s="89">
        <v>-99</v>
      </c>
      <c r="CQ450" s="89">
        <v>-99</v>
      </c>
      <c r="CR450" s="89">
        <v>-99</v>
      </c>
      <c r="CS450" s="89">
        <v>-99</v>
      </c>
      <c r="CT450" s="89">
        <v>-99</v>
      </c>
      <c r="CU450" s="86">
        <v>-99</v>
      </c>
      <c r="CV450" s="86">
        <v>0.86539999999999995</v>
      </c>
      <c r="CW450" s="86">
        <v>83</v>
      </c>
      <c r="CX450" s="86">
        <v>2</v>
      </c>
      <c r="CY450" s="86">
        <v>-0.5292</v>
      </c>
      <c r="CZ450" s="86">
        <v>26</v>
      </c>
      <c r="DA450" s="86">
        <v>2</v>
      </c>
      <c r="DB450" s="86">
        <v>0.7006</v>
      </c>
      <c r="DC450" s="86">
        <v>81</v>
      </c>
      <c r="DD450" s="86">
        <v>-99</v>
      </c>
      <c r="DE450" s="86">
        <v>-99</v>
      </c>
      <c r="DF450" s="86">
        <v>-99</v>
      </c>
      <c r="DG450" s="86">
        <v>-99</v>
      </c>
      <c r="DH450" s="86">
        <v>-99</v>
      </c>
    </row>
    <row r="451" spans="1:112" x14ac:dyDescent="0.2">
      <c r="A451" s="85">
        <f>IF(ISERROR(SEARCH('School Lookup'!$F$3,Data!J451)),A450,A450+1)</f>
        <v>0</v>
      </c>
      <c r="B451" s="85">
        <f>IF(I451='School Lookup'!$G$13,1,0)</f>
        <v>0</v>
      </c>
      <c r="C451" s="85">
        <f t="shared" si="6"/>
        <v>449</v>
      </c>
      <c r="D451" s="86" t="s">
        <v>6478</v>
      </c>
      <c r="E451" s="86" t="s">
        <v>6743</v>
      </c>
      <c r="F451" s="86" t="s">
        <v>2765</v>
      </c>
      <c r="G451" s="86" t="s">
        <v>3170</v>
      </c>
      <c r="H451" s="86" t="s">
        <v>660</v>
      </c>
      <c r="I451" s="86" t="s">
        <v>4557</v>
      </c>
      <c r="J451" s="86" t="s">
        <v>1364</v>
      </c>
      <c r="K451" s="86" t="s">
        <v>36</v>
      </c>
      <c r="L451" s="86">
        <v>1</v>
      </c>
      <c r="M451" s="86">
        <v>-99</v>
      </c>
      <c r="N451" s="89">
        <v>-99</v>
      </c>
      <c r="O451" s="89">
        <v>-99</v>
      </c>
      <c r="P451" s="89">
        <v>-99</v>
      </c>
      <c r="Q451" s="89">
        <v>-99</v>
      </c>
      <c r="R451" s="89">
        <v>-99</v>
      </c>
      <c r="S451" s="89">
        <v>-99</v>
      </c>
      <c r="T451" s="89">
        <v>-99</v>
      </c>
      <c r="U451" s="89">
        <v>-99</v>
      </c>
      <c r="V451" s="89">
        <v>-99</v>
      </c>
      <c r="W451" s="89">
        <v>-99</v>
      </c>
      <c r="X451" s="89">
        <v>-99</v>
      </c>
      <c r="Y451" s="89">
        <v>-99</v>
      </c>
      <c r="Z451" s="89">
        <v>-99</v>
      </c>
      <c r="AA451" s="89">
        <v>-99</v>
      </c>
      <c r="AB451" s="89">
        <v>-99</v>
      </c>
      <c r="AC451" s="89">
        <v>-99</v>
      </c>
      <c r="AD451" s="89">
        <v>-99</v>
      </c>
      <c r="AE451" s="89">
        <v>-99</v>
      </c>
      <c r="AF451" s="89">
        <v>-99</v>
      </c>
      <c r="AG451" s="89">
        <v>-99</v>
      </c>
      <c r="AH451" s="89">
        <v>-99</v>
      </c>
      <c r="AI451" s="89">
        <v>-99</v>
      </c>
      <c r="AJ451" s="89">
        <v>-99</v>
      </c>
      <c r="AK451" s="89">
        <v>-99</v>
      </c>
      <c r="AL451" s="89">
        <v>-99</v>
      </c>
      <c r="AM451" s="89">
        <v>-99</v>
      </c>
      <c r="AN451" s="89">
        <v>-99</v>
      </c>
      <c r="AO451" s="89">
        <v>-99</v>
      </c>
      <c r="AP451" s="89">
        <v>-99</v>
      </c>
      <c r="AQ451" s="89">
        <v>-99</v>
      </c>
      <c r="AR451" s="89">
        <v>-99</v>
      </c>
      <c r="AS451" s="89">
        <v>-99</v>
      </c>
      <c r="AT451" s="89">
        <v>-99</v>
      </c>
      <c r="AU451" s="89">
        <v>-99</v>
      </c>
      <c r="AV451" s="89">
        <v>-99</v>
      </c>
      <c r="AW451" s="89">
        <v>-99</v>
      </c>
      <c r="AX451" s="89">
        <v>-99</v>
      </c>
      <c r="AY451" s="89">
        <v>-99</v>
      </c>
      <c r="AZ451" s="89">
        <v>-99</v>
      </c>
      <c r="BA451" s="89">
        <v>1</v>
      </c>
      <c r="BB451" s="89">
        <v>-3.3832717678100303E-2</v>
      </c>
      <c r="BC451" s="89">
        <v>0.148349475704872</v>
      </c>
      <c r="BD451" s="89">
        <v>62.010399999999997</v>
      </c>
      <c r="BE451" s="89">
        <v>1.37156191154131</v>
      </c>
      <c r="BF451" s="89">
        <v>57.255928759894502</v>
      </c>
      <c r="BG451" s="89">
        <v>0.75995569362309201</v>
      </c>
      <c r="BH451" s="89">
        <v>0.82333012789176996</v>
      </c>
      <c r="BI451" s="89">
        <v>0.25033025099075301</v>
      </c>
      <c r="BJ451" s="89">
        <v>0.206104437563395</v>
      </c>
      <c r="BK451" s="89">
        <v>1</v>
      </c>
      <c r="BL451" s="89">
        <v>2.30195767195767E-2</v>
      </c>
      <c r="BM451" s="89">
        <v>0.23779472944431099</v>
      </c>
      <c r="BN451" s="89">
        <v>55.572899999999997</v>
      </c>
      <c r="BO451" s="89">
        <v>0.77670040076540103</v>
      </c>
      <c r="BP451" s="89">
        <v>59.5237886243386</v>
      </c>
      <c r="BQ451" s="89">
        <v>0.50724756510485602</v>
      </c>
      <c r="BR451" s="89">
        <v>0.543974257593418</v>
      </c>
      <c r="BS451" s="89">
        <v>0.24966974900924699</v>
      </c>
      <c r="BT451" s="89">
        <v>0.13581391636084</v>
      </c>
      <c r="BU451" s="89">
        <v>1</v>
      </c>
      <c r="BV451" s="89">
        <v>-2.7650793650793601E-3</v>
      </c>
      <c r="BW451" s="89">
        <v>0.150783863181669</v>
      </c>
      <c r="BX451" s="89">
        <v>54.862200000000001</v>
      </c>
      <c r="BY451" s="89">
        <v>0.59344318266174301</v>
      </c>
      <c r="BZ451" s="89">
        <v>53.439142857142897</v>
      </c>
      <c r="CA451" s="89">
        <v>0.37211352292170602</v>
      </c>
      <c r="CB451" s="89">
        <v>0.40207201651270202</v>
      </c>
      <c r="CC451" s="89">
        <v>0.24966974900924699</v>
      </c>
      <c r="CD451" s="89">
        <v>0.100385219446368</v>
      </c>
      <c r="CE451" s="89">
        <v>1</v>
      </c>
      <c r="CF451" s="89">
        <v>0.27281240105540899</v>
      </c>
      <c r="CG451" s="89">
        <v>0.84083628347486095</v>
      </c>
      <c r="CH451" s="89">
        <v>70.607100000000003</v>
      </c>
      <c r="CI451" s="89">
        <v>2.4321109306662598</v>
      </c>
      <c r="CJ451" s="89">
        <v>55.4089831134565</v>
      </c>
      <c r="CK451" s="89">
        <v>1.6364736070705601</v>
      </c>
      <c r="CL451" s="89">
        <v>1.77991367100232</v>
      </c>
      <c r="CM451" s="89">
        <v>0.25033025099075301</v>
      </c>
      <c r="CN451" s="89">
        <v>0.44556623600388201</v>
      </c>
      <c r="CO451" s="89">
        <v>98.155000000000001</v>
      </c>
      <c r="CP451" s="89">
        <v>0.8135</v>
      </c>
      <c r="CQ451" s="89">
        <v>-0.77</v>
      </c>
      <c r="CR451" s="89">
        <v>-0.29370000000000002</v>
      </c>
      <c r="CS451" s="89">
        <v>0.8135</v>
      </c>
      <c r="CT451" s="89">
        <v>0.6613</v>
      </c>
      <c r="CU451" s="86" t="s">
        <v>6988</v>
      </c>
      <c r="CV451" s="86">
        <v>0.86519999999999997</v>
      </c>
      <c r="CW451" s="86">
        <v>83</v>
      </c>
      <c r="CX451" s="86">
        <v>2</v>
      </c>
      <c r="CY451" s="86">
        <v>-0.64490000000000003</v>
      </c>
      <c r="CZ451" s="86">
        <v>22</v>
      </c>
      <c r="DA451" s="86">
        <v>4</v>
      </c>
      <c r="DB451" s="86">
        <v>1.2943</v>
      </c>
      <c r="DC451" s="86">
        <v>96</v>
      </c>
      <c r="DD451" s="86">
        <v>1</v>
      </c>
      <c r="DE451" s="86">
        <v>-99</v>
      </c>
      <c r="DF451" s="86">
        <v>1</v>
      </c>
      <c r="DG451" s="86">
        <v>-99</v>
      </c>
      <c r="DH451" s="86">
        <v>-99</v>
      </c>
    </row>
    <row r="452" spans="1:112" x14ac:dyDescent="0.2">
      <c r="A452" s="85">
        <f>IF(ISERROR(SEARCH('School Lookup'!$F$3,Data!J452)),A451,A451+1)</f>
        <v>0</v>
      </c>
      <c r="B452" s="85">
        <f>IF(I452='School Lookup'!$G$13,1,0)</f>
        <v>0</v>
      </c>
      <c r="C452" s="85">
        <f t="shared" ref="C452:C515" si="7">C451+1</f>
        <v>450</v>
      </c>
      <c r="D452" s="86" t="s">
        <v>6478</v>
      </c>
      <c r="E452" s="86" t="s">
        <v>6552</v>
      </c>
      <c r="F452" s="86" t="s">
        <v>518</v>
      </c>
      <c r="G452" s="86" t="s">
        <v>3121</v>
      </c>
      <c r="H452" s="86" t="s">
        <v>456</v>
      </c>
      <c r="I452" s="86" t="s">
        <v>4389</v>
      </c>
      <c r="J452" s="86" t="s">
        <v>715</v>
      </c>
      <c r="K452" s="86" t="s">
        <v>36</v>
      </c>
      <c r="L452" s="86">
        <v>1</v>
      </c>
      <c r="M452" s="86">
        <v>-99</v>
      </c>
      <c r="N452" s="89">
        <v>-99</v>
      </c>
      <c r="O452" s="89">
        <v>-99</v>
      </c>
      <c r="P452" s="89">
        <v>-99</v>
      </c>
      <c r="Q452" s="89">
        <v>-99</v>
      </c>
      <c r="R452" s="89">
        <v>-99</v>
      </c>
      <c r="S452" s="89">
        <v>-99</v>
      </c>
      <c r="T452" s="89">
        <v>-99</v>
      </c>
      <c r="U452" s="89">
        <v>-99</v>
      </c>
      <c r="V452" s="89">
        <v>-99</v>
      </c>
      <c r="W452" s="89">
        <v>-99</v>
      </c>
      <c r="X452" s="89">
        <v>-99</v>
      </c>
      <c r="Y452" s="89">
        <v>-99</v>
      </c>
      <c r="Z452" s="89">
        <v>-99</v>
      </c>
      <c r="AA452" s="89">
        <v>-99</v>
      </c>
      <c r="AB452" s="89">
        <v>-99</v>
      </c>
      <c r="AC452" s="89">
        <v>-99</v>
      </c>
      <c r="AD452" s="89">
        <v>-99</v>
      </c>
      <c r="AE452" s="89">
        <v>-99</v>
      </c>
      <c r="AF452" s="89">
        <v>-99</v>
      </c>
      <c r="AG452" s="89">
        <v>-99</v>
      </c>
      <c r="AH452" s="89">
        <v>-99</v>
      </c>
      <c r="AI452" s="89">
        <v>-99</v>
      </c>
      <c r="AJ452" s="89">
        <v>-99</v>
      </c>
      <c r="AK452" s="89">
        <v>-99</v>
      </c>
      <c r="AL452" s="89">
        <v>-99</v>
      </c>
      <c r="AM452" s="89">
        <v>-99</v>
      </c>
      <c r="AN452" s="89">
        <v>-99</v>
      </c>
      <c r="AO452" s="89">
        <v>-99</v>
      </c>
      <c r="AP452" s="89">
        <v>-99</v>
      </c>
      <c r="AQ452" s="89">
        <v>-99</v>
      </c>
      <c r="AR452" s="89">
        <v>-99</v>
      </c>
      <c r="AS452" s="89">
        <v>-99</v>
      </c>
      <c r="AT452" s="89">
        <v>-99</v>
      </c>
      <c r="AU452" s="89">
        <v>-99</v>
      </c>
      <c r="AV452" s="89">
        <v>-99</v>
      </c>
      <c r="AW452" s="89">
        <v>-99</v>
      </c>
      <c r="AX452" s="89">
        <v>-99</v>
      </c>
      <c r="AY452" s="89">
        <v>-99</v>
      </c>
      <c r="AZ452" s="89">
        <v>-99</v>
      </c>
      <c r="BA452" s="89">
        <v>1</v>
      </c>
      <c r="BB452" s="89">
        <v>9.9868493150684898E-2</v>
      </c>
      <c r="BC452" s="89">
        <v>0.449217586305873</v>
      </c>
      <c r="BD452" s="89">
        <v>63.204700000000003</v>
      </c>
      <c r="BE452" s="89">
        <v>1.49098337396672</v>
      </c>
      <c r="BF452" s="89">
        <v>60.547981643835598</v>
      </c>
      <c r="BG452" s="89">
        <v>0.97010048013629802</v>
      </c>
      <c r="BH452" s="89">
        <v>1.04817718797908</v>
      </c>
      <c r="BI452" s="89">
        <v>0.25068681318681302</v>
      </c>
      <c r="BJ452" s="89">
        <v>0.26276419890959202</v>
      </c>
      <c r="BK452" s="89">
        <v>1</v>
      </c>
      <c r="BL452" s="89">
        <v>9.3520273972602694E-2</v>
      </c>
      <c r="BM452" s="89">
        <v>0.409356070182683</v>
      </c>
      <c r="BN452" s="89">
        <v>53.6374</v>
      </c>
      <c r="BO452" s="89">
        <v>0.55938212773963403</v>
      </c>
      <c r="BP452" s="89">
        <v>64.9315208219178</v>
      </c>
      <c r="BQ452" s="89">
        <v>0.48436909896115898</v>
      </c>
      <c r="BR452" s="89">
        <v>0.51997491131478701</v>
      </c>
      <c r="BS452" s="89">
        <v>0.25068681318681302</v>
      </c>
      <c r="BT452" s="89">
        <v>0.13035085345460001</v>
      </c>
      <c r="BU452" s="89">
        <v>1</v>
      </c>
      <c r="BV452" s="89">
        <v>0.26682424242424202</v>
      </c>
      <c r="BW452" s="89">
        <v>0.77175789455305799</v>
      </c>
      <c r="BX452" s="89">
        <v>56.438600000000001</v>
      </c>
      <c r="BY452" s="89">
        <v>0.75608370401772995</v>
      </c>
      <c r="BZ452" s="89">
        <v>58.402230578512402</v>
      </c>
      <c r="CA452" s="89">
        <v>0.76392079928539403</v>
      </c>
      <c r="CB452" s="89">
        <v>0.81505669683025594</v>
      </c>
      <c r="CC452" s="89">
        <v>0.24931318681318701</v>
      </c>
      <c r="CD452" s="89">
        <v>0.203204382520181</v>
      </c>
      <c r="CE452" s="89">
        <v>1</v>
      </c>
      <c r="CF452" s="89">
        <v>0.27532066115702503</v>
      </c>
      <c r="CG452" s="89">
        <v>0.84685013988216795</v>
      </c>
      <c r="CH452" s="89">
        <v>62.366300000000003</v>
      </c>
      <c r="CI452" s="89">
        <v>1.4916195095693701</v>
      </c>
      <c r="CJ452" s="89">
        <v>60.881526721763102</v>
      </c>
      <c r="CK452" s="89">
        <v>1.16923482472577</v>
      </c>
      <c r="CL452" s="89">
        <v>1.2743320278999299</v>
      </c>
      <c r="CM452" s="89">
        <v>0.24931318681318701</v>
      </c>
      <c r="CN452" s="89">
        <v>0.317707778933843</v>
      </c>
      <c r="CO452" s="89">
        <v>95.864999999999995</v>
      </c>
      <c r="CP452" s="89">
        <v>0.64039999999999997</v>
      </c>
      <c r="CQ452" s="89">
        <v>-0.61</v>
      </c>
      <c r="CR452" s="89">
        <v>-0.27060000000000001</v>
      </c>
      <c r="CS452" s="89">
        <v>0.64039999999999997</v>
      </c>
      <c r="CT452" s="89">
        <v>0.37640000000000001</v>
      </c>
      <c r="CU452" s="86" t="s">
        <v>6988</v>
      </c>
      <c r="CV452" s="86">
        <v>0.86029999999999995</v>
      </c>
      <c r="CW452" s="86">
        <v>83</v>
      </c>
      <c r="CX452" s="86">
        <v>2</v>
      </c>
      <c r="CY452" s="86">
        <v>-0.59240000000000004</v>
      </c>
      <c r="CZ452" s="86">
        <v>24</v>
      </c>
      <c r="DA452" s="86">
        <v>4</v>
      </c>
      <c r="DB452" s="86">
        <v>1.0744</v>
      </c>
      <c r="DC452" s="86">
        <v>93</v>
      </c>
      <c r="DD452" s="86">
        <v>-99</v>
      </c>
      <c r="DE452" s="86">
        <v>-99</v>
      </c>
      <c r="DF452" s="86">
        <v>-99</v>
      </c>
      <c r="DG452" s="86">
        <v>-99</v>
      </c>
      <c r="DH452" s="86">
        <v>-99</v>
      </c>
    </row>
    <row r="453" spans="1:112" x14ac:dyDescent="0.2">
      <c r="A453" s="85">
        <f>IF(ISERROR(SEARCH('School Lookup'!$F$3,Data!J453)),A452,A452+1)</f>
        <v>0</v>
      </c>
      <c r="B453" s="85">
        <f>IF(I453='School Lookup'!$G$13,1,0)</f>
        <v>0</v>
      </c>
      <c r="C453" s="85">
        <f t="shared" si="7"/>
        <v>451</v>
      </c>
      <c r="D453" s="86" t="s">
        <v>6478</v>
      </c>
      <c r="E453" s="86" t="s">
        <v>6760</v>
      </c>
      <c r="F453" s="86" t="s">
        <v>2767</v>
      </c>
      <c r="G453" s="86" t="s">
        <v>2943</v>
      </c>
      <c r="H453" s="86" t="s">
        <v>959</v>
      </c>
      <c r="I453" s="86" t="s">
        <v>4482</v>
      </c>
      <c r="J453" s="86" t="s">
        <v>1877</v>
      </c>
      <c r="K453" s="86" t="s">
        <v>6485</v>
      </c>
      <c r="L453" s="86">
        <v>1</v>
      </c>
      <c r="M453" s="86">
        <v>1</v>
      </c>
      <c r="N453" s="89">
        <v>0.25457826086956498</v>
      </c>
      <c r="O453" s="89">
        <v>0.64564393999537195</v>
      </c>
      <c r="P453" s="89">
        <v>60.916699999999999</v>
      </c>
      <c r="Q453" s="89">
        <v>1.1753405354689099</v>
      </c>
      <c r="R453" s="89">
        <v>49.275330434782603</v>
      </c>
      <c r="S453" s="89">
        <v>0.91049223773214005</v>
      </c>
      <c r="T453" s="89">
        <v>1.0329912832152699</v>
      </c>
      <c r="U453" s="89">
        <v>0.41733870967741898</v>
      </c>
      <c r="V453" s="89">
        <v>0.43110724924508198</v>
      </c>
      <c r="W453" s="89">
        <v>1</v>
      </c>
      <c r="X453" s="89">
        <v>0.26727317073170698</v>
      </c>
      <c r="Y453" s="89">
        <v>0.718250032562056</v>
      </c>
      <c r="Z453" s="89">
        <v>54.948300000000003</v>
      </c>
      <c r="AA453" s="89">
        <v>0.63854570404954902</v>
      </c>
      <c r="AB453" s="89">
        <v>48.780471219512201</v>
      </c>
      <c r="AC453" s="89">
        <v>0.67839786830580295</v>
      </c>
      <c r="AD453" s="89">
        <v>0.79126403358626196</v>
      </c>
      <c r="AE453" s="89">
        <v>0.41330645161290303</v>
      </c>
      <c r="AF453" s="89">
        <v>0.32703453001045102</v>
      </c>
      <c r="AG453" s="89">
        <v>-99</v>
      </c>
      <c r="AH453" s="89">
        <v>-99</v>
      </c>
      <c r="AI453" s="89">
        <v>-99</v>
      </c>
      <c r="AJ453" s="89">
        <v>-99</v>
      </c>
      <c r="AK453" s="89">
        <v>-99</v>
      </c>
      <c r="AL453" s="89">
        <v>-99</v>
      </c>
      <c r="AM453" s="89">
        <v>-99</v>
      </c>
      <c r="AN453" s="89">
        <v>-99</v>
      </c>
      <c r="AO453" s="89">
        <v>-99</v>
      </c>
      <c r="AP453" s="89">
        <v>-99</v>
      </c>
      <c r="AQ453" s="89">
        <v>1</v>
      </c>
      <c r="AR453" s="89">
        <v>0.231217857142857</v>
      </c>
      <c r="AS453" s="89">
        <v>0.58974520916099504</v>
      </c>
      <c r="AT453" s="89">
        <v>-99</v>
      </c>
      <c r="AU453" s="89">
        <v>-99</v>
      </c>
      <c r="AV453" s="89">
        <v>41.666635714285697</v>
      </c>
      <c r="AW453" s="89">
        <v>0.58974520916099504</v>
      </c>
      <c r="AX453" s="89">
        <v>0.58225646267708298</v>
      </c>
      <c r="AY453" s="89">
        <v>0.16935483870967699</v>
      </c>
      <c r="AZ453" s="89">
        <v>9.8607949324344593E-2</v>
      </c>
      <c r="BA453" s="89">
        <v>-99</v>
      </c>
      <c r="BB453" s="89">
        <v>-99</v>
      </c>
      <c r="BC453" s="89">
        <v>-99</v>
      </c>
      <c r="BD453" s="89">
        <v>-99</v>
      </c>
      <c r="BE453" s="89">
        <v>-99</v>
      </c>
      <c r="BF453" s="89">
        <v>-99</v>
      </c>
      <c r="BG453" s="89">
        <v>-99</v>
      </c>
      <c r="BH453" s="89">
        <v>-99</v>
      </c>
      <c r="BI453" s="89">
        <v>-99</v>
      </c>
      <c r="BJ453" s="89">
        <v>-99</v>
      </c>
      <c r="BK453" s="89">
        <v>-99</v>
      </c>
      <c r="BL453" s="89">
        <v>-99</v>
      </c>
      <c r="BM453" s="89">
        <v>-99</v>
      </c>
      <c r="BN453" s="89">
        <v>-99</v>
      </c>
      <c r="BO453" s="89">
        <v>-99</v>
      </c>
      <c r="BP453" s="89">
        <v>-99</v>
      </c>
      <c r="BQ453" s="89">
        <v>-99</v>
      </c>
      <c r="BR453" s="89">
        <v>-99</v>
      </c>
      <c r="BS453" s="89">
        <v>-99</v>
      </c>
      <c r="BT453" s="89">
        <v>-99</v>
      </c>
      <c r="BU453" s="89">
        <v>-99</v>
      </c>
      <c r="BV453" s="89">
        <v>-99</v>
      </c>
      <c r="BW453" s="89">
        <v>-99</v>
      </c>
      <c r="BX453" s="89">
        <v>-99</v>
      </c>
      <c r="BY453" s="89">
        <v>-99</v>
      </c>
      <c r="BZ453" s="89">
        <v>-99</v>
      </c>
      <c r="CA453" s="89">
        <v>-99</v>
      </c>
      <c r="CB453" s="89">
        <v>-99</v>
      </c>
      <c r="CC453" s="89">
        <v>-99</v>
      </c>
      <c r="CD453" s="89">
        <v>-99</v>
      </c>
      <c r="CE453" s="89">
        <v>-99</v>
      </c>
      <c r="CF453" s="89">
        <v>-99</v>
      </c>
      <c r="CG453" s="89">
        <v>-99</v>
      </c>
      <c r="CH453" s="89">
        <v>-99</v>
      </c>
      <c r="CI453" s="89">
        <v>-99</v>
      </c>
      <c r="CJ453" s="89">
        <v>-99</v>
      </c>
      <c r="CK453" s="89">
        <v>-99</v>
      </c>
      <c r="CL453" s="89">
        <v>-99</v>
      </c>
      <c r="CM453" s="89">
        <v>-99</v>
      </c>
      <c r="CN453" s="89">
        <v>-99</v>
      </c>
      <c r="CO453" s="89">
        <v>-99</v>
      </c>
      <c r="CP453" s="89">
        <v>-99</v>
      </c>
      <c r="CQ453" s="89">
        <v>-99</v>
      </c>
      <c r="CR453" s="89">
        <v>-99</v>
      </c>
      <c r="CS453" s="89">
        <v>-99</v>
      </c>
      <c r="CT453" s="89">
        <v>-99</v>
      </c>
      <c r="CU453" s="86">
        <v>-99</v>
      </c>
      <c r="CV453" s="86">
        <v>0.85670000000000002</v>
      </c>
      <c r="CW453" s="86">
        <v>83</v>
      </c>
      <c r="CX453" s="86">
        <v>2</v>
      </c>
      <c r="CY453" s="86">
        <v>-0.92400000000000004</v>
      </c>
      <c r="CZ453" s="86">
        <v>13</v>
      </c>
      <c r="DA453" s="86">
        <v>2</v>
      </c>
      <c r="DB453" s="86">
        <v>0.75439999999999996</v>
      </c>
      <c r="DC453" s="86">
        <v>83</v>
      </c>
      <c r="DD453" s="86">
        <v>-99</v>
      </c>
      <c r="DE453" s="86">
        <v>-99</v>
      </c>
      <c r="DF453" s="86">
        <v>-99</v>
      </c>
      <c r="DG453" s="86">
        <v>-99</v>
      </c>
      <c r="DH453" s="86">
        <v>-99</v>
      </c>
    </row>
    <row r="454" spans="1:112" x14ac:dyDescent="0.2">
      <c r="A454" s="85">
        <f>IF(ISERROR(SEARCH('School Lookup'!$F$3,Data!J454)),A453,A453+1)</f>
        <v>0</v>
      </c>
      <c r="B454" s="85">
        <f>IF(I454='School Lookup'!$G$13,1,0)</f>
        <v>0</v>
      </c>
      <c r="C454" s="85">
        <f t="shared" si="7"/>
        <v>452</v>
      </c>
      <c r="D454" s="86" t="s">
        <v>6478</v>
      </c>
      <c r="E454" s="86" t="s">
        <v>6591</v>
      </c>
      <c r="F454" s="86" t="s">
        <v>2761</v>
      </c>
      <c r="G454" s="86" t="s">
        <v>2969</v>
      </c>
      <c r="H454" s="86" t="s">
        <v>564</v>
      </c>
      <c r="I454" s="86" t="s">
        <v>3944</v>
      </c>
      <c r="J454" s="86" t="s">
        <v>565</v>
      </c>
      <c r="K454" s="86" t="s">
        <v>258</v>
      </c>
      <c r="L454" s="86">
        <v>1</v>
      </c>
      <c r="M454" s="86">
        <v>1</v>
      </c>
      <c r="N454" s="89">
        <v>0.35072704918032799</v>
      </c>
      <c r="O454" s="89">
        <v>0.85385403724076003</v>
      </c>
      <c r="P454" s="89">
        <v>-99</v>
      </c>
      <c r="Q454" s="89">
        <v>-99</v>
      </c>
      <c r="R454" s="89">
        <v>44.2622918032787</v>
      </c>
      <c r="S454" s="89">
        <v>0.85385403724076003</v>
      </c>
      <c r="T454" s="89">
        <v>0.96872579229577005</v>
      </c>
      <c r="U454" s="89">
        <v>0.5</v>
      </c>
      <c r="V454" s="89">
        <v>0.48436289614788502</v>
      </c>
      <c r="W454" s="89">
        <v>1</v>
      </c>
      <c r="X454" s="89">
        <v>0.231159016393443</v>
      </c>
      <c r="Y454" s="89">
        <v>0.63323159309372501</v>
      </c>
      <c r="Z454" s="89">
        <v>-99</v>
      </c>
      <c r="AA454" s="89">
        <v>-99</v>
      </c>
      <c r="AB454" s="89">
        <v>41.8032836065574</v>
      </c>
      <c r="AC454" s="89">
        <v>0.63323159309372501</v>
      </c>
      <c r="AD454" s="89">
        <v>0.73867459078184405</v>
      </c>
      <c r="AE454" s="89">
        <v>0.5</v>
      </c>
      <c r="AF454" s="89">
        <v>0.36933729539092203</v>
      </c>
      <c r="AG454" s="89">
        <v>-99</v>
      </c>
      <c r="AH454" s="89">
        <v>-99</v>
      </c>
      <c r="AI454" s="89">
        <v>-99</v>
      </c>
      <c r="AJ454" s="89">
        <v>-99</v>
      </c>
      <c r="AK454" s="89">
        <v>-99</v>
      </c>
      <c r="AL454" s="89">
        <v>-99</v>
      </c>
      <c r="AM454" s="89">
        <v>-99</v>
      </c>
      <c r="AN454" s="89">
        <v>-99</v>
      </c>
      <c r="AO454" s="89">
        <v>-99</v>
      </c>
      <c r="AP454" s="89">
        <v>-99</v>
      </c>
      <c r="AQ454" s="89">
        <v>-99</v>
      </c>
      <c r="AR454" s="89">
        <v>-99</v>
      </c>
      <c r="AS454" s="89">
        <v>-99</v>
      </c>
      <c r="AT454" s="89">
        <v>-99</v>
      </c>
      <c r="AU454" s="89">
        <v>-99</v>
      </c>
      <c r="AV454" s="89">
        <v>-99</v>
      </c>
      <c r="AW454" s="89">
        <v>-99</v>
      </c>
      <c r="AX454" s="89">
        <v>-99</v>
      </c>
      <c r="AY454" s="89">
        <v>-99</v>
      </c>
      <c r="AZ454" s="89">
        <v>-99</v>
      </c>
      <c r="BA454" s="89">
        <v>-99</v>
      </c>
      <c r="BB454" s="89">
        <v>-99</v>
      </c>
      <c r="BC454" s="89">
        <v>-99</v>
      </c>
      <c r="BD454" s="89">
        <v>-99</v>
      </c>
      <c r="BE454" s="89">
        <v>-99</v>
      </c>
      <c r="BF454" s="89">
        <v>-99</v>
      </c>
      <c r="BG454" s="89">
        <v>-99</v>
      </c>
      <c r="BH454" s="89">
        <v>-99</v>
      </c>
      <c r="BI454" s="89">
        <v>-99</v>
      </c>
      <c r="BJ454" s="89">
        <v>-99</v>
      </c>
      <c r="BK454" s="89">
        <v>-99</v>
      </c>
      <c r="BL454" s="89">
        <v>-99</v>
      </c>
      <c r="BM454" s="89">
        <v>-99</v>
      </c>
      <c r="BN454" s="89">
        <v>-99</v>
      </c>
      <c r="BO454" s="89">
        <v>-99</v>
      </c>
      <c r="BP454" s="89">
        <v>-99</v>
      </c>
      <c r="BQ454" s="89">
        <v>-99</v>
      </c>
      <c r="BR454" s="89">
        <v>-99</v>
      </c>
      <c r="BS454" s="89">
        <v>-99</v>
      </c>
      <c r="BT454" s="89">
        <v>-99</v>
      </c>
      <c r="BU454" s="89">
        <v>-99</v>
      </c>
      <c r="BV454" s="89">
        <v>-99</v>
      </c>
      <c r="BW454" s="89">
        <v>-99</v>
      </c>
      <c r="BX454" s="89">
        <v>-99</v>
      </c>
      <c r="BY454" s="89">
        <v>-99</v>
      </c>
      <c r="BZ454" s="89">
        <v>-99</v>
      </c>
      <c r="CA454" s="89">
        <v>-99</v>
      </c>
      <c r="CB454" s="89">
        <v>-99</v>
      </c>
      <c r="CC454" s="89">
        <v>-99</v>
      </c>
      <c r="CD454" s="89">
        <v>-99</v>
      </c>
      <c r="CE454" s="89">
        <v>-99</v>
      </c>
      <c r="CF454" s="89">
        <v>-99</v>
      </c>
      <c r="CG454" s="89">
        <v>-99</v>
      </c>
      <c r="CH454" s="89">
        <v>-99</v>
      </c>
      <c r="CI454" s="89">
        <v>-99</v>
      </c>
      <c r="CJ454" s="89">
        <v>-99</v>
      </c>
      <c r="CK454" s="89">
        <v>-99</v>
      </c>
      <c r="CL454" s="89">
        <v>-99</v>
      </c>
      <c r="CM454" s="89">
        <v>-99</v>
      </c>
      <c r="CN454" s="89">
        <v>-99</v>
      </c>
      <c r="CO454" s="89">
        <v>-99</v>
      </c>
      <c r="CP454" s="89">
        <v>-99</v>
      </c>
      <c r="CQ454" s="89">
        <v>-99</v>
      </c>
      <c r="CR454" s="89">
        <v>-99</v>
      </c>
      <c r="CS454" s="89">
        <v>-99</v>
      </c>
      <c r="CT454" s="89">
        <v>-99</v>
      </c>
      <c r="CU454" s="86">
        <v>-99</v>
      </c>
      <c r="CV454" s="86">
        <v>0.85370000000000001</v>
      </c>
      <c r="CW454" s="86">
        <v>83</v>
      </c>
      <c r="CX454" s="86">
        <v>2</v>
      </c>
      <c r="CY454" s="86">
        <v>0.63480000000000003</v>
      </c>
      <c r="CZ454" s="86">
        <v>77</v>
      </c>
      <c r="DA454" s="86">
        <v>0</v>
      </c>
      <c r="DB454" s="86">
        <v>-99</v>
      </c>
      <c r="DC454" s="86">
        <v>-99</v>
      </c>
      <c r="DD454" s="86">
        <v>1</v>
      </c>
      <c r="DE454" s="86">
        <v>-99</v>
      </c>
      <c r="DF454" s="86">
        <v>-99</v>
      </c>
      <c r="DG454" s="86">
        <v>1</v>
      </c>
      <c r="DH454" s="86">
        <v>-99</v>
      </c>
    </row>
    <row r="455" spans="1:112" x14ac:dyDescent="0.2">
      <c r="A455" s="85">
        <f>IF(ISERROR(SEARCH('School Lookup'!$F$3,Data!J455)),A454,A454+1)</f>
        <v>0</v>
      </c>
      <c r="B455" s="85">
        <f>IF(I455='School Lookup'!$G$13,1,0)</f>
        <v>0</v>
      </c>
      <c r="C455" s="85">
        <f t="shared" si="7"/>
        <v>453</v>
      </c>
      <c r="D455" s="86" t="s">
        <v>6478</v>
      </c>
      <c r="E455" s="86" t="s">
        <v>6486</v>
      </c>
      <c r="F455" s="86" t="s">
        <v>1088</v>
      </c>
      <c r="G455" s="86" t="s">
        <v>2790</v>
      </c>
      <c r="H455" s="86" t="s">
        <v>1534</v>
      </c>
      <c r="I455" s="86" t="s">
        <v>4198</v>
      </c>
      <c r="J455" s="86" t="s">
        <v>6820</v>
      </c>
      <c r="K455" s="86" t="s">
        <v>94</v>
      </c>
      <c r="L455" s="86">
        <v>1</v>
      </c>
      <c r="M455" s="86">
        <v>1</v>
      </c>
      <c r="N455" s="89">
        <v>0.379121969265794</v>
      </c>
      <c r="O455" s="89">
        <v>0.91534320601906405</v>
      </c>
      <c r="P455" s="89">
        <v>55.939500000000002</v>
      </c>
      <c r="Q455" s="89">
        <v>0.64740190427825095</v>
      </c>
      <c r="R455" s="89">
        <v>50.996038417757497</v>
      </c>
      <c r="S455" s="89">
        <v>0.781372555148658</v>
      </c>
      <c r="T455" s="89">
        <v>0.88648345428344499</v>
      </c>
      <c r="U455" s="89">
        <v>0.40270456108182401</v>
      </c>
      <c r="V455" s="89">
        <v>0.35699093036351398</v>
      </c>
      <c r="W455" s="89">
        <v>1</v>
      </c>
      <c r="X455" s="89">
        <v>0.36628504832291098</v>
      </c>
      <c r="Y455" s="89">
        <v>0.95133967499940997</v>
      </c>
      <c r="Z455" s="89">
        <v>54.405799999999999</v>
      </c>
      <c r="AA455" s="89">
        <v>0.57089434858978005</v>
      </c>
      <c r="AB455" s="89">
        <v>51.222241728254701</v>
      </c>
      <c r="AC455" s="89">
        <v>0.76111701179459501</v>
      </c>
      <c r="AD455" s="89">
        <v>0.88757823361511701</v>
      </c>
      <c r="AE455" s="89">
        <v>0.40316296126518503</v>
      </c>
      <c r="AF455" s="89">
        <v>0.35783866901879202</v>
      </c>
      <c r="AG455" s="89">
        <v>-99</v>
      </c>
      <c r="AH455" s="89">
        <v>-99</v>
      </c>
      <c r="AI455" s="89">
        <v>-99</v>
      </c>
      <c r="AJ455" s="89">
        <v>-99</v>
      </c>
      <c r="AK455" s="89">
        <v>-99</v>
      </c>
      <c r="AL455" s="89">
        <v>-99</v>
      </c>
      <c r="AM455" s="89">
        <v>-99</v>
      </c>
      <c r="AN455" s="89">
        <v>-99</v>
      </c>
      <c r="AO455" s="89">
        <v>-99</v>
      </c>
      <c r="AP455" s="89">
        <v>-99</v>
      </c>
      <c r="AQ455" s="89">
        <v>1</v>
      </c>
      <c r="AR455" s="89">
        <v>0.28675584415584399</v>
      </c>
      <c r="AS455" s="89">
        <v>0.71458438410441305</v>
      </c>
      <c r="AT455" s="89">
        <v>-99</v>
      </c>
      <c r="AU455" s="89">
        <v>-99</v>
      </c>
      <c r="AV455" s="89">
        <v>51.593863754427403</v>
      </c>
      <c r="AW455" s="89">
        <v>0.71458438410441305</v>
      </c>
      <c r="AX455" s="89">
        <v>0.71381135865277301</v>
      </c>
      <c r="AY455" s="89">
        <v>0.19413247765299099</v>
      </c>
      <c r="AZ455" s="89">
        <v>0.13857396763211099</v>
      </c>
      <c r="BA455" s="89">
        <v>-99</v>
      </c>
      <c r="BB455" s="89">
        <v>-99</v>
      </c>
      <c r="BC455" s="89">
        <v>-99</v>
      </c>
      <c r="BD455" s="89">
        <v>-99</v>
      </c>
      <c r="BE455" s="89">
        <v>-99</v>
      </c>
      <c r="BF455" s="89">
        <v>-99</v>
      </c>
      <c r="BG455" s="89">
        <v>-99</v>
      </c>
      <c r="BH455" s="89">
        <v>-99</v>
      </c>
      <c r="BI455" s="89">
        <v>-99</v>
      </c>
      <c r="BJ455" s="89">
        <v>-99</v>
      </c>
      <c r="BK455" s="89">
        <v>-99</v>
      </c>
      <c r="BL455" s="89">
        <v>-99</v>
      </c>
      <c r="BM455" s="89">
        <v>-99</v>
      </c>
      <c r="BN455" s="89">
        <v>-99</v>
      </c>
      <c r="BO455" s="89">
        <v>-99</v>
      </c>
      <c r="BP455" s="89">
        <v>-99</v>
      </c>
      <c r="BQ455" s="89">
        <v>-99</v>
      </c>
      <c r="BR455" s="89">
        <v>-99</v>
      </c>
      <c r="BS455" s="89">
        <v>-99</v>
      </c>
      <c r="BT455" s="89">
        <v>-99</v>
      </c>
      <c r="BU455" s="89">
        <v>-99</v>
      </c>
      <c r="BV455" s="89">
        <v>-99</v>
      </c>
      <c r="BW455" s="89">
        <v>-99</v>
      </c>
      <c r="BX455" s="89">
        <v>-99</v>
      </c>
      <c r="BY455" s="89">
        <v>-99</v>
      </c>
      <c r="BZ455" s="89">
        <v>-99</v>
      </c>
      <c r="CA455" s="89">
        <v>-99</v>
      </c>
      <c r="CB455" s="89">
        <v>-99</v>
      </c>
      <c r="CC455" s="89">
        <v>-99</v>
      </c>
      <c r="CD455" s="89">
        <v>-99</v>
      </c>
      <c r="CE455" s="89">
        <v>-99</v>
      </c>
      <c r="CF455" s="89">
        <v>-99</v>
      </c>
      <c r="CG455" s="89">
        <v>-99</v>
      </c>
      <c r="CH455" s="89">
        <v>-99</v>
      </c>
      <c r="CI455" s="89">
        <v>-99</v>
      </c>
      <c r="CJ455" s="89">
        <v>-99</v>
      </c>
      <c r="CK455" s="89">
        <v>-99</v>
      </c>
      <c r="CL455" s="89">
        <v>-99</v>
      </c>
      <c r="CM455" s="89">
        <v>-99</v>
      </c>
      <c r="CN455" s="89">
        <v>-99</v>
      </c>
      <c r="CO455" s="89">
        <v>-99</v>
      </c>
      <c r="CP455" s="89">
        <v>-99</v>
      </c>
      <c r="CQ455" s="89">
        <v>-99</v>
      </c>
      <c r="CR455" s="89">
        <v>-99</v>
      </c>
      <c r="CS455" s="89">
        <v>-99</v>
      </c>
      <c r="CT455" s="89">
        <v>-99</v>
      </c>
      <c r="CU455" s="86">
        <v>-99</v>
      </c>
      <c r="CV455" s="86">
        <v>0.85340000000000005</v>
      </c>
      <c r="CW455" s="86">
        <v>83</v>
      </c>
      <c r="CX455" s="86">
        <v>2</v>
      </c>
      <c r="CY455" s="86">
        <v>-0.51439999999999997</v>
      </c>
      <c r="CZ455" s="86">
        <v>27</v>
      </c>
      <c r="DA455" s="86">
        <v>2</v>
      </c>
      <c r="DB455" s="86">
        <v>0.4909</v>
      </c>
      <c r="DC455" s="86">
        <v>72</v>
      </c>
      <c r="DD455" s="86">
        <v>-99</v>
      </c>
      <c r="DE455" s="86">
        <v>-99</v>
      </c>
      <c r="DF455" s="86">
        <v>-99</v>
      </c>
      <c r="DG455" s="86">
        <v>-99</v>
      </c>
      <c r="DH455" s="86">
        <v>-99</v>
      </c>
    </row>
    <row r="456" spans="1:112" x14ac:dyDescent="0.2">
      <c r="A456" s="85">
        <f>IF(ISERROR(SEARCH('School Lookup'!$F$3,Data!J456)),A455,A455+1)</f>
        <v>0</v>
      </c>
      <c r="B456" s="85">
        <f>IF(I456='School Lookup'!$G$13,1,0)</f>
        <v>0</v>
      </c>
      <c r="C456" s="85">
        <f t="shared" si="7"/>
        <v>454</v>
      </c>
      <c r="D456" s="86" t="s">
        <v>6478</v>
      </c>
      <c r="E456" s="86" t="s">
        <v>6760</v>
      </c>
      <c r="F456" s="86" t="s">
        <v>2767</v>
      </c>
      <c r="G456" s="86" t="s">
        <v>2785</v>
      </c>
      <c r="H456" s="86" t="s">
        <v>873</v>
      </c>
      <c r="I456" s="86" t="s">
        <v>4639</v>
      </c>
      <c r="J456" s="86" t="s">
        <v>1706</v>
      </c>
      <c r="K456" s="86" t="s">
        <v>26</v>
      </c>
      <c r="L456" s="86">
        <v>1</v>
      </c>
      <c r="M456" s="86">
        <v>1</v>
      </c>
      <c r="N456" s="89">
        <v>0.37404964200477298</v>
      </c>
      <c r="O456" s="89">
        <v>0.90435908681348298</v>
      </c>
      <c r="P456" s="89">
        <v>56.78</v>
      </c>
      <c r="Q456" s="89">
        <v>0.73655492596026995</v>
      </c>
      <c r="R456" s="89">
        <v>50.596623627684998</v>
      </c>
      <c r="S456" s="89">
        <v>0.82045700638687702</v>
      </c>
      <c r="T456" s="89">
        <v>0.93083128709507701</v>
      </c>
      <c r="U456" s="89">
        <v>0.374776386404293</v>
      </c>
      <c r="V456" s="89">
        <v>0.34885358612954998</v>
      </c>
      <c r="W456" s="89">
        <v>1</v>
      </c>
      <c r="X456" s="89">
        <v>0.318868660287081</v>
      </c>
      <c r="Y456" s="89">
        <v>0.83971398723521595</v>
      </c>
      <c r="Z456" s="89">
        <v>57.333300000000001</v>
      </c>
      <c r="AA456" s="89">
        <v>0.93596226215378597</v>
      </c>
      <c r="AB456" s="89">
        <v>55.502406937799002</v>
      </c>
      <c r="AC456" s="89">
        <v>0.88783812469450096</v>
      </c>
      <c r="AD456" s="89">
        <v>1.03512621466226</v>
      </c>
      <c r="AE456" s="89">
        <v>0.37388193202146702</v>
      </c>
      <c r="AF456" s="89">
        <v>0.387014989023995</v>
      </c>
      <c r="AG456" s="89">
        <v>1</v>
      </c>
      <c r="AH456" s="89">
        <v>0.205955405405405</v>
      </c>
      <c r="AI456" s="89">
        <v>0.50027182647925905</v>
      </c>
      <c r="AJ456" s="89">
        <v>-99</v>
      </c>
      <c r="AK456" s="89">
        <v>-99</v>
      </c>
      <c r="AL456" s="89">
        <v>54.7297209459459</v>
      </c>
      <c r="AM456" s="89">
        <v>0.50027182647925905</v>
      </c>
      <c r="AN456" s="89">
        <v>0.48235568034279303</v>
      </c>
      <c r="AO456" s="89">
        <v>0.13237924865831799</v>
      </c>
      <c r="AP456" s="89">
        <v>6.3853882549850999E-2</v>
      </c>
      <c r="AQ456" s="89">
        <v>1</v>
      </c>
      <c r="AR456" s="89">
        <v>0.153521052631579</v>
      </c>
      <c r="AS456" s="89">
        <v>0.41509709005182099</v>
      </c>
      <c r="AT456" s="89">
        <v>-99</v>
      </c>
      <c r="AU456" s="89">
        <v>-99</v>
      </c>
      <c r="AV456" s="89">
        <v>49.624052631578898</v>
      </c>
      <c r="AW456" s="89">
        <v>0.41509709005182099</v>
      </c>
      <c r="AX456" s="89">
        <v>0.39821315133534102</v>
      </c>
      <c r="AY456" s="89">
        <v>0.118962432915921</v>
      </c>
      <c r="AZ456" s="89">
        <v>4.7372405301968103E-2</v>
      </c>
      <c r="BA456" s="89">
        <v>-99</v>
      </c>
      <c r="BB456" s="89">
        <v>-99</v>
      </c>
      <c r="BC456" s="89">
        <v>-99</v>
      </c>
      <c r="BD456" s="89">
        <v>-99</v>
      </c>
      <c r="BE456" s="89">
        <v>-99</v>
      </c>
      <c r="BF456" s="89">
        <v>-99</v>
      </c>
      <c r="BG456" s="89">
        <v>-99</v>
      </c>
      <c r="BH456" s="89">
        <v>-99</v>
      </c>
      <c r="BI456" s="89">
        <v>-99</v>
      </c>
      <c r="BJ456" s="89">
        <v>-99</v>
      </c>
      <c r="BK456" s="89">
        <v>-99</v>
      </c>
      <c r="BL456" s="89">
        <v>-99</v>
      </c>
      <c r="BM456" s="89">
        <v>-99</v>
      </c>
      <c r="BN456" s="89">
        <v>-99</v>
      </c>
      <c r="BO456" s="89">
        <v>-99</v>
      </c>
      <c r="BP456" s="89">
        <v>-99</v>
      </c>
      <c r="BQ456" s="89">
        <v>-99</v>
      </c>
      <c r="BR456" s="89">
        <v>-99</v>
      </c>
      <c r="BS456" s="89">
        <v>-99</v>
      </c>
      <c r="BT456" s="89">
        <v>-99</v>
      </c>
      <c r="BU456" s="89">
        <v>-99</v>
      </c>
      <c r="BV456" s="89">
        <v>-99</v>
      </c>
      <c r="BW456" s="89">
        <v>-99</v>
      </c>
      <c r="BX456" s="89">
        <v>-99</v>
      </c>
      <c r="BY456" s="89">
        <v>-99</v>
      </c>
      <c r="BZ456" s="89">
        <v>-99</v>
      </c>
      <c r="CA456" s="89">
        <v>-99</v>
      </c>
      <c r="CB456" s="89">
        <v>-99</v>
      </c>
      <c r="CC456" s="89">
        <v>-99</v>
      </c>
      <c r="CD456" s="89">
        <v>-99</v>
      </c>
      <c r="CE456" s="89">
        <v>-99</v>
      </c>
      <c r="CF456" s="89">
        <v>-99</v>
      </c>
      <c r="CG456" s="89">
        <v>-99</v>
      </c>
      <c r="CH456" s="89">
        <v>-99</v>
      </c>
      <c r="CI456" s="89">
        <v>-99</v>
      </c>
      <c r="CJ456" s="89">
        <v>-99</v>
      </c>
      <c r="CK456" s="89">
        <v>-99</v>
      </c>
      <c r="CL456" s="89">
        <v>-99</v>
      </c>
      <c r="CM456" s="89">
        <v>-99</v>
      </c>
      <c r="CN456" s="89">
        <v>-99</v>
      </c>
      <c r="CO456" s="89">
        <v>-99</v>
      </c>
      <c r="CP456" s="89">
        <v>-99</v>
      </c>
      <c r="CQ456" s="89">
        <v>-99</v>
      </c>
      <c r="CR456" s="89">
        <v>-99</v>
      </c>
      <c r="CS456" s="89">
        <v>-99</v>
      </c>
      <c r="CT456" s="89">
        <v>-99</v>
      </c>
      <c r="CU456" s="86">
        <v>-99</v>
      </c>
      <c r="CV456" s="86">
        <v>0.84709999999999996</v>
      </c>
      <c r="CW456" s="86">
        <v>83</v>
      </c>
      <c r="CX456" s="86">
        <v>2</v>
      </c>
      <c r="CY456" s="86">
        <v>-0.24390000000000001</v>
      </c>
      <c r="CZ456" s="86">
        <v>39</v>
      </c>
      <c r="DA456" s="86">
        <v>2</v>
      </c>
      <c r="DB456" s="86">
        <v>0.626</v>
      </c>
      <c r="DC456" s="86">
        <v>78</v>
      </c>
      <c r="DD456" s="86">
        <v>-99</v>
      </c>
      <c r="DE456" s="86">
        <v>-99</v>
      </c>
      <c r="DF456" s="86">
        <v>-99</v>
      </c>
      <c r="DG456" s="86">
        <v>-99</v>
      </c>
      <c r="DH456" s="86">
        <v>-99</v>
      </c>
    </row>
    <row r="457" spans="1:112" x14ac:dyDescent="0.2">
      <c r="A457" s="85">
        <f>IF(ISERROR(SEARCH('School Lookup'!$F$3,Data!J457)),A456,A456+1)</f>
        <v>0</v>
      </c>
      <c r="B457" s="85">
        <f>IF(I457='School Lookup'!$G$13,1,0)</f>
        <v>0</v>
      </c>
      <c r="C457" s="85">
        <f t="shared" si="7"/>
        <v>455</v>
      </c>
      <c r="D457" s="86" t="s">
        <v>6478</v>
      </c>
      <c r="E457" s="86" t="s">
        <v>6702</v>
      </c>
      <c r="F457" s="86" t="s">
        <v>1150</v>
      </c>
      <c r="G457" s="86" t="s">
        <v>2923</v>
      </c>
      <c r="H457" s="86" t="s">
        <v>1041</v>
      </c>
      <c r="I457" s="86" t="s">
        <v>4472</v>
      </c>
      <c r="J457" s="86" t="s">
        <v>1459</v>
      </c>
      <c r="K457" s="86" t="s">
        <v>130</v>
      </c>
      <c r="L457" s="86">
        <v>1</v>
      </c>
      <c r="M457" s="86">
        <v>1</v>
      </c>
      <c r="N457" s="89">
        <v>0.36164204993429699</v>
      </c>
      <c r="O457" s="89">
        <v>0.87749045958517902</v>
      </c>
      <c r="P457" s="89">
        <v>62.735199999999999</v>
      </c>
      <c r="Q457" s="89">
        <v>1.36823139796594</v>
      </c>
      <c r="R457" s="89">
        <v>53.088070433639899</v>
      </c>
      <c r="S457" s="89">
        <v>1.12286092877556</v>
      </c>
      <c r="T457" s="89">
        <v>1.27395900583764</v>
      </c>
      <c r="U457" s="89">
        <v>0.36923823386705501</v>
      </c>
      <c r="V457" s="89">
        <v>0.470394373334518</v>
      </c>
      <c r="W457" s="89">
        <v>1</v>
      </c>
      <c r="X457" s="89">
        <v>0.27352362204724401</v>
      </c>
      <c r="Y457" s="89">
        <v>0.73296458497389705</v>
      </c>
      <c r="Z457" s="89">
        <v>50.909100000000002</v>
      </c>
      <c r="AA457" s="89">
        <v>0.134845510550751</v>
      </c>
      <c r="AB457" s="89">
        <v>48.556444094488199</v>
      </c>
      <c r="AC457" s="89">
        <v>0.43390504776232403</v>
      </c>
      <c r="AD457" s="89">
        <v>0.50658832938686005</v>
      </c>
      <c r="AE457" s="89">
        <v>0.36972343522561901</v>
      </c>
      <c r="AF457" s="89">
        <v>0.18729757738611699</v>
      </c>
      <c r="AG457" s="89">
        <v>1</v>
      </c>
      <c r="AH457" s="89">
        <v>0.27524133858267702</v>
      </c>
      <c r="AI457" s="89">
        <v>0.64938183888416501</v>
      </c>
      <c r="AJ457" s="89">
        <v>-99</v>
      </c>
      <c r="AK457" s="89">
        <v>-99</v>
      </c>
      <c r="AL457" s="89">
        <v>49.9999921259842</v>
      </c>
      <c r="AM457" s="89">
        <v>0.64938183888416501</v>
      </c>
      <c r="AN457" s="89">
        <v>0.63900222301809795</v>
      </c>
      <c r="AO457" s="89">
        <v>0.123241145075206</v>
      </c>
      <c r="AP457" s="89">
        <v>7.8751365670352597E-2</v>
      </c>
      <c r="AQ457" s="89">
        <v>1</v>
      </c>
      <c r="AR457" s="89">
        <v>0.32125070422535201</v>
      </c>
      <c r="AS457" s="89">
        <v>0.79212248194470702</v>
      </c>
      <c r="AT457" s="89">
        <v>-99</v>
      </c>
      <c r="AU457" s="89">
        <v>-99</v>
      </c>
      <c r="AV457" s="89">
        <v>50.3520802816901</v>
      </c>
      <c r="AW457" s="89">
        <v>0.79212248194470702</v>
      </c>
      <c r="AX457" s="89">
        <v>0.79552061698579402</v>
      </c>
      <c r="AY457" s="89">
        <v>0.13779718583212</v>
      </c>
      <c r="AZ457" s="89">
        <v>0.109620502292075</v>
      </c>
      <c r="BA457" s="89">
        <v>-99</v>
      </c>
      <c r="BB457" s="89">
        <v>-99</v>
      </c>
      <c r="BC457" s="89">
        <v>-99</v>
      </c>
      <c r="BD457" s="89">
        <v>-99</v>
      </c>
      <c r="BE457" s="89">
        <v>-99</v>
      </c>
      <c r="BF457" s="89">
        <v>-99</v>
      </c>
      <c r="BG457" s="89">
        <v>-99</v>
      </c>
      <c r="BH457" s="89">
        <v>-99</v>
      </c>
      <c r="BI457" s="89">
        <v>-99</v>
      </c>
      <c r="BJ457" s="89">
        <v>-99</v>
      </c>
      <c r="BK457" s="89">
        <v>-99</v>
      </c>
      <c r="BL457" s="89">
        <v>-99</v>
      </c>
      <c r="BM457" s="89">
        <v>-99</v>
      </c>
      <c r="BN457" s="89">
        <v>-99</v>
      </c>
      <c r="BO457" s="89">
        <v>-99</v>
      </c>
      <c r="BP457" s="89">
        <v>-99</v>
      </c>
      <c r="BQ457" s="89">
        <v>-99</v>
      </c>
      <c r="BR457" s="89">
        <v>-99</v>
      </c>
      <c r="BS457" s="89">
        <v>-99</v>
      </c>
      <c r="BT457" s="89">
        <v>-99</v>
      </c>
      <c r="BU457" s="89">
        <v>-99</v>
      </c>
      <c r="BV457" s="89">
        <v>-99</v>
      </c>
      <c r="BW457" s="89">
        <v>-99</v>
      </c>
      <c r="BX457" s="89">
        <v>-99</v>
      </c>
      <c r="BY457" s="89">
        <v>-99</v>
      </c>
      <c r="BZ457" s="89">
        <v>-99</v>
      </c>
      <c r="CA457" s="89">
        <v>-99</v>
      </c>
      <c r="CB457" s="89">
        <v>-99</v>
      </c>
      <c r="CC457" s="89">
        <v>-99</v>
      </c>
      <c r="CD457" s="89">
        <v>-99</v>
      </c>
      <c r="CE457" s="89">
        <v>-99</v>
      </c>
      <c r="CF457" s="89">
        <v>-99</v>
      </c>
      <c r="CG457" s="89">
        <v>-99</v>
      </c>
      <c r="CH457" s="89">
        <v>-99</v>
      </c>
      <c r="CI457" s="89">
        <v>-99</v>
      </c>
      <c r="CJ457" s="89">
        <v>-99</v>
      </c>
      <c r="CK457" s="89">
        <v>-99</v>
      </c>
      <c r="CL457" s="89">
        <v>-99</v>
      </c>
      <c r="CM457" s="89">
        <v>-99</v>
      </c>
      <c r="CN457" s="89">
        <v>-99</v>
      </c>
      <c r="CO457" s="89">
        <v>-99</v>
      </c>
      <c r="CP457" s="89">
        <v>-99</v>
      </c>
      <c r="CQ457" s="89">
        <v>-99</v>
      </c>
      <c r="CR457" s="89">
        <v>-99</v>
      </c>
      <c r="CS457" s="89">
        <v>-99</v>
      </c>
      <c r="CT457" s="89">
        <v>-99</v>
      </c>
      <c r="CU457" s="86">
        <v>-99</v>
      </c>
      <c r="CV457" s="86">
        <v>0.84609999999999996</v>
      </c>
      <c r="CW457" s="86">
        <v>83</v>
      </c>
      <c r="CX457" s="86">
        <v>2</v>
      </c>
      <c r="CY457" s="86">
        <v>0.1855</v>
      </c>
      <c r="CZ457" s="86">
        <v>61</v>
      </c>
      <c r="DA457" s="86">
        <v>2</v>
      </c>
      <c r="DB457" s="86">
        <v>0.55510000000000004</v>
      </c>
      <c r="DC457" s="86">
        <v>75</v>
      </c>
      <c r="DD457" s="86">
        <v>-99</v>
      </c>
      <c r="DE457" s="86">
        <v>-99</v>
      </c>
      <c r="DF457" s="86">
        <v>-99</v>
      </c>
      <c r="DG457" s="86">
        <v>-99</v>
      </c>
      <c r="DH457" s="86">
        <v>-99</v>
      </c>
    </row>
    <row r="458" spans="1:112" x14ac:dyDescent="0.2">
      <c r="A458" s="85">
        <f>IF(ISERROR(SEARCH('School Lookup'!$F$3,Data!J458)),A457,A457+1)</f>
        <v>0</v>
      </c>
      <c r="B458" s="85">
        <f>IF(I458='School Lookup'!$G$13,1,0)</f>
        <v>0</v>
      </c>
      <c r="C458" s="85">
        <f t="shared" si="7"/>
        <v>456</v>
      </c>
      <c r="D458" s="86" t="s">
        <v>6478</v>
      </c>
      <c r="E458" s="86" t="s">
        <v>6760</v>
      </c>
      <c r="F458" s="86" t="s">
        <v>2767</v>
      </c>
      <c r="G458" s="86" t="s">
        <v>2784</v>
      </c>
      <c r="H458" s="86" t="s">
        <v>853</v>
      </c>
      <c r="I458" s="86" t="s">
        <v>4109</v>
      </c>
      <c r="J458" s="86" t="s">
        <v>1856</v>
      </c>
      <c r="K458" s="86" t="s">
        <v>36</v>
      </c>
      <c r="L458" s="86">
        <v>1</v>
      </c>
      <c r="M458" s="86">
        <v>-99</v>
      </c>
      <c r="N458" s="89">
        <v>-99</v>
      </c>
      <c r="O458" s="89">
        <v>-99</v>
      </c>
      <c r="P458" s="89">
        <v>-99</v>
      </c>
      <c r="Q458" s="89">
        <v>-99</v>
      </c>
      <c r="R458" s="89">
        <v>-99</v>
      </c>
      <c r="S458" s="89">
        <v>-99</v>
      </c>
      <c r="T458" s="89">
        <v>-99</v>
      </c>
      <c r="U458" s="89">
        <v>-99</v>
      </c>
      <c r="V458" s="89">
        <v>-99</v>
      </c>
      <c r="W458" s="89">
        <v>-99</v>
      </c>
      <c r="X458" s="89">
        <v>-99</v>
      </c>
      <c r="Y458" s="89">
        <v>-99</v>
      </c>
      <c r="Z458" s="89">
        <v>-99</v>
      </c>
      <c r="AA458" s="89">
        <v>-99</v>
      </c>
      <c r="AB458" s="89">
        <v>-99</v>
      </c>
      <c r="AC458" s="89">
        <v>-99</v>
      </c>
      <c r="AD458" s="89">
        <v>-99</v>
      </c>
      <c r="AE458" s="89">
        <v>-99</v>
      </c>
      <c r="AF458" s="89">
        <v>-99</v>
      </c>
      <c r="AG458" s="89">
        <v>-99</v>
      </c>
      <c r="AH458" s="89">
        <v>-99</v>
      </c>
      <c r="AI458" s="89">
        <v>-99</v>
      </c>
      <c r="AJ458" s="89">
        <v>-99</v>
      </c>
      <c r="AK458" s="89">
        <v>-99</v>
      </c>
      <c r="AL458" s="89">
        <v>-99</v>
      </c>
      <c r="AM458" s="89">
        <v>-99</v>
      </c>
      <c r="AN458" s="89">
        <v>-99</v>
      </c>
      <c r="AO458" s="89">
        <v>-99</v>
      </c>
      <c r="AP458" s="89">
        <v>-99</v>
      </c>
      <c r="AQ458" s="89">
        <v>-99</v>
      </c>
      <c r="AR458" s="89">
        <v>-99</v>
      </c>
      <c r="AS458" s="89">
        <v>-99</v>
      </c>
      <c r="AT458" s="89">
        <v>-99</v>
      </c>
      <c r="AU458" s="89">
        <v>-99</v>
      </c>
      <c r="AV458" s="89">
        <v>-99</v>
      </c>
      <c r="AW458" s="89">
        <v>-99</v>
      </c>
      <c r="AX458" s="89">
        <v>-99</v>
      </c>
      <c r="AY458" s="89">
        <v>-99</v>
      </c>
      <c r="AZ458" s="89">
        <v>-99</v>
      </c>
      <c r="BA458" s="89">
        <v>1</v>
      </c>
      <c r="BB458" s="89">
        <v>0.29725758122743701</v>
      </c>
      <c r="BC458" s="89">
        <v>0.89340265848863598</v>
      </c>
      <c r="BD458" s="89">
        <v>51.742899999999999</v>
      </c>
      <c r="BE458" s="89">
        <v>0.34488530980565901</v>
      </c>
      <c r="BF458" s="89">
        <v>51.805059566787001</v>
      </c>
      <c r="BG458" s="89">
        <v>0.619143984147148</v>
      </c>
      <c r="BH458" s="89">
        <v>0.67266686649534302</v>
      </c>
      <c r="BI458" s="89">
        <v>0.251361161524501</v>
      </c>
      <c r="BJ458" s="89">
        <v>0.169082324881316</v>
      </c>
      <c r="BK458" s="89">
        <v>1</v>
      </c>
      <c r="BL458" s="89">
        <v>0.29563151183970898</v>
      </c>
      <c r="BM458" s="89">
        <v>0.90118772997927299</v>
      </c>
      <c r="BN458" s="89">
        <v>57.625500000000002</v>
      </c>
      <c r="BO458" s="89">
        <v>1.0071666819396099</v>
      </c>
      <c r="BP458" s="89">
        <v>54.826952641165803</v>
      </c>
      <c r="BQ458" s="89">
        <v>0.954177205959444</v>
      </c>
      <c r="BR458" s="89">
        <v>1.0128002333246799</v>
      </c>
      <c r="BS458" s="89">
        <v>0.249092558983666</v>
      </c>
      <c r="BT458" s="89">
        <v>0.25228100185809998</v>
      </c>
      <c r="BU458" s="89">
        <v>1</v>
      </c>
      <c r="BV458" s="89">
        <v>0.27135641952983702</v>
      </c>
      <c r="BW458" s="89">
        <v>0.78219734471180602</v>
      </c>
      <c r="BX458" s="89">
        <v>62.217700000000001</v>
      </c>
      <c r="BY458" s="89">
        <v>1.3523256711379901</v>
      </c>
      <c r="BZ458" s="89">
        <v>52.079566003616598</v>
      </c>
      <c r="CA458" s="89">
        <v>1.0672615079248999</v>
      </c>
      <c r="CB458" s="89">
        <v>1.1347931416136401</v>
      </c>
      <c r="CC458" s="89">
        <v>0.250907441016334</v>
      </c>
      <c r="CD458" s="89">
        <v>0.28472804324516499</v>
      </c>
      <c r="CE458" s="89">
        <v>1</v>
      </c>
      <c r="CF458" s="89">
        <v>0.280946532846715</v>
      </c>
      <c r="CG458" s="89">
        <v>0.86033884645049397</v>
      </c>
      <c r="CH458" s="89">
        <v>52.540500000000002</v>
      </c>
      <c r="CI458" s="89">
        <v>0.37023801682427199</v>
      </c>
      <c r="CJ458" s="89">
        <v>45.072971715328499</v>
      </c>
      <c r="CK458" s="89">
        <v>0.615288431637383</v>
      </c>
      <c r="CL458" s="89">
        <v>0.67492731623882896</v>
      </c>
      <c r="CM458" s="89">
        <v>0.248638838475499</v>
      </c>
      <c r="CN458" s="89">
        <v>0.16781314396500799</v>
      </c>
      <c r="CO458" s="89">
        <v>97.55</v>
      </c>
      <c r="CP458" s="89">
        <v>0.76780000000000004</v>
      </c>
      <c r="CQ458" s="89">
        <v>0.16</v>
      </c>
      <c r="CR458" s="89">
        <v>-0.1595</v>
      </c>
      <c r="CS458" s="89">
        <v>0.76780000000000004</v>
      </c>
      <c r="CT458" s="89">
        <v>0.58609999999999995</v>
      </c>
      <c r="CU458" s="86" t="s">
        <v>6986</v>
      </c>
      <c r="CV458" s="86">
        <v>0.84509999999999996</v>
      </c>
      <c r="CW458" s="86">
        <v>83</v>
      </c>
      <c r="CX458" s="86">
        <v>2</v>
      </c>
      <c r="CY458" s="86">
        <v>-1.2181</v>
      </c>
      <c r="CZ458" s="86">
        <v>7</v>
      </c>
      <c r="DA458" s="86">
        <v>4</v>
      </c>
      <c r="DB458" s="86">
        <v>0.76890000000000003</v>
      </c>
      <c r="DC458" s="86">
        <v>84</v>
      </c>
      <c r="DD458" s="86">
        <v>-99</v>
      </c>
      <c r="DE458" s="86">
        <v>-99</v>
      </c>
      <c r="DF458" s="86">
        <v>-99</v>
      </c>
      <c r="DG458" s="86">
        <v>-99</v>
      </c>
      <c r="DH458" s="86">
        <v>-99</v>
      </c>
    </row>
    <row r="459" spans="1:112" x14ac:dyDescent="0.2">
      <c r="A459" s="85">
        <f>IF(ISERROR(SEARCH('School Lookup'!$F$3,Data!J459)),A458,A458+1)</f>
        <v>0</v>
      </c>
      <c r="B459" s="85">
        <f>IF(I459='School Lookup'!$G$13,1,0)</f>
        <v>0</v>
      </c>
      <c r="C459" s="85">
        <f t="shared" si="7"/>
        <v>457</v>
      </c>
      <c r="D459" s="86" t="s">
        <v>6478</v>
      </c>
      <c r="E459" s="86" t="s">
        <v>6695</v>
      </c>
      <c r="F459" s="86" t="s">
        <v>546</v>
      </c>
      <c r="G459" s="86" t="s">
        <v>2831</v>
      </c>
      <c r="H459" s="86" t="s">
        <v>548</v>
      </c>
      <c r="I459" s="86" t="s">
        <v>3650</v>
      </c>
      <c r="J459" s="86" t="s">
        <v>1297</v>
      </c>
      <c r="K459" s="86" t="s">
        <v>120</v>
      </c>
      <c r="L459" s="86">
        <v>1</v>
      </c>
      <c r="M459" s="86">
        <v>1</v>
      </c>
      <c r="N459" s="89">
        <v>0.365982278481013</v>
      </c>
      <c r="O459" s="89">
        <v>0.88688921981560598</v>
      </c>
      <c r="P459" s="89">
        <v>49.168700000000001</v>
      </c>
      <c r="Q459" s="89">
        <v>-7.0786411253713905E-2</v>
      </c>
      <c r="R459" s="89">
        <v>44.936692405063297</v>
      </c>
      <c r="S459" s="89">
        <v>0.408051404280946</v>
      </c>
      <c r="T459" s="89">
        <v>0.46288830431398797</v>
      </c>
      <c r="U459" s="89">
        <v>0.39848675914249698</v>
      </c>
      <c r="V459" s="89">
        <v>0.18445486023104701</v>
      </c>
      <c r="W459" s="89">
        <v>1</v>
      </c>
      <c r="X459" s="89">
        <v>0.28178354430379698</v>
      </c>
      <c r="Y459" s="89">
        <v>0.75240975026294998</v>
      </c>
      <c r="Z459" s="89">
        <v>56.662700000000001</v>
      </c>
      <c r="AA459" s="89">
        <v>0.85233645759835497</v>
      </c>
      <c r="AB459" s="89">
        <v>46.835464556962002</v>
      </c>
      <c r="AC459" s="89">
        <v>0.80237310393065198</v>
      </c>
      <c r="AD459" s="89">
        <v>0.93561484694077901</v>
      </c>
      <c r="AE459" s="89">
        <v>0.39848675914249698</v>
      </c>
      <c r="AF459" s="89">
        <v>0.37283012816303401</v>
      </c>
      <c r="AG459" s="89">
        <v>1</v>
      </c>
      <c r="AH459" s="89">
        <v>0.61779751552795004</v>
      </c>
      <c r="AI459" s="89">
        <v>1.38659577902119</v>
      </c>
      <c r="AJ459" s="89">
        <v>-99</v>
      </c>
      <c r="AK459" s="89">
        <v>-99</v>
      </c>
      <c r="AL459" s="89">
        <v>46.583871428571399</v>
      </c>
      <c r="AM459" s="89">
        <v>1.38659577902119</v>
      </c>
      <c r="AN459" s="89">
        <v>1.41347747838132</v>
      </c>
      <c r="AO459" s="89">
        <v>0.20302648171500601</v>
      </c>
      <c r="AP459" s="89">
        <v>0.28697335941915902</v>
      </c>
      <c r="AQ459" s="89">
        <v>-99</v>
      </c>
      <c r="AR459" s="89">
        <v>-99</v>
      </c>
      <c r="AS459" s="89">
        <v>-99</v>
      </c>
      <c r="AT459" s="89">
        <v>-99</v>
      </c>
      <c r="AU459" s="89">
        <v>-99</v>
      </c>
      <c r="AV459" s="89">
        <v>-99</v>
      </c>
      <c r="AW459" s="89">
        <v>-99</v>
      </c>
      <c r="AX459" s="89">
        <v>-99</v>
      </c>
      <c r="AY459" s="89">
        <v>-99</v>
      </c>
      <c r="AZ459" s="89">
        <v>-99</v>
      </c>
      <c r="BA459" s="89">
        <v>-99</v>
      </c>
      <c r="BB459" s="89">
        <v>-99</v>
      </c>
      <c r="BC459" s="89">
        <v>-99</v>
      </c>
      <c r="BD459" s="89">
        <v>-99</v>
      </c>
      <c r="BE459" s="89">
        <v>-99</v>
      </c>
      <c r="BF459" s="89">
        <v>-99</v>
      </c>
      <c r="BG459" s="89">
        <v>-99</v>
      </c>
      <c r="BH459" s="89">
        <v>-99</v>
      </c>
      <c r="BI459" s="89">
        <v>-99</v>
      </c>
      <c r="BJ459" s="89">
        <v>-99</v>
      </c>
      <c r="BK459" s="89">
        <v>-99</v>
      </c>
      <c r="BL459" s="89">
        <v>-99</v>
      </c>
      <c r="BM459" s="89">
        <v>-99</v>
      </c>
      <c r="BN459" s="89">
        <v>-99</v>
      </c>
      <c r="BO459" s="89">
        <v>-99</v>
      </c>
      <c r="BP459" s="89">
        <v>-99</v>
      </c>
      <c r="BQ459" s="89">
        <v>-99</v>
      </c>
      <c r="BR459" s="89">
        <v>-99</v>
      </c>
      <c r="BS459" s="89">
        <v>-99</v>
      </c>
      <c r="BT459" s="89">
        <v>-99</v>
      </c>
      <c r="BU459" s="89">
        <v>-99</v>
      </c>
      <c r="BV459" s="89">
        <v>-99</v>
      </c>
      <c r="BW459" s="89">
        <v>-99</v>
      </c>
      <c r="BX459" s="89">
        <v>-99</v>
      </c>
      <c r="BY459" s="89">
        <v>-99</v>
      </c>
      <c r="BZ459" s="89">
        <v>-99</v>
      </c>
      <c r="CA459" s="89">
        <v>-99</v>
      </c>
      <c r="CB459" s="89">
        <v>-99</v>
      </c>
      <c r="CC459" s="89">
        <v>-99</v>
      </c>
      <c r="CD459" s="89">
        <v>-99</v>
      </c>
      <c r="CE459" s="89">
        <v>-99</v>
      </c>
      <c r="CF459" s="89">
        <v>-99</v>
      </c>
      <c r="CG459" s="89">
        <v>-99</v>
      </c>
      <c r="CH459" s="89">
        <v>-99</v>
      </c>
      <c r="CI459" s="89">
        <v>-99</v>
      </c>
      <c r="CJ459" s="89">
        <v>-99</v>
      </c>
      <c r="CK459" s="89">
        <v>-99</v>
      </c>
      <c r="CL459" s="89">
        <v>-99</v>
      </c>
      <c r="CM459" s="89">
        <v>-99</v>
      </c>
      <c r="CN459" s="89">
        <v>-99</v>
      </c>
      <c r="CO459" s="89">
        <v>-99</v>
      </c>
      <c r="CP459" s="89">
        <v>-99</v>
      </c>
      <c r="CQ459" s="89">
        <v>-99</v>
      </c>
      <c r="CR459" s="89">
        <v>-99</v>
      </c>
      <c r="CS459" s="89">
        <v>-99</v>
      </c>
      <c r="CT459" s="89">
        <v>-99</v>
      </c>
      <c r="CU459" s="86">
        <v>-99</v>
      </c>
      <c r="CV459" s="86">
        <v>0.84430000000000005</v>
      </c>
      <c r="CW459" s="86">
        <v>83</v>
      </c>
      <c r="CX459" s="86">
        <v>2</v>
      </c>
      <c r="CY459" s="86">
        <v>0.64570000000000005</v>
      </c>
      <c r="CZ459" s="86">
        <v>78</v>
      </c>
      <c r="DA459" s="86">
        <v>2</v>
      </c>
      <c r="DB459" s="86">
        <v>0.31140000000000001</v>
      </c>
      <c r="DC459" s="86">
        <v>64</v>
      </c>
      <c r="DD459" s="86">
        <v>-99</v>
      </c>
      <c r="DE459" s="86">
        <v>-99</v>
      </c>
      <c r="DF459" s="86">
        <v>-99</v>
      </c>
      <c r="DG459" s="86">
        <v>-99</v>
      </c>
      <c r="DH459" s="86">
        <v>-99</v>
      </c>
    </row>
    <row r="460" spans="1:112" x14ac:dyDescent="0.2">
      <c r="A460" s="85">
        <f>IF(ISERROR(SEARCH('School Lookup'!$F$3,Data!J460)),A459,A459+1)</f>
        <v>0</v>
      </c>
      <c r="B460" s="85">
        <f>IF(I460='School Lookup'!$G$13,1,0)</f>
        <v>0</v>
      </c>
      <c r="C460" s="85">
        <f t="shared" si="7"/>
        <v>458</v>
      </c>
      <c r="D460" s="86" t="s">
        <v>6478</v>
      </c>
      <c r="E460" s="86" t="s">
        <v>6790</v>
      </c>
      <c r="F460" s="86" t="s">
        <v>2774</v>
      </c>
      <c r="G460" s="86" t="s">
        <v>3021</v>
      </c>
      <c r="H460" s="86" t="s">
        <v>2312</v>
      </c>
      <c r="I460" s="86" t="s">
        <v>4092</v>
      </c>
      <c r="J460" s="86" t="s">
        <v>2528</v>
      </c>
      <c r="K460" s="86" t="s">
        <v>280</v>
      </c>
      <c r="L460" s="86">
        <v>1</v>
      </c>
      <c r="M460" s="86">
        <v>-99</v>
      </c>
      <c r="N460" s="89">
        <v>-99</v>
      </c>
      <c r="O460" s="89">
        <v>-99</v>
      </c>
      <c r="P460" s="89">
        <v>-99</v>
      </c>
      <c r="Q460" s="89">
        <v>-99</v>
      </c>
      <c r="R460" s="89">
        <v>-99</v>
      </c>
      <c r="S460" s="89">
        <v>-99</v>
      </c>
      <c r="T460" s="89">
        <v>-99</v>
      </c>
      <c r="U460" s="89">
        <v>-99</v>
      </c>
      <c r="V460" s="89">
        <v>-99</v>
      </c>
      <c r="W460" s="89">
        <v>-99</v>
      </c>
      <c r="X460" s="89">
        <v>-99</v>
      </c>
      <c r="Y460" s="89">
        <v>-99</v>
      </c>
      <c r="Z460" s="89">
        <v>-99</v>
      </c>
      <c r="AA460" s="89">
        <v>-99</v>
      </c>
      <c r="AB460" s="89">
        <v>-99</v>
      </c>
      <c r="AC460" s="89">
        <v>-99</v>
      </c>
      <c r="AD460" s="89">
        <v>-99</v>
      </c>
      <c r="AE460" s="89">
        <v>-99</v>
      </c>
      <c r="AF460" s="89">
        <v>-99</v>
      </c>
      <c r="AG460" s="89">
        <v>-99</v>
      </c>
      <c r="AH460" s="89">
        <v>-99</v>
      </c>
      <c r="AI460" s="89">
        <v>-99</v>
      </c>
      <c r="AJ460" s="89">
        <v>-99</v>
      </c>
      <c r="AK460" s="89">
        <v>-99</v>
      </c>
      <c r="AL460" s="89">
        <v>-99</v>
      </c>
      <c r="AM460" s="89">
        <v>-99</v>
      </c>
      <c r="AN460" s="89">
        <v>-99</v>
      </c>
      <c r="AO460" s="89">
        <v>-99</v>
      </c>
      <c r="AP460" s="89">
        <v>-99</v>
      </c>
      <c r="AQ460" s="89">
        <v>-99</v>
      </c>
      <c r="AR460" s="89">
        <v>-99</v>
      </c>
      <c r="AS460" s="89">
        <v>-99</v>
      </c>
      <c r="AT460" s="89">
        <v>-99</v>
      </c>
      <c r="AU460" s="89">
        <v>-99</v>
      </c>
      <c r="AV460" s="89">
        <v>-99</v>
      </c>
      <c r="AW460" s="89">
        <v>-99</v>
      </c>
      <c r="AX460" s="89">
        <v>-99</v>
      </c>
      <c r="AY460" s="89">
        <v>-99</v>
      </c>
      <c r="AZ460" s="89">
        <v>-99</v>
      </c>
      <c r="BA460" s="89">
        <v>1</v>
      </c>
      <c r="BB460" s="89">
        <v>5.9595620437956201E-2</v>
      </c>
      <c r="BC460" s="89">
        <v>0.358591457743209</v>
      </c>
      <c r="BD460" s="89">
        <v>65.521600000000007</v>
      </c>
      <c r="BE460" s="89">
        <v>1.72265681137226</v>
      </c>
      <c r="BF460" s="89">
        <v>56.058409635036497</v>
      </c>
      <c r="BG460" s="89">
        <v>1.0406241345577301</v>
      </c>
      <c r="BH460" s="89">
        <v>1.1236348599317401</v>
      </c>
      <c r="BI460" s="89">
        <v>0.249544626593807</v>
      </c>
      <c r="BJ460" s="89">
        <v>0.28039704154945</v>
      </c>
      <c r="BK460" s="89">
        <v>1</v>
      </c>
      <c r="BL460" s="89">
        <v>-7.4518686131386805E-2</v>
      </c>
      <c r="BM460" s="89">
        <v>4.3828050103804399E-4</v>
      </c>
      <c r="BN460" s="89">
        <v>59.269100000000002</v>
      </c>
      <c r="BO460" s="89">
        <v>1.1917103727405201</v>
      </c>
      <c r="BP460" s="89">
        <v>64.671565401459802</v>
      </c>
      <c r="BQ460" s="89">
        <v>0.59607432662077797</v>
      </c>
      <c r="BR460" s="89">
        <v>0.63715289094412098</v>
      </c>
      <c r="BS460" s="89">
        <v>0.249544626593807</v>
      </c>
      <c r="BT460" s="89">
        <v>0.15899808025381501</v>
      </c>
      <c r="BU460" s="89">
        <v>1</v>
      </c>
      <c r="BV460" s="89">
        <v>8.8650000000000007E-2</v>
      </c>
      <c r="BW460" s="89">
        <v>0.36135003095381302</v>
      </c>
      <c r="BX460" s="89">
        <v>59.6312</v>
      </c>
      <c r="BY460" s="89">
        <v>1.0854709968882701</v>
      </c>
      <c r="BZ460" s="89">
        <v>54.081650000000003</v>
      </c>
      <c r="CA460" s="89">
        <v>0.72341051392104305</v>
      </c>
      <c r="CB460" s="89">
        <v>0.77235680772651205</v>
      </c>
      <c r="CC460" s="89">
        <v>0.24990892531876099</v>
      </c>
      <c r="CD460" s="89">
        <v>0.193018859781562</v>
      </c>
      <c r="CE460" s="89">
        <v>1</v>
      </c>
      <c r="CF460" s="89">
        <v>0.104887082728592</v>
      </c>
      <c r="CG460" s="89">
        <v>0.43821505973561597</v>
      </c>
      <c r="CH460" s="89">
        <v>63.99</v>
      </c>
      <c r="CI460" s="89">
        <v>1.67692626624773</v>
      </c>
      <c r="CJ460" s="89">
        <v>53.120465892597998</v>
      </c>
      <c r="CK460" s="89">
        <v>1.0575706629916699</v>
      </c>
      <c r="CL460" s="89">
        <v>1.15350440720916</v>
      </c>
      <c r="CM460" s="89">
        <v>0.25100182149362499</v>
      </c>
      <c r="CN460" s="89">
        <v>0.28953170731042299</v>
      </c>
      <c r="CO460" s="89">
        <v>93.54</v>
      </c>
      <c r="CP460" s="89">
        <v>0.46479999999999999</v>
      </c>
      <c r="CQ460" s="89">
        <v>3.26</v>
      </c>
      <c r="CR460" s="89">
        <v>0.28789999999999999</v>
      </c>
      <c r="CS460" s="89">
        <v>0.46479999999999999</v>
      </c>
      <c r="CT460" s="89">
        <v>8.7499999999999994E-2</v>
      </c>
      <c r="CU460" s="86" t="s">
        <v>6988</v>
      </c>
      <c r="CV460" s="86">
        <v>0.83850000000000002</v>
      </c>
      <c r="CW460" s="86">
        <v>83</v>
      </c>
      <c r="CX460" s="86">
        <v>2</v>
      </c>
      <c r="CY460" s="86">
        <v>-0.6159</v>
      </c>
      <c r="CZ460" s="86">
        <v>23</v>
      </c>
      <c r="DA460" s="86">
        <v>4</v>
      </c>
      <c r="DB460" s="86">
        <v>1.4194</v>
      </c>
      <c r="DC460" s="86">
        <v>97</v>
      </c>
      <c r="DD460" s="86">
        <v>1</v>
      </c>
      <c r="DE460" s="86">
        <v>-99</v>
      </c>
      <c r="DF460" s="86">
        <v>1</v>
      </c>
      <c r="DG460" s="86">
        <v>-99</v>
      </c>
      <c r="DH460" s="86">
        <v>-99</v>
      </c>
    </row>
    <row r="461" spans="1:112" x14ac:dyDescent="0.2">
      <c r="A461" s="85">
        <f>IF(ISERROR(SEARCH('School Lookup'!$F$3,Data!J461)),A460,A460+1)</f>
        <v>0</v>
      </c>
      <c r="B461" s="85">
        <f>IF(I461='School Lookup'!$G$13,1,0)</f>
        <v>0</v>
      </c>
      <c r="C461" s="85">
        <f t="shared" si="7"/>
        <v>459</v>
      </c>
      <c r="D461" s="86" t="s">
        <v>6478</v>
      </c>
      <c r="E461" s="86" t="s">
        <v>6491</v>
      </c>
      <c r="F461" s="86" t="s">
        <v>190</v>
      </c>
      <c r="G461" s="86" t="s">
        <v>2976</v>
      </c>
      <c r="H461" s="86" t="s">
        <v>65</v>
      </c>
      <c r="I461" s="86" t="s">
        <v>3968</v>
      </c>
      <c r="J461" s="86" t="s">
        <v>139</v>
      </c>
      <c r="K461" s="86" t="s">
        <v>26</v>
      </c>
      <c r="L461" s="86">
        <v>1</v>
      </c>
      <c r="M461" s="86">
        <v>1</v>
      </c>
      <c r="N461" s="89">
        <v>0.2208</v>
      </c>
      <c r="O461" s="89">
        <v>0.57249715256315903</v>
      </c>
      <c r="P461" s="89">
        <v>57.371099999999998</v>
      </c>
      <c r="Q461" s="89">
        <v>0.79925373752034301</v>
      </c>
      <c r="R461" s="89">
        <v>47.666699999999999</v>
      </c>
      <c r="S461" s="89">
        <v>0.68587544504175102</v>
      </c>
      <c r="T461" s="89">
        <v>0.77812604516434802</v>
      </c>
      <c r="U461" s="89">
        <v>0.375</v>
      </c>
      <c r="V461" s="89">
        <v>0.29179726693663</v>
      </c>
      <c r="W461" s="89">
        <v>1</v>
      </c>
      <c r="X461" s="89">
        <v>0.21665000000000001</v>
      </c>
      <c r="Y461" s="89">
        <v>0.59907507040633301</v>
      </c>
      <c r="Z461" s="89">
        <v>54.416699999999999</v>
      </c>
      <c r="AA461" s="89">
        <v>0.57225361084694404</v>
      </c>
      <c r="AB461" s="89">
        <v>48.666649999999997</v>
      </c>
      <c r="AC461" s="89">
        <v>0.58566434062663797</v>
      </c>
      <c r="AD461" s="89">
        <v>0.68328956531239204</v>
      </c>
      <c r="AE461" s="89">
        <v>0.375</v>
      </c>
      <c r="AF461" s="89">
        <v>0.25623358699214699</v>
      </c>
      <c r="AG461" s="89">
        <v>1</v>
      </c>
      <c r="AH461" s="89">
        <v>0.50023061224489795</v>
      </c>
      <c r="AI461" s="89">
        <v>1.13358046114866</v>
      </c>
      <c r="AJ461" s="89">
        <v>-99</v>
      </c>
      <c r="AK461" s="89">
        <v>-99</v>
      </c>
      <c r="AL461" s="89">
        <v>58.163265306122398</v>
      </c>
      <c r="AM461" s="89">
        <v>1.13358046114866</v>
      </c>
      <c r="AN461" s="89">
        <v>1.1476739005437799</v>
      </c>
      <c r="AO461" s="89">
        <v>0.1225</v>
      </c>
      <c r="AP461" s="89">
        <v>0.14059005281661199</v>
      </c>
      <c r="AQ461" s="89">
        <v>1</v>
      </c>
      <c r="AR461" s="89">
        <v>0.47184607843137299</v>
      </c>
      <c r="AS461" s="89">
        <v>1.13063317124604</v>
      </c>
      <c r="AT461" s="89">
        <v>-99</v>
      </c>
      <c r="AU461" s="89">
        <v>-99</v>
      </c>
      <c r="AV461" s="89">
        <v>50.980372549019599</v>
      </c>
      <c r="AW461" s="89">
        <v>1.13063317124604</v>
      </c>
      <c r="AX461" s="89">
        <v>1.15224148235422</v>
      </c>
      <c r="AY461" s="89">
        <v>0.1275</v>
      </c>
      <c r="AZ461" s="89">
        <v>0.14691078900016299</v>
      </c>
      <c r="BA461" s="89">
        <v>-99</v>
      </c>
      <c r="BB461" s="89">
        <v>-99</v>
      </c>
      <c r="BC461" s="89">
        <v>-99</v>
      </c>
      <c r="BD461" s="89">
        <v>-99</v>
      </c>
      <c r="BE461" s="89">
        <v>-99</v>
      </c>
      <c r="BF461" s="89">
        <v>-99</v>
      </c>
      <c r="BG461" s="89">
        <v>-99</v>
      </c>
      <c r="BH461" s="89">
        <v>-99</v>
      </c>
      <c r="BI461" s="89">
        <v>-99</v>
      </c>
      <c r="BJ461" s="89">
        <v>-99</v>
      </c>
      <c r="BK461" s="89">
        <v>-99</v>
      </c>
      <c r="BL461" s="89">
        <v>-99</v>
      </c>
      <c r="BM461" s="89">
        <v>-99</v>
      </c>
      <c r="BN461" s="89">
        <v>-99</v>
      </c>
      <c r="BO461" s="89">
        <v>-99</v>
      </c>
      <c r="BP461" s="89">
        <v>-99</v>
      </c>
      <c r="BQ461" s="89">
        <v>-99</v>
      </c>
      <c r="BR461" s="89">
        <v>-99</v>
      </c>
      <c r="BS461" s="89">
        <v>-99</v>
      </c>
      <c r="BT461" s="89">
        <v>-99</v>
      </c>
      <c r="BU461" s="89">
        <v>-99</v>
      </c>
      <c r="BV461" s="89">
        <v>-99</v>
      </c>
      <c r="BW461" s="89">
        <v>-99</v>
      </c>
      <c r="BX461" s="89">
        <v>-99</v>
      </c>
      <c r="BY461" s="89">
        <v>-99</v>
      </c>
      <c r="BZ461" s="89">
        <v>-99</v>
      </c>
      <c r="CA461" s="89">
        <v>-99</v>
      </c>
      <c r="CB461" s="89">
        <v>-99</v>
      </c>
      <c r="CC461" s="89">
        <v>-99</v>
      </c>
      <c r="CD461" s="89">
        <v>-99</v>
      </c>
      <c r="CE461" s="89">
        <v>-99</v>
      </c>
      <c r="CF461" s="89">
        <v>-99</v>
      </c>
      <c r="CG461" s="89">
        <v>-99</v>
      </c>
      <c r="CH461" s="89">
        <v>-99</v>
      </c>
      <c r="CI461" s="89">
        <v>-99</v>
      </c>
      <c r="CJ461" s="89">
        <v>-99</v>
      </c>
      <c r="CK461" s="89">
        <v>-99</v>
      </c>
      <c r="CL461" s="89">
        <v>-99</v>
      </c>
      <c r="CM461" s="89">
        <v>-99</v>
      </c>
      <c r="CN461" s="89">
        <v>-99</v>
      </c>
      <c r="CO461" s="89">
        <v>-99</v>
      </c>
      <c r="CP461" s="89">
        <v>-99</v>
      </c>
      <c r="CQ461" s="89">
        <v>-99</v>
      </c>
      <c r="CR461" s="89">
        <v>-99</v>
      </c>
      <c r="CS461" s="89">
        <v>-99</v>
      </c>
      <c r="CT461" s="89">
        <v>-99</v>
      </c>
      <c r="CU461" s="86">
        <v>-99</v>
      </c>
      <c r="CV461" s="86">
        <v>0.83550000000000002</v>
      </c>
      <c r="CW461" s="86">
        <v>83</v>
      </c>
      <c r="CX461" s="86">
        <v>2</v>
      </c>
      <c r="CY461" s="86">
        <v>0.82689999999999997</v>
      </c>
      <c r="CZ461" s="86">
        <v>83</v>
      </c>
      <c r="DA461" s="86">
        <v>2</v>
      </c>
      <c r="DB461" s="86">
        <v>0.51429999999999998</v>
      </c>
      <c r="DC461" s="86">
        <v>73</v>
      </c>
      <c r="DD461" s="86">
        <v>-99</v>
      </c>
      <c r="DE461" s="86">
        <v>-99</v>
      </c>
      <c r="DF461" s="86">
        <v>-99</v>
      </c>
      <c r="DG461" s="86">
        <v>-99</v>
      </c>
      <c r="DH461" s="86">
        <v>-99</v>
      </c>
    </row>
    <row r="462" spans="1:112" x14ac:dyDescent="0.2">
      <c r="A462" s="85">
        <f>IF(ISERROR(SEARCH('School Lookup'!$F$3,Data!J462)),A461,A461+1)</f>
        <v>0</v>
      </c>
      <c r="B462" s="85">
        <f>IF(I462='School Lookup'!$G$13,1,0)</f>
        <v>0</v>
      </c>
      <c r="C462" s="85">
        <f t="shared" si="7"/>
        <v>460</v>
      </c>
      <c r="D462" s="86" t="s">
        <v>6478</v>
      </c>
      <c r="E462" s="86" t="s">
        <v>6480</v>
      </c>
      <c r="F462" s="86" t="s">
        <v>2738</v>
      </c>
      <c r="G462" s="86" t="s">
        <v>2903</v>
      </c>
      <c r="H462" s="86" t="s">
        <v>1310</v>
      </c>
      <c r="I462" s="86" t="s">
        <v>3955</v>
      </c>
      <c r="J462" s="86" t="s">
        <v>1236</v>
      </c>
      <c r="K462" s="86" t="s">
        <v>6557</v>
      </c>
      <c r="L462" s="86">
        <v>1</v>
      </c>
      <c r="M462" s="86">
        <v>1</v>
      </c>
      <c r="N462" s="89">
        <v>0.13805400516795899</v>
      </c>
      <c r="O462" s="89">
        <v>0.393310790120803</v>
      </c>
      <c r="P462" s="89">
        <v>61.008600000000001</v>
      </c>
      <c r="Q462" s="89">
        <v>1.18508849822034</v>
      </c>
      <c r="R462" s="89">
        <v>54.780361757105901</v>
      </c>
      <c r="S462" s="89">
        <v>0.78919964417057098</v>
      </c>
      <c r="T462" s="89">
        <v>0.89536459305727301</v>
      </c>
      <c r="U462" s="89">
        <v>0.380905511811024</v>
      </c>
      <c r="V462" s="89">
        <v>0.34104930857595001</v>
      </c>
      <c r="W462" s="89">
        <v>1</v>
      </c>
      <c r="X462" s="89">
        <v>0.17108552971576199</v>
      </c>
      <c r="Y462" s="89">
        <v>0.49180909035643999</v>
      </c>
      <c r="Z462" s="89">
        <v>56.4741</v>
      </c>
      <c r="AA462" s="89">
        <v>0.828817479460637</v>
      </c>
      <c r="AB462" s="89">
        <v>53.229985529715798</v>
      </c>
      <c r="AC462" s="89">
        <v>0.66031328490853802</v>
      </c>
      <c r="AD462" s="89">
        <v>0.77020721276704596</v>
      </c>
      <c r="AE462" s="89">
        <v>0.380905511811024</v>
      </c>
      <c r="AF462" s="89">
        <v>0.29337617257957299</v>
      </c>
      <c r="AG462" s="89">
        <v>1</v>
      </c>
      <c r="AH462" s="89">
        <v>0.49613781512604999</v>
      </c>
      <c r="AI462" s="89">
        <v>1.12477236690533</v>
      </c>
      <c r="AJ462" s="89">
        <v>-99</v>
      </c>
      <c r="AK462" s="89">
        <v>-99</v>
      </c>
      <c r="AL462" s="89">
        <v>49.579842016806701</v>
      </c>
      <c r="AM462" s="89">
        <v>1.12477236690533</v>
      </c>
      <c r="AN462" s="89">
        <v>1.13842061507674</v>
      </c>
      <c r="AO462" s="89">
        <v>0.117125984251969</v>
      </c>
      <c r="AP462" s="89">
        <v>0.133338635033595</v>
      </c>
      <c r="AQ462" s="89">
        <v>1</v>
      </c>
      <c r="AR462" s="89">
        <v>0.21818780487804901</v>
      </c>
      <c r="AS462" s="89">
        <v>0.560456049403947</v>
      </c>
      <c r="AT462" s="89">
        <v>-99</v>
      </c>
      <c r="AU462" s="89">
        <v>-99</v>
      </c>
      <c r="AV462" s="89">
        <v>56.910590243902398</v>
      </c>
      <c r="AW462" s="89">
        <v>0.560456049403947</v>
      </c>
      <c r="AX462" s="89">
        <v>0.55139169313018099</v>
      </c>
      <c r="AY462" s="89">
        <v>0.121062992125984</v>
      </c>
      <c r="AZ462" s="89">
        <v>6.6753128203752204E-2</v>
      </c>
      <c r="BA462" s="89">
        <v>-99</v>
      </c>
      <c r="BB462" s="89">
        <v>-99</v>
      </c>
      <c r="BC462" s="89">
        <v>-99</v>
      </c>
      <c r="BD462" s="89">
        <v>-99</v>
      </c>
      <c r="BE462" s="89">
        <v>-99</v>
      </c>
      <c r="BF462" s="89">
        <v>-99</v>
      </c>
      <c r="BG462" s="89">
        <v>-99</v>
      </c>
      <c r="BH462" s="89">
        <v>-99</v>
      </c>
      <c r="BI462" s="89">
        <v>-99</v>
      </c>
      <c r="BJ462" s="89">
        <v>-99</v>
      </c>
      <c r="BK462" s="89">
        <v>-99</v>
      </c>
      <c r="BL462" s="89">
        <v>-99</v>
      </c>
      <c r="BM462" s="89">
        <v>-99</v>
      </c>
      <c r="BN462" s="89">
        <v>-99</v>
      </c>
      <c r="BO462" s="89">
        <v>-99</v>
      </c>
      <c r="BP462" s="89">
        <v>-99</v>
      </c>
      <c r="BQ462" s="89">
        <v>-99</v>
      </c>
      <c r="BR462" s="89">
        <v>-99</v>
      </c>
      <c r="BS462" s="89">
        <v>-99</v>
      </c>
      <c r="BT462" s="89">
        <v>-99</v>
      </c>
      <c r="BU462" s="89">
        <v>-99</v>
      </c>
      <c r="BV462" s="89">
        <v>-99</v>
      </c>
      <c r="BW462" s="89">
        <v>-99</v>
      </c>
      <c r="BX462" s="89">
        <v>-99</v>
      </c>
      <c r="BY462" s="89">
        <v>-99</v>
      </c>
      <c r="BZ462" s="89">
        <v>-99</v>
      </c>
      <c r="CA462" s="89">
        <v>-99</v>
      </c>
      <c r="CB462" s="89">
        <v>-99</v>
      </c>
      <c r="CC462" s="89">
        <v>-99</v>
      </c>
      <c r="CD462" s="89">
        <v>-99</v>
      </c>
      <c r="CE462" s="89">
        <v>-99</v>
      </c>
      <c r="CF462" s="89">
        <v>-99</v>
      </c>
      <c r="CG462" s="89">
        <v>-99</v>
      </c>
      <c r="CH462" s="89">
        <v>-99</v>
      </c>
      <c r="CI462" s="89">
        <v>-99</v>
      </c>
      <c r="CJ462" s="89">
        <v>-99</v>
      </c>
      <c r="CK462" s="89">
        <v>-99</v>
      </c>
      <c r="CL462" s="89">
        <v>-99</v>
      </c>
      <c r="CM462" s="89">
        <v>-99</v>
      </c>
      <c r="CN462" s="89">
        <v>-99</v>
      </c>
      <c r="CO462" s="89">
        <v>-99</v>
      </c>
      <c r="CP462" s="89">
        <v>-99</v>
      </c>
      <c r="CQ462" s="89">
        <v>-99</v>
      </c>
      <c r="CR462" s="89">
        <v>-99</v>
      </c>
      <c r="CS462" s="89">
        <v>-99</v>
      </c>
      <c r="CT462" s="89">
        <v>-99</v>
      </c>
      <c r="CU462" s="86">
        <v>-99</v>
      </c>
      <c r="CV462" s="86">
        <v>0.83450000000000002</v>
      </c>
      <c r="CW462" s="86">
        <v>83</v>
      </c>
      <c r="CX462" s="86">
        <v>2</v>
      </c>
      <c r="CY462" s="86">
        <v>0.2898</v>
      </c>
      <c r="CZ462" s="86">
        <v>66</v>
      </c>
      <c r="DA462" s="86">
        <v>2</v>
      </c>
      <c r="DB462" s="86">
        <v>0.7671</v>
      </c>
      <c r="DC462" s="86">
        <v>84</v>
      </c>
      <c r="DD462" s="86">
        <v>-99</v>
      </c>
      <c r="DE462" s="86">
        <v>-99</v>
      </c>
      <c r="DF462" s="86">
        <v>-99</v>
      </c>
      <c r="DG462" s="86">
        <v>-99</v>
      </c>
      <c r="DH462" s="86">
        <v>-99</v>
      </c>
    </row>
    <row r="463" spans="1:112" x14ac:dyDescent="0.2">
      <c r="A463" s="85">
        <f>IF(ISERROR(SEARCH('School Lookup'!$F$3,Data!J463)),A462,A462+1)</f>
        <v>0</v>
      </c>
      <c r="B463" s="85">
        <f>IF(I463='School Lookup'!$G$13,1,0)</f>
        <v>0</v>
      </c>
      <c r="C463" s="85">
        <f t="shared" si="7"/>
        <v>461</v>
      </c>
      <c r="D463" s="86" t="s">
        <v>6478</v>
      </c>
      <c r="E463" s="86" t="s">
        <v>6838</v>
      </c>
      <c r="F463" s="86" t="s">
        <v>2086</v>
      </c>
      <c r="G463" s="86" t="s">
        <v>2925</v>
      </c>
      <c r="H463" s="86" t="s">
        <v>1639</v>
      </c>
      <c r="I463" s="86" t="s">
        <v>3931</v>
      </c>
      <c r="J463" s="86" t="s">
        <v>1640</v>
      </c>
      <c r="K463" s="86" t="s">
        <v>94</v>
      </c>
      <c r="L463" s="86">
        <v>1</v>
      </c>
      <c r="M463" s="86">
        <v>1</v>
      </c>
      <c r="N463" s="89">
        <v>0.28402702702702698</v>
      </c>
      <c r="O463" s="89">
        <v>0.70941521130441998</v>
      </c>
      <c r="P463" s="89">
        <v>53.152500000000003</v>
      </c>
      <c r="Q463" s="89">
        <v>0.35178087937903901</v>
      </c>
      <c r="R463" s="89">
        <v>52.291422209165702</v>
      </c>
      <c r="S463" s="89">
        <v>0.53059804534172905</v>
      </c>
      <c r="T463" s="89">
        <v>0.60193792065032703</v>
      </c>
      <c r="U463" s="89">
        <v>0.35876897133220897</v>
      </c>
      <c r="V463" s="89">
        <v>0.215956648597567</v>
      </c>
      <c r="W463" s="89">
        <v>1</v>
      </c>
      <c r="X463" s="89">
        <v>0.24544495944380099</v>
      </c>
      <c r="Y463" s="89">
        <v>0.66686296579869198</v>
      </c>
      <c r="Z463" s="89">
        <v>60.9482</v>
      </c>
      <c r="AA463" s="89">
        <v>1.38675098999069</v>
      </c>
      <c r="AB463" s="89">
        <v>54.577064426419497</v>
      </c>
      <c r="AC463" s="89">
        <v>1.02680697789469</v>
      </c>
      <c r="AD463" s="89">
        <v>1.1969348766041901</v>
      </c>
      <c r="AE463" s="89">
        <v>0.36382799325463699</v>
      </c>
      <c r="AF463" s="89">
        <v>0.435478414211388</v>
      </c>
      <c r="AG463" s="89">
        <v>1</v>
      </c>
      <c r="AH463" s="89">
        <v>0.397954166666667</v>
      </c>
      <c r="AI463" s="89">
        <v>0.91347168337004703</v>
      </c>
      <c r="AJ463" s="89">
        <v>57.070700000000002</v>
      </c>
      <c r="AK463" s="89">
        <v>0.82653839616217795</v>
      </c>
      <c r="AL463" s="89">
        <v>48.1481541666667</v>
      </c>
      <c r="AM463" s="89">
        <v>0.87000503976611199</v>
      </c>
      <c r="AN463" s="89">
        <v>0.870776475428923</v>
      </c>
      <c r="AO463" s="89">
        <v>9.1062394603709906E-2</v>
      </c>
      <c r="AP463" s="89">
        <v>7.9294991017136301E-2</v>
      </c>
      <c r="AQ463" s="89">
        <v>1</v>
      </c>
      <c r="AR463" s="89">
        <v>0.310209954751131</v>
      </c>
      <c r="AS463" s="89">
        <v>0.76730490879794599</v>
      </c>
      <c r="AT463" s="89">
        <v>52.026499999999999</v>
      </c>
      <c r="AU463" s="89">
        <v>0.36303212662066803</v>
      </c>
      <c r="AV463" s="89">
        <v>50.904975339366501</v>
      </c>
      <c r="AW463" s="89">
        <v>0.56516851770930698</v>
      </c>
      <c r="AX463" s="89">
        <v>0.55635766857804303</v>
      </c>
      <c r="AY463" s="89">
        <v>0.18634064080944401</v>
      </c>
      <c r="AZ463" s="89">
        <v>0.103672044482081</v>
      </c>
      <c r="BA463" s="89">
        <v>-99</v>
      </c>
      <c r="BB463" s="89">
        <v>-99</v>
      </c>
      <c r="BC463" s="89">
        <v>-99</v>
      </c>
      <c r="BD463" s="89">
        <v>-99</v>
      </c>
      <c r="BE463" s="89">
        <v>-99</v>
      </c>
      <c r="BF463" s="89">
        <v>-99</v>
      </c>
      <c r="BG463" s="89">
        <v>-99</v>
      </c>
      <c r="BH463" s="89">
        <v>-99</v>
      </c>
      <c r="BI463" s="89">
        <v>-99</v>
      </c>
      <c r="BJ463" s="89">
        <v>-99</v>
      </c>
      <c r="BK463" s="89">
        <v>-99</v>
      </c>
      <c r="BL463" s="89">
        <v>-99</v>
      </c>
      <c r="BM463" s="89">
        <v>-99</v>
      </c>
      <c r="BN463" s="89">
        <v>-99</v>
      </c>
      <c r="BO463" s="89">
        <v>-99</v>
      </c>
      <c r="BP463" s="89">
        <v>-99</v>
      </c>
      <c r="BQ463" s="89">
        <v>-99</v>
      </c>
      <c r="BR463" s="89">
        <v>-99</v>
      </c>
      <c r="BS463" s="89">
        <v>-99</v>
      </c>
      <c r="BT463" s="89">
        <v>-99</v>
      </c>
      <c r="BU463" s="89">
        <v>-99</v>
      </c>
      <c r="BV463" s="89">
        <v>-99</v>
      </c>
      <c r="BW463" s="89">
        <v>-99</v>
      </c>
      <c r="BX463" s="89">
        <v>-99</v>
      </c>
      <c r="BY463" s="89">
        <v>-99</v>
      </c>
      <c r="BZ463" s="89">
        <v>-99</v>
      </c>
      <c r="CA463" s="89">
        <v>-99</v>
      </c>
      <c r="CB463" s="89">
        <v>-99</v>
      </c>
      <c r="CC463" s="89">
        <v>-99</v>
      </c>
      <c r="CD463" s="89">
        <v>-99</v>
      </c>
      <c r="CE463" s="89">
        <v>-99</v>
      </c>
      <c r="CF463" s="89">
        <v>-99</v>
      </c>
      <c r="CG463" s="89">
        <v>-99</v>
      </c>
      <c r="CH463" s="89">
        <v>-99</v>
      </c>
      <c r="CI463" s="89">
        <v>-99</v>
      </c>
      <c r="CJ463" s="89">
        <v>-99</v>
      </c>
      <c r="CK463" s="89">
        <v>-99</v>
      </c>
      <c r="CL463" s="89">
        <v>-99</v>
      </c>
      <c r="CM463" s="89">
        <v>-99</v>
      </c>
      <c r="CN463" s="89">
        <v>-99</v>
      </c>
      <c r="CO463" s="89">
        <v>-99</v>
      </c>
      <c r="CP463" s="89">
        <v>-99</v>
      </c>
      <c r="CQ463" s="89">
        <v>-99</v>
      </c>
      <c r="CR463" s="89">
        <v>-99</v>
      </c>
      <c r="CS463" s="89">
        <v>-99</v>
      </c>
      <c r="CT463" s="89">
        <v>-99</v>
      </c>
      <c r="CU463" s="86">
        <v>-99</v>
      </c>
      <c r="CV463" s="86">
        <v>0.83440000000000003</v>
      </c>
      <c r="CW463" s="86">
        <v>83</v>
      </c>
      <c r="CX463" s="86">
        <v>2</v>
      </c>
      <c r="CY463" s="86">
        <v>-0.2455</v>
      </c>
      <c r="CZ463" s="86">
        <v>39</v>
      </c>
      <c r="DA463" s="86">
        <v>4</v>
      </c>
      <c r="DB463" s="86">
        <v>0.77370000000000005</v>
      </c>
      <c r="DC463" s="86">
        <v>84</v>
      </c>
      <c r="DD463" s="86">
        <v>1</v>
      </c>
      <c r="DE463" s="86">
        <v>-99</v>
      </c>
      <c r="DF463" s="86">
        <v>-99</v>
      </c>
      <c r="DG463" s="86">
        <v>-99</v>
      </c>
      <c r="DH463" s="86">
        <v>1</v>
      </c>
    </row>
    <row r="464" spans="1:112" x14ac:dyDescent="0.2">
      <c r="A464" s="85">
        <f>IF(ISERROR(SEARCH('School Lookup'!$F$3,Data!J464)),A463,A463+1)</f>
        <v>0</v>
      </c>
      <c r="B464" s="85">
        <f>IF(I464='School Lookup'!$G$13,1,0)</f>
        <v>0</v>
      </c>
      <c r="C464" s="85">
        <f t="shared" si="7"/>
        <v>462</v>
      </c>
      <c r="D464" s="86" t="s">
        <v>6478</v>
      </c>
      <c r="E464" s="86" t="s">
        <v>6486</v>
      </c>
      <c r="F464" s="86" t="s">
        <v>1088</v>
      </c>
      <c r="G464" s="86" t="s">
        <v>2877</v>
      </c>
      <c r="H464" s="86" t="s">
        <v>1553</v>
      </c>
      <c r="I464" s="86" t="s">
        <v>4584</v>
      </c>
      <c r="J464" s="86" t="s">
        <v>1809</v>
      </c>
      <c r="K464" s="86" t="s">
        <v>31</v>
      </c>
      <c r="L464" s="86">
        <v>1</v>
      </c>
      <c r="M464" s="86">
        <v>1</v>
      </c>
      <c r="N464" s="89">
        <v>0.225599882903981</v>
      </c>
      <c r="O464" s="89">
        <v>0.58289129380781302</v>
      </c>
      <c r="P464" s="89">
        <v>54.1066</v>
      </c>
      <c r="Q464" s="89">
        <v>0.45298361345020399</v>
      </c>
      <c r="R464" s="89">
        <v>52.7517484192038</v>
      </c>
      <c r="S464" s="89">
        <v>0.517937453629009</v>
      </c>
      <c r="T464" s="89">
        <v>0.58757236640089106</v>
      </c>
      <c r="U464" s="89">
        <v>0.37447928085946097</v>
      </c>
      <c r="V464" s="89">
        <v>0.22003367722269701</v>
      </c>
      <c r="W464" s="89">
        <v>1</v>
      </c>
      <c r="X464" s="89">
        <v>0.35270550351288099</v>
      </c>
      <c r="Y464" s="89">
        <v>0.91937127563927901</v>
      </c>
      <c r="Z464" s="89">
        <v>60.9221</v>
      </c>
      <c r="AA464" s="89">
        <v>1.38349624275105</v>
      </c>
      <c r="AB464" s="89">
        <v>52.810290398126497</v>
      </c>
      <c r="AC464" s="89">
        <v>1.15143375919517</v>
      </c>
      <c r="AD464" s="89">
        <v>1.3420443184681801</v>
      </c>
      <c r="AE464" s="89">
        <v>0.37447928085946097</v>
      </c>
      <c r="AF464" s="89">
        <v>0.50256779126148998</v>
      </c>
      <c r="AG464" s="89">
        <v>1</v>
      </c>
      <c r="AH464" s="89">
        <v>0.26008892794376098</v>
      </c>
      <c r="AI464" s="89">
        <v>0.61677238939385803</v>
      </c>
      <c r="AJ464" s="89">
        <v>58.858199999999997</v>
      </c>
      <c r="AK464" s="89">
        <v>1.0015185429362199</v>
      </c>
      <c r="AL464" s="89">
        <v>50.087901581722299</v>
      </c>
      <c r="AM464" s="89">
        <v>0.80914546616503802</v>
      </c>
      <c r="AN464" s="89">
        <v>0.80684085072108203</v>
      </c>
      <c r="AO464" s="89">
        <v>0.124753343565008</v>
      </c>
      <c r="AP464" s="89">
        <v>0.10065609385229</v>
      </c>
      <c r="AQ464" s="89">
        <v>1</v>
      </c>
      <c r="AR464" s="89">
        <v>-0.143061805555556</v>
      </c>
      <c r="AS464" s="89">
        <v>-0.25156659924942099</v>
      </c>
      <c r="AT464" s="89">
        <v>53.176000000000002</v>
      </c>
      <c r="AU464" s="89">
        <v>0.48796975827749001</v>
      </c>
      <c r="AV464" s="89">
        <v>59.722203472222198</v>
      </c>
      <c r="AW464" s="89">
        <v>0.118201579514034</v>
      </c>
      <c r="AX464" s="89">
        <v>8.5346152477403098E-2</v>
      </c>
      <c r="AY464" s="89">
        <v>0.126288094716071</v>
      </c>
      <c r="AZ464" s="89">
        <v>1.07782029877185E-2</v>
      </c>
      <c r="BA464" s="89">
        <v>-99</v>
      </c>
      <c r="BB464" s="89">
        <v>-99</v>
      </c>
      <c r="BC464" s="89">
        <v>-99</v>
      </c>
      <c r="BD464" s="89">
        <v>-99</v>
      </c>
      <c r="BE464" s="89">
        <v>-99</v>
      </c>
      <c r="BF464" s="89">
        <v>-99</v>
      </c>
      <c r="BG464" s="89">
        <v>-99</v>
      </c>
      <c r="BH464" s="89">
        <v>-99</v>
      </c>
      <c r="BI464" s="89">
        <v>-99</v>
      </c>
      <c r="BJ464" s="89">
        <v>-99</v>
      </c>
      <c r="BK464" s="89">
        <v>-99</v>
      </c>
      <c r="BL464" s="89">
        <v>-99</v>
      </c>
      <c r="BM464" s="89">
        <v>-99</v>
      </c>
      <c r="BN464" s="89">
        <v>-99</v>
      </c>
      <c r="BO464" s="89">
        <v>-99</v>
      </c>
      <c r="BP464" s="89">
        <v>-99</v>
      </c>
      <c r="BQ464" s="89">
        <v>-99</v>
      </c>
      <c r="BR464" s="89">
        <v>-99</v>
      </c>
      <c r="BS464" s="89">
        <v>-99</v>
      </c>
      <c r="BT464" s="89">
        <v>-99</v>
      </c>
      <c r="BU464" s="89">
        <v>-99</v>
      </c>
      <c r="BV464" s="89">
        <v>-99</v>
      </c>
      <c r="BW464" s="89">
        <v>-99</v>
      </c>
      <c r="BX464" s="89">
        <v>-99</v>
      </c>
      <c r="BY464" s="89">
        <v>-99</v>
      </c>
      <c r="BZ464" s="89">
        <v>-99</v>
      </c>
      <c r="CA464" s="89">
        <v>-99</v>
      </c>
      <c r="CB464" s="89">
        <v>-99</v>
      </c>
      <c r="CC464" s="89">
        <v>-99</v>
      </c>
      <c r="CD464" s="89">
        <v>-99</v>
      </c>
      <c r="CE464" s="89">
        <v>-99</v>
      </c>
      <c r="CF464" s="89">
        <v>-99</v>
      </c>
      <c r="CG464" s="89">
        <v>-99</v>
      </c>
      <c r="CH464" s="89">
        <v>-99</v>
      </c>
      <c r="CI464" s="89">
        <v>-99</v>
      </c>
      <c r="CJ464" s="89">
        <v>-99</v>
      </c>
      <c r="CK464" s="89">
        <v>-99</v>
      </c>
      <c r="CL464" s="89">
        <v>-99</v>
      </c>
      <c r="CM464" s="89">
        <v>-99</v>
      </c>
      <c r="CN464" s="89">
        <v>-99</v>
      </c>
      <c r="CO464" s="89">
        <v>-99</v>
      </c>
      <c r="CP464" s="89">
        <v>-99</v>
      </c>
      <c r="CQ464" s="89">
        <v>-99</v>
      </c>
      <c r="CR464" s="89">
        <v>-99</v>
      </c>
      <c r="CS464" s="89">
        <v>-99</v>
      </c>
      <c r="CT464" s="89">
        <v>-99</v>
      </c>
      <c r="CU464" s="86">
        <v>-99</v>
      </c>
      <c r="CV464" s="86">
        <v>0.83399999999999996</v>
      </c>
      <c r="CW464" s="86">
        <v>82</v>
      </c>
      <c r="CX464" s="86">
        <v>2</v>
      </c>
      <c r="CY464" s="86">
        <v>-1.5226</v>
      </c>
      <c r="CZ464" s="86">
        <v>4</v>
      </c>
      <c r="DA464" s="86">
        <v>4</v>
      </c>
      <c r="DB464" s="86">
        <v>0.87429999999999997</v>
      </c>
      <c r="DC464" s="86">
        <v>87</v>
      </c>
      <c r="DD464" s="86">
        <v>-99</v>
      </c>
      <c r="DE464" s="86">
        <v>-99</v>
      </c>
      <c r="DF464" s="86">
        <v>-99</v>
      </c>
      <c r="DG464" s="86">
        <v>-99</v>
      </c>
      <c r="DH464" s="86">
        <v>-99</v>
      </c>
    </row>
    <row r="465" spans="1:112" x14ac:dyDescent="0.2">
      <c r="A465" s="85">
        <f>IF(ISERROR(SEARCH('School Lookup'!$F$3,Data!J465)),A464,A464+1)</f>
        <v>0</v>
      </c>
      <c r="B465" s="85">
        <f>IF(I465='School Lookup'!$G$13,1,0)</f>
        <v>0</v>
      </c>
      <c r="C465" s="85">
        <f t="shared" si="7"/>
        <v>463</v>
      </c>
      <c r="D465" s="86" t="s">
        <v>6478</v>
      </c>
      <c r="E465" s="86" t="s">
        <v>6702</v>
      </c>
      <c r="F465" s="86" t="s">
        <v>1150</v>
      </c>
      <c r="G465" s="86" t="s">
        <v>2924</v>
      </c>
      <c r="H465" s="86" t="s">
        <v>560</v>
      </c>
      <c r="I465" s="86" t="s">
        <v>3981</v>
      </c>
      <c r="J465" s="86" t="s">
        <v>1174</v>
      </c>
      <c r="K465" s="86" t="s">
        <v>26</v>
      </c>
      <c r="L465" s="86">
        <v>1</v>
      </c>
      <c r="M465" s="86">
        <v>1</v>
      </c>
      <c r="N465" s="89">
        <v>0.35774353640416001</v>
      </c>
      <c r="O465" s="89">
        <v>0.86904823274609899</v>
      </c>
      <c r="P465" s="89">
        <v>59.860999999999997</v>
      </c>
      <c r="Q465" s="89">
        <v>1.06336094595111</v>
      </c>
      <c r="R465" s="89">
        <v>50.817202377414603</v>
      </c>
      <c r="S465" s="89">
        <v>0.96620458934860498</v>
      </c>
      <c r="T465" s="89">
        <v>1.09620624406942</v>
      </c>
      <c r="U465" s="89">
        <v>0.37388888888888899</v>
      </c>
      <c r="V465" s="89">
        <v>0.40985933458817603</v>
      </c>
      <c r="W465" s="89">
        <v>1</v>
      </c>
      <c r="X465" s="89">
        <v>0.23581916790490301</v>
      </c>
      <c r="Y465" s="89">
        <v>0.64420232787763698</v>
      </c>
      <c r="Z465" s="89">
        <v>52.757800000000003</v>
      </c>
      <c r="AA465" s="89">
        <v>0.36538387154333102</v>
      </c>
      <c r="AB465" s="89">
        <v>52.005938038632998</v>
      </c>
      <c r="AC465" s="89">
        <v>0.50479309971048403</v>
      </c>
      <c r="AD465" s="89">
        <v>0.589126974336877</v>
      </c>
      <c r="AE465" s="89">
        <v>0.37388888888888899</v>
      </c>
      <c r="AF465" s="89">
        <v>0.22026802984928801</v>
      </c>
      <c r="AG465" s="89">
        <v>1</v>
      </c>
      <c r="AH465" s="89">
        <v>0.43169082568807299</v>
      </c>
      <c r="AI465" s="89">
        <v>0.98607622825380203</v>
      </c>
      <c r="AJ465" s="89">
        <v>-99</v>
      </c>
      <c r="AK465" s="89">
        <v>-99</v>
      </c>
      <c r="AL465" s="89">
        <v>47.247686238532097</v>
      </c>
      <c r="AM465" s="89">
        <v>0.98607622825380203</v>
      </c>
      <c r="AN465" s="89">
        <v>0.992714298969817</v>
      </c>
      <c r="AO465" s="89">
        <v>0.121111111111111</v>
      </c>
      <c r="AP465" s="89">
        <v>0.12022873176412199</v>
      </c>
      <c r="AQ465" s="89">
        <v>1</v>
      </c>
      <c r="AR465" s="89">
        <v>0.25074999999999997</v>
      </c>
      <c r="AS465" s="89">
        <v>0.63364987208283496</v>
      </c>
      <c r="AT465" s="89">
        <v>-99</v>
      </c>
      <c r="AU465" s="89">
        <v>-99</v>
      </c>
      <c r="AV465" s="89">
        <v>52.118650000000002</v>
      </c>
      <c r="AW465" s="89">
        <v>0.63364987208283496</v>
      </c>
      <c r="AX465" s="89">
        <v>0.62852297610244101</v>
      </c>
      <c r="AY465" s="89">
        <v>0.13111111111111101</v>
      </c>
      <c r="AZ465" s="89">
        <v>8.2406345755653407E-2</v>
      </c>
      <c r="BA465" s="89">
        <v>-99</v>
      </c>
      <c r="BB465" s="89">
        <v>-99</v>
      </c>
      <c r="BC465" s="89">
        <v>-99</v>
      </c>
      <c r="BD465" s="89">
        <v>-99</v>
      </c>
      <c r="BE465" s="89">
        <v>-99</v>
      </c>
      <c r="BF465" s="89">
        <v>-99</v>
      </c>
      <c r="BG465" s="89">
        <v>-99</v>
      </c>
      <c r="BH465" s="89">
        <v>-99</v>
      </c>
      <c r="BI465" s="89">
        <v>-99</v>
      </c>
      <c r="BJ465" s="89">
        <v>-99</v>
      </c>
      <c r="BK465" s="89">
        <v>-99</v>
      </c>
      <c r="BL465" s="89">
        <v>-99</v>
      </c>
      <c r="BM465" s="89">
        <v>-99</v>
      </c>
      <c r="BN465" s="89">
        <v>-99</v>
      </c>
      <c r="BO465" s="89">
        <v>-99</v>
      </c>
      <c r="BP465" s="89">
        <v>-99</v>
      </c>
      <c r="BQ465" s="89">
        <v>-99</v>
      </c>
      <c r="BR465" s="89">
        <v>-99</v>
      </c>
      <c r="BS465" s="89">
        <v>-99</v>
      </c>
      <c r="BT465" s="89">
        <v>-99</v>
      </c>
      <c r="BU465" s="89">
        <v>-99</v>
      </c>
      <c r="BV465" s="89">
        <v>-99</v>
      </c>
      <c r="BW465" s="89">
        <v>-99</v>
      </c>
      <c r="BX465" s="89">
        <v>-99</v>
      </c>
      <c r="BY465" s="89">
        <v>-99</v>
      </c>
      <c r="BZ465" s="89">
        <v>-99</v>
      </c>
      <c r="CA465" s="89">
        <v>-99</v>
      </c>
      <c r="CB465" s="89">
        <v>-99</v>
      </c>
      <c r="CC465" s="89">
        <v>-99</v>
      </c>
      <c r="CD465" s="89">
        <v>-99</v>
      </c>
      <c r="CE465" s="89">
        <v>-99</v>
      </c>
      <c r="CF465" s="89">
        <v>-99</v>
      </c>
      <c r="CG465" s="89">
        <v>-99</v>
      </c>
      <c r="CH465" s="89">
        <v>-99</v>
      </c>
      <c r="CI465" s="89">
        <v>-99</v>
      </c>
      <c r="CJ465" s="89">
        <v>-99</v>
      </c>
      <c r="CK465" s="89">
        <v>-99</v>
      </c>
      <c r="CL465" s="89">
        <v>-99</v>
      </c>
      <c r="CM465" s="89">
        <v>-99</v>
      </c>
      <c r="CN465" s="89">
        <v>-99</v>
      </c>
      <c r="CO465" s="89">
        <v>-99</v>
      </c>
      <c r="CP465" s="89">
        <v>-99</v>
      </c>
      <c r="CQ465" s="89">
        <v>-99</v>
      </c>
      <c r="CR465" s="89">
        <v>-99</v>
      </c>
      <c r="CS465" s="89">
        <v>-99</v>
      </c>
      <c r="CT465" s="89">
        <v>-99</v>
      </c>
      <c r="CU465" s="86">
        <v>-99</v>
      </c>
      <c r="CV465" s="86">
        <v>0.83279999999999998</v>
      </c>
      <c r="CW465" s="86">
        <v>82</v>
      </c>
      <c r="CX465" s="86">
        <v>2</v>
      </c>
      <c r="CY465" s="86">
        <v>8.9800000000000005E-2</v>
      </c>
      <c r="CZ465" s="86">
        <v>56</v>
      </c>
      <c r="DA465" s="86">
        <v>2</v>
      </c>
      <c r="DB465" s="86">
        <v>0.53420000000000001</v>
      </c>
      <c r="DC465" s="86">
        <v>74</v>
      </c>
      <c r="DD465" s="86">
        <v>-99</v>
      </c>
      <c r="DE465" s="86">
        <v>-99</v>
      </c>
      <c r="DF465" s="86">
        <v>-99</v>
      </c>
      <c r="DG465" s="86">
        <v>-99</v>
      </c>
      <c r="DH465" s="86">
        <v>-99</v>
      </c>
    </row>
    <row r="466" spans="1:112" x14ac:dyDescent="0.2">
      <c r="A466" s="85">
        <f>IF(ISERROR(SEARCH('School Lookup'!$F$3,Data!J466)),A465,A465+1)</f>
        <v>0</v>
      </c>
      <c r="B466" s="85">
        <f>IF(I466='School Lookup'!$G$13,1,0)</f>
        <v>0</v>
      </c>
      <c r="C466" s="85">
        <f t="shared" si="7"/>
        <v>464</v>
      </c>
      <c r="D466" s="86" t="s">
        <v>6478</v>
      </c>
      <c r="E466" s="86" t="s">
        <v>6760</v>
      </c>
      <c r="F466" s="86" t="s">
        <v>2767</v>
      </c>
      <c r="G466" s="86" t="s">
        <v>2785</v>
      </c>
      <c r="H466" s="86" t="s">
        <v>873</v>
      </c>
      <c r="I466" s="86" t="s">
        <v>3510</v>
      </c>
      <c r="J466" s="86" t="s">
        <v>1812</v>
      </c>
      <c r="K466" s="86" t="s">
        <v>26</v>
      </c>
      <c r="L466" s="86">
        <v>1</v>
      </c>
      <c r="M466" s="86">
        <v>1</v>
      </c>
      <c r="N466" s="89">
        <v>0.302880152671756</v>
      </c>
      <c r="O466" s="89">
        <v>0.75024163452653203</v>
      </c>
      <c r="P466" s="89">
        <v>56.8889</v>
      </c>
      <c r="Q466" s="89">
        <v>0.74810610271359801</v>
      </c>
      <c r="R466" s="89">
        <v>53.625906870229002</v>
      </c>
      <c r="S466" s="89">
        <v>0.74917386862006496</v>
      </c>
      <c r="T466" s="89">
        <v>0.84994867071386304</v>
      </c>
      <c r="U466" s="89">
        <v>0.37215909090909099</v>
      </c>
      <c r="V466" s="89">
        <v>0.316316124612262</v>
      </c>
      <c r="W466" s="89">
        <v>1</v>
      </c>
      <c r="X466" s="89">
        <v>0.306553435114504</v>
      </c>
      <c r="Y466" s="89">
        <v>0.810721996558467</v>
      </c>
      <c r="Z466" s="89">
        <v>54.418599999999998</v>
      </c>
      <c r="AA466" s="89">
        <v>0.57249054646975195</v>
      </c>
      <c r="AB466" s="89">
        <v>52.290061832061099</v>
      </c>
      <c r="AC466" s="89">
        <v>0.69160627151410903</v>
      </c>
      <c r="AD466" s="89">
        <v>0.80664326425780597</v>
      </c>
      <c r="AE466" s="89">
        <v>0.37215909090909099</v>
      </c>
      <c r="AF466" s="89">
        <v>0.30019962391412702</v>
      </c>
      <c r="AG466" s="89">
        <v>1</v>
      </c>
      <c r="AH466" s="89">
        <v>0.34589710982659</v>
      </c>
      <c r="AI466" s="89">
        <v>0.801439874960586</v>
      </c>
      <c r="AJ466" s="89">
        <v>-99</v>
      </c>
      <c r="AK466" s="89">
        <v>-99</v>
      </c>
      <c r="AL466" s="89">
        <v>53.179209248554898</v>
      </c>
      <c r="AM466" s="89">
        <v>0.801439874960586</v>
      </c>
      <c r="AN466" s="89">
        <v>0.79874579256919298</v>
      </c>
      <c r="AO466" s="89">
        <v>0.122869318181818</v>
      </c>
      <c r="AP466" s="89">
        <v>9.8141350933572694E-2</v>
      </c>
      <c r="AQ466" s="89">
        <v>1</v>
      </c>
      <c r="AR466" s="89">
        <v>0.35346844919786102</v>
      </c>
      <c r="AS466" s="89">
        <v>0.86454204407188595</v>
      </c>
      <c r="AT466" s="89">
        <v>-99</v>
      </c>
      <c r="AU466" s="89">
        <v>-99</v>
      </c>
      <c r="AV466" s="89">
        <v>49.197835294117603</v>
      </c>
      <c r="AW466" s="89">
        <v>0.86454204407188595</v>
      </c>
      <c r="AX466" s="89">
        <v>0.87183598807475005</v>
      </c>
      <c r="AY466" s="89">
        <v>0.1328125</v>
      </c>
      <c r="AZ466" s="89">
        <v>0.115790717166178</v>
      </c>
      <c r="BA466" s="89">
        <v>-99</v>
      </c>
      <c r="BB466" s="89">
        <v>-99</v>
      </c>
      <c r="BC466" s="89">
        <v>-99</v>
      </c>
      <c r="BD466" s="89">
        <v>-99</v>
      </c>
      <c r="BE466" s="89">
        <v>-99</v>
      </c>
      <c r="BF466" s="89">
        <v>-99</v>
      </c>
      <c r="BG466" s="89">
        <v>-99</v>
      </c>
      <c r="BH466" s="89">
        <v>-99</v>
      </c>
      <c r="BI466" s="89">
        <v>-99</v>
      </c>
      <c r="BJ466" s="89">
        <v>-99</v>
      </c>
      <c r="BK466" s="89">
        <v>-99</v>
      </c>
      <c r="BL466" s="89">
        <v>-99</v>
      </c>
      <c r="BM466" s="89">
        <v>-99</v>
      </c>
      <c r="BN466" s="89">
        <v>-99</v>
      </c>
      <c r="BO466" s="89">
        <v>-99</v>
      </c>
      <c r="BP466" s="89">
        <v>-99</v>
      </c>
      <c r="BQ466" s="89">
        <v>-99</v>
      </c>
      <c r="BR466" s="89">
        <v>-99</v>
      </c>
      <c r="BS466" s="89">
        <v>-99</v>
      </c>
      <c r="BT466" s="89">
        <v>-99</v>
      </c>
      <c r="BU466" s="89">
        <v>-99</v>
      </c>
      <c r="BV466" s="89">
        <v>-99</v>
      </c>
      <c r="BW466" s="89">
        <v>-99</v>
      </c>
      <c r="BX466" s="89">
        <v>-99</v>
      </c>
      <c r="BY466" s="89">
        <v>-99</v>
      </c>
      <c r="BZ466" s="89">
        <v>-99</v>
      </c>
      <c r="CA466" s="89">
        <v>-99</v>
      </c>
      <c r="CB466" s="89">
        <v>-99</v>
      </c>
      <c r="CC466" s="89">
        <v>-99</v>
      </c>
      <c r="CD466" s="89">
        <v>-99</v>
      </c>
      <c r="CE466" s="89">
        <v>-99</v>
      </c>
      <c r="CF466" s="89">
        <v>-99</v>
      </c>
      <c r="CG466" s="89">
        <v>-99</v>
      </c>
      <c r="CH466" s="89">
        <v>-99</v>
      </c>
      <c r="CI466" s="89">
        <v>-99</v>
      </c>
      <c r="CJ466" s="89">
        <v>-99</v>
      </c>
      <c r="CK466" s="89">
        <v>-99</v>
      </c>
      <c r="CL466" s="89">
        <v>-99</v>
      </c>
      <c r="CM466" s="89">
        <v>-99</v>
      </c>
      <c r="CN466" s="89">
        <v>-99</v>
      </c>
      <c r="CO466" s="89">
        <v>-99</v>
      </c>
      <c r="CP466" s="89">
        <v>-99</v>
      </c>
      <c r="CQ466" s="89">
        <v>-99</v>
      </c>
      <c r="CR466" s="89">
        <v>-99</v>
      </c>
      <c r="CS466" s="89">
        <v>-99</v>
      </c>
      <c r="CT466" s="89">
        <v>-99</v>
      </c>
      <c r="CU466" s="86">
        <v>-99</v>
      </c>
      <c r="CV466" s="86">
        <v>0.83040000000000003</v>
      </c>
      <c r="CW466" s="86">
        <v>82</v>
      </c>
      <c r="CX466" s="86">
        <v>2</v>
      </c>
      <c r="CY466" s="86">
        <v>0.68710000000000004</v>
      </c>
      <c r="CZ466" s="86">
        <v>79</v>
      </c>
      <c r="DA466" s="86">
        <v>2</v>
      </c>
      <c r="DB466" s="86">
        <v>0.49149999999999999</v>
      </c>
      <c r="DC466" s="86">
        <v>72</v>
      </c>
      <c r="DD466" s="86">
        <v>-99</v>
      </c>
      <c r="DE466" s="86">
        <v>-99</v>
      </c>
      <c r="DF466" s="86">
        <v>-99</v>
      </c>
      <c r="DG466" s="86">
        <v>-99</v>
      </c>
      <c r="DH466" s="86">
        <v>-99</v>
      </c>
    </row>
    <row r="467" spans="1:112" x14ac:dyDescent="0.2">
      <c r="A467" s="85">
        <f>IF(ISERROR(SEARCH('School Lookup'!$F$3,Data!J467)),A466,A466+1)</f>
        <v>0</v>
      </c>
      <c r="B467" s="85">
        <f>IF(I467='School Lookup'!$G$13,1,0)</f>
        <v>0</v>
      </c>
      <c r="C467" s="85">
        <f t="shared" si="7"/>
        <v>465</v>
      </c>
      <c r="D467" s="86" t="s">
        <v>6478</v>
      </c>
      <c r="E467" s="86" t="s">
        <v>6702</v>
      </c>
      <c r="F467" s="86" t="s">
        <v>1150</v>
      </c>
      <c r="G467" s="86" t="s">
        <v>2840</v>
      </c>
      <c r="H467" s="86" t="s">
        <v>567</v>
      </c>
      <c r="I467" s="86" t="s">
        <v>3869</v>
      </c>
      <c r="J467" s="86" t="s">
        <v>1403</v>
      </c>
      <c r="K467" s="86" t="s">
        <v>138</v>
      </c>
      <c r="L467" s="86">
        <v>1</v>
      </c>
      <c r="M467" s="86">
        <v>1</v>
      </c>
      <c r="N467" s="89">
        <v>0.28031956521739099</v>
      </c>
      <c r="O467" s="89">
        <v>0.70138670675974601</v>
      </c>
      <c r="P467" s="89">
        <v>55.491900000000001</v>
      </c>
      <c r="Q467" s="89">
        <v>0.59992434032242503</v>
      </c>
      <c r="R467" s="89">
        <v>49.864174592391301</v>
      </c>
      <c r="S467" s="89">
        <v>0.65065552354108502</v>
      </c>
      <c r="T467" s="89">
        <v>0.738163166299031</v>
      </c>
      <c r="U467" s="89">
        <v>0.372847011144884</v>
      </c>
      <c r="V467" s="89">
        <v>0.275221930291837</v>
      </c>
      <c r="W467" s="89">
        <v>1</v>
      </c>
      <c r="X467" s="89">
        <v>0.33504667571234698</v>
      </c>
      <c r="Y467" s="89">
        <v>0.87779959799790097</v>
      </c>
      <c r="Z467" s="89">
        <v>58.0488</v>
      </c>
      <c r="AA467" s="89">
        <v>1.0251872295850599</v>
      </c>
      <c r="AB467" s="89">
        <v>48.710988602442299</v>
      </c>
      <c r="AC467" s="89">
        <v>0.951493413791479</v>
      </c>
      <c r="AD467" s="89">
        <v>1.1092433777324</v>
      </c>
      <c r="AE467" s="89">
        <v>0.37335359675785201</v>
      </c>
      <c r="AF467" s="89">
        <v>0.41414000475622098</v>
      </c>
      <c r="AG467" s="89">
        <v>1</v>
      </c>
      <c r="AH467" s="89">
        <v>0.27520793650793701</v>
      </c>
      <c r="AI467" s="89">
        <v>0.64930995439693195</v>
      </c>
      <c r="AJ467" s="89">
        <v>-99</v>
      </c>
      <c r="AK467" s="89">
        <v>-99</v>
      </c>
      <c r="AL467" s="89">
        <v>53.174603174603199</v>
      </c>
      <c r="AM467" s="89">
        <v>0.64930995439693195</v>
      </c>
      <c r="AN467" s="89">
        <v>0.63892670524289596</v>
      </c>
      <c r="AO467" s="89">
        <v>0.12765957446808501</v>
      </c>
      <c r="AP467" s="89">
        <v>8.1565111307603799E-2</v>
      </c>
      <c r="AQ467" s="89">
        <v>1</v>
      </c>
      <c r="AR467" s="89">
        <v>0.18158875502008001</v>
      </c>
      <c r="AS467" s="89">
        <v>0.47818812012315798</v>
      </c>
      <c r="AT467" s="89">
        <v>-99</v>
      </c>
      <c r="AU467" s="89">
        <v>-99</v>
      </c>
      <c r="AV467" s="89">
        <v>42.5702706827309</v>
      </c>
      <c r="AW467" s="89">
        <v>0.47818812012315798</v>
      </c>
      <c r="AX467" s="89">
        <v>0.46469816216464099</v>
      </c>
      <c r="AY467" s="89">
        <v>0.126139817629179</v>
      </c>
      <c r="AZ467" s="89">
        <v>5.8616941428062598E-2</v>
      </c>
      <c r="BA467" s="89">
        <v>-99</v>
      </c>
      <c r="BB467" s="89">
        <v>-99</v>
      </c>
      <c r="BC467" s="89">
        <v>-99</v>
      </c>
      <c r="BD467" s="89">
        <v>-99</v>
      </c>
      <c r="BE467" s="89">
        <v>-99</v>
      </c>
      <c r="BF467" s="89">
        <v>-99</v>
      </c>
      <c r="BG467" s="89">
        <v>-99</v>
      </c>
      <c r="BH467" s="89">
        <v>-99</v>
      </c>
      <c r="BI467" s="89">
        <v>-99</v>
      </c>
      <c r="BJ467" s="89">
        <v>-99</v>
      </c>
      <c r="BK467" s="89">
        <v>-99</v>
      </c>
      <c r="BL467" s="89">
        <v>-99</v>
      </c>
      <c r="BM467" s="89">
        <v>-99</v>
      </c>
      <c r="BN467" s="89">
        <v>-99</v>
      </c>
      <c r="BO467" s="89">
        <v>-99</v>
      </c>
      <c r="BP467" s="89">
        <v>-99</v>
      </c>
      <c r="BQ467" s="89">
        <v>-99</v>
      </c>
      <c r="BR467" s="89">
        <v>-99</v>
      </c>
      <c r="BS467" s="89">
        <v>-99</v>
      </c>
      <c r="BT467" s="89">
        <v>-99</v>
      </c>
      <c r="BU467" s="89">
        <v>-99</v>
      </c>
      <c r="BV467" s="89">
        <v>-99</v>
      </c>
      <c r="BW467" s="89">
        <v>-99</v>
      </c>
      <c r="BX467" s="89">
        <v>-99</v>
      </c>
      <c r="BY467" s="89">
        <v>-99</v>
      </c>
      <c r="BZ467" s="89">
        <v>-99</v>
      </c>
      <c r="CA467" s="89">
        <v>-99</v>
      </c>
      <c r="CB467" s="89">
        <v>-99</v>
      </c>
      <c r="CC467" s="89">
        <v>-99</v>
      </c>
      <c r="CD467" s="89">
        <v>-99</v>
      </c>
      <c r="CE467" s="89">
        <v>-99</v>
      </c>
      <c r="CF467" s="89">
        <v>-99</v>
      </c>
      <c r="CG467" s="89">
        <v>-99</v>
      </c>
      <c r="CH467" s="89">
        <v>-99</v>
      </c>
      <c r="CI467" s="89">
        <v>-99</v>
      </c>
      <c r="CJ467" s="89">
        <v>-99</v>
      </c>
      <c r="CK467" s="89">
        <v>-99</v>
      </c>
      <c r="CL467" s="89">
        <v>-99</v>
      </c>
      <c r="CM467" s="89">
        <v>-99</v>
      </c>
      <c r="CN467" s="89">
        <v>-99</v>
      </c>
      <c r="CO467" s="89">
        <v>-99</v>
      </c>
      <c r="CP467" s="89">
        <v>-99</v>
      </c>
      <c r="CQ467" s="89">
        <v>-99</v>
      </c>
      <c r="CR467" s="89">
        <v>-99</v>
      </c>
      <c r="CS467" s="89">
        <v>-99</v>
      </c>
      <c r="CT467" s="89">
        <v>-99</v>
      </c>
      <c r="CU467" s="86">
        <v>-99</v>
      </c>
      <c r="CV467" s="86">
        <v>0.82950000000000002</v>
      </c>
      <c r="CW467" s="86">
        <v>82</v>
      </c>
      <c r="CX467" s="86">
        <v>2</v>
      </c>
      <c r="CY467" s="86">
        <v>0.2681</v>
      </c>
      <c r="CZ467" s="86">
        <v>65</v>
      </c>
      <c r="DA467" s="86">
        <v>2</v>
      </c>
      <c r="DB467" s="86">
        <v>0.60640000000000005</v>
      </c>
      <c r="DC467" s="86">
        <v>77</v>
      </c>
      <c r="DD467" s="86">
        <v>-99</v>
      </c>
      <c r="DE467" s="86">
        <v>-99</v>
      </c>
      <c r="DF467" s="86">
        <v>-99</v>
      </c>
      <c r="DG467" s="86">
        <v>-99</v>
      </c>
      <c r="DH467" s="86">
        <v>-99</v>
      </c>
    </row>
    <row r="468" spans="1:112" x14ac:dyDescent="0.2">
      <c r="A468" s="85">
        <f>IF(ISERROR(SEARCH('School Lookup'!$F$3,Data!J468)),A467,A467+1)</f>
        <v>0</v>
      </c>
      <c r="B468" s="85">
        <f>IF(I468='School Lookup'!$G$13,1,0)</f>
        <v>0</v>
      </c>
      <c r="C468" s="85">
        <f t="shared" si="7"/>
        <v>466</v>
      </c>
      <c r="D468" s="86" t="s">
        <v>6478</v>
      </c>
      <c r="E468" s="86" t="s">
        <v>6486</v>
      </c>
      <c r="F468" s="86" t="s">
        <v>1088</v>
      </c>
      <c r="G468" s="86" t="s">
        <v>2790</v>
      </c>
      <c r="H468" s="86" t="s">
        <v>1534</v>
      </c>
      <c r="I468" s="86" t="s">
        <v>4031</v>
      </c>
      <c r="J468" s="86" t="s">
        <v>351</v>
      </c>
      <c r="K468" s="86" t="s">
        <v>56</v>
      </c>
      <c r="L468" s="86">
        <v>1</v>
      </c>
      <c r="M468" s="86">
        <v>1</v>
      </c>
      <c r="N468" s="89">
        <v>0.36389697136563898</v>
      </c>
      <c r="O468" s="89">
        <v>0.88237348950941397</v>
      </c>
      <c r="P468" s="89">
        <v>56.772799999999997</v>
      </c>
      <c r="Q468" s="89">
        <v>0.73579121179476104</v>
      </c>
      <c r="R468" s="89">
        <v>54.845847136563897</v>
      </c>
      <c r="S468" s="89">
        <v>0.809082350652087</v>
      </c>
      <c r="T468" s="89">
        <v>0.91792484182501899</v>
      </c>
      <c r="U468" s="89">
        <v>0.33357825128581903</v>
      </c>
      <c r="V468" s="89">
        <v>0.30619976354780198</v>
      </c>
      <c r="W468" s="89">
        <v>1</v>
      </c>
      <c r="X468" s="89">
        <v>0.25697961432506899</v>
      </c>
      <c r="Y468" s="89">
        <v>0.69401737037441102</v>
      </c>
      <c r="Z468" s="89">
        <v>56.706200000000003</v>
      </c>
      <c r="AA468" s="89">
        <v>0.85776103633107403</v>
      </c>
      <c r="AB468" s="89">
        <v>56.639115426997201</v>
      </c>
      <c r="AC468" s="89">
        <v>0.77588920335274303</v>
      </c>
      <c r="AD468" s="89">
        <v>0.90477826437690501</v>
      </c>
      <c r="AE468" s="89">
        <v>0.33339456282145502</v>
      </c>
      <c r="AF468" s="89">
        <v>0.30164815390229299</v>
      </c>
      <c r="AG468" s="89">
        <v>1</v>
      </c>
      <c r="AH468" s="89">
        <v>0.51455028248587598</v>
      </c>
      <c r="AI468" s="89">
        <v>1.1643977729658099</v>
      </c>
      <c r="AJ468" s="89">
        <v>57.876800000000003</v>
      </c>
      <c r="AK468" s="89">
        <v>0.90544832417031995</v>
      </c>
      <c r="AL468" s="89">
        <v>56.045188700564999</v>
      </c>
      <c r="AM468" s="89">
        <v>1.03492304856807</v>
      </c>
      <c r="AN468" s="89">
        <v>1.04403000473298</v>
      </c>
      <c r="AO468" s="89">
        <v>0.162564290962528</v>
      </c>
      <c r="AP468" s="89">
        <v>0.169721997463021</v>
      </c>
      <c r="AQ468" s="89">
        <v>1</v>
      </c>
      <c r="AR468" s="89">
        <v>0.30296508620689699</v>
      </c>
      <c r="AS468" s="89">
        <v>0.75101977748009197</v>
      </c>
      <c r="AT468" s="89">
        <v>47.464399999999998</v>
      </c>
      <c r="AU468" s="89">
        <v>-0.132816476582101</v>
      </c>
      <c r="AV468" s="89">
        <v>46.767253448275902</v>
      </c>
      <c r="AW468" s="89">
        <v>0.30910165044899501</v>
      </c>
      <c r="AX468" s="89">
        <v>0.28651568908306801</v>
      </c>
      <c r="AY468" s="89">
        <v>0.17046289493019801</v>
      </c>
      <c r="AZ468" s="89">
        <v>4.8840293804020399E-2</v>
      </c>
      <c r="BA468" s="89">
        <v>-99</v>
      </c>
      <c r="BB468" s="89">
        <v>-99</v>
      </c>
      <c r="BC468" s="89">
        <v>-99</v>
      </c>
      <c r="BD468" s="89">
        <v>-99</v>
      </c>
      <c r="BE468" s="89">
        <v>-99</v>
      </c>
      <c r="BF468" s="89">
        <v>-99</v>
      </c>
      <c r="BG468" s="89">
        <v>-99</v>
      </c>
      <c r="BH468" s="89">
        <v>-99</v>
      </c>
      <c r="BI468" s="89">
        <v>-99</v>
      </c>
      <c r="BJ468" s="89">
        <v>-99</v>
      </c>
      <c r="BK468" s="89">
        <v>-99</v>
      </c>
      <c r="BL468" s="89">
        <v>-99</v>
      </c>
      <c r="BM468" s="89">
        <v>-99</v>
      </c>
      <c r="BN468" s="89">
        <v>-99</v>
      </c>
      <c r="BO468" s="89">
        <v>-99</v>
      </c>
      <c r="BP468" s="89">
        <v>-99</v>
      </c>
      <c r="BQ468" s="89">
        <v>-99</v>
      </c>
      <c r="BR468" s="89">
        <v>-99</v>
      </c>
      <c r="BS468" s="89">
        <v>-99</v>
      </c>
      <c r="BT468" s="89">
        <v>-99</v>
      </c>
      <c r="BU468" s="89">
        <v>-99</v>
      </c>
      <c r="BV468" s="89">
        <v>-99</v>
      </c>
      <c r="BW468" s="89">
        <v>-99</v>
      </c>
      <c r="BX468" s="89">
        <v>-99</v>
      </c>
      <c r="BY468" s="89">
        <v>-99</v>
      </c>
      <c r="BZ468" s="89">
        <v>-99</v>
      </c>
      <c r="CA468" s="89">
        <v>-99</v>
      </c>
      <c r="CB468" s="89">
        <v>-99</v>
      </c>
      <c r="CC468" s="89">
        <v>-99</v>
      </c>
      <c r="CD468" s="89">
        <v>-99</v>
      </c>
      <c r="CE468" s="89">
        <v>-99</v>
      </c>
      <c r="CF468" s="89">
        <v>-99</v>
      </c>
      <c r="CG468" s="89">
        <v>-99</v>
      </c>
      <c r="CH468" s="89">
        <v>-99</v>
      </c>
      <c r="CI468" s="89">
        <v>-99</v>
      </c>
      <c r="CJ468" s="89">
        <v>-99</v>
      </c>
      <c r="CK468" s="89">
        <v>-99</v>
      </c>
      <c r="CL468" s="89">
        <v>-99</v>
      </c>
      <c r="CM468" s="89">
        <v>-99</v>
      </c>
      <c r="CN468" s="89">
        <v>-99</v>
      </c>
      <c r="CO468" s="89">
        <v>-99</v>
      </c>
      <c r="CP468" s="89">
        <v>-99</v>
      </c>
      <c r="CQ468" s="89">
        <v>-99</v>
      </c>
      <c r="CR468" s="89">
        <v>-99</v>
      </c>
      <c r="CS468" s="89">
        <v>-99</v>
      </c>
      <c r="CT468" s="89">
        <v>-99</v>
      </c>
      <c r="CU468" s="86">
        <v>-99</v>
      </c>
      <c r="CV468" s="86">
        <v>0.82640000000000002</v>
      </c>
      <c r="CW468" s="86">
        <v>82</v>
      </c>
      <c r="CX468" s="86">
        <v>2</v>
      </c>
      <c r="CY468" s="86">
        <v>-0.46229999999999999</v>
      </c>
      <c r="CZ468" s="86">
        <v>29</v>
      </c>
      <c r="DA468" s="86">
        <v>4</v>
      </c>
      <c r="DB468" s="86">
        <v>0.65600000000000003</v>
      </c>
      <c r="DC468" s="86">
        <v>80</v>
      </c>
      <c r="DD468" s="86">
        <v>-99</v>
      </c>
      <c r="DE468" s="86">
        <v>-99</v>
      </c>
      <c r="DF468" s="86">
        <v>-99</v>
      </c>
      <c r="DG468" s="86">
        <v>-99</v>
      </c>
      <c r="DH468" s="86">
        <v>-99</v>
      </c>
    </row>
    <row r="469" spans="1:112" x14ac:dyDescent="0.2">
      <c r="A469" s="85">
        <f>IF(ISERROR(SEARCH('School Lookup'!$F$3,Data!J469)),A468,A468+1)</f>
        <v>0</v>
      </c>
      <c r="B469" s="85">
        <f>IF(I469='School Lookup'!$G$13,1,0)</f>
        <v>0</v>
      </c>
      <c r="C469" s="85">
        <f t="shared" si="7"/>
        <v>467</v>
      </c>
      <c r="D469" s="86" t="s">
        <v>6478</v>
      </c>
      <c r="E469" s="86" t="s">
        <v>6702</v>
      </c>
      <c r="F469" s="86" t="s">
        <v>1150</v>
      </c>
      <c r="G469" s="86" t="s">
        <v>2800</v>
      </c>
      <c r="H469" s="86" t="s">
        <v>574</v>
      </c>
      <c r="I469" s="86" t="s">
        <v>4658</v>
      </c>
      <c r="J469" s="86" t="s">
        <v>1325</v>
      </c>
      <c r="K469" s="86" t="s">
        <v>114</v>
      </c>
      <c r="L469" s="86">
        <v>1</v>
      </c>
      <c r="M469" s="86">
        <v>1</v>
      </c>
      <c r="N469" s="89">
        <v>3.0781467181467199E-2</v>
      </c>
      <c r="O469" s="89">
        <v>0.16101222496637599</v>
      </c>
      <c r="P469" s="89">
        <v>60.968600000000002</v>
      </c>
      <c r="Q469" s="89">
        <v>1.1808456417452899</v>
      </c>
      <c r="R469" s="89">
        <v>55.019289575289598</v>
      </c>
      <c r="S469" s="89">
        <v>0.67092893335583104</v>
      </c>
      <c r="T469" s="89">
        <v>0.76116673320358297</v>
      </c>
      <c r="U469" s="89">
        <v>0.39938319198149602</v>
      </c>
      <c r="V469" s="89">
        <v>0.30399719953697402</v>
      </c>
      <c r="W469" s="89">
        <v>1</v>
      </c>
      <c r="X469" s="89">
        <v>0.115381818181818</v>
      </c>
      <c r="Y469" s="89">
        <v>0.36067373044044898</v>
      </c>
      <c r="Z469" s="89">
        <v>60.342100000000002</v>
      </c>
      <c r="AA469" s="89">
        <v>1.3111685263148001</v>
      </c>
      <c r="AB469" s="89">
        <v>55.512571566731097</v>
      </c>
      <c r="AC469" s="89">
        <v>0.835921128377626</v>
      </c>
      <c r="AD469" s="89">
        <v>0.97467655624869198</v>
      </c>
      <c r="AE469" s="89">
        <v>0.39861218195836501</v>
      </c>
      <c r="AF469" s="89">
        <v>0.38851794878995599</v>
      </c>
      <c r="AG469" s="89">
        <v>1</v>
      </c>
      <c r="AH469" s="89">
        <v>0.203459375</v>
      </c>
      <c r="AI469" s="89">
        <v>0.49490012824780399</v>
      </c>
      <c r="AJ469" s="89">
        <v>-99</v>
      </c>
      <c r="AK469" s="89">
        <v>-99</v>
      </c>
      <c r="AL469" s="89">
        <v>59.375</v>
      </c>
      <c r="AM469" s="89">
        <v>0.49490012824780399</v>
      </c>
      <c r="AN469" s="89">
        <v>0.47671247810116602</v>
      </c>
      <c r="AO469" s="89">
        <v>9.8689282960678498E-2</v>
      </c>
      <c r="AP469" s="89">
        <v>4.70464126422123E-2</v>
      </c>
      <c r="AQ469" s="89">
        <v>1</v>
      </c>
      <c r="AR469" s="89">
        <v>0.33674999999999999</v>
      </c>
      <c r="AS469" s="89">
        <v>0.82696204673229301</v>
      </c>
      <c r="AT469" s="89">
        <v>-99</v>
      </c>
      <c r="AU469" s="89">
        <v>-99</v>
      </c>
      <c r="AV469" s="89">
        <v>52.238849999999999</v>
      </c>
      <c r="AW469" s="89">
        <v>0.82696204673229301</v>
      </c>
      <c r="AX469" s="89">
        <v>0.83223437549586499</v>
      </c>
      <c r="AY469" s="89">
        <v>0.10331534309946</v>
      </c>
      <c r="AZ469" s="89">
        <v>8.5982580043520399E-2</v>
      </c>
      <c r="BA469" s="89">
        <v>-99</v>
      </c>
      <c r="BB469" s="89">
        <v>-99</v>
      </c>
      <c r="BC469" s="89">
        <v>-99</v>
      </c>
      <c r="BD469" s="89">
        <v>-99</v>
      </c>
      <c r="BE469" s="89">
        <v>-99</v>
      </c>
      <c r="BF469" s="89">
        <v>-99</v>
      </c>
      <c r="BG469" s="89">
        <v>-99</v>
      </c>
      <c r="BH469" s="89">
        <v>-99</v>
      </c>
      <c r="BI469" s="89">
        <v>-99</v>
      </c>
      <c r="BJ469" s="89">
        <v>-99</v>
      </c>
      <c r="BK469" s="89">
        <v>-99</v>
      </c>
      <c r="BL469" s="89">
        <v>-99</v>
      </c>
      <c r="BM469" s="89">
        <v>-99</v>
      </c>
      <c r="BN469" s="89">
        <v>-99</v>
      </c>
      <c r="BO469" s="89">
        <v>-99</v>
      </c>
      <c r="BP469" s="89">
        <v>-99</v>
      </c>
      <c r="BQ469" s="89">
        <v>-99</v>
      </c>
      <c r="BR469" s="89">
        <v>-99</v>
      </c>
      <c r="BS469" s="89">
        <v>-99</v>
      </c>
      <c r="BT469" s="89">
        <v>-99</v>
      </c>
      <c r="BU469" s="89">
        <v>-99</v>
      </c>
      <c r="BV469" s="89">
        <v>-99</v>
      </c>
      <c r="BW469" s="89">
        <v>-99</v>
      </c>
      <c r="BX469" s="89">
        <v>-99</v>
      </c>
      <c r="BY469" s="89">
        <v>-99</v>
      </c>
      <c r="BZ469" s="89">
        <v>-99</v>
      </c>
      <c r="CA469" s="89">
        <v>-99</v>
      </c>
      <c r="CB469" s="89">
        <v>-99</v>
      </c>
      <c r="CC469" s="89">
        <v>-99</v>
      </c>
      <c r="CD469" s="89">
        <v>-99</v>
      </c>
      <c r="CE469" s="89">
        <v>-99</v>
      </c>
      <c r="CF469" s="89">
        <v>-99</v>
      </c>
      <c r="CG469" s="89">
        <v>-99</v>
      </c>
      <c r="CH469" s="89">
        <v>-99</v>
      </c>
      <c r="CI469" s="89">
        <v>-99</v>
      </c>
      <c r="CJ469" s="89">
        <v>-99</v>
      </c>
      <c r="CK469" s="89">
        <v>-99</v>
      </c>
      <c r="CL469" s="89">
        <v>-99</v>
      </c>
      <c r="CM469" s="89">
        <v>-99</v>
      </c>
      <c r="CN469" s="89">
        <v>-99</v>
      </c>
      <c r="CO469" s="89">
        <v>-99</v>
      </c>
      <c r="CP469" s="89">
        <v>-99</v>
      </c>
      <c r="CQ469" s="89">
        <v>-99</v>
      </c>
      <c r="CR469" s="89">
        <v>-99</v>
      </c>
      <c r="CS469" s="89">
        <v>-99</v>
      </c>
      <c r="CT469" s="89">
        <v>-99</v>
      </c>
      <c r="CU469" s="86">
        <v>-99</v>
      </c>
      <c r="CV469" s="86">
        <v>0.82550000000000001</v>
      </c>
      <c r="CW469" s="86">
        <v>82</v>
      </c>
      <c r="CX469" s="86">
        <v>2</v>
      </c>
      <c r="CY469" s="86">
        <v>-0.72019999999999995</v>
      </c>
      <c r="CZ469" s="86">
        <v>19</v>
      </c>
      <c r="DA469" s="86">
        <v>2</v>
      </c>
      <c r="DB469" s="86">
        <v>0.99429999999999996</v>
      </c>
      <c r="DC469" s="86">
        <v>91</v>
      </c>
      <c r="DD469" s="86">
        <v>-99</v>
      </c>
      <c r="DE469" s="86">
        <v>-99</v>
      </c>
      <c r="DF469" s="86">
        <v>-99</v>
      </c>
      <c r="DG469" s="86">
        <v>-99</v>
      </c>
      <c r="DH469" s="86">
        <v>-99</v>
      </c>
    </row>
    <row r="470" spans="1:112" x14ac:dyDescent="0.2">
      <c r="A470" s="85">
        <f>IF(ISERROR(SEARCH('School Lookup'!$F$3,Data!J470)),A469,A469+1)</f>
        <v>0</v>
      </c>
      <c r="B470" s="85">
        <f>IF(I470='School Lookup'!$G$13,1,0)</f>
        <v>0</v>
      </c>
      <c r="C470" s="85">
        <f t="shared" si="7"/>
        <v>468</v>
      </c>
      <c r="D470" s="86" t="s">
        <v>6478</v>
      </c>
      <c r="E470" s="86" t="s">
        <v>6546</v>
      </c>
      <c r="F470" s="86" t="s">
        <v>2751</v>
      </c>
      <c r="G470" s="86" t="s">
        <v>2892</v>
      </c>
      <c r="H470" s="86" t="s">
        <v>422</v>
      </c>
      <c r="I470" s="86" t="s">
        <v>3730</v>
      </c>
      <c r="J470" s="86" t="s">
        <v>428</v>
      </c>
      <c r="K470" s="86" t="s">
        <v>94</v>
      </c>
      <c r="L470" s="86">
        <v>1</v>
      </c>
      <c r="M470" s="86">
        <v>1</v>
      </c>
      <c r="N470" s="89">
        <v>-5.6628947368421001E-2</v>
      </c>
      <c r="O470" s="89">
        <v>-2.8274933337361301E-2</v>
      </c>
      <c r="P470" s="89">
        <v>62.900500000000001</v>
      </c>
      <c r="Q470" s="89">
        <v>1.3857650023490899</v>
      </c>
      <c r="R470" s="89">
        <v>53.728059868421099</v>
      </c>
      <c r="S470" s="89">
        <v>0.67874503450586199</v>
      </c>
      <c r="T470" s="89">
        <v>0.77003540440297302</v>
      </c>
      <c r="U470" s="89">
        <v>0.36190476190476201</v>
      </c>
      <c r="V470" s="89">
        <v>0.278679479688695</v>
      </c>
      <c r="W470" s="89">
        <v>1</v>
      </c>
      <c r="X470" s="89">
        <v>0.15765982532751099</v>
      </c>
      <c r="Y470" s="89">
        <v>0.46020285571611103</v>
      </c>
      <c r="Z470" s="89">
        <v>60.976500000000001</v>
      </c>
      <c r="AA470" s="89">
        <v>1.3902800837409399</v>
      </c>
      <c r="AB470" s="89">
        <v>52.620112663755499</v>
      </c>
      <c r="AC470" s="89">
        <v>0.92524146972852395</v>
      </c>
      <c r="AD470" s="89">
        <v>1.0786768742002599</v>
      </c>
      <c r="AE470" s="89">
        <v>0.36349206349206298</v>
      </c>
      <c r="AF470" s="89">
        <v>0.39209048284422199</v>
      </c>
      <c r="AG470" s="89">
        <v>1</v>
      </c>
      <c r="AH470" s="89">
        <v>-3.0965811965811998E-3</v>
      </c>
      <c r="AI470" s="89">
        <v>5.0371783482969001E-2</v>
      </c>
      <c r="AJ470" s="89">
        <v>62</v>
      </c>
      <c r="AK470" s="89">
        <v>1.3090724590954801</v>
      </c>
      <c r="AL470" s="89">
        <v>52.991441880341903</v>
      </c>
      <c r="AM470" s="89">
        <v>0.67972212128922405</v>
      </c>
      <c r="AN470" s="89">
        <v>0.67087600711811401</v>
      </c>
      <c r="AO470" s="89">
        <v>9.2857142857142902E-2</v>
      </c>
      <c r="AP470" s="89">
        <v>6.2295629232396302E-2</v>
      </c>
      <c r="AQ470" s="89">
        <v>1</v>
      </c>
      <c r="AR470" s="89">
        <v>2.0427074235807901E-2</v>
      </c>
      <c r="AS470" s="89">
        <v>0.115926318000257</v>
      </c>
      <c r="AT470" s="89">
        <v>57.071399999999997</v>
      </c>
      <c r="AU470" s="89">
        <v>0.91135562200605003</v>
      </c>
      <c r="AV470" s="89">
        <v>48.0349248908297</v>
      </c>
      <c r="AW470" s="89">
        <v>0.51364097000315301</v>
      </c>
      <c r="AX470" s="89">
        <v>0.50205819742695701</v>
      </c>
      <c r="AY470" s="89">
        <v>0.18174603174603199</v>
      </c>
      <c r="AZ470" s="89">
        <v>9.1247085087915195E-2</v>
      </c>
      <c r="BA470" s="89">
        <v>-99</v>
      </c>
      <c r="BB470" s="89">
        <v>-99</v>
      </c>
      <c r="BC470" s="89">
        <v>-99</v>
      </c>
      <c r="BD470" s="89">
        <v>-99</v>
      </c>
      <c r="BE470" s="89">
        <v>-99</v>
      </c>
      <c r="BF470" s="89">
        <v>-99</v>
      </c>
      <c r="BG470" s="89">
        <v>-99</v>
      </c>
      <c r="BH470" s="89">
        <v>-99</v>
      </c>
      <c r="BI470" s="89">
        <v>-99</v>
      </c>
      <c r="BJ470" s="89">
        <v>-99</v>
      </c>
      <c r="BK470" s="89">
        <v>-99</v>
      </c>
      <c r="BL470" s="89">
        <v>-99</v>
      </c>
      <c r="BM470" s="89">
        <v>-99</v>
      </c>
      <c r="BN470" s="89">
        <v>-99</v>
      </c>
      <c r="BO470" s="89">
        <v>-99</v>
      </c>
      <c r="BP470" s="89">
        <v>-99</v>
      </c>
      <c r="BQ470" s="89">
        <v>-99</v>
      </c>
      <c r="BR470" s="89">
        <v>-99</v>
      </c>
      <c r="BS470" s="89">
        <v>-99</v>
      </c>
      <c r="BT470" s="89">
        <v>-99</v>
      </c>
      <c r="BU470" s="89">
        <v>-99</v>
      </c>
      <c r="BV470" s="89">
        <v>-99</v>
      </c>
      <c r="BW470" s="89">
        <v>-99</v>
      </c>
      <c r="BX470" s="89">
        <v>-99</v>
      </c>
      <c r="BY470" s="89">
        <v>-99</v>
      </c>
      <c r="BZ470" s="89">
        <v>-99</v>
      </c>
      <c r="CA470" s="89">
        <v>-99</v>
      </c>
      <c r="CB470" s="89">
        <v>-99</v>
      </c>
      <c r="CC470" s="89">
        <v>-99</v>
      </c>
      <c r="CD470" s="89">
        <v>-99</v>
      </c>
      <c r="CE470" s="89">
        <v>-99</v>
      </c>
      <c r="CF470" s="89">
        <v>-99</v>
      </c>
      <c r="CG470" s="89">
        <v>-99</v>
      </c>
      <c r="CH470" s="89">
        <v>-99</v>
      </c>
      <c r="CI470" s="89">
        <v>-99</v>
      </c>
      <c r="CJ470" s="89">
        <v>-99</v>
      </c>
      <c r="CK470" s="89">
        <v>-99</v>
      </c>
      <c r="CL470" s="89">
        <v>-99</v>
      </c>
      <c r="CM470" s="89">
        <v>-99</v>
      </c>
      <c r="CN470" s="89">
        <v>-99</v>
      </c>
      <c r="CO470" s="89">
        <v>-99</v>
      </c>
      <c r="CP470" s="89">
        <v>-99</v>
      </c>
      <c r="CQ470" s="89">
        <v>-99</v>
      </c>
      <c r="CR470" s="89">
        <v>-99</v>
      </c>
      <c r="CS470" s="89">
        <v>-99</v>
      </c>
      <c r="CT470" s="89">
        <v>-99</v>
      </c>
      <c r="CU470" s="86">
        <v>-99</v>
      </c>
      <c r="CV470" s="86">
        <v>0.82430000000000003</v>
      </c>
      <c r="CW470" s="86">
        <v>82</v>
      </c>
      <c r="CX470" s="86">
        <v>2</v>
      </c>
      <c r="CY470" s="86">
        <v>0.66439999999999999</v>
      </c>
      <c r="CZ470" s="86">
        <v>79</v>
      </c>
      <c r="DA470" s="86">
        <v>4</v>
      </c>
      <c r="DB470" s="86">
        <v>1.2941</v>
      </c>
      <c r="DC470" s="86">
        <v>96</v>
      </c>
      <c r="DD470" s="86">
        <v>1</v>
      </c>
      <c r="DE470" s="86">
        <v>-99</v>
      </c>
      <c r="DF470" s="86">
        <v>1</v>
      </c>
      <c r="DG470" s="86">
        <v>-99</v>
      </c>
      <c r="DH470" s="86">
        <v>-99</v>
      </c>
    </row>
    <row r="471" spans="1:112" x14ac:dyDescent="0.2">
      <c r="A471" s="85">
        <f>IF(ISERROR(SEARCH('School Lookup'!$F$3,Data!J471)),A470,A470+1)</f>
        <v>0</v>
      </c>
      <c r="B471" s="85">
        <f>IF(I471='School Lookup'!$G$13,1,0)</f>
        <v>0</v>
      </c>
      <c r="C471" s="85">
        <f t="shared" si="7"/>
        <v>469</v>
      </c>
      <c r="D471" s="86" t="s">
        <v>6478</v>
      </c>
      <c r="E471" s="86" t="s">
        <v>6790</v>
      </c>
      <c r="F471" s="86" t="s">
        <v>2774</v>
      </c>
      <c r="G471" s="86" t="s">
        <v>2816</v>
      </c>
      <c r="H471" s="86" t="s">
        <v>1958</v>
      </c>
      <c r="I471" s="86" t="s">
        <v>4459</v>
      </c>
      <c r="J471" s="86" t="s">
        <v>472</v>
      </c>
      <c r="K471" s="86" t="s">
        <v>31</v>
      </c>
      <c r="L471" s="86">
        <v>1</v>
      </c>
      <c r="M471" s="86">
        <v>1</v>
      </c>
      <c r="N471" s="89">
        <v>0.78394639045825498</v>
      </c>
      <c r="O471" s="89">
        <v>1.7919900528972701</v>
      </c>
      <c r="P471" s="89">
        <v>46.539299999999997</v>
      </c>
      <c r="Q471" s="89">
        <v>-0.34969058164122402</v>
      </c>
      <c r="R471" s="89">
        <v>51.726316886377901</v>
      </c>
      <c r="S471" s="89">
        <v>0.72114973562802198</v>
      </c>
      <c r="T471" s="89">
        <v>0.81815061483104801</v>
      </c>
      <c r="U471" s="89">
        <v>0.37517663683466801</v>
      </c>
      <c r="V471" s="89">
        <v>0.30695099609652798</v>
      </c>
      <c r="W471" s="89">
        <v>1</v>
      </c>
      <c r="X471" s="89">
        <v>0.68694962264150905</v>
      </c>
      <c r="Y471" s="89">
        <v>1.7062348733194199</v>
      </c>
      <c r="Z471" s="89">
        <v>44.942599999999999</v>
      </c>
      <c r="AA471" s="89">
        <v>-0.60919469654733305</v>
      </c>
      <c r="AB471" s="89">
        <v>47.547159811320803</v>
      </c>
      <c r="AC471" s="89">
        <v>0.54852008838604605</v>
      </c>
      <c r="AD471" s="89">
        <v>0.64004058098620198</v>
      </c>
      <c r="AE471" s="89">
        <v>0.37447008949599597</v>
      </c>
      <c r="AF471" s="89">
        <v>0.23967605364297301</v>
      </c>
      <c r="AG471" s="89">
        <v>1</v>
      </c>
      <c r="AH471" s="89">
        <v>0.66198670309653895</v>
      </c>
      <c r="AI471" s="89">
        <v>1.4816951737230899</v>
      </c>
      <c r="AJ471" s="89">
        <v>58.577500000000001</v>
      </c>
      <c r="AK471" s="89">
        <v>0.97404054170574295</v>
      </c>
      <c r="AL471" s="89">
        <v>48.998160655737699</v>
      </c>
      <c r="AM471" s="89">
        <v>1.22786785771442</v>
      </c>
      <c r="AN471" s="89">
        <v>1.24672690477648</v>
      </c>
      <c r="AO471" s="89">
        <v>0.12929816297691901</v>
      </c>
      <c r="AP471" s="89">
        <v>0.16119949852149901</v>
      </c>
      <c r="AQ471" s="89">
        <v>1</v>
      </c>
      <c r="AR471" s="89">
        <v>0.47185019455252902</v>
      </c>
      <c r="AS471" s="89">
        <v>1.13064242352897</v>
      </c>
      <c r="AT471" s="89">
        <v>55.694000000000003</v>
      </c>
      <c r="AU471" s="89">
        <v>0.76164784136742003</v>
      </c>
      <c r="AV471" s="89">
        <v>54.2801723735409</v>
      </c>
      <c r="AW471" s="89">
        <v>0.94614513244819498</v>
      </c>
      <c r="AX471" s="89">
        <v>0.95782891303204998</v>
      </c>
      <c r="AY471" s="89">
        <v>0.12105511069241599</v>
      </c>
      <c r="AZ471" s="89">
        <v>0.115950085091492</v>
      </c>
      <c r="BA471" s="89">
        <v>-99</v>
      </c>
      <c r="BB471" s="89">
        <v>-99</v>
      </c>
      <c r="BC471" s="89">
        <v>-99</v>
      </c>
      <c r="BD471" s="89">
        <v>-99</v>
      </c>
      <c r="BE471" s="89">
        <v>-99</v>
      </c>
      <c r="BF471" s="89">
        <v>-99</v>
      </c>
      <c r="BG471" s="89">
        <v>-99</v>
      </c>
      <c r="BH471" s="89">
        <v>-99</v>
      </c>
      <c r="BI471" s="89">
        <v>-99</v>
      </c>
      <c r="BJ471" s="89">
        <v>-99</v>
      </c>
      <c r="BK471" s="89">
        <v>-99</v>
      </c>
      <c r="BL471" s="89">
        <v>-99</v>
      </c>
      <c r="BM471" s="89">
        <v>-99</v>
      </c>
      <c r="BN471" s="89">
        <v>-99</v>
      </c>
      <c r="BO471" s="89">
        <v>-99</v>
      </c>
      <c r="BP471" s="89">
        <v>-99</v>
      </c>
      <c r="BQ471" s="89">
        <v>-99</v>
      </c>
      <c r="BR471" s="89">
        <v>-99</v>
      </c>
      <c r="BS471" s="89">
        <v>-99</v>
      </c>
      <c r="BT471" s="89">
        <v>-99</v>
      </c>
      <c r="BU471" s="89">
        <v>-99</v>
      </c>
      <c r="BV471" s="89">
        <v>-99</v>
      </c>
      <c r="BW471" s="89">
        <v>-99</v>
      </c>
      <c r="BX471" s="89">
        <v>-99</v>
      </c>
      <c r="BY471" s="89">
        <v>-99</v>
      </c>
      <c r="BZ471" s="89">
        <v>-99</v>
      </c>
      <c r="CA471" s="89">
        <v>-99</v>
      </c>
      <c r="CB471" s="89">
        <v>-99</v>
      </c>
      <c r="CC471" s="89">
        <v>-99</v>
      </c>
      <c r="CD471" s="89">
        <v>-99</v>
      </c>
      <c r="CE471" s="89">
        <v>-99</v>
      </c>
      <c r="CF471" s="89">
        <v>-99</v>
      </c>
      <c r="CG471" s="89">
        <v>-99</v>
      </c>
      <c r="CH471" s="89">
        <v>-99</v>
      </c>
      <c r="CI471" s="89">
        <v>-99</v>
      </c>
      <c r="CJ471" s="89">
        <v>-99</v>
      </c>
      <c r="CK471" s="89">
        <v>-99</v>
      </c>
      <c r="CL471" s="89">
        <v>-99</v>
      </c>
      <c r="CM471" s="89">
        <v>-99</v>
      </c>
      <c r="CN471" s="89">
        <v>-99</v>
      </c>
      <c r="CO471" s="89">
        <v>-99</v>
      </c>
      <c r="CP471" s="89">
        <v>-99</v>
      </c>
      <c r="CQ471" s="89">
        <v>-99</v>
      </c>
      <c r="CR471" s="89">
        <v>-99</v>
      </c>
      <c r="CS471" s="89">
        <v>-99</v>
      </c>
      <c r="CT471" s="89">
        <v>-99</v>
      </c>
      <c r="CU471" s="86">
        <v>-99</v>
      </c>
      <c r="CV471" s="86">
        <v>0.82379999999999998</v>
      </c>
      <c r="CW471" s="86">
        <v>82</v>
      </c>
      <c r="CX471" s="86">
        <v>2</v>
      </c>
      <c r="CY471" s="86">
        <v>-2.7435</v>
      </c>
      <c r="CZ471" s="86">
        <v>0</v>
      </c>
      <c r="DA471" s="86">
        <v>4</v>
      </c>
      <c r="DB471" s="86">
        <v>-0.14119999999999999</v>
      </c>
      <c r="DC471" s="86">
        <v>39</v>
      </c>
      <c r="DD471" s="86">
        <v>-99</v>
      </c>
      <c r="DE471" s="86">
        <v>-99</v>
      </c>
      <c r="DF471" s="86">
        <v>-99</v>
      </c>
      <c r="DG471" s="86">
        <v>-99</v>
      </c>
      <c r="DH471" s="86">
        <v>-99</v>
      </c>
    </row>
    <row r="472" spans="1:112" x14ac:dyDescent="0.2">
      <c r="A472" s="85">
        <f>IF(ISERROR(SEARCH('School Lookup'!$F$3,Data!J472)),A471,A471+1)</f>
        <v>0</v>
      </c>
      <c r="B472" s="85">
        <f>IF(I472='School Lookup'!$G$13,1,0)</f>
        <v>0</v>
      </c>
      <c r="C472" s="85">
        <f t="shared" si="7"/>
        <v>470</v>
      </c>
      <c r="D472" s="86" t="s">
        <v>6478</v>
      </c>
      <c r="E472" s="86" t="s">
        <v>6760</v>
      </c>
      <c r="F472" s="86" t="s">
        <v>2767</v>
      </c>
      <c r="G472" s="86" t="s">
        <v>2784</v>
      </c>
      <c r="H472" s="86" t="s">
        <v>853</v>
      </c>
      <c r="I472" s="86" t="s">
        <v>3598</v>
      </c>
      <c r="J472" s="86" t="s">
        <v>1857</v>
      </c>
      <c r="K472" s="86" t="s">
        <v>107</v>
      </c>
      <c r="L472" s="86">
        <v>1</v>
      </c>
      <c r="M472" s="86">
        <v>1</v>
      </c>
      <c r="N472" s="89">
        <v>0.51571217948717996</v>
      </c>
      <c r="O472" s="89">
        <v>1.2111291587348001</v>
      </c>
      <c r="P472" s="89">
        <v>54.328800000000001</v>
      </c>
      <c r="Q472" s="89">
        <v>0.47655268116911498</v>
      </c>
      <c r="R472" s="89">
        <v>49.038457692307702</v>
      </c>
      <c r="S472" s="89">
        <v>0.84384091995195798</v>
      </c>
      <c r="T472" s="89">
        <v>0.95736423962254602</v>
      </c>
      <c r="U472" s="89">
        <v>0.397959183673469</v>
      </c>
      <c r="V472" s="89">
        <v>0.38099189127835997</v>
      </c>
      <c r="W472" s="89">
        <v>1</v>
      </c>
      <c r="X472" s="89">
        <v>0.40886857142857203</v>
      </c>
      <c r="Y472" s="89">
        <v>1.0515880332358101</v>
      </c>
      <c r="Z472" s="89">
        <v>50.397300000000001</v>
      </c>
      <c r="AA472" s="89">
        <v>7.1022535943728399E-2</v>
      </c>
      <c r="AB472" s="89">
        <v>43.492080000000001</v>
      </c>
      <c r="AC472" s="89">
        <v>0.56130528458976803</v>
      </c>
      <c r="AD472" s="89">
        <v>0.65492704973621196</v>
      </c>
      <c r="AE472" s="89">
        <v>0.40178571428571402</v>
      </c>
      <c r="AF472" s="89">
        <v>0.26314033248329899</v>
      </c>
      <c r="AG472" s="89">
        <v>1</v>
      </c>
      <c r="AH472" s="89">
        <v>0.387070063694268</v>
      </c>
      <c r="AI472" s="89">
        <v>0.89004804375364199</v>
      </c>
      <c r="AJ472" s="89">
        <v>-99</v>
      </c>
      <c r="AK472" s="89">
        <v>-99</v>
      </c>
      <c r="AL472" s="89">
        <v>47.133772611464998</v>
      </c>
      <c r="AM472" s="89">
        <v>0.89004804375364199</v>
      </c>
      <c r="AN472" s="89">
        <v>0.89183252142366198</v>
      </c>
      <c r="AO472" s="89">
        <v>0.20025510204081601</v>
      </c>
      <c r="AP472" s="89">
        <v>0.17859401258101401</v>
      </c>
      <c r="AQ472" s="89">
        <v>-99</v>
      </c>
      <c r="AR472" s="89">
        <v>-99</v>
      </c>
      <c r="AS472" s="89">
        <v>-99</v>
      </c>
      <c r="AT472" s="89">
        <v>-99</v>
      </c>
      <c r="AU472" s="89">
        <v>-99</v>
      </c>
      <c r="AV472" s="89">
        <v>-99</v>
      </c>
      <c r="AW472" s="89">
        <v>-99</v>
      </c>
      <c r="AX472" s="89">
        <v>-99</v>
      </c>
      <c r="AY472" s="89">
        <v>-99</v>
      </c>
      <c r="AZ472" s="89">
        <v>-99</v>
      </c>
      <c r="BA472" s="89">
        <v>-99</v>
      </c>
      <c r="BB472" s="89">
        <v>-99</v>
      </c>
      <c r="BC472" s="89">
        <v>-99</v>
      </c>
      <c r="BD472" s="89">
        <v>-99</v>
      </c>
      <c r="BE472" s="89">
        <v>-99</v>
      </c>
      <c r="BF472" s="89">
        <v>-99</v>
      </c>
      <c r="BG472" s="89">
        <v>-99</v>
      </c>
      <c r="BH472" s="89">
        <v>-99</v>
      </c>
      <c r="BI472" s="89">
        <v>-99</v>
      </c>
      <c r="BJ472" s="89">
        <v>-99</v>
      </c>
      <c r="BK472" s="89">
        <v>-99</v>
      </c>
      <c r="BL472" s="89">
        <v>-99</v>
      </c>
      <c r="BM472" s="89">
        <v>-99</v>
      </c>
      <c r="BN472" s="89">
        <v>-99</v>
      </c>
      <c r="BO472" s="89">
        <v>-99</v>
      </c>
      <c r="BP472" s="89">
        <v>-99</v>
      </c>
      <c r="BQ472" s="89">
        <v>-99</v>
      </c>
      <c r="BR472" s="89">
        <v>-99</v>
      </c>
      <c r="BS472" s="89">
        <v>-99</v>
      </c>
      <c r="BT472" s="89">
        <v>-99</v>
      </c>
      <c r="BU472" s="89">
        <v>-99</v>
      </c>
      <c r="BV472" s="89">
        <v>-99</v>
      </c>
      <c r="BW472" s="89">
        <v>-99</v>
      </c>
      <c r="BX472" s="89">
        <v>-99</v>
      </c>
      <c r="BY472" s="89">
        <v>-99</v>
      </c>
      <c r="BZ472" s="89">
        <v>-99</v>
      </c>
      <c r="CA472" s="89">
        <v>-99</v>
      </c>
      <c r="CB472" s="89">
        <v>-99</v>
      </c>
      <c r="CC472" s="89">
        <v>-99</v>
      </c>
      <c r="CD472" s="89">
        <v>-99</v>
      </c>
      <c r="CE472" s="89">
        <v>-99</v>
      </c>
      <c r="CF472" s="89">
        <v>-99</v>
      </c>
      <c r="CG472" s="89">
        <v>-99</v>
      </c>
      <c r="CH472" s="89">
        <v>-99</v>
      </c>
      <c r="CI472" s="89">
        <v>-99</v>
      </c>
      <c r="CJ472" s="89">
        <v>-99</v>
      </c>
      <c r="CK472" s="89">
        <v>-99</v>
      </c>
      <c r="CL472" s="89">
        <v>-99</v>
      </c>
      <c r="CM472" s="89">
        <v>-99</v>
      </c>
      <c r="CN472" s="89">
        <v>-99</v>
      </c>
      <c r="CO472" s="89">
        <v>-99</v>
      </c>
      <c r="CP472" s="89">
        <v>-99</v>
      </c>
      <c r="CQ472" s="89">
        <v>-99</v>
      </c>
      <c r="CR472" s="89">
        <v>-99</v>
      </c>
      <c r="CS472" s="89">
        <v>-99</v>
      </c>
      <c r="CT472" s="89">
        <v>-99</v>
      </c>
      <c r="CU472" s="86">
        <v>-99</v>
      </c>
      <c r="CV472" s="86">
        <v>0.82269999999999999</v>
      </c>
      <c r="CW472" s="86">
        <v>82</v>
      </c>
      <c r="CX472" s="86">
        <v>2</v>
      </c>
      <c r="CY472" s="86">
        <v>-0.74460000000000004</v>
      </c>
      <c r="CZ472" s="86">
        <v>18</v>
      </c>
      <c r="DA472" s="86">
        <v>2</v>
      </c>
      <c r="DB472" s="86">
        <v>0.21820000000000001</v>
      </c>
      <c r="DC472" s="86">
        <v>58</v>
      </c>
      <c r="DD472" s="86">
        <v>-99</v>
      </c>
      <c r="DE472" s="86">
        <v>-99</v>
      </c>
      <c r="DF472" s="86">
        <v>-99</v>
      </c>
      <c r="DG472" s="86">
        <v>-99</v>
      </c>
      <c r="DH472" s="86">
        <v>-99</v>
      </c>
    </row>
    <row r="473" spans="1:112" x14ac:dyDescent="0.2">
      <c r="A473" s="85">
        <f>IF(ISERROR(SEARCH('School Lookup'!$F$3,Data!J473)),A472,A472+1)</f>
        <v>0</v>
      </c>
      <c r="B473" s="85">
        <f>IF(I473='School Lookup'!$G$13,1,0)</f>
        <v>0</v>
      </c>
      <c r="C473" s="85">
        <f t="shared" si="7"/>
        <v>471</v>
      </c>
      <c r="D473" s="86" t="s">
        <v>6478</v>
      </c>
      <c r="E473" s="86" t="s">
        <v>6486</v>
      </c>
      <c r="F473" s="86" t="s">
        <v>1088</v>
      </c>
      <c r="G473" s="86" t="s">
        <v>2916</v>
      </c>
      <c r="H473" s="86" t="s">
        <v>1582</v>
      </c>
      <c r="I473" s="86" t="s">
        <v>4063</v>
      </c>
      <c r="J473" s="86" t="s">
        <v>1305</v>
      </c>
      <c r="K473" s="86" t="s">
        <v>26</v>
      </c>
      <c r="L473" s="86">
        <v>1</v>
      </c>
      <c r="M473" s="86">
        <v>1</v>
      </c>
      <c r="N473" s="89">
        <v>0.48270000000000002</v>
      </c>
      <c r="O473" s="89">
        <v>1.13964131970877</v>
      </c>
      <c r="P473" s="89">
        <v>49.8551</v>
      </c>
      <c r="Q473" s="89">
        <v>2.0210058581694502E-3</v>
      </c>
      <c r="R473" s="89">
        <v>47.916659722222199</v>
      </c>
      <c r="S473" s="89">
        <v>0.57083116278346901</v>
      </c>
      <c r="T473" s="89">
        <v>0.64758910697304195</v>
      </c>
      <c r="U473" s="89">
        <v>0.37597911227154002</v>
      </c>
      <c r="V473" s="89">
        <v>0.24347997755644399</v>
      </c>
      <c r="W473" s="89">
        <v>1</v>
      </c>
      <c r="X473" s="89">
        <v>0.51836620370370401</v>
      </c>
      <c r="Y473" s="89">
        <v>1.30936280304802</v>
      </c>
      <c r="Z473" s="89">
        <v>49.753599999999999</v>
      </c>
      <c r="AA473" s="89">
        <v>-9.2487590045726709E-3</v>
      </c>
      <c r="AB473" s="89">
        <v>44.907384722222197</v>
      </c>
      <c r="AC473" s="89">
        <v>0.650057022021724</v>
      </c>
      <c r="AD473" s="89">
        <v>0.75826531257845098</v>
      </c>
      <c r="AE473" s="89">
        <v>0.37597911227154002</v>
      </c>
      <c r="AF473" s="89">
        <v>0.28509191908954801</v>
      </c>
      <c r="AG473" s="89">
        <v>1</v>
      </c>
      <c r="AH473" s="89">
        <v>0.35065766423357703</v>
      </c>
      <c r="AI473" s="89">
        <v>0.81168504730839697</v>
      </c>
      <c r="AJ473" s="89">
        <v>-99</v>
      </c>
      <c r="AK473" s="89">
        <v>-99</v>
      </c>
      <c r="AL473" s="89">
        <v>48.175204379561997</v>
      </c>
      <c r="AM473" s="89">
        <v>0.81168504730839697</v>
      </c>
      <c r="AN473" s="89">
        <v>0.80950879098568596</v>
      </c>
      <c r="AO473" s="89">
        <v>0.119234116623151</v>
      </c>
      <c r="AP473" s="89">
        <v>9.6521065591852903E-2</v>
      </c>
      <c r="AQ473" s="89">
        <v>1</v>
      </c>
      <c r="AR473" s="89">
        <v>0.631154054054054</v>
      </c>
      <c r="AS473" s="89">
        <v>1.4887281852765499</v>
      </c>
      <c r="AT473" s="89">
        <v>-99</v>
      </c>
      <c r="AU473" s="89">
        <v>-99</v>
      </c>
      <c r="AV473" s="89">
        <v>39.864840540540499</v>
      </c>
      <c r="AW473" s="89">
        <v>1.4887281852765499</v>
      </c>
      <c r="AX473" s="89">
        <v>1.52960021082666</v>
      </c>
      <c r="AY473" s="89">
        <v>0.12880765883376799</v>
      </c>
      <c r="AZ473" s="89">
        <v>0.19702422210822099</v>
      </c>
      <c r="BA473" s="89">
        <v>-99</v>
      </c>
      <c r="BB473" s="89">
        <v>-99</v>
      </c>
      <c r="BC473" s="89">
        <v>-99</v>
      </c>
      <c r="BD473" s="89">
        <v>-99</v>
      </c>
      <c r="BE473" s="89">
        <v>-99</v>
      </c>
      <c r="BF473" s="89">
        <v>-99</v>
      </c>
      <c r="BG473" s="89">
        <v>-99</v>
      </c>
      <c r="BH473" s="89">
        <v>-99</v>
      </c>
      <c r="BI473" s="89">
        <v>-99</v>
      </c>
      <c r="BJ473" s="89">
        <v>-99</v>
      </c>
      <c r="BK473" s="89">
        <v>-99</v>
      </c>
      <c r="BL473" s="89">
        <v>-99</v>
      </c>
      <c r="BM473" s="89">
        <v>-99</v>
      </c>
      <c r="BN473" s="89">
        <v>-99</v>
      </c>
      <c r="BO473" s="89">
        <v>-99</v>
      </c>
      <c r="BP473" s="89">
        <v>-99</v>
      </c>
      <c r="BQ473" s="89">
        <v>-99</v>
      </c>
      <c r="BR473" s="89">
        <v>-99</v>
      </c>
      <c r="BS473" s="89">
        <v>-99</v>
      </c>
      <c r="BT473" s="89">
        <v>-99</v>
      </c>
      <c r="BU473" s="89">
        <v>-99</v>
      </c>
      <c r="BV473" s="89">
        <v>-99</v>
      </c>
      <c r="BW473" s="89">
        <v>-99</v>
      </c>
      <c r="BX473" s="89">
        <v>-99</v>
      </c>
      <c r="BY473" s="89">
        <v>-99</v>
      </c>
      <c r="BZ473" s="89">
        <v>-99</v>
      </c>
      <c r="CA473" s="89">
        <v>-99</v>
      </c>
      <c r="CB473" s="89">
        <v>-99</v>
      </c>
      <c r="CC473" s="89">
        <v>-99</v>
      </c>
      <c r="CD473" s="89">
        <v>-99</v>
      </c>
      <c r="CE473" s="89">
        <v>-99</v>
      </c>
      <c r="CF473" s="89">
        <v>-99</v>
      </c>
      <c r="CG473" s="89">
        <v>-99</v>
      </c>
      <c r="CH473" s="89">
        <v>-99</v>
      </c>
      <c r="CI473" s="89">
        <v>-99</v>
      </c>
      <c r="CJ473" s="89">
        <v>-99</v>
      </c>
      <c r="CK473" s="89">
        <v>-99</v>
      </c>
      <c r="CL473" s="89">
        <v>-99</v>
      </c>
      <c r="CM473" s="89">
        <v>-99</v>
      </c>
      <c r="CN473" s="89">
        <v>-99</v>
      </c>
      <c r="CO473" s="89">
        <v>-99</v>
      </c>
      <c r="CP473" s="89">
        <v>-99</v>
      </c>
      <c r="CQ473" s="89">
        <v>-99</v>
      </c>
      <c r="CR473" s="89">
        <v>-99</v>
      </c>
      <c r="CS473" s="89">
        <v>-99</v>
      </c>
      <c r="CT473" s="89">
        <v>-99</v>
      </c>
      <c r="CU473" s="86">
        <v>-99</v>
      </c>
      <c r="CV473" s="86">
        <v>0.82210000000000005</v>
      </c>
      <c r="CW473" s="86">
        <v>82</v>
      </c>
      <c r="CX473" s="86">
        <v>2</v>
      </c>
      <c r="CY473" s="86">
        <v>0.61609999999999998</v>
      </c>
      <c r="CZ473" s="86">
        <v>77</v>
      </c>
      <c r="DA473" s="86">
        <v>2</v>
      </c>
      <c r="DB473" s="86">
        <v>-2.7000000000000001E-3</v>
      </c>
      <c r="DC473" s="86">
        <v>47</v>
      </c>
      <c r="DD473" s="86">
        <v>-99</v>
      </c>
      <c r="DE473" s="86">
        <v>-99</v>
      </c>
      <c r="DF473" s="86">
        <v>-99</v>
      </c>
      <c r="DG473" s="86">
        <v>-99</v>
      </c>
      <c r="DH473" s="86">
        <v>-99</v>
      </c>
    </row>
    <row r="474" spans="1:112" x14ac:dyDescent="0.2">
      <c r="A474" s="85">
        <f>IF(ISERROR(SEARCH('School Lookup'!$F$3,Data!J474)),A473,A473+1)</f>
        <v>0</v>
      </c>
      <c r="B474" s="85">
        <f>IF(I474='School Lookup'!$G$13,1,0)</f>
        <v>0</v>
      </c>
      <c r="C474" s="85">
        <f t="shared" si="7"/>
        <v>472</v>
      </c>
      <c r="D474" s="86" t="s">
        <v>6478</v>
      </c>
      <c r="E474" s="86" t="s">
        <v>6637</v>
      </c>
      <c r="F474" s="86" t="s">
        <v>1091</v>
      </c>
      <c r="G474" s="86" t="s">
        <v>2812</v>
      </c>
      <c r="H474" s="86" t="s">
        <v>499</v>
      </c>
      <c r="I474" s="86" t="s">
        <v>5956</v>
      </c>
      <c r="J474" s="86" t="s">
        <v>5957</v>
      </c>
      <c r="K474" s="86" t="s">
        <v>6485</v>
      </c>
      <c r="L474" s="86">
        <v>1</v>
      </c>
      <c r="M474" s="86">
        <v>1</v>
      </c>
      <c r="N474" s="89">
        <v>0.32755844594594602</v>
      </c>
      <c r="O474" s="89">
        <v>0.803682451959009</v>
      </c>
      <c r="P474" s="89">
        <v>58.076500000000003</v>
      </c>
      <c r="Q474" s="89">
        <v>0.87407651145787701</v>
      </c>
      <c r="R474" s="89">
        <v>51.520258783783802</v>
      </c>
      <c r="S474" s="89">
        <v>0.83887948170844295</v>
      </c>
      <c r="T474" s="89">
        <v>0.95173465991097295</v>
      </c>
      <c r="U474" s="89">
        <v>0.375158428390368</v>
      </c>
      <c r="V474" s="89">
        <v>0.35705127925684199</v>
      </c>
      <c r="W474" s="89">
        <v>1</v>
      </c>
      <c r="X474" s="89">
        <v>0.34000916808149401</v>
      </c>
      <c r="Y474" s="89">
        <v>0.88948209104886899</v>
      </c>
      <c r="Z474" s="89">
        <v>50.831600000000002</v>
      </c>
      <c r="AA474" s="89">
        <v>0.125181031199355</v>
      </c>
      <c r="AB474" s="89">
        <v>48.556876061120498</v>
      </c>
      <c r="AC474" s="89">
        <v>0.50733156112411204</v>
      </c>
      <c r="AD474" s="89">
        <v>0.59208263695674901</v>
      </c>
      <c r="AE474" s="89">
        <v>0.37325728770595701</v>
      </c>
      <c r="AF474" s="89">
        <v>0.22099915916826701</v>
      </c>
      <c r="AG474" s="89">
        <v>1</v>
      </c>
      <c r="AH474" s="89">
        <v>0.36232020202020199</v>
      </c>
      <c r="AI474" s="89">
        <v>0.83678395374279602</v>
      </c>
      <c r="AJ474" s="89">
        <v>-99</v>
      </c>
      <c r="AK474" s="89">
        <v>-99</v>
      </c>
      <c r="AL474" s="89">
        <v>49.999976767676799</v>
      </c>
      <c r="AM474" s="89">
        <v>0.83678395374279602</v>
      </c>
      <c r="AN474" s="89">
        <v>0.835876282037885</v>
      </c>
      <c r="AO474" s="89">
        <v>0.12547528517110301</v>
      </c>
      <c r="AP474" s="89">
        <v>0.104881814856465</v>
      </c>
      <c r="AQ474" s="89">
        <v>1</v>
      </c>
      <c r="AR474" s="89">
        <v>0.44792462311557801</v>
      </c>
      <c r="AS474" s="89">
        <v>1.0768621416195701</v>
      </c>
      <c r="AT474" s="89">
        <v>-99</v>
      </c>
      <c r="AU474" s="89">
        <v>-99</v>
      </c>
      <c r="AV474" s="89">
        <v>47.7387130653266</v>
      </c>
      <c r="AW474" s="89">
        <v>1.0768621416195701</v>
      </c>
      <c r="AX474" s="89">
        <v>1.09557784121576</v>
      </c>
      <c r="AY474" s="89">
        <v>0.126108998732573</v>
      </c>
      <c r="AZ474" s="89">
        <v>0.13816222458931299</v>
      </c>
      <c r="BA474" s="89">
        <v>-99</v>
      </c>
      <c r="BB474" s="89">
        <v>-99</v>
      </c>
      <c r="BC474" s="89">
        <v>-99</v>
      </c>
      <c r="BD474" s="89">
        <v>-99</v>
      </c>
      <c r="BE474" s="89">
        <v>-99</v>
      </c>
      <c r="BF474" s="89">
        <v>-99</v>
      </c>
      <c r="BG474" s="89">
        <v>-99</v>
      </c>
      <c r="BH474" s="89">
        <v>-99</v>
      </c>
      <c r="BI474" s="89">
        <v>-99</v>
      </c>
      <c r="BJ474" s="89">
        <v>-99</v>
      </c>
      <c r="BK474" s="89">
        <v>-99</v>
      </c>
      <c r="BL474" s="89">
        <v>-99</v>
      </c>
      <c r="BM474" s="89">
        <v>-99</v>
      </c>
      <c r="BN474" s="89">
        <v>-99</v>
      </c>
      <c r="BO474" s="89">
        <v>-99</v>
      </c>
      <c r="BP474" s="89">
        <v>-99</v>
      </c>
      <c r="BQ474" s="89">
        <v>-99</v>
      </c>
      <c r="BR474" s="89">
        <v>-99</v>
      </c>
      <c r="BS474" s="89">
        <v>-99</v>
      </c>
      <c r="BT474" s="89">
        <v>-99</v>
      </c>
      <c r="BU474" s="89">
        <v>-99</v>
      </c>
      <c r="BV474" s="89">
        <v>-99</v>
      </c>
      <c r="BW474" s="89">
        <v>-99</v>
      </c>
      <c r="BX474" s="89">
        <v>-99</v>
      </c>
      <c r="BY474" s="89">
        <v>-99</v>
      </c>
      <c r="BZ474" s="89">
        <v>-99</v>
      </c>
      <c r="CA474" s="89">
        <v>-99</v>
      </c>
      <c r="CB474" s="89">
        <v>-99</v>
      </c>
      <c r="CC474" s="89">
        <v>-99</v>
      </c>
      <c r="CD474" s="89">
        <v>-99</v>
      </c>
      <c r="CE474" s="89">
        <v>-99</v>
      </c>
      <c r="CF474" s="89">
        <v>-99</v>
      </c>
      <c r="CG474" s="89">
        <v>-99</v>
      </c>
      <c r="CH474" s="89">
        <v>-99</v>
      </c>
      <c r="CI474" s="89">
        <v>-99</v>
      </c>
      <c r="CJ474" s="89">
        <v>-99</v>
      </c>
      <c r="CK474" s="89">
        <v>-99</v>
      </c>
      <c r="CL474" s="89">
        <v>-99</v>
      </c>
      <c r="CM474" s="89">
        <v>-99</v>
      </c>
      <c r="CN474" s="89">
        <v>-99</v>
      </c>
      <c r="CO474" s="89">
        <v>-99</v>
      </c>
      <c r="CP474" s="89">
        <v>-99</v>
      </c>
      <c r="CQ474" s="89">
        <v>-99</v>
      </c>
      <c r="CR474" s="89">
        <v>-99</v>
      </c>
      <c r="CS474" s="89">
        <v>-99</v>
      </c>
      <c r="CT474" s="89">
        <v>-99</v>
      </c>
      <c r="CU474" s="86">
        <v>-99</v>
      </c>
      <c r="CV474" s="86">
        <v>0.82110000000000005</v>
      </c>
      <c r="CW474" s="86">
        <v>82</v>
      </c>
      <c r="CX474" s="86">
        <v>2</v>
      </c>
      <c r="CY474" s="86">
        <v>-0.39679999999999999</v>
      </c>
      <c r="CZ474" s="86">
        <v>32</v>
      </c>
      <c r="DA474" s="86">
        <v>2</v>
      </c>
      <c r="DB474" s="86">
        <v>0.37459999999999999</v>
      </c>
      <c r="DC474" s="86">
        <v>67</v>
      </c>
      <c r="DD474" s="86">
        <v>-99</v>
      </c>
      <c r="DE474" s="86">
        <v>-99</v>
      </c>
      <c r="DF474" s="86">
        <v>-99</v>
      </c>
      <c r="DG474" s="86">
        <v>-99</v>
      </c>
      <c r="DH474" s="86">
        <v>-99</v>
      </c>
    </row>
    <row r="475" spans="1:112" x14ac:dyDescent="0.2">
      <c r="A475" s="85">
        <f>IF(ISERROR(SEARCH('School Lookup'!$F$3,Data!J475)),A474,A474+1)</f>
        <v>0</v>
      </c>
      <c r="B475" s="85">
        <f>IF(I475='School Lookup'!$G$13,1,0)</f>
        <v>0</v>
      </c>
      <c r="C475" s="85">
        <f t="shared" si="7"/>
        <v>473</v>
      </c>
      <c r="D475" s="86" t="s">
        <v>6478</v>
      </c>
      <c r="E475" s="86" t="s">
        <v>6586</v>
      </c>
      <c r="F475" s="86" t="s">
        <v>2760</v>
      </c>
      <c r="G475" s="86" t="s">
        <v>3193</v>
      </c>
      <c r="H475" s="86" t="s">
        <v>475</v>
      </c>
      <c r="I475" s="86" t="s">
        <v>5241</v>
      </c>
      <c r="J475" s="86" t="s">
        <v>476</v>
      </c>
      <c r="K475" s="86" t="s">
        <v>94</v>
      </c>
      <c r="L475" s="86">
        <v>1</v>
      </c>
      <c r="M475" s="86">
        <v>1</v>
      </c>
      <c r="N475" s="89">
        <v>0.111621372031662</v>
      </c>
      <c r="O475" s="89">
        <v>0.33607095161163802</v>
      </c>
      <c r="P475" s="89">
        <v>56.980400000000003</v>
      </c>
      <c r="Q475" s="89">
        <v>0.75781163690027897</v>
      </c>
      <c r="R475" s="89">
        <v>47.2295833773087</v>
      </c>
      <c r="S475" s="89">
        <v>0.54694129425595805</v>
      </c>
      <c r="T475" s="89">
        <v>0.62048206410086504</v>
      </c>
      <c r="U475" s="89">
        <v>0.36477382098171302</v>
      </c>
      <c r="V475" s="89">
        <v>0.22633561337269301</v>
      </c>
      <c r="W475" s="89">
        <v>1</v>
      </c>
      <c r="X475" s="89">
        <v>0.16552744063324501</v>
      </c>
      <c r="Y475" s="89">
        <v>0.47872446830505599</v>
      </c>
      <c r="Z475" s="89">
        <v>61.348300000000002</v>
      </c>
      <c r="AA475" s="89">
        <v>1.4366446440357601</v>
      </c>
      <c r="AB475" s="89">
        <v>51.7150635883905</v>
      </c>
      <c r="AC475" s="89">
        <v>0.95768455617040804</v>
      </c>
      <c r="AD475" s="89">
        <v>1.1164520467338199</v>
      </c>
      <c r="AE475" s="89">
        <v>0.36477382098171302</v>
      </c>
      <c r="AF475" s="89">
        <v>0.40725247902994899</v>
      </c>
      <c r="AG475" s="89">
        <v>1</v>
      </c>
      <c r="AH475" s="89">
        <v>-0.16005392670157101</v>
      </c>
      <c r="AI475" s="89">
        <v>-0.28741556615711</v>
      </c>
      <c r="AJ475" s="89">
        <v>43.9512</v>
      </c>
      <c r="AK475" s="89">
        <v>-0.457742462915876</v>
      </c>
      <c r="AL475" s="89">
        <v>53.403110471204201</v>
      </c>
      <c r="AM475" s="89">
        <v>-0.372579014536493</v>
      </c>
      <c r="AN475" s="89">
        <v>-0.43461202900902901</v>
      </c>
      <c r="AO475" s="89">
        <v>9.1915303176130905E-2</v>
      </c>
      <c r="AP475" s="89">
        <v>-3.9947496410358302E-2</v>
      </c>
      <c r="AQ475" s="89">
        <v>1</v>
      </c>
      <c r="AR475" s="89">
        <v>0.126610781671159</v>
      </c>
      <c r="AS475" s="89">
        <v>0.35460775284525198</v>
      </c>
      <c r="AT475" s="89">
        <v>68.319100000000006</v>
      </c>
      <c r="AU475" s="89">
        <v>2.1338532293017698</v>
      </c>
      <c r="AV475" s="89">
        <v>49.595709433962298</v>
      </c>
      <c r="AW475" s="89">
        <v>1.24423049107351</v>
      </c>
      <c r="AX475" s="89">
        <v>1.2719497678326599</v>
      </c>
      <c r="AY475" s="89">
        <v>0.178537054860443</v>
      </c>
      <c r="AZ475" s="89">
        <v>0.227090165479268</v>
      </c>
      <c r="BA475" s="89">
        <v>-99</v>
      </c>
      <c r="BB475" s="89">
        <v>-99</v>
      </c>
      <c r="BC475" s="89">
        <v>-99</v>
      </c>
      <c r="BD475" s="89">
        <v>-99</v>
      </c>
      <c r="BE475" s="89">
        <v>-99</v>
      </c>
      <c r="BF475" s="89">
        <v>-99</v>
      </c>
      <c r="BG475" s="89">
        <v>-99</v>
      </c>
      <c r="BH475" s="89">
        <v>-99</v>
      </c>
      <c r="BI475" s="89">
        <v>-99</v>
      </c>
      <c r="BJ475" s="89">
        <v>-99</v>
      </c>
      <c r="BK475" s="89">
        <v>-99</v>
      </c>
      <c r="BL475" s="89">
        <v>-99</v>
      </c>
      <c r="BM475" s="89">
        <v>-99</v>
      </c>
      <c r="BN475" s="89">
        <v>-99</v>
      </c>
      <c r="BO475" s="89">
        <v>-99</v>
      </c>
      <c r="BP475" s="89">
        <v>-99</v>
      </c>
      <c r="BQ475" s="89">
        <v>-99</v>
      </c>
      <c r="BR475" s="89">
        <v>-99</v>
      </c>
      <c r="BS475" s="89">
        <v>-99</v>
      </c>
      <c r="BT475" s="89">
        <v>-99</v>
      </c>
      <c r="BU475" s="89">
        <v>-99</v>
      </c>
      <c r="BV475" s="89">
        <v>-99</v>
      </c>
      <c r="BW475" s="89">
        <v>-99</v>
      </c>
      <c r="BX475" s="89">
        <v>-99</v>
      </c>
      <c r="BY475" s="89">
        <v>-99</v>
      </c>
      <c r="BZ475" s="89">
        <v>-99</v>
      </c>
      <c r="CA475" s="89">
        <v>-99</v>
      </c>
      <c r="CB475" s="89">
        <v>-99</v>
      </c>
      <c r="CC475" s="89">
        <v>-99</v>
      </c>
      <c r="CD475" s="89">
        <v>-99</v>
      </c>
      <c r="CE475" s="89">
        <v>-99</v>
      </c>
      <c r="CF475" s="89">
        <v>-99</v>
      </c>
      <c r="CG475" s="89">
        <v>-99</v>
      </c>
      <c r="CH475" s="89">
        <v>-99</v>
      </c>
      <c r="CI475" s="89">
        <v>-99</v>
      </c>
      <c r="CJ475" s="89">
        <v>-99</v>
      </c>
      <c r="CK475" s="89">
        <v>-99</v>
      </c>
      <c r="CL475" s="89">
        <v>-99</v>
      </c>
      <c r="CM475" s="89">
        <v>-99</v>
      </c>
      <c r="CN475" s="89">
        <v>-99</v>
      </c>
      <c r="CO475" s="89">
        <v>-99</v>
      </c>
      <c r="CP475" s="89">
        <v>-99</v>
      </c>
      <c r="CQ475" s="89">
        <v>-99</v>
      </c>
      <c r="CR475" s="89">
        <v>-99</v>
      </c>
      <c r="CS475" s="89">
        <v>-99</v>
      </c>
      <c r="CT475" s="89">
        <v>-99</v>
      </c>
      <c r="CU475" s="86">
        <v>-99</v>
      </c>
      <c r="CV475" s="86">
        <v>0.82069999999999999</v>
      </c>
      <c r="CW475" s="86">
        <v>82</v>
      </c>
      <c r="CX475" s="86">
        <v>2</v>
      </c>
      <c r="CY475" s="86">
        <v>-4.4999999999999997E-3</v>
      </c>
      <c r="CZ475" s="86">
        <v>51</v>
      </c>
      <c r="DA475" s="86">
        <v>4</v>
      </c>
      <c r="DB475" s="86">
        <v>1.1394</v>
      </c>
      <c r="DC475" s="86">
        <v>94</v>
      </c>
      <c r="DD475" s="86">
        <v>1</v>
      </c>
      <c r="DE475" s="86">
        <v>-99</v>
      </c>
      <c r="DF475" s="86">
        <v>-99</v>
      </c>
      <c r="DG475" s="86">
        <v>1</v>
      </c>
      <c r="DH475" s="86">
        <v>1</v>
      </c>
    </row>
    <row r="476" spans="1:112" x14ac:dyDescent="0.2">
      <c r="A476" s="85">
        <f>IF(ISERROR(SEARCH('School Lookup'!$F$3,Data!J476)),A475,A475+1)</f>
        <v>0</v>
      </c>
      <c r="B476" s="85">
        <f>IF(I476='School Lookup'!$G$13,1,0)</f>
        <v>0</v>
      </c>
      <c r="C476" s="85">
        <f t="shared" si="7"/>
        <v>474</v>
      </c>
      <c r="D476" s="86" t="s">
        <v>6478</v>
      </c>
      <c r="E476" s="86" t="s">
        <v>6790</v>
      </c>
      <c r="F476" s="86" t="s">
        <v>2774</v>
      </c>
      <c r="G476" s="86" t="s">
        <v>3038</v>
      </c>
      <c r="H476" s="86" t="s">
        <v>1624</v>
      </c>
      <c r="I476" s="86" t="s">
        <v>4539</v>
      </c>
      <c r="J476" s="86" t="s">
        <v>2513</v>
      </c>
      <c r="K476" s="86" t="s">
        <v>31</v>
      </c>
      <c r="L476" s="86">
        <v>1</v>
      </c>
      <c r="M476" s="86">
        <v>1</v>
      </c>
      <c r="N476" s="89">
        <v>0.26766781979082899</v>
      </c>
      <c r="O476" s="89">
        <v>0.67398936570252499</v>
      </c>
      <c r="P476" s="89">
        <v>54.799300000000002</v>
      </c>
      <c r="Q476" s="89">
        <v>0.52645928045690904</v>
      </c>
      <c r="R476" s="89">
        <v>53.982319308125497</v>
      </c>
      <c r="S476" s="89">
        <v>0.60022432307971696</v>
      </c>
      <c r="T476" s="89">
        <v>0.68094055281217003</v>
      </c>
      <c r="U476" s="89">
        <v>0.37204429811433698</v>
      </c>
      <c r="V476" s="89">
        <v>0.253340050028592</v>
      </c>
      <c r="W476" s="89">
        <v>1</v>
      </c>
      <c r="X476" s="89">
        <v>0.120374577634755</v>
      </c>
      <c r="Y476" s="89">
        <v>0.37242747700069101</v>
      </c>
      <c r="Z476" s="89">
        <v>57.218899999999998</v>
      </c>
      <c r="AA476" s="89">
        <v>0.92169624360153202</v>
      </c>
      <c r="AB476" s="89">
        <v>56.315388093322603</v>
      </c>
      <c r="AC476" s="89">
        <v>0.64706186030111101</v>
      </c>
      <c r="AD476" s="89">
        <v>0.75477789004346196</v>
      </c>
      <c r="AE476" s="89">
        <v>0.37204429811433698</v>
      </c>
      <c r="AF476" s="89">
        <v>0.28081081033344002</v>
      </c>
      <c r="AG476" s="89">
        <v>1</v>
      </c>
      <c r="AH476" s="89">
        <v>0.38861036144578298</v>
      </c>
      <c r="AI476" s="89">
        <v>0.893362913111728</v>
      </c>
      <c r="AJ476" s="89">
        <v>57.3827</v>
      </c>
      <c r="AK476" s="89">
        <v>0.85708038541728304</v>
      </c>
      <c r="AL476" s="89">
        <v>44.578315903614502</v>
      </c>
      <c r="AM476" s="89">
        <v>0.87522164926450496</v>
      </c>
      <c r="AN476" s="89">
        <v>0.87625675022221705</v>
      </c>
      <c r="AO476" s="89">
        <v>0.124214307093685</v>
      </c>
      <c r="AP476" s="89">
        <v>0.10884362506501701</v>
      </c>
      <c r="AQ476" s="89">
        <v>1</v>
      </c>
      <c r="AR476" s="89">
        <v>0.38949590909090898</v>
      </c>
      <c r="AS476" s="89">
        <v>0.945525144293063</v>
      </c>
      <c r="AT476" s="89">
        <v>63.995100000000001</v>
      </c>
      <c r="AU476" s="89">
        <v>1.66388339956354</v>
      </c>
      <c r="AV476" s="89">
        <v>57.727249999999998</v>
      </c>
      <c r="AW476" s="89">
        <v>1.3047042719283</v>
      </c>
      <c r="AX476" s="89">
        <v>1.3356767345737901</v>
      </c>
      <c r="AY476" s="89">
        <v>0.13169709667764101</v>
      </c>
      <c r="AZ476" s="89">
        <v>0.17590474804324099</v>
      </c>
      <c r="BA476" s="89">
        <v>-99</v>
      </c>
      <c r="BB476" s="89">
        <v>-99</v>
      </c>
      <c r="BC476" s="89">
        <v>-99</v>
      </c>
      <c r="BD476" s="89">
        <v>-99</v>
      </c>
      <c r="BE476" s="89">
        <v>-99</v>
      </c>
      <c r="BF476" s="89">
        <v>-99</v>
      </c>
      <c r="BG476" s="89">
        <v>-99</v>
      </c>
      <c r="BH476" s="89">
        <v>-99</v>
      </c>
      <c r="BI476" s="89">
        <v>-99</v>
      </c>
      <c r="BJ476" s="89">
        <v>-99</v>
      </c>
      <c r="BK476" s="89">
        <v>-99</v>
      </c>
      <c r="BL476" s="89">
        <v>-99</v>
      </c>
      <c r="BM476" s="89">
        <v>-99</v>
      </c>
      <c r="BN476" s="89">
        <v>-99</v>
      </c>
      <c r="BO476" s="89">
        <v>-99</v>
      </c>
      <c r="BP476" s="89">
        <v>-99</v>
      </c>
      <c r="BQ476" s="89">
        <v>-99</v>
      </c>
      <c r="BR476" s="89">
        <v>-99</v>
      </c>
      <c r="BS476" s="89">
        <v>-99</v>
      </c>
      <c r="BT476" s="89">
        <v>-99</v>
      </c>
      <c r="BU476" s="89">
        <v>-99</v>
      </c>
      <c r="BV476" s="89">
        <v>-99</v>
      </c>
      <c r="BW476" s="89">
        <v>-99</v>
      </c>
      <c r="BX476" s="89">
        <v>-99</v>
      </c>
      <c r="BY476" s="89">
        <v>-99</v>
      </c>
      <c r="BZ476" s="89">
        <v>-99</v>
      </c>
      <c r="CA476" s="89">
        <v>-99</v>
      </c>
      <c r="CB476" s="89">
        <v>-99</v>
      </c>
      <c r="CC476" s="89">
        <v>-99</v>
      </c>
      <c r="CD476" s="89">
        <v>-99</v>
      </c>
      <c r="CE476" s="89">
        <v>-99</v>
      </c>
      <c r="CF476" s="89">
        <v>-99</v>
      </c>
      <c r="CG476" s="89">
        <v>-99</v>
      </c>
      <c r="CH476" s="89">
        <v>-99</v>
      </c>
      <c r="CI476" s="89">
        <v>-99</v>
      </c>
      <c r="CJ476" s="89">
        <v>-99</v>
      </c>
      <c r="CK476" s="89">
        <v>-99</v>
      </c>
      <c r="CL476" s="89">
        <v>-99</v>
      </c>
      <c r="CM476" s="89">
        <v>-99</v>
      </c>
      <c r="CN476" s="89">
        <v>-99</v>
      </c>
      <c r="CO476" s="89">
        <v>-99</v>
      </c>
      <c r="CP476" s="89">
        <v>-99</v>
      </c>
      <c r="CQ476" s="89">
        <v>-99</v>
      </c>
      <c r="CR476" s="89">
        <v>-99</v>
      </c>
      <c r="CS476" s="89">
        <v>-99</v>
      </c>
      <c r="CT476" s="89">
        <v>-99</v>
      </c>
      <c r="CU476" s="86">
        <v>-99</v>
      </c>
      <c r="CV476" s="86">
        <v>0.81889999999999996</v>
      </c>
      <c r="CW476" s="86">
        <v>82</v>
      </c>
      <c r="CX476" s="86">
        <v>2</v>
      </c>
      <c r="CY476" s="86">
        <v>-0.1113</v>
      </c>
      <c r="CZ476" s="86">
        <v>46</v>
      </c>
      <c r="DA476" s="86">
        <v>4</v>
      </c>
      <c r="DB476" s="86">
        <v>0.86439999999999995</v>
      </c>
      <c r="DC476" s="86">
        <v>87</v>
      </c>
      <c r="DD476" s="86">
        <v>-99</v>
      </c>
      <c r="DE476" s="86">
        <v>-99</v>
      </c>
      <c r="DF476" s="86">
        <v>-99</v>
      </c>
      <c r="DG476" s="86">
        <v>-99</v>
      </c>
      <c r="DH476" s="86">
        <v>-99</v>
      </c>
    </row>
    <row r="477" spans="1:112" x14ac:dyDescent="0.2">
      <c r="A477" s="85">
        <f>IF(ISERROR(SEARCH('School Lookup'!$F$3,Data!J477)),A476,A476+1)</f>
        <v>0</v>
      </c>
      <c r="B477" s="85">
        <f>IF(I477='School Lookup'!$G$13,1,0)</f>
        <v>0</v>
      </c>
      <c r="C477" s="85">
        <f t="shared" si="7"/>
        <v>475</v>
      </c>
      <c r="D477" s="86" t="s">
        <v>6478</v>
      </c>
      <c r="E477" s="86" t="s">
        <v>6790</v>
      </c>
      <c r="F477" s="86" t="s">
        <v>2774</v>
      </c>
      <c r="G477" s="86" t="s">
        <v>2796</v>
      </c>
      <c r="H477" s="86" t="s">
        <v>6048</v>
      </c>
      <c r="I477" s="86" t="s">
        <v>4742</v>
      </c>
      <c r="J477" s="86" t="s">
        <v>2464</v>
      </c>
      <c r="K477" s="86" t="s">
        <v>56</v>
      </c>
      <c r="L477" s="86">
        <v>1</v>
      </c>
      <c r="M477" s="86">
        <v>1</v>
      </c>
      <c r="N477" s="89">
        <v>0.46598045222465401</v>
      </c>
      <c r="O477" s="89">
        <v>1.1034351570585199</v>
      </c>
      <c r="P477" s="89">
        <v>50.400300000000001</v>
      </c>
      <c r="Q477" s="89">
        <v>5.9851139613121301E-2</v>
      </c>
      <c r="R477" s="89">
        <v>50.255289788475601</v>
      </c>
      <c r="S477" s="89">
        <v>0.58164314833582098</v>
      </c>
      <c r="T477" s="89">
        <v>0.65985710901597705</v>
      </c>
      <c r="U477" s="89">
        <v>0.333657824288148</v>
      </c>
      <c r="V477" s="89">
        <v>0.220166487335338</v>
      </c>
      <c r="W477" s="89">
        <v>1</v>
      </c>
      <c r="X477" s="89">
        <v>0.362677753464624</v>
      </c>
      <c r="Y477" s="89">
        <v>0.94284753154005996</v>
      </c>
      <c r="Z477" s="89">
        <v>56.841000000000001</v>
      </c>
      <c r="AA477" s="89">
        <v>0.87457099525453397</v>
      </c>
      <c r="AB477" s="89">
        <v>51.2034644055434</v>
      </c>
      <c r="AC477" s="89">
        <v>0.90870926339729696</v>
      </c>
      <c r="AD477" s="89">
        <v>1.05942756672019</v>
      </c>
      <c r="AE477" s="89">
        <v>0.333657824288148</v>
      </c>
      <c r="AF477" s="89">
        <v>0.35348629690274502</v>
      </c>
      <c r="AG477" s="89">
        <v>1</v>
      </c>
      <c r="AH477" s="89">
        <v>0.47024032983508202</v>
      </c>
      <c r="AI477" s="89">
        <v>1.0690384801564601</v>
      </c>
      <c r="AJ477" s="89">
        <v>57.783200000000001</v>
      </c>
      <c r="AK477" s="89">
        <v>0.89628572739378798</v>
      </c>
      <c r="AL477" s="89">
        <v>49.7751475262369</v>
      </c>
      <c r="AM477" s="89">
        <v>0.98266210377512397</v>
      </c>
      <c r="AN477" s="89">
        <v>0.98912761295710505</v>
      </c>
      <c r="AO477" s="89">
        <v>0.16232660014602099</v>
      </c>
      <c r="AP477" s="89">
        <v>0.160561722521876</v>
      </c>
      <c r="AQ477" s="89">
        <v>1</v>
      </c>
      <c r="AR477" s="89">
        <v>0.28526857142857098</v>
      </c>
      <c r="AS477" s="89">
        <v>0.71124126869504101</v>
      </c>
      <c r="AT477" s="89">
        <v>51.359200000000001</v>
      </c>
      <c r="AU477" s="89">
        <v>0.290504173941594</v>
      </c>
      <c r="AV477" s="89">
        <v>49.7142914285714</v>
      </c>
      <c r="AW477" s="89">
        <v>0.50087272131831795</v>
      </c>
      <c r="AX477" s="89">
        <v>0.48860308104793099</v>
      </c>
      <c r="AY477" s="89">
        <v>0.17035775127768299</v>
      </c>
      <c r="AZ477" s="89">
        <v>8.3237322154672999E-2</v>
      </c>
      <c r="BA477" s="89">
        <v>-99</v>
      </c>
      <c r="BB477" s="89">
        <v>-99</v>
      </c>
      <c r="BC477" s="89">
        <v>-99</v>
      </c>
      <c r="BD477" s="89">
        <v>-99</v>
      </c>
      <c r="BE477" s="89">
        <v>-99</v>
      </c>
      <c r="BF477" s="89">
        <v>-99</v>
      </c>
      <c r="BG477" s="89">
        <v>-99</v>
      </c>
      <c r="BH477" s="89">
        <v>-99</v>
      </c>
      <c r="BI477" s="89">
        <v>-99</v>
      </c>
      <c r="BJ477" s="89">
        <v>-99</v>
      </c>
      <c r="BK477" s="89">
        <v>-99</v>
      </c>
      <c r="BL477" s="89">
        <v>-99</v>
      </c>
      <c r="BM477" s="89">
        <v>-99</v>
      </c>
      <c r="BN477" s="89">
        <v>-99</v>
      </c>
      <c r="BO477" s="89">
        <v>-99</v>
      </c>
      <c r="BP477" s="89">
        <v>-99</v>
      </c>
      <c r="BQ477" s="89">
        <v>-99</v>
      </c>
      <c r="BR477" s="89">
        <v>-99</v>
      </c>
      <c r="BS477" s="89">
        <v>-99</v>
      </c>
      <c r="BT477" s="89">
        <v>-99</v>
      </c>
      <c r="BU477" s="89">
        <v>-99</v>
      </c>
      <c r="BV477" s="89">
        <v>-99</v>
      </c>
      <c r="BW477" s="89">
        <v>-99</v>
      </c>
      <c r="BX477" s="89">
        <v>-99</v>
      </c>
      <c r="BY477" s="89">
        <v>-99</v>
      </c>
      <c r="BZ477" s="89">
        <v>-99</v>
      </c>
      <c r="CA477" s="89">
        <v>-99</v>
      </c>
      <c r="CB477" s="89">
        <v>-99</v>
      </c>
      <c r="CC477" s="89">
        <v>-99</v>
      </c>
      <c r="CD477" s="89">
        <v>-99</v>
      </c>
      <c r="CE477" s="89">
        <v>-99</v>
      </c>
      <c r="CF477" s="89">
        <v>-99</v>
      </c>
      <c r="CG477" s="89">
        <v>-99</v>
      </c>
      <c r="CH477" s="89">
        <v>-99</v>
      </c>
      <c r="CI477" s="89">
        <v>-99</v>
      </c>
      <c r="CJ477" s="89">
        <v>-99</v>
      </c>
      <c r="CK477" s="89">
        <v>-99</v>
      </c>
      <c r="CL477" s="89">
        <v>-99</v>
      </c>
      <c r="CM477" s="89">
        <v>-99</v>
      </c>
      <c r="CN477" s="89">
        <v>-99</v>
      </c>
      <c r="CO477" s="89">
        <v>-99</v>
      </c>
      <c r="CP477" s="89">
        <v>-99</v>
      </c>
      <c r="CQ477" s="89">
        <v>-99</v>
      </c>
      <c r="CR477" s="89">
        <v>-99</v>
      </c>
      <c r="CS477" s="89">
        <v>-99</v>
      </c>
      <c r="CT477" s="89">
        <v>-99</v>
      </c>
      <c r="CU477" s="86">
        <v>-99</v>
      </c>
      <c r="CV477" s="86">
        <v>0.8175</v>
      </c>
      <c r="CW477" s="86">
        <v>82</v>
      </c>
      <c r="CX477" s="86">
        <v>2</v>
      </c>
      <c r="CY477" s="86">
        <v>-2.2797999999999998</v>
      </c>
      <c r="CZ477" s="86">
        <v>0</v>
      </c>
      <c r="DA477" s="86">
        <v>4</v>
      </c>
      <c r="DB477" s="86">
        <v>0.50680000000000003</v>
      </c>
      <c r="DC477" s="86">
        <v>73</v>
      </c>
      <c r="DD477" s="86">
        <v>-99</v>
      </c>
      <c r="DE477" s="86">
        <v>-99</v>
      </c>
      <c r="DF477" s="86">
        <v>-99</v>
      </c>
      <c r="DG477" s="86">
        <v>-99</v>
      </c>
      <c r="DH477" s="86">
        <v>-99</v>
      </c>
    </row>
    <row r="478" spans="1:112" x14ac:dyDescent="0.2">
      <c r="A478" s="85">
        <f>IF(ISERROR(SEARCH('School Lookup'!$F$3,Data!J478)),A477,A477+1)</f>
        <v>0</v>
      </c>
      <c r="B478" s="85">
        <f>IF(I478='School Lookup'!$G$13,1,0)</f>
        <v>0</v>
      </c>
      <c r="C478" s="85">
        <f t="shared" si="7"/>
        <v>476</v>
      </c>
      <c r="D478" s="86" t="s">
        <v>6478</v>
      </c>
      <c r="E478" s="86" t="s">
        <v>6541</v>
      </c>
      <c r="F478" s="86" t="s">
        <v>2752</v>
      </c>
      <c r="G478" s="86" t="s">
        <v>3145</v>
      </c>
      <c r="H478" s="86" t="s">
        <v>1924</v>
      </c>
      <c r="I478" s="86" t="s">
        <v>5000</v>
      </c>
      <c r="J478" s="86" t="s">
        <v>1956</v>
      </c>
      <c r="K478" s="86" t="s">
        <v>586</v>
      </c>
      <c r="L478" s="86">
        <v>1</v>
      </c>
      <c r="M478" s="86">
        <v>1</v>
      </c>
      <c r="N478" s="89">
        <v>0.174697440585009</v>
      </c>
      <c r="O478" s="89">
        <v>0.47266210994118102</v>
      </c>
      <c r="P478" s="89">
        <v>58.422800000000002</v>
      </c>
      <c r="Q478" s="89">
        <v>0.91080904139063501</v>
      </c>
      <c r="R478" s="89">
        <v>51.919562888482602</v>
      </c>
      <c r="S478" s="89">
        <v>0.69173557566590804</v>
      </c>
      <c r="T478" s="89">
        <v>0.78477534136631899</v>
      </c>
      <c r="U478" s="89">
        <v>0.36934503713707001</v>
      </c>
      <c r="V478" s="89">
        <v>0.28985287760119999</v>
      </c>
      <c r="W478" s="89">
        <v>1</v>
      </c>
      <c r="X478" s="89">
        <v>0.196942385321101</v>
      </c>
      <c r="Y478" s="89">
        <v>0.55268022394393301</v>
      </c>
      <c r="Z478" s="89">
        <v>59.471400000000003</v>
      </c>
      <c r="AA478" s="89">
        <v>1.2025896595888701</v>
      </c>
      <c r="AB478" s="89">
        <v>51.192631559633</v>
      </c>
      <c r="AC478" s="89">
        <v>0.8776349417664</v>
      </c>
      <c r="AD478" s="89">
        <v>1.0232461182296699</v>
      </c>
      <c r="AE478" s="89">
        <v>0.36799459824442898</v>
      </c>
      <c r="AF478" s="89">
        <v>0.37654904418310098</v>
      </c>
      <c r="AG478" s="89">
        <v>1</v>
      </c>
      <c r="AH478" s="89">
        <v>0.13857413793103401</v>
      </c>
      <c r="AI478" s="89">
        <v>0.35526083841541301</v>
      </c>
      <c r="AJ478" s="89">
        <v>65.756799999999998</v>
      </c>
      <c r="AK478" s="89">
        <v>1.6768293348441301</v>
      </c>
      <c r="AL478" s="89">
        <v>41.810319827586198</v>
      </c>
      <c r="AM478" s="89">
        <v>1.0160450866297699</v>
      </c>
      <c r="AN478" s="89">
        <v>1.0241978859993299</v>
      </c>
      <c r="AO478" s="89">
        <v>0.15665091154625299</v>
      </c>
      <c r="AP478" s="89">
        <v>0.16044153244553999</v>
      </c>
      <c r="AQ478" s="89">
        <v>1</v>
      </c>
      <c r="AR478" s="89">
        <v>-5.3501273885350302E-2</v>
      </c>
      <c r="AS478" s="89">
        <v>-5.0251004599083098E-2</v>
      </c>
      <c r="AT478" s="89">
        <v>-99</v>
      </c>
      <c r="AU478" s="89">
        <v>-99</v>
      </c>
      <c r="AV478" s="89">
        <v>50.955396815286598</v>
      </c>
      <c r="AW478" s="89">
        <v>-5.0251004599083098E-2</v>
      </c>
      <c r="AX478" s="89">
        <v>-9.2168335181472494E-2</v>
      </c>
      <c r="AY478" s="89">
        <v>0.106009453072248</v>
      </c>
      <c r="AZ478" s="89">
        <v>-9.7707148031675808E-3</v>
      </c>
      <c r="BA478" s="89">
        <v>-99</v>
      </c>
      <c r="BB478" s="89">
        <v>-99</v>
      </c>
      <c r="BC478" s="89">
        <v>-99</v>
      </c>
      <c r="BD478" s="89">
        <v>-99</v>
      </c>
      <c r="BE478" s="89">
        <v>-99</v>
      </c>
      <c r="BF478" s="89">
        <v>-99</v>
      </c>
      <c r="BG478" s="89">
        <v>-99</v>
      </c>
      <c r="BH478" s="89">
        <v>-99</v>
      </c>
      <c r="BI478" s="89">
        <v>-99</v>
      </c>
      <c r="BJ478" s="89">
        <v>-99</v>
      </c>
      <c r="BK478" s="89">
        <v>-99</v>
      </c>
      <c r="BL478" s="89">
        <v>-99</v>
      </c>
      <c r="BM478" s="89">
        <v>-99</v>
      </c>
      <c r="BN478" s="89">
        <v>-99</v>
      </c>
      <c r="BO478" s="89">
        <v>-99</v>
      </c>
      <c r="BP478" s="89">
        <v>-99</v>
      </c>
      <c r="BQ478" s="89">
        <v>-99</v>
      </c>
      <c r="BR478" s="89">
        <v>-99</v>
      </c>
      <c r="BS478" s="89">
        <v>-99</v>
      </c>
      <c r="BT478" s="89">
        <v>-99</v>
      </c>
      <c r="BU478" s="89">
        <v>-99</v>
      </c>
      <c r="BV478" s="89">
        <v>-99</v>
      </c>
      <c r="BW478" s="89">
        <v>-99</v>
      </c>
      <c r="BX478" s="89">
        <v>-99</v>
      </c>
      <c r="BY478" s="89">
        <v>-99</v>
      </c>
      <c r="BZ478" s="89">
        <v>-99</v>
      </c>
      <c r="CA478" s="89">
        <v>-99</v>
      </c>
      <c r="CB478" s="89">
        <v>-99</v>
      </c>
      <c r="CC478" s="89">
        <v>-99</v>
      </c>
      <c r="CD478" s="89">
        <v>-99</v>
      </c>
      <c r="CE478" s="89">
        <v>-99</v>
      </c>
      <c r="CF478" s="89">
        <v>-99</v>
      </c>
      <c r="CG478" s="89">
        <v>-99</v>
      </c>
      <c r="CH478" s="89">
        <v>-99</v>
      </c>
      <c r="CI478" s="89">
        <v>-99</v>
      </c>
      <c r="CJ478" s="89">
        <v>-99</v>
      </c>
      <c r="CK478" s="89">
        <v>-99</v>
      </c>
      <c r="CL478" s="89">
        <v>-99</v>
      </c>
      <c r="CM478" s="89">
        <v>-99</v>
      </c>
      <c r="CN478" s="89">
        <v>-99</v>
      </c>
      <c r="CO478" s="89">
        <v>-99</v>
      </c>
      <c r="CP478" s="89">
        <v>-99</v>
      </c>
      <c r="CQ478" s="89">
        <v>-99</v>
      </c>
      <c r="CR478" s="89">
        <v>-99</v>
      </c>
      <c r="CS478" s="89">
        <v>-99</v>
      </c>
      <c r="CT478" s="89">
        <v>-99</v>
      </c>
      <c r="CU478" s="86">
        <v>-99</v>
      </c>
      <c r="CV478" s="86">
        <v>0.81710000000000005</v>
      </c>
      <c r="CW478" s="86">
        <v>82</v>
      </c>
      <c r="CX478" s="86">
        <v>2</v>
      </c>
      <c r="CY478" s="86">
        <v>-1.1569</v>
      </c>
      <c r="CZ478" s="86">
        <v>8</v>
      </c>
      <c r="DA478" s="86">
        <v>3</v>
      </c>
      <c r="DB478" s="86">
        <v>1.0416000000000001</v>
      </c>
      <c r="DC478" s="86">
        <v>92</v>
      </c>
      <c r="DD478" s="86">
        <v>-99</v>
      </c>
      <c r="DE478" s="86">
        <v>-99</v>
      </c>
      <c r="DF478" s="86">
        <v>-99</v>
      </c>
      <c r="DG478" s="86">
        <v>-99</v>
      </c>
      <c r="DH478" s="86">
        <v>-99</v>
      </c>
    </row>
    <row r="479" spans="1:112" x14ac:dyDescent="0.2">
      <c r="A479" s="85">
        <f>IF(ISERROR(SEARCH('School Lookup'!$F$3,Data!J479)),A478,A478+1)</f>
        <v>0</v>
      </c>
      <c r="B479" s="85">
        <f>IF(I479='School Lookup'!$G$13,1,0)</f>
        <v>0</v>
      </c>
      <c r="C479" s="85">
        <f t="shared" si="7"/>
        <v>477</v>
      </c>
      <c r="D479" s="86" t="s">
        <v>6478</v>
      </c>
      <c r="E479" s="86" t="s">
        <v>6513</v>
      </c>
      <c r="F479" s="86" t="s">
        <v>2745</v>
      </c>
      <c r="G479" s="86" t="s">
        <v>3119</v>
      </c>
      <c r="H479" s="86" t="s">
        <v>177</v>
      </c>
      <c r="I479" s="86" t="s">
        <v>4596</v>
      </c>
      <c r="J479" s="86" t="s">
        <v>488</v>
      </c>
      <c r="K479" s="86" t="s">
        <v>107</v>
      </c>
      <c r="L479" s="86">
        <v>1</v>
      </c>
      <c r="M479" s="86">
        <v>1</v>
      </c>
      <c r="N479" s="89">
        <v>0.24310000000000001</v>
      </c>
      <c r="O479" s="89">
        <v>0.62078777847895505</v>
      </c>
      <c r="P479" s="89">
        <v>67.349999999999994</v>
      </c>
      <c r="Q479" s="89">
        <v>1.8577297494926199</v>
      </c>
      <c r="R479" s="89">
        <v>47.916699999999999</v>
      </c>
      <c r="S479" s="89">
        <v>1.2392587639857899</v>
      </c>
      <c r="T479" s="89">
        <v>1.40603177575008</v>
      </c>
      <c r="U479" s="89">
        <v>0.39614855570839103</v>
      </c>
      <c r="V479" s="89">
        <v>0.55699745724349703</v>
      </c>
      <c r="W479" s="89">
        <v>1</v>
      </c>
      <c r="X479" s="89">
        <v>0.193361324041812</v>
      </c>
      <c r="Y479" s="89">
        <v>0.54424983848470598</v>
      </c>
      <c r="Z479" s="89">
        <v>50.2</v>
      </c>
      <c r="AA479" s="89">
        <v>4.6418642059466102E-2</v>
      </c>
      <c r="AB479" s="89">
        <v>39.721220905923303</v>
      </c>
      <c r="AC479" s="89">
        <v>0.29533424027208599</v>
      </c>
      <c r="AD479" s="89">
        <v>0.34524313276278101</v>
      </c>
      <c r="AE479" s="89">
        <v>0.39477303988995899</v>
      </c>
      <c r="AF479" s="89">
        <v>0.13629268102189601</v>
      </c>
      <c r="AG479" s="89">
        <v>1</v>
      </c>
      <c r="AH479" s="89">
        <v>0.24981315789473699</v>
      </c>
      <c r="AI479" s="89">
        <v>0.594657940916132</v>
      </c>
      <c r="AJ479" s="89">
        <v>-99</v>
      </c>
      <c r="AK479" s="89">
        <v>-99</v>
      </c>
      <c r="AL479" s="89">
        <v>58.5526184210526</v>
      </c>
      <c r="AM479" s="89">
        <v>0.594657940916132</v>
      </c>
      <c r="AN479" s="89">
        <v>0.58151239198562199</v>
      </c>
      <c r="AO479" s="89">
        <v>0.20907840440165101</v>
      </c>
      <c r="AP479" s="89">
        <v>0.121581683056141</v>
      </c>
      <c r="AQ479" s="89">
        <v>-99</v>
      </c>
      <c r="AR479" s="89">
        <v>-99</v>
      </c>
      <c r="AS479" s="89">
        <v>-99</v>
      </c>
      <c r="AT479" s="89">
        <v>-99</v>
      </c>
      <c r="AU479" s="89">
        <v>-99</v>
      </c>
      <c r="AV479" s="89">
        <v>-99</v>
      </c>
      <c r="AW479" s="89">
        <v>-99</v>
      </c>
      <c r="AX479" s="89">
        <v>-99</v>
      </c>
      <c r="AY479" s="89">
        <v>-99</v>
      </c>
      <c r="AZ479" s="89">
        <v>-99</v>
      </c>
      <c r="BA479" s="89">
        <v>-99</v>
      </c>
      <c r="BB479" s="89">
        <v>-99</v>
      </c>
      <c r="BC479" s="89">
        <v>-99</v>
      </c>
      <c r="BD479" s="89">
        <v>-99</v>
      </c>
      <c r="BE479" s="89">
        <v>-99</v>
      </c>
      <c r="BF479" s="89">
        <v>-99</v>
      </c>
      <c r="BG479" s="89">
        <v>-99</v>
      </c>
      <c r="BH479" s="89">
        <v>-99</v>
      </c>
      <c r="BI479" s="89">
        <v>-99</v>
      </c>
      <c r="BJ479" s="89">
        <v>-99</v>
      </c>
      <c r="BK479" s="89">
        <v>-99</v>
      </c>
      <c r="BL479" s="89">
        <v>-99</v>
      </c>
      <c r="BM479" s="89">
        <v>-99</v>
      </c>
      <c r="BN479" s="89">
        <v>-99</v>
      </c>
      <c r="BO479" s="89">
        <v>-99</v>
      </c>
      <c r="BP479" s="89">
        <v>-99</v>
      </c>
      <c r="BQ479" s="89">
        <v>-99</v>
      </c>
      <c r="BR479" s="89">
        <v>-99</v>
      </c>
      <c r="BS479" s="89">
        <v>-99</v>
      </c>
      <c r="BT479" s="89">
        <v>-99</v>
      </c>
      <c r="BU479" s="89">
        <v>-99</v>
      </c>
      <c r="BV479" s="89">
        <v>-99</v>
      </c>
      <c r="BW479" s="89">
        <v>-99</v>
      </c>
      <c r="BX479" s="89">
        <v>-99</v>
      </c>
      <c r="BY479" s="89">
        <v>-99</v>
      </c>
      <c r="BZ479" s="89">
        <v>-99</v>
      </c>
      <c r="CA479" s="89">
        <v>-99</v>
      </c>
      <c r="CB479" s="89">
        <v>-99</v>
      </c>
      <c r="CC479" s="89">
        <v>-99</v>
      </c>
      <c r="CD479" s="89">
        <v>-99</v>
      </c>
      <c r="CE479" s="89">
        <v>-99</v>
      </c>
      <c r="CF479" s="89">
        <v>-99</v>
      </c>
      <c r="CG479" s="89">
        <v>-99</v>
      </c>
      <c r="CH479" s="89">
        <v>-99</v>
      </c>
      <c r="CI479" s="89">
        <v>-99</v>
      </c>
      <c r="CJ479" s="89">
        <v>-99</v>
      </c>
      <c r="CK479" s="89">
        <v>-99</v>
      </c>
      <c r="CL479" s="89">
        <v>-99</v>
      </c>
      <c r="CM479" s="89">
        <v>-99</v>
      </c>
      <c r="CN479" s="89">
        <v>-99</v>
      </c>
      <c r="CO479" s="89">
        <v>-99</v>
      </c>
      <c r="CP479" s="89">
        <v>-99</v>
      </c>
      <c r="CQ479" s="89">
        <v>-99</v>
      </c>
      <c r="CR479" s="89">
        <v>-99</v>
      </c>
      <c r="CS479" s="89">
        <v>-99</v>
      </c>
      <c r="CT479" s="89">
        <v>-99</v>
      </c>
      <c r="CU479" s="86">
        <v>-99</v>
      </c>
      <c r="CV479" s="86">
        <v>0.81489999999999996</v>
      </c>
      <c r="CW479" s="86">
        <v>82</v>
      </c>
      <c r="CX479" s="86">
        <v>2</v>
      </c>
      <c r="CY479" s="86">
        <v>-0.95330000000000004</v>
      </c>
      <c r="CZ479" s="86">
        <v>12</v>
      </c>
      <c r="DA479" s="86">
        <v>2</v>
      </c>
      <c r="DB479" s="86">
        <v>0.75429999999999997</v>
      </c>
      <c r="DC479" s="86">
        <v>83</v>
      </c>
      <c r="DD479" s="86">
        <v>1</v>
      </c>
      <c r="DE479" s="86">
        <v>-99</v>
      </c>
      <c r="DF479" s="86">
        <v>-99</v>
      </c>
      <c r="DG479" s="86">
        <v>1</v>
      </c>
      <c r="DH479" s="86">
        <v>1</v>
      </c>
    </row>
    <row r="480" spans="1:112" x14ac:dyDescent="0.2">
      <c r="A480" s="85">
        <f>IF(ISERROR(SEARCH('School Lookup'!$F$3,Data!J480)),A479,A479+1)</f>
        <v>0</v>
      </c>
      <c r="B480" s="85">
        <f>IF(I480='School Lookup'!$G$13,1,0)</f>
        <v>0</v>
      </c>
      <c r="C480" s="85">
        <f t="shared" si="7"/>
        <v>478</v>
      </c>
      <c r="D480" s="86" t="s">
        <v>6478</v>
      </c>
      <c r="E480" s="86" t="s">
        <v>6637</v>
      </c>
      <c r="F480" s="86" t="s">
        <v>1091</v>
      </c>
      <c r="G480" s="86" t="s">
        <v>2875</v>
      </c>
      <c r="H480" s="86" t="s">
        <v>1033</v>
      </c>
      <c r="I480" s="86" t="s">
        <v>4054</v>
      </c>
      <c r="J480" s="86" t="s">
        <v>1034</v>
      </c>
      <c r="K480" s="86" t="s">
        <v>6485</v>
      </c>
      <c r="L480" s="86">
        <v>1</v>
      </c>
      <c r="M480" s="86">
        <v>1</v>
      </c>
      <c r="N480" s="89">
        <v>0.255815942028986</v>
      </c>
      <c r="O480" s="89">
        <v>0.64832413720938997</v>
      </c>
      <c r="P480" s="89">
        <v>47.596200000000003</v>
      </c>
      <c r="Q480" s="89">
        <v>-0.23758370642917501</v>
      </c>
      <c r="R480" s="89">
        <v>50.517586956521697</v>
      </c>
      <c r="S480" s="89">
        <v>0.205370215390107</v>
      </c>
      <c r="T480" s="89">
        <v>0.23291266965024099</v>
      </c>
      <c r="U480" s="89">
        <v>0.37529137529137502</v>
      </c>
      <c r="V480" s="89">
        <v>8.7410116115824596E-2</v>
      </c>
      <c r="W480" s="89">
        <v>1</v>
      </c>
      <c r="X480" s="89">
        <v>0.31055477178423202</v>
      </c>
      <c r="Y480" s="89">
        <v>0.82014177685461698</v>
      </c>
      <c r="Z480" s="89">
        <v>59.339700000000001</v>
      </c>
      <c r="AA480" s="89">
        <v>1.1861662798394601</v>
      </c>
      <c r="AB480" s="89">
        <v>51.659790871369303</v>
      </c>
      <c r="AC480" s="89">
        <v>1.0031540283470399</v>
      </c>
      <c r="AD480" s="89">
        <v>1.1693945175298299</v>
      </c>
      <c r="AE480" s="89">
        <v>0.37451437451437503</v>
      </c>
      <c r="AF480" s="89">
        <v>0.43795505629322301</v>
      </c>
      <c r="AG480" s="89">
        <v>1</v>
      </c>
      <c r="AH480" s="89">
        <v>0.49270125786163499</v>
      </c>
      <c r="AI480" s="89">
        <v>1.11737656413804</v>
      </c>
      <c r="AJ480" s="89">
        <v>-99</v>
      </c>
      <c r="AK480" s="89">
        <v>-99</v>
      </c>
      <c r="AL480" s="89">
        <v>57.8616220125786</v>
      </c>
      <c r="AM480" s="89">
        <v>1.11737656413804</v>
      </c>
      <c r="AN480" s="89">
        <v>1.1306510031296999</v>
      </c>
      <c r="AO480" s="89">
        <v>0.12354312354312399</v>
      </c>
      <c r="AP480" s="89">
        <v>0.139684156563809</v>
      </c>
      <c r="AQ480" s="89">
        <v>1</v>
      </c>
      <c r="AR480" s="89">
        <v>0.48076687116564398</v>
      </c>
      <c r="AS480" s="89">
        <v>1.1506854717467301</v>
      </c>
      <c r="AT480" s="89">
        <v>-99</v>
      </c>
      <c r="AU480" s="89">
        <v>-99</v>
      </c>
      <c r="AV480" s="89">
        <v>42.331286503067503</v>
      </c>
      <c r="AW480" s="89">
        <v>1.1506854717467301</v>
      </c>
      <c r="AX480" s="89">
        <v>1.1733724959774401</v>
      </c>
      <c r="AY480" s="89">
        <v>0.12665112665112699</v>
      </c>
      <c r="AZ480" s="89">
        <v>0.14860894859698801</v>
      </c>
      <c r="BA480" s="89">
        <v>-99</v>
      </c>
      <c r="BB480" s="89">
        <v>-99</v>
      </c>
      <c r="BC480" s="89">
        <v>-99</v>
      </c>
      <c r="BD480" s="89">
        <v>-99</v>
      </c>
      <c r="BE480" s="89">
        <v>-99</v>
      </c>
      <c r="BF480" s="89">
        <v>-99</v>
      </c>
      <c r="BG480" s="89">
        <v>-99</v>
      </c>
      <c r="BH480" s="89">
        <v>-99</v>
      </c>
      <c r="BI480" s="89">
        <v>-99</v>
      </c>
      <c r="BJ480" s="89">
        <v>-99</v>
      </c>
      <c r="BK480" s="89">
        <v>-99</v>
      </c>
      <c r="BL480" s="89">
        <v>-99</v>
      </c>
      <c r="BM480" s="89">
        <v>-99</v>
      </c>
      <c r="BN480" s="89">
        <v>-99</v>
      </c>
      <c r="BO480" s="89">
        <v>-99</v>
      </c>
      <c r="BP480" s="89">
        <v>-99</v>
      </c>
      <c r="BQ480" s="89">
        <v>-99</v>
      </c>
      <c r="BR480" s="89">
        <v>-99</v>
      </c>
      <c r="BS480" s="89">
        <v>-99</v>
      </c>
      <c r="BT480" s="89">
        <v>-99</v>
      </c>
      <c r="BU480" s="89">
        <v>-99</v>
      </c>
      <c r="BV480" s="89">
        <v>-99</v>
      </c>
      <c r="BW480" s="89">
        <v>-99</v>
      </c>
      <c r="BX480" s="89">
        <v>-99</v>
      </c>
      <c r="BY480" s="89">
        <v>-99</v>
      </c>
      <c r="BZ480" s="89">
        <v>-99</v>
      </c>
      <c r="CA480" s="89">
        <v>-99</v>
      </c>
      <c r="CB480" s="89">
        <v>-99</v>
      </c>
      <c r="CC480" s="89">
        <v>-99</v>
      </c>
      <c r="CD480" s="89">
        <v>-99</v>
      </c>
      <c r="CE480" s="89">
        <v>-99</v>
      </c>
      <c r="CF480" s="89">
        <v>-99</v>
      </c>
      <c r="CG480" s="89">
        <v>-99</v>
      </c>
      <c r="CH480" s="89">
        <v>-99</v>
      </c>
      <c r="CI480" s="89">
        <v>-99</v>
      </c>
      <c r="CJ480" s="89">
        <v>-99</v>
      </c>
      <c r="CK480" s="89">
        <v>-99</v>
      </c>
      <c r="CL480" s="89">
        <v>-99</v>
      </c>
      <c r="CM480" s="89">
        <v>-99</v>
      </c>
      <c r="CN480" s="89">
        <v>-99</v>
      </c>
      <c r="CO480" s="89">
        <v>-99</v>
      </c>
      <c r="CP480" s="89">
        <v>-99</v>
      </c>
      <c r="CQ480" s="89">
        <v>-99</v>
      </c>
      <c r="CR480" s="89">
        <v>-99</v>
      </c>
      <c r="CS480" s="89">
        <v>-99</v>
      </c>
      <c r="CT480" s="89">
        <v>-99</v>
      </c>
      <c r="CU480" s="86">
        <v>-99</v>
      </c>
      <c r="CV480" s="86">
        <v>0.81369999999999998</v>
      </c>
      <c r="CW480" s="86">
        <v>82</v>
      </c>
      <c r="CX480" s="86">
        <v>2</v>
      </c>
      <c r="CY480" s="86">
        <v>-0.43259999999999998</v>
      </c>
      <c r="CZ480" s="86">
        <v>30</v>
      </c>
      <c r="DA480" s="86">
        <v>2</v>
      </c>
      <c r="DB480" s="86">
        <v>0.35510000000000003</v>
      </c>
      <c r="DC480" s="86">
        <v>66</v>
      </c>
      <c r="DD480" s="86">
        <v>-99</v>
      </c>
      <c r="DE480" s="86">
        <v>-99</v>
      </c>
      <c r="DF480" s="86">
        <v>-99</v>
      </c>
      <c r="DG480" s="86">
        <v>-99</v>
      </c>
      <c r="DH480" s="86">
        <v>-99</v>
      </c>
    </row>
    <row r="481" spans="1:112" x14ac:dyDescent="0.2">
      <c r="A481" s="85">
        <f>IF(ISERROR(SEARCH('School Lookup'!$F$3,Data!J481)),A480,A480+1)</f>
        <v>0</v>
      </c>
      <c r="B481" s="85">
        <f>IF(I481='School Lookup'!$G$13,1,0)</f>
        <v>0</v>
      </c>
      <c r="C481" s="85">
        <f t="shared" si="7"/>
        <v>479</v>
      </c>
      <c r="D481" s="86" t="s">
        <v>6478</v>
      </c>
      <c r="E481" s="86" t="s">
        <v>6489</v>
      </c>
      <c r="F481" s="86" t="s">
        <v>2741</v>
      </c>
      <c r="G481" s="86" t="s">
        <v>2994</v>
      </c>
      <c r="H481" s="86" t="s">
        <v>864</v>
      </c>
      <c r="I481" s="86" t="s">
        <v>4011</v>
      </c>
      <c r="J481" s="86" t="s">
        <v>1147</v>
      </c>
      <c r="K481" s="86" t="s">
        <v>36</v>
      </c>
      <c r="L481" s="86">
        <v>1</v>
      </c>
      <c r="M481" s="86">
        <v>-99</v>
      </c>
      <c r="N481" s="89">
        <v>-99</v>
      </c>
      <c r="O481" s="89">
        <v>-99</v>
      </c>
      <c r="P481" s="89">
        <v>-99</v>
      </c>
      <c r="Q481" s="89">
        <v>-99</v>
      </c>
      <c r="R481" s="89">
        <v>-99</v>
      </c>
      <c r="S481" s="89">
        <v>-99</v>
      </c>
      <c r="T481" s="89">
        <v>-99</v>
      </c>
      <c r="U481" s="89">
        <v>-99</v>
      </c>
      <c r="V481" s="89">
        <v>-99</v>
      </c>
      <c r="W481" s="89">
        <v>-99</v>
      </c>
      <c r="X481" s="89">
        <v>-99</v>
      </c>
      <c r="Y481" s="89">
        <v>-99</v>
      </c>
      <c r="Z481" s="89">
        <v>-99</v>
      </c>
      <c r="AA481" s="89">
        <v>-99</v>
      </c>
      <c r="AB481" s="89">
        <v>-99</v>
      </c>
      <c r="AC481" s="89">
        <v>-99</v>
      </c>
      <c r="AD481" s="89">
        <v>-99</v>
      </c>
      <c r="AE481" s="89">
        <v>-99</v>
      </c>
      <c r="AF481" s="89">
        <v>-99</v>
      </c>
      <c r="AG481" s="89">
        <v>-99</v>
      </c>
      <c r="AH481" s="89">
        <v>-99</v>
      </c>
      <c r="AI481" s="89">
        <v>-99</v>
      </c>
      <c r="AJ481" s="89">
        <v>-99</v>
      </c>
      <c r="AK481" s="89">
        <v>-99</v>
      </c>
      <c r="AL481" s="89">
        <v>-99</v>
      </c>
      <c r="AM481" s="89">
        <v>-99</v>
      </c>
      <c r="AN481" s="89">
        <v>-99</v>
      </c>
      <c r="AO481" s="89">
        <v>-99</v>
      </c>
      <c r="AP481" s="89">
        <v>-99</v>
      </c>
      <c r="AQ481" s="89">
        <v>-99</v>
      </c>
      <c r="AR481" s="89">
        <v>-99</v>
      </c>
      <c r="AS481" s="89">
        <v>-99</v>
      </c>
      <c r="AT481" s="89">
        <v>-99</v>
      </c>
      <c r="AU481" s="89">
        <v>-99</v>
      </c>
      <c r="AV481" s="89">
        <v>-99</v>
      </c>
      <c r="AW481" s="89">
        <v>-99</v>
      </c>
      <c r="AX481" s="89">
        <v>-99</v>
      </c>
      <c r="AY481" s="89">
        <v>-99</v>
      </c>
      <c r="AZ481" s="89">
        <v>-99</v>
      </c>
      <c r="BA481" s="89">
        <v>1</v>
      </c>
      <c r="BB481" s="89">
        <v>-5.3164851485148497E-2</v>
      </c>
      <c r="BC481" s="89">
        <v>0.10484633510982699</v>
      </c>
      <c r="BD481" s="89">
        <v>55.406300000000002</v>
      </c>
      <c r="BE481" s="89">
        <v>0.71119912161947896</v>
      </c>
      <c r="BF481" s="89">
        <v>54.455434158415798</v>
      </c>
      <c r="BG481" s="89">
        <v>0.40802272836465298</v>
      </c>
      <c r="BH481" s="89">
        <v>0.44677502081944298</v>
      </c>
      <c r="BI481" s="89">
        <v>0.25</v>
      </c>
      <c r="BJ481" s="89">
        <v>0.11169375520486099</v>
      </c>
      <c r="BK481" s="89">
        <v>1</v>
      </c>
      <c r="BL481" s="89">
        <v>4.2078606965174098E-2</v>
      </c>
      <c r="BM481" s="89">
        <v>0.284174310207501</v>
      </c>
      <c r="BN481" s="89">
        <v>55.319600000000001</v>
      </c>
      <c r="BO481" s="89">
        <v>0.74825983318212697</v>
      </c>
      <c r="BP481" s="89">
        <v>59.204007960199</v>
      </c>
      <c r="BQ481" s="89">
        <v>0.51621707169481401</v>
      </c>
      <c r="BR481" s="89">
        <v>0.55338320543322705</v>
      </c>
      <c r="BS481" s="89">
        <v>0.24876237623762401</v>
      </c>
      <c r="BT481" s="89">
        <v>0.13766092115356299</v>
      </c>
      <c r="BU481" s="89">
        <v>1</v>
      </c>
      <c r="BV481" s="89">
        <v>0.34589605911330101</v>
      </c>
      <c r="BW481" s="89">
        <v>0.953892500075883</v>
      </c>
      <c r="BX481" s="89">
        <v>68.928600000000003</v>
      </c>
      <c r="BY481" s="89">
        <v>2.0447034145837502</v>
      </c>
      <c r="BZ481" s="89">
        <v>49.261053201970398</v>
      </c>
      <c r="CA481" s="89">
        <v>1.49929795732982</v>
      </c>
      <c r="CB481" s="89">
        <v>1.5901814044324301</v>
      </c>
      <c r="CC481" s="89">
        <v>0.25123762376237602</v>
      </c>
      <c r="CD481" s="89">
        <v>0.399513397400722</v>
      </c>
      <c r="CE481" s="89">
        <v>1</v>
      </c>
      <c r="CF481" s="89">
        <v>0.11966435643564401</v>
      </c>
      <c r="CG481" s="89">
        <v>0.47364535745810499</v>
      </c>
      <c r="CH481" s="89">
        <v>61.814399999999999</v>
      </c>
      <c r="CI481" s="89">
        <v>1.42863324424278</v>
      </c>
      <c r="CJ481" s="89">
        <v>53.465383168316798</v>
      </c>
      <c r="CK481" s="89">
        <v>0.95113930085044296</v>
      </c>
      <c r="CL481" s="89">
        <v>1.0383390036034299</v>
      </c>
      <c r="CM481" s="89">
        <v>0.25</v>
      </c>
      <c r="CN481" s="89">
        <v>0.25958475090085698</v>
      </c>
      <c r="CO481" s="89">
        <v>92.49</v>
      </c>
      <c r="CP481" s="89">
        <v>0.38540000000000002</v>
      </c>
      <c r="CQ481" s="89">
        <v>-1.3</v>
      </c>
      <c r="CR481" s="89">
        <v>-0.37019999999999997</v>
      </c>
      <c r="CS481" s="89">
        <v>0.38540000000000002</v>
      </c>
      <c r="CT481" s="89">
        <v>-4.3200000000000002E-2</v>
      </c>
      <c r="CU481" s="86" t="s">
        <v>6988</v>
      </c>
      <c r="CV481" s="86">
        <v>0.81330000000000002</v>
      </c>
      <c r="CW481" s="86">
        <v>82</v>
      </c>
      <c r="CX481" s="86">
        <v>2</v>
      </c>
      <c r="CY481" s="86">
        <v>-1.5699999999999999E-2</v>
      </c>
      <c r="CZ481" s="86">
        <v>51</v>
      </c>
      <c r="DA481" s="86">
        <v>4</v>
      </c>
      <c r="DB481" s="86">
        <v>1.2347999999999999</v>
      </c>
      <c r="DC481" s="86">
        <v>95</v>
      </c>
      <c r="DD481" s="86">
        <v>1</v>
      </c>
      <c r="DE481" s="86">
        <v>-99</v>
      </c>
      <c r="DF481" s="86">
        <v>1</v>
      </c>
      <c r="DG481" s="86">
        <v>-99</v>
      </c>
      <c r="DH481" s="86">
        <v>1</v>
      </c>
    </row>
    <row r="482" spans="1:112" x14ac:dyDescent="0.2">
      <c r="A482" s="85">
        <f>IF(ISERROR(SEARCH('School Lookup'!$F$3,Data!J482)),A481,A481+1)</f>
        <v>0</v>
      </c>
      <c r="B482" s="85">
        <f>IF(I482='School Lookup'!$G$13,1,0)</f>
        <v>0</v>
      </c>
      <c r="C482" s="85">
        <f t="shared" si="7"/>
        <v>480</v>
      </c>
      <c r="D482" s="86" t="s">
        <v>6478</v>
      </c>
      <c r="E482" s="86" t="s">
        <v>6702</v>
      </c>
      <c r="F482" s="86" t="s">
        <v>1150</v>
      </c>
      <c r="G482" s="86" t="s">
        <v>2923</v>
      </c>
      <c r="H482" s="86" t="s">
        <v>1041</v>
      </c>
      <c r="I482" s="86" t="s">
        <v>4604</v>
      </c>
      <c r="J482" s="86" t="s">
        <v>1140</v>
      </c>
      <c r="K482" s="86" t="s">
        <v>31</v>
      </c>
      <c r="L482" s="86">
        <v>1</v>
      </c>
      <c r="M482" s="86">
        <v>1</v>
      </c>
      <c r="N482" s="89">
        <v>0.38601050228310502</v>
      </c>
      <c r="O482" s="89">
        <v>0.93026031682837196</v>
      </c>
      <c r="P482" s="89">
        <v>54.6995</v>
      </c>
      <c r="Q482" s="89">
        <v>0.51587335355165498</v>
      </c>
      <c r="R482" s="89">
        <v>51.141538812785399</v>
      </c>
      <c r="S482" s="89">
        <v>0.72306683519001402</v>
      </c>
      <c r="T482" s="89">
        <v>0.82032588423269004</v>
      </c>
      <c r="U482" s="89">
        <v>0.37403928266438902</v>
      </c>
      <c r="V482" s="89">
        <v>0.30683410528942601</v>
      </c>
      <c r="W482" s="89">
        <v>1</v>
      </c>
      <c r="X482" s="89">
        <v>0.27988122866894199</v>
      </c>
      <c r="Y482" s="89">
        <v>0.74793139794887498</v>
      </c>
      <c r="Z482" s="89">
        <v>55.790199999999999</v>
      </c>
      <c r="AA482" s="89">
        <v>0.74353312554554696</v>
      </c>
      <c r="AB482" s="89">
        <v>55.631382252559703</v>
      </c>
      <c r="AC482" s="89">
        <v>0.74573226174721097</v>
      </c>
      <c r="AD482" s="89">
        <v>0.86966496915223701</v>
      </c>
      <c r="AE482" s="89">
        <v>0.37532023911187001</v>
      </c>
      <c r="AF482" s="89">
        <v>0.32640286416943498</v>
      </c>
      <c r="AG482" s="89">
        <v>1</v>
      </c>
      <c r="AH482" s="89">
        <v>0.38972423208191098</v>
      </c>
      <c r="AI482" s="89">
        <v>0.89576007017888604</v>
      </c>
      <c r="AJ482" s="89">
        <v>63.0548</v>
      </c>
      <c r="AK482" s="89">
        <v>1.41232787661562</v>
      </c>
      <c r="AL482" s="89">
        <v>49.146749146757699</v>
      </c>
      <c r="AM482" s="89">
        <v>1.1540439733972501</v>
      </c>
      <c r="AN482" s="89">
        <v>1.16917170872604</v>
      </c>
      <c r="AO482" s="89">
        <v>0.125106746370623</v>
      </c>
      <c r="AP482" s="89">
        <v>0.14627126842729701</v>
      </c>
      <c r="AQ482" s="89">
        <v>1</v>
      </c>
      <c r="AR482" s="89">
        <v>0.13409387755102001</v>
      </c>
      <c r="AS482" s="89">
        <v>0.37142837537602402</v>
      </c>
      <c r="AT482" s="89">
        <v>50.2727</v>
      </c>
      <c r="AU482" s="89">
        <v>0.17241392879576001</v>
      </c>
      <c r="AV482" s="89">
        <v>57.823128571428597</v>
      </c>
      <c r="AW482" s="89">
        <v>0.27192115208589202</v>
      </c>
      <c r="AX482" s="89">
        <v>0.24733506652048401</v>
      </c>
      <c r="AY482" s="89">
        <v>0.125533731853117</v>
      </c>
      <c r="AZ482" s="89">
        <v>3.1048893918455299E-2</v>
      </c>
      <c r="BA482" s="89">
        <v>-99</v>
      </c>
      <c r="BB482" s="89">
        <v>-99</v>
      </c>
      <c r="BC482" s="89">
        <v>-99</v>
      </c>
      <c r="BD482" s="89">
        <v>-99</v>
      </c>
      <c r="BE482" s="89">
        <v>-99</v>
      </c>
      <c r="BF482" s="89">
        <v>-99</v>
      </c>
      <c r="BG482" s="89">
        <v>-99</v>
      </c>
      <c r="BH482" s="89">
        <v>-99</v>
      </c>
      <c r="BI482" s="89">
        <v>-99</v>
      </c>
      <c r="BJ482" s="89">
        <v>-99</v>
      </c>
      <c r="BK482" s="89">
        <v>-99</v>
      </c>
      <c r="BL482" s="89">
        <v>-99</v>
      </c>
      <c r="BM482" s="89">
        <v>-99</v>
      </c>
      <c r="BN482" s="89">
        <v>-99</v>
      </c>
      <c r="BO482" s="89">
        <v>-99</v>
      </c>
      <c r="BP482" s="89">
        <v>-99</v>
      </c>
      <c r="BQ482" s="89">
        <v>-99</v>
      </c>
      <c r="BR482" s="89">
        <v>-99</v>
      </c>
      <c r="BS482" s="89">
        <v>-99</v>
      </c>
      <c r="BT482" s="89">
        <v>-99</v>
      </c>
      <c r="BU482" s="89">
        <v>-99</v>
      </c>
      <c r="BV482" s="89">
        <v>-99</v>
      </c>
      <c r="BW482" s="89">
        <v>-99</v>
      </c>
      <c r="BX482" s="89">
        <v>-99</v>
      </c>
      <c r="BY482" s="89">
        <v>-99</v>
      </c>
      <c r="BZ482" s="89">
        <v>-99</v>
      </c>
      <c r="CA482" s="89">
        <v>-99</v>
      </c>
      <c r="CB482" s="89">
        <v>-99</v>
      </c>
      <c r="CC482" s="89">
        <v>-99</v>
      </c>
      <c r="CD482" s="89">
        <v>-99</v>
      </c>
      <c r="CE482" s="89">
        <v>-99</v>
      </c>
      <c r="CF482" s="89">
        <v>-99</v>
      </c>
      <c r="CG482" s="89">
        <v>-99</v>
      </c>
      <c r="CH482" s="89">
        <v>-99</v>
      </c>
      <c r="CI482" s="89">
        <v>-99</v>
      </c>
      <c r="CJ482" s="89">
        <v>-99</v>
      </c>
      <c r="CK482" s="89">
        <v>-99</v>
      </c>
      <c r="CL482" s="89">
        <v>-99</v>
      </c>
      <c r="CM482" s="89">
        <v>-99</v>
      </c>
      <c r="CN482" s="89">
        <v>-99</v>
      </c>
      <c r="CO482" s="89">
        <v>-99</v>
      </c>
      <c r="CP482" s="89">
        <v>-99</v>
      </c>
      <c r="CQ482" s="89">
        <v>-99</v>
      </c>
      <c r="CR482" s="89">
        <v>-99</v>
      </c>
      <c r="CS482" s="89">
        <v>-99</v>
      </c>
      <c r="CT482" s="89">
        <v>-99</v>
      </c>
      <c r="CU482" s="86">
        <v>-99</v>
      </c>
      <c r="CV482" s="86">
        <v>0.81059999999999999</v>
      </c>
      <c r="CW482" s="86">
        <v>82</v>
      </c>
      <c r="CX482" s="86">
        <v>2</v>
      </c>
      <c r="CY482" s="86">
        <v>-5.3800000000000001E-2</v>
      </c>
      <c r="CZ482" s="86">
        <v>49</v>
      </c>
      <c r="DA482" s="86">
        <v>4</v>
      </c>
      <c r="DB482" s="86">
        <v>0.6704</v>
      </c>
      <c r="DC482" s="86">
        <v>80</v>
      </c>
      <c r="DD482" s="86">
        <v>-99</v>
      </c>
      <c r="DE482" s="86">
        <v>-99</v>
      </c>
      <c r="DF482" s="86">
        <v>-99</v>
      </c>
      <c r="DG482" s="86">
        <v>-99</v>
      </c>
      <c r="DH482" s="86">
        <v>-99</v>
      </c>
    </row>
    <row r="483" spans="1:112" x14ac:dyDescent="0.2">
      <c r="A483" s="85">
        <f>IF(ISERROR(SEARCH('School Lookup'!$F$3,Data!J483)),A482,A482+1)</f>
        <v>0</v>
      </c>
      <c r="B483" s="85">
        <f>IF(I483='School Lookup'!$G$13,1,0)</f>
        <v>0</v>
      </c>
      <c r="C483" s="85">
        <f t="shared" si="7"/>
        <v>481</v>
      </c>
      <c r="D483" s="86" t="s">
        <v>6478</v>
      </c>
      <c r="E483" s="86" t="s">
        <v>6598</v>
      </c>
      <c r="F483" s="86" t="s">
        <v>2755</v>
      </c>
      <c r="G483" s="86" t="s">
        <v>2982</v>
      </c>
      <c r="H483" s="86" t="s">
        <v>669</v>
      </c>
      <c r="I483" s="86" t="s">
        <v>5648</v>
      </c>
      <c r="J483" s="86" t="s">
        <v>963</v>
      </c>
      <c r="K483" s="86" t="s">
        <v>107</v>
      </c>
      <c r="L483" s="86">
        <v>1</v>
      </c>
      <c r="M483" s="86">
        <v>1</v>
      </c>
      <c r="N483" s="89">
        <v>0.107078901734104</v>
      </c>
      <c r="O483" s="89">
        <v>0.326234237088185</v>
      </c>
      <c r="P483" s="89">
        <v>66.7</v>
      </c>
      <c r="Q483" s="89">
        <v>1.7887833317730399</v>
      </c>
      <c r="R483" s="89">
        <v>54.624304046242798</v>
      </c>
      <c r="S483" s="89">
        <v>1.0575087844306099</v>
      </c>
      <c r="T483" s="89">
        <v>1.19980609132883</v>
      </c>
      <c r="U483" s="89">
        <v>0.39273552780930798</v>
      </c>
      <c r="V483" s="89">
        <v>0.47120647854685099</v>
      </c>
      <c r="W483" s="89">
        <v>1</v>
      </c>
      <c r="X483" s="89">
        <v>6.0013872832369898E-2</v>
      </c>
      <c r="Y483" s="89">
        <v>0.230328817305093</v>
      </c>
      <c r="Z483" s="89">
        <v>61.012500000000003</v>
      </c>
      <c r="AA483" s="89">
        <v>1.39476939027836</v>
      </c>
      <c r="AB483" s="89">
        <v>54.913306647398798</v>
      </c>
      <c r="AC483" s="89">
        <v>0.81254910379172696</v>
      </c>
      <c r="AD483" s="89">
        <v>0.947463292714953</v>
      </c>
      <c r="AE483" s="89">
        <v>0.39273552780930798</v>
      </c>
      <c r="AF483" s="89">
        <v>0.372102496344352</v>
      </c>
      <c r="AG483" s="89">
        <v>1</v>
      </c>
      <c r="AH483" s="89">
        <v>-7.4956084656084707E-2</v>
      </c>
      <c r="AI483" s="89">
        <v>-0.10427680044881101</v>
      </c>
      <c r="AJ483" s="89">
        <v>-99</v>
      </c>
      <c r="AK483" s="89">
        <v>-99</v>
      </c>
      <c r="AL483" s="89">
        <v>53.439146031745999</v>
      </c>
      <c r="AM483" s="89">
        <v>-0.10427680044881101</v>
      </c>
      <c r="AN483" s="89">
        <v>-0.152748902910988</v>
      </c>
      <c r="AO483" s="89">
        <v>0.21452894438138501</v>
      </c>
      <c r="AP483" s="89">
        <v>-3.2769060896908897E-2</v>
      </c>
      <c r="AQ483" s="89">
        <v>-99</v>
      </c>
      <c r="AR483" s="89">
        <v>-99</v>
      </c>
      <c r="AS483" s="89">
        <v>-99</v>
      </c>
      <c r="AT483" s="89">
        <v>-99</v>
      </c>
      <c r="AU483" s="89">
        <v>-99</v>
      </c>
      <c r="AV483" s="89">
        <v>-99</v>
      </c>
      <c r="AW483" s="89">
        <v>-99</v>
      </c>
      <c r="AX483" s="89">
        <v>-99</v>
      </c>
      <c r="AY483" s="89">
        <v>-99</v>
      </c>
      <c r="AZ483" s="89">
        <v>-99</v>
      </c>
      <c r="BA483" s="89">
        <v>-99</v>
      </c>
      <c r="BB483" s="89">
        <v>-99</v>
      </c>
      <c r="BC483" s="89">
        <v>-99</v>
      </c>
      <c r="BD483" s="89">
        <v>-99</v>
      </c>
      <c r="BE483" s="89">
        <v>-99</v>
      </c>
      <c r="BF483" s="89">
        <v>-99</v>
      </c>
      <c r="BG483" s="89">
        <v>-99</v>
      </c>
      <c r="BH483" s="89">
        <v>-99</v>
      </c>
      <c r="BI483" s="89">
        <v>-99</v>
      </c>
      <c r="BJ483" s="89">
        <v>-99</v>
      </c>
      <c r="BK483" s="89">
        <v>-99</v>
      </c>
      <c r="BL483" s="89">
        <v>-99</v>
      </c>
      <c r="BM483" s="89">
        <v>-99</v>
      </c>
      <c r="BN483" s="89">
        <v>-99</v>
      </c>
      <c r="BO483" s="89">
        <v>-99</v>
      </c>
      <c r="BP483" s="89">
        <v>-99</v>
      </c>
      <c r="BQ483" s="89">
        <v>-99</v>
      </c>
      <c r="BR483" s="89">
        <v>-99</v>
      </c>
      <c r="BS483" s="89">
        <v>-99</v>
      </c>
      <c r="BT483" s="89">
        <v>-99</v>
      </c>
      <c r="BU483" s="89">
        <v>-99</v>
      </c>
      <c r="BV483" s="89">
        <v>-99</v>
      </c>
      <c r="BW483" s="89">
        <v>-99</v>
      </c>
      <c r="BX483" s="89">
        <v>-99</v>
      </c>
      <c r="BY483" s="89">
        <v>-99</v>
      </c>
      <c r="BZ483" s="89">
        <v>-99</v>
      </c>
      <c r="CA483" s="89">
        <v>-99</v>
      </c>
      <c r="CB483" s="89">
        <v>-99</v>
      </c>
      <c r="CC483" s="89">
        <v>-99</v>
      </c>
      <c r="CD483" s="89">
        <v>-99</v>
      </c>
      <c r="CE483" s="89">
        <v>-99</v>
      </c>
      <c r="CF483" s="89">
        <v>-99</v>
      </c>
      <c r="CG483" s="89">
        <v>-99</v>
      </c>
      <c r="CH483" s="89">
        <v>-99</v>
      </c>
      <c r="CI483" s="89">
        <v>-99</v>
      </c>
      <c r="CJ483" s="89">
        <v>-99</v>
      </c>
      <c r="CK483" s="89">
        <v>-99</v>
      </c>
      <c r="CL483" s="89">
        <v>-99</v>
      </c>
      <c r="CM483" s="89">
        <v>-99</v>
      </c>
      <c r="CN483" s="89">
        <v>-99</v>
      </c>
      <c r="CO483" s="89">
        <v>-99</v>
      </c>
      <c r="CP483" s="89">
        <v>-99</v>
      </c>
      <c r="CQ483" s="89">
        <v>-99</v>
      </c>
      <c r="CR483" s="89">
        <v>-99</v>
      </c>
      <c r="CS483" s="89">
        <v>-99</v>
      </c>
      <c r="CT483" s="89">
        <v>-99</v>
      </c>
      <c r="CU483" s="86">
        <v>-99</v>
      </c>
      <c r="CV483" s="86">
        <v>0.8105</v>
      </c>
      <c r="CW483" s="86">
        <v>82</v>
      </c>
      <c r="CX483" s="86">
        <v>2</v>
      </c>
      <c r="CY483" s="86">
        <v>-0.95860000000000001</v>
      </c>
      <c r="CZ483" s="86">
        <v>12</v>
      </c>
      <c r="DA483" s="86">
        <v>2</v>
      </c>
      <c r="DB483" s="86">
        <v>1.2503</v>
      </c>
      <c r="DC483" s="86">
        <v>95</v>
      </c>
      <c r="DD483" s="86">
        <v>1</v>
      </c>
      <c r="DE483" s="86">
        <v>-99</v>
      </c>
      <c r="DF483" s="86">
        <v>1</v>
      </c>
      <c r="DG483" s="86">
        <v>-99</v>
      </c>
      <c r="DH483" s="86">
        <v>-99</v>
      </c>
    </row>
    <row r="484" spans="1:112" x14ac:dyDescent="0.2">
      <c r="A484" s="85">
        <f>IF(ISERROR(SEARCH('School Lookup'!$F$3,Data!J484)),A483,A483+1)</f>
        <v>0</v>
      </c>
      <c r="B484" s="85">
        <f>IF(I484='School Lookup'!$G$13,1,0)</f>
        <v>0</v>
      </c>
      <c r="C484" s="85">
        <f t="shared" si="7"/>
        <v>482</v>
      </c>
      <c r="D484" s="86" t="s">
        <v>6478</v>
      </c>
      <c r="E484" s="86" t="s">
        <v>6499</v>
      </c>
      <c r="F484" s="86" t="s">
        <v>2742</v>
      </c>
      <c r="G484" s="86" t="s">
        <v>2852</v>
      </c>
      <c r="H484" s="86" t="s">
        <v>986</v>
      </c>
      <c r="I484" s="86" t="s">
        <v>4653</v>
      </c>
      <c r="J484" s="86" t="s">
        <v>1272</v>
      </c>
      <c r="K484" s="86" t="s">
        <v>31</v>
      </c>
      <c r="L484" s="86">
        <v>1</v>
      </c>
      <c r="M484" s="86">
        <v>1</v>
      </c>
      <c r="N484" s="89">
        <v>0.433190172721858</v>
      </c>
      <c r="O484" s="89">
        <v>1.0324278422090201</v>
      </c>
      <c r="P484" s="89">
        <v>61.374600000000001</v>
      </c>
      <c r="Q484" s="89">
        <v>1.2239106349670601</v>
      </c>
      <c r="R484" s="89">
        <v>50.506261465157799</v>
      </c>
      <c r="S484" s="89">
        <v>1.12816923858804</v>
      </c>
      <c r="T484" s="89">
        <v>1.2799821692342901</v>
      </c>
      <c r="U484" s="89">
        <v>0.37477678571428602</v>
      </c>
      <c r="V484" s="89">
        <v>0.47970760315722499</v>
      </c>
      <c r="W484" s="89">
        <v>1</v>
      </c>
      <c r="X484" s="89">
        <v>0.17863063652587699</v>
      </c>
      <c r="Y484" s="89">
        <v>0.50957146686426302</v>
      </c>
      <c r="Z484" s="89">
        <v>51.926600000000001</v>
      </c>
      <c r="AA484" s="89">
        <v>0.26173077171262099</v>
      </c>
      <c r="AB484" s="89">
        <v>53.242138370017798</v>
      </c>
      <c r="AC484" s="89">
        <v>0.38565111928844198</v>
      </c>
      <c r="AD484" s="89">
        <v>0.45040377133662901</v>
      </c>
      <c r="AE484" s="89">
        <v>0.37522321428571398</v>
      </c>
      <c r="AF484" s="89">
        <v>0.16900195080733799</v>
      </c>
      <c r="AG484" s="89">
        <v>1</v>
      </c>
      <c r="AH484" s="89">
        <v>0.32588172043010799</v>
      </c>
      <c r="AI484" s="89">
        <v>0.75836482603885902</v>
      </c>
      <c r="AJ484" s="89">
        <v>53.873100000000001</v>
      </c>
      <c r="AK484" s="89">
        <v>0.51352216269383</v>
      </c>
      <c r="AL484" s="89">
        <v>58.064545161290297</v>
      </c>
      <c r="AM484" s="89">
        <v>0.63594349436634401</v>
      </c>
      <c r="AN484" s="89">
        <v>0.62488465858332298</v>
      </c>
      <c r="AO484" s="89">
        <v>0.124553571428571</v>
      </c>
      <c r="AP484" s="89">
        <v>7.7831615957476397E-2</v>
      </c>
      <c r="AQ484" s="89">
        <v>1</v>
      </c>
      <c r="AR484" s="89">
        <v>0.23567953736654801</v>
      </c>
      <c r="AS484" s="89">
        <v>0.59977424528462497</v>
      </c>
      <c r="AT484" s="89">
        <v>55.4679</v>
      </c>
      <c r="AU484" s="89">
        <v>0.73707333200021097</v>
      </c>
      <c r="AV484" s="89">
        <v>49.822070284697503</v>
      </c>
      <c r="AW484" s="89">
        <v>0.66842378864241803</v>
      </c>
      <c r="AX484" s="89">
        <v>0.66516755483933898</v>
      </c>
      <c r="AY484" s="89">
        <v>0.12544642857142899</v>
      </c>
      <c r="AZ484" s="89">
        <v>8.3442894156184902E-2</v>
      </c>
      <c r="BA484" s="89">
        <v>-99</v>
      </c>
      <c r="BB484" s="89">
        <v>-99</v>
      </c>
      <c r="BC484" s="89">
        <v>-99</v>
      </c>
      <c r="BD484" s="89">
        <v>-99</v>
      </c>
      <c r="BE484" s="89">
        <v>-99</v>
      </c>
      <c r="BF484" s="89">
        <v>-99</v>
      </c>
      <c r="BG484" s="89">
        <v>-99</v>
      </c>
      <c r="BH484" s="89">
        <v>-99</v>
      </c>
      <c r="BI484" s="89">
        <v>-99</v>
      </c>
      <c r="BJ484" s="89">
        <v>-99</v>
      </c>
      <c r="BK484" s="89">
        <v>-99</v>
      </c>
      <c r="BL484" s="89">
        <v>-99</v>
      </c>
      <c r="BM484" s="89">
        <v>-99</v>
      </c>
      <c r="BN484" s="89">
        <v>-99</v>
      </c>
      <c r="BO484" s="89">
        <v>-99</v>
      </c>
      <c r="BP484" s="89">
        <v>-99</v>
      </c>
      <c r="BQ484" s="89">
        <v>-99</v>
      </c>
      <c r="BR484" s="89">
        <v>-99</v>
      </c>
      <c r="BS484" s="89">
        <v>-99</v>
      </c>
      <c r="BT484" s="89">
        <v>-99</v>
      </c>
      <c r="BU484" s="89">
        <v>-99</v>
      </c>
      <c r="BV484" s="89">
        <v>-99</v>
      </c>
      <c r="BW484" s="89">
        <v>-99</v>
      </c>
      <c r="BX484" s="89">
        <v>-99</v>
      </c>
      <c r="BY484" s="89">
        <v>-99</v>
      </c>
      <c r="BZ484" s="89">
        <v>-99</v>
      </c>
      <c r="CA484" s="89">
        <v>-99</v>
      </c>
      <c r="CB484" s="89">
        <v>-99</v>
      </c>
      <c r="CC484" s="89">
        <v>-99</v>
      </c>
      <c r="CD484" s="89">
        <v>-99</v>
      </c>
      <c r="CE484" s="89">
        <v>-99</v>
      </c>
      <c r="CF484" s="89">
        <v>-99</v>
      </c>
      <c r="CG484" s="89">
        <v>-99</v>
      </c>
      <c r="CH484" s="89">
        <v>-99</v>
      </c>
      <c r="CI484" s="89">
        <v>-99</v>
      </c>
      <c r="CJ484" s="89">
        <v>-99</v>
      </c>
      <c r="CK484" s="89">
        <v>-99</v>
      </c>
      <c r="CL484" s="89">
        <v>-99</v>
      </c>
      <c r="CM484" s="89">
        <v>-99</v>
      </c>
      <c r="CN484" s="89">
        <v>-99</v>
      </c>
      <c r="CO484" s="89">
        <v>-99</v>
      </c>
      <c r="CP484" s="89">
        <v>-99</v>
      </c>
      <c r="CQ484" s="89">
        <v>-99</v>
      </c>
      <c r="CR484" s="89">
        <v>-99</v>
      </c>
      <c r="CS484" s="89">
        <v>-99</v>
      </c>
      <c r="CT484" s="89">
        <v>-99</v>
      </c>
      <c r="CU484" s="86">
        <v>-99</v>
      </c>
      <c r="CV484" s="86">
        <v>0.81</v>
      </c>
      <c r="CW484" s="86">
        <v>82</v>
      </c>
      <c r="CX484" s="86">
        <v>2</v>
      </c>
      <c r="CY484" s="86">
        <v>-0.36890000000000001</v>
      </c>
      <c r="CZ484" s="86">
        <v>33</v>
      </c>
      <c r="DA484" s="86">
        <v>4</v>
      </c>
      <c r="DB484" s="86">
        <v>0.71330000000000005</v>
      </c>
      <c r="DC484" s="86">
        <v>82</v>
      </c>
      <c r="DD484" s="86">
        <v>-99</v>
      </c>
      <c r="DE484" s="86">
        <v>-99</v>
      </c>
      <c r="DF484" s="86">
        <v>-99</v>
      </c>
      <c r="DG484" s="86">
        <v>-99</v>
      </c>
      <c r="DH484" s="86">
        <v>-99</v>
      </c>
    </row>
    <row r="485" spans="1:112" x14ac:dyDescent="0.2">
      <c r="A485" s="85">
        <f>IF(ISERROR(SEARCH('School Lookup'!$F$3,Data!J485)),A484,A484+1)</f>
        <v>0</v>
      </c>
      <c r="B485" s="85">
        <f>IF(I485='School Lookup'!$G$13,1,0)</f>
        <v>0</v>
      </c>
      <c r="C485" s="85">
        <f t="shared" si="7"/>
        <v>483</v>
      </c>
      <c r="D485" s="86" t="s">
        <v>6478</v>
      </c>
      <c r="E485" s="86" t="s">
        <v>6695</v>
      </c>
      <c r="F485" s="86" t="s">
        <v>546</v>
      </c>
      <c r="G485" s="86" t="s">
        <v>2831</v>
      </c>
      <c r="H485" s="86" t="s">
        <v>548</v>
      </c>
      <c r="I485" s="86" t="s">
        <v>3951</v>
      </c>
      <c r="J485" s="86" t="s">
        <v>1435</v>
      </c>
      <c r="K485" s="86" t="s">
        <v>389</v>
      </c>
      <c r="L485" s="86">
        <v>1</v>
      </c>
      <c r="M485" s="86">
        <v>-99</v>
      </c>
      <c r="N485" s="89">
        <v>-99</v>
      </c>
      <c r="O485" s="89">
        <v>-99</v>
      </c>
      <c r="P485" s="89">
        <v>-99</v>
      </c>
      <c r="Q485" s="89">
        <v>-99</v>
      </c>
      <c r="R485" s="89">
        <v>-99</v>
      </c>
      <c r="S485" s="89">
        <v>-99</v>
      </c>
      <c r="T485" s="89">
        <v>-99</v>
      </c>
      <c r="U485" s="89">
        <v>-99</v>
      </c>
      <c r="V485" s="89">
        <v>-99</v>
      </c>
      <c r="W485" s="89">
        <v>-99</v>
      </c>
      <c r="X485" s="89">
        <v>-99</v>
      </c>
      <c r="Y485" s="89">
        <v>-99</v>
      </c>
      <c r="Z485" s="89">
        <v>-99</v>
      </c>
      <c r="AA485" s="89">
        <v>-99</v>
      </c>
      <c r="AB485" s="89">
        <v>-99</v>
      </c>
      <c r="AC485" s="89">
        <v>-99</v>
      </c>
      <c r="AD485" s="89">
        <v>-99</v>
      </c>
      <c r="AE485" s="89">
        <v>-99</v>
      </c>
      <c r="AF485" s="89">
        <v>-99</v>
      </c>
      <c r="AG485" s="89">
        <v>-99</v>
      </c>
      <c r="AH485" s="89">
        <v>-99</v>
      </c>
      <c r="AI485" s="89">
        <v>-99</v>
      </c>
      <c r="AJ485" s="89">
        <v>-99</v>
      </c>
      <c r="AK485" s="89">
        <v>-99</v>
      </c>
      <c r="AL485" s="89">
        <v>-99</v>
      </c>
      <c r="AM485" s="89">
        <v>-99</v>
      </c>
      <c r="AN485" s="89">
        <v>-99</v>
      </c>
      <c r="AO485" s="89">
        <v>-99</v>
      </c>
      <c r="AP485" s="89">
        <v>-99</v>
      </c>
      <c r="AQ485" s="89">
        <v>-99</v>
      </c>
      <c r="AR485" s="89">
        <v>-99</v>
      </c>
      <c r="AS485" s="89">
        <v>-99</v>
      </c>
      <c r="AT485" s="89">
        <v>-99</v>
      </c>
      <c r="AU485" s="89">
        <v>-99</v>
      </c>
      <c r="AV485" s="89">
        <v>-99</v>
      </c>
      <c r="AW485" s="89">
        <v>-99</v>
      </c>
      <c r="AX485" s="89">
        <v>-99</v>
      </c>
      <c r="AY485" s="89">
        <v>-99</v>
      </c>
      <c r="AZ485" s="89">
        <v>-99</v>
      </c>
      <c r="BA485" s="89">
        <v>1</v>
      </c>
      <c r="BB485" s="89">
        <v>0.44153483652762099</v>
      </c>
      <c r="BC485" s="89">
        <v>1.21807006378575</v>
      </c>
      <c r="BD485" s="89">
        <v>57.268700000000003</v>
      </c>
      <c r="BE485" s="89">
        <v>0.89742580806432803</v>
      </c>
      <c r="BF485" s="89">
        <v>58.624597857948103</v>
      </c>
      <c r="BG485" s="89">
        <v>1.0577479359250399</v>
      </c>
      <c r="BH485" s="89">
        <v>1.1419566867961699</v>
      </c>
      <c r="BI485" s="89">
        <v>0.25035280835450202</v>
      </c>
      <c r="BJ485" s="89">
        <v>0.28589206355862401</v>
      </c>
      <c r="BK485" s="89">
        <v>1</v>
      </c>
      <c r="BL485" s="89">
        <v>0.35626505073280701</v>
      </c>
      <c r="BM485" s="89">
        <v>1.04873763560472</v>
      </c>
      <c r="BN485" s="89">
        <v>52.668199999999999</v>
      </c>
      <c r="BO485" s="89">
        <v>0.45056018497726102</v>
      </c>
      <c r="BP485" s="89">
        <v>55.467859413754198</v>
      </c>
      <c r="BQ485" s="89">
        <v>0.74964891029099101</v>
      </c>
      <c r="BR485" s="89">
        <v>0.798251523603698</v>
      </c>
      <c r="BS485" s="89">
        <v>0.25035280835450202</v>
      </c>
      <c r="BT485" s="89">
        <v>0.19984451070744599</v>
      </c>
      <c r="BU485" s="89">
        <v>1</v>
      </c>
      <c r="BV485" s="89">
        <v>0.41975936794582402</v>
      </c>
      <c r="BW485" s="89">
        <v>1.12402979020196</v>
      </c>
      <c r="BX485" s="89">
        <v>56.145800000000001</v>
      </c>
      <c r="BY485" s="89">
        <v>0.725874908881322</v>
      </c>
      <c r="BZ485" s="89">
        <v>52.821668848758499</v>
      </c>
      <c r="CA485" s="89">
        <v>0.92495234954164096</v>
      </c>
      <c r="CB485" s="89">
        <v>0.98479209307104898</v>
      </c>
      <c r="CC485" s="89">
        <v>0.25007056167090003</v>
      </c>
      <c r="CD485" s="89">
        <v>0.246267511843339</v>
      </c>
      <c r="CE485" s="89">
        <v>1</v>
      </c>
      <c r="CF485" s="89">
        <v>0.36246432616081498</v>
      </c>
      <c r="CG485" s="89">
        <v>1.05578759728609</v>
      </c>
      <c r="CH485" s="89">
        <v>45.0426</v>
      </c>
      <c r="CI485" s="89">
        <v>-0.48546902936570702</v>
      </c>
      <c r="CJ485" s="89">
        <v>44.847113929784797</v>
      </c>
      <c r="CK485" s="89">
        <v>0.28515928396019102</v>
      </c>
      <c r="CL485" s="89">
        <v>0.31770689014102799</v>
      </c>
      <c r="CM485" s="89">
        <v>0.24922382162009599</v>
      </c>
      <c r="CN485" s="89">
        <v>7.9180125315982994E-2</v>
      </c>
      <c r="CO485" s="89">
        <v>99.19</v>
      </c>
      <c r="CP485" s="89">
        <v>0.89170000000000005</v>
      </c>
      <c r="CQ485" s="89">
        <v>0.7</v>
      </c>
      <c r="CR485" s="89">
        <v>-8.1500000000000003E-2</v>
      </c>
      <c r="CS485" s="89">
        <v>0.89170000000000005</v>
      </c>
      <c r="CT485" s="89">
        <v>0.78990000000000005</v>
      </c>
      <c r="CU485" s="86" t="s">
        <v>6986</v>
      </c>
      <c r="CV485" s="86">
        <v>0.80910000000000004</v>
      </c>
      <c r="CW485" s="86">
        <v>82</v>
      </c>
      <c r="CX485" s="86">
        <v>2</v>
      </c>
      <c r="CY485" s="86">
        <v>0.44009999999999999</v>
      </c>
      <c r="CZ485" s="86">
        <v>72</v>
      </c>
      <c r="DA485" s="86">
        <v>4</v>
      </c>
      <c r="DB485" s="86">
        <v>0.39800000000000002</v>
      </c>
      <c r="DC485" s="86">
        <v>68</v>
      </c>
      <c r="DD485" s="86">
        <v>-99</v>
      </c>
      <c r="DE485" s="86">
        <v>-99</v>
      </c>
      <c r="DF485" s="86">
        <v>-99</v>
      </c>
      <c r="DG485" s="86">
        <v>-99</v>
      </c>
      <c r="DH485" s="86">
        <v>-99</v>
      </c>
    </row>
    <row r="486" spans="1:112" x14ac:dyDescent="0.2">
      <c r="A486" s="85">
        <f>IF(ISERROR(SEARCH('School Lookup'!$F$3,Data!J486)),A485,A485+1)</f>
        <v>0</v>
      </c>
      <c r="B486" s="85">
        <f>IF(I486='School Lookup'!$G$13,1,0)</f>
        <v>0</v>
      </c>
      <c r="C486" s="85">
        <f t="shared" si="7"/>
        <v>484</v>
      </c>
      <c r="D486" s="86" t="s">
        <v>6478</v>
      </c>
      <c r="E486" s="86" t="s">
        <v>6552</v>
      </c>
      <c r="F486" s="86" t="s">
        <v>518</v>
      </c>
      <c r="G486" s="86" t="s">
        <v>2893</v>
      </c>
      <c r="H486" s="86" t="s">
        <v>464</v>
      </c>
      <c r="I486" s="86" t="s">
        <v>3732</v>
      </c>
      <c r="J486" s="86" t="s">
        <v>894</v>
      </c>
      <c r="K486" s="86" t="s">
        <v>26</v>
      </c>
      <c r="L486" s="86">
        <v>1</v>
      </c>
      <c r="M486" s="86">
        <v>1</v>
      </c>
      <c r="N486" s="89">
        <v>9.9949872122762101E-2</v>
      </c>
      <c r="O486" s="89">
        <v>0.31079633116424199</v>
      </c>
      <c r="P486" s="89">
        <v>54</v>
      </c>
      <c r="Q486" s="89">
        <v>0.44167640094419203</v>
      </c>
      <c r="R486" s="89">
        <v>50.895159846547301</v>
      </c>
      <c r="S486" s="89">
        <v>0.37623636605421701</v>
      </c>
      <c r="T486" s="89">
        <v>0.42678883377069998</v>
      </c>
      <c r="U486" s="89">
        <v>0.38109161793372298</v>
      </c>
      <c r="V486" s="89">
        <v>0.16264564717772301</v>
      </c>
      <c r="W486" s="89">
        <v>1</v>
      </c>
      <c r="X486" s="89">
        <v>0.28147391304347802</v>
      </c>
      <c r="Y486" s="89">
        <v>0.75168082923336099</v>
      </c>
      <c r="Z486" s="89">
        <v>61.074399999999997</v>
      </c>
      <c r="AA486" s="89">
        <v>1.4024885034635399</v>
      </c>
      <c r="AB486" s="89">
        <v>56.777517902813301</v>
      </c>
      <c r="AC486" s="89">
        <v>1.0770846663484499</v>
      </c>
      <c r="AD486" s="89">
        <v>1.2554758036313101</v>
      </c>
      <c r="AE486" s="89">
        <v>0.38109161793372298</v>
      </c>
      <c r="AF486" s="89">
        <v>0.47845130528249902</v>
      </c>
      <c r="AG486" s="89">
        <v>1</v>
      </c>
      <c r="AH486" s="89">
        <v>0.235804615384615</v>
      </c>
      <c r="AI486" s="89">
        <v>0.56451020599114299</v>
      </c>
      <c r="AJ486" s="89">
        <v>-99</v>
      </c>
      <c r="AK486" s="89">
        <v>-99</v>
      </c>
      <c r="AL486" s="89">
        <v>56.153853846153901</v>
      </c>
      <c r="AM486" s="89">
        <v>0.56451020599114299</v>
      </c>
      <c r="AN486" s="89">
        <v>0.549840887374201</v>
      </c>
      <c r="AO486" s="89">
        <v>0.12670565302144199</v>
      </c>
      <c r="AP486" s="89">
        <v>6.9667948692637496E-2</v>
      </c>
      <c r="AQ486" s="89">
        <v>1</v>
      </c>
      <c r="AR486" s="89">
        <v>0.35837894736842102</v>
      </c>
      <c r="AS486" s="89">
        <v>0.875579940350527</v>
      </c>
      <c r="AT486" s="89">
        <v>-99</v>
      </c>
      <c r="AU486" s="89">
        <v>-99</v>
      </c>
      <c r="AV486" s="89">
        <v>40.350873684210498</v>
      </c>
      <c r="AW486" s="89">
        <v>0.875579940350527</v>
      </c>
      <c r="AX486" s="89">
        <v>0.88346766777293195</v>
      </c>
      <c r="AY486" s="89">
        <v>0.11111111111111099</v>
      </c>
      <c r="AZ486" s="89">
        <v>9.8163074196992495E-2</v>
      </c>
      <c r="BA486" s="89">
        <v>-99</v>
      </c>
      <c r="BB486" s="89">
        <v>-99</v>
      </c>
      <c r="BC486" s="89">
        <v>-99</v>
      </c>
      <c r="BD486" s="89">
        <v>-99</v>
      </c>
      <c r="BE486" s="89">
        <v>-99</v>
      </c>
      <c r="BF486" s="89">
        <v>-99</v>
      </c>
      <c r="BG486" s="89">
        <v>-99</v>
      </c>
      <c r="BH486" s="89">
        <v>-99</v>
      </c>
      <c r="BI486" s="89">
        <v>-99</v>
      </c>
      <c r="BJ486" s="89">
        <v>-99</v>
      </c>
      <c r="BK486" s="89">
        <v>-99</v>
      </c>
      <c r="BL486" s="89">
        <v>-99</v>
      </c>
      <c r="BM486" s="89">
        <v>-99</v>
      </c>
      <c r="BN486" s="89">
        <v>-99</v>
      </c>
      <c r="BO486" s="89">
        <v>-99</v>
      </c>
      <c r="BP486" s="89">
        <v>-99</v>
      </c>
      <c r="BQ486" s="89">
        <v>-99</v>
      </c>
      <c r="BR486" s="89">
        <v>-99</v>
      </c>
      <c r="BS486" s="89">
        <v>-99</v>
      </c>
      <c r="BT486" s="89">
        <v>-99</v>
      </c>
      <c r="BU486" s="89">
        <v>-99</v>
      </c>
      <c r="BV486" s="89">
        <v>-99</v>
      </c>
      <c r="BW486" s="89">
        <v>-99</v>
      </c>
      <c r="BX486" s="89">
        <v>-99</v>
      </c>
      <c r="BY486" s="89">
        <v>-99</v>
      </c>
      <c r="BZ486" s="89">
        <v>-99</v>
      </c>
      <c r="CA486" s="89">
        <v>-99</v>
      </c>
      <c r="CB486" s="89">
        <v>-99</v>
      </c>
      <c r="CC486" s="89">
        <v>-99</v>
      </c>
      <c r="CD486" s="89">
        <v>-99</v>
      </c>
      <c r="CE486" s="89">
        <v>-99</v>
      </c>
      <c r="CF486" s="89">
        <v>-99</v>
      </c>
      <c r="CG486" s="89">
        <v>-99</v>
      </c>
      <c r="CH486" s="89">
        <v>-99</v>
      </c>
      <c r="CI486" s="89">
        <v>-99</v>
      </c>
      <c r="CJ486" s="89">
        <v>-99</v>
      </c>
      <c r="CK486" s="89">
        <v>-99</v>
      </c>
      <c r="CL486" s="89">
        <v>-99</v>
      </c>
      <c r="CM486" s="89">
        <v>-99</v>
      </c>
      <c r="CN486" s="89">
        <v>-99</v>
      </c>
      <c r="CO486" s="89">
        <v>-99</v>
      </c>
      <c r="CP486" s="89">
        <v>-99</v>
      </c>
      <c r="CQ486" s="89">
        <v>-99</v>
      </c>
      <c r="CR486" s="89">
        <v>-99</v>
      </c>
      <c r="CS486" s="89">
        <v>-99</v>
      </c>
      <c r="CT486" s="89">
        <v>-99</v>
      </c>
      <c r="CU486" s="86">
        <v>-99</v>
      </c>
      <c r="CV486" s="86">
        <v>0.80889999999999995</v>
      </c>
      <c r="CW486" s="86">
        <v>82</v>
      </c>
      <c r="CX486" s="86">
        <v>2</v>
      </c>
      <c r="CY486" s="86">
        <v>0.70369999999999999</v>
      </c>
      <c r="CZ486" s="86">
        <v>80</v>
      </c>
      <c r="DA486" s="86">
        <v>2</v>
      </c>
      <c r="DB486" s="86">
        <v>0.70279999999999998</v>
      </c>
      <c r="DC486" s="86">
        <v>81</v>
      </c>
      <c r="DD486" s="86">
        <v>-99</v>
      </c>
      <c r="DE486" s="86">
        <v>-99</v>
      </c>
      <c r="DF486" s="86">
        <v>-99</v>
      </c>
      <c r="DG486" s="86">
        <v>-99</v>
      </c>
      <c r="DH486" s="86">
        <v>-99</v>
      </c>
    </row>
    <row r="487" spans="1:112" x14ac:dyDescent="0.2">
      <c r="A487" s="85">
        <f>IF(ISERROR(SEARCH('School Lookup'!$F$3,Data!J487)),A486,A486+1)</f>
        <v>0</v>
      </c>
      <c r="B487" s="85">
        <f>IF(I487='School Lookup'!$G$13,1,0)</f>
        <v>0</v>
      </c>
      <c r="C487" s="85">
        <f t="shared" si="7"/>
        <v>485</v>
      </c>
      <c r="D487" s="86" t="s">
        <v>6478</v>
      </c>
      <c r="E487" s="86" t="s">
        <v>6760</v>
      </c>
      <c r="F487" s="86" t="s">
        <v>2767</v>
      </c>
      <c r="G487" s="86" t="s">
        <v>3156</v>
      </c>
      <c r="H487" s="86" t="s">
        <v>703</v>
      </c>
      <c r="I487" s="86" t="s">
        <v>5995</v>
      </c>
      <c r="J487" s="86" t="s">
        <v>5996</v>
      </c>
      <c r="K487" s="86" t="s">
        <v>36</v>
      </c>
      <c r="L487" s="86">
        <v>1</v>
      </c>
      <c r="M487" s="86">
        <v>-99</v>
      </c>
      <c r="N487" s="89">
        <v>-99</v>
      </c>
      <c r="O487" s="89">
        <v>-99</v>
      </c>
      <c r="P487" s="89">
        <v>-99</v>
      </c>
      <c r="Q487" s="89">
        <v>-99</v>
      </c>
      <c r="R487" s="89">
        <v>-99</v>
      </c>
      <c r="S487" s="89">
        <v>-99</v>
      </c>
      <c r="T487" s="89">
        <v>-99</v>
      </c>
      <c r="U487" s="89">
        <v>-99</v>
      </c>
      <c r="V487" s="89">
        <v>-99</v>
      </c>
      <c r="W487" s="89">
        <v>-99</v>
      </c>
      <c r="X487" s="89">
        <v>-99</v>
      </c>
      <c r="Y487" s="89">
        <v>-99</v>
      </c>
      <c r="Z487" s="89">
        <v>-99</v>
      </c>
      <c r="AA487" s="89">
        <v>-99</v>
      </c>
      <c r="AB487" s="89">
        <v>-99</v>
      </c>
      <c r="AC487" s="89">
        <v>-99</v>
      </c>
      <c r="AD487" s="89">
        <v>-99</v>
      </c>
      <c r="AE487" s="89">
        <v>-99</v>
      </c>
      <c r="AF487" s="89">
        <v>-99</v>
      </c>
      <c r="AG487" s="89">
        <v>-99</v>
      </c>
      <c r="AH487" s="89">
        <v>-99</v>
      </c>
      <c r="AI487" s="89">
        <v>-99</v>
      </c>
      <c r="AJ487" s="89">
        <v>-99</v>
      </c>
      <c r="AK487" s="89">
        <v>-99</v>
      </c>
      <c r="AL487" s="89">
        <v>-99</v>
      </c>
      <c r="AM487" s="89">
        <v>-99</v>
      </c>
      <c r="AN487" s="89">
        <v>-99</v>
      </c>
      <c r="AO487" s="89">
        <v>-99</v>
      </c>
      <c r="AP487" s="89">
        <v>-99</v>
      </c>
      <c r="AQ487" s="89">
        <v>-99</v>
      </c>
      <c r="AR487" s="89">
        <v>-99</v>
      </c>
      <c r="AS487" s="89">
        <v>-99</v>
      </c>
      <c r="AT487" s="89">
        <v>-99</v>
      </c>
      <c r="AU487" s="89">
        <v>-99</v>
      </c>
      <c r="AV487" s="89">
        <v>-99</v>
      </c>
      <c r="AW487" s="89">
        <v>-99</v>
      </c>
      <c r="AX487" s="89">
        <v>-99</v>
      </c>
      <c r="AY487" s="89">
        <v>-99</v>
      </c>
      <c r="AZ487" s="89">
        <v>-99</v>
      </c>
      <c r="BA487" s="89">
        <v>1</v>
      </c>
      <c r="BB487" s="89">
        <v>0.30088543689320402</v>
      </c>
      <c r="BC487" s="89">
        <v>0.90156642957886401</v>
      </c>
      <c r="BD487" s="89">
        <v>53.053199999999997</v>
      </c>
      <c r="BE487" s="89">
        <v>0.47590594299331201</v>
      </c>
      <c r="BF487" s="89">
        <v>51.4563155339806</v>
      </c>
      <c r="BG487" s="89">
        <v>0.68873618628608801</v>
      </c>
      <c r="BH487" s="89">
        <v>0.74712791935120204</v>
      </c>
      <c r="BI487" s="89">
        <v>0.25</v>
      </c>
      <c r="BJ487" s="89">
        <v>0.18678197983780001</v>
      </c>
      <c r="BK487" s="89">
        <v>1</v>
      </c>
      <c r="BL487" s="89">
        <v>0.46377087378640802</v>
      </c>
      <c r="BM487" s="89">
        <v>1.3103498445459101</v>
      </c>
      <c r="BN487" s="89">
        <v>58.606400000000001</v>
      </c>
      <c r="BO487" s="89">
        <v>1.1173023027151101</v>
      </c>
      <c r="BP487" s="89">
        <v>55.339791262135897</v>
      </c>
      <c r="BQ487" s="89">
        <v>1.21382607363051</v>
      </c>
      <c r="BR487" s="89">
        <v>1.2851700262537</v>
      </c>
      <c r="BS487" s="89">
        <v>0.25</v>
      </c>
      <c r="BT487" s="89">
        <v>0.32129250656342601</v>
      </c>
      <c r="BU487" s="89">
        <v>1</v>
      </c>
      <c r="BV487" s="89">
        <v>6.1066019417475699E-2</v>
      </c>
      <c r="BW487" s="89">
        <v>0.29781288671563699</v>
      </c>
      <c r="BX487" s="89">
        <v>49.712800000000001</v>
      </c>
      <c r="BY487" s="89">
        <v>6.2168696065372099E-2</v>
      </c>
      <c r="BZ487" s="89">
        <v>54.854344660194201</v>
      </c>
      <c r="CA487" s="89">
        <v>0.179990791390505</v>
      </c>
      <c r="CB487" s="89">
        <v>0.199564943138447</v>
      </c>
      <c r="CC487" s="89">
        <v>0.25</v>
      </c>
      <c r="CD487" s="89">
        <v>4.9891235784611701E-2</v>
      </c>
      <c r="CE487" s="89">
        <v>1</v>
      </c>
      <c r="CF487" s="89">
        <v>0.23727669902912599</v>
      </c>
      <c r="CG487" s="89">
        <v>0.75563514776279395</v>
      </c>
      <c r="CH487" s="89">
        <v>58.189500000000002</v>
      </c>
      <c r="CI487" s="89">
        <v>1.0149370797521799</v>
      </c>
      <c r="CJ487" s="89">
        <v>45.631102912621401</v>
      </c>
      <c r="CK487" s="89">
        <v>0.885286113757489</v>
      </c>
      <c r="CL487" s="89">
        <v>0.96708172832567796</v>
      </c>
      <c r="CM487" s="89">
        <v>0.25</v>
      </c>
      <c r="CN487" s="89">
        <v>0.24177043208141999</v>
      </c>
      <c r="CO487" s="89">
        <v>100</v>
      </c>
      <c r="CP487" s="89">
        <v>0.95289999999999997</v>
      </c>
      <c r="CQ487" s="89">
        <v>0</v>
      </c>
      <c r="CR487" s="89">
        <v>-0.18260000000000001</v>
      </c>
      <c r="CS487" s="89">
        <v>0.95289999999999997</v>
      </c>
      <c r="CT487" s="89">
        <v>0.89070000000000005</v>
      </c>
      <c r="CU487" s="86" t="s">
        <v>6989</v>
      </c>
      <c r="CV487" s="86">
        <v>0.80879999999999996</v>
      </c>
      <c r="CW487" s="86">
        <v>82</v>
      </c>
      <c r="CX487" s="86">
        <v>2</v>
      </c>
      <c r="CY487" s="86">
        <v>2.2397</v>
      </c>
      <c r="CZ487" s="86">
        <v>98</v>
      </c>
      <c r="DA487" s="86">
        <v>4</v>
      </c>
      <c r="DB487" s="86">
        <v>0.66759999999999997</v>
      </c>
      <c r="DC487" s="86">
        <v>80</v>
      </c>
      <c r="DD487" s="86">
        <v>-99</v>
      </c>
      <c r="DE487" s="86">
        <v>-99</v>
      </c>
      <c r="DF487" s="86">
        <v>-99</v>
      </c>
      <c r="DG487" s="86">
        <v>-99</v>
      </c>
      <c r="DH487" s="86">
        <v>-99</v>
      </c>
    </row>
    <row r="488" spans="1:112" x14ac:dyDescent="0.2">
      <c r="A488" s="85">
        <f>IF(ISERROR(SEARCH('School Lookup'!$F$3,Data!J488)),A487,A487+1)</f>
        <v>0</v>
      </c>
      <c r="B488" s="85">
        <f>IF(I488='School Lookup'!$G$13,1,0)</f>
        <v>0</v>
      </c>
      <c r="C488" s="85">
        <f t="shared" si="7"/>
        <v>486</v>
      </c>
      <c r="D488" s="86" t="s">
        <v>6478</v>
      </c>
      <c r="E488" s="86" t="s">
        <v>6760</v>
      </c>
      <c r="F488" s="86" t="s">
        <v>2767</v>
      </c>
      <c r="G488" s="86" t="s">
        <v>2833</v>
      </c>
      <c r="H488" s="86" t="s">
        <v>1632</v>
      </c>
      <c r="I488" s="86" t="s">
        <v>4276</v>
      </c>
      <c r="J488" s="86" t="s">
        <v>5998</v>
      </c>
      <c r="K488" s="86" t="s">
        <v>31</v>
      </c>
      <c r="L488" s="86">
        <v>1</v>
      </c>
      <c r="M488" s="86">
        <v>1</v>
      </c>
      <c r="N488" s="89">
        <v>0.39648261253309802</v>
      </c>
      <c r="O488" s="89">
        <v>0.95293766026475701</v>
      </c>
      <c r="P488" s="89">
        <v>53.432200000000002</v>
      </c>
      <c r="Q488" s="89">
        <v>0.381449053280836</v>
      </c>
      <c r="R488" s="89">
        <v>50.132367608119999</v>
      </c>
      <c r="S488" s="89">
        <v>0.66719335677279701</v>
      </c>
      <c r="T488" s="89">
        <v>0.75692809813231698</v>
      </c>
      <c r="U488" s="89">
        <v>0.37466931216931199</v>
      </c>
      <c r="V488" s="89">
        <v>0.28359772988886101</v>
      </c>
      <c r="W488" s="89">
        <v>1</v>
      </c>
      <c r="X488" s="89">
        <v>0.30748601059135</v>
      </c>
      <c r="Y488" s="89">
        <v>0.81291742694250102</v>
      </c>
      <c r="Z488" s="89">
        <v>55.345399999999998</v>
      </c>
      <c r="AA488" s="89">
        <v>0.68806524921650503</v>
      </c>
      <c r="AB488" s="89">
        <v>51.014986804942602</v>
      </c>
      <c r="AC488" s="89">
        <v>0.75049133807950297</v>
      </c>
      <c r="AD488" s="89">
        <v>0.87520620919037995</v>
      </c>
      <c r="AE488" s="89">
        <v>0.37466931216931199</v>
      </c>
      <c r="AF488" s="89">
        <v>0.32791290840367099</v>
      </c>
      <c r="AG488" s="89">
        <v>1</v>
      </c>
      <c r="AH488" s="89">
        <v>0.37937124183006499</v>
      </c>
      <c r="AI488" s="89">
        <v>0.873479436375039</v>
      </c>
      <c r="AJ488" s="89">
        <v>54.558500000000002</v>
      </c>
      <c r="AK488" s="89">
        <v>0.58061664806385904</v>
      </c>
      <c r="AL488" s="89">
        <v>45.8823475816993</v>
      </c>
      <c r="AM488" s="89">
        <v>0.72704804221944896</v>
      </c>
      <c r="AN488" s="89">
        <v>0.72059394203796001</v>
      </c>
      <c r="AO488" s="89">
        <v>0.12648809523809501</v>
      </c>
      <c r="AP488" s="89">
        <v>9.1146555168492002E-2</v>
      </c>
      <c r="AQ488" s="89">
        <v>1</v>
      </c>
      <c r="AR488" s="89">
        <v>0.418579760319574</v>
      </c>
      <c r="AS488" s="89">
        <v>1.0109002899697399</v>
      </c>
      <c r="AT488" s="89">
        <v>54.915599999999998</v>
      </c>
      <c r="AU488" s="89">
        <v>0.67704457692055597</v>
      </c>
      <c r="AV488" s="89">
        <v>47.004020106524599</v>
      </c>
      <c r="AW488" s="89">
        <v>0.84397243344515005</v>
      </c>
      <c r="AX488" s="89">
        <v>0.85015983563712705</v>
      </c>
      <c r="AY488" s="89">
        <v>0.12417328042328001</v>
      </c>
      <c r="AZ488" s="89">
        <v>0.105567135675179</v>
      </c>
      <c r="BA488" s="89">
        <v>-99</v>
      </c>
      <c r="BB488" s="89">
        <v>-99</v>
      </c>
      <c r="BC488" s="89">
        <v>-99</v>
      </c>
      <c r="BD488" s="89">
        <v>-99</v>
      </c>
      <c r="BE488" s="89">
        <v>-99</v>
      </c>
      <c r="BF488" s="89">
        <v>-99</v>
      </c>
      <c r="BG488" s="89">
        <v>-99</v>
      </c>
      <c r="BH488" s="89">
        <v>-99</v>
      </c>
      <c r="BI488" s="89">
        <v>-99</v>
      </c>
      <c r="BJ488" s="89">
        <v>-99</v>
      </c>
      <c r="BK488" s="89">
        <v>-99</v>
      </c>
      <c r="BL488" s="89">
        <v>-99</v>
      </c>
      <c r="BM488" s="89">
        <v>-99</v>
      </c>
      <c r="BN488" s="89">
        <v>-99</v>
      </c>
      <c r="BO488" s="89">
        <v>-99</v>
      </c>
      <c r="BP488" s="89">
        <v>-99</v>
      </c>
      <c r="BQ488" s="89">
        <v>-99</v>
      </c>
      <c r="BR488" s="89">
        <v>-99</v>
      </c>
      <c r="BS488" s="89">
        <v>-99</v>
      </c>
      <c r="BT488" s="89">
        <v>-99</v>
      </c>
      <c r="BU488" s="89">
        <v>-99</v>
      </c>
      <c r="BV488" s="89">
        <v>-99</v>
      </c>
      <c r="BW488" s="89">
        <v>-99</v>
      </c>
      <c r="BX488" s="89">
        <v>-99</v>
      </c>
      <c r="BY488" s="89">
        <v>-99</v>
      </c>
      <c r="BZ488" s="89">
        <v>-99</v>
      </c>
      <c r="CA488" s="89">
        <v>-99</v>
      </c>
      <c r="CB488" s="89">
        <v>-99</v>
      </c>
      <c r="CC488" s="89">
        <v>-99</v>
      </c>
      <c r="CD488" s="89">
        <v>-99</v>
      </c>
      <c r="CE488" s="89">
        <v>-99</v>
      </c>
      <c r="CF488" s="89">
        <v>-99</v>
      </c>
      <c r="CG488" s="89">
        <v>-99</v>
      </c>
      <c r="CH488" s="89">
        <v>-99</v>
      </c>
      <c r="CI488" s="89">
        <v>-99</v>
      </c>
      <c r="CJ488" s="89">
        <v>-99</v>
      </c>
      <c r="CK488" s="89">
        <v>-99</v>
      </c>
      <c r="CL488" s="89">
        <v>-99</v>
      </c>
      <c r="CM488" s="89">
        <v>-99</v>
      </c>
      <c r="CN488" s="89">
        <v>-99</v>
      </c>
      <c r="CO488" s="89">
        <v>-99</v>
      </c>
      <c r="CP488" s="89">
        <v>-99</v>
      </c>
      <c r="CQ488" s="89">
        <v>-99</v>
      </c>
      <c r="CR488" s="89">
        <v>-99</v>
      </c>
      <c r="CS488" s="89">
        <v>-99</v>
      </c>
      <c r="CT488" s="89">
        <v>-99</v>
      </c>
      <c r="CU488" s="86">
        <v>-99</v>
      </c>
      <c r="CV488" s="86">
        <v>0.80820000000000003</v>
      </c>
      <c r="CW488" s="86">
        <v>82</v>
      </c>
      <c r="CX488" s="86">
        <v>2</v>
      </c>
      <c r="CY488" s="86">
        <v>-0.74399999999999999</v>
      </c>
      <c r="CZ488" s="86">
        <v>18</v>
      </c>
      <c r="DA488" s="86">
        <v>4</v>
      </c>
      <c r="DB488" s="86">
        <v>0.55820000000000003</v>
      </c>
      <c r="DC488" s="86">
        <v>75</v>
      </c>
      <c r="DD488" s="86">
        <v>-99</v>
      </c>
      <c r="DE488" s="86">
        <v>-99</v>
      </c>
      <c r="DF488" s="86">
        <v>-99</v>
      </c>
      <c r="DG488" s="86">
        <v>-99</v>
      </c>
      <c r="DH488" s="86">
        <v>-99</v>
      </c>
    </row>
    <row r="489" spans="1:112" x14ac:dyDescent="0.2">
      <c r="A489" s="85">
        <f>IF(ISERROR(SEARCH('School Lookup'!$F$3,Data!J489)),A488,A488+1)</f>
        <v>0</v>
      </c>
      <c r="B489" s="85">
        <f>IF(I489='School Lookup'!$G$13,1,0)</f>
        <v>0</v>
      </c>
      <c r="C489" s="85">
        <f t="shared" si="7"/>
        <v>487</v>
      </c>
      <c r="D489" s="86" t="s">
        <v>6478</v>
      </c>
      <c r="E489" s="86" t="s">
        <v>6586</v>
      </c>
      <c r="F489" s="86" t="s">
        <v>2760</v>
      </c>
      <c r="G489" s="86" t="s">
        <v>3192</v>
      </c>
      <c r="H489" s="86" t="s">
        <v>5933</v>
      </c>
      <c r="I489" s="86" t="s">
        <v>4629</v>
      </c>
      <c r="J489" s="86" t="s">
        <v>863</v>
      </c>
      <c r="K489" s="86" t="s">
        <v>323</v>
      </c>
      <c r="L489" s="86">
        <v>1</v>
      </c>
      <c r="M489" s="86">
        <v>1</v>
      </c>
      <c r="N489" s="89">
        <v>-2.3740707964601801E-2</v>
      </c>
      <c r="O489" s="89">
        <v>4.2944513572010498E-2</v>
      </c>
      <c r="P489" s="89">
        <v>64.507900000000006</v>
      </c>
      <c r="Q489" s="89">
        <v>1.5562641897990299</v>
      </c>
      <c r="R489" s="89">
        <v>53.097350442477897</v>
      </c>
      <c r="S489" s="89">
        <v>0.79960435168552002</v>
      </c>
      <c r="T489" s="89">
        <v>0.90717047019533303</v>
      </c>
      <c r="U489" s="89">
        <v>0.37018837018836998</v>
      </c>
      <c r="V489" s="89">
        <v>0.33582395784462798</v>
      </c>
      <c r="W489" s="89">
        <v>1</v>
      </c>
      <c r="X489" s="89">
        <v>0.19690973451327401</v>
      </c>
      <c r="Y489" s="89">
        <v>0.55260335877071698</v>
      </c>
      <c r="Z489" s="89">
        <v>52.900500000000001</v>
      </c>
      <c r="AA489" s="89">
        <v>0.38317898384583599</v>
      </c>
      <c r="AB489" s="89">
        <v>51.327405309734502</v>
      </c>
      <c r="AC489" s="89">
        <v>0.46789117130827601</v>
      </c>
      <c r="AD489" s="89">
        <v>0.54616014025617499</v>
      </c>
      <c r="AE489" s="89">
        <v>0.37018837018836998</v>
      </c>
      <c r="AF489" s="89">
        <v>0.20218213218328501</v>
      </c>
      <c r="AG489" s="89">
        <v>1</v>
      </c>
      <c r="AH489" s="89">
        <v>-1.06575757575758E-2</v>
      </c>
      <c r="AI489" s="89">
        <v>3.4099793757453298E-2</v>
      </c>
      <c r="AJ489" s="89">
        <v>57.116300000000003</v>
      </c>
      <c r="AK489" s="89">
        <v>0.83100222536100099</v>
      </c>
      <c r="AL489" s="89">
        <v>50.303006060606101</v>
      </c>
      <c r="AM489" s="89">
        <v>0.43255100955922698</v>
      </c>
      <c r="AN489" s="89">
        <v>0.41121202159998799</v>
      </c>
      <c r="AO489" s="89">
        <v>0.135135135135135</v>
      </c>
      <c r="AP489" s="89">
        <v>5.5569192108106402E-2</v>
      </c>
      <c r="AQ489" s="89">
        <v>1</v>
      </c>
      <c r="AR489" s="89">
        <v>0.211390789473684</v>
      </c>
      <c r="AS489" s="89">
        <v>0.54517760953251004</v>
      </c>
      <c r="AT489" s="89">
        <v>74.414599999999993</v>
      </c>
      <c r="AU489" s="89">
        <v>2.7963650464084702</v>
      </c>
      <c r="AV489" s="89">
        <v>58.552610526315803</v>
      </c>
      <c r="AW489" s="89">
        <v>1.6707713279704901</v>
      </c>
      <c r="AX489" s="89">
        <v>1.72143636090571</v>
      </c>
      <c r="AY489" s="89">
        <v>0.12448812448812401</v>
      </c>
      <c r="AZ489" s="89">
        <v>0.21429838399481299</v>
      </c>
      <c r="BA489" s="89">
        <v>-99</v>
      </c>
      <c r="BB489" s="89">
        <v>-99</v>
      </c>
      <c r="BC489" s="89">
        <v>-99</v>
      </c>
      <c r="BD489" s="89">
        <v>-99</v>
      </c>
      <c r="BE489" s="89">
        <v>-99</v>
      </c>
      <c r="BF489" s="89">
        <v>-99</v>
      </c>
      <c r="BG489" s="89">
        <v>-99</v>
      </c>
      <c r="BH489" s="89">
        <v>-99</v>
      </c>
      <c r="BI489" s="89">
        <v>-99</v>
      </c>
      <c r="BJ489" s="89">
        <v>-99</v>
      </c>
      <c r="BK489" s="89">
        <v>-99</v>
      </c>
      <c r="BL489" s="89">
        <v>-99</v>
      </c>
      <c r="BM489" s="89">
        <v>-99</v>
      </c>
      <c r="BN489" s="89">
        <v>-99</v>
      </c>
      <c r="BO489" s="89">
        <v>-99</v>
      </c>
      <c r="BP489" s="89">
        <v>-99</v>
      </c>
      <c r="BQ489" s="89">
        <v>-99</v>
      </c>
      <c r="BR489" s="89">
        <v>-99</v>
      </c>
      <c r="BS489" s="89">
        <v>-99</v>
      </c>
      <c r="BT489" s="89">
        <v>-99</v>
      </c>
      <c r="BU489" s="89">
        <v>-99</v>
      </c>
      <c r="BV489" s="89">
        <v>-99</v>
      </c>
      <c r="BW489" s="89">
        <v>-99</v>
      </c>
      <c r="BX489" s="89">
        <v>-99</v>
      </c>
      <c r="BY489" s="89">
        <v>-99</v>
      </c>
      <c r="BZ489" s="89">
        <v>-99</v>
      </c>
      <c r="CA489" s="89">
        <v>-99</v>
      </c>
      <c r="CB489" s="89">
        <v>-99</v>
      </c>
      <c r="CC489" s="89">
        <v>-99</v>
      </c>
      <c r="CD489" s="89">
        <v>-99</v>
      </c>
      <c r="CE489" s="89">
        <v>-99</v>
      </c>
      <c r="CF489" s="89">
        <v>-99</v>
      </c>
      <c r="CG489" s="89">
        <v>-99</v>
      </c>
      <c r="CH489" s="89">
        <v>-99</v>
      </c>
      <c r="CI489" s="89">
        <v>-99</v>
      </c>
      <c r="CJ489" s="89">
        <v>-99</v>
      </c>
      <c r="CK489" s="89">
        <v>-99</v>
      </c>
      <c r="CL489" s="89">
        <v>-99</v>
      </c>
      <c r="CM489" s="89">
        <v>-99</v>
      </c>
      <c r="CN489" s="89">
        <v>-99</v>
      </c>
      <c r="CO489" s="89">
        <v>-99</v>
      </c>
      <c r="CP489" s="89">
        <v>-99</v>
      </c>
      <c r="CQ489" s="89">
        <v>-99</v>
      </c>
      <c r="CR489" s="89">
        <v>-99</v>
      </c>
      <c r="CS489" s="89">
        <v>-99</v>
      </c>
      <c r="CT489" s="89">
        <v>-99</v>
      </c>
      <c r="CU489" s="86">
        <v>-99</v>
      </c>
      <c r="CV489" s="86">
        <v>0.80789999999999995</v>
      </c>
      <c r="CW489" s="86">
        <v>82</v>
      </c>
      <c r="CX489" s="86">
        <v>2</v>
      </c>
      <c r="CY489" s="86">
        <v>0.86160000000000003</v>
      </c>
      <c r="CZ489" s="86">
        <v>84</v>
      </c>
      <c r="DA489" s="86">
        <v>4</v>
      </c>
      <c r="DB489" s="86">
        <v>1.1783999999999999</v>
      </c>
      <c r="DC489" s="86">
        <v>95</v>
      </c>
      <c r="DD489" s="86">
        <v>1</v>
      </c>
      <c r="DE489" s="86">
        <v>-99</v>
      </c>
      <c r="DF489" s="86">
        <v>1</v>
      </c>
      <c r="DG489" s="86">
        <v>-99</v>
      </c>
      <c r="DH489" s="86">
        <v>-99</v>
      </c>
    </row>
    <row r="490" spans="1:112" x14ac:dyDescent="0.2">
      <c r="A490" s="85">
        <f>IF(ISERROR(SEARCH('School Lookup'!$F$3,Data!J490)),A489,A489+1)</f>
        <v>0</v>
      </c>
      <c r="B490" s="85">
        <f>IF(I490='School Lookup'!$G$13,1,0)</f>
        <v>0</v>
      </c>
      <c r="C490" s="85">
        <f t="shared" si="7"/>
        <v>488</v>
      </c>
      <c r="D490" s="86" t="s">
        <v>6478</v>
      </c>
      <c r="E490" s="86" t="s">
        <v>6598</v>
      </c>
      <c r="F490" s="86" t="s">
        <v>2755</v>
      </c>
      <c r="G490" s="86" t="s">
        <v>2939</v>
      </c>
      <c r="H490" s="86" t="s">
        <v>404</v>
      </c>
      <c r="I490" s="86" t="s">
        <v>4876</v>
      </c>
      <c r="J490" s="86" t="s">
        <v>566</v>
      </c>
      <c r="K490" s="86" t="s">
        <v>36</v>
      </c>
      <c r="L490" s="86">
        <v>1</v>
      </c>
      <c r="M490" s="86">
        <v>-99</v>
      </c>
      <c r="N490" s="89">
        <v>-99</v>
      </c>
      <c r="O490" s="89">
        <v>-99</v>
      </c>
      <c r="P490" s="89">
        <v>-99</v>
      </c>
      <c r="Q490" s="89">
        <v>-99</v>
      </c>
      <c r="R490" s="89">
        <v>-99</v>
      </c>
      <c r="S490" s="89">
        <v>-99</v>
      </c>
      <c r="T490" s="89">
        <v>-99</v>
      </c>
      <c r="U490" s="89">
        <v>-99</v>
      </c>
      <c r="V490" s="89">
        <v>-99</v>
      </c>
      <c r="W490" s="89">
        <v>-99</v>
      </c>
      <c r="X490" s="89">
        <v>-99</v>
      </c>
      <c r="Y490" s="89">
        <v>-99</v>
      </c>
      <c r="Z490" s="89">
        <v>-99</v>
      </c>
      <c r="AA490" s="89">
        <v>-99</v>
      </c>
      <c r="AB490" s="89">
        <v>-99</v>
      </c>
      <c r="AC490" s="89">
        <v>-99</v>
      </c>
      <c r="AD490" s="89">
        <v>-99</v>
      </c>
      <c r="AE490" s="89">
        <v>-99</v>
      </c>
      <c r="AF490" s="89">
        <v>-99</v>
      </c>
      <c r="AG490" s="89">
        <v>-99</v>
      </c>
      <c r="AH490" s="89">
        <v>-99</v>
      </c>
      <c r="AI490" s="89">
        <v>-99</v>
      </c>
      <c r="AJ490" s="89">
        <v>-99</v>
      </c>
      <c r="AK490" s="89">
        <v>-99</v>
      </c>
      <c r="AL490" s="89">
        <v>-99</v>
      </c>
      <c r="AM490" s="89">
        <v>-99</v>
      </c>
      <c r="AN490" s="89">
        <v>-99</v>
      </c>
      <c r="AO490" s="89">
        <v>-99</v>
      </c>
      <c r="AP490" s="89">
        <v>-99</v>
      </c>
      <c r="AQ490" s="89">
        <v>-99</v>
      </c>
      <c r="AR490" s="89">
        <v>-99</v>
      </c>
      <c r="AS490" s="89">
        <v>-99</v>
      </c>
      <c r="AT490" s="89">
        <v>-99</v>
      </c>
      <c r="AU490" s="89">
        <v>-99</v>
      </c>
      <c r="AV490" s="89">
        <v>-99</v>
      </c>
      <c r="AW490" s="89">
        <v>-99</v>
      </c>
      <c r="AX490" s="89">
        <v>-99</v>
      </c>
      <c r="AY490" s="89">
        <v>-99</v>
      </c>
      <c r="AZ490" s="89">
        <v>-99</v>
      </c>
      <c r="BA490" s="89">
        <v>1</v>
      </c>
      <c r="BB490" s="89">
        <v>0.208134135667396</v>
      </c>
      <c r="BC490" s="89">
        <v>0.69284798505162104</v>
      </c>
      <c r="BD490" s="89">
        <v>60.5961</v>
      </c>
      <c r="BE490" s="89">
        <v>1.2301420218082</v>
      </c>
      <c r="BF490" s="89">
        <v>52.735243107221002</v>
      </c>
      <c r="BG490" s="89">
        <v>0.96149500342991001</v>
      </c>
      <c r="BH490" s="89">
        <v>1.0389696498327201</v>
      </c>
      <c r="BI490" s="89">
        <v>0.24904632152588599</v>
      </c>
      <c r="BJ490" s="89">
        <v>0.25875156946787498</v>
      </c>
      <c r="BK490" s="89">
        <v>1</v>
      </c>
      <c r="BL490" s="89">
        <v>0.159347702407002</v>
      </c>
      <c r="BM490" s="89">
        <v>0.56954515085280499</v>
      </c>
      <c r="BN490" s="89">
        <v>52.621400000000001</v>
      </c>
      <c r="BO490" s="89">
        <v>0.44530547292476602</v>
      </c>
      <c r="BP490" s="89">
        <v>53.829324945295397</v>
      </c>
      <c r="BQ490" s="89">
        <v>0.50742531188878504</v>
      </c>
      <c r="BR490" s="89">
        <v>0.54416071269013</v>
      </c>
      <c r="BS490" s="89">
        <v>0.24904632152588599</v>
      </c>
      <c r="BT490" s="89">
        <v>0.135521223814381</v>
      </c>
      <c r="BU490" s="89">
        <v>1</v>
      </c>
      <c r="BV490" s="89">
        <v>0.25679999999999997</v>
      </c>
      <c r="BW490" s="89">
        <v>0.74866798064878903</v>
      </c>
      <c r="BX490" s="89">
        <v>54.933599999999998</v>
      </c>
      <c r="BY490" s="89">
        <v>0.60080967163967802</v>
      </c>
      <c r="BZ490" s="89">
        <v>47.619050000000001</v>
      </c>
      <c r="CA490" s="89">
        <v>0.67473882614423297</v>
      </c>
      <c r="CB490" s="89">
        <v>0.72105438781340303</v>
      </c>
      <c r="CC490" s="89">
        <v>0.25177111716621298</v>
      </c>
      <c r="CD490" s="89">
        <v>0.18154066875738001</v>
      </c>
      <c r="CE490" s="89">
        <v>1</v>
      </c>
      <c r="CF490" s="89">
        <v>0.33108562091503302</v>
      </c>
      <c r="CG490" s="89">
        <v>0.98055336321530695</v>
      </c>
      <c r="CH490" s="89">
        <v>61.619300000000003</v>
      </c>
      <c r="CI490" s="89">
        <v>1.4063672171269701</v>
      </c>
      <c r="CJ490" s="89">
        <v>44.662340522875802</v>
      </c>
      <c r="CK490" s="89">
        <v>1.19346029017114</v>
      </c>
      <c r="CL490" s="89">
        <v>1.3005454996569701</v>
      </c>
      <c r="CM490" s="89">
        <v>0.25013623978201599</v>
      </c>
      <c r="CN490" s="89">
        <v>0.325313560949619</v>
      </c>
      <c r="CO490" s="89">
        <v>88.45</v>
      </c>
      <c r="CP490" s="89">
        <v>8.0199999999999994E-2</v>
      </c>
      <c r="CQ490" s="89">
        <v>-0.24</v>
      </c>
      <c r="CR490" s="89">
        <v>-0.2172</v>
      </c>
      <c r="CS490" s="89">
        <v>0.39100000000000001</v>
      </c>
      <c r="CT490" s="89">
        <v>-3.4000000000000002E-2</v>
      </c>
      <c r="CU490" s="86" t="s">
        <v>6989</v>
      </c>
      <c r="CV490" s="86">
        <v>0.80759999999999998</v>
      </c>
      <c r="CW490" s="86">
        <v>82</v>
      </c>
      <c r="CX490" s="86">
        <v>2</v>
      </c>
      <c r="CY490" s="86">
        <v>0.1694</v>
      </c>
      <c r="CZ490" s="86">
        <v>60</v>
      </c>
      <c r="DA490" s="86">
        <v>4</v>
      </c>
      <c r="DB490" s="86">
        <v>0.92030000000000001</v>
      </c>
      <c r="DC490" s="86">
        <v>89</v>
      </c>
      <c r="DD490" s="86">
        <v>-99</v>
      </c>
      <c r="DE490" s="86">
        <v>-99</v>
      </c>
      <c r="DF490" s="86">
        <v>-99</v>
      </c>
      <c r="DG490" s="86">
        <v>-99</v>
      </c>
      <c r="DH490" s="86">
        <v>-99</v>
      </c>
    </row>
    <row r="491" spans="1:112" x14ac:dyDescent="0.2">
      <c r="A491" s="85">
        <f>IF(ISERROR(SEARCH('School Lookup'!$F$3,Data!J491)),A490,A490+1)</f>
        <v>0</v>
      </c>
      <c r="B491" s="85">
        <f>IF(I491='School Lookup'!$G$13,1,0)</f>
        <v>0</v>
      </c>
      <c r="C491" s="85">
        <f t="shared" si="7"/>
        <v>489</v>
      </c>
      <c r="D491" s="86" t="s">
        <v>6478</v>
      </c>
      <c r="E491" s="86" t="s">
        <v>6481</v>
      </c>
      <c r="F491" s="86" t="s">
        <v>38</v>
      </c>
      <c r="G491" s="86" t="s">
        <v>3040</v>
      </c>
      <c r="H491" s="86" t="s">
        <v>24</v>
      </c>
      <c r="I491" s="86" t="s">
        <v>4515</v>
      </c>
      <c r="J491" s="86" t="s">
        <v>39</v>
      </c>
      <c r="K491" s="86" t="s">
        <v>36</v>
      </c>
      <c r="L491" s="86">
        <v>1</v>
      </c>
      <c r="M491" s="86">
        <v>-99</v>
      </c>
      <c r="N491" s="89">
        <v>-99</v>
      </c>
      <c r="O491" s="89">
        <v>-99</v>
      </c>
      <c r="P491" s="89">
        <v>-99</v>
      </c>
      <c r="Q491" s="89">
        <v>-99</v>
      </c>
      <c r="R491" s="89">
        <v>-99</v>
      </c>
      <c r="S491" s="89">
        <v>-99</v>
      </c>
      <c r="T491" s="89">
        <v>-99</v>
      </c>
      <c r="U491" s="89">
        <v>-99</v>
      </c>
      <c r="V491" s="89">
        <v>-99</v>
      </c>
      <c r="W491" s="89">
        <v>-99</v>
      </c>
      <c r="X491" s="89">
        <v>-99</v>
      </c>
      <c r="Y491" s="89">
        <v>-99</v>
      </c>
      <c r="Z491" s="89">
        <v>-99</v>
      </c>
      <c r="AA491" s="89">
        <v>-99</v>
      </c>
      <c r="AB491" s="89">
        <v>-99</v>
      </c>
      <c r="AC491" s="89">
        <v>-99</v>
      </c>
      <c r="AD491" s="89">
        <v>-99</v>
      </c>
      <c r="AE491" s="89">
        <v>-99</v>
      </c>
      <c r="AF491" s="89">
        <v>-99</v>
      </c>
      <c r="AG491" s="89">
        <v>-99</v>
      </c>
      <c r="AH491" s="89">
        <v>-99</v>
      </c>
      <c r="AI491" s="89">
        <v>-99</v>
      </c>
      <c r="AJ491" s="89">
        <v>-99</v>
      </c>
      <c r="AK491" s="89">
        <v>-99</v>
      </c>
      <c r="AL491" s="89">
        <v>-99</v>
      </c>
      <c r="AM491" s="89">
        <v>-99</v>
      </c>
      <c r="AN491" s="89">
        <v>-99</v>
      </c>
      <c r="AO491" s="89">
        <v>-99</v>
      </c>
      <c r="AP491" s="89">
        <v>-99</v>
      </c>
      <c r="AQ491" s="89">
        <v>-99</v>
      </c>
      <c r="AR491" s="89">
        <v>-99</v>
      </c>
      <c r="AS491" s="89">
        <v>-99</v>
      </c>
      <c r="AT491" s="89">
        <v>-99</v>
      </c>
      <c r="AU491" s="89">
        <v>-99</v>
      </c>
      <c r="AV491" s="89">
        <v>-99</v>
      </c>
      <c r="AW491" s="89">
        <v>-99</v>
      </c>
      <c r="AX491" s="89">
        <v>-99</v>
      </c>
      <c r="AY491" s="89">
        <v>-99</v>
      </c>
      <c r="AZ491" s="89">
        <v>-99</v>
      </c>
      <c r="BA491" s="89">
        <v>1</v>
      </c>
      <c r="BB491" s="89">
        <v>0.213482608695652</v>
      </c>
      <c r="BC491" s="89">
        <v>0.704883664942901</v>
      </c>
      <c r="BD491" s="89">
        <v>53.094200000000001</v>
      </c>
      <c r="BE491" s="89">
        <v>0.48000564990065703</v>
      </c>
      <c r="BF491" s="89">
        <v>55.518386956521702</v>
      </c>
      <c r="BG491" s="89">
        <v>0.59244465742177899</v>
      </c>
      <c r="BH491" s="89">
        <v>0.64409958571660897</v>
      </c>
      <c r="BI491" s="89">
        <v>0.25083892617449699</v>
      </c>
      <c r="BJ491" s="89">
        <v>0.161565248430592</v>
      </c>
      <c r="BK491" s="89">
        <v>1</v>
      </c>
      <c r="BL491" s="89">
        <v>0.31675033557047</v>
      </c>
      <c r="BM491" s="89">
        <v>0.95257975665758099</v>
      </c>
      <c r="BN491" s="89">
        <v>59.601399999999998</v>
      </c>
      <c r="BO491" s="89">
        <v>1.22902107391668</v>
      </c>
      <c r="BP491" s="89">
        <v>56.375842953020097</v>
      </c>
      <c r="BQ491" s="89">
        <v>1.09080041528713</v>
      </c>
      <c r="BR491" s="89">
        <v>1.1561169963348801</v>
      </c>
      <c r="BS491" s="89">
        <v>0.25</v>
      </c>
      <c r="BT491" s="89">
        <v>0.28902924908372002</v>
      </c>
      <c r="BU491" s="89">
        <v>1</v>
      </c>
      <c r="BV491" s="89">
        <v>0.40163154362416098</v>
      </c>
      <c r="BW491" s="89">
        <v>1.0822740260110799</v>
      </c>
      <c r="BX491" s="89">
        <v>62.442</v>
      </c>
      <c r="BY491" s="89">
        <v>1.3754671764286199</v>
      </c>
      <c r="BZ491" s="89">
        <v>51.677839597315398</v>
      </c>
      <c r="CA491" s="89">
        <v>1.22887060121985</v>
      </c>
      <c r="CB491" s="89">
        <v>1.30513729741965</v>
      </c>
      <c r="CC491" s="89">
        <v>0.25</v>
      </c>
      <c r="CD491" s="89">
        <v>0.326284324354913</v>
      </c>
      <c r="CE491" s="89">
        <v>1</v>
      </c>
      <c r="CF491" s="89">
        <v>0.249786868686869</v>
      </c>
      <c r="CG491" s="89">
        <v>0.78562978982732801</v>
      </c>
      <c r="CH491" s="89">
        <v>46.415500000000002</v>
      </c>
      <c r="CI491" s="89">
        <v>-0.32878513071218801</v>
      </c>
      <c r="CJ491" s="89">
        <v>49.1582572390572</v>
      </c>
      <c r="CK491" s="89">
        <v>0.22842232955757</v>
      </c>
      <c r="CL491" s="89">
        <v>0.25631394992414802</v>
      </c>
      <c r="CM491" s="89">
        <v>0.24916107382550301</v>
      </c>
      <c r="CN491" s="89">
        <v>6.3863458999557005E-2</v>
      </c>
      <c r="CO491" s="89">
        <v>96.834999999999994</v>
      </c>
      <c r="CP491" s="89">
        <v>0.7137</v>
      </c>
      <c r="CQ491" s="89">
        <v>1.45</v>
      </c>
      <c r="CR491" s="89">
        <v>2.6700000000000002E-2</v>
      </c>
      <c r="CS491" s="89">
        <v>0.7137</v>
      </c>
      <c r="CT491" s="89">
        <v>0.497</v>
      </c>
      <c r="CU491" s="86" t="s">
        <v>6986</v>
      </c>
      <c r="CV491" s="86">
        <v>0.80640000000000001</v>
      </c>
      <c r="CW491" s="86">
        <v>81</v>
      </c>
      <c r="CX491" s="86">
        <v>2</v>
      </c>
      <c r="CY491" s="86">
        <v>-0.7611</v>
      </c>
      <c r="CZ491" s="86">
        <v>18</v>
      </c>
      <c r="DA491" s="86">
        <v>4</v>
      </c>
      <c r="DB491" s="86">
        <v>0.68959999999999999</v>
      </c>
      <c r="DC491" s="86">
        <v>81</v>
      </c>
      <c r="DD491" s="86">
        <v>-99</v>
      </c>
      <c r="DE491" s="86">
        <v>-99</v>
      </c>
      <c r="DF491" s="86">
        <v>-99</v>
      </c>
      <c r="DG491" s="86">
        <v>-99</v>
      </c>
      <c r="DH491" s="86">
        <v>-99</v>
      </c>
    </row>
    <row r="492" spans="1:112" x14ac:dyDescent="0.2">
      <c r="A492" s="85">
        <f>IF(ISERROR(SEARCH('School Lookup'!$F$3,Data!J492)),A491,A491+1)</f>
        <v>0</v>
      </c>
      <c r="B492" s="85">
        <f>IF(I492='School Lookup'!$G$13,1,0)</f>
        <v>0</v>
      </c>
      <c r="C492" s="85">
        <f t="shared" si="7"/>
        <v>490</v>
      </c>
      <c r="D492" s="86" t="s">
        <v>6478</v>
      </c>
      <c r="E492" s="86" t="s">
        <v>6546</v>
      </c>
      <c r="F492" s="86" t="s">
        <v>2751</v>
      </c>
      <c r="G492" s="86" t="s">
        <v>2979</v>
      </c>
      <c r="H492" s="86" t="s">
        <v>485</v>
      </c>
      <c r="I492" s="86" t="s">
        <v>5261</v>
      </c>
      <c r="J492" s="86" t="s">
        <v>1073</v>
      </c>
      <c r="K492" s="86" t="s">
        <v>26</v>
      </c>
      <c r="L492" s="86">
        <v>1</v>
      </c>
      <c r="M492" s="86">
        <v>1</v>
      </c>
      <c r="N492" s="89">
        <v>3.6821246458923498E-2</v>
      </c>
      <c r="O492" s="89">
        <v>0.174091360468691</v>
      </c>
      <c r="P492" s="89">
        <v>61.771900000000002</v>
      </c>
      <c r="Q492" s="89">
        <v>1.2660528069055099</v>
      </c>
      <c r="R492" s="89">
        <v>48.725202266289003</v>
      </c>
      <c r="S492" s="89">
        <v>0.72007208368709996</v>
      </c>
      <c r="T492" s="89">
        <v>0.81692783885259401</v>
      </c>
      <c r="U492" s="89">
        <v>0.37473460721868401</v>
      </c>
      <c r="V492" s="89">
        <v>0.30613113281843501</v>
      </c>
      <c r="W492" s="89">
        <v>1</v>
      </c>
      <c r="X492" s="89">
        <v>7.9127762039660099E-2</v>
      </c>
      <c r="Y492" s="89">
        <v>0.27532593996657001</v>
      </c>
      <c r="Z492" s="89">
        <v>62.061399999999999</v>
      </c>
      <c r="AA492" s="89">
        <v>1.52557032436454</v>
      </c>
      <c r="AB492" s="89">
        <v>51.2747985835694</v>
      </c>
      <c r="AC492" s="89">
        <v>0.90044813216555297</v>
      </c>
      <c r="AD492" s="89">
        <v>1.0498087020612901</v>
      </c>
      <c r="AE492" s="89">
        <v>0.37473460721868401</v>
      </c>
      <c r="AF492" s="89">
        <v>0.39339965162169299</v>
      </c>
      <c r="AG492" s="89">
        <v>1</v>
      </c>
      <c r="AH492" s="89">
        <v>0.19719999999999999</v>
      </c>
      <c r="AI492" s="89">
        <v>0.48142934938842202</v>
      </c>
      <c r="AJ492" s="89">
        <v>-99</v>
      </c>
      <c r="AK492" s="89">
        <v>-99</v>
      </c>
      <c r="AL492" s="89">
        <v>60.833300000000001</v>
      </c>
      <c r="AM492" s="89">
        <v>0.48142934938842202</v>
      </c>
      <c r="AN492" s="89">
        <v>0.46256083998221997</v>
      </c>
      <c r="AO492" s="89">
        <v>0.12738853503184699</v>
      </c>
      <c r="AP492" s="89">
        <v>5.8924947768435702E-2</v>
      </c>
      <c r="AQ492" s="89">
        <v>1</v>
      </c>
      <c r="AR492" s="89">
        <v>0.14867327586206899</v>
      </c>
      <c r="AS492" s="89">
        <v>0.40420017994101798</v>
      </c>
      <c r="AT492" s="89">
        <v>-99</v>
      </c>
      <c r="AU492" s="89">
        <v>-99</v>
      </c>
      <c r="AV492" s="89">
        <v>54.310387068965497</v>
      </c>
      <c r="AW492" s="89">
        <v>0.40420017994101798</v>
      </c>
      <c r="AX492" s="89">
        <v>0.386730042153204</v>
      </c>
      <c r="AY492" s="89">
        <v>0.12314225053078599</v>
      </c>
      <c r="AZ492" s="89">
        <v>4.7622807738611099E-2</v>
      </c>
      <c r="BA492" s="89">
        <v>-99</v>
      </c>
      <c r="BB492" s="89">
        <v>-99</v>
      </c>
      <c r="BC492" s="89">
        <v>-99</v>
      </c>
      <c r="BD492" s="89">
        <v>-99</v>
      </c>
      <c r="BE492" s="89">
        <v>-99</v>
      </c>
      <c r="BF492" s="89">
        <v>-99</v>
      </c>
      <c r="BG492" s="89">
        <v>-99</v>
      </c>
      <c r="BH492" s="89">
        <v>-99</v>
      </c>
      <c r="BI492" s="89">
        <v>-99</v>
      </c>
      <c r="BJ492" s="89">
        <v>-99</v>
      </c>
      <c r="BK492" s="89">
        <v>-99</v>
      </c>
      <c r="BL492" s="89">
        <v>-99</v>
      </c>
      <c r="BM492" s="89">
        <v>-99</v>
      </c>
      <c r="BN492" s="89">
        <v>-99</v>
      </c>
      <c r="BO492" s="89">
        <v>-99</v>
      </c>
      <c r="BP492" s="89">
        <v>-99</v>
      </c>
      <c r="BQ492" s="89">
        <v>-99</v>
      </c>
      <c r="BR492" s="89">
        <v>-99</v>
      </c>
      <c r="BS492" s="89">
        <v>-99</v>
      </c>
      <c r="BT492" s="89">
        <v>-99</v>
      </c>
      <c r="BU492" s="89">
        <v>-99</v>
      </c>
      <c r="BV492" s="89">
        <v>-99</v>
      </c>
      <c r="BW492" s="89">
        <v>-99</v>
      </c>
      <c r="BX492" s="89">
        <v>-99</v>
      </c>
      <c r="BY492" s="89">
        <v>-99</v>
      </c>
      <c r="BZ492" s="89">
        <v>-99</v>
      </c>
      <c r="CA492" s="89">
        <v>-99</v>
      </c>
      <c r="CB492" s="89">
        <v>-99</v>
      </c>
      <c r="CC492" s="89">
        <v>-99</v>
      </c>
      <c r="CD492" s="89">
        <v>-99</v>
      </c>
      <c r="CE492" s="89">
        <v>-99</v>
      </c>
      <c r="CF492" s="89">
        <v>-99</v>
      </c>
      <c r="CG492" s="89">
        <v>-99</v>
      </c>
      <c r="CH492" s="89">
        <v>-99</v>
      </c>
      <c r="CI492" s="89">
        <v>-99</v>
      </c>
      <c r="CJ492" s="89">
        <v>-99</v>
      </c>
      <c r="CK492" s="89">
        <v>-99</v>
      </c>
      <c r="CL492" s="89">
        <v>-99</v>
      </c>
      <c r="CM492" s="89">
        <v>-99</v>
      </c>
      <c r="CN492" s="89">
        <v>-99</v>
      </c>
      <c r="CO492" s="89">
        <v>-99</v>
      </c>
      <c r="CP492" s="89">
        <v>-99</v>
      </c>
      <c r="CQ492" s="89">
        <v>-99</v>
      </c>
      <c r="CR492" s="89">
        <v>-99</v>
      </c>
      <c r="CS492" s="89">
        <v>-99</v>
      </c>
      <c r="CT492" s="89">
        <v>-99</v>
      </c>
      <c r="CU492" s="86">
        <v>-99</v>
      </c>
      <c r="CV492" s="86">
        <v>0.80610000000000004</v>
      </c>
      <c r="CW492" s="86">
        <v>81</v>
      </c>
      <c r="CX492" s="86">
        <v>2</v>
      </c>
      <c r="CY492" s="86">
        <v>-0.61040000000000005</v>
      </c>
      <c r="CZ492" s="86">
        <v>23</v>
      </c>
      <c r="DA492" s="86">
        <v>2</v>
      </c>
      <c r="DB492" s="86">
        <v>1.0461</v>
      </c>
      <c r="DC492" s="86">
        <v>92</v>
      </c>
      <c r="DD492" s="86">
        <v>1</v>
      </c>
      <c r="DE492" s="86">
        <v>-99</v>
      </c>
      <c r="DF492" s="86">
        <v>-99</v>
      </c>
      <c r="DG492" s="86">
        <v>1</v>
      </c>
      <c r="DH492" s="86">
        <v>1</v>
      </c>
    </row>
    <row r="493" spans="1:112" x14ac:dyDescent="0.2">
      <c r="A493" s="85">
        <f>IF(ISERROR(SEARCH('School Lookup'!$F$3,Data!J493)),A492,A492+1)</f>
        <v>0</v>
      </c>
      <c r="B493" s="85">
        <f>IF(I493='School Lookup'!$G$13,1,0)</f>
        <v>0</v>
      </c>
      <c r="C493" s="85">
        <f t="shared" si="7"/>
        <v>491</v>
      </c>
      <c r="D493" s="86" t="s">
        <v>6478</v>
      </c>
      <c r="E493" s="86" t="s">
        <v>6681</v>
      </c>
      <c r="F493" s="86" t="s">
        <v>2763</v>
      </c>
      <c r="G493" s="86" t="s">
        <v>2932</v>
      </c>
      <c r="H493" s="86" t="s">
        <v>531</v>
      </c>
      <c r="I493" s="86" t="s">
        <v>5311</v>
      </c>
      <c r="J493" s="86" t="s">
        <v>1304</v>
      </c>
      <c r="K493" s="86" t="s">
        <v>26</v>
      </c>
      <c r="L493" s="86">
        <v>1</v>
      </c>
      <c r="M493" s="86">
        <v>1</v>
      </c>
      <c r="N493" s="89">
        <v>3.9973487031700297E-2</v>
      </c>
      <c r="O493" s="89">
        <v>0.18091753402458999</v>
      </c>
      <c r="P493" s="89">
        <v>64.461500000000001</v>
      </c>
      <c r="Q493" s="89">
        <v>1.55134247628797</v>
      </c>
      <c r="R493" s="89">
        <v>57.925062824207501</v>
      </c>
      <c r="S493" s="89">
        <v>0.86613000515628003</v>
      </c>
      <c r="T493" s="89">
        <v>0.982654926656651</v>
      </c>
      <c r="U493" s="89">
        <v>0.37152034261242001</v>
      </c>
      <c r="V493" s="89">
        <v>0.36507629502126099</v>
      </c>
      <c r="W493" s="89">
        <v>1</v>
      </c>
      <c r="X493" s="89">
        <v>6.4919827586206902E-2</v>
      </c>
      <c r="Y493" s="89">
        <v>0.241878211854574</v>
      </c>
      <c r="Z493" s="89">
        <v>65.228099999999998</v>
      </c>
      <c r="AA493" s="89">
        <v>1.92046718581053</v>
      </c>
      <c r="AB493" s="89">
        <v>54.8850356321839</v>
      </c>
      <c r="AC493" s="89">
        <v>1.0811726988325501</v>
      </c>
      <c r="AD493" s="89">
        <v>1.26023571242379</v>
      </c>
      <c r="AE493" s="89">
        <v>0.37259100642398302</v>
      </c>
      <c r="AF493" s="89">
        <v>0.46955249242342401</v>
      </c>
      <c r="AG493" s="89">
        <v>1</v>
      </c>
      <c r="AH493" s="89">
        <v>2.5518644067796602E-2</v>
      </c>
      <c r="AI493" s="89">
        <v>0.111954508842584</v>
      </c>
      <c r="AJ493" s="89">
        <v>-99</v>
      </c>
      <c r="AK493" s="89">
        <v>-99</v>
      </c>
      <c r="AL493" s="89">
        <v>50.8474644067797</v>
      </c>
      <c r="AM493" s="89">
        <v>0.111954508842584</v>
      </c>
      <c r="AN493" s="89">
        <v>7.4411476679570002E-2</v>
      </c>
      <c r="AO493" s="89">
        <v>0.126338329764454</v>
      </c>
      <c r="AP493" s="89">
        <v>9.4010216790034896E-3</v>
      </c>
      <c r="AQ493" s="89">
        <v>1</v>
      </c>
      <c r="AR493" s="89">
        <v>-0.13839338842975199</v>
      </c>
      <c r="AS493" s="89">
        <v>-0.24107285661267799</v>
      </c>
      <c r="AT493" s="89">
        <v>-99</v>
      </c>
      <c r="AU493" s="89">
        <v>-99</v>
      </c>
      <c r="AV493" s="89">
        <v>49.5867553719008</v>
      </c>
      <c r="AW493" s="89">
        <v>-0.24107285661267799</v>
      </c>
      <c r="AX493" s="89">
        <v>-0.29325544508038998</v>
      </c>
      <c r="AY493" s="89">
        <v>0.129550321199143</v>
      </c>
      <c r="AZ493" s="89">
        <v>-3.7991337103562298E-2</v>
      </c>
      <c r="BA493" s="89">
        <v>-99</v>
      </c>
      <c r="BB493" s="89">
        <v>-99</v>
      </c>
      <c r="BC493" s="89">
        <v>-99</v>
      </c>
      <c r="BD493" s="89">
        <v>-99</v>
      </c>
      <c r="BE493" s="89">
        <v>-99</v>
      </c>
      <c r="BF493" s="89">
        <v>-99</v>
      </c>
      <c r="BG493" s="89">
        <v>-99</v>
      </c>
      <c r="BH493" s="89">
        <v>-99</v>
      </c>
      <c r="BI493" s="89">
        <v>-99</v>
      </c>
      <c r="BJ493" s="89">
        <v>-99</v>
      </c>
      <c r="BK493" s="89">
        <v>-99</v>
      </c>
      <c r="BL493" s="89">
        <v>-99</v>
      </c>
      <c r="BM493" s="89">
        <v>-99</v>
      </c>
      <c r="BN493" s="89">
        <v>-99</v>
      </c>
      <c r="BO493" s="89">
        <v>-99</v>
      </c>
      <c r="BP493" s="89">
        <v>-99</v>
      </c>
      <c r="BQ493" s="89">
        <v>-99</v>
      </c>
      <c r="BR493" s="89">
        <v>-99</v>
      </c>
      <c r="BS493" s="89">
        <v>-99</v>
      </c>
      <c r="BT493" s="89">
        <v>-99</v>
      </c>
      <c r="BU493" s="89">
        <v>-99</v>
      </c>
      <c r="BV493" s="89">
        <v>-99</v>
      </c>
      <c r="BW493" s="89">
        <v>-99</v>
      </c>
      <c r="BX493" s="89">
        <v>-99</v>
      </c>
      <c r="BY493" s="89">
        <v>-99</v>
      </c>
      <c r="BZ493" s="89">
        <v>-99</v>
      </c>
      <c r="CA493" s="89">
        <v>-99</v>
      </c>
      <c r="CB493" s="89">
        <v>-99</v>
      </c>
      <c r="CC493" s="89">
        <v>-99</v>
      </c>
      <c r="CD493" s="89">
        <v>-99</v>
      </c>
      <c r="CE493" s="89">
        <v>-99</v>
      </c>
      <c r="CF493" s="89">
        <v>-99</v>
      </c>
      <c r="CG493" s="89">
        <v>-99</v>
      </c>
      <c r="CH493" s="89">
        <v>-99</v>
      </c>
      <c r="CI493" s="89">
        <v>-99</v>
      </c>
      <c r="CJ493" s="89">
        <v>-99</v>
      </c>
      <c r="CK493" s="89">
        <v>-99</v>
      </c>
      <c r="CL493" s="89">
        <v>-99</v>
      </c>
      <c r="CM493" s="89">
        <v>-99</v>
      </c>
      <c r="CN493" s="89">
        <v>-99</v>
      </c>
      <c r="CO493" s="89">
        <v>-99</v>
      </c>
      <c r="CP493" s="89">
        <v>-99</v>
      </c>
      <c r="CQ493" s="89">
        <v>-99</v>
      </c>
      <c r="CR493" s="89">
        <v>-99</v>
      </c>
      <c r="CS493" s="89">
        <v>-99</v>
      </c>
      <c r="CT493" s="89">
        <v>-99</v>
      </c>
      <c r="CU493" s="86">
        <v>-99</v>
      </c>
      <c r="CV493" s="86">
        <v>0.80600000000000005</v>
      </c>
      <c r="CW493" s="86">
        <v>81</v>
      </c>
      <c r="CX493" s="86">
        <v>2</v>
      </c>
      <c r="CY493" s="86">
        <v>0.3392</v>
      </c>
      <c r="CZ493" s="86">
        <v>68</v>
      </c>
      <c r="DA493" s="86">
        <v>2</v>
      </c>
      <c r="DB493" s="86">
        <v>1.2919</v>
      </c>
      <c r="DC493" s="86">
        <v>96</v>
      </c>
      <c r="DD493" s="86">
        <v>1</v>
      </c>
      <c r="DE493" s="86">
        <v>-99</v>
      </c>
      <c r="DF493" s="86">
        <v>1</v>
      </c>
      <c r="DG493" s="86">
        <v>1</v>
      </c>
      <c r="DH493" s="86">
        <v>1</v>
      </c>
    </row>
    <row r="494" spans="1:112" x14ac:dyDescent="0.2">
      <c r="A494" s="85">
        <f>IF(ISERROR(SEARCH('School Lookup'!$F$3,Data!J494)),A493,A493+1)</f>
        <v>0</v>
      </c>
      <c r="B494" s="85">
        <f>IF(I494='School Lookup'!$G$13,1,0)</f>
        <v>0</v>
      </c>
      <c r="C494" s="85">
        <f t="shared" si="7"/>
        <v>492</v>
      </c>
      <c r="D494" s="86" t="s">
        <v>6478</v>
      </c>
      <c r="E494" s="86" t="s">
        <v>6481</v>
      </c>
      <c r="F494" s="86" t="s">
        <v>38</v>
      </c>
      <c r="G494" s="86" t="s">
        <v>3040</v>
      </c>
      <c r="H494" s="86" t="s">
        <v>24</v>
      </c>
      <c r="I494" s="86" t="s">
        <v>4896</v>
      </c>
      <c r="J494" s="86" t="s">
        <v>60</v>
      </c>
      <c r="K494" s="86" t="s">
        <v>6482</v>
      </c>
      <c r="L494" s="86">
        <v>1</v>
      </c>
      <c r="M494" s="86">
        <v>1</v>
      </c>
      <c r="N494" s="89">
        <v>0.47390264026402601</v>
      </c>
      <c r="O494" s="89">
        <v>1.1205906467017499</v>
      </c>
      <c r="P494" s="89">
        <v>44.67</v>
      </c>
      <c r="Q494" s="89">
        <v>-0.54796987186156698</v>
      </c>
      <c r="R494" s="89">
        <v>51.485158415841603</v>
      </c>
      <c r="S494" s="89">
        <v>0.28631038742009002</v>
      </c>
      <c r="T494" s="89">
        <v>0.32475280308469301</v>
      </c>
      <c r="U494" s="89">
        <v>0.37453646477132302</v>
      </c>
      <c r="V494" s="89">
        <v>0.12163176679191801</v>
      </c>
      <c r="W494" s="89">
        <v>1</v>
      </c>
      <c r="X494" s="89">
        <v>0.44010297029702999</v>
      </c>
      <c r="Y494" s="89">
        <v>1.1251187554190001</v>
      </c>
      <c r="Z494" s="89">
        <v>54.49</v>
      </c>
      <c r="AA494" s="89">
        <v>0.58139433776897398</v>
      </c>
      <c r="AB494" s="89">
        <v>50.825078547854801</v>
      </c>
      <c r="AC494" s="89">
        <v>0.85325654659398498</v>
      </c>
      <c r="AD494" s="89">
        <v>0.99486108509237303</v>
      </c>
      <c r="AE494" s="89">
        <v>0.37453646477132302</v>
      </c>
      <c r="AF494" s="89">
        <v>0.37261175374906003</v>
      </c>
      <c r="AG494" s="89">
        <v>1</v>
      </c>
      <c r="AH494" s="89">
        <v>0.56115199999999998</v>
      </c>
      <c r="AI494" s="89">
        <v>1.26468916485401</v>
      </c>
      <c r="AJ494" s="89">
        <v>-99</v>
      </c>
      <c r="AK494" s="89">
        <v>-99</v>
      </c>
      <c r="AL494" s="89">
        <v>61.000003999999997</v>
      </c>
      <c r="AM494" s="89">
        <v>1.26468916485401</v>
      </c>
      <c r="AN494" s="89">
        <v>1.2854092867786899</v>
      </c>
      <c r="AO494" s="89">
        <v>0.123609394313968</v>
      </c>
      <c r="AP494" s="89">
        <v>0.158888663384264</v>
      </c>
      <c r="AQ494" s="89">
        <v>1</v>
      </c>
      <c r="AR494" s="89">
        <v>0.49212815533980597</v>
      </c>
      <c r="AS494" s="89">
        <v>1.1762235479155401</v>
      </c>
      <c r="AT494" s="89">
        <v>-99</v>
      </c>
      <c r="AU494" s="89">
        <v>-99</v>
      </c>
      <c r="AV494" s="89">
        <v>45.631082524271797</v>
      </c>
      <c r="AW494" s="89">
        <v>1.1762235479155401</v>
      </c>
      <c r="AX494" s="89">
        <v>1.20028439246611</v>
      </c>
      <c r="AY494" s="89">
        <v>0.12731767614338699</v>
      </c>
      <c r="AZ494" s="89">
        <v>0.152817419559961</v>
      </c>
      <c r="BA494" s="89">
        <v>-99</v>
      </c>
      <c r="BB494" s="89">
        <v>-99</v>
      </c>
      <c r="BC494" s="89">
        <v>-99</v>
      </c>
      <c r="BD494" s="89">
        <v>-99</v>
      </c>
      <c r="BE494" s="89">
        <v>-99</v>
      </c>
      <c r="BF494" s="89">
        <v>-99</v>
      </c>
      <c r="BG494" s="89">
        <v>-99</v>
      </c>
      <c r="BH494" s="89">
        <v>-99</v>
      </c>
      <c r="BI494" s="89">
        <v>-99</v>
      </c>
      <c r="BJ494" s="89">
        <v>-99</v>
      </c>
      <c r="BK494" s="89">
        <v>-99</v>
      </c>
      <c r="BL494" s="89">
        <v>-99</v>
      </c>
      <c r="BM494" s="89">
        <v>-99</v>
      </c>
      <c r="BN494" s="89">
        <v>-99</v>
      </c>
      <c r="BO494" s="89">
        <v>-99</v>
      </c>
      <c r="BP494" s="89">
        <v>-99</v>
      </c>
      <c r="BQ494" s="89">
        <v>-99</v>
      </c>
      <c r="BR494" s="89">
        <v>-99</v>
      </c>
      <c r="BS494" s="89">
        <v>-99</v>
      </c>
      <c r="BT494" s="89">
        <v>-99</v>
      </c>
      <c r="BU494" s="89">
        <v>-99</v>
      </c>
      <c r="BV494" s="89">
        <v>-99</v>
      </c>
      <c r="BW494" s="89">
        <v>-99</v>
      </c>
      <c r="BX494" s="89">
        <v>-99</v>
      </c>
      <c r="BY494" s="89">
        <v>-99</v>
      </c>
      <c r="BZ494" s="89">
        <v>-99</v>
      </c>
      <c r="CA494" s="89">
        <v>-99</v>
      </c>
      <c r="CB494" s="89">
        <v>-99</v>
      </c>
      <c r="CC494" s="89">
        <v>-99</v>
      </c>
      <c r="CD494" s="89">
        <v>-99</v>
      </c>
      <c r="CE494" s="89">
        <v>-99</v>
      </c>
      <c r="CF494" s="89">
        <v>-99</v>
      </c>
      <c r="CG494" s="89">
        <v>-99</v>
      </c>
      <c r="CH494" s="89">
        <v>-99</v>
      </c>
      <c r="CI494" s="89">
        <v>-99</v>
      </c>
      <c r="CJ494" s="89">
        <v>-99</v>
      </c>
      <c r="CK494" s="89">
        <v>-99</v>
      </c>
      <c r="CL494" s="89">
        <v>-99</v>
      </c>
      <c r="CM494" s="89">
        <v>-99</v>
      </c>
      <c r="CN494" s="89">
        <v>-99</v>
      </c>
      <c r="CO494" s="89">
        <v>-99</v>
      </c>
      <c r="CP494" s="89">
        <v>-99</v>
      </c>
      <c r="CQ494" s="89">
        <v>-99</v>
      </c>
      <c r="CR494" s="89">
        <v>-99</v>
      </c>
      <c r="CS494" s="89">
        <v>-99</v>
      </c>
      <c r="CT494" s="89">
        <v>-99</v>
      </c>
      <c r="CU494" s="86">
        <v>-99</v>
      </c>
      <c r="CV494" s="86">
        <v>0.80589999999999995</v>
      </c>
      <c r="CW494" s="86">
        <v>81</v>
      </c>
      <c r="CX494" s="86">
        <v>2</v>
      </c>
      <c r="CY494" s="86">
        <v>-1.6799999999999999E-2</v>
      </c>
      <c r="CZ494" s="86">
        <v>51</v>
      </c>
      <c r="DA494" s="86">
        <v>2</v>
      </c>
      <c r="DB494" s="86">
        <v>1.2500000000000001E-2</v>
      </c>
      <c r="DC494" s="86">
        <v>48</v>
      </c>
      <c r="DD494" s="86">
        <v>-99</v>
      </c>
      <c r="DE494" s="86">
        <v>-99</v>
      </c>
      <c r="DF494" s="86">
        <v>-99</v>
      </c>
      <c r="DG494" s="86">
        <v>-99</v>
      </c>
      <c r="DH494" s="86">
        <v>-99</v>
      </c>
    </row>
    <row r="495" spans="1:112" x14ac:dyDescent="0.2">
      <c r="A495" s="85">
        <f>IF(ISERROR(SEARCH('School Lookup'!$F$3,Data!J495)),A494,A494+1)</f>
        <v>0</v>
      </c>
      <c r="B495" s="85">
        <f>IF(I495='School Lookup'!$G$13,1,0)</f>
        <v>0</v>
      </c>
      <c r="C495" s="85">
        <f t="shared" si="7"/>
        <v>493</v>
      </c>
      <c r="D495" s="86" t="s">
        <v>6478</v>
      </c>
      <c r="E495" s="86" t="s">
        <v>6504</v>
      </c>
      <c r="F495" s="86" t="s">
        <v>170</v>
      </c>
      <c r="G495" s="86" t="s">
        <v>2890</v>
      </c>
      <c r="H495" s="86" t="s">
        <v>136</v>
      </c>
      <c r="I495" s="86" t="s">
        <v>3992</v>
      </c>
      <c r="J495" s="86" t="s">
        <v>350</v>
      </c>
      <c r="K495" s="86" t="s">
        <v>36</v>
      </c>
      <c r="L495" s="86">
        <v>1</v>
      </c>
      <c r="M495" s="86">
        <v>-99</v>
      </c>
      <c r="N495" s="89">
        <v>-99</v>
      </c>
      <c r="O495" s="89">
        <v>-99</v>
      </c>
      <c r="P495" s="89">
        <v>-99</v>
      </c>
      <c r="Q495" s="89">
        <v>-99</v>
      </c>
      <c r="R495" s="89">
        <v>-99</v>
      </c>
      <c r="S495" s="89">
        <v>-99</v>
      </c>
      <c r="T495" s="89">
        <v>-99</v>
      </c>
      <c r="U495" s="89">
        <v>-99</v>
      </c>
      <c r="V495" s="89">
        <v>-99</v>
      </c>
      <c r="W495" s="89">
        <v>-99</v>
      </c>
      <c r="X495" s="89">
        <v>-99</v>
      </c>
      <c r="Y495" s="89">
        <v>-99</v>
      </c>
      <c r="Z495" s="89">
        <v>-99</v>
      </c>
      <c r="AA495" s="89">
        <v>-99</v>
      </c>
      <c r="AB495" s="89">
        <v>-99</v>
      </c>
      <c r="AC495" s="89">
        <v>-99</v>
      </c>
      <c r="AD495" s="89">
        <v>-99</v>
      </c>
      <c r="AE495" s="89">
        <v>-99</v>
      </c>
      <c r="AF495" s="89">
        <v>-99</v>
      </c>
      <c r="AG495" s="89">
        <v>-99</v>
      </c>
      <c r="AH495" s="89">
        <v>-99</v>
      </c>
      <c r="AI495" s="89">
        <v>-99</v>
      </c>
      <c r="AJ495" s="89">
        <v>-99</v>
      </c>
      <c r="AK495" s="89">
        <v>-99</v>
      </c>
      <c r="AL495" s="89">
        <v>-99</v>
      </c>
      <c r="AM495" s="89">
        <v>-99</v>
      </c>
      <c r="AN495" s="89">
        <v>-99</v>
      </c>
      <c r="AO495" s="89">
        <v>-99</v>
      </c>
      <c r="AP495" s="89">
        <v>-99</v>
      </c>
      <c r="AQ495" s="89">
        <v>-99</v>
      </c>
      <c r="AR495" s="89">
        <v>-99</v>
      </c>
      <c r="AS495" s="89">
        <v>-99</v>
      </c>
      <c r="AT495" s="89">
        <v>-99</v>
      </c>
      <c r="AU495" s="89">
        <v>-99</v>
      </c>
      <c r="AV495" s="89">
        <v>-99</v>
      </c>
      <c r="AW495" s="89">
        <v>-99</v>
      </c>
      <c r="AX495" s="89">
        <v>-99</v>
      </c>
      <c r="AY495" s="89">
        <v>-99</v>
      </c>
      <c r="AZ495" s="89">
        <v>-99</v>
      </c>
      <c r="BA495" s="89">
        <v>1</v>
      </c>
      <c r="BB495" s="89">
        <v>0.44476977886977898</v>
      </c>
      <c r="BC495" s="89">
        <v>1.22534966121314</v>
      </c>
      <c r="BD495" s="89">
        <v>53.972999999999999</v>
      </c>
      <c r="BE495" s="89">
        <v>0.56787936770979197</v>
      </c>
      <c r="BF495" s="89">
        <v>54.299776904176902</v>
      </c>
      <c r="BG495" s="89">
        <v>0.896614514461468</v>
      </c>
      <c r="BH495" s="89">
        <v>0.96954995380487696</v>
      </c>
      <c r="BI495" s="89">
        <v>0.25030750307503102</v>
      </c>
      <c r="BJ495" s="89">
        <v>0.24268562804341001</v>
      </c>
      <c r="BK495" s="89">
        <v>1</v>
      </c>
      <c r="BL495" s="89">
        <v>0.39203529411764698</v>
      </c>
      <c r="BM495" s="89">
        <v>1.1357834543377801</v>
      </c>
      <c r="BN495" s="89">
        <v>53.625</v>
      </c>
      <c r="BO495" s="89">
        <v>0.55798985360606701</v>
      </c>
      <c r="BP495" s="89">
        <v>57.107818382352903</v>
      </c>
      <c r="BQ495" s="89">
        <v>0.84688665397192198</v>
      </c>
      <c r="BR495" s="89">
        <v>0.90025321669335301</v>
      </c>
      <c r="BS495" s="89">
        <v>0.25092250922509202</v>
      </c>
      <c r="BT495" s="89">
        <v>0.22589379607065699</v>
      </c>
      <c r="BU495" s="89">
        <v>1</v>
      </c>
      <c r="BV495" s="89">
        <v>0.20321921182266001</v>
      </c>
      <c r="BW495" s="89">
        <v>0.62524959813384295</v>
      </c>
      <c r="BX495" s="89">
        <v>48.623699999999999</v>
      </c>
      <c r="BY495" s="89">
        <v>-5.0196053876778203E-2</v>
      </c>
      <c r="BZ495" s="89">
        <v>56.896573399014798</v>
      </c>
      <c r="CA495" s="89">
        <v>0.287526772128533</v>
      </c>
      <c r="CB495" s="89">
        <v>0.31291330419978097</v>
      </c>
      <c r="CC495" s="89">
        <v>0.249692496924969</v>
      </c>
      <c r="CD495" s="89">
        <v>7.8132104246685694E-2</v>
      </c>
      <c r="CE495" s="89">
        <v>1</v>
      </c>
      <c r="CF495" s="89">
        <v>0.41650493827160501</v>
      </c>
      <c r="CG495" s="89">
        <v>1.18535648896041</v>
      </c>
      <c r="CH495" s="89">
        <v>58.843800000000002</v>
      </c>
      <c r="CI495" s="89">
        <v>1.0896098708433</v>
      </c>
      <c r="CJ495" s="89">
        <v>54.814830864197504</v>
      </c>
      <c r="CK495" s="89">
        <v>1.1374831799018601</v>
      </c>
      <c r="CL495" s="89">
        <v>1.23997475840977</v>
      </c>
      <c r="CM495" s="89">
        <v>0.24907749077490801</v>
      </c>
      <c r="CN495" s="89">
        <v>0.30884980144892699</v>
      </c>
      <c r="CO495" s="89">
        <v>95.66</v>
      </c>
      <c r="CP495" s="89">
        <v>0.625</v>
      </c>
      <c r="CQ495" s="89">
        <v>-1.06</v>
      </c>
      <c r="CR495" s="89">
        <v>-0.33550000000000002</v>
      </c>
      <c r="CS495" s="89">
        <v>0.625</v>
      </c>
      <c r="CT495" s="89">
        <v>0.35110000000000002</v>
      </c>
      <c r="CU495" s="86" t="s">
        <v>6988</v>
      </c>
      <c r="CV495" s="86">
        <v>0.80510000000000004</v>
      </c>
      <c r="CW495" s="86">
        <v>81</v>
      </c>
      <c r="CX495" s="86">
        <v>2</v>
      </c>
      <c r="CY495" s="86">
        <v>-0.44119999999999998</v>
      </c>
      <c r="CZ495" s="86">
        <v>30</v>
      </c>
      <c r="DA495" s="86">
        <v>4</v>
      </c>
      <c r="DB495" s="86">
        <v>0.54100000000000004</v>
      </c>
      <c r="DC495" s="86">
        <v>74</v>
      </c>
      <c r="DD495" s="86">
        <v>-99</v>
      </c>
      <c r="DE495" s="86">
        <v>-99</v>
      </c>
      <c r="DF495" s="86">
        <v>-99</v>
      </c>
      <c r="DG495" s="86">
        <v>-99</v>
      </c>
      <c r="DH495" s="86">
        <v>-99</v>
      </c>
    </row>
    <row r="496" spans="1:112" x14ac:dyDescent="0.2">
      <c r="A496" s="85">
        <f>IF(ISERROR(SEARCH('School Lookup'!$F$3,Data!J496)),A495,A495+1)</f>
        <v>0</v>
      </c>
      <c r="B496" s="85">
        <f>IF(I496='School Lookup'!$G$13,1,0)</f>
        <v>0</v>
      </c>
      <c r="C496" s="85">
        <f t="shared" si="7"/>
        <v>494</v>
      </c>
      <c r="D496" s="86" t="s">
        <v>6478</v>
      </c>
      <c r="E496" s="86" t="s">
        <v>6541</v>
      </c>
      <c r="F496" s="86" t="s">
        <v>2752</v>
      </c>
      <c r="G496" s="86" t="s">
        <v>2910</v>
      </c>
      <c r="H496" s="86" t="s">
        <v>286</v>
      </c>
      <c r="I496" s="86" t="s">
        <v>3783</v>
      </c>
      <c r="J496" s="86" t="s">
        <v>287</v>
      </c>
      <c r="K496" s="86" t="s">
        <v>31</v>
      </c>
      <c r="L496" s="86">
        <v>1</v>
      </c>
      <c r="M496" s="86">
        <v>1</v>
      </c>
      <c r="N496" s="89">
        <v>0.42403731563421798</v>
      </c>
      <c r="O496" s="89">
        <v>1.0126073400708999</v>
      </c>
      <c r="P496" s="89">
        <v>61.552100000000003</v>
      </c>
      <c r="Q496" s="89">
        <v>1.2427383105751</v>
      </c>
      <c r="R496" s="89">
        <v>50.8849303834808</v>
      </c>
      <c r="S496" s="89">
        <v>1.1276728253229999</v>
      </c>
      <c r="T496" s="89">
        <v>1.2794189055377101</v>
      </c>
      <c r="U496" s="89">
        <v>0.37708565072302602</v>
      </c>
      <c r="V496" s="89">
        <v>0.48245051054202698</v>
      </c>
      <c r="W496" s="89">
        <v>1</v>
      </c>
      <c r="X496" s="89">
        <v>0.11164395280236</v>
      </c>
      <c r="Y496" s="89">
        <v>0.35187420329306801</v>
      </c>
      <c r="Z496" s="89">
        <v>56</v>
      </c>
      <c r="AA496" s="89">
        <v>0.76969580642197</v>
      </c>
      <c r="AB496" s="89">
        <v>54.277293510324498</v>
      </c>
      <c r="AC496" s="89">
        <v>0.56078500485751903</v>
      </c>
      <c r="AD496" s="89">
        <v>0.65432126099023002</v>
      </c>
      <c r="AE496" s="89">
        <v>0.37708565072302602</v>
      </c>
      <c r="AF496" s="89">
        <v>0.24673515848241201</v>
      </c>
      <c r="AG496" s="89">
        <v>1</v>
      </c>
      <c r="AH496" s="89">
        <v>0.47568525345622098</v>
      </c>
      <c r="AI496" s="89">
        <v>1.0807564810761301</v>
      </c>
      <c r="AJ496" s="89">
        <v>58.342599999999997</v>
      </c>
      <c r="AK496" s="89">
        <v>0.95104594787233199</v>
      </c>
      <c r="AL496" s="89">
        <v>51.152052073732698</v>
      </c>
      <c r="AM496" s="89">
        <v>1.0159012144742301</v>
      </c>
      <c r="AN496" s="89">
        <v>1.0240467420527299</v>
      </c>
      <c r="AO496" s="89">
        <v>0.12068965517241401</v>
      </c>
      <c r="AP496" s="89">
        <v>0.123591848178778</v>
      </c>
      <c r="AQ496" s="89">
        <v>1</v>
      </c>
      <c r="AR496" s="89">
        <v>0.200360888888889</v>
      </c>
      <c r="AS496" s="89">
        <v>0.52038442269281104</v>
      </c>
      <c r="AT496" s="89">
        <v>37.2577</v>
      </c>
      <c r="AU496" s="89">
        <v>-1.2421691734343601</v>
      </c>
      <c r="AV496" s="89">
        <v>46.666696000000002</v>
      </c>
      <c r="AW496" s="89">
        <v>-0.36089237537077601</v>
      </c>
      <c r="AX496" s="89">
        <v>-0.41952065256212201</v>
      </c>
      <c r="AY496" s="89">
        <v>0.125139043381535</v>
      </c>
      <c r="AZ496" s="89">
        <v>-5.24984131404213E-2</v>
      </c>
      <c r="BA496" s="89">
        <v>-99</v>
      </c>
      <c r="BB496" s="89">
        <v>-99</v>
      </c>
      <c r="BC496" s="89">
        <v>-99</v>
      </c>
      <c r="BD496" s="89">
        <v>-99</v>
      </c>
      <c r="BE496" s="89">
        <v>-99</v>
      </c>
      <c r="BF496" s="89">
        <v>-99</v>
      </c>
      <c r="BG496" s="89">
        <v>-99</v>
      </c>
      <c r="BH496" s="89">
        <v>-99</v>
      </c>
      <c r="BI496" s="89">
        <v>-99</v>
      </c>
      <c r="BJ496" s="89">
        <v>-99</v>
      </c>
      <c r="BK496" s="89">
        <v>-99</v>
      </c>
      <c r="BL496" s="89">
        <v>-99</v>
      </c>
      <c r="BM496" s="89">
        <v>-99</v>
      </c>
      <c r="BN496" s="89">
        <v>-99</v>
      </c>
      <c r="BO496" s="89">
        <v>-99</v>
      </c>
      <c r="BP496" s="89">
        <v>-99</v>
      </c>
      <c r="BQ496" s="89">
        <v>-99</v>
      </c>
      <c r="BR496" s="89">
        <v>-99</v>
      </c>
      <c r="BS496" s="89">
        <v>-99</v>
      </c>
      <c r="BT496" s="89">
        <v>-99</v>
      </c>
      <c r="BU496" s="89">
        <v>-99</v>
      </c>
      <c r="BV496" s="89">
        <v>-99</v>
      </c>
      <c r="BW496" s="89">
        <v>-99</v>
      </c>
      <c r="BX496" s="89">
        <v>-99</v>
      </c>
      <c r="BY496" s="89">
        <v>-99</v>
      </c>
      <c r="BZ496" s="89">
        <v>-99</v>
      </c>
      <c r="CA496" s="89">
        <v>-99</v>
      </c>
      <c r="CB496" s="89">
        <v>-99</v>
      </c>
      <c r="CC496" s="89">
        <v>-99</v>
      </c>
      <c r="CD496" s="89">
        <v>-99</v>
      </c>
      <c r="CE496" s="89">
        <v>-99</v>
      </c>
      <c r="CF496" s="89">
        <v>-99</v>
      </c>
      <c r="CG496" s="89">
        <v>-99</v>
      </c>
      <c r="CH496" s="89">
        <v>-99</v>
      </c>
      <c r="CI496" s="89">
        <v>-99</v>
      </c>
      <c r="CJ496" s="89">
        <v>-99</v>
      </c>
      <c r="CK496" s="89">
        <v>-99</v>
      </c>
      <c r="CL496" s="89">
        <v>-99</v>
      </c>
      <c r="CM496" s="89">
        <v>-99</v>
      </c>
      <c r="CN496" s="89">
        <v>-99</v>
      </c>
      <c r="CO496" s="89">
        <v>-99</v>
      </c>
      <c r="CP496" s="89">
        <v>-99</v>
      </c>
      <c r="CQ496" s="89">
        <v>-99</v>
      </c>
      <c r="CR496" s="89">
        <v>-99</v>
      </c>
      <c r="CS496" s="89">
        <v>-99</v>
      </c>
      <c r="CT496" s="89">
        <v>-99</v>
      </c>
      <c r="CU496" s="86">
        <v>-99</v>
      </c>
      <c r="CV496" s="86">
        <v>0.80030000000000001</v>
      </c>
      <c r="CW496" s="86">
        <v>81</v>
      </c>
      <c r="CX496" s="86">
        <v>2</v>
      </c>
      <c r="CY496" s="86">
        <v>-0.19539999999999999</v>
      </c>
      <c r="CZ496" s="86">
        <v>42</v>
      </c>
      <c r="DA496" s="86">
        <v>4</v>
      </c>
      <c r="DB496" s="86">
        <v>0.71819999999999995</v>
      </c>
      <c r="DC496" s="86">
        <v>82</v>
      </c>
      <c r="DD496" s="86">
        <v>1</v>
      </c>
      <c r="DE496" s="86">
        <v>-99</v>
      </c>
      <c r="DF496" s="86">
        <v>-99</v>
      </c>
      <c r="DG496" s="86">
        <v>1</v>
      </c>
      <c r="DH496" s="86">
        <v>1</v>
      </c>
    </row>
    <row r="497" spans="1:112" x14ac:dyDescent="0.2">
      <c r="A497" s="85">
        <f>IF(ISERROR(SEARCH('School Lookup'!$F$3,Data!J497)),A496,A496+1)</f>
        <v>0</v>
      </c>
      <c r="B497" s="85">
        <f>IF(I497='School Lookup'!$G$13,1,0)</f>
        <v>0</v>
      </c>
      <c r="C497" s="85">
        <f t="shared" si="7"/>
        <v>495</v>
      </c>
      <c r="D497" s="86" t="s">
        <v>6478</v>
      </c>
      <c r="E497" s="86" t="s">
        <v>6542</v>
      </c>
      <c r="F497" s="86" t="s">
        <v>2753</v>
      </c>
      <c r="G497" s="86" t="s">
        <v>3129</v>
      </c>
      <c r="H497" s="86" t="s">
        <v>611</v>
      </c>
      <c r="I497" s="86" t="s">
        <v>4748</v>
      </c>
      <c r="J497" s="86" t="s">
        <v>2601</v>
      </c>
      <c r="K497" s="86" t="s">
        <v>36</v>
      </c>
      <c r="L497" s="86">
        <v>1</v>
      </c>
      <c r="M497" s="86">
        <v>-99</v>
      </c>
      <c r="N497" s="89">
        <v>-99</v>
      </c>
      <c r="O497" s="89">
        <v>-99</v>
      </c>
      <c r="P497" s="89">
        <v>-99</v>
      </c>
      <c r="Q497" s="89">
        <v>-99</v>
      </c>
      <c r="R497" s="89">
        <v>-99</v>
      </c>
      <c r="S497" s="89">
        <v>-99</v>
      </c>
      <c r="T497" s="89">
        <v>-99</v>
      </c>
      <c r="U497" s="89">
        <v>-99</v>
      </c>
      <c r="V497" s="89">
        <v>-99</v>
      </c>
      <c r="W497" s="89">
        <v>-99</v>
      </c>
      <c r="X497" s="89">
        <v>-99</v>
      </c>
      <c r="Y497" s="89">
        <v>-99</v>
      </c>
      <c r="Z497" s="89">
        <v>-99</v>
      </c>
      <c r="AA497" s="89">
        <v>-99</v>
      </c>
      <c r="AB497" s="89">
        <v>-99</v>
      </c>
      <c r="AC497" s="89">
        <v>-99</v>
      </c>
      <c r="AD497" s="89">
        <v>-99</v>
      </c>
      <c r="AE497" s="89">
        <v>-99</v>
      </c>
      <c r="AF497" s="89">
        <v>-99</v>
      </c>
      <c r="AG497" s="89">
        <v>-99</v>
      </c>
      <c r="AH497" s="89">
        <v>-99</v>
      </c>
      <c r="AI497" s="89">
        <v>-99</v>
      </c>
      <c r="AJ497" s="89">
        <v>-99</v>
      </c>
      <c r="AK497" s="89">
        <v>-99</v>
      </c>
      <c r="AL497" s="89">
        <v>-99</v>
      </c>
      <c r="AM497" s="89">
        <v>-99</v>
      </c>
      <c r="AN497" s="89">
        <v>-99</v>
      </c>
      <c r="AO497" s="89">
        <v>-99</v>
      </c>
      <c r="AP497" s="89">
        <v>-99</v>
      </c>
      <c r="AQ497" s="89">
        <v>-99</v>
      </c>
      <c r="AR497" s="89">
        <v>-99</v>
      </c>
      <c r="AS497" s="89">
        <v>-99</v>
      </c>
      <c r="AT497" s="89">
        <v>-99</v>
      </c>
      <c r="AU497" s="89">
        <v>-99</v>
      </c>
      <c r="AV497" s="89">
        <v>-99</v>
      </c>
      <c r="AW497" s="89">
        <v>-99</v>
      </c>
      <c r="AX497" s="89">
        <v>-99</v>
      </c>
      <c r="AY497" s="89">
        <v>-99</v>
      </c>
      <c r="AZ497" s="89">
        <v>-99</v>
      </c>
      <c r="BA497" s="89">
        <v>1</v>
      </c>
      <c r="BB497" s="89">
        <v>0.13432572254335301</v>
      </c>
      <c r="BC497" s="89">
        <v>0.52675676070567001</v>
      </c>
      <c r="BD497" s="89">
        <v>64.956800000000001</v>
      </c>
      <c r="BE497" s="89">
        <v>1.6661808489023</v>
      </c>
      <c r="BF497" s="89">
        <v>54.913260693641597</v>
      </c>
      <c r="BG497" s="89">
        <v>1.0964688048039799</v>
      </c>
      <c r="BH497" s="89">
        <v>1.1833865679553199</v>
      </c>
      <c r="BI497" s="89">
        <v>0.25237053245806002</v>
      </c>
      <c r="BJ497" s="89">
        <v>0.2986518982586</v>
      </c>
      <c r="BK497" s="89">
        <v>1</v>
      </c>
      <c r="BL497" s="89">
        <v>-3.3662608695652199E-2</v>
      </c>
      <c r="BM497" s="89">
        <v>9.9860324470745498E-2</v>
      </c>
      <c r="BN497" s="89">
        <v>52.704999999999998</v>
      </c>
      <c r="BO497" s="89">
        <v>0.45469209530913801</v>
      </c>
      <c r="BP497" s="89">
        <v>59.130430434782603</v>
      </c>
      <c r="BQ497" s="89">
        <v>0.277276209889942</v>
      </c>
      <c r="BR497" s="89">
        <v>0.30273596157726201</v>
      </c>
      <c r="BS497" s="89">
        <v>0.25164113785558001</v>
      </c>
      <c r="BT497" s="89">
        <v>7.6180821841105306E-2</v>
      </c>
      <c r="BU497" s="89">
        <v>1</v>
      </c>
      <c r="BV497" s="89">
        <v>0.391565868263473</v>
      </c>
      <c r="BW497" s="89">
        <v>1.05908867517553</v>
      </c>
      <c r="BX497" s="89">
        <v>65.305599999999998</v>
      </c>
      <c r="BY497" s="89">
        <v>1.6709108436165201</v>
      </c>
      <c r="BZ497" s="89">
        <v>58.3832251497006</v>
      </c>
      <c r="CA497" s="89">
        <v>1.3649997593960299</v>
      </c>
      <c r="CB497" s="89">
        <v>1.44862431326338</v>
      </c>
      <c r="CC497" s="89">
        <v>0.24361779722830099</v>
      </c>
      <c r="CD497" s="89">
        <v>0.35291066420858502</v>
      </c>
      <c r="CE497" s="89">
        <v>1</v>
      </c>
      <c r="CF497" s="89">
        <v>6.0598843930635797E-2</v>
      </c>
      <c r="CG497" s="89">
        <v>0.33202866044956297</v>
      </c>
      <c r="CH497" s="89">
        <v>57.089300000000001</v>
      </c>
      <c r="CI497" s="89">
        <v>0.88937540352041</v>
      </c>
      <c r="CJ497" s="89">
        <v>60.404624277456598</v>
      </c>
      <c r="CK497" s="89">
        <v>0.61070203198498696</v>
      </c>
      <c r="CL497" s="89">
        <v>0.66996454439753095</v>
      </c>
      <c r="CM497" s="89">
        <v>0.25237053245806002</v>
      </c>
      <c r="CN497" s="89">
        <v>0.169079308797626</v>
      </c>
      <c r="CO497" s="89">
        <v>92.284999999999997</v>
      </c>
      <c r="CP497" s="89">
        <v>0.37</v>
      </c>
      <c r="CQ497" s="89">
        <v>5.37</v>
      </c>
      <c r="CR497" s="89">
        <v>0.59240000000000004</v>
      </c>
      <c r="CS497" s="89">
        <v>0.37</v>
      </c>
      <c r="CT497" s="89">
        <v>-6.8500000000000005E-2</v>
      </c>
      <c r="CU497" s="86" t="s">
        <v>6986</v>
      </c>
      <c r="CV497" s="86">
        <v>0.80030000000000001</v>
      </c>
      <c r="CW497" s="86">
        <v>81</v>
      </c>
      <c r="CX497" s="86">
        <v>2</v>
      </c>
      <c r="CY497" s="86">
        <v>-0.74129999999999996</v>
      </c>
      <c r="CZ497" s="86">
        <v>18</v>
      </c>
      <c r="DA497" s="86">
        <v>4</v>
      </c>
      <c r="DB497" s="86">
        <v>1.1664000000000001</v>
      </c>
      <c r="DC497" s="86">
        <v>94</v>
      </c>
      <c r="DD497" s="86">
        <v>-99</v>
      </c>
      <c r="DE497" s="86">
        <v>-99</v>
      </c>
      <c r="DF497" s="86">
        <v>-99</v>
      </c>
      <c r="DG497" s="86">
        <v>-99</v>
      </c>
      <c r="DH497" s="86">
        <v>-99</v>
      </c>
    </row>
    <row r="498" spans="1:112" x14ac:dyDescent="0.2">
      <c r="A498" s="85">
        <f>IF(ISERROR(SEARCH('School Lookup'!$F$3,Data!J498)),A497,A497+1)</f>
        <v>0</v>
      </c>
      <c r="B498" s="85">
        <f>IF(I498='School Lookup'!$G$13,1,0)</f>
        <v>0</v>
      </c>
      <c r="C498" s="85">
        <f t="shared" si="7"/>
        <v>496</v>
      </c>
      <c r="D498" s="86" t="s">
        <v>6478</v>
      </c>
      <c r="E498" s="86" t="s">
        <v>6838</v>
      </c>
      <c r="F498" s="86" t="s">
        <v>2086</v>
      </c>
      <c r="G498" s="86" t="s">
        <v>2896</v>
      </c>
      <c r="H498" s="86" t="s">
        <v>1926</v>
      </c>
      <c r="I498" s="86" t="s">
        <v>4404</v>
      </c>
      <c r="J498" s="86" t="s">
        <v>2134</v>
      </c>
      <c r="K498" s="86" t="s">
        <v>36</v>
      </c>
      <c r="L498" s="86">
        <v>1</v>
      </c>
      <c r="M498" s="86">
        <v>-99</v>
      </c>
      <c r="N498" s="89">
        <v>-99</v>
      </c>
      <c r="O498" s="89">
        <v>-99</v>
      </c>
      <c r="P498" s="89">
        <v>-99</v>
      </c>
      <c r="Q498" s="89">
        <v>-99</v>
      </c>
      <c r="R498" s="89">
        <v>-99</v>
      </c>
      <c r="S498" s="89">
        <v>-99</v>
      </c>
      <c r="T498" s="89">
        <v>-99</v>
      </c>
      <c r="U498" s="89">
        <v>-99</v>
      </c>
      <c r="V498" s="89">
        <v>-99</v>
      </c>
      <c r="W498" s="89">
        <v>-99</v>
      </c>
      <c r="X498" s="89">
        <v>-99</v>
      </c>
      <c r="Y498" s="89">
        <v>-99</v>
      </c>
      <c r="Z498" s="89">
        <v>-99</v>
      </c>
      <c r="AA498" s="89">
        <v>-99</v>
      </c>
      <c r="AB498" s="89">
        <v>-99</v>
      </c>
      <c r="AC498" s="89">
        <v>-99</v>
      </c>
      <c r="AD498" s="89">
        <v>-99</v>
      </c>
      <c r="AE498" s="89">
        <v>-99</v>
      </c>
      <c r="AF498" s="89">
        <v>-99</v>
      </c>
      <c r="AG498" s="89">
        <v>-99</v>
      </c>
      <c r="AH498" s="89">
        <v>-99</v>
      </c>
      <c r="AI498" s="89">
        <v>-99</v>
      </c>
      <c r="AJ498" s="89">
        <v>-99</v>
      </c>
      <c r="AK498" s="89">
        <v>-99</v>
      </c>
      <c r="AL498" s="89">
        <v>-99</v>
      </c>
      <c r="AM498" s="89">
        <v>-99</v>
      </c>
      <c r="AN498" s="89">
        <v>-99</v>
      </c>
      <c r="AO498" s="89">
        <v>-99</v>
      </c>
      <c r="AP498" s="89">
        <v>-99</v>
      </c>
      <c r="AQ498" s="89">
        <v>-99</v>
      </c>
      <c r="AR498" s="89">
        <v>-99</v>
      </c>
      <c r="AS498" s="89">
        <v>-99</v>
      </c>
      <c r="AT498" s="89">
        <v>-99</v>
      </c>
      <c r="AU498" s="89">
        <v>-99</v>
      </c>
      <c r="AV498" s="89">
        <v>-99</v>
      </c>
      <c r="AW498" s="89">
        <v>-99</v>
      </c>
      <c r="AX498" s="89">
        <v>-99</v>
      </c>
      <c r="AY498" s="89">
        <v>-99</v>
      </c>
      <c r="AZ498" s="89">
        <v>-99</v>
      </c>
      <c r="BA498" s="89">
        <v>1</v>
      </c>
      <c r="BB498" s="89">
        <v>0.11027272727272699</v>
      </c>
      <c r="BC498" s="89">
        <v>0.47263025581832702</v>
      </c>
      <c r="BD498" s="89">
        <v>66.620400000000004</v>
      </c>
      <c r="BE498" s="89">
        <v>1.8325289564891001</v>
      </c>
      <c r="BF498" s="89">
        <v>60.363642909090899</v>
      </c>
      <c r="BG498" s="89">
        <v>1.1525796061537099</v>
      </c>
      <c r="BH498" s="89">
        <v>1.2434230263037001</v>
      </c>
      <c r="BI498" s="89">
        <v>0.249546279491833</v>
      </c>
      <c r="BJ498" s="89">
        <v>0.31029159004856399</v>
      </c>
      <c r="BK498" s="89">
        <v>1</v>
      </c>
      <c r="BL498" s="89">
        <v>7.79152173913044E-2</v>
      </c>
      <c r="BM498" s="89">
        <v>0.371381631152993</v>
      </c>
      <c r="BN498" s="89">
        <v>51.398099999999999</v>
      </c>
      <c r="BO498" s="89">
        <v>0.30795313844146899</v>
      </c>
      <c r="BP498" s="89">
        <v>57.246385507246401</v>
      </c>
      <c r="BQ498" s="89">
        <v>0.33966738479723102</v>
      </c>
      <c r="BR498" s="89">
        <v>0.36818385488995198</v>
      </c>
      <c r="BS498" s="89">
        <v>0.250453720508167</v>
      </c>
      <c r="BT498" s="89">
        <v>9.2213016288227395E-2</v>
      </c>
      <c r="BU498" s="89">
        <v>1</v>
      </c>
      <c r="BV498" s="89">
        <v>0.107507636363636</v>
      </c>
      <c r="BW498" s="89">
        <v>0.40478684958275801</v>
      </c>
      <c r="BX498" s="89">
        <v>64.009299999999996</v>
      </c>
      <c r="BY498" s="89">
        <v>1.53716883154232</v>
      </c>
      <c r="BZ498" s="89">
        <v>58.545456000000001</v>
      </c>
      <c r="CA498" s="89">
        <v>0.97097784056254099</v>
      </c>
      <c r="CB498" s="89">
        <v>1.03330528780325</v>
      </c>
      <c r="CC498" s="89">
        <v>0.249546279491833</v>
      </c>
      <c r="CD498" s="89">
        <v>0.25785749015053899</v>
      </c>
      <c r="CE498" s="89">
        <v>1</v>
      </c>
      <c r="CF498" s="89">
        <v>0.125764492753623</v>
      </c>
      <c r="CG498" s="89">
        <v>0.48827117072910498</v>
      </c>
      <c r="CH498" s="89">
        <v>53.509099999999997</v>
      </c>
      <c r="CI498" s="89">
        <v>0.48078068142897601</v>
      </c>
      <c r="CJ498" s="89">
        <v>51.4492557971015</v>
      </c>
      <c r="CK498" s="89">
        <v>0.48452592607903999</v>
      </c>
      <c r="CL498" s="89">
        <v>0.53343409068807401</v>
      </c>
      <c r="CM498" s="89">
        <v>0.250453720508167</v>
      </c>
      <c r="CN498" s="89">
        <v>0.13360055265871901</v>
      </c>
      <c r="CO498" s="89">
        <v>99.685000000000002</v>
      </c>
      <c r="CP498" s="89">
        <v>0.92910000000000004</v>
      </c>
      <c r="CQ498" s="89">
        <v>-0.63</v>
      </c>
      <c r="CR498" s="89">
        <v>-0.27350000000000002</v>
      </c>
      <c r="CS498" s="89">
        <v>0.92910000000000004</v>
      </c>
      <c r="CT498" s="89">
        <v>0.85150000000000003</v>
      </c>
      <c r="CU498" s="86" t="s">
        <v>6988</v>
      </c>
      <c r="CV498" s="86">
        <v>0.79969999999999997</v>
      </c>
      <c r="CW498" s="86">
        <v>81</v>
      </c>
      <c r="CX498" s="86">
        <v>2</v>
      </c>
      <c r="CY498" s="86">
        <v>0.23350000000000001</v>
      </c>
      <c r="CZ498" s="86">
        <v>63</v>
      </c>
      <c r="DA498" s="86">
        <v>4</v>
      </c>
      <c r="DB498" s="86">
        <v>1.0384</v>
      </c>
      <c r="DC498" s="86">
        <v>92</v>
      </c>
      <c r="DD498" s="86">
        <v>-99</v>
      </c>
      <c r="DE498" s="86">
        <v>-99</v>
      </c>
      <c r="DF498" s="86">
        <v>-99</v>
      </c>
      <c r="DG498" s="86">
        <v>-99</v>
      </c>
      <c r="DH498" s="86">
        <v>-99</v>
      </c>
    </row>
    <row r="499" spans="1:112" x14ac:dyDescent="0.2">
      <c r="A499" s="85">
        <f>IF(ISERROR(SEARCH('School Lookup'!$F$3,Data!J499)),A498,A498+1)</f>
        <v>0</v>
      </c>
      <c r="B499" s="85">
        <f>IF(I499='School Lookup'!$G$13,1,0)</f>
        <v>0</v>
      </c>
      <c r="C499" s="85">
        <f t="shared" si="7"/>
        <v>497</v>
      </c>
      <c r="D499" s="86" t="s">
        <v>6478</v>
      </c>
      <c r="E499" s="86" t="s">
        <v>6486</v>
      </c>
      <c r="F499" s="86" t="s">
        <v>1088</v>
      </c>
      <c r="G499" s="86" t="s">
        <v>2916</v>
      </c>
      <c r="H499" s="86" t="s">
        <v>1582</v>
      </c>
      <c r="I499" s="86" t="s">
        <v>3824</v>
      </c>
      <c r="J499" s="86" t="s">
        <v>2071</v>
      </c>
      <c r="K499" s="86" t="s">
        <v>6557</v>
      </c>
      <c r="L499" s="86">
        <v>1</v>
      </c>
      <c r="M499" s="86">
        <v>1</v>
      </c>
      <c r="N499" s="89">
        <v>0.51674083333333298</v>
      </c>
      <c r="O499" s="89">
        <v>1.2133567075276901</v>
      </c>
      <c r="P499" s="89">
        <v>49.6815</v>
      </c>
      <c r="Q499" s="89">
        <v>-1.6392991243553999E-2</v>
      </c>
      <c r="R499" s="89">
        <v>47.708318333333303</v>
      </c>
      <c r="S499" s="89">
        <v>0.598481858142068</v>
      </c>
      <c r="T499" s="89">
        <v>0.67896343553696603</v>
      </c>
      <c r="U499" s="89">
        <v>0.37470725995316201</v>
      </c>
      <c r="V499" s="89">
        <v>0.25441252853844198</v>
      </c>
      <c r="W499" s="89">
        <v>1</v>
      </c>
      <c r="X499" s="89">
        <v>0.63542016632016596</v>
      </c>
      <c r="Y499" s="89">
        <v>1.58492637133824</v>
      </c>
      <c r="Z499" s="89">
        <v>47.903799999999997</v>
      </c>
      <c r="AA499" s="89">
        <v>-0.23992429325246301</v>
      </c>
      <c r="AB499" s="89">
        <v>47.6091509355509</v>
      </c>
      <c r="AC499" s="89">
        <v>0.67250103904288905</v>
      </c>
      <c r="AD499" s="89">
        <v>0.78439804864964202</v>
      </c>
      <c r="AE499" s="89">
        <v>0.37548790007806399</v>
      </c>
      <c r="AF499" s="89">
        <v>0.29453197611278498</v>
      </c>
      <c r="AG499" s="89">
        <v>1</v>
      </c>
      <c r="AH499" s="89">
        <v>0.30318641975308602</v>
      </c>
      <c r="AI499" s="89">
        <v>0.70952234950288895</v>
      </c>
      <c r="AJ499" s="89">
        <v>-99</v>
      </c>
      <c r="AK499" s="89">
        <v>-99</v>
      </c>
      <c r="AL499" s="89">
        <v>52.469140740740698</v>
      </c>
      <c r="AM499" s="89">
        <v>0.70952234950288895</v>
      </c>
      <c r="AN499" s="89">
        <v>0.70218244083987802</v>
      </c>
      <c r="AO499" s="89">
        <v>0.12646370023419201</v>
      </c>
      <c r="AP499" s="89">
        <v>8.8800589708087602E-2</v>
      </c>
      <c r="AQ499" s="89">
        <v>1</v>
      </c>
      <c r="AR499" s="89">
        <v>0.53780253164557001</v>
      </c>
      <c r="AS499" s="89">
        <v>1.2788911410483901</v>
      </c>
      <c r="AT499" s="89">
        <v>-99</v>
      </c>
      <c r="AU499" s="89">
        <v>-99</v>
      </c>
      <c r="AV499" s="89">
        <v>46.202526582278502</v>
      </c>
      <c r="AW499" s="89">
        <v>1.2788911410483901</v>
      </c>
      <c r="AX499" s="89">
        <v>1.3084749868110901</v>
      </c>
      <c r="AY499" s="89">
        <v>0.12334113973458199</v>
      </c>
      <c r="AZ499" s="89">
        <v>0.16138879618747301</v>
      </c>
      <c r="BA499" s="89">
        <v>-99</v>
      </c>
      <c r="BB499" s="89">
        <v>-99</v>
      </c>
      <c r="BC499" s="89">
        <v>-99</v>
      </c>
      <c r="BD499" s="89">
        <v>-99</v>
      </c>
      <c r="BE499" s="89">
        <v>-99</v>
      </c>
      <c r="BF499" s="89">
        <v>-99</v>
      </c>
      <c r="BG499" s="89">
        <v>-99</v>
      </c>
      <c r="BH499" s="89">
        <v>-99</v>
      </c>
      <c r="BI499" s="89">
        <v>-99</v>
      </c>
      <c r="BJ499" s="89">
        <v>-99</v>
      </c>
      <c r="BK499" s="89">
        <v>-99</v>
      </c>
      <c r="BL499" s="89">
        <v>-99</v>
      </c>
      <c r="BM499" s="89">
        <v>-99</v>
      </c>
      <c r="BN499" s="89">
        <v>-99</v>
      </c>
      <c r="BO499" s="89">
        <v>-99</v>
      </c>
      <c r="BP499" s="89">
        <v>-99</v>
      </c>
      <c r="BQ499" s="89">
        <v>-99</v>
      </c>
      <c r="BR499" s="89">
        <v>-99</v>
      </c>
      <c r="BS499" s="89">
        <v>-99</v>
      </c>
      <c r="BT499" s="89">
        <v>-99</v>
      </c>
      <c r="BU499" s="89">
        <v>-99</v>
      </c>
      <c r="BV499" s="89">
        <v>-99</v>
      </c>
      <c r="BW499" s="89">
        <v>-99</v>
      </c>
      <c r="BX499" s="89">
        <v>-99</v>
      </c>
      <c r="BY499" s="89">
        <v>-99</v>
      </c>
      <c r="BZ499" s="89">
        <v>-99</v>
      </c>
      <c r="CA499" s="89">
        <v>-99</v>
      </c>
      <c r="CB499" s="89">
        <v>-99</v>
      </c>
      <c r="CC499" s="89">
        <v>-99</v>
      </c>
      <c r="CD499" s="89">
        <v>-99</v>
      </c>
      <c r="CE499" s="89">
        <v>-99</v>
      </c>
      <c r="CF499" s="89">
        <v>-99</v>
      </c>
      <c r="CG499" s="89">
        <v>-99</v>
      </c>
      <c r="CH499" s="89">
        <v>-99</v>
      </c>
      <c r="CI499" s="89">
        <v>-99</v>
      </c>
      <c r="CJ499" s="89">
        <v>-99</v>
      </c>
      <c r="CK499" s="89">
        <v>-99</v>
      </c>
      <c r="CL499" s="89">
        <v>-99</v>
      </c>
      <c r="CM499" s="89">
        <v>-99</v>
      </c>
      <c r="CN499" s="89">
        <v>-99</v>
      </c>
      <c r="CO499" s="89">
        <v>-99</v>
      </c>
      <c r="CP499" s="89">
        <v>-99</v>
      </c>
      <c r="CQ499" s="89">
        <v>-99</v>
      </c>
      <c r="CR499" s="89">
        <v>-99</v>
      </c>
      <c r="CS499" s="89">
        <v>-99</v>
      </c>
      <c r="CT499" s="89">
        <v>-99</v>
      </c>
      <c r="CU499" s="86">
        <v>-99</v>
      </c>
      <c r="CV499" s="86">
        <v>0.79910000000000003</v>
      </c>
      <c r="CW499" s="86">
        <v>81</v>
      </c>
      <c r="CX499" s="86">
        <v>2</v>
      </c>
      <c r="CY499" s="86">
        <v>0.68220000000000003</v>
      </c>
      <c r="CZ499" s="86">
        <v>79</v>
      </c>
      <c r="DA499" s="86">
        <v>2</v>
      </c>
      <c r="DB499" s="86">
        <v>-9.6199999999999994E-2</v>
      </c>
      <c r="DC499" s="86">
        <v>42</v>
      </c>
      <c r="DD499" s="86">
        <v>-99</v>
      </c>
      <c r="DE499" s="86">
        <v>-99</v>
      </c>
      <c r="DF499" s="86">
        <v>-99</v>
      </c>
      <c r="DG499" s="86">
        <v>-99</v>
      </c>
      <c r="DH499" s="86">
        <v>-99</v>
      </c>
    </row>
    <row r="500" spans="1:112" x14ac:dyDescent="0.2">
      <c r="A500" s="85">
        <f>IF(ISERROR(SEARCH('School Lookup'!$F$3,Data!J500)),A499,A499+1)</f>
        <v>0</v>
      </c>
      <c r="B500" s="85">
        <f>IF(I500='School Lookup'!$G$13,1,0)</f>
        <v>0</v>
      </c>
      <c r="C500" s="85">
        <f t="shared" si="7"/>
        <v>498</v>
      </c>
      <c r="D500" s="86" t="s">
        <v>6478</v>
      </c>
      <c r="E500" s="86" t="s">
        <v>6702</v>
      </c>
      <c r="F500" s="86" t="s">
        <v>1150</v>
      </c>
      <c r="G500" s="86" t="s">
        <v>2800</v>
      </c>
      <c r="H500" s="86" t="s">
        <v>574</v>
      </c>
      <c r="I500" s="86" t="s">
        <v>4605</v>
      </c>
      <c r="J500" s="86" t="s">
        <v>1649</v>
      </c>
      <c r="K500" s="86" t="s">
        <v>1270</v>
      </c>
      <c r="L500" s="86">
        <v>1</v>
      </c>
      <c r="M500" s="86">
        <v>1</v>
      </c>
      <c r="N500" s="89">
        <v>0.40184057553956798</v>
      </c>
      <c r="O500" s="89">
        <v>0.96454032336861995</v>
      </c>
      <c r="P500" s="89">
        <v>58.662700000000001</v>
      </c>
      <c r="Q500" s="89">
        <v>0.93625557309975604</v>
      </c>
      <c r="R500" s="89">
        <v>52.949611654676303</v>
      </c>
      <c r="S500" s="89">
        <v>0.95039794823418799</v>
      </c>
      <c r="T500" s="89">
        <v>1.0782709717233101</v>
      </c>
      <c r="U500" s="89">
        <v>0.33397405093705002</v>
      </c>
      <c r="V500" s="89">
        <v>0.36011452443426201</v>
      </c>
      <c r="W500" s="89">
        <v>1</v>
      </c>
      <c r="X500" s="89">
        <v>0.23602518089725</v>
      </c>
      <c r="Y500" s="89">
        <v>0.64468731509221999</v>
      </c>
      <c r="Z500" s="89">
        <v>50.018300000000004</v>
      </c>
      <c r="AA500" s="89">
        <v>2.37601143414202E-2</v>
      </c>
      <c r="AB500" s="89">
        <v>48.3357454413893</v>
      </c>
      <c r="AC500" s="89">
        <v>0.33422371471682</v>
      </c>
      <c r="AD500" s="89">
        <v>0.39052417005005202</v>
      </c>
      <c r="AE500" s="89">
        <v>0.33205189812590102</v>
      </c>
      <c r="AF500" s="89">
        <v>0.12967429192916199</v>
      </c>
      <c r="AG500" s="89">
        <v>1</v>
      </c>
      <c r="AH500" s="89">
        <v>0.28292771084337298</v>
      </c>
      <c r="AI500" s="89">
        <v>0.66592365351497596</v>
      </c>
      <c r="AJ500" s="89">
        <v>58.8521</v>
      </c>
      <c r="AK500" s="89">
        <v>1.00092140788988</v>
      </c>
      <c r="AL500" s="89">
        <v>50.9035789156626</v>
      </c>
      <c r="AM500" s="89">
        <v>0.83342253070243</v>
      </c>
      <c r="AN500" s="89">
        <v>0.83234496117451695</v>
      </c>
      <c r="AO500" s="89">
        <v>0.159538683325324</v>
      </c>
      <c r="AP500" s="89">
        <v>0.13279121917825101</v>
      </c>
      <c r="AQ500" s="89">
        <v>1</v>
      </c>
      <c r="AR500" s="89">
        <v>0.302970247933884</v>
      </c>
      <c r="AS500" s="89">
        <v>0.75103138009252102</v>
      </c>
      <c r="AT500" s="89">
        <v>60.097299999999997</v>
      </c>
      <c r="AU500" s="89">
        <v>1.24023668301551</v>
      </c>
      <c r="AV500" s="89">
        <v>52.892530303030298</v>
      </c>
      <c r="AW500" s="89">
        <v>0.99563403155401597</v>
      </c>
      <c r="AX500" s="89">
        <v>1.0099800665202801</v>
      </c>
      <c r="AY500" s="89">
        <v>0.17443536761172501</v>
      </c>
      <c r="AZ500" s="89">
        <v>0.17617624418397901</v>
      </c>
      <c r="BA500" s="89">
        <v>-99</v>
      </c>
      <c r="BB500" s="89">
        <v>-99</v>
      </c>
      <c r="BC500" s="89">
        <v>-99</v>
      </c>
      <c r="BD500" s="89">
        <v>-99</v>
      </c>
      <c r="BE500" s="89">
        <v>-99</v>
      </c>
      <c r="BF500" s="89">
        <v>-99</v>
      </c>
      <c r="BG500" s="89">
        <v>-99</v>
      </c>
      <c r="BH500" s="89">
        <v>-99</v>
      </c>
      <c r="BI500" s="89">
        <v>-99</v>
      </c>
      <c r="BJ500" s="89">
        <v>-99</v>
      </c>
      <c r="BK500" s="89">
        <v>-99</v>
      </c>
      <c r="BL500" s="89">
        <v>-99</v>
      </c>
      <c r="BM500" s="89">
        <v>-99</v>
      </c>
      <c r="BN500" s="89">
        <v>-99</v>
      </c>
      <c r="BO500" s="89">
        <v>-99</v>
      </c>
      <c r="BP500" s="89">
        <v>-99</v>
      </c>
      <c r="BQ500" s="89">
        <v>-99</v>
      </c>
      <c r="BR500" s="89">
        <v>-99</v>
      </c>
      <c r="BS500" s="89">
        <v>-99</v>
      </c>
      <c r="BT500" s="89">
        <v>-99</v>
      </c>
      <c r="BU500" s="89">
        <v>-99</v>
      </c>
      <c r="BV500" s="89">
        <v>-99</v>
      </c>
      <c r="BW500" s="89">
        <v>-99</v>
      </c>
      <c r="BX500" s="89">
        <v>-99</v>
      </c>
      <c r="BY500" s="89">
        <v>-99</v>
      </c>
      <c r="BZ500" s="89">
        <v>-99</v>
      </c>
      <c r="CA500" s="89">
        <v>-99</v>
      </c>
      <c r="CB500" s="89">
        <v>-99</v>
      </c>
      <c r="CC500" s="89">
        <v>-99</v>
      </c>
      <c r="CD500" s="89">
        <v>-99</v>
      </c>
      <c r="CE500" s="89">
        <v>-99</v>
      </c>
      <c r="CF500" s="89">
        <v>-99</v>
      </c>
      <c r="CG500" s="89">
        <v>-99</v>
      </c>
      <c r="CH500" s="89">
        <v>-99</v>
      </c>
      <c r="CI500" s="89">
        <v>-99</v>
      </c>
      <c r="CJ500" s="89">
        <v>-99</v>
      </c>
      <c r="CK500" s="89">
        <v>-99</v>
      </c>
      <c r="CL500" s="89">
        <v>-99</v>
      </c>
      <c r="CM500" s="89">
        <v>-99</v>
      </c>
      <c r="CN500" s="89">
        <v>-99</v>
      </c>
      <c r="CO500" s="89">
        <v>-99</v>
      </c>
      <c r="CP500" s="89">
        <v>-99</v>
      </c>
      <c r="CQ500" s="89">
        <v>-99</v>
      </c>
      <c r="CR500" s="89">
        <v>-99</v>
      </c>
      <c r="CS500" s="89">
        <v>-99</v>
      </c>
      <c r="CT500" s="89">
        <v>-99</v>
      </c>
      <c r="CU500" s="86">
        <v>-99</v>
      </c>
      <c r="CV500" s="86">
        <v>0.79879999999999995</v>
      </c>
      <c r="CW500" s="86">
        <v>81</v>
      </c>
      <c r="CX500" s="86">
        <v>2</v>
      </c>
      <c r="CY500" s="86">
        <v>-0.876</v>
      </c>
      <c r="CZ500" s="86">
        <v>14</v>
      </c>
      <c r="DA500" s="86">
        <v>4</v>
      </c>
      <c r="DB500" s="86">
        <v>0.6966</v>
      </c>
      <c r="DC500" s="86">
        <v>81</v>
      </c>
      <c r="DD500" s="86">
        <v>-99</v>
      </c>
      <c r="DE500" s="86">
        <v>-99</v>
      </c>
      <c r="DF500" s="86">
        <v>-99</v>
      </c>
      <c r="DG500" s="86">
        <v>-99</v>
      </c>
      <c r="DH500" s="86">
        <v>-99</v>
      </c>
    </row>
    <row r="501" spans="1:112" x14ac:dyDescent="0.2">
      <c r="A501" s="85">
        <f>IF(ISERROR(SEARCH('School Lookup'!$F$3,Data!J501)),A500,A500+1)</f>
        <v>0</v>
      </c>
      <c r="B501" s="85">
        <f>IF(I501='School Lookup'!$G$13,1,0)</f>
        <v>0</v>
      </c>
      <c r="C501" s="85">
        <f t="shared" si="7"/>
        <v>499</v>
      </c>
      <c r="D501" s="86" t="s">
        <v>6478</v>
      </c>
      <c r="E501" s="86" t="s">
        <v>6702</v>
      </c>
      <c r="F501" s="86" t="s">
        <v>1150</v>
      </c>
      <c r="G501" s="86" t="s">
        <v>3147</v>
      </c>
      <c r="H501" s="86" t="s">
        <v>569</v>
      </c>
      <c r="I501" s="86" t="s">
        <v>5427</v>
      </c>
      <c r="J501" s="86" t="s">
        <v>570</v>
      </c>
      <c r="K501" s="86" t="s">
        <v>36</v>
      </c>
      <c r="L501" s="86">
        <v>1</v>
      </c>
      <c r="M501" s="86">
        <v>-99</v>
      </c>
      <c r="N501" s="89">
        <v>-99</v>
      </c>
      <c r="O501" s="89">
        <v>-99</v>
      </c>
      <c r="P501" s="89">
        <v>-99</v>
      </c>
      <c r="Q501" s="89">
        <v>-99</v>
      </c>
      <c r="R501" s="89">
        <v>-99</v>
      </c>
      <c r="S501" s="89">
        <v>-99</v>
      </c>
      <c r="T501" s="89">
        <v>-99</v>
      </c>
      <c r="U501" s="89">
        <v>-99</v>
      </c>
      <c r="V501" s="89">
        <v>-99</v>
      </c>
      <c r="W501" s="89">
        <v>-99</v>
      </c>
      <c r="X501" s="89">
        <v>-99</v>
      </c>
      <c r="Y501" s="89">
        <v>-99</v>
      </c>
      <c r="Z501" s="89">
        <v>-99</v>
      </c>
      <c r="AA501" s="89">
        <v>-99</v>
      </c>
      <c r="AB501" s="89">
        <v>-99</v>
      </c>
      <c r="AC501" s="89">
        <v>-99</v>
      </c>
      <c r="AD501" s="89">
        <v>-99</v>
      </c>
      <c r="AE501" s="89">
        <v>-99</v>
      </c>
      <c r="AF501" s="89">
        <v>-99</v>
      </c>
      <c r="AG501" s="89">
        <v>-99</v>
      </c>
      <c r="AH501" s="89">
        <v>-99</v>
      </c>
      <c r="AI501" s="89">
        <v>-99</v>
      </c>
      <c r="AJ501" s="89">
        <v>-99</v>
      </c>
      <c r="AK501" s="89">
        <v>-99</v>
      </c>
      <c r="AL501" s="89">
        <v>-99</v>
      </c>
      <c r="AM501" s="89">
        <v>-99</v>
      </c>
      <c r="AN501" s="89">
        <v>-99</v>
      </c>
      <c r="AO501" s="89">
        <v>-99</v>
      </c>
      <c r="AP501" s="89">
        <v>-99</v>
      </c>
      <c r="AQ501" s="89">
        <v>-99</v>
      </c>
      <c r="AR501" s="89">
        <v>-99</v>
      </c>
      <c r="AS501" s="89">
        <v>-99</v>
      </c>
      <c r="AT501" s="89">
        <v>-99</v>
      </c>
      <c r="AU501" s="89">
        <v>-99</v>
      </c>
      <c r="AV501" s="89">
        <v>-99</v>
      </c>
      <c r="AW501" s="89">
        <v>-99</v>
      </c>
      <c r="AX501" s="89">
        <v>-99</v>
      </c>
      <c r="AY501" s="89">
        <v>-99</v>
      </c>
      <c r="AZ501" s="89">
        <v>-99</v>
      </c>
      <c r="BA501" s="89">
        <v>1</v>
      </c>
      <c r="BB501" s="89">
        <v>-4.4510071942446001E-2</v>
      </c>
      <c r="BC501" s="89">
        <v>0.124322203372648</v>
      </c>
      <c r="BD501" s="89">
        <v>52.661700000000003</v>
      </c>
      <c r="BE501" s="89">
        <v>0.43675874167074002</v>
      </c>
      <c r="BF501" s="89">
        <v>48.920841726618697</v>
      </c>
      <c r="BG501" s="89">
        <v>0.28054047252169401</v>
      </c>
      <c r="BH501" s="89">
        <v>0.310373776157649</v>
      </c>
      <c r="BI501" s="89">
        <v>0.25</v>
      </c>
      <c r="BJ501" s="89">
        <v>7.7593444039412304E-2</v>
      </c>
      <c r="BK501" s="89">
        <v>1</v>
      </c>
      <c r="BL501" s="89">
        <v>0.27112230215827299</v>
      </c>
      <c r="BM501" s="89">
        <v>0.84154530036905595</v>
      </c>
      <c r="BN501" s="89">
        <v>60.932299999999998</v>
      </c>
      <c r="BO501" s="89">
        <v>1.37845475491384</v>
      </c>
      <c r="BP501" s="89">
        <v>54.316584172661898</v>
      </c>
      <c r="BQ501" s="89">
        <v>1.1100000276414499</v>
      </c>
      <c r="BR501" s="89">
        <v>1.17625725147317</v>
      </c>
      <c r="BS501" s="89">
        <v>0.25</v>
      </c>
      <c r="BT501" s="89">
        <v>0.29406431286829199</v>
      </c>
      <c r="BU501" s="89">
        <v>1</v>
      </c>
      <c r="BV501" s="89">
        <v>0.27851726618705003</v>
      </c>
      <c r="BW501" s="89">
        <v>0.79869169169576104</v>
      </c>
      <c r="BX501" s="89">
        <v>62.5809</v>
      </c>
      <c r="BY501" s="89">
        <v>1.3897977831377999</v>
      </c>
      <c r="BZ501" s="89">
        <v>48.561169784172698</v>
      </c>
      <c r="CA501" s="89">
        <v>1.0942447374167801</v>
      </c>
      <c r="CB501" s="89">
        <v>1.16323482985655</v>
      </c>
      <c r="CC501" s="89">
        <v>0.25</v>
      </c>
      <c r="CD501" s="89">
        <v>0.29080870746413801</v>
      </c>
      <c r="CE501" s="89">
        <v>1</v>
      </c>
      <c r="CF501" s="89">
        <v>0.20070791366906501</v>
      </c>
      <c r="CG501" s="89">
        <v>0.66795707003736704</v>
      </c>
      <c r="CH501" s="89">
        <v>57.934800000000003</v>
      </c>
      <c r="CI501" s="89">
        <v>0.98586912943748395</v>
      </c>
      <c r="CJ501" s="89">
        <v>50.359717266187097</v>
      </c>
      <c r="CK501" s="89">
        <v>0.82691309973742599</v>
      </c>
      <c r="CL501" s="89">
        <v>0.90391846907524198</v>
      </c>
      <c r="CM501" s="89">
        <v>0.25</v>
      </c>
      <c r="CN501" s="89">
        <v>0.22597961726881099</v>
      </c>
      <c r="CO501" s="89">
        <v>92.415000000000006</v>
      </c>
      <c r="CP501" s="89">
        <v>0.37980000000000003</v>
      </c>
      <c r="CQ501" s="89">
        <v>-2.5099999999999998</v>
      </c>
      <c r="CR501" s="89">
        <v>-0.54479999999999995</v>
      </c>
      <c r="CS501" s="89">
        <v>0.37980000000000003</v>
      </c>
      <c r="CT501" s="89">
        <v>-5.2400000000000002E-2</v>
      </c>
      <c r="CU501" s="86" t="s">
        <v>6988</v>
      </c>
      <c r="CV501" s="86">
        <v>0.7944</v>
      </c>
      <c r="CW501" s="86">
        <v>81</v>
      </c>
      <c r="CX501" s="86">
        <v>2</v>
      </c>
      <c r="CY501" s="86">
        <v>0.50880000000000003</v>
      </c>
      <c r="CZ501" s="86">
        <v>74</v>
      </c>
      <c r="DA501" s="86">
        <v>4</v>
      </c>
      <c r="DB501" s="86">
        <v>1.0477000000000001</v>
      </c>
      <c r="DC501" s="86">
        <v>92</v>
      </c>
      <c r="DD501" s="86">
        <v>-99</v>
      </c>
      <c r="DE501" s="86">
        <v>-99</v>
      </c>
      <c r="DF501" s="86">
        <v>-99</v>
      </c>
      <c r="DG501" s="86">
        <v>-99</v>
      </c>
      <c r="DH501" s="86">
        <v>-99</v>
      </c>
    </row>
    <row r="502" spans="1:112" x14ac:dyDescent="0.2">
      <c r="A502" s="85">
        <f>IF(ISERROR(SEARCH('School Lookup'!$F$3,Data!J502)),A501,A501+1)</f>
        <v>0</v>
      </c>
      <c r="B502" s="85">
        <f>IF(I502='School Lookup'!$G$13,1,0)</f>
        <v>0</v>
      </c>
      <c r="C502" s="85">
        <f t="shared" si="7"/>
        <v>500</v>
      </c>
      <c r="D502" s="86" t="s">
        <v>6478</v>
      </c>
      <c r="E502" s="86" t="s">
        <v>6490</v>
      </c>
      <c r="F502" s="86" t="s">
        <v>2739</v>
      </c>
      <c r="G502" s="86" t="s">
        <v>2860</v>
      </c>
      <c r="H502" s="86" t="s">
        <v>277</v>
      </c>
      <c r="I502" s="86" t="s">
        <v>4017</v>
      </c>
      <c r="J502" s="86" t="s">
        <v>278</v>
      </c>
      <c r="K502" s="86" t="s">
        <v>31</v>
      </c>
      <c r="L502" s="86">
        <v>1</v>
      </c>
      <c r="M502" s="86">
        <v>1</v>
      </c>
      <c r="N502" s="89">
        <v>0.377668085106383</v>
      </c>
      <c r="O502" s="89">
        <v>0.91219482144206798</v>
      </c>
      <c r="P502" s="89">
        <v>59.084400000000002</v>
      </c>
      <c r="Q502" s="89">
        <v>0.98098588748798699</v>
      </c>
      <c r="R502" s="89">
        <v>51.975670212765998</v>
      </c>
      <c r="S502" s="89">
        <v>0.94659035446502704</v>
      </c>
      <c r="T502" s="89">
        <v>1.0739506211352901</v>
      </c>
      <c r="U502" s="89">
        <v>0.37621497998856501</v>
      </c>
      <c r="V502" s="89">
        <v>0.404036311439121</v>
      </c>
      <c r="W502" s="89">
        <v>1</v>
      </c>
      <c r="X502" s="89">
        <v>0.33351968325791898</v>
      </c>
      <c r="Y502" s="89">
        <v>0.87420481589835497</v>
      </c>
      <c r="Z502" s="89">
        <v>51.069600000000001</v>
      </c>
      <c r="AA502" s="89">
        <v>0.15486033553009201</v>
      </c>
      <c r="AB502" s="89">
        <v>48.717918099547497</v>
      </c>
      <c r="AC502" s="89">
        <v>0.51453257571422395</v>
      </c>
      <c r="AD502" s="89">
        <v>0.60046715268540496</v>
      </c>
      <c r="AE502" s="89">
        <v>0.379073756432247</v>
      </c>
      <c r="AF502" s="89">
        <v>0.227621339182632</v>
      </c>
      <c r="AG502" s="89">
        <v>1</v>
      </c>
      <c r="AH502" s="89">
        <v>0.34901795454545498</v>
      </c>
      <c r="AI502" s="89">
        <v>0.80815623387218705</v>
      </c>
      <c r="AJ502" s="89">
        <v>51.464300000000001</v>
      </c>
      <c r="AK502" s="89">
        <v>0.277722343085826</v>
      </c>
      <c r="AL502" s="89">
        <v>45.000012727272697</v>
      </c>
      <c r="AM502" s="89">
        <v>0.54293928847900597</v>
      </c>
      <c r="AN502" s="89">
        <v>0.52717970187691299</v>
      </c>
      <c r="AO502" s="89">
        <v>0.12578616352201299</v>
      </c>
      <c r="AP502" s="89">
        <v>6.6311912185775201E-2</v>
      </c>
      <c r="AQ502" s="89">
        <v>1</v>
      </c>
      <c r="AR502" s="89">
        <v>0.47599038461538501</v>
      </c>
      <c r="AS502" s="89">
        <v>1.1399488089302801</v>
      </c>
      <c r="AT502" s="89">
        <v>52.887799999999999</v>
      </c>
      <c r="AU502" s="89">
        <v>0.45664568220659302</v>
      </c>
      <c r="AV502" s="89">
        <v>47.115372115384602</v>
      </c>
      <c r="AW502" s="89">
        <v>0.79829724556843695</v>
      </c>
      <c r="AX502" s="89">
        <v>0.80202755190075503</v>
      </c>
      <c r="AY502" s="89">
        <v>0.11892510005717601</v>
      </c>
      <c r="AZ502" s="89">
        <v>9.5381206858408799E-2</v>
      </c>
      <c r="BA502" s="89">
        <v>-99</v>
      </c>
      <c r="BB502" s="89">
        <v>-99</v>
      </c>
      <c r="BC502" s="89">
        <v>-99</v>
      </c>
      <c r="BD502" s="89">
        <v>-99</v>
      </c>
      <c r="BE502" s="89">
        <v>-99</v>
      </c>
      <c r="BF502" s="89">
        <v>-99</v>
      </c>
      <c r="BG502" s="89">
        <v>-99</v>
      </c>
      <c r="BH502" s="89">
        <v>-99</v>
      </c>
      <c r="BI502" s="89">
        <v>-99</v>
      </c>
      <c r="BJ502" s="89">
        <v>-99</v>
      </c>
      <c r="BK502" s="89">
        <v>-99</v>
      </c>
      <c r="BL502" s="89">
        <v>-99</v>
      </c>
      <c r="BM502" s="89">
        <v>-99</v>
      </c>
      <c r="BN502" s="89">
        <v>-99</v>
      </c>
      <c r="BO502" s="89">
        <v>-99</v>
      </c>
      <c r="BP502" s="89">
        <v>-99</v>
      </c>
      <c r="BQ502" s="89">
        <v>-99</v>
      </c>
      <c r="BR502" s="89">
        <v>-99</v>
      </c>
      <c r="BS502" s="89">
        <v>-99</v>
      </c>
      <c r="BT502" s="89">
        <v>-99</v>
      </c>
      <c r="BU502" s="89">
        <v>-99</v>
      </c>
      <c r="BV502" s="89">
        <v>-99</v>
      </c>
      <c r="BW502" s="89">
        <v>-99</v>
      </c>
      <c r="BX502" s="89">
        <v>-99</v>
      </c>
      <c r="BY502" s="89">
        <v>-99</v>
      </c>
      <c r="BZ502" s="89">
        <v>-99</v>
      </c>
      <c r="CA502" s="89">
        <v>-99</v>
      </c>
      <c r="CB502" s="89">
        <v>-99</v>
      </c>
      <c r="CC502" s="89">
        <v>-99</v>
      </c>
      <c r="CD502" s="89">
        <v>-99</v>
      </c>
      <c r="CE502" s="89">
        <v>-99</v>
      </c>
      <c r="CF502" s="89">
        <v>-99</v>
      </c>
      <c r="CG502" s="89">
        <v>-99</v>
      </c>
      <c r="CH502" s="89">
        <v>-99</v>
      </c>
      <c r="CI502" s="89">
        <v>-99</v>
      </c>
      <c r="CJ502" s="89">
        <v>-99</v>
      </c>
      <c r="CK502" s="89">
        <v>-99</v>
      </c>
      <c r="CL502" s="89">
        <v>-99</v>
      </c>
      <c r="CM502" s="89">
        <v>-99</v>
      </c>
      <c r="CN502" s="89">
        <v>-99</v>
      </c>
      <c r="CO502" s="89">
        <v>-99</v>
      </c>
      <c r="CP502" s="89">
        <v>-99</v>
      </c>
      <c r="CQ502" s="89">
        <v>-99</v>
      </c>
      <c r="CR502" s="89">
        <v>-99</v>
      </c>
      <c r="CS502" s="89">
        <v>-99</v>
      </c>
      <c r="CT502" s="89">
        <v>-99</v>
      </c>
      <c r="CU502" s="86">
        <v>-99</v>
      </c>
      <c r="CV502" s="86">
        <v>0.79339999999999999</v>
      </c>
      <c r="CW502" s="86">
        <v>81</v>
      </c>
      <c r="CX502" s="86">
        <v>2</v>
      </c>
      <c r="CY502" s="86">
        <v>-0.41820000000000002</v>
      </c>
      <c r="CZ502" s="86">
        <v>31</v>
      </c>
      <c r="DA502" s="86">
        <v>4</v>
      </c>
      <c r="DB502" s="86">
        <v>0.51700000000000002</v>
      </c>
      <c r="DC502" s="86">
        <v>73</v>
      </c>
      <c r="DD502" s="86">
        <v>1</v>
      </c>
      <c r="DE502" s="86">
        <v>-99</v>
      </c>
      <c r="DF502" s="86">
        <v>-99</v>
      </c>
      <c r="DG502" s="86">
        <v>-99</v>
      </c>
      <c r="DH502" s="86">
        <v>1</v>
      </c>
    </row>
    <row r="503" spans="1:112" x14ac:dyDescent="0.2">
      <c r="A503" s="85">
        <f>IF(ISERROR(SEARCH('School Lookup'!$F$3,Data!J503)),A502,A502+1)</f>
        <v>0</v>
      </c>
      <c r="B503" s="85">
        <f>IF(I503='School Lookup'!$G$13,1,0)</f>
        <v>0</v>
      </c>
      <c r="C503" s="85">
        <f t="shared" si="7"/>
        <v>501</v>
      </c>
      <c r="D503" s="86" t="s">
        <v>6478</v>
      </c>
      <c r="E503" s="86" t="s">
        <v>6790</v>
      </c>
      <c r="F503" s="86" t="s">
        <v>2774</v>
      </c>
      <c r="G503" s="86" t="s">
        <v>2859</v>
      </c>
      <c r="H503" s="86" t="s">
        <v>1548</v>
      </c>
      <c r="I503" s="86" t="s">
        <v>4563</v>
      </c>
      <c r="J503" s="86" t="s">
        <v>2315</v>
      </c>
      <c r="K503" s="86" t="s">
        <v>6485</v>
      </c>
      <c r="L503" s="86">
        <v>1</v>
      </c>
      <c r="M503" s="86">
        <v>1</v>
      </c>
      <c r="N503" s="89">
        <v>0.411467845659164</v>
      </c>
      <c r="O503" s="89">
        <v>0.98538816641506499</v>
      </c>
      <c r="P503" s="89">
        <v>50.157899999999998</v>
      </c>
      <c r="Q503" s="89">
        <v>3.4139429374308999E-2</v>
      </c>
      <c r="R503" s="89">
        <v>47.266880064308701</v>
      </c>
      <c r="S503" s="89">
        <v>0.50976379789468695</v>
      </c>
      <c r="T503" s="89">
        <v>0.57829798985262604</v>
      </c>
      <c r="U503" s="89">
        <v>0.37290167865707402</v>
      </c>
      <c r="V503" s="89">
        <v>0.21564829118005599</v>
      </c>
      <c r="W503" s="89">
        <v>1</v>
      </c>
      <c r="X503" s="89">
        <v>0.35667388535031902</v>
      </c>
      <c r="Y503" s="89">
        <v>0.92871347504046997</v>
      </c>
      <c r="Z503" s="89">
        <v>53.284199999999998</v>
      </c>
      <c r="AA503" s="89">
        <v>0.43102750935719603</v>
      </c>
      <c r="AB503" s="89">
        <v>46.496799363057299</v>
      </c>
      <c r="AC503" s="89">
        <v>0.679870492198833</v>
      </c>
      <c r="AD503" s="89">
        <v>0.792978686159035</v>
      </c>
      <c r="AE503" s="89">
        <v>0.37649880095923299</v>
      </c>
      <c r="AF503" s="89">
        <v>0.29855552452510398</v>
      </c>
      <c r="AG503" s="89">
        <v>1</v>
      </c>
      <c r="AH503" s="89">
        <v>0.27396595744680902</v>
      </c>
      <c r="AI503" s="89">
        <v>0.646637095640197</v>
      </c>
      <c r="AJ503" s="89">
        <v>-99</v>
      </c>
      <c r="AK503" s="89">
        <v>-99</v>
      </c>
      <c r="AL503" s="89">
        <v>55.319144680851103</v>
      </c>
      <c r="AM503" s="89">
        <v>0.646637095640197</v>
      </c>
      <c r="AN503" s="89">
        <v>0.63611875105826998</v>
      </c>
      <c r="AO503" s="89">
        <v>0.112709832134293</v>
      </c>
      <c r="AP503" s="89">
        <v>7.1696837649253498E-2</v>
      </c>
      <c r="AQ503" s="89">
        <v>1</v>
      </c>
      <c r="AR503" s="89">
        <v>0.62026000000000003</v>
      </c>
      <c r="AS503" s="89">
        <v>1.4642403564400599</v>
      </c>
      <c r="AT503" s="89">
        <v>-99</v>
      </c>
      <c r="AU503" s="89">
        <v>-99</v>
      </c>
      <c r="AV503" s="89">
        <v>44.347824347826098</v>
      </c>
      <c r="AW503" s="89">
        <v>1.4642403564400599</v>
      </c>
      <c r="AX503" s="89">
        <v>1.5037950597055101</v>
      </c>
      <c r="AY503" s="89">
        <v>0.13788968824940001</v>
      </c>
      <c r="AZ503" s="89">
        <v>0.20735783197378199</v>
      </c>
      <c r="BA503" s="89">
        <v>-99</v>
      </c>
      <c r="BB503" s="89">
        <v>-99</v>
      </c>
      <c r="BC503" s="89">
        <v>-99</v>
      </c>
      <c r="BD503" s="89">
        <v>-99</v>
      </c>
      <c r="BE503" s="89">
        <v>-99</v>
      </c>
      <c r="BF503" s="89">
        <v>-99</v>
      </c>
      <c r="BG503" s="89">
        <v>-99</v>
      </c>
      <c r="BH503" s="89">
        <v>-99</v>
      </c>
      <c r="BI503" s="89">
        <v>-99</v>
      </c>
      <c r="BJ503" s="89">
        <v>-99</v>
      </c>
      <c r="BK503" s="89">
        <v>-99</v>
      </c>
      <c r="BL503" s="89">
        <v>-99</v>
      </c>
      <c r="BM503" s="89">
        <v>-99</v>
      </c>
      <c r="BN503" s="89">
        <v>-99</v>
      </c>
      <c r="BO503" s="89">
        <v>-99</v>
      </c>
      <c r="BP503" s="89">
        <v>-99</v>
      </c>
      <c r="BQ503" s="89">
        <v>-99</v>
      </c>
      <c r="BR503" s="89">
        <v>-99</v>
      </c>
      <c r="BS503" s="89">
        <v>-99</v>
      </c>
      <c r="BT503" s="89">
        <v>-99</v>
      </c>
      <c r="BU503" s="89">
        <v>-99</v>
      </c>
      <c r="BV503" s="89">
        <v>-99</v>
      </c>
      <c r="BW503" s="89">
        <v>-99</v>
      </c>
      <c r="BX503" s="89">
        <v>-99</v>
      </c>
      <c r="BY503" s="89">
        <v>-99</v>
      </c>
      <c r="BZ503" s="89">
        <v>-99</v>
      </c>
      <c r="CA503" s="89">
        <v>-99</v>
      </c>
      <c r="CB503" s="89">
        <v>-99</v>
      </c>
      <c r="CC503" s="89">
        <v>-99</v>
      </c>
      <c r="CD503" s="89">
        <v>-99</v>
      </c>
      <c r="CE503" s="89">
        <v>-99</v>
      </c>
      <c r="CF503" s="89">
        <v>-99</v>
      </c>
      <c r="CG503" s="89">
        <v>-99</v>
      </c>
      <c r="CH503" s="89">
        <v>-99</v>
      </c>
      <c r="CI503" s="89">
        <v>-99</v>
      </c>
      <c r="CJ503" s="89">
        <v>-99</v>
      </c>
      <c r="CK503" s="89">
        <v>-99</v>
      </c>
      <c r="CL503" s="89">
        <v>-99</v>
      </c>
      <c r="CM503" s="89">
        <v>-99</v>
      </c>
      <c r="CN503" s="89">
        <v>-99</v>
      </c>
      <c r="CO503" s="89">
        <v>-99</v>
      </c>
      <c r="CP503" s="89">
        <v>-99</v>
      </c>
      <c r="CQ503" s="89">
        <v>-99</v>
      </c>
      <c r="CR503" s="89">
        <v>-99</v>
      </c>
      <c r="CS503" s="89">
        <v>-99</v>
      </c>
      <c r="CT503" s="89">
        <v>-99</v>
      </c>
      <c r="CU503" s="86">
        <v>-99</v>
      </c>
      <c r="CV503" s="86">
        <v>0.79330000000000001</v>
      </c>
      <c r="CW503" s="86">
        <v>81</v>
      </c>
      <c r="CX503" s="86">
        <v>2</v>
      </c>
      <c r="CY503" s="86">
        <v>-0.30080000000000001</v>
      </c>
      <c r="CZ503" s="86">
        <v>36</v>
      </c>
      <c r="DA503" s="86">
        <v>2</v>
      </c>
      <c r="DB503" s="86">
        <v>0.17499999999999999</v>
      </c>
      <c r="DC503" s="86">
        <v>56</v>
      </c>
      <c r="DD503" s="86">
        <v>-99</v>
      </c>
      <c r="DE503" s="86">
        <v>-99</v>
      </c>
      <c r="DF503" s="86">
        <v>-99</v>
      </c>
      <c r="DG503" s="86">
        <v>-99</v>
      </c>
      <c r="DH503" s="86">
        <v>-99</v>
      </c>
    </row>
    <row r="504" spans="1:112" x14ac:dyDescent="0.2">
      <c r="A504" s="85">
        <f>IF(ISERROR(SEARCH('School Lookup'!$F$3,Data!J504)),A503,A503+1)</f>
        <v>0</v>
      </c>
      <c r="B504" s="85">
        <f>IF(I504='School Lookup'!$G$13,1,0)</f>
        <v>0</v>
      </c>
      <c r="C504" s="85">
        <f t="shared" si="7"/>
        <v>502</v>
      </c>
      <c r="D504" s="86" t="s">
        <v>6478</v>
      </c>
      <c r="E504" s="86" t="s">
        <v>6486</v>
      </c>
      <c r="F504" s="86" t="s">
        <v>1088</v>
      </c>
      <c r="G504" s="86" t="s">
        <v>2824</v>
      </c>
      <c r="H504" s="86" t="s">
        <v>1828</v>
      </c>
      <c r="I504" s="86" t="s">
        <v>3747</v>
      </c>
      <c r="J504" s="86" t="s">
        <v>2171</v>
      </c>
      <c r="K504" s="86" t="s">
        <v>114</v>
      </c>
      <c r="L504" s="86">
        <v>1</v>
      </c>
      <c r="M504" s="86">
        <v>1</v>
      </c>
      <c r="N504" s="89">
        <v>0.34491959999999999</v>
      </c>
      <c r="O504" s="89">
        <v>0.84127801231285804</v>
      </c>
      <c r="P504" s="89">
        <v>51.664900000000003</v>
      </c>
      <c r="Q504" s="89">
        <v>0.193989047071874</v>
      </c>
      <c r="R504" s="89">
        <v>50.9999696</v>
      </c>
      <c r="S504" s="89">
        <v>0.51763352969236598</v>
      </c>
      <c r="T504" s="89">
        <v>0.587227513972299</v>
      </c>
      <c r="U504" s="89">
        <v>0.39745627980922099</v>
      </c>
      <c r="V504" s="89">
        <v>0.23339726310504699</v>
      </c>
      <c r="W504" s="89">
        <v>1</v>
      </c>
      <c r="X504" s="89">
        <v>0.33048922155688598</v>
      </c>
      <c r="Y504" s="89">
        <v>0.86707062905634602</v>
      </c>
      <c r="Z504" s="89">
        <v>56.338799999999999</v>
      </c>
      <c r="AA504" s="89">
        <v>0.81194516905749003</v>
      </c>
      <c r="AB504" s="89">
        <v>51.097789221556901</v>
      </c>
      <c r="AC504" s="89">
        <v>0.83950789905691803</v>
      </c>
      <c r="AD504" s="89">
        <v>0.97885281985700401</v>
      </c>
      <c r="AE504" s="89">
        <v>0.39825119236883899</v>
      </c>
      <c r="AF504" s="89">
        <v>0.389829302661652</v>
      </c>
      <c r="AG504" s="89">
        <v>1</v>
      </c>
      <c r="AH504" s="89">
        <v>0.37474242424242399</v>
      </c>
      <c r="AI504" s="89">
        <v>0.86351777437147903</v>
      </c>
      <c r="AJ504" s="89">
        <v>-99</v>
      </c>
      <c r="AK504" s="89">
        <v>-99</v>
      </c>
      <c r="AL504" s="89">
        <v>47.727231818181799</v>
      </c>
      <c r="AM504" s="89">
        <v>0.86351777437147903</v>
      </c>
      <c r="AN504" s="89">
        <v>0.86396132144230098</v>
      </c>
      <c r="AO504" s="89">
        <v>0.10492845786963401</v>
      </c>
      <c r="AP504" s="89">
        <v>9.0654129117952106E-2</v>
      </c>
      <c r="AQ504" s="89">
        <v>1</v>
      </c>
      <c r="AR504" s="89">
        <v>0.32223600000000002</v>
      </c>
      <c r="AS504" s="89">
        <v>0.79433724553621998</v>
      </c>
      <c r="AT504" s="89">
        <v>-99</v>
      </c>
      <c r="AU504" s="89">
        <v>-99</v>
      </c>
      <c r="AV504" s="89">
        <v>45.599980000000002</v>
      </c>
      <c r="AW504" s="89">
        <v>0.79433724553621998</v>
      </c>
      <c r="AX504" s="89">
        <v>0.79785452374242205</v>
      </c>
      <c r="AY504" s="89">
        <v>9.9364069952305206E-2</v>
      </c>
      <c r="AZ504" s="89">
        <v>7.9278072708905203E-2</v>
      </c>
      <c r="BA504" s="89">
        <v>-99</v>
      </c>
      <c r="BB504" s="89">
        <v>-99</v>
      </c>
      <c r="BC504" s="89">
        <v>-99</v>
      </c>
      <c r="BD504" s="89">
        <v>-99</v>
      </c>
      <c r="BE504" s="89">
        <v>-99</v>
      </c>
      <c r="BF504" s="89">
        <v>-99</v>
      </c>
      <c r="BG504" s="89">
        <v>-99</v>
      </c>
      <c r="BH504" s="89">
        <v>-99</v>
      </c>
      <c r="BI504" s="89">
        <v>-99</v>
      </c>
      <c r="BJ504" s="89">
        <v>-99</v>
      </c>
      <c r="BK504" s="89">
        <v>-99</v>
      </c>
      <c r="BL504" s="89">
        <v>-99</v>
      </c>
      <c r="BM504" s="89">
        <v>-99</v>
      </c>
      <c r="BN504" s="89">
        <v>-99</v>
      </c>
      <c r="BO504" s="89">
        <v>-99</v>
      </c>
      <c r="BP504" s="89">
        <v>-99</v>
      </c>
      <c r="BQ504" s="89">
        <v>-99</v>
      </c>
      <c r="BR504" s="89">
        <v>-99</v>
      </c>
      <c r="BS504" s="89">
        <v>-99</v>
      </c>
      <c r="BT504" s="89">
        <v>-99</v>
      </c>
      <c r="BU504" s="89">
        <v>-99</v>
      </c>
      <c r="BV504" s="89">
        <v>-99</v>
      </c>
      <c r="BW504" s="89">
        <v>-99</v>
      </c>
      <c r="BX504" s="89">
        <v>-99</v>
      </c>
      <c r="BY504" s="89">
        <v>-99</v>
      </c>
      <c r="BZ504" s="89">
        <v>-99</v>
      </c>
      <c r="CA504" s="89">
        <v>-99</v>
      </c>
      <c r="CB504" s="89">
        <v>-99</v>
      </c>
      <c r="CC504" s="89">
        <v>-99</v>
      </c>
      <c r="CD504" s="89">
        <v>-99</v>
      </c>
      <c r="CE504" s="89">
        <v>-99</v>
      </c>
      <c r="CF504" s="89">
        <v>-99</v>
      </c>
      <c r="CG504" s="89">
        <v>-99</v>
      </c>
      <c r="CH504" s="89">
        <v>-99</v>
      </c>
      <c r="CI504" s="89">
        <v>-99</v>
      </c>
      <c r="CJ504" s="89">
        <v>-99</v>
      </c>
      <c r="CK504" s="89">
        <v>-99</v>
      </c>
      <c r="CL504" s="89">
        <v>-99</v>
      </c>
      <c r="CM504" s="89">
        <v>-99</v>
      </c>
      <c r="CN504" s="89">
        <v>-99</v>
      </c>
      <c r="CO504" s="89">
        <v>-99</v>
      </c>
      <c r="CP504" s="89">
        <v>-99</v>
      </c>
      <c r="CQ504" s="89">
        <v>-99</v>
      </c>
      <c r="CR504" s="89">
        <v>-99</v>
      </c>
      <c r="CS504" s="89">
        <v>-99</v>
      </c>
      <c r="CT504" s="89">
        <v>-99</v>
      </c>
      <c r="CU504" s="86">
        <v>-99</v>
      </c>
      <c r="CV504" s="86">
        <v>0.79320000000000002</v>
      </c>
      <c r="CW504" s="86">
        <v>81</v>
      </c>
      <c r="CX504" s="86">
        <v>2</v>
      </c>
      <c r="CY504" s="86">
        <v>-0.76939999999999997</v>
      </c>
      <c r="CZ504" s="86">
        <v>18</v>
      </c>
      <c r="DA504" s="86">
        <v>2</v>
      </c>
      <c r="DB504" s="86">
        <v>0.40050000000000002</v>
      </c>
      <c r="DC504" s="86">
        <v>68</v>
      </c>
      <c r="DD504" s="86">
        <v>-99</v>
      </c>
      <c r="DE504" s="86">
        <v>-99</v>
      </c>
      <c r="DF504" s="86">
        <v>-99</v>
      </c>
      <c r="DG504" s="86">
        <v>-99</v>
      </c>
      <c r="DH504" s="86">
        <v>-99</v>
      </c>
    </row>
    <row r="505" spans="1:112" x14ac:dyDescent="0.2">
      <c r="A505" s="85">
        <f>IF(ISERROR(SEARCH('School Lookup'!$F$3,Data!J505)),A504,A504+1)</f>
        <v>0</v>
      </c>
      <c r="B505" s="85">
        <f>IF(I505='School Lookup'!$G$13,1,0)</f>
        <v>0</v>
      </c>
      <c r="C505" s="85">
        <f t="shared" si="7"/>
        <v>503</v>
      </c>
      <c r="D505" s="86" t="s">
        <v>6478</v>
      </c>
      <c r="E505" s="86" t="s">
        <v>6843</v>
      </c>
      <c r="F505" s="86" t="s">
        <v>2770</v>
      </c>
      <c r="G505" s="86" t="s">
        <v>2878</v>
      </c>
      <c r="H505" s="86" t="s">
        <v>1986</v>
      </c>
      <c r="I505" s="86" t="s">
        <v>4034</v>
      </c>
      <c r="J505" s="86" t="s">
        <v>2159</v>
      </c>
      <c r="K505" s="86" t="s">
        <v>31</v>
      </c>
      <c r="L505" s="86">
        <v>1</v>
      </c>
      <c r="M505" s="86">
        <v>1</v>
      </c>
      <c r="N505" s="89">
        <v>0.275150539956804</v>
      </c>
      <c r="O505" s="89">
        <v>0.69019318814053798</v>
      </c>
      <c r="P505" s="89">
        <v>53.785499999999999</v>
      </c>
      <c r="Q505" s="89">
        <v>0.41892408309672802</v>
      </c>
      <c r="R505" s="89">
        <v>53.023751835853098</v>
      </c>
      <c r="S505" s="89">
        <v>0.55455863561863294</v>
      </c>
      <c r="T505" s="89">
        <v>0.62912520915008296</v>
      </c>
      <c r="U505" s="89">
        <v>0.372485921158488</v>
      </c>
      <c r="V505" s="89">
        <v>0.234340283054295</v>
      </c>
      <c r="W505" s="89">
        <v>1</v>
      </c>
      <c r="X505" s="89">
        <v>0.31083859459459501</v>
      </c>
      <c r="Y505" s="89">
        <v>0.82080994070518098</v>
      </c>
      <c r="Z505" s="89">
        <v>54.493099999999998</v>
      </c>
      <c r="AA505" s="89">
        <v>0.58178091694302903</v>
      </c>
      <c r="AB505" s="89">
        <v>49.729711459459502</v>
      </c>
      <c r="AC505" s="89">
        <v>0.701295428824105</v>
      </c>
      <c r="AD505" s="89">
        <v>0.81792485393471503</v>
      </c>
      <c r="AE505" s="89">
        <v>0.372083668543846</v>
      </c>
      <c r="AF505" s="89">
        <v>0.30433648024521798</v>
      </c>
      <c r="AG505" s="89">
        <v>1</v>
      </c>
      <c r="AH505" s="89">
        <v>0.45553039215686297</v>
      </c>
      <c r="AI505" s="89">
        <v>1.03738127516417</v>
      </c>
      <c r="AJ505" s="89">
        <v>59.727899999999998</v>
      </c>
      <c r="AK505" s="89">
        <v>1.0866543379848199</v>
      </c>
      <c r="AL505" s="89">
        <v>53.921564705882403</v>
      </c>
      <c r="AM505" s="89">
        <v>1.0620178065745001</v>
      </c>
      <c r="AN505" s="89">
        <v>1.07249422452532</v>
      </c>
      <c r="AO505" s="89">
        <v>0.12308930008045101</v>
      </c>
      <c r="AP505" s="89">
        <v>0.13201256343714701</v>
      </c>
      <c r="AQ505" s="89">
        <v>1</v>
      </c>
      <c r="AR505" s="89">
        <v>0.440693313069909</v>
      </c>
      <c r="AS505" s="89">
        <v>1.0606074873115201</v>
      </c>
      <c r="AT505" s="89">
        <v>55.680599999999998</v>
      </c>
      <c r="AU505" s="89">
        <v>0.76019141312539995</v>
      </c>
      <c r="AV505" s="89">
        <v>56.231014589665598</v>
      </c>
      <c r="AW505" s="89">
        <v>0.91039945021846003</v>
      </c>
      <c r="AX505" s="89">
        <v>0.92016029250933096</v>
      </c>
      <c r="AY505" s="89">
        <v>0.13234111021721601</v>
      </c>
      <c r="AZ505" s="89">
        <v>0.121775034688483</v>
      </c>
      <c r="BA505" s="89">
        <v>-99</v>
      </c>
      <c r="BB505" s="89">
        <v>-99</v>
      </c>
      <c r="BC505" s="89">
        <v>-99</v>
      </c>
      <c r="BD505" s="89">
        <v>-99</v>
      </c>
      <c r="BE505" s="89">
        <v>-99</v>
      </c>
      <c r="BF505" s="89">
        <v>-99</v>
      </c>
      <c r="BG505" s="89">
        <v>-99</v>
      </c>
      <c r="BH505" s="89">
        <v>-99</v>
      </c>
      <c r="BI505" s="89">
        <v>-99</v>
      </c>
      <c r="BJ505" s="89">
        <v>-99</v>
      </c>
      <c r="BK505" s="89">
        <v>-99</v>
      </c>
      <c r="BL505" s="89">
        <v>-99</v>
      </c>
      <c r="BM505" s="89">
        <v>-99</v>
      </c>
      <c r="BN505" s="89">
        <v>-99</v>
      </c>
      <c r="BO505" s="89">
        <v>-99</v>
      </c>
      <c r="BP505" s="89">
        <v>-99</v>
      </c>
      <c r="BQ505" s="89">
        <v>-99</v>
      </c>
      <c r="BR505" s="89">
        <v>-99</v>
      </c>
      <c r="BS505" s="89">
        <v>-99</v>
      </c>
      <c r="BT505" s="89">
        <v>-99</v>
      </c>
      <c r="BU505" s="89">
        <v>-99</v>
      </c>
      <c r="BV505" s="89">
        <v>-99</v>
      </c>
      <c r="BW505" s="89">
        <v>-99</v>
      </c>
      <c r="BX505" s="89">
        <v>-99</v>
      </c>
      <c r="BY505" s="89">
        <v>-99</v>
      </c>
      <c r="BZ505" s="89">
        <v>-99</v>
      </c>
      <c r="CA505" s="89">
        <v>-99</v>
      </c>
      <c r="CB505" s="89">
        <v>-99</v>
      </c>
      <c r="CC505" s="89">
        <v>-99</v>
      </c>
      <c r="CD505" s="89">
        <v>-99</v>
      </c>
      <c r="CE505" s="89">
        <v>-99</v>
      </c>
      <c r="CF505" s="89">
        <v>-99</v>
      </c>
      <c r="CG505" s="89">
        <v>-99</v>
      </c>
      <c r="CH505" s="89">
        <v>-99</v>
      </c>
      <c r="CI505" s="89">
        <v>-99</v>
      </c>
      <c r="CJ505" s="89">
        <v>-99</v>
      </c>
      <c r="CK505" s="89">
        <v>-99</v>
      </c>
      <c r="CL505" s="89">
        <v>-99</v>
      </c>
      <c r="CM505" s="89">
        <v>-99</v>
      </c>
      <c r="CN505" s="89">
        <v>-99</v>
      </c>
      <c r="CO505" s="89">
        <v>-99</v>
      </c>
      <c r="CP505" s="89">
        <v>-99</v>
      </c>
      <c r="CQ505" s="89">
        <v>-99</v>
      </c>
      <c r="CR505" s="89">
        <v>-99</v>
      </c>
      <c r="CS505" s="89">
        <v>-99</v>
      </c>
      <c r="CT505" s="89">
        <v>-99</v>
      </c>
      <c r="CU505" s="86">
        <v>-99</v>
      </c>
      <c r="CV505" s="86">
        <v>0.79249999999999998</v>
      </c>
      <c r="CW505" s="86">
        <v>81</v>
      </c>
      <c r="CX505" s="86">
        <v>2</v>
      </c>
      <c r="CY505" s="86">
        <v>0.17580000000000001</v>
      </c>
      <c r="CZ505" s="86">
        <v>60</v>
      </c>
      <c r="DA505" s="86">
        <v>4</v>
      </c>
      <c r="DB505" s="86">
        <v>0.6069</v>
      </c>
      <c r="DC505" s="86">
        <v>77</v>
      </c>
      <c r="DD505" s="86">
        <v>-99</v>
      </c>
      <c r="DE505" s="86">
        <v>-99</v>
      </c>
      <c r="DF505" s="86">
        <v>-99</v>
      </c>
      <c r="DG505" s="86">
        <v>-99</v>
      </c>
      <c r="DH505" s="86">
        <v>-99</v>
      </c>
    </row>
    <row r="506" spans="1:112" x14ac:dyDescent="0.2">
      <c r="A506" s="85">
        <f>IF(ISERROR(SEARCH('School Lookup'!$F$3,Data!J506)),A505,A505+1)</f>
        <v>0</v>
      </c>
      <c r="B506" s="85">
        <f>IF(I506='School Lookup'!$G$13,1,0)</f>
        <v>0</v>
      </c>
      <c r="C506" s="85">
        <f t="shared" si="7"/>
        <v>504</v>
      </c>
      <c r="D506" s="86" t="s">
        <v>6478</v>
      </c>
      <c r="E506" s="86" t="s">
        <v>6760</v>
      </c>
      <c r="F506" s="86" t="s">
        <v>2767</v>
      </c>
      <c r="G506" s="86" t="s">
        <v>2866</v>
      </c>
      <c r="H506" s="86" t="s">
        <v>731</v>
      </c>
      <c r="I506" s="86" t="s">
        <v>3655</v>
      </c>
      <c r="J506" s="86" t="s">
        <v>335</v>
      </c>
      <c r="K506" s="86" t="s">
        <v>26</v>
      </c>
      <c r="L506" s="86">
        <v>1</v>
      </c>
      <c r="M506" s="86">
        <v>1</v>
      </c>
      <c r="N506" s="89">
        <v>0.48115652173912998</v>
      </c>
      <c r="O506" s="89">
        <v>1.13629891920183</v>
      </c>
      <c r="P506" s="89">
        <v>49.061500000000002</v>
      </c>
      <c r="Q506" s="89">
        <v>-8.2157266606851798E-2</v>
      </c>
      <c r="R506" s="89">
        <v>47.314552173913</v>
      </c>
      <c r="S506" s="89">
        <v>0.52707082629748703</v>
      </c>
      <c r="T506" s="89">
        <v>0.59793570198002599</v>
      </c>
      <c r="U506" s="89">
        <v>0.37452107279693497</v>
      </c>
      <c r="V506" s="89">
        <v>0.22393952056914801</v>
      </c>
      <c r="W506" s="89">
        <v>1</v>
      </c>
      <c r="X506" s="89">
        <v>0.44476813471502602</v>
      </c>
      <c r="Y506" s="89">
        <v>1.1361012913788899</v>
      </c>
      <c r="Z506" s="89">
        <v>54.8125</v>
      </c>
      <c r="AA506" s="89">
        <v>0.62161104216671603</v>
      </c>
      <c r="AB506" s="89">
        <v>51.8134865284974</v>
      </c>
      <c r="AC506" s="89">
        <v>0.87885616677280398</v>
      </c>
      <c r="AD506" s="89">
        <v>1.0246680540063999</v>
      </c>
      <c r="AE506" s="89">
        <v>0.36973180076628398</v>
      </c>
      <c r="AF506" s="89">
        <v>0.37885236479547002</v>
      </c>
      <c r="AG506" s="89">
        <v>1</v>
      </c>
      <c r="AH506" s="89">
        <v>0.36183496503496498</v>
      </c>
      <c r="AI506" s="89">
        <v>0.83573967693840001</v>
      </c>
      <c r="AJ506" s="89">
        <v>-99</v>
      </c>
      <c r="AK506" s="89">
        <v>-99</v>
      </c>
      <c r="AL506" s="89">
        <v>48.951074125874101</v>
      </c>
      <c r="AM506" s="89">
        <v>0.83573967693840001</v>
      </c>
      <c r="AN506" s="89">
        <v>0.83477922391035597</v>
      </c>
      <c r="AO506" s="89">
        <v>0.13697318007662801</v>
      </c>
      <c r="AP506" s="89">
        <v>0.114342364960901</v>
      </c>
      <c r="AQ506" s="89">
        <v>1</v>
      </c>
      <c r="AR506" s="89">
        <v>0.25187096774193501</v>
      </c>
      <c r="AS506" s="89">
        <v>0.63616960129103695</v>
      </c>
      <c r="AT506" s="89">
        <v>-99</v>
      </c>
      <c r="AU506" s="89">
        <v>-99</v>
      </c>
      <c r="AV506" s="89">
        <v>49.193548387096797</v>
      </c>
      <c r="AW506" s="89">
        <v>0.63616960129103695</v>
      </c>
      <c r="AX506" s="89">
        <v>0.63117825409528505</v>
      </c>
      <c r="AY506" s="89">
        <v>0.118773946360153</v>
      </c>
      <c r="AZ506" s="89">
        <v>7.4967532095608594E-2</v>
      </c>
      <c r="BA506" s="89">
        <v>-99</v>
      </c>
      <c r="BB506" s="89">
        <v>-99</v>
      </c>
      <c r="BC506" s="89">
        <v>-99</v>
      </c>
      <c r="BD506" s="89">
        <v>-99</v>
      </c>
      <c r="BE506" s="89">
        <v>-99</v>
      </c>
      <c r="BF506" s="89">
        <v>-99</v>
      </c>
      <c r="BG506" s="89">
        <v>-99</v>
      </c>
      <c r="BH506" s="89">
        <v>-99</v>
      </c>
      <c r="BI506" s="89">
        <v>-99</v>
      </c>
      <c r="BJ506" s="89">
        <v>-99</v>
      </c>
      <c r="BK506" s="89">
        <v>-99</v>
      </c>
      <c r="BL506" s="89">
        <v>-99</v>
      </c>
      <c r="BM506" s="89">
        <v>-99</v>
      </c>
      <c r="BN506" s="89">
        <v>-99</v>
      </c>
      <c r="BO506" s="89">
        <v>-99</v>
      </c>
      <c r="BP506" s="89">
        <v>-99</v>
      </c>
      <c r="BQ506" s="89">
        <v>-99</v>
      </c>
      <c r="BR506" s="89">
        <v>-99</v>
      </c>
      <c r="BS506" s="89">
        <v>-99</v>
      </c>
      <c r="BT506" s="89">
        <v>-99</v>
      </c>
      <c r="BU506" s="89">
        <v>-99</v>
      </c>
      <c r="BV506" s="89">
        <v>-99</v>
      </c>
      <c r="BW506" s="89">
        <v>-99</v>
      </c>
      <c r="BX506" s="89">
        <v>-99</v>
      </c>
      <c r="BY506" s="89">
        <v>-99</v>
      </c>
      <c r="BZ506" s="89">
        <v>-99</v>
      </c>
      <c r="CA506" s="89">
        <v>-99</v>
      </c>
      <c r="CB506" s="89">
        <v>-99</v>
      </c>
      <c r="CC506" s="89">
        <v>-99</v>
      </c>
      <c r="CD506" s="89">
        <v>-99</v>
      </c>
      <c r="CE506" s="89">
        <v>-99</v>
      </c>
      <c r="CF506" s="89">
        <v>-99</v>
      </c>
      <c r="CG506" s="89">
        <v>-99</v>
      </c>
      <c r="CH506" s="89">
        <v>-99</v>
      </c>
      <c r="CI506" s="89">
        <v>-99</v>
      </c>
      <c r="CJ506" s="89">
        <v>-99</v>
      </c>
      <c r="CK506" s="89">
        <v>-99</v>
      </c>
      <c r="CL506" s="89">
        <v>-99</v>
      </c>
      <c r="CM506" s="89">
        <v>-99</v>
      </c>
      <c r="CN506" s="89">
        <v>-99</v>
      </c>
      <c r="CO506" s="89">
        <v>-99</v>
      </c>
      <c r="CP506" s="89">
        <v>-99</v>
      </c>
      <c r="CQ506" s="89">
        <v>-99</v>
      </c>
      <c r="CR506" s="89">
        <v>-99</v>
      </c>
      <c r="CS506" s="89">
        <v>-99</v>
      </c>
      <c r="CT506" s="89">
        <v>-99</v>
      </c>
      <c r="CU506" s="86">
        <v>-99</v>
      </c>
      <c r="CV506" s="86">
        <v>0.79210000000000003</v>
      </c>
      <c r="CW506" s="86">
        <v>81</v>
      </c>
      <c r="CX506" s="86">
        <v>2</v>
      </c>
      <c r="CY506" s="86">
        <v>-0.51239999999999997</v>
      </c>
      <c r="CZ506" s="86">
        <v>27</v>
      </c>
      <c r="DA506" s="86">
        <v>2</v>
      </c>
      <c r="DB506" s="86">
        <v>0.1991</v>
      </c>
      <c r="DC506" s="86">
        <v>57</v>
      </c>
      <c r="DD506" s="86">
        <v>-99</v>
      </c>
      <c r="DE506" s="86">
        <v>-99</v>
      </c>
      <c r="DF506" s="86">
        <v>-99</v>
      </c>
      <c r="DG506" s="86">
        <v>-99</v>
      </c>
      <c r="DH506" s="86">
        <v>-99</v>
      </c>
    </row>
    <row r="507" spans="1:112" x14ac:dyDescent="0.2">
      <c r="A507" s="85">
        <f>IF(ISERROR(SEARCH('School Lookup'!$F$3,Data!J507)),A506,A506+1)</f>
        <v>0</v>
      </c>
      <c r="B507" s="85">
        <f>IF(I507='School Lookup'!$G$13,1,0)</f>
        <v>0</v>
      </c>
      <c r="C507" s="85">
        <f t="shared" si="7"/>
        <v>505</v>
      </c>
      <c r="D507" s="86" t="s">
        <v>6478</v>
      </c>
      <c r="E507" s="86" t="s">
        <v>6702</v>
      </c>
      <c r="F507" s="86" t="s">
        <v>1150</v>
      </c>
      <c r="G507" s="86" t="s">
        <v>2999</v>
      </c>
      <c r="H507" s="86" t="s">
        <v>1451</v>
      </c>
      <c r="I507" s="86" t="s">
        <v>4023</v>
      </c>
      <c r="J507" s="86" t="s">
        <v>1451</v>
      </c>
      <c r="K507" s="86" t="s">
        <v>26</v>
      </c>
      <c r="L507" s="86">
        <v>1</v>
      </c>
      <c r="M507" s="86">
        <v>1</v>
      </c>
      <c r="N507" s="89">
        <v>0.246405128205128</v>
      </c>
      <c r="O507" s="89">
        <v>0.62794503003759194</v>
      </c>
      <c r="P507" s="89">
        <v>62.354399999999998</v>
      </c>
      <c r="Q507" s="89">
        <v>1.32783940432345</v>
      </c>
      <c r="R507" s="89">
        <v>43.589756410256399</v>
      </c>
      <c r="S507" s="89">
        <v>0.977892217180518</v>
      </c>
      <c r="T507" s="89">
        <v>1.1094678084162</v>
      </c>
      <c r="U507" s="89">
        <v>0.384507042253521</v>
      </c>
      <c r="V507" s="89">
        <v>0.42659818548960898</v>
      </c>
      <c r="W507" s="89">
        <v>1</v>
      </c>
      <c r="X507" s="89">
        <v>0.16689304029304</v>
      </c>
      <c r="Y507" s="89">
        <v>0.48193930620287301</v>
      </c>
      <c r="Z507" s="89">
        <v>54.820500000000003</v>
      </c>
      <c r="AA507" s="89">
        <v>0.62260866584169905</v>
      </c>
      <c r="AB507" s="89">
        <v>48.7179230769231</v>
      </c>
      <c r="AC507" s="89">
        <v>0.55227398602228595</v>
      </c>
      <c r="AD507" s="89">
        <v>0.644411439200827</v>
      </c>
      <c r="AE507" s="89">
        <v>0.384507042253521</v>
      </c>
      <c r="AF507" s="89">
        <v>0.247780736481445</v>
      </c>
      <c r="AG507" s="89">
        <v>1</v>
      </c>
      <c r="AH507" s="89">
        <v>3.50379310344828E-2</v>
      </c>
      <c r="AI507" s="89">
        <v>0.13244093274708399</v>
      </c>
      <c r="AJ507" s="89">
        <v>-99</v>
      </c>
      <c r="AK507" s="89">
        <v>-99</v>
      </c>
      <c r="AL507" s="89">
        <v>48.275868965517198</v>
      </c>
      <c r="AM507" s="89">
        <v>0.13244093274708399</v>
      </c>
      <c r="AN507" s="89">
        <v>9.5933354551233294E-2</v>
      </c>
      <c r="AO507" s="89">
        <v>0.122535211267606</v>
      </c>
      <c r="AP507" s="89">
        <v>1.1755213867545499E-2</v>
      </c>
      <c r="AQ507" s="89">
        <v>1</v>
      </c>
      <c r="AR507" s="89">
        <v>0.393845454545455</v>
      </c>
      <c r="AS507" s="89">
        <v>0.95530212209021204</v>
      </c>
      <c r="AT507" s="89">
        <v>-99</v>
      </c>
      <c r="AU507" s="89">
        <v>-99</v>
      </c>
      <c r="AV507" s="89">
        <v>44.155831168831199</v>
      </c>
      <c r="AW507" s="89">
        <v>0.95530212209021204</v>
      </c>
      <c r="AX507" s="89">
        <v>0.96747850275700698</v>
      </c>
      <c r="AY507" s="89">
        <v>0.108450704225352</v>
      </c>
      <c r="AZ507" s="89">
        <v>0.104923724946887</v>
      </c>
      <c r="BA507" s="89">
        <v>-99</v>
      </c>
      <c r="BB507" s="89">
        <v>-99</v>
      </c>
      <c r="BC507" s="89">
        <v>-99</v>
      </c>
      <c r="BD507" s="89">
        <v>-99</v>
      </c>
      <c r="BE507" s="89">
        <v>-99</v>
      </c>
      <c r="BF507" s="89">
        <v>-99</v>
      </c>
      <c r="BG507" s="89">
        <v>-99</v>
      </c>
      <c r="BH507" s="89">
        <v>-99</v>
      </c>
      <c r="BI507" s="89">
        <v>-99</v>
      </c>
      <c r="BJ507" s="89">
        <v>-99</v>
      </c>
      <c r="BK507" s="89">
        <v>-99</v>
      </c>
      <c r="BL507" s="89">
        <v>-99</v>
      </c>
      <c r="BM507" s="89">
        <v>-99</v>
      </c>
      <c r="BN507" s="89">
        <v>-99</v>
      </c>
      <c r="BO507" s="89">
        <v>-99</v>
      </c>
      <c r="BP507" s="89">
        <v>-99</v>
      </c>
      <c r="BQ507" s="89">
        <v>-99</v>
      </c>
      <c r="BR507" s="89">
        <v>-99</v>
      </c>
      <c r="BS507" s="89">
        <v>-99</v>
      </c>
      <c r="BT507" s="89">
        <v>-99</v>
      </c>
      <c r="BU507" s="89">
        <v>-99</v>
      </c>
      <c r="BV507" s="89">
        <v>-99</v>
      </c>
      <c r="BW507" s="89">
        <v>-99</v>
      </c>
      <c r="BX507" s="89">
        <v>-99</v>
      </c>
      <c r="BY507" s="89">
        <v>-99</v>
      </c>
      <c r="BZ507" s="89">
        <v>-99</v>
      </c>
      <c r="CA507" s="89">
        <v>-99</v>
      </c>
      <c r="CB507" s="89">
        <v>-99</v>
      </c>
      <c r="CC507" s="89">
        <v>-99</v>
      </c>
      <c r="CD507" s="89">
        <v>-99</v>
      </c>
      <c r="CE507" s="89">
        <v>-99</v>
      </c>
      <c r="CF507" s="89">
        <v>-99</v>
      </c>
      <c r="CG507" s="89">
        <v>-99</v>
      </c>
      <c r="CH507" s="89">
        <v>-99</v>
      </c>
      <c r="CI507" s="89">
        <v>-99</v>
      </c>
      <c r="CJ507" s="89">
        <v>-99</v>
      </c>
      <c r="CK507" s="89">
        <v>-99</v>
      </c>
      <c r="CL507" s="89">
        <v>-99</v>
      </c>
      <c r="CM507" s="89">
        <v>-99</v>
      </c>
      <c r="CN507" s="89">
        <v>-99</v>
      </c>
      <c r="CO507" s="89">
        <v>-99</v>
      </c>
      <c r="CP507" s="89">
        <v>-99</v>
      </c>
      <c r="CQ507" s="89">
        <v>-99</v>
      </c>
      <c r="CR507" s="89">
        <v>-99</v>
      </c>
      <c r="CS507" s="89">
        <v>-99</v>
      </c>
      <c r="CT507" s="89">
        <v>-99</v>
      </c>
      <c r="CU507" s="86">
        <v>-99</v>
      </c>
      <c r="CV507" s="86">
        <v>0.79110000000000003</v>
      </c>
      <c r="CW507" s="86">
        <v>81</v>
      </c>
      <c r="CX507" s="86">
        <v>2</v>
      </c>
      <c r="CY507" s="86">
        <v>-0.40560000000000002</v>
      </c>
      <c r="CZ507" s="86">
        <v>32</v>
      </c>
      <c r="DA507" s="86">
        <v>2</v>
      </c>
      <c r="DB507" s="86">
        <v>0.75</v>
      </c>
      <c r="DC507" s="86">
        <v>83</v>
      </c>
      <c r="DD507" s="86">
        <v>-99</v>
      </c>
      <c r="DE507" s="86">
        <v>-99</v>
      </c>
      <c r="DF507" s="86">
        <v>-99</v>
      </c>
      <c r="DG507" s="86">
        <v>-99</v>
      </c>
      <c r="DH507" s="86">
        <v>-99</v>
      </c>
    </row>
    <row r="508" spans="1:112" x14ac:dyDescent="0.2">
      <c r="A508" s="85">
        <f>IF(ISERROR(SEARCH('School Lookup'!$F$3,Data!J508)),A507,A507+1)</f>
        <v>0</v>
      </c>
      <c r="B508" s="85">
        <f>IF(I508='School Lookup'!$G$13,1,0)</f>
        <v>0</v>
      </c>
      <c r="C508" s="85">
        <f t="shared" si="7"/>
        <v>506</v>
      </c>
      <c r="D508" s="86" t="s">
        <v>6478</v>
      </c>
      <c r="E508" s="86" t="s">
        <v>6760</v>
      </c>
      <c r="F508" s="86" t="s">
        <v>2767</v>
      </c>
      <c r="G508" s="86" t="s">
        <v>2802</v>
      </c>
      <c r="H508" s="86" t="s">
        <v>821</v>
      </c>
      <c r="I508" s="86" t="s">
        <v>3817</v>
      </c>
      <c r="J508" s="86" t="s">
        <v>1641</v>
      </c>
      <c r="K508" s="86" t="s">
        <v>138</v>
      </c>
      <c r="L508" s="86">
        <v>1</v>
      </c>
      <c r="M508" s="86">
        <v>1</v>
      </c>
      <c r="N508" s="89">
        <v>0.62269333333333299</v>
      </c>
      <c r="O508" s="89">
        <v>1.4427967318480199</v>
      </c>
      <c r="P508" s="89">
        <v>51.280200000000001</v>
      </c>
      <c r="Q508" s="89">
        <v>0.153183374923066</v>
      </c>
      <c r="R508" s="89">
        <v>52.136767008546997</v>
      </c>
      <c r="S508" s="89">
        <v>0.79799005338554496</v>
      </c>
      <c r="T508" s="89">
        <v>0.90533877936055496</v>
      </c>
      <c r="U508" s="89">
        <v>0.37428023032629598</v>
      </c>
      <c r="V508" s="89">
        <v>0.33885040686239598</v>
      </c>
      <c r="W508" s="89">
        <v>1</v>
      </c>
      <c r="X508" s="89">
        <v>0.47202662116041</v>
      </c>
      <c r="Y508" s="89">
        <v>1.20027208596952</v>
      </c>
      <c r="Z508" s="89">
        <v>53.032800000000002</v>
      </c>
      <c r="AA508" s="89">
        <v>0.399677185370863</v>
      </c>
      <c r="AB508" s="89">
        <v>52.218423208191098</v>
      </c>
      <c r="AC508" s="89">
        <v>0.799974635670193</v>
      </c>
      <c r="AD508" s="89">
        <v>0.932822185628564</v>
      </c>
      <c r="AE508" s="89">
        <v>0.37492002559181098</v>
      </c>
      <c r="AF508" s="89">
        <v>0.34973371770847</v>
      </c>
      <c r="AG508" s="89">
        <v>1</v>
      </c>
      <c r="AH508" s="89">
        <v>0.24254000000000001</v>
      </c>
      <c r="AI508" s="89">
        <v>0.57900540346481</v>
      </c>
      <c r="AJ508" s="89">
        <v>-99</v>
      </c>
      <c r="AK508" s="89">
        <v>-99</v>
      </c>
      <c r="AL508" s="89">
        <v>56.216208108108098</v>
      </c>
      <c r="AM508" s="89">
        <v>0.57900540346481</v>
      </c>
      <c r="AN508" s="89">
        <v>0.56506872172968203</v>
      </c>
      <c r="AO508" s="89">
        <v>0.11836212412028201</v>
      </c>
      <c r="AP508" s="89">
        <v>6.6882734177857395E-2</v>
      </c>
      <c r="AQ508" s="89">
        <v>1</v>
      </c>
      <c r="AR508" s="89">
        <v>9.5860869565217402E-2</v>
      </c>
      <c r="AS508" s="89">
        <v>0.28548760889781899</v>
      </c>
      <c r="AT508" s="89">
        <v>-99</v>
      </c>
      <c r="AU508" s="89">
        <v>-99</v>
      </c>
      <c r="AV508" s="89">
        <v>54.589387439613503</v>
      </c>
      <c r="AW508" s="89">
        <v>0.28548760889781899</v>
      </c>
      <c r="AX508" s="89">
        <v>0.261631330617556</v>
      </c>
      <c r="AY508" s="89">
        <v>0.13243761996161199</v>
      </c>
      <c r="AZ508" s="89">
        <v>3.46498307343788E-2</v>
      </c>
      <c r="BA508" s="89">
        <v>-99</v>
      </c>
      <c r="BB508" s="89">
        <v>-99</v>
      </c>
      <c r="BC508" s="89">
        <v>-99</v>
      </c>
      <c r="BD508" s="89">
        <v>-99</v>
      </c>
      <c r="BE508" s="89">
        <v>-99</v>
      </c>
      <c r="BF508" s="89">
        <v>-99</v>
      </c>
      <c r="BG508" s="89">
        <v>-99</v>
      </c>
      <c r="BH508" s="89">
        <v>-99</v>
      </c>
      <c r="BI508" s="89">
        <v>-99</v>
      </c>
      <c r="BJ508" s="89">
        <v>-99</v>
      </c>
      <c r="BK508" s="89">
        <v>-99</v>
      </c>
      <c r="BL508" s="89">
        <v>-99</v>
      </c>
      <c r="BM508" s="89">
        <v>-99</v>
      </c>
      <c r="BN508" s="89">
        <v>-99</v>
      </c>
      <c r="BO508" s="89">
        <v>-99</v>
      </c>
      <c r="BP508" s="89">
        <v>-99</v>
      </c>
      <c r="BQ508" s="89">
        <v>-99</v>
      </c>
      <c r="BR508" s="89">
        <v>-99</v>
      </c>
      <c r="BS508" s="89">
        <v>-99</v>
      </c>
      <c r="BT508" s="89">
        <v>-99</v>
      </c>
      <c r="BU508" s="89">
        <v>-99</v>
      </c>
      <c r="BV508" s="89">
        <v>-99</v>
      </c>
      <c r="BW508" s="89">
        <v>-99</v>
      </c>
      <c r="BX508" s="89">
        <v>-99</v>
      </c>
      <c r="BY508" s="89">
        <v>-99</v>
      </c>
      <c r="BZ508" s="89">
        <v>-99</v>
      </c>
      <c r="CA508" s="89">
        <v>-99</v>
      </c>
      <c r="CB508" s="89">
        <v>-99</v>
      </c>
      <c r="CC508" s="89">
        <v>-99</v>
      </c>
      <c r="CD508" s="89">
        <v>-99</v>
      </c>
      <c r="CE508" s="89">
        <v>-99</v>
      </c>
      <c r="CF508" s="89">
        <v>-99</v>
      </c>
      <c r="CG508" s="89">
        <v>-99</v>
      </c>
      <c r="CH508" s="89">
        <v>-99</v>
      </c>
      <c r="CI508" s="89">
        <v>-99</v>
      </c>
      <c r="CJ508" s="89">
        <v>-99</v>
      </c>
      <c r="CK508" s="89">
        <v>-99</v>
      </c>
      <c r="CL508" s="89">
        <v>-99</v>
      </c>
      <c r="CM508" s="89">
        <v>-99</v>
      </c>
      <c r="CN508" s="89">
        <v>-99</v>
      </c>
      <c r="CO508" s="89">
        <v>-99</v>
      </c>
      <c r="CP508" s="89">
        <v>-99</v>
      </c>
      <c r="CQ508" s="89">
        <v>-99</v>
      </c>
      <c r="CR508" s="89">
        <v>-99</v>
      </c>
      <c r="CS508" s="89">
        <v>-99</v>
      </c>
      <c r="CT508" s="89">
        <v>-99</v>
      </c>
      <c r="CU508" s="86">
        <v>-99</v>
      </c>
      <c r="CV508" s="86">
        <v>0.79010000000000002</v>
      </c>
      <c r="CW508" s="86">
        <v>81</v>
      </c>
      <c r="CX508" s="86">
        <v>2</v>
      </c>
      <c r="CY508" s="86">
        <v>-5.4100000000000002E-2</v>
      </c>
      <c r="CZ508" s="86">
        <v>49</v>
      </c>
      <c r="DA508" s="86">
        <v>2</v>
      </c>
      <c r="DB508" s="86">
        <v>0.2072</v>
      </c>
      <c r="DC508" s="86">
        <v>58</v>
      </c>
      <c r="DD508" s="86">
        <v>-99</v>
      </c>
      <c r="DE508" s="86">
        <v>-99</v>
      </c>
      <c r="DF508" s="86">
        <v>-99</v>
      </c>
      <c r="DG508" s="86">
        <v>-99</v>
      </c>
      <c r="DH508" s="86">
        <v>-99</v>
      </c>
    </row>
    <row r="509" spans="1:112" x14ac:dyDescent="0.2">
      <c r="A509" s="85">
        <f>IF(ISERROR(SEARCH('School Lookup'!$F$3,Data!J509)),A508,A508+1)</f>
        <v>0</v>
      </c>
      <c r="B509" s="85">
        <f>IF(I509='School Lookup'!$G$13,1,0)</f>
        <v>0</v>
      </c>
      <c r="C509" s="85">
        <f t="shared" si="7"/>
        <v>507</v>
      </c>
      <c r="D509" s="86" t="s">
        <v>6478</v>
      </c>
      <c r="E509" s="86" t="s">
        <v>6702</v>
      </c>
      <c r="F509" s="86" t="s">
        <v>1150</v>
      </c>
      <c r="G509" s="86" t="s">
        <v>2924</v>
      </c>
      <c r="H509" s="86" t="s">
        <v>560</v>
      </c>
      <c r="I509" s="86" t="s">
        <v>3839</v>
      </c>
      <c r="J509" s="86" t="s">
        <v>2656</v>
      </c>
      <c r="K509" s="86" t="s">
        <v>26</v>
      </c>
      <c r="L509" s="86">
        <v>1</v>
      </c>
      <c r="M509" s="86">
        <v>1</v>
      </c>
      <c r="N509" s="89">
        <v>0.56591702702702695</v>
      </c>
      <c r="O509" s="89">
        <v>1.31984770186065</v>
      </c>
      <c r="P509" s="89">
        <v>53.739800000000002</v>
      </c>
      <c r="Q509" s="89">
        <v>0.41407661957398201</v>
      </c>
      <c r="R509" s="89">
        <v>50.135131621621603</v>
      </c>
      <c r="S509" s="89">
        <v>0.86696216071731402</v>
      </c>
      <c r="T509" s="89">
        <v>0.98359914602074205</v>
      </c>
      <c r="U509" s="89">
        <v>0.37185929648241201</v>
      </c>
      <c r="V509" s="89">
        <v>0.365760486459974</v>
      </c>
      <c r="W509" s="89">
        <v>1</v>
      </c>
      <c r="X509" s="89">
        <v>0.26850175202156301</v>
      </c>
      <c r="Y509" s="89">
        <v>0.72114230751456299</v>
      </c>
      <c r="Z509" s="89">
        <v>48.052599999999998</v>
      </c>
      <c r="AA509" s="89">
        <v>-0.22136849289778299</v>
      </c>
      <c r="AB509" s="89">
        <v>47.035024932614597</v>
      </c>
      <c r="AC509" s="89">
        <v>0.24988690730839</v>
      </c>
      <c r="AD509" s="89">
        <v>0.29232643980359402</v>
      </c>
      <c r="AE509" s="89">
        <v>0.37286432160804001</v>
      </c>
      <c r="AF509" s="89">
        <v>0.10899809966546101</v>
      </c>
      <c r="AG509" s="89">
        <v>1</v>
      </c>
      <c r="AH509" s="89">
        <v>0.70420714285714303</v>
      </c>
      <c r="AI509" s="89">
        <v>1.57255763321161</v>
      </c>
      <c r="AJ509" s="89">
        <v>-99</v>
      </c>
      <c r="AK509" s="89">
        <v>-99</v>
      </c>
      <c r="AL509" s="89">
        <v>53.571429365079403</v>
      </c>
      <c r="AM509" s="89">
        <v>1.57255763321161</v>
      </c>
      <c r="AN509" s="89">
        <v>1.6088384810302701</v>
      </c>
      <c r="AO509" s="89">
        <v>0.12663316582914599</v>
      </c>
      <c r="AP509" s="89">
        <v>0.20373231016061599</v>
      </c>
      <c r="AQ509" s="89">
        <v>1</v>
      </c>
      <c r="AR509" s="89">
        <v>0.34683242187500002</v>
      </c>
      <c r="AS509" s="89">
        <v>0.84962547578333303</v>
      </c>
      <c r="AT509" s="89">
        <v>-99</v>
      </c>
      <c r="AU509" s="89">
        <v>-99</v>
      </c>
      <c r="AV509" s="89">
        <v>45.312501171874999</v>
      </c>
      <c r="AW509" s="89">
        <v>0.84962547578333303</v>
      </c>
      <c r="AX509" s="89">
        <v>0.85611698327994801</v>
      </c>
      <c r="AY509" s="89">
        <v>0.128643216080402</v>
      </c>
      <c r="AZ509" s="89">
        <v>0.110133642070184</v>
      </c>
      <c r="BA509" s="89">
        <v>-99</v>
      </c>
      <c r="BB509" s="89">
        <v>-99</v>
      </c>
      <c r="BC509" s="89">
        <v>-99</v>
      </c>
      <c r="BD509" s="89">
        <v>-99</v>
      </c>
      <c r="BE509" s="89">
        <v>-99</v>
      </c>
      <c r="BF509" s="89">
        <v>-99</v>
      </c>
      <c r="BG509" s="89">
        <v>-99</v>
      </c>
      <c r="BH509" s="89">
        <v>-99</v>
      </c>
      <c r="BI509" s="89">
        <v>-99</v>
      </c>
      <c r="BJ509" s="89">
        <v>-99</v>
      </c>
      <c r="BK509" s="89">
        <v>-99</v>
      </c>
      <c r="BL509" s="89">
        <v>-99</v>
      </c>
      <c r="BM509" s="89">
        <v>-99</v>
      </c>
      <c r="BN509" s="89">
        <v>-99</v>
      </c>
      <c r="BO509" s="89">
        <v>-99</v>
      </c>
      <c r="BP509" s="89">
        <v>-99</v>
      </c>
      <c r="BQ509" s="89">
        <v>-99</v>
      </c>
      <c r="BR509" s="89">
        <v>-99</v>
      </c>
      <c r="BS509" s="89">
        <v>-99</v>
      </c>
      <c r="BT509" s="89">
        <v>-99</v>
      </c>
      <c r="BU509" s="89">
        <v>-99</v>
      </c>
      <c r="BV509" s="89">
        <v>-99</v>
      </c>
      <c r="BW509" s="89">
        <v>-99</v>
      </c>
      <c r="BX509" s="89">
        <v>-99</v>
      </c>
      <c r="BY509" s="89">
        <v>-99</v>
      </c>
      <c r="BZ509" s="89">
        <v>-99</v>
      </c>
      <c r="CA509" s="89">
        <v>-99</v>
      </c>
      <c r="CB509" s="89">
        <v>-99</v>
      </c>
      <c r="CC509" s="89">
        <v>-99</v>
      </c>
      <c r="CD509" s="89">
        <v>-99</v>
      </c>
      <c r="CE509" s="89">
        <v>-99</v>
      </c>
      <c r="CF509" s="89">
        <v>-99</v>
      </c>
      <c r="CG509" s="89">
        <v>-99</v>
      </c>
      <c r="CH509" s="89">
        <v>-99</v>
      </c>
      <c r="CI509" s="89">
        <v>-99</v>
      </c>
      <c r="CJ509" s="89">
        <v>-99</v>
      </c>
      <c r="CK509" s="89">
        <v>-99</v>
      </c>
      <c r="CL509" s="89">
        <v>-99</v>
      </c>
      <c r="CM509" s="89">
        <v>-99</v>
      </c>
      <c r="CN509" s="89">
        <v>-99</v>
      </c>
      <c r="CO509" s="89">
        <v>-99</v>
      </c>
      <c r="CP509" s="89">
        <v>-99</v>
      </c>
      <c r="CQ509" s="89">
        <v>-99</v>
      </c>
      <c r="CR509" s="89">
        <v>-99</v>
      </c>
      <c r="CS509" s="89">
        <v>-99</v>
      </c>
      <c r="CT509" s="89">
        <v>-99</v>
      </c>
      <c r="CU509" s="86">
        <v>-99</v>
      </c>
      <c r="CV509" s="86">
        <v>0.78859999999999997</v>
      </c>
      <c r="CW509" s="86">
        <v>81</v>
      </c>
      <c r="CX509" s="86">
        <v>2</v>
      </c>
      <c r="CY509" s="86">
        <v>-0.3422</v>
      </c>
      <c r="CZ509" s="86">
        <v>34</v>
      </c>
      <c r="DA509" s="86">
        <v>2</v>
      </c>
      <c r="DB509" s="86">
        <v>7.1400000000000005E-2</v>
      </c>
      <c r="DC509" s="86">
        <v>51</v>
      </c>
      <c r="DD509" s="86">
        <v>-99</v>
      </c>
      <c r="DE509" s="86">
        <v>-99</v>
      </c>
      <c r="DF509" s="86">
        <v>-99</v>
      </c>
      <c r="DG509" s="86">
        <v>-99</v>
      </c>
      <c r="DH509" s="86">
        <v>-99</v>
      </c>
    </row>
    <row r="510" spans="1:112" x14ac:dyDescent="0.2">
      <c r="A510" s="85">
        <f>IF(ISERROR(SEARCH('School Lookup'!$F$3,Data!J510)),A509,A509+1)</f>
        <v>0</v>
      </c>
      <c r="B510" s="85">
        <f>IF(I510='School Lookup'!$G$13,1,0)</f>
        <v>0</v>
      </c>
      <c r="C510" s="85">
        <f t="shared" si="7"/>
        <v>508</v>
      </c>
      <c r="D510" s="86" t="s">
        <v>6478</v>
      </c>
      <c r="E510" s="86" t="s">
        <v>6855</v>
      </c>
      <c r="F510" s="86" t="s">
        <v>2065</v>
      </c>
      <c r="G510" s="86" t="s">
        <v>3067</v>
      </c>
      <c r="H510" s="86" t="s">
        <v>6026</v>
      </c>
      <c r="I510" s="86" t="s">
        <v>3224</v>
      </c>
      <c r="J510" s="86" t="s">
        <v>2021</v>
      </c>
      <c r="K510" s="86" t="s">
        <v>16</v>
      </c>
      <c r="L510" s="86">
        <v>1</v>
      </c>
      <c r="M510" s="86">
        <v>1</v>
      </c>
      <c r="N510" s="89">
        <v>0.25331698841698802</v>
      </c>
      <c r="O510" s="89">
        <v>0.64291265586150304</v>
      </c>
      <c r="P510" s="89">
        <v>56.422899999999998</v>
      </c>
      <c r="Q510" s="89">
        <v>0.69867682477924797</v>
      </c>
      <c r="R510" s="89">
        <v>44.594583011582998</v>
      </c>
      <c r="S510" s="89">
        <v>0.670794740320376</v>
      </c>
      <c r="T510" s="89">
        <v>0.76101446880911505</v>
      </c>
      <c r="U510" s="89">
        <v>0.373198847262248</v>
      </c>
      <c r="V510" s="89">
        <v>0.284009722509454</v>
      </c>
      <c r="W510" s="89">
        <v>1</v>
      </c>
      <c r="X510" s="89">
        <v>0.45559013539651799</v>
      </c>
      <c r="Y510" s="89">
        <v>1.16157799509035</v>
      </c>
      <c r="Z510" s="89">
        <v>56.125700000000002</v>
      </c>
      <c r="AA510" s="89">
        <v>0.78537096841513698</v>
      </c>
      <c r="AB510" s="89">
        <v>49.903269052224402</v>
      </c>
      <c r="AC510" s="89">
        <v>0.97347448175274198</v>
      </c>
      <c r="AD510" s="89">
        <v>1.1348370781405299</v>
      </c>
      <c r="AE510" s="89">
        <v>0.37247838616714701</v>
      </c>
      <c r="AF510" s="89">
        <v>0.42270228342842397</v>
      </c>
      <c r="AG510" s="89">
        <v>1</v>
      </c>
      <c r="AH510" s="89">
        <v>-0.13332857142857099</v>
      </c>
      <c r="AI510" s="89">
        <v>-0.229900023339976</v>
      </c>
      <c r="AJ510" s="89">
        <v>-99</v>
      </c>
      <c r="AK510" s="89">
        <v>-99</v>
      </c>
      <c r="AL510" s="89">
        <v>60.571414285714297</v>
      </c>
      <c r="AM510" s="89">
        <v>-0.229900023339976</v>
      </c>
      <c r="AN510" s="89">
        <v>-0.28472155336046601</v>
      </c>
      <c r="AO510" s="89">
        <v>0.12608069164265101</v>
      </c>
      <c r="AP510" s="89">
        <v>-3.58978903732576E-2</v>
      </c>
      <c r="AQ510" s="89">
        <v>1</v>
      </c>
      <c r="AR510" s="89">
        <v>0.36173370786516901</v>
      </c>
      <c r="AS510" s="89">
        <v>0.88312082461860097</v>
      </c>
      <c r="AT510" s="89">
        <v>-99</v>
      </c>
      <c r="AU510" s="89">
        <v>-99</v>
      </c>
      <c r="AV510" s="89">
        <v>30.898895505618</v>
      </c>
      <c r="AW510" s="89">
        <v>0.88312082461860097</v>
      </c>
      <c r="AX510" s="89">
        <v>0.89141421376621399</v>
      </c>
      <c r="AY510" s="89">
        <v>0.128242074927954</v>
      </c>
      <c r="AZ510" s="89">
        <v>0.11431680839364999</v>
      </c>
      <c r="BA510" s="89">
        <v>-99</v>
      </c>
      <c r="BB510" s="89">
        <v>-99</v>
      </c>
      <c r="BC510" s="89">
        <v>-99</v>
      </c>
      <c r="BD510" s="89">
        <v>-99</v>
      </c>
      <c r="BE510" s="89">
        <v>-99</v>
      </c>
      <c r="BF510" s="89">
        <v>-99</v>
      </c>
      <c r="BG510" s="89">
        <v>-99</v>
      </c>
      <c r="BH510" s="89">
        <v>-99</v>
      </c>
      <c r="BI510" s="89">
        <v>-99</v>
      </c>
      <c r="BJ510" s="89">
        <v>-99</v>
      </c>
      <c r="BK510" s="89">
        <v>-99</v>
      </c>
      <c r="BL510" s="89">
        <v>-99</v>
      </c>
      <c r="BM510" s="89">
        <v>-99</v>
      </c>
      <c r="BN510" s="89">
        <v>-99</v>
      </c>
      <c r="BO510" s="89">
        <v>-99</v>
      </c>
      <c r="BP510" s="89">
        <v>-99</v>
      </c>
      <c r="BQ510" s="89">
        <v>-99</v>
      </c>
      <c r="BR510" s="89">
        <v>-99</v>
      </c>
      <c r="BS510" s="89">
        <v>-99</v>
      </c>
      <c r="BT510" s="89">
        <v>-99</v>
      </c>
      <c r="BU510" s="89">
        <v>-99</v>
      </c>
      <c r="BV510" s="89">
        <v>-99</v>
      </c>
      <c r="BW510" s="89">
        <v>-99</v>
      </c>
      <c r="BX510" s="89">
        <v>-99</v>
      </c>
      <c r="BY510" s="89">
        <v>-99</v>
      </c>
      <c r="BZ510" s="89">
        <v>-99</v>
      </c>
      <c r="CA510" s="89">
        <v>-99</v>
      </c>
      <c r="CB510" s="89">
        <v>-99</v>
      </c>
      <c r="CC510" s="89">
        <v>-99</v>
      </c>
      <c r="CD510" s="89">
        <v>-99</v>
      </c>
      <c r="CE510" s="89">
        <v>-99</v>
      </c>
      <c r="CF510" s="89">
        <v>-99</v>
      </c>
      <c r="CG510" s="89">
        <v>-99</v>
      </c>
      <c r="CH510" s="89">
        <v>-99</v>
      </c>
      <c r="CI510" s="89">
        <v>-99</v>
      </c>
      <c r="CJ510" s="89">
        <v>-99</v>
      </c>
      <c r="CK510" s="89">
        <v>-99</v>
      </c>
      <c r="CL510" s="89">
        <v>-99</v>
      </c>
      <c r="CM510" s="89">
        <v>-99</v>
      </c>
      <c r="CN510" s="89">
        <v>-99</v>
      </c>
      <c r="CO510" s="89">
        <v>-99</v>
      </c>
      <c r="CP510" s="89">
        <v>-99</v>
      </c>
      <c r="CQ510" s="89">
        <v>-99</v>
      </c>
      <c r="CR510" s="89">
        <v>-99</v>
      </c>
      <c r="CS510" s="89">
        <v>-99</v>
      </c>
      <c r="CT510" s="89">
        <v>-99</v>
      </c>
      <c r="CU510" s="86">
        <v>-99</v>
      </c>
      <c r="CV510" s="86">
        <v>0.78510000000000002</v>
      </c>
      <c r="CW510" s="86">
        <v>81</v>
      </c>
      <c r="CX510" s="86">
        <v>2</v>
      </c>
      <c r="CY510" s="86">
        <v>-0.53290000000000004</v>
      </c>
      <c r="CZ510" s="86">
        <v>26</v>
      </c>
      <c r="DA510" s="86">
        <v>2</v>
      </c>
      <c r="DB510" s="86">
        <v>0.55330000000000001</v>
      </c>
      <c r="DC510" s="86">
        <v>75</v>
      </c>
      <c r="DD510" s="86">
        <v>-99</v>
      </c>
      <c r="DE510" s="86">
        <v>-99</v>
      </c>
      <c r="DF510" s="86">
        <v>-99</v>
      </c>
      <c r="DG510" s="86">
        <v>-99</v>
      </c>
      <c r="DH510" s="86">
        <v>-99</v>
      </c>
    </row>
    <row r="511" spans="1:112" x14ac:dyDescent="0.2">
      <c r="A511" s="85">
        <f>IF(ISERROR(SEARCH('School Lookup'!$F$3,Data!J511)),A510,A510+1)</f>
        <v>0</v>
      </c>
      <c r="B511" s="85">
        <f>IF(I511='School Lookup'!$G$13,1,0)</f>
        <v>0</v>
      </c>
      <c r="C511" s="85">
        <f t="shared" si="7"/>
        <v>509</v>
      </c>
      <c r="D511" s="86" t="s">
        <v>6478</v>
      </c>
      <c r="E511" s="86" t="s">
        <v>6538</v>
      </c>
      <c r="F511" s="86" t="s">
        <v>2749</v>
      </c>
      <c r="G511" s="86" t="s">
        <v>3158</v>
      </c>
      <c r="H511" s="86" t="s">
        <v>440</v>
      </c>
      <c r="I511" s="86" t="s">
        <v>4956</v>
      </c>
      <c r="J511" s="86" t="s">
        <v>469</v>
      </c>
      <c r="K511" s="86" t="s">
        <v>36</v>
      </c>
      <c r="L511" s="86">
        <v>1</v>
      </c>
      <c r="M511" s="86">
        <v>-99</v>
      </c>
      <c r="N511" s="89">
        <v>-99</v>
      </c>
      <c r="O511" s="89">
        <v>-99</v>
      </c>
      <c r="P511" s="89">
        <v>-99</v>
      </c>
      <c r="Q511" s="89">
        <v>-99</v>
      </c>
      <c r="R511" s="89">
        <v>-99</v>
      </c>
      <c r="S511" s="89">
        <v>-99</v>
      </c>
      <c r="T511" s="89">
        <v>-99</v>
      </c>
      <c r="U511" s="89">
        <v>-99</v>
      </c>
      <c r="V511" s="89">
        <v>-99</v>
      </c>
      <c r="W511" s="89">
        <v>-99</v>
      </c>
      <c r="X511" s="89">
        <v>-99</v>
      </c>
      <c r="Y511" s="89">
        <v>-99</v>
      </c>
      <c r="Z511" s="89">
        <v>-99</v>
      </c>
      <c r="AA511" s="89">
        <v>-99</v>
      </c>
      <c r="AB511" s="89">
        <v>-99</v>
      </c>
      <c r="AC511" s="89">
        <v>-99</v>
      </c>
      <c r="AD511" s="89">
        <v>-99</v>
      </c>
      <c r="AE511" s="89">
        <v>-99</v>
      </c>
      <c r="AF511" s="89">
        <v>-99</v>
      </c>
      <c r="AG511" s="89">
        <v>-99</v>
      </c>
      <c r="AH511" s="89">
        <v>-99</v>
      </c>
      <c r="AI511" s="89">
        <v>-99</v>
      </c>
      <c r="AJ511" s="89">
        <v>-99</v>
      </c>
      <c r="AK511" s="89">
        <v>-99</v>
      </c>
      <c r="AL511" s="89">
        <v>-99</v>
      </c>
      <c r="AM511" s="89">
        <v>-99</v>
      </c>
      <c r="AN511" s="89">
        <v>-99</v>
      </c>
      <c r="AO511" s="89">
        <v>-99</v>
      </c>
      <c r="AP511" s="89">
        <v>-99</v>
      </c>
      <c r="AQ511" s="89">
        <v>-99</v>
      </c>
      <c r="AR511" s="89">
        <v>-99</v>
      </c>
      <c r="AS511" s="89">
        <v>-99</v>
      </c>
      <c r="AT511" s="89">
        <v>-99</v>
      </c>
      <c r="AU511" s="89">
        <v>-99</v>
      </c>
      <c r="AV511" s="89">
        <v>-99</v>
      </c>
      <c r="AW511" s="89">
        <v>-99</v>
      </c>
      <c r="AX511" s="89">
        <v>-99</v>
      </c>
      <c r="AY511" s="89">
        <v>-99</v>
      </c>
      <c r="AZ511" s="89">
        <v>-99</v>
      </c>
      <c r="BA511" s="89">
        <v>1</v>
      </c>
      <c r="BB511" s="89">
        <v>0.26064034334763903</v>
      </c>
      <c r="BC511" s="89">
        <v>0.81100281253338802</v>
      </c>
      <c r="BD511" s="89">
        <v>52.769199999999998</v>
      </c>
      <c r="BE511" s="89">
        <v>0.44750797319609498</v>
      </c>
      <c r="BF511" s="89">
        <v>61.373352789699602</v>
      </c>
      <c r="BG511" s="89">
        <v>0.62925539286474197</v>
      </c>
      <c r="BH511" s="89">
        <v>0.68348569555703598</v>
      </c>
      <c r="BI511" s="89">
        <v>0.25080731969860098</v>
      </c>
      <c r="BJ511" s="89">
        <v>0.171423215354994</v>
      </c>
      <c r="BK511" s="89">
        <v>1</v>
      </c>
      <c r="BL511" s="89">
        <v>0.17515800865800901</v>
      </c>
      <c r="BM511" s="89">
        <v>0.60801905882242502</v>
      </c>
      <c r="BN511" s="89">
        <v>56.740400000000001</v>
      </c>
      <c r="BO511" s="89">
        <v>0.90778750164764499</v>
      </c>
      <c r="BP511" s="89">
        <v>59.740282251082199</v>
      </c>
      <c r="BQ511" s="89">
        <v>0.75790328023503495</v>
      </c>
      <c r="BR511" s="89">
        <v>0.806910298250337</v>
      </c>
      <c r="BS511" s="89">
        <v>0.248654467168999</v>
      </c>
      <c r="BT511" s="89">
        <v>0.20064185026461601</v>
      </c>
      <c r="BU511" s="89">
        <v>1</v>
      </c>
      <c r="BV511" s="89">
        <v>0.310511158798283</v>
      </c>
      <c r="BW511" s="89">
        <v>0.87238665981317998</v>
      </c>
      <c r="BX511" s="89">
        <v>61.509599999999999</v>
      </c>
      <c r="BY511" s="89">
        <v>1.27926949683441</v>
      </c>
      <c r="BZ511" s="89">
        <v>58.798278111587997</v>
      </c>
      <c r="CA511" s="89">
        <v>1.0758280783237899</v>
      </c>
      <c r="CB511" s="89">
        <v>1.1438227399673</v>
      </c>
      <c r="CC511" s="89">
        <v>0.25080731969860098</v>
      </c>
      <c r="CD511" s="89">
        <v>0.28687911562150797</v>
      </c>
      <c r="CE511" s="89">
        <v>1</v>
      </c>
      <c r="CF511" s="89">
        <v>0.13811724137931</v>
      </c>
      <c r="CG511" s="89">
        <v>0.51788837686438205</v>
      </c>
      <c r="CH511" s="89">
        <v>53.601900000000001</v>
      </c>
      <c r="CI511" s="89">
        <v>0.49137159540308001</v>
      </c>
      <c r="CJ511" s="89">
        <v>55.603408620689699</v>
      </c>
      <c r="CK511" s="89">
        <v>0.504629986133731</v>
      </c>
      <c r="CL511" s="89">
        <v>0.55518794353494505</v>
      </c>
      <c r="CM511" s="89">
        <v>0.24973089343380001</v>
      </c>
      <c r="CN511" s="89">
        <v>0.13864758116265599</v>
      </c>
      <c r="CO511" s="89">
        <v>98.2</v>
      </c>
      <c r="CP511" s="89">
        <v>0.81689999999999996</v>
      </c>
      <c r="CQ511" s="89">
        <v>-3.6</v>
      </c>
      <c r="CR511" s="89">
        <v>-0.70209999999999995</v>
      </c>
      <c r="CS511" s="89">
        <v>0.81689999999999996</v>
      </c>
      <c r="CT511" s="89">
        <v>0.66690000000000005</v>
      </c>
      <c r="CU511" s="86" t="s">
        <v>6986</v>
      </c>
      <c r="CV511" s="86">
        <v>0.78449999999999998</v>
      </c>
      <c r="CW511" s="86">
        <v>81</v>
      </c>
      <c r="CX511" s="86">
        <v>2</v>
      </c>
      <c r="CY511" s="86">
        <v>-0.78200000000000003</v>
      </c>
      <c r="CZ511" s="86">
        <v>17</v>
      </c>
      <c r="DA511" s="86">
        <v>4</v>
      </c>
      <c r="DB511" s="86">
        <v>0.78149999999999997</v>
      </c>
      <c r="DC511" s="86">
        <v>84</v>
      </c>
      <c r="DD511" s="86">
        <v>1</v>
      </c>
      <c r="DE511" s="86">
        <v>-99</v>
      </c>
      <c r="DF511" s="86">
        <v>-99</v>
      </c>
      <c r="DG511" s="86">
        <v>-99</v>
      </c>
      <c r="DH511" s="86">
        <v>1</v>
      </c>
    </row>
    <row r="512" spans="1:112" x14ac:dyDescent="0.2">
      <c r="A512" s="85">
        <f>IF(ISERROR(SEARCH('School Lookup'!$F$3,Data!J512)),A511,A511+1)</f>
        <v>0</v>
      </c>
      <c r="B512" s="85">
        <f>IF(I512='School Lookup'!$G$13,1,0)</f>
        <v>0</v>
      </c>
      <c r="C512" s="85">
        <f t="shared" si="7"/>
        <v>510</v>
      </c>
      <c r="D512" s="86" t="s">
        <v>6478</v>
      </c>
      <c r="E512" s="86" t="s">
        <v>6760</v>
      </c>
      <c r="F512" s="86" t="s">
        <v>2767</v>
      </c>
      <c r="G512" s="86" t="s">
        <v>2841</v>
      </c>
      <c r="H512" s="86" t="s">
        <v>1446</v>
      </c>
      <c r="I512" s="86" t="s">
        <v>3819</v>
      </c>
      <c r="J512" s="86" t="s">
        <v>1727</v>
      </c>
      <c r="K512" s="86" t="s">
        <v>31</v>
      </c>
      <c r="L512" s="86">
        <v>1</v>
      </c>
      <c r="M512" s="86">
        <v>1</v>
      </c>
      <c r="N512" s="89">
        <v>0.40886868402533399</v>
      </c>
      <c r="O512" s="89">
        <v>0.979759684704125</v>
      </c>
      <c r="P512" s="89">
        <v>53.764099999999999</v>
      </c>
      <c r="Q512" s="89">
        <v>0.41665415488257601</v>
      </c>
      <c r="R512" s="89">
        <v>51.442633919774799</v>
      </c>
      <c r="S512" s="89">
        <v>0.69820691979335003</v>
      </c>
      <c r="T512" s="89">
        <v>0.79211816129440604</v>
      </c>
      <c r="U512" s="89">
        <v>0.37404580152671801</v>
      </c>
      <c r="V512" s="89">
        <v>0.29628847254523599</v>
      </c>
      <c r="W512" s="89">
        <v>1</v>
      </c>
      <c r="X512" s="89">
        <v>0.20261988756148999</v>
      </c>
      <c r="Y512" s="89">
        <v>0.56604596348291503</v>
      </c>
      <c r="Z512" s="89">
        <v>53.3324</v>
      </c>
      <c r="AA512" s="89">
        <v>0.43703819199896698</v>
      </c>
      <c r="AB512" s="89">
        <v>50.035161419536202</v>
      </c>
      <c r="AC512" s="89">
        <v>0.50154207774094095</v>
      </c>
      <c r="AD512" s="89">
        <v>0.58534164040972902</v>
      </c>
      <c r="AE512" s="89">
        <v>0.37457225585680398</v>
      </c>
      <c r="AF512" s="89">
        <v>0.21925273869519499</v>
      </c>
      <c r="AG512" s="89">
        <v>1</v>
      </c>
      <c r="AH512" s="89">
        <v>0.49281588594704701</v>
      </c>
      <c r="AI512" s="89">
        <v>1.1176232548363401</v>
      </c>
      <c r="AJ512" s="89">
        <v>62.767899999999997</v>
      </c>
      <c r="AK512" s="89">
        <v>1.3842429512396901</v>
      </c>
      <c r="AL512" s="89">
        <v>47.657835030549897</v>
      </c>
      <c r="AM512" s="89">
        <v>1.25093310303801</v>
      </c>
      <c r="AN512" s="89">
        <v>1.2709579465262999</v>
      </c>
      <c r="AO512" s="89">
        <v>0.12924453803632499</v>
      </c>
      <c r="AP512" s="89">
        <v>0.164264372662388</v>
      </c>
      <c r="AQ512" s="89">
        <v>1</v>
      </c>
      <c r="AR512" s="89">
        <v>0.39853793103448298</v>
      </c>
      <c r="AS512" s="89">
        <v>0.96584994574818295</v>
      </c>
      <c r="AT512" s="89">
        <v>55.439700000000002</v>
      </c>
      <c r="AU512" s="89">
        <v>0.73400831137148304</v>
      </c>
      <c r="AV512" s="89">
        <v>46.9827482758621</v>
      </c>
      <c r="AW512" s="89">
        <v>0.84992912855983305</v>
      </c>
      <c r="AX512" s="89">
        <v>0.85643697105176098</v>
      </c>
      <c r="AY512" s="89">
        <v>0.122137404580153</v>
      </c>
      <c r="AZ512" s="89">
        <v>0.10460298883074901</v>
      </c>
      <c r="BA512" s="89">
        <v>-99</v>
      </c>
      <c r="BB512" s="89">
        <v>-99</v>
      </c>
      <c r="BC512" s="89">
        <v>-99</v>
      </c>
      <c r="BD512" s="89">
        <v>-99</v>
      </c>
      <c r="BE512" s="89">
        <v>-99</v>
      </c>
      <c r="BF512" s="89">
        <v>-99</v>
      </c>
      <c r="BG512" s="89">
        <v>-99</v>
      </c>
      <c r="BH512" s="89">
        <v>-99</v>
      </c>
      <c r="BI512" s="89">
        <v>-99</v>
      </c>
      <c r="BJ512" s="89">
        <v>-99</v>
      </c>
      <c r="BK512" s="89">
        <v>-99</v>
      </c>
      <c r="BL512" s="89">
        <v>-99</v>
      </c>
      <c r="BM512" s="89">
        <v>-99</v>
      </c>
      <c r="BN512" s="89">
        <v>-99</v>
      </c>
      <c r="BO512" s="89">
        <v>-99</v>
      </c>
      <c r="BP512" s="89">
        <v>-99</v>
      </c>
      <c r="BQ512" s="89">
        <v>-99</v>
      </c>
      <c r="BR512" s="89">
        <v>-99</v>
      </c>
      <c r="BS512" s="89">
        <v>-99</v>
      </c>
      <c r="BT512" s="89">
        <v>-99</v>
      </c>
      <c r="BU512" s="89">
        <v>-99</v>
      </c>
      <c r="BV512" s="89">
        <v>-99</v>
      </c>
      <c r="BW512" s="89">
        <v>-99</v>
      </c>
      <c r="BX512" s="89">
        <v>-99</v>
      </c>
      <c r="BY512" s="89">
        <v>-99</v>
      </c>
      <c r="BZ512" s="89">
        <v>-99</v>
      </c>
      <c r="CA512" s="89">
        <v>-99</v>
      </c>
      <c r="CB512" s="89">
        <v>-99</v>
      </c>
      <c r="CC512" s="89">
        <v>-99</v>
      </c>
      <c r="CD512" s="89">
        <v>-99</v>
      </c>
      <c r="CE512" s="89">
        <v>-99</v>
      </c>
      <c r="CF512" s="89">
        <v>-99</v>
      </c>
      <c r="CG512" s="89">
        <v>-99</v>
      </c>
      <c r="CH512" s="89">
        <v>-99</v>
      </c>
      <c r="CI512" s="89">
        <v>-99</v>
      </c>
      <c r="CJ512" s="89">
        <v>-99</v>
      </c>
      <c r="CK512" s="89">
        <v>-99</v>
      </c>
      <c r="CL512" s="89">
        <v>-99</v>
      </c>
      <c r="CM512" s="89">
        <v>-99</v>
      </c>
      <c r="CN512" s="89">
        <v>-99</v>
      </c>
      <c r="CO512" s="89">
        <v>-99</v>
      </c>
      <c r="CP512" s="89">
        <v>-99</v>
      </c>
      <c r="CQ512" s="89">
        <v>-99</v>
      </c>
      <c r="CR512" s="89">
        <v>-99</v>
      </c>
      <c r="CS512" s="89">
        <v>-99</v>
      </c>
      <c r="CT512" s="89">
        <v>-99</v>
      </c>
      <c r="CU512" s="86">
        <v>-99</v>
      </c>
      <c r="CV512" s="86">
        <v>0.78439999999999999</v>
      </c>
      <c r="CW512" s="86">
        <v>81</v>
      </c>
      <c r="CX512" s="86">
        <v>2</v>
      </c>
      <c r="CY512" s="86">
        <v>-0.73929999999999996</v>
      </c>
      <c r="CZ512" s="86">
        <v>19</v>
      </c>
      <c r="DA512" s="86">
        <v>4</v>
      </c>
      <c r="DB512" s="86">
        <v>0.58809999999999996</v>
      </c>
      <c r="DC512" s="86">
        <v>77</v>
      </c>
      <c r="DD512" s="86">
        <v>-99</v>
      </c>
      <c r="DE512" s="86">
        <v>-99</v>
      </c>
      <c r="DF512" s="86">
        <v>-99</v>
      </c>
      <c r="DG512" s="86">
        <v>-99</v>
      </c>
      <c r="DH512" s="86">
        <v>-99</v>
      </c>
    </row>
    <row r="513" spans="1:112" x14ac:dyDescent="0.2">
      <c r="A513" s="85">
        <f>IF(ISERROR(SEARCH('School Lookup'!$F$3,Data!J513)),A512,A512+1)</f>
        <v>0</v>
      </c>
      <c r="B513" s="85">
        <f>IF(I513='School Lookup'!$G$13,1,0)</f>
        <v>0</v>
      </c>
      <c r="C513" s="85">
        <f t="shared" si="7"/>
        <v>511</v>
      </c>
      <c r="D513" s="86" t="s">
        <v>6478</v>
      </c>
      <c r="E513" s="86" t="s">
        <v>6760</v>
      </c>
      <c r="F513" s="86" t="s">
        <v>2767</v>
      </c>
      <c r="G513" s="86" t="s">
        <v>2785</v>
      </c>
      <c r="H513" s="86" t="s">
        <v>873</v>
      </c>
      <c r="I513" s="86" t="s">
        <v>3986</v>
      </c>
      <c r="J513" s="86" t="s">
        <v>874</v>
      </c>
      <c r="K513" s="86" t="s">
        <v>36</v>
      </c>
      <c r="L513" s="86">
        <v>1</v>
      </c>
      <c r="M513" s="86">
        <v>-99</v>
      </c>
      <c r="N513" s="89">
        <v>-99</v>
      </c>
      <c r="O513" s="89">
        <v>-99</v>
      </c>
      <c r="P513" s="89">
        <v>-99</v>
      </c>
      <c r="Q513" s="89">
        <v>-99</v>
      </c>
      <c r="R513" s="89">
        <v>-99</v>
      </c>
      <c r="S513" s="89">
        <v>-99</v>
      </c>
      <c r="T513" s="89">
        <v>-99</v>
      </c>
      <c r="U513" s="89">
        <v>-99</v>
      </c>
      <c r="V513" s="89">
        <v>-99</v>
      </c>
      <c r="W513" s="89">
        <v>-99</v>
      </c>
      <c r="X513" s="89">
        <v>-99</v>
      </c>
      <c r="Y513" s="89">
        <v>-99</v>
      </c>
      <c r="Z513" s="89">
        <v>-99</v>
      </c>
      <c r="AA513" s="89">
        <v>-99</v>
      </c>
      <c r="AB513" s="89">
        <v>-99</v>
      </c>
      <c r="AC513" s="89">
        <v>-99</v>
      </c>
      <c r="AD513" s="89">
        <v>-99</v>
      </c>
      <c r="AE513" s="89">
        <v>-99</v>
      </c>
      <c r="AF513" s="89">
        <v>-99</v>
      </c>
      <c r="AG513" s="89">
        <v>-99</v>
      </c>
      <c r="AH513" s="89">
        <v>-99</v>
      </c>
      <c r="AI513" s="89">
        <v>-99</v>
      </c>
      <c r="AJ513" s="89">
        <v>-99</v>
      </c>
      <c r="AK513" s="89">
        <v>-99</v>
      </c>
      <c r="AL513" s="89">
        <v>-99</v>
      </c>
      <c r="AM513" s="89">
        <v>-99</v>
      </c>
      <c r="AN513" s="89">
        <v>-99</v>
      </c>
      <c r="AO513" s="89">
        <v>-99</v>
      </c>
      <c r="AP513" s="89">
        <v>-99</v>
      </c>
      <c r="AQ513" s="89">
        <v>-99</v>
      </c>
      <c r="AR513" s="89">
        <v>-99</v>
      </c>
      <c r="AS513" s="89">
        <v>-99</v>
      </c>
      <c r="AT513" s="89">
        <v>-99</v>
      </c>
      <c r="AU513" s="89">
        <v>-99</v>
      </c>
      <c r="AV513" s="89">
        <v>-99</v>
      </c>
      <c r="AW513" s="89">
        <v>-99</v>
      </c>
      <c r="AX513" s="89">
        <v>-99</v>
      </c>
      <c r="AY513" s="89">
        <v>-99</v>
      </c>
      <c r="AZ513" s="89">
        <v>-99</v>
      </c>
      <c r="BA513" s="89">
        <v>1</v>
      </c>
      <c r="BB513" s="89">
        <v>0.34598936170212802</v>
      </c>
      <c r="BC513" s="89">
        <v>1.0030638846417701</v>
      </c>
      <c r="BD513" s="89">
        <v>44.797699999999999</v>
      </c>
      <c r="BE513" s="89">
        <v>-0.349585041728255</v>
      </c>
      <c r="BF513" s="89">
        <v>57.624149911347502</v>
      </c>
      <c r="BG513" s="89">
        <v>0.326739421456756</v>
      </c>
      <c r="BH513" s="89">
        <v>0.35980492322310298</v>
      </c>
      <c r="BI513" s="89">
        <v>0.25011086474501099</v>
      </c>
      <c r="BJ513" s="89">
        <v>8.9991120486842699E-2</v>
      </c>
      <c r="BK513" s="89">
        <v>1</v>
      </c>
      <c r="BL513" s="89">
        <v>0.35124897959183699</v>
      </c>
      <c r="BM513" s="89">
        <v>1.0365311763253799</v>
      </c>
      <c r="BN513" s="89">
        <v>53.069400000000002</v>
      </c>
      <c r="BO513" s="89">
        <v>0.49560699000848701</v>
      </c>
      <c r="BP513" s="89">
        <v>62.200536734693898</v>
      </c>
      <c r="BQ513" s="89">
        <v>0.76606908316693501</v>
      </c>
      <c r="BR513" s="89">
        <v>0.81547616673884804</v>
      </c>
      <c r="BS513" s="89">
        <v>0.24988913525498899</v>
      </c>
      <c r="BT513" s="89">
        <v>0.203778634127424</v>
      </c>
      <c r="BU513" s="89">
        <v>1</v>
      </c>
      <c r="BV513" s="89">
        <v>0.50654906997342797</v>
      </c>
      <c r="BW513" s="89">
        <v>1.3239418297141201</v>
      </c>
      <c r="BX513" s="89">
        <v>52.037799999999997</v>
      </c>
      <c r="BY513" s="89">
        <v>0.30204386236369002</v>
      </c>
      <c r="BZ513" s="89">
        <v>49.424236846767101</v>
      </c>
      <c r="CA513" s="89">
        <v>0.81299284603890398</v>
      </c>
      <c r="CB513" s="89">
        <v>0.86678111534823898</v>
      </c>
      <c r="CC513" s="89">
        <v>0.25033259423503301</v>
      </c>
      <c r="CD513" s="89">
        <v>0.21698356523906001</v>
      </c>
      <c r="CE513" s="89">
        <v>1</v>
      </c>
      <c r="CF513" s="89">
        <v>0.52568143872113704</v>
      </c>
      <c r="CG513" s="89">
        <v>1.44712032929454</v>
      </c>
      <c r="CH513" s="89">
        <v>55.261200000000002</v>
      </c>
      <c r="CI513" s="89">
        <v>0.68074124580426298</v>
      </c>
      <c r="CJ513" s="89">
        <v>49.555928241563102</v>
      </c>
      <c r="CK513" s="89">
        <v>1.0639307875494</v>
      </c>
      <c r="CL513" s="89">
        <v>1.16038646055263</v>
      </c>
      <c r="CM513" s="89">
        <v>0.24966740576496699</v>
      </c>
      <c r="CN513" s="89">
        <v>0.289710677290966</v>
      </c>
      <c r="CO513" s="89">
        <v>97.844999999999999</v>
      </c>
      <c r="CP513" s="89">
        <v>0.79</v>
      </c>
      <c r="CQ513" s="89">
        <v>0.13</v>
      </c>
      <c r="CR513" s="89">
        <v>-0.1638</v>
      </c>
      <c r="CS513" s="89">
        <v>0.79</v>
      </c>
      <c r="CT513" s="89">
        <v>0.62260000000000004</v>
      </c>
      <c r="CU513" s="86" t="s">
        <v>6988</v>
      </c>
      <c r="CV513" s="86">
        <v>0.78269999999999995</v>
      </c>
      <c r="CW513" s="86">
        <v>81</v>
      </c>
      <c r="CX513" s="86">
        <v>2</v>
      </c>
      <c r="CY513" s="86">
        <v>-0.74390000000000001</v>
      </c>
      <c r="CZ513" s="86">
        <v>18</v>
      </c>
      <c r="DA513" s="86">
        <v>4</v>
      </c>
      <c r="DB513" s="86">
        <v>0.28199999999999997</v>
      </c>
      <c r="DC513" s="86">
        <v>62</v>
      </c>
      <c r="DD513" s="86">
        <v>-99</v>
      </c>
      <c r="DE513" s="86">
        <v>-99</v>
      </c>
      <c r="DF513" s="86">
        <v>-99</v>
      </c>
      <c r="DG513" s="86">
        <v>-99</v>
      </c>
      <c r="DH513" s="86">
        <v>-99</v>
      </c>
    </row>
    <row r="514" spans="1:112" x14ac:dyDescent="0.2">
      <c r="A514" s="85">
        <f>IF(ISERROR(SEARCH('School Lookup'!$F$3,Data!J514)),A513,A513+1)</f>
        <v>0</v>
      </c>
      <c r="B514" s="85">
        <f>IF(I514='School Lookup'!$G$13,1,0)</f>
        <v>0</v>
      </c>
      <c r="C514" s="85">
        <f t="shared" si="7"/>
        <v>512</v>
      </c>
      <c r="D514" s="86" t="s">
        <v>6478</v>
      </c>
      <c r="E514" s="86" t="s">
        <v>6702</v>
      </c>
      <c r="F514" s="86" t="s">
        <v>1150</v>
      </c>
      <c r="G514" s="86" t="s">
        <v>3082</v>
      </c>
      <c r="H514" s="86" t="s">
        <v>1123</v>
      </c>
      <c r="I514" s="86" t="s">
        <v>5142</v>
      </c>
      <c r="J514" s="86" t="s">
        <v>232</v>
      </c>
      <c r="K514" s="86" t="s">
        <v>36</v>
      </c>
      <c r="L514" s="86">
        <v>1</v>
      </c>
      <c r="M514" s="86">
        <v>-99</v>
      </c>
      <c r="N514" s="89">
        <v>-99</v>
      </c>
      <c r="O514" s="89">
        <v>-99</v>
      </c>
      <c r="P514" s="89">
        <v>-99</v>
      </c>
      <c r="Q514" s="89">
        <v>-99</v>
      </c>
      <c r="R514" s="89">
        <v>-99</v>
      </c>
      <c r="S514" s="89">
        <v>-99</v>
      </c>
      <c r="T514" s="89">
        <v>-99</v>
      </c>
      <c r="U514" s="89">
        <v>-99</v>
      </c>
      <c r="V514" s="89">
        <v>-99</v>
      </c>
      <c r="W514" s="89">
        <v>-99</v>
      </c>
      <c r="X514" s="89">
        <v>-99</v>
      </c>
      <c r="Y514" s="89">
        <v>-99</v>
      </c>
      <c r="Z514" s="89">
        <v>-99</v>
      </c>
      <c r="AA514" s="89">
        <v>-99</v>
      </c>
      <c r="AB514" s="89">
        <v>-99</v>
      </c>
      <c r="AC514" s="89">
        <v>-99</v>
      </c>
      <c r="AD514" s="89">
        <v>-99</v>
      </c>
      <c r="AE514" s="89">
        <v>-99</v>
      </c>
      <c r="AF514" s="89">
        <v>-99</v>
      </c>
      <c r="AG514" s="89">
        <v>-99</v>
      </c>
      <c r="AH514" s="89">
        <v>-99</v>
      </c>
      <c r="AI514" s="89">
        <v>-99</v>
      </c>
      <c r="AJ514" s="89">
        <v>-99</v>
      </c>
      <c r="AK514" s="89">
        <v>-99</v>
      </c>
      <c r="AL514" s="89">
        <v>-99</v>
      </c>
      <c r="AM514" s="89">
        <v>-99</v>
      </c>
      <c r="AN514" s="89">
        <v>-99</v>
      </c>
      <c r="AO514" s="89">
        <v>-99</v>
      </c>
      <c r="AP514" s="89">
        <v>-99</v>
      </c>
      <c r="AQ514" s="89">
        <v>-99</v>
      </c>
      <c r="AR514" s="89">
        <v>-99</v>
      </c>
      <c r="AS514" s="89">
        <v>-99</v>
      </c>
      <c r="AT514" s="89">
        <v>-99</v>
      </c>
      <c r="AU514" s="89">
        <v>-99</v>
      </c>
      <c r="AV514" s="89">
        <v>-99</v>
      </c>
      <c r="AW514" s="89">
        <v>-99</v>
      </c>
      <c r="AX514" s="89">
        <v>-99</v>
      </c>
      <c r="AY514" s="89">
        <v>-99</v>
      </c>
      <c r="AZ514" s="89">
        <v>-99</v>
      </c>
      <c r="BA514" s="89">
        <v>1</v>
      </c>
      <c r="BB514" s="89">
        <v>8.6261721068249295E-2</v>
      </c>
      <c r="BC514" s="89">
        <v>0.418598239013174</v>
      </c>
      <c r="BD514" s="89">
        <v>53.199300000000001</v>
      </c>
      <c r="BE514" s="89">
        <v>0.49051489858265501</v>
      </c>
      <c r="BF514" s="89">
        <v>57.8634851632048</v>
      </c>
      <c r="BG514" s="89">
        <v>0.45455656879791501</v>
      </c>
      <c r="BH514" s="89">
        <v>0.49656448925973501</v>
      </c>
      <c r="BI514" s="89">
        <v>0.25</v>
      </c>
      <c r="BJ514" s="89">
        <v>0.124141122314934</v>
      </c>
      <c r="BK514" s="89">
        <v>1</v>
      </c>
      <c r="BL514" s="89">
        <v>0.30560682492581598</v>
      </c>
      <c r="BM514" s="89">
        <v>0.92546235638751295</v>
      </c>
      <c r="BN514" s="89">
        <v>58.493000000000002</v>
      </c>
      <c r="BO514" s="89">
        <v>1.1045697312032901</v>
      </c>
      <c r="BP514" s="89">
        <v>55.341248664688401</v>
      </c>
      <c r="BQ514" s="89">
        <v>1.0150160437953999</v>
      </c>
      <c r="BR514" s="89">
        <v>1.0766197362251</v>
      </c>
      <c r="BS514" s="89">
        <v>0.25</v>
      </c>
      <c r="BT514" s="89">
        <v>0.269154934056274</v>
      </c>
      <c r="BU514" s="89">
        <v>1</v>
      </c>
      <c r="BV514" s="89">
        <v>0.26544836795252202</v>
      </c>
      <c r="BW514" s="89">
        <v>0.76858869515118899</v>
      </c>
      <c r="BX514" s="89">
        <v>65.118499999999997</v>
      </c>
      <c r="BY514" s="89">
        <v>1.6516073409866701</v>
      </c>
      <c r="BZ514" s="89">
        <v>55.044499703264101</v>
      </c>
      <c r="CA514" s="89">
        <v>1.21009801806893</v>
      </c>
      <c r="CB514" s="89">
        <v>1.28535004557668</v>
      </c>
      <c r="CC514" s="89">
        <v>0.25</v>
      </c>
      <c r="CD514" s="89">
        <v>0.321337511394169</v>
      </c>
      <c r="CE514" s="89">
        <v>1</v>
      </c>
      <c r="CF514" s="89">
        <v>8.50979228486647E-2</v>
      </c>
      <c r="CG514" s="89">
        <v>0.39076815984574098</v>
      </c>
      <c r="CH514" s="89">
        <v>53.577800000000003</v>
      </c>
      <c r="CI514" s="89">
        <v>0.48862115330420203</v>
      </c>
      <c r="CJ514" s="89">
        <v>53.709217210682503</v>
      </c>
      <c r="CK514" s="89">
        <v>0.43969465657497098</v>
      </c>
      <c r="CL514" s="89">
        <v>0.48492384762886898</v>
      </c>
      <c r="CM514" s="89">
        <v>0.25</v>
      </c>
      <c r="CN514" s="89">
        <v>0.12123096190721699</v>
      </c>
      <c r="CO514" s="89">
        <v>95.27</v>
      </c>
      <c r="CP514" s="89">
        <v>0.59550000000000003</v>
      </c>
      <c r="CQ514" s="89">
        <v>2.92</v>
      </c>
      <c r="CR514" s="89">
        <v>0.23880000000000001</v>
      </c>
      <c r="CS514" s="89">
        <v>0.59550000000000003</v>
      </c>
      <c r="CT514" s="89">
        <v>0.30259999999999998</v>
      </c>
      <c r="CU514" s="86" t="s">
        <v>6988</v>
      </c>
      <c r="CV514" s="86">
        <v>0.78249999999999997</v>
      </c>
      <c r="CW514" s="86">
        <v>81</v>
      </c>
      <c r="CX514" s="86">
        <v>2</v>
      </c>
      <c r="CY514" s="86">
        <v>-0.14630000000000001</v>
      </c>
      <c r="CZ514" s="86">
        <v>44</v>
      </c>
      <c r="DA514" s="86">
        <v>4</v>
      </c>
      <c r="DB514" s="86">
        <v>0.93379999999999996</v>
      </c>
      <c r="DC514" s="86">
        <v>89</v>
      </c>
      <c r="DD514" s="86">
        <v>-99</v>
      </c>
      <c r="DE514" s="86">
        <v>-99</v>
      </c>
      <c r="DF514" s="86">
        <v>-99</v>
      </c>
      <c r="DG514" s="86">
        <v>-99</v>
      </c>
      <c r="DH514" s="86">
        <v>-99</v>
      </c>
    </row>
    <row r="515" spans="1:112" x14ac:dyDescent="0.2">
      <c r="A515" s="85">
        <f>IF(ISERROR(SEARCH('School Lookup'!$F$3,Data!J515)),A514,A514+1)</f>
        <v>0</v>
      </c>
      <c r="B515" s="85">
        <f>IF(I515='School Lookup'!$G$13,1,0)</f>
        <v>0</v>
      </c>
      <c r="C515" s="85">
        <f t="shared" si="7"/>
        <v>513</v>
      </c>
      <c r="D515" s="86" t="s">
        <v>6478</v>
      </c>
      <c r="E515" s="86" t="s">
        <v>6526</v>
      </c>
      <c r="F515" s="86" t="s">
        <v>2756</v>
      </c>
      <c r="G515" s="86" t="s">
        <v>2880</v>
      </c>
      <c r="H515" s="86" t="s">
        <v>1532</v>
      </c>
      <c r="I515" s="86" t="s">
        <v>3696</v>
      </c>
      <c r="J515" s="86" t="s">
        <v>6237</v>
      </c>
      <c r="K515" s="86" t="s">
        <v>72</v>
      </c>
      <c r="L515" s="86">
        <v>1</v>
      </c>
      <c r="M515" s="86">
        <v>1</v>
      </c>
      <c r="N515" s="89">
        <v>0.11479244060475199</v>
      </c>
      <c r="O515" s="89">
        <v>0.34293789718188</v>
      </c>
      <c r="P515" s="89">
        <v>60.75</v>
      </c>
      <c r="Q515" s="89">
        <v>1.15765843110913</v>
      </c>
      <c r="R515" s="89">
        <v>53.9956950323974</v>
      </c>
      <c r="S515" s="89">
        <v>0.75029816414550499</v>
      </c>
      <c r="T515" s="89">
        <v>0.85122437162339404</v>
      </c>
      <c r="U515" s="89">
        <v>0.36031128404669299</v>
      </c>
      <c r="V515" s="89">
        <v>0.30670574635146403</v>
      </c>
      <c r="W515" s="89">
        <v>1</v>
      </c>
      <c r="X515" s="89">
        <v>0.341915151515152</v>
      </c>
      <c r="Y515" s="89">
        <v>0.89396907794226999</v>
      </c>
      <c r="Z515" s="89">
        <v>56.378799999999998</v>
      </c>
      <c r="AA515" s="89">
        <v>0.81693328743240401</v>
      </c>
      <c r="AB515" s="89">
        <v>51.7315696969697</v>
      </c>
      <c r="AC515" s="89">
        <v>0.855451182687337</v>
      </c>
      <c r="AD515" s="89">
        <v>0.99741641401347503</v>
      </c>
      <c r="AE515" s="89">
        <v>0.35953307392996098</v>
      </c>
      <c r="AF515" s="89">
        <v>0.358604189318464</v>
      </c>
      <c r="AG515" s="89">
        <v>1</v>
      </c>
      <c r="AH515" s="89">
        <v>0.18276140350877201</v>
      </c>
      <c r="AI515" s="89">
        <v>0.45035609680758398</v>
      </c>
      <c r="AJ515" s="89">
        <v>53.066699999999997</v>
      </c>
      <c r="AK515" s="89">
        <v>0.43458286738832702</v>
      </c>
      <c r="AL515" s="89">
        <v>56.725140350877197</v>
      </c>
      <c r="AM515" s="89">
        <v>0.442469482097955</v>
      </c>
      <c r="AN515" s="89">
        <v>0.42163180768110398</v>
      </c>
      <c r="AO515" s="89">
        <v>0.13307392996108899</v>
      </c>
      <c r="AP515" s="89">
        <v>5.6108201644722799E-2</v>
      </c>
      <c r="AQ515" s="89">
        <v>1</v>
      </c>
      <c r="AR515" s="89">
        <v>0.31097777777777802</v>
      </c>
      <c r="AS515" s="89">
        <v>0.76903083367035197</v>
      </c>
      <c r="AT515" s="89">
        <v>49.5246</v>
      </c>
      <c r="AU515" s="89">
        <v>9.1103931194656804E-2</v>
      </c>
      <c r="AV515" s="89">
        <v>48.6772174603175</v>
      </c>
      <c r="AW515" s="89">
        <v>0.43006738243250497</v>
      </c>
      <c r="AX515" s="89">
        <v>0.413988770308785</v>
      </c>
      <c r="AY515" s="89">
        <v>0.14708171206225701</v>
      </c>
      <c r="AZ515" s="89">
        <v>6.0890177111564497E-2</v>
      </c>
      <c r="BA515" s="89">
        <v>-99</v>
      </c>
      <c r="BB515" s="89">
        <v>-99</v>
      </c>
      <c r="BC515" s="89">
        <v>-99</v>
      </c>
      <c r="BD515" s="89">
        <v>-99</v>
      </c>
      <c r="BE515" s="89">
        <v>-99</v>
      </c>
      <c r="BF515" s="89">
        <v>-99</v>
      </c>
      <c r="BG515" s="89">
        <v>-99</v>
      </c>
      <c r="BH515" s="89">
        <v>-99</v>
      </c>
      <c r="BI515" s="89">
        <v>-99</v>
      </c>
      <c r="BJ515" s="89">
        <v>-99</v>
      </c>
      <c r="BK515" s="89">
        <v>-99</v>
      </c>
      <c r="BL515" s="89">
        <v>-99</v>
      </c>
      <c r="BM515" s="89">
        <v>-99</v>
      </c>
      <c r="BN515" s="89">
        <v>-99</v>
      </c>
      <c r="BO515" s="89">
        <v>-99</v>
      </c>
      <c r="BP515" s="89">
        <v>-99</v>
      </c>
      <c r="BQ515" s="89">
        <v>-99</v>
      </c>
      <c r="BR515" s="89">
        <v>-99</v>
      </c>
      <c r="BS515" s="89">
        <v>-99</v>
      </c>
      <c r="BT515" s="89">
        <v>-99</v>
      </c>
      <c r="BU515" s="89">
        <v>-99</v>
      </c>
      <c r="BV515" s="89">
        <v>-99</v>
      </c>
      <c r="BW515" s="89">
        <v>-99</v>
      </c>
      <c r="BX515" s="89">
        <v>-99</v>
      </c>
      <c r="BY515" s="89">
        <v>-99</v>
      </c>
      <c r="BZ515" s="89">
        <v>-99</v>
      </c>
      <c r="CA515" s="89">
        <v>-99</v>
      </c>
      <c r="CB515" s="89">
        <v>-99</v>
      </c>
      <c r="CC515" s="89">
        <v>-99</v>
      </c>
      <c r="CD515" s="89">
        <v>-99</v>
      </c>
      <c r="CE515" s="89">
        <v>-99</v>
      </c>
      <c r="CF515" s="89">
        <v>-99</v>
      </c>
      <c r="CG515" s="89">
        <v>-99</v>
      </c>
      <c r="CH515" s="89">
        <v>-99</v>
      </c>
      <c r="CI515" s="89">
        <v>-99</v>
      </c>
      <c r="CJ515" s="89">
        <v>-99</v>
      </c>
      <c r="CK515" s="89">
        <v>-99</v>
      </c>
      <c r="CL515" s="89">
        <v>-99</v>
      </c>
      <c r="CM515" s="89">
        <v>-99</v>
      </c>
      <c r="CN515" s="89">
        <v>-99</v>
      </c>
      <c r="CO515" s="89">
        <v>-99</v>
      </c>
      <c r="CP515" s="89">
        <v>-99</v>
      </c>
      <c r="CQ515" s="89">
        <v>-99</v>
      </c>
      <c r="CR515" s="89">
        <v>-99</v>
      </c>
      <c r="CS515" s="89">
        <v>-99</v>
      </c>
      <c r="CT515" s="89">
        <v>-99</v>
      </c>
      <c r="CU515" s="86">
        <v>-99</v>
      </c>
      <c r="CV515" s="86">
        <v>0.7823</v>
      </c>
      <c r="CW515" s="86">
        <v>81</v>
      </c>
      <c r="CX515" s="86">
        <v>2</v>
      </c>
      <c r="CY515" s="86">
        <v>-4.2900000000000001E-2</v>
      </c>
      <c r="CZ515" s="86">
        <v>49</v>
      </c>
      <c r="DA515" s="86">
        <v>4</v>
      </c>
      <c r="DB515" s="86">
        <v>0.78210000000000002</v>
      </c>
      <c r="DC515" s="86">
        <v>84</v>
      </c>
      <c r="DD515" s="86">
        <v>-99</v>
      </c>
      <c r="DE515" s="86">
        <v>-99</v>
      </c>
      <c r="DF515" s="86">
        <v>-99</v>
      </c>
      <c r="DG515" s="86">
        <v>-99</v>
      </c>
      <c r="DH515" s="86">
        <v>-99</v>
      </c>
    </row>
    <row r="516" spans="1:112" x14ac:dyDescent="0.2">
      <c r="A516" s="85">
        <f>IF(ISERROR(SEARCH('School Lookup'!$F$3,Data!J516)),A515,A515+1)</f>
        <v>0</v>
      </c>
      <c r="B516" s="85">
        <f>IF(I516='School Lookup'!$G$13,1,0)</f>
        <v>0</v>
      </c>
      <c r="C516" s="85">
        <f t="shared" ref="C516:C579" si="8">C515+1</f>
        <v>514</v>
      </c>
      <c r="D516" s="86" t="s">
        <v>6478</v>
      </c>
      <c r="E516" s="86" t="s">
        <v>6541</v>
      </c>
      <c r="F516" s="86" t="s">
        <v>2752</v>
      </c>
      <c r="G516" s="86" t="s">
        <v>2910</v>
      </c>
      <c r="H516" s="86" t="s">
        <v>286</v>
      </c>
      <c r="I516" s="86" t="s">
        <v>4016</v>
      </c>
      <c r="J516" s="86" t="s">
        <v>5924</v>
      </c>
      <c r="K516" s="86" t="s">
        <v>26</v>
      </c>
      <c r="L516" s="86">
        <v>1</v>
      </c>
      <c r="M516" s="86">
        <v>1</v>
      </c>
      <c r="N516" s="89">
        <v>0.32087757009345802</v>
      </c>
      <c r="O516" s="89">
        <v>0.78921502251585296</v>
      </c>
      <c r="P516" s="89">
        <v>61.668300000000002</v>
      </c>
      <c r="Q516" s="89">
        <v>1.25506380863512</v>
      </c>
      <c r="R516" s="89">
        <v>52.647963551401901</v>
      </c>
      <c r="S516" s="89">
        <v>1.0221394155754899</v>
      </c>
      <c r="T516" s="89">
        <v>1.15967363949832</v>
      </c>
      <c r="U516" s="89">
        <v>0.37631887456037499</v>
      </c>
      <c r="V516" s="89">
        <v>0.43640707887334002</v>
      </c>
      <c r="W516" s="89">
        <v>1</v>
      </c>
      <c r="X516" s="89">
        <v>0.25065700934579399</v>
      </c>
      <c r="Y516" s="89">
        <v>0.67913295680964203</v>
      </c>
      <c r="Z516" s="89">
        <v>51.254800000000003</v>
      </c>
      <c r="AA516" s="89">
        <v>0.17795532360594399</v>
      </c>
      <c r="AB516" s="89">
        <v>52.803729906542102</v>
      </c>
      <c r="AC516" s="89">
        <v>0.42854414020779302</v>
      </c>
      <c r="AD516" s="89">
        <v>0.50034634596239203</v>
      </c>
      <c r="AE516" s="89">
        <v>0.37631887456037499</v>
      </c>
      <c r="AF516" s="89">
        <v>0.188289773802963</v>
      </c>
      <c r="AG516" s="89">
        <v>1</v>
      </c>
      <c r="AH516" s="89">
        <v>0.35325370370370401</v>
      </c>
      <c r="AI516" s="89">
        <v>0.81727197469528601</v>
      </c>
      <c r="AJ516" s="89">
        <v>-99</v>
      </c>
      <c r="AK516" s="89">
        <v>-99</v>
      </c>
      <c r="AL516" s="89">
        <v>50.463011111111101</v>
      </c>
      <c r="AM516" s="89">
        <v>0.81727197469528601</v>
      </c>
      <c r="AN516" s="89">
        <v>0.81537810080076201</v>
      </c>
      <c r="AO516" s="89">
        <v>0.126611957796014</v>
      </c>
      <c r="AP516" s="89">
        <v>0.10323661768638</v>
      </c>
      <c r="AQ516" s="89">
        <v>1</v>
      </c>
      <c r="AR516" s="89">
        <v>0.17472475728155301</v>
      </c>
      <c r="AS516" s="89">
        <v>0.46275911629032601</v>
      </c>
      <c r="AT516" s="89">
        <v>-99</v>
      </c>
      <c r="AU516" s="89">
        <v>-99</v>
      </c>
      <c r="AV516" s="89">
        <v>50.4854412621359</v>
      </c>
      <c r="AW516" s="89">
        <v>0.46275911629032601</v>
      </c>
      <c r="AX516" s="89">
        <v>0.44843915536523798</v>
      </c>
      <c r="AY516" s="89">
        <v>0.120750293083236</v>
      </c>
      <c r="AZ516" s="89">
        <v>5.4149159440351202E-2</v>
      </c>
      <c r="BA516" s="89">
        <v>-99</v>
      </c>
      <c r="BB516" s="89">
        <v>-99</v>
      </c>
      <c r="BC516" s="89">
        <v>-99</v>
      </c>
      <c r="BD516" s="89">
        <v>-99</v>
      </c>
      <c r="BE516" s="89">
        <v>-99</v>
      </c>
      <c r="BF516" s="89">
        <v>-99</v>
      </c>
      <c r="BG516" s="89">
        <v>-99</v>
      </c>
      <c r="BH516" s="89">
        <v>-99</v>
      </c>
      <c r="BI516" s="89">
        <v>-99</v>
      </c>
      <c r="BJ516" s="89">
        <v>-99</v>
      </c>
      <c r="BK516" s="89">
        <v>-99</v>
      </c>
      <c r="BL516" s="89">
        <v>-99</v>
      </c>
      <c r="BM516" s="89">
        <v>-99</v>
      </c>
      <c r="BN516" s="89">
        <v>-99</v>
      </c>
      <c r="BO516" s="89">
        <v>-99</v>
      </c>
      <c r="BP516" s="89">
        <v>-99</v>
      </c>
      <c r="BQ516" s="89">
        <v>-99</v>
      </c>
      <c r="BR516" s="89">
        <v>-99</v>
      </c>
      <c r="BS516" s="89">
        <v>-99</v>
      </c>
      <c r="BT516" s="89">
        <v>-99</v>
      </c>
      <c r="BU516" s="89">
        <v>-99</v>
      </c>
      <c r="BV516" s="89">
        <v>-99</v>
      </c>
      <c r="BW516" s="89">
        <v>-99</v>
      </c>
      <c r="BX516" s="89">
        <v>-99</v>
      </c>
      <c r="BY516" s="89">
        <v>-99</v>
      </c>
      <c r="BZ516" s="89">
        <v>-99</v>
      </c>
      <c r="CA516" s="89">
        <v>-99</v>
      </c>
      <c r="CB516" s="89">
        <v>-99</v>
      </c>
      <c r="CC516" s="89">
        <v>-99</v>
      </c>
      <c r="CD516" s="89">
        <v>-99</v>
      </c>
      <c r="CE516" s="89">
        <v>-99</v>
      </c>
      <c r="CF516" s="89">
        <v>-99</v>
      </c>
      <c r="CG516" s="89">
        <v>-99</v>
      </c>
      <c r="CH516" s="89">
        <v>-99</v>
      </c>
      <c r="CI516" s="89">
        <v>-99</v>
      </c>
      <c r="CJ516" s="89">
        <v>-99</v>
      </c>
      <c r="CK516" s="89">
        <v>-99</v>
      </c>
      <c r="CL516" s="89">
        <v>-99</v>
      </c>
      <c r="CM516" s="89">
        <v>-99</v>
      </c>
      <c r="CN516" s="89">
        <v>-99</v>
      </c>
      <c r="CO516" s="89">
        <v>-99</v>
      </c>
      <c r="CP516" s="89">
        <v>-99</v>
      </c>
      <c r="CQ516" s="89">
        <v>-99</v>
      </c>
      <c r="CR516" s="89">
        <v>-99</v>
      </c>
      <c r="CS516" s="89">
        <v>-99</v>
      </c>
      <c r="CT516" s="89">
        <v>-99</v>
      </c>
      <c r="CU516" s="86">
        <v>-99</v>
      </c>
      <c r="CV516" s="86">
        <v>0.78210000000000002</v>
      </c>
      <c r="CW516" s="86">
        <v>81</v>
      </c>
      <c r="CX516" s="86">
        <v>2</v>
      </c>
      <c r="CY516" s="86">
        <v>-0.52300000000000002</v>
      </c>
      <c r="CZ516" s="86">
        <v>27</v>
      </c>
      <c r="DA516" s="86">
        <v>2</v>
      </c>
      <c r="DB516" s="86">
        <v>0.5393</v>
      </c>
      <c r="DC516" s="86">
        <v>74</v>
      </c>
      <c r="DD516" s="86">
        <v>-99</v>
      </c>
      <c r="DE516" s="86">
        <v>-99</v>
      </c>
      <c r="DF516" s="86">
        <v>-99</v>
      </c>
      <c r="DG516" s="86">
        <v>-99</v>
      </c>
      <c r="DH516" s="86">
        <v>-99</v>
      </c>
    </row>
    <row r="517" spans="1:112" x14ac:dyDescent="0.2">
      <c r="A517" s="85">
        <f>IF(ISERROR(SEARCH('School Lookup'!$F$3,Data!J517)),A516,A516+1)</f>
        <v>0</v>
      </c>
      <c r="B517" s="85">
        <f>IF(I517='School Lookup'!$G$13,1,0)</f>
        <v>0</v>
      </c>
      <c r="C517" s="85">
        <f t="shared" si="8"/>
        <v>515</v>
      </c>
      <c r="D517" s="86" t="s">
        <v>6478</v>
      </c>
      <c r="E517" s="86" t="s">
        <v>6499</v>
      </c>
      <c r="F517" s="86" t="s">
        <v>2742</v>
      </c>
      <c r="G517" s="86" t="s">
        <v>2819</v>
      </c>
      <c r="H517" s="86" t="s">
        <v>904</v>
      </c>
      <c r="I517" s="86" t="s">
        <v>3592</v>
      </c>
      <c r="J517" s="86" t="s">
        <v>1097</v>
      </c>
      <c r="K517" s="86" t="s">
        <v>114</v>
      </c>
      <c r="L517" s="86">
        <v>1</v>
      </c>
      <c r="M517" s="86">
        <v>1</v>
      </c>
      <c r="N517" s="89">
        <v>0.28573519379845003</v>
      </c>
      <c r="O517" s="89">
        <v>0.71311424460309902</v>
      </c>
      <c r="P517" s="89">
        <v>54.384</v>
      </c>
      <c r="Q517" s="89">
        <v>0.482407823104686</v>
      </c>
      <c r="R517" s="89">
        <v>50.852732403100802</v>
      </c>
      <c r="S517" s="89">
        <v>0.59776103385389301</v>
      </c>
      <c r="T517" s="89">
        <v>0.67814554008223005</v>
      </c>
      <c r="U517" s="89">
        <v>0.39864029666254602</v>
      </c>
      <c r="V517" s="89">
        <v>0.27033613927876299</v>
      </c>
      <c r="W517" s="89">
        <v>1</v>
      </c>
      <c r="X517" s="89">
        <v>0.20433024691358001</v>
      </c>
      <c r="Y517" s="89">
        <v>0.57007242030321803</v>
      </c>
      <c r="Z517" s="89">
        <v>57.067799999999998</v>
      </c>
      <c r="AA517" s="89">
        <v>0.90285362644029499</v>
      </c>
      <c r="AB517" s="89">
        <v>49.999995987654302</v>
      </c>
      <c r="AC517" s="89">
        <v>0.73646302337175695</v>
      </c>
      <c r="AD517" s="89">
        <v>0.85887231292593502</v>
      </c>
      <c r="AE517" s="89">
        <v>0.400494437577256</v>
      </c>
      <c r="AF517" s="89">
        <v>0.34397358391594901</v>
      </c>
      <c r="AG517" s="89">
        <v>1</v>
      </c>
      <c r="AH517" s="89">
        <v>0.27613749999999998</v>
      </c>
      <c r="AI517" s="89">
        <v>0.65131046470943799</v>
      </c>
      <c r="AJ517" s="89">
        <v>-99</v>
      </c>
      <c r="AK517" s="89">
        <v>-99</v>
      </c>
      <c r="AL517" s="89">
        <v>49.375025000000001</v>
      </c>
      <c r="AM517" s="89">
        <v>0.65131046470943799</v>
      </c>
      <c r="AN517" s="89">
        <v>0.64102832819219502</v>
      </c>
      <c r="AO517" s="89">
        <v>9.8887515451174302E-2</v>
      </c>
      <c r="AP517" s="89">
        <v>6.3389698708746098E-2</v>
      </c>
      <c r="AQ517" s="89">
        <v>1</v>
      </c>
      <c r="AR517" s="89">
        <v>0.41574545454545497</v>
      </c>
      <c r="AS517" s="89">
        <v>1.0045292921463</v>
      </c>
      <c r="AT517" s="89">
        <v>-99</v>
      </c>
      <c r="AU517" s="89">
        <v>-99</v>
      </c>
      <c r="AV517" s="89">
        <v>50.303021212121202</v>
      </c>
      <c r="AW517" s="89">
        <v>1.0045292921463</v>
      </c>
      <c r="AX517" s="89">
        <v>1.01935384748626</v>
      </c>
      <c r="AY517" s="89">
        <v>0.10197775030902299</v>
      </c>
      <c r="AZ517" s="89">
        <v>0.103951412135496</v>
      </c>
      <c r="BA517" s="89">
        <v>-99</v>
      </c>
      <c r="BB517" s="89">
        <v>-99</v>
      </c>
      <c r="BC517" s="89">
        <v>-99</v>
      </c>
      <c r="BD517" s="89">
        <v>-99</v>
      </c>
      <c r="BE517" s="89">
        <v>-99</v>
      </c>
      <c r="BF517" s="89">
        <v>-99</v>
      </c>
      <c r="BG517" s="89">
        <v>-99</v>
      </c>
      <c r="BH517" s="89">
        <v>-99</v>
      </c>
      <c r="BI517" s="89">
        <v>-99</v>
      </c>
      <c r="BJ517" s="89">
        <v>-99</v>
      </c>
      <c r="BK517" s="89">
        <v>-99</v>
      </c>
      <c r="BL517" s="89">
        <v>-99</v>
      </c>
      <c r="BM517" s="89">
        <v>-99</v>
      </c>
      <c r="BN517" s="89">
        <v>-99</v>
      </c>
      <c r="BO517" s="89">
        <v>-99</v>
      </c>
      <c r="BP517" s="89">
        <v>-99</v>
      </c>
      <c r="BQ517" s="89">
        <v>-99</v>
      </c>
      <c r="BR517" s="89">
        <v>-99</v>
      </c>
      <c r="BS517" s="89">
        <v>-99</v>
      </c>
      <c r="BT517" s="89">
        <v>-99</v>
      </c>
      <c r="BU517" s="89">
        <v>-99</v>
      </c>
      <c r="BV517" s="89">
        <v>-99</v>
      </c>
      <c r="BW517" s="89">
        <v>-99</v>
      </c>
      <c r="BX517" s="89">
        <v>-99</v>
      </c>
      <c r="BY517" s="89">
        <v>-99</v>
      </c>
      <c r="BZ517" s="89">
        <v>-99</v>
      </c>
      <c r="CA517" s="89">
        <v>-99</v>
      </c>
      <c r="CB517" s="89">
        <v>-99</v>
      </c>
      <c r="CC517" s="89">
        <v>-99</v>
      </c>
      <c r="CD517" s="89">
        <v>-99</v>
      </c>
      <c r="CE517" s="89">
        <v>-99</v>
      </c>
      <c r="CF517" s="89">
        <v>-99</v>
      </c>
      <c r="CG517" s="89">
        <v>-99</v>
      </c>
      <c r="CH517" s="89">
        <v>-99</v>
      </c>
      <c r="CI517" s="89">
        <v>-99</v>
      </c>
      <c r="CJ517" s="89">
        <v>-99</v>
      </c>
      <c r="CK517" s="89">
        <v>-99</v>
      </c>
      <c r="CL517" s="89">
        <v>-99</v>
      </c>
      <c r="CM517" s="89">
        <v>-99</v>
      </c>
      <c r="CN517" s="89">
        <v>-99</v>
      </c>
      <c r="CO517" s="89">
        <v>-99</v>
      </c>
      <c r="CP517" s="89">
        <v>-99</v>
      </c>
      <c r="CQ517" s="89">
        <v>-99</v>
      </c>
      <c r="CR517" s="89">
        <v>-99</v>
      </c>
      <c r="CS517" s="89">
        <v>-99</v>
      </c>
      <c r="CT517" s="89">
        <v>-99</v>
      </c>
      <c r="CU517" s="86">
        <v>-99</v>
      </c>
      <c r="CV517" s="86">
        <v>0.78169999999999995</v>
      </c>
      <c r="CW517" s="86">
        <v>81</v>
      </c>
      <c r="CX517" s="86">
        <v>2</v>
      </c>
      <c r="CY517" s="86">
        <v>0.13900000000000001</v>
      </c>
      <c r="CZ517" s="86">
        <v>59</v>
      </c>
      <c r="DA517" s="86">
        <v>2</v>
      </c>
      <c r="DB517" s="86">
        <v>0.55389999999999995</v>
      </c>
      <c r="DC517" s="86">
        <v>75</v>
      </c>
      <c r="DD517" s="86">
        <v>-99</v>
      </c>
      <c r="DE517" s="86">
        <v>-99</v>
      </c>
      <c r="DF517" s="86">
        <v>-99</v>
      </c>
      <c r="DG517" s="86">
        <v>-99</v>
      </c>
      <c r="DH517" s="86">
        <v>-99</v>
      </c>
    </row>
    <row r="518" spans="1:112" x14ac:dyDescent="0.2">
      <c r="A518" s="85">
        <f>IF(ISERROR(SEARCH('School Lookup'!$F$3,Data!J518)),A517,A517+1)</f>
        <v>0</v>
      </c>
      <c r="B518" s="85">
        <f>IF(I518='School Lookup'!$G$13,1,0)</f>
        <v>0</v>
      </c>
      <c r="C518" s="85">
        <f t="shared" si="8"/>
        <v>516</v>
      </c>
      <c r="D518" s="86" t="s">
        <v>6478</v>
      </c>
      <c r="E518" s="86" t="s">
        <v>6499</v>
      </c>
      <c r="F518" s="86" t="s">
        <v>2742</v>
      </c>
      <c r="G518" s="86" t="s">
        <v>2779</v>
      </c>
      <c r="H518" s="86" t="s">
        <v>884</v>
      </c>
      <c r="I518" s="86" t="s">
        <v>3564</v>
      </c>
      <c r="J518" s="86" t="s">
        <v>1110</v>
      </c>
      <c r="K518" s="86" t="s">
        <v>31</v>
      </c>
      <c r="L518" s="86">
        <v>1</v>
      </c>
      <c r="M518" s="86">
        <v>1</v>
      </c>
      <c r="N518" s="89">
        <v>0.69919210337401305</v>
      </c>
      <c r="O518" s="89">
        <v>1.60845473575175</v>
      </c>
      <c r="P518" s="89">
        <v>51.821199999999997</v>
      </c>
      <c r="Q518" s="89">
        <v>0.210568008748137</v>
      </c>
      <c r="R518" s="89">
        <v>50.179465183058099</v>
      </c>
      <c r="S518" s="89">
        <v>0.90951137224994105</v>
      </c>
      <c r="T518" s="89">
        <v>1.03187832762712</v>
      </c>
      <c r="U518" s="89">
        <v>0.37265917602996301</v>
      </c>
      <c r="V518" s="89">
        <v>0.38453892733669898</v>
      </c>
      <c r="W518" s="89">
        <v>1</v>
      </c>
      <c r="X518" s="89">
        <v>0.56918537634408595</v>
      </c>
      <c r="Y518" s="89">
        <v>1.4289991847417001</v>
      </c>
      <c r="Z518" s="89">
        <v>47.634500000000003</v>
      </c>
      <c r="AA518" s="89">
        <v>-0.27350680021156898</v>
      </c>
      <c r="AB518" s="89">
        <v>49.892509390680999</v>
      </c>
      <c r="AC518" s="89">
        <v>0.57774619226506396</v>
      </c>
      <c r="AD518" s="89">
        <v>0.674070053443799</v>
      </c>
      <c r="AE518" s="89">
        <v>0.37319422150882797</v>
      </c>
      <c r="AF518" s="89">
        <v>0.25155904883737301</v>
      </c>
      <c r="AG518" s="89">
        <v>1</v>
      </c>
      <c r="AH518" s="89">
        <v>0.61321476793248997</v>
      </c>
      <c r="AI518" s="89">
        <v>1.3767332640853001</v>
      </c>
      <c r="AJ518" s="89">
        <v>42.339199999999998</v>
      </c>
      <c r="AK518" s="89">
        <v>-0.61554274073392001</v>
      </c>
      <c r="AL518" s="89">
        <v>51.476799578059101</v>
      </c>
      <c r="AM518" s="89">
        <v>0.38059526167569202</v>
      </c>
      <c r="AN518" s="89">
        <v>0.35663025242968499</v>
      </c>
      <c r="AO518" s="89">
        <v>0.126805778491172</v>
      </c>
      <c r="AP518" s="89">
        <v>4.5222776792849299E-2</v>
      </c>
      <c r="AQ518" s="89">
        <v>1</v>
      </c>
      <c r="AR518" s="89">
        <v>0.63865000000000005</v>
      </c>
      <c r="AS518" s="89">
        <v>1.50557769239126</v>
      </c>
      <c r="AT518" s="89">
        <v>49.156999999999996</v>
      </c>
      <c r="AU518" s="89">
        <v>5.1149974346420303E-2</v>
      </c>
      <c r="AV518" s="89">
        <v>49.789949999999997</v>
      </c>
      <c r="AW518" s="89">
        <v>0.77836383336884096</v>
      </c>
      <c r="AX518" s="89">
        <v>0.78102182217251104</v>
      </c>
      <c r="AY518" s="89">
        <v>0.12734082397003699</v>
      </c>
      <c r="AZ518" s="89">
        <v>9.9455962374027596E-2</v>
      </c>
      <c r="BA518" s="89">
        <v>-99</v>
      </c>
      <c r="BB518" s="89">
        <v>-99</v>
      </c>
      <c r="BC518" s="89">
        <v>-99</v>
      </c>
      <c r="BD518" s="89">
        <v>-99</v>
      </c>
      <c r="BE518" s="89">
        <v>-99</v>
      </c>
      <c r="BF518" s="89">
        <v>-99</v>
      </c>
      <c r="BG518" s="89">
        <v>-99</v>
      </c>
      <c r="BH518" s="89">
        <v>-99</v>
      </c>
      <c r="BI518" s="89">
        <v>-99</v>
      </c>
      <c r="BJ518" s="89">
        <v>-99</v>
      </c>
      <c r="BK518" s="89">
        <v>-99</v>
      </c>
      <c r="BL518" s="89">
        <v>-99</v>
      </c>
      <c r="BM518" s="89">
        <v>-99</v>
      </c>
      <c r="BN518" s="89">
        <v>-99</v>
      </c>
      <c r="BO518" s="89">
        <v>-99</v>
      </c>
      <c r="BP518" s="89">
        <v>-99</v>
      </c>
      <c r="BQ518" s="89">
        <v>-99</v>
      </c>
      <c r="BR518" s="89">
        <v>-99</v>
      </c>
      <c r="BS518" s="89">
        <v>-99</v>
      </c>
      <c r="BT518" s="89">
        <v>-99</v>
      </c>
      <c r="BU518" s="89">
        <v>-99</v>
      </c>
      <c r="BV518" s="89">
        <v>-99</v>
      </c>
      <c r="BW518" s="89">
        <v>-99</v>
      </c>
      <c r="BX518" s="89">
        <v>-99</v>
      </c>
      <c r="BY518" s="89">
        <v>-99</v>
      </c>
      <c r="BZ518" s="89">
        <v>-99</v>
      </c>
      <c r="CA518" s="89">
        <v>-99</v>
      </c>
      <c r="CB518" s="89">
        <v>-99</v>
      </c>
      <c r="CC518" s="89">
        <v>-99</v>
      </c>
      <c r="CD518" s="89">
        <v>-99</v>
      </c>
      <c r="CE518" s="89">
        <v>-99</v>
      </c>
      <c r="CF518" s="89">
        <v>-99</v>
      </c>
      <c r="CG518" s="89">
        <v>-99</v>
      </c>
      <c r="CH518" s="89">
        <v>-99</v>
      </c>
      <c r="CI518" s="89">
        <v>-99</v>
      </c>
      <c r="CJ518" s="89">
        <v>-99</v>
      </c>
      <c r="CK518" s="89">
        <v>-99</v>
      </c>
      <c r="CL518" s="89">
        <v>-99</v>
      </c>
      <c r="CM518" s="89">
        <v>-99</v>
      </c>
      <c r="CN518" s="89">
        <v>-99</v>
      </c>
      <c r="CO518" s="89">
        <v>-99</v>
      </c>
      <c r="CP518" s="89">
        <v>-99</v>
      </c>
      <c r="CQ518" s="89">
        <v>-99</v>
      </c>
      <c r="CR518" s="89">
        <v>-99</v>
      </c>
      <c r="CS518" s="89">
        <v>-99</v>
      </c>
      <c r="CT518" s="89">
        <v>-99</v>
      </c>
      <c r="CU518" s="86">
        <v>-99</v>
      </c>
      <c r="CV518" s="86">
        <v>0.78080000000000005</v>
      </c>
      <c r="CW518" s="86">
        <v>80</v>
      </c>
      <c r="CX518" s="86">
        <v>2</v>
      </c>
      <c r="CY518" s="86">
        <v>-7.3400000000000007E-2</v>
      </c>
      <c r="CZ518" s="86">
        <v>48</v>
      </c>
      <c r="DA518" s="86">
        <v>4</v>
      </c>
      <c r="DB518" s="86">
        <v>-9.5100000000000004E-2</v>
      </c>
      <c r="DC518" s="86">
        <v>42</v>
      </c>
      <c r="DD518" s="86">
        <v>-99</v>
      </c>
      <c r="DE518" s="86">
        <v>-99</v>
      </c>
      <c r="DF518" s="86">
        <v>-99</v>
      </c>
      <c r="DG518" s="86">
        <v>-99</v>
      </c>
      <c r="DH518" s="86">
        <v>-99</v>
      </c>
    </row>
    <row r="519" spans="1:112" x14ac:dyDescent="0.2">
      <c r="A519" s="85">
        <f>IF(ISERROR(SEARCH('School Lookup'!$F$3,Data!J519)),A518,A518+1)</f>
        <v>0</v>
      </c>
      <c r="B519" s="85">
        <f>IF(I519='School Lookup'!$G$13,1,0)</f>
        <v>0</v>
      </c>
      <c r="C519" s="85">
        <f t="shared" si="8"/>
        <v>517</v>
      </c>
      <c r="D519" s="86" t="s">
        <v>6478</v>
      </c>
      <c r="E519" s="86" t="s">
        <v>6581</v>
      </c>
      <c r="F519" s="86" t="s">
        <v>2754</v>
      </c>
      <c r="G519" s="86" t="s">
        <v>2956</v>
      </c>
      <c r="H519" s="86" t="s">
        <v>624</v>
      </c>
      <c r="I519" s="86" t="s">
        <v>4364</v>
      </c>
      <c r="J519" s="86" t="s">
        <v>1188</v>
      </c>
      <c r="K519" s="86" t="s">
        <v>74</v>
      </c>
      <c r="L519" s="86">
        <v>1</v>
      </c>
      <c r="M519" s="86">
        <v>1</v>
      </c>
      <c r="N519" s="89">
        <v>0.26158107202680098</v>
      </c>
      <c r="O519" s="89">
        <v>0.66080851999326595</v>
      </c>
      <c r="P519" s="89">
        <v>60.436</v>
      </c>
      <c r="Q519" s="89">
        <v>1.12435200777998</v>
      </c>
      <c r="R519" s="89">
        <v>49.413697654941402</v>
      </c>
      <c r="S519" s="89">
        <v>0.89258026388662104</v>
      </c>
      <c r="T519" s="89">
        <v>1.01266715952256</v>
      </c>
      <c r="U519" s="89">
        <v>0.40040241448692199</v>
      </c>
      <c r="V519" s="89">
        <v>0.405474375744444</v>
      </c>
      <c r="W519" s="89">
        <v>1</v>
      </c>
      <c r="X519" s="89">
        <v>0.282613065326633</v>
      </c>
      <c r="Y519" s="89">
        <v>0.75436257413934704</v>
      </c>
      <c r="Z519" s="89">
        <v>52.764699999999998</v>
      </c>
      <c r="AA519" s="89">
        <v>0.36624432196300299</v>
      </c>
      <c r="AB519" s="89">
        <v>47.4037065326633</v>
      </c>
      <c r="AC519" s="89">
        <v>0.56030344805117505</v>
      </c>
      <c r="AD519" s="89">
        <v>0.65376055936041</v>
      </c>
      <c r="AE519" s="89">
        <v>0.40040241448692199</v>
      </c>
      <c r="AF519" s="89">
        <v>0.26176730646422802</v>
      </c>
      <c r="AG519" s="89">
        <v>-99</v>
      </c>
      <c r="AH519" s="89">
        <v>-99</v>
      </c>
      <c r="AI519" s="89">
        <v>-99</v>
      </c>
      <c r="AJ519" s="89">
        <v>-99</v>
      </c>
      <c r="AK519" s="89">
        <v>-99</v>
      </c>
      <c r="AL519" s="89">
        <v>-99</v>
      </c>
      <c r="AM519" s="89">
        <v>-99</v>
      </c>
      <c r="AN519" s="89">
        <v>-99</v>
      </c>
      <c r="AO519" s="89">
        <v>-99</v>
      </c>
      <c r="AP519" s="89">
        <v>-99</v>
      </c>
      <c r="AQ519" s="89">
        <v>1</v>
      </c>
      <c r="AR519" s="89">
        <v>0.224962626262626</v>
      </c>
      <c r="AS519" s="89">
        <v>0.57568460120294995</v>
      </c>
      <c r="AT519" s="89">
        <v>-99</v>
      </c>
      <c r="AU519" s="89">
        <v>-99</v>
      </c>
      <c r="AV519" s="89">
        <v>49.158216161616203</v>
      </c>
      <c r="AW519" s="89">
        <v>0.57568460120294995</v>
      </c>
      <c r="AX519" s="89">
        <v>0.567439464582422</v>
      </c>
      <c r="AY519" s="89">
        <v>0.199195171026157</v>
      </c>
      <c r="AZ519" s="89">
        <v>0.11303120119448699</v>
      </c>
      <c r="BA519" s="89">
        <v>-99</v>
      </c>
      <c r="BB519" s="89">
        <v>-99</v>
      </c>
      <c r="BC519" s="89">
        <v>-99</v>
      </c>
      <c r="BD519" s="89">
        <v>-99</v>
      </c>
      <c r="BE519" s="89">
        <v>-99</v>
      </c>
      <c r="BF519" s="89">
        <v>-99</v>
      </c>
      <c r="BG519" s="89">
        <v>-99</v>
      </c>
      <c r="BH519" s="89">
        <v>-99</v>
      </c>
      <c r="BI519" s="89">
        <v>-99</v>
      </c>
      <c r="BJ519" s="89">
        <v>-99</v>
      </c>
      <c r="BK519" s="89">
        <v>-99</v>
      </c>
      <c r="BL519" s="89">
        <v>-99</v>
      </c>
      <c r="BM519" s="89">
        <v>-99</v>
      </c>
      <c r="BN519" s="89">
        <v>-99</v>
      </c>
      <c r="BO519" s="89">
        <v>-99</v>
      </c>
      <c r="BP519" s="89">
        <v>-99</v>
      </c>
      <c r="BQ519" s="89">
        <v>-99</v>
      </c>
      <c r="BR519" s="89">
        <v>-99</v>
      </c>
      <c r="BS519" s="89">
        <v>-99</v>
      </c>
      <c r="BT519" s="89">
        <v>-99</v>
      </c>
      <c r="BU519" s="89">
        <v>-99</v>
      </c>
      <c r="BV519" s="89">
        <v>-99</v>
      </c>
      <c r="BW519" s="89">
        <v>-99</v>
      </c>
      <c r="BX519" s="89">
        <v>-99</v>
      </c>
      <c r="BY519" s="89">
        <v>-99</v>
      </c>
      <c r="BZ519" s="89">
        <v>-99</v>
      </c>
      <c r="CA519" s="89">
        <v>-99</v>
      </c>
      <c r="CB519" s="89">
        <v>-99</v>
      </c>
      <c r="CC519" s="89">
        <v>-99</v>
      </c>
      <c r="CD519" s="89">
        <v>-99</v>
      </c>
      <c r="CE519" s="89">
        <v>-99</v>
      </c>
      <c r="CF519" s="89">
        <v>-99</v>
      </c>
      <c r="CG519" s="89">
        <v>-99</v>
      </c>
      <c r="CH519" s="89">
        <v>-99</v>
      </c>
      <c r="CI519" s="89">
        <v>-99</v>
      </c>
      <c r="CJ519" s="89">
        <v>-99</v>
      </c>
      <c r="CK519" s="89">
        <v>-99</v>
      </c>
      <c r="CL519" s="89">
        <v>-99</v>
      </c>
      <c r="CM519" s="89">
        <v>-99</v>
      </c>
      <c r="CN519" s="89">
        <v>-99</v>
      </c>
      <c r="CO519" s="89">
        <v>-99</v>
      </c>
      <c r="CP519" s="89">
        <v>-99</v>
      </c>
      <c r="CQ519" s="89">
        <v>-99</v>
      </c>
      <c r="CR519" s="89">
        <v>-99</v>
      </c>
      <c r="CS519" s="89">
        <v>-99</v>
      </c>
      <c r="CT519" s="89">
        <v>-99</v>
      </c>
      <c r="CU519" s="86">
        <v>-99</v>
      </c>
      <c r="CV519" s="86">
        <v>0.78029999999999999</v>
      </c>
      <c r="CW519" s="86">
        <v>80</v>
      </c>
      <c r="CX519" s="86">
        <v>2</v>
      </c>
      <c r="CY519" s="86">
        <v>-2.3E-2</v>
      </c>
      <c r="CZ519" s="86">
        <v>50</v>
      </c>
      <c r="DA519" s="86">
        <v>2</v>
      </c>
      <c r="DB519" s="86">
        <v>0.5968</v>
      </c>
      <c r="DC519" s="86">
        <v>77</v>
      </c>
      <c r="DD519" s="86">
        <v>-99</v>
      </c>
      <c r="DE519" s="86">
        <v>-99</v>
      </c>
      <c r="DF519" s="86">
        <v>-99</v>
      </c>
      <c r="DG519" s="86">
        <v>-99</v>
      </c>
      <c r="DH519" s="86">
        <v>-99</v>
      </c>
    </row>
    <row r="520" spans="1:112" x14ac:dyDescent="0.2">
      <c r="A520" s="85">
        <f>IF(ISERROR(SEARCH('School Lookup'!$F$3,Data!J520)),A519,A519+1)</f>
        <v>0</v>
      </c>
      <c r="B520" s="85">
        <f>IF(I520='School Lookup'!$G$13,1,0)</f>
        <v>0</v>
      </c>
      <c r="C520" s="85">
        <f t="shared" si="8"/>
        <v>518</v>
      </c>
      <c r="D520" s="86" t="s">
        <v>6478</v>
      </c>
      <c r="E520" s="86" t="s">
        <v>6760</v>
      </c>
      <c r="F520" s="86" t="s">
        <v>2767</v>
      </c>
      <c r="G520" s="86" t="s">
        <v>2803</v>
      </c>
      <c r="H520" s="86" t="s">
        <v>961</v>
      </c>
      <c r="I520" s="86" t="s">
        <v>4372</v>
      </c>
      <c r="J520" s="86" t="s">
        <v>2688</v>
      </c>
      <c r="K520" s="86" t="s">
        <v>26</v>
      </c>
      <c r="L520" s="86">
        <v>1</v>
      </c>
      <c r="M520" s="86">
        <v>1</v>
      </c>
      <c r="N520" s="89">
        <v>0.36082819237147601</v>
      </c>
      <c r="O520" s="89">
        <v>0.87572805191186398</v>
      </c>
      <c r="P520" s="89">
        <v>59.866300000000003</v>
      </c>
      <c r="Q520" s="89">
        <v>1.0639231244340599</v>
      </c>
      <c r="R520" s="89">
        <v>52.902136981757899</v>
      </c>
      <c r="S520" s="89">
        <v>0.96982558817296005</v>
      </c>
      <c r="T520" s="89">
        <v>1.10031487155135</v>
      </c>
      <c r="U520" s="89">
        <v>0.37039312039312</v>
      </c>
      <c r="V520" s="89">
        <v>0.40754905868885999</v>
      </c>
      <c r="W520" s="89">
        <v>1</v>
      </c>
      <c r="X520" s="89">
        <v>2.8557003257328999E-3</v>
      </c>
      <c r="Y520" s="89">
        <v>9.5769425885893794E-2</v>
      </c>
      <c r="Z520" s="89">
        <v>57.865299999999998</v>
      </c>
      <c r="AA520" s="89">
        <v>1.00230423654014</v>
      </c>
      <c r="AB520" s="89">
        <v>49.674249837133601</v>
      </c>
      <c r="AC520" s="89">
        <v>0.54903683121301705</v>
      </c>
      <c r="AD520" s="89">
        <v>0.64064225152945597</v>
      </c>
      <c r="AE520" s="89">
        <v>0.37714987714987702</v>
      </c>
      <c r="AF520" s="89">
        <v>0.24161814646135499</v>
      </c>
      <c r="AG520" s="89">
        <v>1</v>
      </c>
      <c r="AH520" s="89">
        <v>0.1595</v>
      </c>
      <c r="AI520" s="89">
        <v>0.40029531236416499</v>
      </c>
      <c r="AJ520" s="89">
        <v>-99</v>
      </c>
      <c r="AK520" s="89">
        <v>-99</v>
      </c>
      <c r="AL520" s="89">
        <v>50.253794923857903</v>
      </c>
      <c r="AM520" s="89">
        <v>0.40029531236416499</v>
      </c>
      <c r="AN520" s="89">
        <v>0.37732601109207298</v>
      </c>
      <c r="AO520" s="89">
        <v>0.121007371007371</v>
      </c>
      <c r="AP520" s="89">
        <v>4.5659228614949803E-2</v>
      </c>
      <c r="AQ520" s="89">
        <v>1</v>
      </c>
      <c r="AR520" s="89">
        <v>0.258435046728972</v>
      </c>
      <c r="AS520" s="89">
        <v>0.65092444296027996</v>
      </c>
      <c r="AT520" s="89">
        <v>-99</v>
      </c>
      <c r="AU520" s="89">
        <v>-99</v>
      </c>
      <c r="AV520" s="89">
        <v>48.130828504672898</v>
      </c>
      <c r="AW520" s="89">
        <v>0.65092444296027996</v>
      </c>
      <c r="AX520" s="89">
        <v>0.64672683219037996</v>
      </c>
      <c r="AY520" s="89">
        <v>0.13144963144963101</v>
      </c>
      <c r="AZ520" s="89">
        <v>8.5012003740013095E-2</v>
      </c>
      <c r="BA520" s="89">
        <v>-99</v>
      </c>
      <c r="BB520" s="89">
        <v>-99</v>
      </c>
      <c r="BC520" s="89">
        <v>-99</v>
      </c>
      <c r="BD520" s="89">
        <v>-99</v>
      </c>
      <c r="BE520" s="89">
        <v>-99</v>
      </c>
      <c r="BF520" s="89">
        <v>-99</v>
      </c>
      <c r="BG520" s="89">
        <v>-99</v>
      </c>
      <c r="BH520" s="89">
        <v>-99</v>
      </c>
      <c r="BI520" s="89">
        <v>-99</v>
      </c>
      <c r="BJ520" s="89">
        <v>-99</v>
      </c>
      <c r="BK520" s="89">
        <v>-99</v>
      </c>
      <c r="BL520" s="89">
        <v>-99</v>
      </c>
      <c r="BM520" s="89">
        <v>-99</v>
      </c>
      <c r="BN520" s="89">
        <v>-99</v>
      </c>
      <c r="BO520" s="89">
        <v>-99</v>
      </c>
      <c r="BP520" s="89">
        <v>-99</v>
      </c>
      <c r="BQ520" s="89">
        <v>-99</v>
      </c>
      <c r="BR520" s="89">
        <v>-99</v>
      </c>
      <c r="BS520" s="89">
        <v>-99</v>
      </c>
      <c r="BT520" s="89">
        <v>-99</v>
      </c>
      <c r="BU520" s="89">
        <v>-99</v>
      </c>
      <c r="BV520" s="89">
        <v>-99</v>
      </c>
      <c r="BW520" s="89">
        <v>-99</v>
      </c>
      <c r="BX520" s="89">
        <v>-99</v>
      </c>
      <c r="BY520" s="89">
        <v>-99</v>
      </c>
      <c r="BZ520" s="89">
        <v>-99</v>
      </c>
      <c r="CA520" s="89">
        <v>-99</v>
      </c>
      <c r="CB520" s="89">
        <v>-99</v>
      </c>
      <c r="CC520" s="89">
        <v>-99</v>
      </c>
      <c r="CD520" s="89">
        <v>-99</v>
      </c>
      <c r="CE520" s="89">
        <v>-99</v>
      </c>
      <c r="CF520" s="89">
        <v>-99</v>
      </c>
      <c r="CG520" s="89">
        <v>-99</v>
      </c>
      <c r="CH520" s="89">
        <v>-99</v>
      </c>
      <c r="CI520" s="89">
        <v>-99</v>
      </c>
      <c r="CJ520" s="89">
        <v>-99</v>
      </c>
      <c r="CK520" s="89">
        <v>-99</v>
      </c>
      <c r="CL520" s="89">
        <v>-99</v>
      </c>
      <c r="CM520" s="89">
        <v>-99</v>
      </c>
      <c r="CN520" s="89">
        <v>-99</v>
      </c>
      <c r="CO520" s="89">
        <v>-99</v>
      </c>
      <c r="CP520" s="89">
        <v>-99</v>
      </c>
      <c r="CQ520" s="89">
        <v>-99</v>
      </c>
      <c r="CR520" s="89">
        <v>-99</v>
      </c>
      <c r="CS520" s="89">
        <v>-99</v>
      </c>
      <c r="CT520" s="89">
        <v>-99</v>
      </c>
      <c r="CU520" s="86">
        <v>-99</v>
      </c>
      <c r="CV520" s="86">
        <v>0.77980000000000005</v>
      </c>
      <c r="CW520" s="86">
        <v>80</v>
      </c>
      <c r="CX520" s="86">
        <v>2</v>
      </c>
      <c r="CY520" s="86">
        <v>-0.9728</v>
      </c>
      <c r="CZ520" s="86">
        <v>11</v>
      </c>
      <c r="DA520" s="86">
        <v>2</v>
      </c>
      <c r="DB520" s="86">
        <v>0.77210000000000001</v>
      </c>
      <c r="DC520" s="86">
        <v>84</v>
      </c>
      <c r="DD520" s="86">
        <v>-99</v>
      </c>
      <c r="DE520" s="86">
        <v>-99</v>
      </c>
      <c r="DF520" s="86">
        <v>-99</v>
      </c>
      <c r="DG520" s="86">
        <v>-99</v>
      </c>
      <c r="DH520" s="86">
        <v>-99</v>
      </c>
    </row>
    <row r="521" spans="1:112" x14ac:dyDescent="0.2">
      <c r="A521" s="85">
        <f>IF(ISERROR(SEARCH('School Lookup'!$F$3,Data!J521)),A520,A520+1)</f>
        <v>0</v>
      </c>
      <c r="B521" s="85">
        <f>IF(I521='School Lookup'!$G$13,1,0)</f>
        <v>0</v>
      </c>
      <c r="C521" s="85">
        <f t="shared" si="8"/>
        <v>519</v>
      </c>
      <c r="D521" s="86" t="s">
        <v>6478</v>
      </c>
      <c r="E521" s="86" t="s">
        <v>6491</v>
      </c>
      <c r="F521" s="86" t="s">
        <v>190</v>
      </c>
      <c r="G521" s="86" t="s">
        <v>2976</v>
      </c>
      <c r="H521" s="86" t="s">
        <v>65</v>
      </c>
      <c r="I521" s="86" t="s">
        <v>5373</v>
      </c>
      <c r="J521" s="86" t="s">
        <v>66</v>
      </c>
      <c r="K521" s="86" t="s">
        <v>6485</v>
      </c>
      <c r="L521" s="86">
        <v>1</v>
      </c>
      <c r="M521" s="86">
        <v>1</v>
      </c>
      <c r="N521" s="89">
        <v>0.19993597122302201</v>
      </c>
      <c r="O521" s="89">
        <v>0.52731612077995405</v>
      </c>
      <c r="P521" s="89">
        <v>54.347200000000001</v>
      </c>
      <c r="Q521" s="89">
        <v>0.47850439514763898</v>
      </c>
      <c r="R521" s="89">
        <v>48.920868345323697</v>
      </c>
      <c r="S521" s="89">
        <v>0.50291025796379596</v>
      </c>
      <c r="T521" s="89">
        <v>0.57052150500010801</v>
      </c>
      <c r="U521" s="89">
        <v>0.37365591397849501</v>
      </c>
      <c r="V521" s="89">
        <v>0.21317873439520199</v>
      </c>
      <c r="W521" s="89">
        <v>1</v>
      </c>
      <c r="X521" s="89">
        <v>0.19524316546762599</v>
      </c>
      <c r="Y521" s="89">
        <v>0.54867999126776701</v>
      </c>
      <c r="Z521" s="89">
        <v>56.7014</v>
      </c>
      <c r="AA521" s="89">
        <v>0.85716246212608405</v>
      </c>
      <c r="AB521" s="89">
        <v>53.717025179856101</v>
      </c>
      <c r="AC521" s="89">
        <v>0.70292122669692603</v>
      </c>
      <c r="AD521" s="89">
        <v>0.81981785493696302</v>
      </c>
      <c r="AE521" s="89">
        <v>0.37365591397849501</v>
      </c>
      <c r="AF521" s="89">
        <v>0.30632978988235998</v>
      </c>
      <c r="AG521" s="89">
        <v>1</v>
      </c>
      <c r="AH521" s="89">
        <v>0.344885430463576</v>
      </c>
      <c r="AI521" s="89">
        <v>0.79926264337184805</v>
      </c>
      <c r="AJ521" s="89">
        <v>-99</v>
      </c>
      <c r="AK521" s="89">
        <v>-99</v>
      </c>
      <c r="AL521" s="89">
        <v>41.0595860927152</v>
      </c>
      <c r="AM521" s="89">
        <v>0.79926264337184805</v>
      </c>
      <c r="AN521" s="89">
        <v>0.79645851624563502</v>
      </c>
      <c r="AO521" s="89">
        <v>0.135304659498208</v>
      </c>
      <c r="AP521" s="89">
        <v>0.10776454834506401</v>
      </c>
      <c r="AQ521" s="89">
        <v>1</v>
      </c>
      <c r="AR521" s="89">
        <v>0.53367022900763394</v>
      </c>
      <c r="AS521" s="89">
        <v>1.2696024851268799</v>
      </c>
      <c r="AT521" s="89">
        <v>-99</v>
      </c>
      <c r="AU521" s="89">
        <v>-99</v>
      </c>
      <c r="AV521" s="89">
        <v>61.068715267175598</v>
      </c>
      <c r="AW521" s="89">
        <v>1.2696024851268799</v>
      </c>
      <c r="AX521" s="89">
        <v>1.2986866478216601</v>
      </c>
      <c r="AY521" s="89">
        <v>0.117383512544803</v>
      </c>
      <c r="AZ521" s="89">
        <v>0.152444400416342</v>
      </c>
      <c r="BA521" s="89">
        <v>-99</v>
      </c>
      <c r="BB521" s="89">
        <v>-99</v>
      </c>
      <c r="BC521" s="89">
        <v>-99</v>
      </c>
      <c r="BD521" s="89">
        <v>-99</v>
      </c>
      <c r="BE521" s="89">
        <v>-99</v>
      </c>
      <c r="BF521" s="89">
        <v>-99</v>
      </c>
      <c r="BG521" s="89">
        <v>-99</v>
      </c>
      <c r="BH521" s="89">
        <v>-99</v>
      </c>
      <c r="BI521" s="89">
        <v>-99</v>
      </c>
      <c r="BJ521" s="89">
        <v>-99</v>
      </c>
      <c r="BK521" s="89">
        <v>-99</v>
      </c>
      <c r="BL521" s="89">
        <v>-99</v>
      </c>
      <c r="BM521" s="89">
        <v>-99</v>
      </c>
      <c r="BN521" s="89">
        <v>-99</v>
      </c>
      <c r="BO521" s="89">
        <v>-99</v>
      </c>
      <c r="BP521" s="89">
        <v>-99</v>
      </c>
      <c r="BQ521" s="89">
        <v>-99</v>
      </c>
      <c r="BR521" s="89">
        <v>-99</v>
      </c>
      <c r="BS521" s="89">
        <v>-99</v>
      </c>
      <c r="BT521" s="89">
        <v>-99</v>
      </c>
      <c r="BU521" s="89">
        <v>-99</v>
      </c>
      <c r="BV521" s="89">
        <v>-99</v>
      </c>
      <c r="BW521" s="89">
        <v>-99</v>
      </c>
      <c r="BX521" s="89">
        <v>-99</v>
      </c>
      <c r="BY521" s="89">
        <v>-99</v>
      </c>
      <c r="BZ521" s="89">
        <v>-99</v>
      </c>
      <c r="CA521" s="89">
        <v>-99</v>
      </c>
      <c r="CB521" s="89">
        <v>-99</v>
      </c>
      <c r="CC521" s="89">
        <v>-99</v>
      </c>
      <c r="CD521" s="89">
        <v>-99</v>
      </c>
      <c r="CE521" s="89">
        <v>-99</v>
      </c>
      <c r="CF521" s="89">
        <v>-99</v>
      </c>
      <c r="CG521" s="89">
        <v>-99</v>
      </c>
      <c r="CH521" s="89">
        <v>-99</v>
      </c>
      <c r="CI521" s="89">
        <v>-99</v>
      </c>
      <c r="CJ521" s="89">
        <v>-99</v>
      </c>
      <c r="CK521" s="89">
        <v>-99</v>
      </c>
      <c r="CL521" s="89">
        <v>-99</v>
      </c>
      <c r="CM521" s="89">
        <v>-99</v>
      </c>
      <c r="CN521" s="89">
        <v>-99</v>
      </c>
      <c r="CO521" s="89">
        <v>-99</v>
      </c>
      <c r="CP521" s="89">
        <v>-99</v>
      </c>
      <c r="CQ521" s="89">
        <v>-99</v>
      </c>
      <c r="CR521" s="89">
        <v>-99</v>
      </c>
      <c r="CS521" s="89">
        <v>-99</v>
      </c>
      <c r="CT521" s="89">
        <v>-99</v>
      </c>
      <c r="CU521" s="86">
        <v>-99</v>
      </c>
      <c r="CV521" s="86">
        <v>0.77969999999999995</v>
      </c>
      <c r="CW521" s="86">
        <v>80</v>
      </c>
      <c r="CX521" s="86">
        <v>2</v>
      </c>
      <c r="CY521" s="86">
        <v>6.1499999999999999E-2</v>
      </c>
      <c r="CZ521" s="86">
        <v>55</v>
      </c>
      <c r="DA521" s="86">
        <v>2</v>
      </c>
      <c r="DB521" s="86">
        <v>0.49909999999999999</v>
      </c>
      <c r="DC521" s="86">
        <v>72</v>
      </c>
      <c r="DD521" s="86">
        <v>-99</v>
      </c>
      <c r="DE521" s="86">
        <v>-99</v>
      </c>
      <c r="DF521" s="86">
        <v>-99</v>
      </c>
      <c r="DG521" s="86">
        <v>-99</v>
      </c>
      <c r="DH521" s="86">
        <v>-99</v>
      </c>
    </row>
    <row r="522" spans="1:112" x14ac:dyDescent="0.2">
      <c r="A522" s="85">
        <f>IF(ISERROR(SEARCH('School Lookup'!$F$3,Data!J522)),A521,A521+1)</f>
        <v>0</v>
      </c>
      <c r="B522" s="85">
        <f>IF(I522='School Lookup'!$G$13,1,0)</f>
        <v>0</v>
      </c>
      <c r="C522" s="85">
        <f t="shared" si="8"/>
        <v>520</v>
      </c>
      <c r="D522" s="86" t="s">
        <v>6478</v>
      </c>
      <c r="E522" s="86" t="s">
        <v>6539</v>
      </c>
      <c r="F522" s="86" t="s">
        <v>2750</v>
      </c>
      <c r="G522" s="86" t="s">
        <v>2827</v>
      </c>
      <c r="H522" s="86" t="s">
        <v>266</v>
      </c>
      <c r="I522" s="86" t="s">
        <v>5419</v>
      </c>
      <c r="J522" s="86" t="s">
        <v>705</v>
      </c>
      <c r="K522" s="86" t="s">
        <v>26</v>
      </c>
      <c r="L522" s="86">
        <v>1</v>
      </c>
      <c r="M522" s="86">
        <v>1</v>
      </c>
      <c r="N522" s="89">
        <v>2.2000000000000001E-3</v>
      </c>
      <c r="O522" s="89">
        <v>9.9119088653154303E-2</v>
      </c>
      <c r="P522" s="89">
        <v>38.920400000000001</v>
      </c>
      <c r="Q522" s="89">
        <v>-1.15783806158547</v>
      </c>
      <c r="R522" s="89">
        <v>48.84395</v>
      </c>
      <c r="S522" s="89">
        <v>-0.52935948646615705</v>
      </c>
      <c r="T522" s="89">
        <v>-0.60076079760825796</v>
      </c>
      <c r="U522" s="89">
        <v>0.37649619151251401</v>
      </c>
      <c r="V522" s="89">
        <v>-0.22618415230952901</v>
      </c>
      <c r="W522" s="89">
        <v>1</v>
      </c>
      <c r="X522" s="89">
        <v>0.52395000000000003</v>
      </c>
      <c r="Y522" s="89">
        <v>1.3225079439524301</v>
      </c>
      <c r="Z522" s="89">
        <v>62</v>
      </c>
      <c r="AA522" s="89">
        <v>1.5179135626590401</v>
      </c>
      <c r="AB522" s="89">
        <v>48.843899999999998</v>
      </c>
      <c r="AC522" s="89">
        <v>1.42021075330574</v>
      </c>
      <c r="AD522" s="89">
        <v>1.6549953486904301</v>
      </c>
      <c r="AE522" s="89">
        <v>0.37649619151251401</v>
      </c>
      <c r="AF522" s="89">
        <v>0.62309944575287302</v>
      </c>
      <c r="AG522" s="89">
        <v>1</v>
      </c>
      <c r="AH522" s="89">
        <v>0.687665811965812</v>
      </c>
      <c r="AI522" s="89">
        <v>1.5369590933451001</v>
      </c>
      <c r="AJ522" s="89">
        <v>-99</v>
      </c>
      <c r="AK522" s="89">
        <v>-99</v>
      </c>
      <c r="AL522" s="89">
        <v>55.5555427350427</v>
      </c>
      <c r="AM522" s="89">
        <v>1.5369590933451001</v>
      </c>
      <c r="AN522" s="89">
        <v>1.57144066914332</v>
      </c>
      <c r="AO522" s="89">
        <v>0.12731229597388499</v>
      </c>
      <c r="AP522" s="89">
        <v>0.200063719575374</v>
      </c>
      <c r="AQ522" s="89">
        <v>1</v>
      </c>
      <c r="AR522" s="89">
        <v>0.62770000000000004</v>
      </c>
      <c r="AS522" s="89">
        <v>1.48096410736322</v>
      </c>
      <c r="AT522" s="89">
        <v>-99</v>
      </c>
      <c r="AU522" s="89">
        <v>-99</v>
      </c>
      <c r="AV522" s="89">
        <v>43.63635</v>
      </c>
      <c r="AW522" s="89">
        <v>1.48096410736322</v>
      </c>
      <c r="AX522" s="89">
        <v>1.52141846449024</v>
      </c>
      <c r="AY522" s="89">
        <v>0.119695321001088</v>
      </c>
      <c r="AZ522" s="89">
        <v>0.182106671484142</v>
      </c>
      <c r="BA522" s="89">
        <v>-99</v>
      </c>
      <c r="BB522" s="89">
        <v>-99</v>
      </c>
      <c r="BC522" s="89">
        <v>-99</v>
      </c>
      <c r="BD522" s="89">
        <v>-99</v>
      </c>
      <c r="BE522" s="89">
        <v>-99</v>
      </c>
      <c r="BF522" s="89">
        <v>-99</v>
      </c>
      <c r="BG522" s="89">
        <v>-99</v>
      </c>
      <c r="BH522" s="89">
        <v>-99</v>
      </c>
      <c r="BI522" s="89">
        <v>-99</v>
      </c>
      <c r="BJ522" s="89">
        <v>-99</v>
      </c>
      <c r="BK522" s="89">
        <v>-99</v>
      </c>
      <c r="BL522" s="89">
        <v>-99</v>
      </c>
      <c r="BM522" s="89">
        <v>-99</v>
      </c>
      <c r="BN522" s="89">
        <v>-99</v>
      </c>
      <c r="BO522" s="89">
        <v>-99</v>
      </c>
      <c r="BP522" s="89">
        <v>-99</v>
      </c>
      <c r="BQ522" s="89">
        <v>-99</v>
      </c>
      <c r="BR522" s="89">
        <v>-99</v>
      </c>
      <c r="BS522" s="89">
        <v>-99</v>
      </c>
      <c r="BT522" s="89">
        <v>-99</v>
      </c>
      <c r="BU522" s="89">
        <v>-99</v>
      </c>
      <c r="BV522" s="89">
        <v>-99</v>
      </c>
      <c r="BW522" s="89">
        <v>-99</v>
      </c>
      <c r="BX522" s="89">
        <v>-99</v>
      </c>
      <c r="BY522" s="89">
        <v>-99</v>
      </c>
      <c r="BZ522" s="89">
        <v>-99</v>
      </c>
      <c r="CA522" s="89">
        <v>-99</v>
      </c>
      <c r="CB522" s="89">
        <v>-99</v>
      </c>
      <c r="CC522" s="89">
        <v>-99</v>
      </c>
      <c r="CD522" s="89">
        <v>-99</v>
      </c>
      <c r="CE522" s="89">
        <v>-99</v>
      </c>
      <c r="CF522" s="89">
        <v>-99</v>
      </c>
      <c r="CG522" s="89">
        <v>-99</v>
      </c>
      <c r="CH522" s="89">
        <v>-99</v>
      </c>
      <c r="CI522" s="89">
        <v>-99</v>
      </c>
      <c r="CJ522" s="89">
        <v>-99</v>
      </c>
      <c r="CK522" s="89">
        <v>-99</v>
      </c>
      <c r="CL522" s="89">
        <v>-99</v>
      </c>
      <c r="CM522" s="89">
        <v>-99</v>
      </c>
      <c r="CN522" s="89">
        <v>-99</v>
      </c>
      <c r="CO522" s="89">
        <v>-99</v>
      </c>
      <c r="CP522" s="89">
        <v>-99</v>
      </c>
      <c r="CQ522" s="89">
        <v>-99</v>
      </c>
      <c r="CR522" s="89">
        <v>-99</v>
      </c>
      <c r="CS522" s="89">
        <v>-99</v>
      </c>
      <c r="CT522" s="89">
        <v>-99</v>
      </c>
      <c r="CU522" s="86">
        <v>-99</v>
      </c>
      <c r="CV522" s="86">
        <v>0.77910000000000001</v>
      </c>
      <c r="CW522" s="86">
        <v>80</v>
      </c>
      <c r="CX522" s="86">
        <v>2</v>
      </c>
      <c r="CY522" s="86">
        <v>-0.71330000000000005</v>
      </c>
      <c r="CZ522" s="86">
        <v>20</v>
      </c>
      <c r="DA522" s="86">
        <v>2</v>
      </c>
      <c r="DB522" s="86">
        <v>0.1356</v>
      </c>
      <c r="DC522" s="86">
        <v>54</v>
      </c>
      <c r="DD522" s="86">
        <v>-99</v>
      </c>
      <c r="DE522" s="86">
        <v>-99</v>
      </c>
      <c r="DF522" s="86">
        <v>-99</v>
      </c>
      <c r="DG522" s="86">
        <v>-99</v>
      </c>
      <c r="DH522" s="86">
        <v>-99</v>
      </c>
    </row>
    <row r="523" spans="1:112" x14ac:dyDescent="0.2">
      <c r="A523" s="85">
        <f>IF(ISERROR(SEARCH('School Lookup'!$F$3,Data!J523)),A522,A522+1)</f>
        <v>0</v>
      </c>
      <c r="B523" s="85">
        <f>IF(I523='School Lookup'!$G$13,1,0)</f>
        <v>0</v>
      </c>
      <c r="C523" s="85">
        <f t="shared" si="8"/>
        <v>521</v>
      </c>
      <c r="D523" s="86" t="s">
        <v>6478</v>
      </c>
      <c r="E523" s="86" t="s">
        <v>6621</v>
      </c>
      <c r="F523" s="86" t="s">
        <v>2757</v>
      </c>
      <c r="G523" s="86" t="s">
        <v>3138</v>
      </c>
      <c r="H523" s="86" t="s">
        <v>409</v>
      </c>
      <c r="I523" s="86" t="s">
        <v>4778</v>
      </c>
      <c r="J523" s="86" t="s">
        <v>623</v>
      </c>
      <c r="K523" s="86" t="s">
        <v>26</v>
      </c>
      <c r="L523" s="86">
        <v>1</v>
      </c>
      <c r="M523" s="86">
        <v>1</v>
      </c>
      <c r="N523" s="89">
        <v>4.0684615384615402E-2</v>
      </c>
      <c r="O523" s="89">
        <v>0.182457481704803</v>
      </c>
      <c r="P523" s="89">
        <v>68.196700000000007</v>
      </c>
      <c r="Q523" s="89">
        <v>1.9475404139282799</v>
      </c>
      <c r="R523" s="89">
        <v>55.3846323076923</v>
      </c>
      <c r="S523" s="89">
        <v>1.06499894781654</v>
      </c>
      <c r="T523" s="89">
        <v>1.20830493173844</v>
      </c>
      <c r="U523" s="89">
        <v>0.42951541850220298</v>
      </c>
      <c r="V523" s="89">
        <v>0.51898559843391301</v>
      </c>
      <c r="W523" s="89">
        <v>1</v>
      </c>
      <c r="X523" s="89">
        <v>9.2056923076923106E-2</v>
      </c>
      <c r="Y523" s="89">
        <v>0.30576323291068802</v>
      </c>
      <c r="Z523" s="89">
        <v>52.950800000000001</v>
      </c>
      <c r="AA523" s="89">
        <v>0.38945154270228999</v>
      </c>
      <c r="AB523" s="89">
        <v>55.3846353846154</v>
      </c>
      <c r="AC523" s="89">
        <v>0.34760738780648898</v>
      </c>
      <c r="AD523" s="89">
        <v>0.40610747655822199</v>
      </c>
      <c r="AE523" s="89">
        <v>0.42951541850220298</v>
      </c>
      <c r="AF523" s="89">
        <v>0.174429422750778</v>
      </c>
      <c r="AG523" s="89">
        <v>1</v>
      </c>
      <c r="AH523" s="89">
        <v>0.25856875000000001</v>
      </c>
      <c r="AI523" s="89">
        <v>0.61350081980307403</v>
      </c>
      <c r="AJ523" s="89">
        <v>-99</v>
      </c>
      <c r="AK523" s="89">
        <v>-99</v>
      </c>
      <c r="AL523" s="89">
        <v>54.687501562500003</v>
      </c>
      <c r="AM523" s="89">
        <v>0.61350081980307403</v>
      </c>
      <c r="AN523" s="89">
        <v>0.60130765445044998</v>
      </c>
      <c r="AO523" s="89">
        <v>0.140969162995595</v>
      </c>
      <c r="AP523" s="89">
        <v>8.4765836750724202E-2</v>
      </c>
      <c r="AQ523" s="89">
        <v>-99</v>
      </c>
      <c r="AR523" s="89">
        <v>-99</v>
      </c>
      <c r="AS523" s="89">
        <v>-99</v>
      </c>
      <c r="AT523" s="89">
        <v>-99</v>
      </c>
      <c r="AU523" s="89">
        <v>-99</v>
      </c>
      <c r="AV523" s="89">
        <v>-99</v>
      </c>
      <c r="AW523" s="89">
        <v>-99</v>
      </c>
      <c r="AX523" s="89">
        <v>-99</v>
      </c>
      <c r="AY523" s="89">
        <v>-99</v>
      </c>
      <c r="AZ523" s="89">
        <v>-99</v>
      </c>
      <c r="BA523" s="89">
        <v>-99</v>
      </c>
      <c r="BB523" s="89">
        <v>-99</v>
      </c>
      <c r="BC523" s="89">
        <v>-99</v>
      </c>
      <c r="BD523" s="89">
        <v>-99</v>
      </c>
      <c r="BE523" s="89">
        <v>-99</v>
      </c>
      <c r="BF523" s="89">
        <v>-99</v>
      </c>
      <c r="BG523" s="89">
        <v>-99</v>
      </c>
      <c r="BH523" s="89">
        <v>-99</v>
      </c>
      <c r="BI523" s="89">
        <v>-99</v>
      </c>
      <c r="BJ523" s="89">
        <v>-99</v>
      </c>
      <c r="BK523" s="89">
        <v>-99</v>
      </c>
      <c r="BL523" s="89">
        <v>-99</v>
      </c>
      <c r="BM523" s="89">
        <v>-99</v>
      </c>
      <c r="BN523" s="89">
        <v>-99</v>
      </c>
      <c r="BO523" s="89">
        <v>-99</v>
      </c>
      <c r="BP523" s="89">
        <v>-99</v>
      </c>
      <c r="BQ523" s="89">
        <v>-99</v>
      </c>
      <c r="BR523" s="89">
        <v>-99</v>
      </c>
      <c r="BS523" s="89">
        <v>-99</v>
      </c>
      <c r="BT523" s="89">
        <v>-99</v>
      </c>
      <c r="BU523" s="89">
        <v>-99</v>
      </c>
      <c r="BV523" s="89">
        <v>-99</v>
      </c>
      <c r="BW523" s="89">
        <v>-99</v>
      </c>
      <c r="BX523" s="89">
        <v>-99</v>
      </c>
      <c r="BY523" s="89">
        <v>-99</v>
      </c>
      <c r="BZ523" s="89">
        <v>-99</v>
      </c>
      <c r="CA523" s="89">
        <v>-99</v>
      </c>
      <c r="CB523" s="89">
        <v>-99</v>
      </c>
      <c r="CC523" s="89">
        <v>-99</v>
      </c>
      <c r="CD523" s="89">
        <v>-99</v>
      </c>
      <c r="CE523" s="89">
        <v>-99</v>
      </c>
      <c r="CF523" s="89">
        <v>-99</v>
      </c>
      <c r="CG523" s="89">
        <v>-99</v>
      </c>
      <c r="CH523" s="89">
        <v>-99</v>
      </c>
      <c r="CI523" s="89">
        <v>-99</v>
      </c>
      <c r="CJ523" s="89">
        <v>-99</v>
      </c>
      <c r="CK523" s="89">
        <v>-99</v>
      </c>
      <c r="CL523" s="89">
        <v>-99</v>
      </c>
      <c r="CM523" s="89">
        <v>-99</v>
      </c>
      <c r="CN523" s="89">
        <v>-99</v>
      </c>
      <c r="CO523" s="89">
        <v>-99</v>
      </c>
      <c r="CP523" s="89">
        <v>-99</v>
      </c>
      <c r="CQ523" s="89">
        <v>-99</v>
      </c>
      <c r="CR523" s="89">
        <v>-99</v>
      </c>
      <c r="CS523" s="89">
        <v>-99</v>
      </c>
      <c r="CT523" s="89">
        <v>-99</v>
      </c>
      <c r="CU523" s="86">
        <v>-99</v>
      </c>
      <c r="CV523" s="86">
        <v>0.7782</v>
      </c>
      <c r="CW523" s="86">
        <v>80</v>
      </c>
      <c r="CX523" s="86">
        <v>2</v>
      </c>
      <c r="CY523" s="86">
        <v>1.4005000000000001</v>
      </c>
      <c r="CZ523" s="86">
        <v>93</v>
      </c>
      <c r="DA523" s="86">
        <v>2</v>
      </c>
      <c r="DB523" s="86">
        <v>1.0038</v>
      </c>
      <c r="DC523" s="86">
        <v>91</v>
      </c>
      <c r="DD523" s="86">
        <v>1</v>
      </c>
      <c r="DE523" s="86">
        <v>-99</v>
      </c>
      <c r="DF523" s="86">
        <v>-99</v>
      </c>
      <c r="DG523" s="86">
        <v>1</v>
      </c>
      <c r="DH523" s="86">
        <v>1</v>
      </c>
    </row>
    <row r="524" spans="1:112" x14ac:dyDescent="0.2">
      <c r="A524" s="85">
        <f>IF(ISERROR(SEARCH('School Lookup'!$F$3,Data!J524)),A523,A523+1)</f>
        <v>0</v>
      </c>
      <c r="B524" s="85">
        <f>IF(I524='School Lookup'!$G$13,1,0)</f>
        <v>0</v>
      </c>
      <c r="C524" s="85">
        <f t="shared" si="8"/>
        <v>522</v>
      </c>
      <c r="D524" s="86" t="s">
        <v>6478</v>
      </c>
      <c r="E524" s="86" t="s">
        <v>6539</v>
      </c>
      <c r="F524" s="86" t="s">
        <v>2750</v>
      </c>
      <c r="G524" s="86" t="s">
        <v>2872</v>
      </c>
      <c r="H524" s="86" t="s">
        <v>321</v>
      </c>
      <c r="I524" s="86" t="s">
        <v>3669</v>
      </c>
      <c r="J524" s="86" t="s">
        <v>322</v>
      </c>
      <c r="K524" s="86" t="s">
        <v>323</v>
      </c>
      <c r="L524" s="86">
        <v>1</v>
      </c>
      <c r="M524" s="86">
        <v>1</v>
      </c>
      <c r="N524" s="89">
        <v>0.34632178217821802</v>
      </c>
      <c r="O524" s="89">
        <v>0.84431443630541902</v>
      </c>
      <c r="P524" s="89">
        <v>56.341299999999997</v>
      </c>
      <c r="Q524" s="89">
        <v>0.69002139757014302</v>
      </c>
      <c r="R524" s="89">
        <v>54.207898762376203</v>
      </c>
      <c r="S524" s="89">
        <v>0.76716791693778097</v>
      </c>
      <c r="T524" s="89">
        <v>0.87036592159285697</v>
      </c>
      <c r="U524" s="89">
        <v>0.37546468401486999</v>
      </c>
      <c r="V524" s="89">
        <v>0.32679166572817298</v>
      </c>
      <c r="W524" s="89">
        <v>1</v>
      </c>
      <c r="X524" s="89">
        <v>0.346417821782178</v>
      </c>
      <c r="Y524" s="89">
        <v>0.90456907693317701</v>
      </c>
      <c r="Z524" s="89">
        <v>51.2545</v>
      </c>
      <c r="AA524" s="89">
        <v>0.17791791271813201</v>
      </c>
      <c r="AB524" s="89">
        <v>50.247519059405903</v>
      </c>
      <c r="AC524" s="89">
        <v>0.54124349482565404</v>
      </c>
      <c r="AD524" s="89">
        <v>0.63156806473246296</v>
      </c>
      <c r="AE524" s="89">
        <v>0.37546468401486999</v>
      </c>
      <c r="AF524" s="89">
        <v>0.237131503858657</v>
      </c>
      <c r="AG524" s="89">
        <v>1</v>
      </c>
      <c r="AH524" s="89">
        <v>0.413935820895522</v>
      </c>
      <c r="AI524" s="89">
        <v>0.94786574506534804</v>
      </c>
      <c r="AJ524" s="89">
        <v>57.580599999999997</v>
      </c>
      <c r="AK524" s="89">
        <v>0.87645301257621</v>
      </c>
      <c r="AL524" s="89">
        <v>54.477602985074597</v>
      </c>
      <c r="AM524" s="89">
        <v>0.91215937882077902</v>
      </c>
      <c r="AN524" s="89">
        <v>0.91506143902844805</v>
      </c>
      <c r="AO524" s="89">
        <v>0.12453531598513</v>
      </c>
      <c r="AP524" s="89">
        <v>0.113957465455216</v>
      </c>
      <c r="AQ524" s="89">
        <v>1</v>
      </c>
      <c r="AR524" s="89">
        <v>0.59389999999999998</v>
      </c>
      <c r="AS524" s="89">
        <v>1.40498792709402</v>
      </c>
      <c r="AT524" s="89">
        <v>50.3947</v>
      </c>
      <c r="AU524" s="89">
        <v>0.18567394711862401</v>
      </c>
      <c r="AV524" s="89">
        <v>50</v>
      </c>
      <c r="AW524" s="89">
        <v>0.79533093710631897</v>
      </c>
      <c r="AX524" s="89">
        <v>0.79890167093155995</v>
      </c>
      <c r="AY524" s="89">
        <v>0.12453531598513</v>
      </c>
      <c r="AZ524" s="89">
        <v>9.9491472030510203E-2</v>
      </c>
      <c r="BA524" s="89">
        <v>-99</v>
      </c>
      <c r="BB524" s="89">
        <v>-99</v>
      </c>
      <c r="BC524" s="89">
        <v>-99</v>
      </c>
      <c r="BD524" s="89">
        <v>-99</v>
      </c>
      <c r="BE524" s="89">
        <v>-99</v>
      </c>
      <c r="BF524" s="89">
        <v>-99</v>
      </c>
      <c r="BG524" s="89">
        <v>-99</v>
      </c>
      <c r="BH524" s="89">
        <v>-99</v>
      </c>
      <c r="BI524" s="89">
        <v>-99</v>
      </c>
      <c r="BJ524" s="89">
        <v>-99</v>
      </c>
      <c r="BK524" s="89">
        <v>-99</v>
      </c>
      <c r="BL524" s="89">
        <v>-99</v>
      </c>
      <c r="BM524" s="89">
        <v>-99</v>
      </c>
      <c r="BN524" s="89">
        <v>-99</v>
      </c>
      <c r="BO524" s="89">
        <v>-99</v>
      </c>
      <c r="BP524" s="89">
        <v>-99</v>
      </c>
      <c r="BQ524" s="89">
        <v>-99</v>
      </c>
      <c r="BR524" s="89">
        <v>-99</v>
      </c>
      <c r="BS524" s="89">
        <v>-99</v>
      </c>
      <c r="BT524" s="89">
        <v>-99</v>
      </c>
      <c r="BU524" s="89">
        <v>-99</v>
      </c>
      <c r="BV524" s="89">
        <v>-99</v>
      </c>
      <c r="BW524" s="89">
        <v>-99</v>
      </c>
      <c r="BX524" s="89">
        <v>-99</v>
      </c>
      <c r="BY524" s="89">
        <v>-99</v>
      </c>
      <c r="BZ524" s="89">
        <v>-99</v>
      </c>
      <c r="CA524" s="89">
        <v>-99</v>
      </c>
      <c r="CB524" s="89">
        <v>-99</v>
      </c>
      <c r="CC524" s="89">
        <v>-99</v>
      </c>
      <c r="CD524" s="89">
        <v>-99</v>
      </c>
      <c r="CE524" s="89">
        <v>-99</v>
      </c>
      <c r="CF524" s="89">
        <v>-99</v>
      </c>
      <c r="CG524" s="89">
        <v>-99</v>
      </c>
      <c r="CH524" s="89">
        <v>-99</v>
      </c>
      <c r="CI524" s="89">
        <v>-99</v>
      </c>
      <c r="CJ524" s="89">
        <v>-99</v>
      </c>
      <c r="CK524" s="89">
        <v>-99</v>
      </c>
      <c r="CL524" s="89">
        <v>-99</v>
      </c>
      <c r="CM524" s="89">
        <v>-99</v>
      </c>
      <c r="CN524" s="89">
        <v>-99</v>
      </c>
      <c r="CO524" s="89">
        <v>-99</v>
      </c>
      <c r="CP524" s="89">
        <v>-99</v>
      </c>
      <c r="CQ524" s="89">
        <v>-99</v>
      </c>
      <c r="CR524" s="89">
        <v>-99</v>
      </c>
      <c r="CS524" s="89">
        <v>-99</v>
      </c>
      <c r="CT524" s="89">
        <v>-99</v>
      </c>
      <c r="CU524" s="86">
        <v>-99</v>
      </c>
      <c r="CV524" s="86">
        <v>0.77739999999999998</v>
      </c>
      <c r="CW524" s="86">
        <v>80</v>
      </c>
      <c r="CX524" s="86">
        <v>2</v>
      </c>
      <c r="CY524" s="86">
        <v>0.91390000000000005</v>
      </c>
      <c r="CZ524" s="86">
        <v>85</v>
      </c>
      <c r="DA524" s="86">
        <v>4</v>
      </c>
      <c r="DB524" s="86">
        <v>0.4582</v>
      </c>
      <c r="DC524" s="86">
        <v>70</v>
      </c>
      <c r="DD524" s="86">
        <v>-99</v>
      </c>
      <c r="DE524" s="86">
        <v>-99</v>
      </c>
      <c r="DF524" s="86">
        <v>-99</v>
      </c>
      <c r="DG524" s="86">
        <v>-99</v>
      </c>
      <c r="DH524" s="86">
        <v>-99</v>
      </c>
    </row>
    <row r="525" spans="1:112" x14ac:dyDescent="0.2">
      <c r="A525" s="85">
        <f>IF(ISERROR(SEARCH('School Lookup'!$F$3,Data!J525)),A524,A524+1)</f>
        <v>0</v>
      </c>
      <c r="B525" s="85">
        <f>IF(I525='School Lookup'!$G$13,1,0)</f>
        <v>0</v>
      </c>
      <c r="C525" s="85">
        <f t="shared" si="8"/>
        <v>523</v>
      </c>
      <c r="D525" s="86" t="s">
        <v>6478</v>
      </c>
      <c r="E525" s="86" t="s">
        <v>6552</v>
      </c>
      <c r="F525" s="86" t="s">
        <v>518</v>
      </c>
      <c r="G525" s="86" t="s">
        <v>3028</v>
      </c>
      <c r="H525" s="86" t="s">
        <v>460</v>
      </c>
      <c r="I525" s="86" t="s">
        <v>4363</v>
      </c>
      <c r="J525" s="86" t="s">
        <v>96</v>
      </c>
      <c r="K525" s="86" t="s">
        <v>343</v>
      </c>
      <c r="L525" s="86">
        <v>1</v>
      </c>
      <c r="M525" s="86">
        <v>1</v>
      </c>
      <c r="N525" s="89">
        <v>0.18871063829787199</v>
      </c>
      <c r="O525" s="89">
        <v>0.50300767445400496</v>
      </c>
      <c r="P525" s="89">
        <v>55.399099999999997</v>
      </c>
      <c r="Q525" s="89">
        <v>0.59008091330030499</v>
      </c>
      <c r="R525" s="89">
        <v>47.135870212766001</v>
      </c>
      <c r="S525" s="89">
        <v>0.54654429387715497</v>
      </c>
      <c r="T525" s="89">
        <v>0.62003160091492904</v>
      </c>
      <c r="U525" s="89">
        <v>0.39267352185089999</v>
      </c>
      <c r="V525" s="89">
        <v>0.24346999239011699</v>
      </c>
      <c r="W525" s="89">
        <v>1</v>
      </c>
      <c r="X525" s="89">
        <v>0.208043882544861</v>
      </c>
      <c r="Y525" s="89">
        <v>0.57881490678561598</v>
      </c>
      <c r="Z525" s="89">
        <v>60.0426</v>
      </c>
      <c r="AA525" s="89">
        <v>1.2738199899826399</v>
      </c>
      <c r="AB525" s="89">
        <v>50.081555138662303</v>
      </c>
      <c r="AC525" s="89">
        <v>0.926317448384126</v>
      </c>
      <c r="AD525" s="89">
        <v>1.07992969209817</v>
      </c>
      <c r="AE525" s="89">
        <v>0.39395886889460202</v>
      </c>
      <c r="AF525" s="89">
        <v>0.42544787998469002</v>
      </c>
      <c r="AG525" s="89">
        <v>1</v>
      </c>
      <c r="AH525" s="89">
        <v>0.456095238095238</v>
      </c>
      <c r="AI525" s="89">
        <v>1.0385968781158199</v>
      </c>
      <c r="AJ525" s="89">
        <v>-99</v>
      </c>
      <c r="AK525" s="89">
        <v>-99</v>
      </c>
      <c r="AL525" s="89">
        <v>57.7381011904762</v>
      </c>
      <c r="AM525" s="89">
        <v>1.0385968781158199</v>
      </c>
      <c r="AN525" s="89">
        <v>1.0478895221976501</v>
      </c>
      <c r="AO525" s="89">
        <v>0.107969151670951</v>
      </c>
      <c r="AP525" s="89">
        <v>0.113139742756559</v>
      </c>
      <c r="AQ525" s="89">
        <v>1</v>
      </c>
      <c r="AR525" s="89">
        <v>-3.7199390243902397E-2</v>
      </c>
      <c r="AS525" s="89">
        <v>-1.36073699757027E-2</v>
      </c>
      <c r="AT525" s="89">
        <v>-99</v>
      </c>
      <c r="AU525" s="89">
        <v>-99</v>
      </c>
      <c r="AV525" s="89">
        <v>45.731709756097601</v>
      </c>
      <c r="AW525" s="89">
        <v>-1.36073699757027E-2</v>
      </c>
      <c r="AX525" s="89">
        <v>-5.3553456933238701E-2</v>
      </c>
      <c r="AY525" s="89">
        <v>0.105398457583548</v>
      </c>
      <c r="AZ525" s="89">
        <v>-5.6444517590303004E-3</v>
      </c>
      <c r="BA525" s="89">
        <v>-99</v>
      </c>
      <c r="BB525" s="89">
        <v>-99</v>
      </c>
      <c r="BC525" s="89">
        <v>-99</v>
      </c>
      <c r="BD525" s="89">
        <v>-99</v>
      </c>
      <c r="BE525" s="89">
        <v>-99</v>
      </c>
      <c r="BF525" s="89">
        <v>-99</v>
      </c>
      <c r="BG525" s="89">
        <v>-99</v>
      </c>
      <c r="BH525" s="89">
        <v>-99</v>
      </c>
      <c r="BI525" s="89">
        <v>-99</v>
      </c>
      <c r="BJ525" s="89">
        <v>-99</v>
      </c>
      <c r="BK525" s="89">
        <v>-99</v>
      </c>
      <c r="BL525" s="89">
        <v>-99</v>
      </c>
      <c r="BM525" s="89">
        <v>-99</v>
      </c>
      <c r="BN525" s="89">
        <v>-99</v>
      </c>
      <c r="BO525" s="89">
        <v>-99</v>
      </c>
      <c r="BP525" s="89">
        <v>-99</v>
      </c>
      <c r="BQ525" s="89">
        <v>-99</v>
      </c>
      <c r="BR525" s="89">
        <v>-99</v>
      </c>
      <c r="BS525" s="89">
        <v>-99</v>
      </c>
      <c r="BT525" s="89">
        <v>-99</v>
      </c>
      <c r="BU525" s="89">
        <v>-99</v>
      </c>
      <c r="BV525" s="89">
        <v>-99</v>
      </c>
      <c r="BW525" s="89">
        <v>-99</v>
      </c>
      <c r="BX525" s="89">
        <v>-99</v>
      </c>
      <c r="BY525" s="89">
        <v>-99</v>
      </c>
      <c r="BZ525" s="89">
        <v>-99</v>
      </c>
      <c r="CA525" s="89">
        <v>-99</v>
      </c>
      <c r="CB525" s="89">
        <v>-99</v>
      </c>
      <c r="CC525" s="89">
        <v>-99</v>
      </c>
      <c r="CD525" s="89">
        <v>-99</v>
      </c>
      <c r="CE525" s="89">
        <v>-99</v>
      </c>
      <c r="CF525" s="89">
        <v>-99</v>
      </c>
      <c r="CG525" s="89">
        <v>-99</v>
      </c>
      <c r="CH525" s="89">
        <v>-99</v>
      </c>
      <c r="CI525" s="89">
        <v>-99</v>
      </c>
      <c r="CJ525" s="89">
        <v>-99</v>
      </c>
      <c r="CK525" s="89">
        <v>-99</v>
      </c>
      <c r="CL525" s="89">
        <v>-99</v>
      </c>
      <c r="CM525" s="89">
        <v>-99</v>
      </c>
      <c r="CN525" s="89">
        <v>-99</v>
      </c>
      <c r="CO525" s="89">
        <v>-99</v>
      </c>
      <c r="CP525" s="89">
        <v>-99</v>
      </c>
      <c r="CQ525" s="89">
        <v>-99</v>
      </c>
      <c r="CR525" s="89">
        <v>-99</v>
      </c>
      <c r="CS525" s="89">
        <v>-99</v>
      </c>
      <c r="CT525" s="89">
        <v>-99</v>
      </c>
      <c r="CU525" s="86">
        <v>-99</v>
      </c>
      <c r="CV525" s="86">
        <v>0.77639999999999998</v>
      </c>
      <c r="CW525" s="86">
        <v>80</v>
      </c>
      <c r="CX525" s="86">
        <v>2</v>
      </c>
      <c r="CY525" s="86">
        <v>0.38119999999999998</v>
      </c>
      <c r="CZ525" s="86">
        <v>69</v>
      </c>
      <c r="DA525" s="86">
        <v>2</v>
      </c>
      <c r="DB525" s="86">
        <v>0.73350000000000004</v>
      </c>
      <c r="DC525" s="86">
        <v>82</v>
      </c>
      <c r="DD525" s="86">
        <v>-99</v>
      </c>
      <c r="DE525" s="86">
        <v>-99</v>
      </c>
      <c r="DF525" s="86">
        <v>-99</v>
      </c>
      <c r="DG525" s="86">
        <v>-99</v>
      </c>
      <c r="DH525" s="86">
        <v>-99</v>
      </c>
    </row>
    <row r="526" spans="1:112" x14ac:dyDescent="0.2">
      <c r="A526" s="85">
        <f>IF(ISERROR(SEARCH('School Lookup'!$F$3,Data!J526)),A525,A525+1)</f>
        <v>0</v>
      </c>
      <c r="B526" s="85">
        <f>IF(I526='School Lookup'!$G$13,1,0)</f>
        <v>0</v>
      </c>
      <c r="C526" s="85">
        <f t="shared" si="8"/>
        <v>524</v>
      </c>
      <c r="D526" s="86" t="s">
        <v>6478</v>
      </c>
      <c r="E526" s="86" t="s">
        <v>6486</v>
      </c>
      <c r="F526" s="86" t="s">
        <v>1088</v>
      </c>
      <c r="G526" s="86" t="s">
        <v>2916</v>
      </c>
      <c r="H526" s="86" t="s">
        <v>1582</v>
      </c>
      <c r="I526" s="86" t="s">
        <v>4815</v>
      </c>
      <c r="J526" s="86" t="s">
        <v>2699</v>
      </c>
      <c r="K526" s="86" t="s">
        <v>31</v>
      </c>
      <c r="L526" s="86">
        <v>1</v>
      </c>
      <c r="M526" s="86">
        <v>1</v>
      </c>
      <c r="N526" s="89">
        <v>0.428389384615385</v>
      </c>
      <c r="O526" s="89">
        <v>1.02203174074934</v>
      </c>
      <c r="P526" s="89">
        <v>55.856200000000001</v>
      </c>
      <c r="Q526" s="89">
        <v>0.63856615566895603</v>
      </c>
      <c r="R526" s="89">
        <v>51.769198769230798</v>
      </c>
      <c r="S526" s="89">
        <v>0.83029894820914996</v>
      </c>
      <c r="T526" s="89">
        <v>0.94199861263370899</v>
      </c>
      <c r="U526" s="89">
        <v>0.37431615318168698</v>
      </c>
      <c r="V526" s="89">
        <v>0.35260529698353599</v>
      </c>
      <c r="W526" s="89">
        <v>1</v>
      </c>
      <c r="X526" s="89">
        <v>0.401816295157571</v>
      </c>
      <c r="Y526" s="89">
        <v>1.03498585787697</v>
      </c>
      <c r="Z526" s="89">
        <v>53.094799999999999</v>
      </c>
      <c r="AA526" s="89">
        <v>0.40740876885197902</v>
      </c>
      <c r="AB526" s="89">
        <v>49.192954803996898</v>
      </c>
      <c r="AC526" s="89">
        <v>0.72119731336447401</v>
      </c>
      <c r="AD526" s="89">
        <v>0.84109765297163996</v>
      </c>
      <c r="AE526" s="89">
        <v>0.37460408868413497</v>
      </c>
      <c r="AF526" s="89">
        <v>0.31507861978580598</v>
      </c>
      <c r="AG526" s="89">
        <v>1</v>
      </c>
      <c r="AH526" s="89">
        <v>2.3169976359338099E-2</v>
      </c>
      <c r="AI526" s="89">
        <v>0.10689994935145</v>
      </c>
      <c r="AJ526" s="89">
        <v>50.447200000000002</v>
      </c>
      <c r="AK526" s="89">
        <v>0.178157415934007</v>
      </c>
      <c r="AL526" s="89">
        <v>57.919622458628801</v>
      </c>
      <c r="AM526" s="89">
        <v>0.142528682642728</v>
      </c>
      <c r="AN526" s="89">
        <v>0.10653097384613899</v>
      </c>
      <c r="AO526" s="89">
        <v>0.12179671753527201</v>
      </c>
      <c r="AP526" s="89">
        <v>1.29751229302957E-2</v>
      </c>
      <c r="AQ526" s="89">
        <v>1</v>
      </c>
      <c r="AR526" s="89">
        <v>0.18898864142539001</v>
      </c>
      <c r="AS526" s="89">
        <v>0.49482170306698797</v>
      </c>
      <c r="AT526" s="89">
        <v>57.664900000000003</v>
      </c>
      <c r="AU526" s="89">
        <v>0.97586235048654002</v>
      </c>
      <c r="AV526" s="89">
        <v>61.469903563474404</v>
      </c>
      <c r="AW526" s="89">
        <v>0.73534202677676397</v>
      </c>
      <c r="AX526" s="89">
        <v>0.73568565831631605</v>
      </c>
      <c r="AY526" s="89">
        <v>0.129283040598906</v>
      </c>
      <c r="AZ526" s="89">
        <v>9.5111678832141E-2</v>
      </c>
      <c r="BA526" s="89">
        <v>-99</v>
      </c>
      <c r="BB526" s="89">
        <v>-99</v>
      </c>
      <c r="BC526" s="89">
        <v>-99</v>
      </c>
      <c r="BD526" s="89">
        <v>-99</v>
      </c>
      <c r="BE526" s="89">
        <v>-99</v>
      </c>
      <c r="BF526" s="89">
        <v>-99</v>
      </c>
      <c r="BG526" s="89">
        <v>-99</v>
      </c>
      <c r="BH526" s="89">
        <v>-99</v>
      </c>
      <c r="BI526" s="89">
        <v>-99</v>
      </c>
      <c r="BJ526" s="89">
        <v>-99</v>
      </c>
      <c r="BK526" s="89">
        <v>-99</v>
      </c>
      <c r="BL526" s="89">
        <v>-99</v>
      </c>
      <c r="BM526" s="89">
        <v>-99</v>
      </c>
      <c r="BN526" s="89">
        <v>-99</v>
      </c>
      <c r="BO526" s="89">
        <v>-99</v>
      </c>
      <c r="BP526" s="89">
        <v>-99</v>
      </c>
      <c r="BQ526" s="89">
        <v>-99</v>
      </c>
      <c r="BR526" s="89">
        <v>-99</v>
      </c>
      <c r="BS526" s="89">
        <v>-99</v>
      </c>
      <c r="BT526" s="89">
        <v>-99</v>
      </c>
      <c r="BU526" s="89">
        <v>-99</v>
      </c>
      <c r="BV526" s="89">
        <v>-99</v>
      </c>
      <c r="BW526" s="89">
        <v>-99</v>
      </c>
      <c r="BX526" s="89">
        <v>-99</v>
      </c>
      <c r="BY526" s="89">
        <v>-99</v>
      </c>
      <c r="BZ526" s="89">
        <v>-99</v>
      </c>
      <c r="CA526" s="89">
        <v>-99</v>
      </c>
      <c r="CB526" s="89">
        <v>-99</v>
      </c>
      <c r="CC526" s="89">
        <v>-99</v>
      </c>
      <c r="CD526" s="89">
        <v>-99</v>
      </c>
      <c r="CE526" s="89">
        <v>-99</v>
      </c>
      <c r="CF526" s="89">
        <v>-99</v>
      </c>
      <c r="CG526" s="89">
        <v>-99</v>
      </c>
      <c r="CH526" s="89">
        <v>-99</v>
      </c>
      <c r="CI526" s="89">
        <v>-99</v>
      </c>
      <c r="CJ526" s="89">
        <v>-99</v>
      </c>
      <c r="CK526" s="89">
        <v>-99</v>
      </c>
      <c r="CL526" s="89">
        <v>-99</v>
      </c>
      <c r="CM526" s="89">
        <v>-99</v>
      </c>
      <c r="CN526" s="89">
        <v>-99</v>
      </c>
      <c r="CO526" s="89">
        <v>-99</v>
      </c>
      <c r="CP526" s="89">
        <v>-99</v>
      </c>
      <c r="CQ526" s="89">
        <v>-99</v>
      </c>
      <c r="CR526" s="89">
        <v>-99</v>
      </c>
      <c r="CS526" s="89">
        <v>-99</v>
      </c>
      <c r="CT526" s="89">
        <v>-99</v>
      </c>
      <c r="CU526" s="86">
        <v>-99</v>
      </c>
      <c r="CV526" s="86">
        <v>0.77580000000000005</v>
      </c>
      <c r="CW526" s="86">
        <v>80</v>
      </c>
      <c r="CX526" s="86">
        <v>2</v>
      </c>
      <c r="CY526" s="86">
        <v>9.2999999999999992E-3</v>
      </c>
      <c r="CZ526" s="86">
        <v>52</v>
      </c>
      <c r="DA526" s="86">
        <v>4</v>
      </c>
      <c r="DB526" s="86">
        <v>0.53949999999999998</v>
      </c>
      <c r="DC526" s="86">
        <v>74</v>
      </c>
      <c r="DD526" s="86">
        <v>-99</v>
      </c>
      <c r="DE526" s="86">
        <v>-99</v>
      </c>
      <c r="DF526" s="86">
        <v>-99</v>
      </c>
      <c r="DG526" s="86">
        <v>-99</v>
      </c>
      <c r="DH526" s="86">
        <v>-99</v>
      </c>
    </row>
    <row r="527" spans="1:112" x14ac:dyDescent="0.2">
      <c r="A527" s="85">
        <f>IF(ISERROR(SEARCH('School Lookup'!$F$3,Data!J527)),A526,A526+1)</f>
        <v>0</v>
      </c>
      <c r="B527" s="85">
        <f>IF(I527='School Lookup'!$G$13,1,0)</f>
        <v>0</v>
      </c>
      <c r="C527" s="85">
        <f t="shared" si="8"/>
        <v>525</v>
      </c>
      <c r="D527" s="86" t="s">
        <v>6478</v>
      </c>
      <c r="E527" s="86" t="s">
        <v>6486</v>
      </c>
      <c r="F527" s="86" t="s">
        <v>1088</v>
      </c>
      <c r="G527" s="86" t="s">
        <v>2791</v>
      </c>
      <c r="H527" s="86" t="s">
        <v>1127</v>
      </c>
      <c r="I527" s="86" t="s">
        <v>4484</v>
      </c>
      <c r="J527" s="86" t="s">
        <v>1891</v>
      </c>
      <c r="K527" s="86" t="s">
        <v>31</v>
      </c>
      <c r="L527" s="86">
        <v>1</v>
      </c>
      <c r="M527" s="86">
        <v>1</v>
      </c>
      <c r="N527" s="89">
        <v>0.52660059676044302</v>
      </c>
      <c r="O527" s="89">
        <v>1.2347080145804601</v>
      </c>
      <c r="P527" s="89">
        <v>49.454099999999997</v>
      </c>
      <c r="Q527" s="89">
        <v>-4.0513630304221997E-2</v>
      </c>
      <c r="R527" s="89">
        <v>56.180741005967597</v>
      </c>
      <c r="S527" s="89">
        <v>0.59709719213812096</v>
      </c>
      <c r="T527" s="89">
        <v>0.67739230086582103</v>
      </c>
      <c r="U527" s="89">
        <v>0.37572069186418999</v>
      </c>
      <c r="V527" s="89">
        <v>0.25451030394478202</v>
      </c>
      <c r="W527" s="89">
        <v>1</v>
      </c>
      <c r="X527" s="89">
        <v>0.42727606473594498</v>
      </c>
      <c r="Y527" s="89">
        <v>1.09492218806215</v>
      </c>
      <c r="Z527" s="89">
        <v>50.5</v>
      </c>
      <c r="AA527" s="89">
        <v>8.3829529871319503E-2</v>
      </c>
      <c r="AB527" s="89">
        <v>54.344106047700201</v>
      </c>
      <c r="AC527" s="89">
        <v>0.58937585896673295</v>
      </c>
      <c r="AD527" s="89">
        <v>0.68761107910885799</v>
      </c>
      <c r="AE527" s="89">
        <v>0.37604099935938501</v>
      </c>
      <c r="AF527" s="89">
        <v>0.25856995735867999</v>
      </c>
      <c r="AG527" s="89">
        <v>1</v>
      </c>
      <c r="AH527" s="89">
        <v>0.74870636132315505</v>
      </c>
      <c r="AI527" s="89">
        <v>1.66832424431432</v>
      </c>
      <c r="AJ527" s="89">
        <v>57.349200000000003</v>
      </c>
      <c r="AK527" s="89">
        <v>0.85380103721200695</v>
      </c>
      <c r="AL527" s="89">
        <v>44.529276590330802</v>
      </c>
      <c r="AM527" s="89">
        <v>1.26106264076316</v>
      </c>
      <c r="AN527" s="89">
        <v>1.2815994657506</v>
      </c>
      <c r="AO527" s="89">
        <v>0.125880845611787</v>
      </c>
      <c r="AP527" s="89">
        <v>0.161328824484301</v>
      </c>
      <c r="AQ527" s="89">
        <v>1</v>
      </c>
      <c r="AR527" s="89">
        <v>0.45865392670157101</v>
      </c>
      <c r="AS527" s="89">
        <v>1.10097964172053</v>
      </c>
      <c r="AT527" s="89">
        <v>53.524999999999999</v>
      </c>
      <c r="AU527" s="89">
        <v>0.52590210577486296</v>
      </c>
      <c r="AV527" s="89">
        <v>47.382179581151803</v>
      </c>
      <c r="AW527" s="89">
        <v>0.81344087374769802</v>
      </c>
      <c r="AX527" s="89">
        <v>0.81798583126875202</v>
      </c>
      <c r="AY527" s="89">
        <v>0.122357463164638</v>
      </c>
      <c r="AZ527" s="89">
        <v>0.10008667121866199</v>
      </c>
      <c r="BA527" s="89">
        <v>-99</v>
      </c>
      <c r="BB527" s="89">
        <v>-99</v>
      </c>
      <c r="BC527" s="89">
        <v>-99</v>
      </c>
      <c r="BD527" s="89">
        <v>-99</v>
      </c>
      <c r="BE527" s="89">
        <v>-99</v>
      </c>
      <c r="BF527" s="89">
        <v>-99</v>
      </c>
      <c r="BG527" s="89">
        <v>-99</v>
      </c>
      <c r="BH527" s="89">
        <v>-99</v>
      </c>
      <c r="BI527" s="89">
        <v>-99</v>
      </c>
      <c r="BJ527" s="89">
        <v>-99</v>
      </c>
      <c r="BK527" s="89">
        <v>-99</v>
      </c>
      <c r="BL527" s="89">
        <v>-99</v>
      </c>
      <c r="BM527" s="89">
        <v>-99</v>
      </c>
      <c r="BN527" s="89">
        <v>-99</v>
      </c>
      <c r="BO527" s="89">
        <v>-99</v>
      </c>
      <c r="BP527" s="89">
        <v>-99</v>
      </c>
      <c r="BQ527" s="89">
        <v>-99</v>
      </c>
      <c r="BR527" s="89">
        <v>-99</v>
      </c>
      <c r="BS527" s="89">
        <v>-99</v>
      </c>
      <c r="BT527" s="89">
        <v>-99</v>
      </c>
      <c r="BU527" s="89">
        <v>-99</v>
      </c>
      <c r="BV527" s="89">
        <v>-99</v>
      </c>
      <c r="BW527" s="89">
        <v>-99</v>
      </c>
      <c r="BX527" s="89">
        <v>-99</v>
      </c>
      <c r="BY527" s="89">
        <v>-99</v>
      </c>
      <c r="BZ527" s="89">
        <v>-99</v>
      </c>
      <c r="CA527" s="89">
        <v>-99</v>
      </c>
      <c r="CB527" s="89">
        <v>-99</v>
      </c>
      <c r="CC527" s="89">
        <v>-99</v>
      </c>
      <c r="CD527" s="89">
        <v>-99</v>
      </c>
      <c r="CE527" s="89">
        <v>-99</v>
      </c>
      <c r="CF527" s="89">
        <v>-99</v>
      </c>
      <c r="CG527" s="89">
        <v>-99</v>
      </c>
      <c r="CH527" s="89">
        <v>-99</v>
      </c>
      <c r="CI527" s="89">
        <v>-99</v>
      </c>
      <c r="CJ527" s="89">
        <v>-99</v>
      </c>
      <c r="CK527" s="89">
        <v>-99</v>
      </c>
      <c r="CL527" s="89">
        <v>-99</v>
      </c>
      <c r="CM527" s="89">
        <v>-99</v>
      </c>
      <c r="CN527" s="89">
        <v>-99</v>
      </c>
      <c r="CO527" s="89">
        <v>-99</v>
      </c>
      <c r="CP527" s="89">
        <v>-99</v>
      </c>
      <c r="CQ527" s="89">
        <v>-99</v>
      </c>
      <c r="CR527" s="89">
        <v>-99</v>
      </c>
      <c r="CS527" s="89">
        <v>-99</v>
      </c>
      <c r="CT527" s="89">
        <v>-99</v>
      </c>
      <c r="CU527" s="86">
        <v>-99</v>
      </c>
      <c r="CV527" s="86">
        <v>0.77449999999999997</v>
      </c>
      <c r="CW527" s="86">
        <v>80</v>
      </c>
      <c r="CX527" s="86">
        <v>2</v>
      </c>
      <c r="CY527" s="86">
        <v>-0.108</v>
      </c>
      <c r="CZ527" s="86">
        <v>46</v>
      </c>
      <c r="DA527" s="86">
        <v>4</v>
      </c>
      <c r="DB527" s="86">
        <v>0.18809999999999999</v>
      </c>
      <c r="DC527" s="86">
        <v>57</v>
      </c>
      <c r="DD527" s="86">
        <v>-99</v>
      </c>
      <c r="DE527" s="86">
        <v>-99</v>
      </c>
      <c r="DF527" s="86">
        <v>-99</v>
      </c>
      <c r="DG527" s="86">
        <v>-99</v>
      </c>
      <c r="DH527" s="86">
        <v>-99</v>
      </c>
    </row>
    <row r="528" spans="1:112" x14ac:dyDescent="0.2">
      <c r="A528" s="85">
        <f>IF(ISERROR(SEARCH('School Lookup'!$F$3,Data!J528)),A527,A527+1)</f>
        <v>0</v>
      </c>
      <c r="B528" s="85">
        <f>IF(I528='School Lookup'!$G$13,1,0)</f>
        <v>0</v>
      </c>
      <c r="C528" s="85">
        <f t="shared" si="8"/>
        <v>526</v>
      </c>
      <c r="D528" s="86" t="s">
        <v>6478</v>
      </c>
      <c r="E528" s="86" t="s">
        <v>6491</v>
      </c>
      <c r="F528" s="86" t="s">
        <v>190</v>
      </c>
      <c r="G528" s="86" t="s">
        <v>2809</v>
      </c>
      <c r="H528" s="86" t="s">
        <v>75</v>
      </c>
      <c r="I528" s="86" t="s">
        <v>3498</v>
      </c>
      <c r="J528" s="86" t="s">
        <v>2571</v>
      </c>
      <c r="K528" s="86" t="s">
        <v>26</v>
      </c>
      <c r="L528" s="86">
        <v>1</v>
      </c>
      <c r="M528" s="86">
        <v>1</v>
      </c>
      <c r="N528" s="89">
        <v>0.23435853658536601</v>
      </c>
      <c r="O528" s="89">
        <v>0.60185814889542499</v>
      </c>
      <c r="P528" s="89">
        <v>59.207500000000003</v>
      </c>
      <c r="Q528" s="89">
        <v>0.99404327828995798</v>
      </c>
      <c r="R528" s="89">
        <v>51.219507317073202</v>
      </c>
      <c r="S528" s="89">
        <v>0.79795071359269198</v>
      </c>
      <c r="T528" s="89">
        <v>0.90529414180006595</v>
      </c>
      <c r="U528" s="89">
        <v>0.37357630979498901</v>
      </c>
      <c r="V528" s="89">
        <v>0.33819644477269001</v>
      </c>
      <c r="W528" s="89">
        <v>1</v>
      </c>
      <c r="X528" s="89">
        <v>0.21855636363636399</v>
      </c>
      <c r="Y528" s="89">
        <v>0.60356295235712398</v>
      </c>
      <c r="Z528" s="89">
        <v>54.830199999999998</v>
      </c>
      <c r="AA528" s="89">
        <v>0.62381828454761501</v>
      </c>
      <c r="AB528" s="89">
        <v>51.212136363636397</v>
      </c>
      <c r="AC528" s="89">
        <v>0.61369061845237005</v>
      </c>
      <c r="AD528" s="89">
        <v>0.71592201790708698</v>
      </c>
      <c r="AE528" s="89">
        <v>0.37585421412300701</v>
      </c>
      <c r="AF528" s="89">
        <v>0.26908230741382499</v>
      </c>
      <c r="AG528" s="89">
        <v>1</v>
      </c>
      <c r="AH528" s="89">
        <v>0.33069252336448601</v>
      </c>
      <c r="AI528" s="89">
        <v>0.76871813806523204</v>
      </c>
      <c r="AJ528" s="89">
        <v>-99</v>
      </c>
      <c r="AK528" s="89">
        <v>-99</v>
      </c>
      <c r="AL528" s="89">
        <v>51.401844859813103</v>
      </c>
      <c r="AM528" s="89">
        <v>0.76871813806523204</v>
      </c>
      <c r="AN528" s="89">
        <v>0.764370187119781</v>
      </c>
      <c r="AO528" s="89">
        <v>0.121867881548975</v>
      </c>
      <c r="AP528" s="89">
        <v>9.3152175423481198E-2</v>
      </c>
      <c r="AQ528" s="89">
        <v>1</v>
      </c>
      <c r="AR528" s="89">
        <v>0.22369823008849599</v>
      </c>
      <c r="AS528" s="89">
        <v>0.57284247127225696</v>
      </c>
      <c r="AT528" s="89">
        <v>-99</v>
      </c>
      <c r="AU528" s="89">
        <v>-99</v>
      </c>
      <c r="AV528" s="89">
        <v>42.477915929203498</v>
      </c>
      <c r="AW528" s="89">
        <v>0.57284247127225696</v>
      </c>
      <c r="AX528" s="89">
        <v>0.56444444232637703</v>
      </c>
      <c r="AY528" s="89">
        <v>0.12870159453303001</v>
      </c>
      <c r="AZ528" s="89">
        <v>7.2644899752711503E-2</v>
      </c>
      <c r="BA528" s="89">
        <v>-99</v>
      </c>
      <c r="BB528" s="89">
        <v>-99</v>
      </c>
      <c r="BC528" s="89">
        <v>-99</v>
      </c>
      <c r="BD528" s="89">
        <v>-99</v>
      </c>
      <c r="BE528" s="89">
        <v>-99</v>
      </c>
      <c r="BF528" s="89">
        <v>-99</v>
      </c>
      <c r="BG528" s="89">
        <v>-99</v>
      </c>
      <c r="BH528" s="89">
        <v>-99</v>
      </c>
      <c r="BI528" s="89">
        <v>-99</v>
      </c>
      <c r="BJ528" s="89">
        <v>-99</v>
      </c>
      <c r="BK528" s="89">
        <v>-99</v>
      </c>
      <c r="BL528" s="89">
        <v>-99</v>
      </c>
      <c r="BM528" s="89">
        <v>-99</v>
      </c>
      <c r="BN528" s="89">
        <v>-99</v>
      </c>
      <c r="BO528" s="89">
        <v>-99</v>
      </c>
      <c r="BP528" s="89">
        <v>-99</v>
      </c>
      <c r="BQ528" s="89">
        <v>-99</v>
      </c>
      <c r="BR528" s="89">
        <v>-99</v>
      </c>
      <c r="BS528" s="89">
        <v>-99</v>
      </c>
      <c r="BT528" s="89">
        <v>-99</v>
      </c>
      <c r="BU528" s="89">
        <v>-99</v>
      </c>
      <c r="BV528" s="89">
        <v>-99</v>
      </c>
      <c r="BW528" s="89">
        <v>-99</v>
      </c>
      <c r="BX528" s="89">
        <v>-99</v>
      </c>
      <c r="BY528" s="89">
        <v>-99</v>
      </c>
      <c r="BZ528" s="89">
        <v>-99</v>
      </c>
      <c r="CA528" s="89">
        <v>-99</v>
      </c>
      <c r="CB528" s="89">
        <v>-99</v>
      </c>
      <c r="CC528" s="89">
        <v>-99</v>
      </c>
      <c r="CD528" s="89">
        <v>-99</v>
      </c>
      <c r="CE528" s="89">
        <v>-99</v>
      </c>
      <c r="CF528" s="89">
        <v>-99</v>
      </c>
      <c r="CG528" s="89">
        <v>-99</v>
      </c>
      <c r="CH528" s="89">
        <v>-99</v>
      </c>
      <c r="CI528" s="89">
        <v>-99</v>
      </c>
      <c r="CJ528" s="89">
        <v>-99</v>
      </c>
      <c r="CK528" s="89">
        <v>-99</v>
      </c>
      <c r="CL528" s="89">
        <v>-99</v>
      </c>
      <c r="CM528" s="89">
        <v>-99</v>
      </c>
      <c r="CN528" s="89">
        <v>-99</v>
      </c>
      <c r="CO528" s="89">
        <v>-99</v>
      </c>
      <c r="CP528" s="89">
        <v>-99</v>
      </c>
      <c r="CQ528" s="89">
        <v>-99</v>
      </c>
      <c r="CR528" s="89">
        <v>-99</v>
      </c>
      <c r="CS528" s="89">
        <v>-99</v>
      </c>
      <c r="CT528" s="89">
        <v>-99</v>
      </c>
      <c r="CU528" s="86">
        <v>-99</v>
      </c>
      <c r="CV528" s="86">
        <v>0.77310000000000001</v>
      </c>
      <c r="CW528" s="86">
        <v>80</v>
      </c>
      <c r="CX528" s="86">
        <v>2</v>
      </c>
      <c r="CY528" s="86">
        <v>0.9597</v>
      </c>
      <c r="CZ528" s="86">
        <v>86</v>
      </c>
      <c r="DA528" s="86">
        <v>2</v>
      </c>
      <c r="DB528" s="86">
        <v>0.60580000000000001</v>
      </c>
      <c r="DC528" s="86">
        <v>77</v>
      </c>
      <c r="DD528" s="86">
        <v>-99</v>
      </c>
      <c r="DE528" s="86">
        <v>-99</v>
      </c>
      <c r="DF528" s="86">
        <v>-99</v>
      </c>
      <c r="DG528" s="86">
        <v>-99</v>
      </c>
      <c r="DH528" s="86">
        <v>-99</v>
      </c>
    </row>
    <row r="529" spans="1:112" x14ac:dyDescent="0.2">
      <c r="A529" s="85">
        <f>IF(ISERROR(SEARCH('School Lookup'!$F$3,Data!J529)),A528,A528+1)</f>
        <v>0</v>
      </c>
      <c r="B529" s="85">
        <f>IF(I529='School Lookup'!$G$13,1,0)</f>
        <v>0</v>
      </c>
      <c r="C529" s="85">
        <f t="shared" si="8"/>
        <v>527</v>
      </c>
      <c r="D529" s="86" t="s">
        <v>6478</v>
      </c>
      <c r="E529" s="86" t="s">
        <v>6760</v>
      </c>
      <c r="F529" s="86" t="s">
        <v>2767</v>
      </c>
      <c r="G529" s="86" t="s">
        <v>2789</v>
      </c>
      <c r="H529" s="86" t="s">
        <v>755</v>
      </c>
      <c r="I529" s="86" t="s">
        <v>4403</v>
      </c>
      <c r="J529" s="86" t="s">
        <v>2073</v>
      </c>
      <c r="K529" s="86" t="s">
        <v>31</v>
      </c>
      <c r="L529" s="86">
        <v>1</v>
      </c>
      <c r="M529" s="86">
        <v>1</v>
      </c>
      <c r="N529" s="89">
        <v>0.70191067961164999</v>
      </c>
      <c r="O529" s="89">
        <v>1.61434180965826</v>
      </c>
      <c r="P529" s="89">
        <v>49.287199999999999</v>
      </c>
      <c r="Q529" s="89">
        <v>-5.8216948946374199E-2</v>
      </c>
      <c r="R529" s="89">
        <v>50.0693298196949</v>
      </c>
      <c r="S529" s="89">
        <v>0.77806243035594402</v>
      </c>
      <c r="T529" s="89">
        <v>0.88272756527279495</v>
      </c>
      <c r="U529" s="89">
        <v>0.37396265560165998</v>
      </c>
      <c r="V529" s="89">
        <v>0.33010714448220202</v>
      </c>
      <c r="W529" s="89">
        <v>1</v>
      </c>
      <c r="X529" s="89">
        <v>0.62389468531468495</v>
      </c>
      <c r="Y529" s="89">
        <v>1.55779356351919</v>
      </c>
      <c r="Z529" s="89">
        <v>47.218699999999998</v>
      </c>
      <c r="AA529" s="89">
        <v>-0.32535829071879901</v>
      </c>
      <c r="AB529" s="89">
        <v>46.783213286713298</v>
      </c>
      <c r="AC529" s="89">
        <v>0.616217636400193</v>
      </c>
      <c r="AD529" s="89">
        <v>0.71886435630468104</v>
      </c>
      <c r="AE529" s="89">
        <v>0.37085062240663902</v>
      </c>
      <c r="AF529" s="89">
        <v>0.26659129396153902</v>
      </c>
      <c r="AG529" s="89">
        <v>1</v>
      </c>
      <c r="AH529" s="89">
        <v>0.531716064257028</v>
      </c>
      <c r="AI529" s="89">
        <v>1.20134019136822</v>
      </c>
      <c r="AJ529" s="89">
        <v>54.237299999999998</v>
      </c>
      <c r="AK529" s="89">
        <v>0.54917406168969296</v>
      </c>
      <c r="AL529" s="89">
        <v>55.220865060241003</v>
      </c>
      <c r="AM529" s="89">
        <v>0.87525712652895904</v>
      </c>
      <c r="AN529" s="89">
        <v>0.87629402062901696</v>
      </c>
      <c r="AO529" s="89">
        <v>0.12914937759336101</v>
      </c>
      <c r="AP529" s="89">
        <v>0.113172827353021</v>
      </c>
      <c r="AQ529" s="89">
        <v>1</v>
      </c>
      <c r="AR529" s="89">
        <v>0.38037160493827199</v>
      </c>
      <c r="AS529" s="89">
        <v>0.92501538757318602</v>
      </c>
      <c r="AT529" s="89">
        <v>49.535299999999999</v>
      </c>
      <c r="AU529" s="89">
        <v>9.2266900014776804E-2</v>
      </c>
      <c r="AV529" s="89">
        <v>49.176948148148099</v>
      </c>
      <c r="AW529" s="89">
        <v>0.50864114379398095</v>
      </c>
      <c r="AX529" s="89">
        <v>0.49678940566233498</v>
      </c>
      <c r="AY529" s="89">
        <v>0.12603734439834</v>
      </c>
      <c r="AZ529" s="89">
        <v>6.2614017414910406E-2</v>
      </c>
      <c r="BA529" s="89">
        <v>-99</v>
      </c>
      <c r="BB529" s="89">
        <v>-99</v>
      </c>
      <c r="BC529" s="89">
        <v>-99</v>
      </c>
      <c r="BD529" s="89">
        <v>-99</v>
      </c>
      <c r="BE529" s="89">
        <v>-99</v>
      </c>
      <c r="BF529" s="89">
        <v>-99</v>
      </c>
      <c r="BG529" s="89">
        <v>-99</v>
      </c>
      <c r="BH529" s="89">
        <v>-99</v>
      </c>
      <c r="BI529" s="89">
        <v>-99</v>
      </c>
      <c r="BJ529" s="89">
        <v>-99</v>
      </c>
      <c r="BK529" s="89">
        <v>-99</v>
      </c>
      <c r="BL529" s="89">
        <v>-99</v>
      </c>
      <c r="BM529" s="89">
        <v>-99</v>
      </c>
      <c r="BN529" s="89">
        <v>-99</v>
      </c>
      <c r="BO529" s="89">
        <v>-99</v>
      </c>
      <c r="BP529" s="89">
        <v>-99</v>
      </c>
      <c r="BQ529" s="89">
        <v>-99</v>
      </c>
      <c r="BR529" s="89">
        <v>-99</v>
      </c>
      <c r="BS529" s="89">
        <v>-99</v>
      </c>
      <c r="BT529" s="89">
        <v>-99</v>
      </c>
      <c r="BU529" s="89">
        <v>-99</v>
      </c>
      <c r="BV529" s="89">
        <v>-99</v>
      </c>
      <c r="BW529" s="89">
        <v>-99</v>
      </c>
      <c r="BX529" s="89">
        <v>-99</v>
      </c>
      <c r="BY529" s="89">
        <v>-99</v>
      </c>
      <c r="BZ529" s="89">
        <v>-99</v>
      </c>
      <c r="CA529" s="89">
        <v>-99</v>
      </c>
      <c r="CB529" s="89">
        <v>-99</v>
      </c>
      <c r="CC529" s="89">
        <v>-99</v>
      </c>
      <c r="CD529" s="89">
        <v>-99</v>
      </c>
      <c r="CE529" s="89">
        <v>-99</v>
      </c>
      <c r="CF529" s="89">
        <v>-99</v>
      </c>
      <c r="CG529" s="89">
        <v>-99</v>
      </c>
      <c r="CH529" s="89">
        <v>-99</v>
      </c>
      <c r="CI529" s="89">
        <v>-99</v>
      </c>
      <c r="CJ529" s="89">
        <v>-99</v>
      </c>
      <c r="CK529" s="89">
        <v>-99</v>
      </c>
      <c r="CL529" s="89">
        <v>-99</v>
      </c>
      <c r="CM529" s="89">
        <v>-99</v>
      </c>
      <c r="CN529" s="89">
        <v>-99</v>
      </c>
      <c r="CO529" s="89">
        <v>-99</v>
      </c>
      <c r="CP529" s="89">
        <v>-99</v>
      </c>
      <c r="CQ529" s="89">
        <v>-99</v>
      </c>
      <c r="CR529" s="89">
        <v>-99</v>
      </c>
      <c r="CS529" s="89">
        <v>-99</v>
      </c>
      <c r="CT529" s="89">
        <v>-99</v>
      </c>
      <c r="CU529" s="86">
        <v>-99</v>
      </c>
      <c r="CV529" s="86">
        <v>0.77249999999999996</v>
      </c>
      <c r="CW529" s="86">
        <v>80</v>
      </c>
      <c r="CX529" s="86">
        <v>2</v>
      </c>
      <c r="CY529" s="86">
        <v>-1.5942000000000001</v>
      </c>
      <c r="CZ529" s="86">
        <v>3</v>
      </c>
      <c r="DA529" s="86">
        <v>4</v>
      </c>
      <c r="DB529" s="86">
        <v>-5.9900000000000002E-2</v>
      </c>
      <c r="DC529" s="86">
        <v>44</v>
      </c>
      <c r="DD529" s="86">
        <v>-99</v>
      </c>
      <c r="DE529" s="86">
        <v>-99</v>
      </c>
      <c r="DF529" s="86">
        <v>-99</v>
      </c>
      <c r="DG529" s="86">
        <v>-99</v>
      </c>
      <c r="DH529" s="86">
        <v>-99</v>
      </c>
    </row>
    <row r="530" spans="1:112" x14ac:dyDescent="0.2">
      <c r="A530" s="85">
        <f>IF(ISERROR(SEARCH('School Lookup'!$F$3,Data!J530)),A529,A529+1)</f>
        <v>0</v>
      </c>
      <c r="B530" s="85">
        <f>IF(I530='School Lookup'!$G$13,1,0)</f>
        <v>0</v>
      </c>
      <c r="C530" s="85">
        <f t="shared" si="8"/>
        <v>528</v>
      </c>
      <c r="D530" s="86" t="s">
        <v>6478</v>
      </c>
      <c r="E530" s="86" t="s">
        <v>6480</v>
      </c>
      <c r="F530" s="86" t="s">
        <v>2738</v>
      </c>
      <c r="G530" s="86" t="s">
        <v>2903</v>
      </c>
      <c r="H530" s="86" t="s">
        <v>1310</v>
      </c>
      <c r="I530" s="86" t="s">
        <v>3762</v>
      </c>
      <c r="J530" s="86" t="s">
        <v>1312</v>
      </c>
      <c r="K530" s="86" t="s">
        <v>6301</v>
      </c>
      <c r="L530" s="86">
        <v>1</v>
      </c>
      <c r="M530" s="86">
        <v>1</v>
      </c>
      <c r="N530" s="89">
        <v>0.25670825082508297</v>
      </c>
      <c r="O530" s="89">
        <v>0.65025643094363605</v>
      </c>
      <c r="P530" s="89">
        <v>62.915799999999997</v>
      </c>
      <c r="Q530" s="89">
        <v>1.3873878949507901</v>
      </c>
      <c r="R530" s="89">
        <v>48.844901650164999</v>
      </c>
      <c r="S530" s="89">
        <v>1.0188221629472101</v>
      </c>
      <c r="T530" s="89">
        <v>1.15590966276864</v>
      </c>
      <c r="U530" s="89">
        <v>0.37546468401486999</v>
      </c>
      <c r="V530" s="89">
        <v>0.43400325628116299</v>
      </c>
      <c r="W530" s="89">
        <v>1</v>
      </c>
      <c r="X530" s="89">
        <v>0.32359801980198</v>
      </c>
      <c r="Y530" s="89">
        <v>0.85084764862114404</v>
      </c>
      <c r="Z530" s="89">
        <v>46.979199999999999</v>
      </c>
      <c r="AA530" s="89">
        <v>-0.355224649488596</v>
      </c>
      <c r="AB530" s="89">
        <v>41.914215841584202</v>
      </c>
      <c r="AC530" s="89">
        <v>0.24781149956627399</v>
      </c>
      <c r="AD530" s="89">
        <v>0.28990993465152298</v>
      </c>
      <c r="AE530" s="89">
        <v>0.37546468401486999</v>
      </c>
      <c r="AF530" s="89">
        <v>0.108850942006706</v>
      </c>
      <c r="AG530" s="89">
        <v>1</v>
      </c>
      <c r="AH530" s="89">
        <v>0.39764343434343402</v>
      </c>
      <c r="AI530" s="89">
        <v>0.91280295743323603</v>
      </c>
      <c r="AJ530" s="89">
        <v>-99</v>
      </c>
      <c r="AK530" s="89">
        <v>-99</v>
      </c>
      <c r="AL530" s="89">
        <v>45.454535353535299</v>
      </c>
      <c r="AM530" s="89">
        <v>0.91280295743323603</v>
      </c>
      <c r="AN530" s="89">
        <v>0.91573754630625703</v>
      </c>
      <c r="AO530" s="89">
        <v>0.12267657992565099</v>
      </c>
      <c r="AP530" s="89">
        <v>0.112339550290359</v>
      </c>
      <c r="AQ530" s="89">
        <v>1</v>
      </c>
      <c r="AR530" s="89">
        <v>0.37414117647058798</v>
      </c>
      <c r="AS530" s="89">
        <v>0.911010530874514</v>
      </c>
      <c r="AT530" s="89">
        <v>-99</v>
      </c>
      <c r="AU530" s="89">
        <v>-99</v>
      </c>
      <c r="AV530" s="89">
        <v>50</v>
      </c>
      <c r="AW530" s="89">
        <v>0.911010530874514</v>
      </c>
      <c r="AX530" s="89">
        <v>0.92080424623760904</v>
      </c>
      <c r="AY530" s="89">
        <v>0.12639405204460999</v>
      </c>
      <c r="AZ530" s="89">
        <v>0.11638417982185401</v>
      </c>
      <c r="BA530" s="89">
        <v>-99</v>
      </c>
      <c r="BB530" s="89">
        <v>-99</v>
      </c>
      <c r="BC530" s="89">
        <v>-99</v>
      </c>
      <c r="BD530" s="89">
        <v>-99</v>
      </c>
      <c r="BE530" s="89">
        <v>-99</v>
      </c>
      <c r="BF530" s="89">
        <v>-99</v>
      </c>
      <c r="BG530" s="89">
        <v>-99</v>
      </c>
      <c r="BH530" s="89">
        <v>-99</v>
      </c>
      <c r="BI530" s="89">
        <v>-99</v>
      </c>
      <c r="BJ530" s="89">
        <v>-99</v>
      </c>
      <c r="BK530" s="89">
        <v>-99</v>
      </c>
      <c r="BL530" s="89">
        <v>-99</v>
      </c>
      <c r="BM530" s="89">
        <v>-99</v>
      </c>
      <c r="BN530" s="89">
        <v>-99</v>
      </c>
      <c r="BO530" s="89">
        <v>-99</v>
      </c>
      <c r="BP530" s="89">
        <v>-99</v>
      </c>
      <c r="BQ530" s="89">
        <v>-99</v>
      </c>
      <c r="BR530" s="89">
        <v>-99</v>
      </c>
      <c r="BS530" s="89">
        <v>-99</v>
      </c>
      <c r="BT530" s="89">
        <v>-99</v>
      </c>
      <c r="BU530" s="89">
        <v>-99</v>
      </c>
      <c r="BV530" s="89">
        <v>-99</v>
      </c>
      <c r="BW530" s="89">
        <v>-99</v>
      </c>
      <c r="BX530" s="89">
        <v>-99</v>
      </c>
      <c r="BY530" s="89">
        <v>-99</v>
      </c>
      <c r="BZ530" s="89">
        <v>-99</v>
      </c>
      <c r="CA530" s="89">
        <v>-99</v>
      </c>
      <c r="CB530" s="89">
        <v>-99</v>
      </c>
      <c r="CC530" s="89">
        <v>-99</v>
      </c>
      <c r="CD530" s="89">
        <v>-99</v>
      </c>
      <c r="CE530" s="89">
        <v>-99</v>
      </c>
      <c r="CF530" s="89">
        <v>-99</v>
      </c>
      <c r="CG530" s="89">
        <v>-99</v>
      </c>
      <c r="CH530" s="89">
        <v>-99</v>
      </c>
      <c r="CI530" s="89">
        <v>-99</v>
      </c>
      <c r="CJ530" s="89">
        <v>-99</v>
      </c>
      <c r="CK530" s="89">
        <v>-99</v>
      </c>
      <c r="CL530" s="89">
        <v>-99</v>
      </c>
      <c r="CM530" s="89">
        <v>-99</v>
      </c>
      <c r="CN530" s="89">
        <v>-99</v>
      </c>
      <c r="CO530" s="89">
        <v>-99</v>
      </c>
      <c r="CP530" s="89">
        <v>-99</v>
      </c>
      <c r="CQ530" s="89">
        <v>-99</v>
      </c>
      <c r="CR530" s="89">
        <v>-99</v>
      </c>
      <c r="CS530" s="89">
        <v>-99</v>
      </c>
      <c r="CT530" s="89">
        <v>-99</v>
      </c>
      <c r="CU530" s="86">
        <v>-99</v>
      </c>
      <c r="CV530" s="86">
        <v>0.77159999999999995</v>
      </c>
      <c r="CW530" s="86">
        <v>80</v>
      </c>
      <c r="CX530" s="86">
        <v>2</v>
      </c>
      <c r="CY530" s="86">
        <v>0.64839999999999998</v>
      </c>
      <c r="CZ530" s="86">
        <v>78</v>
      </c>
      <c r="DA530" s="86">
        <v>2</v>
      </c>
      <c r="DB530" s="86">
        <v>0.38750000000000001</v>
      </c>
      <c r="DC530" s="86">
        <v>68</v>
      </c>
      <c r="DD530" s="86">
        <v>-99</v>
      </c>
      <c r="DE530" s="86">
        <v>-99</v>
      </c>
      <c r="DF530" s="86">
        <v>-99</v>
      </c>
      <c r="DG530" s="86">
        <v>-99</v>
      </c>
      <c r="DH530" s="86">
        <v>-99</v>
      </c>
    </row>
    <row r="531" spans="1:112" x14ac:dyDescent="0.2">
      <c r="A531" s="85">
        <f>IF(ISERROR(SEARCH('School Lookup'!$F$3,Data!J531)),A530,A530+1)</f>
        <v>0</v>
      </c>
      <c r="B531" s="85">
        <f>IF(I531='School Lookup'!$G$13,1,0)</f>
        <v>0</v>
      </c>
      <c r="C531" s="85">
        <f t="shared" si="8"/>
        <v>529</v>
      </c>
      <c r="D531" s="86" t="s">
        <v>6478</v>
      </c>
      <c r="E531" s="86" t="s">
        <v>6513</v>
      </c>
      <c r="F531" s="86" t="s">
        <v>2745</v>
      </c>
      <c r="G531" s="86" t="s">
        <v>2977</v>
      </c>
      <c r="H531" s="86" t="s">
        <v>429</v>
      </c>
      <c r="I531" s="86" t="s">
        <v>4773</v>
      </c>
      <c r="J531" s="86" t="s">
        <v>690</v>
      </c>
      <c r="K531" s="86" t="s">
        <v>258</v>
      </c>
      <c r="L531" s="86">
        <v>1</v>
      </c>
      <c r="M531" s="86">
        <v>1</v>
      </c>
      <c r="N531" s="89">
        <v>6.7578199052132706E-2</v>
      </c>
      <c r="O531" s="89">
        <v>0.24069550809149601</v>
      </c>
      <c r="P531" s="89">
        <v>-99</v>
      </c>
      <c r="Q531" s="89">
        <v>-99</v>
      </c>
      <c r="R531" s="89">
        <v>45.023673933649299</v>
      </c>
      <c r="S531" s="89">
        <v>0.24069550809149601</v>
      </c>
      <c r="T531" s="89">
        <v>0.27299510972838698</v>
      </c>
      <c r="U531" s="89">
        <v>0.5</v>
      </c>
      <c r="V531" s="89">
        <v>0.13649755486419399</v>
      </c>
      <c r="W531" s="89">
        <v>1</v>
      </c>
      <c r="X531" s="89">
        <v>0.42462890995260699</v>
      </c>
      <c r="Y531" s="89">
        <v>1.08869036641674</v>
      </c>
      <c r="Z531" s="89">
        <v>-99</v>
      </c>
      <c r="AA531" s="89">
        <v>-99</v>
      </c>
      <c r="AB531" s="89">
        <v>44.549748341232203</v>
      </c>
      <c r="AC531" s="89">
        <v>1.08869036641674</v>
      </c>
      <c r="AD531" s="89">
        <v>1.26898892369891</v>
      </c>
      <c r="AE531" s="89">
        <v>0.5</v>
      </c>
      <c r="AF531" s="89">
        <v>0.63449446184945402</v>
      </c>
      <c r="AG531" s="89">
        <v>-99</v>
      </c>
      <c r="AH531" s="89">
        <v>-99</v>
      </c>
      <c r="AI531" s="89">
        <v>-99</v>
      </c>
      <c r="AJ531" s="89">
        <v>-99</v>
      </c>
      <c r="AK531" s="89">
        <v>-99</v>
      </c>
      <c r="AL531" s="89">
        <v>-99</v>
      </c>
      <c r="AM531" s="89">
        <v>-99</v>
      </c>
      <c r="AN531" s="89">
        <v>-99</v>
      </c>
      <c r="AO531" s="89">
        <v>-99</v>
      </c>
      <c r="AP531" s="89">
        <v>-99</v>
      </c>
      <c r="AQ531" s="89">
        <v>-99</v>
      </c>
      <c r="AR531" s="89">
        <v>-99</v>
      </c>
      <c r="AS531" s="89">
        <v>-99</v>
      </c>
      <c r="AT531" s="89">
        <v>-99</v>
      </c>
      <c r="AU531" s="89">
        <v>-99</v>
      </c>
      <c r="AV531" s="89">
        <v>-99</v>
      </c>
      <c r="AW531" s="89">
        <v>-99</v>
      </c>
      <c r="AX531" s="89">
        <v>-99</v>
      </c>
      <c r="AY531" s="89">
        <v>-99</v>
      </c>
      <c r="AZ531" s="89">
        <v>-99</v>
      </c>
      <c r="BA531" s="89">
        <v>-99</v>
      </c>
      <c r="BB531" s="89">
        <v>-99</v>
      </c>
      <c r="BC531" s="89">
        <v>-99</v>
      </c>
      <c r="BD531" s="89">
        <v>-99</v>
      </c>
      <c r="BE531" s="89">
        <v>-99</v>
      </c>
      <c r="BF531" s="89">
        <v>-99</v>
      </c>
      <c r="BG531" s="89">
        <v>-99</v>
      </c>
      <c r="BH531" s="89">
        <v>-99</v>
      </c>
      <c r="BI531" s="89">
        <v>-99</v>
      </c>
      <c r="BJ531" s="89">
        <v>-99</v>
      </c>
      <c r="BK531" s="89">
        <v>-99</v>
      </c>
      <c r="BL531" s="89">
        <v>-99</v>
      </c>
      <c r="BM531" s="89">
        <v>-99</v>
      </c>
      <c r="BN531" s="89">
        <v>-99</v>
      </c>
      <c r="BO531" s="89">
        <v>-99</v>
      </c>
      <c r="BP531" s="89">
        <v>-99</v>
      </c>
      <c r="BQ531" s="89">
        <v>-99</v>
      </c>
      <c r="BR531" s="89">
        <v>-99</v>
      </c>
      <c r="BS531" s="89">
        <v>-99</v>
      </c>
      <c r="BT531" s="89">
        <v>-99</v>
      </c>
      <c r="BU531" s="89">
        <v>-99</v>
      </c>
      <c r="BV531" s="89">
        <v>-99</v>
      </c>
      <c r="BW531" s="89">
        <v>-99</v>
      </c>
      <c r="BX531" s="89">
        <v>-99</v>
      </c>
      <c r="BY531" s="89">
        <v>-99</v>
      </c>
      <c r="BZ531" s="89">
        <v>-99</v>
      </c>
      <c r="CA531" s="89">
        <v>-99</v>
      </c>
      <c r="CB531" s="89">
        <v>-99</v>
      </c>
      <c r="CC531" s="89">
        <v>-99</v>
      </c>
      <c r="CD531" s="89">
        <v>-99</v>
      </c>
      <c r="CE531" s="89">
        <v>-99</v>
      </c>
      <c r="CF531" s="89">
        <v>-99</v>
      </c>
      <c r="CG531" s="89">
        <v>-99</v>
      </c>
      <c r="CH531" s="89">
        <v>-99</v>
      </c>
      <c r="CI531" s="89">
        <v>-99</v>
      </c>
      <c r="CJ531" s="89">
        <v>-99</v>
      </c>
      <c r="CK531" s="89">
        <v>-99</v>
      </c>
      <c r="CL531" s="89">
        <v>-99</v>
      </c>
      <c r="CM531" s="89">
        <v>-99</v>
      </c>
      <c r="CN531" s="89">
        <v>-99</v>
      </c>
      <c r="CO531" s="89">
        <v>-99</v>
      </c>
      <c r="CP531" s="89">
        <v>-99</v>
      </c>
      <c r="CQ531" s="89">
        <v>-99</v>
      </c>
      <c r="CR531" s="89">
        <v>-99</v>
      </c>
      <c r="CS531" s="89">
        <v>-99</v>
      </c>
      <c r="CT531" s="89">
        <v>-99</v>
      </c>
      <c r="CU531" s="86">
        <v>-99</v>
      </c>
      <c r="CV531" s="86">
        <v>0.77100000000000002</v>
      </c>
      <c r="CW531" s="86">
        <v>80</v>
      </c>
      <c r="CX531" s="86">
        <v>2</v>
      </c>
      <c r="CY531" s="86">
        <v>-0.23860000000000001</v>
      </c>
      <c r="CZ531" s="86">
        <v>39</v>
      </c>
      <c r="DA531" s="86">
        <v>0</v>
      </c>
      <c r="DB531" s="86">
        <v>-99</v>
      </c>
      <c r="DC531" s="86">
        <v>-99</v>
      </c>
      <c r="DD531" s="86">
        <v>-99</v>
      </c>
      <c r="DE531" s="86">
        <v>-99</v>
      </c>
      <c r="DF531" s="86">
        <v>-99</v>
      </c>
      <c r="DG531" s="86">
        <v>-99</v>
      </c>
      <c r="DH531" s="86">
        <v>-99</v>
      </c>
    </row>
    <row r="532" spans="1:112" x14ac:dyDescent="0.2">
      <c r="A532" s="85">
        <f>IF(ISERROR(SEARCH('School Lookup'!$F$3,Data!J532)),A531,A531+1)</f>
        <v>0</v>
      </c>
      <c r="B532" s="85">
        <f>IF(I532='School Lookup'!$G$13,1,0)</f>
        <v>0</v>
      </c>
      <c r="C532" s="85">
        <f t="shared" si="8"/>
        <v>530</v>
      </c>
      <c r="D532" s="86" t="s">
        <v>6478</v>
      </c>
      <c r="E532" s="86" t="s">
        <v>6479</v>
      </c>
      <c r="F532" s="86" t="s">
        <v>2740</v>
      </c>
      <c r="G532" s="86" t="s">
        <v>3103</v>
      </c>
      <c r="H532" s="86" t="s">
        <v>40</v>
      </c>
      <c r="I532" s="86" t="s">
        <v>4822</v>
      </c>
      <c r="J532" s="86" t="s">
        <v>103</v>
      </c>
      <c r="K532" s="86" t="s">
        <v>36</v>
      </c>
      <c r="L532" s="86">
        <v>1</v>
      </c>
      <c r="M532" s="86">
        <v>-99</v>
      </c>
      <c r="N532" s="89">
        <v>-99</v>
      </c>
      <c r="O532" s="89">
        <v>-99</v>
      </c>
      <c r="P532" s="89">
        <v>-99</v>
      </c>
      <c r="Q532" s="89">
        <v>-99</v>
      </c>
      <c r="R532" s="89">
        <v>-99</v>
      </c>
      <c r="S532" s="89">
        <v>-99</v>
      </c>
      <c r="T532" s="89">
        <v>-99</v>
      </c>
      <c r="U532" s="89">
        <v>-99</v>
      </c>
      <c r="V532" s="89">
        <v>-99</v>
      </c>
      <c r="W532" s="89">
        <v>-99</v>
      </c>
      <c r="X532" s="89">
        <v>-99</v>
      </c>
      <c r="Y532" s="89">
        <v>-99</v>
      </c>
      <c r="Z532" s="89">
        <v>-99</v>
      </c>
      <c r="AA532" s="89">
        <v>-99</v>
      </c>
      <c r="AB532" s="89">
        <v>-99</v>
      </c>
      <c r="AC532" s="89">
        <v>-99</v>
      </c>
      <c r="AD532" s="89">
        <v>-99</v>
      </c>
      <c r="AE532" s="89">
        <v>-99</v>
      </c>
      <c r="AF532" s="89">
        <v>-99</v>
      </c>
      <c r="AG532" s="89">
        <v>-99</v>
      </c>
      <c r="AH532" s="89">
        <v>-99</v>
      </c>
      <c r="AI532" s="89">
        <v>-99</v>
      </c>
      <c r="AJ532" s="89">
        <v>-99</v>
      </c>
      <c r="AK532" s="89">
        <v>-99</v>
      </c>
      <c r="AL532" s="89">
        <v>-99</v>
      </c>
      <c r="AM532" s="89">
        <v>-99</v>
      </c>
      <c r="AN532" s="89">
        <v>-99</v>
      </c>
      <c r="AO532" s="89">
        <v>-99</v>
      </c>
      <c r="AP532" s="89">
        <v>-99</v>
      </c>
      <c r="AQ532" s="89">
        <v>-99</v>
      </c>
      <c r="AR532" s="89">
        <v>-99</v>
      </c>
      <c r="AS532" s="89">
        <v>-99</v>
      </c>
      <c r="AT532" s="89">
        <v>-99</v>
      </c>
      <c r="AU532" s="89">
        <v>-99</v>
      </c>
      <c r="AV532" s="89">
        <v>-99</v>
      </c>
      <c r="AW532" s="89">
        <v>-99</v>
      </c>
      <c r="AX532" s="89">
        <v>-99</v>
      </c>
      <c r="AY532" s="89">
        <v>-99</v>
      </c>
      <c r="AZ532" s="89">
        <v>-99</v>
      </c>
      <c r="BA532" s="89">
        <v>1</v>
      </c>
      <c r="BB532" s="89">
        <v>3.7917138103161399E-2</v>
      </c>
      <c r="BC532" s="89">
        <v>0.30980832421482801</v>
      </c>
      <c r="BD532" s="89">
        <v>64.472999999999999</v>
      </c>
      <c r="BE532" s="89">
        <v>1.6178043073956301</v>
      </c>
      <c r="BF532" s="89">
        <v>56.406007986688799</v>
      </c>
      <c r="BG532" s="89">
        <v>0.96380631580523002</v>
      </c>
      <c r="BH532" s="89">
        <v>1.04144266760849</v>
      </c>
      <c r="BI532" s="89">
        <v>0.25</v>
      </c>
      <c r="BJ532" s="89">
        <v>0.26036066690212301</v>
      </c>
      <c r="BK532" s="89">
        <v>1</v>
      </c>
      <c r="BL532" s="89">
        <v>0.243184359400998</v>
      </c>
      <c r="BM532" s="89">
        <v>0.77355915124335595</v>
      </c>
      <c r="BN532" s="89">
        <v>55.903799999999997</v>
      </c>
      <c r="BO532" s="89">
        <v>0.81385390970067695</v>
      </c>
      <c r="BP532" s="89">
        <v>51.747095008319498</v>
      </c>
      <c r="BQ532" s="89">
        <v>0.793706530472016</v>
      </c>
      <c r="BR532" s="89">
        <v>0.84446764999502699</v>
      </c>
      <c r="BS532" s="89">
        <v>0.25</v>
      </c>
      <c r="BT532" s="89">
        <v>0.211116912498757</v>
      </c>
      <c r="BU532" s="89">
        <v>1</v>
      </c>
      <c r="BV532" s="89">
        <v>0.29517004991680501</v>
      </c>
      <c r="BW532" s="89">
        <v>0.83704983651242804</v>
      </c>
      <c r="BX532" s="89">
        <v>52.242800000000003</v>
      </c>
      <c r="BY532" s="89">
        <v>0.323194145843758</v>
      </c>
      <c r="BZ532" s="89">
        <v>52.5790479201331</v>
      </c>
      <c r="CA532" s="89">
        <v>0.58012199117809304</v>
      </c>
      <c r="CB532" s="89">
        <v>0.62132345962900803</v>
      </c>
      <c r="CC532" s="89">
        <v>0.25</v>
      </c>
      <c r="CD532" s="89">
        <v>0.15533086490725201</v>
      </c>
      <c r="CE532" s="89">
        <v>1</v>
      </c>
      <c r="CF532" s="89">
        <v>0.21088985024958401</v>
      </c>
      <c r="CG532" s="89">
        <v>0.69236949221962396</v>
      </c>
      <c r="CH532" s="89">
        <v>56.884599999999999</v>
      </c>
      <c r="CI532" s="89">
        <v>0.86601376461417101</v>
      </c>
      <c r="CJ532" s="89">
        <v>45.923464059900198</v>
      </c>
      <c r="CK532" s="89">
        <v>0.77919162841689704</v>
      </c>
      <c r="CL532" s="89">
        <v>0.85228084652940705</v>
      </c>
      <c r="CM532" s="89">
        <v>0.25</v>
      </c>
      <c r="CN532" s="89">
        <v>0.21307021163235201</v>
      </c>
      <c r="CO532" s="89">
        <v>93.674999999999997</v>
      </c>
      <c r="CP532" s="89">
        <v>0.47499999999999998</v>
      </c>
      <c r="CQ532" s="89">
        <v>-3.59</v>
      </c>
      <c r="CR532" s="89">
        <v>-0.70069999999999999</v>
      </c>
      <c r="CS532" s="89">
        <v>0.47499999999999998</v>
      </c>
      <c r="CT532" s="89">
        <v>0.1043</v>
      </c>
      <c r="CU532" s="86" t="s">
        <v>6988</v>
      </c>
      <c r="CV532" s="86">
        <v>0.76629999999999998</v>
      </c>
      <c r="CW532" s="86">
        <v>80</v>
      </c>
      <c r="CX532" s="86">
        <v>2</v>
      </c>
      <c r="CY532" s="86">
        <v>3.4500000000000003E-2</v>
      </c>
      <c r="CZ532" s="86">
        <v>53</v>
      </c>
      <c r="DA532" s="86">
        <v>4</v>
      </c>
      <c r="DB532" s="86">
        <v>0.9052</v>
      </c>
      <c r="DC532" s="86">
        <v>88</v>
      </c>
      <c r="DD532" s="86">
        <v>1</v>
      </c>
      <c r="DE532" s="86">
        <v>-99</v>
      </c>
      <c r="DF532" s="86">
        <v>-99</v>
      </c>
      <c r="DG532" s="86">
        <v>-99</v>
      </c>
      <c r="DH532" s="86">
        <v>1</v>
      </c>
    </row>
    <row r="533" spans="1:112" x14ac:dyDescent="0.2">
      <c r="A533" s="85">
        <f>IF(ISERROR(SEARCH('School Lookup'!$F$3,Data!J533)),A532,A532+1)</f>
        <v>0</v>
      </c>
      <c r="B533" s="85">
        <f>IF(I533='School Lookup'!$G$13,1,0)</f>
        <v>0</v>
      </c>
      <c r="C533" s="85">
        <f t="shared" si="8"/>
        <v>531</v>
      </c>
      <c r="D533" s="86" t="s">
        <v>6478</v>
      </c>
      <c r="E533" s="86" t="s">
        <v>6499</v>
      </c>
      <c r="F533" s="86" t="s">
        <v>2742</v>
      </c>
      <c r="G533" s="86" t="s">
        <v>2798</v>
      </c>
      <c r="H533" s="86" t="s">
        <v>869</v>
      </c>
      <c r="I533" s="86" t="s">
        <v>3947</v>
      </c>
      <c r="J533" s="86" t="s">
        <v>2640</v>
      </c>
      <c r="K533" s="86" t="s">
        <v>6528</v>
      </c>
      <c r="L533" s="86">
        <v>1</v>
      </c>
      <c r="M533" s="86">
        <v>1</v>
      </c>
      <c r="N533" s="89">
        <v>0.56146038062283699</v>
      </c>
      <c r="O533" s="89">
        <v>1.31019683888559</v>
      </c>
      <c r="P533" s="89">
        <v>44.369199999999999</v>
      </c>
      <c r="Q533" s="89">
        <v>-0.57987615255395397</v>
      </c>
      <c r="R533" s="89">
        <v>49.827003979238803</v>
      </c>
      <c r="S533" s="89">
        <v>0.36516034316581902</v>
      </c>
      <c r="T533" s="89">
        <v>0.41422123730430399</v>
      </c>
      <c r="U533" s="89">
        <v>0.39944713199723603</v>
      </c>
      <c r="V533" s="89">
        <v>0.165459485253551</v>
      </c>
      <c r="W533" s="89">
        <v>1</v>
      </c>
      <c r="X533" s="89">
        <v>0.59031487889273404</v>
      </c>
      <c r="Y533" s="89">
        <v>1.47874138046369</v>
      </c>
      <c r="Z533" s="89">
        <v>51.1753</v>
      </c>
      <c r="AA533" s="89">
        <v>0.16804143833580201</v>
      </c>
      <c r="AB533" s="89">
        <v>49.567487889273401</v>
      </c>
      <c r="AC533" s="89">
        <v>0.82339140939974498</v>
      </c>
      <c r="AD533" s="89">
        <v>0.96008755291714099</v>
      </c>
      <c r="AE533" s="89">
        <v>0.39944713199723603</v>
      </c>
      <c r="AF533" s="89">
        <v>0.38350421947899599</v>
      </c>
      <c r="AG533" s="89">
        <v>-99</v>
      </c>
      <c r="AH533" s="89">
        <v>-99</v>
      </c>
      <c r="AI533" s="89">
        <v>-99</v>
      </c>
      <c r="AJ533" s="89">
        <v>-99</v>
      </c>
      <c r="AK533" s="89">
        <v>-99</v>
      </c>
      <c r="AL533" s="89">
        <v>-99</v>
      </c>
      <c r="AM533" s="89">
        <v>-99</v>
      </c>
      <c r="AN533" s="89">
        <v>-99</v>
      </c>
      <c r="AO533" s="89">
        <v>-99</v>
      </c>
      <c r="AP533" s="89">
        <v>-99</v>
      </c>
      <c r="AQ533" s="89">
        <v>1</v>
      </c>
      <c r="AR533" s="89">
        <v>0.44139072164948501</v>
      </c>
      <c r="AS533" s="89">
        <v>1.0621751334642799</v>
      </c>
      <c r="AT533" s="89">
        <v>-99</v>
      </c>
      <c r="AU533" s="89">
        <v>-99</v>
      </c>
      <c r="AV533" s="89">
        <v>55.498246391752602</v>
      </c>
      <c r="AW533" s="89">
        <v>1.0621751334642799</v>
      </c>
      <c r="AX533" s="89">
        <v>1.0801007457371901</v>
      </c>
      <c r="AY533" s="89">
        <v>0.201105736005529</v>
      </c>
      <c r="AZ533" s="89">
        <v>0.21721445543159901</v>
      </c>
      <c r="BA533" s="89">
        <v>-99</v>
      </c>
      <c r="BB533" s="89">
        <v>-99</v>
      </c>
      <c r="BC533" s="89">
        <v>-99</v>
      </c>
      <c r="BD533" s="89">
        <v>-99</v>
      </c>
      <c r="BE533" s="89">
        <v>-99</v>
      </c>
      <c r="BF533" s="89">
        <v>-99</v>
      </c>
      <c r="BG533" s="89">
        <v>-99</v>
      </c>
      <c r="BH533" s="89">
        <v>-99</v>
      </c>
      <c r="BI533" s="89">
        <v>-99</v>
      </c>
      <c r="BJ533" s="89">
        <v>-99</v>
      </c>
      <c r="BK533" s="89">
        <v>-99</v>
      </c>
      <c r="BL533" s="89">
        <v>-99</v>
      </c>
      <c r="BM533" s="89">
        <v>-99</v>
      </c>
      <c r="BN533" s="89">
        <v>-99</v>
      </c>
      <c r="BO533" s="89">
        <v>-99</v>
      </c>
      <c r="BP533" s="89">
        <v>-99</v>
      </c>
      <c r="BQ533" s="89">
        <v>-99</v>
      </c>
      <c r="BR533" s="89">
        <v>-99</v>
      </c>
      <c r="BS533" s="89">
        <v>-99</v>
      </c>
      <c r="BT533" s="89">
        <v>-99</v>
      </c>
      <c r="BU533" s="89">
        <v>-99</v>
      </c>
      <c r="BV533" s="89">
        <v>-99</v>
      </c>
      <c r="BW533" s="89">
        <v>-99</v>
      </c>
      <c r="BX533" s="89">
        <v>-99</v>
      </c>
      <c r="BY533" s="89">
        <v>-99</v>
      </c>
      <c r="BZ533" s="89">
        <v>-99</v>
      </c>
      <c r="CA533" s="89">
        <v>-99</v>
      </c>
      <c r="CB533" s="89">
        <v>-99</v>
      </c>
      <c r="CC533" s="89">
        <v>-99</v>
      </c>
      <c r="CD533" s="89">
        <v>-99</v>
      </c>
      <c r="CE533" s="89">
        <v>-99</v>
      </c>
      <c r="CF533" s="89">
        <v>-99</v>
      </c>
      <c r="CG533" s="89">
        <v>-99</v>
      </c>
      <c r="CH533" s="89">
        <v>-99</v>
      </c>
      <c r="CI533" s="89">
        <v>-99</v>
      </c>
      <c r="CJ533" s="89">
        <v>-99</v>
      </c>
      <c r="CK533" s="89">
        <v>-99</v>
      </c>
      <c r="CL533" s="89">
        <v>-99</v>
      </c>
      <c r="CM533" s="89">
        <v>-99</v>
      </c>
      <c r="CN533" s="89">
        <v>-99</v>
      </c>
      <c r="CO533" s="89">
        <v>-99</v>
      </c>
      <c r="CP533" s="89">
        <v>-99</v>
      </c>
      <c r="CQ533" s="89">
        <v>-99</v>
      </c>
      <c r="CR533" s="89">
        <v>-99</v>
      </c>
      <c r="CS533" s="89">
        <v>-99</v>
      </c>
      <c r="CT533" s="89">
        <v>-99</v>
      </c>
      <c r="CU533" s="86">
        <v>-99</v>
      </c>
      <c r="CV533" s="86">
        <v>0.76619999999999999</v>
      </c>
      <c r="CW533" s="86">
        <v>80</v>
      </c>
      <c r="CX533" s="86">
        <v>2</v>
      </c>
      <c r="CY533" s="86">
        <v>-5.3400000000000003E-2</v>
      </c>
      <c r="CZ533" s="86">
        <v>49</v>
      </c>
      <c r="DA533" s="86">
        <v>2</v>
      </c>
      <c r="DB533" s="86">
        <v>-0.16450000000000001</v>
      </c>
      <c r="DC533" s="86">
        <v>38</v>
      </c>
      <c r="DD533" s="86">
        <v>-99</v>
      </c>
      <c r="DE533" s="86">
        <v>-99</v>
      </c>
      <c r="DF533" s="86">
        <v>-99</v>
      </c>
      <c r="DG533" s="86">
        <v>-99</v>
      </c>
      <c r="DH533" s="86">
        <v>-99</v>
      </c>
    </row>
    <row r="534" spans="1:112" x14ac:dyDescent="0.2">
      <c r="A534" s="85">
        <f>IF(ISERROR(SEARCH('School Lookup'!$F$3,Data!J534)),A533,A533+1)</f>
        <v>0</v>
      </c>
      <c r="B534" s="85">
        <f>IF(I534='School Lookup'!$G$13,1,0)</f>
        <v>0</v>
      </c>
      <c r="C534" s="85">
        <f t="shared" si="8"/>
        <v>532</v>
      </c>
      <c r="D534" s="86" t="s">
        <v>6478</v>
      </c>
      <c r="E534" s="86" t="s">
        <v>6838</v>
      </c>
      <c r="F534" s="86" t="s">
        <v>2086</v>
      </c>
      <c r="G534" s="86" t="s">
        <v>2925</v>
      </c>
      <c r="H534" s="86" t="s">
        <v>1639</v>
      </c>
      <c r="I534" s="86" t="s">
        <v>4199</v>
      </c>
      <c r="J534" s="86" t="s">
        <v>2101</v>
      </c>
      <c r="K534" s="86" t="s">
        <v>107</v>
      </c>
      <c r="L534" s="86">
        <v>1</v>
      </c>
      <c r="M534" s="86">
        <v>1</v>
      </c>
      <c r="N534" s="89">
        <v>0.38251186440677998</v>
      </c>
      <c r="O534" s="89">
        <v>0.92268402028575103</v>
      </c>
      <c r="P534" s="89">
        <v>59.887799999999999</v>
      </c>
      <c r="Q534" s="89">
        <v>1.0662036597894</v>
      </c>
      <c r="R534" s="89">
        <v>55.932210169491498</v>
      </c>
      <c r="S534" s="89">
        <v>0.99444384003757302</v>
      </c>
      <c r="T534" s="89">
        <v>1.12824838688081</v>
      </c>
      <c r="U534" s="89">
        <v>0.39597315436241598</v>
      </c>
      <c r="V534" s="89">
        <v>0.446756072657504</v>
      </c>
      <c r="W534" s="89">
        <v>1</v>
      </c>
      <c r="X534" s="89">
        <v>0.26228135593220298</v>
      </c>
      <c r="Y534" s="89">
        <v>0.70649850986561902</v>
      </c>
      <c r="Z534" s="89">
        <v>49.326500000000003</v>
      </c>
      <c r="AA534" s="89">
        <v>-6.2509392952714501E-2</v>
      </c>
      <c r="AB534" s="89">
        <v>50.121062711864397</v>
      </c>
      <c r="AC534" s="89">
        <v>0.32199455845645197</v>
      </c>
      <c r="AD534" s="89">
        <v>0.376285127519289</v>
      </c>
      <c r="AE534" s="89">
        <v>0.39597315436241598</v>
      </c>
      <c r="AF534" s="89">
        <v>0.148998808883477</v>
      </c>
      <c r="AG534" s="89">
        <v>1</v>
      </c>
      <c r="AH534" s="89">
        <v>0.35391152073732701</v>
      </c>
      <c r="AI534" s="89">
        <v>0.81868766041309005</v>
      </c>
      <c r="AJ534" s="89">
        <v>-99</v>
      </c>
      <c r="AK534" s="89">
        <v>-99</v>
      </c>
      <c r="AL534" s="89">
        <v>53.456185714285702</v>
      </c>
      <c r="AM534" s="89">
        <v>0.81868766041309005</v>
      </c>
      <c r="AN534" s="89">
        <v>0.81686534011911505</v>
      </c>
      <c r="AO534" s="89">
        <v>0.20805369127516801</v>
      </c>
      <c r="AP534" s="89">
        <v>0.16995184928652701</v>
      </c>
      <c r="AQ534" s="89">
        <v>-99</v>
      </c>
      <c r="AR534" s="89">
        <v>-99</v>
      </c>
      <c r="AS534" s="89">
        <v>-99</v>
      </c>
      <c r="AT534" s="89">
        <v>-99</v>
      </c>
      <c r="AU534" s="89">
        <v>-99</v>
      </c>
      <c r="AV534" s="89">
        <v>-99</v>
      </c>
      <c r="AW534" s="89">
        <v>-99</v>
      </c>
      <c r="AX534" s="89">
        <v>-99</v>
      </c>
      <c r="AY534" s="89">
        <v>-99</v>
      </c>
      <c r="AZ534" s="89">
        <v>-99</v>
      </c>
      <c r="BA534" s="89">
        <v>-99</v>
      </c>
      <c r="BB534" s="89">
        <v>-99</v>
      </c>
      <c r="BC534" s="89">
        <v>-99</v>
      </c>
      <c r="BD534" s="89">
        <v>-99</v>
      </c>
      <c r="BE534" s="89">
        <v>-99</v>
      </c>
      <c r="BF534" s="89">
        <v>-99</v>
      </c>
      <c r="BG534" s="89">
        <v>-99</v>
      </c>
      <c r="BH534" s="89">
        <v>-99</v>
      </c>
      <c r="BI534" s="89">
        <v>-99</v>
      </c>
      <c r="BJ534" s="89">
        <v>-99</v>
      </c>
      <c r="BK534" s="89">
        <v>-99</v>
      </c>
      <c r="BL534" s="89">
        <v>-99</v>
      </c>
      <c r="BM534" s="89">
        <v>-99</v>
      </c>
      <c r="BN534" s="89">
        <v>-99</v>
      </c>
      <c r="BO534" s="89">
        <v>-99</v>
      </c>
      <c r="BP534" s="89">
        <v>-99</v>
      </c>
      <c r="BQ534" s="89">
        <v>-99</v>
      </c>
      <c r="BR534" s="89">
        <v>-99</v>
      </c>
      <c r="BS534" s="89">
        <v>-99</v>
      </c>
      <c r="BT534" s="89">
        <v>-99</v>
      </c>
      <c r="BU534" s="89">
        <v>-99</v>
      </c>
      <c r="BV534" s="89">
        <v>-99</v>
      </c>
      <c r="BW534" s="89">
        <v>-99</v>
      </c>
      <c r="BX534" s="89">
        <v>-99</v>
      </c>
      <c r="BY534" s="89">
        <v>-99</v>
      </c>
      <c r="BZ534" s="89">
        <v>-99</v>
      </c>
      <c r="CA534" s="89">
        <v>-99</v>
      </c>
      <c r="CB534" s="89">
        <v>-99</v>
      </c>
      <c r="CC534" s="89">
        <v>-99</v>
      </c>
      <c r="CD534" s="89">
        <v>-99</v>
      </c>
      <c r="CE534" s="89">
        <v>-99</v>
      </c>
      <c r="CF534" s="89">
        <v>-99</v>
      </c>
      <c r="CG534" s="89">
        <v>-99</v>
      </c>
      <c r="CH534" s="89">
        <v>-99</v>
      </c>
      <c r="CI534" s="89">
        <v>-99</v>
      </c>
      <c r="CJ534" s="89">
        <v>-99</v>
      </c>
      <c r="CK534" s="89">
        <v>-99</v>
      </c>
      <c r="CL534" s="89">
        <v>-99</v>
      </c>
      <c r="CM534" s="89">
        <v>-99</v>
      </c>
      <c r="CN534" s="89">
        <v>-99</v>
      </c>
      <c r="CO534" s="89">
        <v>-99</v>
      </c>
      <c r="CP534" s="89">
        <v>-99</v>
      </c>
      <c r="CQ534" s="89">
        <v>-99</v>
      </c>
      <c r="CR534" s="89">
        <v>-99</v>
      </c>
      <c r="CS534" s="89">
        <v>-99</v>
      </c>
      <c r="CT534" s="89">
        <v>-99</v>
      </c>
      <c r="CU534" s="86">
        <v>-99</v>
      </c>
      <c r="CV534" s="86">
        <v>0.76570000000000005</v>
      </c>
      <c r="CW534" s="86">
        <v>80</v>
      </c>
      <c r="CX534" s="86">
        <v>2</v>
      </c>
      <c r="CY534" s="86">
        <v>-0.83950000000000002</v>
      </c>
      <c r="CZ534" s="86">
        <v>16</v>
      </c>
      <c r="DA534" s="86">
        <v>2</v>
      </c>
      <c r="DB534" s="86">
        <v>0.39739999999999998</v>
      </c>
      <c r="DC534" s="86">
        <v>68</v>
      </c>
      <c r="DD534" s="86">
        <v>-99</v>
      </c>
      <c r="DE534" s="86">
        <v>-99</v>
      </c>
      <c r="DF534" s="86">
        <v>-99</v>
      </c>
      <c r="DG534" s="86">
        <v>-99</v>
      </c>
      <c r="DH534" s="86">
        <v>-99</v>
      </c>
    </row>
    <row r="535" spans="1:112" x14ac:dyDescent="0.2">
      <c r="A535" s="85">
        <f>IF(ISERROR(SEARCH('School Lookup'!$F$3,Data!J535)),A534,A534+1)</f>
        <v>0</v>
      </c>
      <c r="B535" s="85">
        <f>IF(I535='School Lookup'!$G$13,1,0)</f>
        <v>0</v>
      </c>
      <c r="C535" s="85">
        <f t="shared" si="8"/>
        <v>533</v>
      </c>
      <c r="D535" s="86" t="s">
        <v>6478</v>
      </c>
      <c r="E535" s="86" t="s">
        <v>6598</v>
      </c>
      <c r="F535" s="86" t="s">
        <v>2755</v>
      </c>
      <c r="G535" s="86" t="s">
        <v>2921</v>
      </c>
      <c r="H535" s="86" t="s">
        <v>973</v>
      </c>
      <c r="I535" s="86" t="s">
        <v>3810</v>
      </c>
      <c r="J535" s="86" t="s">
        <v>1081</v>
      </c>
      <c r="K535" s="86" t="s">
        <v>36</v>
      </c>
      <c r="L535" s="86">
        <v>1</v>
      </c>
      <c r="M535" s="86">
        <v>-99</v>
      </c>
      <c r="N535" s="89">
        <v>-99</v>
      </c>
      <c r="O535" s="89">
        <v>-99</v>
      </c>
      <c r="P535" s="89">
        <v>-99</v>
      </c>
      <c r="Q535" s="89">
        <v>-99</v>
      </c>
      <c r="R535" s="89">
        <v>-99</v>
      </c>
      <c r="S535" s="89">
        <v>-99</v>
      </c>
      <c r="T535" s="89">
        <v>-99</v>
      </c>
      <c r="U535" s="89">
        <v>-99</v>
      </c>
      <c r="V535" s="89">
        <v>-99</v>
      </c>
      <c r="W535" s="89">
        <v>-99</v>
      </c>
      <c r="X535" s="89">
        <v>-99</v>
      </c>
      <c r="Y535" s="89">
        <v>-99</v>
      </c>
      <c r="Z535" s="89">
        <v>-99</v>
      </c>
      <c r="AA535" s="89">
        <v>-99</v>
      </c>
      <c r="AB535" s="89">
        <v>-99</v>
      </c>
      <c r="AC535" s="89">
        <v>-99</v>
      </c>
      <c r="AD535" s="89">
        <v>-99</v>
      </c>
      <c r="AE535" s="89">
        <v>-99</v>
      </c>
      <c r="AF535" s="89">
        <v>-99</v>
      </c>
      <c r="AG535" s="89">
        <v>-99</v>
      </c>
      <c r="AH535" s="89">
        <v>-99</v>
      </c>
      <c r="AI535" s="89">
        <v>-99</v>
      </c>
      <c r="AJ535" s="89">
        <v>-99</v>
      </c>
      <c r="AK535" s="89">
        <v>-99</v>
      </c>
      <c r="AL535" s="89">
        <v>-99</v>
      </c>
      <c r="AM535" s="89">
        <v>-99</v>
      </c>
      <c r="AN535" s="89">
        <v>-99</v>
      </c>
      <c r="AO535" s="89">
        <v>-99</v>
      </c>
      <c r="AP535" s="89">
        <v>-99</v>
      </c>
      <c r="AQ535" s="89">
        <v>-99</v>
      </c>
      <c r="AR535" s="89">
        <v>-99</v>
      </c>
      <c r="AS535" s="89">
        <v>-99</v>
      </c>
      <c r="AT535" s="89">
        <v>-99</v>
      </c>
      <c r="AU535" s="89">
        <v>-99</v>
      </c>
      <c r="AV535" s="89">
        <v>-99</v>
      </c>
      <c r="AW535" s="89">
        <v>-99</v>
      </c>
      <c r="AX535" s="89">
        <v>-99</v>
      </c>
      <c r="AY535" s="89">
        <v>-99</v>
      </c>
      <c r="AZ535" s="89">
        <v>-99</v>
      </c>
      <c r="BA535" s="89">
        <v>1</v>
      </c>
      <c r="BB535" s="89">
        <v>0.40624579439252301</v>
      </c>
      <c r="BC535" s="89">
        <v>1.1386590594553401</v>
      </c>
      <c r="BD535" s="89">
        <v>64.992999999999995</v>
      </c>
      <c r="BE535" s="89">
        <v>1.66980059012293</v>
      </c>
      <c r="BF535" s="89">
        <v>49.532671028037399</v>
      </c>
      <c r="BG535" s="89">
        <v>1.40422982478914</v>
      </c>
      <c r="BH535" s="89">
        <v>1.51267934605042</v>
      </c>
      <c r="BI535" s="89">
        <v>0.25117370892018798</v>
      </c>
      <c r="BJ535" s="89">
        <v>0.37994528175444803</v>
      </c>
      <c r="BK535" s="89">
        <v>1</v>
      </c>
      <c r="BL535" s="89">
        <v>0.109357943925234</v>
      </c>
      <c r="BM535" s="89">
        <v>0.44789656690278601</v>
      </c>
      <c r="BN535" s="89">
        <v>54.964300000000001</v>
      </c>
      <c r="BO535" s="89">
        <v>0.70836668804854197</v>
      </c>
      <c r="BP535" s="89">
        <v>63.862964485981301</v>
      </c>
      <c r="BQ535" s="89">
        <v>0.57813162747566404</v>
      </c>
      <c r="BR535" s="89">
        <v>0.61833112871354701</v>
      </c>
      <c r="BS535" s="89">
        <v>0.25117370892018798</v>
      </c>
      <c r="BT535" s="89">
        <v>0.155308522939788</v>
      </c>
      <c r="BU535" s="89">
        <v>1</v>
      </c>
      <c r="BV535" s="89">
        <v>0.21739278996865199</v>
      </c>
      <c r="BW535" s="89">
        <v>0.65789712253079302</v>
      </c>
      <c r="BX535" s="89">
        <v>48.314300000000003</v>
      </c>
      <c r="BY535" s="89">
        <v>-8.2117506114498195E-2</v>
      </c>
      <c r="BZ535" s="89">
        <v>51.724140752351097</v>
      </c>
      <c r="CA535" s="89">
        <v>0.28788980820814702</v>
      </c>
      <c r="CB535" s="89">
        <v>0.31329596258396097</v>
      </c>
      <c r="CC535" s="89">
        <v>0.24960876369327101</v>
      </c>
      <c r="CD535" s="89">
        <v>7.8201417890675695E-2</v>
      </c>
      <c r="CE535" s="89">
        <v>1</v>
      </c>
      <c r="CF535" s="89">
        <v>0.29243186119873799</v>
      </c>
      <c r="CG535" s="89">
        <v>0.88787630775897197</v>
      </c>
      <c r="CH535" s="89">
        <v>53.9786</v>
      </c>
      <c r="CI535" s="89">
        <v>0.53436294555442398</v>
      </c>
      <c r="CJ535" s="89">
        <v>46.056789905362798</v>
      </c>
      <c r="CK535" s="89">
        <v>0.71111962665669803</v>
      </c>
      <c r="CL535" s="89">
        <v>0.77862267473451297</v>
      </c>
      <c r="CM535" s="89">
        <v>0.24804381846635401</v>
      </c>
      <c r="CN535" s="89">
        <v>0.19313254138563399</v>
      </c>
      <c r="CO535" s="89">
        <v>96.004999999999995</v>
      </c>
      <c r="CP535" s="89">
        <v>0.65100000000000002</v>
      </c>
      <c r="CQ535" s="89">
        <v>0.35</v>
      </c>
      <c r="CR535" s="89">
        <v>-0.1321</v>
      </c>
      <c r="CS535" s="89">
        <v>0.65100000000000002</v>
      </c>
      <c r="CT535" s="89">
        <v>0.39389999999999997</v>
      </c>
      <c r="CU535" s="86" t="s">
        <v>6989</v>
      </c>
      <c r="CV535" s="86">
        <v>0.76529999999999998</v>
      </c>
      <c r="CW535" s="86">
        <v>80</v>
      </c>
      <c r="CX535" s="86">
        <v>2</v>
      </c>
      <c r="CY535" s="86">
        <v>-0.89</v>
      </c>
      <c r="CZ535" s="86">
        <v>14</v>
      </c>
      <c r="DA535" s="86">
        <v>4</v>
      </c>
      <c r="DB535" s="86">
        <v>0.70940000000000003</v>
      </c>
      <c r="DC535" s="86">
        <v>82</v>
      </c>
      <c r="DD535" s="86">
        <v>-99</v>
      </c>
      <c r="DE535" s="86">
        <v>-99</v>
      </c>
      <c r="DF535" s="86">
        <v>-99</v>
      </c>
      <c r="DG535" s="86">
        <v>-99</v>
      </c>
      <c r="DH535" s="86">
        <v>-99</v>
      </c>
    </row>
    <row r="536" spans="1:112" x14ac:dyDescent="0.2">
      <c r="A536" s="85">
        <f>IF(ISERROR(SEARCH('School Lookup'!$F$3,Data!J536)),A535,A535+1)</f>
        <v>0</v>
      </c>
      <c r="B536" s="85">
        <f>IF(I536='School Lookup'!$G$13,1,0)</f>
        <v>0</v>
      </c>
      <c r="C536" s="85">
        <f t="shared" si="8"/>
        <v>534</v>
      </c>
      <c r="D536" s="86" t="s">
        <v>6478</v>
      </c>
      <c r="E536" s="86" t="s">
        <v>6257</v>
      </c>
      <c r="F536" s="86" t="s">
        <v>1718</v>
      </c>
      <c r="G536" s="86" t="s">
        <v>2973</v>
      </c>
      <c r="H536" s="86" t="s">
        <v>5993</v>
      </c>
      <c r="I536" s="86" t="s">
        <v>4448</v>
      </c>
      <c r="J536" s="86" t="s">
        <v>1382</v>
      </c>
      <c r="K536" s="86" t="s">
        <v>36</v>
      </c>
      <c r="L536" s="86">
        <v>1</v>
      </c>
      <c r="M536" s="86">
        <v>-99</v>
      </c>
      <c r="N536" s="89">
        <v>-99</v>
      </c>
      <c r="O536" s="89">
        <v>-99</v>
      </c>
      <c r="P536" s="89">
        <v>-99</v>
      </c>
      <c r="Q536" s="89">
        <v>-99</v>
      </c>
      <c r="R536" s="89">
        <v>-99</v>
      </c>
      <c r="S536" s="89">
        <v>-99</v>
      </c>
      <c r="T536" s="89">
        <v>-99</v>
      </c>
      <c r="U536" s="89">
        <v>-99</v>
      </c>
      <c r="V536" s="89">
        <v>-99</v>
      </c>
      <c r="W536" s="89">
        <v>-99</v>
      </c>
      <c r="X536" s="89">
        <v>-99</v>
      </c>
      <c r="Y536" s="89">
        <v>-99</v>
      </c>
      <c r="Z536" s="89">
        <v>-99</v>
      </c>
      <c r="AA536" s="89">
        <v>-99</v>
      </c>
      <c r="AB536" s="89">
        <v>-99</v>
      </c>
      <c r="AC536" s="89">
        <v>-99</v>
      </c>
      <c r="AD536" s="89">
        <v>-99</v>
      </c>
      <c r="AE536" s="89">
        <v>-99</v>
      </c>
      <c r="AF536" s="89">
        <v>-99</v>
      </c>
      <c r="AG536" s="89">
        <v>-99</v>
      </c>
      <c r="AH536" s="89">
        <v>-99</v>
      </c>
      <c r="AI536" s="89">
        <v>-99</v>
      </c>
      <c r="AJ536" s="89">
        <v>-99</v>
      </c>
      <c r="AK536" s="89">
        <v>-99</v>
      </c>
      <c r="AL536" s="89">
        <v>-99</v>
      </c>
      <c r="AM536" s="89">
        <v>-99</v>
      </c>
      <c r="AN536" s="89">
        <v>-99</v>
      </c>
      <c r="AO536" s="89">
        <v>-99</v>
      </c>
      <c r="AP536" s="89">
        <v>-99</v>
      </c>
      <c r="AQ536" s="89">
        <v>-99</v>
      </c>
      <c r="AR536" s="89">
        <v>-99</v>
      </c>
      <c r="AS536" s="89">
        <v>-99</v>
      </c>
      <c r="AT536" s="89">
        <v>-99</v>
      </c>
      <c r="AU536" s="89">
        <v>-99</v>
      </c>
      <c r="AV536" s="89">
        <v>-99</v>
      </c>
      <c r="AW536" s="89">
        <v>-99</v>
      </c>
      <c r="AX536" s="89">
        <v>-99</v>
      </c>
      <c r="AY536" s="89">
        <v>-99</v>
      </c>
      <c r="AZ536" s="89">
        <v>-99</v>
      </c>
      <c r="BA536" s="89">
        <v>1</v>
      </c>
      <c r="BB536" s="89">
        <v>0.15248909090909099</v>
      </c>
      <c r="BC536" s="89">
        <v>0.56762982601655698</v>
      </c>
      <c r="BD536" s="89">
        <v>47.82</v>
      </c>
      <c r="BE536" s="89">
        <v>-4.7376646946110899E-2</v>
      </c>
      <c r="BF536" s="89">
        <v>50.909103636363596</v>
      </c>
      <c r="BG536" s="89">
        <v>0.260126589535223</v>
      </c>
      <c r="BH536" s="89">
        <v>0.28853168504212201</v>
      </c>
      <c r="BI536" s="89">
        <v>0.25</v>
      </c>
      <c r="BJ536" s="89">
        <v>7.2132921260530405E-2</v>
      </c>
      <c r="BK536" s="89">
        <v>1</v>
      </c>
      <c r="BL536" s="89">
        <v>0.22352181818181799</v>
      </c>
      <c r="BM536" s="89">
        <v>0.72571094455428997</v>
      </c>
      <c r="BN536" s="89">
        <v>58.54</v>
      </c>
      <c r="BO536" s="89">
        <v>1.1098468992902</v>
      </c>
      <c r="BP536" s="89">
        <v>57.272692727272698</v>
      </c>
      <c r="BQ536" s="89">
        <v>0.91777892192224597</v>
      </c>
      <c r="BR536" s="89">
        <v>0.97461869540732105</v>
      </c>
      <c r="BS536" s="89">
        <v>0.25</v>
      </c>
      <c r="BT536" s="89">
        <v>0.24365467385183001</v>
      </c>
      <c r="BU536" s="89">
        <v>1</v>
      </c>
      <c r="BV536" s="89">
        <v>0.16516181818181799</v>
      </c>
      <c r="BW536" s="89">
        <v>0.53758791704133402</v>
      </c>
      <c r="BX536" s="89">
        <v>50.82</v>
      </c>
      <c r="BY536" s="89">
        <v>0.17640086128064</v>
      </c>
      <c r="BZ536" s="89">
        <v>50.909096363636401</v>
      </c>
      <c r="CA536" s="89">
        <v>0.35699438916098702</v>
      </c>
      <c r="CB536" s="89">
        <v>0.386135685057099</v>
      </c>
      <c r="CC536" s="89">
        <v>0.25</v>
      </c>
      <c r="CD536" s="89">
        <v>9.6533921264274694E-2</v>
      </c>
      <c r="CE536" s="89">
        <v>1</v>
      </c>
      <c r="CF536" s="89">
        <v>0.19991999999999999</v>
      </c>
      <c r="CG536" s="89">
        <v>0.66606795189365597</v>
      </c>
      <c r="CH536" s="89">
        <v>65.074100000000001</v>
      </c>
      <c r="CI536" s="89">
        <v>1.80065051020598</v>
      </c>
      <c r="CJ536" s="89">
        <v>51.8181854545454</v>
      </c>
      <c r="CK536" s="89">
        <v>1.23335923104982</v>
      </c>
      <c r="CL536" s="89">
        <v>1.34371865404766</v>
      </c>
      <c r="CM536" s="89">
        <v>0.25</v>
      </c>
      <c r="CN536" s="89">
        <v>0.335929663511915</v>
      </c>
      <c r="CO536" s="89">
        <v>100</v>
      </c>
      <c r="CP536" s="89">
        <v>0.95289999999999997</v>
      </c>
      <c r="CQ536" s="89">
        <v>0</v>
      </c>
      <c r="CR536" s="89">
        <v>-0.18260000000000001</v>
      </c>
      <c r="CS536" s="89">
        <v>0.95289999999999997</v>
      </c>
      <c r="CT536" s="89">
        <v>0.89070000000000005</v>
      </c>
      <c r="CU536" s="86" t="s">
        <v>6988</v>
      </c>
      <c r="CV536" s="86">
        <v>0.76249999999999996</v>
      </c>
      <c r="CW536" s="86">
        <v>80</v>
      </c>
      <c r="CX536" s="86">
        <v>2</v>
      </c>
      <c r="CY536" s="86">
        <v>-0.13020000000000001</v>
      </c>
      <c r="CZ536" s="86">
        <v>45</v>
      </c>
      <c r="DA536" s="86">
        <v>4</v>
      </c>
      <c r="DB536" s="86">
        <v>0.75990000000000002</v>
      </c>
      <c r="DC536" s="86">
        <v>83</v>
      </c>
      <c r="DD536" s="86">
        <v>-99</v>
      </c>
      <c r="DE536" s="86">
        <v>-99</v>
      </c>
      <c r="DF536" s="86">
        <v>-99</v>
      </c>
      <c r="DG536" s="86">
        <v>-99</v>
      </c>
      <c r="DH536" s="86">
        <v>-99</v>
      </c>
    </row>
    <row r="537" spans="1:112" x14ac:dyDescent="0.2">
      <c r="A537" s="85">
        <f>IF(ISERROR(SEARCH('School Lookup'!$F$3,Data!J537)),A536,A536+1)</f>
        <v>0</v>
      </c>
      <c r="B537" s="85">
        <f>IF(I537='School Lookup'!$G$13,1,0)</f>
        <v>0</v>
      </c>
      <c r="C537" s="85">
        <f t="shared" si="8"/>
        <v>535</v>
      </c>
      <c r="D537" s="86" t="s">
        <v>6478</v>
      </c>
      <c r="E537" s="86" t="s">
        <v>6637</v>
      </c>
      <c r="F537" s="86" t="s">
        <v>1091</v>
      </c>
      <c r="G537" s="86" t="s">
        <v>2838</v>
      </c>
      <c r="H537" s="86" t="s">
        <v>772</v>
      </c>
      <c r="I537" s="86" t="s">
        <v>3978</v>
      </c>
      <c r="J537" s="86" t="s">
        <v>773</v>
      </c>
      <c r="K537" s="86" t="s">
        <v>130</v>
      </c>
      <c r="L537" s="86">
        <v>1</v>
      </c>
      <c r="M537" s="86">
        <v>1</v>
      </c>
      <c r="N537" s="89">
        <v>0.27993044596912497</v>
      </c>
      <c r="O537" s="89">
        <v>0.70054406944787795</v>
      </c>
      <c r="P537" s="89">
        <v>53.273699999999998</v>
      </c>
      <c r="Q537" s="89">
        <v>0.36463673449844403</v>
      </c>
      <c r="R537" s="89">
        <v>50.343065351629498</v>
      </c>
      <c r="S537" s="89">
        <v>0.53259040197316099</v>
      </c>
      <c r="T537" s="89">
        <v>0.60419858175705099</v>
      </c>
      <c r="U537" s="89">
        <v>0.374678663239075</v>
      </c>
      <c r="V537" s="89">
        <v>0.226380316943676</v>
      </c>
      <c r="W537" s="89">
        <v>1</v>
      </c>
      <c r="X537" s="89">
        <v>0.32696269296740998</v>
      </c>
      <c r="Y537" s="89">
        <v>0.85876862218642303</v>
      </c>
      <c r="Z537" s="89">
        <v>54.708300000000001</v>
      </c>
      <c r="AA537" s="89">
        <v>0.60861699380006595</v>
      </c>
      <c r="AB537" s="89">
        <v>49.999987135505997</v>
      </c>
      <c r="AC537" s="89">
        <v>0.73369280799324499</v>
      </c>
      <c r="AD537" s="89">
        <v>0.85564680711390795</v>
      </c>
      <c r="AE537" s="89">
        <v>0.374678663239075</v>
      </c>
      <c r="AF537" s="89">
        <v>0.32059260189422101</v>
      </c>
      <c r="AG537" s="89">
        <v>1</v>
      </c>
      <c r="AH537" s="89">
        <v>0.41160214477211798</v>
      </c>
      <c r="AI537" s="89">
        <v>0.94284344891153105</v>
      </c>
      <c r="AJ537" s="89">
        <v>-99</v>
      </c>
      <c r="AK537" s="89">
        <v>-99</v>
      </c>
      <c r="AL537" s="89">
        <v>52.0107463806971</v>
      </c>
      <c r="AM537" s="89">
        <v>0.94284344891153105</v>
      </c>
      <c r="AN537" s="89">
        <v>0.94729638702020902</v>
      </c>
      <c r="AO537" s="89">
        <v>0.119858611825193</v>
      </c>
      <c r="AP537" s="89">
        <v>0.113541629935263</v>
      </c>
      <c r="AQ537" s="89">
        <v>1</v>
      </c>
      <c r="AR537" s="89">
        <v>0.31151572481572498</v>
      </c>
      <c r="AS537" s="89">
        <v>0.770240039620954</v>
      </c>
      <c r="AT537" s="89">
        <v>-99</v>
      </c>
      <c r="AU537" s="89">
        <v>-99</v>
      </c>
      <c r="AV537" s="89">
        <v>47.420153071253097</v>
      </c>
      <c r="AW537" s="89">
        <v>0.770240039620954</v>
      </c>
      <c r="AX537" s="89">
        <v>0.77246100909508097</v>
      </c>
      <c r="AY537" s="89">
        <v>0.13078406169665799</v>
      </c>
      <c r="AZ537" s="89">
        <v>0.10102558827175399</v>
      </c>
      <c r="BA537" s="89">
        <v>-99</v>
      </c>
      <c r="BB537" s="89">
        <v>-99</v>
      </c>
      <c r="BC537" s="89">
        <v>-99</v>
      </c>
      <c r="BD537" s="89">
        <v>-99</v>
      </c>
      <c r="BE537" s="89">
        <v>-99</v>
      </c>
      <c r="BF537" s="89">
        <v>-99</v>
      </c>
      <c r="BG537" s="89">
        <v>-99</v>
      </c>
      <c r="BH537" s="89">
        <v>-99</v>
      </c>
      <c r="BI537" s="89">
        <v>-99</v>
      </c>
      <c r="BJ537" s="89">
        <v>-99</v>
      </c>
      <c r="BK537" s="89">
        <v>-99</v>
      </c>
      <c r="BL537" s="89">
        <v>-99</v>
      </c>
      <c r="BM537" s="89">
        <v>-99</v>
      </c>
      <c r="BN537" s="89">
        <v>-99</v>
      </c>
      <c r="BO537" s="89">
        <v>-99</v>
      </c>
      <c r="BP537" s="89">
        <v>-99</v>
      </c>
      <c r="BQ537" s="89">
        <v>-99</v>
      </c>
      <c r="BR537" s="89">
        <v>-99</v>
      </c>
      <c r="BS537" s="89">
        <v>-99</v>
      </c>
      <c r="BT537" s="89">
        <v>-99</v>
      </c>
      <c r="BU537" s="89">
        <v>-99</v>
      </c>
      <c r="BV537" s="89">
        <v>-99</v>
      </c>
      <c r="BW537" s="89">
        <v>-99</v>
      </c>
      <c r="BX537" s="89">
        <v>-99</v>
      </c>
      <c r="BY537" s="89">
        <v>-99</v>
      </c>
      <c r="BZ537" s="89">
        <v>-99</v>
      </c>
      <c r="CA537" s="89">
        <v>-99</v>
      </c>
      <c r="CB537" s="89">
        <v>-99</v>
      </c>
      <c r="CC537" s="89">
        <v>-99</v>
      </c>
      <c r="CD537" s="89">
        <v>-99</v>
      </c>
      <c r="CE537" s="89">
        <v>-99</v>
      </c>
      <c r="CF537" s="89">
        <v>-99</v>
      </c>
      <c r="CG537" s="89">
        <v>-99</v>
      </c>
      <c r="CH537" s="89">
        <v>-99</v>
      </c>
      <c r="CI537" s="89">
        <v>-99</v>
      </c>
      <c r="CJ537" s="89">
        <v>-99</v>
      </c>
      <c r="CK537" s="89">
        <v>-99</v>
      </c>
      <c r="CL537" s="89">
        <v>-99</v>
      </c>
      <c r="CM537" s="89">
        <v>-99</v>
      </c>
      <c r="CN537" s="89">
        <v>-99</v>
      </c>
      <c r="CO537" s="89">
        <v>-99</v>
      </c>
      <c r="CP537" s="89">
        <v>-99</v>
      </c>
      <c r="CQ537" s="89">
        <v>-99</v>
      </c>
      <c r="CR537" s="89">
        <v>-99</v>
      </c>
      <c r="CS537" s="89">
        <v>-99</v>
      </c>
      <c r="CT537" s="89">
        <v>-99</v>
      </c>
      <c r="CU537" s="86">
        <v>-99</v>
      </c>
      <c r="CV537" s="86">
        <v>0.76149999999999995</v>
      </c>
      <c r="CW537" s="86">
        <v>80</v>
      </c>
      <c r="CX537" s="86">
        <v>2</v>
      </c>
      <c r="CY537" s="86">
        <v>-0.60750000000000004</v>
      </c>
      <c r="CZ537" s="86">
        <v>23</v>
      </c>
      <c r="DA537" s="86">
        <v>2</v>
      </c>
      <c r="DB537" s="86">
        <v>0.36470000000000002</v>
      </c>
      <c r="DC537" s="86">
        <v>67</v>
      </c>
      <c r="DD537" s="86">
        <v>-99</v>
      </c>
      <c r="DE537" s="86">
        <v>-99</v>
      </c>
      <c r="DF537" s="86">
        <v>-99</v>
      </c>
      <c r="DG537" s="86">
        <v>-99</v>
      </c>
      <c r="DH537" s="86">
        <v>-99</v>
      </c>
    </row>
    <row r="538" spans="1:112" x14ac:dyDescent="0.2">
      <c r="A538" s="85">
        <f>IF(ISERROR(SEARCH('School Lookup'!$F$3,Data!J538)),A537,A537+1)</f>
        <v>0</v>
      </c>
      <c r="B538" s="85">
        <f>IF(I538='School Lookup'!$G$13,1,0)</f>
        <v>0</v>
      </c>
      <c r="C538" s="85">
        <f t="shared" si="8"/>
        <v>536</v>
      </c>
      <c r="D538" s="86" t="s">
        <v>6478</v>
      </c>
      <c r="E538" s="86" t="s">
        <v>6790</v>
      </c>
      <c r="F538" s="86" t="s">
        <v>2774</v>
      </c>
      <c r="G538" s="86" t="s">
        <v>2796</v>
      </c>
      <c r="H538" s="86" t="s">
        <v>6048</v>
      </c>
      <c r="I538" s="86" t="s">
        <v>3802</v>
      </c>
      <c r="J538" s="86" t="s">
        <v>1740</v>
      </c>
      <c r="K538" s="86" t="s">
        <v>107</v>
      </c>
      <c r="L538" s="86">
        <v>1</v>
      </c>
      <c r="M538" s="86">
        <v>1</v>
      </c>
      <c r="N538" s="89">
        <v>0.43624791086351</v>
      </c>
      <c r="O538" s="89">
        <v>1.03904937085238</v>
      </c>
      <c r="P538" s="89">
        <v>52.206899999999997</v>
      </c>
      <c r="Q538" s="89">
        <v>0.25147975230882103</v>
      </c>
      <c r="R538" s="89">
        <v>52.089115041782698</v>
      </c>
      <c r="S538" s="89">
        <v>0.64526456158059997</v>
      </c>
      <c r="T538" s="89">
        <v>0.73204622024648702</v>
      </c>
      <c r="U538" s="89">
        <v>0.40111731843575399</v>
      </c>
      <c r="V538" s="89">
        <v>0.29363641683629998</v>
      </c>
      <c r="W538" s="89">
        <v>1</v>
      </c>
      <c r="X538" s="89">
        <v>0.34529665738161602</v>
      </c>
      <c r="Y538" s="89">
        <v>0.90192967835193205</v>
      </c>
      <c r="Z538" s="89">
        <v>51.494300000000003</v>
      </c>
      <c r="AA538" s="89">
        <v>0.20782168237574</v>
      </c>
      <c r="AB538" s="89">
        <v>47.910878830083597</v>
      </c>
      <c r="AC538" s="89">
        <v>0.55487568036383605</v>
      </c>
      <c r="AD538" s="89">
        <v>0.64744072720669099</v>
      </c>
      <c r="AE538" s="89">
        <v>0.40111731843575399</v>
      </c>
      <c r="AF538" s="89">
        <v>0.25969968834324297</v>
      </c>
      <c r="AG538" s="89">
        <v>1</v>
      </c>
      <c r="AH538" s="89">
        <v>0.45698813559321999</v>
      </c>
      <c r="AI538" s="89">
        <v>1.0405184796717899</v>
      </c>
      <c r="AJ538" s="89">
        <v>-99</v>
      </c>
      <c r="AK538" s="89">
        <v>-99</v>
      </c>
      <c r="AL538" s="89">
        <v>51.977391525423698</v>
      </c>
      <c r="AM538" s="89">
        <v>1.0405184796717899</v>
      </c>
      <c r="AN538" s="89">
        <v>1.04990824807184</v>
      </c>
      <c r="AO538" s="89">
        <v>0.19776536312849199</v>
      </c>
      <c r="AP538" s="89">
        <v>0.207635485931526</v>
      </c>
      <c r="AQ538" s="89">
        <v>-99</v>
      </c>
      <c r="AR538" s="89">
        <v>-99</v>
      </c>
      <c r="AS538" s="89">
        <v>-99</v>
      </c>
      <c r="AT538" s="89">
        <v>-99</v>
      </c>
      <c r="AU538" s="89">
        <v>-99</v>
      </c>
      <c r="AV538" s="89">
        <v>-99</v>
      </c>
      <c r="AW538" s="89">
        <v>-99</v>
      </c>
      <c r="AX538" s="89">
        <v>-99</v>
      </c>
      <c r="AY538" s="89">
        <v>-99</v>
      </c>
      <c r="AZ538" s="89">
        <v>-99</v>
      </c>
      <c r="BA538" s="89">
        <v>-99</v>
      </c>
      <c r="BB538" s="89">
        <v>-99</v>
      </c>
      <c r="BC538" s="89">
        <v>-99</v>
      </c>
      <c r="BD538" s="89">
        <v>-99</v>
      </c>
      <c r="BE538" s="89">
        <v>-99</v>
      </c>
      <c r="BF538" s="89">
        <v>-99</v>
      </c>
      <c r="BG538" s="89">
        <v>-99</v>
      </c>
      <c r="BH538" s="89">
        <v>-99</v>
      </c>
      <c r="BI538" s="89">
        <v>-99</v>
      </c>
      <c r="BJ538" s="89">
        <v>-99</v>
      </c>
      <c r="BK538" s="89">
        <v>-99</v>
      </c>
      <c r="BL538" s="89">
        <v>-99</v>
      </c>
      <c r="BM538" s="89">
        <v>-99</v>
      </c>
      <c r="BN538" s="89">
        <v>-99</v>
      </c>
      <c r="BO538" s="89">
        <v>-99</v>
      </c>
      <c r="BP538" s="89">
        <v>-99</v>
      </c>
      <c r="BQ538" s="89">
        <v>-99</v>
      </c>
      <c r="BR538" s="89">
        <v>-99</v>
      </c>
      <c r="BS538" s="89">
        <v>-99</v>
      </c>
      <c r="BT538" s="89">
        <v>-99</v>
      </c>
      <c r="BU538" s="89">
        <v>-99</v>
      </c>
      <c r="BV538" s="89">
        <v>-99</v>
      </c>
      <c r="BW538" s="89">
        <v>-99</v>
      </c>
      <c r="BX538" s="89">
        <v>-99</v>
      </c>
      <c r="BY538" s="89">
        <v>-99</v>
      </c>
      <c r="BZ538" s="89">
        <v>-99</v>
      </c>
      <c r="CA538" s="89">
        <v>-99</v>
      </c>
      <c r="CB538" s="89">
        <v>-99</v>
      </c>
      <c r="CC538" s="89">
        <v>-99</v>
      </c>
      <c r="CD538" s="89">
        <v>-99</v>
      </c>
      <c r="CE538" s="89">
        <v>-99</v>
      </c>
      <c r="CF538" s="89">
        <v>-99</v>
      </c>
      <c r="CG538" s="89">
        <v>-99</v>
      </c>
      <c r="CH538" s="89">
        <v>-99</v>
      </c>
      <c r="CI538" s="89">
        <v>-99</v>
      </c>
      <c r="CJ538" s="89">
        <v>-99</v>
      </c>
      <c r="CK538" s="89">
        <v>-99</v>
      </c>
      <c r="CL538" s="89">
        <v>-99</v>
      </c>
      <c r="CM538" s="89">
        <v>-99</v>
      </c>
      <c r="CN538" s="89">
        <v>-99</v>
      </c>
      <c r="CO538" s="89">
        <v>-99</v>
      </c>
      <c r="CP538" s="89">
        <v>-99</v>
      </c>
      <c r="CQ538" s="89">
        <v>-99</v>
      </c>
      <c r="CR538" s="89">
        <v>-99</v>
      </c>
      <c r="CS538" s="89">
        <v>-99</v>
      </c>
      <c r="CT538" s="89">
        <v>-99</v>
      </c>
      <c r="CU538" s="86">
        <v>-99</v>
      </c>
      <c r="CV538" s="86">
        <v>0.76100000000000001</v>
      </c>
      <c r="CW538" s="86">
        <v>80</v>
      </c>
      <c r="CX538" s="86">
        <v>2</v>
      </c>
      <c r="CY538" s="86">
        <v>0.2321</v>
      </c>
      <c r="CZ538" s="86">
        <v>63</v>
      </c>
      <c r="DA538" s="86">
        <v>2</v>
      </c>
      <c r="DB538" s="86">
        <v>0.1842</v>
      </c>
      <c r="DC538" s="86">
        <v>57</v>
      </c>
      <c r="DD538" s="86">
        <v>-99</v>
      </c>
      <c r="DE538" s="86">
        <v>-99</v>
      </c>
      <c r="DF538" s="86">
        <v>-99</v>
      </c>
      <c r="DG538" s="86">
        <v>-99</v>
      </c>
      <c r="DH538" s="86">
        <v>-99</v>
      </c>
    </row>
    <row r="539" spans="1:112" x14ac:dyDescent="0.2">
      <c r="A539" s="85">
        <f>IF(ISERROR(SEARCH('School Lookup'!$F$3,Data!J539)),A538,A538+1)</f>
        <v>0</v>
      </c>
      <c r="B539" s="85">
        <f>IF(I539='School Lookup'!$G$13,1,0)</f>
        <v>0</v>
      </c>
      <c r="C539" s="85">
        <f t="shared" si="8"/>
        <v>537</v>
      </c>
      <c r="D539" s="86" t="s">
        <v>6478</v>
      </c>
      <c r="E539" s="86" t="s">
        <v>6838</v>
      </c>
      <c r="F539" s="86" t="s">
        <v>2086</v>
      </c>
      <c r="G539" s="86" t="s">
        <v>2834</v>
      </c>
      <c r="H539" s="86" t="s">
        <v>1915</v>
      </c>
      <c r="I539" s="86" t="s">
        <v>3846</v>
      </c>
      <c r="J539" s="86" t="s">
        <v>2201</v>
      </c>
      <c r="K539" s="86" t="s">
        <v>6483</v>
      </c>
      <c r="L539" s="86">
        <v>1</v>
      </c>
      <c r="M539" s="86">
        <v>1</v>
      </c>
      <c r="N539" s="89">
        <v>0.16431721854304601</v>
      </c>
      <c r="O539" s="89">
        <v>0.45018375032004498</v>
      </c>
      <c r="P539" s="89">
        <v>55.513199999999998</v>
      </c>
      <c r="Q539" s="89">
        <v>0.60218366139538904</v>
      </c>
      <c r="R539" s="89">
        <v>50.331124503311301</v>
      </c>
      <c r="S539" s="89">
        <v>0.52618370585771701</v>
      </c>
      <c r="T539" s="89">
        <v>0.59692911578781105</v>
      </c>
      <c r="U539" s="89">
        <v>0.396325459317585</v>
      </c>
      <c r="V539" s="89">
        <v>0.23657820599464399</v>
      </c>
      <c r="W539" s="89">
        <v>1</v>
      </c>
      <c r="X539" s="89">
        <v>0.33507076411960102</v>
      </c>
      <c r="Y539" s="89">
        <v>0.87785630592396402</v>
      </c>
      <c r="Z539" s="89">
        <v>58.333300000000001</v>
      </c>
      <c r="AA539" s="89">
        <v>1.0606652215266299</v>
      </c>
      <c r="AB539" s="89">
        <v>52.159452823920297</v>
      </c>
      <c r="AC539" s="89">
        <v>0.96926076372529701</v>
      </c>
      <c r="AD539" s="89">
        <v>1.1299308271344899</v>
      </c>
      <c r="AE539" s="89">
        <v>0.39501312335958</v>
      </c>
      <c r="AF539" s="89">
        <v>0.44633750520666798</v>
      </c>
      <c r="AG539" s="89">
        <v>1</v>
      </c>
      <c r="AH539" s="89">
        <v>0.15696163522012599</v>
      </c>
      <c r="AI539" s="89">
        <v>0.394832506474738</v>
      </c>
      <c r="AJ539" s="89">
        <v>-99</v>
      </c>
      <c r="AK539" s="89">
        <v>-99</v>
      </c>
      <c r="AL539" s="89">
        <v>53.459121383647798</v>
      </c>
      <c r="AM539" s="89">
        <v>0.394832506474738</v>
      </c>
      <c r="AN539" s="89">
        <v>0.37158709629967601</v>
      </c>
      <c r="AO539" s="89">
        <v>0.208661417322835</v>
      </c>
      <c r="AP539" s="89">
        <v>7.7535890172767005E-2</v>
      </c>
      <c r="AQ539" s="89">
        <v>-99</v>
      </c>
      <c r="AR539" s="89">
        <v>-99</v>
      </c>
      <c r="AS539" s="89">
        <v>-99</v>
      </c>
      <c r="AT539" s="89">
        <v>-99</v>
      </c>
      <c r="AU539" s="89">
        <v>-99</v>
      </c>
      <c r="AV539" s="89">
        <v>-99</v>
      </c>
      <c r="AW539" s="89">
        <v>-99</v>
      </c>
      <c r="AX539" s="89">
        <v>-99</v>
      </c>
      <c r="AY539" s="89">
        <v>-99</v>
      </c>
      <c r="AZ539" s="89">
        <v>-99</v>
      </c>
      <c r="BA539" s="89">
        <v>-99</v>
      </c>
      <c r="BB539" s="89">
        <v>-99</v>
      </c>
      <c r="BC539" s="89">
        <v>-99</v>
      </c>
      <c r="BD539" s="89">
        <v>-99</v>
      </c>
      <c r="BE539" s="89">
        <v>-99</v>
      </c>
      <c r="BF539" s="89">
        <v>-99</v>
      </c>
      <c r="BG539" s="89">
        <v>-99</v>
      </c>
      <c r="BH539" s="89">
        <v>-99</v>
      </c>
      <c r="BI539" s="89">
        <v>-99</v>
      </c>
      <c r="BJ539" s="89">
        <v>-99</v>
      </c>
      <c r="BK539" s="89">
        <v>-99</v>
      </c>
      <c r="BL539" s="89">
        <v>-99</v>
      </c>
      <c r="BM539" s="89">
        <v>-99</v>
      </c>
      <c r="BN539" s="89">
        <v>-99</v>
      </c>
      <c r="BO539" s="89">
        <v>-99</v>
      </c>
      <c r="BP539" s="89">
        <v>-99</v>
      </c>
      <c r="BQ539" s="89">
        <v>-99</v>
      </c>
      <c r="BR539" s="89">
        <v>-99</v>
      </c>
      <c r="BS539" s="89">
        <v>-99</v>
      </c>
      <c r="BT539" s="89">
        <v>-99</v>
      </c>
      <c r="BU539" s="89">
        <v>-99</v>
      </c>
      <c r="BV539" s="89">
        <v>-99</v>
      </c>
      <c r="BW539" s="89">
        <v>-99</v>
      </c>
      <c r="BX539" s="89">
        <v>-99</v>
      </c>
      <c r="BY539" s="89">
        <v>-99</v>
      </c>
      <c r="BZ539" s="89">
        <v>-99</v>
      </c>
      <c r="CA539" s="89">
        <v>-99</v>
      </c>
      <c r="CB539" s="89">
        <v>-99</v>
      </c>
      <c r="CC539" s="89">
        <v>-99</v>
      </c>
      <c r="CD539" s="89">
        <v>-99</v>
      </c>
      <c r="CE539" s="89">
        <v>-99</v>
      </c>
      <c r="CF539" s="89">
        <v>-99</v>
      </c>
      <c r="CG539" s="89">
        <v>-99</v>
      </c>
      <c r="CH539" s="89">
        <v>-99</v>
      </c>
      <c r="CI539" s="89">
        <v>-99</v>
      </c>
      <c r="CJ539" s="89">
        <v>-99</v>
      </c>
      <c r="CK539" s="89">
        <v>-99</v>
      </c>
      <c r="CL539" s="89">
        <v>-99</v>
      </c>
      <c r="CM539" s="89">
        <v>-99</v>
      </c>
      <c r="CN539" s="89">
        <v>-99</v>
      </c>
      <c r="CO539" s="89">
        <v>-99</v>
      </c>
      <c r="CP539" s="89">
        <v>-99</v>
      </c>
      <c r="CQ539" s="89">
        <v>-99</v>
      </c>
      <c r="CR539" s="89">
        <v>-99</v>
      </c>
      <c r="CS539" s="89">
        <v>-99</v>
      </c>
      <c r="CT539" s="89">
        <v>-99</v>
      </c>
      <c r="CU539" s="86">
        <v>-99</v>
      </c>
      <c r="CV539" s="86">
        <v>0.76049999999999995</v>
      </c>
      <c r="CW539" s="86">
        <v>80</v>
      </c>
      <c r="CX539" s="86">
        <v>2</v>
      </c>
      <c r="CY539" s="86">
        <v>0.40210000000000001</v>
      </c>
      <c r="CZ539" s="86">
        <v>70</v>
      </c>
      <c r="DA539" s="86">
        <v>2</v>
      </c>
      <c r="DB539" s="86">
        <v>0.65759999999999996</v>
      </c>
      <c r="DC539" s="86">
        <v>80</v>
      </c>
      <c r="DD539" s="86">
        <v>-99</v>
      </c>
      <c r="DE539" s="86">
        <v>-99</v>
      </c>
      <c r="DF539" s="86">
        <v>-99</v>
      </c>
      <c r="DG539" s="86">
        <v>-99</v>
      </c>
      <c r="DH539" s="86">
        <v>-99</v>
      </c>
    </row>
    <row r="540" spans="1:112" x14ac:dyDescent="0.2">
      <c r="A540" s="85">
        <f>IF(ISERROR(SEARCH('School Lookup'!$F$3,Data!J540)),A539,A539+1)</f>
        <v>0</v>
      </c>
      <c r="B540" s="85">
        <f>IF(I540='School Lookup'!$G$13,1,0)</f>
        <v>0</v>
      </c>
      <c r="C540" s="85">
        <f t="shared" si="8"/>
        <v>538</v>
      </c>
      <c r="D540" s="86" t="s">
        <v>6478</v>
      </c>
      <c r="E540" s="86" t="s">
        <v>6681</v>
      </c>
      <c r="F540" s="86" t="s">
        <v>2763</v>
      </c>
      <c r="G540" s="86" t="s">
        <v>2950</v>
      </c>
      <c r="H540" s="86" t="s">
        <v>1308</v>
      </c>
      <c r="I540" s="86" t="s">
        <v>3894</v>
      </c>
      <c r="J540" s="86" t="s">
        <v>1328</v>
      </c>
      <c r="K540" s="86" t="s">
        <v>74</v>
      </c>
      <c r="L540" s="86">
        <v>1</v>
      </c>
      <c r="M540" s="86">
        <v>1</v>
      </c>
      <c r="N540" s="89">
        <v>3.1176363636363599E-2</v>
      </c>
      <c r="O540" s="89">
        <v>0.16186737281296301</v>
      </c>
      <c r="P540" s="89">
        <v>58.428100000000001</v>
      </c>
      <c r="Q540" s="89">
        <v>0.91137121987357905</v>
      </c>
      <c r="R540" s="89">
        <v>49.0908987878788</v>
      </c>
      <c r="S540" s="89">
        <v>0.53661929634327099</v>
      </c>
      <c r="T540" s="89">
        <v>0.60877003481014202</v>
      </c>
      <c r="U540" s="89">
        <v>0.40145985401459899</v>
      </c>
      <c r="V540" s="89">
        <v>0.244396729303342</v>
      </c>
      <c r="W540" s="89">
        <v>1</v>
      </c>
      <c r="X540" s="89">
        <v>0.156426363636364</v>
      </c>
      <c r="Y540" s="89">
        <v>0.45729909152595299</v>
      </c>
      <c r="Z540" s="89">
        <v>62.521900000000002</v>
      </c>
      <c r="AA540" s="89">
        <v>1.5829960371557299</v>
      </c>
      <c r="AB540" s="89">
        <v>52.121218787878803</v>
      </c>
      <c r="AC540" s="89">
        <v>1.02014756434084</v>
      </c>
      <c r="AD540" s="89">
        <v>1.18918097512445</v>
      </c>
      <c r="AE540" s="89">
        <v>0.40145985401459899</v>
      </c>
      <c r="AF540" s="89">
        <v>0.47740842067040101</v>
      </c>
      <c r="AG540" s="89">
        <v>-99</v>
      </c>
      <c r="AH540" s="89">
        <v>-99</v>
      </c>
      <c r="AI540" s="89">
        <v>-99</v>
      </c>
      <c r="AJ540" s="89">
        <v>-99</v>
      </c>
      <c r="AK540" s="89">
        <v>-99</v>
      </c>
      <c r="AL540" s="89">
        <v>-99</v>
      </c>
      <c r="AM540" s="89">
        <v>-99</v>
      </c>
      <c r="AN540" s="89">
        <v>-99</v>
      </c>
      <c r="AO540" s="89">
        <v>-99</v>
      </c>
      <c r="AP540" s="89">
        <v>-99</v>
      </c>
      <c r="AQ540" s="89">
        <v>1</v>
      </c>
      <c r="AR540" s="89">
        <v>6.56635802469136E-2</v>
      </c>
      <c r="AS540" s="89">
        <v>0.21760965928572401</v>
      </c>
      <c r="AT540" s="89">
        <v>-99</v>
      </c>
      <c r="AU540" s="89">
        <v>-99</v>
      </c>
      <c r="AV540" s="89">
        <v>48.765435802469099</v>
      </c>
      <c r="AW540" s="89">
        <v>0.21760965928572401</v>
      </c>
      <c r="AX540" s="89">
        <v>0.19010188800221001</v>
      </c>
      <c r="AY540" s="89">
        <v>0.19708029197080301</v>
      </c>
      <c r="AZ540" s="89">
        <v>3.7465335591676398E-2</v>
      </c>
      <c r="BA540" s="89">
        <v>-99</v>
      </c>
      <c r="BB540" s="89">
        <v>-99</v>
      </c>
      <c r="BC540" s="89">
        <v>-99</v>
      </c>
      <c r="BD540" s="89">
        <v>-99</v>
      </c>
      <c r="BE540" s="89">
        <v>-99</v>
      </c>
      <c r="BF540" s="89">
        <v>-99</v>
      </c>
      <c r="BG540" s="89">
        <v>-99</v>
      </c>
      <c r="BH540" s="89">
        <v>-99</v>
      </c>
      <c r="BI540" s="89">
        <v>-99</v>
      </c>
      <c r="BJ540" s="89">
        <v>-99</v>
      </c>
      <c r="BK540" s="89">
        <v>-99</v>
      </c>
      <c r="BL540" s="89">
        <v>-99</v>
      </c>
      <c r="BM540" s="89">
        <v>-99</v>
      </c>
      <c r="BN540" s="89">
        <v>-99</v>
      </c>
      <c r="BO540" s="89">
        <v>-99</v>
      </c>
      <c r="BP540" s="89">
        <v>-99</v>
      </c>
      <c r="BQ540" s="89">
        <v>-99</v>
      </c>
      <c r="BR540" s="89">
        <v>-99</v>
      </c>
      <c r="BS540" s="89">
        <v>-99</v>
      </c>
      <c r="BT540" s="89">
        <v>-99</v>
      </c>
      <c r="BU540" s="89">
        <v>-99</v>
      </c>
      <c r="BV540" s="89">
        <v>-99</v>
      </c>
      <c r="BW540" s="89">
        <v>-99</v>
      </c>
      <c r="BX540" s="89">
        <v>-99</v>
      </c>
      <c r="BY540" s="89">
        <v>-99</v>
      </c>
      <c r="BZ540" s="89">
        <v>-99</v>
      </c>
      <c r="CA540" s="89">
        <v>-99</v>
      </c>
      <c r="CB540" s="89">
        <v>-99</v>
      </c>
      <c r="CC540" s="89">
        <v>-99</v>
      </c>
      <c r="CD540" s="89">
        <v>-99</v>
      </c>
      <c r="CE540" s="89">
        <v>-99</v>
      </c>
      <c r="CF540" s="89">
        <v>-99</v>
      </c>
      <c r="CG540" s="89">
        <v>-99</v>
      </c>
      <c r="CH540" s="89">
        <v>-99</v>
      </c>
      <c r="CI540" s="89">
        <v>-99</v>
      </c>
      <c r="CJ540" s="89">
        <v>-99</v>
      </c>
      <c r="CK540" s="89">
        <v>-99</v>
      </c>
      <c r="CL540" s="89">
        <v>-99</v>
      </c>
      <c r="CM540" s="89">
        <v>-99</v>
      </c>
      <c r="CN540" s="89">
        <v>-99</v>
      </c>
      <c r="CO540" s="89">
        <v>-99</v>
      </c>
      <c r="CP540" s="89">
        <v>-99</v>
      </c>
      <c r="CQ540" s="89">
        <v>-99</v>
      </c>
      <c r="CR540" s="89">
        <v>-99</v>
      </c>
      <c r="CS540" s="89">
        <v>-99</v>
      </c>
      <c r="CT540" s="89">
        <v>-99</v>
      </c>
      <c r="CU540" s="86">
        <v>-99</v>
      </c>
      <c r="CV540" s="86">
        <v>0.75929999999999997</v>
      </c>
      <c r="CW540" s="86">
        <v>80</v>
      </c>
      <c r="CX540" s="86">
        <v>2</v>
      </c>
      <c r="CY540" s="86">
        <v>-0.15040000000000001</v>
      </c>
      <c r="CZ540" s="86">
        <v>44</v>
      </c>
      <c r="DA540" s="86">
        <v>2</v>
      </c>
      <c r="DB540" s="86">
        <v>1.0014000000000001</v>
      </c>
      <c r="DC540" s="86">
        <v>91</v>
      </c>
      <c r="DD540" s="86">
        <v>-99</v>
      </c>
      <c r="DE540" s="86">
        <v>-99</v>
      </c>
      <c r="DF540" s="86">
        <v>-99</v>
      </c>
      <c r="DG540" s="86">
        <v>-99</v>
      </c>
      <c r="DH540" s="86">
        <v>-99</v>
      </c>
    </row>
    <row r="541" spans="1:112" x14ac:dyDescent="0.2">
      <c r="A541" s="85">
        <f>IF(ISERROR(SEARCH('School Lookup'!$F$3,Data!J541)),A540,A540+1)</f>
        <v>0</v>
      </c>
      <c r="B541" s="85">
        <f>IF(I541='School Lookup'!$G$13,1,0)</f>
        <v>0</v>
      </c>
      <c r="C541" s="85">
        <f t="shared" si="8"/>
        <v>539</v>
      </c>
      <c r="D541" s="86" t="s">
        <v>6478</v>
      </c>
      <c r="E541" s="86" t="s">
        <v>6850</v>
      </c>
      <c r="F541" s="86" t="s">
        <v>2017</v>
      </c>
      <c r="G541" s="86" t="s">
        <v>3019</v>
      </c>
      <c r="H541" s="86" t="s">
        <v>2191</v>
      </c>
      <c r="I541" s="86" t="s">
        <v>4088</v>
      </c>
      <c r="J541" s="86" t="s">
        <v>2192</v>
      </c>
      <c r="K541" s="86" t="s">
        <v>26</v>
      </c>
      <c r="L541" s="86">
        <v>1</v>
      </c>
      <c r="M541" s="86">
        <v>1</v>
      </c>
      <c r="N541" s="89">
        <v>-1.5111020408163299E-2</v>
      </c>
      <c r="O541" s="89">
        <v>6.1632092655336798E-2</v>
      </c>
      <c r="P541" s="89">
        <v>65.028999999999996</v>
      </c>
      <c r="Q541" s="89">
        <v>1.6115380025277599</v>
      </c>
      <c r="R541" s="89">
        <v>51.836717959183702</v>
      </c>
      <c r="S541" s="89">
        <v>0.83658504759154995</v>
      </c>
      <c r="T541" s="89">
        <v>0.94913124148268102</v>
      </c>
      <c r="U541" s="89">
        <v>0.38102643856920698</v>
      </c>
      <c r="V541" s="89">
        <v>0.36164409667691599</v>
      </c>
      <c r="W541" s="89">
        <v>1</v>
      </c>
      <c r="X541" s="89">
        <v>5.04E-2</v>
      </c>
      <c r="Y541" s="89">
        <v>0.20769623790701899</v>
      </c>
      <c r="Z541" s="89">
        <v>57.029000000000003</v>
      </c>
      <c r="AA541" s="89">
        <v>0.89801515161662904</v>
      </c>
      <c r="AB541" s="89">
        <v>52.0661289256198</v>
      </c>
      <c r="AC541" s="89">
        <v>0.55285569476182395</v>
      </c>
      <c r="AD541" s="89">
        <v>0.64508875293420698</v>
      </c>
      <c r="AE541" s="89">
        <v>0.37636080870917599</v>
      </c>
      <c r="AF541" s="89">
        <v>0.24278612474351199</v>
      </c>
      <c r="AG541" s="89">
        <v>1</v>
      </c>
      <c r="AH541" s="89">
        <v>0.33752631578947401</v>
      </c>
      <c r="AI541" s="89">
        <v>0.78342511863884101</v>
      </c>
      <c r="AJ541" s="89">
        <v>-99</v>
      </c>
      <c r="AK541" s="89">
        <v>-99</v>
      </c>
      <c r="AL541" s="89">
        <v>53.9473657894737</v>
      </c>
      <c r="AM541" s="89">
        <v>0.78342511863884101</v>
      </c>
      <c r="AN541" s="89">
        <v>0.77982050881778098</v>
      </c>
      <c r="AO541" s="89">
        <v>0.118195956454121</v>
      </c>
      <c r="AP541" s="89">
        <v>9.2171630902257204E-2</v>
      </c>
      <c r="AQ541" s="89">
        <v>1</v>
      </c>
      <c r="AR541" s="89">
        <v>0.19610374999999999</v>
      </c>
      <c r="AS541" s="89">
        <v>0.51081515785099796</v>
      </c>
      <c r="AT541" s="89">
        <v>-99</v>
      </c>
      <c r="AU541" s="89">
        <v>-99</v>
      </c>
      <c r="AV541" s="89">
        <v>59.999980000000001</v>
      </c>
      <c r="AW541" s="89">
        <v>0.51081515785099796</v>
      </c>
      <c r="AX541" s="89">
        <v>0.499080370764036</v>
      </c>
      <c r="AY541" s="89">
        <v>0.12441679626749599</v>
      </c>
      <c r="AZ541" s="89">
        <v>6.2093980810455397E-2</v>
      </c>
      <c r="BA541" s="89">
        <v>-99</v>
      </c>
      <c r="BB541" s="89">
        <v>-99</v>
      </c>
      <c r="BC541" s="89">
        <v>-99</v>
      </c>
      <c r="BD541" s="89">
        <v>-99</v>
      </c>
      <c r="BE541" s="89">
        <v>-99</v>
      </c>
      <c r="BF541" s="89">
        <v>-99</v>
      </c>
      <c r="BG541" s="89">
        <v>-99</v>
      </c>
      <c r="BH541" s="89">
        <v>-99</v>
      </c>
      <c r="BI541" s="89">
        <v>-99</v>
      </c>
      <c r="BJ541" s="89">
        <v>-99</v>
      </c>
      <c r="BK541" s="89">
        <v>-99</v>
      </c>
      <c r="BL541" s="89">
        <v>-99</v>
      </c>
      <c r="BM541" s="89">
        <v>-99</v>
      </c>
      <c r="BN541" s="89">
        <v>-99</v>
      </c>
      <c r="BO541" s="89">
        <v>-99</v>
      </c>
      <c r="BP541" s="89">
        <v>-99</v>
      </c>
      <c r="BQ541" s="89">
        <v>-99</v>
      </c>
      <c r="BR541" s="89">
        <v>-99</v>
      </c>
      <c r="BS541" s="89">
        <v>-99</v>
      </c>
      <c r="BT541" s="89">
        <v>-99</v>
      </c>
      <c r="BU541" s="89">
        <v>-99</v>
      </c>
      <c r="BV541" s="89">
        <v>-99</v>
      </c>
      <c r="BW541" s="89">
        <v>-99</v>
      </c>
      <c r="BX541" s="89">
        <v>-99</v>
      </c>
      <c r="BY541" s="89">
        <v>-99</v>
      </c>
      <c r="BZ541" s="89">
        <v>-99</v>
      </c>
      <c r="CA541" s="89">
        <v>-99</v>
      </c>
      <c r="CB541" s="89">
        <v>-99</v>
      </c>
      <c r="CC541" s="89">
        <v>-99</v>
      </c>
      <c r="CD541" s="89">
        <v>-99</v>
      </c>
      <c r="CE541" s="89">
        <v>-99</v>
      </c>
      <c r="CF541" s="89">
        <v>-99</v>
      </c>
      <c r="CG541" s="89">
        <v>-99</v>
      </c>
      <c r="CH541" s="89">
        <v>-99</v>
      </c>
      <c r="CI541" s="89">
        <v>-99</v>
      </c>
      <c r="CJ541" s="89">
        <v>-99</v>
      </c>
      <c r="CK541" s="89">
        <v>-99</v>
      </c>
      <c r="CL541" s="89">
        <v>-99</v>
      </c>
      <c r="CM541" s="89">
        <v>-99</v>
      </c>
      <c r="CN541" s="89">
        <v>-99</v>
      </c>
      <c r="CO541" s="89">
        <v>-99</v>
      </c>
      <c r="CP541" s="89">
        <v>-99</v>
      </c>
      <c r="CQ541" s="89">
        <v>-99</v>
      </c>
      <c r="CR541" s="89">
        <v>-99</v>
      </c>
      <c r="CS541" s="89">
        <v>-99</v>
      </c>
      <c r="CT541" s="89">
        <v>-99</v>
      </c>
      <c r="CU541" s="86">
        <v>-99</v>
      </c>
      <c r="CV541" s="86">
        <v>0.75870000000000004</v>
      </c>
      <c r="CW541" s="86">
        <v>80</v>
      </c>
      <c r="CX541" s="86">
        <v>2</v>
      </c>
      <c r="CY541" s="86">
        <v>0.3135</v>
      </c>
      <c r="CZ541" s="86">
        <v>67</v>
      </c>
      <c r="DA541" s="86">
        <v>2</v>
      </c>
      <c r="DB541" s="86">
        <v>0.95199999999999996</v>
      </c>
      <c r="DC541" s="86">
        <v>90</v>
      </c>
      <c r="DD541" s="86">
        <v>-99</v>
      </c>
      <c r="DE541" s="86">
        <v>-99</v>
      </c>
      <c r="DF541" s="86">
        <v>-99</v>
      </c>
      <c r="DG541" s="86">
        <v>-99</v>
      </c>
      <c r="DH541" s="86">
        <v>-99</v>
      </c>
    </row>
    <row r="542" spans="1:112" x14ac:dyDescent="0.2">
      <c r="A542" s="85">
        <f>IF(ISERROR(SEARCH('School Lookup'!$F$3,Data!J542)),A541,A541+1)</f>
        <v>0</v>
      </c>
      <c r="B542" s="85">
        <f>IF(I542='School Lookup'!$G$13,1,0)</f>
        <v>0</v>
      </c>
      <c r="C542" s="85">
        <f t="shared" si="8"/>
        <v>540</v>
      </c>
      <c r="D542" s="86" t="s">
        <v>6478</v>
      </c>
      <c r="E542" s="86" t="s">
        <v>6513</v>
      </c>
      <c r="F542" s="86" t="s">
        <v>2745</v>
      </c>
      <c r="G542" s="86" t="s">
        <v>3119</v>
      </c>
      <c r="H542" s="86" t="s">
        <v>177</v>
      </c>
      <c r="I542" s="86" t="s">
        <v>4385</v>
      </c>
      <c r="J542" s="86" t="s">
        <v>210</v>
      </c>
      <c r="K542" s="86" t="s">
        <v>107</v>
      </c>
      <c r="L542" s="86">
        <v>1</v>
      </c>
      <c r="M542" s="86">
        <v>1</v>
      </c>
      <c r="N542" s="89">
        <v>0.22786400000000001</v>
      </c>
      <c r="O542" s="89">
        <v>0.58779423693397403</v>
      </c>
      <c r="P542" s="89">
        <v>70.957700000000003</v>
      </c>
      <c r="Q542" s="89">
        <v>2.2404035821187098</v>
      </c>
      <c r="R542" s="89">
        <v>53.538460000000001</v>
      </c>
      <c r="S542" s="89">
        <v>1.4140989095263401</v>
      </c>
      <c r="T542" s="89">
        <v>1.6044171002857699</v>
      </c>
      <c r="U542" s="89">
        <v>0.40073982737361302</v>
      </c>
      <c r="V542" s="89">
        <v>0.64295383180379395</v>
      </c>
      <c r="W542" s="89">
        <v>1</v>
      </c>
      <c r="X542" s="89">
        <v>0.164539506172839</v>
      </c>
      <c r="Y542" s="89">
        <v>0.47639871410536</v>
      </c>
      <c r="Z542" s="89">
        <v>47.428600000000003</v>
      </c>
      <c r="AA542" s="89">
        <v>-0.29918313954643799</v>
      </c>
      <c r="AB542" s="89">
        <v>48.456800000000001</v>
      </c>
      <c r="AC542" s="89">
        <v>8.8607787279460698E-2</v>
      </c>
      <c r="AD542" s="89">
        <v>0.104540774094319</v>
      </c>
      <c r="AE542" s="89">
        <v>0.39950678175092502</v>
      </c>
      <c r="AF542" s="89">
        <v>4.1764748220171899E-2</v>
      </c>
      <c r="AG542" s="89">
        <v>1</v>
      </c>
      <c r="AH542" s="89">
        <v>0.15612469135802501</v>
      </c>
      <c r="AI542" s="89">
        <v>0.393031322541185</v>
      </c>
      <c r="AJ542" s="89">
        <v>-99</v>
      </c>
      <c r="AK542" s="89">
        <v>-99</v>
      </c>
      <c r="AL542" s="89">
        <v>55.555572222222203</v>
      </c>
      <c r="AM542" s="89">
        <v>0.393031322541185</v>
      </c>
      <c r="AN542" s="89">
        <v>0.36969487436660298</v>
      </c>
      <c r="AO542" s="89">
        <v>0.19975339087546201</v>
      </c>
      <c r="AP542" s="89">
        <v>7.3847804744006998E-2</v>
      </c>
      <c r="AQ542" s="89">
        <v>-99</v>
      </c>
      <c r="AR542" s="89">
        <v>-99</v>
      </c>
      <c r="AS542" s="89">
        <v>-99</v>
      </c>
      <c r="AT542" s="89">
        <v>-99</v>
      </c>
      <c r="AU542" s="89">
        <v>-99</v>
      </c>
      <c r="AV542" s="89">
        <v>-99</v>
      </c>
      <c r="AW542" s="89">
        <v>-99</v>
      </c>
      <c r="AX542" s="89">
        <v>-99</v>
      </c>
      <c r="AY542" s="89">
        <v>-99</v>
      </c>
      <c r="AZ542" s="89">
        <v>-99</v>
      </c>
      <c r="BA542" s="89">
        <v>-99</v>
      </c>
      <c r="BB542" s="89">
        <v>-99</v>
      </c>
      <c r="BC542" s="89">
        <v>-99</v>
      </c>
      <c r="BD542" s="89">
        <v>-99</v>
      </c>
      <c r="BE542" s="89">
        <v>-99</v>
      </c>
      <c r="BF542" s="89">
        <v>-99</v>
      </c>
      <c r="BG542" s="89">
        <v>-99</v>
      </c>
      <c r="BH542" s="89">
        <v>-99</v>
      </c>
      <c r="BI542" s="89">
        <v>-99</v>
      </c>
      <c r="BJ542" s="89">
        <v>-99</v>
      </c>
      <c r="BK542" s="89">
        <v>-99</v>
      </c>
      <c r="BL542" s="89">
        <v>-99</v>
      </c>
      <c r="BM542" s="89">
        <v>-99</v>
      </c>
      <c r="BN542" s="89">
        <v>-99</v>
      </c>
      <c r="BO542" s="89">
        <v>-99</v>
      </c>
      <c r="BP542" s="89">
        <v>-99</v>
      </c>
      <c r="BQ542" s="89">
        <v>-99</v>
      </c>
      <c r="BR542" s="89">
        <v>-99</v>
      </c>
      <c r="BS542" s="89">
        <v>-99</v>
      </c>
      <c r="BT542" s="89">
        <v>-99</v>
      </c>
      <c r="BU542" s="89">
        <v>-99</v>
      </c>
      <c r="BV542" s="89">
        <v>-99</v>
      </c>
      <c r="BW542" s="89">
        <v>-99</v>
      </c>
      <c r="BX542" s="89">
        <v>-99</v>
      </c>
      <c r="BY542" s="89">
        <v>-99</v>
      </c>
      <c r="BZ542" s="89">
        <v>-99</v>
      </c>
      <c r="CA542" s="89">
        <v>-99</v>
      </c>
      <c r="CB542" s="89">
        <v>-99</v>
      </c>
      <c r="CC542" s="89">
        <v>-99</v>
      </c>
      <c r="CD542" s="89">
        <v>-99</v>
      </c>
      <c r="CE542" s="89">
        <v>-99</v>
      </c>
      <c r="CF542" s="89">
        <v>-99</v>
      </c>
      <c r="CG542" s="89">
        <v>-99</v>
      </c>
      <c r="CH542" s="89">
        <v>-99</v>
      </c>
      <c r="CI542" s="89">
        <v>-99</v>
      </c>
      <c r="CJ542" s="89">
        <v>-99</v>
      </c>
      <c r="CK542" s="89">
        <v>-99</v>
      </c>
      <c r="CL542" s="89">
        <v>-99</v>
      </c>
      <c r="CM542" s="89">
        <v>-99</v>
      </c>
      <c r="CN542" s="89">
        <v>-99</v>
      </c>
      <c r="CO542" s="89">
        <v>-99</v>
      </c>
      <c r="CP542" s="89">
        <v>-99</v>
      </c>
      <c r="CQ542" s="89">
        <v>-99</v>
      </c>
      <c r="CR542" s="89">
        <v>-99</v>
      </c>
      <c r="CS542" s="89">
        <v>-99</v>
      </c>
      <c r="CT542" s="89">
        <v>-99</v>
      </c>
      <c r="CU542" s="86">
        <v>-99</v>
      </c>
      <c r="CV542" s="86">
        <v>0.75860000000000005</v>
      </c>
      <c r="CW542" s="86">
        <v>80</v>
      </c>
      <c r="CX542" s="86">
        <v>2</v>
      </c>
      <c r="CY542" s="86">
        <v>-0.92600000000000005</v>
      </c>
      <c r="CZ542" s="86">
        <v>13</v>
      </c>
      <c r="DA542" s="86">
        <v>2</v>
      </c>
      <c r="DB542" s="86">
        <v>0.77829999999999999</v>
      </c>
      <c r="DC542" s="86">
        <v>84</v>
      </c>
      <c r="DD542" s="86">
        <v>-99</v>
      </c>
      <c r="DE542" s="86">
        <v>-99</v>
      </c>
      <c r="DF542" s="86">
        <v>-99</v>
      </c>
      <c r="DG542" s="86">
        <v>-99</v>
      </c>
      <c r="DH542" s="86">
        <v>-99</v>
      </c>
    </row>
    <row r="543" spans="1:112" x14ac:dyDescent="0.2">
      <c r="A543" s="85">
        <f>IF(ISERROR(SEARCH('School Lookup'!$F$3,Data!J543)),A542,A542+1)</f>
        <v>0</v>
      </c>
      <c r="B543" s="85">
        <f>IF(I543='School Lookup'!$G$13,1,0)</f>
        <v>0</v>
      </c>
      <c r="C543" s="85">
        <f t="shared" si="8"/>
        <v>541</v>
      </c>
      <c r="D543" s="86" t="s">
        <v>6478</v>
      </c>
      <c r="E543" s="86" t="s">
        <v>6552</v>
      </c>
      <c r="F543" s="86" t="s">
        <v>518</v>
      </c>
      <c r="G543" s="86" t="s">
        <v>2882</v>
      </c>
      <c r="H543" s="86" t="s">
        <v>367</v>
      </c>
      <c r="I543" s="86" t="s">
        <v>4285</v>
      </c>
      <c r="J543" s="86" t="s">
        <v>634</v>
      </c>
      <c r="K543" s="86" t="s">
        <v>36</v>
      </c>
      <c r="L543" s="86">
        <v>1</v>
      </c>
      <c r="M543" s="86">
        <v>-99</v>
      </c>
      <c r="N543" s="89">
        <v>-99</v>
      </c>
      <c r="O543" s="89">
        <v>-99</v>
      </c>
      <c r="P543" s="89">
        <v>-99</v>
      </c>
      <c r="Q543" s="89">
        <v>-99</v>
      </c>
      <c r="R543" s="89">
        <v>-99</v>
      </c>
      <c r="S543" s="89">
        <v>-99</v>
      </c>
      <c r="T543" s="89">
        <v>-99</v>
      </c>
      <c r="U543" s="89">
        <v>-99</v>
      </c>
      <c r="V543" s="89">
        <v>-99</v>
      </c>
      <c r="W543" s="89">
        <v>-99</v>
      </c>
      <c r="X543" s="89">
        <v>-99</v>
      </c>
      <c r="Y543" s="89">
        <v>-99</v>
      </c>
      <c r="Z543" s="89">
        <v>-99</v>
      </c>
      <c r="AA543" s="89">
        <v>-99</v>
      </c>
      <c r="AB543" s="89">
        <v>-99</v>
      </c>
      <c r="AC543" s="89">
        <v>-99</v>
      </c>
      <c r="AD543" s="89">
        <v>-99</v>
      </c>
      <c r="AE543" s="89">
        <v>-99</v>
      </c>
      <c r="AF543" s="89">
        <v>-99</v>
      </c>
      <c r="AG543" s="89">
        <v>-99</v>
      </c>
      <c r="AH543" s="89">
        <v>-99</v>
      </c>
      <c r="AI543" s="89">
        <v>-99</v>
      </c>
      <c r="AJ543" s="89">
        <v>-99</v>
      </c>
      <c r="AK543" s="89">
        <v>-99</v>
      </c>
      <c r="AL543" s="89">
        <v>-99</v>
      </c>
      <c r="AM543" s="89">
        <v>-99</v>
      </c>
      <c r="AN543" s="89">
        <v>-99</v>
      </c>
      <c r="AO543" s="89">
        <v>-99</v>
      </c>
      <c r="AP543" s="89">
        <v>-99</v>
      </c>
      <c r="AQ543" s="89">
        <v>-99</v>
      </c>
      <c r="AR543" s="89">
        <v>-99</v>
      </c>
      <c r="AS543" s="89">
        <v>-99</v>
      </c>
      <c r="AT543" s="89">
        <v>-99</v>
      </c>
      <c r="AU543" s="89">
        <v>-99</v>
      </c>
      <c r="AV543" s="89">
        <v>-99</v>
      </c>
      <c r="AW543" s="89">
        <v>-99</v>
      </c>
      <c r="AX543" s="89">
        <v>-99</v>
      </c>
      <c r="AY543" s="89">
        <v>-99</v>
      </c>
      <c r="AZ543" s="89">
        <v>-99</v>
      </c>
      <c r="BA543" s="89">
        <v>1</v>
      </c>
      <c r="BB543" s="89">
        <v>6.3229902912621302E-2</v>
      </c>
      <c r="BC543" s="89">
        <v>0.36676969109476099</v>
      </c>
      <c r="BD543" s="89">
        <v>50.5867</v>
      </c>
      <c r="BE543" s="89">
        <v>0.22927357501853801</v>
      </c>
      <c r="BF543" s="89">
        <v>54.563107572815497</v>
      </c>
      <c r="BG543" s="89">
        <v>0.29802163305664903</v>
      </c>
      <c r="BH543" s="89">
        <v>0.32907796396271799</v>
      </c>
      <c r="BI543" s="89">
        <v>0.25</v>
      </c>
      <c r="BJ543" s="89">
        <v>8.2269490990679497E-2</v>
      </c>
      <c r="BK543" s="89">
        <v>1</v>
      </c>
      <c r="BL543" s="89">
        <v>0.29403941747572798</v>
      </c>
      <c r="BM543" s="89">
        <v>0.89731341590424896</v>
      </c>
      <c r="BN543" s="89">
        <v>54.3628</v>
      </c>
      <c r="BO543" s="89">
        <v>0.64083016455332198</v>
      </c>
      <c r="BP543" s="89">
        <v>64.466018834951498</v>
      </c>
      <c r="BQ543" s="89">
        <v>0.76907179022878502</v>
      </c>
      <c r="BR543" s="89">
        <v>0.81862598482971105</v>
      </c>
      <c r="BS543" s="89">
        <v>0.25</v>
      </c>
      <c r="BT543" s="89">
        <v>0.20465649620742801</v>
      </c>
      <c r="BU543" s="89">
        <v>1</v>
      </c>
      <c r="BV543" s="89">
        <v>0.35248660194174802</v>
      </c>
      <c r="BW543" s="89">
        <v>0.96907320501606098</v>
      </c>
      <c r="BX543" s="89">
        <v>57.628300000000003</v>
      </c>
      <c r="BY543" s="89">
        <v>0.87882756868229295</v>
      </c>
      <c r="BZ543" s="89">
        <v>53.980577087378599</v>
      </c>
      <c r="CA543" s="89">
        <v>0.92395038684917696</v>
      </c>
      <c r="CB543" s="89">
        <v>0.98373597373075095</v>
      </c>
      <c r="CC543" s="89">
        <v>0.25</v>
      </c>
      <c r="CD543" s="89">
        <v>0.24593399343268799</v>
      </c>
      <c r="CE543" s="89">
        <v>1</v>
      </c>
      <c r="CF543" s="89">
        <v>0.42426893203883498</v>
      </c>
      <c r="CG543" s="89">
        <v>1.2039716013378201</v>
      </c>
      <c r="CH543" s="89">
        <v>59.535699999999999</v>
      </c>
      <c r="CI543" s="89">
        <v>1.1685738081135799</v>
      </c>
      <c r="CJ543" s="89">
        <v>54.757309902912603</v>
      </c>
      <c r="CK543" s="89">
        <v>1.1862727047257</v>
      </c>
      <c r="CL543" s="89">
        <v>1.2927680817782501</v>
      </c>
      <c r="CM543" s="89">
        <v>0.25</v>
      </c>
      <c r="CN543" s="89">
        <v>0.32319202044456202</v>
      </c>
      <c r="CO543" s="89">
        <v>91.864999999999995</v>
      </c>
      <c r="CP543" s="89">
        <v>0.3382</v>
      </c>
      <c r="CQ543" s="89">
        <v>-1.53</v>
      </c>
      <c r="CR543" s="89">
        <v>-0.40339999999999998</v>
      </c>
      <c r="CS543" s="89">
        <v>0.3382</v>
      </c>
      <c r="CT543" s="89">
        <v>-0.1208</v>
      </c>
      <c r="CU543" s="86" t="s">
        <v>6988</v>
      </c>
      <c r="CV543" s="86">
        <v>0.75839999999999996</v>
      </c>
      <c r="CW543" s="86">
        <v>80</v>
      </c>
      <c r="CX543" s="86">
        <v>2</v>
      </c>
      <c r="CY543" s="86">
        <v>0.1258</v>
      </c>
      <c r="CZ543" s="86">
        <v>58</v>
      </c>
      <c r="DA543" s="86">
        <v>4</v>
      </c>
      <c r="DB543" s="86">
        <v>0.72940000000000005</v>
      </c>
      <c r="DC543" s="86">
        <v>82</v>
      </c>
      <c r="DD543" s="86">
        <v>-99</v>
      </c>
      <c r="DE543" s="86">
        <v>-99</v>
      </c>
      <c r="DF543" s="86">
        <v>-99</v>
      </c>
      <c r="DG543" s="86">
        <v>-99</v>
      </c>
      <c r="DH543" s="86">
        <v>-99</v>
      </c>
    </row>
    <row r="544" spans="1:112" x14ac:dyDescent="0.2">
      <c r="A544" s="85">
        <f>IF(ISERROR(SEARCH('School Lookup'!$F$3,Data!J544)),A543,A543+1)</f>
        <v>0</v>
      </c>
      <c r="B544" s="85">
        <f>IF(I544='School Lookup'!$G$13,1,0)</f>
        <v>0</v>
      </c>
      <c r="C544" s="85">
        <f t="shared" si="8"/>
        <v>542</v>
      </c>
      <c r="D544" s="86" t="s">
        <v>6478</v>
      </c>
      <c r="E544" s="86" t="s">
        <v>6499</v>
      </c>
      <c r="F544" s="86" t="s">
        <v>2742</v>
      </c>
      <c r="G544" s="86" t="s">
        <v>3006</v>
      </c>
      <c r="H544" s="86" t="s">
        <v>1014</v>
      </c>
      <c r="I544" s="86" t="s">
        <v>4236</v>
      </c>
      <c r="J544" s="86" t="s">
        <v>1291</v>
      </c>
      <c r="K544" s="86" t="s">
        <v>130</v>
      </c>
      <c r="L544" s="86">
        <v>1</v>
      </c>
      <c r="M544" s="86">
        <v>1</v>
      </c>
      <c r="N544" s="89">
        <v>0.22156735074626899</v>
      </c>
      <c r="O544" s="89">
        <v>0.57415884977545795</v>
      </c>
      <c r="P544" s="89">
        <v>62.703299999999999</v>
      </c>
      <c r="Q544" s="89">
        <v>1.3648477199270801</v>
      </c>
      <c r="R544" s="89">
        <v>53.078342350746297</v>
      </c>
      <c r="S544" s="89">
        <v>0.96950328485127002</v>
      </c>
      <c r="T544" s="89">
        <v>1.0999491646430499</v>
      </c>
      <c r="U544" s="89">
        <v>0.37666900913562901</v>
      </c>
      <c r="V544" s="89">
        <v>0.41431676194565997</v>
      </c>
      <c r="W544" s="89">
        <v>1</v>
      </c>
      <c r="X544" s="89">
        <v>0.175093103448276</v>
      </c>
      <c r="Y544" s="89">
        <v>0.50124355368628104</v>
      </c>
      <c r="Z544" s="89">
        <v>54.630200000000002</v>
      </c>
      <c r="AA544" s="89">
        <v>0.59887769267304702</v>
      </c>
      <c r="AB544" s="89">
        <v>53.774451724137897</v>
      </c>
      <c r="AC544" s="89">
        <v>0.55006062317966398</v>
      </c>
      <c r="AD544" s="89">
        <v>0.64183430575178901</v>
      </c>
      <c r="AE544" s="89">
        <v>0.37702037947997202</v>
      </c>
      <c r="AF544" s="89">
        <v>0.24198461351780401</v>
      </c>
      <c r="AG544" s="89">
        <v>1</v>
      </c>
      <c r="AH544" s="89">
        <v>0.28223988439306402</v>
      </c>
      <c r="AI544" s="89">
        <v>0.66444338463737096</v>
      </c>
      <c r="AJ544" s="89">
        <v>-99</v>
      </c>
      <c r="AK544" s="89">
        <v>-99</v>
      </c>
      <c r="AL544" s="89">
        <v>55.780347398843901</v>
      </c>
      <c r="AM544" s="89">
        <v>0.66444338463737096</v>
      </c>
      <c r="AN544" s="89">
        <v>0.65482503083316801</v>
      </c>
      <c r="AO544" s="89">
        <v>0.121574139142656</v>
      </c>
      <c r="AP544" s="89">
        <v>7.9609789412605797E-2</v>
      </c>
      <c r="AQ544" s="89">
        <v>1</v>
      </c>
      <c r="AR544" s="89">
        <v>5.5955211267605602E-2</v>
      </c>
      <c r="AS544" s="89">
        <v>0.19578703231259201</v>
      </c>
      <c r="AT544" s="89">
        <v>-99</v>
      </c>
      <c r="AU544" s="89">
        <v>-99</v>
      </c>
      <c r="AV544" s="89">
        <v>53.521130704225399</v>
      </c>
      <c r="AW544" s="89">
        <v>0.19578703231259201</v>
      </c>
      <c r="AX544" s="89">
        <v>0.16710531322776201</v>
      </c>
      <c r="AY544" s="89">
        <v>0.124736472241743</v>
      </c>
      <c r="AZ544" s="89">
        <v>2.0844127264882498E-2</v>
      </c>
      <c r="BA544" s="89">
        <v>-99</v>
      </c>
      <c r="BB544" s="89">
        <v>-99</v>
      </c>
      <c r="BC544" s="89">
        <v>-99</v>
      </c>
      <c r="BD544" s="89">
        <v>-99</v>
      </c>
      <c r="BE544" s="89">
        <v>-99</v>
      </c>
      <c r="BF544" s="89">
        <v>-99</v>
      </c>
      <c r="BG544" s="89">
        <v>-99</v>
      </c>
      <c r="BH544" s="89">
        <v>-99</v>
      </c>
      <c r="BI544" s="89">
        <v>-99</v>
      </c>
      <c r="BJ544" s="89">
        <v>-99</v>
      </c>
      <c r="BK544" s="89">
        <v>-99</v>
      </c>
      <c r="BL544" s="89">
        <v>-99</v>
      </c>
      <c r="BM544" s="89">
        <v>-99</v>
      </c>
      <c r="BN544" s="89">
        <v>-99</v>
      </c>
      <c r="BO544" s="89">
        <v>-99</v>
      </c>
      <c r="BP544" s="89">
        <v>-99</v>
      </c>
      <c r="BQ544" s="89">
        <v>-99</v>
      </c>
      <c r="BR544" s="89">
        <v>-99</v>
      </c>
      <c r="BS544" s="89">
        <v>-99</v>
      </c>
      <c r="BT544" s="89">
        <v>-99</v>
      </c>
      <c r="BU544" s="89">
        <v>-99</v>
      </c>
      <c r="BV544" s="89">
        <v>-99</v>
      </c>
      <c r="BW544" s="89">
        <v>-99</v>
      </c>
      <c r="BX544" s="89">
        <v>-99</v>
      </c>
      <c r="BY544" s="89">
        <v>-99</v>
      </c>
      <c r="BZ544" s="89">
        <v>-99</v>
      </c>
      <c r="CA544" s="89">
        <v>-99</v>
      </c>
      <c r="CB544" s="89">
        <v>-99</v>
      </c>
      <c r="CC544" s="89">
        <v>-99</v>
      </c>
      <c r="CD544" s="89">
        <v>-99</v>
      </c>
      <c r="CE544" s="89">
        <v>-99</v>
      </c>
      <c r="CF544" s="89">
        <v>-99</v>
      </c>
      <c r="CG544" s="89">
        <v>-99</v>
      </c>
      <c r="CH544" s="89">
        <v>-99</v>
      </c>
      <c r="CI544" s="89">
        <v>-99</v>
      </c>
      <c r="CJ544" s="89">
        <v>-99</v>
      </c>
      <c r="CK544" s="89">
        <v>-99</v>
      </c>
      <c r="CL544" s="89">
        <v>-99</v>
      </c>
      <c r="CM544" s="89">
        <v>-99</v>
      </c>
      <c r="CN544" s="89">
        <v>-99</v>
      </c>
      <c r="CO544" s="89">
        <v>-99</v>
      </c>
      <c r="CP544" s="89">
        <v>-99</v>
      </c>
      <c r="CQ544" s="89">
        <v>-99</v>
      </c>
      <c r="CR544" s="89">
        <v>-99</v>
      </c>
      <c r="CS544" s="89">
        <v>-99</v>
      </c>
      <c r="CT544" s="89">
        <v>-99</v>
      </c>
      <c r="CU544" s="86">
        <v>-99</v>
      </c>
      <c r="CV544" s="86">
        <v>0.75680000000000003</v>
      </c>
      <c r="CW544" s="86">
        <v>80</v>
      </c>
      <c r="CX544" s="86">
        <v>2</v>
      </c>
      <c r="CY544" s="86">
        <v>-4.2999999999999997E-2</v>
      </c>
      <c r="CZ544" s="86">
        <v>49</v>
      </c>
      <c r="DA544" s="86">
        <v>2</v>
      </c>
      <c r="DB544" s="86">
        <v>0.7399</v>
      </c>
      <c r="DC544" s="86">
        <v>83</v>
      </c>
      <c r="DD544" s="86">
        <v>-99</v>
      </c>
      <c r="DE544" s="86">
        <v>-99</v>
      </c>
      <c r="DF544" s="86">
        <v>-99</v>
      </c>
      <c r="DG544" s="86">
        <v>-99</v>
      </c>
      <c r="DH544" s="86">
        <v>-99</v>
      </c>
    </row>
    <row r="545" spans="1:112" x14ac:dyDescent="0.2">
      <c r="A545" s="85">
        <f>IF(ISERROR(SEARCH('School Lookup'!$F$3,Data!J545)),A544,A544+1)</f>
        <v>0</v>
      </c>
      <c r="B545" s="85">
        <f>IF(I545='School Lookup'!$G$13,1,0)</f>
        <v>0</v>
      </c>
      <c r="C545" s="85">
        <f t="shared" si="8"/>
        <v>543</v>
      </c>
      <c r="D545" s="86" t="s">
        <v>6478</v>
      </c>
      <c r="E545" s="86" t="s">
        <v>6760</v>
      </c>
      <c r="F545" s="86" t="s">
        <v>2767</v>
      </c>
      <c r="G545" s="86" t="s">
        <v>2841</v>
      </c>
      <c r="H545" s="86" t="s">
        <v>1446</v>
      </c>
      <c r="I545" s="86" t="s">
        <v>3627</v>
      </c>
      <c r="J545" s="86" t="s">
        <v>1896</v>
      </c>
      <c r="K545" s="86" t="s">
        <v>94</v>
      </c>
      <c r="L545" s="86">
        <v>1</v>
      </c>
      <c r="M545" s="86">
        <v>1</v>
      </c>
      <c r="N545" s="89">
        <v>0.352683510638298</v>
      </c>
      <c r="O545" s="89">
        <v>0.85809075241499799</v>
      </c>
      <c r="P545" s="89">
        <v>51.522599999999997</v>
      </c>
      <c r="Q545" s="89">
        <v>0.17889508516187799</v>
      </c>
      <c r="R545" s="89">
        <v>52.859016023936199</v>
      </c>
      <c r="S545" s="89">
        <v>0.51849291878843795</v>
      </c>
      <c r="T545" s="89">
        <v>0.58820263432694897</v>
      </c>
      <c r="U545" s="89">
        <v>0.376564847270906</v>
      </c>
      <c r="V545" s="89">
        <v>0.22149643515967199</v>
      </c>
      <c r="W545" s="89">
        <v>1</v>
      </c>
      <c r="X545" s="89">
        <v>0.23540977393616999</v>
      </c>
      <c r="Y545" s="89">
        <v>0.64323854963092997</v>
      </c>
      <c r="Z545" s="89">
        <v>52.339300000000001</v>
      </c>
      <c r="AA545" s="89">
        <v>0.31319568304579498</v>
      </c>
      <c r="AB545" s="89">
        <v>51.728730851063801</v>
      </c>
      <c r="AC545" s="89">
        <v>0.478217116338362</v>
      </c>
      <c r="AD545" s="89">
        <v>0.558183174987542</v>
      </c>
      <c r="AE545" s="89">
        <v>0.376564847270906</v>
      </c>
      <c r="AF545" s="89">
        <v>0.21019216203837299</v>
      </c>
      <c r="AG545" s="89">
        <v>1</v>
      </c>
      <c r="AH545" s="89">
        <v>0.53962377049180299</v>
      </c>
      <c r="AI545" s="89">
        <v>1.21835833806396</v>
      </c>
      <c r="AJ545" s="89">
        <v>69.527699999999996</v>
      </c>
      <c r="AK545" s="89">
        <v>2.04596647356873</v>
      </c>
      <c r="AL545" s="89">
        <v>48.360682991803301</v>
      </c>
      <c r="AM545" s="89">
        <v>1.63216240581635</v>
      </c>
      <c r="AN545" s="89">
        <v>1.6714558828055699</v>
      </c>
      <c r="AO545" s="89">
        <v>0.12218327491236899</v>
      </c>
      <c r="AP545" s="89">
        <v>0.20422395363272899</v>
      </c>
      <c r="AQ545" s="89">
        <v>1</v>
      </c>
      <c r="AR545" s="89">
        <v>0.320532931726908</v>
      </c>
      <c r="AS545" s="89">
        <v>0.79050906144961597</v>
      </c>
      <c r="AT545" s="89">
        <v>58.872199999999999</v>
      </c>
      <c r="AU545" s="89">
        <v>1.1070821875454999</v>
      </c>
      <c r="AV545" s="89">
        <v>49.799201405622497</v>
      </c>
      <c r="AW545" s="89">
        <v>0.94879562449756005</v>
      </c>
      <c r="AX545" s="89">
        <v>0.96062198825059997</v>
      </c>
      <c r="AY545" s="89">
        <v>0.12468703054581901</v>
      </c>
      <c r="AZ545" s="89">
        <v>0.119777103191988</v>
      </c>
      <c r="BA545" s="89">
        <v>-99</v>
      </c>
      <c r="BB545" s="89">
        <v>-99</v>
      </c>
      <c r="BC545" s="89">
        <v>-99</v>
      </c>
      <c r="BD545" s="89">
        <v>-99</v>
      </c>
      <c r="BE545" s="89">
        <v>-99</v>
      </c>
      <c r="BF545" s="89">
        <v>-99</v>
      </c>
      <c r="BG545" s="89">
        <v>-99</v>
      </c>
      <c r="BH545" s="89">
        <v>-99</v>
      </c>
      <c r="BI545" s="89">
        <v>-99</v>
      </c>
      <c r="BJ545" s="89">
        <v>-99</v>
      </c>
      <c r="BK545" s="89">
        <v>-99</v>
      </c>
      <c r="BL545" s="89">
        <v>-99</v>
      </c>
      <c r="BM545" s="89">
        <v>-99</v>
      </c>
      <c r="BN545" s="89">
        <v>-99</v>
      </c>
      <c r="BO545" s="89">
        <v>-99</v>
      </c>
      <c r="BP545" s="89">
        <v>-99</v>
      </c>
      <c r="BQ545" s="89">
        <v>-99</v>
      </c>
      <c r="BR545" s="89">
        <v>-99</v>
      </c>
      <c r="BS545" s="89">
        <v>-99</v>
      </c>
      <c r="BT545" s="89">
        <v>-99</v>
      </c>
      <c r="BU545" s="89">
        <v>-99</v>
      </c>
      <c r="BV545" s="89">
        <v>-99</v>
      </c>
      <c r="BW545" s="89">
        <v>-99</v>
      </c>
      <c r="BX545" s="89">
        <v>-99</v>
      </c>
      <c r="BY545" s="89">
        <v>-99</v>
      </c>
      <c r="BZ545" s="89">
        <v>-99</v>
      </c>
      <c r="CA545" s="89">
        <v>-99</v>
      </c>
      <c r="CB545" s="89">
        <v>-99</v>
      </c>
      <c r="CC545" s="89">
        <v>-99</v>
      </c>
      <c r="CD545" s="89">
        <v>-99</v>
      </c>
      <c r="CE545" s="89">
        <v>-99</v>
      </c>
      <c r="CF545" s="89">
        <v>-99</v>
      </c>
      <c r="CG545" s="89">
        <v>-99</v>
      </c>
      <c r="CH545" s="89">
        <v>-99</v>
      </c>
      <c r="CI545" s="89">
        <v>-99</v>
      </c>
      <c r="CJ545" s="89">
        <v>-99</v>
      </c>
      <c r="CK545" s="89">
        <v>-99</v>
      </c>
      <c r="CL545" s="89">
        <v>-99</v>
      </c>
      <c r="CM545" s="89">
        <v>-99</v>
      </c>
      <c r="CN545" s="89">
        <v>-99</v>
      </c>
      <c r="CO545" s="89">
        <v>-99</v>
      </c>
      <c r="CP545" s="89">
        <v>-99</v>
      </c>
      <c r="CQ545" s="89">
        <v>-99</v>
      </c>
      <c r="CR545" s="89">
        <v>-99</v>
      </c>
      <c r="CS545" s="89">
        <v>-99</v>
      </c>
      <c r="CT545" s="89">
        <v>-99</v>
      </c>
      <c r="CU545" s="86">
        <v>-99</v>
      </c>
      <c r="CV545" s="86">
        <v>0.75570000000000004</v>
      </c>
      <c r="CW545" s="86">
        <v>80</v>
      </c>
      <c r="CX545" s="86">
        <v>2</v>
      </c>
      <c r="CY545" s="86">
        <v>-0.1158</v>
      </c>
      <c r="CZ545" s="86">
        <v>46</v>
      </c>
      <c r="DA545" s="86">
        <v>4</v>
      </c>
      <c r="DB545" s="86">
        <v>0.57330000000000003</v>
      </c>
      <c r="DC545" s="86">
        <v>76</v>
      </c>
      <c r="DD545" s="86">
        <v>-99</v>
      </c>
      <c r="DE545" s="86">
        <v>-99</v>
      </c>
      <c r="DF545" s="86">
        <v>-99</v>
      </c>
      <c r="DG545" s="86">
        <v>-99</v>
      </c>
      <c r="DH545" s="86">
        <v>-99</v>
      </c>
    </row>
    <row r="546" spans="1:112" x14ac:dyDescent="0.2">
      <c r="A546" s="85">
        <f>IF(ISERROR(SEARCH('School Lookup'!$F$3,Data!J546)),A545,A545+1)</f>
        <v>0</v>
      </c>
      <c r="B546" s="85">
        <f>IF(I546='School Lookup'!$G$13,1,0)</f>
        <v>0</v>
      </c>
      <c r="C546" s="85">
        <f t="shared" si="8"/>
        <v>544</v>
      </c>
      <c r="D546" s="86" t="s">
        <v>6478</v>
      </c>
      <c r="E546" s="86" t="s">
        <v>6257</v>
      </c>
      <c r="F546" s="86" t="s">
        <v>1718</v>
      </c>
      <c r="G546" s="86" t="s">
        <v>3008</v>
      </c>
      <c r="H546" s="86" t="s">
        <v>1280</v>
      </c>
      <c r="I546" s="86" t="s">
        <v>4058</v>
      </c>
      <c r="J546" s="86" t="s">
        <v>978</v>
      </c>
      <c r="K546" s="86" t="s">
        <v>31</v>
      </c>
      <c r="L546" s="86">
        <v>1</v>
      </c>
      <c r="M546" s="86">
        <v>1</v>
      </c>
      <c r="N546" s="89">
        <v>0.21548844621513899</v>
      </c>
      <c r="O546" s="89">
        <v>0.56099498857857</v>
      </c>
      <c r="P546" s="89">
        <v>60.538200000000003</v>
      </c>
      <c r="Q546" s="89">
        <v>1.13519250607373</v>
      </c>
      <c r="R546" s="89">
        <v>50.996040239043801</v>
      </c>
      <c r="S546" s="89">
        <v>0.84809374732615095</v>
      </c>
      <c r="T546" s="89">
        <v>0.96218978204139505</v>
      </c>
      <c r="U546" s="89">
        <v>0.38059135708870401</v>
      </c>
      <c r="V546" s="89">
        <v>0.36620111492401902</v>
      </c>
      <c r="W546" s="89">
        <v>1</v>
      </c>
      <c r="X546" s="89">
        <v>0.113457821782178</v>
      </c>
      <c r="Y546" s="89">
        <v>0.356144338172034</v>
      </c>
      <c r="Z546" s="89">
        <v>58.702300000000001</v>
      </c>
      <c r="AA546" s="89">
        <v>1.1066806135352101</v>
      </c>
      <c r="AB546" s="89">
        <v>53.465343960395998</v>
      </c>
      <c r="AC546" s="89">
        <v>0.73141247585362301</v>
      </c>
      <c r="AD546" s="89">
        <v>0.852991697830075</v>
      </c>
      <c r="AE546" s="89">
        <v>0.38286580742987097</v>
      </c>
      <c r="AF546" s="89">
        <v>0.32658135512068798</v>
      </c>
      <c r="AG546" s="89">
        <v>1</v>
      </c>
      <c r="AH546" s="89">
        <v>0.14777514792899399</v>
      </c>
      <c r="AI546" s="89">
        <v>0.37506229957814502</v>
      </c>
      <c r="AJ546" s="89">
        <v>55.285699999999999</v>
      </c>
      <c r="AK546" s="89">
        <v>0.65180297686614297</v>
      </c>
      <c r="AL546" s="89">
        <v>52.662685798816597</v>
      </c>
      <c r="AM546" s="89">
        <v>0.51343263822214402</v>
      </c>
      <c r="AN546" s="89">
        <v>0.49618168454648998</v>
      </c>
      <c r="AO546" s="89">
        <v>0.128127369219105</v>
      </c>
      <c r="AP546" s="89">
        <v>6.3574453895645797E-2</v>
      </c>
      <c r="AQ546" s="89">
        <v>1</v>
      </c>
      <c r="AR546" s="89">
        <v>6.21048951048951E-2</v>
      </c>
      <c r="AS546" s="89">
        <v>0.209610389940418</v>
      </c>
      <c r="AT546" s="89">
        <v>47.301600000000001</v>
      </c>
      <c r="AU546" s="89">
        <v>-0.15051099283588901</v>
      </c>
      <c r="AV546" s="89">
        <v>46.853159440559402</v>
      </c>
      <c r="AW546" s="89">
        <v>2.9549698552264199E-2</v>
      </c>
      <c r="AX546" s="89">
        <v>-8.0747547278953394E-3</v>
      </c>
      <c r="AY546" s="89">
        <v>0.10841546626232</v>
      </c>
      <c r="AZ546" s="89">
        <v>-8.7542829877864498E-4</v>
      </c>
      <c r="BA546" s="89">
        <v>-99</v>
      </c>
      <c r="BB546" s="89">
        <v>-99</v>
      </c>
      <c r="BC546" s="89">
        <v>-99</v>
      </c>
      <c r="BD546" s="89">
        <v>-99</v>
      </c>
      <c r="BE546" s="89">
        <v>-99</v>
      </c>
      <c r="BF546" s="89">
        <v>-99</v>
      </c>
      <c r="BG546" s="89">
        <v>-99</v>
      </c>
      <c r="BH546" s="89">
        <v>-99</v>
      </c>
      <c r="BI546" s="89">
        <v>-99</v>
      </c>
      <c r="BJ546" s="89">
        <v>-99</v>
      </c>
      <c r="BK546" s="89">
        <v>-99</v>
      </c>
      <c r="BL546" s="89">
        <v>-99</v>
      </c>
      <c r="BM546" s="89">
        <v>-99</v>
      </c>
      <c r="BN546" s="89">
        <v>-99</v>
      </c>
      <c r="BO546" s="89">
        <v>-99</v>
      </c>
      <c r="BP546" s="89">
        <v>-99</v>
      </c>
      <c r="BQ546" s="89">
        <v>-99</v>
      </c>
      <c r="BR546" s="89">
        <v>-99</v>
      </c>
      <c r="BS546" s="89">
        <v>-99</v>
      </c>
      <c r="BT546" s="89">
        <v>-99</v>
      </c>
      <c r="BU546" s="89">
        <v>-99</v>
      </c>
      <c r="BV546" s="89">
        <v>-99</v>
      </c>
      <c r="BW546" s="89">
        <v>-99</v>
      </c>
      <c r="BX546" s="89">
        <v>-99</v>
      </c>
      <c r="BY546" s="89">
        <v>-99</v>
      </c>
      <c r="BZ546" s="89">
        <v>-99</v>
      </c>
      <c r="CA546" s="89">
        <v>-99</v>
      </c>
      <c r="CB546" s="89">
        <v>-99</v>
      </c>
      <c r="CC546" s="89">
        <v>-99</v>
      </c>
      <c r="CD546" s="89">
        <v>-99</v>
      </c>
      <c r="CE546" s="89">
        <v>-99</v>
      </c>
      <c r="CF546" s="89">
        <v>-99</v>
      </c>
      <c r="CG546" s="89">
        <v>-99</v>
      </c>
      <c r="CH546" s="89">
        <v>-99</v>
      </c>
      <c r="CI546" s="89">
        <v>-99</v>
      </c>
      <c r="CJ546" s="89">
        <v>-99</v>
      </c>
      <c r="CK546" s="89">
        <v>-99</v>
      </c>
      <c r="CL546" s="89">
        <v>-99</v>
      </c>
      <c r="CM546" s="89">
        <v>-99</v>
      </c>
      <c r="CN546" s="89">
        <v>-99</v>
      </c>
      <c r="CO546" s="89">
        <v>-99</v>
      </c>
      <c r="CP546" s="89">
        <v>-99</v>
      </c>
      <c r="CQ546" s="89">
        <v>-99</v>
      </c>
      <c r="CR546" s="89">
        <v>-99</v>
      </c>
      <c r="CS546" s="89">
        <v>-99</v>
      </c>
      <c r="CT546" s="89">
        <v>-99</v>
      </c>
      <c r="CU546" s="86">
        <v>-99</v>
      </c>
      <c r="CV546" s="86">
        <v>0.75549999999999995</v>
      </c>
      <c r="CW546" s="86">
        <v>79</v>
      </c>
      <c r="CX546" s="86">
        <v>2</v>
      </c>
      <c r="CY546" s="86">
        <v>0.5091</v>
      </c>
      <c r="CZ546" s="86">
        <v>74</v>
      </c>
      <c r="DA546" s="86">
        <v>4</v>
      </c>
      <c r="DB546" s="86">
        <v>0.92300000000000004</v>
      </c>
      <c r="DC546" s="86">
        <v>89</v>
      </c>
      <c r="DD546" s="86">
        <v>1</v>
      </c>
      <c r="DE546" s="86">
        <v>-99</v>
      </c>
      <c r="DF546" s="86">
        <v>-99</v>
      </c>
      <c r="DG546" s="86">
        <v>-99</v>
      </c>
      <c r="DH546" s="86">
        <v>1</v>
      </c>
    </row>
    <row r="547" spans="1:112" x14ac:dyDescent="0.2">
      <c r="A547" s="85">
        <f>IF(ISERROR(SEARCH('School Lookup'!$F$3,Data!J547)),A546,A546+1)</f>
        <v>0</v>
      </c>
      <c r="B547" s="85">
        <f>IF(I547='School Lookup'!$G$13,1,0)</f>
        <v>0</v>
      </c>
      <c r="C547" s="85">
        <f t="shared" si="8"/>
        <v>545</v>
      </c>
      <c r="D547" s="86" t="s">
        <v>6478</v>
      </c>
      <c r="E547" s="86" t="s">
        <v>6790</v>
      </c>
      <c r="F547" s="86" t="s">
        <v>2774</v>
      </c>
      <c r="G547" s="86" t="s">
        <v>2859</v>
      </c>
      <c r="H547" s="86" t="s">
        <v>1548</v>
      </c>
      <c r="I547" s="86" t="s">
        <v>3752</v>
      </c>
      <c r="J547" s="86" t="s">
        <v>2334</v>
      </c>
      <c r="K547" s="86" t="s">
        <v>26</v>
      </c>
      <c r="L547" s="86">
        <v>1</v>
      </c>
      <c r="M547" s="86">
        <v>1</v>
      </c>
      <c r="N547" s="89">
        <v>0.49626666666666702</v>
      </c>
      <c r="O547" s="89">
        <v>1.1690199217233099</v>
      </c>
      <c r="P547" s="89">
        <v>57.691699999999997</v>
      </c>
      <c r="Q547" s="89">
        <v>0.83326023216788103</v>
      </c>
      <c r="R547" s="89">
        <v>50.582736829836797</v>
      </c>
      <c r="S547" s="89">
        <v>1.0011400769456</v>
      </c>
      <c r="T547" s="89">
        <v>1.1358463852012699</v>
      </c>
      <c r="U547" s="89">
        <v>0.37631578947368399</v>
      </c>
      <c r="V547" s="89">
        <v>0.42743692916784798</v>
      </c>
      <c r="W547" s="89">
        <v>1</v>
      </c>
      <c r="X547" s="89">
        <v>0.382783177570093</v>
      </c>
      <c r="Y547" s="89">
        <v>0.99017888440202795</v>
      </c>
      <c r="Z547" s="89">
        <v>44.1203</v>
      </c>
      <c r="AA547" s="89">
        <v>-0.71173794003962398</v>
      </c>
      <c r="AB547" s="89">
        <v>45.794377102803701</v>
      </c>
      <c r="AC547" s="89">
        <v>0.13922047218120201</v>
      </c>
      <c r="AD547" s="89">
        <v>0.16347175490511701</v>
      </c>
      <c r="AE547" s="89">
        <v>0.37543859649122802</v>
      </c>
      <c r="AF547" s="89">
        <v>6.13736062275353E-2</v>
      </c>
      <c r="AG547" s="89">
        <v>1</v>
      </c>
      <c r="AH547" s="89">
        <v>5.0182978723404201E-2</v>
      </c>
      <c r="AI547" s="89">
        <v>0.16503453645867799</v>
      </c>
      <c r="AJ547" s="89">
        <v>-99</v>
      </c>
      <c r="AK547" s="89">
        <v>-99</v>
      </c>
      <c r="AL547" s="89">
        <v>54.609903546099297</v>
      </c>
      <c r="AM547" s="89">
        <v>0.16503453645867799</v>
      </c>
      <c r="AN547" s="89">
        <v>0.13017435052731699</v>
      </c>
      <c r="AO547" s="89">
        <v>0.12368421052631599</v>
      </c>
      <c r="AP547" s="89">
        <v>1.61005117757471E-2</v>
      </c>
      <c r="AQ547" s="89">
        <v>1</v>
      </c>
      <c r="AR547" s="89">
        <v>0.82748169014084505</v>
      </c>
      <c r="AS547" s="89">
        <v>1.9300365838314899</v>
      </c>
      <c r="AT547" s="89">
        <v>-99</v>
      </c>
      <c r="AU547" s="89">
        <v>-99</v>
      </c>
      <c r="AV547" s="89">
        <v>33.098570422535197</v>
      </c>
      <c r="AW547" s="89">
        <v>1.9300365838314899</v>
      </c>
      <c r="AX547" s="89">
        <v>1.9946487862550699</v>
      </c>
      <c r="AY547" s="89">
        <v>0.124561403508772</v>
      </c>
      <c r="AZ547" s="89">
        <v>0.248456252323</v>
      </c>
      <c r="BA547" s="89">
        <v>-99</v>
      </c>
      <c r="BB547" s="89">
        <v>-99</v>
      </c>
      <c r="BC547" s="89">
        <v>-99</v>
      </c>
      <c r="BD547" s="89">
        <v>-99</v>
      </c>
      <c r="BE547" s="89">
        <v>-99</v>
      </c>
      <c r="BF547" s="89">
        <v>-99</v>
      </c>
      <c r="BG547" s="89">
        <v>-99</v>
      </c>
      <c r="BH547" s="89">
        <v>-99</v>
      </c>
      <c r="BI547" s="89">
        <v>-99</v>
      </c>
      <c r="BJ547" s="89">
        <v>-99</v>
      </c>
      <c r="BK547" s="89">
        <v>-99</v>
      </c>
      <c r="BL547" s="89">
        <v>-99</v>
      </c>
      <c r="BM547" s="89">
        <v>-99</v>
      </c>
      <c r="BN547" s="89">
        <v>-99</v>
      </c>
      <c r="BO547" s="89">
        <v>-99</v>
      </c>
      <c r="BP547" s="89">
        <v>-99</v>
      </c>
      <c r="BQ547" s="89">
        <v>-99</v>
      </c>
      <c r="BR547" s="89">
        <v>-99</v>
      </c>
      <c r="BS547" s="89">
        <v>-99</v>
      </c>
      <c r="BT547" s="89">
        <v>-99</v>
      </c>
      <c r="BU547" s="89">
        <v>-99</v>
      </c>
      <c r="BV547" s="89">
        <v>-99</v>
      </c>
      <c r="BW547" s="89">
        <v>-99</v>
      </c>
      <c r="BX547" s="89">
        <v>-99</v>
      </c>
      <c r="BY547" s="89">
        <v>-99</v>
      </c>
      <c r="BZ547" s="89">
        <v>-99</v>
      </c>
      <c r="CA547" s="89">
        <v>-99</v>
      </c>
      <c r="CB547" s="89">
        <v>-99</v>
      </c>
      <c r="CC547" s="89">
        <v>-99</v>
      </c>
      <c r="CD547" s="89">
        <v>-99</v>
      </c>
      <c r="CE547" s="89">
        <v>-99</v>
      </c>
      <c r="CF547" s="89">
        <v>-99</v>
      </c>
      <c r="CG547" s="89">
        <v>-99</v>
      </c>
      <c r="CH547" s="89">
        <v>-99</v>
      </c>
      <c r="CI547" s="89">
        <v>-99</v>
      </c>
      <c r="CJ547" s="89">
        <v>-99</v>
      </c>
      <c r="CK547" s="89">
        <v>-99</v>
      </c>
      <c r="CL547" s="89">
        <v>-99</v>
      </c>
      <c r="CM547" s="89">
        <v>-99</v>
      </c>
      <c r="CN547" s="89">
        <v>-99</v>
      </c>
      <c r="CO547" s="89">
        <v>-99</v>
      </c>
      <c r="CP547" s="89">
        <v>-99</v>
      </c>
      <c r="CQ547" s="89">
        <v>-99</v>
      </c>
      <c r="CR547" s="89">
        <v>-99</v>
      </c>
      <c r="CS547" s="89">
        <v>-99</v>
      </c>
      <c r="CT547" s="89">
        <v>-99</v>
      </c>
      <c r="CU547" s="86">
        <v>-99</v>
      </c>
      <c r="CV547" s="86">
        <v>0.75339999999999996</v>
      </c>
      <c r="CW547" s="86">
        <v>79</v>
      </c>
      <c r="CX547" s="86">
        <v>2</v>
      </c>
      <c r="CY547" s="86">
        <v>-0.35759999999999997</v>
      </c>
      <c r="CZ547" s="86">
        <v>34</v>
      </c>
      <c r="DA547" s="86">
        <v>2</v>
      </c>
      <c r="DB547" s="86">
        <v>4.6399999999999997E-2</v>
      </c>
      <c r="DC547" s="86">
        <v>50</v>
      </c>
      <c r="DD547" s="86">
        <v>-99</v>
      </c>
      <c r="DE547" s="86">
        <v>-99</v>
      </c>
      <c r="DF547" s="86">
        <v>-99</v>
      </c>
      <c r="DG547" s="86">
        <v>-99</v>
      </c>
      <c r="DH547" s="86">
        <v>-99</v>
      </c>
    </row>
    <row r="548" spans="1:112" x14ac:dyDescent="0.2">
      <c r="A548" s="85">
        <f>IF(ISERROR(SEARCH('School Lookup'!$F$3,Data!J548)),A547,A547+1)</f>
        <v>0</v>
      </c>
      <c r="B548" s="85">
        <f>IF(I548='School Lookup'!$G$13,1,0)</f>
        <v>0</v>
      </c>
      <c r="C548" s="85">
        <f t="shared" si="8"/>
        <v>546</v>
      </c>
      <c r="D548" s="86" t="s">
        <v>6478</v>
      </c>
      <c r="E548" s="86" t="s">
        <v>6688</v>
      </c>
      <c r="F548" s="86" t="s">
        <v>1142</v>
      </c>
      <c r="G548" s="86" t="s">
        <v>2972</v>
      </c>
      <c r="H548" s="86" t="s">
        <v>1012</v>
      </c>
      <c r="I548" s="86" t="s">
        <v>3950</v>
      </c>
      <c r="J548" s="86" t="s">
        <v>1749</v>
      </c>
      <c r="K548" s="86" t="s">
        <v>31</v>
      </c>
      <c r="L548" s="86">
        <v>1</v>
      </c>
      <c r="M548" s="86">
        <v>1</v>
      </c>
      <c r="N548" s="89">
        <v>0.189377682403433</v>
      </c>
      <c r="O548" s="89">
        <v>0.50445215774418395</v>
      </c>
      <c r="P548" s="89">
        <v>52.973300000000002</v>
      </c>
      <c r="Q548" s="89">
        <v>0.33277288237080799</v>
      </c>
      <c r="R548" s="89">
        <v>47.210343776823997</v>
      </c>
      <c r="S548" s="89">
        <v>0.418612520057496</v>
      </c>
      <c r="T548" s="89">
        <v>0.47487165272811999</v>
      </c>
      <c r="U548" s="89">
        <v>0.37580645161290299</v>
      </c>
      <c r="V548" s="89">
        <v>0.17845983078330999</v>
      </c>
      <c r="W548" s="89">
        <v>1</v>
      </c>
      <c r="X548" s="89">
        <v>0.210510556348074</v>
      </c>
      <c r="Y548" s="89">
        <v>0.58462184761724401</v>
      </c>
      <c r="Z548" s="89">
        <v>57.148800000000001</v>
      </c>
      <c r="AA548" s="89">
        <v>0.91295456614949599</v>
      </c>
      <c r="AB548" s="89">
        <v>48.930096718972898</v>
      </c>
      <c r="AC548" s="89">
        <v>0.74878820688337</v>
      </c>
      <c r="AD548" s="89">
        <v>0.87322316497858798</v>
      </c>
      <c r="AE548" s="89">
        <v>0.37688172043010798</v>
      </c>
      <c r="AF548" s="89">
        <v>0.32910184873655401</v>
      </c>
      <c r="AG548" s="89">
        <v>1</v>
      </c>
      <c r="AH548" s="89">
        <v>0.29194999999999999</v>
      </c>
      <c r="AI548" s="89">
        <v>0.68534049018546095</v>
      </c>
      <c r="AJ548" s="89">
        <v>60.121499999999997</v>
      </c>
      <c r="AK548" s="89">
        <v>1.12518423212203</v>
      </c>
      <c r="AL548" s="89">
        <v>46.666699999999999</v>
      </c>
      <c r="AM548" s="89">
        <v>0.90526236115374703</v>
      </c>
      <c r="AN548" s="89">
        <v>0.90781582248743897</v>
      </c>
      <c r="AO548" s="89">
        <v>0.12903225806451599</v>
      </c>
      <c r="AP548" s="89">
        <v>0.11713752548225</v>
      </c>
      <c r="AQ548" s="89">
        <v>1</v>
      </c>
      <c r="AR548" s="89">
        <v>0.27764181818181799</v>
      </c>
      <c r="AS548" s="89">
        <v>0.69409773083870796</v>
      </c>
      <c r="AT548" s="89">
        <v>61.782200000000003</v>
      </c>
      <c r="AU548" s="89">
        <v>1.42336623114824</v>
      </c>
      <c r="AV548" s="89">
        <v>57.272714545454498</v>
      </c>
      <c r="AW548" s="89">
        <v>1.0587319809934801</v>
      </c>
      <c r="AX548" s="89">
        <v>1.07647236894498</v>
      </c>
      <c r="AY548" s="89">
        <v>0.118279569892473</v>
      </c>
      <c r="AZ548" s="89">
        <v>0.12732468879994299</v>
      </c>
      <c r="BA548" s="89">
        <v>-99</v>
      </c>
      <c r="BB548" s="89">
        <v>-99</v>
      </c>
      <c r="BC548" s="89">
        <v>-99</v>
      </c>
      <c r="BD548" s="89">
        <v>-99</v>
      </c>
      <c r="BE548" s="89">
        <v>-99</v>
      </c>
      <c r="BF548" s="89">
        <v>-99</v>
      </c>
      <c r="BG548" s="89">
        <v>-99</v>
      </c>
      <c r="BH548" s="89">
        <v>-99</v>
      </c>
      <c r="BI548" s="89">
        <v>-99</v>
      </c>
      <c r="BJ548" s="89">
        <v>-99</v>
      </c>
      <c r="BK548" s="89">
        <v>-99</v>
      </c>
      <c r="BL548" s="89">
        <v>-99</v>
      </c>
      <c r="BM548" s="89">
        <v>-99</v>
      </c>
      <c r="BN548" s="89">
        <v>-99</v>
      </c>
      <c r="BO548" s="89">
        <v>-99</v>
      </c>
      <c r="BP548" s="89">
        <v>-99</v>
      </c>
      <c r="BQ548" s="89">
        <v>-99</v>
      </c>
      <c r="BR548" s="89">
        <v>-99</v>
      </c>
      <c r="BS548" s="89">
        <v>-99</v>
      </c>
      <c r="BT548" s="89">
        <v>-99</v>
      </c>
      <c r="BU548" s="89">
        <v>-99</v>
      </c>
      <c r="BV548" s="89">
        <v>-99</v>
      </c>
      <c r="BW548" s="89">
        <v>-99</v>
      </c>
      <c r="BX548" s="89">
        <v>-99</v>
      </c>
      <c r="BY548" s="89">
        <v>-99</v>
      </c>
      <c r="BZ548" s="89">
        <v>-99</v>
      </c>
      <c r="CA548" s="89">
        <v>-99</v>
      </c>
      <c r="CB548" s="89">
        <v>-99</v>
      </c>
      <c r="CC548" s="89">
        <v>-99</v>
      </c>
      <c r="CD548" s="89">
        <v>-99</v>
      </c>
      <c r="CE548" s="89">
        <v>-99</v>
      </c>
      <c r="CF548" s="89">
        <v>-99</v>
      </c>
      <c r="CG548" s="89">
        <v>-99</v>
      </c>
      <c r="CH548" s="89">
        <v>-99</v>
      </c>
      <c r="CI548" s="89">
        <v>-99</v>
      </c>
      <c r="CJ548" s="89">
        <v>-99</v>
      </c>
      <c r="CK548" s="89">
        <v>-99</v>
      </c>
      <c r="CL548" s="89">
        <v>-99</v>
      </c>
      <c r="CM548" s="89">
        <v>-99</v>
      </c>
      <c r="CN548" s="89">
        <v>-99</v>
      </c>
      <c r="CO548" s="89">
        <v>-99</v>
      </c>
      <c r="CP548" s="89">
        <v>-99</v>
      </c>
      <c r="CQ548" s="89">
        <v>-99</v>
      </c>
      <c r="CR548" s="89">
        <v>-99</v>
      </c>
      <c r="CS548" s="89">
        <v>-99</v>
      </c>
      <c r="CT548" s="89">
        <v>-99</v>
      </c>
      <c r="CU548" s="86">
        <v>-99</v>
      </c>
      <c r="CV548" s="86">
        <v>0.752</v>
      </c>
      <c r="CW548" s="86">
        <v>79</v>
      </c>
      <c r="CX548" s="86">
        <v>2</v>
      </c>
      <c r="CY548" s="86">
        <v>-0.14399999999999999</v>
      </c>
      <c r="CZ548" s="86">
        <v>44</v>
      </c>
      <c r="DA548" s="86">
        <v>4</v>
      </c>
      <c r="DB548" s="86">
        <v>0.78269999999999995</v>
      </c>
      <c r="DC548" s="86">
        <v>85</v>
      </c>
      <c r="DD548" s="86">
        <v>1</v>
      </c>
      <c r="DE548" s="86">
        <v>-99</v>
      </c>
      <c r="DF548" s="86">
        <v>-99</v>
      </c>
      <c r="DG548" s="86">
        <v>1</v>
      </c>
      <c r="DH548" s="86">
        <v>-99</v>
      </c>
    </row>
    <row r="549" spans="1:112" x14ac:dyDescent="0.2">
      <c r="A549" s="85">
        <f>IF(ISERROR(SEARCH('School Lookup'!$F$3,Data!J549)),A548,A548+1)</f>
        <v>0</v>
      </c>
      <c r="B549" s="85">
        <f>IF(I549='School Lookup'!$G$13,1,0)</f>
        <v>0</v>
      </c>
      <c r="C549" s="85">
        <f t="shared" si="8"/>
        <v>547</v>
      </c>
      <c r="D549" s="86" t="s">
        <v>6478</v>
      </c>
      <c r="E549" s="86" t="s">
        <v>6681</v>
      </c>
      <c r="F549" s="86" t="s">
        <v>2763</v>
      </c>
      <c r="G549" s="86" t="s">
        <v>2932</v>
      </c>
      <c r="H549" s="86" t="s">
        <v>531</v>
      </c>
      <c r="I549" s="86" t="s">
        <v>4655</v>
      </c>
      <c r="J549" s="86" t="s">
        <v>1355</v>
      </c>
      <c r="K549" s="86" t="s">
        <v>6585</v>
      </c>
      <c r="L549" s="86">
        <v>1</v>
      </c>
      <c r="M549" s="86">
        <v>1</v>
      </c>
      <c r="N549" s="89">
        <v>-0.102209090909091</v>
      </c>
      <c r="O549" s="89">
        <v>-0.126978684947711</v>
      </c>
      <c r="P549" s="89">
        <v>65.349199999999996</v>
      </c>
      <c r="Q549" s="89">
        <v>1.6455020686105499</v>
      </c>
      <c r="R549" s="89">
        <v>55.808052272727302</v>
      </c>
      <c r="S549" s="89">
        <v>0.75926169183141901</v>
      </c>
      <c r="T549" s="89">
        <v>0.86139498972404305</v>
      </c>
      <c r="U549" s="89">
        <v>0.36871508379888301</v>
      </c>
      <c r="V549" s="89">
        <v>0.31760932582003798</v>
      </c>
      <c r="W549" s="89">
        <v>1</v>
      </c>
      <c r="X549" s="89">
        <v>4.6572839506172803E-2</v>
      </c>
      <c r="Y549" s="89">
        <v>0.19868649591687501</v>
      </c>
      <c r="Z549" s="89">
        <v>58.827100000000002</v>
      </c>
      <c r="AA549" s="89">
        <v>1.12224354286494</v>
      </c>
      <c r="AB549" s="89">
        <v>53.827164197530898</v>
      </c>
      <c r="AC549" s="89">
        <v>0.66046501939090896</v>
      </c>
      <c r="AD549" s="89">
        <v>0.77038388511482303</v>
      </c>
      <c r="AE549" s="89">
        <v>0.37709497206703901</v>
      </c>
      <c r="AF549" s="89">
        <v>0.29050788963827101</v>
      </c>
      <c r="AG549" s="89">
        <v>1</v>
      </c>
      <c r="AH549" s="89">
        <v>0.26674202898550697</v>
      </c>
      <c r="AI549" s="89">
        <v>0.63109050467892902</v>
      </c>
      <c r="AJ549" s="89">
        <v>-99</v>
      </c>
      <c r="AK549" s="89">
        <v>-99</v>
      </c>
      <c r="AL549" s="89">
        <v>44.927527536231899</v>
      </c>
      <c r="AM549" s="89">
        <v>0.63109050467892902</v>
      </c>
      <c r="AN549" s="89">
        <v>0.61978638219053395</v>
      </c>
      <c r="AO549" s="89">
        <v>0.12849162011173201</v>
      </c>
      <c r="AP549" s="89">
        <v>7.9637356370850704E-2</v>
      </c>
      <c r="AQ549" s="89">
        <v>1</v>
      </c>
      <c r="AR549" s="89">
        <v>0.19968222222222201</v>
      </c>
      <c r="AS549" s="89">
        <v>0.51885890491146802</v>
      </c>
      <c r="AT549" s="89">
        <v>-99</v>
      </c>
      <c r="AU549" s="89">
        <v>-99</v>
      </c>
      <c r="AV549" s="89">
        <v>53.333311111111101</v>
      </c>
      <c r="AW549" s="89">
        <v>0.51885890491146802</v>
      </c>
      <c r="AX549" s="89">
        <v>0.50755683104402805</v>
      </c>
      <c r="AY549" s="89">
        <v>0.12569832402234599</v>
      </c>
      <c r="AZ549" s="89">
        <v>6.3799043008327602E-2</v>
      </c>
      <c r="BA549" s="89">
        <v>-99</v>
      </c>
      <c r="BB549" s="89">
        <v>-99</v>
      </c>
      <c r="BC549" s="89">
        <v>-99</v>
      </c>
      <c r="BD549" s="89">
        <v>-99</v>
      </c>
      <c r="BE549" s="89">
        <v>-99</v>
      </c>
      <c r="BF549" s="89">
        <v>-99</v>
      </c>
      <c r="BG549" s="89">
        <v>-99</v>
      </c>
      <c r="BH549" s="89">
        <v>-99</v>
      </c>
      <c r="BI549" s="89">
        <v>-99</v>
      </c>
      <c r="BJ549" s="89">
        <v>-99</v>
      </c>
      <c r="BK549" s="89">
        <v>-99</v>
      </c>
      <c r="BL549" s="89">
        <v>-99</v>
      </c>
      <c r="BM549" s="89">
        <v>-99</v>
      </c>
      <c r="BN549" s="89">
        <v>-99</v>
      </c>
      <c r="BO549" s="89">
        <v>-99</v>
      </c>
      <c r="BP549" s="89">
        <v>-99</v>
      </c>
      <c r="BQ549" s="89">
        <v>-99</v>
      </c>
      <c r="BR549" s="89">
        <v>-99</v>
      </c>
      <c r="BS549" s="89">
        <v>-99</v>
      </c>
      <c r="BT549" s="89">
        <v>-99</v>
      </c>
      <c r="BU549" s="89">
        <v>-99</v>
      </c>
      <c r="BV549" s="89">
        <v>-99</v>
      </c>
      <c r="BW549" s="89">
        <v>-99</v>
      </c>
      <c r="BX549" s="89">
        <v>-99</v>
      </c>
      <c r="BY549" s="89">
        <v>-99</v>
      </c>
      <c r="BZ549" s="89">
        <v>-99</v>
      </c>
      <c r="CA549" s="89">
        <v>-99</v>
      </c>
      <c r="CB549" s="89">
        <v>-99</v>
      </c>
      <c r="CC549" s="89">
        <v>-99</v>
      </c>
      <c r="CD549" s="89">
        <v>-99</v>
      </c>
      <c r="CE549" s="89">
        <v>-99</v>
      </c>
      <c r="CF549" s="89">
        <v>-99</v>
      </c>
      <c r="CG549" s="89">
        <v>-99</v>
      </c>
      <c r="CH549" s="89">
        <v>-99</v>
      </c>
      <c r="CI549" s="89">
        <v>-99</v>
      </c>
      <c r="CJ549" s="89">
        <v>-99</v>
      </c>
      <c r="CK549" s="89">
        <v>-99</v>
      </c>
      <c r="CL549" s="89">
        <v>-99</v>
      </c>
      <c r="CM549" s="89">
        <v>-99</v>
      </c>
      <c r="CN549" s="89">
        <v>-99</v>
      </c>
      <c r="CO549" s="89">
        <v>-99</v>
      </c>
      <c r="CP549" s="89">
        <v>-99</v>
      </c>
      <c r="CQ549" s="89">
        <v>-99</v>
      </c>
      <c r="CR549" s="89">
        <v>-99</v>
      </c>
      <c r="CS549" s="89">
        <v>-99</v>
      </c>
      <c r="CT549" s="89">
        <v>-99</v>
      </c>
      <c r="CU549" s="86">
        <v>-99</v>
      </c>
      <c r="CV549" s="86">
        <v>0.75160000000000005</v>
      </c>
      <c r="CW549" s="86">
        <v>79</v>
      </c>
      <c r="CX549" s="86">
        <v>2</v>
      </c>
      <c r="CY549" s="86">
        <v>-0.97</v>
      </c>
      <c r="CZ549" s="86">
        <v>11</v>
      </c>
      <c r="DA549" s="86">
        <v>2</v>
      </c>
      <c r="DB549" s="86">
        <v>1.0299</v>
      </c>
      <c r="DC549" s="86">
        <v>92</v>
      </c>
      <c r="DD549" s="86">
        <v>-99</v>
      </c>
      <c r="DE549" s="86">
        <v>-99</v>
      </c>
      <c r="DF549" s="86">
        <v>-99</v>
      </c>
      <c r="DG549" s="86">
        <v>-99</v>
      </c>
      <c r="DH549" s="86">
        <v>-99</v>
      </c>
    </row>
    <row r="550" spans="1:112" x14ac:dyDescent="0.2">
      <c r="A550" s="85">
        <f>IF(ISERROR(SEARCH('School Lookup'!$F$3,Data!J550)),A549,A549+1)</f>
        <v>0</v>
      </c>
      <c r="B550" s="85">
        <f>IF(I550='School Lookup'!$G$13,1,0)</f>
        <v>0</v>
      </c>
      <c r="C550" s="85">
        <f t="shared" si="8"/>
        <v>548</v>
      </c>
      <c r="D550" s="86" t="s">
        <v>6478</v>
      </c>
      <c r="E550" s="86" t="s">
        <v>6702</v>
      </c>
      <c r="F550" s="86" t="s">
        <v>1150</v>
      </c>
      <c r="G550" s="86" t="s">
        <v>2800</v>
      </c>
      <c r="H550" s="86" t="s">
        <v>574</v>
      </c>
      <c r="I550" s="86" t="s">
        <v>5496</v>
      </c>
      <c r="J550" s="86" t="s">
        <v>1524</v>
      </c>
      <c r="K550" s="86" t="s">
        <v>1270</v>
      </c>
      <c r="L550" s="86">
        <v>1</v>
      </c>
      <c r="M550" s="86">
        <v>1</v>
      </c>
      <c r="N550" s="89">
        <v>0.12868422535211299</v>
      </c>
      <c r="O550" s="89">
        <v>0.37302054204903601</v>
      </c>
      <c r="P550" s="89">
        <v>56.2849</v>
      </c>
      <c r="Q550" s="89">
        <v>0.68403896994032098</v>
      </c>
      <c r="R550" s="89">
        <v>50.798113051643199</v>
      </c>
      <c r="S550" s="89">
        <v>0.528529755994678</v>
      </c>
      <c r="T550" s="89">
        <v>0.59959110120517101</v>
      </c>
      <c r="U550" s="89">
        <v>0.334590009425071</v>
      </c>
      <c r="V550" s="89">
        <v>0.200617192203427</v>
      </c>
      <c r="W550" s="89">
        <v>1</v>
      </c>
      <c r="X550" s="89">
        <v>9.38614947965941E-2</v>
      </c>
      <c r="Y550" s="89">
        <v>0.310011480566664</v>
      </c>
      <c r="Z550" s="89">
        <v>64.67</v>
      </c>
      <c r="AA550" s="89">
        <v>1.8508704641845399</v>
      </c>
      <c r="AB550" s="89">
        <v>53.737000756858997</v>
      </c>
      <c r="AC550" s="89">
        <v>1.0804409723756001</v>
      </c>
      <c r="AD550" s="89">
        <v>1.25938372526134</v>
      </c>
      <c r="AE550" s="89">
        <v>0.33207665724159602</v>
      </c>
      <c r="AF550" s="89">
        <v>0.41821193766925502</v>
      </c>
      <c r="AG550" s="89">
        <v>1</v>
      </c>
      <c r="AH550" s="89">
        <v>-5.4254385964912298E-2</v>
      </c>
      <c r="AI550" s="89">
        <v>-5.9724747714736598E-2</v>
      </c>
      <c r="AJ550" s="89">
        <v>58.569600000000001</v>
      </c>
      <c r="AK550" s="89">
        <v>0.97326720287524504</v>
      </c>
      <c r="AL550" s="89">
        <v>48.927897660818701</v>
      </c>
      <c r="AM550" s="89">
        <v>0.45677122758025401</v>
      </c>
      <c r="AN550" s="89">
        <v>0.43665641231959601</v>
      </c>
      <c r="AO550" s="89">
        <v>0.161168708765316</v>
      </c>
      <c r="AP550" s="89">
        <v>7.0375350147644497E-2</v>
      </c>
      <c r="AQ550" s="89">
        <v>1</v>
      </c>
      <c r="AR550" s="89">
        <v>-8.51751824817518E-3</v>
      </c>
      <c r="AS550" s="89">
        <v>5.0864200355825499E-2</v>
      </c>
      <c r="AT550" s="89">
        <v>55.170499999999997</v>
      </c>
      <c r="AU550" s="89">
        <v>0.70474932012136005</v>
      </c>
      <c r="AV550" s="89">
        <v>50.912401459854003</v>
      </c>
      <c r="AW550" s="89">
        <v>0.377806760238593</v>
      </c>
      <c r="AX550" s="89">
        <v>0.35891678894187001</v>
      </c>
      <c r="AY550" s="89">
        <v>0.17216462456801801</v>
      </c>
      <c r="AZ550" s="89">
        <v>6.1792774219335503E-2</v>
      </c>
      <c r="BA550" s="89">
        <v>-99</v>
      </c>
      <c r="BB550" s="89">
        <v>-99</v>
      </c>
      <c r="BC550" s="89">
        <v>-99</v>
      </c>
      <c r="BD550" s="89">
        <v>-99</v>
      </c>
      <c r="BE550" s="89">
        <v>-99</v>
      </c>
      <c r="BF550" s="89">
        <v>-99</v>
      </c>
      <c r="BG550" s="89">
        <v>-99</v>
      </c>
      <c r="BH550" s="89">
        <v>-99</v>
      </c>
      <c r="BI550" s="89">
        <v>-99</v>
      </c>
      <c r="BJ550" s="89">
        <v>-99</v>
      </c>
      <c r="BK550" s="89">
        <v>-99</v>
      </c>
      <c r="BL550" s="89">
        <v>-99</v>
      </c>
      <c r="BM550" s="89">
        <v>-99</v>
      </c>
      <c r="BN550" s="89">
        <v>-99</v>
      </c>
      <c r="BO550" s="89">
        <v>-99</v>
      </c>
      <c r="BP550" s="89">
        <v>-99</v>
      </c>
      <c r="BQ550" s="89">
        <v>-99</v>
      </c>
      <c r="BR550" s="89">
        <v>-99</v>
      </c>
      <c r="BS550" s="89">
        <v>-99</v>
      </c>
      <c r="BT550" s="89">
        <v>-99</v>
      </c>
      <c r="BU550" s="89">
        <v>-99</v>
      </c>
      <c r="BV550" s="89">
        <v>-99</v>
      </c>
      <c r="BW550" s="89">
        <v>-99</v>
      </c>
      <c r="BX550" s="89">
        <v>-99</v>
      </c>
      <c r="BY550" s="89">
        <v>-99</v>
      </c>
      <c r="BZ550" s="89">
        <v>-99</v>
      </c>
      <c r="CA550" s="89">
        <v>-99</v>
      </c>
      <c r="CB550" s="89">
        <v>-99</v>
      </c>
      <c r="CC550" s="89">
        <v>-99</v>
      </c>
      <c r="CD550" s="89">
        <v>-99</v>
      </c>
      <c r="CE550" s="89">
        <v>-99</v>
      </c>
      <c r="CF550" s="89">
        <v>-99</v>
      </c>
      <c r="CG550" s="89">
        <v>-99</v>
      </c>
      <c r="CH550" s="89">
        <v>-99</v>
      </c>
      <c r="CI550" s="89">
        <v>-99</v>
      </c>
      <c r="CJ550" s="89">
        <v>-99</v>
      </c>
      <c r="CK550" s="89">
        <v>-99</v>
      </c>
      <c r="CL550" s="89">
        <v>-99</v>
      </c>
      <c r="CM550" s="89">
        <v>-99</v>
      </c>
      <c r="CN550" s="89">
        <v>-99</v>
      </c>
      <c r="CO550" s="89">
        <v>-99</v>
      </c>
      <c r="CP550" s="89">
        <v>-99</v>
      </c>
      <c r="CQ550" s="89">
        <v>-99</v>
      </c>
      <c r="CR550" s="89">
        <v>-99</v>
      </c>
      <c r="CS550" s="89">
        <v>-99</v>
      </c>
      <c r="CT550" s="89">
        <v>-99</v>
      </c>
      <c r="CU550" s="86">
        <v>-99</v>
      </c>
      <c r="CV550" s="86">
        <v>0.751</v>
      </c>
      <c r="CW550" s="86">
        <v>79</v>
      </c>
      <c r="CX550" s="86">
        <v>2</v>
      </c>
      <c r="CY550" s="86">
        <v>-0.28170000000000001</v>
      </c>
      <c r="CZ550" s="86">
        <v>37</v>
      </c>
      <c r="DA550" s="86">
        <v>4</v>
      </c>
      <c r="DB550" s="86">
        <v>1.1216999999999999</v>
      </c>
      <c r="DC550" s="86">
        <v>93</v>
      </c>
      <c r="DD550" s="86">
        <v>-99</v>
      </c>
      <c r="DE550" s="86">
        <v>-99</v>
      </c>
      <c r="DF550" s="86">
        <v>-99</v>
      </c>
      <c r="DG550" s="86">
        <v>-99</v>
      </c>
      <c r="DH550" s="86">
        <v>-99</v>
      </c>
    </row>
    <row r="551" spans="1:112" x14ac:dyDescent="0.2">
      <c r="A551" s="85">
        <f>IF(ISERROR(SEARCH('School Lookup'!$F$3,Data!J551)),A550,A550+1)</f>
        <v>0</v>
      </c>
      <c r="B551" s="85">
        <f>IF(I551='School Lookup'!$G$13,1,0)</f>
        <v>0</v>
      </c>
      <c r="C551" s="85">
        <f t="shared" si="8"/>
        <v>549</v>
      </c>
      <c r="D551" s="86" t="s">
        <v>6478</v>
      </c>
      <c r="E551" s="86" t="s">
        <v>6539</v>
      </c>
      <c r="F551" s="86" t="s">
        <v>2750</v>
      </c>
      <c r="G551" s="86" t="s">
        <v>2850</v>
      </c>
      <c r="H551" s="86" t="s">
        <v>610</v>
      </c>
      <c r="I551" s="86" t="s">
        <v>4493</v>
      </c>
      <c r="J551" s="86" t="s">
        <v>6540</v>
      </c>
      <c r="K551" s="86" t="s">
        <v>6482</v>
      </c>
      <c r="L551" s="86">
        <v>1</v>
      </c>
      <c r="M551" s="86">
        <v>1</v>
      </c>
      <c r="N551" s="89">
        <v>0.39789856115107902</v>
      </c>
      <c r="O551" s="89">
        <v>0.95600389546775799</v>
      </c>
      <c r="P551" s="89">
        <v>54.673900000000003</v>
      </c>
      <c r="Q551" s="89">
        <v>0.51315792540762195</v>
      </c>
      <c r="R551" s="89">
        <v>51.798561151079099</v>
      </c>
      <c r="S551" s="89">
        <v>0.73458091043769003</v>
      </c>
      <c r="T551" s="89">
        <v>0.83339052420811799</v>
      </c>
      <c r="U551" s="89">
        <v>0.5</v>
      </c>
      <c r="V551" s="89">
        <v>0.41669526210405899</v>
      </c>
      <c r="W551" s="89">
        <v>1</v>
      </c>
      <c r="X551" s="89">
        <v>0.30773525179856098</v>
      </c>
      <c r="Y551" s="89">
        <v>0.81350418022183202</v>
      </c>
      <c r="Z551" s="89">
        <v>52.391300000000001</v>
      </c>
      <c r="AA551" s="89">
        <v>0.31968023693318298</v>
      </c>
      <c r="AB551" s="89">
        <v>46.043151079136699</v>
      </c>
      <c r="AC551" s="89">
        <v>0.56659220857750703</v>
      </c>
      <c r="AD551" s="89">
        <v>0.66108289024683697</v>
      </c>
      <c r="AE551" s="89">
        <v>0.5</v>
      </c>
      <c r="AF551" s="89">
        <v>0.33054144512341799</v>
      </c>
      <c r="AG551" s="89">
        <v>-99</v>
      </c>
      <c r="AH551" s="89">
        <v>-99</v>
      </c>
      <c r="AI551" s="89">
        <v>-99</v>
      </c>
      <c r="AJ551" s="89">
        <v>-99</v>
      </c>
      <c r="AK551" s="89">
        <v>-99</v>
      </c>
      <c r="AL551" s="89">
        <v>-99</v>
      </c>
      <c r="AM551" s="89">
        <v>-99</v>
      </c>
      <c r="AN551" s="89">
        <v>-99</v>
      </c>
      <c r="AO551" s="89">
        <v>-99</v>
      </c>
      <c r="AP551" s="89">
        <v>-99</v>
      </c>
      <c r="AQ551" s="89">
        <v>-99</v>
      </c>
      <c r="AR551" s="89">
        <v>-99</v>
      </c>
      <c r="AS551" s="89">
        <v>-99</v>
      </c>
      <c r="AT551" s="89">
        <v>-99</v>
      </c>
      <c r="AU551" s="89">
        <v>-99</v>
      </c>
      <c r="AV551" s="89">
        <v>-99</v>
      </c>
      <c r="AW551" s="89">
        <v>-99</v>
      </c>
      <c r="AX551" s="89">
        <v>-99</v>
      </c>
      <c r="AY551" s="89">
        <v>-99</v>
      </c>
      <c r="AZ551" s="89">
        <v>-99</v>
      </c>
      <c r="BA551" s="89">
        <v>-99</v>
      </c>
      <c r="BB551" s="89">
        <v>-99</v>
      </c>
      <c r="BC551" s="89">
        <v>-99</v>
      </c>
      <c r="BD551" s="89">
        <v>-99</v>
      </c>
      <c r="BE551" s="89">
        <v>-99</v>
      </c>
      <c r="BF551" s="89">
        <v>-99</v>
      </c>
      <c r="BG551" s="89">
        <v>-99</v>
      </c>
      <c r="BH551" s="89">
        <v>-99</v>
      </c>
      <c r="BI551" s="89">
        <v>-99</v>
      </c>
      <c r="BJ551" s="89">
        <v>-99</v>
      </c>
      <c r="BK551" s="89">
        <v>-99</v>
      </c>
      <c r="BL551" s="89">
        <v>-99</v>
      </c>
      <c r="BM551" s="89">
        <v>-99</v>
      </c>
      <c r="BN551" s="89">
        <v>-99</v>
      </c>
      <c r="BO551" s="89">
        <v>-99</v>
      </c>
      <c r="BP551" s="89">
        <v>-99</v>
      </c>
      <c r="BQ551" s="89">
        <v>-99</v>
      </c>
      <c r="BR551" s="89">
        <v>-99</v>
      </c>
      <c r="BS551" s="89">
        <v>-99</v>
      </c>
      <c r="BT551" s="89">
        <v>-99</v>
      </c>
      <c r="BU551" s="89">
        <v>-99</v>
      </c>
      <c r="BV551" s="89">
        <v>-99</v>
      </c>
      <c r="BW551" s="89">
        <v>-99</v>
      </c>
      <c r="BX551" s="89">
        <v>-99</v>
      </c>
      <c r="BY551" s="89">
        <v>-99</v>
      </c>
      <c r="BZ551" s="89">
        <v>-99</v>
      </c>
      <c r="CA551" s="89">
        <v>-99</v>
      </c>
      <c r="CB551" s="89">
        <v>-99</v>
      </c>
      <c r="CC551" s="89">
        <v>-99</v>
      </c>
      <c r="CD551" s="89">
        <v>-99</v>
      </c>
      <c r="CE551" s="89">
        <v>-99</v>
      </c>
      <c r="CF551" s="89">
        <v>-99</v>
      </c>
      <c r="CG551" s="89">
        <v>-99</v>
      </c>
      <c r="CH551" s="89">
        <v>-99</v>
      </c>
      <c r="CI551" s="89">
        <v>-99</v>
      </c>
      <c r="CJ551" s="89">
        <v>-99</v>
      </c>
      <c r="CK551" s="89">
        <v>-99</v>
      </c>
      <c r="CL551" s="89">
        <v>-99</v>
      </c>
      <c r="CM551" s="89">
        <v>-99</v>
      </c>
      <c r="CN551" s="89">
        <v>-99</v>
      </c>
      <c r="CO551" s="89">
        <v>-99</v>
      </c>
      <c r="CP551" s="89">
        <v>-99</v>
      </c>
      <c r="CQ551" s="89">
        <v>-99</v>
      </c>
      <c r="CR551" s="89">
        <v>-99</v>
      </c>
      <c r="CS551" s="89">
        <v>-99</v>
      </c>
      <c r="CT551" s="89">
        <v>-99</v>
      </c>
      <c r="CU551" s="86">
        <v>-99</v>
      </c>
      <c r="CV551" s="86">
        <v>0.74719999999999998</v>
      </c>
      <c r="CW551" s="86">
        <v>79</v>
      </c>
      <c r="CX551" s="86">
        <v>2</v>
      </c>
      <c r="CY551" s="86">
        <v>0.40289999999999998</v>
      </c>
      <c r="CZ551" s="86">
        <v>70</v>
      </c>
      <c r="DA551" s="86">
        <v>2</v>
      </c>
      <c r="DB551" s="86">
        <v>0.41639999999999999</v>
      </c>
      <c r="DC551" s="86">
        <v>69</v>
      </c>
      <c r="DD551" s="86">
        <v>-99</v>
      </c>
      <c r="DE551" s="86">
        <v>-99</v>
      </c>
      <c r="DF551" s="86">
        <v>-99</v>
      </c>
      <c r="DG551" s="86">
        <v>-99</v>
      </c>
      <c r="DH551" s="86">
        <v>-99</v>
      </c>
    </row>
    <row r="552" spans="1:112" x14ac:dyDescent="0.2">
      <c r="A552" s="85">
        <f>IF(ISERROR(SEARCH('School Lookup'!$F$3,Data!J552)),A551,A551+1)</f>
        <v>0</v>
      </c>
      <c r="B552" s="85">
        <f>IF(I552='School Lookup'!$G$13,1,0)</f>
        <v>0</v>
      </c>
      <c r="C552" s="85">
        <f t="shared" si="8"/>
        <v>550</v>
      </c>
      <c r="D552" s="86" t="s">
        <v>6478</v>
      </c>
      <c r="E552" s="86" t="s">
        <v>6481</v>
      </c>
      <c r="F552" s="86" t="s">
        <v>38</v>
      </c>
      <c r="G552" s="86" t="s">
        <v>3187</v>
      </c>
      <c r="H552" s="86" t="s">
        <v>20</v>
      </c>
      <c r="I552" s="86" t="s">
        <v>4951</v>
      </c>
      <c r="J552" s="86" t="s">
        <v>21</v>
      </c>
      <c r="K552" s="86" t="s">
        <v>26</v>
      </c>
      <c r="L552" s="86">
        <v>1</v>
      </c>
      <c r="M552" s="86">
        <v>1</v>
      </c>
      <c r="N552" s="89">
        <v>7.9151162790697699E-2</v>
      </c>
      <c r="O552" s="89">
        <v>0.26575674856845199</v>
      </c>
      <c r="P552" s="89">
        <v>80.736800000000002</v>
      </c>
      <c r="Q552" s="89">
        <v>3.2776865259981101</v>
      </c>
      <c r="R552" s="89">
        <v>63.953466279069801</v>
      </c>
      <c r="S552" s="89">
        <v>1.77172163728328</v>
      </c>
      <c r="T552" s="89">
        <v>2.01019976929497</v>
      </c>
      <c r="U552" s="89">
        <v>0.37885462555066102</v>
      </c>
      <c r="V552" s="89">
        <v>0.76157348087827204</v>
      </c>
      <c r="W552" s="89">
        <v>1</v>
      </c>
      <c r="X552" s="89">
        <v>-0.199405976095618</v>
      </c>
      <c r="Y552" s="89">
        <v>-0.38038659683375697</v>
      </c>
      <c r="Z552" s="89">
        <v>55.723700000000001</v>
      </c>
      <c r="AA552" s="89">
        <v>0.73524037874725301</v>
      </c>
      <c r="AB552" s="89">
        <v>53.386461752988097</v>
      </c>
      <c r="AC552" s="89">
        <v>0.17742689095674799</v>
      </c>
      <c r="AD552" s="89">
        <v>0.20795747495893699</v>
      </c>
      <c r="AE552" s="89">
        <v>0.36857562408223199</v>
      </c>
      <c r="AF552" s="89">
        <v>7.6648056115555196E-2</v>
      </c>
      <c r="AG552" s="89">
        <v>1</v>
      </c>
      <c r="AH552" s="89">
        <v>-2.3458823529411799E-2</v>
      </c>
      <c r="AI552" s="89">
        <v>6.5502735803489301E-3</v>
      </c>
      <c r="AJ552" s="89">
        <v>-99</v>
      </c>
      <c r="AK552" s="89">
        <v>-99</v>
      </c>
      <c r="AL552" s="89">
        <v>51.764699999999998</v>
      </c>
      <c r="AM552" s="89">
        <v>6.5502735803489301E-3</v>
      </c>
      <c r="AN552" s="89">
        <v>-3.6320249318329598E-2</v>
      </c>
      <c r="AO552" s="89">
        <v>0.124816446402349</v>
      </c>
      <c r="AP552" s="89">
        <v>-4.5333644523612602E-3</v>
      </c>
      <c r="AQ552" s="89">
        <v>1</v>
      </c>
      <c r="AR552" s="89">
        <v>-0.30245862068965501</v>
      </c>
      <c r="AS552" s="89">
        <v>-0.60986130815372797</v>
      </c>
      <c r="AT552" s="89">
        <v>-99</v>
      </c>
      <c r="AU552" s="89">
        <v>-99</v>
      </c>
      <c r="AV552" s="89">
        <v>52.873562068965498</v>
      </c>
      <c r="AW552" s="89">
        <v>-0.60986130815372797</v>
      </c>
      <c r="AX552" s="89">
        <v>-0.68188286433006395</v>
      </c>
      <c r="AY552" s="89">
        <v>0.12775330396475801</v>
      </c>
      <c r="AZ552" s="89">
        <v>-8.7112788835118304E-2</v>
      </c>
      <c r="BA552" s="89">
        <v>-99</v>
      </c>
      <c r="BB552" s="89">
        <v>-99</v>
      </c>
      <c r="BC552" s="89">
        <v>-99</v>
      </c>
      <c r="BD552" s="89">
        <v>-99</v>
      </c>
      <c r="BE552" s="89">
        <v>-99</v>
      </c>
      <c r="BF552" s="89">
        <v>-99</v>
      </c>
      <c r="BG552" s="89">
        <v>-99</v>
      </c>
      <c r="BH552" s="89">
        <v>-99</v>
      </c>
      <c r="BI552" s="89">
        <v>-99</v>
      </c>
      <c r="BJ552" s="89">
        <v>-99</v>
      </c>
      <c r="BK552" s="89">
        <v>-99</v>
      </c>
      <c r="BL552" s="89">
        <v>-99</v>
      </c>
      <c r="BM552" s="89">
        <v>-99</v>
      </c>
      <c r="BN552" s="89">
        <v>-99</v>
      </c>
      <c r="BO552" s="89">
        <v>-99</v>
      </c>
      <c r="BP552" s="89">
        <v>-99</v>
      </c>
      <c r="BQ552" s="89">
        <v>-99</v>
      </c>
      <c r="BR552" s="89">
        <v>-99</v>
      </c>
      <c r="BS552" s="89">
        <v>-99</v>
      </c>
      <c r="BT552" s="89">
        <v>-99</v>
      </c>
      <c r="BU552" s="89">
        <v>-99</v>
      </c>
      <c r="BV552" s="89">
        <v>-99</v>
      </c>
      <c r="BW552" s="89">
        <v>-99</v>
      </c>
      <c r="BX552" s="89">
        <v>-99</v>
      </c>
      <c r="BY552" s="89">
        <v>-99</v>
      </c>
      <c r="BZ552" s="89">
        <v>-99</v>
      </c>
      <c r="CA552" s="89">
        <v>-99</v>
      </c>
      <c r="CB552" s="89">
        <v>-99</v>
      </c>
      <c r="CC552" s="89">
        <v>-99</v>
      </c>
      <c r="CD552" s="89">
        <v>-99</v>
      </c>
      <c r="CE552" s="89">
        <v>-99</v>
      </c>
      <c r="CF552" s="89">
        <v>-99</v>
      </c>
      <c r="CG552" s="89">
        <v>-99</v>
      </c>
      <c r="CH552" s="89">
        <v>-99</v>
      </c>
      <c r="CI552" s="89">
        <v>-99</v>
      </c>
      <c r="CJ552" s="89">
        <v>-99</v>
      </c>
      <c r="CK552" s="89">
        <v>-99</v>
      </c>
      <c r="CL552" s="89">
        <v>-99</v>
      </c>
      <c r="CM552" s="89">
        <v>-99</v>
      </c>
      <c r="CN552" s="89">
        <v>-99</v>
      </c>
      <c r="CO552" s="89">
        <v>-99</v>
      </c>
      <c r="CP552" s="89">
        <v>-99</v>
      </c>
      <c r="CQ552" s="89">
        <v>-99</v>
      </c>
      <c r="CR552" s="89">
        <v>-99</v>
      </c>
      <c r="CS552" s="89">
        <v>-99</v>
      </c>
      <c r="CT552" s="89">
        <v>-99</v>
      </c>
      <c r="CU552" s="86">
        <v>-99</v>
      </c>
      <c r="CV552" s="86">
        <v>0.74660000000000004</v>
      </c>
      <c r="CW552" s="86">
        <v>79</v>
      </c>
      <c r="CX552" s="86">
        <v>2</v>
      </c>
      <c r="CY552" s="86">
        <v>0.22770000000000001</v>
      </c>
      <c r="CZ552" s="86">
        <v>63</v>
      </c>
      <c r="DA552" s="86">
        <v>2</v>
      </c>
      <c r="DB552" s="86">
        <v>1.5127999999999999</v>
      </c>
      <c r="DC552" s="86">
        <v>98</v>
      </c>
      <c r="DD552" s="86">
        <v>1</v>
      </c>
      <c r="DE552" s="86">
        <v>-99</v>
      </c>
      <c r="DF552" s="86">
        <v>1</v>
      </c>
      <c r="DG552" s="86">
        <v>1</v>
      </c>
      <c r="DH552" s="86">
        <v>-99</v>
      </c>
    </row>
    <row r="553" spans="1:112" x14ac:dyDescent="0.2">
      <c r="A553" s="85">
        <f>IF(ISERROR(SEARCH('School Lookup'!$F$3,Data!J553)),A552,A552+1)</f>
        <v>0</v>
      </c>
      <c r="B553" s="85">
        <f>IF(I553='School Lookup'!$G$13,1,0)</f>
        <v>0</v>
      </c>
      <c r="C553" s="85">
        <f t="shared" si="8"/>
        <v>551</v>
      </c>
      <c r="D553" s="86" t="s">
        <v>6478</v>
      </c>
      <c r="E553" s="86" t="s">
        <v>6489</v>
      </c>
      <c r="F553" s="86" t="s">
        <v>2741</v>
      </c>
      <c r="G553" s="86" t="s">
        <v>2846</v>
      </c>
      <c r="H553" s="86" t="s">
        <v>380</v>
      </c>
      <c r="I553" s="86" t="s">
        <v>3609</v>
      </c>
      <c r="J553" s="86" t="s">
        <v>395</v>
      </c>
      <c r="K553" s="86" t="s">
        <v>26</v>
      </c>
      <c r="L553" s="86">
        <v>1</v>
      </c>
      <c r="M553" s="86">
        <v>1</v>
      </c>
      <c r="N553" s="89">
        <v>0.33472390804597701</v>
      </c>
      <c r="O553" s="89">
        <v>0.81919925239786096</v>
      </c>
      <c r="P553" s="89">
        <v>56.591200000000001</v>
      </c>
      <c r="Q553" s="89">
        <v>0.71652864339802702</v>
      </c>
      <c r="R553" s="89">
        <v>50.574739540229899</v>
      </c>
      <c r="S553" s="89">
        <v>0.76786394789794399</v>
      </c>
      <c r="T553" s="89">
        <v>0.87115568487915496</v>
      </c>
      <c r="U553" s="89">
        <v>0.37597234226447701</v>
      </c>
      <c r="V553" s="89">
        <v>0.32753044332103098</v>
      </c>
      <c r="W553" s="89">
        <v>1</v>
      </c>
      <c r="X553" s="89">
        <v>0.373466513761468</v>
      </c>
      <c r="Y553" s="89">
        <v>0.96824598212107404</v>
      </c>
      <c r="Z553" s="89">
        <v>50.4161</v>
      </c>
      <c r="AA553" s="89">
        <v>7.3366951579937695E-2</v>
      </c>
      <c r="AB553" s="89">
        <v>52.064204587155999</v>
      </c>
      <c r="AC553" s="89">
        <v>0.52080646685050602</v>
      </c>
      <c r="AD553" s="89">
        <v>0.60777217036781195</v>
      </c>
      <c r="AE553" s="89">
        <v>0.376836646499568</v>
      </c>
      <c r="AF553" s="89">
        <v>0.22903082651716999</v>
      </c>
      <c r="AG553" s="89">
        <v>1</v>
      </c>
      <c r="AH553" s="89">
        <v>0.452989041095891</v>
      </c>
      <c r="AI553" s="89">
        <v>1.0319120425097299</v>
      </c>
      <c r="AJ553" s="89">
        <v>-99</v>
      </c>
      <c r="AK553" s="89">
        <v>-99</v>
      </c>
      <c r="AL553" s="89">
        <v>42.46575</v>
      </c>
      <c r="AM553" s="89">
        <v>1.0319120425097299</v>
      </c>
      <c r="AN553" s="89">
        <v>1.04086681212501</v>
      </c>
      <c r="AO553" s="89">
        <v>0.12618841832325001</v>
      </c>
      <c r="AP553" s="89">
        <v>0.13134533670721801</v>
      </c>
      <c r="AQ553" s="89">
        <v>1</v>
      </c>
      <c r="AR553" s="89">
        <v>0.19033714285714301</v>
      </c>
      <c r="AS553" s="89">
        <v>0.49785288614012801</v>
      </c>
      <c r="AT553" s="89">
        <v>-99</v>
      </c>
      <c r="AU553" s="89">
        <v>-99</v>
      </c>
      <c r="AV553" s="89">
        <v>54.2856778571429</v>
      </c>
      <c r="AW553" s="89">
        <v>0.49785288614012801</v>
      </c>
      <c r="AX553" s="89">
        <v>0.48542079389399401</v>
      </c>
      <c r="AY553" s="89">
        <v>0.121002592912705</v>
      </c>
      <c r="AZ553" s="89">
        <v>5.8737174714917198E-2</v>
      </c>
      <c r="BA553" s="89">
        <v>-99</v>
      </c>
      <c r="BB553" s="89">
        <v>-99</v>
      </c>
      <c r="BC553" s="89">
        <v>-99</v>
      </c>
      <c r="BD553" s="89">
        <v>-99</v>
      </c>
      <c r="BE553" s="89">
        <v>-99</v>
      </c>
      <c r="BF553" s="89">
        <v>-99</v>
      </c>
      <c r="BG553" s="89">
        <v>-99</v>
      </c>
      <c r="BH553" s="89">
        <v>-99</v>
      </c>
      <c r="BI553" s="89">
        <v>-99</v>
      </c>
      <c r="BJ553" s="89">
        <v>-99</v>
      </c>
      <c r="BK553" s="89">
        <v>-99</v>
      </c>
      <c r="BL553" s="89">
        <v>-99</v>
      </c>
      <c r="BM553" s="89">
        <v>-99</v>
      </c>
      <c r="BN553" s="89">
        <v>-99</v>
      </c>
      <c r="BO553" s="89">
        <v>-99</v>
      </c>
      <c r="BP553" s="89">
        <v>-99</v>
      </c>
      <c r="BQ553" s="89">
        <v>-99</v>
      </c>
      <c r="BR553" s="89">
        <v>-99</v>
      </c>
      <c r="BS553" s="89">
        <v>-99</v>
      </c>
      <c r="BT553" s="89">
        <v>-99</v>
      </c>
      <c r="BU553" s="89">
        <v>-99</v>
      </c>
      <c r="BV553" s="89">
        <v>-99</v>
      </c>
      <c r="BW553" s="89">
        <v>-99</v>
      </c>
      <c r="BX553" s="89">
        <v>-99</v>
      </c>
      <c r="BY553" s="89">
        <v>-99</v>
      </c>
      <c r="BZ553" s="89">
        <v>-99</v>
      </c>
      <c r="CA553" s="89">
        <v>-99</v>
      </c>
      <c r="CB553" s="89">
        <v>-99</v>
      </c>
      <c r="CC553" s="89">
        <v>-99</v>
      </c>
      <c r="CD553" s="89">
        <v>-99</v>
      </c>
      <c r="CE553" s="89">
        <v>-99</v>
      </c>
      <c r="CF553" s="89">
        <v>-99</v>
      </c>
      <c r="CG553" s="89">
        <v>-99</v>
      </c>
      <c r="CH553" s="89">
        <v>-99</v>
      </c>
      <c r="CI553" s="89">
        <v>-99</v>
      </c>
      <c r="CJ553" s="89">
        <v>-99</v>
      </c>
      <c r="CK553" s="89">
        <v>-99</v>
      </c>
      <c r="CL553" s="89">
        <v>-99</v>
      </c>
      <c r="CM553" s="89">
        <v>-99</v>
      </c>
      <c r="CN553" s="89">
        <v>-99</v>
      </c>
      <c r="CO553" s="89">
        <v>-99</v>
      </c>
      <c r="CP553" s="89">
        <v>-99</v>
      </c>
      <c r="CQ553" s="89">
        <v>-99</v>
      </c>
      <c r="CR553" s="89">
        <v>-99</v>
      </c>
      <c r="CS553" s="89">
        <v>-99</v>
      </c>
      <c r="CT553" s="89">
        <v>-99</v>
      </c>
      <c r="CU553" s="86">
        <v>-99</v>
      </c>
      <c r="CV553" s="86">
        <v>0.74660000000000004</v>
      </c>
      <c r="CW553" s="86">
        <v>79</v>
      </c>
      <c r="CX553" s="86">
        <v>2</v>
      </c>
      <c r="CY553" s="86">
        <v>0.31259999999999999</v>
      </c>
      <c r="CZ553" s="86">
        <v>67</v>
      </c>
      <c r="DA553" s="86">
        <v>2</v>
      </c>
      <c r="DB553" s="86">
        <v>0.29699999999999999</v>
      </c>
      <c r="DC553" s="86">
        <v>63</v>
      </c>
      <c r="DD553" s="86">
        <v>-99</v>
      </c>
      <c r="DE553" s="86">
        <v>-99</v>
      </c>
      <c r="DF553" s="86">
        <v>-99</v>
      </c>
      <c r="DG553" s="86">
        <v>-99</v>
      </c>
      <c r="DH553" s="86">
        <v>-99</v>
      </c>
    </row>
    <row r="554" spans="1:112" x14ac:dyDescent="0.2">
      <c r="A554" s="85">
        <f>IF(ISERROR(SEARCH('School Lookup'!$F$3,Data!J554)),A553,A553+1)</f>
        <v>0</v>
      </c>
      <c r="B554" s="85">
        <f>IF(I554='School Lookup'!$G$13,1,0)</f>
        <v>0</v>
      </c>
      <c r="C554" s="85">
        <f t="shared" si="8"/>
        <v>552</v>
      </c>
      <c r="D554" s="86" t="s">
        <v>6478</v>
      </c>
      <c r="E554" s="86" t="s">
        <v>6539</v>
      </c>
      <c r="F554" s="86" t="s">
        <v>2750</v>
      </c>
      <c r="G554" s="86" t="s">
        <v>3075</v>
      </c>
      <c r="H554" s="86" t="s">
        <v>247</v>
      </c>
      <c r="I554" s="86" t="s">
        <v>4699</v>
      </c>
      <c r="J554" s="86" t="s">
        <v>370</v>
      </c>
      <c r="K554" s="86" t="s">
        <v>36</v>
      </c>
      <c r="L554" s="86">
        <v>1</v>
      </c>
      <c r="M554" s="86">
        <v>-99</v>
      </c>
      <c r="N554" s="89">
        <v>-99</v>
      </c>
      <c r="O554" s="89">
        <v>-99</v>
      </c>
      <c r="P554" s="89">
        <v>-99</v>
      </c>
      <c r="Q554" s="89">
        <v>-99</v>
      </c>
      <c r="R554" s="89">
        <v>-99</v>
      </c>
      <c r="S554" s="89">
        <v>-99</v>
      </c>
      <c r="T554" s="89">
        <v>-99</v>
      </c>
      <c r="U554" s="89">
        <v>-99</v>
      </c>
      <c r="V554" s="89">
        <v>-99</v>
      </c>
      <c r="W554" s="89">
        <v>-99</v>
      </c>
      <c r="X554" s="89">
        <v>-99</v>
      </c>
      <c r="Y554" s="89">
        <v>-99</v>
      </c>
      <c r="Z554" s="89">
        <v>-99</v>
      </c>
      <c r="AA554" s="89">
        <v>-99</v>
      </c>
      <c r="AB554" s="89">
        <v>-99</v>
      </c>
      <c r="AC554" s="89">
        <v>-99</v>
      </c>
      <c r="AD554" s="89">
        <v>-99</v>
      </c>
      <c r="AE554" s="89">
        <v>-99</v>
      </c>
      <c r="AF554" s="89">
        <v>-99</v>
      </c>
      <c r="AG554" s="89">
        <v>-99</v>
      </c>
      <c r="AH554" s="89">
        <v>-99</v>
      </c>
      <c r="AI554" s="89">
        <v>-99</v>
      </c>
      <c r="AJ554" s="89">
        <v>-99</v>
      </c>
      <c r="AK554" s="89">
        <v>-99</v>
      </c>
      <c r="AL554" s="89">
        <v>-99</v>
      </c>
      <c r="AM554" s="89">
        <v>-99</v>
      </c>
      <c r="AN554" s="89">
        <v>-99</v>
      </c>
      <c r="AO554" s="89">
        <v>-99</v>
      </c>
      <c r="AP554" s="89">
        <v>-99</v>
      </c>
      <c r="AQ554" s="89">
        <v>-99</v>
      </c>
      <c r="AR554" s="89">
        <v>-99</v>
      </c>
      <c r="AS554" s="89">
        <v>-99</v>
      </c>
      <c r="AT554" s="89">
        <v>-99</v>
      </c>
      <c r="AU554" s="89">
        <v>-99</v>
      </c>
      <c r="AV554" s="89">
        <v>-99</v>
      </c>
      <c r="AW554" s="89">
        <v>-99</v>
      </c>
      <c r="AX554" s="89">
        <v>-99</v>
      </c>
      <c r="AY554" s="89">
        <v>-99</v>
      </c>
      <c r="AZ554" s="89">
        <v>-99</v>
      </c>
      <c r="BA554" s="89">
        <v>1</v>
      </c>
      <c r="BB554" s="89">
        <v>0.150912987012987</v>
      </c>
      <c r="BC554" s="89">
        <v>0.56408311616709395</v>
      </c>
      <c r="BD554" s="89">
        <v>51.468800000000002</v>
      </c>
      <c r="BE554" s="89">
        <v>0.31747726923728897</v>
      </c>
      <c r="BF554" s="89">
        <v>55.844123376623401</v>
      </c>
      <c r="BG554" s="89">
        <v>0.44078019270219099</v>
      </c>
      <c r="BH554" s="89">
        <v>0.48182428220926898</v>
      </c>
      <c r="BI554" s="89">
        <v>0.24919093851132701</v>
      </c>
      <c r="BJ554" s="89">
        <v>0.120066245081274</v>
      </c>
      <c r="BK554" s="89">
        <v>1</v>
      </c>
      <c r="BL554" s="89">
        <v>0.31308701298701302</v>
      </c>
      <c r="BM554" s="89">
        <v>0.94366517058307098</v>
      </c>
      <c r="BN554" s="89">
        <v>54.650799999999997</v>
      </c>
      <c r="BO554" s="89">
        <v>0.67316685410714205</v>
      </c>
      <c r="BP554" s="89">
        <v>53.246761038960997</v>
      </c>
      <c r="BQ554" s="89">
        <v>0.80841601234510696</v>
      </c>
      <c r="BR554" s="89">
        <v>0.85989779058374805</v>
      </c>
      <c r="BS554" s="89">
        <v>0.24919093851132701</v>
      </c>
      <c r="BT554" s="89">
        <v>0.214278737459381</v>
      </c>
      <c r="BU554" s="89">
        <v>1</v>
      </c>
      <c r="BV554" s="89">
        <v>0.21292193548387101</v>
      </c>
      <c r="BW554" s="89">
        <v>0.64759892334893199</v>
      </c>
      <c r="BX554" s="89">
        <v>50.060600000000001</v>
      </c>
      <c r="BY554" s="89">
        <v>9.8051957501309794E-2</v>
      </c>
      <c r="BZ554" s="89">
        <v>53.548390967741902</v>
      </c>
      <c r="CA554" s="89">
        <v>0.372825440425121</v>
      </c>
      <c r="CB554" s="89">
        <v>0.40282241355812898</v>
      </c>
      <c r="CC554" s="89">
        <v>0.25080906148867299</v>
      </c>
      <c r="CD554" s="89">
        <v>0.101031511491117</v>
      </c>
      <c r="CE554" s="89">
        <v>1</v>
      </c>
      <c r="CF554" s="89">
        <v>0.39712258064516098</v>
      </c>
      <c r="CG554" s="89">
        <v>1.1388849465851101</v>
      </c>
      <c r="CH554" s="89">
        <v>67.078100000000006</v>
      </c>
      <c r="CI554" s="89">
        <v>2.0293594714570902</v>
      </c>
      <c r="CJ554" s="89">
        <v>47.741926451612898</v>
      </c>
      <c r="CK554" s="89">
        <v>1.5841222090211</v>
      </c>
      <c r="CL554" s="89">
        <v>1.7232661775906499</v>
      </c>
      <c r="CM554" s="89">
        <v>0.25080906148867299</v>
      </c>
      <c r="CN554" s="89">
        <v>0.43221077269668401</v>
      </c>
      <c r="CO554" s="89">
        <v>88.064999999999998</v>
      </c>
      <c r="CP554" s="89">
        <v>5.11E-2</v>
      </c>
      <c r="CQ554" s="89">
        <v>9.0500000000000007</v>
      </c>
      <c r="CR554" s="89">
        <v>1.1234999999999999</v>
      </c>
      <c r="CS554" s="89">
        <v>0.20166666666666699</v>
      </c>
      <c r="CT554" s="89">
        <v>-0.34549999999999997</v>
      </c>
      <c r="CU554" s="86" t="s">
        <v>6988</v>
      </c>
      <c r="CV554" s="86">
        <v>0.74629999999999996</v>
      </c>
      <c r="CW554" s="86">
        <v>79</v>
      </c>
      <c r="CX554" s="86">
        <v>2</v>
      </c>
      <c r="CY554" s="86">
        <v>-1.4449000000000001</v>
      </c>
      <c r="CZ554" s="86">
        <v>4</v>
      </c>
      <c r="DA554" s="86">
        <v>4</v>
      </c>
      <c r="DB554" s="86">
        <v>0.78039999999999998</v>
      </c>
      <c r="DC554" s="86">
        <v>84</v>
      </c>
      <c r="DD554" s="86">
        <v>-99</v>
      </c>
      <c r="DE554" s="86">
        <v>-99</v>
      </c>
      <c r="DF554" s="86">
        <v>-99</v>
      </c>
      <c r="DG554" s="86">
        <v>-99</v>
      </c>
      <c r="DH554" s="86">
        <v>-99</v>
      </c>
    </row>
    <row r="555" spans="1:112" x14ac:dyDescent="0.2">
      <c r="A555" s="85">
        <f>IF(ISERROR(SEARCH('School Lookup'!$F$3,Data!J555)),A554,A554+1)</f>
        <v>0</v>
      </c>
      <c r="B555" s="85">
        <f>IF(I555='School Lookup'!$G$13,1,0)</f>
        <v>0</v>
      </c>
      <c r="C555" s="85">
        <f t="shared" si="8"/>
        <v>553</v>
      </c>
      <c r="D555" s="86" t="s">
        <v>6478</v>
      </c>
      <c r="E555" s="86" t="s">
        <v>6490</v>
      </c>
      <c r="F555" s="86" t="s">
        <v>2739</v>
      </c>
      <c r="G555" s="86" t="s">
        <v>2860</v>
      </c>
      <c r="H555" s="86" t="s">
        <v>277</v>
      </c>
      <c r="I555" s="86" t="s">
        <v>3753</v>
      </c>
      <c r="J555" s="86" t="s">
        <v>604</v>
      </c>
      <c r="K555" s="86" t="s">
        <v>26</v>
      </c>
      <c r="L555" s="86">
        <v>1</v>
      </c>
      <c r="M555" s="86">
        <v>1</v>
      </c>
      <c r="N555" s="89">
        <v>0.27368556701030899</v>
      </c>
      <c r="O555" s="89">
        <v>0.687020790807088</v>
      </c>
      <c r="P555" s="89">
        <v>52.142899999999997</v>
      </c>
      <c r="Q555" s="89">
        <v>0.24469118194873901</v>
      </c>
      <c r="R555" s="89">
        <v>48.453584536082502</v>
      </c>
      <c r="S555" s="89">
        <v>0.46585598637791398</v>
      </c>
      <c r="T555" s="89">
        <v>0.52847724982477495</v>
      </c>
      <c r="U555" s="89">
        <v>0.37940026075619299</v>
      </c>
      <c r="V555" s="89">
        <v>0.20050440638723599</v>
      </c>
      <c r="W555" s="89">
        <v>1</v>
      </c>
      <c r="X555" s="89">
        <v>0.40814742268041199</v>
      </c>
      <c r="Y555" s="89">
        <v>1.0498903348591899</v>
      </c>
      <c r="Z555" s="89">
        <v>52.5595</v>
      </c>
      <c r="AA555" s="89">
        <v>0.34065527469969498</v>
      </c>
      <c r="AB555" s="89">
        <v>50.171835051546402</v>
      </c>
      <c r="AC555" s="89">
        <v>0.69527280477944198</v>
      </c>
      <c r="AD555" s="89">
        <v>0.810912399592573</v>
      </c>
      <c r="AE555" s="89">
        <v>0.37940026075619299</v>
      </c>
      <c r="AF555" s="89">
        <v>0.30766037585585199</v>
      </c>
      <c r="AG555" s="89">
        <v>1</v>
      </c>
      <c r="AH555" s="89">
        <v>0.48563863636363602</v>
      </c>
      <c r="AI555" s="89">
        <v>1.1021771213235301</v>
      </c>
      <c r="AJ555" s="89">
        <v>-99</v>
      </c>
      <c r="AK555" s="89">
        <v>-99</v>
      </c>
      <c r="AL555" s="89">
        <v>60.227268181818197</v>
      </c>
      <c r="AM555" s="89">
        <v>1.1021771213235301</v>
      </c>
      <c r="AN555" s="89">
        <v>1.1146833284639699</v>
      </c>
      <c r="AO555" s="89">
        <v>0.114732724902216</v>
      </c>
      <c r="AP555" s="89">
        <v>0.12789065567774399</v>
      </c>
      <c r="AQ555" s="89">
        <v>1</v>
      </c>
      <c r="AR555" s="89">
        <v>0.34542474226804099</v>
      </c>
      <c r="AS555" s="89">
        <v>0.84646127106204405</v>
      </c>
      <c r="AT555" s="89">
        <v>-99</v>
      </c>
      <c r="AU555" s="89">
        <v>-99</v>
      </c>
      <c r="AV555" s="89">
        <v>41.2371443298969</v>
      </c>
      <c r="AW555" s="89">
        <v>0.84646127106204405</v>
      </c>
      <c r="AX555" s="89">
        <v>0.852782560226097</v>
      </c>
      <c r="AY555" s="89">
        <v>0.126466753585398</v>
      </c>
      <c r="AZ555" s="89">
        <v>0.107848641906038</v>
      </c>
      <c r="BA555" s="89">
        <v>-99</v>
      </c>
      <c r="BB555" s="89">
        <v>-99</v>
      </c>
      <c r="BC555" s="89">
        <v>-99</v>
      </c>
      <c r="BD555" s="89">
        <v>-99</v>
      </c>
      <c r="BE555" s="89">
        <v>-99</v>
      </c>
      <c r="BF555" s="89">
        <v>-99</v>
      </c>
      <c r="BG555" s="89">
        <v>-99</v>
      </c>
      <c r="BH555" s="89">
        <v>-99</v>
      </c>
      <c r="BI555" s="89">
        <v>-99</v>
      </c>
      <c r="BJ555" s="89">
        <v>-99</v>
      </c>
      <c r="BK555" s="89">
        <v>-99</v>
      </c>
      <c r="BL555" s="89">
        <v>-99</v>
      </c>
      <c r="BM555" s="89">
        <v>-99</v>
      </c>
      <c r="BN555" s="89">
        <v>-99</v>
      </c>
      <c r="BO555" s="89">
        <v>-99</v>
      </c>
      <c r="BP555" s="89">
        <v>-99</v>
      </c>
      <c r="BQ555" s="89">
        <v>-99</v>
      </c>
      <c r="BR555" s="89">
        <v>-99</v>
      </c>
      <c r="BS555" s="89">
        <v>-99</v>
      </c>
      <c r="BT555" s="89">
        <v>-99</v>
      </c>
      <c r="BU555" s="89">
        <v>-99</v>
      </c>
      <c r="BV555" s="89">
        <v>-99</v>
      </c>
      <c r="BW555" s="89">
        <v>-99</v>
      </c>
      <c r="BX555" s="89">
        <v>-99</v>
      </c>
      <c r="BY555" s="89">
        <v>-99</v>
      </c>
      <c r="BZ555" s="89">
        <v>-99</v>
      </c>
      <c r="CA555" s="89">
        <v>-99</v>
      </c>
      <c r="CB555" s="89">
        <v>-99</v>
      </c>
      <c r="CC555" s="89">
        <v>-99</v>
      </c>
      <c r="CD555" s="89">
        <v>-99</v>
      </c>
      <c r="CE555" s="89">
        <v>-99</v>
      </c>
      <c r="CF555" s="89">
        <v>-99</v>
      </c>
      <c r="CG555" s="89">
        <v>-99</v>
      </c>
      <c r="CH555" s="89">
        <v>-99</v>
      </c>
      <c r="CI555" s="89">
        <v>-99</v>
      </c>
      <c r="CJ555" s="89">
        <v>-99</v>
      </c>
      <c r="CK555" s="89">
        <v>-99</v>
      </c>
      <c r="CL555" s="89">
        <v>-99</v>
      </c>
      <c r="CM555" s="89">
        <v>-99</v>
      </c>
      <c r="CN555" s="89">
        <v>-99</v>
      </c>
      <c r="CO555" s="89">
        <v>-99</v>
      </c>
      <c r="CP555" s="89">
        <v>-99</v>
      </c>
      <c r="CQ555" s="89">
        <v>-99</v>
      </c>
      <c r="CR555" s="89">
        <v>-99</v>
      </c>
      <c r="CS555" s="89">
        <v>-99</v>
      </c>
      <c r="CT555" s="89">
        <v>-99</v>
      </c>
      <c r="CU555" s="86">
        <v>-99</v>
      </c>
      <c r="CV555" s="86">
        <v>0.74390000000000001</v>
      </c>
      <c r="CW555" s="86">
        <v>79</v>
      </c>
      <c r="CX555" s="86">
        <v>2</v>
      </c>
      <c r="CY555" s="86">
        <v>0.43359999999999999</v>
      </c>
      <c r="CZ555" s="86">
        <v>71</v>
      </c>
      <c r="DA555" s="86">
        <v>2</v>
      </c>
      <c r="DB555" s="86">
        <v>0.22209999999999999</v>
      </c>
      <c r="DC555" s="86">
        <v>59</v>
      </c>
      <c r="DD555" s="86">
        <v>-99</v>
      </c>
      <c r="DE555" s="86">
        <v>-99</v>
      </c>
      <c r="DF555" s="86">
        <v>-99</v>
      </c>
      <c r="DG555" s="86">
        <v>-99</v>
      </c>
      <c r="DH555" s="86">
        <v>-99</v>
      </c>
    </row>
    <row r="556" spans="1:112" x14ac:dyDescent="0.2">
      <c r="A556" s="85">
        <f>IF(ISERROR(SEARCH('School Lookup'!$F$3,Data!J556)),A555,A555+1)</f>
        <v>0</v>
      </c>
      <c r="B556" s="85">
        <f>IF(I556='School Lookup'!$G$13,1,0)</f>
        <v>0</v>
      </c>
      <c r="C556" s="85">
        <f t="shared" si="8"/>
        <v>554</v>
      </c>
      <c r="D556" s="86" t="s">
        <v>6478</v>
      </c>
      <c r="E556" s="86" t="s">
        <v>6552</v>
      </c>
      <c r="F556" s="86" t="s">
        <v>518</v>
      </c>
      <c r="G556" s="86" t="s">
        <v>2778</v>
      </c>
      <c r="H556" s="86" t="s">
        <v>281</v>
      </c>
      <c r="I556" s="86" t="s">
        <v>3859</v>
      </c>
      <c r="J556" s="86" t="s">
        <v>455</v>
      </c>
      <c r="K556" s="86" t="s">
        <v>36</v>
      </c>
      <c r="L556" s="86">
        <v>1</v>
      </c>
      <c r="M556" s="86">
        <v>-99</v>
      </c>
      <c r="N556" s="89">
        <v>-99</v>
      </c>
      <c r="O556" s="89">
        <v>-99</v>
      </c>
      <c r="P556" s="89">
        <v>-99</v>
      </c>
      <c r="Q556" s="89">
        <v>-99</v>
      </c>
      <c r="R556" s="89">
        <v>-99</v>
      </c>
      <c r="S556" s="89">
        <v>-99</v>
      </c>
      <c r="T556" s="89">
        <v>-99</v>
      </c>
      <c r="U556" s="89">
        <v>-99</v>
      </c>
      <c r="V556" s="89">
        <v>-99</v>
      </c>
      <c r="W556" s="89">
        <v>-99</v>
      </c>
      <c r="X556" s="89">
        <v>-99</v>
      </c>
      <c r="Y556" s="89">
        <v>-99</v>
      </c>
      <c r="Z556" s="89">
        <v>-99</v>
      </c>
      <c r="AA556" s="89">
        <v>-99</v>
      </c>
      <c r="AB556" s="89">
        <v>-99</v>
      </c>
      <c r="AC556" s="89">
        <v>-99</v>
      </c>
      <c r="AD556" s="89">
        <v>-99</v>
      </c>
      <c r="AE556" s="89">
        <v>-99</v>
      </c>
      <c r="AF556" s="89">
        <v>-99</v>
      </c>
      <c r="AG556" s="89">
        <v>-99</v>
      </c>
      <c r="AH556" s="89">
        <v>-99</v>
      </c>
      <c r="AI556" s="89">
        <v>-99</v>
      </c>
      <c r="AJ556" s="89">
        <v>-99</v>
      </c>
      <c r="AK556" s="89">
        <v>-99</v>
      </c>
      <c r="AL556" s="89">
        <v>-99</v>
      </c>
      <c r="AM556" s="89">
        <v>-99</v>
      </c>
      <c r="AN556" s="89">
        <v>-99</v>
      </c>
      <c r="AO556" s="89">
        <v>-99</v>
      </c>
      <c r="AP556" s="89">
        <v>-99</v>
      </c>
      <c r="AQ556" s="89">
        <v>-99</v>
      </c>
      <c r="AR556" s="89">
        <v>-99</v>
      </c>
      <c r="AS556" s="89">
        <v>-99</v>
      </c>
      <c r="AT556" s="89">
        <v>-99</v>
      </c>
      <c r="AU556" s="89">
        <v>-99</v>
      </c>
      <c r="AV556" s="89">
        <v>-99</v>
      </c>
      <c r="AW556" s="89">
        <v>-99</v>
      </c>
      <c r="AX556" s="89">
        <v>-99</v>
      </c>
      <c r="AY556" s="89">
        <v>-99</v>
      </c>
      <c r="AZ556" s="89">
        <v>-99</v>
      </c>
      <c r="BA556" s="89">
        <v>1</v>
      </c>
      <c r="BB556" s="89">
        <v>0.36907837837837798</v>
      </c>
      <c r="BC556" s="89">
        <v>1.0550211465091599</v>
      </c>
      <c r="BD556" s="89">
        <v>56.552799999999998</v>
      </c>
      <c r="BE556" s="89">
        <v>0.82584092574803203</v>
      </c>
      <c r="BF556" s="89">
        <v>51.196940540540503</v>
      </c>
      <c r="BG556" s="89">
        <v>0.94043103612859602</v>
      </c>
      <c r="BH556" s="89">
        <v>1.01643199281985</v>
      </c>
      <c r="BI556" s="89">
        <v>0.249951746767033</v>
      </c>
      <c r="BJ556" s="89">
        <v>0.254058952075219</v>
      </c>
      <c r="BK556" s="89">
        <v>1</v>
      </c>
      <c r="BL556" s="89">
        <v>0.44102972972972998</v>
      </c>
      <c r="BM556" s="89">
        <v>1.2550099498171201</v>
      </c>
      <c r="BN556" s="89">
        <v>51.8431</v>
      </c>
      <c r="BO556" s="89">
        <v>0.35791781500900499</v>
      </c>
      <c r="BP556" s="89">
        <v>48.185294594594602</v>
      </c>
      <c r="BQ556" s="89">
        <v>0.80646388241306499</v>
      </c>
      <c r="BR556" s="89">
        <v>0.85785002033876301</v>
      </c>
      <c r="BS556" s="89">
        <v>0.249951746767033</v>
      </c>
      <c r="BT556" s="89">
        <v>0.214421111047809</v>
      </c>
      <c r="BU556" s="89">
        <v>1</v>
      </c>
      <c r="BV556" s="89">
        <v>0.31631111111111099</v>
      </c>
      <c r="BW556" s="89">
        <v>0.88574631273100901</v>
      </c>
      <c r="BX556" s="89">
        <v>54.460999999999999</v>
      </c>
      <c r="BY556" s="89">
        <v>0.55205053030953399</v>
      </c>
      <c r="BZ556" s="89">
        <v>48.533931018518501</v>
      </c>
      <c r="CA556" s="89">
        <v>0.71889842152027195</v>
      </c>
      <c r="CB556" s="89">
        <v>0.76760083419026204</v>
      </c>
      <c r="CC556" s="89">
        <v>0.25014475969889999</v>
      </c>
      <c r="CD556" s="89">
        <v>0.192011326213198</v>
      </c>
      <c r="CE556" s="89">
        <v>1</v>
      </c>
      <c r="CF556" s="89">
        <v>0.32718324324324299</v>
      </c>
      <c r="CG556" s="89">
        <v>0.97119694162645098</v>
      </c>
      <c r="CH556" s="89">
        <v>49.435499999999998</v>
      </c>
      <c r="CI556" s="89">
        <v>1.587607835885E-2</v>
      </c>
      <c r="CJ556" s="89">
        <v>49.111991891891897</v>
      </c>
      <c r="CK556" s="89">
        <v>0.49353650999264997</v>
      </c>
      <c r="CL556" s="89">
        <v>0.54318410715180498</v>
      </c>
      <c r="CM556" s="89">
        <v>0.249951746767033</v>
      </c>
      <c r="CN556" s="89">
        <v>0.13576981639868499</v>
      </c>
      <c r="CO556" s="89">
        <v>94.995000000000005</v>
      </c>
      <c r="CP556" s="89">
        <v>0.57469999999999999</v>
      </c>
      <c r="CQ556" s="89">
        <v>0.31</v>
      </c>
      <c r="CR556" s="89">
        <v>-0.13780000000000001</v>
      </c>
      <c r="CS556" s="89">
        <v>0.57469999999999999</v>
      </c>
      <c r="CT556" s="89">
        <v>0.26829999999999998</v>
      </c>
      <c r="CU556" s="86" t="s">
        <v>6986</v>
      </c>
      <c r="CV556" s="86">
        <v>0.74350000000000005</v>
      </c>
      <c r="CW556" s="86">
        <v>79</v>
      </c>
      <c r="CX556" s="86">
        <v>2</v>
      </c>
      <c r="CY556" s="86">
        <v>-0.25459999999999999</v>
      </c>
      <c r="CZ556" s="86">
        <v>39</v>
      </c>
      <c r="DA556" s="86">
        <v>4</v>
      </c>
      <c r="DB556" s="86">
        <v>0.43790000000000001</v>
      </c>
      <c r="DC556" s="86">
        <v>70</v>
      </c>
      <c r="DD556" s="86">
        <v>-99</v>
      </c>
      <c r="DE556" s="86">
        <v>-99</v>
      </c>
      <c r="DF556" s="86">
        <v>-99</v>
      </c>
      <c r="DG556" s="86">
        <v>-99</v>
      </c>
      <c r="DH556" s="86">
        <v>-99</v>
      </c>
    </row>
    <row r="557" spans="1:112" x14ac:dyDescent="0.2">
      <c r="A557" s="85">
        <f>IF(ISERROR(SEARCH('School Lookup'!$F$3,Data!J557)),A556,A556+1)</f>
        <v>0</v>
      </c>
      <c r="B557" s="85">
        <f>IF(I557='School Lookup'!$G$13,1,0)</f>
        <v>0</v>
      </c>
      <c r="C557" s="85">
        <f t="shared" si="8"/>
        <v>555</v>
      </c>
      <c r="D557" s="86" t="s">
        <v>6478</v>
      </c>
      <c r="E557" s="86" t="s">
        <v>6862</v>
      </c>
      <c r="F557" s="86" t="s">
        <v>2773</v>
      </c>
      <c r="G557" s="86" t="s">
        <v>3352</v>
      </c>
      <c r="H557" s="86" t="s">
        <v>1817</v>
      </c>
      <c r="I557" s="86" t="s">
        <v>5389</v>
      </c>
      <c r="J557" s="86" t="s">
        <v>1817</v>
      </c>
      <c r="K557" s="86" t="s">
        <v>6524</v>
      </c>
      <c r="L557" s="86">
        <v>1</v>
      </c>
      <c r="M557" s="86">
        <v>1</v>
      </c>
      <c r="N557" s="89">
        <v>-2.36759197324415E-2</v>
      </c>
      <c r="O557" s="89">
        <v>4.3084812418781801E-2</v>
      </c>
      <c r="P557" s="89">
        <v>55.7637</v>
      </c>
      <c r="Q557" s="89">
        <v>0.62875455007040004</v>
      </c>
      <c r="R557" s="89">
        <v>50.501684280936502</v>
      </c>
      <c r="S557" s="89">
        <v>0.33591968124459098</v>
      </c>
      <c r="T557" s="89">
        <v>0.381042826322393</v>
      </c>
      <c r="U557" s="89">
        <v>0.37824161922833599</v>
      </c>
      <c r="V557" s="89">
        <v>0.14412625562352399</v>
      </c>
      <c r="W557" s="89">
        <v>1</v>
      </c>
      <c r="X557" s="89">
        <v>-1.35736301369863E-3</v>
      </c>
      <c r="Y557" s="89">
        <v>8.5851207473669006E-2</v>
      </c>
      <c r="Z557" s="89">
        <v>56.770200000000003</v>
      </c>
      <c r="AA557" s="89">
        <v>0.86574202573093695</v>
      </c>
      <c r="AB557" s="89">
        <v>49.315031849315098</v>
      </c>
      <c r="AC557" s="89">
        <v>0.47579661660230299</v>
      </c>
      <c r="AD557" s="89">
        <v>0.55536486128268303</v>
      </c>
      <c r="AE557" s="89">
        <v>0.36938646426312499</v>
      </c>
      <c r="AF557" s="89">
        <v>0.20514426248519099</v>
      </c>
      <c r="AG557" s="89">
        <v>1</v>
      </c>
      <c r="AH557" s="89">
        <v>-0.24651878172588801</v>
      </c>
      <c r="AI557" s="89">
        <v>-0.47349627567541303</v>
      </c>
      <c r="AJ557" s="89">
        <v>65.641000000000005</v>
      </c>
      <c r="AK557" s="89">
        <v>1.66549355806291</v>
      </c>
      <c r="AL557" s="89">
        <v>48.7309725888325</v>
      </c>
      <c r="AM557" s="89">
        <v>0.59599864119374801</v>
      </c>
      <c r="AN557" s="89">
        <v>0.58292085584304498</v>
      </c>
      <c r="AO557" s="89">
        <v>0.12460468058191</v>
      </c>
      <c r="AP557" s="89">
        <v>7.2634667046856394E-2</v>
      </c>
      <c r="AQ557" s="89">
        <v>1</v>
      </c>
      <c r="AR557" s="89">
        <v>0.27960990099009903</v>
      </c>
      <c r="AS557" s="89">
        <v>0.69852161883357999</v>
      </c>
      <c r="AT557" s="89">
        <v>86.510599999999997</v>
      </c>
      <c r="AU557" s="89">
        <v>4.1110632565180003</v>
      </c>
      <c r="AV557" s="89">
        <v>48.514854455445501</v>
      </c>
      <c r="AW557" s="89">
        <v>2.4047924376757899</v>
      </c>
      <c r="AX557" s="89">
        <v>2.4949441221914501</v>
      </c>
      <c r="AY557" s="89">
        <v>0.127767235926629</v>
      </c>
      <c r="AZ557" s="89">
        <v>0.31877211428378999</v>
      </c>
      <c r="BA557" s="89">
        <v>-99</v>
      </c>
      <c r="BB557" s="89">
        <v>-99</v>
      </c>
      <c r="BC557" s="89">
        <v>-99</v>
      </c>
      <c r="BD557" s="89">
        <v>-99</v>
      </c>
      <c r="BE557" s="89">
        <v>-99</v>
      </c>
      <c r="BF557" s="89">
        <v>-99</v>
      </c>
      <c r="BG557" s="89">
        <v>-99</v>
      </c>
      <c r="BH557" s="89">
        <v>-99</v>
      </c>
      <c r="BI557" s="89">
        <v>-99</v>
      </c>
      <c r="BJ557" s="89">
        <v>-99</v>
      </c>
      <c r="BK557" s="89">
        <v>-99</v>
      </c>
      <c r="BL557" s="89">
        <v>-99</v>
      </c>
      <c r="BM557" s="89">
        <v>-99</v>
      </c>
      <c r="BN557" s="89">
        <v>-99</v>
      </c>
      <c r="BO557" s="89">
        <v>-99</v>
      </c>
      <c r="BP557" s="89">
        <v>-99</v>
      </c>
      <c r="BQ557" s="89">
        <v>-99</v>
      </c>
      <c r="BR557" s="89">
        <v>-99</v>
      </c>
      <c r="BS557" s="89">
        <v>-99</v>
      </c>
      <c r="BT557" s="89">
        <v>-99</v>
      </c>
      <c r="BU557" s="89">
        <v>-99</v>
      </c>
      <c r="BV557" s="89">
        <v>-99</v>
      </c>
      <c r="BW557" s="89">
        <v>-99</v>
      </c>
      <c r="BX557" s="89">
        <v>-99</v>
      </c>
      <c r="BY557" s="89">
        <v>-99</v>
      </c>
      <c r="BZ557" s="89">
        <v>-99</v>
      </c>
      <c r="CA557" s="89">
        <v>-99</v>
      </c>
      <c r="CB557" s="89">
        <v>-99</v>
      </c>
      <c r="CC557" s="89">
        <v>-99</v>
      </c>
      <c r="CD557" s="89">
        <v>-99</v>
      </c>
      <c r="CE557" s="89">
        <v>-99</v>
      </c>
      <c r="CF557" s="89">
        <v>-99</v>
      </c>
      <c r="CG557" s="89">
        <v>-99</v>
      </c>
      <c r="CH557" s="89">
        <v>-99</v>
      </c>
      <c r="CI557" s="89">
        <v>-99</v>
      </c>
      <c r="CJ557" s="89">
        <v>-99</v>
      </c>
      <c r="CK557" s="89">
        <v>-99</v>
      </c>
      <c r="CL557" s="89">
        <v>-99</v>
      </c>
      <c r="CM557" s="89">
        <v>-99</v>
      </c>
      <c r="CN557" s="89">
        <v>-99</v>
      </c>
      <c r="CO557" s="89" t="s">
        <v>6987</v>
      </c>
      <c r="CP557" s="89" t="s">
        <v>6987</v>
      </c>
      <c r="CQ557" s="89" t="s">
        <v>6987</v>
      </c>
      <c r="CR557" s="89" t="s">
        <v>6987</v>
      </c>
      <c r="CS557" s="89" t="s">
        <v>6987</v>
      </c>
      <c r="CT557" s="89">
        <v>-99</v>
      </c>
      <c r="CU557" s="86" t="s">
        <v>6989</v>
      </c>
      <c r="CV557" s="86">
        <v>0.74070000000000003</v>
      </c>
      <c r="CW557" s="86">
        <v>79</v>
      </c>
      <c r="CX557" s="86">
        <v>2</v>
      </c>
      <c r="CY557" s="86">
        <v>-0.21190000000000001</v>
      </c>
      <c r="CZ557" s="86">
        <v>41</v>
      </c>
      <c r="DA557" s="86">
        <v>4</v>
      </c>
      <c r="DB557" s="86">
        <v>1.2904</v>
      </c>
      <c r="DC557" s="86">
        <v>96</v>
      </c>
      <c r="DD557" s="86">
        <v>1</v>
      </c>
      <c r="DE557" s="86">
        <v>-99</v>
      </c>
      <c r="DF557" s="86">
        <v>1</v>
      </c>
      <c r="DG557" s="86">
        <v>1</v>
      </c>
      <c r="DH557" s="86">
        <v>-99</v>
      </c>
    </row>
    <row r="558" spans="1:112" x14ac:dyDescent="0.2">
      <c r="A558" s="85">
        <f>IF(ISERROR(SEARCH('School Lookup'!$F$3,Data!J558)),A557,A557+1)</f>
        <v>0</v>
      </c>
      <c r="B558" s="85">
        <f>IF(I558='School Lookup'!$G$13,1,0)</f>
        <v>0</v>
      </c>
      <c r="C558" s="85">
        <f t="shared" si="8"/>
        <v>556</v>
      </c>
      <c r="D558" s="86" t="s">
        <v>6478</v>
      </c>
      <c r="E558" s="86" t="s">
        <v>6843</v>
      </c>
      <c r="F558" s="86" t="s">
        <v>2770</v>
      </c>
      <c r="G558" s="86" t="s">
        <v>2843</v>
      </c>
      <c r="H558" s="86" t="s">
        <v>1887</v>
      </c>
      <c r="I558" s="86" t="s">
        <v>3848</v>
      </c>
      <c r="J558" s="86" t="s">
        <v>2229</v>
      </c>
      <c r="K558" s="86" t="s">
        <v>16</v>
      </c>
      <c r="L558" s="86">
        <v>1</v>
      </c>
      <c r="M558" s="86">
        <v>1</v>
      </c>
      <c r="N558" s="89">
        <v>0.333166666666667</v>
      </c>
      <c r="O558" s="89">
        <v>0.81582704787280003</v>
      </c>
      <c r="P558" s="89">
        <v>42.326500000000003</v>
      </c>
      <c r="Q558" s="89">
        <v>-0.79654822559364602</v>
      </c>
      <c r="R558" s="89">
        <v>45.8333333333333</v>
      </c>
      <c r="S558" s="89">
        <v>9.6394111395771698E-3</v>
      </c>
      <c r="T558" s="89">
        <v>1.08234063244522E-2</v>
      </c>
      <c r="U558" s="89">
        <v>0.36828644501278801</v>
      </c>
      <c r="V558" s="89">
        <v>3.9861138381614199E-3</v>
      </c>
      <c r="W558" s="89">
        <v>1</v>
      </c>
      <c r="X558" s="89">
        <v>0.41933124999999999</v>
      </c>
      <c r="Y558" s="89">
        <v>1.0762188357867899</v>
      </c>
      <c r="Z558" s="89">
        <v>57.040799999999997</v>
      </c>
      <c r="AA558" s="89">
        <v>0.89948664653722799</v>
      </c>
      <c r="AB558" s="89">
        <v>48.263861458333302</v>
      </c>
      <c r="AC558" s="89">
        <v>0.98785274116201005</v>
      </c>
      <c r="AD558" s="89">
        <v>1.1515784332175201</v>
      </c>
      <c r="AE558" s="89">
        <v>0.36828644501278801</v>
      </c>
      <c r="AF558" s="89">
        <v>0.42411072732307797</v>
      </c>
      <c r="AG558" s="89">
        <v>1</v>
      </c>
      <c r="AH558" s="89">
        <v>0.52284285714285705</v>
      </c>
      <c r="AI558" s="89">
        <v>1.18224419363546</v>
      </c>
      <c r="AJ558" s="89">
        <v>-99</v>
      </c>
      <c r="AK558" s="89">
        <v>-99</v>
      </c>
      <c r="AL558" s="89">
        <v>59.183685714285701</v>
      </c>
      <c r="AM558" s="89">
        <v>1.18224419363546</v>
      </c>
      <c r="AN558" s="89">
        <v>1.19879726459416</v>
      </c>
      <c r="AO558" s="89">
        <v>0.12531969309462901</v>
      </c>
      <c r="AP558" s="89">
        <v>0.150232905281622</v>
      </c>
      <c r="AQ558" s="89">
        <v>1</v>
      </c>
      <c r="AR558" s="89">
        <v>0.477635185185185</v>
      </c>
      <c r="AS558" s="89">
        <v>1.14364601794206</v>
      </c>
      <c r="AT558" s="89">
        <v>-99</v>
      </c>
      <c r="AU558" s="89">
        <v>-99</v>
      </c>
      <c r="AV558" s="89">
        <v>49.9999888888889</v>
      </c>
      <c r="AW558" s="89">
        <v>1.14364601794206</v>
      </c>
      <c r="AX558" s="89">
        <v>1.16595435488977</v>
      </c>
      <c r="AY558" s="89">
        <v>0.138107416879795</v>
      </c>
      <c r="AZ558" s="89">
        <v>0.16102694415357399</v>
      </c>
      <c r="BA558" s="89">
        <v>-99</v>
      </c>
      <c r="BB558" s="89">
        <v>-99</v>
      </c>
      <c r="BC558" s="89">
        <v>-99</v>
      </c>
      <c r="BD558" s="89">
        <v>-99</v>
      </c>
      <c r="BE558" s="89">
        <v>-99</v>
      </c>
      <c r="BF558" s="89">
        <v>-99</v>
      </c>
      <c r="BG558" s="89">
        <v>-99</v>
      </c>
      <c r="BH558" s="89">
        <v>-99</v>
      </c>
      <c r="BI558" s="89">
        <v>-99</v>
      </c>
      <c r="BJ558" s="89">
        <v>-99</v>
      </c>
      <c r="BK558" s="89">
        <v>-99</v>
      </c>
      <c r="BL558" s="89">
        <v>-99</v>
      </c>
      <c r="BM558" s="89">
        <v>-99</v>
      </c>
      <c r="BN558" s="89">
        <v>-99</v>
      </c>
      <c r="BO558" s="89">
        <v>-99</v>
      </c>
      <c r="BP558" s="89">
        <v>-99</v>
      </c>
      <c r="BQ558" s="89">
        <v>-99</v>
      </c>
      <c r="BR558" s="89">
        <v>-99</v>
      </c>
      <c r="BS558" s="89">
        <v>-99</v>
      </c>
      <c r="BT558" s="89">
        <v>-99</v>
      </c>
      <c r="BU558" s="89">
        <v>-99</v>
      </c>
      <c r="BV558" s="89">
        <v>-99</v>
      </c>
      <c r="BW558" s="89">
        <v>-99</v>
      </c>
      <c r="BX558" s="89">
        <v>-99</v>
      </c>
      <c r="BY558" s="89">
        <v>-99</v>
      </c>
      <c r="BZ558" s="89">
        <v>-99</v>
      </c>
      <c r="CA558" s="89">
        <v>-99</v>
      </c>
      <c r="CB558" s="89">
        <v>-99</v>
      </c>
      <c r="CC558" s="89">
        <v>-99</v>
      </c>
      <c r="CD558" s="89">
        <v>-99</v>
      </c>
      <c r="CE558" s="89">
        <v>-99</v>
      </c>
      <c r="CF558" s="89">
        <v>-99</v>
      </c>
      <c r="CG558" s="89">
        <v>-99</v>
      </c>
      <c r="CH558" s="89">
        <v>-99</v>
      </c>
      <c r="CI558" s="89">
        <v>-99</v>
      </c>
      <c r="CJ558" s="89">
        <v>-99</v>
      </c>
      <c r="CK558" s="89">
        <v>-99</v>
      </c>
      <c r="CL558" s="89">
        <v>-99</v>
      </c>
      <c r="CM558" s="89">
        <v>-99</v>
      </c>
      <c r="CN558" s="89">
        <v>-99</v>
      </c>
      <c r="CO558" s="89">
        <v>-99</v>
      </c>
      <c r="CP558" s="89">
        <v>-99</v>
      </c>
      <c r="CQ558" s="89">
        <v>-99</v>
      </c>
      <c r="CR558" s="89">
        <v>-99</v>
      </c>
      <c r="CS558" s="89">
        <v>-99</v>
      </c>
      <c r="CT558" s="89">
        <v>-99</v>
      </c>
      <c r="CU558" s="86">
        <v>-99</v>
      </c>
      <c r="CV558" s="86">
        <v>0.73939999999999995</v>
      </c>
      <c r="CW558" s="86">
        <v>79</v>
      </c>
      <c r="CX558" s="86">
        <v>2</v>
      </c>
      <c r="CY558" s="86">
        <v>0.27289999999999998</v>
      </c>
      <c r="CZ558" s="86">
        <v>65</v>
      </c>
      <c r="DA558" s="86">
        <v>2</v>
      </c>
      <c r="DB558" s="86">
        <v>3.7900000000000003E-2</v>
      </c>
      <c r="DC558" s="86">
        <v>49</v>
      </c>
      <c r="DD558" s="86">
        <v>-99</v>
      </c>
      <c r="DE558" s="86">
        <v>-99</v>
      </c>
      <c r="DF558" s="86">
        <v>-99</v>
      </c>
      <c r="DG558" s="86">
        <v>-99</v>
      </c>
      <c r="DH558" s="86">
        <v>-99</v>
      </c>
    </row>
    <row r="559" spans="1:112" x14ac:dyDescent="0.2">
      <c r="A559" s="85">
        <f>IF(ISERROR(SEARCH('School Lookup'!$F$3,Data!J559)),A558,A558+1)</f>
        <v>0</v>
      </c>
      <c r="B559" s="85">
        <f>IF(I559='School Lookup'!$G$13,1,0)</f>
        <v>0</v>
      </c>
      <c r="C559" s="85">
        <f t="shared" si="8"/>
        <v>557</v>
      </c>
      <c r="D559" s="86" t="s">
        <v>6478</v>
      </c>
      <c r="E559" s="86" t="s">
        <v>6790</v>
      </c>
      <c r="F559" s="86" t="s">
        <v>2774</v>
      </c>
      <c r="G559" s="86" t="s">
        <v>2796</v>
      </c>
      <c r="H559" s="86" t="s">
        <v>6048</v>
      </c>
      <c r="I559" s="86" t="s">
        <v>4090</v>
      </c>
      <c r="J559" s="86" t="s">
        <v>2383</v>
      </c>
      <c r="K559" s="86" t="s">
        <v>36</v>
      </c>
      <c r="L559" s="86">
        <v>1</v>
      </c>
      <c r="M559" s="86">
        <v>-99</v>
      </c>
      <c r="N559" s="89">
        <v>-99</v>
      </c>
      <c r="O559" s="89">
        <v>-99</v>
      </c>
      <c r="P559" s="89">
        <v>-99</v>
      </c>
      <c r="Q559" s="89">
        <v>-99</v>
      </c>
      <c r="R559" s="89">
        <v>-99</v>
      </c>
      <c r="S559" s="89">
        <v>-99</v>
      </c>
      <c r="T559" s="89">
        <v>-99</v>
      </c>
      <c r="U559" s="89">
        <v>-99</v>
      </c>
      <c r="V559" s="89">
        <v>-99</v>
      </c>
      <c r="W559" s="89">
        <v>-99</v>
      </c>
      <c r="X559" s="89">
        <v>-99</v>
      </c>
      <c r="Y559" s="89">
        <v>-99</v>
      </c>
      <c r="Z559" s="89">
        <v>-99</v>
      </c>
      <c r="AA559" s="89">
        <v>-99</v>
      </c>
      <c r="AB559" s="89">
        <v>-99</v>
      </c>
      <c r="AC559" s="89">
        <v>-99</v>
      </c>
      <c r="AD559" s="89">
        <v>-99</v>
      </c>
      <c r="AE559" s="89">
        <v>-99</v>
      </c>
      <c r="AF559" s="89">
        <v>-99</v>
      </c>
      <c r="AG559" s="89">
        <v>-99</v>
      </c>
      <c r="AH559" s="89">
        <v>-99</v>
      </c>
      <c r="AI559" s="89">
        <v>-99</v>
      </c>
      <c r="AJ559" s="89">
        <v>-99</v>
      </c>
      <c r="AK559" s="89">
        <v>-99</v>
      </c>
      <c r="AL559" s="89">
        <v>-99</v>
      </c>
      <c r="AM559" s="89">
        <v>-99</v>
      </c>
      <c r="AN559" s="89">
        <v>-99</v>
      </c>
      <c r="AO559" s="89">
        <v>-99</v>
      </c>
      <c r="AP559" s="89">
        <v>-99</v>
      </c>
      <c r="AQ559" s="89">
        <v>-99</v>
      </c>
      <c r="AR559" s="89">
        <v>-99</v>
      </c>
      <c r="AS559" s="89">
        <v>-99</v>
      </c>
      <c r="AT559" s="89">
        <v>-99</v>
      </c>
      <c r="AU559" s="89">
        <v>-99</v>
      </c>
      <c r="AV559" s="89">
        <v>-99</v>
      </c>
      <c r="AW559" s="89">
        <v>-99</v>
      </c>
      <c r="AX559" s="89">
        <v>-99</v>
      </c>
      <c r="AY559" s="89">
        <v>-99</v>
      </c>
      <c r="AZ559" s="89">
        <v>-99</v>
      </c>
      <c r="BA559" s="89">
        <v>1</v>
      </c>
      <c r="BB559" s="89">
        <v>0.351629495614035</v>
      </c>
      <c r="BC559" s="89">
        <v>1.0157558896213299</v>
      </c>
      <c r="BD559" s="89">
        <v>48.661499999999997</v>
      </c>
      <c r="BE559" s="89">
        <v>3.6767337505853898E-2</v>
      </c>
      <c r="BF559" s="89">
        <v>59.429821381578897</v>
      </c>
      <c r="BG559" s="89">
        <v>0.52626161356359102</v>
      </c>
      <c r="BH559" s="89">
        <v>0.57328620468510705</v>
      </c>
      <c r="BI559" s="89">
        <v>0.25013713658804199</v>
      </c>
      <c r="BJ559" s="89">
        <v>0.14340016968535901</v>
      </c>
      <c r="BK559" s="89">
        <v>1</v>
      </c>
      <c r="BL559" s="89">
        <v>0.13283399122806999</v>
      </c>
      <c r="BM559" s="89">
        <v>0.50502482672775095</v>
      </c>
      <c r="BN559" s="89">
        <v>56.913800000000002</v>
      </c>
      <c r="BO559" s="89">
        <v>0.92725688348317503</v>
      </c>
      <c r="BP559" s="89">
        <v>60.964895504386</v>
      </c>
      <c r="BQ559" s="89">
        <v>0.71614085510546299</v>
      </c>
      <c r="BR559" s="89">
        <v>0.76310181494447005</v>
      </c>
      <c r="BS559" s="89">
        <v>0.25013713658804199</v>
      </c>
      <c r="BT559" s="89">
        <v>0.19088010291534699</v>
      </c>
      <c r="BU559" s="89">
        <v>1</v>
      </c>
      <c r="BV559" s="89">
        <v>0.11420230769230801</v>
      </c>
      <c r="BW559" s="89">
        <v>0.42020740487804598</v>
      </c>
      <c r="BX559" s="89">
        <v>51.691499999999998</v>
      </c>
      <c r="BY559" s="89">
        <v>0.266315359099558</v>
      </c>
      <c r="BZ559" s="89">
        <v>54.615414285714301</v>
      </c>
      <c r="CA559" s="89">
        <v>0.34326138198880202</v>
      </c>
      <c r="CB559" s="89">
        <v>0.37166040111280801</v>
      </c>
      <c r="CC559" s="89">
        <v>0.24958859023587501</v>
      </c>
      <c r="CD559" s="89">
        <v>9.2762195560245606E-2</v>
      </c>
      <c r="CE559" s="89">
        <v>1</v>
      </c>
      <c r="CF559" s="89">
        <v>0.256310964912281</v>
      </c>
      <c r="CG559" s="89">
        <v>0.80127209815962996</v>
      </c>
      <c r="CH559" s="89">
        <v>63.5869</v>
      </c>
      <c r="CI559" s="89">
        <v>1.63092198367272</v>
      </c>
      <c r="CJ559" s="89">
        <v>53.399131469298197</v>
      </c>
      <c r="CK559" s="89">
        <v>1.21609704091617</v>
      </c>
      <c r="CL559" s="89">
        <v>1.3250398825477501</v>
      </c>
      <c r="CM559" s="89">
        <v>0.25013713658804199</v>
      </c>
      <c r="CN559" s="89">
        <v>0.33144168208545</v>
      </c>
      <c r="CO559" s="89">
        <v>97.17</v>
      </c>
      <c r="CP559" s="89">
        <v>0.73899999999999999</v>
      </c>
      <c r="CQ559" s="89">
        <v>-0.38</v>
      </c>
      <c r="CR559" s="89">
        <v>-0.2374</v>
      </c>
      <c r="CS559" s="89">
        <v>0.73899999999999999</v>
      </c>
      <c r="CT559" s="89">
        <v>0.53869999999999996</v>
      </c>
      <c r="CU559" s="86" t="s">
        <v>6988</v>
      </c>
      <c r="CV559" s="86">
        <v>0.73650000000000004</v>
      </c>
      <c r="CW559" s="86">
        <v>79</v>
      </c>
      <c r="CX559" s="86">
        <v>2</v>
      </c>
      <c r="CY559" s="86">
        <v>-0.59360000000000002</v>
      </c>
      <c r="CZ559" s="86">
        <v>24</v>
      </c>
      <c r="DA559" s="86">
        <v>4</v>
      </c>
      <c r="DB559" s="86">
        <v>0.71560000000000001</v>
      </c>
      <c r="DC559" s="86">
        <v>82</v>
      </c>
      <c r="DD559" s="86">
        <v>-99</v>
      </c>
      <c r="DE559" s="86">
        <v>-99</v>
      </c>
      <c r="DF559" s="86">
        <v>-99</v>
      </c>
      <c r="DG559" s="86">
        <v>-99</v>
      </c>
      <c r="DH559" s="86">
        <v>-99</v>
      </c>
    </row>
    <row r="560" spans="1:112" x14ac:dyDescent="0.2">
      <c r="A560" s="85">
        <f>IF(ISERROR(SEARCH('School Lookup'!$F$3,Data!J560)),A559,A559+1)</f>
        <v>0</v>
      </c>
      <c r="B560" s="85">
        <f>IF(I560='School Lookup'!$G$13,1,0)</f>
        <v>0</v>
      </c>
      <c r="C560" s="85">
        <f t="shared" si="8"/>
        <v>558</v>
      </c>
      <c r="D560" s="86" t="s">
        <v>6478</v>
      </c>
      <c r="E560" s="86" t="s">
        <v>6856</v>
      </c>
      <c r="F560" s="86" t="s">
        <v>2239</v>
      </c>
      <c r="G560" s="86" t="s">
        <v>3127</v>
      </c>
      <c r="H560" s="86" t="s">
        <v>1993</v>
      </c>
      <c r="I560" s="86" t="s">
        <v>5198</v>
      </c>
      <c r="J560" s="86" t="s">
        <v>2351</v>
      </c>
      <c r="K560" s="86" t="s">
        <v>36</v>
      </c>
      <c r="L560" s="86">
        <v>1</v>
      </c>
      <c r="M560" s="86">
        <v>-99</v>
      </c>
      <c r="N560" s="89">
        <v>-99</v>
      </c>
      <c r="O560" s="89">
        <v>-99</v>
      </c>
      <c r="P560" s="89">
        <v>-99</v>
      </c>
      <c r="Q560" s="89">
        <v>-99</v>
      </c>
      <c r="R560" s="89">
        <v>-99</v>
      </c>
      <c r="S560" s="89">
        <v>-99</v>
      </c>
      <c r="T560" s="89">
        <v>-99</v>
      </c>
      <c r="U560" s="89">
        <v>-99</v>
      </c>
      <c r="V560" s="89">
        <v>-99</v>
      </c>
      <c r="W560" s="89">
        <v>-99</v>
      </c>
      <c r="X560" s="89">
        <v>-99</v>
      </c>
      <c r="Y560" s="89">
        <v>-99</v>
      </c>
      <c r="Z560" s="89">
        <v>-99</v>
      </c>
      <c r="AA560" s="89">
        <v>-99</v>
      </c>
      <c r="AB560" s="89">
        <v>-99</v>
      </c>
      <c r="AC560" s="89">
        <v>-99</v>
      </c>
      <c r="AD560" s="89">
        <v>-99</v>
      </c>
      <c r="AE560" s="89">
        <v>-99</v>
      </c>
      <c r="AF560" s="89">
        <v>-99</v>
      </c>
      <c r="AG560" s="89">
        <v>-99</v>
      </c>
      <c r="AH560" s="89">
        <v>-99</v>
      </c>
      <c r="AI560" s="89">
        <v>-99</v>
      </c>
      <c r="AJ560" s="89">
        <v>-99</v>
      </c>
      <c r="AK560" s="89">
        <v>-99</v>
      </c>
      <c r="AL560" s="89">
        <v>-99</v>
      </c>
      <c r="AM560" s="89">
        <v>-99</v>
      </c>
      <c r="AN560" s="89">
        <v>-99</v>
      </c>
      <c r="AO560" s="89">
        <v>-99</v>
      </c>
      <c r="AP560" s="89">
        <v>-99</v>
      </c>
      <c r="AQ560" s="89">
        <v>-99</v>
      </c>
      <c r="AR560" s="89">
        <v>-99</v>
      </c>
      <c r="AS560" s="89">
        <v>-99</v>
      </c>
      <c r="AT560" s="89">
        <v>-99</v>
      </c>
      <c r="AU560" s="89">
        <v>-99</v>
      </c>
      <c r="AV560" s="89">
        <v>-99</v>
      </c>
      <c r="AW560" s="89">
        <v>-99</v>
      </c>
      <c r="AX560" s="89">
        <v>-99</v>
      </c>
      <c r="AY560" s="89">
        <v>-99</v>
      </c>
      <c r="AZ560" s="89">
        <v>-99</v>
      </c>
      <c r="BA560" s="89">
        <v>1</v>
      </c>
      <c r="BB560" s="89">
        <v>0.317251968503937</v>
      </c>
      <c r="BC560" s="89">
        <v>0.93839606943245202</v>
      </c>
      <c r="BD560" s="89">
        <v>53.543500000000002</v>
      </c>
      <c r="BE560" s="89">
        <v>0.52493243803407097</v>
      </c>
      <c r="BF560" s="89">
        <v>57.480325196850401</v>
      </c>
      <c r="BG560" s="89">
        <v>0.73166425373326205</v>
      </c>
      <c r="BH560" s="89">
        <v>0.79305934558775304</v>
      </c>
      <c r="BI560" s="89">
        <v>0.25</v>
      </c>
      <c r="BJ560" s="89">
        <v>0.19826483639693801</v>
      </c>
      <c r="BK560" s="89">
        <v>1</v>
      </c>
      <c r="BL560" s="89">
        <v>0.131955118110236</v>
      </c>
      <c r="BM560" s="89">
        <v>0.50288611524957405</v>
      </c>
      <c r="BN560" s="89">
        <v>65.043499999999995</v>
      </c>
      <c r="BO560" s="89">
        <v>1.8400609982946301</v>
      </c>
      <c r="BP560" s="89">
        <v>50.393705511811</v>
      </c>
      <c r="BQ560" s="89">
        <v>1.1714735567721</v>
      </c>
      <c r="BR560" s="89">
        <v>1.24074254097246</v>
      </c>
      <c r="BS560" s="89">
        <v>0.25</v>
      </c>
      <c r="BT560" s="89">
        <v>0.31018563524311599</v>
      </c>
      <c r="BU560" s="89">
        <v>1</v>
      </c>
      <c r="BV560" s="89">
        <v>0.17150236220472401</v>
      </c>
      <c r="BW560" s="89">
        <v>0.55219277288970003</v>
      </c>
      <c r="BX560" s="89">
        <v>58.244399999999999</v>
      </c>
      <c r="BY560" s="89">
        <v>0.94239190844848397</v>
      </c>
      <c r="BZ560" s="89">
        <v>53.543294488188998</v>
      </c>
      <c r="CA560" s="89">
        <v>0.747292340669092</v>
      </c>
      <c r="CB560" s="89">
        <v>0.79752946066057195</v>
      </c>
      <c r="CC560" s="89">
        <v>0.25</v>
      </c>
      <c r="CD560" s="89">
        <v>0.19938236516514299</v>
      </c>
      <c r="CE560" s="89">
        <v>1</v>
      </c>
      <c r="CF560" s="89">
        <v>1.02259842519685E-2</v>
      </c>
      <c r="CG560" s="89">
        <v>0.211253648026487</v>
      </c>
      <c r="CH560" s="89">
        <v>50.333300000000001</v>
      </c>
      <c r="CI560" s="89">
        <v>0.11833860600917399</v>
      </c>
      <c r="CJ560" s="89">
        <v>48.818896062992103</v>
      </c>
      <c r="CK560" s="89">
        <v>0.164796127017831</v>
      </c>
      <c r="CL560" s="89">
        <v>0.18746641149214199</v>
      </c>
      <c r="CM560" s="89">
        <v>0.25</v>
      </c>
      <c r="CN560" s="89">
        <v>4.6866602873035498E-2</v>
      </c>
      <c r="CO560" s="89">
        <v>97.394999999999996</v>
      </c>
      <c r="CP560" s="89">
        <v>0.75600000000000001</v>
      </c>
      <c r="CQ560" s="89">
        <v>2.39</v>
      </c>
      <c r="CR560" s="89">
        <v>0.16239999999999999</v>
      </c>
      <c r="CS560" s="89">
        <v>0.75600000000000001</v>
      </c>
      <c r="CT560" s="89">
        <v>0.56669999999999998</v>
      </c>
      <c r="CU560" s="86" t="s">
        <v>6988</v>
      </c>
      <c r="CV560" s="86">
        <v>0.7359</v>
      </c>
      <c r="CW560" s="86">
        <v>79</v>
      </c>
      <c r="CX560" s="86">
        <v>2</v>
      </c>
      <c r="CY560" s="86">
        <v>0.46400000000000002</v>
      </c>
      <c r="CZ560" s="86">
        <v>72</v>
      </c>
      <c r="DA560" s="86">
        <v>4</v>
      </c>
      <c r="DB560" s="86">
        <v>0.85640000000000005</v>
      </c>
      <c r="DC560" s="86">
        <v>87</v>
      </c>
      <c r="DD560" s="86">
        <v>-99</v>
      </c>
      <c r="DE560" s="86">
        <v>-99</v>
      </c>
      <c r="DF560" s="86">
        <v>-99</v>
      </c>
      <c r="DG560" s="86">
        <v>-99</v>
      </c>
      <c r="DH560" s="86">
        <v>-99</v>
      </c>
    </row>
    <row r="561" spans="1:112" x14ac:dyDescent="0.2">
      <c r="A561" s="85">
        <f>IF(ISERROR(SEARCH('School Lookup'!$F$3,Data!J561)),A560,A560+1)</f>
        <v>0</v>
      </c>
      <c r="B561" s="85">
        <f>IF(I561='School Lookup'!$G$13,1,0)</f>
        <v>0</v>
      </c>
      <c r="C561" s="85">
        <f t="shared" si="8"/>
        <v>559</v>
      </c>
      <c r="D561" s="86" t="s">
        <v>6478</v>
      </c>
      <c r="E561" s="86" t="s">
        <v>6489</v>
      </c>
      <c r="F561" s="86" t="s">
        <v>2741</v>
      </c>
      <c r="G561" s="86" t="s">
        <v>2846</v>
      </c>
      <c r="H561" s="86" t="s">
        <v>380</v>
      </c>
      <c r="I561" s="86" t="s">
        <v>4454</v>
      </c>
      <c r="J561" s="86" t="s">
        <v>442</v>
      </c>
      <c r="K561" s="86" t="s">
        <v>36</v>
      </c>
      <c r="L561" s="86">
        <v>1</v>
      </c>
      <c r="M561" s="86">
        <v>-99</v>
      </c>
      <c r="N561" s="89">
        <v>-99</v>
      </c>
      <c r="O561" s="89">
        <v>-99</v>
      </c>
      <c r="P561" s="89">
        <v>-99</v>
      </c>
      <c r="Q561" s="89">
        <v>-99</v>
      </c>
      <c r="R561" s="89">
        <v>-99</v>
      </c>
      <c r="S561" s="89">
        <v>-99</v>
      </c>
      <c r="T561" s="89">
        <v>-99</v>
      </c>
      <c r="U561" s="89">
        <v>-99</v>
      </c>
      <c r="V561" s="89">
        <v>-99</v>
      </c>
      <c r="W561" s="89">
        <v>-99</v>
      </c>
      <c r="X561" s="89">
        <v>-99</v>
      </c>
      <c r="Y561" s="89">
        <v>-99</v>
      </c>
      <c r="Z561" s="89">
        <v>-99</v>
      </c>
      <c r="AA561" s="89">
        <v>-99</v>
      </c>
      <c r="AB561" s="89">
        <v>-99</v>
      </c>
      <c r="AC561" s="89">
        <v>-99</v>
      </c>
      <c r="AD561" s="89">
        <v>-99</v>
      </c>
      <c r="AE561" s="89">
        <v>-99</v>
      </c>
      <c r="AF561" s="89">
        <v>-99</v>
      </c>
      <c r="AG561" s="89">
        <v>-99</v>
      </c>
      <c r="AH561" s="89">
        <v>-99</v>
      </c>
      <c r="AI561" s="89">
        <v>-99</v>
      </c>
      <c r="AJ561" s="89">
        <v>-99</v>
      </c>
      <c r="AK561" s="89">
        <v>-99</v>
      </c>
      <c r="AL561" s="89">
        <v>-99</v>
      </c>
      <c r="AM561" s="89">
        <v>-99</v>
      </c>
      <c r="AN561" s="89">
        <v>-99</v>
      </c>
      <c r="AO561" s="89">
        <v>-99</v>
      </c>
      <c r="AP561" s="89">
        <v>-99</v>
      </c>
      <c r="AQ561" s="89">
        <v>-99</v>
      </c>
      <c r="AR561" s="89">
        <v>-99</v>
      </c>
      <c r="AS561" s="89">
        <v>-99</v>
      </c>
      <c r="AT561" s="89">
        <v>-99</v>
      </c>
      <c r="AU561" s="89">
        <v>-99</v>
      </c>
      <c r="AV561" s="89">
        <v>-99</v>
      </c>
      <c r="AW561" s="89">
        <v>-99</v>
      </c>
      <c r="AX561" s="89">
        <v>-99</v>
      </c>
      <c r="AY561" s="89">
        <v>-99</v>
      </c>
      <c r="AZ561" s="89">
        <v>-99</v>
      </c>
      <c r="BA561" s="89">
        <v>1</v>
      </c>
      <c r="BB561" s="89">
        <v>-2.0258213256484098E-2</v>
      </c>
      <c r="BC561" s="89">
        <v>0.17889621101384801</v>
      </c>
      <c r="BD561" s="89">
        <v>65.603499999999997</v>
      </c>
      <c r="BE561" s="89">
        <v>1.73084622590181</v>
      </c>
      <c r="BF561" s="89">
        <v>63.9769380403458</v>
      </c>
      <c r="BG561" s="89">
        <v>0.95487121845782796</v>
      </c>
      <c r="BH561" s="89">
        <v>1.0318824477072901</v>
      </c>
      <c r="BI561" s="89">
        <v>0.24928160919540199</v>
      </c>
      <c r="BJ561" s="89">
        <v>0.25722931706496399</v>
      </c>
      <c r="BK561" s="89">
        <v>1</v>
      </c>
      <c r="BL561" s="89">
        <v>9.7484748201438806E-2</v>
      </c>
      <c r="BM561" s="89">
        <v>0.41900349979009299</v>
      </c>
      <c r="BN561" s="89">
        <v>56.119300000000003</v>
      </c>
      <c r="BO561" s="89">
        <v>0.83805028678001203</v>
      </c>
      <c r="BP561" s="89">
        <v>63.597152517985599</v>
      </c>
      <c r="BQ561" s="89">
        <v>0.62852689328505196</v>
      </c>
      <c r="BR561" s="89">
        <v>0.67119539974320097</v>
      </c>
      <c r="BS561" s="89">
        <v>0.24964080459770099</v>
      </c>
      <c r="BT561" s="89">
        <v>0.167557759634168</v>
      </c>
      <c r="BU561" s="89">
        <v>1</v>
      </c>
      <c r="BV561" s="89">
        <v>-3.9055172413793103E-2</v>
      </c>
      <c r="BW561" s="89">
        <v>6.7192995302586905E-2</v>
      </c>
      <c r="BX561" s="89">
        <v>49.909700000000001</v>
      </c>
      <c r="BY561" s="89">
        <v>8.2483285417689803E-2</v>
      </c>
      <c r="BZ561" s="89">
        <v>59.770102298850603</v>
      </c>
      <c r="CA561" s="89">
        <v>7.4838140360138403E-2</v>
      </c>
      <c r="CB561" s="89">
        <v>8.8728732097768395E-2</v>
      </c>
      <c r="CC561" s="89">
        <v>0.25</v>
      </c>
      <c r="CD561" s="89">
        <v>2.2182183024442099E-2</v>
      </c>
      <c r="CE561" s="89">
        <v>1</v>
      </c>
      <c r="CF561" s="89">
        <v>0.28928569384835501</v>
      </c>
      <c r="CG561" s="89">
        <v>0.88033299171037804</v>
      </c>
      <c r="CH561" s="89">
        <v>66.09</v>
      </c>
      <c r="CI561" s="89">
        <v>1.9165913454030901</v>
      </c>
      <c r="CJ561" s="89">
        <v>57.510716595135897</v>
      </c>
      <c r="CK561" s="89">
        <v>1.39846216855673</v>
      </c>
      <c r="CL561" s="89">
        <v>1.52237037898983</v>
      </c>
      <c r="CM561" s="89">
        <v>0.25107758620689702</v>
      </c>
      <c r="CN561" s="89">
        <v>0.38223308006964501</v>
      </c>
      <c r="CO561" s="89">
        <v>91.954999999999998</v>
      </c>
      <c r="CP561" s="89">
        <v>0.34499999999999997</v>
      </c>
      <c r="CQ561" s="89">
        <v>-1.65</v>
      </c>
      <c r="CR561" s="89">
        <v>-0.42070000000000002</v>
      </c>
      <c r="CS561" s="89">
        <v>0.34499999999999997</v>
      </c>
      <c r="CT561" s="89">
        <v>-0.1096</v>
      </c>
      <c r="CU561" s="86" t="s">
        <v>6988</v>
      </c>
      <c r="CV561" s="86">
        <v>0.73529999999999995</v>
      </c>
      <c r="CW561" s="86">
        <v>79</v>
      </c>
      <c r="CX561" s="86">
        <v>2</v>
      </c>
      <c r="CY561" s="86">
        <v>-1.0733999999999999</v>
      </c>
      <c r="CZ561" s="86">
        <v>10</v>
      </c>
      <c r="DA561" s="86">
        <v>4</v>
      </c>
      <c r="DB561" s="86">
        <v>1.1425000000000001</v>
      </c>
      <c r="DC561" s="86">
        <v>94</v>
      </c>
      <c r="DD561" s="86">
        <v>-99</v>
      </c>
      <c r="DE561" s="86">
        <v>-99</v>
      </c>
      <c r="DF561" s="86">
        <v>-99</v>
      </c>
      <c r="DG561" s="86">
        <v>-99</v>
      </c>
      <c r="DH561" s="86">
        <v>-99</v>
      </c>
    </row>
    <row r="562" spans="1:112" x14ac:dyDescent="0.2">
      <c r="A562" s="85">
        <f>IF(ISERROR(SEARCH('School Lookup'!$F$3,Data!J562)),A561,A561+1)</f>
        <v>0</v>
      </c>
      <c r="B562" s="85">
        <f>IF(I562='School Lookup'!$G$13,1,0)</f>
        <v>0</v>
      </c>
      <c r="C562" s="85">
        <f t="shared" si="8"/>
        <v>560</v>
      </c>
      <c r="D562" s="86" t="s">
        <v>6478</v>
      </c>
      <c r="E562" s="86" t="s">
        <v>6688</v>
      </c>
      <c r="F562" s="86" t="s">
        <v>1142</v>
      </c>
      <c r="G562" s="86" t="s">
        <v>3175</v>
      </c>
      <c r="H562" s="86" t="s">
        <v>537</v>
      </c>
      <c r="I562" s="86" t="s">
        <v>4684</v>
      </c>
      <c r="J562" s="86" t="s">
        <v>1011</v>
      </c>
      <c r="K562" s="86" t="s">
        <v>36</v>
      </c>
      <c r="L562" s="86">
        <v>1</v>
      </c>
      <c r="M562" s="86">
        <v>-99</v>
      </c>
      <c r="N562" s="89">
        <v>-99</v>
      </c>
      <c r="O562" s="89">
        <v>-99</v>
      </c>
      <c r="P562" s="89">
        <v>-99</v>
      </c>
      <c r="Q562" s="89">
        <v>-99</v>
      </c>
      <c r="R562" s="89">
        <v>-99</v>
      </c>
      <c r="S562" s="89">
        <v>-99</v>
      </c>
      <c r="T562" s="89">
        <v>-99</v>
      </c>
      <c r="U562" s="89">
        <v>-99</v>
      </c>
      <c r="V562" s="89">
        <v>-99</v>
      </c>
      <c r="W562" s="89">
        <v>-99</v>
      </c>
      <c r="X562" s="89">
        <v>-99</v>
      </c>
      <c r="Y562" s="89">
        <v>-99</v>
      </c>
      <c r="Z562" s="89">
        <v>-99</v>
      </c>
      <c r="AA562" s="89">
        <v>-99</v>
      </c>
      <c r="AB562" s="89">
        <v>-99</v>
      </c>
      <c r="AC562" s="89">
        <v>-99</v>
      </c>
      <c r="AD562" s="89">
        <v>-99</v>
      </c>
      <c r="AE562" s="89">
        <v>-99</v>
      </c>
      <c r="AF562" s="89">
        <v>-99</v>
      </c>
      <c r="AG562" s="89">
        <v>-99</v>
      </c>
      <c r="AH562" s="89">
        <v>-99</v>
      </c>
      <c r="AI562" s="89">
        <v>-99</v>
      </c>
      <c r="AJ562" s="89">
        <v>-99</v>
      </c>
      <c r="AK562" s="89">
        <v>-99</v>
      </c>
      <c r="AL562" s="89">
        <v>-99</v>
      </c>
      <c r="AM562" s="89">
        <v>-99</v>
      </c>
      <c r="AN562" s="89">
        <v>-99</v>
      </c>
      <c r="AO562" s="89">
        <v>-99</v>
      </c>
      <c r="AP562" s="89">
        <v>-99</v>
      </c>
      <c r="AQ562" s="89">
        <v>-99</v>
      </c>
      <c r="AR562" s="89">
        <v>-99</v>
      </c>
      <c r="AS562" s="89">
        <v>-99</v>
      </c>
      <c r="AT562" s="89">
        <v>-99</v>
      </c>
      <c r="AU562" s="89">
        <v>-99</v>
      </c>
      <c r="AV562" s="89">
        <v>-99</v>
      </c>
      <c r="AW562" s="89">
        <v>-99</v>
      </c>
      <c r="AX562" s="89">
        <v>-99</v>
      </c>
      <c r="AY562" s="89">
        <v>-99</v>
      </c>
      <c r="AZ562" s="89">
        <v>-99</v>
      </c>
      <c r="BA562" s="89">
        <v>1</v>
      </c>
      <c r="BB562" s="89">
        <v>0.394167251461988</v>
      </c>
      <c r="BC562" s="89">
        <v>1.1114786893764399</v>
      </c>
      <c r="BD562" s="89">
        <v>58.606699999999996</v>
      </c>
      <c r="BE562" s="89">
        <v>1.0312162432357199</v>
      </c>
      <c r="BF562" s="89">
        <v>47.368395906432703</v>
      </c>
      <c r="BG562" s="89">
        <v>1.07134746630608</v>
      </c>
      <c r="BH562" s="89">
        <v>1.1565076755477</v>
      </c>
      <c r="BI562" s="89">
        <v>0.25295857988165699</v>
      </c>
      <c r="BJ562" s="89">
        <v>0.29254853922878099</v>
      </c>
      <c r="BK562" s="89">
        <v>1</v>
      </c>
      <c r="BL562" s="89">
        <v>0.18636608187134501</v>
      </c>
      <c r="BM562" s="89">
        <v>0.63529357017473997</v>
      </c>
      <c r="BN562" s="89">
        <v>56.898899999999998</v>
      </c>
      <c r="BO562" s="89">
        <v>0.92558390891945297</v>
      </c>
      <c r="BP562" s="89">
        <v>50.2924175438596</v>
      </c>
      <c r="BQ562" s="89">
        <v>0.78043873954709597</v>
      </c>
      <c r="BR562" s="89">
        <v>0.83054983283194905</v>
      </c>
      <c r="BS562" s="89">
        <v>0.25295857988165699</v>
      </c>
      <c r="BT562" s="89">
        <v>0.210094706234117</v>
      </c>
      <c r="BU562" s="89">
        <v>1</v>
      </c>
      <c r="BV562" s="89">
        <v>0.149562275449102</v>
      </c>
      <c r="BW562" s="89">
        <v>0.50165581530232195</v>
      </c>
      <c r="BX562" s="89">
        <v>58.764699999999998</v>
      </c>
      <c r="BY562" s="89">
        <v>0.996072359642039</v>
      </c>
      <c r="BZ562" s="89">
        <v>56.287446107784397</v>
      </c>
      <c r="CA562" s="89">
        <v>0.74886408747218003</v>
      </c>
      <c r="CB562" s="89">
        <v>0.799186161263577</v>
      </c>
      <c r="CC562" s="89">
        <v>0.24704142011834301</v>
      </c>
      <c r="CD562" s="89">
        <v>0.19743208421748101</v>
      </c>
      <c r="CE562" s="89">
        <v>1</v>
      </c>
      <c r="CF562" s="89">
        <v>3.68233532934132E-2</v>
      </c>
      <c r="CG562" s="89">
        <v>0.27502405131296198</v>
      </c>
      <c r="CH562" s="89">
        <v>49.953499999999998</v>
      </c>
      <c r="CI562" s="89">
        <v>7.4993464550504901E-2</v>
      </c>
      <c r="CJ562" s="89">
        <v>49.1017778443114</v>
      </c>
      <c r="CK562" s="89">
        <v>0.17500875793173301</v>
      </c>
      <c r="CL562" s="89">
        <v>0.19851711813926001</v>
      </c>
      <c r="CM562" s="89">
        <v>0.24704142011834301</v>
      </c>
      <c r="CN562" s="89">
        <v>4.9041950782923803E-2</v>
      </c>
      <c r="CO562" s="89">
        <v>97.74</v>
      </c>
      <c r="CP562" s="89">
        <v>0.78210000000000002</v>
      </c>
      <c r="CQ562" s="89">
        <v>-0.08</v>
      </c>
      <c r="CR562" s="89">
        <v>-0.19409999999999999</v>
      </c>
      <c r="CS562" s="89">
        <v>0.78210000000000002</v>
      </c>
      <c r="CT562" s="89">
        <v>0.60960000000000003</v>
      </c>
      <c r="CU562" s="86" t="s">
        <v>6986</v>
      </c>
      <c r="CV562" s="86">
        <v>0.73519999999999996</v>
      </c>
      <c r="CW562" s="86">
        <v>79</v>
      </c>
      <c r="CX562" s="86">
        <v>2</v>
      </c>
      <c r="CY562" s="86">
        <v>5.0999999999999997E-2</v>
      </c>
      <c r="CZ562" s="86">
        <v>54</v>
      </c>
      <c r="DA562" s="86">
        <v>4</v>
      </c>
      <c r="DB562" s="86">
        <v>0.75960000000000005</v>
      </c>
      <c r="DC562" s="86">
        <v>83</v>
      </c>
      <c r="DD562" s="86">
        <v>-99</v>
      </c>
      <c r="DE562" s="86">
        <v>-99</v>
      </c>
      <c r="DF562" s="86">
        <v>-99</v>
      </c>
      <c r="DG562" s="86">
        <v>-99</v>
      </c>
      <c r="DH562" s="86">
        <v>-99</v>
      </c>
    </row>
    <row r="563" spans="1:112" x14ac:dyDescent="0.2">
      <c r="A563" s="85">
        <f>IF(ISERROR(SEARCH('School Lookup'!$F$3,Data!J563)),A562,A562+1)</f>
        <v>0</v>
      </c>
      <c r="B563" s="85">
        <f>IF(I563='School Lookup'!$G$13,1,0)</f>
        <v>0</v>
      </c>
      <c r="C563" s="85">
        <f t="shared" si="8"/>
        <v>561</v>
      </c>
      <c r="D563" s="86" t="s">
        <v>6478</v>
      </c>
      <c r="E563" s="86" t="s">
        <v>6760</v>
      </c>
      <c r="F563" s="86" t="s">
        <v>2767</v>
      </c>
      <c r="G563" s="86" t="s">
        <v>2785</v>
      </c>
      <c r="H563" s="86" t="s">
        <v>873</v>
      </c>
      <c r="I563" s="86" t="s">
        <v>4483</v>
      </c>
      <c r="J563" s="86" t="s">
        <v>1908</v>
      </c>
      <c r="K563" s="86" t="s">
        <v>6485</v>
      </c>
      <c r="L563" s="86">
        <v>1</v>
      </c>
      <c r="M563" s="86">
        <v>1</v>
      </c>
      <c r="N563" s="89">
        <v>0.368901791044776</v>
      </c>
      <c r="O563" s="89">
        <v>0.89321142111933505</v>
      </c>
      <c r="P563" s="89">
        <v>54.709099999999999</v>
      </c>
      <c r="Q563" s="89">
        <v>0.51689163910566704</v>
      </c>
      <c r="R563" s="89">
        <v>45.373145074626898</v>
      </c>
      <c r="S563" s="89">
        <v>0.70505153011250099</v>
      </c>
      <c r="T563" s="89">
        <v>0.79988451401212501</v>
      </c>
      <c r="U563" s="89">
        <v>0.37139689578714002</v>
      </c>
      <c r="V563" s="89">
        <v>0.29707462549230801</v>
      </c>
      <c r="W563" s="89">
        <v>1</v>
      </c>
      <c r="X563" s="89">
        <v>0.33913164179104499</v>
      </c>
      <c r="Y563" s="89">
        <v>0.88741625516890799</v>
      </c>
      <c r="Z563" s="89">
        <v>58.2973</v>
      </c>
      <c r="AA563" s="89">
        <v>1.05617591498921</v>
      </c>
      <c r="AB563" s="89">
        <v>51.3432826865672</v>
      </c>
      <c r="AC563" s="89">
        <v>0.97179608507905901</v>
      </c>
      <c r="AD563" s="89">
        <v>1.1328828336193799</v>
      </c>
      <c r="AE563" s="89">
        <v>0.37139689578714002</v>
      </c>
      <c r="AF563" s="89">
        <v>0.42074916769677601</v>
      </c>
      <c r="AG563" s="89">
        <v>1</v>
      </c>
      <c r="AH563" s="89">
        <v>0.14812631578947399</v>
      </c>
      <c r="AI563" s="89">
        <v>0.375818046692041</v>
      </c>
      <c r="AJ563" s="89">
        <v>-99</v>
      </c>
      <c r="AK563" s="89">
        <v>-99</v>
      </c>
      <c r="AL563" s="89">
        <v>52.631589473684201</v>
      </c>
      <c r="AM563" s="89">
        <v>0.375818046692041</v>
      </c>
      <c r="AN563" s="89">
        <v>0.35161158065348402</v>
      </c>
      <c r="AO563" s="89">
        <v>0.12638580931263901</v>
      </c>
      <c r="AP563" s="89">
        <v>4.4438714184586697E-2</v>
      </c>
      <c r="AQ563" s="89">
        <v>1</v>
      </c>
      <c r="AR563" s="89">
        <v>-0.103061016949153</v>
      </c>
      <c r="AS563" s="89">
        <v>-0.16165218723550201</v>
      </c>
      <c r="AT563" s="89">
        <v>-99</v>
      </c>
      <c r="AU563" s="89">
        <v>-99</v>
      </c>
      <c r="AV563" s="89">
        <v>44.067764406779702</v>
      </c>
      <c r="AW563" s="89">
        <v>-0.16165218723550201</v>
      </c>
      <c r="AX563" s="89">
        <v>-0.209562342310608</v>
      </c>
      <c r="AY563" s="89">
        <v>0.13082039911308199</v>
      </c>
      <c r="AZ563" s="89">
        <v>-2.74150292601461E-2</v>
      </c>
      <c r="BA563" s="89">
        <v>-99</v>
      </c>
      <c r="BB563" s="89">
        <v>-99</v>
      </c>
      <c r="BC563" s="89">
        <v>-99</v>
      </c>
      <c r="BD563" s="89">
        <v>-99</v>
      </c>
      <c r="BE563" s="89">
        <v>-99</v>
      </c>
      <c r="BF563" s="89">
        <v>-99</v>
      </c>
      <c r="BG563" s="89">
        <v>-99</v>
      </c>
      <c r="BH563" s="89">
        <v>-99</v>
      </c>
      <c r="BI563" s="89">
        <v>-99</v>
      </c>
      <c r="BJ563" s="89">
        <v>-99</v>
      </c>
      <c r="BK563" s="89">
        <v>-99</v>
      </c>
      <c r="BL563" s="89">
        <v>-99</v>
      </c>
      <c r="BM563" s="89">
        <v>-99</v>
      </c>
      <c r="BN563" s="89">
        <v>-99</v>
      </c>
      <c r="BO563" s="89">
        <v>-99</v>
      </c>
      <c r="BP563" s="89">
        <v>-99</v>
      </c>
      <c r="BQ563" s="89">
        <v>-99</v>
      </c>
      <c r="BR563" s="89">
        <v>-99</v>
      </c>
      <c r="BS563" s="89">
        <v>-99</v>
      </c>
      <c r="BT563" s="89">
        <v>-99</v>
      </c>
      <c r="BU563" s="89">
        <v>-99</v>
      </c>
      <c r="BV563" s="89">
        <v>-99</v>
      </c>
      <c r="BW563" s="89">
        <v>-99</v>
      </c>
      <c r="BX563" s="89">
        <v>-99</v>
      </c>
      <c r="BY563" s="89">
        <v>-99</v>
      </c>
      <c r="BZ563" s="89">
        <v>-99</v>
      </c>
      <c r="CA563" s="89">
        <v>-99</v>
      </c>
      <c r="CB563" s="89">
        <v>-99</v>
      </c>
      <c r="CC563" s="89">
        <v>-99</v>
      </c>
      <c r="CD563" s="89">
        <v>-99</v>
      </c>
      <c r="CE563" s="89">
        <v>-99</v>
      </c>
      <c r="CF563" s="89">
        <v>-99</v>
      </c>
      <c r="CG563" s="89">
        <v>-99</v>
      </c>
      <c r="CH563" s="89">
        <v>-99</v>
      </c>
      <c r="CI563" s="89">
        <v>-99</v>
      </c>
      <c r="CJ563" s="89">
        <v>-99</v>
      </c>
      <c r="CK563" s="89">
        <v>-99</v>
      </c>
      <c r="CL563" s="89">
        <v>-99</v>
      </c>
      <c r="CM563" s="89">
        <v>-99</v>
      </c>
      <c r="CN563" s="89">
        <v>-99</v>
      </c>
      <c r="CO563" s="89">
        <v>-99</v>
      </c>
      <c r="CP563" s="89">
        <v>-99</v>
      </c>
      <c r="CQ563" s="89">
        <v>-99</v>
      </c>
      <c r="CR563" s="89">
        <v>-99</v>
      </c>
      <c r="CS563" s="89">
        <v>-99</v>
      </c>
      <c r="CT563" s="89">
        <v>-99</v>
      </c>
      <c r="CU563" s="86">
        <v>-99</v>
      </c>
      <c r="CV563" s="86">
        <v>0.73480000000000001</v>
      </c>
      <c r="CW563" s="86">
        <v>79</v>
      </c>
      <c r="CX563" s="86">
        <v>2</v>
      </c>
      <c r="CY563" s="86">
        <v>0.33629999999999999</v>
      </c>
      <c r="CZ563" s="86">
        <v>68</v>
      </c>
      <c r="DA563" s="86">
        <v>2</v>
      </c>
      <c r="DB563" s="86">
        <v>0.58420000000000005</v>
      </c>
      <c r="DC563" s="86">
        <v>76</v>
      </c>
      <c r="DD563" s="86">
        <v>-99</v>
      </c>
      <c r="DE563" s="86">
        <v>-99</v>
      </c>
      <c r="DF563" s="86">
        <v>-99</v>
      </c>
      <c r="DG563" s="86">
        <v>-99</v>
      </c>
      <c r="DH563" s="86">
        <v>-99</v>
      </c>
    </row>
    <row r="564" spans="1:112" x14ac:dyDescent="0.2">
      <c r="A564" s="85">
        <f>IF(ISERROR(SEARCH('School Lookup'!$F$3,Data!J564)),A563,A563+1)</f>
        <v>0</v>
      </c>
      <c r="B564" s="85">
        <f>IF(I564='School Lookup'!$G$13,1,0)</f>
        <v>0</v>
      </c>
      <c r="C564" s="85">
        <f t="shared" si="8"/>
        <v>562</v>
      </c>
      <c r="D564" s="86" t="s">
        <v>6478</v>
      </c>
      <c r="E564" s="86" t="s">
        <v>6499</v>
      </c>
      <c r="F564" s="86" t="s">
        <v>2742</v>
      </c>
      <c r="G564" s="86" t="s">
        <v>2780</v>
      </c>
      <c r="H564" s="86" t="s">
        <v>516</v>
      </c>
      <c r="I564" s="86" t="s">
        <v>3530</v>
      </c>
      <c r="J564" s="86" t="s">
        <v>896</v>
      </c>
      <c r="K564" s="86" t="s">
        <v>74</v>
      </c>
      <c r="L564" s="86">
        <v>1</v>
      </c>
      <c r="M564" s="86">
        <v>1</v>
      </c>
      <c r="N564" s="89">
        <v>0.55113836363636404</v>
      </c>
      <c r="O564" s="89">
        <v>1.28784452224926</v>
      </c>
      <c r="P564" s="89">
        <v>49.578099999999999</v>
      </c>
      <c r="Q564" s="89">
        <v>-2.73607752315622E-2</v>
      </c>
      <c r="R564" s="89">
        <v>49.272723272727298</v>
      </c>
      <c r="S564" s="89">
        <v>0.63024187350884697</v>
      </c>
      <c r="T564" s="89">
        <v>0.71500047346276496</v>
      </c>
      <c r="U564" s="89">
        <v>0.39956411187795099</v>
      </c>
      <c r="V564" s="89">
        <v>0.28568852917146398</v>
      </c>
      <c r="W564" s="89">
        <v>1</v>
      </c>
      <c r="X564" s="89">
        <v>0.481530727272727</v>
      </c>
      <c r="Y564" s="89">
        <v>1.22264625712254</v>
      </c>
      <c r="Z564" s="89">
        <v>49.821199999999997</v>
      </c>
      <c r="AA564" s="89">
        <v>-8.18838950968461E-4</v>
      </c>
      <c r="AB564" s="89">
        <v>49.090891636363601</v>
      </c>
      <c r="AC564" s="89">
        <v>0.61091370908578402</v>
      </c>
      <c r="AD564" s="89">
        <v>0.71268871793666899</v>
      </c>
      <c r="AE564" s="89">
        <v>0.39956411187795099</v>
      </c>
      <c r="AF564" s="89">
        <v>0.284764834627801</v>
      </c>
      <c r="AG564" s="89">
        <v>-99</v>
      </c>
      <c r="AH564" s="89">
        <v>-99</v>
      </c>
      <c r="AI564" s="89">
        <v>-99</v>
      </c>
      <c r="AJ564" s="89">
        <v>-99</v>
      </c>
      <c r="AK564" s="89">
        <v>-99</v>
      </c>
      <c r="AL564" s="89">
        <v>-99</v>
      </c>
      <c r="AM564" s="89">
        <v>-99</v>
      </c>
      <c r="AN564" s="89">
        <v>-99</v>
      </c>
      <c r="AO564" s="89">
        <v>-99</v>
      </c>
      <c r="AP564" s="89">
        <v>-99</v>
      </c>
      <c r="AQ564" s="89">
        <v>1</v>
      </c>
      <c r="AR564" s="89">
        <v>0.32950904159132</v>
      </c>
      <c r="AS564" s="89">
        <v>0.81068570467963896</v>
      </c>
      <c r="AT564" s="89">
        <v>-99</v>
      </c>
      <c r="AU564" s="89">
        <v>-99</v>
      </c>
      <c r="AV564" s="89">
        <v>48.4628963833635</v>
      </c>
      <c r="AW564" s="89">
        <v>0.81068570467963896</v>
      </c>
      <c r="AX564" s="89">
        <v>0.81508244793328699</v>
      </c>
      <c r="AY564" s="89">
        <v>0.20087177624409699</v>
      </c>
      <c r="AZ564" s="89">
        <v>0.16372705910174601</v>
      </c>
      <c r="BA564" s="89">
        <v>-99</v>
      </c>
      <c r="BB564" s="89">
        <v>-99</v>
      </c>
      <c r="BC564" s="89">
        <v>-99</v>
      </c>
      <c r="BD564" s="89">
        <v>-99</v>
      </c>
      <c r="BE564" s="89">
        <v>-99</v>
      </c>
      <c r="BF564" s="89">
        <v>-99</v>
      </c>
      <c r="BG564" s="89">
        <v>-99</v>
      </c>
      <c r="BH564" s="89">
        <v>-99</v>
      </c>
      <c r="BI564" s="89">
        <v>-99</v>
      </c>
      <c r="BJ564" s="89">
        <v>-99</v>
      </c>
      <c r="BK564" s="89">
        <v>-99</v>
      </c>
      <c r="BL564" s="89">
        <v>-99</v>
      </c>
      <c r="BM564" s="89">
        <v>-99</v>
      </c>
      <c r="BN564" s="89">
        <v>-99</v>
      </c>
      <c r="BO564" s="89">
        <v>-99</v>
      </c>
      <c r="BP564" s="89">
        <v>-99</v>
      </c>
      <c r="BQ564" s="89">
        <v>-99</v>
      </c>
      <c r="BR564" s="89">
        <v>-99</v>
      </c>
      <c r="BS564" s="89">
        <v>-99</v>
      </c>
      <c r="BT564" s="89">
        <v>-99</v>
      </c>
      <c r="BU564" s="89">
        <v>-99</v>
      </c>
      <c r="BV564" s="89">
        <v>-99</v>
      </c>
      <c r="BW564" s="89">
        <v>-99</v>
      </c>
      <c r="BX564" s="89">
        <v>-99</v>
      </c>
      <c r="BY564" s="89">
        <v>-99</v>
      </c>
      <c r="BZ564" s="89">
        <v>-99</v>
      </c>
      <c r="CA564" s="89">
        <v>-99</v>
      </c>
      <c r="CB564" s="89">
        <v>-99</v>
      </c>
      <c r="CC564" s="89">
        <v>-99</v>
      </c>
      <c r="CD564" s="89">
        <v>-99</v>
      </c>
      <c r="CE564" s="89">
        <v>-99</v>
      </c>
      <c r="CF564" s="89">
        <v>-99</v>
      </c>
      <c r="CG564" s="89">
        <v>-99</v>
      </c>
      <c r="CH564" s="89">
        <v>-99</v>
      </c>
      <c r="CI564" s="89">
        <v>-99</v>
      </c>
      <c r="CJ564" s="89">
        <v>-99</v>
      </c>
      <c r="CK564" s="89">
        <v>-99</v>
      </c>
      <c r="CL564" s="89">
        <v>-99</v>
      </c>
      <c r="CM564" s="89">
        <v>-99</v>
      </c>
      <c r="CN564" s="89">
        <v>-99</v>
      </c>
      <c r="CO564" s="89">
        <v>-99</v>
      </c>
      <c r="CP564" s="89">
        <v>-99</v>
      </c>
      <c r="CQ564" s="89">
        <v>-99</v>
      </c>
      <c r="CR564" s="89">
        <v>-99</v>
      </c>
      <c r="CS564" s="89">
        <v>-99</v>
      </c>
      <c r="CT564" s="89">
        <v>-99</v>
      </c>
      <c r="CU564" s="86">
        <v>-99</v>
      </c>
      <c r="CV564" s="86">
        <v>0.73419999999999996</v>
      </c>
      <c r="CW564" s="86">
        <v>79</v>
      </c>
      <c r="CX564" s="86">
        <v>2</v>
      </c>
      <c r="CY564" s="86">
        <v>0.24410000000000001</v>
      </c>
      <c r="CZ564" s="86">
        <v>64</v>
      </c>
      <c r="DA564" s="86">
        <v>2</v>
      </c>
      <c r="DB564" s="86">
        <v>-1.1299999999999999E-2</v>
      </c>
      <c r="DC564" s="86">
        <v>46</v>
      </c>
      <c r="DD564" s="86">
        <v>-99</v>
      </c>
      <c r="DE564" s="86">
        <v>-99</v>
      </c>
      <c r="DF564" s="86">
        <v>-99</v>
      </c>
      <c r="DG564" s="86">
        <v>-99</v>
      </c>
      <c r="DH564" s="86">
        <v>-99</v>
      </c>
    </row>
    <row r="565" spans="1:112" x14ac:dyDescent="0.2">
      <c r="A565" s="85">
        <f>IF(ISERROR(SEARCH('School Lookup'!$F$3,Data!J565)),A564,A564+1)</f>
        <v>0</v>
      </c>
      <c r="B565" s="85">
        <f>IF(I565='School Lookup'!$G$13,1,0)</f>
        <v>0</v>
      </c>
      <c r="C565" s="85">
        <f t="shared" si="8"/>
        <v>563</v>
      </c>
      <c r="D565" s="86" t="s">
        <v>6478</v>
      </c>
      <c r="E565" s="86" t="s">
        <v>6861</v>
      </c>
      <c r="F565" s="86" t="s">
        <v>1995</v>
      </c>
      <c r="G565" s="86" t="s">
        <v>3226</v>
      </c>
      <c r="H565" s="86" t="s">
        <v>2174</v>
      </c>
      <c r="I565" s="86" t="s">
        <v>5460</v>
      </c>
      <c r="J565" s="86" t="s">
        <v>2547</v>
      </c>
      <c r="K565" s="86" t="s">
        <v>26</v>
      </c>
      <c r="L565" s="86">
        <v>1</v>
      </c>
      <c r="M565" s="86">
        <v>1</v>
      </c>
      <c r="N565" s="89">
        <v>-0.10155434782608699</v>
      </c>
      <c r="O565" s="89">
        <v>-0.12556083950859401</v>
      </c>
      <c r="P565" s="89">
        <v>71.523799999999994</v>
      </c>
      <c r="Q565" s="89">
        <v>2.3004506083818699</v>
      </c>
      <c r="R565" s="89">
        <v>65.217395652173906</v>
      </c>
      <c r="S565" s="89">
        <v>1.08744488443664</v>
      </c>
      <c r="T565" s="89">
        <v>1.2337735928809901</v>
      </c>
      <c r="U565" s="89">
        <v>0.50364963503649596</v>
      </c>
      <c r="V565" s="89">
        <v>0.62138961977217799</v>
      </c>
      <c r="W565" s="89">
        <v>1</v>
      </c>
      <c r="X565" s="89">
        <v>-0.17530588235294101</v>
      </c>
      <c r="Y565" s="89">
        <v>-0.32365115892619201</v>
      </c>
      <c r="Z565" s="89">
        <v>55.5</v>
      </c>
      <c r="AA565" s="89">
        <v>0.70734432673554803</v>
      </c>
      <c r="AB565" s="89">
        <v>54.411743382352903</v>
      </c>
      <c r="AC565" s="89">
        <v>0.19184658390467799</v>
      </c>
      <c r="AD565" s="89">
        <v>0.22474707325947699</v>
      </c>
      <c r="AE565" s="89">
        <v>0.49635036496350399</v>
      </c>
      <c r="AF565" s="89">
        <v>0.11155329183682</v>
      </c>
      <c r="AG565" s="89">
        <v>-99</v>
      </c>
      <c r="AH565" s="89">
        <v>-99</v>
      </c>
      <c r="AI565" s="89">
        <v>-99</v>
      </c>
      <c r="AJ565" s="89">
        <v>-99</v>
      </c>
      <c r="AK565" s="89">
        <v>-99</v>
      </c>
      <c r="AL565" s="89">
        <v>-99</v>
      </c>
      <c r="AM565" s="89">
        <v>-99</v>
      </c>
      <c r="AN565" s="89">
        <v>-99</v>
      </c>
      <c r="AO565" s="89">
        <v>-99</v>
      </c>
      <c r="AP565" s="89">
        <v>-99</v>
      </c>
      <c r="AQ565" s="89">
        <v>-99</v>
      </c>
      <c r="AR565" s="89">
        <v>-99</v>
      </c>
      <c r="AS565" s="89">
        <v>-99</v>
      </c>
      <c r="AT565" s="89">
        <v>-99</v>
      </c>
      <c r="AU565" s="89">
        <v>-99</v>
      </c>
      <c r="AV565" s="89">
        <v>-99</v>
      </c>
      <c r="AW565" s="89">
        <v>-99</v>
      </c>
      <c r="AX565" s="89">
        <v>-99</v>
      </c>
      <c r="AY565" s="89">
        <v>-99</v>
      </c>
      <c r="AZ565" s="89">
        <v>-99</v>
      </c>
      <c r="BA565" s="89">
        <v>-99</v>
      </c>
      <c r="BB565" s="89">
        <v>-99</v>
      </c>
      <c r="BC565" s="89">
        <v>-99</v>
      </c>
      <c r="BD565" s="89">
        <v>-99</v>
      </c>
      <c r="BE565" s="89">
        <v>-99</v>
      </c>
      <c r="BF565" s="89">
        <v>-99</v>
      </c>
      <c r="BG565" s="89">
        <v>-99</v>
      </c>
      <c r="BH565" s="89">
        <v>-99</v>
      </c>
      <c r="BI565" s="89">
        <v>-99</v>
      </c>
      <c r="BJ565" s="89">
        <v>-99</v>
      </c>
      <c r="BK565" s="89">
        <v>-99</v>
      </c>
      <c r="BL565" s="89">
        <v>-99</v>
      </c>
      <c r="BM565" s="89">
        <v>-99</v>
      </c>
      <c r="BN565" s="89">
        <v>-99</v>
      </c>
      <c r="BO565" s="89">
        <v>-99</v>
      </c>
      <c r="BP565" s="89">
        <v>-99</v>
      </c>
      <c r="BQ565" s="89">
        <v>-99</v>
      </c>
      <c r="BR565" s="89">
        <v>-99</v>
      </c>
      <c r="BS565" s="89">
        <v>-99</v>
      </c>
      <c r="BT565" s="89">
        <v>-99</v>
      </c>
      <c r="BU565" s="89">
        <v>-99</v>
      </c>
      <c r="BV565" s="89">
        <v>-99</v>
      </c>
      <c r="BW565" s="89">
        <v>-99</v>
      </c>
      <c r="BX565" s="89">
        <v>-99</v>
      </c>
      <c r="BY565" s="89">
        <v>-99</v>
      </c>
      <c r="BZ565" s="89">
        <v>-99</v>
      </c>
      <c r="CA565" s="89">
        <v>-99</v>
      </c>
      <c r="CB565" s="89">
        <v>-99</v>
      </c>
      <c r="CC565" s="89">
        <v>-99</v>
      </c>
      <c r="CD565" s="89">
        <v>-99</v>
      </c>
      <c r="CE565" s="89">
        <v>-99</v>
      </c>
      <c r="CF565" s="89">
        <v>-99</v>
      </c>
      <c r="CG565" s="89">
        <v>-99</v>
      </c>
      <c r="CH565" s="89">
        <v>-99</v>
      </c>
      <c r="CI565" s="89">
        <v>-99</v>
      </c>
      <c r="CJ565" s="89">
        <v>-99</v>
      </c>
      <c r="CK565" s="89">
        <v>-99</v>
      </c>
      <c r="CL565" s="89">
        <v>-99</v>
      </c>
      <c r="CM565" s="89">
        <v>-99</v>
      </c>
      <c r="CN565" s="89">
        <v>-99</v>
      </c>
      <c r="CO565" s="89">
        <v>-99</v>
      </c>
      <c r="CP565" s="89">
        <v>-99</v>
      </c>
      <c r="CQ565" s="89">
        <v>-99</v>
      </c>
      <c r="CR565" s="89">
        <v>-99</v>
      </c>
      <c r="CS565" s="89">
        <v>-99</v>
      </c>
      <c r="CT565" s="89">
        <v>-99</v>
      </c>
      <c r="CU565" s="86">
        <v>-99</v>
      </c>
      <c r="CV565" s="86">
        <v>0.7329</v>
      </c>
      <c r="CW565" s="86">
        <v>79</v>
      </c>
      <c r="CX565" s="86">
        <v>2</v>
      </c>
      <c r="CY565" s="86">
        <v>1.1059000000000001</v>
      </c>
      <c r="CZ565" s="86">
        <v>89</v>
      </c>
      <c r="DA565" s="86">
        <v>2</v>
      </c>
      <c r="DB565" s="86">
        <v>1.5097</v>
      </c>
      <c r="DC565" s="86">
        <v>98</v>
      </c>
      <c r="DD565" s="86">
        <v>1</v>
      </c>
      <c r="DE565" s="86">
        <v>-99</v>
      </c>
      <c r="DF565" s="86">
        <v>1</v>
      </c>
      <c r="DG565" s="86">
        <v>1</v>
      </c>
      <c r="DH565" s="86">
        <v>-99</v>
      </c>
    </row>
    <row r="566" spans="1:112" x14ac:dyDescent="0.2">
      <c r="A566" s="85">
        <f>IF(ISERROR(SEARCH('School Lookup'!$F$3,Data!J566)),A565,A565+1)</f>
        <v>0</v>
      </c>
      <c r="B566" s="85">
        <f>IF(I566='School Lookup'!$G$13,1,0)</f>
        <v>0</v>
      </c>
      <c r="C566" s="85">
        <f t="shared" si="8"/>
        <v>564</v>
      </c>
      <c r="D566" s="86" t="s">
        <v>6478</v>
      </c>
      <c r="E566" s="86" t="s">
        <v>6760</v>
      </c>
      <c r="F566" s="86" t="s">
        <v>2767</v>
      </c>
      <c r="G566" s="86" t="s">
        <v>2841</v>
      </c>
      <c r="H566" s="86" t="s">
        <v>1446</v>
      </c>
      <c r="I566" s="86" t="s">
        <v>4028</v>
      </c>
      <c r="J566" s="86" t="s">
        <v>1777</v>
      </c>
      <c r="K566" s="86" t="s">
        <v>26</v>
      </c>
      <c r="L566" s="86">
        <v>1</v>
      </c>
      <c r="M566" s="86">
        <v>1</v>
      </c>
      <c r="N566" s="89">
        <v>0.231731343283582</v>
      </c>
      <c r="O566" s="89">
        <v>0.596168964637805</v>
      </c>
      <c r="P566" s="89">
        <v>58.203000000000003</v>
      </c>
      <c r="Q566" s="89">
        <v>0.88749454506022696</v>
      </c>
      <c r="R566" s="89">
        <v>53.482579104477601</v>
      </c>
      <c r="S566" s="89">
        <v>0.74183175484901598</v>
      </c>
      <c r="T566" s="89">
        <v>0.84161781730062601</v>
      </c>
      <c r="U566" s="89">
        <v>0.37153419593345699</v>
      </c>
      <c r="V566" s="89">
        <v>0.31268979903405902</v>
      </c>
      <c r="W566" s="89">
        <v>1</v>
      </c>
      <c r="X566" s="89">
        <v>0.21826865671641801</v>
      </c>
      <c r="Y566" s="89">
        <v>0.60288564469739303</v>
      </c>
      <c r="Z566" s="89">
        <v>56.2348</v>
      </c>
      <c r="AA566" s="89">
        <v>0.79897606128271503</v>
      </c>
      <c r="AB566" s="89">
        <v>53.980095522388098</v>
      </c>
      <c r="AC566" s="89">
        <v>0.70093085299005398</v>
      </c>
      <c r="AD566" s="89">
        <v>0.81750035933376197</v>
      </c>
      <c r="AE566" s="89">
        <v>0.37153419593345699</v>
      </c>
      <c r="AF566" s="89">
        <v>0.30372933868038099</v>
      </c>
      <c r="AG566" s="89">
        <v>1</v>
      </c>
      <c r="AH566" s="89">
        <v>0.214854814814815</v>
      </c>
      <c r="AI566" s="89">
        <v>0.51942421407918005</v>
      </c>
      <c r="AJ566" s="89">
        <v>-99</v>
      </c>
      <c r="AK566" s="89">
        <v>-99</v>
      </c>
      <c r="AL566" s="89">
        <v>57.037037777777797</v>
      </c>
      <c r="AM566" s="89">
        <v>0.51942421407918005</v>
      </c>
      <c r="AN566" s="89">
        <v>0.50247609515007197</v>
      </c>
      <c r="AO566" s="89">
        <v>0.124768946395564</v>
      </c>
      <c r="AP566" s="89">
        <v>6.2693412980831503E-2</v>
      </c>
      <c r="AQ566" s="89">
        <v>1</v>
      </c>
      <c r="AR566" s="89">
        <v>0.15356643356643401</v>
      </c>
      <c r="AS566" s="89">
        <v>0.41519909804256999</v>
      </c>
      <c r="AT566" s="89">
        <v>-99</v>
      </c>
      <c r="AU566" s="89">
        <v>-99</v>
      </c>
      <c r="AV566" s="89">
        <v>41.258776923076901</v>
      </c>
      <c r="AW566" s="89">
        <v>0.41519909804256999</v>
      </c>
      <c r="AX566" s="89">
        <v>0.39832064684400398</v>
      </c>
      <c r="AY566" s="89">
        <v>0.132162661737523</v>
      </c>
      <c r="AZ566" s="89">
        <v>5.2643116911915498E-2</v>
      </c>
      <c r="BA566" s="89">
        <v>-99</v>
      </c>
      <c r="BB566" s="89">
        <v>-99</v>
      </c>
      <c r="BC566" s="89">
        <v>-99</v>
      </c>
      <c r="BD566" s="89">
        <v>-99</v>
      </c>
      <c r="BE566" s="89">
        <v>-99</v>
      </c>
      <c r="BF566" s="89">
        <v>-99</v>
      </c>
      <c r="BG566" s="89">
        <v>-99</v>
      </c>
      <c r="BH566" s="89">
        <v>-99</v>
      </c>
      <c r="BI566" s="89">
        <v>-99</v>
      </c>
      <c r="BJ566" s="89">
        <v>-99</v>
      </c>
      <c r="BK566" s="89">
        <v>-99</v>
      </c>
      <c r="BL566" s="89">
        <v>-99</v>
      </c>
      <c r="BM566" s="89">
        <v>-99</v>
      </c>
      <c r="BN566" s="89">
        <v>-99</v>
      </c>
      <c r="BO566" s="89">
        <v>-99</v>
      </c>
      <c r="BP566" s="89">
        <v>-99</v>
      </c>
      <c r="BQ566" s="89">
        <v>-99</v>
      </c>
      <c r="BR566" s="89">
        <v>-99</v>
      </c>
      <c r="BS566" s="89">
        <v>-99</v>
      </c>
      <c r="BT566" s="89">
        <v>-99</v>
      </c>
      <c r="BU566" s="89">
        <v>-99</v>
      </c>
      <c r="BV566" s="89">
        <v>-99</v>
      </c>
      <c r="BW566" s="89">
        <v>-99</v>
      </c>
      <c r="BX566" s="89">
        <v>-99</v>
      </c>
      <c r="BY566" s="89">
        <v>-99</v>
      </c>
      <c r="BZ566" s="89">
        <v>-99</v>
      </c>
      <c r="CA566" s="89">
        <v>-99</v>
      </c>
      <c r="CB566" s="89">
        <v>-99</v>
      </c>
      <c r="CC566" s="89">
        <v>-99</v>
      </c>
      <c r="CD566" s="89">
        <v>-99</v>
      </c>
      <c r="CE566" s="89">
        <v>-99</v>
      </c>
      <c r="CF566" s="89">
        <v>-99</v>
      </c>
      <c r="CG566" s="89">
        <v>-99</v>
      </c>
      <c r="CH566" s="89">
        <v>-99</v>
      </c>
      <c r="CI566" s="89">
        <v>-99</v>
      </c>
      <c r="CJ566" s="89">
        <v>-99</v>
      </c>
      <c r="CK566" s="89">
        <v>-99</v>
      </c>
      <c r="CL566" s="89">
        <v>-99</v>
      </c>
      <c r="CM566" s="89">
        <v>-99</v>
      </c>
      <c r="CN566" s="89">
        <v>-99</v>
      </c>
      <c r="CO566" s="89">
        <v>-99</v>
      </c>
      <c r="CP566" s="89">
        <v>-99</v>
      </c>
      <c r="CQ566" s="89">
        <v>-99</v>
      </c>
      <c r="CR566" s="89">
        <v>-99</v>
      </c>
      <c r="CS566" s="89">
        <v>-99</v>
      </c>
      <c r="CT566" s="89">
        <v>-99</v>
      </c>
      <c r="CU566" s="86">
        <v>-99</v>
      </c>
      <c r="CV566" s="86">
        <v>0.73180000000000001</v>
      </c>
      <c r="CW566" s="86">
        <v>79</v>
      </c>
      <c r="CX566" s="86">
        <v>2</v>
      </c>
      <c r="CY566" s="86">
        <v>0.31369999999999998</v>
      </c>
      <c r="CZ566" s="86">
        <v>67</v>
      </c>
      <c r="DA566" s="86">
        <v>2</v>
      </c>
      <c r="DB566" s="86">
        <v>0.62660000000000005</v>
      </c>
      <c r="DC566" s="86">
        <v>78</v>
      </c>
      <c r="DD566" s="86">
        <v>-99</v>
      </c>
      <c r="DE566" s="86">
        <v>-99</v>
      </c>
      <c r="DF566" s="86">
        <v>-99</v>
      </c>
      <c r="DG566" s="86">
        <v>-99</v>
      </c>
      <c r="DH566" s="86">
        <v>-99</v>
      </c>
    </row>
    <row r="567" spans="1:112" x14ac:dyDescent="0.2">
      <c r="A567" s="85">
        <f>IF(ISERROR(SEARCH('School Lookup'!$F$3,Data!J567)),A566,A566+1)</f>
        <v>0</v>
      </c>
      <c r="B567" s="85">
        <f>IF(I567='School Lookup'!$G$13,1,0)</f>
        <v>0</v>
      </c>
      <c r="C567" s="85">
        <f t="shared" si="8"/>
        <v>565</v>
      </c>
      <c r="D567" s="86" t="s">
        <v>6478</v>
      </c>
      <c r="E567" s="86" t="s">
        <v>6760</v>
      </c>
      <c r="F567" s="86" t="s">
        <v>2767</v>
      </c>
      <c r="G567" s="86" t="s">
        <v>2823</v>
      </c>
      <c r="H567" s="86" t="s">
        <v>876</v>
      </c>
      <c r="I567" s="86" t="s">
        <v>3823</v>
      </c>
      <c r="J567" s="86" t="s">
        <v>1622</v>
      </c>
      <c r="K567" s="86" t="s">
        <v>36</v>
      </c>
      <c r="L567" s="86">
        <v>1</v>
      </c>
      <c r="M567" s="86">
        <v>-99</v>
      </c>
      <c r="N567" s="89">
        <v>-99</v>
      </c>
      <c r="O567" s="89">
        <v>-99</v>
      </c>
      <c r="P567" s="89">
        <v>-99</v>
      </c>
      <c r="Q567" s="89">
        <v>-99</v>
      </c>
      <c r="R567" s="89">
        <v>-99</v>
      </c>
      <c r="S567" s="89">
        <v>-99</v>
      </c>
      <c r="T567" s="89">
        <v>-99</v>
      </c>
      <c r="U567" s="89">
        <v>-99</v>
      </c>
      <c r="V567" s="89">
        <v>-99</v>
      </c>
      <c r="W567" s="89">
        <v>-99</v>
      </c>
      <c r="X567" s="89">
        <v>-99</v>
      </c>
      <c r="Y567" s="89">
        <v>-99</v>
      </c>
      <c r="Z567" s="89">
        <v>-99</v>
      </c>
      <c r="AA567" s="89">
        <v>-99</v>
      </c>
      <c r="AB567" s="89">
        <v>-99</v>
      </c>
      <c r="AC567" s="89">
        <v>-99</v>
      </c>
      <c r="AD567" s="89">
        <v>-99</v>
      </c>
      <c r="AE567" s="89">
        <v>-99</v>
      </c>
      <c r="AF567" s="89">
        <v>-99</v>
      </c>
      <c r="AG567" s="89">
        <v>-99</v>
      </c>
      <c r="AH567" s="89">
        <v>-99</v>
      </c>
      <c r="AI567" s="89">
        <v>-99</v>
      </c>
      <c r="AJ567" s="89">
        <v>-99</v>
      </c>
      <c r="AK567" s="89">
        <v>-99</v>
      </c>
      <c r="AL567" s="89">
        <v>-99</v>
      </c>
      <c r="AM567" s="89">
        <v>-99</v>
      </c>
      <c r="AN567" s="89">
        <v>-99</v>
      </c>
      <c r="AO567" s="89">
        <v>-99</v>
      </c>
      <c r="AP567" s="89">
        <v>-99</v>
      </c>
      <c r="AQ567" s="89">
        <v>-99</v>
      </c>
      <c r="AR567" s="89">
        <v>-99</v>
      </c>
      <c r="AS567" s="89">
        <v>-99</v>
      </c>
      <c r="AT567" s="89">
        <v>-99</v>
      </c>
      <c r="AU567" s="89">
        <v>-99</v>
      </c>
      <c r="AV567" s="89">
        <v>-99</v>
      </c>
      <c r="AW567" s="89">
        <v>-99</v>
      </c>
      <c r="AX567" s="89">
        <v>-99</v>
      </c>
      <c r="AY567" s="89">
        <v>-99</v>
      </c>
      <c r="AZ567" s="89">
        <v>-99</v>
      </c>
      <c r="BA567" s="89">
        <v>1</v>
      </c>
      <c r="BB567" s="89">
        <v>0.49856161616161598</v>
      </c>
      <c r="BC567" s="89">
        <v>1.3463975436625899</v>
      </c>
      <c r="BD567" s="89">
        <v>41.630400000000002</v>
      </c>
      <c r="BE567" s="89">
        <v>-0.666292399963204</v>
      </c>
      <c r="BF567" s="89">
        <v>53.535367676767699</v>
      </c>
      <c r="BG567" s="89">
        <v>0.34005257184969401</v>
      </c>
      <c r="BH567" s="89">
        <v>0.37404949610078603</v>
      </c>
      <c r="BI567" s="89">
        <v>0.24937027707808601</v>
      </c>
      <c r="BJ567" s="89">
        <v>9.3276826483571204E-2</v>
      </c>
      <c r="BK567" s="89">
        <v>1</v>
      </c>
      <c r="BL567" s="89">
        <v>0.37410101010100999</v>
      </c>
      <c r="BM567" s="89">
        <v>1.0921409099238699</v>
      </c>
      <c r="BN567" s="89">
        <v>51.326099999999997</v>
      </c>
      <c r="BO567" s="89">
        <v>0.299868966053013</v>
      </c>
      <c r="BP567" s="89">
        <v>58.585867676767698</v>
      </c>
      <c r="BQ567" s="89">
        <v>0.69600493798843899</v>
      </c>
      <c r="BR567" s="89">
        <v>0.74197938285072595</v>
      </c>
      <c r="BS567" s="89">
        <v>0.24937027707808601</v>
      </c>
      <c r="BT567" s="89">
        <v>0.185027604287713</v>
      </c>
      <c r="BU567" s="89">
        <v>1</v>
      </c>
      <c r="BV567" s="89">
        <v>0.50101457286432205</v>
      </c>
      <c r="BW567" s="89">
        <v>1.3111936282696199</v>
      </c>
      <c r="BX567" s="89">
        <v>50.994700000000002</v>
      </c>
      <c r="BY567" s="89">
        <v>0.194425029690239</v>
      </c>
      <c r="BZ567" s="89">
        <v>51.507516080401999</v>
      </c>
      <c r="CA567" s="89">
        <v>0.75280932897993103</v>
      </c>
      <c r="CB567" s="89">
        <v>0.80334464529678695</v>
      </c>
      <c r="CC567" s="89">
        <v>0.25062972292191399</v>
      </c>
      <c r="CD567" s="89">
        <v>0.20134204586153701</v>
      </c>
      <c r="CE567" s="89">
        <v>1</v>
      </c>
      <c r="CF567" s="89">
        <v>0.56932562814070398</v>
      </c>
      <c r="CG567" s="89">
        <v>1.5517625424420201</v>
      </c>
      <c r="CH567" s="89">
        <v>53.984499999999997</v>
      </c>
      <c r="CI567" s="89">
        <v>0.53503629030062205</v>
      </c>
      <c r="CJ567" s="89">
        <v>48.4924386934673</v>
      </c>
      <c r="CK567" s="89">
        <v>1.0433994163713201</v>
      </c>
      <c r="CL567" s="89">
        <v>1.1381702302918</v>
      </c>
      <c r="CM567" s="89">
        <v>0.25062972292191399</v>
      </c>
      <c r="CN567" s="89">
        <v>0.28525928945600598</v>
      </c>
      <c r="CO567" s="89">
        <v>96.29</v>
      </c>
      <c r="CP567" s="89">
        <v>0.67259999999999998</v>
      </c>
      <c r="CQ567" s="89">
        <v>0.96</v>
      </c>
      <c r="CR567" s="89">
        <v>-4.3999999999999997E-2</v>
      </c>
      <c r="CS567" s="89">
        <v>0.67259999999999998</v>
      </c>
      <c r="CT567" s="89">
        <v>0.4294</v>
      </c>
      <c r="CU567" s="86" t="s">
        <v>6986</v>
      </c>
      <c r="CV567" s="86">
        <v>0.73140000000000005</v>
      </c>
      <c r="CW567" s="86">
        <v>79</v>
      </c>
      <c r="CX567" s="86">
        <v>2</v>
      </c>
      <c r="CY567" s="86">
        <v>1.2E-2</v>
      </c>
      <c r="CZ567" s="86">
        <v>52</v>
      </c>
      <c r="DA567" s="86">
        <v>4</v>
      </c>
      <c r="DB567" s="86">
        <v>9.1399999999999995E-2</v>
      </c>
      <c r="DC567" s="86">
        <v>52</v>
      </c>
      <c r="DD567" s="86">
        <v>-99</v>
      </c>
      <c r="DE567" s="86">
        <v>-99</v>
      </c>
      <c r="DF567" s="86">
        <v>-99</v>
      </c>
      <c r="DG567" s="86">
        <v>-99</v>
      </c>
      <c r="DH567" s="86">
        <v>-99</v>
      </c>
    </row>
    <row r="568" spans="1:112" x14ac:dyDescent="0.2">
      <c r="A568" s="85">
        <f>IF(ISERROR(SEARCH('School Lookup'!$F$3,Data!J568)),A567,A567+1)</f>
        <v>0</v>
      </c>
      <c r="B568" s="85">
        <f>IF(I568='School Lookup'!$G$13,1,0)</f>
        <v>0</v>
      </c>
      <c r="C568" s="85">
        <f t="shared" si="8"/>
        <v>566</v>
      </c>
      <c r="D568" s="86" t="s">
        <v>6478</v>
      </c>
      <c r="E568" s="86" t="s">
        <v>6731</v>
      </c>
      <c r="F568" s="86" t="s">
        <v>2768</v>
      </c>
      <c r="G568" s="86" t="s">
        <v>2960</v>
      </c>
      <c r="H568" s="86" t="s">
        <v>593</v>
      </c>
      <c r="I568" s="86" t="s">
        <v>3925</v>
      </c>
      <c r="J568" s="86" t="s">
        <v>1225</v>
      </c>
      <c r="K568" s="86" t="s">
        <v>31</v>
      </c>
      <c r="L568" s="86">
        <v>1</v>
      </c>
      <c r="M568" s="86">
        <v>1</v>
      </c>
      <c r="N568" s="89">
        <v>0.30105135135135103</v>
      </c>
      <c r="O568" s="89">
        <v>0.74628136724231797</v>
      </c>
      <c r="P568" s="89">
        <v>65.040000000000006</v>
      </c>
      <c r="Q568" s="89">
        <v>1.6127047880584</v>
      </c>
      <c r="R568" s="89">
        <v>51.351348648648603</v>
      </c>
      <c r="S568" s="89">
        <v>1.17949307765036</v>
      </c>
      <c r="T568" s="89">
        <v>1.3382176301881601</v>
      </c>
      <c r="U568" s="89">
        <v>0.38144329896907198</v>
      </c>
      <c r="V568" s="89">
        <v>0.51045414759754704</v>
      </c>
      <c r="W568" s="89">
        <v>1</v>
      </c>
      <c r="X568" s="89">
        <v>0.12748000000000001</v>
      </c>
      <c r="Y568" s="89">
        <v>0.389154766683242</v>
      </c>
      <c r="Z568" s="89">
        <v>48.746000000000002</v>
      </c>
      <c r="AA568" s="89">
        <v>-0.13489946086865101</v>
      </c>
      <c r="AB568" s="89">
        <v>50.384613076923102</v>
      </c>
      <c r="AC568" s="89">
        <v>0.127127652907295</v>
      </c>
      <c r="AD568" s="89">
        <v>0.14939145661700001</v>
      </c>
      <c r="AE568" s="89">
        <v>0.382916053019146</v>
      </c>
      <c r="AF568" s="89">
        <v>5.7204386922562397E-2</v>
      </c>
      <c r="AG568" s="89">
        <v>1</v>
      </c>
      <c r="AH568" s="89">
        <v>0.400416883116883</v>
      </c>
      <c r="AI568" s="89">
        <v>0.91877168675604404</v>
      </c>
      <c r="AJ568" s="89">
        <v>56.4</v>
      </c>
      <c r="AK568" s="89">
        <v>0.76088290836282102</v>
      </c>
      <c r="AL568" s="89">
        <v>42.857146753246802</v>
      </c>
      <c r="AM568" s="89">
        <v>0.83982729755943297</v>
      </c>
      <c r="AN568" s="89">
        <v>0.83907344686511198</v>
      </c>
      <c r="AO568" s="89">
        <v>0.11340206185567001</v>
      </c>
      <c r="AP568" s="89">
        <v>9.5152658922847702E-2</v>
      </c>
      <c r="AQ568" s="89">
        <v>1</v>
      </c>
      <c r="AR568" s="89">
        <v>0.24683734939759</v>
      </c>
      <c r="AS568" s="89">
        <v>0.62485495351777298</v>
      </c>
      <c r="AT568" s="89">
        <v>53.333300000000001</v>
      </c>
      <c r="AU568" s="89">
        <v>0.50506648682000199</v>
      </c>
      <c r="AV568" s="89">
        <v>51.807263855421702</v>
      </c>
      <c r="AW568" s="89">
        <v>0.56496072016888699</v>
      </c>
      <c r="AX568" s="89">
        <v>0.55613869257290505</v>
      </c>
      <c r="AY568" s="89">
        <v>0.12223858615611199</v>
      </c>
      <c r="AZ568" s="89">
        <v>6.7981607486820403E-2</v>
      </c>
      <c r="BA568" s="89">
        <v>-99</v>
      </c>
      <c r="BB568" s="89">
        <v>-99</v>
      </c>
      <c r="BC568" s="89">
        <v>-99</v>
      </c>
      <c r="BD568" s="89">
        <v>-99</v>
      </c>
      <c r="BE568" s="89">
        <v>-99</v>
      </c>
      <c r="BF568" s="89">
        <v>-99</v>
      </c>
      <c r="BG568" s="89">
        <v>-99</v>
      </c>
      <c r="BH568" s="89">
        <v>-99</v>
      </c>
      <c r="BI568" s="89">
        <v>-99</v>
      </c>
      <c r="BJ568" s="89">
        <v>-99</v>
      </c>
      <c r="BK568" s="89">
        <v>-99</v>
      </c>
      <c r="BL568" s="89">
        <v>-99</v>
      </c>
      <c r="BM568" s="89">
        <v>-99</v>
      </c>
      <c r="BN568" s="89">
        <v>-99</v>
      </c>
      <c r="BO568" s="89">
        <v>-99</v>
      </c>
      <c r="BP568" s="89">
        <v>-99</v>
      </c>
      <c r="BQ568" s="89">
        <v>-99</v>
      </c>
      <c r="BR568" s="89">
        <v>-99</v>
      </c>
      <c r="BS568" s="89">
        <v>-99</v>
      </c>
      <c r="BT568" s="89">
        <v>-99</v>
      </c>
      <c r="BU568" s="89">
        <v>-99</v>
      </c>
      <c r="BV568" s="89">
        <v>-99</v>
      </c>
      <c r="BW568" s="89">
        <v>-99</v>
      </c>
      <c r="BX568" s="89">
        <v>-99</v>
      </c>
      <c r="BY568" s="89">
        <v>-99</v>
      </c>
      <c r="BZ568" s="89">
        <v>-99</v>
      </c>
      <c r="CA568" s="89">
        <v>-99</v>
      </c>
      <c r="CB568" s="89">
        <v>-99</v>
      </c>
      <c r="CC568" s="89">
        <v>-99</v>
      </c>
      <c r="CD568" s="89">
        <v>-99</v>
      </c>
      <c r="CE568" s="89">
        <v>-99</v>
      </c>
      <c r="CF568" s="89">
        <v>-99</v>
      </c>
      <c r="CG568" s="89">
        <v>-99</v>
      </c>
      <c r="CH568" s="89">
        <v>-99</v>
      </c>
      <c r="CI568" s="89">
        <v>-99</v>
      </c>
      <c r="CJ568" s="89">
        <v>-99</v>
      </c>
      <c r="CK568" s="89">
        <v>-99</v>
      </c>
      <c r="CL568" s="89">
        <v>-99</v>
      </c>
      <c r="CM568" s="89">
        <v>-99</v>
      </c>
      <c r="CN568" s="89">
        <v>-99</v>
      </c>
      <c r="CO568" s="89">
        <v>-99</v>
      </c>
      <c r="CP568" s="89">
        <v>-99</v>
      </c>
      <c r="CQ568" s="89">
        <v>-99</v>
      </c>
      <c r="CR568" s="89">
        <v>-99</v>
      </c>
      <c r="CS568" s="89">
        <v>-99</v>
      </c>
      <c r="CT568" s="89">
        <v>-99</v>
      </c>
      <c r="CU568" s="86">
        <v>-99</v>
      </c>
      <c r="CV568" s="86">
        <v>0.73080000000000001</v>
      </c>
      <c r="CW568" s="86">
        <v>79</v>
      </c>
      <c r="CX568" s="86">
        <v>2</v>
      </c>
      <c r="CY568" s="86">
        <v>1.84E-2</v>
      </c>
      <c r="CZ568" s="86">
        <v>53</v>
      </c>
      <c r="DA568" s="86">
        <v>4</v>
      </c>
      <c r="DB568" s="86">
        <v>0.71150000000000002</v>
      </c>
      <c r="DC568" s="86">
        <v>82</v>
      </c>
      <c r="DD568" s="86">
        <v>1</v>
      </c>
      <c r="DE568" s="86">
        <v>-99</v>
      </c>
      <c r="DF568" s="86">
        <v>-99</v>
      </c>
      <c r="DG568" s="86">
        <v>-99</v>
      </c>
      <c r="DH568" s="86">
        <v>1</v>
      </c>
    </row>
    <row r="569" spans="1:112" x14ac:dyDescent="0.2">
      <c r="A569" s="85">
        <f>IF(ISERROR(SEARCH('School Lookup'!$F$3,Data!J569)),A568,A568+1)</f>
        <v>0</v>
      </c>
      <c r="B569" s="85">
        <f>IF(I569='School Lookup'!$G$13,1,0)</f>
        <v>0</v>
      </c>
      <c r="C569" s="85">
        <f t="shared" si="8"/>
        <v>567</v>
      </c>
      <c r="D569" s="86" t="s">
        <v>6478</v>
      </c>
      <c r="E569" s="86" t="s">
        <v>6856</v>
      </c>
      <c r="F569" s="86" t="s">
        <v>2239</v>
      </c>
      <c r="G569" s="86" t="s">
        <v>2889</v>
      </c>
      <c r="H569" s="86" t="s">
        <v>2104</v>
      </c>
      <c r="I569" s="86" t="s">
        <v>3850</v>
      </c>
      <c r="J569" s="86" t="s">
        <v>6029</v>
      </c>
      <c r="K569" s="86" t="s">
        <v>6525</v>
      </c>
      <c r="L569" s="86">
        <v>1</v>
      </c>
      <c r="M569" s="86">
        <v>1</v>
      </c>
      <c r="N569" s="89">
        <v>0.25586468531468498</v>
      </c>
      <c r="O569" s="89">
        <v>0.64842969074193002</v>
      </c>
      <c r="P569" s="89">
        <v>56.420499999999997</v>
      </c>
      <c r="Q569" s="89">
        <v>0.69842225339074504</v>
      </c>
      <c r="R569" s="89">
        <v>46.853162587412598</v>
      </c>
      <c r="S569" s="89">
        <v>0.67342597206633703</v>
      </c>
      <c r="T569" s="89">
        <v>0.764000040356412</v>
      </c>
      <c r="U569" s="89">
        <v>0.40625</v>
      </c>
      <c r="V569" s="89">
        <v>0.31037501639479298</v>
      </c>
      <c r="W569" s="89">
        <v>1</v>
      </c>
      <c r="X569" s="89">
        <v>0.15305437062937099</v>
      </c>
      <c r="Y569" s="89">
        <v>0.44936088589423701</v>
      </c>
      <c r="Z569" s="89">
        <v>57.763800000000003</v>
      </c>
      <c r="AA569" s="89">
        <v>0.98964688616379604</v>
      </c>
      <c r="AB569" s="89">
        <v>48.9510402097902</v>
      </c>
      <c r="AC569" s="89">
        <v>0.71950388602901605</v>
      </c>
      <c r="AD569" s="89">
        <v>0.83912590746941795</v>
      </c>
      <c r="AE569" s="89">
        <v>0.40625</v>
      </c>
      <c r="AF569" s="89">
        <v>0.34089489990945099</v>
      </c>
      <c r="AG569" s="89">
        <v>1</v>
      </c>
      <c r="AH569" s="89">
        <v>0.28489696969696998</v>
      </c>
      <c r="AI569" s="89">
        <v>0.67016168854781499</v>
      </c>
      <c r="AJ569" s="89">
        <v>-99</v>
      </c>
      <c r="AK569" s="89">
        <v>-99</v>
      </c>
      <c r="AL569" s="89">
        <v>50.757592424242397</v>
      </c>
      <c r="AM569" s="89">
        <v>0.67016168854781499</v>
      </c>
      <c r="AN569" s="89">
        <v>0.66083235739085899</v>
      </c>
      <c r="AO569" s="89">
        <v>9.375E-2</v>
      </c>
      <c r="AP569" s="89">
        <v>6.19530335053931E-2</v>
      </c>
      <c r="AQ569" s="89">
        <v>1</v>
      </c>
      <c r="AR569" s="89">
        <v>6.08909090909091E-2</v>
      </c>
      <c r="AS569" s="89">
        <v>0.206881572773468</v>
      </c>
      <c r="AT569" s="89">
        <v>-99</v>
      </c>
      <c r="AU569" s="89">
        <v>-99</v>
      </c>
      <c r="AV569" s="89">
        <v>63.636390909090899</v>
      </c>
      <c r="AW569" s="89">
        <v>0.206881572773468</v>
      </c>
      <c r="AX569" s="89">
        <v>0.178796684280881</v>
      </c>
      <c r="AY569" s="89">
        <v>9.375E-2</v>
      </c>
      <c r="AZ569" s="89">
        <v>1.6762189151332599E-2</v>
      </c>
      <c r="BA569" s="89">
        <v>-99</v>
      </c>
      <c r="BB569" s="89">
        <v>-99</v>
      </c>
      <c r="BC569" s="89">
        <v>-99</v>
      </c>
      <c r="BD569" s="89">
        <v>-99</v>
      </c>
      <c r="BE569" s="89">
        <v>-99</v>
      </c>
      <c r="BF569" s="89">
        <v>-99</v>
      </c>
      <c r="BG569" s="89">
        <v>-99</v>
      </c>
      <c r="BH569" s="89">
        <v>-99</v>
      </c>
      <c r="BI569" s="89">
        <v>-99</v>
      </c>
      <c r="BJ569" s="89">
        <v>-99</v>
      </c>
      <c r="BK569" s="89">
        <v>-99</v>
      </c>
      <c r="BL569" s="89">
        <v>-99</v>
      </c>
      <c r="BM569" s="89">
        <v>-99</v>
      </c>
      <c r="BN569" s="89">
        <v>-99</v>
      </c>
      <c r="BO569" s="89">
        <v>-99</v>
      </c>
      <c r="BP569" s="89">
        <v>-99</v>
      </c>
      <c r="BQ569" s="89">
        <v>-99</v>
      </c>
      <c r="BR569" s="89">
        <v>-99</v>
      </c>
      <c r="BS569" s="89">
        <v>-99</v>
      </c>
      <c r="BT569" s="89">
        <v>-99</v>
      </c>
      <c r="BU569" s="89">
        <v>-99</v>
      </c>
      <c r="BV569" s="89">
        <v>-99</v>
      </c>
      <c r="BW569" s="89">
        <v>-99</v>
      </c>
      <c r="BX569" s="89">
        <v>-99</v>
      </c>
      <c r="BY569" s="89">
        <v>-99</v>
      </c>
      <c r="BZ569" s="89">
        <v>-99</v>
      </c>
      <c r="CA569" s="89">
        <v>-99</v>
      </c>
      <c r="CB569" s="89">
        <v>-99</v>
      </c>
      <c r="CC569" s="89">
        <v>-99</v>
      </c>
      <c r="CD569" s="89">
        <v>-99</v>
      </c>
      <c r="CE569" s="89">
        <v>-99</v>
      </c>
      <c r="CF569" s="89">
        <v>-99</v>
      </c>
      <c r="CG569" s="89">
        <v>-99</v>
      </c>
      <c r="CH569" s="89">
        <v>-99</v>
      </c>
      <c r="CI569" s="89">
        <v>-99</v>
      </c>
      <c r="CJ569" s="89">
        <v>-99</v>
      </c>
      <c r="CK569" s="89">
        <v>-99</v>
      </c>
      <c r="CL569" s="89">
        <v>-99</v>
      </c>
      <c r="CM569" s="89">
        <v>-99</v>
      </c>
      <c r="CN569" s="89">
        <v>-99</v>
      </c>
      <c r="CO569" s="89">
        <v>-99</v>
      </c>
      <c r="CP569" s="89">
        <v>-99</v>
      </c>
      <c r="CQ569" s="89">
        <v>-99</v>
      </c>
      <c r="CR569" s="89">
        <v>-99</v>
      </c>
      <c r="CS569" s="89">
        <v>-99</v>
      </c>
      <c r="CT569" s="89">
        <v>-99</v>
      </c>
      <c r="CU569" s="86">
        <v>-99</v>
      </c>
      <c r="CV569" s="86">
        <v>0.73</v>
      </c>
      <c r="CW569" s="86">
        <v>79</v>
      </c>
      <c r="CX569" s="86">
        <v>2</v>
      </c>
      <c r="CY569" s="86">
        <v>0.37009999999999998</v>
      </c>
      <c r="CZ569" s="86">
        <v>69</v>
      </c>
      <c r="DA569" s="86">
        <v>2</v>
      </c>
      <c r="DB569" s="86">
        <v>0.68579999999999997</v>
      </c>
      <c r="DC569" s="86">
        <v>81</v>
      </c>
      <c r="DD569" s="86">
        <v>-99</v>
      </c>
      <c r="DE569" s="86">
        <v>-99</v>
      </c>
      <c r="DF569" s="86">
        <v>-99</v>
      </c>
      <c r="DG569" s="86">
        <v>-99</v>
      </c>
      <c r="DH569" s="86">
        <v>-99</v>
      </c>
    </row>
    <row r="570" spans="1:112" x14ac:dyDescent="0.2">
      <c r="A570" s="85">
        <f>IF(ISERROR(SEARCH('School Lookup'!$F$3,Data!J570)),A569,A569+1)</f>
        <v>0</v>
      </c>
      <c r="B570" s="85">
        <f>IF(I570='School Lookup'!$G$13,1,0)</f>
        <v>0</v>
      </c>
      <c r="C570" s="85">
        <f t="shared" si="8"/>
        <v>568</v>
      </c>
      <c r="D570" s="86" t="s">
        <v>6478</v>
      </c>
      <c r="E570" s="86" t="s">
        <v>6480</v>
      </c>
      <c r="F570" s="86" t="s">
        <v>2738</v>
      </c>
      <c r="G570" s="86" t="s">
        <v>3000</v>
      </c>
      <c r="H570" s="86" t="s">
        <v>5984</v>
      </c>
      <c r="I570" s="86" t="s">
        <v>4606</v>
      </c>
      <c r="J570" s="86" t="s">
        <v>1660</v>
      </c>
      <c r="K570" s="86" t="s">
        <v>36</v>
      </c>
      <c r="L570" s="86">
        <v>1</v>
      </c>
      <c r="M570" s="86">
        <v>-99</v>
      </c>
      <c r="N570" s="89">
        <v>-99</v>
      </c>
      <c r="O570" s="89">
        <v>-99</v>
      </c>
      <c r="P570" s="89">
        <v>-99</v>
      </c>
      <c r="Q570" s="89">
        <v>-99</v>
      </c>
      <c r="R570" s="89">
        <v>-99</v>
      </c>
      <c r="S570" s="89">
        <v>-99</v>
      </c>
      <c r="T570" s="89">
        <v>-99</v>
      </c>
      <c r="U570" s="89">
        <v>-99</v>
      </c>
      <c r="V570" s="89">
        <v>-99</v>
      </c>
      <c r="W570" s="89">
        <v>-99</v>
      </c>
      <c r="X570" s="89">
        <v>-99</v>
      </c>
      <c r="Y570" s="89">
        <v>-99</v>
      </c>
      <c r="Z570" s="89">
        <v>-99</v>
      </c>
      <c r="AA570" s="89">
        <v>-99</v>
      </c>
      <c r="AB570" s="89">
        <v>-99</v>
      </c>
      <c r="AC570" s="89">
        <v>-99</v>
      </c>
      <c r="AD570" s="89">
        <v>-99</v>
      </c>
      <c r="AE570" s="89">
        <v>-99</v>
      </c>
      <c r="AF570" s="89">
        <v>-99</v>
      </c>
      <c r="AG570" s="89">
        <v>-99</v>
      </c>
      <c r="AH570" s="89">
        <v>-99</v>
      </c>
      <c r="AI570" s="89">
        <v>-99</v>
      </c>
      <c r="AJ570" s="89">
        <v>-99</v>
      </c>
      <c r="AK570" s="89">
        <v>-99</v>
      </c>
      <c r="AL570" s="89">
        <v>-99</v>
      </c>
      <c r="AM570" s="89">
        <v>-99</v>
      </c>
      <c r="AN570" s="89">
        <v>-99</v>
      </c>
      <c r="AO570" s="89">
        <v>-99</v>
      </c>
      <c r="AP570" s="89">
        <v>-99</v>
      </c>
      <c r="AQ570" s="89">
        <v>-99</v>
      </c>
      <c r="AR570" s="89">
        <v>-99</v>
      </c>
      <c r="AS570" s="89">
        <v>-99</v>
      </c>
      <c r="AT570" s="89">
        <v>-99</v>
      </c>
      <c r="AU570" s="89">
        <v>-99</v>
      </c>
      <c r="AV570" s="89">
        <v>-99</v>
      </c>
      <c r="AW570" s="89">
        <v>-99</v>
      </c>
      <c r="AX570" s="89">
        <v>-99</v>
      </c>
      <c r="AY570" s="89">
        <v>-99</v>
      </c>
      <c r="AZ570" s="89">
        <v>-99</v>
      </c>
      <c r="BA570" s="89">
        <v>1</v>
      </c>
      <c r="BB570" s="89">
        <v>0.22091262135922299</v>
      </c>
      <c r="BC570" s="89">
        <v>0.72160343777048397</v>
      </c>
      <c r="BD570" s="89">
        <v>59.893599999999999</v>
      </c>
      <c r="BE570" s="89">
        <v>1.1598970437006499</v>
      </c>
      <c r="BF570" s="89">
        <v>53.3980650485437</v>
      </c>
      <c r="BG570" s="89">
        <v>0.94075024073556601</v>
      </c>
      <c r="BH570" s="89">
        <v>1.0167735298079199</v>
      </c>
      <c r="BI570" s="89">
        <v>0.25</v>
      </c>
      <c r="BJ570" s="89">
        <v>0.25419338245197998</v>
      </c>
      <c r="BK570" s="89">
        <v>1</v>
      </c>
      <c r="BL570" s="89">
        <v>0.18054174757281499</v>
      </c>
      <c r="BM570" s="89">
        <v>0.62112022664626398</v>
      </c>
      <c r="BN570" s="89">
        <v>52.148899999999998</v>
      </c>
      <c r="BO570" s="89">
        <v>0.39225309162552702</v>
      </c>
      <c r="BP570" s="89">
        <v>61.1650776699029</v>
      </c>
      <c r="BQ570" s="89">
        <v>0.50668665913589594</v>
      </c>
      <c r="BR570" s="89">
        <v>0.54338587127004001</v>
      </c>
      <c r="BS570" s="89">
        <v>0.25</v>
      </c>
      <c r="BT570" s="89">
        <v>0.13584646781751</v>
      </c>
      <c r="BU570" s="89">
        <v>1</v>
      </c>
      <c r="BV570" s="89">
        <v>0.28912718446601898</v>
      </c>
      <c r="BW570" s="89">
        <v>0.82313065568173505</v>
      </c>
      <c r="BX570" s="89">
        <v>51.808500000000002</v>
      </c>
      <c r="BY570" s="89">
        <v>0.278386496500377</v>
      </c>
      <c r="BZ570" s="89">
        <v>60.1941941747573</v>
      </c>
      <c r="CA570" s="89">
        <v>0.55075857609105605</v>
      </c>
      <c r="CB570" s="89">
        <v>0.59037293541900004</v>
      </c>
      <c r="CC570" s="89">
        <v>0.25</v>
      </c>
      <c r="CD570" s="89">
        <v>0.14759323385475001</v>
      </c>
      <c r="CE570" s="89">
        <v>1</v>
      </c>
      <c r="CF570" s="89">
        <v>0.189944660194175</v>
      </c>
      <c r="CG570" s="89">
        <v>0.64215087042045205</v>
      </c>
      <c r="CH570" s="89">
        <v>58.714300000000001</v>
      </c>
      <c r="CI570" s="89">
        <v>1.0748305242953899</v>
      </c>
      <c r="CJ570" s="89">
        <v>50.485436893203897</v>
      </c>
      <c r="CK570" s="89">
        <v>0.85849069735792105</v>
      </c>
      <c r="CL570" s="89">
        <v>0.938087408584237</v>
      </c>
      <c r="CM570" s="89">
        <v>0.25</v>
      </c>
      <c r="CN570" s="89">
        <v>0.234521852146059</v>
      </c>
      <c r="CO570" s="89">
        <v>95.614999999999995</v>
      </c>
      <c r="CP570" s="89">
        <v>0.62160000000000004</v>
      </c>
      <c r="CQ570" s="89">
        <v>-5.27</v>
      </c>
      <c r="CR570" s="89">
        <v>-0.94310000000000005</v>
      </c>
      <c r="CS570" s="89">
        <v>0.62160000000000004</v>
      </c>
      <c r="CT570" s="89">
        <v>0.34549999999999997</v>
      </c>
      <c r="CU570" s="86" t="s">
        <v>6988</v>
      </c>
      <c r="CV570" s="86">
        <v>0.72950000000000004</v>
      </c>
      <c r="CW570" s="86">
        <v>79</v>
      </c>
      <c r="CX570" s="86">
        <v>2</v>
      </c>
      <c r="CY570" s="86">
        <v>0.96499999999999997</v>
      </c>
      <c r="CZ570" s="86">
        <v>86</v>
      </c>
      <c r="DA570" s="86">
        <v>4</v>
      </c>
      <c r="DB570" s="86">
        <v>0.72629999999999995</v>
      </c>
      <c r="DC570" s="86">
        <v>82</v>
      </c>
      <c r="DD570" s="86">
        <v>-99</v>
      </c>
      <c r="DE570" s="86">
        <v>-99</v>
      </c>
      <c r="DF570" s="86">
        <v>-99</v>
      </c>
      <c r="DG570" s="86">
        <v>-99</v>
      </c>
      <c r="DH570" s="86">
        <v>-99</v>
      </c>
    </row>
    <row r="571" spans="1:112" x14ac:dyDescent="0.2">
      <c r="A571" s="85">
        <f>IF(ISERROR(SEARCH('School Lookup'!$F$3,Data!J571)),A570,A570+1)</f>
        <v>0</v>
      </c>
      <c r="B571" s="85">
        <f>IF(I571='School Lookup'!$G$13,1,0)</f>
        <v>0</v>
      </c>
      <c r="C571" s="85">
        <f t="shared" si="8"/>
        <v>569</v>
      </c>
      <c r="D571" s="86" t="s">
        <v>6478</v>
      </c>
      <c r="E571" s="86" t="s">
        <v>6539</v>
      </c>
      <c r="F571" s="86" t="s">
        <v>2750</v>
      </c>
      <c r="G571" s="86" t="s">
        <v>2827</v>
      </c>
      <c r="H571" s="86" t="s">
        <v>266</v>
      </c>
      <c r="I571" s="86" t="s">
        <v>4182</v>
      </c>
      <c r="J571" s="86" t="s">
        <v>285</v>
      </c>
      <c r="K571" s="86" t="s">
        <v>36</v>
      </c>
      <c r="L571" s="86">
        <v>1</v>
      </c>
      <c r="M571" s="86">
        <v>-99</v>
      </c>
      <c r="N571" s="89">
        <v>-99</v>
      </c>
      <c r="O571" s="89">
        <v>-99</v>
      </c>
      <c r="P571" s="89">
        <v>-99</v>
      </c>
      <c r="Q571" s="89">
        <v>-99</v>
      </c>
      <c r="R571" s="89">
        <v>-99</v>
      </c>
      <c r="S571" s="89">
        <v>-99</v>
      </c>
      <c r="T571" s="89">
        <v>-99</v>
      </c>
      <c r="U571" s="89">
        <v>-99</v>
      </c>
      <c r="V571" s="89">
        <v>-99</v>
      </c>
      <c r="W571" s="89">
        <v>-99</v>
      </c>
      <c r="X571" s="89">
        <v>-99</v>
      </c>
      <c r="Y571" s="89">
        <v>-99</v>
      </c>
      <c r="Z571" s="89">
        <v>-99</v>
      </c>
      <c r="AA571" s="89">
        <v>-99</v>
      </c>
      <c r="AB571" s="89">
        <v>-99</v>
      </c>
      <c r="AC571" s="89">
        <v>-99</v>
      </c>
      <c r="AD571" s="89">
        <v>-99</v>
      </c>
      <c r="AE571" s="89">
        <v>-99</v>
      </c>
      <c r="AF571" s="89">
        <v>-99</v>
      </c>
      <c r="AG571" s="89">
        <v>-99</v>
      </c>
      <c r="AH571" s="89">
        <v>-99</v>
      </c>
      <c r="AI571" s="89">
        <v>-99</v>
      </c>
      <c r="AJ571" s="89">
        <v>-99</v>
      </c>
      <c r="AK571" s="89">
        <v>-99</v>
      </c>
      <c r="AL571" s="89">
        <v>-99</v>
      </c>
      <c r="AM571" s="89">
        <v>-99</v>
      </c>
      <c r="AN571" s="89">
        <v>-99</v>
      </c>
      <c r="AO571" s="89">
        <v>-99</v>
      </c>
      <c r="AP571" s="89">
        <v>-99</v>
      </c>
      <c r="AQ571" s="89">
        <v>-99</v>
      </c>
      <c r="AR571" s="89">
        <v>-99</v>
      </c>
      <c r="AS571" s="89">
        <v>-99</v>
      </c>
      <c r="AT571" s="89">
        <v>-99</v>
      </c>
      <c r="AU571" s="89">
        <v>-99</v>
      </c>
      <c r="AV571" s="89">
        <v>-99</v>
      </c>
      <c r="AW571" s="89">
        <v>-99</v>
      </c>
      <c r="AX571" s="89">
        <v>-99</v>
      </c>
      <c r="AY571" s="89">
        <v>-99</v>
      </c>
      <c r="AZ571" s="89">
        <v>-99</v>
      </c>
      <c r="BA571" s="89">
        <v>1</v>
      </c>
      <c r="BB571" s="89">
        <v>9.9688631984585704E-2</v>
      </c>
      <c r="BC571" s="89">
        <v>0.44881284435268198</v>
      </c>
      <c r="BD571" s="89">
        <v>48.180700000000002</v>
      </c>
      <c r="BE571" s="89">
        <v>-1.1309225446617201E-2</v>
      </c>
      <c r="BF571" s="89">
        <v>53.371862813102098</v>
      </c>
      <c r="BG571" s="89">
        <v>0.21875180945303299</v>
      </c>
      <c r="BH571" s="89">
        <v>0.24426221817787899</v>
      </c>
      <c r="BI571" s="89">
        <v>0.24951923076923099</v>
      </c>
      <c r="BJ571" s="89">
        <v>6.0948120785730399E-2</v>
      </c>
      <c r="BK571" s="89">
        <v>1</v>
      </c>
      <c r="BL571" s="89">
        <v>0.262771868978805</v>
      </c>
      <c r="BM571" s="89">
        <v>0.82122477067451805</v>
      </c>
      <c r="BN571" s="89">
        <v>49.344700000000003</v>
      </c>
      <c r="BO571" s="89">
        <v>7.7397033129606996E-2</v>
      </c>
      <c r="BP571" s="89">
        <v>54.527921194605</v>
      </c>
      <c r="BQ571" s="89">
        <v>0.44931090190206202</v>
      </c>
      <c r="BR571" s="89">
        <v>0.48319911498993001</v>
      </c>
      <c r="BS571" s="89">
        <v>0.24951923076923099</v>
      </c>
      <c r="BT571" s="89">
        <v>0.12056747148065999</v>
      </c>
      <c r="BU571" s="89">
        <v>1</v>
      </c>
      <c r="BV571" s="89">
        <v>0.39309193857965502</v>
      </c>
      <c r="BW571" s="89">
        <v>1.0626038367928601</v>
      </c>
      <c r="BX571" s="89">
        <v>60.049799999999998</v>
      </c>
      <c r="BY571" s="89">
        <v>1.12865884403342</v>
      </c>
      <c r="BZ571" s="89">
        <v>52.975059692898299</v>
      </c>
      <c r="CA571" s="89">
        <v>1.0956313404131399</v>
      </c>
      <c r="CB571" s="89">
        <v>1.1646963795258001</v>
      </c>
      <c r="CC571" s="89">
        <v>0.25048076923076901</v>
      </c>
      <c r="CD571" s="89">
        <v>0.29173404506391498</v>
      </c>
      <c r="CE571" s="89">
        <v>1</v>
      </c>
      <c r="CF571" s="89">
        <v>0.29035547024952002</v>
      </c>
      <c r="CG571" s="89">
        <v>0.88289790978262706</v>
      </c>
      <c r="CH571" s="89">
        <v>58.310200000000002</v>
      </c>
      <c r="CI571" s="89">
        <v>1.0287121154922101</v>
      </c>
      <c r="CJ571" s="89">
        <v>47.6007679462572</v>
      </c>
      <c r="CK571" s="89">
        <v>0.95580501263741802</v>
      </c>
      <c r="CL571" s="89">
        <v>1.04338759614462</v>
      </c>
      <c r="CM571" s="89">
        <v>0.25048076923076901</v>
      </c>
      <c r="CN571" s="89">
        <v>0.26134852768814798</v>
      </c>
      <c r="CO571" s="89">
        <v>98.24</v>
      </c>
      <c r="CP571" s="89">
        <v>0.81989999999999996</v>
      </c>
      <c r="CQ571" s="89">
        <v>1.06</v>
      </c>
      <c r="CR571" s="89">
        <v>-2.9600000000000001E-2</v>
      </c>
      <c r="CS571" s="89">
        <v>0.81989999999999996</v>
      </c>
      <c r="CT571" s="89">
        <v>0.67179999999999995</v>
      </c>
      <c r="CU571" s="86" t="s">
        <v>6988</v>
      </c>
      <c r="CV571" s="86">
        <v>0.72829999999999995</v>
      </c>
      <c r="CW571" s="86">
        <v>79</v>
      </c>
      <c r="CX571" s="86">
        <v>2</v>
      </c>
      <c r="CY571" s="86">
        <v>-0.37680000000000002</v>
      </c>
      <c r="CZ571" s="86">
        <v>33</v>
      </c>
      <c r="DA571" s="86">
        <v>4</v>
      </c>
      <c r="DB571" s="86">
        <v>0.55689999999999995</v>
      </c>
      <c r="DC571" s="86">
        <v>75</v>
      </c>
      <c r="DD571" s="86">
        <v>-99</v>
      </c>
      <c r="DE571" s="86">
        <v>-99</v>
      </c>
      <c r="DF571" s="86">
        <v>-99</v>
      </c>
      <c r="DG571" s="86">
        <v>-99</v>
      </c>
      <c r="DH571" s="86">
        <v>-99</v>
      </c>
    </row>
    <row r="572" spans="1:112" x14ac:dyDescent="0.2">
      <c r="A572" s="85">
        <f>IF(ISERROR(SEARCH('School Lookup'!$F$3,Data!J572)),A571,A571+1)</f>
        <v>0</v>
      </c>
      <c r="B572" s="85">
        <f>IF(I572='School Lookup'!$G$13,1,0)</f>
        <v>0</v>
      </c>
      <c r="C572" s="85">
        <f t="shared" si="8"/>
        <v>570</v>
      </c>
      <c r="D572" s="86" t="s">
        <v>6478</v>
      </c>
      <c r="E572" s="86" t="s">
        <v>6743</v>
      </c>
      <c r="F572" s="86" t="s">
        <v>2765</v>
      </c>
      <c r="G572" s="86" t="s">
        <v>2855</v>
      </c>
      <c r="H572" s="86" t="s">
        <v>1358</v>
      </c>
      <c r="I572" s="86" t="s">
        <v>3654</v>
      </c>
      <c r="J572" s="86" t="s">
        <v>1359</v>
      </c>
      <c r="K572" s="86" t="s">
        <v>26</v>
      </c>
      <c r="L572" s="86">
        <v>1</v>
      </c>
      <c r="M572" s="86">
        <v>1</v>
      </c>
      <c r="N572" s="89">
        <v>0.35125792507204601</v>
      </c>
      <c r="O572" s="89">
        <v>0.85500364841092502</v>
      </c>
      <c r="P572" s="89">
        <v>48.55</v>
      </c>
      <c r="Q572" s="89">
        <v>-0.13641279378157301</v>
      </c>
      <c r="R572" s="89">
        <v>51.873190201729102</v>
      </c>
      <c r="S572" s="89">
        <v>0.35929542731467601</v>
      </c>
      <c r="T572" s="89">
        <v>0.40756651146369999</v>
      </c>
      <c r="U572" s="89">
        <v>0.37717391304347803</v>
      </c>
      <c r="V572" s="89">
        <v>0.153723455954243</v>
      </c>
      <c r="W572" s="89">
        <v>1</v>
      </c>
      <c r="X572" s="89">
        <v>0.278846685878963</v>
      </c>
      <c r="Y572" s="89">
        <v>0.74549592035902401</v>
      </c>
      <c r="Z572" s="89">
        <v>56.666699999999999</v>
      </c>
      <c r="AA572" s="89">
        <v>0.85283526943584598</v>
      </c>
      <c r="AB572" s="89">
        <v>53.0259207492795</v>
      </c>
      <c r="AC572" s="89">
        <v>0.79916559489743499</v>
      </c>
      <c r="AD572" s="89">
        <v>0.931880177387999</v>
      </c>
      <c r="AE572" s="89">
        <v>0.37717391304347803</v>
      </c>
      <c r="AF572" s="89">
        <v>0.35148089299308199</v>
      </c>
      <c r="AG572" s="89">
        <v>1</v>
      </c>
      <c r="AH572" s="89">
        <v>0.48221694915254198</v>
      </c>
      <c r="AI572" s="89">
        <v>1.0948133203455399</v>
      </c>
      <c r="AJ572" s="89">
        <v>-99</v>
      </c>
      <c r="AK572" s="89">
        <v>-99</v>
      </c>
      <c r="AL572" s="89">
        <v>45.762722033898299</v>
      </c>
      <c r="AM572" s="89">
        <v>1.0948133203455399</v>
      </c>
      <c r="AN572" s="89">
        <v>1.1069473357861701</v>
      </c>
      <c r="AO572" s="89">
        <v>0.12826086956521701</v>
      </c>
      <c r="AP572" s="89">
        <v>0.14197802785083499</v>
      </c>
      <c r="AQ572" s="89">
        <v>1</v>
      </c>
      <c r="AR572" s="89">
        <v>0.27561388888888899</v>
      </c>
      <c r="AS572" s="89">
        <v>0.68953931895903897</v>
      </c>
      <c r="AT572" s="89">
        <v>-99</v>
      </c>
      <c r="AU572" s="89">
        <v>-99</v>
      </c>
      <c r="AV572" s="89">
        <v>51.851830555555601</v>
      </c>
      <c r="AW572" s="89">
        <v>0.68953931895903897</v>
      </c>
      <c r="AX572" s="89">
        <v>0.68741899470614098</v>
      </c>
      <c r="AY572" s="89">
        <v>0.11739130434782601</v>
      </c>
      <c r="AZ572" s="89">
        <v>8.0697012422025205E-2</v>
      </c>
      <c r="BA572" s="89">
        <v>-99</v>
      </c>
      <c r="BB572" s="89">
        <v>-99</v>
      </c>
      <c r="BC572" s="89">
        <v>-99</v>
      </c>
      <c r="BD572" s="89">
        <v>-99</v>
      </c>
      <c r="BE572" s="89">
        <v>-99</v>
      </c>
      <c r="BF572" s="89">
        <v>-99</v>
      </c>
      <c r="BG572" s="89">
        <v>-99</v>
      </c>
      <c r="BH572" s="89">
        <v>-99</v>
      </c>
      <c r="BI572" s="89">
        <v>-99</v>
      </c>
      <c r="BJ572" s="89">
        <v>-99</v>
      </c>
      <c r="BK572" s="89">
        <v>-99</v>
      </c>
      <c r="BL572" s="89">
        <v>-99</v>
      </c>
      <c r="BM572" s="89">
        <v>-99</v>
      </c>
      <c r="BN572" s="89">
        <v>-99</v>
      </c>
      <c r="BO572" s="89">
        <v>-99</v>
      </c>
      <c r="BP572" s="89">
        <v>-99</v>
      </c>
      <c r="BQ572" s="89">
        <v>-99</v>
      </c>
      <c r="BR572" s="89">
        <v>-99</v>
      </c>
      <c r="BS572" s="89">
        <v>-99</v>
      </c>
      <c r="BT572" s="89">
        <v>-99</v>
      </c>
      <c r="BU572" s="89">
        <v>-99</v>
      </c>
      <c r="BV572" s="89">
        <v>-99</v>
      </c>
      <c r="BW572" s="89">
        <v>-99</v>
      </c>
      <c r="BX572" s="89">
        <v>-99</v>
      </c>
      <c r="BY572" s="89">
        <v>-99</v>
      </c>
      <c r="BZ572" s="89">
        <v>-99</v>
      </c>
      <c r="CA572" s="89">
        <v>-99</v>
      </c>
      <c r="CB572" s="89">
        <v>-99</v>
      </c>
      <c r="CC572" s="89">
        <v>-99</v>
      </c>
      <c r="CD572" s="89">
        <v>-99</v>
      </c>
      <c r="CE572" s="89">
        <v>-99</v>
      </c>
      <c r="CF572" s="89">
        <v>-99</v>
      </c>
      <c r="CG572" s="89">
        <v>-99</v>
      </c>
      <c r="CH572" s="89">
        <v>-99</v>
      </c>
      <c r="CI572" s="89">
        <v>-99</v>
      </c>
      <c r="CJ572" s="89">
        <v>-99</v>
      </c>
      <c r="CK572" s="89">
        <v>-99</v>
      </c>
      <c r="CL572" s="89">
        <v>-99</v>
      </c>
      <c r="CM572" s="89">
        <v>-99</v>
      </c>
      <c r="CN572" s="89">
        <v>-99</v>
      </c>
      <c r="CO572" s="89">
        <v>-99</v>
      </c>
      <c r="CP572" s="89">
        <v>-99</v>
      </c>
      <c r="CQ572" s="89">
        <v>-99</v>
      </c>
      <c r="CR572" s="89">
        <v>-99</v>
      </c>
      <c r="CS572" s="89">
        <v>-99</v>
      </c>
      <c r="CT572" s="89">
        <v>-99</v>
      </c>
      <c r="CU572" s="86">
        <v>-99</v>
      </c>
      <c r="CV572" s="86">
        <v>0.72789999999999999</v>
      </c>
      <c r="CW572" s="86">
        <v>79</v>
      </c>
      <c r="CX572" s="86">
        <v>2</v>
      </c>
      <c r="CY572" s="86">
        <v>0.64459999999999995</v>
      </c>
      <c r="CZ572" s="86">
        <v>78</v>
      </c>
      <c r="DA572" s="86">
        <v>2</v>
      </c>
      <c r="DB572" s="86">
        <v>0.2702</v>
      </c>
      <c r="DC572" s="86">
        <v>62</v>
      </c>
      <c r="DD572" s="86">
        <v>-99</v>
      </c>
      <c r="DE572" s="86">
        <v>-99</v>
      </c>
      <c r="DF572" s="86">
        <v>-99</v>
      </c>
      <c r="DG572" s="86">
        <v>-99</v>
      </c>
      <c r="DH572" s="86">
        <v>-99</v>
      </c>
    </row>
    <row r="573" spans="1:112" x14ac:dyDescent="0.2">
      <c r="A573" s="85">
        <f>IF(ISERROR(SEARCH('School Lookup'!$F$3,Data!J573)),A572,A572+1)</f>
        <v>0</v>
      </c>
      <c r="B573" s="85">
        <f>IF(I573='School Lookup'!$G$13,1,0)</f>
        <v>0</v>
      </c>
      <c r="C573" s="85">
        <f t="shared" si="8"/>
        <v>571</v>
      </c>
      <c r="D573" s="86" t="s">
        <v>6478</v>
      </c>
      <c r="E573" s="86" t="s">
        <v>6680</v>
      </c>
      <c r="F573" s="86" t="s">
        <v>6126</v>
      </c>
      <c r="G573" s="86" t="s">
        <v>3228</v>
      </c>
      <c r="H573" s="86" t="s">
        <v>1976</v>
      </c>
      <c r="I573" s="86" t="s">
        <v>4783</v>
      </c>
      <c r="J573" s="86" t="s">
        <v>1977</v>
      </c>
      <c r="K573" s="86" t="s">
        <v>45</v>
      </c>
      <c r="L573" s="86">
        <v>1</v>
      </c>
      <c r="M573" s="86">
        <v>1</v>
      </c>
      <c r="N573" s="89">
        <v>0.1922632</v>
      </c>
      <c r="O573" s="89">
        <v>0.51070074298316304</v>
      </c>
      <c r="P573" s="89">
        <v>61.851500000000001</v>
      </c>
      <c r="Q573" s="89">
        <v>1.2744960912908601</v>
      </c>
      <c r="R573" s="89">
        <v>51.599995999999997</v>
      </c>
      <c r="S573" s="89">
        <v>0.89259841713701205</v>
      </c>
      <c r="T573" s="89">
        <v>1.0126877574147599</v>
      </c>
      <c r="U573" s="89">
        <v>0.37369207772795199</v>
      </c>
      <c r="V573" s="89">
        <v>0.378433392157981</v>
      </c>
      <c r="W573" s="89">
        <v>1</v>
      </c>
      <c r="X573" s="89">
        <v>0.2617736</v>
      </c>
      <c r="Y573" s="89">
        <v>0.705303171977256</v>
      </c>
      <c r="Z573" s="89">
        <v>52.366300000000003</v>
      </c>
      <c r="AA573" s="89">
        <v>0.31656266294886198</v>
      </c>
      <c r="AB573" s="89">
        <v>54.0000024</v>
      </c>
      <c r="AC573" s="89">
        <v>0.51093291746305902</v>
      </c>
      <c r="AD573" s="89">
        <v>0.59627588340702797</v>
      </c>
      <c r="AE573" s="89">
        <v>0.37369207772795199</v>
      </c>
      <c r="AF573" s="89">
        <v>0.22282357376944301</v>
      </c>
      <c r="AG573" s="89">
        <v>1</v>
      </c>
      <c r="AH573" s="89">
        <v>0.46055058823529399</v>
      </c>
      <c r="AI573" s="89">
        <v>1.04818522143729</v>
      </c>
      <c r="AJ573" s="89">
        <v>38.65</v>
      </c>
      <c r="AK573" s="89">
        <v>-0.97668218547729801</v>
      </c>
      <c r="AL573" s="89">
        <v>55.294144705882402</v>
      </c>
      <c r="AM573" s="89">
        <v>3.5751517979995498E-2</v>
      </c>
      <c r="AN573" s="89">
        <v>-5.6430741022224697E-3</v>
      </c>
      <c r="AO573" s="89">
        <v>0.12705530642750401</v>
      </c>
      <c r="AP573" s="89">
        <v>-7.1698250925098601E-4</v>
      </c>
      <c r="AQ573" s="89">
        <v>1</v>
      </c>
      <c r="AR573" s="89">
        <v>0.40781428571428602</v>
      </c>
      <c r="AS573" s="89">
        <v>0.98670148407344405</v>
      </c>
      <c r="AT573" s="89">
        <v>-99</v>
      </c>
      <c r="AU573" s="89">
        <v>-99</v>
      </c>
      <c r="AV573" s="89">
        <v>45.238128571428597</v>
      </c>
      <c r="AW573" s="89">
        <v>0.98670148407344405</v>
      </c>
      <c r="AX573" s="89">
        <v>1.0005669928185501</v>
      </c>
      <c r="AY573" s="89">
        <v>0.12556053811659201</v>
      </c>
      <c r="AZ573" s="89">
        <v>0.125631730039998</v>
      </c>
      <c r="BA573" s="89">
        <v>-99</v>
      </c>
      <c r="BB573" s="89">
        <v>-99</v>
      </c>
      <c r="BC573" s="89">
        <v>-99</v>
      </c>
      <c r="BD573" s="89">
        <v>-99</v>
      </c>
      <c r="BE573" s="89">
        <v>-99</v>
      </c>
      <c r="BF573" s="89">
        <v>-99</v>
      </c>
      <c r="BG573" s="89">
        <v>-99</v>
      </c>
      <c r="BH573" s="89">
        <v>-99</v>
      </c>
      <c r="BI573" s="89">
        <v>-99</v>
      </c>
      <c r="BJ573" s="89">
        <v>-99</v>
      </c>
      <c r="BK573" s="89">
        <v>-99</v>
      </c>
      <c r="BL573" s="89">
        <v>-99</v>
      </c>
      <c r="BM573" s="89">
        <v>-99</v>
      </c>
      <c r="BN573" s="89">
        <v>-99</v>
      </c>
      <c r="BO573" s="89">
        <v>-99</v>
      </c>
      <c r="BP573" s="89">
        <v>-99</v>
      </c>
      <c r="BQ573" s="89">
        <v>-99</v>
      </c>
      <c r="BR573" s="89">
        <v>-99</v>
      </c>
      <c r="BS573" s="89">
        <v>-99</v>
      </c>
      <c r="BT573" s="89">
        <v>-99</v>
      </c>
      <c r="BU573" s="89">
        <v>-99</v>
      </c>
      <c r="BV573" s="89">
        <v>-99</v>
      </c>
      <c r="BW573" s="89">
        <v>-99</v>
      </c>
      <c r="BX573" s="89">
        <v>-99</v>
      </c>
      <c r="BY573" s="89">
        <v>-99</v>
      </c>
      <c r="BZ573" s="89">
        <v>-99</v>
      </c>
      <c r="CA573" s="89">
        <v>-99</v>
      </c>
      <c r="CB573" s="89">
        <v>-99</v>
      </c>
      <c r="CC573" s="89">
        <v>-99</v>
      </c>
      <c r="CD573" s="89">
        <v>-99</v>
      </c>
      <c r="CE573" s="89">
        <v>-99</v>
      </c>
      <c r="CF573" s="89">
        <v>-99</v>
      </c>
      <c r="CG573" s="89">
        <v>-99</v>
      </c>
      <c r="CH573" s="89">
        <v>-99</v>
      </c>
      <c r="CI573" s="89">
        <v>-99</v>
      </c>
      <c r="CJ573" s="89">
        <v>-99</v>
      </c>
      <c r="CK573" s="89">
        <v>-99</v>
      </c>
      <c r="CL573" s="89">
        <v>-99</v>
      </c>
      <c r="CM573" s="89">
        <v>-99</v>
      </c>
      <c r="CN573" s="89">
        <v>-99</v>
      </c>
      <c r="CO573" s="89">
        <v>-99</v>
      </c>
      <c r="CP573" s="89">
        <v>-99</v>
      </c>
      <c r="CQ573" s="89">
        <v>-99</v>
      </c>
      <c r="CR573" s="89">
        <v>-99</v>
      </c>
      <c r="CS573" s="89">
        <v>-99</v>
      </c>
      <c r="CT573" s="89">
        <v>-99</v>
      </c>
      <c r="CU573" s="86">
        <v>-99</v>
      </c>
      <c r="CV573" s="86">
        <v>0.72619999999999996</v>
      </c>
      <c r="CW573" s="86">
        <v>78</v>
      </c>
      <c r="CX573" s="86">
        <v>2</v>
      </c>
      <c r="CY573" s="86">
        <v>0.8135</v>
      </c>
      <c r="CZ573" s="86">
        <v>83</v>
      </c>
      <c r="DA573" s="86">
        <v>3</v>
      </c>
      <c r="DB573" s="86">
        <v>0.47049999999999997</v>
      </c>
      <c r="DC573" s="86">
        <v>71</v>
      </c>
      <c r="DD573" s="86">
        <v>-99</v>
      </c>
      <c r="DE573" s="86">
        <v>-99</v>
      </c>
      <c r="DF573" s="86">
        <v>-99</v>
      </c>
      <c r="DG573" s="86">
        <v>-99</v>
      </c>
      <c r="DH573" s="86">
        <v>-99</v>
      </c>
    </row>
    <row r="574" spans="1:112" x14ac:dyDescent="0.2">
      <c r="A574" s="85">
        <f>IF(ISERROR(SEARCH('School Lookup'!$F$3,Data!J574)),A573,A573+1)</f>
        <v>0</v>
      </c>
      <c r="B574" s="85">
        <f>IF(I574='School Lookup'!$G$13,1,0)</f>
        <v>0</v>
      </c>
      <c r="C574" s="85">
        <f t="shared" si="8"/>
        <v>572</v>
      </c>
      <c r="D574" s="86" t="s">
        <v>6478</v>
      </c>
      <c r="E574" s="86" t="s">
        <v>6489</v>
      </c>
      <c r="F574" s="86" t="s">
        <v>2741</v>
      </c>
      <c r="G574" s="86" t="s">
        <v>2846</v>
      </c>
      <c r="H574" s="86" t="s">
        <v>380</v>
      </c>
      <c r="I574" s="86" t="s">
        <v>3933</v>
      </c>
      <c r="J574" s="86" t="s">
        <v>472</v>
      </c>
      <c r="K574" s="86" t="s">
        <v>862</v>
      </c>
      <c r="L574" s="86">
        <v>1</v>
      </c>
      <c r="M574" s="86">
        <v>1</v>
      </c>
      <c r="N574" s="89">
        <v>0.23657418761495999</v>
      </c>
      <c r="O574" s="89">
        <v>0.60665613880708802</v>
      </c>
      <c r="P574" s="89">
        <v>56.631799999999998</v>
      </c>
      <c r="Q574" s="89">
        <v>0.72083514272020399</v>
      </c>
      <c r="R574" s="89">
        <v>51.624773083997503</v>
      </c>
      <c r="S574" s="89">
        <v>0.66374564076364595</v>
      </c>
      <c r="T574" s="89">
        <v>0.75301608892374805</v>
      </c>
      <c r="U574" s="89">
        <v>0.37632671896631298</v>
      </c>
      <c r="V574" s="89">
        <v>0.28338007407351901</v>
      </c>
      <c r="W574" s="89">
        <v>1</v>
      </c>
      <c r="X574" s="89">
        <v>0.34852480097979199</v>
      </c>
      <c r="Y574" s="89">
        <v>0.90952923969084498</v>
      </c>
      <c r="Z574" s="89">
        <v>54.961100000000002</v>
      </c>
      <c r="AA574" s="89">
        <v>0.64014190192952103</v>
      </c>
      <c r="AB574" s="89">
        <v>51.439086772810803</v>
      </c>
      <c r="AC574" s="89">
        <v>0.77483557081018295</v>
      </c>
      <c r="AD574" s="89">
        <v>0.90355146522037399</v>
      </c>
      <c r="AE574" s="89">
        <v>0.376788186432857</v>
      </c>
      <c r="AF574" s="89">
        <v>0.34044751792913502</v>
      </c>
      <c r="AG574" s="89">
        <v>1</v>
      </c>
      <c r="AH574" s="89">
        <v>0.38221584699453598</v>
      </c>
      <c r="AI574" s="89">
        <v>0.879601301115981</v>
      </c>
      <c r="AJ574" s="89">
        <v>54.8446</v>
      </c>
      <c r="AK574" s="89">
        <v>0.60862326064682604</v>
      </c>
      <c r="AL574" s="89">
        <v>48.451689071038203</v>
      </c>
      <c r="AM574" s="89">
        <v>0.74411228088140302</v>
      </c>
      <c r="AN574" s="89">
        <v>0.73852066571445496</v>
      </c>
      <c r="AO574" s="89">
        <v>0.12667281956622101</v>
      </c>
      <c r="AP574" s="89">
        <v>9.3550495033972197E-2</v>
      </c>
      <c r="AQ574" s="89">
        <v>1</v>
      </c>
      <c r="AR574" s="89">
        <v>0.17520345489443401</v>
      </c>
      <c r="AS574" s="89">
        <v>0.463835140436202</v>
      </c>
      <c r="AT574" s="89">
        <v>46.221299999999999</v>
      </c>
      <c r="AU574" s="89">
        <v>-0.26792736819810198</v>
      </c>
      <c r="AV574" s="89">
        <v>49.712084644913602</v>
      </c>
      <c r="AW574" s="89">
        <v>9.7953886119049996E-2</v>
      </c>
      <c r="AX574" s="89">
        <v>6.4009234802865703E-2</v>
      </c>
      <c r="AY574" s="89">
        <v>0.12021227503461</v>
      </c>
      <c r="AZ574" s="89">
        <v>7.69469573887702E-3</v>
      </c>
      <c r="BA574" s="89">
        <v>-99</v>
      </c>
      <c r="BB574" s="89">
        <v>-99</v>
      </c>
      <c r="BC574" s="89">
        <v>-99</v>
      </c>
      <c r="BD574" s="89">
        <v>-99</v>
      </c>
      <c r="BE574" s="89">
        <v>-99</v>
      </c>
      <c r="BF574" s="89">
        <v>-99</v>
      </c>
      <c r="BG574" s="89">
        <v>-99</v>
      </c>
      <c r="BH574" s="89">
        <v>-99</v>
      </c>
      <c r="BI574" s="89">
        <v>-99</v>
      </c>
      <c r="BJ574" s="89">
        <v>-99</v>
      </c>
      <c r="BK574" s="89">
        <v>-99</v>
      </c>
      <c r="BL574" s="89">
        <v>-99</v>
      </c>
      <c r="BM574" s="89">
        <v>-99</v>
      </c>
      <c r="BN574" s="89">
        <v>-99</v>
      </c>
      <c r="BO574" s="89">
        <v>-99</v>
      </c>
      <c r="BP574" s="89">
        <v>-99</v>
      </c>
      <c r="BQ574" s="89">
        <v>-99</v>
      </c>
      <c r="BR574" s="89">
        <v>-99</v>
      </c>
      <c r="BS574" s="89">
        <v>-99</v>
      </c>
      <c r="BT574" s="89">
        <v>-99</v>
      </c>
      <c r="BU574" s="89">
        <v>-99</v>
      </c>
      <c r="BV574" s="89">
        <v>-99</v>
      </c>
      <c r="BW574" s="89">
        <v>-99</v>
      </c>
      <c r="BX574" s="89">
        <v>-99</v>
      </c>
      <c r="BY574" s="89">
        <v>-99</v>
      </c>
      <c r="BZ574" s="89">
        <v>-99</v>
      </c>
      <c r="CA574" s="89">
        <v>-99</v>
      </c>
      <c r="CB574" s="89">
        <v>-99</v>
      </c>
      <c r="CC574" s="89">
        <v>-99</v>
      </c>
      <c r="CD574" s="89">
        <v>-99</v>
      </c>
      <c r="CE574" s="89">
        <v>-99</v>
      </c>
      <c r="CF574" s="89">
        <v>-99</v>
      </c>
      <c r="CG574" s="89">
        <v>-99</v>
      </c>
      <c r="CH574" s="89">
        <v>-99</v>
      </c>
      <c r="CI574" s="89">
        <v>-99</v>
      </c>
      <c r="CJ574" s="89">
        <v>-99</v>
      </c>
      <c r="CK574" s="89">
        <v>-99</v>
      </c>
      <c r="CL574" s="89">
        <v>-99</v>
      </c>
      <c r="CM574" s="89">
        <v>-99</v>
      </c>
      <c r="CN574" s="89">
        <v>-99</v>
      </c>
      <c r="CO574" s="89">
        <v>-99</v>
      </c>
      <c r="CP574" s="89">
        <v>-99</v>
      </c>
      <c r="CQ574" s="89">
        <v>-99</v>
      </c>
      <c r="CR574" s="89">
        <v>-99</v>
      </c>
      <c r="CS574" s="89">
        <v>-99</v>
      </c>
      <c r="CT574" s="89">
        <v>-99</v>
      </c>
      <c r="CU574" s="86">
        <v>-99</v>
      </c>
      <c r="CV574" s="86">
        <v>0.72509999999999997</v>
      </c>
      <c r="CW574" s="86">
        <v>78</v>
      </c>
      <c r="CX574" s="86">
        <v>2</v>
      </c>
      <c r="CY574" s="86">
        <v>-0.90939999999999999</v>
      </c>
      <c r="CZ574" s="86">
        <v>14</v>
      </c>
      <c r="DA574" s="86">
        <v>4</v>
      </c>
      <c r="DB574" s="86">
        <v>0.55740000000000001</v>
      </c>
      <c r="DC574" s="86">
        <v>75</v>
      </c>
      <c r="DD574" s="86">
        <v>-99</v>
      </c>
      <c r="DE574" s="86">
        <v>-99</v>
      </c>
      <c r="DF574" s="86">
        <v>-99</v>
      </c>
      <c r="DG574" s="86">
        <v>-99</v>
      </c>
      <c r="DH574" s="86">
        <v>-99</v>
      </c>
    </row>
    <row r="575" spans="1:112" x14ac:dyDescent="0.2">
      <c r="A575" s="85">
        <f>IF(ISERROR(SEARCH('School Lookup'!$F$3,Data!J575)),A574,A574+1)</f>
        <v>0</v>
      </c>
      <c r="B575" s="85">
        <f>IF(I575='School Lookup'!$G$13,1,0)</f>
        <v>0</v>
      </c>
      <c r="C575" s="85">
        <f t="shared" si="8"/>
        <v>573</v>
      </c>
      <c r="D575" s="86" t="s">
        <v>6478</v>
      </c>
      <c r="E575" s="86" t="s">
        <v>6790</v>
      </c>
      <c r="F575" s="86" t="s">
        <v>2774</v>
      </c>
      <c r="G575" s="86" t="s">
        <v>3262</v>
      </c>
      <c r="H575" s="86" t="s">
        <v>2552</v>
      </c>
      <c r="I575" s="86" t="s">
        <v>4918</v>
      </c>
      <c r="J575" s="86" t="s">
        <v>2552</v>
      </c>
      <c r="K575" s="86" t="s">
        <v>72</v>
      </c>
      <c r="L575" s="86">
        <v>1</v>
      </c>
      <c r="M575" s="86">
        <v>1</v>
      </c>
      <c r="N575" s="89">
        <v>0.25043271889400898</v>
      </c>
      <c r="O575" s="89">
        <v>0.63666677332452903</v>
      </c>
      <c r="P575" s="89">
        <v>55.064900000000002</v>
      </c>
      <c r="Q575" s="89">
        <v>0.55463184745125005</v>
      </c>
      <c r="R575" s="89">
        <v>47.926243778801798</v>
      </c>
      <c r="S575" s="89">
        <v>0.59564931038789004</v>
      </c>
      <c r="T575" s="89">
        <v>0.67574943738031601</v>
      </c>
      <c r="U575" s="89">
        <v>0.37564916330063503</v>
      </c>
      <c r="V575" s="89">
        <v>0.25384471075279103</v>
      </c>
      <c r="W575" s="89">
        <v>1</v>
      </c>
      <c r="X575" s="89">
        <v>0.17770996932515301</v>
      </c>
      <c r="Y575" s="89">
        <v>0.50740407044838398</v>
      </c>
      <c r="Z575" s="89">
        <v>53.658999999999999</v>
      </c>
      <c r="AA575" s="89">
        <v>0.47776617853013897</v>
      </c>
      <c r="AB575" s="89">
        <v>49.233150306748499</v>
      </c>
      <c r="AC575" s="89">
        <v>0.49258512448926101</v>
      </c>
      <c r="AD575" s="89">
        <v>0.57491259399137096</v>
      </c>
      <c r="AE575" s="89">
        <v>0.376226197345643</v>
      </c>
      <c r="AF575" s="89">
        <v>0.21629717904349299</v>
      </c>
      <c r="AG575" s="89">
        <v>1</v>
      </c>
      <c r="AH575" s="89">
        <v>0.103675238095238</v>
      </c>
      <c r="AI575" s="89">
        <v>0.28015503917447498</v>
      </c>
      <c r="AJ575" s="89">
        <v>69.638300000000001</v>
      </c>
      <c r="AK575" s="89">
        <v>2.0567932171957</v>
      </c>
      <c r="AL575" s="89">
        <v>51.904751428571402</v>
      </c>
      <c r="AM575" s="89">
        <v>1.1684741281850901</v>
      </c>
      <c r="AN575" s="89">
        <v>1.1843312129157799</v>
      </c>
      <c r="AO575" s="89">
        <v>0.121177149451818</v>
      </c>
      <c r="AP575" s="89">
        <v>0.14351388038794799</v>
      </c>
      <c r="AQ575" s="89">
        <v>1</v>
      </c>
      <c r="AR575" s="89">
        <v>0.151230454545455</v>
      </c>
      <c r="AS575" s="89">
        <v>0.40994824706023297</v>
      </c>
      <c r="AT575" s="89">
        <v>60.866700000000002</v>
      </c>
      <c r="AU575" s="89">
        <v>1.3238617493893801</v>
      </c>
      <c r="AV575" s="89">
        <v>50.454545909090903</v>
      </c>
      <c r="AW575" s="89">
        <v>0.86690499822480405</v>
      </c>
      <c r="AX575" s="89">
        <v>0.87432605730120505</v>
      </c>
      <c r="AY575" s="89">
        <v>0.12694748990190399</v>
      </c>
      <c r="AZ575" s="89">
        <v>0.110993498330216</v>
      </c>
      <c r="BA575" s="89">
        <v>-99</v>
      </c>
      <c r="BB575" s="89">
        <v>-99</v>
      </c>
      <c r="BC575" s="89">
        <v>-99</v>
      </c>
      <c r="BD575" s="89">
        <v>-99</v>
      </c>
      <c r="BE575" s="89">
        <v>-99</v>
      </c>
      <c r="BF575" s="89">
        <v>-99</v>
      </c>
      <c r="BG575" s="89">
        <v>-99</v>
      </c>
      <c r="BH575" s="89">
        <v>-99</v>
      </c>
      <c r="BI575" s="89">
        <v>-99</v>
      </c>
      <c r="BJ575" s="89">
        <v>-99</v>
      </c>
      <c r="BK575" s="89">
        <v>-99</v>
      </c>
      <c r="BL575" s="89">
        <v>-99</v>
      </c>
      <c r="BM575" s="89">
        <v>-99</v>
      </c>
      <c r="BN575" s="89">
        <v>-99</v>
      </c>
      <c r="BO575" s="89">
        <v>-99</v>
      </c>
      <c r="BP575" s="89">
        <v>-99</v>
      </c>
      <c r="BQ575" s="89">
        <v>-99</v>
      </c>
      <c r="BR575" s="89">
        <v>-99</v>
      </c>
      <c r="BS575" s="89">
        <v>-99</v>
      </c>
      <c r="BT575" s="89">
        <v>-99</v>
      </c>
      <c r="BU575" s="89">
        <v>-99</v>
      </c>
      <c r="BV575" s="89">
        <v>-99</v>
      </c>
      <c r="BW575" s="89">
        <v>-99</v>
      </c>
      <c r="BX575" s="89">
        <v>-99</v>
      </c>
      <c r="BY575" s="89">
        <v>-99</v>
      </c>
      <c r="BZ575" s="89">
        <v>-99</v>
      </c>
      <c r="CA575" s="89">
        <v>-99</v>
      </c>
      <c r="CB575" s="89">
        <v>-99</v>
      </c>
      <c r="CC575" s="89">
        <v>-99</v>
      </c>
      <c r="CD575" s="89">
        <v>-99</v>
      </c>
      <c r="CE575" s="89">
        <v>-99</v>
      </c>
      <c r="CF575" s="89">
        <v>-99</v>
      </c>
      <c r="CG575" s="89">
        <v>-99</v>
      </c>
      <c r="CH575" s="89">
        <v>-99</v>
      </c>
      <c r="CI575" s="89">
        <v>-99</v>
      </c>
      <c r="CJ575" s="89">
        <v>-99</v>
      </c>
      <c r="CK575" s="89">
        <v>-99</v>
      </c>
      <c r="CL575" s="89">
        <v>-99</v>
      </c>
      <c r="CM575" s="89">
        <v>-99</v>
      </c>
      <c r="CN575" s="89">
        <v>-99</v>
      </c>
      <c r="CO575" s="89">
        <v>-99</v>
      </c>
      <c r="CP575" s="89">
        <v>-99</v>
      </c>
      <c r="CQ575" s="89">
        <v>-99</v>
      </c>
      <c r="CR575" s="89">
        <v>-99</v>
      </c>
      <c r="CS575" s="89">
        <v>-99</v>
      </c>
      <c r="CT575" s="89">
        <v>-99</v>
      </c>
      <c r="CU575" s="86">
        <v>-99</v>
      </c>
      <c r="CV575" s="86">
        <v>0.72460000000000002</v>
      </c>
      <c r="CW575" s="86">
        <v>78</v>
      </c>
      <c r="CX575" s="86">
        <v>2</v>
      </c>
      <c r="CY575" s="86">
        <v>-1.5036</v>
      </c>
      <c r="CZ575" s="86">
        <v>4</v>
      </c>
      <c r="DA575" s="86">
        <v>4</v>
      </c>
      <c r="DB575" s="86">
        <v>0.8054</v>
      </c>
      <c r="DC575" s="86">
        <v>85</v>
      </c>
      <c r="DD575" s="86">
        <v>-99</v>
      </c>
      <c r="DE575" s="86">
        <v>-99</v>
      </c>
      <c r="DF575" s="86">
        <v>-99</v>
      </c>
      <c r="DG575" s="86">
        <v>-99</v>
      </c>
      <c r="DH575" s="86">
        <v>-99</v>
      </c>
    </row>
    <row r="576" spans="1:112" x14ac:dyDescent="0.2">
      <c r="A576" s="85">
        <f>IF(ISERROR(SEARCH('School Lookup'!$F$3,Data!J576)),A575,A575+1)</f>
        <v>0</v>
      </c>
      <c r="B576" s="85">
        <f>IF(I576='School Lookup'!$G$13,1,0)</f>
        <v>0</v>
      </c>
      <c r="C576" s="85">
        <f t="shared" si="8"/>
        <v>574</v>
      </c>
      <c r="D576" s="86" t="s">
        <v>6478</v>
      </c>
      <c r="E576" s="86" t="s">
        <v>6637</v>
      </c>
      <c r="F576" s="86" t="s">
        <v>1091</v>
      </c>
      <c r="G576" s="86" t="s">
        <v>2864</v>
      </c>
      <c r="H576" s="86" t="s">
        <v>1086</v>
      </c>
      <c r="I576" s="86" t="s">
        <v>3865</v>
      </c>
      <c r="J576" s="86" t="s">
        <v>1134</v>
      </c>
      <c r="K576" s="86" t="s">
        <v>36</v>
      </c>
      <c r="L576" s="86">
        <v>1</v>
      </c>
      <c r="M576" s="86">
        <v>-99</v>
      </c>
      <c r="N576" s="89">
        <v>-99</v>
      </c>
      <c r="O576" s="89">
        <v>-99</v>
      </c>
      <c r="P576" s="89">
        <v>-99</v>
      </c>
      <c r="Q576" s="89">
        <v>-99</v>
      </c>
      <c r="R576" s="89">
        <v>-99</v>
      </c>
      <c r="S576" s="89">
        <v>-99</v>
      </c>
      <c r="T576" s="89">
        <v>-99</v>
      </c>
      <c r="U576" s="89">
        <v>-99</v>
      </c>
      <c r="V576" s="89">
        <v>-99</v>
      </c>
      <c r="W576" s="89">
        <v>-99</v>
      </c>
      <c r="X576" s="89">
        <v>-99</v>
      </c>
      <c r="Y576" s="89">
        <v>-99</v>
      </c>
      <c r="Z576" s="89">
        <v>-99</v>
      </c>
      <c r="AA576" s="89">
        <v>-99</v>
      </c>
      <c r="AB576" s="89">
        <v>-99</v>
      </c>
      <c r="AC576" s="89">
        <v>-99</v>
      </c>
      <c r="AD576" s="89">
        <v>-99</v>
      </c>
      <c r="AE576" s="89">
        <v>-99</v>
      </c>
      <c r="AF576" s="89">
        <v>-99</v>
      </c>
      <c r="AG576" s="89">
        <v>-99</v>
      </c>
      <c r="AH576" s="89">
        <v>-99</v>
      </c>
      <c r="AI576" s="89">
        <v>-99</v>
      </c>
      <c r="AJ576" s="89">
        <v>-99</v>
      </c>
      <c r="AK576" s="89">
        <v>-99</v>
      </c>
      <c r="AL576" s="89">
        <v>-99</v>
      </c>
      <c r="AM576" s="89">
        <v>-99</v>
      </c>
      <c r="AN576" s="89">
        <v>-99</v>
      </c>
      <c r="AO576" s="89">
        <v>-99</v>
      </c>
      <c r="AP576" s="89">
        <v>-99</v>
      </c>
      <c r="AQ576" s="89">
        <v>-99</v>
      </c>
      <c r="AR576" s="89">
        <v>-99</v>
      </c>
      <c r="AS576" s="89">
        <v>-99</v>
      </c>
      <c r="AT576" s="89">
        <v>-99</v>
      </c>
      <c r="AU576" s="89">
        <v>-99</v>
      </c>
      <c r="AV576" s="89">
        <v>-99</v>
      </c>
      <c r="AW576" s="89">
        <v>-99</v>
      </c>
      <c r="AX576" s="89">
        <v>-99</v>
      </c>
      <c r="AY576" s="89">
        <v>-99</v>
      </c>
      <c r="AZ576" s="89">
        <v>-99</v>
      </c>
      <c r="BA576" s="89">
        <v>1</v>
      </c>
      <c r="BB576" s="89">
        <v>-4.8659562841530002E-2</v>
      </c>
      <c r="BC576" s="89">
        <v>0.11498459544056901</v>
      </c>
      <c r="BD576" s="89">
        <v>52.702399999999997</v>
      </c>
      <c r="BE576" s="89">
        <v>0.44082845072266502</v>
      </c>
      <c r="BF576" s="89">
        <v>55.1912393442623</v>
      </c>
      <c r="BG576" s="89">
        <v>0.27790652308161701</v>
      </c>
      <c r="BH576" s="89">
        <v>0.30755554879238101</v>
      </c>
      <c r="BI576" s="89">
        <v>0.25</v>
      </c>
      <c r="BJ576" s="89">
        <v>7.6888887198095196E-2</v>
      </c>
      <c r="BK576" s="89">
        <v>1</v>
      </c>
      <c r="BL576" s="89">
        <v>0.13189999999999999</v>
      </c>
      <c r="BM576" s="89">
        <v>0.50275198697482604</v>
      </c>
      <c r="BN576" s="89">
        <v>60.5732</v>
      </c>
      <c r="BO576" s="89">
        <v>1.33813494512641</v>
      </c>
      <c r="BP576" s="89">
        <v>60.988999999999997</v>
      </c>
      <c r="BQ576" s="89">
        <v>0.92044346605062</v>
      </c>
      <c r="BR576" s="89">
        <v>0.977413783015463</v>
      </c>
      <c r="BS576" s="89">
        <v>0.24863387978142101</v>
      </c>
      <c r="BT576" s="89">
        <v>0.24301818102296999</v>
      </c>
      <c r="BU576" s="89">
        <v>1</v>
      </c>
      <c r="BV576" s="89">
        <v>0.23519999999999999</v>
      </c>
      <c r="BW576" s="89">
        <v>0.69891438140161999</v>
      </c>
      <c r="BX576" s="89">
        <v>56.729399999999998</v>
      </c>
      <c r="BY576" s="89">
        <v>0.78608615492506295</v>
      </c>
      <c r="BZ576" s="89">
        <v>51.630400000000002</v>
      </c>
      <c r="CA576" s="89">
        <v>0.74250026816334103</v>
      </c>
      <c r="CB576" s="89">
        <v>0.79247837393698395</v>
      </c>
      <c r="CC576" s="89">
        <v>0.25136612021857901</v>
      </c>
      <c r="CD576" s="89">
        <v>0.19920221421366799</v>
      </c>
      <c r="CE576" s="89">
        <v>1</v>
      </c>
      <c r="CF576" s="89">
        <v>0.116856830601093</v>
      </c>
      <c r="CG576" s="89">
        <v>0.46691397532675499</v>
      </c>
      <c r="CH576" s="89">
        <v>58.651200000000003</v>
      </c>
      <c r="CI576" s="89">
        <v>1.0676291592979099</v>
      </c>
      <c r="CJ576" s="89">
        <v>59.562868306010898</v>
      </c>
      <c r="CK576" s="89">
        <v>0.76727156731233404</v>
      </c>
      <c r="CL576" s="89">
        <v>0.83938259341590804</v>
      </c>
      <c r="CM576" s="89">
        <v>0.25</v>
      </c>
      <c r="CN576" s="89">
        <v>0.20984564835397701</v>
      </c>
      <c r="CO576" s="89">
        <v>98.305000000000007</v>
      </c>
      <c r="CP576" s="89">
        <v>0.82479999999999998</v>
      </c>
      <c r="CQ576" s="89">
        <v>-1.1499999999999999</v>
      </c>
      <c r="CR576" s="89">
        <v>-0.34849999999999998</v>
      </c>
      <c r="CS576" s="89">
        <v>0.82479999999999998</v>
      </c>
      <c r="CT576" s="89">
        <v>0.67989999999999995</v>
      </c>
      <c r="CU576" s="86" t="s">
        <v>6988</v>
      </c>
      <c r="CV576" s="86">
        <v>0.72399999999999998</v>
      </c>
      <c r="CW576" s="86">
        <v>78</v>
      </c>
      <c r="CX576" s="86">
        <v>2</v>
      </c>
      <c r="CY576" s="86">
        <v>-0.43169999999999997</v>
      </c>
      <c r="CZ576" s="86">
        <v>30</v>
      </c>
      <c r="DA576" s="86">
        <v>4</v>
      </c>
      <c r="DB576" s="86">
        <v>0.90739999999999998</v>
      </c>
      <c r="DC576" s="86">
        <v>88</v>
      </c>
      <c r="DD576" s="86">
        <v>-99</v>
      </c>
      <c r="DE576" s="86">
        <v>-99</v>
      </c>
      <c r="DF576" s="86">
        <v>-99</v>
      </c>
      <c r="DG576" s="86">
        <v>-99</v>
      </c>
      <c r="DH576" s="86">
        <v>-99</v>
      </c>
    </row>
    <row r="577" spans="1:112" x14ac:dyDescent="0.2">
      <c r="A577" s="85">
        <f>IF(ISERROR(SEARCH('School Lookup'!$F$3,Data!J577)),A576,A576+1)</f>
        <v>0</v>
      </c>
      <c r="B577" s="85">
        <f>IF(I577='School Lookup'!$G$13,1,0)</f>
        <v>0</v>
      </c>
      <c r="C577" s="85">
        <f t="shared" si="8"/>
        <v>575</v>
      </c>
      <c r="D577" s="86" t="s">
        <v>6478</v>
      </c>
      <c r="E577" s="86" t="s">
        <v>6743</v>
      </c>
      <c r="F577" s="86" t="s">
        <v>2765</v>
      </c>
      <c r="G577" s="86" t="s">
        <v>2855</v>
      </c>
      <c r="H577" s="86" t="s">
        <v>1358</v>
      </c>
      <c r="I577" s="86" t="s">
        <v>3765</v>
      </c>
      <c r="J577" s="86" t="s">
        <v>1699</v>
      </c>
      <c r="K577" s="86" t="s">
        <v>26</v>
      </c>
      <c r="L577" s="86">
        <v>1</v>
      </c>
      <c r="M577" s="86">
        <v>1</v>
      </c>
      <c r="N577" s="89">
        <v>0.18344955156950701</v>
      </c>
      <c r="O577" s="89">
        <v>0.49161479682575099</v>
      </c>
      <c r="P577" s="89">
        <v>52.756799999999998</v>
      </c>
      <c r="Q577" s="89">
        <v>0.309808421699592</v>
      </c>
      <c r="R577" s="89">
        <v>52.242153139013503</v>
      </c>
      <c r="S577" s="89">
        <v>0.40071160926267102</v>
      </c>
      <c r="T577" s="89">
        <v>0.45456008191275399</v>
      </c>
      <c r="U577" s="89">
        <v>0.37573715248525702</v>
      </c>
      <c r="V577" s="89">
        <v>0.170795110811363</v>
      </c>
      <c r="W577" s="89">
        <v>1</v>
      </c>
      <c r="X577" s="89">
        <v>0.23022152466367701</v>
      </c>
      <c r="Y577" s="89">
        <v>0.63102458907162895</v>
      </c>
      <c r="Z577" s="89">
        <v>59.1892</v>
      </c>
      <c r="AA577" s="89">
        <v>1.1673984844538501</v>
      </c>
      <c r="AB577" s="89">
        <v>51.121049103139001</v>
      </c>
      <c r="AC577" s="89">
        <v>0.89921153676274002</v>
      </c>
      <c r="AD577" s="89">
        <v>1.04836886973278</v>
      </c>
      <c r="AE577" s="89">
        <v>0.37573715248525702</v>
      </c>
      <c r="AF577" s="89">
        <v>0.39391113386758297</v>
      </c>
      <c r="AG577" s="89">
        <v>1</v>
      </c>
      <c r="AH577" s="89">
        <v>0.397189189189189</v>
      </c>
      <c r="AI577" s="89">
        <v>0.91182537803900199</v>
      </c>
      <c r="AJ577" s="89">
        <v>-99</v>
      </c>
      <c r="AK577" s="89">
        <v>-99</v>
      </c>
      <c r="AL577" s="89">
        <v>54.0540432432432</v>
      </c>
      <c r="AM577" s="89">
        <v>0.91182537803900199</v>
      </c>
      <c r="AN577" s="89">
        <v>0.91471055670423396</v>
      </c>
      <c r="AO577" s="89">
        <v>0.12468407750631801</v>
      </c>
      <c r="AP577" s="89">
        <v>0.114049841947958</v>
      </c>
      <c r="AQ577" s="89">
        <v>1</v>
      </c>
      <c r="AR577" s="89">
        <v>0.13067142857142899</v>
      </c>
      <c r="AS577" s="89">
        <v>0.36373533985425999</v>
      </c>
      <c r="AT577" s="89">
        <v>-99</v>
      </c>
      <c r="AU577" s="89">
        <v>-99</v>
      </c>
      <c r="AV577" s="89">
        <v>50.340129251700702</v>
      </c>
      <c r="AW577" s="89">
        <v>0.36373533985425999</v>
      </c>
      <c r="AX577" s="89">
        <v>0.34408839676665698</v>
      </c>
      <c r="AY577" s="89">
        <v>0.123841617523168</v>
      </c>
      <c r="AZ577" s="89">
        <v>4.2612463626536201E-2</v>
      </c>
      <c r="BA577" s="89">
        <v>-99</v>
      </c>
      <c r="BB577" s="89">
        <v>-99</v>
      </c>
      <c r="BC577" s="89">
        <v>-99</v>
      </c>
      <c r="BD577" s="89">
        <v>-99</v>
      </c>
      <c r="BE577" s="89">
        <v>-99</v>
      </c>
      <c r="BF577" s="89">
        <v>-99</v>
      </c>
      <c r="BG577" s="89">
        <v>-99</v>
      </c>
      <c r="BH577" s="89">
        <v>-99</v>
      </c>
      <c r="BI577" s="89">
        <v>-99</v>
      </c>
      <c r="BJ577" s="89">
        <v>-99</v>
      </c>
      <c r="BK577" s="89">
        <v>-99</v>
      </c>
      <c r="BL577" s="89">
        <v>-99</v>
      </c>
      <c r="BM577" s="89">
        <v>-99</v>
      </c>
      <c r="BN577" s="89">
        <v>-99</v>
      </c>
      <c r="BO577" s="89">
        <v>-99</v>
      </c>
      <c r="BP577" s="89">
        <v>-99</v>
      </c>
      <c r="BQ577" s="89">
        <v>-99</v>
      </c>
      <c r="BR577" s="89">
        <v>-99</v>
      </c>
      <c r="BS577" s="89">
        <v>-99</v>
      </c>
      <c r="BT577" s="89">
        <v>-99</v>
      </c>
      <c r="BU577" s="89">
        <v>-99</v>
      </c>
      <c r="BV577" s="89">
        <v>-99</v>
      </c>
      <c r="BW577" s="89">
        <v>-99</v>
      </c>
      <c r="BX577" s="89">
        <v>-99</v>
      </c>
      <c r="BY577" s="89">
        <v>-99</v>
      </c>
      <c r="BZ577" s="89">
        <v>-99</v>
      </c>
      <c r="CA577" s="89">
        <v>-99</v>
      </c>
      <c r="CB577" s="89">
        <v>-99</v>
      </c>
      <c r="CC577" s="89">
        <v>-99</v>
      </c>
      <c r="CD577" s="89">
        <v>-99</v>
      </c>
      <c r="CE577" s="89">
        <v>-99</v>
      </c>
      <c r="CF577" s="89">
        <v>-99</v>
      </c>
      <c r="CG577" s="89">
        <v>-99</v>
      </c>
      <c r="CH577" s="89">
        <v>-99</v>
      </c>
      <c r="CI577" s="89">
        <v>-99</v>
      </c>
      <c r="CJ577" s="89">
        <v>-99</v>
      </c>
      <c r="CK577" s="89">
        <v>-99</v>
      </c>
      <c r="CL577" s="89">
        <v>-99</v>
      </c>
      <c r="CM577" s="89">
        <v>-99</v>
      </c>
      <c r="CN577" s="89">
        <v>-99</v>
      </c>
      <c r="CO577" s="89">
        <v>-99</v>
      </c>
      <c r="CP577" s="89">
        <v>-99</v>
      </c>
      <c r="CQ577" s="89">
        <v>-99</v>
      </c>
      <c r="CR577" s="89">
        <v>-99</v>
      </c>
      <c r="CS577" s="89">
        <v>-99</v>
      </c>
      <c r="CT577" s="89">
        <v>-99</v>
      </c>
      <c r="CU577" s="86">
        <v>-99</v>
      </c>
      <c r="CV577" s="86">
        <v>0.72140000000000004</v>
      </c>
      <c r="CW577" s="86">
        <v>78</v>
      </c>
      <c r="CX577" s="86">
        <v>2</v>
      </c>
      <c r="CY577" s="86">
        <v>-0.82569999999999999</v>
      </c>
      <c r="CZ577" s="86">
        <v>16</v>
      </c>
      <c r="DA577" s="86">
        <v>2</v>
      </c>
      <c r="DB577" s="86">
        <v>0.55500000000000005</v>
      </c>
      <c r="DC577" s="86">
        <v>75</v>
      </c>
      <c r="DD577" s="86">
        <v>-99</v>
      </c>
      <c r="DE577" s="86">
        <v>-99</v>
      </c>
      <c r="DF577" s="86">
        <v>-99</v>
      </c>
      <c r="DG577" s="86">
        <v>-99</v>
      </c>
      <c r="DH577" s="86">
        <v>-99</v>
      </c>
    </row>
    <row r="578" spans="1:112" x14ac:dyDescent="0.2">
      <c r="A578" s="85">
        <f>IF(ISERROR(SEARCH('School Lookup'!$F$3,Data!J578)),A577,A577+1)</f>
        <v>0</v>
      </c>
      <c r="B578" s="85">
        <f>IF(I578='School Lookup'!$G$13,1,0)</f>
        <v>0</v>
      </c>
      <c r="C578" s="85">
        <f t="shared" si="8"/>
        <v>576</v>
      </c>
      <c r="D578" s="86" t="s">
        <v>6478</v>
      </c>
      <c r="E578" s="86" t="s">
        <v>6856</v>
      </c>
      <c r="F578" s="86" t="s">
        <v>2239</v>
      </c>
      <c r="G578" s="86" t="s">
        <v>3171</v>
      </c>
      <c r="H578" s="86" t="s">
        <v>1335</v>
      </c>
      <c r="I578" s="86" t="s">
        <v>4562</v>
      </c>
      <c r="J578" s="86" t="s">
        <v>1964</v>
      </c>
      <c r="K578" s="86" t="s">
        <v>36</v>
      </c>
      <c r="L578" s="86">
        <v>1</v>
      </c>
      <c r="M578" s="86">
        <v>-99</v>
      </c>
      <c r="N578" s="89">
        <v>-99</v>
      </c>
      <c r="O578" s="89">
        <v>-99</v>
      </c>
      <c r="P578" s="89">
        <v>-99</v>
      </c>
      <c r="Q578" s="89">
        <v>-99</v>
      </c>
      <c r="R578" s="89">
        <v>-99</v>
      </c>
      <c r="S578" s="89">
        <v>-99</v>
      </c>
      <c r="T578" s="89">
        <v>-99</v>
      </c>
      <c r="U578" s="89">
        <v>-99</v>
      </c>
      <c r="V578" s="89">
        <v>-99</v>
      </c>
      <c r="W578" s="89">
        <v>-99</v>
      </c>
      <c r="X578" s="89">
        <v>-99</v>
      </c>
      <c r="Y578" s="89">
        <v>-99</v>
      </c>
      <c r="Z578" s="89">
        <v>-99</v>
      </c>
      <c r="AA578" s="89">
        <v>-99</v>
      </c>
      <c r="AB578" s="89">
        <v>-99</v>
      </c>
      <c r="AC578" s="89">
        <v>-99</v>
      </c>
      <c r="AD578" s="89">
        <v>-99</v>
      </c>
      <c r="AE578" s="89">
        <v>-99</v>
      </c>
      <c r="AF578" s="89">
        <v>-99</v>
      </c>
      <c r="AG578" s="89">
        <v>-99</v>
      </c>
      <c r="AH578" s="89">
        <v>-99</v>
      </c>
      <c r="AI578" s="89">
        <v>-99</v>
      </c>
      <c r="AJ578" s="89">
        <v>-99</v>
      </c>
      <c r="AK578" s="89">
        <v>-99</v>
      </c>
      <c r="AL578" s="89">
        <v>-99</v>
      </c>
      <c r="AM578" s="89">
        <v>-99</v>
      </c>
      <c r="AN578" s="89">
        <v>-99</v>
      </c>
      <c r="AO578" s="89">
        <v>-99</v>
      </c>
      <c r="AP578" s="89">
        <v>-99</v>
      </c>
      <c r="AQ578" s="89">
        <v>-99</v>
      </c>
      <c r="AR578" s="89">
        <v>-99</v>
      </c>
      <c r="AS578" s="89">
        <v>-99</v>
      </c>
      <c r="AT578" s="89">
        <v>-99</v>
      </c>
      <c r="AU578" s="89">
        <v>-99</v>
      </c>
      <c r="AV578" s="89">
        <v>-99</v>
      </c>
      <c r="AW578" s="89">
        <v>-99</v>
      </c>
      <c r="AX578" s="89">
        <v>-99</v>
      </c>
      <c r="AY578" s="89">
        <v>-99</v>
      </c>
      <c r="AZ578" s="89">
        <v>-99</v>
      </c>
      <c r="BA578" s="89">
        <v>1</v>
      </c>
      <c r="BB578" s="89">
        <v>5.7113537117903903E-3</v>
      </c>
      <c r="BC578" s="89">
        <v>0.237335581146978</v>
      </c>
      <c r="BD578" s="89">
        <v>55.174799999999998</v>
      </c>
      <c r="BE578" s="89">
        <v>0.68805077652069102</v>
      </c>
      <c r="BF578" s="89">
        <v>55.458520087336197</v>
      </c>
      <c r="BG578" s="89">
        <v>0.46269317883383398</v>
      </c>
      <c r="BH578" s="89">
        <v>0.50527035760892902</v>
      </c>
      <c r="BI578" s="89">
        <v>0.249455337690632</v>
      </c>
      <c r="BJ578" s="89">
        <v>0.126042387682402</v>
      </c>
      <c r="BK578" s="89">
        <v>1</v>
      </c>
      <c r="BL578" s="89">
        <v>-2.6117030567685599E-2</v>
      </c>
      <c r="BM578" s="89">
        <v>0.11822226344042699</v>
      </c>
      <c r="BN578" s="89">
        <v>56.067999999999998</v>
      </c>
      <c r="BO578" s="89">
        <v>0.83229031395323705</v>
      </c>
      <c r="BP578" s="89">
        <v>55.895189082969402</v>
      </c>
      <c r="BQ578" s="89">
        <v>0.47525628869683201</v>
      </c>
      <c r="BR578" s="89">
        <v>0.51041563895223496</v>
      </c>
      <c r="BS578" s="89">
        <v>0.249455337690632</v>
      </c>
      <c r="BT578" s="89">
        <v>0.127325905577409</v>
      </c>
      <c r="BU578" s="89">
        <v>1</v>
      </c>
      <c r="BV578" s="89">
        <v>0.115126956521739</v>
      </c>
      <c r="BW578" s="89">
        <v>0.42233724780878201</v>
      </c>
      <c r="BX578" s="89">
        <v>64.844700000000003</v>
      </c>
      <c r="BY578" s="89">
        <v>1.62335881602646</v>
      </c>
      <c r="BZ578" s="89">
        <v>53.478240869565198</v>
      </c>
      <c r="CA578" s="89">
        <v>1.0228480319176201</v>
      </c>
      <c r="CB578" s="89">
        <v>1.0879790922144399</v>
      </c>
      <c r="CC578" s="89">
        <v>0.250544662309368</v>
      </c>
      <c r="CD578" s="89">
        <v>0.27258735425851899</v>
      </c>
      <c r="CE578" s="89">
        <v>1</v>
      </c>
      <c r="CF578" s="89">
        <v>-1.2448695652173899E-2</v>
      </c>
      <c r="CG578" s="89">
        <v>0.156888365519569</v>
      </c>
      <c r="CH578" s="89">
        <v>63.203899999999997</v>
      </c>
      <c r="CI578" s="89">
        <v>1.5872116382839101</v>
      </c>
      <c r="CJ578" s="89">
        <v>52.608696521739098</v>
      </c>
      <c r="CK578" s="89">
        <v>0.87205000190173898</v>
      </c>
      <c r="CL578" s="89">
        <v>0.95275942582601403</v>
      </c>
      <c r="CM578" s="89">
        <v>0.250544662309368</v>
      </c>
      <c r="CN578" s="89">
        <v>0.23870878860564601</v>
      </c>
      <c r="CO578" s="89">
        <v>95.454999999999998</v>
      </c>
      <c r="CP578" s="89">
        <v>0.60950000000000004</v>
      </c>
      <c r="CQ578" s="89">
        <v>1.51</v>
      </c>
      <c r="CR578" s="89">
        <v>3.5400000000000001E-2</v>
      </c>
      <c r="CS578" s="89">
        <v>0.60950000000000004</v>
      </c>
      <c r="CT578" s="89">
        <v>0.3256</v>
      </c>
      <c r="CU578" s="86" t="s">
        <v>6986</v>
      </c>
      <c r="CV578" s="86">
        <v>0.7208</v>
      </c>
      <c r="CW578" s="86">
        <v>78</v>
      </c>
      <c r="CX578" s="86">
        <v>2</v>
      </c>
      <c r="CY578" s="86">
        <v>0.1234</v>
      </c>
      <c r="CZ578" s="86">
        <v>58</v>
      </c>
      <c r="DA578" s="86">
        <v>4</v>
      </c>
      <c r="DB578" s="86">
        <v>1.1836</v>
      </c>
      <c r="DC578" s="86">
        <v>95</v>
      </c>
      <c r="DD578" s="86">
        <v>1</v>
      </c>
      <c r="DE578" s="86">
        <v>-99</v>
      </c>
      <c r="DF578" s="86">
        <v>1</v>
      </c>
      <c r="DG578" s="86">
        <v>-99</v>
      </c>
      <c r="DH578" s="86">
        <v>-99</v>
      </c>
    </row>
    <row r="579" spans="1:112" x14ac:dyDescent="0.2">
      <c r="A579" s="85">
        <f>IF(ISERROR(SEARCH('School Lookup'!$F$3,Data!J579)),A578,A578+1)</f>
        <v>0</v>
      </c>
      <c r="B579" s="85">
        <f>IF(I579='School Lookup'!$G$13,1,0)</f>
        <v>0</v>
      </c>
      <c r="C579" s="85">
        <f t="shared" si="8"/>
        <v>577</v>
      </c>
      <c r="D579" s="86" t="s">
        <v>6478</v>
      </c>
      <c r="E579" s="86" t="s">
        <v>6760</v>
      </c>
      <c r="F579" s="86" t="s">
        <v>2767</v>
      </c>
      <c r="G579" s="86" t="s">
        <v>2782</v>
      </c>
      <c r="H579" s="86" t="s">
        <v>1545</v>
      </c>
      <c r="I579" s="86" t="s">
        <v>3741</v>
      </c>
      <c r="J579" s="86" t="s">
        <v>1790</v>
      </c>
      <c r="K579" s="86" t="s">
        <v>138</v>
      </c>
      <c r="L579" s="86">
        <v>1</v>
      </c>
      <c r="M579" s="86">
        <v>1</v>
      </c>
      <c r="N579" s="89">
        <v>0.542844150943396</v>
      </c>
      <c r="O579" s="89">
        <v>1.26988341362046</v>
      </c>
      <c r="P579" s="89">
        <v>45.95</v>
      </c>
      <c r="Q579" s="89">
        <v>-0.41219846465991899</v>
      </c>
      <c r="R579" s="89">
        <v>50.565996226415102</v>
      </c>
      <c r="S579" s="89">
        <v>0.42884247448027102</v>
      </c>
      <c r="T579" s="89">
        <v>0.48647924331821601</v>
      </c>
      <c r="U579" s="89">
        <v>0.374823196605375</v>
      </c>
      <c r="V579" s="89">
        <v>0.18234370506269801</v>
      </c>
      <c r="W579" s="89">
        <v>1</v>
      </c>
      <c r="X579" s="89">
        <v>0.61806301886792403</v>
      </c>
      <c r="Y579" s="89">
        <v>1.54406489702019</v>
      </c>
      <c r="Z579" s="89">
        <v>49.65</v>
      </c>
      <c r="AA579" s="89">
        <v>-2.2167985595599501E-2</v>
      </c>
      <c r="AB579" s="89">
        <v>49.4339630188679</v>
      </c>
      <c r="AC579" s="89">
        <v>0.76094845571229297</v>
      </c>
      <c r="AD579" s="89">
        <v>0.88738197500384297</v>
      </c>
      <c r="AE579" s="89">
        <v>0.374823196605375</v>
      </c>
      <c r="AF579" s="89">
        <v>0.33261134848093099</v>
      </c>
      <c r="AG579" s="89">
        <v>1</v>
      </c>
      <c r="AH579" s="89">
        <v>0.354825</v>
      </c>
      <c r="AI579" s="89">
        <v>0.82065355591225697</v>
      </c>
      <c r="AJ579" s="89">
        <v>-99</v>
      </c>
      <c r="AK579" s="89">
        <v>-99</v>
      </c>
      <c r="AL579" s="89">
        <v>46.428582142857103</v>
      </c>
      <c r="AM579" s="89">
        <v>0.82065355591225697</v>
      </c>
      <c r="AN579" s="89">
        <v>0.81893059870395901</v>
      </c>
      <c r="AO579" s="89">
        <v>0.118811881188119</v>
      </c>
      <c r="AP579" s="89">
        <v>9.7298684994529802E-2</v>
      </c>
      <c r="AQ579" s="89">
        <v>1</v>
      </c>
      <c r="AR579" s="89">
        <v>0.33032258064516101</v>
      </c>
      <c r="AS579" s="89">
        <v>0.81251439076871301</v>
      </c>
      <c r="AT579" s="89">
        <v>-99</v>
      </c>
      <c r="AU579" s="89">
        <v>-99</v>
      </c>
      <c r="AV579" s="89">
        <v>55.913951612903197</v>
      </c>
      <c r="AW579" s="89">
        <v>0.81251439076871301</v>
      </c>
      <c r="AX579" s="89">
        <v>0.81700950815560303</v>
      </c>
      <c r="AY579" s="89">
        <v>0.131541725601132</v>
      </c>
      <c r="AZ579" s="89">
        <v>0.10747084053531999</v>
      </c>
      <c r="BA579" s="89">
        <v>-99</v>
      </c>
      <c r="BB579" s="89">
        <v>-99</v>
      </c>
      <c r="BC579" s="89">
        <v>-99</v>
      </c>
      <c r="BD579" s="89">
        <v>-99</v>
      </c>
      <c r="BE579" s="89">
        <v>-99</v>
      </c>
      <c r="BF579" s="89">
        <v>-99</v>
      </c>
      <c r="BG579" s="89">
        <v>-99</v>
      </c>
      <c r="BH579" s="89">
        <v>-99</v>
      </c>
      <c r="BI579" s="89">
        <v>-99</v>
      </c>
      <c r="BJ579" s="89">
        <v>-99</v>
      </c>
      <c r="BK579" s="89">
        <v>-99</v>
      </c>
      <c r="BL579" s="89">
        <v>-99</v>
      </c>
      <c r="BM579" s="89">
        <v>-99</v>
      </c>
      <c r="BN579" s="89">
        <v>-99</v>
      </c>
      <c r="BO579" s="89">
        <v>-99</v>
      </c>
      <c r="BP579" s="89">
        <v>-99</v>
      </c>
      <c r="BQ579" s="89">
        <v>-99</v>
      </c>
      <c r="BR579" s="89">
        <v>-99</v>
      </c>
      <c r="BS579" s="89">
        <v>-99</v>
      </c>
      <c r="BT579" s="89">
        <v>-99</v>
      </c>
      <c r="BU579" s="89">
        <v>-99</v>
      </c>
      <c r="BV579" s="89">
        <v>-99</v>
      </c>
      <c r="BW579" s="89">
        <v>-99</v>
      </c>
      <c r="BX579" s="89">
        <v>-99</v>
      </c>
      <c r="BY579" s="89">
        <v>-99</v>
      </c>
      <c r="BZ579" s="89">
        <v>-99</v>
      </c>
      <c r="CA579" s="89">
        <v>-99</v>
      </c>
      <c r="CB579" s="89">
        <v>-99</v>
      </c>
      <c r="CC579" s="89">
        <v>-99</v>
      </c>
      <c r="CD579" s="89">
        <v>-99</v>
      </c>
      <c r="CE579" s="89">
        <v>-99</v>
      </c>
      <c r="CF579" s="89">
        <v>-99</v>
      </c>
      <c r="CG579" s="89">
        <v>-99</v>
      </c>
      <c r="CH579" s="89">
        <v>-99</v>
      </c>
      <c r="CI579" s="89">
        <v>-99</v>
      </c>
      <c r="CJ579" s="89">
        <v>-99</v>
      </c>
      <c r="CK579" s="89">
        <v>-99</v>
      </c>
      <c r="CL579" s="89">
        <v>-99</v>
      </c>
      <c r="CM579" s="89">
        <v>-99</v>
      </c>
      <c r="CN579" s="89">
        <v>-99</v>
      </c>
      <c r="CO579" s="89">
        <v>-99</v>
      </c>
      <c r="CP579" s="89">
        <v>-99</v>
      </c>
      <c r="CQ579" s="89">
        <v>-99</v>
      </c>
      <c r="CR579" s="89">
        <v>-99</v>
      </c>
      <c r="CS579" s="89">
        <v>-99</v>
      </c>
      <c r="CT579" s="89">
        <v>-99</v>
      </c>
      <c r="CU579" s="86">
        <v>-99</v>
      </c>
      <c r="CV579" s="86">
        <v>0.71970000000000001</v>
      </c>
      <c r="CW579" s="86">
        <v>78</v>
      </c>
      <c r="CX579" s="86">
        <v>2</v>
      </c>
      <c r="CY579" s="86">
        <v>0.21909999999999999</v>
      </c>
      <c r="CZ579" s="86">
        <v>63</v>
      </c>
      <c r="DA579" s="86">
        <v>2</v>
      </c>
      <c r="DB579" s="86">
        <v>-0.1628</v>
      </c>
      <c r="DC579" s="86">
        <v>39</v>
      </c>
      <c r="DD579" s="86">
        <v>-99</v>
      </c>
      <c r="DE579" s="86">
        <v>-99</v>
      </c>
      <c r="DF579" s="86">
        <v>-99</v>
      </c>
      <c r="DG579" s="86">
        <v>-99</v>
      </c>
      <c r="DH579" s="86">
        <v>-99</v>
      </c>
    </row>
    <row r="580" spans="1:112" x14ac:dyDescent="0.2">
      <c r="A580" s="85">
        <f>IF(ISERROR(SEARCH('School Lookup'!$F$3,Data!J580)),A579,A579+1)</f>
        <v>0</v>
      </c>
      <c r="B580" s="85">
        <f>IF(I580='School Lookup'!$G$13,1,0)</f>
        <v>0</v>
      </c>
      <c r="C580" s="85">
        <f t="shared" ref="C580:C643" si="9">C579+1</f>
        <v>578</v>
      </c>
      <c r="D580" s="86" t="s">
        <v>6478</v>
      </c>
      <c r="E580" s="86" t="s">
        <v>6496</v>
      </c>
      <c r="F580" s="86" t="s">
        <v>2743</v>
      </c>
      <c r="G580" s="86" t="s">
        <v>3052</v>
      </c>
      <c r="H580" s="86" t="s">
        <v>880</v>
      </c>
      <c r="I580" s="86" t="s">
        <v>4183</v>
      </c>
      <c r="J580" s="86" t="s">
        <v>881</v>
      </c>
      <c r="K580" s="86" t="s">
        <v>191</v>
      </c>
      <c r="L580" s="86">
        <v>1</v>
      </c>
      <c r="M580" s="86">
        <v>1</v>
      </c>
      <c r="N580" s="89">
        <v>5.1405349794238699E-2</v>
      </c>
      <c r="O580" s="89">
        <v>0.205673220490351</v>
      </c>
      <c r="P580" s="89">
        <v>65.837000000000003</v>
      </c>
      <c r="Q580" s="89">
        <v>1.6972437033237999</v>
      </c>
      <c r="R580" s="89">
        <v>55.144009465020602</v>
      </c>
      <c r="S580" s="89">
        <v>0.95145846190707695</v>
      </c>
      <c r="T580" s="89">
        <v>1.0794743014764401</v>
      </c>
      <c r="U580" s="89">
        <v>0.375</v>
      </c>
      <c r="V580" s="89">
        <v>0.40480286305366497</v>
      </c>
      <c r="W580" s="89">
        <v>1</v>
      </c>
      <c r="X580" s="89">
        <v>-5.0843621399177001E-3</v>
      </c>
      <c r="Y580" s="89">
        <v>7.7077261207530195E-2</v>
      </c>
      <c r="Z580" s="89">
        <v>56.923900000000003</v>
      </c>
      <c r="AA580" s="89">
        <v>0.88490887058654299</v>
      </c>
      <c r="AB580" s="89">
        <v>52.263354320987702</v>
      </c>
      <c r="AC580" s="89">
        <v>0.480993065897037</v>
      </c>
      <c r="AD580" s="89">
        <v>0.56141535740369997</v>
      </c>
      <c r="AE580" s="89">
        <v>0.375</v>
      </c>
      <c r="AF580" s="89">
        <v>0.21053075902638799</v>
      </c>
      <c r="AG580" s="89">
        <v>1</v>
      </c>
      <c r="AH580" s="89">
        <v>0.2009</v>
      </c>
      <c r="AI580" s="89">
        <v>0.48939210633775199</v>
      </c>
      <c r="AJ580" s="89">
        <v>61.142899999999997</v>
      </c>
      <c r="AK580" s="89">
        <v>1.2251700905360201</v>
      </c>
      <c r="AL580" s="89">
        <v>65.476200000000006</v>
      </c>
      <c r="AM580" s="89">
        <v>0.85728109843688705</v>
      </c>
      <c r="AN580" s="89">
        <v>0.85740942256453001</v>
      </c>
      <c r="AO580" s="89">
        <v>0.12962962962963001</v>
      </c>
      <c r="AP580" s="89">
        <v>0.111145665887995</v>
      </c>
      <c r="AQ580" s="89">
        <v>1</v>
      </c>
      <c r="AR580" s="89">
        <v>-3.8915384615384602E-2</v>
      </c>
      <c r="AS580" s="89">
        <v>-1.7464609552882399E-2</v>
      </c>
      <c r="AT580" s="89">
        <v>-99</v>
      </c>
      <c r="AU580" s="89">
        <v>-99</v>
      </c>
      <c r="AV580" s="89">
        <v>55.1281769230769</v>
      </c>
      <c r="AW580" s="89">
        <v>-1.7464609552882399E-2</v>
      </c>
      <c r="AX580" s="89">
        <v>-5.7618196639818597E-2</v>
      </c>
      <c r="AY580" s="89">
        <v>0.12037037037037</v>
      </c>
      <c r="AZ580" s="89">
        <v>-6.9355236696077996E-3</v>
      </c>
      <c r="BA580" s="89">
        <v>-99</v>
      </c>
      <c r="BB580" s="89">
        <v>-99</v>
      </c>
      <c r="BC580" s="89">
        <v>-99</v>
      </c>
      <c r="BD580" s="89">
        <v>-99</v>
      </c>
      <c r="BE580" s="89">
        <v>-99</v>
      </c>
      <c r="BF580" s="89">
        <v>-99</v>
      </c>
      <c r="BG580" s="89">
        <v>-99</v>
      </c>
      <c r="BH580" s="89">
        <v>-99</v>
      </c>
      <c r="BI580" s="89">
        <v>-99</v>
      </c>
      <c r="BJ580" s="89">
        <v>-99</v>
      </c>
      <c r="BK580" s="89">
        <v>-99</v>
      </c>
      <c r="BL580" s="89">
        <v>-99</v>
      </c>
      <c r="BM580" s="89">
        <v>-99</v>
      </c>
      <c r="BN580" s="89">
        <v>-99</v>
      </c>
      <c r="BO580" s="89">
        <v>-99</v>
      </c>
      <c r="BP580" s="89">
        <v>-99</v>
      </c>
      <c r="BQ580" s="89">
        <v>-99</v>
      </c>
      <c r="BR580" s="89">
        <v>-99</v>
      </c>
      <c r="BS580" s="89">
        <v>-99</v>
      </c>
      <c r="BT580" s="89">
        <v>-99</v>
      </c>
      <c r="BU580" s="89">
        <v>-99</v>
      </c>
      <c r="BV580" s="89">
        <v>-99</v>
      </c>
      <c r="BW580" s="89">
        <v>-99</v>
      </c>
      <c r="BX580" s="89">
        <v>-99</v>
      </c>
      <c r="BY580" s="89">
        <v>-99</v>
      </c>
      <c r="BZ580" s="89">
        <v>-99</v>
      </c>
      <c r="CA580" s="89">
        <v>-99</v>
      </c>
      <c r="CB580" s="89">
        <v>-99</v>
      </c>
      <c r="CC580" s="89">
        <v>-99</v>
      </c>
      <c r="CD580" s="89">
        <v>-99</v>
      </c>
      <c r="CE580" s="89">
        <v>-99</v>
      </c>
      <c r="CF580" s="89">
        <v>-99</v>
      </c>
      <c r="CG580" s="89">
        <v>-99</v>
      </c>
      <c r="CH580" s="89">
        <v>-99</v>
      </c>
      <c r="CI580" s="89">
        <v>-99</v>
      </c>
      <c r="CJ580" s="89">
        <v>-99</v>
      </c>
      <c r="CK580" s="89">
        <v>-99</v>
      </c>
      <c r="CL580" s="89">
        <v>-99</v>
      </c>
      <c r="CM580" s="89">
        <v>-99</v>
      </c>
      <c r="CN580" s="89">
        <v>-99</v>
      </c>
      <c r="CO580" s="89">
        <v>-99</v>
      </c>
      <c r="CP580" s="89">
        <v>-99</v>
      </c>
      <c r="CQ580" s="89">
        <v>-99</v>
      </c>
      <c r="CR580" s="89">
        <v>-99</v>
      </c>
      <c r="CS580" s="89">
        <v>-99</v>
      </c>
      <c r="CT580" s="89">
        <v>-99</v>
      </c>
      <c r="CU580" s="86">
        <v>-99</v>
      </c>
      <c r="CV580" s="86">
        <v>0.71950000000000003</v>
      </c>
      <c r="CW580" s="86">
        <v>78</v>
      </c>
      <c r="CX580" s="86">
        <v>2</v>
      </c>
      <c r="CY580" s="86">
        <v>1.5834999999999999</v>
      </c>
      <c r="CZ580" s="86">
        <v>94</v>
      </c>
      <c r="DA580" s="86">
        <v>3</v>
      </c>
      <c r="DB580" s="86">
        <v>1.1271</v>
      </c>
      <c r="DC580" s="86">
        <v>94</v>
      </c>
      <c r="DD580" s="86">
        <v>1</v>
      </c>
      <c r="DE580" s="86">
        <v>-99</v>
      </c>
      <c r="DF580" s="86">
        <v>-99</v>
      </c>
      <c r="DG580" s="86">
        <v>-99</v>
      </c>
      <c r="DH580" s="86">
        <v>1</v>
      </c>
    </row>
    <row r="581" spans="1:112" x14ac:dyDescent="0.2">
      <c r="A581" s="85">
        <f>IF(ISERROR(SEARCH('School Lookup'!$F$3,Data!J581)),A580,A580+1)</f>
        <v>0</v>
      </c>
      <c r="B581" s="85">
        <f>IF(I581='School Lookup'!$G$13,1,0)</f>
        <v>0</v>
      </c>
      <c r="C581" s="85">
        <f t="shared" si="9"/>
        <v>579</v>
      </c>
      <c r="D581" s="86" t="s">
        <v>6478</v>
      </c>
      <c r="E581" s="86" t="s">
        <v>6702</v>
      </c>
      <c r="F581" s="86" t="s">
        <v>1150</v>
      </c>
      <c r="G581" s="86" t="s">
        <v>2821</v>
      </c>
      <c r="H581" s="86" t="s">
        <v>1039</v>
      </c>
      <c r="I581" s="86" t="s">
        <v>4634</v>
      </c>
      <c r="J581" s="86" t="s">
        <v>1409</v>
      </c>
      <c r="K581" s="86" t="s">
        <v>36</v>
      </c>
      <c r="L581" s="86">
        <v>1</v>
      </c>
      <c r="M581" s="86">
        <v>-99</v>
      </c>
      <c r="N581" s="89">
        <v>-99</v>
      </c>
      <c r="O581" s="89">
        <v>-99</v>
      </c>
      <c r="P581" s="89">
        <v>-99</v>
      </c>
      <c r="Q581" s="89">
        <v>-99</v>
      </c>
      <c r="R581" s="89">
        <v>-99</v>
      </c>
      <c r="S581" s="89">
        <v>-99</v>
      </c>
      <c r="T581" s="89">
        <v>-99</v>
      </c>
      <c r="U581" s="89">
        <v>-99</v>
      </c>
      <c r="V581" s="89">
        <v>-99</v>
      </c>
      <c r="W581" s="89">
        <v>-99</v>
      </c>
      <c r="X581" s="89">
        <v>-99</v>
      </c>
      <c r="Y581" s="89">
        <v>-99</v>
      </c>
      <c r="Z581" s="89">
        <v>-99</v>
      </c>
      <c r="AA581" s="89">
        <v>-99</v>
      </c>
      <c r="AB581" s="89">
        <v>-99</v>
      </c>
      <c r="AC581" s="89">
        <v>-99</v>
      </c>
      <c r="AD581" s="89">
        <v>-99</v>
      </c>
      <c r="AE581" s="89">
        <v>-99</v>
      </c>
      <c r="AF581" s="89">
        <v>-99</v>
      </c>
      <c r="AG581" s="89">
        <v>-99</v>
      </c>
      <c r="AH581" s="89">
        <v>-99</v>
      </c>
      <c r="AI581" s="89">
        <v>-99</v>
      </c>
      <c r="AJ581" s="89">
        <v>-99</v>
      </c>
      <c r="AK581" s="89">
        <v>-99</v>
      </c>
      <c r="AL581" s="89">
        <v>-99</v>
      </c>
      <c r="AM581" s="89">
        <v>-99</v>
      </c>
      <c r="AN581" s="89">
        <v>-99</v>
      </c>
      <c r="AO581" s="89">
        <v>-99</v>
      </c>
      <c r="AP581" s="89">
        <v>-99</v>
      </c>
      <c r="AQ581" s="89">
        <v>-99</v>
      </c>
      <c r="AR581" s="89">
        <v>-99</v>
      </c>
      <c r="AS581" s="89">
        <v>-99</v>
      </c>
      <c r="AT581" s="89">
        <v>-99</v>
      </c>
      <c r="AU581" s="89">
        <v>-99</v>
      </c>
      <c r="AV581" s="89">
        <v>-99</v>
      </c>
      <c r="AW581" s="89">
        <v>-99</v>
      </c>
      <c r="AX581" s="89">
        <v>-99</v>
      </c>
      <c r="AY581" s="89">
        <v>-99</v>
      </c>
      <c r="AZ581" s="89">
        <v>-99</v>
      </c>
      <c r="BA581" s="89">
        <v>1</v>
      </c>
      <c r="BB581" s="89">
        <v>0.151929313929314</v>
      </c>
      <c r="BC581" s="89">
        <v>0.56637015872394703</v>
      </c>
      <c r="BD581" s="89">
        <v>56.213299999999997</v>
      </c>
      <c r="BE581" s="89">
        <v>0.79189335269818995</v>
      </c>
      <c r="BF581" s="89">
        <v>52.286887525987503</v>
      </c>
      <c r="BG581" s="89">
        <v>0.67913175571106799</v>
      </c>
      <c r="BH581" s="89">
        <v>0.73685153793609504</v>
      </c>
      <c r="BI581" s="89">
        <v>0.25032526671870903</v>
      </c>
      <c r="BJ581" s="89">
        <v>0.18445255776594399</v>
      </c>
      <c r="BK581" s="89">
        <v>1</v>
      </c>
      <c r="BL581" s="89">
        <v>0.20002531120332001</v>
      </c>
      <c r="BM581" s="89">
        <v>0.668532896719782</v>
      </c>
      <c r="BN581" s="89">
        <v>58.545299999999997</v>
      </c>
      <c r="BO581" s="89">
        <v>1.11044198420213</v>
      </c>
      <c r="BP581" s="89">
        <v>55.912864315352699</v>
      </c>
      <c r="BQ581" s="89">
        <v>0.88948744046095596</v>
      </c>
      <c r="BR581" s="89">
        <v>0.94494113502978505</v>
      </c>
      <c r="BS581" s="89">
        <v>0.25084569346864399</v>
      </c>
      <c r="BT581" s="89">
        <v>0.23703441430359401</v>
      </c>
      <c r="BU581" s="89">
        <v>1</v>
      </c>
      <c r="BV581" s="89">
        <v>0.16648402922755701</v>
      </c>
      <c r="BW581" s="89">
        <v>0.54063350771216201</v>
      </c>
      <c r="BX581" s="89">
        <v>53.788499999999999</v>
      </c>
      <c r="BY581" s="89">
        <v>0.48266728328346098</v>
      </c>
      <c r="BZ581" s="89">
        <v>51.565736534446799</v>
      </c>
      <c r="CA581" s="89">
        <v>0.51165039549781099</v>
      </c>
      <c r="CB581" s="89">
        <v>0.54915093563890904</v>
      </c>
      <c r="CC581" s="89">
        <v>0.24928441321883901</v>
      </c>
      <c r="CD581" s="89">
        <v>0.13689476875932199</v>
      </c>
      <c r="CE581" s="89">
        <v>1</v>
      </c>
      <c r="CF581" s="89">
        <v>0.130275286757039</v>
      </c>
      <c r="CG581" s="89">
        <v>0.49908634392506201</v>
      </c>
      <c r="CH581" s="89">
        <v>56.728099999999998</v>
      </c>
      <c r="CI581" s="89">
        <v>0.84815300990568798</v>
      </c>
      <c r="CJ581" s="89">
        <v>49.7392693430657</v>
      </c>
      <c r="CK581" s="89">
        <v>0.67361967691537505</v>
      </c>
      <c r="CL581" s="89">
        <v>0.73804537909280798</v>
      </c>
      <c r="CM581" s="89">
        <v>0.249544626593807</v>
      </c>
      <c r="CN581" s="89">
        <v>0.184175258534999</v>
      </c>
      <c r="CO581" s="89">
        <v>96.87</v>
      </c>
      <c r="CP581" s="89">
        <v>0.71640000000000004</v>
      </c>
      <c r="CQ581" s="89">
        <v>-0.02</v>
      </c>
      <c r="CR581" s="89">
        <v>-0.1855</v>
      </c>
      <c r="CS581" s="89">
        <v>0.71640000000000004</v>
      </c>
      <c r="CT581" s="89">
        <v>0.50149999999999995</v>
      </c>
      <c r="CU581" s="86" t="s">
        <v>6988</v>
      </c>
      <c r="CV581" s="86">
        <v>0.71850000000000003</v>
      </c>
      <c r="CW581" s="86">
        <v>78</v>
      </c>
      <c r="CX581" s="86">
        <v>2</v>
      </c>
      <c r="CY581" s="86">
        <v>-0.33739999999999998</v>
      </c>
      <c r="CZ581" s="86">
        <v>34</v>
      </c>
      <c r="DA581" s="86">
        <v>4</v>
      </c>
      <c r="DB581" s="86">
        <v>0.80879999999999996</v>
      </c>
      <c r="DC581" s="86">
        <v>85</v>
      </c>
      <c r="DD581" s="86">
        <v>-99</v>
      </c>
      <c r="DE581" s="86">
        <v>-99</v>
      </c>
      <c r="DF581" s="86">
        <v>-99</v>
      </c>
      <c r="DG581" s="86">
        <v>-99</v>
      </c>
      <c r="DH581" s="86">
        <v>-99</v>
      </c>
    </row>
    <row r="582" spans="1:112" x14ac:dyDescent="0.2">
      <c r="A582" s="85">
        <f>IF(ISERROR(SEARCH('School Lookup'!$F$3,Data!J582)),A581,A581+1)</f>
        <v>0</v>
      </c>
      <c r="B582" s="85">
        <f>IF(I582='School Lookup'!$G$13,1,0)</f>
        <v>0</v>
      </c>
      <c r="C582" s="85">
        <f t="shared" si="9"/>
        <v>580</v>
      </c>
      <c r="D582" s="86" t="s">
        <v>6478</v>
      </c>
      <c r="E582" s="86" t="s">
        <v>6702</v>
      </c>
      <c r="F582" s="86" t="s">
        <v>1150</v>
      </c>
      <c r="G582" s="86" t="s">
        <v>3015</v>
      </c>
      <c r="H582" s="86" t="s">
        <v>580</v>
      </c>
      <c r="I582" s="86" t="s">
        <v>4081</v>
      </c>
      <c r="J582" s="86" t="s">
        <v>1588</v>
      </c>
      <c r="K582" s="86" t="s">
        <v>26</v>
      </c>
      <c r="L582" s="86">
        <v>1</v>
      </c>
      <c r="M582" s="86">
        <v>1</v>
      </c>
      <c r="N582" s="89">
        <v>0.173493290734824</v>
      </c>
      <c r="O582" s="89">
        <v>0.47005452474109899</v>
      </c>
      <c r="P582" s="89">
        <v>59.973700000000001</v>
      </c>
      <c r="Q582" s="89">
        <v>1.07531519406957</v>
      </c>
      <c r="R582" s="89">
        <v>48.562286261980802</v>
      </c>
      <c r="S582" s="89">
        <v>0.77268485940533405</v>
      </c>
      <c r="T582" s="89">
        <v>0.87662581355580604</v>
      </c>
      <c r="U582" s="89">
        <v>0.37939393939393901</v>
      </c>
      <c r="V582" s="89">
        <v>0.33258652077935402</v>
      </c>
      <c r="W582" s="89">
        <v>1</v>
      </c>
      <c r="X582" s="89">
        <v>0.15095910543131</v>
      </c>
      <c r="Y582" s="89">
        <v>0.44442829974690801</v>
      </c>
      <c r="Z582" s="89">
        <v>57.469000000000001</v>
      </c>
      <c r="AA582" s="89">
        <v>0.95288445374068098</v>
      </c>
      <c r="AB582" s="89">
        <v>45.686919169329101</v>
      </c>
      <c r="AC582" s="89">
        <v>0.69865637674379399</v>
      </c>
      <c r="AD582" s="89">
        <v>0.81485206837106805</v>
      </c>
      <c r="AE582" s="89">
        <v>0.37939393939393901</v>
      </c>
      <c r="AF582" s="89">
        <v>0.30914993624259901</v>
      </c>
      <c r="AG582" s="89">
        <v>1</v>
      </c>
      <c r="AH582" s="89">
        <v>0.34416767676767701</v>
      </c>
      <c r="AI582" s="89">
        <v>0.79771796817456997</v>
      </c>
      <c r="AJ582" s="89">
        <v>-99</v>
      </c>
      <c r="AK582" s="89">
        <v>-99</v>
      </c>
      <c r="AL582" s="89">
        <v>38.383823232323202</v>
      </c>
      <c r="AM582" s="89">
        <v>0.79771796817456997</v>
      </c>
      <c r="AN582" s="89">
        <v>0.79483576787812205</v>
      </c>
      <c r="AO582" s="89">
        <v>0.12</v>
      </c>
      <c r="AP582" s="89">
        <v>9.5380292145374607E-2</v>
      </c>
      <c r="AQ582" s="89">
        <v>1</v>
      </c>
      <c r="AR582" s="89">
        <v>-8.7030999999999997E-2</v>
      </c>
      <c r="AS582" s="89">
        <v>-0.12561965890866</v>
      </c>
      <c r="AT582" s="89">
        <v>-99</v>
      </c>
      <c r="AU582" s="89">
        <v>-99</v>
      </c>
      <c r="AV582" s="89">
        <v>44.999991999999999</v>
      </c>
      <c r="AW582" s="89">
        <v>-0.12561965890866</v>
      </c>
      <c r="AX582" s="89">
        <v>-0.17159144481046701</v>
      </c>
      <c r="AY582" s="89">
        <v>0.12121212121212099</v>
      </c>
      <c r="AZ582" s="89">
        <v>-2.0798963007329301E-2</v>
      </c>
      <c r="BA582" s="89">
        <v>-99</v>
      </c>
      <c r="BB582" s="89">
        <v>-99</v>
      </c>
      <c r="BC582" s="89">
        <v>-99</v>
      </c>
      <c r="BD582" s="89">
        <v>-99</v>
      </c>
      <c r="BE582" s="89">
        <v>-99</v>
      </c>
      <c r="BF582" s="89">
        <v>-99</v>
      </c>
      <c r="BG582" s="89">
        <v>-99</v>
      </c>
      <c r="BH582" s="89">
        <v>-99</v>
      </c>
      <c r="BI582" s="89">
        <v>-99</v>
      </c>
      <c r="BJ582" s="89">
        <v>-99</v>
      </c>
      <c r="BK582" s="89">
        <v>-99</v>
      </c>
      <c r="BL582" s="89">
        <v>-99</v>
      </c>
      <c r="BM582" s="89">
        <v>-99</v>
      </c>
      <c r="BN582" s="89">
        <v>-99</v>
      </c>
      <c r="BO582" s="89">
        <v>-99</v>
      </c>
      <c r="BP582" s="89">
        <v>-99</v>
      </c>
      <c r="BQ582" s="89">
        <v>-99</v>
      </c>
      <c r="BR582" s="89">
        <v>-99</v>
      </c>
      <c r="BS582" s="89">
        <v>-99</v>
      </c>
      <c r="BT582" s="89">
        <v>-99</v>
      </c>
      <c r="BU582" s="89">
        <v>-99</v>
      </c>
      <c r="BV582" s="89">
        <v>-99</v>
      </c>
      <c r="BW582" s="89">
        <v>-99</v>
      </c>
      <c r="BX582" s="89">
        <v>-99</v>
      </c>
      <c r="BY582" s="89">
        <v>-99</v>
      </c>
      <c r="BZ582" s="89">
        <v>-99</v>
      </c>
      <c r="CA582" s="89">
        <v>-99</v>
      </c>
      <c r="CB582" s="89">
        <v>-99</v>
      </c>
      <c r="CC582" s="89">
        <v>-99</v>
      </c>
      <c r="CD582" s="89">
        <v>-99</v>
      </c>
      <c r="CE582" s="89">
        <v>-99</v>
      </c>
      <c r="CF582" s="89">
        <v>-99</v>
      </c>
      <c r="CG582" s="89">
        <v>-99</v>
      </c>
      <c r="CH582" s="89">
        <v>-99</v>
      </c>
      <c r="CI582" s="89">
        <v>-99</v>
      </c>
      <c r="CJ582" s="89">
        <v>-99</v>
      </c>
      <c r="CK582" s="89">
        <v>-99</v>
      </c>
      <c r="CL582" s="89">
        <v>-99</v>
      </c>
      <c r="CM582" s="89">
        <v>-99</v>
      </c>
      <c r="CN582" s="89">
        <v>-99</v>
      </c>
      <c r="CO582" s="89">
        <v>-99</v>
      </c>
      <c r="CP582" s="89">
        <v>-99</v>
      </c>
      <c r="CQ582" s="89">
        <v>-99</v>
      </c>
      <c r="CR582" s="89">
        <v>-99</v>
      </c>
      <c r="CS582" s="89">
        <v>-99</v>
      </c>
      <c r="CT582" s="89">
        <v>-99</v>
      </c>
      <c r="CU582" s="86">
        <v>-99</v>
      </c>
      <c r="CV582" s="86">
        <v>0.71630000000000005</v>
      </c>
      <c r="CW582" s="86">
        <v>78</v>
      </c>
      <c r="CX582" s="86">
        <v>2</v>
      </c>
      <c r="CY582" s="86">
        <v>-1.2927</v>
      </c>
      <c r="CZ582" s="86">
        <v>6</v>
      </c>
      <c r="DA582" s="86">
        <v>2</v>
      </c>
      <c r="DB582" s="86">
        <v>0.76949999999999996</v>
      </c>
      <c r="DC582" s="86">
        <v>84</v>
      </c>
      <c r="DD582" s="86">
        <v>-99</v>
      </c>
      <c r="DE582" s="86">
        <v>-99</v>
      </c>
      <c r="DF582" s="86">
        <v>-99</v>
      </c>
      <c r="DG582" s="86">
        <v>-99</v>
      </c>
      <c r="DH582" s="86">
        <v>-99</v>
      </c>
    </row>
    <row r="583" spans="1:112" x14ac:dyDescent="0.2">
      <c r="A583" s="85">
        <f>IF(ISERROR(SEARCH('School Lookup'!$F$3,Data!J583)),A582,A582+1)</f>
        <v>0</v>
      </c>
      <c r="B583" s="85">
        <f>IF(I583='School Lookup'!$G$13,1,0)</f>
        <v>0</v>
      </c>
      <c r="C583" s="85">
        <f t="shared" si="9"/>
        <v>581</v>
      </c>
      <c r="D583" s="86" t="s">
        <v>6478</v>
      </c>
      <c r="E583" s="86" t="s">
        <v>6760</v>
      </c>
      <c r="F583" s="86" t="s">
        <v>2767</v>
      </c>
      <c r="G583" s="86" t="s">
        <v>2803</v>
      </c>
      <c r="H583" s="86" t="s">
        <v>961</v>
      </c>
      <c r="I583" s="86" t="s">
        <v>3796</v>
      </c>
      <c r="J583" s="86" t="s">
        <v>6781</v>
      </c>
      <c r="K583" s="86" t="s">
        <v>26</v>
      </c>
      <c r="L583" s="86">
        <v>1</v>
      </c>
      <c r="M583" s="86">
        <v>1</v>
      </c>
      <c r="N583" s="89">
        <v>0.49709585492227998</v>
      </c>
      <c r="O583" s="89">
        <v>1.1708155279953101</v>
      </c>
      <c r="P583" s="89">
        <v>53.371299999999998</v>
      </c>
      <c r="Q583" s="89">
        <v>0.37498930429756999</v>
      </c>
      <c r="R583" s="89">
        <v>47.668406044904998</v>
      </c>
      <c r="S583" s="89">
        <v>0.77290241614643995</v>
      </c>
      <c r="T583" s="89">
        <v>0.87687266798706898</v>
      </c>
      <c r="U583" s="89">
        <v>0.37306701030927802</v>
      </c>
      <c r="V583" s="89">
        <v>0.327132264667856</v>
      </c>
      <c r="W583" s="89">
        <v>1</v>
      </c>
      <c r="X583" s="89">
        <v>0.28657370242214503</v>
      </c>
      <c r="Y583" s="89">
        <v>0.76368654119134705</v>
      </c>
      <c r="Z583" s="89">
        <v>48.373100000000001</v>
      </c>
      <c r="AA583" s="89">
        <v>-0.18140119441878599</v>
      </c>
      <c r="AB583" s="89">
        <v>47.750838754325301</v>
      </c>
      <c r="AC583" s="89">
        <v>0.29114267338628103</v>
      </c>
      <c r="AD583" s="89">
        <v>0.34036267348277799</v>
      </c>
      <c r="AE583" s="89">
        <v>0.37242268041237098</v>
      </c>
      <c r="AF583" s="89">
        <v>0.12675877917077699</v>
      </c>
      <c r="AG583" s="89">
        <v>1</v>
      </c>
      <c r="AH583" s="89">
        <v>0.46003248730964502</v>
      </c>
      <c r="AI583" s="89">
        <v>1.0470702182626499</v>
      </c>
      <c r="AJ583" s="89">
        <v>-99</v>
      </c>
      <c r="AK583" s="89">
        <v>-99</v>
      </c>
      <c r="AL583" s="89">
        <v>47.715730964466999</v>
      </c>
      <c r="AM583" s="89">
        <v>1.0470702182626499</v>
      </c>
      <c r="AN583" s="89">
        <v>1.0567911339506399</v>
      </c>
      <c r="AO583" s="89">
        <v>0.126932989690722</v>
      </c>
      <c r="AP583" s="89">
        <v>0.13414165811100301</v>
      </c>
      <c r="AQ583" s="89">
        <v>1</v>
      </c>
      <c r="AR583" s="89">
        <v>0.40958282828282799</v>
      </c>
      <c r="AS583" s="89">
        <v>0.99067684232792197</v>
      </c>
      <c r="AT583" s="89">
        <v>-99</v>
      </c>
      <c r="AU583" s="89">
        <v>-99</v>
      </c>
      <c r="AV583" s="89">
        <v>42.929286868686901</v>
      </c>
      <c r="AW583" s="89">
        <v>0.99067684232792197</v>
      </c>
      <c r="AX583" s="89">
        <v>1.0047562053944199</v>
      </c>
      <c r="AY583" s="89">
        <v>0.127577319587629</v>
      </c>
      <c r="AZ583" s="89">
        <v>0.12818410352325699</v>
      </c>
      <c r="BA583" s="89">
        <v>-99</v>
      </c>
      <c r="BB583" s="89">
        <v>-99</v>
      </c>
      <c r="BC583" s="89">
        <v>-99</v>
      </c>
      <c r="BD583" s="89">
        <v>-99</v>
      </c>
      <c r="BE583" s="89">
        <v>-99</v>
      </c>
      <c r="BF583" s="89">
        <v>-99</v>
      </c>
      <c r="BG583" s="89">
        <v>-99</v>
      </c>
      <c r="BH583" s="89">
        <v>-99</v>
      </c>
      <c r="BI583" s="89">
        <v>-99</v>
      </c>
      <c r="BJ583" s="89">
        <v>-99</v>
      </c>
      <c r="BK583" s="89">
        <v>-99</v>
      </c>
      <c r="BL583" s="89">
        <v>-99</v>
      </c>
      <c r="BM583" s="89">
        <v>-99</v>
      </c>
      <c r="BN583" s="89">
        <v>-99</v>
      </c>
      <c r="BO583" s="89">
        <v>-99</v>
      </c>
      <c r="BP583" s="89">
        <v>-99</v>
      </c>
      <c r="BQ583" s="89">
        <v>-99</v>
      </c>
      <c r="BR583" s="89">
        <v>-99</v>
      </c>
      <c r="BS583" s="89">
        <v>-99</v>
      </c>
      <c r="BT583" s="89">
        <v>-99</v>
      </c>
      <c r="BU583" s="89">
        <v>-99</v>
      </c>
      <c r="BV583" s="89">
        <v>-99</v>
      </c>
      <c r="BW583" s="89">
        <v>-99</v>
      </c>
      <c r="BX583" s="89">
        <v>-99</v>
      </c>
      <c r="BY583" s="89">
        <v>-99</v>
      </c>
      <c r="BZ583" s="89">
        <v>-99</v>
      </c>
      <c r="CA583" s="89">
        <v>-99</v>
      </c>
      <c r="CB583" s="89">
        <v>-99</v>
      </c>
      <c r="CC583" s="89">
        <v>-99</v>
      </c>
      <c r="CD583" s="89">
        <v>-99</v>
      </c>
      <c r="CE583" s="89">
        <v>-99</v>
      </c>
      <c r="CF583" s="89">
        <v>-99</v>
      </c>
      <c r="CG583" s="89">
        <v>-99</v>
      </c>
      <c r="CH583" s="89">
        <v>-99</v>
      </c>
      <c r="CI583" s="89">
        <v>-99</v>
      </c>
      <c r="CJ583" s="89">
        <v>-99</v>
      </c>
      <c r="CK583" s="89">
        <v>-99</v>
      </c>
      <c r="CL583" s="89">
        <v>-99</v>
      </c>
      <c r="CM583" s="89">
        <v>-99</v>
      </c>
      <c r="CN583" s="89">
        <v>-99</v>
      </c>
      <c r="CO583" s="89">
        <v>-99</v>
      </c>
      <c r="CP583" s="89">
        <v>-99</v>
      </c>
      <c r="CQ583" s="89">
        <v>-99</v>
      </c>
      <c r="CR583" s="89">
        <v>-99</v>
      </c>
      <c r="CS583" s="89">
        <v>-99</v>
      </c>
      <c r="CT583" s="89">
        <v>-99</v>
      </c>
      <c r="CU583" s="86">
        <v>-99</v>
      </c>
      <c r="CV583" s="86">
        <v>0.71619999999999995</v>
      </c>
      <c r="CW583" s="86">
        <v>78</v>
      </c>
      <c r="CX583" s="86">
        <v>2</v>
      </c>
      <c r="CY583" s="86">
        <v>-3.2399999999999998E-2</v>
      </c>
      <c r="CZ583" s="86">
        <v>50</v>
      </c>
      <c r="DA583" s="86">
        <v>2</v>
      </c>
      <c r="DB583" s="86">
        <v>7.2300000000000003E-2</v>
      </c>
      <c r="DC583" s="86">
        <v>51</v>
      </c>
      <c r="DD583" s="86">
        <v>-99</v>
      </c>
      <c r="DE583" s="86">
        <v>-99</v>
      </c>
      <c r="DF583" s="86">
        <v>-99</v>
      </c>
      <c r="DG583" s="86">
        <v>-99</v>
      </c>
      <c r="DH583" s="86">
        <v>-99</v>
      </c>
    </row>
    <row r="584" spans="1:112" x14ac:dyDescent="0.2">
      <c r="A584" s="85">
        <f>IF(ISERROR(SEARCH('School Lookup'!$F$3,Data!J584)),A583,A583+1)</f>
        <v>0</v>
      </c>
      <c r="B584" s="85">
        <f>IF(I584='School Lookup'!$G$13,1,0)</f>
        <v>0</v>
      </c>
      <c r="C584" s="85">
        <f t="shared" si="9"/>
        <v>582</v>
      </c>
      <c r="D584" s="86" t="s">
        <v>6478</v>
      </c>
      <c r="E584" s="86" t="s">
        <v>6504</v>
      </c>
      <c r="F584" s="86" t="s">
        <v>170</v>
      </c>
      <c r="G584" s="86" t="s">
        <v>3143</v>
      </c>
      <c r="H584" s="86" t="s">
        <v>180</v>
      </c>
      <c r="I584" s="86" t="s">
        <v>4872</v>
      </c>
      <c r="J584" s="86" t="s">
        <v>529</v>
      </c>
      <c r="K584" s="86" t="s">
        <v>130</v>
      </c>
      <c r="L584" s="86">
        <v>1</v>
      </c>
      <c r="M584" s="86">
        <v>1</v>
      </c>
      <c r="N584" s="89">
        <v>9.0507856191744299E-2</v>
      </c>
      <c r="O584" s="89">
        <v>0.29034965586308598</v>
      </c>
      <c r="P584" s="89">
        <v>62.504100000000001</v>
      </c>
      <c r="Q584" s="89">
        <v>1.34371829468133</v>
      </c>
      <c r="R584" s="89">
        <v>48.202398002663102</v>
      </c>
      <c r="S584" s="89">
        <v>0.817033975272206</v>
      </c>
      <c r="T584" s="89">
        <v>0.92694728701900497</v>
      </c>
      <c r="U584" s="89">
        <v>0.37587587587587601</v>
      </c>
      <c r="V584" s="89">
        <v>0.34841712339903602</v>
      </c>
      <c r="W584" s="89">
        <v>1</v>
      </c>
      <c r="X584" s="89">
        <v>9.3496128170894505E-2</v>
      </c>
      <c r="Y584" s="89">
        <v>0.30915134965899199</v>
      </c>
      <c r="Z584" s="89">
        <v>59.1111</v>
      </c>
      <c r="AA584" s="89">
        <v>1.1576591833268299</v>
      </c>
      <c r="AB584" s="89">
        <v>50.734326034713</v>
      </c>
      <c r="AC584" s="89">
        <v>0.73340526649291105</v>
      </c>
      <c r="AD584" s="89">
        <v>0.85531200759336601</v>
      </c>
      <c r="AE584" s="89">
        <v>0.37487487487487497</v>
      </c>
      <c r="AF584" s="89">
        <v>0.32063498182554101</v>
      </c>
      <c r="AG584" s="89">
        <v>1</v>
      </c>
      <c r="AH584" s="89">
        <v>0.140476744186047</v>
      </c>
      <c r="AI584" s="89">
        <v>0.359355430625936</v>
      </c>
      <c r="AJ584" s="89">
        <v>-99</v>
      </c>
      <c r="AK584" s="89">
        <v>-99</v>
      </c>
      <c r="AL584" s="89">
        <v>49.224796124031002</v>
      </c>
      <c r="AM584" s="89">
        <v>0.359355430625936</v>
      </c>
      <c r="AN584" s="89">
        <v>0.33431688763754103</v>
      </c>
      <c r="AO584" s="89">
        <v>0.12912912912912899</v>
      </c>
      <c r="AP584" s="89">
        <v>4.3170048553796601E-2</v>
      </c>
      <c r="AQ584" s="89">
        <v>1</v>
      </c>
      <c r="AR584" s="89">
        <v>-1.1525000000000001E-3</v>
      </c>
      <c r="AS584" s="89">
        <v>6.74194060987056E-2</v>
      </c>
      <c r="AT584" s="89">
        <v>-99</v>
      </c>
      <c r="AU584" s="89">
        <v>-99</v>
      </c>
      <c r="AV584" s="89">
        <v>43.333334999999998</v>
      </c>
      <c r="AW584" s="89">
        <v>6.74194060987056E-2</v>
      </c>
      <c r="AX584" s="89">
        <v>3.1832153012883703E-2</v>
      </c>
      <c r="AY584" s="89">
        <v>0.12012012012011999</v>
      </c>
      <c r="AZ584" s="89">
        <v>3.8236820435896299E-3</v>
      </c>
      <c r="BA584" s="89">
        <v>-99</v>
      </c>
      <c r="BB584" s="89">
        <v>-99</v>
      </c>
      <c r="BC584" s="89">
        <v>-99</v>
      </c>
      <c r="BD584" s="89">
        <v>-99</v>
      </c>
      <c r="BE584" s="89">
        <v>-99</v>
      </c>
      <c r="BF584" s="89">
        <v>-99</v>
      </c>
      <c r="BG584" s="89">
        <v>-99</v>
      </c>
      <c r="BH584" s="89">
        <v>-99</v>
      </c>
      <c r="BI584" s="89">
        <v>-99</v>
      </c>
      <c r="BJ584" s="89">
        <v>-99</v>
      </c>
      <c r="BK584" s="89">
        <v>-99</v>
      </c>
      <c r="BL584" s="89">
        <v>-99</v>
      </c>
      <c r="BM584" s="89">
        <v>-99</v>
      </c>
      <c r="BN584" s="89">
        <v>-99</v>
      </c>
      <c r="BO584" s="89">
        <v>-99</v>
      </c>
      <c r="BP584" s="89">
        <v>-99</v>
      </c>
      <c r="BQ584" s="89">
        <v>-99</v>
      </c>
      <c r="BR584" s="89">
        <v>-99</v>
      </c>
      <c r="BS584" s="89">
        <v>-99</v>
      </c>
      <c r="BT584" s="89">
        <v>-99</v>
      </c>
      <c r="BU584" s="89">
        <v>-99</v>
      </c>
      <c r="BV584" s="89">
        <v>-99</v>
      </c>
      <c r="BW584" s="89">
        <v>-99</v>
      </c>
      <c r="BX584" s="89">
        <v>-99</v>
      </c>
      <c r="BY584" s="89">
        <v>-99</v>
      </c>
      <c r="BZ584" s="89">
        <v>-99</v>
      </c>
      <c r="CA584" s="89">
        <v>-99</v>
      </c>
      <c r="CB584" s="89">
        <v>-99</v>
      </c>
      <c r="CC584" s="89">
        <v>-99</v>
      </c>
      <c r="CD584" s="89">
        <v>-99</v>
      </c>
      <c r="CE584" s="89">
        <v>-99</v>
      </c>
      <c r="CF584" s="89">
        <v>-99</v>
      </c>
      <c r="CG584" s="89">
        <v>-99</v>
      </c>
      <c r="CH584" s="89">
        <v>-99</v>
      </c>
      <c r="CI584" s="89">
        <v>-99</v>
      </c>
      <c r="CJ584" s="89">
        <v>-99</v>
      </c>
      <c r="CK584" s="89">
        <v>-99</v>
      </c>
      <c r="CL584" s="89">
        <v>-99</v>
      </c>
      <c r="CM584" s="89">
        <v>-99</v>
      </c>
      <c r="CN584" s="89">
        <v>-99</v>
      </c>
      <c r="CO584" s="89">
        <v>-99</v>
      </c>
      <c r="CP584" s="89">
        <v>-99</v>
      </c>
      <c r="CQ584" s="89">
        <v>-99</v>
      </c>
      <c r="CR584" s="89">
        <v>-99</v>
      </c>
      <c r="CS584" s="89">
        <v>-99</v>
      </c>
      <c r="CT584" s="89">
        <v>-99</v>
      </c>
      <c r="CU584" s="86">
        <v>-99</v>
      </c>
      <c r="CV584" s="86">
        <v>0.71599999999999997</v>
      </c>
      <c r="CW584" s="86">
        <v>78</v>
      </c>
      <c r="CX584" s="86">
        <v>2</v>
      </c>
      <c r="CY584" s="86">
        <v>-1.2158</v>
      </c>
      <c r="CZ584" s="86">
        <v>7</v>
      </c>
      <c r="DA584" s="86">
        <v>2</v>
      </c>
      <c r="DB584" s="86">
        <v>0.93899999999999995</v>
      </c>
      <c r="DC584" s="86">
        <v>89</v>
      </c>
      <c r="DD584" s="86">
        <v>-99</v>
      </c>
      <c r="DE584" s="86">
        <v>-99</v>
      </c>
      <c r="DF584" s="86">
        <v>-99</v>
      </c>
      <c r="DG584" s="86">
        <v>-99</v>
      </c>
      <c r="DH584" s="86">
        <v>-99</v>
      </c>
    </row>
    <row r="585" spans="1:112" x14ac:dyDescent="0.2">
      <c r="A585" s="85">
        <f>IF(ISERROR(SEARCH('School Lookup'!$F$3,Data!J585)),A584,A584+1)</f>
        <v>0</v>
      </c>
      <c r="B585" s="85">
        <f>IF(I585='School Lookup'!$G$13,1,0)</f>
        <v>0</v>
      </c>
      <c r="C585" s="85">
        <f t="shared" si="9"/>
        <v>583</v>
      </c>
      <c r="D585" s="86" t="s">
        <v>6478</v>
      </c>
      <c r="E585" s="86" t="s">
        <v>6489</v>
      </c>
      <c r="F585" s="86" t="s">
        <v>2741</v>
      </c>
      <c r="G585" s="86" t="s">
        <v>2846</v>
      </c>
      <c r="H585" s="86" t="s">
        <v>380</v>
      </c>
      <c r="I585" s="86" t="s">
        <v>4202</v>
      </c>
      <c r="J585" s="86" t="s">
        <v>860</v>
      </c>
      <c r="K585" s="86" t="s">
        <v>26</v>
      </c>
      <c r="L585" s="86">
        <v>1</v>
      </c>
      <c r="M585" s="86">
        <v>1</v>
      </c>
      <c r="N585" s="89">
        <v>0.42834499999999998</v>
      </c>
      <c r="O585" s="89">
        <v>1.02193562591266</v>
      </c>
      <c r="P585" s="89">
        <v>56.709299999999999</v>
      </c>
      <c r="Q585" s="89">
        <v>0.72905567714061703</v>
      </c>
      <c r="R585" s="89">
        <v>50.714287499999998</v>
      </c>
      <c r="S585" s="89">
        <v>0.87549565152664</v>
      </c>
      <c r="T585" s="89">
        <v>0.99328181551519101</v>
      </c>
      <c r="U585" s="89">
        <v>0.37333333333333302</v>
      </c>
      <c r="V585" s="89">
        <v>0.37082521112567102</v>
      </c>
      <c r="W585" s="89">
        <v>1</v>
      </c>
      <c r="X585" s="89">
        <v>0.22609750000000001</v>
      </c>
      <c r="Y585" s="89">
        <v>0.62131598180505299</v>
      </c>
      <c r="Z585" s="89">
        <v>55.290700000000001</v>
      </c>
      <c r="AA585" s="89">
        <v>0.68124399733881102</v>
      </c>
      <c r="AB585" s="89">
        <v>49.642845000000001</v>
      </c>
      <c r="AC585" s="89">
        <v>0.65127998957193201</v>
      </c>
      <c r="AD585" s="89">
        <v>0.75968927728954005</v>
      </c>
      <c r="AE585" s="89">
        <v>0.37333333333333302</v>
      </c>
      <c r="AF585" s="89">
        <v>0.28361733018809498</v>
      </c>
      <c r="AG585" s="89">
        <v>1</v>
      </c>
      <c r="AH585" s="89">
        <v>0.117627272727273</v>
      </c>
      <c r="AI585" s="89">
        <v>0.31018116369434801</v>
      </c>
      <c r="AJ585" s="89">
        <v>-99</v>
      </c>
      <c r="AK585" s="89">
        <v>-99</v>
      </c>
      <c r="AL585" s="89">
        <v>55.681829545454498</v>
      </c>
      <c r="AM585" s="89">
        <v>0.31018116369434801</v>
      </c>
      <c r="AN585" s="89">
        <v>0.28265718498452003</v>
      </c>
      <c r="AO585" s="89">
        <v>0.117333333333333</v>
      </c>
      <c r="AP585" s="89">
        <v>3.3165109704850301E-2</v>
      </c>
      <c r="AQ585" s="89">
        <v>1</v>
      </c>
      <c r="AR585" s="89">
        <v>7.2800000000000004E-2</v>
      </c>
      <c r="AS585" s="89">
        <v>0.23365101767735699</v>
      </c>
      <c r="AT585" s="89">
        <v>-99</v>
      </c>
      <c r="AU585" s="89">
        <v>-99</v>
      </c>
      <c r="AV585" s="89">
        <v>52.941200000000002</v>
      </c>
      <c r="AW585" s="89">
        <v>0.23365101767735699</v>
      </c>
      <c r="AX585" s="89">
        <v>0.20700619096221101</v>
      </c>
      <c r="AY585" s="89">
        <v>0.13600000000000001</v>
      </c>
      <c r="AZ585" s="89">
        <v>2.8152841970860699E-2</v>
      </c>
      <c r="BA585" s="89">
        <v>-99</v>
      </c>
      <c r="BB585" s="89">
        <v>-99</v>
      </c>
      <c r="BC585" s="89">
        <v>-99</v>
      </c>
      <c r="BD585" s="89">
        <v>-99</v>
      </c>
      <c r="BE585" s="89">
        <v>-99</v>
      </c>
      <c r="BF585" s="89">
        <v>-99</v>
      </c>
      <c r="BG585" s="89">
        <v>-99</v>
      </c>
      <c r="BH585" s="89">
        <v>-99</v>
      </c>
      <c r="BI585" s="89">
        <v>-99</v>
      </c>
      <c r="BJ585" s="89">
        <v>-99</v>
      </c>
      <c r="BK585" s="89">
        <v>-99</v>
      </c>
      <c r="BL585" s="89">
        <v>-99</v>
      </c>
      <c r="BM585" s="89">
        <v>-99</v>
      </c>
      <c r="BN585" s="89">
        <v>-99</v>
      </c>
      <c r="BO585" s="89">
        <v>-99</v>
      </c>
      <c r="BP585" s="89">
        <v>-99</v>
      </c>
      <c r="BQ585" s="89">
        <v>-99</v>
      </c>
      <c r="BR585" s="89">
        <v>-99</v>
      </c>
      <c r="BS585" s="89">
        <v>-99</v>
      </c>
      <c r="BT585" s="89">
        <v>-99</v>
      </c>
      <c r="BU585" s="89">
        <v>-99</v>
      </c>
      <c r="BV585" s="89">
        <v>-99</v>
      </c>
      <c r="BW585" s="89">
        <v>-99</v>
      </c>
      <c r="BX585" s="89">
        <v>-99</v>
      </c>
      <c r="BY585" s="89">
        <v>-99</v>
      </c>
      <c r="BZ585" s="89">
        <v>-99</v>
      </c>
      <c r="CA585" s="89">
        <v>-99</v>
      </c>
      <c r="CB585" s="89">
        <v>-99</v>
      </c>
      <c r="CC585" s="89">
        <v>-99</v>
      </c>
      <c r="CD585" s="89">
        <v>-99</v>
      </c>
      <c r="CE585" s="89">
        <v>-99</v>
      </c>
      <c r="CF585" s="89">
        <v>-99</v>
      </c>
      <c r="CG585" s="89">
        <v>-99</v>
      </c>
      <c r="CH585" s="89">
        <v>-99</v>
      </c>
      <c r="CI585" s="89">
        <v>-99</v>
      </c>
      <c r="CJ585" s="89">
        <v>-99</v>
      </c>
      <c r="CK585" s="89">
        <v>-99</v>
      </c>
      <c r="CL585" s="89">
        <v>-99</v>
      </c>
      <c r="CM585" s="89">
        <v>-99</v>
      </c>
      <c r="CN585" s="89">
        <v>-99</v>
      </c>
      <c r="CO585" s="89">
        <v>-99</v>
      </c>
      <c r="CP585" s="89">
        <v>-99</v>
      </c>
      <c r="CQ585" s="89">
        <v>-99</v>
      </c>
      <c r="CR585" s="89">
        <v>-99</v>
      </c>
      <c r="CS585" s="89">
        <v>-99</v>
      </c>
      <c r="CT585" s="89">
        <v>-99</v>
      </c>
      <c r="CU585" s="86">
        <v>-99</v>
      </c>
      <c r="CV585" s="86">
        <v>0.71579999999999999</v>
      </c>
      <c r="CW585" s="86">
        <v>78</v>
      </c>
      <c r="CX585" s="86">
        <v>2</v>
      </c>
      <c r="CY585" s="86">
        <v>-7.5899999999999995E-2</v>
      </c>
      <c r="CZ585" s="86">
        <v>47</v>
      </c>
      <c r="DA585" s="86">
        <v>2</v>
      </c>
      <c r="DB585" s="86">
        <v>0.52649999999999997</v>
      </c>
      <c r="DC585" s="86">
        <v>74</v>
      </c>
      <c r="DD585" s="86">
        <v>-99</v>
      </c>
      <c r="DE585" s="86">
        <v>-99</v>
      </c>
      <c r="DF585" s="86">
        <v>-99</v>
      </c>
      <c r="DG585" s="86">
        <v>-99</v>
      </c>
      <c r="DH585" s="86">
        <v>-99</v>
      </c>
    </row>
    <row r="586" spans="1:112" x14ac:dyDescent="0.2">
      <c r="A586" s="85">
        <f>IF(ISERROR(SEARCH('School Lookup'!$F$3,Data!J586)),A585,A585+1)</f>
        <v>0</v>
      </c>
      <c r="B586" s="85">
        <f>IF(I586='School Lookup'!$G$13,1,0)</f>
        <v>0</v>
      </c>
      <c r="C586" s="85">
        <f t="shared" si="9"/>
        <v>584</v>
      </c>
      <c r="D586" s="86" t="s">
        <v>6478</v>
      </c>
      <c r="E586" s="86" t="s">
        <v>6499</v>
      </c>
      <c r="F586" s="86" t="s">
        <v>2742</v>
      </c>
      <c r="G586" s="86" t="s">
        <v>2813</v>
      </c>
      <c r="H586" s="86" t="s">
        <v>514</v>
      </c>
      <c r="I586" s="86" t="s">
        <v>3996</v>
      </c>
      <c r="J586" s="86" t="s">
        <v>1218</v>
      </c>
      <c r="K586" s="86" t="s">
        <v>36</v>
      </c>
      <c r="L586" s="86">
        <v>1</v>
      </c>
      <c r="M586" s="86">
        <v>-99</v>
      </c>
      <c r="N586" s="89">
        <v>-99</v>
      </c>
      <c r="O586" s="89">
        <v>-99</v>
      </c>
      <c r="P586" s="89">
        <v>-99</v>
      </c>
      <c r="Q586" s="89">
        <v>-99</v>
      </c>
      <c r="R586" s="89">
        <v>-99</v>
      </c>
      <c r="S586" s="89">
        <v>-99</v>
      </c>
      <c r="T586" s="89">
        <v>-99</v>
      </c>
      <c r="U586" s="89">
        <v>-99</v>
      </c>
      <c r="V586" s="89">
        <v>-99</v>
      </c>
      <c r="W586" s="89">
        <v>-99</v>
      </c>
      <c r="X586" s="89">
        <v>-99</v>
      </c>
      <c r="Y586" s="89">
        <v>-99</v>
      </c>
      <c r="Z586" s="89">
        <v>-99</v>
      </c>
      <c r="AA586" s="89">
        <v>-99</v>
      </c>
      <c r="AB586" s="89">
        <v>-99</v>
      </c>
      <c r="AC586" s="89">
        <v>-99</v>
      </c>
      <c r="AD586" s="89">
        <v>-99</v>
      </c>
      <c r="AE586" s="89">
        <v>-99</v>
      </c>
      <c r="AF586" s="89">
        <v>-99</v>
      </c>
      <c r="AG586" s="89">
        <v>-99</v>
      </c>
      <c r="AH586" s="89">
        <v>-99</v>
      </c>
      <c r="AI586" s="89">
        <v>-99</v>
      </c>
      <c r="AJ586" s="89">
        <v>-99</v>
      </c>
      <c r="AK586" s="89">
        <v>-99</v>
      </c>
      <c r="AL586" s="89">
        <v>-99</v>
      </c>
      <c r="AM586" s="89">
        <v>-99</v>
      </c>
      <c r="AN586" s="89">
        <v>-99</v>
      </c>
      <c r="AO586" s="89">
        <v>-99</v>
      </c>
      <c r="AP586" s="89">
        <v>-99</v>
      </c>
      <c r="AQ586" s="89">
        <v>-99</v>
      </c>
      <c r="AR586" s="89">
        <v>-99</v>
      </c>
      <c r="AS586" s="89">
        <v>-99</v>
      </c>
      <c r="AT586" s="89">
        <v>-99</v>
      </c>
      <c r="AU586" s="89">
        <v>-99</v>
      </c>
      <c r="AV586" s="89">
        <v>-99</v>
      </c>
      <c r="AW586" s="89">
        <v>-99</v>
      </c>
      <c r="AX586" s="89">
        <v>-99</v>
      </c>
      <c r="AY586" s="89">
        <v>-99</v>
      </c>
      <c r="AZ586" s="89">
        <v>-99</v>
      </c>
      <c r="BA586" s="89">
        <v>1</v>
      </c>
      <c r="BB586" s="89">
        <v>0.45235317577548001</v>
      </c>
      <c r="BC586" s="89">
        <v>1.24241459491728</v>
      </c>
      <c r="BD586" s="89">
        <v>58.384799999999998</v>
      </c>
      <c r="BE586" s="89">
        <v>1.0090278295103601</v>
      </c>
      <c r="BF586" s="89">
        <v>56.277703692762202</v>
      </c>
      <c r="BG586" s="89">
        <v>1.12572121221382</v>
      </c>
      <c r="BH586" s="89">
        <v>1.21468554955611</v>
      </c>
      <c r="BI586" s="89">
        <v>0.25055514433752801</v>
      </c>
      <c r="BJ586" s="89">
        <v>0.30434571319373999</v>
      </c>
      <c r="BK586" s="89">
        <v>1</v>
      </c>
      <c r="BL586" s="89">
        <v>0.36721994091580501</v>
      </c>
      <c r="BM586" s="89">
        <v>1.0753960336159001</v>
      </c>
      <c r="BN586" s="89">
        <v>52.175800000000002</v>
      </c>
      <c r="BO586" s="89">
        <v>0.39527342825399198</v>
      </c>
      <c r="BP586" s="89">
        <v>55.243747562777003</v>
      </c>
      <c r="BQ586" s="89">
        <v>0.73533473093494595</v>
      </c>
      <c r="BR586" s="89">
        <v>0.78323605250950501</v>
      </c>
      <c r="BS586" s="89">
        <v>0.25055514433752801</v>
      </c>
      <c r="BT586" s="89">
        <v>0.196243822186874</v>
      </c>
      <c r="BU586" s="89">
        <v>1</v>
      </c>
      <c r="BV586" s="89">
        <v>0.20467777777777801</v>
      </c>
      <c r="BW586" s="89">
        <v>0.62860926970821795</v>
      </c>
      <c r="BX586" s="89">
        <v>47.899700000000003</v>
      </c>
      <c r="BY586" s="89">
        <v>-0.124892664801502</v>
      </c>
      <c r="BZ586" s="89">
        <v>53.777770370370398</v>
      </c>
      <c r="CA586" s="89">
        <v>0.251858302453358</v>
      </c>
      <c r="CB586" s="89">
        <v>0.27531693365013099</v>
      </c>
      <c r="CC586" s="89">
        <v>0.249814951887491</v>
      </c>
      <c r="CD586" s="89">
        <v>6.8778286533618893E-2</v>
      </c>
      <c r="CE586" s="89">
        <v>1</v>
      </c>
      <c r="CF586" s="89">
        <v>0.20390356612184299</v>
      </c>
      <c r="CG586" s="89">
        <v>0.67561903259311895</v>
      </c>
      <c r="CH586" s="89">
        <v>53.403599999999997</v>
      </c>
      <c r="CI586" s="89">
        <v>0.46874036435712302</v>
      </c>
      <c r="CJ586" s="89">
        <v>55.720680534918301</v>
      </c>
      <c r="CK586" s="89">
        <v>0.57217969847512096</v>
      </c>
      <c r="CL586" s="89">
        <v>0.628280965448206</v>
      </c>
      <c r="CM586" s="89">
        <v>0.249074759437454</v>
      </c>
      <c r="CN586" s="89">
        <v>0.15648893032814301</v>
      </c>
      <c r="CO586" s="89">
        <v>97.73</v>
      </c>
      <c r="CP586" s="89">
        <v>0.78139999999999998</v>
      </c>
      <c r="CQ586" s="89">
        <v>-0.46</v>
      </c>
      <c r="CR586" s="89">
        <v>-0.249</v>
      </c>
      <c r="CS586" s="89">
        <v>0.78139999999999998</v>
      </c>
      <c r="CT586" s="89">
        <v>0.60840000000000005</v>
      </c>
      <c r="CU586" s="86" t="s">
        <v>6988</v>
      </c>
      <c r="CV586" s="86">
        <v>0.71409999999999996</v>
      </c>
      <c r="CW586" s="86">
        <v>78</v>
      </c>
      <c r="CX586" s="86">
        <v>2</v>
      </c>
      <c r="CY586" s="86">
        <v>-3.9899999999999998E-2</v>
      </c>
      <c r="CZ586" s="86">
        <v>49</v>
      </c>
      <c r="DA586" s="86">
        <v>4</v>
      </c>
      <c r="DB586" s="86">
        <v>0.43740000000000001</v>
      </c>
      <c r="DC586" s="86">
        <v>70</v>
      </c>
      <c r="DD586" s="86">
        <v>-99</v>
      </c>
      <c r="DE586" s="86">
        <v>-99</v>
      </c>
      <c r="DF586" s="86">
        <v>-99</v>
      </c>
      <c r="DG586" s="86">
        <v>-99</v>
      </c>
      <c r="DH586" s="86">
        <v>-99</v>
      </c>
    </row>
    <row r="587" spans="1:112" x14ac:dyDescent="0.2">
      <c r="A587" s="85">
        <f>IF(ISERROR(SEARCH('School Lookup'!$F$3,Data!J587)),A586,A586+1)</f>
        <v>0</v>
      </c>
      <c r="B587" s="85">
        <f>IF(I587='School Lookup'!$G$13,1,0)</f>
        <v>0</v>
      </c>
      <c r="C587" s="85">
        <f t="shared" si="9"/>
        <v>585</v>
      </c>
      <c r="D587" s="86" t="s">
        <v>6478</v>
      </c>
      <c r="E587" s="86" t="s">
        <v>6702</v>
      </c>
      <c r="F587" s="86" t="s">
        <v>1150</v>
      </c>
      <c r="G587" s="86" t="s">
        <v>2800</v>
      </c>
      <c r="H587" s="86" t="s">
        <v>574</v>
      </c>
      <c r="I587" s="86" t="s">
        <v>4242</v>
      </c>
      <c r="J587" s="86" t="s">
        <v>1204</v>
      </c>
      <c r="K587" s="86" t="s">
        <v>36</v>
      </c>
      <c r="L587" s="86">
        <v>1</v>
      </c>
      <c r="M587" s="86">
        <v>-99</v>
      </c>
      <c r="N587" s="89">
        <v>-99</v>
      </c>
      <c r="O587" s="89">
        <v>-99</v>
      </c>
      <c r="P587" s="89">
        <v>-99</v>
      </c>
      <c r="Q587" s="89">
        <v>-99</v>
      </c>
      <c r="R587" s="89">
        <v>-99</v>
      </c>
      <c r="S587" s="89">
        <v>-99</v>
      </c>
      <c r="T587" s="89">
        <v>-99</v>
      </c>
      <c r="U587" s="89">
        <v>-99</v>
      </c>
      <c r="V587" s="89">
        <v>-99</v>
      </c>
      <c r="W587" s="89">
        <v>-99</v>
      </c>
      <c r="X587" s="89">
        <v>-99</v>
      </c>
      <c r="Y587" s="89">
        <v>-99</v>
      </c>
      <c r="Z587" s="89">
        <v>-99</v>
      </c>
      <c r="AA587" s="89">
        <v>-99</v>
      </c>
      <c r="AB587" s="89">
        <v>-99</v>
      </c>
      <c r="AC587" s="89">
        <v>-99</v>
      </c>
      <c r="AD587" s="89">
        <v>-99</v>
      </c>
      <c r="AE587" s="89">
        <v>-99</v>
      </c>
      <c r="AF587" s="89">
        <v>-99</v>
      </c>
      <c r="AG587" s="89">
        <v>-99</v>
      </c>
      <c r="AH587" s="89">
        <v>-99</v>
      </c>
      <c r="AI587" s="89">
        <v>-99</v>
      </c>
      <c r="AJ587" s="89">
        <v>-99</v>
      </c>
      <c r="AK587" s="89">
        <v>-99</v>
      </c>
      <c r="AL587" s="89">
        <v>-99</v>
      </c>
      <c r="AM587" s="89">
        <v>-99</v>
      </c>
      <c r="AN587" s="89">
        <v>-99</v>
      </c>
      <c r="AO587" s="89">
        <v>-99</v>
      </c>
      <c r="AP587" s="89">
        <v>-99</v>
      </c>
      <c r="AQ587" s="89">
        <v>-99</v>
      </c>
      <c r="AR587" s="89">
        <v>-99</v>
      </c>
      <c r="AS587" s="89">
        <v>-99</v>
      </c>
      <c r="AT587" s="89">
        <v>-99</v>
      </c>
      <c r="AU587" s="89">
        <v>-99</v>
      </c>
      <c r="AV587" s="89">
        <v>-99</v>
      </c>
      <c r="AW587" s="89">
        <v>-99</v>
      </c>
      <c r="AX587" s="89">
        <v>-99</v>
      </c>
      <c r="AY587" s="89">
        <v>-99</v>
      </c>
      <c r="AZ587" s="89">
        <v>-99</v>
      </c>
      <c r="BA587" s="89">
        <v>1</v>
      </c>
      <c r="BB587" s="89">
        <v>0.31748377518557802</v>
      </c>
      <c r="BC587" s="89">
        <v>0.93891770448644796</v>
      </c>
      <c r="BD587" s="89">
        <v>59.798499999999997</v>
      </c>
      <c r="BE587" s="89">
        <v>1.1503877235326401</v>
      </c>
      <c r="BF587" s="89">
        <v>56.521740615058299</v>
      </c>
      <c r="BG587" s="89">
        <v>1.0446527140095401</v>
      </c>
      <c r="BH587" s="89">
        <v>1.1279452892366799</v>
      </c>
      <c r="BI587" s="89">
        <v>0.25019899177500698</v>
      </c>
      <c r="BJ587" s="89">
        <v>0.282210774144385</v>
      </c>
      <c r="BK587" s="89">
        <v>1</v>
      </c>
      <c r="BL587" s="89">
        <v>0.23186231422505299</v>
      </c>
      <c r="BM587" s="89">
        <v>0.74600729252465103</v>
      </c>
      <c r="BN587" s="89">
        <v>56.745100000000001</v>
      </c>
      <c r="BO587" s="89">
        <v>0.908315218456336</v>
      </c>
      <c r="BP587" s="89">
        <v>56.475568789808896</v>
      </c>
      <c r="BQ587" s="89">
        <v>0.82716125549049302</v>
      </c>
      <c r="BR587" s="89">
        <v>0.87956141569295199</v>
      </c>
      <c r="BS587" s="89">
        <v>0.24993366940833101</v>
      </c>
      <c r="BT587" s="89">
        <v>0.21983201209412601</v>
      </c>
      <c r="BU587" s="89">
        <v>1</v>
      </c>
      <c r="BV587" s="89">
        <v>0.27020159066808103</v>
      </c>
      <c r="BW587" s="89">
        <v>0.77953730339759797</v>
      </c>
      <c r="BX587" s="89">
        <v>60.558500000000002</v>
      </c>
      <c r="BY587" s="89">
        <v>1.1811424986983501</v>
      </c>
      <c r="BZ587" s="89">
        <v>51.961795015906702</v>
      </c>
      <c r="CA587" s="89">
        <v>0.98033990104797397</v>
      </c>
      <c r="CB587" s="89">
        <v>1.04317337293065</v>
      </c>
      <c r="CC587" s="89">
        <v>0.25019899177500698</v>
      </c>
      <c r="CD587" s="89">
        <v>0.26100092615378101</v>
      </c>
      <c r="CE587" s="89">
        <v>1</v>
      </c>
      <c r="CF587" s="89">
        <v>0.24631179596174299</v>
      </c>
      <c r="CG587" s="89">
        <v>0.77729788343516604</v>
      </c>
      <c r="CH587" s="89">
        <v>40.728499999999997</v>
      </c>
      <c r="CI587" s="89">
        <v>-0.97782099031053005</v>
      </c>
      <c r="CJ587" s="89">
        <v>46.546264399574902</v>
      </c>
      <c r="CK587" s="89">
        <v>-0.10026155343768201</v>
      </c>
      <c r="CL587" s="89">
        <v>-9.9342609216920105E-2</v>
      </c>
      <c r="CM587" s="89">
        <v>0.249668347041656</v>
      </c>
      <c r="CN587" s="89">
        <v>-2.4802705033993601E-2</v>
      </c>
      <c r="CO587" s="89">
        <v>96.625</v>
      </c>
      <c r="CP587" s="89">
        <v>0.69789999999999996</v>
      </c>
      <c r="CQ587" s="89">
        <v>0.85</v>
      </c>
      <c r="CR587" s="89">
        <v>-5.9900000000000002E-2</v>
      </c>
      <c r="CS587" s="89">
        <v>0.69789999999999996</v>
      </c>
      <c r="CT587" s="89">
        <v>0.47099999999999997</v>
      </c>
      <c r="CU587" s="86" t="s">
        <v>6988</v>
      </c>
      <c r="CV587" s="86">
        <v>0.71150000000000002</v>
      </c>
      <c r="CW587" s="86">
        <v>78</v>
      </c>
      <c r="CX587" s="86">
        <v>2</v>
      </c>
      <c r="CY587" s="86">
        <v>-0.53369999999999995</v>
      </c>
      <c r="CZ587" s="86">
        <v>26</v>
      </c>
      <c r="DA587" s="86">
        <v>4</v>
      </c>
      <c r="DB587" s="86">
        <v>0.56620000000000004</v>
      </c>
      <c r="DC587" s="86">
        <v>76</v>
      </c>
      <c r="DD587" s="86">
        <v>-99</v>
      </c>
      <c r="DE587" s="86">
        <v>-99</v>
      </c>
      <c r="DF587" s="86">
        <v>-99</v>
      </c>
      <c r="DG587" s="86">
        <v>-99</v>
      </c>
      <c r="DH587" s="86">
        <v>-99</v>
      </c>
    </row>
    <row r="588" spans="1:112" x14ac:dyDescent="0.2">
      <c r="A588" s="85">
        <f>IF(ISERROR(SEARCH('School Lookup'!$F$3,Data!J588)),A587,A587+1)</f>
        <v>0</v>
      </c>
      <c r="B588" s="85">
        <f>IF(I588='School Lookup'!$G$13,1,0)</f>
        <v>0</v>
      </c>
      <c r="C588" s="85">
        <f t="shared" si="9"/>
        <v>586</v>
      </c>
      <c r="D588" s="86" t="s">
        <v>6478</v>
      </c>
      <c r="E588" s="86" t="s">
        <v>6486</v>
      </c>
      <c r="F588" s="86" t="s">
        <v>1088</v>
      </c>
      <c r="G588" s="86" t="s">
        <v>2791</v>
      </c>
      <c r="H588" s="86" t="s">
        <v>1127</v>
      </c>
      <c r="I588" s="86" t="s">
        <v>4611</v>
      </c>
      <c r="J588" s="86" t="s">
        <v>284</v>
      </c>
      <c r="K588" s="86" t="s">
        <v>6485</v>
      </c>
      <c r="L588" s="86">
        <v>1</v>
      </c>
      <c r="M588" s="86">
        <v>1</v>
      </c>
      <c r="N588" s="89">
        <v>0.38495755968169798</v>
      </c>
      <c r="O588" s="89">
        <v>0.92798017076221195</v>
      </c>
      <c r="P588" s="89">
        <v>47.893799999999999</v>
      </c>
      <c r="Q588" s="89">
        <v>-0.20601685425479299</v>
      </c>
      <c r="R588" s="89">
        <v>45.092879575596797</v>
      </c>
      <c r="S588" s="89">
        <v>0.36098165825370998</v>
      </c>
      <c r="T588" s="89">
        <v>0.40947982188247301</v>
      </c>
      <c r="U588" s="89">
        <v>0.38274111675126898</v>
      </c>
      <c r="V588" s="89">
        <v>0.15672476431440799</v>
      </c>
      <c r="W588" s="89">
        <v>1</v>
      </c>
      <c r="X588" s="89">
        <v>0.49928640000000002</v>
      </c>
      <c r="Y588" s="89">
        <v>1.26444592306082</v>
      </c>
      <c r="Z588" s="89">
        <v>47.098199999999999</v>
      </c>
      <c r="AA588" s="89">
        <v>-0.34038499732322702</v>
      </c>
      <c r="AB588" s="89">
        <v>48.800005866666702</v>
      </c>
      <c r="AC588" s="89">
        <v>0.46203046286879801</v>
      </c>
      <c r="AD588" s="89">
        <v>0.53933621267250498</v>
      </c>
      <c r="AE588" s="89">
        <v>0.38071065989847702</v>
      </c>
      <c r="AF588" s="89">
        <v>0.20533104543369499</v>
      </c>
      <c r="AG588" s="89">
        <v>1</v>
      </c>
      <c r="AH588" s="89">
        <v>0.502938461538462</v>
      </c>
      <c r="AI588" s="89">
        <v>1.1394080140621901</v>
      </c>
      <c r="AJ588" s="89">
        <v>-99</v>
      </c>
      <c r="AK588" s="89">
        <v>-99</v>
      </c>
      <c r="AL588" s="89">
        <v>53.846179487179498</v>
      </c>
      <c r="AM588" s="89">
        <v>1.1394080140621901</v>
      </c>
      <c r="AN588" s="89">
        <v>1.1537959979230099</v>
      </c>
      <c r="AO588" s="89">
        <v>0.118781725888325</v>
      </c>
      <c r="AP588" s="89">
        <v>0.137049879956337</v>
      </c>
      <c r="AQ588" s="89">
        <v>1</v>
      </c>
      <c r="AR588" s="89">
        <v>0.74674913793103403</v>
      </c>
      <c r="AS588" s="89">
        <v>1.7485646625212601</v>
      </c>
      <c r="AT588" s="89">
        <v>-99</v>
      </c>
      <c r="AU588" s="89">
        <v>-99</v>
      </c>
      <c r="AV588" s="89">
        <v>43.965524137930998</v>
      </c>
      <c r="AW588" s="89">
        <v>1.7485646625212601</v>
      </c>
      <c r="AX588" s="89">
        <v>1.8034145864031701</v>
      </c>
      <c r="AY588" s="89">
        <v>0.11776649746192901</v>
      </c>
      <c r="AZ588" s="89">
        <v>0.21238181931245501</v>
      </c>
      <c r="BA588" s="89">
        <v>-99</v>
      </c>
      <c r="BB588" s="89">
        <v>-99</v>
      </c>
      <c r="BC588" s="89">
        <v>-99</v>
      </c>
      <c r="BD588" s="89">
        <v>-99</v>
      </c>
      <c r="BE588" s="89">
        <v>-99</v>
      </c>
      <c r="BF588" s="89">
        <v>-99</v>
      </c>
      <c r="BG588" s="89">
        <v>-99</v>
      </c>
      <c r="BH588" s="89">
        <v>-99</v>
      </c>
      <c r="BI588" s="89">
        <v>-99</v>
      </c>
      <c r="BJ588" s="89">
        <v>-99</v>
      </c>
      <c r="BK588" s="89">
        <v>-99</v>
      </c>
      <c r="BL588" s="89">
        <v>-99</v>
      </c>
      <c r="BM588" s="89">
        <v>-99</v>
      </c>
      <c r="BN588" s="89">
        <v>-99</v>
      </c>
      <c r="BO588" s="89">
        <v>-99</v>
      </c>
      <c r="BP588" s="89">
        <v>-99</v>
      </c>
      <c r="BQ588" s="89">
        <v>-99</v>
      </c>
      <c r="BR588" s="89">
        <v>-99</v>
      </c>
      <c r="BS588" s="89">
        <v>-99</v>
      </c>
      <c r="BT588" s="89">
        <v>-99</v>
      </c>
      <c r="BU588" s="89">
        <v>-99</v>
      </c>
      <c r="BV588" s="89">
        <v>-99</v>
      </c>
      <c r="BW588" s="89">
        <v>-99</v>
      </c>
      <c r="BX588" s="89">
        <v>-99</v>
      </c>
      <c r="BY588" s="89">
        <v>-99</v>
      </c>
      <c r="BZ588" s="89">
        <v>-99</v>
      </c>
      <c r="CA588" s="89">
        <v>-99</v>
      </c>
      <c r="CB588" s="89">
        <v>-99</v>
      </c>
      <c r="CC588" s="89">
        <v>-99</v>
      </c>
      <c r="CD588" s="89">
        <v>-99</v>
      </c>
      <c r="CE588" s="89">
        <v>-99</v>
      </c>
      <c r="CF588" s="89">
        <v>-99</v>
      </c>
      <c r="CG588" s="89">
        <v>-99</v>
      </c>
      <c r="CH588" s="89">
        <v>-99</v>
      </c>
      <c r="CI588" s="89">
        <v>-99</v>
      </c>
      <c r="CJ588" s="89">
        <v>-99</v>
      </c>
      <c r="CK588" s="89">
        <v>-99</v>
      </c>
      <c r="CL588" s="89">
        <v>-99</v>
      </c>
      <c r="CM588" s="89">
        <v>-99</v>
      </c>
      <c r="CN588" s="89">
        <v>-99</v>
      </c>
      <c r="CO588" s="89">
        <v>-99</v>
      </c>
      <c r="CP588" s="89">
        <v>-99</v>
      </c>
      <c r="CQ588" s="89">
        <v>-99</v>
      </c>
      <c r="CR588" s="89">
        <v>-99</v>
      </c>
      <c r="CS588" s="89">
        <v>-99</v>
      </c>
      <c r="CT588" s="89">
        <v>-99</v>
      </c>
      <c r="CU588" s="86">
        <v>-99</v>
      </c>
      <c r="CV588" s="86">
        <v>0.71150000000000002</v>
      </c>
      <c r="CW588" s="86">
        <v>78</v>
      </c>
      <c r="CX588" s="86">
        <v>2</v>
      </c>
      <c r="CY588" s="86">
        <v>-0.51019999999999999</v>
      </c>
      <c r="CZ588" s="86">
        <v>27</v>
      </c>
      <c r="DA588" s="86">
        <v>2</v>
      </c>
      <c r="DB588" s="86">
        <v>-0.2084</v>
      </c>
      <c r="DC588" s="86">
        <v>36</v>
      </c>
      <c r="DD588" s="86">
        <v>-99</v>
      </c>
      <c r="DE588" s="86">
        <v>-99</v>
      </c>
      <c r="DF588" s="86">
        <v>-99</v>
      </c>
      <c r="DG588" s="86">
        <v>-99</v>
      </c>
      <c r="DH588" s="86">
        <v>-99</v>
      </c>
    </row>
    <row r="589" spans="1:112" x14ac:dyDescent="0.2">
      <c r="A589" s="85">
        <f>IF(ISERROR(SEARCH('School Lookup'!$F$3,Data!J589)),A588,A588+1)</f>
        <v>0</v>
      </c>
      <c r="B589" s="85">
        <f>IF(I589='School Lookup'!$G$13,1,0)</f>
        <v>0</v>
      </c>
      <c r="C589" s="85">
        <f t="shared" si="9"/>
        <v>587</v>
      </c>
      <c r="D589" s="86" t="s">
        <v>6478</v>
      </c>
      <c r="E589" s="86" t="s">
        <v>6742</v>
      </c>
      <c r="F589" s="86" t="s">
        <v>2769</v>
      </c>
      <c r="G589" s="86" t="s">
        <v>3176</v>
      </c>
      <c r="H589" s="86" t="s">
        <v>1383</v>
      </c>
      <c r="I589" s="86" t="s">
        <v>4578</v>
      </c>
      <c r="J589" s="86" t="s">
        <v>2048</v>
      </c>
      <c r="K589" s="86" t="s">
        <v>26</v>
      </c>
      <c r="L589" s="86">
        <v>1</v>
      </c>
      <c r="M589" s="86">
        <v>1</v>
      </c>
      <c r="N589" s="89">
        <v>-0.160690967741935</v>
      </c>
      <c r="O589" s="89">
        <v>-0.25362112606827503</v>
      </c>
      <c r="P589" s="89">
        <v>58.062899999999999</v>
      </c>
      <c r="Q589" s="89">
        <v>0.87263394025635899</v>
      </c>
      <c r="R589" s="89">
        <v>52.0429690322581</v>
      </c>
      <c r="S589" s="89">
        <v>0.30950640709404198</v>
      </c>
      <c r="T589" s="89">
        <v>0.351072558634692</v>
      </c>
      <c r="U589" s="89">
        <v>0.37409493161705598</v>
      </c>
      <c r="V589" s="89">
        <v>0.13133446481507</v>
      </c>
      <c r="W589" s="89">
        <v>1</v>
      </c>
      <c r="X589" s="89">
        <v>0.13903806451612899</v>
      </c>
      <c r="Y589" s="89">
        <v>0.41636428124729802</v>
      </c>
      <c r="Z589" s="89">
        <v>58.748399999999997</v>
      </c>
      <c r="AA589" s="89">
        <v>1.1124294199622999</v>
      </c>
      <c r="AB589" s="89">
        <v>54.193535483871003</v>
      </c>
      <c r="AC589" s="89">
        <v>0.76439685060479901</v>
      </c>
      <c r="AD589" s="89">
        <v>0.89139712048827602</v>
      </c>
      <c r="AE589" s="89">
        <v>0.37409493161705598</v>
      </c>
      <c r="AF589" s="89">
        <v>0.33346714483270201</v>
      </c>
      <c r="AG589" s="89">
        <v>1</v>
      </c>
      <c r="AH589" s="89">
        <v>0.62643096774193596</v>
      </c>
      <c r="AI589" s="89">
        <v>1.4051758010789299</v>
      </c>
      <c r="AJ589" s="89">
        <v>-99</v>
      </c>
      <c r="AK589" s="89">
        <v>-99</v>
      </c>
      <c r="AL589" s="89">
        <v>50.322582580645197</v>
      </c>
      <c r="AM589" s="89">
        <v>1.4051758010789299</v>
      </c>
      <c r="AN589" s="89">
        <v>1.4329965983333199</v>
      </c>
      <c r="AO589" s="89">
        <v>0.124698310539019</v>
      </c>
      <c r="AP589" s="89">
        <v>0.178692254820325</v>
      </c>
      <c r="AQ589" s="89">
        <v>1</v>
      </c>
      <c r="AR589" s="89">
        <v>0.210956962025316</v>
      </c>
      <c r="AS589" s="89">
        <v>0.54420244525964201</v>
      </c>
      <c r="AT589" s="89">
        <v>-99</v>
      </c>
      <c r="AU589" s="89">
        <v>-99</v>
      </c>
      <c r="AV589" s="89">
        <v>57.594941772151898</v>
      </c>
      <c r="AW589" s="89">
        <v>0.54420244525964201</v>
      </c>
      <c r="AX589" s="89">
        <v>0.53426372666129696</v>
      </c>
      <c r="AY589" s="89">
        <v>0.12711182622687001</v>
      </c>
      <c r="AZ589" s="89">
        <v>6.7911237982690997E-2</v>
      </c>
      <c r="BA589" s="89">
        <v>-99</v>
      </c>
      <c r="BB589" s="89">
        <v>-99</v>
      </c>
      <c r="BC589" s="89">
        <v>-99</v>
      </c>
      <c r="BD589" s="89">
        <v>-99</v>
      </c>
      <c r="BE589" s="89">
        <v>-99</v>
      </c>
      <c r="BF589" s="89">
        <v>-99</v>
      </c>
      <c r="BG589" s="89">
        <v>-99</v>
      </c>
      <c r="BH589" s="89">
        <v>-99</v>
      </c>
      <c r="BI589" s="89">
        <v>-99</v>
      </c>
      <c r="BJ589" s="89">
        <v>-99</v>
      </c>
      <c r="BK589" s="89">
        <v>-99</v>
      </c>
      <c r="BL589" s="89">
        <v>-99</v>
      </c>
      <c r="BM589" s="89">
        <v>-99</v>
      </c>
      <c r="BN589" s="89">
        <v>-99</v>
      </c>
      <c r="BO589" s="89">
        <v>-99</v>
      </c>
      <c r="BP589" s="89">
        <v>-99</v>
      </c>
      <c r="BQ589" s="89">
        <v>-99</v>
      </c>
      <c r="BR589" s="89">
        <v>-99</v>
      </c>
      <c r="BS589" s="89">
        <v>-99</v>
      </c>
      <c r="BT589" s="89">
        <v>-99</v>
      </c>
      <c r="BU589" s="89">
        <v>-99</v>
      </c>
      <c r="BV589" s="89">
        <v>-99</v>
      </c>
      <c r="BW589" s="89">
        <v>-99</v>
      </c>
      <c r="BX589" s="89">
        <v>-99</v>
      </c>
      <c r="BY589" s="89">
        <v>-99</v>
      </c>
      <c r="BZ589" s="89">
        <v>-99</v>
      </c>
      <c r="CA589" s="89">
        <v>-99</v>
      </c>
      <c r="CB589" s="89">
        <v>-99</v>
      </c>
      <c r="CC589" s="89">
        <v>-99</v>
      </c>
      <c r="CD589" s="89">
        <v>-99</v>
      </c>
      <c r="CE589" s="89">
        <v>-99</v>
      </c>
      <c r="CF589" s="89">
        <v>-99</v>
      </c>
      <c r="CG589" s="89">
        <v>-99</v>
      </c>
      <c r="CH589" s="89">
        <v>-99</v>
      </c>
      <c r="CI589" s="89">
        <v>-99</v>
      </c>
      <c r="CJ589" s="89">
        <v>-99</v>
      </c>
      <c r="CK589" s="89">
        <v>-99</v>
      </c>
      <c r="CL589" s="89">
        <v>-99</v>
      </c>
      <c r="CM589" s="89">
        <v>-99</v>
      </c>
      <c r="CN589" s="89">
        <v>-99</v>
      </c>
      <c r="CO589" s="89">
        <v>-99</v>
      </c>
      <c r="CP589" s="89">
        <v>-99</v>
      </c>
      <c r="CQ589" s="89">
        <v>-99</v>
      </c>
      <c r="CR589" s="89">
        <v>-99</v>
      </c>
      <c r="CS589" s="89">
        <v>-99</v>
      </c>
      <c r="CT589" s="89">
        <v>-99</v>
      </c>
      <c r="CU589" s="86">
        <v>-99</v>
      </c>
      <c r="CV589" s="86">
        <v>0.71140000000000003</v>
      </c>
      <c r="CW589" s="86">
        <v>78</v>
      </c>
      <c r="CX589" s="86">
        <v>2</v>
      </c>
      <c r="CY589" s="86">
        <v>-0.3075</v>
      </c>
      <c r="CZ589" s="86">
        <v>36</v>
      </c>
      <c r="DA589" s="86">
        <v>2</v>
      </c>
      <c r="DB589" s="86">
        <v>0.74260000000000004</v>
      </c>
      <c r="DC589" s="86">
        <v>83</v>
      </c>
      <c r="DD589" s="86">
        <v>-99</v>
      </c>
      <c r="DE589" s="86">
        <v>-99</v>
      </c>
      <c r="DF589" s="86">
        <v>-99</v>
      </c>
      <c r="DG589" s="86">
        <v>-99</v>
      </c>
      <c r="DH589" s="86">
        <v>-99</v>
      </c>
    </row>
    <row r="590" spans="1:112" x14ac:dyDescent="0.2">
      <c r="A590" s="85">
        <f>IF(ISERROR(SEARCH('School Lookup'!$F$3,Data!J590)),A589,A589+1)</f>
        <v>0</v>
      </c>
      <c r="B590" s="85">
        <f>IF(I590='School Lookup'!$G$13,1,0)</f>
        <v>0</v>
      </c>
      <c r="C590" s="85">
        <f t="shared" si="9"/>
        <v>588</v>
      </c>
      <c r="D590" s="86" t="s">
        <v>6478</v>
      </c>
      <c r="E590" s="86" t="s">
        <v>6838</v>
      </c>
      <c r="F590" s="86" t="s">
        <v>2086</v>
      </c>
      <c r="G590" s="86" t="s">
        <v>2907</v>
      </c>
      <c r="H590" s="86" t="s">
        <v>1917</v>
      </c>
      <c r="I590" s="86" t="s">
        <v>3878</v>
      </c>
      <c r="J590" s="86" t="s">
        <v>2202</v>
      </c>
      <c r="K590" s="86" t="s">
        <v>152</v>
      </c>
      <c r="L590" s="86">
        <v>1</v>
      </c>
      <c r="M590" s="86">
        <v>1</v>
      </c>
      <c r="N590" s="89">
        <v>0.40045502183406101</v>
      </c>
      <c r="O590" s="89">
        <v>0.96153990831575498</v>
      </c>
      <c r="P590" s="89">
        <v>66.498900000000006</v>
      </c>
      <c r="Q590" s="89">
        <v>1.7674523708447201</v>
      </c>
      <c r="R590" s="89">
        <v>54.323160087336198</v>
      </c>
      <c r="S590" s="89">
        <v>1.36449613958024</v>
      </c>
      <c r="T590" s="89">
        <v>1.5481344794769001</v>
      </c>
      <c r="U590" s="89">
        <v>0.39633091034960199</v>
      </c>
      <c r="V590" s="89">
        <v>0.61357354759468696</v>
      </c>
      <c r="W590" s="89">
        <v>1</v>
      </c>
      <c r="X590" s="89">
        <v>0.394007074235808</v>
      </c>
      <c r="Y590" s="89">
        <v>1.0166017149170401</v>
      </c>
      <c r="Z590" s="89">
        <v>40.954099999999997</v>
      </c>
      <c r="AA590" s="89">
        <v>-1.10657245000593</v>
      </c>
      <c r="AB590" s="89">
        <v>44.192143231441101</v>
      </c>
      <c r="AC590" s="89">
        <v>-4.4985367544445799E-2</v>
      </c>
      <c r="AD590" s="89">
        <v>-5.1008682700271098E-2</v>
      </c>
      <c r="AE590" s="89">
        <v>0.39633091034960199</v>
      </c>
      <c r="AF590" s="89">
        <v>-2.02163176503324E-2</v>
      </c>
      <c r="AG590" s="89">
        <v>1</v>
      </c>
      <c r="AH590" s="89">
        <v>3.1362116040955602E-2</v>
      </c>
      <c r="AI590" s="89">
        <v>0.124530224264878</v>
      </c>
      <c r="AJ590" s="89">
        <v>-99</v>
      </c>
      <c r="AK590" s="89">
        <v>-99</v>
      </c>
      <c r="AL590" s="89">
        <v>63.139906825938603</v>
      </c>
      <c r="AM590" s="89">
        <v>0.124530224264878</v>
      </c>
      <c r="AN590" s="89">
        <v>8.7622811792476704E-2</v>
      </c>
      <c r="AO590" s="89">
        <v>0.10141917618553099</v>
      </c>
      <c r="AP590" s="89">
        <v>8.8866333870528495E-3</v>
      </c>
      <c r="AQ590" s="89">
        <v>1</v>
      </c>
      <c r="AR590" s="89">
        <v>0.41772352941176499</v>
      </c>
      <c r="AS590" s="89">
        <v>1.0089756404489201</v>
      </c>
      <c r="AT590" s="89">
        <v>-99</v>
      </c>
      <c r="AU590" s="89">
        <v>-99</v>
      </c>
      <c r="AV590" s="89">
        <v>40.8496960784314</v>
      </c>
      <c r="AW590" s="89">
        <v>1.0089756404489201</v>
      </c>
      <c r="AX590" s="89">
        <v>1.0240393870109299</v>
      </c>
      <c r="AY590" s="89">
        <v>0.105919003115265</v>
      </c>
      <c r="AZ590" s="89">
        <v>0.108465231022964</v>
      </c>
      <c r="BA590" s="89">
        <v>-99</v>
      </c>
      <c r="BB590" s="89">
        <v>-99</v>
      </c>
      <c r="BC590" s="89">
        <v>-99</v>
      </c>
      <c r="BD590" s="89">
        <v>-99</v>
      </c>
      <c r="BE590" s="89">
        <v>-99</v>
      </c>
      <c r="BF590" s="89">
        <v>-99</v>
      </c>
      <c r="BG590" s="89">
        <v>-99</v>
      </c>
      <c r="BH590" s="89">
        <v>-99</v>
      </c>
      <c r="BI590" s="89">
        <v>-99</v>
      </c>
      <c r="BJ590" s="89">
        <v>-99</v>
      </c>
      <c r="BK590" s="89">
        <v>-99</v>
      </c>
      <c r="BL590" s="89">
        <v>-99</v>
      </c>
      <c r="BM590" s="89">
        <v>-99</v>
      </c>
      <c r="BN590" s="89">
        <v>-99</v>
      </c>
      <c r="BO590" s="89">
        <v>-99</v>
      </c>
      <c r="BP590" s="89">
        <v>-99</v>
      </c>
      <c r="BQ590" s="89">
        <v>-99</v>
      </c>
      <c r="BR590" s="89">
        <v>-99</v>
      </c>
      <c r="BS590" s="89">
        <v>-99</v>
      </c>
      <c r="BT590" s="89">
        <v>-99</v>
      </c>
      <c r="BU590" s="89">
        <v>-99</v>
      </c>
      <c r="BV590" s="89">
        <v>-99</v>
      </c>
      <c r="BW590" s="89">
        <v>-99</v>
      </c>
      <c r="BX590" s="89">
        <v>-99</v>
      </c>
      <c r="BY590" s="89">
        <v>-99</v>
      </c>
      <c r="BZ590" s="89">
        <v>-99</v>
      </c>
      <c r="CA590" s="89">
        <v>-99</v>
      </c>
      <c r="CB590" s="89">
        <v>-99</v>
      </c>
      <c r="CC590" s="89">
        <v>-99</v>
      </c>
      <c r="CD590" s="89">
        <v>-99</v>
      </c>
      <c r="CE590" s="89">
        <v>-99</v>
      </c>
      <c r="CF590" s="89">
        <v>-99</v>
      </c>
      <c r="CG590" s="89">
        <v>-99</v>
      </c>
      <c r="CH590" s="89">
        <v>-99</v>
      </c>
      <c r="CI590" s="89">
        <v>-99</v>
      </c>
      <c r="CJ590" s="89">
        <v>-99</v>
      </c>
      <c r="CK590" s="89">
        <v>-99</v>
      </c>
      <c r="CL590" s="89">
        <v>-99</v>
      </c>
      <c r="CM590" s="89">
        <v>-99</v>
      </c>
      <c r="CN590" s="89">
        <v>-99</v>
      </c>
      <c r="CO590" s="89">
        <v>-99</v>
      </c>
      <c r="CP590" s="89">
        <v>-99</v>
      </c>
      <c r="CQ590" s="89">
        <v>-99</v>
      </c>
      <c r="CR590" s="89">
        <v>-99</v>
      </c>
      <c r="CS590" s="89">
        <v>-99</v>
      </c>
      <c r="CT590" s="89">
        <v>-99</v>
      </c>
      <c r="CU590" s="86">
        <v>-99</v>
      </c>
      <c r="CV590" s="86">
        <v>0.7107</v>
      </c>
      <c r="CW590" s="86">
        <v>78</v>
      </c>
      <c r="CX590" s="86">
        <v>2</v>
      </c>
      <c r="CY590" s="86">
        <v>0.51439999999999997</v>
      </c>
      <c r="CZ590" s="86">
        <v>74</v>
      </c>
      <c r="DA590" s="86">
        <v>2</v>
      </c>
      <c r="DB590" s="86">
        <v>0.26190000000000002</v>
      </c>
      <c r="DC590" s="86">
        <v>61</v>
      </c>
      <c r="DD590" s="86">
        <v>-99</v>
      </c>
      <c r="DE590" s="86">
        <v>-99</v>
      </c>
      <c r="DF590" s="86">
        <v>-99</v>
      </c>
      <c r="DG590" s="86">
        <v>-99</v>
      </c>
      <c r="DH590" s="86">
        <v>-99</v>
      </c>
    </row>
    <row r="591" spans="1:112" x14ac:dyDescent="0.2">
      <c r="A591" s="85">
        <f>IF(ISERROR(SEARCH('School Lookup'!$F$3,Data!J591)),A590,A590+1)</f>
        <v>0</v>
      </c>
      <c r="B591" s="85">
        <f>IF(I591='School Lookup'!$G$13,1,0)</f>
        <v>0</v>
      </c>
      <c r="C591" s="85">
        <f t="shared" si="9"/>
        <v>589</v>
      </c>
      <c r="D591" s="86" t="s">
        <v>6478</v>
      </c>
      <c r="E591" s="86" t="s">
        <v>6760</v>
      </c>
      <c r="F591" s="86" t="s">
        <v>2767</v>
      </c>
      <c r="G591" s="86" t="s">
        <v>2856</v>
      </c>
      <c r="H591" s="86" t="s">
        <v>997</v>
      </c>
      <c r="I591" s="86" t="s">
        <v>4349</v>
      </c>
      <c r="J591" s="86" t="s">
        <v>783</v>
      </c>
      <c r="K591" s="86" t="s">
        <v>26</v>
      </c>
      <c r="L591" s="86">
        <v>1</v>
      </c>
      <c r="M591" s="86">
        <v>1</v>
      </c>
      <c r="N591" s="89">
        <v>-0.20939203539823001</v>
      </c>
      <c r="O591" s="89">
        <v>-0.35908323548038301</v>
      </c>
      <c r="P591" s="89">
        <v>73.137299999999996</v>
      </c>
      <c r="Q591" s="89">
        <v>2.47159683144426</v>
      </c>
      <c r="R591" s="89">
        <v>55.457199705014702</v>
      </c>
      <c r="S591" s="89">
        <v>1.0562567979819399</v>
      </c>
      <c r="T591" s="89">
        <v>1.1983855037563</v>
      </c>
      <c r="U591" s="89">
        <v>0.37541528239202698</v>
      </c>
      <c r="V591" s="89">
        <v>0.44989223230718201</v>
      </c>
      <c r="W591" s="89">
        <v>1</v>
      </c>
      <c r="X591" s="89">
        <v>-0.155848672566372</v>
      </c>
      <c r="Y591" s="89">
        <v>-0.27784580524221197</v>
      </c>
      <c r="Z591" s="89">
        <v>62.686300000000003</v>
      </c>
      <c r="AA591" s="89">
        <v>1.60349720367663</v>
      </c>
      <c r="AB591" s="89">
        <v>49.262531563421803</v>
      </c>
      <c r="AC591" s="89">
        <v>0.66282569921720802</v>
      </c>
      <c r="AD591" s="89">
        <v>0.77313254738820703</v>
      </c>
      <c r="AE591" s="89">
        <v>0.37541528239202698</v>
      </c>
      <c r="AF591" s="89">
        <v>0.290245773604211</v>
      </c>
      <c r="AG591" s="89">
        <v>1</v>
      </c>
      <c r="AH591" s="89">
        <v>-0.25129739130434797</v>
      </c>
      <c r="AI591" s="89">
        <v>-0.48378030449406501</v>
      </c>
      <c r="AJ591" s="89">
        <v>-99</v>
      </c>
      <c r="AK591" s="89">
        <v>-99</v>
      </c>
      <c r="AL591" s="89">
        <v>55.652189565217398</v>
      </c>
      <c r="AM591" s="89">
        <v>-0.48378030449406501</v>
      </c>
      <c r="AN591" s="89">
        <v>-0.55143381268366198</v>
      </c>
      <c r="AO591" s="89">
        <v>0.12735326688815099</v>
      </c>
      <c r="AP591" s="89">
        <v>-7.0226897517852799E-2</v>
      </c>
      <c r="AQ591" s="89">
        <v>1</v>
      </c>
      <c r="AR591" s="89">
        <v>0.121713636363636</v>
      </c>
      <c r="AS591" s="89">
        <v>0.34359987134558201</v>
      </c>
      <c r="AT591" s="89">
        <v>-99</v>
      </c>
      <c r="AU591" s="89">
        <v>-99</v>
      </c>
      <c r="AV591" s="89">
        <v>57.272727272727302</v>
      </c>
      <c r="AW591" s="89">
        <v>0.34359987134558201</v>
      </c>
      <c r="AX591" s="89">
        <v>0.32286974111404199</v>
      </c>
      <c r="AY591" s="89">
        <v>0.121816168327796</v>
      </c>
      <c r="AZ591" s="89">
        <v>3.9330754731500099E-2</v>
      </c>
      <c r="BA591" s="89">
        <v>-99</v>
      </c>
      <c r="BB591" s="89">
        <v>-99</v>
      </c>
      <c r="BC591" s="89">
        <v>-99</v>
      </c>
      <c r="BD591" s="89">
        <v>-99</v>
      </c>
      <c r="BE591" s="89">
        <v>-99</v>
      </c>
      <c r="BF591" s="89">
        <v>-99</v>
      </c>
      <c r="BG591" s="89">
        <v>-99</v>
      </c>
      <c r="BH591" s="89">
        <v>-99</v>
      </c>
      <c r="BI591" s="89">
        <v>-99</v>
      </c>
      <c r="BJ591" s="89">
        <v>-99</v>
      </c>
      <c r="BK591" s="89">
        <v>-99</v>
      </c>
      <c r="BL591" s="89">
        <v>-99</v>
      </c>
      <c r="BM591" s="89">
        <v>-99</v>
      </c>
      <c r="BN591" s="89">
        <v>-99</v>
      </c>
      <c r="BO591" s="89">
        <v>-99</v>
      </c>
      <c r="BP591" s="89">
        <v>-99</v>
      </c>
      <c r="BQ591" s="89">
        <v>-99</v>
      </c>
      <c r="BR591" s="89">
        <v>-99</v>
      </c>
      <c r="BS591" s="89">
        <v>-99</v>
      </c>
      <c r="BT591" s="89">
        <v>-99</v>
      </c>
      <c r="BU591" s="89">
        <v>-99</v>
      </c>
      <c r="BV591" s="89">
        <v>-99</v>
      </c>
      <c r="BW591" s="89">
        <v>-99</v>
      </c>
      <c r="BX591" s="89">
        <v>-99</v>
      </c>
      <c r="BY591" s="89">
        <v>-99</v>
      </c>
      <c r="BZ591" s="89">
        <v>-99</v>
      </c>
      <c r="CA591" s="89">
        <v>-99</v>
      </c>
      <c r="CB591" s="89">
        <v>-99</v>
      </c>
      <c r="CC591" s="89">
        <v>-99</v>
      </c>
      <c r="CD591" s="89">
        <v>-99</v>
      </c>
      <c r="CE591" s="89">
        <v>-99</v>
      </c>
      <c r="CF591" s="89">
        <v>-99</v>
      </c>
      <c r="CG591" s="89">
        <v>-99</v>
      </c>
      <c r="CH591" s="89">
        <v>-99</v>
      </c>
      <c r="CI591" s="89">
        <v>-99</v>
      </c>
      <c r="CJ591" s="89">
        <v>-99</v>
      </c>
      <c r="CK591" s="89">
        <v>-99</v>
      </c>
      <c r="CL591" s="89">
        <v>-99</v>
      </c>
      <c r="CM591" s="89">
        <v>-99</v>
      </c>
      <c r="CN591" s="89">
        <v>-99</v>
      </c>
      <c r="CO591" s="89">
        <v>-99</v>
      </c>
      <c r="CP591" s="89">
        <v>-99</v>
      </c>
      <c r="CQ591" s="89">
        <v>-99</v>
      </c>
      <c r="CR591" s="89">
        <v>-99</v>
      </c>
      <c r="CS591" s="89">
        <v>-99</v>
      </c>
      <c r="CT591" s="89">
        <v>-99</v>
      </c>
      <c r="CU591" s="86">
        <v>-99</v>
      </c>
      <c r="CV591" s="86">
        <v>0.70920000000000005</v>
      </c>
      <c r="CW591" s="86">
        <v>78</v>
      </c>
      <c r="CX591" s="86">
        <v>2</v>
      </c>
      <c r="CY591" s="86">
        <v>-0.70920000000000005</v>
      </c>
      <c r="CZ591" s="86">
        <v>20</v>
      </c>
      <c r="DA591" s="86">
        <v>2</v>
      </c>
      <c r="DB591" s="86">
        <v>1.5299</v>
      </c>
      <c r="DC591" s="86">
        <v>98</v>
      </c>
      <c r="DD591" s="86">
        <v>1</v>
      </c>
      <c r="DE591" s="86">
        <v>-99</v>
      </c>
      <c r="DF591" s="86">
        <v>1</v>
      </c>
      <c r="DG591" s="86">
        <v>1</v>
      </c>
      <c r="DH591" s="86">
        <v>-99</v>
      </c>
    </row>
    <row r="592" spans="1:112" x14ac:dyDescent="0.2">
      <c r="A592" s="85">
        <f>IF(ISERROR(SEARCH('School Lookup'!$F$3,Data!J592)),A591,A591+1)</f>
        <v>0</v>
      </c>
      <c r="B592" s="85">
        <f>IF(I592='School Lookup'!$G$13,1,0)</f>
        <v>0</v>
      </c>
      <c r="C592" s="85">
        <f t="shared" si="9"/>
        <v>590</v>
      </c>
      <c r="D592" s="86" t="s">
        <v>6478</v>
      </c>
      <c r="E592" s="86" t="s">
        <v>6861</v>
      </c>
      <c r="F592" s="86" t="s">
        <v>1995</v>
      </c>
      <c r="G592" s="86" t="s">
        <v>2899</v>
      </c>
      <c r="H592" s="86" t="s">
        <v>2052</v>
      </c>
      <c r="I592" s="86" t="s">
        <v>3963</v>
      </c>
      <c r="J592" s="86" t="s">
        <v>2715</v>
      </c>
      <c r="K592" s="86" t="s">
        <v>31</v>
      </c>
      <c r="L592" s="86">
        <v>1</v>
      </c>
      <c r="M592" s="86">
        <v>1</v>
      </c>
      <c r="N592" s="89">
        <v>0.43531311475409801</v>
      </c>
      <c r="O592" s="89">
        <v>1.0370250708870401</v>
      </c>
      <c r="P592" s="89">
        <v>50.577100000000002</v>
      </c>
      <c r="Q592" s="89">
        <v>7.8604565232848894E-2</v>
      </c>
      <c r="R592" s="89">
        <v>52.0067589598643</v>
      </c>
      <c r="S592" s="89">
        <v>0.55781481805994304</v>
      </c>
      <c r="T592" s="89">
        <v>0.63281989156051899</v>
      </c>
      <c r="U592" s="89">
        <v>0.37606292517006801</v>
      </c>
      <c r="V592" s="89">
        <v>0.23798009952605401</v>
      </c>
      <c r="W592" s="89">
        <v>1</v>
      </c>
      <c r="X592" s="89">
        <v>0.34921635540464102</v>
      </c>
      <c r="Y592" s="89">
        <v>0.91115726834291799</v>
      </c>
      <c r="Z592" s="89">
        <v>57.1218</v>
      </c>
      <c r="AA592" s="89">
        <v>0.90958758624642899</v>
      </c>
      <c r="AB592" s="89">
        <v>56.196926315789497</v>
      </c>
      <c r="AC592" s="89">
        <v>0.91037242729467305</v>
      </c>
      <c r="AD592" s="89">
        <v>1.0613640749277999</v>
      </c>
      <c r="AE592" s="89">
        <v>0.375637755102041</v>
      </c>
      <c r="AF592" s="89">
        <v>0.398688418451833</v>
      </c>
      <c r="AG592" s="89">
        <v>1</v>
      </c>
      <c r="AH592" s="89">
        <v>0.36937915254237302</v>
      </c>
      <c r="AI592" s="89">
        <v>0.85197549626317304</v>
      </c>
      <c r="AJ592" s="89">
        <v>44.917499999999997</v>
      </c>
      <c r="AK592" s="89">
        <v>-0.36315039811713201</v>
      </c>
      <c r="AL592" s="89">
        <v>48.644042711864401</v>
      </c>
      <c r="AM592" s="89">
        <v>0.24441254907302101</v>
      </c>
      <c r="AN592" s="89">
        <v>0.21356439952488701</v>
      </c>
      <c r="AO592" s="89">
        <v>0.125425170068027</v>
      </c>
      <c r="AP592" s="89">
        <v>2.6786351130885101E-2</v>
      </c>
      <c r="AQ592" s="89">
        <v>1</v>
      </c>
      <c r="AR592" s="89">
        <v>0.25763477508650501</v>
      </c>
      <c r="AS592" s="89">
        <v>0.64912557957056405</v>
      </c>
      <c r="AT592" s="89">
        <v>49.863100000000003</v>
      </c>
      <c r="AU592" s="89">
        <v>0.12789504760686601</v>
      </c>
      <c r="AV592" s="89">
        <v>53.287203806228398</v>
      </c>
      <c r="AW592" s="89">
        <v>0.38851031358871502</v>
      </c>
      <c r="AX592" s="89">
        <v>0.37019613974007798</v>
      </c>
      <c r="AY592" s="89">
        <v>0.122874149659864</v>
      </c>
      <c r="AZ592" s="89">
        <v>4.54875358779262E-2</v>
      </c>
      <c r="BA592" s="89">
        <v>-99</v>
      </c>
      <c r="BB592" s="89">
        <v>-99</v>
      </c>
      <c r="BC592" s="89">
        <v>-99</v>
      </c>
      <c r="BD592" s="89">
        <v>-99</v>
      </c>
      <c r="BE592" s="89">
        <v>-99</v>
      </c>
      <c r="BF592" s="89">
        <v>-99</v>
      </c>
      <c r="BG592" s="89">
        <v>-99</v>
      </c>
      <c r="BH592" s="89">
        <v>-99</v>
      </c>
      <c r="BI592" s="89">
        <v>-99</v>
      </c>
      <c r="BJ592" s="89">
        <v>-99</v>
      </c>
      <c r="BK592" s="89">
        <v>-99</v>
      </c>
      <c r="BL592" s="89">
        <v>-99</v>
      </c>
      <c r="BM592" s="89">
        <v>-99</v>
      </c>
      <c r="BN592" s="89">
        <v>-99</v>
      </c>
      <c r="BO592" s="89">
        <v>-99</v>
      </c>
      <c r="BP592" s="89">
        <v>-99</v>
      </c>
      <c r="BQ592" s="89">
        <v>-99</v>
      </c>
      <c r="BR592" s="89">
        <v>-99</v>
      </c>
      <c r="BS592" s="89">
        <v>-99</v>
      </c>
      <c r="BT592" s="89">
        <v>-99</v>
      </c>
      <c r="BU592" s="89">
        <v>-99</v>
      </c>
      <c r="BV592" s="89">
        <v>-99</v>
      </c>
      <c r="BW592" s="89">
        <v>-99</v>
      </c>
      <c r="BX592" s="89">
        <v>-99</v>
      </c>
      <c r="BY592" s="89">
        <v>-99</v>
      </c>
      <c r="BZ592" s="89">
        <v>-99</v>
      </c>
      <c r="CA592" s="89">
        <v>-99</v>
      </c>
      <c r="CB592" s="89">
        <v>-99</v>
      </c>
      <c r="CC592" s="89">
        <v>-99</v>
      </c>
      <c r="CD592" s="89">
        <v>-99</v>
      </c>
      <c r="CE592" s="89">
        <v>-99</v>
      </c>
      <c r="CF592" s="89">
        <v>-99</v>
      </c>
      <c r="CG592" s="89">
        <v>-99</v>
      </c>
      <c r="CH592" s="89">
        <v>-99</v>
      </c>
      <c r="CI592" s="89">
        <v>-99</v>
      </c>
      <c r="CJ592" s="89">
        <v>-99</v>
      </c>
      <c r="CK592" s="89">
        <v>-99</v>
      </c>
      <c r="CL592" s="89">
        <v>-99</v>
      </c>
      <c r="CM592" s="89">
        <v>-99</v>
      </c>
      <c r="CN592" s="89">
        <v>-99</v>
      </c>
      <c r="CO592" s="89">
        <v>-99</v>
      </c>
      <c r="CP592" s="89">
        <v>-99</v>
      </c>
      <c r="CQ592" s="89">
        <v>-99</v>
      </c>
      <c r="CR592" s="89">
        <v>-99</v>
      </c>
      <c r="CS592" s="89">
        <v>-99</v>
      </c>
      <c r="CT592" s="89">
        <v>-99</v>
      </c>
      <c r="CU592" s="86">
        <v>-99</v>
      </c>
      <c r="CV592" s="86">
        <v>0.70889999999999997</v>
      </c>
      <c r="CW592" s="86">
        <v>78</v>
      </c>
      <c r="CX592" s="86">
        <v>2</v>
      </c>
      <c r="CY592" s="86">
        <v>-0.39679999999999999</v>
      </c>
      <c r="CZ592" s="86">
        <v>32</v>
      </c>
      <c r="DA592" s="86">
        <v>4</v>
      </c>
      <c r="DB592" s="86">
        <v>0.34139999999999998</v>
      </c>
      <c r="DC592" s="86">
        <v>65</v>
      </c>
      <c r="DD592" s="86">
        <v>-99</v>
      </c>
      <c r="DE592" s="86">
        <v>-99</v>
      </c>
      <c r="DF592" s="86">
        <v>-99</v>
      </c>
      <c r="DG592" s="86">
        <v>-99</v>
      </c>
      <c r="DH592" s="86">
        <v>-99</v>
      </c>
    </row>
    <row r="593" spans="1:112" x14ac:dyDescent="0.2">
      <c r="A593" s="85">
        <f>IF(ISERROR(SEARCH('School Lookup'!$F$3,Data!J593)),A592,A592+1)</f>
        <v>0</v>
      </c>
      <c r="B593" s="85">
        <f>IF(I593='School Lookup'!$G$13,1,0)</f>
        <v>0</v>
      </c>
      <c r="C593" s="85">
        <f t="shared" si="9"/>
        <v>591</v>
      </c>
      <c r="D593" s="86" t="s">
        <v>6478</v>
      </c>
      <c r="E593" s="86" t="s">
        <v>6743</v>
      </c>
      <c r="F593" s="86" t="s">
        <v>2765</v>
      </c>
      <c r="G593" s="86" t="s">
        <v>3196</v>
      </c>
      <c r="H593" s="86" t="s">
        <v>1465</v>
      </c>
      <c r="I593" s="86" t="s">
        <v>4963</v>
      </c>
      <c r="J593" s="86" t="s">
        <v>1644</v>
      </c>
      <c r="K593" s="86" t="s">
        <v>130</v>
      </c>
      <c r="L593" s="86">
        <v>1</v>
      </c>
      <c r="M593" s="86">
        <v>1</v>
      </c>
      <c r="N593" s="89">
        <v>0.28823026166097798</v>
      </c>
      <c r="O593" s="89">
        <v>0.71851731136470998</v>
      </c>
      <c r="P593" s="89">
        <v>59.538200000000003</v>
      </c>
      <c r="Q593" s="89">
        <v>1.02912109419745</v>
      </c>
      <c r="R593" s="89">
        <v>50.9669778156997</v>
      </c>
      <c r="S593" s="89">
        <v>0.87381920278107805</v>
      </c>
      <c r="T593" s="89">
        <v>0.99137960462748198</v>
      </c>
      <c r="U593" s="89">
        <v>0.37167019027484099</v>
      </c>
      <c r="V593" s="89">
        <v>0.36846624628649299</v>
      </c>
      <c r="W593" s="89">
        <v>1</v>
      </c>
      <c r="X593" s="89">
        <v>0.19072471655328799</v>
      </c>
      <c r="Y593" s="89">
        <v>0.53804284684189396</v>
      </c>
      <c r="Z593" s="89">
        <v>52.937100000000001</v>
      </c>
      <c r="AA593" s="89">
        <v>0.38774311215888202</v>
      </c>
      <c r="AB593" s="89">
        <v>50.113395804988699</v>
      </c>
      <c r="AC593" s="89">
        <v>0.46289297950038799</v>
      </c>
      <c r="AD593" s="89">
        <v>0.54034048563616799</v>
      </c>
      <c r="AE593" s="89">
        <v>0.37293868921775902</v>
      </c>
      <c r="AF593" s="89">
        <v>0.20151387244444</v>
      </c>
      <c r="AG593" s="89">
        <v>1</v>
      </c>
      <c r="AH593" s="89">
        <v>0.22298235294117599</v>
      </c>
      <c r="AI593" s="89">
        <v>0.53691546021340597</v>
      </c>
      <c r="AJ593" s="89">
        <v>-99</v>
      </c>
      <c r="AK593" s="89">
        <v>-99</v>
      </c>
      <c r="AL593" s="89">
        <v>55.228747058823501</v>
      </c>
      <c r="AM593" s="89">
        <v>0.53691546021340597</v>
      </c>
      <c r="AN593" s="89">
        <v>0.52085140871767299</v>
      </c>
      <c r="AO593" s="89">
        <v>0.12938689217759</v>
      </c>
      <c r="AP593" s="89">
        <v>6.7391345060299396E-2</v>
      </c>
      <c r="AQ593" s="89">
        <v>1</v>
      </c>
      <c r="AR593" s="89">
        <v>0.224513422818792</v>
      </c>
      <c r="AS593" s="89">
        <v>0.57467487452169896</v>
      </c>
      <c r="AT593" s="89">
        <v>-99</v>
      </c>
      <c r="AU593" s="89">
        <v>-99</v>
      </c>
      <c r="AV593" s="89">
        <v>42.617431879194598</v>
      </c>
      <c r="AW593" s="89">
        <v>0.57467487452169896</v>
      </c>
      <c r="AX593" s="89">
        <v>0.56637541967363403</v>
      </c>
      <c r="AY593" s="89">
        <v>0.12600422832981001</v>
      </c>
      <c r="AZ593" s="89">
        <v>7.1365697700948305E-2</v>
      </c>
      <c r="BA593" s="89">
        <v>-99</v>
      </c>
      <c r="BB593" s="89">
        <v>-99</v>
      </c>
      <c r="BC593" s="89">
        <v>-99</v>
      </c>
      <c r="BD593" s="89">
        <v>-99</v>
      </c>
      <c r="BE593" s="89">
        <v>-99</v>
      </c>
      <c r="BF593" s="89">
        <v>-99</v>
      </c>
      <c r="BG593" s="89">
        <v>-99</v>
      </c>
      <c r="BH593" s="89">
        <v>-99</v>
      </c>
      <c r="BI593" s="89">
        <v>-99</v>
      </c>
      <c r="BJ593" s="89">
        <v>-99</v>
      </c>
      <c r="BK593" s="89">
        <v>-99</v>
      </c>
      <c r="BL593" s="89">
        <v>-99</v>
      </c>
      <c r="BM593" s="89">
        <v>-99</v>
      </c>
      <c r="BN593" s="89">
        <v>-99</v>
      </c>
      <c r="BO593" s="89">
        <v>-99</v>
      </c>
      <c r="BP593" s="89">
        <v>-99</v>
      </c>
      <c r="BQ593" s="89">
        <v>-99</v>
      </c>
      <c r="BR593" s="89">
        <v>-99</v>
      </c>
      <c r="BS593" s="89">
        <v>-99</v>
      </c>
      <c r="BT593" s="89">
        <v>-99</v>
      </c>
      <c r="BU593" s="89">
        <v>-99</v>
      </c>
      <c r="BV593" s="89">
        <v>-99</v>
      </c>
      <c r="BW593" s="89">
        <v>-99</v>
      </c>
      <c r="BX593" s="89">
        <v>-99</v>
      </c>
      <c r="BY593" s="89">
        <v>-99</v>
      </c>
      <c r="BZ593" s="89">
        <v>-99</v>
      </c>
      <c r="CA593" s="89">
        <v>-99</v>
      </c>
      <c r="CB593" s="89">
        <v>-99</v>
      </c>
      <c r="CC593" s="89">
        <v>-99</v>
      </c>
      <c r="CD593" s="89">
        <v>-99</v>
      </c>
      <c r="CE593" s="89">
        <v>-99</v>
      </c>
      <c r="CF593" s="89">
        <v>-99</v>
      </c>
      <c r="CG593" s="89">
        <v>-99</v>
      </c>
      <c r="CH593" s="89">
        <v>-99</v>
      </c>
      <c r="CI593" s="89">
        <v>-99</v>
      </c>
      <c r="CJ593" s="89">
        <v>-99</v>
      </c>
      <c r="CK593" s="89">
        <v>-99</v>
      </c>
      <c r="CL593" s="89">
        <v>-99</v>
      </c>
      <c r="CM593" s="89">
        <v>-99</v>
      </c>
      <c r="CN593" s="89">
        <v>-99</v>
      </c>
      <c r="CO593" s="89">
        <v>-99</v>
      </c>
      <c r="CP593" s="89">
        <v>-99</v>
      </c>
      <c r="CQ593" s="89">
        <v>-99</v>
      </c>
      <c r="CR593" s="89">
        <v>-99</v>
      </c>
      <c r="CS593" s="89">
        <v>-99</v>
      </c>
      <c r="CT593" s="89">
        <v>-99</v>
      </c>
      <c r="CU593" s="86">
        <v>-99</v>
      </c>
      <c r="CV593" s="86">
        <v>0.7087</v>
      </c>
      <c r="CW593" s="86">
        <v>78</v>
      </c>
      <c r="CX593" s="86">
        <v>2</v>
      </c>
      <c r="CY593" s="86">
        <v>-0.46410000000000001</v>
      </c>
      <c r="CZ593" s="86">
        <v>29</v>
      </c>
      <c r="DA593" s="86">
        <v>2</v>
      </c>
      <c r="DB593" s="86">
        <v>0.52710000000000001</v>
      </c>
      <c r="DC593" s="86">
        <v>74</v>
      </c>
      <c r="DD593" s="86">
        <v>-99</v>
      </c>
      <c r="DE593" s="86">
        <v>-99</v>
      </c>
      <c r="DF593" s="86">
        <v>-99</v>
      </c>
      <c r="DG593" s="86">
        <v>-99</v>
      </c>
      <c r="DH593" s="86">
        <v>-99</v>
      </c>
    </row>
    <row r="594" spans="1:112" x14ac:dyDescent="0.2">
      <c r="A594" s="85">
        <f>IF(ISERROR(SEARCH('School Lookup'!$F$3,Data!J594)),A593,A593+1)</f>
        <v>0</v>
      </c>
      <c r="B594" s="85">
        <f>IF(I594='School Lookup'!$G$13,1,0)</f>
        <v>0</v>
      </c>
      <c r="C594" s="85">
        <f t="shared" si="9"/>
        <v>592</v>
      </c>
      <c r="D594" s="86" t="s">
        <v>6478</v>
      </c>
      <c r="E594" s="86" t="s">
        <v>6546</v>
      </c>
      <c r="F594" s="86" t="s">
        <v>2751</v>
      </c>
      <c r="G594" s="86" t="s">
        <v>3329</v>
      </c>
      <c r="H594" s="86" t="s">
        <v>642</v>
      </c>
      <c r="I594" s="86" t="s">
        <v>5260</v>
      </c>
      <c r="J594" s="86" t="s">
        <v>643</v>
      </c>
      <c r="K594" s="86" t="s">
        <v>45</v>
      </c>
      <c r="L594" s="86">
        <v>1</v>
      </c>
      <c r="M594" s="86">
        <v>1</v>
      </c>
      <c r="N594" s="89">
        <v>0.16177</v>
      </c>
      <c r="O594" s="89">
        <v>0.44466775131609798</v>
      </c>
      <c r="P594" s="89">
        <v>58.8</v>
      </c>
      <c r="Q594" s="89">
        <v>0.95081917795036996</v>
      </c>
      <c r="R594" s="89">
        <v>56.666697499999998</v>
      </c>
      <c r="S594" s="89">
        <v>0.697743464633234</v>
      </c>
      <c r="T594" s="89">
        <v>0.79159229406830001</v>
      </c>
      <c r="U594" s="89">
        <v>0.37037037037037002</v>
      </c>
      <c r="V594" s="89">
        <v>0.29318233113640702</v>
      </c>
      <c r="W594" s="89">
        <v>1</v>
      </c>
      <c r="X594" s="89">
        <v>0.120755</v>
      </c>
      <c r="Y594" s="89">
        <v>0.37332305150394701</v>
      </c>
      <c r="Z594" s="89">
        <v>57.147399999999998</v>
      </c>
      <c r="AA594" s="89">
        <v>0.912779982006373</v>
      </c>
      <c r="AB594" s="89">
        <v>51.249987500000003</v>
      </c>
      <c r="AC594" s="89">
        <v>0.64305151675516004</v>
      </c>
      <c r="AD594" s="89">
        <v>0.75010843852137798</v>
      </c>
      <c r="AE594" s="89">
        <v>0.37037037037037002</v>
      </c>
      <c r="AF594" s="89">
        <v>0.27781794019310302</v>
      </c>
      <c r="AG594" s="89">
        <v>1</v>
      </c>
      <c r="AH594" s="89">
        <v>0.24483589743589701</v>
      </c>
      <c r="AI594" s="89">
        <v>0.58394639623849698</v>
      </c>
      <c r="AJ594" s="89">
        <v>-99</v>
      </c>
      <c r="AK594" s="89">
        <v>-99</v>
      </c>
      <c r="AL594" s="89">
        <v>60.256405128205103</v>
      </c>
      <c r="AM594" s="89">
        <v>0.58394639623849698</v>
      </c>
      <c r="AN594" s="89">
        <v>0.57025944918586402</v>
      </c>
      <c r="AO594" s="89">
        <v>0.12037037037037</v>
      </c>
      <c r="AP594" s="89">
        <v>6.8642341105705801E-2</v>
      </c>
      <c r="AQ594" s="89">
        <v>1</v>
      </c>
      <c r="AR594" s="89">
        <v>-4.7410000000000001E-2</v>
      </c>
      <c r="AS594" s="89">
        <v>-3.6558941794867697E-2</v>
      </c>
      <c r="AT594" s="89">
        <v>58.35</v>
      </c>
      <c r="AU594" s="89">
        <v>1.0503249615766601</v>
      </c>
      <c r="AV594" s="89">
        <v>44.444436666666697</v>
      </c>
      <c r="AW594" s="89">
        <v>0.50688300989089397</v>
      </c>
      <c r="AX594" s="89">
        <v>0.49493669297950199</v>
      </c>
      <c r="AY594" s="89">
        <v>0.13888888888888901</v>
      </c>
      <c r="AZ594" s="89">
        <v>6.8741207358264195E-2</v>
      </c>
      <c r="BA594" s="89">
        <v>-99</v>
      </c>
      <c r="BB594" s="89">
        <v>-99</v>
      </c>
      <c r="BC594" s="89">
        <v>-99</v>
      </c>
      <c r="BD594" s="89">
        <v>-99</v>
      </c>
      <c r="BE594" s="89">
        <v>-99</v>
      </c>
      <c r="BF594" s="89">
        <v>-99</v>
      </c>
      <c r="BG594" s="89">
        <v>-99</v>
      </c>
      <c r="BH594" s="89">
        <v>-99</v>
      </c>
      <c r="BI594" s="89">
        <v>-99</v>
      </c>
      <c r="BJ594" s="89">
        <v>-99</v>
      </c>
      <c r="BK594" s="89">
        <v>-99</v>
      </c>
      <c r="BL594" s="89">
        <v>-99</v>
      </c>
      <c r="BM594" s="89">
        <v>-99</v>
      </c>
      <c r="BN594" s="89">
        <v>-99</v>
      </c>
      <c r="BO594" s="89">
        <v>-99</v>
      </c>
      <c r="BP594" s="89">
        <v>-99</v>
      </c>
      <c r="BQ594" s="89">
        <v>-99</v>
      </c>
      <c r="BR594" s="89">
        <v>-99</v>
      </c>
      <c r="BS594" s="89">
        <v>-99</v>
      </c>
      <c r="BT594" s="89">
        <v>-99</v>
      </c>
      <c r="BU594" s="89">
        <v>-99</v>
      </c>
      <c r="BV594" s="89">
        <v>-99</v>
      </c>
      <c r="BW594" s="89">
        <v>-99</v>
      </c>
      <c r="BX594" s="89">
        <v>-99</v>
      </c>
      <c r="BY594" s="89">
        <v>-99</v>
      </c>
      <c r="BZ594" s="89">
        <v>-99</v>
      </c>
      <c r="CA594" s="89">
        <v>-99</v>
      </c>
      <c r="CB594" s="89">
        <v>-99</v>
      </c>
      <c r="CC594" s="89">
        <v>-99</v>
      </c>
      <c r="CD594" s="89">
        <v>-99</v>
      </c>
      <c r="CE594" s="89">
        <v>-99</v>
      </c>
      <c r="CF594" s="89">
        <v>-99</v>
      </c>
      <c r="CG594" s="89">
        <v>-99</v>
      </c>
      <c r="CH594" s="89">
        <v>-99</v>
      </c>
      <c r="CI594" s="89">
        <v>-99</v>
      </c>
      <c r="CJ594" s="89">
        <v>-99</v>
      </c>
      <c r="CK594" s="89">
        <v>-99</v>
      </c>
      <c r="CL594" s="89">
        <v>-99</v>
      </c>
      <c r="CM594" s="89">
        <v>-99</v>
      </c>
      <c r="CN594" s="89">
        <v>-99</v>
      </c>
      <c r="CO594" s="89">
        <v>-99</v>
      </c>
      <c r="CP594" s="89">
        <v>-99</v>
      </c>
      <c r="CQ594" s="89">
        <v>-99</v>
      </c>
      <c r="CR594" s="89">
        <v>-99</v>
      </c>
      <c r="CS594" s="89">
        <v>-99</v>
      </c>
      <c r="CT594" s="89">
        <v>-99</v>
      </c>
      <c r="CU594" s="86">
        <v>-99</v>
      </c>
      <c r="CV594" s="86">
        <v>0.70840000000000003</v>
      </c>
      <c r="CW594" s="86">
        <v>78</v>
      </c>
      <c r="CX594" s="86">
        <v>2</v>
      </c>
      <c r="CY594" s="86">
        <v>1.0425</v>
      </c>
      <c r="CZ594" s="86">
        <v>87</v>
      </c>
      <c r="DA594" s="86">
        <v>3</v>
      </c>
      <c r="DB594" s="86">
        <v>0.83609999999999995</v>
      </c>
      <c r="DC594" s="86">
        <v>86</v>
      </c>
      <c r="DD594" s="86">
        <v>-99</v>
      </c>
      <c r="DE594" s="86">
        <v>-99</v>
      </c>
      <c r="DF594" s="86">
        <v>-99</v>
      </c>
      <c r="DG594" s="86">
        <v>-99</v>
      </c>
      <c r="DH594" s="86">
        <v>-99</v>
      </c>
    </row>
    <row r="595" spans="1:112" x14ac:dyDescent="0.2">
      <c r="A595" s="85">
        <f>IF(ISERROR(SEARCH('School Lookup'!$F$3,Data!J595)),A594,A594+1)</f>
        <v>0</v>
      </c>
      <c r="B595" s="85">
        <f>IF(I595='School Lookup'!$G$13,1,0)</f>
        <v>0</v>
      </c>
      <c r="C595" s="85">
        <f t="shared" si="9"/>
        <v>593</v>
      </c>
      <c r="D595" s="86" t="s">
        <v>6478</v>
      </c>
      <c r="E595" s="86" t="s">
        <v>6760</v>
      </c>
      <c r="F595" s="86" t="s">
        <v>2767</v>
      </c>
      <c r="G595" s="86" t="s">
        <v>2895</v>
      </c>
      <c r="H595" s="86" t="s">
        <v>1444</v>
      </c>
      <c r="I595" s="86" t="s">
        <v>4965</v>
      </c>
      <c r="J595" s="86" t="s">
        <v>1106</v>
      </c>
      <c r="K595" s="86" t="s">
        <v>6485</v>
      </c>
      <c r="L595" s="86">
        <v>1</v>
      </c>
      <c r="M595" s="86">
        <v>1</v>
      </c>
      <c r="N595" s="89">
        <v>0.102379347826087</v>
      </c>
      <c r="O595" s="89">
        <v>0.316057358175936</v>
      </c>
      <c r="P595" s="89">
        <v>55.849600000000002</v>
      </c>
      <c r="Q595" s="89">
        <v>0.63786608435057301</v>
      </c>
      <c r="R595" s="89">
        <v>53.5325616847826</v>
      </c>
      <c r="S595" s="89">
        <v>0.47696172126325398</v>
      </c>
      <c r="T595" s="89">
        <v>0.54107855951039796</v>
      </c>
      <c r="U595" s="89">
        <v>0.37096774193548399</v>
      </c>
      <c r="V595" s="89">
        <v>0.200722691431276</v>
      </c>
      <c r="W595" s="89">
        <v>1</v>
      </c>
      <c r="X595" s="89">
        <v>5.1424000000000001E-3</v>
      </c>
      <c r="Y595" s="89">
        <v>0.101152679111706</v>
      </c>
      <c r="Z595" s="89">
        <v>64.313599999999994</v>
      </c>
      <c r="AA595" s="89">
        <v>1.8064263294640599</v>
      </c>
      <c r="AB595" s="89">
        <v>53.333342399999999</v>
      </c>
      <c r="AC595" s="89">
        <v>0.95378950428788201</v>
      </c>
      <c r="AD595" s="89">
        <v>1.1119168352904401</v>
      </c>
      <c r="AE595" s="89">
        <v>0.37802419354838701</v>
      </c>
      <c r="AF595" s="89">
        <v>0.42033146495354501</v>
      </c>
      <c r="AG595" s="89">
        <v>1</v>
      </c>
      <c r="AH595" s="89">
        <v>4.1235384615384597E-2</v>
      </c>
      <c r="AI595" s="89">
        <v>0.145778450738835</v>
      </c>
      <c r="AJ595" s="89">
        <v>-99</v>
      </c>
      <c r="AK595" s="89">
        <v>-99</v>
      </c>
      <c r="AL595" s="89">
        <v>56.153826923076899</v>
      </c>
      <c r="AM595" s="89">
        <v>0.145778450738835</v>
      </c>
      <c r="AN595" s="89">
        <v>0.10994499634228901</v>
      </c>
      <c r="AO595" s="89">
        <v>0.13104838709677399</v>
      </c>
      <c r="AP595" s="89">
        <v>1.4408114440017701E-2</v>
      </c>
      <c r="AQ595" s="89">
        <v>1</v>
      </c>
      <c r="AR595" s="89">
        <v>0.232293277310924</v>
      </c>
      <c r="AS595" s="89">
        <v>0.59216255580461097</v>
      </c>
      <c r="AT595" s="89">
        <v>-99</v>
      </c>
      <c r="AU595" s="89">
        <v>-99</v>
      </c>
      <c r="AV595" s="89">
        <v>56.302520168067197</v>
      </c>
      <c r="AW595" s="89">
        <v>0.59216255580461097</v>
      </c>
      <c r="AX595" s="89">
        <v>0.58480385043723304</v>
      </c>
      <c r="AY595" s="89">
        <v>0.119959677419355</v>
      </c>
      <c r="AZ595" s="89">
        <v>7.0152881252047106E-2</v>
      </c>
      <c r="BA595" s="89">
        <v>-99</v>
      </c>
      <c r="BB595" s="89">
        <v>-99</v>
      </c>
      <c r="BC595" s="89">
        <v>-99</v>
      </c>
      <c r="BD595" s="89">
        <v>-99</v>
      </c>
      <c r="BE595" s="89">
        <v>-99</v>
      </c>
      <c r="BF595" s="89">
        <v>-99</v>
      </c>
      <c r="BG595" s="89">
        <v>-99</v>
      </c>
      <c r="BH595" s="89">
        <v>-99</v>
      </c>
      <c r="BI595" s="89">
        <v>-99</v>
      </c>
      <c r="BJ595" s="89">
        <v>-99</v>
      </c>
      <c r="BK595" s="89">
        <v>-99</v>
      </c>
      <c r="BL595" s="89">
        <v>-99</v>
      </c>
      <c r="BM595" s="89">
        <v>-99</v>
      </c>
      <c r="BN595" s="89">
        <v>-99</v>
      </c>
      <c r="BO595" s="89">
        <v>-99</v>
      </c>
      <c r="BP595" s="89">
        <v>-99</v>
      </c>
      <c r="BQ595" s="89">
        <v>-99</v>
      </c>
      <c r="BR595" s="89">
        <v>-99</v>
      </c>
      <c r="BS595" s="89">
        <v>-99</v>
      </c>
      <c r="BT595" s="89">
        <v>-99</v>
      </c>
      <c r="BU595" s="89">
        <v>-99</v>
      </c>
      <c r="BV595" s="89">
        <v>-99</v>
      </c>
      <c r="BW595" s="89">
        <v>-99</v>
      </c>
      <c r="BX595" s="89">
        <v>-99</v>
      </c>
      <c r="BY595" s="89">
        <v>-99</v>
      </c>
      <c r="BZ595" s="89">
        <v>-99</v>
      </c>
      <c r="CA595" s="89">
        <v>-99</v>
      </c>
      <c r="CB595" s="89">
        <v>-99</v>
      </c>
      <c r="CC595" s="89">
        <v>-99</v>
      </c>
      <c r="CD595" s="89">
        <v>-99</v>
      </c>
      <c r="CE595" s="89">
        <v>-99</v>
      </c>
      <c r="CF595" s="89">
        <v>-99</v>
      </c>
      <c r="CG595" s="89">
        <v>-99</v>
      </c>
      <c r="CH595" s="89">
        <v>-99</v>
      </c>
      <c r="CI595" s="89">
        <v>-99</v>
      </c>
      <c r="CJ595" s="89">
        <v>-99</v>
      </c>
      <c r="CK595" s="89">
        <v>-99</v>
      </c>
      <c r="CL595" s="89">
        <v>-99</v>
      </c>
      <c r="CM595" s="89">
        <v>-99</v>
      </c>
      <c r="CN595" s="89">
        <v>-99</v>
      </c>
      <c r="CO595" s="89">
        <v>-99</v>
      </c>
      <c r="CP595" s="89">
        <v>-99</v>
      </c>
      <c r="CQ595" s="89">
        <v>-99</v>
      </c>
      <c r="CR595" s="89">
        <v>-99</v>
      </c>
      <c r="CS595" s="89">
        <v>-99</v>
      </c>
      <c r="CT595" s="89">
        <v>-99</v>
      </c>
      <c r="CU595" s="86">
        <v>-99</v>
      </c>
      <c r="CV595" s="86">
        <v>0.7056</v>
      </c>
      <c r="CW595" s="86">
        <v>78</v>
      </c>
      <c r="CX595" s="86">
        <v>2</v>
      </c>
      <c r="CY595" s="86">
        <v>-0.43869999999999998</v>
      </c>
      <c r="CZ595" s="86">
        <v>30</v>
      </c>
      <c r="DA595" s="86">
        <v>2</v>
      </c>
      <c r="DB595" s="86">
        <v>0.91949999999999998</v>
      </c>
      <c r="DC595" s="86">
        <v>89</v>
      </c>
      <c r="DD595" s="86">
        <v>-99</v>
      </c>
      <c r="DE595" s="86">
        <v>-99</v>
      </c>
      <c r="DF595" s="86">
        <v>-99</v>
      </c>
      <c r="DG595" s="86">
        <v>-99</v>
      </c>
      <c r="DH595" s="86">
        <v>-99</v>
      </c>
    </row>
    <row r="596" spans="1:112" x14ac:dyDescent="0.2">
      <c r="A596" s="85">
        <f>IF(ISERROR(SEARCH('School Lookup'!$F$3,Data!J596)),A595,A595+1)</f>
        <v>0</v>
      </c>
      <c r="B596" s="85">
        <f>IF(I596='School Lookup'!$G$13,1,0)</f>
        <v>0</v>
      </c>
      <c r="C596" s="85">
        <f t="shared" si="9"/>
        <v>594</v>
      </c>
      <c r="D596" s="86" t="s">
        <v>6478</v>
      </c>
      <c r="E596" s="86" t="s">
        <v>6621</v>
      </c>
      <c r="F596" s="86" t="s">
        <v>2757</v>
      </c>
      <c r="G596" s="86" t="s">
        <v>3277</v>
      </c>
      <c r="H596" s="86" t="s">
        <v>1003</v>
      </c>
      <c r="I596" s="86" t="s">
        <v>5007</v>
      </c>
      <c r="J596" s="86" t="s">
        <v>1149</v>
      </c>
      <c r="K596" s="86" t="s">
        <v>114</v>
      </c>
      <c r="L596" s="86">
        <v>1</v>
      </c>
      <c r="M596" s="86">
        <v>1</v>
      </c>
      <c r="N596" s="89">
        <v>0.12004451718494299</v>
      </c>
      <c r="O596" s="89">
        <v>0.35431126334399299</v>
      </c>
      <c r="P596" s="89">
        <v>67.760000000000005</v>
      </c>
      <c r="Q596" s="89">
        <v>1.9012190283618999</v>
      </c>
      <c r="R596" s="89">
        <v>54.337160392798701</v>
      </c>
      <c r="S596" s="89">
        <v>1.1277651458529501</v>
      </c>
      <c r="T596" s="89">
        <v>1.27952365858649</v>
      </c>
      <c r="U596" s="89">
        <v>0.402768622280817</v>
      </c>
      <c r="V596" s="89">
        <v>0.51535198114459102</v>
      </c>
      <c r="W596" s="89">
        <v>1</v>
      </c>
      <c r="X596" s="89">
        <v>-1.0650900163666099E-2</v>
      </c>
      <c r="Y596" s="89">
        <v>6.3972749010250907E-2</v>
      </c>
      <c r="Z596" s="89">
        <v>53.035699999999999</v>
      </c>
      <c r="AA596" s="89">
        <v>0.40003882395304402</v>
      </c>
      <c r="AB596" s="89">
        <v>50.245506055646501</v>
      </c>
      <c r="AC596" s="89">
        <v>0.23200578648164699</v>
      </c>
      <c r="AD596" s="89">
        <v>0.27150652103496797</v>
      </c>
      <c r="AE596" s="89">
        <v>0.402768622280817</v>
      </c>
      <c r="AF596" s="89">
        <v>0.109354307417512</v>
      </c>
      <c r="AG596" s="89">
        <v>1</v>
      </c>
      <c r="AH596" s="89">
        <v>0.31303741935483897</v>
      </c>
      <c r="AI596" s="89">
        <v>0.73072265099929501</v>
      </c>
      <c r="AJ596" s="89">
        <v>-99</v>
      </c>
      <c r="AK596" s="89">
        <v>-99</v>
      </c>
      <c r="AL596" s="89">
        <v>50.967747096774197</v>
      </c>
      <c r="AM596" s="89">
        <v>0.73072265099929501</v>
      </c>
      <c r="AN596" s="89">
        <v>0.72445427811977903</v>
      </c>
      <c r="AO596" s="89">
        <v>0.102175346077785</v>
      </c>
      <c r="AP596" s="89">
        <v>7.4021366584420406E-2</v>
      </c>
      <c r="AQ596" s="89">
        <v>1</v>
      </c>
      <c r="AR596" s="89">
        <v>1.11914285714286E-2</v>
      </c>
      <c r="AS596" s="89">
        <v>9.5166286050571106E-2</v>
      </c>
      <c r="AT596" s="89">
        <v>-99</v>
      </c>
      <c r="AU596" s="89">
        <v>-99</v>
      </c>
      <c r="AV596" s="89">
        <v>51.428572857142903</v>
      </c>
      <c r="AW596" s="89">
        <v>9.5166286050571106E-2</v>
      </c>
      <c r="AX596" s="89">
        <v>6.1071675841932301E-2</v>
      </c>
      <c r="AY596" s="89">
        <v>9.2287409360580094E-2</v>
      </c>
      <c r="AZ596" s="89">
        <v>5.63614674876106E-3</v>
      </c>
      <c r="BA596" s="89">
        <v>-99</v>
      </c>
      <c r="BB596" s="89">
        <v>-99</v>
      </c>
      <c r="BC596" s="89">
        <v>-99</v>
      </c>
      <c r="BD596" s="89">
        <v>-99</v>
      </c>
      <c r="BE596" s="89">
        <v>-99</v>
      </c>
      <c r="BF596" s="89">
        <v>-99</v>
      </c>
      <c r="BG596" s="89">
        <v>-99</v>
      </c>
      <c r="BH596" s="89">
        <v>-99</v>
      </c>
      <c r="BI596" s="89">
        <v>-99</v>
      </c>
      <c r="BJ596" s="89">
        <v>-99</v>
      </c>
      <c r="BK596" s="89">
        <v>-99</v>
      </c>
      <c r="BL596" s="89">
        <v>-99</v>
      </c>
      <c r="BM596" s="89">
        <v>-99</v>
      </c>
      <c r="BN596" s="89">
        <v>-99</v>
      </c>
      <c r="BO596" s="89">
        <v>-99</v>
      </c>
      <c r="BP596" s="89">
        <v>-99</v>
      </c>
      <c r="BQ596" s="89">
        <v>-99</v>
      </c>
      <c r="BR596" s="89">
        <v>-99</v>
      </c>
      <c r="BS596" s="89">
        <v>-99</v>
      </c>
      <c r="BT596" s="89">
        <v>-99</v>
      </c>
      <c r="BU596" s="89">
        <v>-99</v>
      </c>
      <c r="BV596" s="89">
        <v>-99</v>
      </c>
      <c r="BW596" s="89">
        <v>-99</v>
      </c>
      <c r="BX596" s="89">
        <v>-99</v>
      </c>
      <c r="BY596" s="89">
        <v>-99</v>
      </c>
      <c r="BZ596" s="89">
        <v>-99</v>
      </c>
      <c r="CA596" s="89">
        <v>-99</v>
      </c>
      <c r="CB596" s="89">
        <v>-99</v>
      </c>
      <c r="CC596" s="89">
        <v>-99</v>
      </c>
      <c r="CD596" s="89">
        <v>-99</v>
      </c>
      <c r="CE596" s="89">
        <v>-99</v>
      </c>
      <c r="CF596" s="89">
        <v>-99</v>
      </c>
      <c r="CG596" s="89">
        <v>-99</v>
      </c>
      <c r="CH596" s="89">
        <v>-99</v>
      </c>
      <c r="CI596" s="89">
        <v>-99</v>
      </c>
      <c r="CJ596" s="89">
        <v>-99</v>
      </c>
      <c r="CK596" s="89">
        <v>-99</v>
      </c>
      <c r="CL596" s="89">
        <v>-99</v>
      </c>
      <c r="CM596" s="89">
        <v>-99</v>
      </c>
      <c r="CN596" s="89">
        <v>-99</v>
      </c>
      <c r="CO596" s="89">
        <v>-99</v>
      </c>
      <c r="CP596" s="89">
        <v>-99</v>
      </c>
      <c r="CQ596" s="89">
        <v>-99</v>
      </c>
      <c r="CR596" s="89">
        <v>-99</v>
      </c>
      <c r="CS596" s="89">
        <v>-99</v>
      </c>
      <c r="CT596" s="89">
        <v>-99</v>
      </c>
      <c r="CU596" s="86">
        <v>-99</v>
      </c>
      <c r="CV596" s="86">
        <v>0.70440000000000003</v>
      </c>
      <c r="CW596" s="86">
        <v>78</v>
      </c>
      <c r="CX596" s="86">
        <v>2</v>
      </c>
      <c r="CY596" s="86">
        <v>-0.57169999999999999</v>
      </c>
      <c r="CZ596" s="86">
        <v>25</v>
      </c>
      <c r="DA596" s="86">
        <v>2</v>
      </c>
      <c r="DB596" s="86">
        <v>0.92689999999999995</v>
      </c>
      <c r="DC596" s="86">
        <v>89</v>
      </c>
      <c r="DD596" s="86">
        <v>-99</v>
      </c>
      <c r="DE596" s="86">
        <v>-99</v>
      </c>
      <c r="DF596" s="86">
        <v>-99</v>
      </c>
      <c r="DG596" s="86">
        <v>-99</v>
      </c>
      <c r="DH596" s="86">
        <v>-99</v>
      </c>
    </row>
    <row r="597" spans="1:112" x14ac:dyDescent="0.2">
      <c r="A597" s="85">
        <f>IF(ISERROR(SEARCH('School Lookup'!$F$3,Data!J597)),A596,A596+1)</f>
        <v>0</v>
      </c>
      <c r="B597" s="85">
        <f>IF(I597='School Lookup'!$G$13,1,0)</f>
        <v>0</v>
      </c>
      <c r="C597" s="85">
        <f t="shared" si="9"/>
        <v>595</v>
      </c>
      <c r="D597" s="86" t="s">
        <v>6478</v>
      </c>
      <c r="E597" s="86" t="s">
        <v>6760</v>
      </c>
      <c r="F597" s="86" t="s">
        <v>2767</v>
      </c>
      <c r="G597" s="86" t="s">
        <v>2823</v>
      </c>
      <c r="H597" s="86" t="s">
        <v>876</v>
      </c>
      <c r="I597" s="86" t="s">
        <v>4245</v>
      </c>
      <c r="J597" s="86" t="s">
        <v>1894</v>
      </c>
      <c r="K597" s="86" t="s">
        <v>26</v>
      </c>
      <c r="L597" s="86">
        <v>1</v>
      </c>
      <c r="M597" s="86">
        <v>1</v>
      </c>
      <c r="N597" s="89">
        <v>0.32433697104677101</v>
      </c>
      <c r="O597" s="89">
        <v>0.79670635154406699</v>
      </c>
      <c r="P597" s="89">
        <v>43.959699999999998</v>
      </c>
      <c r="Q597" s="89">
        <v>-0.62331239571729402</v>
      </c>
      <c r="R597" s="89">
        <v>47.216003340757197</v>
      </c>
      <c r="S597" s="89">
        <v>8.6696977913386403E-2</v>
      </c>
      <c r="T597" s="89">
        <v>9.8258076120055896E-2</v>
      </c>
      <c r="U597" s="89">
        <v>0.37794612794612797</v>
      </c>
      <c r="V597" s="89">
        <v>3.7136259409010997E-2</v>
      </c>
      <c r="W597" s="89">
        <v>1</v>
      </c>
      <c r="X597" s="89">
        <v>0.42645256124721598</v>
      </c>
      <c r="Y597" s="89">
        <v>1.09298353041416</v>
      </c>
      <c r="Z597" s="89">
        <v>55.328899999999997</v>
      </c>
      <c r="AA597" s="89">
        <v>0.68600765038685296</v>
      </c>
      <c r="AB597" s="89">
        <v>48.329643429844097</v>
      </c>
      <c r="AC597" s="89">
        <v>0.88949559040050596</v>
      </c>
      <c r="AD597" s="89">
        <v>1.03705608816937</v>
      </c>
      <c r="AE597" s="89">
        <v>0.37794612794612797</v>
      </c>
      <c r="AF597" s="89">
        <v>0.39195133298656998</v>
      </c>
      <c r="AG597" s="89">
        <v>1</v>
      </c>
      <c r="AH597" s="89">
        <v>0.46030921052631601</v>
      </c>
      <c r="AI597" s="89">
        <v>1.0476657533211899</v>
      </c>
      <c r="AJ597" s="89">
        <v>-99</v>
      </c>
      <c r="AK597" s="89">
        <v>-99</v>
      </c>
      <c r="AL597" s="89">
        <v>51.3157901315789</v>
      </c>
      <c r="AM597" s="89">
        <v>1.0476657533211899</v>
      </c>
      <c r="AN597" s="89">
        <v>1.05741676938892</v>
      </c>
      <c r="AO597" s="89">
        <v>0.127946127946128</v>
      </c>
      <c r="AP597" s="89">
        <v>0.13529238126861501</v>
      </c>
      <c r="AQ597" s="89">
        <v>1</v>
      </c>
      <c r="AR597" s="89">
        <v>0.48887391304347799</v>
      </c>
      <c r="AS597" s="89">
        <v>1.1689086100650801</v>
      </c>
      <c r="AT597" s="89">
        <v>-99</v>
      </c>
      <c r="AU597" s="89">
        <v>-99</v>
      </c>
      <c r="AV597" s="89">
        <v>48.550717391304303</v>
      </c>
      <c r="AW597" s="89">
        <v>1.1689086100650801</v>
      </c>
      <c r="AX597" s="89">
        <v>1.1925759476736599</v>
      </c>
      <c r="AY597" s="89">
        <v>0.11616161616161599</v>
      </c>
      <c r="AZ597" s="89">
        <v>0.138531549477243</v>
      </c>
      <c r="BA597" s="89">
        <v>-99</v>
      </c>
      <c r="BB597" s="89">
        <v>-99</v>
      </c>
      <c r="BC597" s="89">
        <v>-99</v>
      </c>
      <c r="BD597" s="89">
        <v>-99</v>
      </c>
      <c r="BE597" s="89">
        <v>-99</v>
      </c>
      <c r="BF597" s="89">
        <v>-99</v>
      </c>
      <c r="BG597" s="89">
        <v>-99</v>
      </c>
      <c r="BH597" s="89">
        <v>-99</v>
      </c>
      <c r="BI597" s="89">
        <v>-99</v>
      </c>
      <c r="BJ597" s="89">
        <v>-99</v>
      </c>
      <c r="BK597" s="89">
        <v>-99</v>
      </c>
      <c r="BL597" s="89">
        <v>-99</v>
      </c>
      <c r="BM597" s="89">
        <v>-99</v>
      </c>
      <c r="BN597" s="89">
        <v>-99</v>
      </c>
      <c r="BO597" s="89">
        <v>-99</v>
      </c>
      <c r="BP597" s="89">
        <v>-99</v>
      </c>
      <c r="BQ597" s="89">
        <v>-99</v>
      </c>
      <c r="BR597" s="89">
        <v>-99</v>
      </c>
      <c r="BS597" s="89">
        <v>-99</v>
      </c>
      <c r="BT597" s="89">
        <v>-99</v>
      </c>
      <c r="BU597" s="89">
        <v>-99</v>
      </c>
      <c r="BV597" s="89">
        <v>-99</v>
      </c>
      <c r="BW597" s="89">
        <v>-99</v>
      </c>
      <c r="BX597" s="89">
        <v>-99</v>
      </c>
      <c r="BY597" s="89">
        <v>-99</v>
      </c>
      <c r="BZ597" s="89">
        <v>-99</v>
      </c>
      <c r="CA597" s="89">
        <v>-99</v>
      </c>
      <c r="CB597" s="89">
        <v>-99</v>
      </c>
      <c r="CC597" s="89">
        <v>-99</v>
      </c>
      <c r="CD597" s="89">
        <v>-99</v>
      </c>
      <c r="CE597" s="89">
        <v>-99</v>
      </c>
      <c r="CF597" s="89">
        <v>-99</v>
      </c>
      <c r="CG597" s="89">
        <v>-99</v>
      </c>
      <c r="CH597" s="89">
        <v>-99</v>
      </c>
      <c r="CI597" s="89">
        <v>-99</v>
      </c>
      <c r="CJ597" s="89">
        <v>-99</v>
      </c>
      <c r="CK597" s="89">
        <v>-99</v>
      </c>
      <c r="CL597" s="89">
        <v>-99</v>
      </c>
      <c r="CM597" s="89">
        <v>-99</v>
      </c>
      <c r="CN597" s="89">
        <v>-99</v>
      </c>
      <c r="CO597" s="89">
        <v>-99</v>
      </c>
      <c r="CP597" s="89">
        <v>-99</v>
      </c>
      <c r="CQ597" s="89">
        <v>-99</v>
      </c>
      <c r="CR597" s="89">
        <v>-99</v>
      </c>
      <c r="CS597" s="89">
        <v>-99</v>
      </c>
      <c r="CT597" s="89">
        <v>-99</v>
      </c>
      <c r="CU597" s="86">
        <v>-99</v>
      </c>
      <c r="CV597" s="86">
        <v>0.70289999999999997</v>
      </c>
      <c r="CW597" s="86">
        <v>78</v>
      </c>
      <c r="CX597" s="86">
        <v>2</v>
      </c>
      <c r="CY597" s="86">
        <v>-6.93E-2</v>
      </c>
      <c r="CZ597" s="86">
        <v>48</v>
      </c>
      <c r="DA597" s="86">
        <v>2</v>
      </c>
      <c r="DB597" s="86">
        <v>2.3699999999999999E-2</v>
      </c>
      <c r="DC597" s="86">
        <v>48</v>
      </c>
      <c r="DD597" s="86">
        <v>-99</v>
      </c>
      <c r="DE597" s="86">
        <v>-99</v>
      </c>
      <c r="DF597" s="86">
        <v>-99</v>
      </c>
      <c r="DG597" s="86">
        <v>-99</v>
      </c>
      <c r="DH597" s="86">
        <v>-99</v>
      </c>
    </row>
    <row r="598" spans="1:112" x14ac:dyDescent="0.2">
      <c r="A598" s="85">
        <f>IF(ISERROR(SEARCH('School Lookup'!$F$3,Data!J598)),A597,A597+1)</f>
        <v>0</v>
      </c>
      <c r="B598" s="85">
        <f>IF(I598='School Lookup'!$G$13,1,0)</f>
        <v>0</v>
      </c>
      <c r="C598" s="85">
        <f t="shared" si="9"/>
        <v>596</v>
      </c>
      <c r="D598" s="86" t="s">
        <v>6478</v>
      </c>
      <c r="E598" s="86" t="s">
        <v>6496</v>
      </c>
      <c r="F598" s="86" t="s">
        <v>2743</v>
      </c>
      <c r="G598" s="86" t="s">
        <v>2851</v>
      </c>
      <c r="H598" s="86" t="s">
        <v>338</v>
      </c>
      <c r="I598" s="86" t="s">
        <v>3754</v>
      </c>
      <c r="J598" s="86" t="s">
        <v>339</v>
      </c>
      <c r="K598" s="86" t="s">
        <v>16</v>
      </c>
      <c r="L598" s="86">
        <v>1</v>
      </c>
      <c r="M598" s="86">
        <v>1</v>
      </c>
      <c r="N598" s="89">
        <v>0.121184946236559</v>
      </c>
      <c r="O598" s="89">
        <v>0.35678086122359498</v>
      </c>
      <c r="P598" s="89">
        <v>48.2727</v>
      </c>
      <c r="Q598" s="89">
        <v>-0.16582639629486701</v>
      </c>
      <c r="R598" s="89">
        <v>51.075251344085999</v>
      </c>
      <c r="S598" s="89">
        <v>9.5477232464363904E-2</v>
      </c>
      <c r="T598" s="89">
        <v>0.108220740262301</v>
      </c>
      <c r="U598" s="89">
        <v>0.37162837162837198</v>
      </c>
      <c r="V598" s="89">
        <v>4.0217897480095799E-2</v>
      </c>
      <c r="W598" s="89">
        <v>1</v>
      </c>
      <c r="X598" s="89">
        <v>0.26912600536192999</v>
      </c>
      <c r="Y598" s="89">
        <v>0.72261189875388099</v>
      </c>
      <c r="Z598" s="89">
        <v>56.066099999999999</v>
      </c>
      <c r="AA598" s="89">
        <v>0.77793867203651501</v>
      </c>
      <c r="AB598" s="89">
        <v>49.061637533512098</v>
      </c>
      <c r="AC598" s="89">
        <v>0.75027528539519805</v>
      </c>
      <c r="AD598" s="89">
        <v>0.87495464781564503</v>
      </c>
      <c r="AE598" s="89">
        <v>0.372627372627373</v>
      </c>
      <c r="AF598" s="89">
        <v>0.32603205158365201</v>
      </c>
      <c r="AG598" s="89">
        <v>1</v>
      </c>
      <c r="AH598" s="89">
        <v>0.58547439999999995</v>
      </c>
      <c r="AI598" s="89">
        <v>1.3170333161038399</v>
      </c>
      <c r="AJ598" s="89">
        <v>-99</v>
      </c>
      <c r="AK598" s="89">
        <v>-99</v>
      </c>
      <c r="AL598" s="89">
        <v>57.599995999999997</v>
      </c>
      <c r="AM598" s="89">
        <v>1.3170333161038399</v>
      </c>
      <c r="AN598" s="89">
        <v>1.3403990905505201</v>
      </c>
      <c r="AO598" s="89">
        <v>0.124875124875125</v>
      </c>
      <c r="AP598" s="89">
        <v>0.167382503815</v>
      </c>
      <c r="AQ598" s="89">
        <v>1</v>
      </c>
      <c r="AR598" s="89">
        <v>0.53080229007633595</v>
      </c>
      <c r="AS598" s="89">
        <v>1.26315588615513</v>
      </c>
      <c r="AT598" s="89">
        <v>-99</v>
      </c>
      <c r="AU598" s="89">
        <v>-99</v>
      </c>
      <c r="AV598" s="89">
        <v>49.618299236641199</v>
      </c>
      <c r="AW598" s="89">
        <v>1.26315588615513</v>
      </c>
      <c r="AX598" s="89">
        <v>1.2918932541813199</v>
      </c>
      <c r="AY598" s="89">
        <v>0.13086913086913099</v>
      </c>
      <c r="AZ598" s="89">
        <v>0.16906894735040201</v>
      </c>
      <c r="BA598" s="89">
        <v>-99</v>
      </c>
      <c r="BB598" s="89">
        <v>-99</v>
      </c>
      <c r="BC598" s="89">
        <v>-99</v>
      </c>
      <c r="BD598" s="89">
        <v>-99</v>
      </c>
      <c r="BE598" s="89">
        <v>-99</v>
      </c>
      <c r="BF598" s="89">
        <v>-99</v>
      </c>
      <c r="BG598" s="89">
        <v>-99</v>
      </c>
      <c r="BH598" s="89">
        <v>-99</v>
      </c>
      <c r="BI598" s="89">
        <v>-99</v>
      </c>
      <c r="BJ598" s="89">
        <v>-99</v>
      </c>
      <c r="BK598" s="89">
        <v>-99</v>
      </c>
      <c r="BL598" s="89">
        <v>-99</v>
      </c>
      <c r="BM598" s="89">
        <v>-99</v>
      </c>
      <c r="BN598" s="89">
        <v>-99</v>
      </c>
      <c r="BO598" s="89">
        <v>-99</v>
      </c>
      <c r="BP598" s="89">
        <v>-99</v>
      </c>
      <c r="BQ598" s="89">
        <v>-99</v>
      </c>
      <c r="BR598" s="89">
        <v>-99</v>
      </c>
      <c r="BS598" s="89">
        <v>-99</v>
      </c>
      <c r="BT598" s="89">
        <v>-99</v>
      </c>
      <c r="BU598" s="89">
        <v>-99</v>
      </c>
      <c r="BV598" s="89">
        <v>-99</v>
      </c>
      <c r="BW598" s="89">
        <v>-99</v>
      </c>
      <c r="BX598" s="89">
        <v>-99</v>
      </c>
      <c r="BY598" s="89">
        <v>-99</v>
      </c>
      <c r="BZ598" s="89">
        <v>-99</v>
      </c>
      <c r="CA598" s="89">
        <v>-99</v>
      </c>
      <c r="CB598" s="89">
        <v>-99</v>
      </c>
      <c r="CC598" s="89">
        <v>-99</v>
      </c>
      <c r="CD598" s="89">
        <v>-99</v>
      </c>
      <c r="CE598" s="89">
        <v>-99</v>
      </c>
      <c r="CF598" s="89">
        <v>-99</v>
      </c>
      <c r="CG598" s="89">
        <v>-99</v>
      </c>
      <c r="CH598" s="89">
        <v>-99</v>
      </c>
      <c r="CI598" s="89">
        <v>-99</v>
      </c>
      <c r="CJ598" s="89">
        <v>-99</v>
      </c>
      <c r="CK598" s="89">
        <v>-99</v>
      </c>
      <c r="CL598" s="89">
        <v>-99</v>
      </c>
      <c r="CM598" s="89">
        <v>-99</v>
      </c>
      <c r="CN598" s="89">
        <v>-99</v>
      </c>
      <c r="CO598" s="89">
        <v>-99</v>
      </c>
      <c r="CP598" s="89">
        <v>-99</v>
      </c>
      <c r="CQ598" s="89">
        <v>-99</v>
      </c>
      <c r="CR598" s="89">
        <v>-99</v>
      </c>
      <c r="CS598" s="89">
        <v>-99</v>
      </c>
      <c r="CT598" s="89">
        <v>-99</v>
      </c>
      <c r="CU598" s="86">
        <v>-99</v>
      </c>
      <c r="CV598" s="86">
        <v>0.70269999999999999</v>
      </c>
      <c r="CW598" s="86">
        <v>78</v>
      </c>
      <c r="CX598" s="86">
        <v>2</v>
      </c>
      <c r="CY598" s="86">
        <v>0.23319999999999999</v>
      </c>
      <c r="CZ598" s="86">
        <v>63</v>
      </c>
      <c r="DA598" s="86">
        <v>2</v>
      </c>
      <c r="DB598" s="86">
        <v>0.2283</v>
      </c>
      <c r="DC598" s="86">
        <v>59</v>
      </c>
      <c r="DD598" s="86">
        <v>-99</v>
      </c>
      <c r="DE598" s="86">
        <v>-99</v>
      </c>
      <c r="DF598" s="86">
        <v>-99</v>
      </c>
      <c r="DG598" s="86">
        <v>-99</v>
      </c>
      <c r="DH598" s="86">
        <v>-99</v>
      </c>
    </row>
    <row r="599" spans="1:112" x14ac:dyDescent="0.2">
      <c r="A599" s="85">
        <f>IF(ISERROR(SEARCH('School Lookup'!$F$3,Data!J599)),A598,A598+1)</f>
        <v>0</v>
      </c>
      <c r="B599" s="85">
        <f>IF(I599='School Lookup'!$G$13,1,0)</f>
        <v>0</v>
      </c>
      <c r="C599" s="85">
        <f t="shared" si="9"/>
        <v>597</v>
      </c>
      <c r="D599" s="86" t="s">
        <v>6478</v>
      </c>
      <c r="E599" s="86" t="s">
        <v>6552</v>
      </c>
      <c r="F599" s="86" t="s">
        <v>518</v>
      </c>
      <c r="G599" s="86" t="s">
        <v>3028</v>
      </c>
      <c r="H599" s="86" t="s">
        <v>460</v>
      </c>
      <c r="I599" s="86" t="s">
        <v>4649</v>
      </c>
      <c r="J599" s="86" t="s">
        <v>2611</v>
      </c>
      <c r="K599" s="86" t="s">
        <v>389</v>
      </c>
      <c r="L599" s="86">
        <v>1</v>
      </c>
      <c r="M599" s="86">
        <v>-99</v>
      </c>
      <c r="N599" s="89">
        <v>-99</v>
      </c>
      <c r="O599" s="89">
        <v>-99</v>
      </c>
      <c r="P599" s="89">
        <v>-99</v>
      </c>
      <c r="Q599" s="89">
        <v>-99</v>
      </c>
      <c r="R599" s="89">
        <v>-99</v>
      </c>
      <c r="S599" s="89">
        <v>-99</v>
      </c>
      <c r="T599" s="89">
        <v>-99</v>
      </c>
      <c r="U599" s="89">
        <v>-99</v>
      </c>
      <c r="V599" s="89">
        <v>-99</v>
      </c>
      <c r="W599" s="89">
        <v>-99</v>
      </c>
      <c r="X599" s="89">
        <v>-99</v>
      </c>
      <c r="Y599" s="89">
        <v>-99</v>
      </c>
      <c r="Z599" s="89">
        <v>-99</v>
      </c>
      <c r="AA599" s="89">
        <v>-99</v>
      </c>
      <c r="AB599" s="89">
        <v>-99</v>
      </c>
      <c r="AC599" s="89">
        <v>-99</v>
      </c>
      <c r="AD599" s="89">
        <v>-99</v>
      </c>
      <c r="AE599" s="89">
        <v>-99</v>
      </c>
      <c r="AF599" s="89">
        <v>-99</v>
      </c>
      <c r="AG599" s="89">
        <v>-99</v>
      </c>
      <c r="AH599" s="89">
        <v>-99</v>
      </c>
      <c r="AI599" s="89">
        <v>-99</v>
      </c>
      <c r="AJ599" s="89">
        <v>-99</v>
      </c>
      <c r="AK599" s="89">
        <v>-99</v>
      </c>
      <c r="AL599" s="89">
        <v>-99</v>
      </c>
      <c r="AM599" s="89">
        <v>-99</v>
      </c>
      <c r="AN599" s="89">
        <v>-99</v>
      </c>
      <c r="AO599" s="89">
        <v>-99</v>
      </c>
      <c r="AP599" s="89">
        <v>-99</v>
      </c>
      <c r="AQ599" s="89">
        <v>-99</v>
      </c>
      <c r="AR599" s="89">
        <v>-99</v>
      </c>
      <c r="AS599" s="89">
        <v>-99</v>
      </c>
      <c r="AT599" s="89">
        <v>-99</v>
      </c>
      <c r="AU599" s="89">
        <v>-99</v>
      </c>
      <c r="AV599" s="89">
        <v>-99</v>
      </c>
      <c r="AW599" s="89">
        <v>-99</v>
      </c>
      <c r="AX599" s="89">
        <v>-99</v>
      </c>
      <c r="AY599" s="89">
        <v>-99</v>
      </c>
      <c r="AZ599" s="89">
        <v>-99</v>
      </c>
      <c r="BA599" s="89">
        <v>1</v>
      </c>
      <c r="BB599" s="89">
        <v>0.16859136</v>
      </c>
      <c r="BC599" s="89">
        <v>0.60386479537651805</v>
      </c>
      <c r="BD599" s="89">
        <v>61.406700000000001</v>
      </c>
      <c r="BE599" s="89">
        <v>1.3111962271519499</v>
      </c>
      <c r="BF599" s="89">
        <v>51.200008799999999</v>
      </c>
      <c r="BG599" s="89">
        <v>0.95753051126423305</v>
      </c>
      <c r="BH599" s="89">
        <v>1.0347277915264399</v>
      </c>
      <c r="BI599" s="89">
        <v>0.249800159872102</v>
      </c>
      <c r="BJ599" s="89">
        <v>0.25847516774741203</v>
      </c>
      <c r="BK599" s="89">
        <v>1</v>
      </c>
      <c r="BL599" s="89">
        <v>0.14197167999999999</v>
      </c>
      <c r="BM599" s="89">
        <v>0.52726111938930997</v>
      </c>
      <c r="BN599" s="89">
        <v>52.877499999999998</v>
      </c>
      <c r="BO599" s="89">
        <v>0.47406042498981199</v>
      </c>
      <c r="BP599" s="89">
        <v>58.879997600000003</v>
      </c>
      <c r="BQ599" s="89">
        <v>0.50066077218956095</v>
      </c>
      <c r="BR599" s="89">
        <v>0.53706475924475605</v>
      </c>
      <c r="BS599" s="89">
        <v>0.249800159872102</v>
      </c>
      <c r="BT599" s="89">
        <v>0.13415886272101199</v>
      </c>
      <c r="BU599" s="89">
        <v>1</v>
      </c>
      <c r="BV599" s="89">
        <v>0.32219009584664499</v>
      </c>
      <c r="BW599" s="89">
        <v>0.89928800951397203</v>
      </c>
      <c r="BX599" s="89">
        <v>58.495100000000001</v>
      </c>
      <c r="BY599" s="89">
        <v>0.96825715756288799</v>
      </c>
      <c r="BZ599" s="89">
        <v>48.242788178913699</v>
      </c>
      <c r="CA599" s="89">
        <v>0.93377258353842996</v>
      </c>
      <c r="CB599" s="89">
        <v>0.99408906568293198</v>
      </c>
      <c r="CC599" s="89">
        <v>0.25019984012789798</v>
      </c>
      <c r="CD599" s="89">
        <v>0.24872092530676099</v>
      </c>
      <c r="CE599" s="89">
        <v>1</v>
      </c>
      <c r="CF599" s="89">
        <v>0.225276677316294</v>
      </c>
      <c r="CG599" s="89">
        <v>0.72686364698460304</v>
      </c>
      <c r="CH599" s="89">
        <v>51.919499999999999</v>
      </c>
      <c r="CI599" s="89">
        <v>0.29936562913118703</v>
      </c>
      <c r="CJ599" s="89">
        <v>46.325899361022401</v>
      </c>
      <c r="CK599" s="89">
        <v>0.51311463805789503</v>
      </c>
      <c r="CL599" s="89">
        <v>0.56436886862734303</v>
      </c>
      <c r="CM599" s="89">
        <v>0.25019984012789798</v>
      </c>
      <c r="CN599" s="89">
        <v>0.14120500070372399</v>
      </c>
      <c r="CO599" s="89">
        <v>92.685000000000002</v>
      </c>
      <c r="CP599" s="89">
        <v>0.4002</v>
      </c>
      <c r="CQ599" s="89">
        <v>1.25</v>
      </c>
      <c r="CR599" s="89">
        <v>-2.2000000000000001E-3</v>
      </c>
      <c r="CS599" s="89">
        <v>0.4002</v>
      </c>
      <c r="CT599" s="89">
        <v>-1.8800000000000001E-2</v>
      </c>
      <c r="CU599" s="86" t="s">
        <v>6988</v>
      </c>
      <c r="CV599" s="86">
        <v>0.70240000000000002</v>
      </c>
      <c r="CW599" s="86">
        <v>78</v>
      </c>
      <c r="CX599" s="86">
        <v>2</v>
      </c>
      <c r="CY599" s="86">
        <v>-0.58879999999999999</v>
      </c>
      <c r="CZ599" s="86">
        <v>24</v>
      </c>
      <c r="DA599" s="86">
        <v>4</v>
      </c>
      <c r="DB599" s="86">
        <v>0.7631</v>
      </c>
      <c r="DC599" s="86">
        <v>84</v>
      </c>
      <c r="DD599" s="86">
        <v>-99</v>
      </c>
      <c r="DE599" s="86">
        <v>-99</v>
      </c>
      <c r="DF599" s="86">
        <v>-99</v>
      </c>
      <c r="DG599" s="86">
        <v>-99</v>
      </c>
      <c r="DH599" s="86">
        <v>-99</v>
      </c>
    </row>
    <row r="600" spans="1:112" x14ac:dyDescent="0.2">
      <c r="A600" s="85">
        <f>IF(ISERROR(SEARCH('School Lookup'!$F$3,Data!J600)),A599,A599+1)</f>
        <v>0</v>
      </c>
      <c r="B600" s="85">
        <f>IF(I600='School Lookup'!$G$13,1,0)</f>
        <v>0</v>
      </c>
      <c r="C600" s="85">
        <f t="shared" si="9"/>
        <v>598</v>
      </c>
      <c r="D600" s="86" t="s">
        <v>6478</v>
      </c>
      <c r="E600" s="86" t="s">
        <v>6486</v>
      </c>
      <c r="F600" s="86" t="s">
        <v>1088</v>
      </c>
      <c r="G600" s="86" t="s">
        <v>2805</v>
      </c>
      <c r="H600" s="86" t="s">
        <v>27</v>
      </c>
      <c r="I600" s="86" t="s">
        <v>3746</v>
      </c>
      <c r="J600" s="86" t="s">
        <v>57</v>
      </c>
      <c r="K600" s="86" t="s">
        <v>36</v>
      </c>
      <c r="L600" s="86">
        <v>1</v>
      </c>
      <c r="M600" s="86">
        <v>-99</v>
      </c>
      <c r="N600" s="89">
        <v>-99</v>
      </c>
      <c r="O600" s="89">
        <v>-99</v>
      </c>
      <c r="P600" s="89">
        <v>-99</v>
      </c>
      <c r="Q600" s="89">
        <v>-99</v>
      </c>
      <c r="R600" s="89">
        <v>-99</v>
      </c>
      <c r="S600" s="89">
        <v>-99</v>
      </c>
      <c r="T600" s="89">
        <v>-99</v>
      </c>
      <c r="U600" s="89">
        <v>-99</v>
      </c>
      <c r="V600" s="89">
        <v>-99</v>
      </c>
      <c r="W600" s="89">
        <v>-99</v>
      </c>
      <c r="X600" s="89">
        <v>-99</v>
      </c>
      <c r="Y600" s="89">
        <v>-99</v>
      </c>
      <c r="Z600" s="89">
        <v>-99</v>
      </c>
      <c r="AA600" s="89">
        <v>-99</v>
      </c>
      <c r="AB600" s="89">
        <v>-99</v>
      </c>
      <c r="AC600" s="89">
        <v>-99</v>
      </c>
      <c r="AD600" s="89">
        <v>-99</v>
      </c>
      <c r="AE600" s="89">
        <v>-99</v>
      </c>
      <c r="AF600" s="89">
        <v>-99</v>
      </c>
      <c r="AG600" s="89">
        <v>-99</v>
      </c>
      <c r="AH600" s="89">
        <v>-99</v>
      </c>
      <c r="AI600" s="89">
        <v>-99</v>
      </c>
      <c r="AJ600" s="89">
        <v>-99</v>
      </c>
      <c r="AK600" s="89">
        <v>-99</v>
      </c>
      <c r="AL600" s="89">
        <v>-99</v>
      </c>
      <c r="AM600" s="89">
        <v>-99</v>
      </c>
      <c r="AN600" s="89">
        <v>-99</v>
      </c>
      <c r="AO600" s="89">
        <v>-99</v>
      </c>
      <c r="AP600" s="89">
        <v>-99</v>
      </c>
      <c r="AQ600" s="89">
        <v>-99</v>
      </c>
      <c r="AR600" s="89">
        <v>-99</v>
      </c>
      <c r="AS600" s="89">
        <v>-99</v>
      </c>
      <c r="AT600" s="89">
        <v>-99</v>
      </c>
      <c r="AU600" s="89">
        <v>-99</v>
      </c>
      <c r="AV600" s="89">
        <v>-99</v>
      </c>
      <c r="AW600" s="89">
        <v>-99</v>
      </c>
      <c r="AX600" s="89">
        <v>-99</v>
      </c>
      <c r="AY600" s="89">
        <v>-99</v>
      </c>
      <c r="AZ600" s="89">
        <v>-99</v>
      </c>
      <c r="BA600" s="89">
        <v>1</v>
      </c>
      <c r="BB600" s="89">
        <v>0.25337959183673497</v>
      </c>
      <c r="BC600" s="89">
        <v>0.79466392842689604</v>
      </c>
      <c r="BD600" s="89">
        <v>55.5899</v>
      </c>
      <c r="BE600" s="89">
        <v>0.729557809136271</v>
      </c>
      <c r="BF600" s="89">
        <v>58.673463265306097</v>
      </c>
      <c r="BG600" s="89">
        <v>0.76211086878158296</v>
      </c>
      <c r="BH600" s="89">
        <v>0.82563608468660799</v>
      </c>
      <c r="BI600" s="89">
        <v>0.251604621309371</v>
      </c>
      <c r="BJ600" s="89">
        <v>0.20773385442692599</v>
      </c>
      <c r="BK600" s="89">
        <v>1</v>
      </c>
      <c r="BL600" s="89">
        <v>0.34968673469387801</v>
      </c>
      <c r="BM600" s="89">
        <v>1.03272950003425</v>
      </c>
      <c r="BN600" s="89">
        <v>54.4407</v>
      </c>
      <c r="BO600" s="89">
        <v>0.64957678995694201</v>
      </c>
      <c r="BP600" s="89">
        <v>52.8061591836735</v>
      </c>
      <c r="BQ600" s="89">
        <v>0.84115314499559402</v>
      </c>
      <c r="BR600" s="89">
        <v>0.89423880705372505</v>
      </c>
      <c r="BS600" s="89">
        <v>0.251604621309371</v>
      </c>
      <c r="BT600" s="89">
        <v>0.22499461640889601</v>
      </c>
      <c r="BU600" s="89">
        <v>1</v>
      </c>
      <c r="BV600" s="89">
        <v>0.31144061696658099</v>
      </c>
      <c r="BW600" s="89">
        <v>0.87452758061051705</v>
      </c>
      <c r="BX600" s="89">
        <v>49.802300000000002</v>
      </c>
      <c r="BY600" s="89">
        <v>7.1402600316425702E-2</v>
      </c>
      <c r="BZ600" s="89">
        <v>51.4138825192802</v>
      </c>
      <c r="CA600" s="89">
        <v>0.47296509046347102</v>
      </c>
      <c r="CB600" s="89">
        <v>0.50837466807984399</v>
      </c>
      <c r="CC600" s="89">
        <v>0.24967907573812601</v>
      </c>
      <c r="CD600" s="89">
        <v>0.12693051725485199</v>
      </c>
      <c r="CE600" s="89">
        <v>1</v>
      </c>
      <c r="CF600" s="89">
        <v>0.36798051948052002</v>
      </c>
      <c r="CG600" s="89">
        <v>1.06901333672128</v>
      </c>
      <c r="CH600" s="89">
        <v>49.314599999999999</v>
      </c>
      <c r="CI600" s="89">
        <v>2.07821737319169E-3</v>
      </c>
      <c r="CJ600" s="89">
        <v>46.493488311688303</v>
      </c>
      <c r="CK600" s="89">
        <v>0.53554577704723405</v>
      </c>
      <c r="CL600" s="89">
        <v>0.588640766713318</v>
      </c>
      <c r="CM600" s="89">
        <v>0.24711168164313199</v>
      </c>
      <c r="CN600" s="89">
        <v>0.14546000974623099</v>
      </c>
      <c r="CO600" s="89">
        <v>98.2</v>
      </c>
      <c r="CP600" s="89">
        <v>0.81689999999999996</v>
      </c>
      <c r="CQ600" s="89">
        <v>-0.46</v>
      </c>
      <c r="CR600" s="89">
        <v>-0.249</v>
      </c>
      <c r="CS600" s="89">
        <v>0.81689999999999996</v>
      </c>
      <c r="CT600" s="89">
        <v>0.66690000000000005</v>
      </c>
      <c r="CU600" s="86" t="s">
        <v>6988</v>
      </c>
      <c r="CV600" s="86">
        <v>0.70130000000000003</v>
      </c>
      <c r="CW600" s="86">
        <v>77</v>
      </c>
      <c r="CX600" s="86">
        <v>2</v>
      </c>
      <c r="CY600" s="86">
        <v>-0.13320000000000001</v>
      </c>
      <c r="CZ600" s="86">
        <v>45</v>
      </c>
      <c r="DA600" s="86">
        <v>4</v>
      </c>
      <c r="DB600" s="86">
        <v>0.36530000000000001</v>
      </c>
      <c r="DC600" s="86">
        <v>67</v>
      </c>
      <c r="DD600" s="86">
        <v>-99</v>
      </c>
      <c r="DE600" s="86">
        <v>-99</v>
      </c>
      <c r="DF600" s="86">
        <v>-99</v>
      </c>
      <c r="DG600" s="86">
        <v>-99</v>
      </c>
      <c r="DH600" s="86">
        <v>-99</v>
      </c>
    </row>
    <row r="601" spans="1:112" x14ac:dyDescent="0.2">
      <c r="A601" s="85">
        <f>IF(ISERROR(SEARCH('School Lookup'!$F$3,Data!J601)),A600,A600+1)</f>
        <v>0</v>
      </c>
      <c r="B601" s="85">
        <f>IF(I601='School Lookup'!$G$13,1,0)</f>
        <v>0</v>
      </c>
      <c r="C601" s="85">
        <f t="shared" si="9"/>
        <v>599</v>
      </c>
      <c r="D601" s="86" t="s">
        <v>6478</v>
      </c>
      <c r="E601" s="86" t="s">
        <v>6486</v>
      </c>
      <c r="F601" s="86" t="s">
        <v>1088</v>
      </c>
      <c r="G601" s="86" t="s">
        <v>2916</v>
      </c>
      <c r="H601" s="86" t="s">
        <v>1582</v>
      </c>
      <c r="I601" s="86" t="s">
        <v>4966</v>
      </c>
      <c r="J601" s="86" t="s">
        <v>2153</v>
      </c>
      <c r="K601" s="86" t="s">
        <v>31</v>
      </c>
      <c r="L601" s="86">
        <v>1</v>
      </c>
      <c r="M601" s="86">
        <v>1</v>
      </c>
      <c r="N601" s="89">
        <v>0.32478230897010002</v>
      </c>
      <c r="O601" s="89">
        <v>0.79767073033606695</v>
      </c>
      <c r="P601" s="89">
        <v>52.811700000000002</v>
      </c>
      <c r="Q601" s="89">
        <v>0.31563174221160001</v>
      </c>
      <c r="R601" s="89">
        <v>50.996675000000003</v>
      </c>
      <c r="S601" s="89">
        <v>0.55665123627383395</v>
      </c>
      <c r="T601" s="89">
        <v>0.63149961383169795</v>
      </c>
      <c r="U601" s="89">
        <v>0.373796957466625</v>
      </c>
      <c r="V601" s="89">
        <v>0.236052634291637</v>
      </c>
      <c r="W601" s="89">
        <v>1</v>
      </c>
      <c r="X601" s="89">
        <v>0.361079651162791</v>
      </c>
      <c r="Y601" s="89">
        <v>0.93908534559656498</v>
      </c>
      <c r="Z601" s="89">
        <v>54.3063</v>
      </c>
      <c r="AA601" s="89">
        <v>0.55848640413218198</v>
      </c>
      <c r="AB601" s="89">
        <v>50.332237209302299</v>
      </c>
      <c r="AC601" s="89">
        <v>0.74878587486437298</v>
      </c>
      <c r="AD601" s="89">
        <v>0.87322044968760903</v>
      </c>
      <c r="AE601" s="89">
        <v>0.373796957466625</v>
      </c>
      <c r="AF601" s="89">
        <v>0.32640714729086701</v>
      </c>
      <c r="AG601" s="89">
        <v>1</v>
      </c>
      <c r="AH601" s="89">
        <v>0.306268571428571</v>
      </c>
      <c r="AI601" s="89">
        <v>0.71615543725231001</v>
      </c>
      <c r="AJ601" s="89">
        <v>57.752699999999997</v>
      </c>
      <c r="AK601" s="89">
        <v>0.89330005216211905</v>
      </c>
      <c r="AL601" s="89">
        <v>54.047654285714302</v>
      </c>
      <c r="AM601" s="89">
        <v>0.80472774470721398</v>
      </c>
      <c r="AN601" s="89">
        <v>0.80219984250366405</v>
      </c>
      <c r="AO601" s="89">
        <v>0.13039428748835799</v>
      </c>
      <c r="AP601" s="89">
        <v>0.104602276886538</v>
      </c>
      <c r="AQ601" s="89">
        <v>1</v>
      </c>
      <c r="AR601" s="89">
        <v>0.25670916030534302</v>
      </c>
      <c r="AS601" s="89">
        <v>0.64704496787016796</v>
      </c>
      <c r="AT601" s="89">
        <v>48.32</v>
      </c>
      <c r="AU601" s="89">
        <v>-3.9822446442408399E-2</v>
      </c>
      <c r="AV601" s="89">
        <v>51.145061068702297</v>
      </c>
      <c r="AW601" s="89">
        <v>0.30361126071388</v>
      </c>
      <c r="AX601" s="89">
        <v>0.28072994393699102</v>
      </c>
      <c r="AY601" s="89">
        <v>0.12201179757839201</v>
      </c>
      <c r="AZ601" s="89">
        <v>3.4252365093833399E-2</v>
      </c>
      <c r="BA601" s="89">
        <v>-99</v>
      </c>
      <c r="BB601" s="89">
        <v>-99</v>
      </c>
      <c r="BC601" s="89">
        <v>-99</v>
      </c>
      <c r="BD601" s="89">
        <v>-99</v>
      </c>
      <c r="BE601" s="89">
        <v>-99</v>
      </c>
      <c r="BF601" s="89">
        <v>-99</v>
      </c>
      <c r="BG601" s="89">
        <v>-99</v>
      </c>
      <c r="BH601" s="89">
        <v>-99</v>
      </c>
      <c r="BI601" s="89">
        <v>-99</v>
      </c>
      <c r="BJ601" s="89">
        <v>-99</v>
      </c>
      <c r="BK601" s="89">
        <v>-99</v>
      </c>
      <c r="BL601" s="89">
        <v>-99</v>
      </c>
      <c r="BM601" s="89">
        <v>-99</v>
      </c>
      <c r="BN601" s="89">
        <v>-99</v>
      </c>
      <c r="BO601" s="89">
        <v>-99</v>
      </c>
      <c r="BP601" s="89">
        <v>-99</v>
      </c>
      <c r="BQ601" s="89">
        <v>-99</v>
      </c>
      <c r="BR601" s="89">
        <v>-99</v>
      </c>
      <c r="BS601" s="89">
        <v>-99</v>
      </c>
      <c r="BT601" s="89">
        <v>-99</v>
      </c>
      <c r="BU601" s="89">
        <v>-99</v>
      </c>
      <c r="BV601" s="89">
        <v>-99</v>
      </c>
      <c r="BW601" s="89">
        <v>-99</v>
      </c>
      <c r="BX601" s="89">
        <v>-99</v>
      </c>
      <c r="BY601" s="89">
        <v>-99</v>
      </c>
      <c r="BZ601" s="89">
        <v>-99</v>
      </c>
      <c r="CA601" s="89">
        <v>-99</v>
      </c>
      <c r="CB601" s="89">
        <v>-99</v>
      </c>
      <c r="CC601" s="89">
        <v>-99</v>
      </c>
      <c r="CD601" s="89">
        <v>-99</v>
      </c>
      <c r="CE601" s="89">
        <v>-99</v>
      </c>
      <c r="CF601" s="89">
        <v>-99</v>
      </c>
      <c r="CG601" s="89">
        <v>-99</v>
      </c>
      <c r="CH601" s="89">
        <v>-99</v>
      </c>
      <c r="CI601" s="89">
        <v>-99</v>
      </c>
      <c r="CJ601" s="89">
        <v>-99</v>
      </c>
      <c r="CK601" s="89">
        <v>-99</v>
      </c>
      <c r="CL601" s="89">
        <v>-99</v>
      </c>
      <c r="CM601" s="89">
        <v>-99</v>
      </c>
      <c r="CN601" s="89">
        <v>-99</v>
      </c>
      <c r="CO601" s="89">
        <v>-99</v>
      </c>
      <c r="CP601" s="89">
        <v>-99</v>
      </c>
      <c r="CQ601" s="89">
        <v>-99</v>
      </c>
      <c r="CR601" s="89">
        <v>-99</v>
      </c>
      <c r="CS601" s="89">
        <v>-99</v>
      </c>
      <c r="CT601" s="89">
        <v>-99</v>
      </c>
      <c r="CU601" s="86">
        <v>-99</v>
      </c>
      <c r="CV601" s="86">
        <v>0.70130000000000003</v>
      </c>
      <c r="CW601" s="86">
        <v>77</v>
      </c>
      <c r="CX601" s="86">
        <v>2</v>
      </c>
      <c r="CY601" s="86">
        <v>9.4299999999999995E-2</v>
      </c>
      <c r="CZ601" s="86">
        <v>56</v>
      </c>
      <c r="DA601" s="86">
        <v>4</v>
      </c>
      <c r="DB601" s="86">
        <v>0.43840000000000001</v>
      </c>
      <c r="DC601" s="86">
        <v>70</v>
      </c>
      <c r="DD601" s="86">
        <v>-99</v>
      </c>
      <c r="DE601" s="86">
        <v>-99</v>
      </c>
      <c r="DF601" s="86">
        <v>-99</v>
      </c>
      <c r="DG601" s="86">
        <v>-99</v>
      </c>
      <c r="DH601" s="86">
        <v>-99</v>
      </c>
    </row>
    <row r="602" spans="1:112" x14ac:dyDescent="0.2">
      <c r="A602" s="85">
        <f>IF(ISERROR(SEARCH('School Lookup'!$F$3,Data!J602)),A601,A601+1)</f>
        <v>0</v>
      </c>
      <c r="B602" s="85">
        <f>IF(I602='School Lookup'!$G$13,1,0)</f>
        <v>0</v>
      </c>
      <c r="C602" s="85">
        <f t="shared" si="9"/>
        <v>600</v>
      </c>
      <c r="D602" s="86" t="s">
        <v>6478</v>
      </c>
      <c r="E602" s="86" t="s">
        <v>6695</v>
      </c>
      <c r="F602" s="86" t="s">
        <v>546</v>
      </c>
      <c r="G602" s="86" t="s">
        <v>2831</v>
      </c>
      <c r="H602" s="86" t="s">
        <v>548</v>
      </c>
      <c r="I602" s="86" t="s">
        <v>3706</v>
      </c>
      <c r="J602" s="86" t="s">
        <v>549</v>
      </c>
      <c r="K602" s="86" t="s">
        <v>107</v>
      </c>
      <c r="L602" s="86">
        <v>1</v>
      </c>
      <c r="M602" s="86">
        <v>1</v>
      </c>
      <c r="N602" s="89">
        <v>0.45345188679245302</v>
      </c>
      <c r="O602" s="89">
        <v>1.0763045621460501</v>
      </c>
      <c r="P602" s="89">
        <v>50.698099999999997</v>
      </c>
      <c r="Q602" s="89">
        <v>9.1439206069879098E-2</v>
      </c>
      <c r="R602" s="89">
        <v>51.650971698113203</v>
      </c>
      <c r="S602" s="89">
        <v>0.58387188410796698</v>
      </c>
      <c r="T602" s="89">
        <v>0.66238598170762697</v>
      </c>
      <c r="U602" s="89">
        <v>0.39737582005623201</v>
      </c>
      <c r="V602" s="89">
        <v>0.263216172674821</v>
      </c>
      <c r="W602" s="89">
        <v>1</v>
      </c>
      <c r="X602" s="89">
        <v>0.44812075471698098</v>
      </c>
      <c r="Y602" s="89">
        <v>1.14399388988824</v>
      </c>
      <c r="Z602" s="89">
        <v>47.037700000000001</v>
      </c>
      <c r="AA602" s="89">
        <v>-0.34792952636528401</v>
      </c>
      <c r="AB602" s="89">
        <v>49.056633018867899</v>
      </c>
      <c r="AC602" s="89">
        <v>0.39803218176147798</v>
      </c>
      <c r="AD602" s="89">
        <v>0.464819686169684</v>
      </c>
      <c r="AE602" s="89">
        <v>0.39737582005623201</v>
      </c>
      <c r="AF602" s="89">
        <v>0.18470810396995899</v>
      </c>
      <c r="AG602" s="89">
        <v>1</v>
      </c>
      <c r="AH602" s="89">
        <v>0.53851735159817404</v>
      </c>
      <c r="AI602" s="89">
        <v>1.2159772178655499</v>
      </c>
      <c r="AJ602" s="89">
        <v>-99</v>
      </c>
      <c r="AK602" s="89">
        <v>-99</v>
      </c>
      <c r="AL602" s="89">
        <v>57.077625114155303</v>
      </c>
      <c r="AM602" s="89">
        <v>1.2159772178655499</v>
      </c>
      <c r="AN602" s="89">
        <v>1.2342352713007501</v>
      </c>
      <c r="AO602" s="89">
        <v>0.20524835988753501</v>
      </c>
      <c r="AP602" s="89">
        <v>0.25332476514982699</v>
      </c>
      <c r="AQ602" s="89">
        <v>-99</v>
      </c>
      <c r="AR602" s="89">
        <v>-99</v>
      </c>
      <c r="AS602" s="89">
        <v>-99</v>
      </c>
      <c r="AT602" s="89">
        <v>-99</v>
      </c>
      <c r="AU602" s="89">
        <v>-99</v>
      </c>
      <c r="AV602" s="89">
        <v>-99</v>
      </c>
      <c r="AW602" s="89">
        <v>-99</v>
      </c>
      <c r="AX602" s="89">
        <v>-99</v>
      </c>
      <c r="AY602" s="89">
        <v>-99</v>
      </c>
      <c r="AZ602" s="89">
        <v>-99</v>
      </c>
      <c r="BA602" s="89">
        <v>-99</v>
      </c>
      <c r="BB602" s="89">
        <v>-99</v>
      </c>
      <c r="BC602" s="89">
        <v>-99</v>
      </c>
      <c r="BD602" s="89">
        <v>-99</v>
      </c>
      <c r="BE602" s="89">
        <v>-99</v>
      </c>
      <c r="BF602" s="89">
        <v>-99</v>
      </c>
      <c r="BG602" s="89">
        <v>-99</v>
      </c>
      <c r="BH602" s="89">
        <v>-99</v>
      </c>
      <c r="BI602" s="89">
        <v>-99</v>
      </c>
      <c r="BJ602" s="89">
        <v>-99</v>
      </c>
      <c r="BK602" s="89">
        <v>-99</v>
      </c>
      <c r="BL602" s="89">
        <v>-99</v>
      </c>
      <c r="BM602" s="89">
        <v>-99</v>
      </c>
      <c r="BN602" s="89">
        <v>-99</v>
      </c>
      <c r="BO602" s="89">
        <v>-99</v>
      </c>
      <c r="BP602" s="89">
        <v>-99</v>
      </c>
      <c r="BQ602" s="89">
        <v>-99</v>
      </c>
      <c r="BR602" s="89">
        <v>-99</v>
      </c>
      <c r="BS602" s="89">
        <v>-99</v>
      </c>
      <c r="BT602" s="89">
        <v>-99</v>
      </c>
      <c r="BU602" s="89">
        <v>-99</v>
      </c>
      <c r="BV602" s="89">
        <v>-99</v>
      </c>
      <c r="BW602" s="89">
        <v>-99</v>
      </c>
      <c r="BX602" s="89">
        <v>-99</v>
      </c>
      <c r="BY602" s="89">
        <v>-99</v>
      </c>
      <c r="BZ602" s="89">
        <v>-99</v>
      </c>
      <c r="CA602" s="89">
        <v>-99</v>
      </c>
      <c r="CB602" s="89">
        <v>-99</v>
      </c>
      <c r="CC602" s="89">
        <v>-99</v>
      </c>
      <c r="CD602" s="89">
        <v>-99</v>
      </c>
      <c r="CE602" s="89">
        <v>-99</v>
      </c>
      <c r="CF602" s="89">
        <v>-99</v>
      </c>
      <c r="CG602" s="89">
        <v>-99</v>
      </c>
      <c r="CH602" s="89">
        <v>-99</v>
      </c>
      <c r="CI602" s="89">
        <v>-99</v>
      </c>
      <c r="CJ602" s="89">
        <v>-99</v>
      </c>
      <c r="CK602" s="89">
        <v>-99</v>
      </c>
      <c r="CL602" s="89">
        <v>-99</v>
      </c>
      <c r="CM602" s="89">
        <v>-99</v>
      </c>
      <c r="CN602" s="89">
        <v>-99</v>
      </c>
      <c r="CO602" s="89">
        <v>-99</v>
      </c>
      <c r="CP602" s="89">
        <v>-99</v>
      </c>
      <c r="CQ602" s="89">
        <v>-99</v>
      </c>
      <c r="CR602" s="89">
        <v>-99</v>
      </c>
      <c r="CS602" s="89">
        <v>-99</v>
      </c>
      <c r="CT602" s="89">
        <v>-99</v>
      </c>
      <c r="CU602" s="86">
        <v>-99</v>
      </c>
      <c r="CV602" s="86">
        <v>0.70120000000000005</v>
      </c>
      <c r="CW602" s="86">
        <v>77</v>
      </c>
      <c r="CX602" s="86">
        <v>2</v>
      </c>
      <c r="CY602" s="86">
        <v>0.28820000000000001</v>
      </c>
      <c r="CZ602" s="86">
        <v>65</v>
      </c>
      <c r="DA602" s="86">
        <v>2</v>
      </c>
      <c r="DB602" s="86">
        <v>-0.1019</v>
      </c>
      <c r="DC602" s="86">
        <v>41</v>
      </c>
      <c r="DD602" s="86">
        <v>-99</v>
      </c>
      <c r="DE602" s="86">
        <v>-99</v>
      </c>
      <c r="DF602" s="86">
        <v>-99</v>
      </c>
      <c r="DG602" s="86">
        <v>-99</v>
      </c>
      <c r="DH602" s="86">
        <v>-99</v>
      </c>
    </row>
    <row r="603" spans="1:112" x14ac:dyDescent="0.2">
      <c r="A603" s="85">
        <f>IF(ISERROR(SEARCH('School Lookup'!$F$3,Data!J603)),A602,A602+1)</f>
        <v>0</v>
      </c>
      <c r="B603" s="85">
        <f>IF(I603='School Lookup'!$G$13,1,0)</f>
        <v>0</v>
      </c>
      <c r="C603" s="85">
        <f t="shared" si="9"/>
        <v>601</v>
      </c>
      <c r="D603" s="86" t="s">
        <v>6478</v>
      </c>
      <c r="E603" s="86" t="s">
        <v>6629</v>
      </c>
      <c r="F603" s="86" t="s">
        <v>2759</v>
      </c>
      <c r="G603" s="86" t="s">
        <v>2931</v>
      </c>
      <c r="H603" s="86" t="s">
        <v>695</v>
      </c>
      <c r="I603" s="86" t="s">
        <v>5186</v>
      </c>
      <c r="J603" s="86" t="s">
        <v>1031</v>
      </c>
      <c r="K603" s="86" t="s">
        <v>26</v>
      </c>
      <c r="L603" s="86">
        <v>1</v>
      </c>
      <c r="M603" s="86">
        <v>1</v>
      </c>
      <c r="N603" s="89">
        <v>0.28481709006928402</v>
      </c>
      <c r="O603" s="89">
        <v>0.711126091969152</v>
      </c>
      <c r="P603" s="89">
        <v>59.229199999999999</v>
      </c>
      <c r="Q603" s="89">
        <v>0.99634502792767299</v>
      </c>
      <c r="R603" s="89">
        <v>50.3464168591224</v>
      </c>
      <c r="S603" s="89">
        <v>0.85373555994841199</v>
      </c>
      <c r="T603" s="89">
        <v>0.96859136003469004</v>
      </c>
      <c r="U603" s="89">
        <v>0.36819727891156501</v>
      </c>
      <c r="V603" s="89">
        <v>0.356632703142025</v>
      </c>
      <c r="W603" s="89">
        <v>1</v>
      </c>
      <c r="X603" s="89">
        <v>0.16179331797235</v>
      </c>
      <c r="Y603" s="89">
        <v>0.469933752109986</v>
      </c>
      <c r="Z603" s="89">
        <v>58.579300000000003</v>
      </c>
      <c r="AA603" s="89">
        <v>1.0913421495323501</v>
      </c>
      <c r="AB603" s="89">
        <v>52.304147004608303</v>
      </c>
      <c r="AC603" s="89">
        <v>0.78063795082116905</v>
      </c>
      <c r="AD603" s="89">
        <v>0.91030747798176403</v>
      </c>
      <c r="AE603" s="89">
        <v>0.36904761904761901</v>
      </c>
      <c r="AF603" s="89">
        <v>0.33594680735041299</v>
      </c>
      <c r="AG603" s="89">
        <v>1</v>
      </c>
      <c r="AH603" s="89">
        <v>-0.20701081081081099</v>
      </c>
      <c r="AI603" s="89">
        <v>-0.388471310821907</v>
      </c>
      <c r="AJ603" s="89">
        <v>-99</v>
      </c>
      <c r="AK603" s="89">
        <v>-99</v>
      </c>
      <c r="AL603" s="89">
        <v>56.7567432432432</v>
      </c>
      <c r="AM603" s="89">
        <v>-0.388471310821907</v>
      </c>
      <c r="AN603" s="89">
        <v>-0.45130757633097202</v>
      </c>
      <c r="AO603" s="89">
        <v>0.12585034013605401</v>
      </c>
      <c r="AP603" s="89">
        <v>-5.67972119872312E-2</v>
      </c>
      <c r="AQ603" s="89">
        <v>1</v>
      </c>
      <c r="AR603" s="89">
        <v>0.18603913043478301</v>
      </c>
      <c r="AS603" s="89">
        <v>0.48819174511644398</v>
      </c>
      <c r="AT603" s="89">
        <v>-99</v>
      </c>
      <c r="AU603" s="89">
        <v>-99</v>
      </c>
      <c r="AV603" s="89">
        <v>38.5093173913043</v>
      </c>
      <c r="AW603" s="89">
        <v>0.48819174511644398</v>
      </c>
      <c r="AX603" s="89">
        <v>0.47523993197342101</v>
      </c>
      <c r="AY603" s="89">
        <v>0.136904761904762</v>
      </c>
      <c r="AZ603" s="89">
        <v>6.5062609734456406E-2</v>
      </c>
      <c r="BA603" s="89">
        <v>-99</v>
      </c>
      <c r="BB603" s="89">
        <v>-99</v>
      </c>
      <c r="BC603" s="89">
        <v>-99</v>
      </c>
      <c r="BD603" s="89">
        <v>-99</v>
      </c>
      <c r="BE603" s="89">
        <v>-99</v>
      </c>
      <c r="BF603" s="89">
        <v>-99</v>
      </c>
      <c r="BG603" s="89">
        <v>-99</v>
      </c>
      <c r="BH603" s="89">
        <v>-99</v>
      </c>
      <c r="BI603" s="89">
        <v>-99</v>
      </c>
      <c r="BJ603" s="89">
        <v>-99</v>
      </c>
      <c r="BK603" s="89">
        <v>-99</v>
      </c>
      <c r="BL603" s="89">
        <v>-99</v>
      </c>
      <c r="BM603" s="89">
        <v>-99</v>
      </c>
      <c r="BN603" s="89">
        <v>-99</v>
      </c>
      <c r="BO603" s="89">
        <v>-99</v>
      </c>
      <c r="BP603" s="89">
        <v>-99</v>
      </c>
      <c r="BQ603" s="89">
        <v>-99</v>
      </c>
      <c r="BR603" s="89">
        <v>-99</v>
      </c>
      <c r="BS603" s="89">
        <v>-99</v>
      </c>
      <c r="BT603" s="89">
        <v>-99</v>
      </c>
      <c r="BU603" s="89">
        <v>-99</v>
      </c>
      <c r="BV603" s="89">
        <v>-99</v>
      </c>
      <c r="BW603" s="89">
        <v>-99</v>
      </c>
      <c r="BX603" s="89">
        <v>-99</v>
      </c>
      <c r="BY603" s="89">
        <v>-99</v>
      </c>
      <c r="BZ603" s="89">
        <v>-99</v>
      </c>
      <c r="CA603" s="89">
        <v>-99</v>
      </c>
      <c r="CB603" s="89">
        <v>-99</v>
      </c>
      <c r="CC603" s="89">
        <v>-99</v>
      </c>
      <c r="CD603" s="89">
        <v>-99</v>
      </c>
      <c r="CE603" s="89">
        <v>-99</v>
      </c>
      <c r="CF603" s="89">
        <v>-99</v>
      </c>
      <c r="CG603" s="89">
        <v>-99</v>
      </c>
      <c r="CH603" s="89">
        <v>-99</v>
      </c>
      <c r="CI603" s="89">
        <v>-99</v>
      </c>
      <c r="CJ603" s="89">
        <v>-99</v>
      </c>
      <c r="CK603" s="89">
        <v>-99</v>
      </c>
      <c r="CL603" s="89">
        <v>-99</v>
      </c>
      <c r="CM603" s="89">
        <v>-99</v>
      </c>
      <c r="CN603" s="89">
        <v>-99</v>
      </c>
      <c r="CO603" s="89">
        <v>-99</v>
      </c>
      <c r="CP603" s="89">
        <v>-99</v>
      </c>
      <c r="CQ603" s="89">
        <v>-99</v>
      </c>
      <c r="CR603" s="89">
        <v>-99</v>
      </c>
      <c r="CS603" s="89">
        <v>-99</v>
      </c>
      <c r="CT603" s="89">
        <v>-99</v>
      </c>
      <c r="CU603" s="86">
        <v>-99</v>
      </c>
      <c r="CV603" s="86">
        <v>0.70079999999999998</v>
      </c>
      <c r="CW603" s="86">
        <v>77</v>
      </c>
      <c r="CX603" s="86">
        <v>2</v>
      </c>
      <c r="CY603" s="86">
        <v>-0.11990000000000001</v>
      </c>
      <c r="CZ603" s="86">
        <v>46</v>
      </c>
      <c r="DA603" s="86">
        <v>2</v>
      </c>
      <c r="DB603" s="86">
        <v>0.76959999999999995</v>
      </c>
      <c r="DC603" s="86">
        <v>84</v>
      </c>
      <c r="DD603" s="86">
        <v>1</v>
      </c>
      <c r="DE603" s="86">
        <v>-99</v>
      </c>
      <c r="DF603" s="86">
        <v>-99</v>
      </c>
      <c r="DG603" s="86">
        <v>1</v>
      </c>
      <c r="DH603" s="86">
        <v>-99</v>
      </c>
    </row>
    <row r="604" spans="1:112" x14ac:dyDescent="0.2">
      <c r="A604" s="85">
        <f>IF(ISERROR(SEARCH('School Lookup'!$F$3,Data!J604)),A603,A603+1)</f>
        <v>0</v>
      </c>
      <c r="B604" s="85">
        <f>IF(I604='School Lookup'!$G$13,1,0)</f>
        <v>0</v>
      </c>
      <c r="C604" s="85">
        <f t="shared" si="9"/>
        <v>602</v>
      </c>
      <c r="D604" s="86" t="s">
        <v>6478</v>
      </c>
      <c r="E604" s="86" t="s">
        <v>6760</v>
      </c>
      <c r="F604" s="86" t="s">
        <v>2767</v>
      </c>
      <c r="G604" s="86" t="s">
        <v>2986</v>
      </c>
      <c r="H604" s="86" t="s">
        <v>6000</v>
      </c>
      <c r="I604" s="86" t="s">
        <v>4558</v>
      </c>
      <c r="J604" s="86" t="s">
        <v>769</v>
      </c>
      <c r="K604" s="86" t="s">
        <v>36</v>
      </c>
      <c r="L604" s="86">
        <v>1</v>
      </c>
      <c r="M604" s="86">
        <v>-99</v>
      </c>
      <c r="N604" s="89">
        <v>-99</v>
      </c>
      <c r="O604" s="89">
        <v>-99</v>
      </c>
      <c r="P604" s="89">
        <v>-99</v>
      </c>
      <c r="Q604" s="89">
        <v>-99</v>
      </c>
      <c r="R604" s="89">
        <v>-99</v>
      </c>
      <c r="S604" s="89">
        <v>-99</v>
      </c>
      <c r="T604" s="89">
        <v>-99</v>
      </c>
      <c r="U604" s="89">
        <v>-99</v>
      </c>
      <c r="V604" s="89">
        <v>-99</v>
      </c>
      <c r="W604" s="89">
        <v>-99</v>
      </c>
      <c r="X604" s="89">
        <v>-99</v>
      </c>
      <c r="Y604" s="89">
        <v>-99</v>
      </c>
      <c r="Z604" s="89">
        <v>-99</v>
      </c>
      <c r="AA604" s="89">
        <v>-99</v>
      </c>
      <c r="AB604" s="89">
        <v>-99</v>
      </c>
      <c r="AC604" s="89">
        <v>-99</v>
      </c>
      <c r="AD604" s="89">
        <v>-99</v>
      </c>
      <c r="AE604" s="89">
        <v>-99</v>
      </c>
      <c r="AF604" s="89">
        <v>-99</v>
      </c>
      <c r="AG604" s="89">
        <v>-99</v>
      </c>
      <c r="AH604" s="89">
        <v>-99</v>
      </c>
      <c r="AI604" s="89">
        <v>-99</v>
      </c>
      <c r="AJ604" s="89">
        <v>-99</v>
      </c>
      <c r="AK604" s="89">
        <v>-99</v>
      </c>
      <c r="AL604" s="89">
        <v>-99</v>
      </c>
      <c r="AM604" s="89">
        <v>-99</v>
      </c>
      <c r="AN604" s="89">
        <v>-99</v>
      </c>
      <c r="AO604" s="89">
        <v>-99</v>
      </c>
      <c r="AP604" s="89">
        <v>-99</v>
      </c>
      <c r="AQ604" s="89">
        <v>-99</v>
      </c>
      <c r="AR604" s="89">
        <v>-99</v>
      </c>
      <c r="AS604" s="89">
        <v>-99</v>
      </c>
      <c r="AT604" s="89">
        <v>-99</v>
      </c>
      <c r="AU604" s="89">
        <v>-99</v>
      </c>
      <c r="AV604" s="89">
        <v>-99</v>
      </c>
      <c r="AW604" s="89">
        <v>-99</v>
      </c>
      <c r="AX604" s="89">
        <v>-99</v>
      </c>
      <c r="AY604" s="89">
        <v>-99</v>
      </c>
      <c r="AZ604" s="89">
        <v>-99</v>
      </c>
      <c r="BA604" s="89">
        <v>1</v>
      </c>
      <c r="BB604" s="89">
        <v>6.0332530120481898E-2</v>
      </c>
      <c r="BC604" s="89">
        <v>0.36024972712230202</v>
      </c>
      <c r="BD604" s="89">
        <v>53.721499999999999</v>
      </c>
      <c r="BE604" s="89">
        <v>0.54273116558303103</v>
      </c>
      <c r="BF604" s="89">
        <v>52.208802409638601</v>
      </c>
      <c r="BG604" s="89">
        <v>0.451490446352667</v>
      </c>
      <c r="BH604" s="89">
        <v>0.49328385294645499</v>
      </c>
      <c r="BI604" s="89">
        <v>0.25025125628140699</v>
      </c>
      <c r="BJ604" s="89">
        <v>0.123444903903183</v>
      </c>
      <c r="BK604" s="89">
        <v>1</v>
      </c>
      <c r="BL604" s="89">
        <v>0.15225542168674699</v>
      </c>
      <c r="BM604" s="89">
        <v>0.55228629758369596</v>
      </c>
      <c r="BN604" s="89">
        <v>50.6267</v>
      </c>
      <c r="BO604" s="89">
        <v>0.221340213712935</v>
      </c>
      <c r="BP604" s="89">
        <v>43.5743204819277</v>
      </c>
      <c r="BQ604" s="89">
        <v>0.38681325564831498</v>
      </c>
      <c r="BR604" s="89">
        <v>0.41763953400131199</v>
      </c>
      <c r="BS604" s="89">
        <v>0.25025125628140699</v>
      </c>
      <c r="BT604" s="89">
        <v>0.10451481805661</v>
      </c>
      <c r="BU604" s="89">
        <v>1</v>
      </c>
      <c r="BV604" s="89">
        <v>0.17742816901408501</v>
      </c>
      <c r="BW604" s="89">
        <v>0.56584231998271095</v>
      </c>
      <c r="BX604" s="89">
        <v>60.256599999999999</v>
      </c>
      <c r="BY604" s="89">
        <v>1.14999483731966</v>
      </c>
      <c r="BZ604" s="89">
        <v>53.521142253521099</v>
      </c>
      <c r="CA604" s="89">
        <v>0.85791857865118404</v>
      </c>
      <c r="CB604" s="89">
        <v>0.91413510911044904</v>
      </c>
      <c r="CC604" s="89">
        <v>0.24974874371859301</v>
      </c>
      <c r="CD604" s="89">
        <v>0.22830409508939301</v>
      </c>
      <c r="CE604" s="89">
        <v>1</v>
      </c>
      <c r="CF604" s="89">
        <v>0.22834285714285699</v>
      </c>
      <c r="CG604" s="89">
        <v>0.734215183288216</v>
      </c>
      <c r="CH604" s="89">
        <v>59.982799999999997</v>
      </c>
      <c r="CI604" s="89">
        <v>1.2195996447280399</v>
      </c>
      <c r="CJ604" s="89">
        <v>48.893328772635797</v>
      </c>
      <c r="CK604" s="89">
        <v>0.97690741400812897</v>
      </c>
      <c r="CL604" s="89">
        <v>1.06622171685881</v>
      </c>
      <c r="CM604" s="89">
        <v>0.24974874371859301</v>
      </c>
      <c r="CN604" s="89">
        <v>0.26628753431096802</v>
      </c>
      <c r="CO604" s="89">
        <v>96.625</v>
      </c>
      <c r="CP604" s="89">
        <v>0.69789999999999996</v>
      </c>
      <c r="CQ604" s="89">
        <v>1.49</v>
      </c>
      <c r="CR604" s="89">
        <v>3.2500000000000001E-2</v>
      </c>
      <c r="CS604" s="89">
        <v>0.69789999999999996</v>
      </c>
      <c r="CT604" s="89">
        <v>0.47099999999999997</v>
      </c>
      <c r="CU604" s="86" t="s">
        <v>6988</v>
      </c>
      <c r="CV604" s="86">
        <v>0.69740000000000002</v>
      </c>
      <c r="CW604" s="86">
        <v>77</v>
      </c>
      <c r="CX604" s="86">
        <v>2</v>
      </c>
      <c r="CY604" s="86">
        <v>-0.39950000000000002</v>
      </c>
      <c r="CZ604" s="86">
        <v>32</v>
      </c>
      <c r="DA604" s="86">
        <v>4</v>
      </c>
      <c r="DB604" s="86">
        <v>0.78300000000000003</v>
      </c>
      <c r="DC604" s="86">
        <v>85</v>
      </c>
      <c r="DD604" s="86">
        <v>-99</v>
      </c>
      <c r="DE604" s="86">
        <v>-99</v>
      </c>
      <c r="DF604" s="86">
        <v>-99</v>
      </c>
      <c r="DG604" s="86">
        <v>-99</v>
      </c>
      <c r="DH604" s="86">
        <v>-99</v>
      </c>
    </row>
    <row r="605" spans="1:112" x14ac:dyDescent="0.2">
      <c r="A605" s="85">
        <f>IF(ISERROR(SEARCH('School Lookup'!$F$3,Data!J605)),A604,A604+1)</f>
        <v>0</v>
      </c>
      <c r="B605" s="85">
        <f>IF(I605='School Lookup'!$G$13,1,0)</f>
        <v>0</v>
      </c>
      <c r="C605" s="85">
        <f t="shared" si="9"/>
        <v>603</v>
      </c>
      <c r="D605" s="86" t="s">
        <v>6478</v>
      </c>
      <c r="E605" s="86" t="s">
        <v>6838</v>
      </c>
      <c r="F605" s="86" t="s">
        <v>2086</v>
      </c>
      <c r="G605" s="86" t="s">
        <v>3239</v>
      </c>
      <c r="H605" s="86" t="s">
        <v>6023</v>
      </c>
      <c r="I605" s="86" t="s">
        <v>5019</v>
      </c>
      <c r="J605" s="86" t="s">
        <v>1954</v>
      </c>
      <c r="K605" s="86" t="s">
        <v>94</v>
      </c>
      <c r="L605" s="86">
        <v>1</v>
      </c>
      <c r="M605" s="86">
        <v>1</v>
      </c>
      <c r="N605" s="89">
        <v>9.6277223230489997E-2</v>
      </c>
      <c r="O605" s="89">
        <v>0.30284321395452102</v>
      </c>
      <c r="P605" s="89">
        <v>60.565399999999997</v>
      </c>
      <c r="Q605" s="89">
        <v>1.1380776484767701</v>
      </c>
      <c r="R605" s="89">
        <v>51.451868239564398</v>
      </c>
      <c r="S605" s="89">
        <v>0.72046043121564396</v>
      </c>
      <c r="T605" s="89">
        <v>0.81736848393581996</v>
      </c>
      <c r="U605" s="89">
        <v>0.36381644106965999</v>
      </c>
      <c r="V605" s="89">
        <v>0.29737209286803301</v>
      </c>
      <c r="W605" s="89">
        <v>1</v>
      </c>
      <c r="X605" s="89">
        <v>6.1686956521739097E-2</v>
      </c>
      <c r="Y605" s="89">
        <v>0.234267521311223</v>
      </c>
      <c r="Z605" s="89">
        <v>53.394399999999997</v>
      </c>
      <c r="AA605" s="89">
        <v>0.44476977548008401</v>
      </c>
      <c r="AB605" s="89">
        <v>49.184769565217401</v>
      </c>
      <c r="AC605" s="89">
        <v>0.33951864839565299</v>
      </c>
      <c r="AD605" s="89">
        <v>0.39668933666050799</v>
      </c>
      <c r="AE605" s="89">
        <v>0.36447672499174599</v>
      </c>
      <c r="AF605" s="89">
        <v>0.14458403026517</v>
      </c>
      <c r="AG605" s="89">
        <v>1</v>
      </c>
      <c r="AH605" s="89">
        <v>0.26659051383399202</v>
      </c>
      <c r="AI605" s="89">
        <v>0.63076442945577904</v>
      </c>
      <c r="AJ605" s="89">
        <v>69.508300000000006</v>
      </c>
      <c r="AK605" s="89">
        <v>2.04406738833941</v>
      </c>
      <c r="AL605" s="89">
        <v>50.197632015810299</v>
      </c>
      <c r="AM605" s="89">
        <v>1.3374159088975901</v>
      </c>
      <c r="AN605" s="89">
        <v>1.3618118893318001</v>
      </c>
      <c r="AO605" s="89">
        <v>8.3525916143941906E-2</v>
      </c>
      <c r="AP605" s="89">
        <v>0.113746585672151</v>
      </c>
      <c r="AQ605" s="89">
        <v>1</v>
      </c>
      <c r="AR605" s="89">
        <v>0.188697368421053</v>
      </c>
      <c r="AS605" s="89">
        <v>0.49416697495204498</v>
      </c>
      <c r="AT605" s="89">
        <v>57.9084</v>
      </c>
      <c r="AU605" s="89">
        <v>1.00232804279488</v>
      </c>
      <c r="AV605" s="89">
        <v>45.614054385964899</v>
      </c>
      <c r="AW605" s="89">
        <v>0.74824750887346203</v>
      </c>
      <c r="AX605" s="89">
        <v>0.74928539057597499</v>
      </c>
      <c r="AY605" s="89">
        <v>0.18818091779465199</v>
      </c>
      <c r="AZ605" s="89">
        <v>0.141001212488711</v>
      </c>
      <c r="BA605" s="89">
        <v>-99</v>
      </c>
      <c r="BB605" s="89">
        <v>-99</v>
      </c>
      <c r="BC605" s="89">
        <v>-99</v>
      </c>
      <c r="BD605" s="89">
        <v>-99</v>
      </c>
      <c r="BE605" s="89">
        <v>-99</v>
      </c>
      <c r="BF605" s="89">
        <v>-99</v>
      </c>
      <c r="BG605" s="89">
        <v>-99</v>
      </c>
      <c r="BH605" s="89">
        <v>-99</v>
      </c>
      <c r="BI605" s="89">
        <v>-99</v>
      </c>
      <c r="BJ605" s="89">
        <v>-99</v>
      </c>
      <c r="BK605" s="89">
        <v>-99</v>
      </c>
      <c r="BL605" s="89">
        <v>-99</v>
      </c>
      <c r="BM605" s="89">
        <v>-99</v>
      </c>
      <c r="BN605" s="89">
        <v>-99</v>
      </c>
      <c r="BO605" s="89">
        <v>-99</v>
      </c>
      <c r="BP605" s="89">
        <v>-99</v>
      </c>
      <c r="BQ605" s="89">
        <v>-99</v>
      </c>
      <c r="BR605" s="89">
        <v>-99</v>
      </c>
      <c r="BS605" s="89">
        <v>-99</v>
      </c>
      <c r="BT605" s="89">
        <v>-99</v>
      </c>
      <c r="BU605" s="89">
        <v>-99</v>
      </c>
      <c r="BV605" s="89">
        <v>-99</v>
      </c>
      <c r="BW605" s="89">
        <v>-99</v>
      </c>
      <c r="BX605" s="89">
        <v>-99</v>
      </c>
      <c r="BY605" s="89">
        <v>-99</v>
      </c>
      <c r="BZ605" s="89">
        <v>-99</v>
      </c>
      <c r="CA605" s="89">
        <v>-99</v>
      </c>
      <c r="CB605" s="89">
        <v>-99</v>
      </c>
      <c r="CC605" s="89">
        <v>-99</v>
      </c>
      <c r="CD605" s="89">
        <v>-99</v>
      </c>
      <c r="CE605" s="89">
        <v>-99</v>
      </c>
      <c r="CF605" s="89">
        <v>-99</v>
      </c>
      <c r="CG605" s="89">
        <v>-99</v>
      </c>
      <c r="CH605" s="89">
        <v>-99</v>
      </c>
      <c r="CI605" s="89">
        <v>-99</v>
      </c>
      <c r="CJ605" s="89">
        <v>-99</v>
      </c>
      <c r="CK605" s="89">
        <v>-99</v>
      </c>
      <c r="CL605" s="89">
        <v>-99</v>
      </c>
      <c r="CM605" s="89">
        <v>-99</v>
      </c>
      <c r="CN605" s="89">
        <v>-99</v>
      </c>
      <c r="CO605" s="89">
        <v>-99</v>
      </c>
      <c r="CP605" s="89">
        <v>-99</v>
      </c>
      <c r="CQ605" s="89">
        <v>-99</v>
      </c>
      <c r="CR605" s="89">
        <v>-99</v>
      </c>
      <c r="CS605" s="89">
        <v>-99</v>
      </c>
      <c r="CT605" s="89">
        <v>-99</v>
      </c>
      <c r="CU605" s="86">
        <v>-99</v>
      </c>
      <c r="CV605" s="86">
        <v>0.69669999999999999</v>
      </c>
      <c r="CW605" s="86">
        <v>77</v>
      </c>
      <c r="CX605" s="86">
        <v>2</v>
      </c>
      <c r="CY605" s="86">
        <v>0.95940000000000003</v>
      </c>
      <c r="CZ605" s="86">
        <v>86</v>
      </c>
      <c r="DA605" s="86">
        <v>4</v>
      </c>
      <c r="DB605" s="86">
        <v>0.9355</v>
      </c>
      <c r="DC605" s="86">
        <v>89</v>
      </c>
      <c r="DD605" s="86">
        <v>-99</v>
      </c>
      <c r="DE605" s="86">
        <v>-99</v>
      </c>
      <c r="DF605" s="86">
        <v>-99</v>
      </c>
      <c r="DG605" s="86">
        <v>-99</v>
      </c>
      <c r="DH605" s="86">
        <v>-99</v>
      </c>
    </row>
    <row r="606" spans="1:112" x14ac:dyDescent="0.2">
      <c r="A606" s="85">
        <f>IF(ISERROR(SEARCH('School Lookup'!$F$3,Data!J606)),A605,A605+1)</f>
        <v>0</v>
      </c>
      <c r="B606" s="85">
        <f>IF(I606='School Lookup'!$G$13,1,0)</f>
        <v>0</v>
      </c>
      <c r="C606" s="85">
        <f t="shared" si="9"/>
        <v>604</v>
      </c>
      <c r="D606" s="86" t="s">
        <v>6478</v>
      </c>
      <c r="E606" s="86" t="s">
        <v>6733</v>
      </c>
      <c r="F606" s="86" t="s">
        <v>2764</v>
      </c>
      <c r="G606" s="86" t="s">
        <v>2822</v>
      </c>
      <c r="H606" s="86" t="s">
        <v>1226</v>
      </c>
      <c r="I606" s="86" t="s">
        <v>3624</v>
      </c>
      <c r="J606" s="86" t="s">
        <v>1319</v>
      </c>
      <c r="K606" s="86" t="s">
        <v>26</v>
      </c>
      <c r="L606" s="86">
        <v>1</v>
      </c>
      <c r="M606" s="86">
        <v>1</v>
      </c>
      <c r="N606" s="89">
        <v>0.32548337129840499</v>
      </c>
      <c r="O606" s="89">
        <v>0.79918888005085897</v>
      </c>
      <c r="P606" s="89">
        <v>46.7639</v>
      </c>
      <c r="Q606" s="89">
        <v>-0.32586694253380899</v>
      </c>
      <c r="R606" s="89">
        <v>46.241455808655999</v>
      </c>
      <c r="S606" s="89">
        <v>0.23666096875852499</v>
      </c>
      <c r="T606" s="89">
        <v>0.26841725152283102</v>
      </c>
      <c r="U606" s="89">
        <v>0.37361702127659602</v>
      </c>
      <c r="V606" s="89">
        <v>0.100285253973211</v>
      </c>
      <c r="W606" s="89">
        <v>1</v>
      </c>
      <c r="X606" s="89">
        <v>0.40951027397260298</v>
      </c>
      <c r="Y606" s="89">
        <v>1.0530987026643499</v>
      </c>
      <c r="Z606" s="89">
        <v>48.152799999999999</v>
      </c>
      <c r="AA606" s="89">
        <v>-0.208873256368624</v>
      </c>
      <c r="AB606" s="89">
        <v>46.347055936073097</v>
      </c>
      <c r="AC606" s="89">
        <v>0.42211272314786202</v>
      </c>
      <c r="AD606" s="89">
        <v>0.492857912655981</v>
      </c>
      <c r="AE606" s="89">
        <v>0.37276595744680902</v>
      </c>
      <c r="AF606" s="89">
        <v>0.183720651696442</v>
      </c>
      <c r="AG606" s="89">
        <v>1</v>
      </c>
      <c r="AH606" s="89">
        <v>0.57717837837837804</v>
      </c>
      <c r="AI606" s="89">
        <v>1.2991794772337399</v>
      </c>
      <c r="AJ606" s="89">
        <v>-99</v>
      </c>
      <c r="AK606" s="89">
        <v>-99</v>
      </c>
      <c r="AL606" s="89">
        <v>52.702678378378401</v>
      </c>
      <c r="AM606" s="89">
        <v>1.2991794772337399</v>
      </c>
      <c r="AN606" s="89">
        <v>1.3216428575694099</v>
      </c>
      <c r="AO606" s="89">
        <v>0.12595744680851101</v>
      </c>
      <c r="AP606" s="89">
        <v>0.16647075993214699</v>
      </c>
      <c r="AQ606" s="89">
        <v>1</v>
      </c>
      <c r="AR606" s="89">
        <v>0.79339999999999999</v>
      </c>
      <c r="AS606" s="89">
        <v>1.8534272159610701</v>
      </c>
      <c r="AT606" s="89">
        <v>-99</v>
      </c>
      <c r="AU606" s="89">
        <v>-99</v>
      </c>
      <c r="AV606" s="89">
        <v>39.333350000000003</v>
      </c>
      <c r="AW606" s="89">
        <v>1.8534272159610701</v>
      </c>
      <c r="AX606" s="89">
        <v>1.91391821890292</v>
      </c>
      <c r="AY606" s="89">
        <v>0.12765957446808501</v>
      </c>
      <c r="AZ606" s="89">
        <v>0.24432998539186301</v>
      </c>
      <c r="BA606" s="89">
        <v>-99</v>
      </c>
      <c r="BB606" s="89">
        <v>-99</v>
      </c>
      <c r="BC606" s="89">
        <v>-99</v>
      </c>
      <c r="BD606" s="89">
        <v>-99</v>
      </c>
      <c r="BE606" s="89">
        <v>-99</v>
      </c>
      <c r="BF606" s="89">
        <v>-99</v>
      </c>
      <c r="BG606" s="89">
        <v>-99</v>
      </c>
      <c r="BH606" s="89">
        <v>-99</v>
      </c>
      <c r="BI606" s="89">
        <v>-99</v>
      </c>
      <c r="BJ606" s="89">
        <v>-99</v>
      </c>
      <c r="BK606" s="89">
        <v>-99</v>
      </c>
      <c r="BL606" s="89">
        <v>-99</v>
      </c>
      <c r="BM606" s="89">
        <v>-99</v>
      </c>
      <c r="BN606" s="89">
        <v>-99</v>
      </c>
      <c r="BO606" s="89">
        <v>-99</v>
      </c>
      <c r="BP606" s="89">
        <v>-99</v>
      </c>
      <c r="BQ606" s="89">
        <v>-99</v>
      </c>
      <c r="BR606" s="89">
        <v>-99</v>
      </c>
      <c r="BS606" s="89">
        <v>-99</v>
      </c>
      <c r="BT606" s="89">
        <v>-99</v>
      </c>
      <c r="BU606" s="89">
        <v>-99</v>
      </c>
      <c r="BV606" s="89">
        <v>-99</v>
      </c>
      <c r="BW606" s="89">
        <v>-99</v>
      </c>
      <c r="BX606" s="89">
        <v>-99</v>
      </c>
      <c r="BY606" s="89">
        <v>-99</v>
      </c>
      <c r="BZ606" s="89">
        <v>-99</v>
      </c>
      <c r="CA606" s="89">
        <v>-99</v>
      </c>
      <c r="CB606" s="89">
        <v>-99</v>
      </c>
      <c r="CC606" s="89">
        <v>-99</v>
      </c>
      <c r="CD606" s="89">
        <v>-99</v>
      </c>
      <c r="CE606" s="89">
        <v>-99</v>
      </c>
      <c r="CF606" s="89">
        <v>-99</v>
      </c>
      <c r="CG606" s="89">
        <v>-99</v>
      </c>
      <c r="CH606" s="89">
        <v>-99</v>
      </c>
      <c r="CI606" s="89">
        <v>-99</v>
      </c>
      <c r="CJ606" s="89">
        <v>-99</v>
      </c>
      <c r="CK606" s="89">
        <v>-99</v>
      </c>
      <c r="CL606" s="89">
        <v>-99</v>
      </c>
      <c r="CM606" s="89">
        <v>-99</v>
      </c>
      <c r="CN606" s="89">
        <v>-99</v>
      </c>
      <c r="CO606" s="89">
        <v>-99</v>
      </c>
      <c r="CP606" s="89">
        <v>-99</v>
      </c>
      <c r="CQ606" s="89">
        <v>-99</v>
      </c>
      <c r="CR606" s="89">
        <v>-99</v>
      </c>
      <c r="CS606" s="89">
        <v>-99</v>
      </c>
      <c r="CT606" s="89">
        <v>-99</v>
      </c>
      <c r="CU606" s="86">
        <v>-99</v>
      </c>
      <c r="CV606" s="86">
        <v>0.69479999999999997</v>
      </c>
      <c r="CW606" s="86">
        <v>77</v>
      </c>
      <c r="CX606" s="86">
        <v>2</v>
      </c>
      <c r="CY606" s="86">
        <v>9.1399999999999995E-2</v>
      </c>
      <c r="CZ606" s="86">
        <v>56</v>
      </c>
      <c r="DA606" s="86">
        <v>2</v>
      </c>
      <c r="DB606" s="86">
        <v>-0.1996</v>
      </c>
      <c r="DC606" s="86">
        <v>37</v>
      </c>
      <c r="DD606" s="86">
        <v>-99</v>
      </c>
      <c r="DE606" s="86">
        <v>-99</v>
      </c>
      <c r="DF606" s="86">
        <v>-99</v>
      </c>
      <c r="DG606" s="86">
        <v>-99</v>
      </c>
      <c r="DH606" s="86">
        <v>-99</v>
      </c>
    </row>
    <row r="607" spans="1:112" x14ac:dyDescent="0.2">
      <c r="A607" s="85">
        <f>IF(ISERROR(SEARCH('School Lookup'!$F$3,Data!J607)),A606,A606+1)</f>
        <v>0</v>
      </c>
      <c r="B607" s="85">
        <f>IF(I607='School Lookup'!$G$13,1,0)</f>
        <v>0</v>
      </c>
      <c r="C607" s="85">
        <f t="shared" si="9"/>
        <v>605</v>
      </c>
      <c r="D607" s="86" t="s">
        <v>6478</v>
      </c>
      <c r="E607" s="86" t="s">
        <v>6504</v>
      </c>
      <c r="F607" s="86" t="s">
        <v>170</v>
      </c>
      <c r="G607" s="86" t="s">
        <v>3143</v>
      </c>
      <c r="H607" s="86" t="s">
        <v>180</v>
      </c>
      <c r="I607" s="86" t="s">
        <v>4463</v>
      </c>
      <c r="J607" s="86" t="s">
        <v>199</v>
      </c>
      <c r="K607" s="86" t="s">
        <v>31</v>
      </c>
      <c r="L607" s="86">
        <v>1</v>
      </c>
      <c r="M607" s="86">
        <v>1</v>
      </c>
      <c r="N607" s="89">
        <v>0.14960000000000001</v>
      </c>
      <c r="O607" s="89">
        <v>0.41831362945980899</v>
      </c>
      <c r="P607" s="89">
        <v>47.553400000000003</v>
      </c>
      <c r="Q607" s="89">
        <v>-0.24212356285747999</v>
      </c>
      <c r="R607" s="89">
        <v>48.787050000000001</v>
      </c>
      <c r="S607" s="89">
        <v>8.8095033301164194E-2</v>
      </c>
      <c r="T607" s="89">
        <v>9.9844403281736702E-2</v>
      </c>
      <c r="U607" s="89">
        <v>0.37418053454362099</v>
      </c>
      <c r="V607" s="89">
        <v>3.7359832191149099E-2</v>
      </c>
      <c r="W607" s="89">
        <v>1</v>
      </c>
      <c r="X607" s="89">
        <v>0.33514912043301798</v>
      </c>
      <c r="Y607" s="89">
        <v>0.87804076909667805</v>
      </c>
      <c r="Z607" s="89">
        <v>57.101599999999998</v>
      </c>
      <c r="AA607" s="89">
        <v>0.90706858646709698</v>
      </c>
      <c r="AB607" s="89">
        <v>49.2557546684709</v>
      </c>
      <c r="AC607" s="89">
        <v>0.89255467778188802</v>
      </c>
      <c r="AD607" s="89">
        <v>1.04061794267522</v>
      </c>
      <c r="AE607" s="89">
        <v>0.37266767523953598</v>
      </c>
      <c r="AF607" s="89">
        <v>0.38780466950932402</v>
      </c>
      <c r="AG607" s="89">
        <v>1</v>
      </c>
      <c r="AH607" s="89">
        <v>0.370368924302789</v>
      </c>
      <c r="AI607" s="89">
        <v>0.85410558057763397</v>
      </c>
      <c r="AJ607" s="89">
        <v>62.634799999999998</v>
      </c>
      <c r="AK607" s="89">
        <v>1.3712136603106699</v>
      </c>
      <c r="AL607" s="89">
        <v>44.621499601593598</v>
      </c>
      <c r="AM607" s="89">
        <v>1.1126596204441499</v>
      </c>
      <c r="AN607" s="89">
        <v>1.1256956489604899</v>
      </c>
      <c r="AO607" s="89">
        <v>0.12657589510842199</v>
      </c>
      <c r="AP607" s="89">
        <v>0.14248593438682999</v>
      </c>
      <c r="AQ607" s="89">
        <v>1</v>
      </c>
      <c r="AR607" s="89">
        <v>0.28077569721115497</v>
      </c>
      <c r="AS607" s="89">
        <v>0.70114211421370198</v>
      </c>
      <c r="AT607" s="89">
        <v>60.188699999999997</v>
      </c>
      <c r="AU607" s="89">
        <v>1.25017082789018</v>
      </c>
      <c r="AV607" s="89">
        <v>47.808742629482097</v>
      </c>
      <c r="AW607" s="89">
        <v>0.97565647105194098</v>
      </c>
      <c r="AX607" s="89">
        <v>0.98892781353246495</v>
      </c>
      <c r="AY607" s="89">
        <v>0.12657589510842199</v>
      </c>
      <c r="AZ607" s="89">
        <v>0.125174423195486</v>
      </c>
      <c r="BA607" s="89">
        <v>-99</v>
      </c>
      <c r="BB607" s="89">
        <v>-99</v>
      </c>
      <c r="BC607" s="89">
        <v>-99</v>
      </c>
      <c r="BD607" s="89">
        <v>-99</v>
      </c>
      <c r="BE607" s="89">
        <v>-99</v>
      </c>
      <c r="BF607" s="89">
        <v>-99</v>
      </c>
      <c r="BG607" s="89">
        <v>-99</v>
      </c>
      <c r="BH607" s="89">
        <v>-99</v>
      </c>
      <c r="BI607" s="89">
        <v>-99</v>
      </c>
      <c r="BJ607" s="89">
        <v>-99</v>
      </c>
      <c r="BK607" s="89">
        <v>-99</v>
      </c>
      <c r="BL607" s="89">
        <v>-99</v>
      </c>
      <c r="BM607" s="89">
        <v>-99</v>
      </c>
      <c r="BN607" s="89">
        <v>-99</v>
      </c>
      <c r="BO607" s="89">
        <v>-99</v>
      </c>
      <c r="BP607" s="89">
        <v>-99</v>
      </c>
      <c r="BQ607" s="89">
        <v>-99</v>
      </c>
      <c r="BR607" s="89">
        <v>-99</v>
      </c>
      <c r="BS607" s="89">
        <v>-99</v>
      </c>
      <c r="BT607" s="89">
        <v>-99</v>
      </c>
      <c r="BU607" s="89">
        <v>-99</v>
      </c>
      <c r="BV607" s="89">
        <v>-99</v>
      </c>
      <c r="BW607" s="89">
        <v>-99</v>
      </c>
      <c r="BX607" s="89">
        <v>-99</v>
      </c>
      <c r="BY607" s="89">
        <v>-99</v>
      </c>
      <c r="BZ607" s="89">
        <v>-99</v>
      </c>
      <c r="CA607" s="89">
        <v>-99</v>
      </c>
      <c r="CB607" s="89">
        <v>-99</v>
      </c>
      <c r="CC607" s="89">
        <v>-99</v>
      </c>
      <c r="CD607" s="89">
        <v>-99</v>
      </c>
      <c r="CE607" s="89">
        <v>-99</v>
      </c>
      <c r="CF607" s="89">
        <v>-99</v>
      </c>
      <c r="CG607" s="89">
        <v>-99</v>
      </c>
      <c r="CH607" s="89">
        <v>-99</v>
      </c>
      <c r="CI607" s="89">
        <v>-99</v>
      </c>
      <c r="CJ607" s="89">
        <v>-99</v>
      </c>
      <c r="CK607" s="89">
        <v>-99</v>
      </c>
      <c r="CL607" s="89">
        <v>-99</v>
      </c>
      <c r="CM607" s="89">
        <v>-99</v>
      </c>
      <c r="CN607" s="89">
        <v>-99</v>
      </c>
      <c r="CO607" s="89">
        <v>-99</v>
      </c>
      <c r="CP607" s="89">
        <v>-99</v>
      </c>
      <c r="CQ607" s="89">
        <v>-99</v>
      </c>
      <c r="CR607" s="89">
        <v>-99</v>
      </c>
      <c r="CS607" s="89">
        <v>-99</v>
      </c>
      <c r="CT607" s="89">
        <v>-99</v>
      </c>
      <c r="CU607" s="86">
        <v>-99</v>
      </c>
      <c r="CV607" s="86">
        <v>0.69279999999999997</v>
      </c>
      <c r="CW607" s="86">
        <v>77</v>
      </c>
      <c r="CX607" s="86">
        <v>2</v>
      </c>
      <c r="CY607" s="86">
        <v>-1.2659</v>
      </c>
      <c r="CZ607" s="86">
        <v>6</v>
      </c>
      <c r="DA607" s="86">
        <v>4</v>
      </c>
      <c r="DB607" s="86">
        <v>0.57920000000000005</v>
      </c>
      <c r="DC607" s="86">
        <v>76</v>
      </c>
      <c r="DD607" s="86">
        <v>-99</v>
      </c>
      <c r="DE607" s="86">
        <v>-99</v>
      </c>
      <c r="DF607" s="86">
        <v>-99</v>
      </c>
      <c r="DG607" s="86">
        <v>-99</v>
      </c>
      <c r="DH607" s="86">
        <v>-99</v>
      </c>
    </row>
    <row r="608" spans="1:112" x14ac:dyDescent="0.2">
      <c r="A608" s="85">
        <f>IF(ISERROR(SEARCH('School Lookup'!$F$3,Data!J608)),A607,A607+1)</f>
        <v>0</v>
      </c>
      <c r="B608" s="85">
        <f>IF(I608='School Lookup'!$G$13,1,0)</f>
        <v>0</v>
      </c>
      <c r="C608" s="85">
        <f t="shared" si="9"/>
        <v>606</v>
      </c>
      <c r="D608" s="86" t="s">
        <v>6478</v>
      </c>
      <c r="E608" s="86" t="s">
        <v>6512</v>
      </c>
      <c r="F608" s="86" t="s">
        <v>2746</v>
      </c>
      <c r="G608" s="86" t="s">
        <v>3104</v>
      </c>
      <c r="H608" s="86" t="s">
        <v>5921</v>
      </c>
      <c r="I608" s="86" t="s">
        <v>5672</v>
      </c>
      <c r="J608" s="86" t="s">
        <v>595</v>
      </c>
      <c r="K608" s="86" t="s">
        <v>94</v>
      </c>
      <c r="L608" s="86">
        <v>1</v>
      </c>
      <c r="M608" s="86">
        <v>1</v>
      </c>
      <c r="N608" s="89">
        <v>7.0276136363636402E-2</v>
      </c>
      <c r="O608" s="89">
        <v>0.24653788842575999</v>
      </c>
      <c r="P608" s="89">
        <v>56.5428</v>
      </c>
      <c r="Q608" s="89">
        <v>0.71139478706321502</v>
      </c>
      <c r="R608" s="89">
        <v>53.2670147727273</v>
      </c>
      <c r="S608" s="89">
        <v>0.47896633774448699</v>
      </c>
      <c r="T608" s="89">
        <v>0.54335313146279196</v>
      </c>
      <c r="U608" s="89">
        <v>0.36139630390143701</v>
      </c>
      <c r="V608" s="89">
        <v>0.19636581342392501</v>
      </c>
      <c r="W608" s="89">
        <v>1</v>
      </c>
      <c r="X608" s="89">
        <v>6.0068838526912201E-2</v>
      </c>
      <c r="Y608" s="89">
        <v>0.23045821525611601</v>
      </c>
      <c r="Z608" s="89">
        <v>58.545499999999997</v>
      </c>
      <c r="AA608" s="89">
        <v>1.0871271895055501</v>
      </c>
      <c r="AB608" s="89">
        <v>53.541059773371103</v>
      </c>
      <c r="AC608" s="89">
        <v>0.65879270238083198</v>
      </c>
      <c r="AD608" s="89">
        <v>0.76843671946214698</v>
      </c>
      <c r="AE608" s="89">
        <v>0.36242299794661198</v>
      </c>
      <c r="AF608" s="89">
        <v>0.27849913959973099</v>
      </c>
      <c r="AG608" s="89">
        <v>1</v>
      </c>
      <c r="AH608" s="89">
        <v>0.53809832402234603</v>
      </c>
      <c r="AI608" s="89">
        <v>1.2150754300976101</v>
      </c>
      <c r="AJ608" s="89">
        <v>71.2911</v>
      </c>
      <c r="AK608" s="89">
        <v>2.2185874474548002</v>
      </c>
      <c r="AL608" s="89">
        <v>51.955309497206699</v>
      </c>
      <c r="AM608" s="89">
        <v>1.7168314387762</v>
      </c>
      <c r="AN608" s="89">
        <v>1.7604043784223999</v>
      </c>
      <c r="AO608" s="89">
        <v>9.1889117043121193E-2</v>
      </c>
      <c r="AP608" s="89">
        <v>0.16176200397207899</v>
      </c>
      <c r="AQ608" s="89">
        <v>1</v>
      </c>
      <c r="AR608" s="89">
        <v>-9.8696378830083597E-3</v>
      </c>
      <c r="AS608" s="89">
        <v>4.7824884227966998E-2</v>
      </c>
      <c r="AT608" s="89">
        <v>54.2333</v>
      </c>
      <c r="AU608" s="89">
        <v>0.60288629411981798</v>
      </c>
      <c r="AV608" s="89">
        <v>50.974935933147599</v>
      </c>
      <c r="AW608" s="89">
        <v>0.32535558917389301</v>
      </c>
      <c r="AX608" s="89">
        <v>0.30364400813130099</v>
      </c>
      <c r="AY608" s="89">
        <v>0.18429158110883001</v>
      </c>
      <c r="AZ608" s="89">
        <v>5.59590343527398E-2</v>
      </c>
      <c r="BA608" s="89">
        <v>-99</v>
      </c>
      <c r="BB608" s="89">
        <v>-99</v>
      </c>
      <c r="BC608" s="89">
        <v>-99</v>
      </c>
      <c r="BD608" s="89">
        <v>-99</v>
      </c>
      <c r="BE608" s="89">
        <v>-99</v>
      </c>
      <c r="BF608" s="89">
        <v>-99</v>
      </c>
      <c r="BG608" s="89">
        <v>-99</v>
      </c>
      <c r="BH608" s="89">
        <v>-99</v>
      </c>
      <c r="BI608" s="89">
        <v>-99</v>
      </c>
      <c r="BJ608" s="89">
        <v>-99</v>
      </c>
      <c r="BK608" s="89">
        <v>-99</v>
      </c>
      <c r="BL608" s="89">
        <v>-99</v>
      </c>
      <c r="BM608" s="89">
        <v>-99</v>
      </c>
      <c r="BN608" s="89">
        <v>-99</v>
      </c>
      <c r="BO608" s="89">
        <v>-99</v>
      </c>
      <c r="BP608" s="89">
        <v>-99</v>
      </c>
      <c r="BQ608" s="89">
        <v>-99</v>
      </c>
      <c r="BR608" s="89">
        <v>-99</v>
      </c>
      <c r="BS608" s="89">
        <v>-99</v>
      </c>
      <c r="BT608" s="89">
        <v>-99</v>
      </c>
      <c r="BU608" s="89">
        <v>-99</v>
      </c>
      <c r="BV608" s="89">
        <v>-99</v>
      </c>
      <c r="BW608" s="89">
        <v>-99</v>
      </c>
      <c r="BX608" s="89">
        <v>-99</v>
      </c>
      <c r="BY608" s="89">
        <v>-99</v>
      </c>
      <c r="BZ608" s="89">
        <v>-99</v>
      </c>
      <c r="CA608" s="89">
        <v>-99</v>
      </c>
      <c r="CB608" s="89">
        <v>-99</v>
      </c>
      <c r="CC608" s="89">
        <v>-99</v>
      </c>
      <c r="CD608" s="89">
        <v>-99</v>
      </c>
      <c r="CE608" s="89">
        <v>-99</v>
      </c>
      <c r="CF608" s="89">
        <v>-99</v>
      </c>
      <c r="CG608" s="89">
        <v>-99</v>
      </c>
      <c r="CH608" s="89">
        <v>-99</v>
      </c>
      <c r="CI608" s="89">
        <v>-99</v>
      </c>
      <c r="CJ608" s="89">
        <v>-99</v>
      </c>
      <c r="CK608" s="89">
        <v>-99</v>
      </c>
      <c r="CL608" s="89">
        <v>-99</v>
      </c>
      <c r="CM608" s="89">
        <v>-99</v>
      </c>
      <c r="CN608" s="89">
        <v>-99</v>
      </c>
      <c r="CO608" s="89">
        <v>-99</v>
      </c>
      <c r="CP608" s="89">
        <v>-99</v>
      </c>
      <c r="CQ608" s="89">
        <v>-99</v>
      </c>
      <c r="CR608" s="89">
        <v>-99</v>
      </c>
      <c r="CS608" s="89">
        <v>-99</v>
      </c>
      <c r="CT608" s="89">
        <v>-99</v>
      </c>
      <c r="CU608" s="86">
        <v>-99</v>
      </c>
      <c r="CV608" s="86">
        <v>0.69259999999999999</v>
      </c>
      <c r="CW608" s="86">
        <v>77</v>
      </c>
      <c r="CX608" s="86">
        <v>2</v>
      </c>
      <c r="CY608" s="86">
        <v>9.1999999999999998E-2</v>
      </c>
      <c r="CZ608" s="86">
        <v>56</v>
      </c>
      <c r="DA608" s="86">
        <v>4</v>
      </c>
      <c r="DB608" s="86">
        <v>0.96609999999999996</v>
      </c>
      <c r="DC608" s="86">
        <v>90</v>
      </c>
      <c r="DD608" s="86">
        <v>-99</v>
      </c>
      <c r="DE608" s="86">
        <v>-99</v>
      </c>
      <c r="DF608" s="86">
        <v>-99</v>
      </c>
      <c r="DG608" s="86">
        <v>-99</v>
      </c>
      <c r="DH608" s="86">
        <v>-99</v>
      </c>
    </row>
    <row r="609" spans="1:112" x14ac:dyDescent="0.2">
      <c r="A609" s="85">
        <f>IF(ISERROR(SEARCH('School Lookup'!$F$3,Data!J609)),A608,A608+1)</f>
        <v>0</v>
      </c>
      <c r="B609" s="85">
        <f>IF(I609='School Lookup'!$G$13,1,0)</f>
        <v>0</v>
      </c>
      <c r="C609" s="85">
        <f t="shared" si="9"/>
        <v>607</v>
      </c>
      <c r="D609" s="86" t="s">
        <v>6478</v>
      </c>
      <c r="E609" s="86" t="s">
        <v>6486</v>
      </c>
      <c r="F609" s="86" t="s">
        <v>1088</v>
      </c>
      <c r="G609" s="86" t="s">
        <v>2790</v>
      </c>
      <c r="H609" s="86" t="s">
        <v>1534</v>
      </c>
      <c r="I609" s="86" t="s">
        <v>3459</v>
      </c>
      <c r="J609" s="86" t="s">
        <v>2045</v>
      </c>
      <c r="K609" s="86" t="s">
        <v>6509</v>
      </c>
      <c r="L609" s="86">
        <v>1</v>
      </c>
      <c r="M609" s="86">
        <v>1</v>
      </c>
      <c r="N609" s="89">
        <v>0.57551830065359499</v>
      </c>
      <c r="O609" s="89">
        <v>1.3406392495295201</v>
      </c>
      <c r="P609" s="89">
        <v>43.0886</v>
      </c>
      <c r="Q609" s="89">
        <v>-0.71571120260272802</v>
      </c>
      <c r="R609" s="89">
        <v>47.058834640522903</v>
      </c>
      <c r="S609" s="89">
        <v>0.31246402346339403</v>
      </c>
      <c r="T609" s="89">
        <v>0.35442846800820499</v>
      </c>
      <c r="U609" s="89">
        <v>0.39586028460543299</v>
      </c>
      <c r="V609" s="89">
        <v>0.140304154217996</v>
      </c>
      <c r="W609" s="89">
        <v>1</v>
      </c>
      <c r="X609" s="89">
        <v>0.49036405228758201</v>
      </c>
      <c r="Y609" s="89">
        <v>1.24344130332645</v>
      </c>
      <c r="Z609" s="89">
        <v>49.772199999999998</v>
      </c>
      <c r="AA609" s="89">
        <v>-6.9292839602378298E-3</v>
      </c>
      <c r="AB609" s="89">
        <v>46.4052124183007</v>
      </c>
      <c r="AC609" s="89">
        <v>0.61825600968310701</v>
      </c>
      <c r="AD609" s="89">
        <v>0.72123774031016896</v>
      </c>
      <c r="AE609" s="89">
        <v>0.39586028460543299</v>
      </c>
      <c r="AF609" s="89">
        <v>0.28550937714736302</v>
      </c>
      <c r="AG609" s="89">
        <v>1</v>
      </c>
      <c r="AH609" s="89">
        <v>0.55771055900621103</v>
      </c>
      <c r="AI609" s="89">
        <v>1.2572828518299499</v>
      </c>
      <c r="AJ609" s="89">
        <v>-99</v>
      </c>
      <c r="AK609" s="89">
        <v>-99</v>
      </c>
      <c r="AL609" s="89">
        <v>49.068318012422402</v>
      </c>
      <c r="AM609" s="89">
        <v>1.2572828518299499</v>
      </c>
      <c r="AN609" s="89">
        <v>1.27762863335055</v>
      </c>
      <c r="AO609" s="89">
        <v>0.208279430789133</v>
      </c>
      <c r="AP609" s="89">
        <v>0.26610376451415002</v>
      </c>
      <c r="AQ609" s="89">
        <v>-99</v>
      </c>
      <c r="AR609" s="89">
        <v>-99</v>
      </c>
      <c r="AS609" s="89">
        <v>-99</v>
      </c>
      <c r="AT609" s="89">
        <v>-99</v>
      </c>
      <c r="AU609" s="89">
        <v>-99</v>
      </c>
      <c r="AV609" s="89">
        <v>-99</v>
      </c>
      <c r="AW609" s="89">
        <v>-99</v>
      </c>
      <c r="AX609" s="89">
        <v>-99</v>
      </c>
      <c r="AY609" s="89">
        <v>-99</v>
      </c>
      <c r="AZ609" s="89">
        <v>-99</v>
      </c>
      <c r="BA609" s="89">
        <v>-99</v>
      </c>
      <c r="BB609" s="89">
        <v>-99</v>
      </c>
      <c r="BC609" s="89">
        <v>-99</v>
      </c>
      <c r="BD609" s="89">
        <v>-99</v>
      </c>
      <c r="BE609" s="89">
        <v>-99</v>
      </c>
      <c r="BF609" s="89">
        <v>-99</v>
      </c>
      <c r="BG609" s="89">
        <v>-99</v>
      </c>
      <c r="BH609" s="89">
        <v>-99</v>
      </c>
      <c r="BI609" s="89">
        <v>-99</v>
      </c>
      <c r="BJ609" s="89">
        <v>-99</v>
      </c>
      <c r="BK609" s="89">
        <v>-99</v>
      </c>
      <c r="BL609" s="89">
        <v>-99</v>
      </c>
      <c r="BM609" s="89">
        <v>-99</v>
      </c>
      <c r="BN609" s="89">
        <v>-99</v>
      </c>
      <c r="BO609" s="89">
        <v>-99</v>
      </c>
      <c r="BP609" s="89">
        <v>-99</v>
      </c>
      <c r="BQ609" s="89">
        <v>-99</v>
      </c>
      <c r="BR609" s="89">
        <v>-99</v>
      </c>
      <c r="BS609" s="89">
        <v>-99</v>
      </c>
      <c r="BT609" s="89">
        <v>-99</v>
      </c>
      <c r="BU609" s="89">
        <v>-99</v>
      </c>
      <c r="BV609" s="89">
        <v>-99</v>
      </c>
      <c r="BW609" s="89">
        <v>-99</v>
      </c>
      <c r="BX609" s="89">
        <v>-99</v>
      </c>
      <c r="BY609" s="89">
        <v>-99</v>
      </c>
      <c r="BZ609" s="89">
        <v>-99</v>
      </c>
      <c r="CA609" s="89">
        <v>-99</v>
      </c>
      <c r="CB609" s="89">
        <v>-99</v>
      </c>
      <c r="CC609" s="89">
        <v>-99</v>
      </c>
      <c r="CD609" s="89">
        <v>-99</v>
      </c>
      <c r="CE609" s="89">
        <v>-99</v>
      </c>
      <c r="CF609" s="89">
        <v>-99</v>
      </c>
      <c r="CG609" s="89">
        <v>-99</v>
      </c>
      <c r="CH609" s="89">
        <v>-99</v>
      </c>
      <c r="CI609" s="89">
        <v>-99</v>
      </c>
      <c r="CJ609" s="89">
        <v>-99</v>
      </c>
      <c r="CK609" s="89">
        <v>-99</v>
      </c>
      <c r="CL609" s="89">
        <v>-99</v>
      </c>
      <c r="CM609" s="89">
        <v>-99</v>
      </c>
      <c r="CN609" s="89">
        <v>-99</v>
      </c>
      <c r="CO609" s="89">
        <v>-99</v>
      </c>
      <c r="CP609" s="89">
        <v>-99</v>
      </c>
      <c r="CQ609" s="89">
        <v>-99</v>
      </c>
      <c r="CR609" s="89">
        <v>-99</v>
      </c>
      <c r="CS609" s="89">
        <v>-99</v>
      </c>
      <c r="CT609" s="89">
        <v>-99</v>
      </c>
      <c r="CU609" s="86">
        <v>-99</v>
      </c>
      <c r="CV609" s="86">
        <v>0.69189999999999996</v>
      </c>
      <c r="CW609" s="86">
        <v>77</v>
      </c>
      <c r="CX609" s="86">
        <v>2</v>
      </c>
      <c r="CY609" s="86">
        <v>1.3089</v>
      </c>
      <c r="CZ609" s="86">
        <v>92</v>
      </c>
      <c r="DA609" s="86">
        <v>2</v>
      </c>
      <c r="DB609" s="86">
        <v>-0.28610000000000002</v>
      </c>
      <c r="DC609" s="86">
        <v>32</v>
      </c>
      <c r="DD609" s="86">
        <v>-99</v>
      </c>
      <c r="DE609" s="86">
        <v>-99</v>
      </c>
      <c r="DF609" s="86">
        <v>-99</v>
      </c>
      <c r="DG609" s="86">
        <v>-99</v>
      </c>
      <c r="DH609" s="86">
        <v>-99</v>
      </c>
    </row>
    <row r="610" spans="1:112" x14ac:dyDescent="0.2">
      <c r="A610" s="85">
        <f>IF(ISERROR(SEARCH('School Lookup'!$F$3,Data!J610)),A609,A609+1)</f>
        <v>0</v>
      </c>
      <c r="B610" s="85">
        <f>IF(I610='School Lookup'!$G$13,1,0)</f>
        <v>0</v>
      </c>
      <c r="C610" s="85">
        <f t="shared" si="9"/>
        <v>608</v>
      </c>
      <c r="D610" s="86" t="s">
        <v>6478</v>
      </c>
      <c r="E610" s="86" t="s">
        <v>6491</v>
      </c>
      <c r="F610" s="86" t="s">
        <v>190</v>
      </c>
      <c r="G610" s="86" t="s">
        <v>6211</v>
      </c>
      <c r="H610" s="86" t="s">
        <v>6212</v>
      </c>
      <c r="I610" s="86" t="s">
        <v>6213</v>
      </c>
      <c r="J610" s="86" t="s">
        <v>6214</v>
      </c>
      <c r="K610" s="86" t="s">
        <v>45</v>
      </c>
      <c r="L610" s="86">
        <v>1</v>
      </c>
      <c r="M610" s="86">
        <v>1</v>
      </c>
      <c r="N610" s="89">
        <v>-0.30212307692307699</v>
      </c>
      <c r="O610" s="89">
        <v>-0.559892205752068</v>
      </c>
      <c r="P610" s="89">
        <v>61.116700000000002</v>
      </c>
      <c r="Q610" s="89">
        <v>1.1965548178441601</v>
      </c>
      <c r="R610" s="89">
        <v>52.564112820512797</v>
      </c>
      <c r="S610" s="89">
        <v>0.31833130604604898</v>
      </c>
      <c r="T610" s="89">
        <v>0.36108587930069702</v>
      </c>
      <c r="U610" s="89">
        <v>0.50160771704180096</v>
      </c>
      <c r="V610" s="89">
        <v>0.181123463572054</v>
      </c>
      <c r="W610" s="89">
        <v>1</v>
      </c>
      <c r="X610" s="89">
        <v>-2.4654838709677399E-2</v>
      </c>
      <c r="Y610" s="89">
        <v>3.10052595754838E-2</v>
      </c>
      <c r="Z610" s="89">
        <v>63.6066</v>
      </c>
      <c r="AA610" s="89">
        <v>1.71826133718746</v>
      </c>
      <c r="AB610" s="89">
        <v>55.483853548387103</v>
      </c>
      <c r="AC610" s="89">
        <v>0.87463329838147097</v>
      </c>
      <c r="AD610" s="89">
        <v>1.0197511487558799</v>
      </c>
      <c r="AE610" s="89">
        <v>0.49839228295819898</v>
      </c>
      <c r="AF610" s="89">
        <v>0.50823610307769196</v>
      </c>
      <c r="AG610" s="89">
        <v>-99</v>
      </c>
      <c r="AH610" s="89">
        <v>-99</v>
      </c>
      <c r="AI610" s="89">
        <v>-99</v>
      </c>
      <c r="AJ610" s="89">
        <v>-99</v>
      </c>
      <c r="AK610" s="89">
        <v>-99</v>
      </c>
      <c r="AL610" s="89">
        <v>-99</v>
      </c>
      <c r="AM610" s="89">
        <v>-99</v>
      </c>
      <c r="AN610" s="89">
        <v>-99</v>
      </c>
      <c r="AO610" s="89">
        <v>-99</v>
      </c>
      <c r="AP610" s="89">
        <v>-99</v>
      </c>
      <c r="AQ610" s="89">
        <v>-99</v>
      </c>
      <c r="AR610" s="89">
        <v>-99</v>
      </c>
      <c r="AS610" s="89">
        <v>-99</v>
      </c>
      <c r="AT610" s="89">
        <v>-99</v>
      </c>
      <c r="AU610" s="89">
        <v>-99</v>
      </c>
      <c r="AV610" s="89">
        <v>-99</v>
      </c>
      <c r="AW610" s="89">
        <v>-99</v>
      </c>
      <c r="AX610" s="89">
        <v>-99</v>
      </c>
      <c r="AY610" s="89">
        <v>-99</v>
      </c>
      <c r="AZ610" s="89">
        <v>-99</v>
      </c>
      <c r="BA610" s="89">
        <v>-99</v>
      </c>
      <c r="BB610" s="89">
        <v>-99</v>
      </c>
      <c r="BC610" s="89">
        <v>-99</v>
      </c>
      <c r="BD610" s="89">
        <v>-99</v>
      </c>
      <c r="BE610" s="89">
        <v>-99</v>
      </c>
      <c r="BF610" s="89">
        <v>-99</v>
      </c>
      <c r="BG610" s="89">
        <v>-99</v>
      </c>
      <c r="BH610" s="89">
        <v>-99</v>
      </c>
      <c r="BI610" s="89">
        <v>-99</v>
      </c>
      <c r="BJ610" s="89">
        <v>-99</v>
      </c>
      <c r="BK610" s="89">
        <v>-99</v>
      </c>
      <c r="BL610" s="89">
        <v>-99</v>
      </c>
      <c r="BM610" s="89">
        <v>-99</v>
      </c>
      <c r="BN610" s="89">
        <v>-99</v>
      </c>
      <c r="BO610" s="89">
        <v>-99</v>
      </c>
      <c r="BP610" s="89">
        <v>-99</v>
      </c>
      <c r="BQ610" s="89">
        <v>-99</v>
      </c>
      <c r="BR610" s="89">
        <v>-99</v>
      </c>
      <c r="BS610" s="89">
        <v>-99</v>
      </c>
      <c r="BT610" s="89">
        <v>-99</v>
      </c>
      <c r="BU610" s="89">
        <v>-99</v>
      </c>
      <c r="BV610" s="89">
        <v>-99</v>
      </c>
      <c r="BW610" s="89">
        <v>-99</v>
      </c>
      <c r="BX610" s="89">
        <v>-99</v>
      </c>
      <c r="BY610" s="89">
        <v>-99</v>
      </c>
      <c r="BZ610" s="89">
        <v>-99</v>
      </c>
      <c r="CA610" s="89">
        <v>-99</v>
      </c>
      <c r="CB610" s="89">
        <v>-99</v>
      </c>
      <c r="CC610" s="89">
        <v>-99</v>
      </c>
      <c r="CD610" s="89">
        <v>-99</v>
      </c>
      <c r="CE610" s="89">
        <v>-99</v>
      </c>
      <c r="CF610" s="89">
        <v>-99</v>
      </c>
      <c r="CG610" s="89">
        <v>-99</v>
      </c>
      <c r="CH610" s="89">
        <v>-99</v>
      </c>
      <c r="CI610" s="89">
        <v>-99</v>
      </c>
      <c r="CJ610" s="89">
        <v>-99</v>
      </c>
      <c r="CK610" s="89">
        <v>-99</v>
      </c>
      <c r="CL610" s="89">
        <v>-99</v>
      </c>
      <c r="CM610" s="89">
        <v>-99</v>
      </c>
      <c r="CN610" s="89">
        <v>-99</v>
      </c>
      <c r="CO610" s="89">
        <v>-99</v>
      </c>
      <c r="CP610" s="89">
        <v>-99</v>
      </c>
      <c r="CQ610" s="89">
        <v>-99</v>
      </c>
      <c r="CR610" s="89">
        <v>-99</v>
      </c>
      <c r="CS610" s="89">
        <v>-99</v>
      </c>
      <c r="CT610" s="89">
        <v>-99</v>
      </c>
      <c r="CU610" s="86">
        <v>-99</v>
      </c>
      <c r="CV610" s="86">
        <v>0.68940000000000001</v>
      </c>
      <c r="CW610" s="86">
        <v>77</v>
      </c>
      <c r="CX610" s="86">
        <v>2</v>
      </c>
      <c r="CY610" s="86">
        <v>-1.006</v>
      </c>
      <c r="CZ610" s="86">
        <v>11</v>
      </c>
      <c r="DA610" s="86">
        <v>2</v>
      </c>
      <c r="DB610" s="86">
        <v>1.4565999999999999</v>
      </c>
      <c r="DC610" s="86">
        <v>97</v>
      </c>
      <c r="DD610" s="86" t="s">
        <v>7085</v>
      </c>
      <c r="DE610" s="86">
        <v>-99</v>
      </c>
      <c r="DF610" s="86" t="s">
        <v>7085</v>
      </c>
      <c r="DG610" s="86">
        <v>-99</v>
      </c>
      <c r="DH610" s="86">
        <v>-99</v>
      </c>
    </row>
    <row r="611" spans="1:112" x14ac:dyDescent="0.2">
      <c r="A611" s="85">
        <f>IF(ISERROR(SEARCH('School Lookup'!$F$3,Data!J611)),A610,A610+1)</f>
        <v>0</v>
      </c>
      <c r="B611" s="85">
        <f>IF(I611='School Lookup'!$G$13,1,0)</f>
        <v>0</v>
      </c>
      <c r="C611" s="85">
        <f t="shared" si="9"/>
        <v>609</v>
      </c>
      <c r="D611" s="86" t="s">
        <v>6478</v>
      </c>
      <c r="E611" s="86" t="s">
        <v>6760</v>
      </c>
      <c r="F611" s="86" t="s">
        <v>2767</v>
      </c>
      <c r="G611" s="86" t="s">
        <v>2823</v>
      </c>
      <c r="H611" s="86" t="s">
        <v>876</v>
      </c>
      <c r="I611" s="86" t="s">
        <v>4402</v>
      </c>
      <c r="J611" s="86" t="s">
        <v>1735</v>
      </c>
      <c r="K611" s="86" t="s">
        <v>26</v>
      </c>
      <c r="L611" s="86">
        <v>1</v>
      </c>
      <c r="M611" s="86">
        <v>1</v>
      </c>
      <c r="N611" s="89">
        <v>0.34292235294117701</v>
      </c>
      <c r="O611" s="89">
        <v>0.83695297596402096</v>
      </c>
      <c r="P611" s="89">
        <v>48.0276</v>
      </c>
      <c r="Q611" s="89">
        <v>-0.191824499345745</v>
      </c>
      <c r="R611" s="89">
        <v>45.411725882352897</v>
      </c>
      <c r="S611" s="89">
        <v>0.322564238309138</v>
      </c>
      <c r="T611" s="89">
        <v>0.36588884739566402</v>
      </c>
      <c r="U611" s="89">
        <v>0.37444933920704798</v>
      </c>
      <c r="V611" s="89">
        <v>0.13700683713053499</v>
      </c>
      <c r="W611" s="89">
        <v>1</v>
      </c>
      <c r="X611" s="89">
        <v>0.43359999999999999</v>
      </c>
      <c r="Y611" s="89">
        <v>1.1098097333279899</v>
      </c>
      <c r="Z611" s="89">
        <v>49.475900000000003</v>
      </c>
      <c r="AA611" s="89">
        <v>-4.38787708224114E-2</v>
      </c>
      <c r="AB611" s="89">
        <v>48.705860000000001</v>
      </c>
      <c r="AC611" s="89">
        <v>0.53296548125279097</v>
      </c>
      <c r="AD611" s="89">
        <v>0.62192954308594195</v>
      </c>
      <c r="AE611" s="89">
        <v>0.37444933920704798</v>
      </c>
      <c r="AF611" s="89">
        <v>0.23288110644187299</v>
      </c>
      <c r="AG611" s="89">
        <v>1</v>
      </c>
      <c r="AH611" s="89">
        <v>0.50261946308724803</v>
      </c>
      <c r="AI611" s="89">
        <v>1.1387214986205101</v>
      </c>
      <c r="AJ611" s="89">
        <v>-99</v>
      </c>
      <c r="AK611" s="89">
        <v>-99</v>
      </c>
      <c r="AL611" s="89">
        <v>55.704694630872503</v>
      </c>
      <c r="AM611" s="89">
        <v>1.1387214986205101</v>
      </c>
      <c r="AN611" s="89">
        <v>1.1530747836416999</v>
      </c>
      <c r="AO611" s="89">
        <v>0.13127753303964801</v>
      </c>
      <c r="AP611" s="89">
        <v>0.15137281300670799</v>
      </c>
      <c r="AQ611" s="89">
        <v>1</v>
      </c>
      <c r="AR611" s="89">
        <v>0.57357058823529405</v>
      </c>
      <c r="AS611" s="89">
        <v>1.3592911503779701</v>
      </c>
      <c r="AT611" s="89">
        <v>-99</v>
      </c>
      <c r="AU611" s="89">
        <v>-99</v>
      </c>
      <c r="AV611" s="89">
        <v>40.441145588235301</v>
      </c>
      <c r="AW611" s="89">
        <v>1.3592911503779701</v>
      </c>
      <c r="AX611" s="89">
        <v>1.3932001131073299</v>
      </c>
      <c r="AY611" s="89">
        <v>0.119823788546256</v>
      </c>
      <c r="AZ611" s="89">
        <v>0.16693851575559099</v>
      </c>
      <c r="BA611" s="89">
        <v>-99</v>
      </c>
      <c r="BB611" s="89">
        <v>-99</v>
      </c>
      <c r="BC611" s="89">
        <v>-99</v>
      </c>
      <c r="BD611" s="89">
        <v>-99</v>
      </c>
      <c r="BE611" s="89">
        <v>-99</v>
      </c>
      <c r="BF611" s="89">
        <v>-99</v>
      </c>
      <c r="BG611" s="89">
        <v>-99</v>
      </c>
      <c r="BH611" s="89">
        <v>-99</v>
      </c>
      <c r="BI611" s="89">
        <v>-99</v>
      </c>
      <c r="BJ611" s="89">
        <v>-99</v>
      </c>
      <c r="BK611" s="89">
        <v>-99</v>
      </c>
      <c r="BL611" s="89">
        <v>-99</v>
      </c>
      <c r="BM611" s="89">
        <v>-99</v>
      </c>
      <c r="BN611" s="89">
        <v>-99</v>
      </c>
      <c r="BO611" s="89">
        <v>-99</v>
      </c>
      <c r="BP611" s="89">
        <v>-99</v>
      </c>
      <c r="BQ611" s="89">
        <v>-99</v>
      </c>
      <c r="BR611" s="89">
        <v>-99</v>
      </c>
      <c r="BS611" s="89">
        <v>-99</v>
      </c>
      <c r="BT611" s="89">
        <v>-99</v>
      </c>
      <c r="BU611" s="89">
        <v>-99</v>
      </c>
      <c r="BV611" s="89">
        <v>-99</v>
      </c>
      <c r="BW611" s="89">
        <v>-99</v>
      </c>
      <c r="BX611" s="89">
        <v>-99</v>
      </c>
      <c r="BY611" s="89">
        <v>-99</v>
      </c>
      <c r="BZ611" s="89">
        <v>-99</v>
      </c>
      <c r="CA611" s="89">
        <v>-99</v>
      </c>
      <c r="CB611" s="89">
        <v>-99</v>
      </c>
      <c r="CC611" s="89">
        <v>-99</v>
      </c>
      <c r="CD611" s="89">
        <v>-99</v>
      </c>
      <c r="CE611" s="89">
        <v>-99</v>
      </c>
      <c r="CF611" s="89">
        <v>-99</v>
      </c>
      <c r="CG611" s="89">
        <v>-99</v>
      </c>
      <c r="CH611" s="89">
        <v>-99</v>
      </c>
      <c r="CI611" s="89">
        <v>-99</v>
      </c>
      <c r="CJ611" s="89">
        <v>-99</v>
      </c>
      <c r="CK611" s="89">
        <v>-99</v>
      </c>
      <c r="CL611" s="89">
        <v>-99</v>
      </c>
      <c r="CM611" s="89">
        <v>-99</v>
      </c>
      <c r="CN611" s="89">
        <v>-99</v>
      </c>
      <c r="CO611" s="89">
        <v>-99</v>
      </c>
      <c r="CP611" s="89">
        <v>-99</v>
      </c>
      <c r="CQ611" s="89">
        <v>-99</v>
      </c>
      <c r="CR611" s="89">
        <v>-99</v>
      </c>
      <c r="CS611" s="89">
        <v>-99</v>
      </c>
      <c r="CT611" s="89">
        <v>-99</v>
      </c>
      <c r="CU611" s="86">
        <v>-99</v>
      </c>
      <c r="CV611" s="86">
        <v>0.68820000000000003</v>
      </c>
      <c r="CW611" s="86">
        <v>77</v>
      </c>
      <c r="CX611" s="86">
        <v>2</v>
      </c>
      <c r="CY611" s="86">
        <v>-3.32E-2</v>
      </c>
      <c r="CZ611" s="86">
        <v>50</v>
      </c>
      <c r="DA611" s="86">
        <v>2</v>
      </c>
      <c r="DB611" s="86">
        <v>-8.8300000000000003E-2</v>
      </c>
      <c r="DC611" s="86">
        <v>42</v>
      </c>
      <c r="DD611" s="86">
        <v>-99</v>
      </c>
      <c r="DE611" s="86">
        <v>-99</v>
      </c>
      <c r="DF611" s="86">
        <v>-99</v>
      </c>
      <c r="DG611" s="86">
        <v>-99</v>
      </c>
      <c r="DH611" s="86">
        <v>-99</v>
      </c>
    </row>
    <row r="612" spans="1:112" x14ac:dyDescent="0.2">
      <c r="A612" s="85">
        <f>IF(ISERROR(SEARCH('School Lookup'!$F$3,Data!J612)),A611,A611+1)</f>
        <v>0</v>
      </c>
      <c r="B612" s="85">
        <f>IF(I612='School Lookup'!$G$13,1,0)</f>
        <v>0</v>
      </c>
      <c r="C612" s="85">
        <f t="shared" si="9"/>
        <v>610</v>
      </c>
      <c r="D612" s="86" t="s">
        <v>6478</v>
      </c>
      <c r="E612" s="86" t="s">
        <v>6730</v>
      </c>
      <c r="F612" s="86" t="s">
        <v>1941</v>
      </c>
      <c r="G612" s="86" t="s">
        <v>3271</v>
      </c>
      <c r="H612" s="86" t="s">
        <v>1469</v>
      </c>
      <c r="I612" s="86" t="s">
        <v>4940</v>
      </c>
      <c r="J612" s="86" t="s">
        <v>1942</v>
      </c>
      <c r="K612" s="86" t="s">
        <v>36</v>
      </c>
      <c r="L612" s="86">
        <v>1</v>
      </c>
      <c r="M612" s="86">
        <v>-99</v>
      </c>
      <c r="N612" s="89">
        <v>-99</v>
      </c>
      <c r="O612" s="89">
        <v>-99</v>
      </c>
      <c r="P612" s="89">
        <v>-99</v>
      </c>
      <c r="Q612" s="89">
        <v>-99</v>
      </c>
      <c r="R612" s="89">
        <v>-99</v>
      </c>
      <c r="S612" s="89">
        <v>-99</v>
      </c>
      <c r="T612" s="89">
        <v>-99</v>
      </c>
      <c r="U612" s="89">
        <v>-99</v>
      </c>
      <c r="V612" s="89">
        <v>-99</v>
      </c>
      <c r="W612" s="89">
        <v>-99</v>
      </c>
      <c r="X612" s="89">
        <v>-99</v>
      </c>
      <c r="Y612" s="89">
        <v>-99</v>
      </c>
      <c r="Z612" s="89">
        <v>-99</v>
      </c>
      <c r="AA612" s="89">
        <v>-99</v>
      </c>
      <c r="AB612" s="89">
        <v>-99</v>
      </c>
      <c r="AC612" s="89">
        <v>-99</v>
      </c>
      <c r="AD612" s="89">
        <v>-99</v>
      </c>
      <c r="AE612" s="89">
        <v>-99</v>
      </c>
      <c r="AF612" s="89">
        <v>-99</v>
      </c>
      <c r="AG612" s="89">
        <v>-99</v>
      </c>
      <c r="AH612" s="89">
        <v>-99</v>
      </c>
      <c r="AI612" s="89">
        <v>-99</v>
      </c>
      <c r="AJ612" s="89">
        <v>-99</v>
      </c>
      <c r="AK612" s="89">
        <v>-99</v>
      </c>
      <c r="AL612" s="89">
        <v>-99</v>
      </c>
      <c r="AM612" s="89">
        <v>-99</v>
      </c>
      <c r="AN612" s="89">
        <v>-99</v>
      </c>
      <c r="AO612" s="89">
        <v>-99</v>
      </c>
      <c r="AP612" s="89">
        <v>-99</v>
      </c>
      <c r="AQ612" s="89">
        <v>-99</v>
      </c>
      <c r="AR612" s="89">
        <v>-99</v>
      </c>
      <c r="AS612" s="89">
        <v>-99</v>
      </c>
      <c r="AT612" s="89">
        <v>-99</v>
      </c>
      <c r="AU612" s="89">
        <v>-99</v>
      </c>
      <c r="AV612" s="89">
        <v>-99</v>
      </c>
      <c r="AW612" s="89">
        <v>-99</v>
      </c>
      <c r="AX612" s="89">
        <v>-99</v>
      </c>
      <c r="AY612" s="89">
        <v>-99</v>
      </c>
      <c r="AZ612" s="89">
        <v>-99</v>
      </c>
      <c r="BA612" s="89">
        <v>1</v>
      </c>
      <c r="BB612" s="89">
        <v>0.14084249201278001</v>
      </c>
      <c r="BC612" s="89">
        <v>0.54142146048912598</v>
      </c>
      <c r="BD612" s="89">
        <v>58.978299999999997</v>
      </c>
      <c r="BE612" s="89">
        <v>1.06837358681546</v>
      </c>
      <c r="BF612" s="89">
        <v>48.881766134185298</v>
      </c>
      <c r="BG612" s="89">
        <v>0.80489752365229394</v>
      </c>
      <c r="BH612" s="89">
        <v>0.87141620475656401</v>
      </c>
      <c r="BI612" s="89">
        <v>0.25080128205128199</v>
      </c>
      <c r="BJ612" s="89">
        <v>0.21855230135320899</v>
      </c>
      <c r="BK612" s="89">
        <v>1</v>
      </c>
      <c r="BL612" s="89">
        <v>0.110883067092652</v>
      </c>
      <c r="BM612" s="89">
        <v>0.45160790857156902</v>
      </c>
      <c r="BN612" s="89">
        <v>52.466700000000003</v>
      </c>
      <c r="BO612" s="89">
        <v>0.42793573030679299</v>
      </c>
      <c r="BP612" s="89">
        <v>47.9233549520767</v>
      </c>
      <c r="BQ612" s="89">
        <v>0.43977181943918098</v>
      </c>
      <c r="BR612" s="89">
        <v>0.47319268615990201</v>
      </c>
      <c r="BS612" s="89">
        <v>0.25080128205128199</v>
      </c>
      <c r="BT612" s="89">
        <v>0.118677332346193</v>
      </c>
      <c r="BU612" s="89">
        <v>1</v>
      </c>
      <c r="BV612" s="89">
        <v>0.152424115755627</v>
      </c>
      <c r="BW612" s="89">
        <v>0.508247799363444</v>
      </c>
      <c r="BX612" s="89">
        <v>56.153300000000002</v>
      </c>
      <c r="BY612" s="89">
        <v>0.72664869974034896</v>
      </c>
      <c r="BZ612" s="89">
        <v>46.945378135048202</v>
      </c>
      <c r="CA612" s="89">
        <v>0.61744824955189703</v>
      </c>
      <c r="CB612" s="89">
        <v>0.66066722329011696</v>
      </c>
      <c r="CC612" s="89">
        <v>0.24919871794871801</v>
      </c>
      <c r="CD612" s="89">
        <v>0.16463742503463699</v>
      </c>
      <c r="CE612" s="89">
        <v>1</v>
      </c>
      <c r="CF612" s="89">
        <v>0.14364855305466201</v>
      </c>
      <c r="CG612" s="89">
        <v>0.53115036438242402</v>
      </c>
      <c r="CH612" s="89">
        <v>60.957999999999998</v>
      </c>
      <c r="CI612" s="89">
        <v>1.3308955424386599</v>
      </c>
      <c r="CJ612" s="89">
        <v>49.839214469453403</v>
      </c>
      <c r="CK612" s="89">
        <v>0.93102295341054297</v>
      </c>
      <c r="CL612" s="89">
        <v>1.0165718550357501</v>
      </c>
      <c r="CM612" s="89">
        <v>0.24919871794871801</v>
      </c>
      <c r="CN612" s="89">
        <v>0.25332840297765802</v>
      </c>
      <c r="CO612" s="89">
        <v>93.46</v>
      </c>
      <c r="CP612" s="89">
        <v>0.4587</v>
      </c>
      <c r="CQ612" s="89">
        <v>-4.54</v>
      </c>
      <c r="CR612" s="89">
        <v>-0.83779999999999999</v>
      </c>
      <c r="CS612" s="89">
        <v>0.4587</v>
      </c>
      <c r="CT612" s="89">
        <v>7.7399999999999997E-2</v>
      </c>
      <c r="CU612" s="86" t="s">
        <v>6988</v>
      </c>
      <c r="CV612" s="86">
        <v>0.68740000000000001</v>
      </c>
      <c r="CW612" s="86">
        <v>77</v>
      </c>
      <c r="CX612" s="86">
        <v>2</v>
      </c>
      <c r="CY612" s="86">
        <v>-0.35670000000000002</v>
      </c>
      <c r="CZ612" s="86">
        <v>34</v>
      </c>
      <c r="DA612" s="86">
        <v>4</v>
      </c>
      <c r="DB612" s="86">
        <v>0.88800000000000001</v>
      </c>
      <c r="DC612" s="86">
        <v>88</v>
      </c>
      <c r="DD612" s="86">
        <v>-99</v>
      </c>
      <c r="DE612" s="86">
        <v>-99</v>
      </c>
      <c r="DF612" s="86">
        <v>-99</v>
      </c>
      <c r="DG612" s="86">
        <v>-99</v>
      </c>
      <c r="DH612" s="86">
        <v>-99</v>
      </c>
    </row>
    <row r="613" spans="1:112" x14ac:dyDescent="0.2">
      <c r="A613" s="85">
        <f>IF(ISERROR(SEARCH('School Lookup'!$F$3,Data!J613)),A612,A612+1)</f>
        <v>0</v>
      </c>
      <c r="B613" s="85">
        <f>IF(I613='School Lookup'!$G$13,1,0)</f>
        <v>0</v>
      </c>
      <c r="C613" s="85">
        <f t="shared" si="9"/>
        <v>611</v>
      </c>
      <c r="D613" s="86" t="s">
        <v>6478</v>
      </c>
      <c r="E613" s="86" t="s">
        <v>6743</v>
      </c>
      <c r="F613" s="86" t="s">
        <v>2765</v>
      </c>
      <c r="G613" s="86" t="s">
        <v>2962</v>
      </c>
      <c r="H613" s="86" t="s">
        <v>1452</v>
      </c>
      <c r="I613" s="86" t="s">
        <v>4479</v>
      </c>
      <c r="J613" s="86" t="s">
        <v>96</v>
      </c>
      <c r="K613" s="86" t="s">
        <v>107</v>
      </c>
      <c r="L613" s="86">
        <v>1</v>
      </c>
      <c r="M613" s="86">
        <v>1</v>
      </c>
      <c r="N613" s="89">
        <v>-4.88588235294118E-3</v>
      </c>
      <c r="O613" s="89">
        <v>8.3774618070677806E-2</v>
      </c>
      <c r="P613" s="89">
        <v>60.376600000000003</v>
      </c>
      <c r="Q613" s="89">
        <v>1.1180513659145299</v>
      </c>
      <c r="R613" s="89">
        <v>57.352923529411797</v>
      </c>
      <c r="S613" s="89">
        <v>0.60091299199260095</v>
      </c>
      <c r="T613" s="89">
        <v>0.681721962627163</v>
      </c>
      <c r="U613" s="89">
        <v>0.40284360189573498</v>
      </c>
      <c r="V613" s="89">
        <v>0.27462733091615599</v>
      </c>
      <c r="W613" s="89">
        <v>1</v>
      </c>
      <c r="X613" s="89">
        <v>8.7375882352941206E-2</v>
      </c>
      <c r="Y613" s="89">
        <v>0.29474332161183803</v>
      </c>
      <c r="Z613" s="89">
        <v>61.233800000000002</v>
      </c>
      <c r="AA613" s="89">
        <v>1.4223661551875699</v>
      </c>
      <c r="AB613" s="89">
        <v>54.1176497058824</v>
      </c>
      <c r="AC613" s="89">
        <v>0.85855473839970398</v>
      </c>
      <c r="AD613" s="89">
        <v>1.0010300453093799</v>
      </c>
      <c r="AE613" s="89">
        <v>0.40284360189573498</v>
      </c>
      <c r="AF613" s="89">
        <v>0.40325854905828101</v>
      </c>
      <c r="AG613" s="89">
        <v>1</v>
      </c>
      <c r="AH613" s="89">
        <v>1.13213414634146E-2</v>
      </c>
      <c r="AI613" s="89">
        <v>8.1400543984533405E-2</v>
      </c>
      <c r="AJ613" s="89">
        <v>-99</v>
      </c>
      <c r="AK613" s="89">
        <v>-99</v>
      </c>
      <c r="AL613" s="89">
        <v>51.219523170731698</v>
      </c>
      <c r="AM613" s="89">
        <v>8.1400543984533405E-2</v>
      </c>
      <c r="AN613" s="89">
        <v>4.2313209884181503E-2</v>
      </c>
      <c r="AO613" s="89">
        <v>0.19431279620853101</v>
      </c>
      <c r="AP613" s="89">
        <v>8.2219981291537392E-3</v>
      </c>
      <c r="AQ613" s="89">
        <v>-99</v>
      </c>
      <c r="AR613" s="89">
        <v>-99</v>
      </c>
      <c r="AS613" s="89">
        <v>-99</v>
      </c>
      <c r="AT613" s="89">
        <v>-99</v>
      </c>
      <c r="AU613" s="89">
        <v>-99</v>
      </c>
      <c r="AV613" s="89">
        <v>-99</v>
      </c>
      <c r="AW613" s="89">
        <v>-99</v>
      </c>
      <c r="AX613" s="89">
        <v>-99</v>
      </c>
      <c r="AY613" s="89">
        <v>-99</v>
      </c>
      <c r="AZ613" s="89">
        <v>-99</v>
      </c>
      <c r="BA613" s="89">
        <v>-99</v>
      </c>
      <c r="BB613" s="89">
        <v>-99</v>
      </c>
      <c r="BC613" s="89">
        <v>-99</v>
      </c>
      <c r="BD613" s="89">
        <v>-99</v>
      </c>
      <c r="BE613" s="89">
        <v>-99</v>
      </c>
      <c r="BF613" s="89">
        <v>-99</v>
      </c>
      <c r="BG613" s="89">
        <v>-99</v>
      </c>
      <c r="BH613" s="89">
        <v>-99</v>
      </c>
      <c r="BI613" s="89">
        <v>-99</v>
      </c>
      <c r="BJ613" s="89">
        <v>-99</v>
      </c>
      <c r="BK613" s="89">
        <v>-99</v>
      </c>
      <c r="BL613" s="89">
        <v>-99</v>
      </c>
      <c r="BM613" s="89">
        <v>-99</v>
      </c>
      <c r="BN613" s="89">
        <v>-99</v>
      </c>
      <c r="BO613" s="89">
        <v>-99</v>
      </c>
      <c r="BP613" s="89">
        <v>-99</v>
      </c>
      <c r="BQ613" s="89">
        <v>-99</v>
      </c>
      <c r="BR613" s="89">
        <v>-99</v>
      </c>
      <c r="BS613" s="89">
        <v>-99</v>
      </c>
      <c r="BT613" s="89">
        <v>-99</v>
      </c>
      <c r="BU613" s="89">
        <v>-99</v>
      </c>
      <c r="BV613" s="89">
        <v>-99</v>
      </c>
      <c r="BW613" s="89">
        <v>-99</v>
      </c>
      <c r="BX613" s="89">
        <v>-99</v>
      </c>
      <c r="BY613" s="89">
        <v>-99</v>
      </c>
      <c r="BZ613" s="89">
        <v>-99</v>
      </c>
      <c r="CA613" s="89">
        <v>-99</v>
      </c>
      <c r="CB613" s="89">
        <v>-99</v>
      </c>
      <c r="CC613" s="89">
        <v>-99</v>
      </c>
      <c r="CD613" s="89">
        <v>-99</v>
      </c>
      <c r="CE613" s="89">
        <v>-99</v>
      </c>
      <c r="CF613" s="89">
        <v>-99</v>
      </c>
      <c r="CG613" s="89">
        <v>-99</v>
      </c>
      <c r="CH613" s="89">
        <v>-99</v>
      </c>
      <c r="CI613" s="89">
        <v>-99</v>
      </c>
      <c r="CJ613" s="89">
        <v>-99</v>
      </c>
      <c r="CK613" s="89">
        <v>-99</v>
      </c>
      <c r="CL613" s="89">
        <v>-99</v>
      </c>
      <c r="CM613" s="89">
        <v>-99</v>
      </c>
      <c r="CN613" s="89">
        <v>-99</v>
      </c>
      <c r="CO613" s="89">
        <v>-99</v>
      </c>
      <c r="CP613" s="89">
        <v>-99</v>
      </c>
      <c r="CQ613" s="89">
        <v>-99</v>
      </c>
      <c r="CR613" s="89">
        <v>-99</v>
      </c>
      <c r="CS613" s="89">
        <v>-99</v>
      </c>
      <c r="CT613" s="89">
        <v>-99</v>
      </c>
      <c r="CU613" s="86">
        <v>-99</v>
      </c>
      <c r="CV613" s="86">
        <v>0.68610000000000004</v>
      </c>
      <c r="CW613" s="86">
        <v>77</v>
      </c>
      <c r="CX613" s="86">
        <v>2</v>
      </c>
      <c r="CY613" s="86">
        <v>-0.503</v>
      </c>
      <c r="CZ613" s="86">
        <v>27</v>
      </c>
      <c r="DA613" s="86">
        <v>2</v>
      </c>
      <c r="DB613" s="86">
        <v>1.0234000000000001</v>
      </c>
      <c r="DC613" s="86">
        <v>92</v>
      </c>
      <c r="DD613" s="86">
        <v>-99</v>
      </c>
      <c r="DE613" s="86">
        <v>-99</v>
      </c>
      <c r="DF613" s="86">
        <v>-99</v>
      </c>
      <c r="DG613" s="86">
        <v>-99</v>
      </c>
      <c r="DH613" s="86">
        <v>-99</v>
      </c>
    </row>
    <row r="614" spans="1:112" x14ac:dyDescent="0.2">
      <c r="A614" s="85">
        <f>IF(ISERROR(SEARCH('School Lookup'!$F$3,Data!J614)),A613,A613+1)</f>
        <v>0</v>
      </c>
      <c r="B614" s="85">
        <f>IF(I614='School Lookup'!$G$13,1,0)</f>
        <v>0</v>
      </c>
      <c r="C614" s="85">
        <f t="shared" si="9"/>
        <v>612</v>
      </c>
      <c r="D614" s="86" t="s">
        <v>6478</v>
      </c>
      <c r="E614" s="86" t="s">
        <v>6581</v>
      </c>
      <c r="F614" s="86" t="s">
        <v>2754</v>
      </c>
      <c r="G614" s="86" t="s">
        <v>3062</v>
      </c>
      <c r="H614" s="86" t="s">
        <v>789</v>
      </c>
      <c r="I614" s="86" t="s">
        <v>4725</v>
      </c>
      <c r="J614" s="86" t="s">
        <v>911</v>
      </c>
      <c r="K614" s="86" t="s">
        <v>10</v>
      </c>
      <c r="L614" s="86">
        <v>1</v>
      </c>
      <c r="M614" s="86">
        <v>1</v>
      </c>
      <c r="N614" s="89">
        <v>0.25303782383419698</v>
      </c>
      <c r="O614" s="89">
        <v>0.64230812525896797</v>
      </c>
      <c r="P614" s="89">
        <v>63.593600000000002</v>
      </c>
      <c r="Q614" s="89">
        <v>1.45928309792054</v>
      </c>
      <c r="R614" s="89">
        <v>52.0725678756477</v>
      </c>
      <c r="S614" s="89">
        <v>1.0507956115897501</v>
      </c>
      <c r="T614" s="89">
        <v>1.1921888763660999</v>
      </c>
      <c r="U614" s="89">
        <v>0.199174406604747</v>
      </c>
      <c r="V614" s="89">
        <v>0.23745351201099801</v>
      </c>
      <c r="W614" s="89">
        <v>1</v>
      </c>
      <c r="X614" s="89">
        <v>2.2780829015543999E-2</v>
      </c>
      <c r="Y614" s="89">
        <v>0.14267633478223599</v>
      </c>
      <c r="Z614" s="89">
        <v>45.454500000000003</v>
      </c>
      <c r="AA614" s="89">
        <v>-0.54535925164437304</v>
      </c>
      <c r="AB614" s="89">
        <v>48.186552331606201</v>
      </c>
      <c r="AC614" s="89">
        <v>-0.20134145843106799</v>
      </c>
      <c r="AD614" s="89">
        <v>-0.23306220958941601</v>
      </c>
      <c r="AE614" s="89">
        <v>0.199174406604747</v>
      </c>
      <c r="AF614" s="89">
        <v>-4.6420027296963103E-2</v>
      </c>
      <c r="AG614" s="89">
        <v>1</v>
      </c>
      <c r="AH614" s="89">
        <v>0.31570372340425501</v>
      </c>
      <c r="AI614" s="89">
        <v>0.73646079453943503</v>
      </c>
      <c r="AJ614" s="89">
        <v>66.760000000000005</v>
      </c>
      <c r="AK614" s="89">
        <v>1.77503357721824</v>
      </c>
      <c r="AL614" s="89">
        <v>47.340429787234001</v>
      </c>
      <c r="AM614" s="89">
        <v>1.25574718587884</v>
      </c>
      <c r="AN614" s="89">
        <v>1.2760153495873301</v>
      </c>
      <c r="AO614" s="89">
        <v>9.7007223942208495E-2</v>
      </c>
      <c r="AP614" s="89">
        <v>0.123782706771113</v>
      </c>
      <c r="AQ614" s="89">
        <v>1</v>
      </c>
      <c r="AR614" s="89">
        <v>-0.13241464646464601</v>
      </c>
      <c r="AS614" s="89">
        <v>-0.22763374485753299</v>
      </c>
      <c r="AT614" s="89">
        <v>37.5366</v>
      </c>
      <c r="AU614" s="89">
        <v>-1.2118559020388999</v>
      </c>
      <c r="AV614" s="89">
        <v>56.565635353535399</v>
      </c>
      <c r="AW614" s="89">
        <v>-0.719744823448215</v>
      </c>
      <c r="AX614" s="89">
        <v>-0.79767756123158895</v>
      </c>
      <c r="AY614" s="89">
        <v>0.10216718266253901</v>
      </c>
      <c r="AZ614" s="89">
        <v>-8.1496469104156102E-2</v>
      </c>
      <c r="BA614" s="89">
        <v>1</v>
      </c>
      <c r="BB614" s="89">
        <v>0.20875357142857101</v>
      </c>
      <c r="BC614" s="89">
        <v>0.69424190262310903</v>
      </c>
      <c r="BD614" s="89">
        <v>56.407800000000002</v>
      </c>
      <c r="BE614" s="89">
        <v>0.81134196229522804</v>
      </c>
      <c r="BF614" s="89">
        <v>55.612246428571403</v>
      </c>
      <c r="BG614" s="89">
        <v>0.75279193245916898</v>
      </c>
      <c r="BH614" s="89">
        <v>0.81566517144149597</v>
      </c>
      <c r="BI614" s="89">
        <v>0.10113519091847301</v>
      </c>
      <c r="BJ614" s="89">
        <v>8.24924528392844E-2</v>
      </c>
      <c r="BK614" s="89">
        <v>1</v>
      </c>
      <c r="BL614" s="89">
        <v>0.22732142857142901</v>
      </c>
      <c r="BM614" s="89">
        <v>0.73495718293382695</v>
      </c>
      <c r="BN614" s="89">
        <v>61.8932</v>
      </c>
      <c r="BO614" s="89">
        <v>1.48634477224809</v>
      </c>
      <c r="BP614" s="89">
        <v>62.755060714285698</v>
      </c>
      <c r="BQ614" s="89">
        <v>1.1106509775909601</v>
      </c>
      <c r="BR614" s="89">
        <v>1.1769400932839</v>
      </c>
      <c r="BS614" s="89">
        <v>0.10113519091847301</v>
      </c>
      <c r="BT614" s="89">
        <v>0.11903006103387299</v>
      </c>
      <c r="BU614" s="89">
        <v>1</v>
      </c>
      <c r="BV614" s="89">
        <v>0.351676288659794</v>
      </c>
      <c r="BW614" s="89">
        <v>0.96720672342833103</v>
      </c>
      <c r="BX614" s="89">
        <v>57.089100000000002</v>
      </c>
      <c r="BY614" s="89">
        <v>0.82319716452399105</v>
      </c>
      <c r="BZ614" s="89">
        <v>52.061853092783501</v>
      </c>
      <c r="CA614" s="89">
        <v>0.89520194397616104</v>
      </c>
      <c r="CB614" s="89">
        <v>0.95343366132928398</v>
      </c>
      <c r="CC614" s="89">
        <v>0.10010319917440701</v>
      </c>
      <c r="CD614" s="89">
        <v>9.5441759699629106E-2</v>
      </c>
      <c r="CE614" s="89">
        <v>1</v>
      </c>
      <c r="CF614" s="89">
        <v>0.42107474226804098</v>
      </c>
      <c r="CG614" s="89">
        <v>1.1963131457387099</v>
      </c>
      <c r="CH614" s="89">
        <v>66.633700000000005</v>
      </c>
      <c r="CI614" s="89">
        <v>1.97864177565869</v>
      </c>
      <c r="CJ614" s="89">
        <v>49.484522164948501</v>
      </c>
      <c r="CK614" s="89">
        <v>1.5874774606987001</v>
      </c>
      <c r="CL614" s="89">
        <v>1.7268967701704601</v>
      </c>
      <c r="CM614" s="89">
        <v>0.10010319917440701</v>
      </c>
      <c r="CN614" s="89">
        <v>0.172867891338013</v>
      </c>
      <c r="CO614" s="89">
        <v>96.855000000000004</v>
      </c>
      <c r="CP614" s="89">
        <v>0.71519999999999995</v>
      </c>
      <c r="CQ614" s="89">
        <v>1.79</v>
      </c>
      <c r="CR614" s="89">
        <v>7.5800000000000006E-2</v>
      </c>
      <c r="CS614" s="89">
        <v>0.71519999999999995</v>
      </c>
      <c r="CT614" s="89">
        <v>0.4995</v>
      </c>
      <c r="CU614" s="86" t="s">
        <v>6986</v>
      </c>
      <c r="CV614" s="86">
        <v>0.68279999999999996</v>
      </c>
      <c r="CW614" s="86">
        <v>77</v>
      </c>
      <c r="CX614" s="86">
        <v>4</v>
      </c>
      <c r="CY614" s="86">
        <v>-0.26960000000000001</v>
      </c>
      <c r="CZ614" s="86">
        <v>38</v>
      </c>
      <c r="DA614" s="86">
        <v>8</v>
      </c>
      <c r="DB614" s="86">
        <v>0.74329999999999996</v>
      </c>
      <c r="DC614" s="86">
        <v>83</v>
      </c>
      <c r="DD614" s="86">
        <v>-99</v>
      </c>
      <c r="DE614" s="86">
        <v>-99</v>
      </c>
      <c r="DF614" s="86">
        <v>-99</v>
      </c>
      <c r="DG614" s="86">
        <v>-99</v>
      </c>
      <c r="DH614" s="86">
        <v>-99</v>
      </c>
    </row>
    <row r="615" spans="1:112" x14ac:dyDescent="0.2">
      <c r="A615" s="85">
        <f>IF(ISERROR(SEARCH('School Lookup'!$F$3,Data!J615)),A614,A614+1)</f>
        <v>0</v>
      </c>
      <c r="B615" s="85">
        <f>IF(I615='School Lookup'!$G$13,1,0)</f>
        <v>0</v>
      </c>
      <c r="C615" s="85">
        <f t="shared" si="9"/>
        <v>613</v>
      </c>
      <c r="D615" s="86" t="s">
        <v>6478</v>
      </c>
      <c r="E615" s="86" t="s">
        <v>6486</v>
      </c>
      <c r="F615" s="86" t="s">
        <v>1088</v>
      </c>
      <c r="G615" s="86" t="s">
        <v>2824</v>
      </c>
      <c r="H615" s="86" t="s">
        <v>1828</v>
      </c>
      <c r="I615" s="86" t="s">
        <v>3899</v>
      </c>
      <c r="J615" s="86" t="s">
        <v>1846</v>
      </c>
      <c r="K615" s="86" t="s">
        <v>56</v>
      </c>
      <c r="L615" s="86">
        <v>1</v>
      </c>
      <c r="M615" s="86">
        <v>1</v>
      </c>
      <c r="N615" s="89">
        <v>0.48319911176906</v>
      </c>
      <c r="O615" s="89">
        <v>1.14072214570562</v>
      </c>
      <c r="P615" s="89">
        <v>56.188699999999997</v>
      </c>
      <c r="Q615" s="89">
        <v>0.67383490011782099</v>
      </c>
      <c r="R615" s="89">
        <v>51.369360029607698</v>
      </c>
      <c r="S615" s="89">
        <v>0.90727852291172195</v>
      </c>
      <c r="T615" s="89">
        <v>1.02934478740824</v>
      </c>
      <c r="U615" s="89">
        <v>0.33358024691358001</v>
      </c>
      <c r="V615" s="89">
        <v>0.34336908834284802</v>
      </c>
      <c r="W615" s="89">
        <v>1</v>
      </c>
      <c r="X615" s="89">
        <v>0.36272268346923597</v>
      </c>
      <c r="Y615" s="89">
        <v>0.94295330388742404</v>
      </c>
      <c r="Z615" s="89">
        <v>48.9467</v>
      </c>
      <c r="AA615" s="89">
        <v>-0.109871576922522</v>
      </c>
      <c r="AB615" s="89">
        <v>49.666426389918499</v>
      </c>
      <c r="AC615" s="89">
        <v>0.41654086348245101</v>
      </c>
      <c r="AD615" s="89">
        <v>0.48637030671963899</v>
      </c>
      <c r="AE615" s="89">
        <v>0.333086419753086</v>
      </c>
      <c r="AF615" s="89">
        <v>0.162003344139455</v>
      </c>
      <c r="AG615" s="89">
        <v>1</v>
      </c>
      <c r="AH615" s="89">
        <v>0.50883009118541001</v>
      </c>
      <c r="AI615" s="89">
        <v>1.1520873694443801</v>
      </c>
      <c r="AJ615" s="89">
        <v>54.472499999999997</v>
      </c>
      <c r="AK615" s="89">
        <v>0.57219802282046495</v>
      </c>
      <c r="AL615" s="89">
        <v>53.799422492401199</v>
      </c>
      <c r="AM615" s="89">
        <v>0.862142696132424</v>
      </c>
      <c r="AN615" s="89">
        <v>0.86251674204362905</v>
      </c>
      <c r="AO615" s="89">
        <v>0.16246913580246899</v>
      </c>
      <c r="AP615" s="89">
        <v>0.14013234969499</v>
      </c>
      <c r="AQ615" s="89">
        <v>1</v>
      </c>
      <c r="AR615" s="89">
        <v>0.25930245664739898</v>
      </c>
      <c r="AS615" s="89">
        <v>0.65287422083985602</v>
      </c>
      <c r="AT615" s="89">
        <v>47.138599999999997</v>
      </c>
      <c r="AU615" s="89">
        <v>-0.168227246824634</v>
      </c>
      <c r="AV615" s="89">
        <v>52.456645375722502</v>
      </c>
      <c r="AW615" s="89">
        <v>0.242323487007611</v>
      </c>
      <c r="AX615" s="89">
        <v>0.216145195614485</v>
      </c>
      <c r="AY615" s="89">
        <v>0.17086419753086399</v>
      </c>
      <c r="AZ615" s="89">
        <v>3.6931475398820697E-2</v>
      </c>
      <c r="BA615" s="89">
        <v>-99</v>
      </c>
      <c r="BB615" s="89">
        <v>-99</v>
      </c>
      <c r="BC615" s="89">
        <v>-99</v>
      </c>
      <c r="BD615" s="89">
        <v>-99</v>
      </c>
      <c r="BE615" s="89">
        <v>-99</v>
      </c>
      <c r="BF615" s="89">
        <v>-99</v>
      </c>
      <c r="BG615" s="89">
        <v>-99</v>
      </c>
      <c r="BH615" s="89">
        <v>-99</v>
      </c>
      <c r="BI615" s="89">
        <v>-99</v>
      </c>
      <c r="BJ615" s="89">
        <v>-99</v>
      </c>
      <c r="BK615" s="89">
        <v>-99</v>
      </c>
      <c r="BL615" s="89">
        <v>-99</v>
      </c>
      <c r="BM615" s="89">
        <v>-99</v>
      </c>
      <c r="BN615" s="89">
        <v>-99</v>
      </c>
      <c r="BO615" s="89">
        <v>-99</v>
      </c>
      <c r="BP615" s="89">
        <v>-99</v>
      </c>
      <c r="BQ615" s="89">
        <v>-99</v>
      </c>
      <c r="BR615" s="89">
        <v>-99</v>
      </c>
      <c r="BS615" s="89">
        <v>-99</v>
      </c>
      <c r="BT615" s="89">
        <v>-99</v>
      </c>
      <c r="BU615" s="89">
        <v>-99</v>
      </c>
      <c r="BV615" s="89">
        <v>-99</v>
      </c>
      <c r="BW615" s="89">
        <v>-99</v>
      </c>
      <c r="BX615" s="89">
        <v>-99</v>
      </c>
      <c r="BY615" s="89">
        <v>-99</v>
      </c>
      <c r="BZ615" s="89">
        <v>-99</v>
      </c>
      <c r="CA615" s="89">
        <v>-99</v>
      </c>
      <c r="CB615" s="89">
        <v>-99</v>
      </c>
      <c r="CC615" s="89">
        <v>-99</v>
      </c>
      <c r="CD615" s="89">
        <v>-99</v>
      </c>
      <c r="CE615" s="89">
        <v>-99</v>
      </c>
      <c r="CF615" s="89">
        <v>-99</v>
      </c>
      <c r="CG615" s="89">
        <v>-99</v>
      </c>
      <c r="CH615" s="89">
        <v>-99</v>
      </c>
      <c r="CI615" s="89">
        <v>-99</v>
      </c>
      <c r="CJ615" s="89">
        <v>-99</v>
      </c>
      <c r="CK615" s="89">
        <v>-99</v>
      </c>
      <c r="CL615" s="89">
        <v>-99</v>
      </c>
      <c r="CM615" s="89">
        <v>-99</v>
      </c>
      <c r="CN615" s="89">
        <v>-99</v>
      </c>
      <c r="CO615" s="89">
        <v>-99</v>
      </c>
      <c r="CP615" s="89">
        <v>-99</v>
      </c>
      <c r="CQ615" s="89">
        <v>-99</v>
      </c>
      <c r="CR615" s="89">
        <v>-99</v>
      </c>
      <c r="CS615" s="89">
        <v>-99</v>
      </c>
      <c r="CT615" s="89">
        <v>-99</v>
      </c>
      <c r="CU615" s="86">
        <v>-99</v>
      </c>
      <c r="CV615" s="86">
        <v>0.68240000000000001</v>
      </c>
      <c r="CW615" s="86">
        <v>77</v>
      </c>
      <c r="CX615" s="86">
        <v>2</v>
      </c>
      <c r="CY615" s="86">
        <v>0.5756</v>
      </c>
      <c r="CZ615" s="86">
        <v>76</v>
      </c>
      <c r="DA615" s="86">
        <v>4</v>
      </c>
      <c r="DB615" s="86">
        <v>0.25240000000000001</v>
      </c>
      <c r="DC615" s="86">
        <v>61</v>
      </c>
      <c r="DD615" s="86">
        <v>-99</v>
      </c>
      <c r="DE615" s="86">
        <v>-99</v>
      </c>
      <c r="DF615" s="86">
        <v>-99</v>
      </c>
      <c r="DG615" s="86">
        <v>-99</v>
      </c>
      <c r="DH615" s="86">
        <v>-99</v>
      </c>
    </row>
    <row r="616" spans="1:112" x14ac:dyDescent="0.2">
      <c r="A616" s="85">
        <f>IF(ISERROR(SEARCH('School Lookup'!$F$3,Data!J616)),A615,A615+1)</f>
        <v>0</v>
      </c>
      <c r="B616" s="85">
        <f>IF(I616='School Lookup'!$G$13,1,0)</f>
        <v>0</v>
      </c>
      <c r="C616" s="85">
        <f t="shared" si="9"/>
        <v>614</v>
      </c>
      <c r="D616" s="86" t="s">
        <v>6478</v>
      </c>
      <c r="E616" s="86" t="s">
        <v>6586</v>
      </c>
      <c r="F616" s="86" t="s">
        <v>2760</v>
      </c>
      <c r="G616" s="86" t="s">
        <v>3306</v>
      </c>
      <c r="H616" s="86" t="s">
        <v>5934</v>
      </c>
      <c r="I616" s="86" t="s">
        <v>5467</v>
      </c>
      <c r="J616" s="86" t="s">
        <v>5935</v>
      </c>
      <c r="K616" s="86" t="s">
        <v>19</v>
      </c>
      <c r="L616" s="86">
        <v>1</v>
      </c>
      <c r="M616" s="86">
        <v>1</v>
      </c>
      <c r="N616" s="89">
        <v>-0.13872649572649601</v>
      </c>
      <c r="O616" s="89">
        <v>-0.20605708564066999</v>
      </c>
      <c r="P616" s="89">
        <v>56.836399999999998</v>
      </c>
      <c r="Q616" s="89">
        <v>0.74253735359009299</v>
      </c>
      <c r="R616" s="89">
        <v>43.589751282051303</v>
      </c>
      <c r="S616" s="89">
        <v>0.26824013397471103</v>
      </c>
      <c r="T616" s="89">
        <v>0.30424908477034102</v>
      </c>
      <c r="U616" s="89">
        <v>0.5</v>
      </c>
      <c r="V616" s="89">
        <v>0.15212454238517101</v>
      </c>
      <c r="W616" s="89">
        <v>1</v>
      </c>
      <c r="X616" s="89">
        <v>3.4060683760683802E-2</v>
      </c>
      <c r="Y616" s="89">
        <v>0.16923089947946701</v>
      </c>
      <c r="Z616" s="89">
        <v>63.054499999999997</v>
      </c>
      <c r="AA616" s="89">
        <v>1.64941283331771</v>
      </c>
      <c r="AB616" s="89">
        <v>45.299161538461497</v>
      </c>
      <c r="AC616" s="89">
        <v>0.90932186639858803</v>
      </c>
      <c r="AD616" s="89">
        <v>1.0601408522489799</v>
      </c>
      <c r="AE616" s="89">
        <v>0.5</v>
      </c>
      <c r="AF616" s="89">
        <v>0.53007042612448996</v>
      </c>
      <c r="AG616" s="89">
        <v>-99</v>
      </c>
      <c r="AH616" s="89">
        <v>-99</v>
      </c>
      <c r="AI616" s="89">
        <v>-99</v>
      </c>
      <c r="AJ616" s="89">
        <v>-99</v>
      </c>
      <c r="AK616" s="89">
        <v>-99</v>
      </c>
      <c r="AL616" s="89">
        <v>-99</v>
      </c>
      <c r="AM616" s="89">
        <v>-99</v>
      </c>
      <c r="AN616" s="89">
        <v>-99</v>
      </c>
      <c r="AO616" s="89">
        <v>-99</v>
      </c>
      <c r="AP616" s="89">
        <v>-99</v>
      </c>
      <c r="AQ616" s="89">
        <v>-99</v>
      </c>
      <c r="AR616" s="89">
        <v>-99</v>
      </c>
      <c r="AS616" s="89">
        <v>-99</v>
      </c>
      <c r="AT616" s="89">
        <v>-99</v>
      </c>
      <c r="AU616" s="89">
        <v>-99</v>
      </c>
      <c r="AV616" s="89">
        <v>-99</v>
      </c>
      <c r="AW616" s="89">
        <v>-99</v>
      </c>
      <c r="AX616" s="89">
        <v>-99</v>
      </c>
      <c r="AY616" s="89">
        <v>-99</v>
      </c>
      <c r="AZ616" s="89">
        <v>-99</v>
      </c>
      <c r="BA616" s="89">
        <v>-99</v>
      </c>
      <c r="BB616" s="89">
        <v>-99</v>
      </c>
      <c r="BC616" s="89">
        <v>-99</v>
      </c>
      <c r="BD616" s="89">
        <v>-99</v>
      </c>
      <c r="BE616" s="89">
        <v>-99</v>
      </c>
      <c r="BF616" s="89">
        <v>-99</v>
      </c>
      <c r="BG616" s="89">
        <v>-99</v>
      </c>
      <c r="BH616" s="89">
        <v>-99</v>
      </c>
      <c r="BI616" s="89">
        <v>-99</v>
      </c>
      <c r="BJ616" s="89">
        <v>-99</v>
      </c>
      <c r="BK616" s="89">
        <v>-99</v>
      </c>
      <c r="BL616" s="89">
        <v>-99</v>
      </c>
      <c r="BM616" s="89">
        <v>-99</v>
      </c>
      <c r="BN616" s="89">
        <v>-99</v>
      </c>
      <c r="BO616" s="89">
        <v>-99</v>
      </c>
      <c r="BP616" s="89">
        <v>-99</v>
      </c>
      <c r="BQ616" s="89">
        <v>-99</v>
      </c>
      <c r="BR616" s="89">
        <v>-99</v>
      </c>
      <c r="BS616" s="89">
        <v>-99</v>
      </c>
      <c r="BT616" s="89">
        <v>-99</v>
      </c>
      <c r="BU616" s="89">
        <v>-99</v>
      </c>
      <c r="BV616" s="89">
        <v>-99</v>
      </c>
      <c r="BW616" s="89">
        <v>-99</v>
      </c>
      <c r="BX616" s="89">
        <v>-99</v>
      </c>
      <c r="BY616" s="89">
        <v>-99</v>
      </c>
      <c r="BZ616" s="89">
        <v>-99</v>
      </c>
      <c r="CA616" s="89">
        <v>-99</v>
      </c>
      <c r="CB616" s="89">
        <v>-99</v>
      </c>
      <c r="CC616" s="89">
        <v>-99</v>
      </c>
      <c r="CD616" s="89">
        <v>-99</v>
      </c>
      <c r="CE616" s="89">
        <v>-99</v>
      </c>
      <c r="CF616" s="89">
        <v>-99</v>
      </c>
      <c r="CG616" s="89">
        <v>-99</v>
      </c>
      <c r="CH616" s="89">
        <v>-99</v>
      </c>
      <c r="CI616" s="89">
        <v>-99</v>
      </c>
      <c r="CJ616" s="89">
        <v>-99</v>
      </c>
      <c r="CK616" s="89">
        <v>-99</v>
      </c>
      <c r="CL616" s="89">
        <v>-99</v>
      </c>
      <c r="CM616" s="89">
        <v>-99</v>
      </c>
      <c r="CN616" s="89">
        <v>-99</v>
      </c>
      <c r="CO616" s="89">
        <v>89.52</v>
      </c>
      <c r="CP616" s="89" t="s">
        <v>6987</v>
      </c>
      <c r="CQ616" s="89">
        <v>-15.4</v>
      </c>
      <c r="CR616" s="89" t="s">
        <v>6987</v>
      </c>
      <c r="CS616" s="89" t="s">
        <v>6987</v>
      </c>
      <c r="CT616" s="89">
        <v>-99</v>
      </c>
      <c r="CU616" s="86" t="s">
        <v>6988</v>
      </c>
      <c r="CV616" s="86">
        <v>0.68220000000000003</v>
      </c>
      <c r="CW616" s="86">
        <v>77</v>
      </c>
      <c r="CX616" s="86">
        <v>2</v>
      </c>
      <c r="CY616" s="86">
        <v>0.43490000000000001</v>
      </c>
      <c r="CZ616" s="86">
        <v>71</v>
      </c>
      <c r="DA616" s="86">
        <v>2</v>
      </c>
      <c r="DB616" s="86">
        <v>1.196</v>
      </c>
      <c r="DC616" s="86">
        <v>95</v>
      </c>
      <c r="DD616" s="86">
        <v>1</v>
      </c>
      <c r="DE616" s="86">
        <v>-99</v>
      </c>
      <c r="DF616" s="86">
        <v>1</v>
      </c>
      <c r="DG616" s="86">
        <v>-99</v>
      </c>
      <c r="DH616" s="86">
        <v>1</v>
      </c>
    </row>
    <row r="617" spans="1:112" x14ac:dyDescent="0.2">
      <c r="A617" s="85">
        <f>IF(ISERROR(SEARCH('School Lookup'!$F$3,Data!J617)),A616,A616+1)</f>
        <v>0</v>
      </c>
      <c r="B617" s="85">
        <f>IF(I617='School Lookup'!$G$13,1,0)</f>
        <v>0</v>
      </c>
      <c r="C617" s="85">
        <f t="shared" si="9"/>
        <v>615</v>
      </c>
      <c r="D617" s="86" t="s">
        <v>6478</v>
      </c>
      <c r="E617" s="86" t="s">
        <v>6688</v>
      </c>
      <c r="F617" s="86" t="s">
        <v>1142</v>
      </c>
      <c r="G617" s="86" t="s">
        <v>2983</v>
      </c>
      <c r="H617" s="86" t="s">
        <v>543</v>
      </c>
      <c r="I617" s="86" t="s">
        <v>4160</v>
      </c>
      <c r="J617" s="86" t="s">
        <v>545</v>
      </c>
      <c r="K617" s="86" t="s">
        <v>36</v>
      </c>
      <c r="L617" s="86">
        <v>1</v>
      </c>
      <c r="M617" s="86">
        <v>-99</v>
      </c>
      <c r="N617" s="89">
        <v>-99</v>
      </c>
      <c r="O617" s="89">
        <v>-99</v>
      </c>
      <c r="P617" s="89">
        <v>-99</v>
      </c>
      <c r="Q617" s="89">
        <v>-99</v>
      </c>
      <c r="R617" s="89">
        <v>-99</v>
      </c>
      <c r="S617" s="89">
        <v>-99</v>
      </c>
      <c r="T617" s="89">
        <v>-99</v>
      </c>
      <c r="U617" s="89">
        <v>-99</v>
      </c>
      <c r="V617" s="89">
        <v>-99</v>
      </c>
      <c r="W617" s="89">
        <v>-99</v>
      </c>
      <c r="X617" s="89">
        <v>-99</v>
      </c>
      <c r="Y617" s="89">
        <v>-99</v>
      </c>
      <c r="Z617" s="89">
        <v>-99</v>
      </c>
      <c r="AA617" s="89">
        <v>-99</v>
      </c>
      <c r="AB617" s="89">
        <v>-99</v>
      </c>
      <c r="AC617" s="89">
        <v>-99</v>
      </c>
      <c r="AD617" s="89">
        <v>-99</v>
      </c>
      <c r="AE617" s="89">
        <v>-99</v>
      </c>
      <c r="AF617" s="89">
        <v>-99</v>
      </c>
      <c r="AG617" s="89">
        <v>-99</v>
      </c>
      <c r="AH617" s="89">
        <v>-99</v>
      </c>
      <c r="AI617" s="89">
        <v>-99</v>
      </c>
      <c r="AJ617" s="89">
        <v>-99</v>
      </c>
      <c r="AK617" s="89">
        <v>-99</v>
      </c>
      <c r="AL617" s="89">
        <v>-99</v>
      </c>
      <c r="AM617" s="89">
        <v>-99</v>
      </c>
      <c r="AN617" s="89">
        <v>-99</v>
      </c>
      <c r="AO617" s="89">
        <v>-99</v>
      </c>
      <c r="AP617" s="89">
        <v>-99</v>
      </c>
      <c r="AQ617" s="89">
        <v>-99</v>
      </c>
      <c r="AR617" s="89">
        <v>-99</v>
      </c>
      <c r="AS617" s="89">
        <v>-99</v>
      </c>
      <c r="AT617" s="89">
        <v>-99</v>
      </c>
      <c r="AU617" s="89">
        <v>-99</v>
      </c>
      <c r="AV617" s="89">
        <v>-99</v>
      </c>
      <c r="AW617" s="89">
        <v>-99</v>
      </c>
      <c r="AX617" s="89">
        <v>-99</v>
      </c>
      <c r="AY617" s="89">
        <v>-99</v>
      </c>
      <c r="AZ617" s="89">
        <v>-99</v>
      </c>
      <c r="BA617" s="89">
        <v>1</v>
      </c>
      <c r="BB617" s="89">
        <v>0.34154328358209002</v>
      </c>
      <c r="BC617" s="89">
        <v>0.99305886587441095</v>
      </c>
      <c r="BD617" s="89">
        <v>66.554400000000001</v>
      </c>
      <c r="BE617" s="89">
        <v>1.8259294282967899</v>
      </c>
      <c r="BF617" s="89">
        <v>54.477630597014901</v>
      </c>
      <c r="BG617" s="89">
        <v>1.4094941470855999</v>
      </c>
      <c r="BH617" s="89">
        <v>1.5183119739702</v>
      </c>
      <c r="BI617" s="89">
        <v>0.25124999999999997</v>
      </c>
      <c r="BJ617" s="89">
        <v>0.38147588346001399</v>
      </c>
      <c r="BK617" s="89">
        <v>1</v>
      </c>
      <c r="BL617" s="89">
        <v>0.156712686567164</v>
      </c>
      <c r="BM617" s="89">
        <v>0.56313291852087499</v>
      </c>
      <c r="BN617" s="89">
        <v>57.228000000000002</v>
      </c>
      <c r="BO617" s="89">
        <v>0.96253531354501698</v>
      </c>
      <c r="BP617" s="89">
        <v>60.447788059701502</v>
      </c>
      <c r="BQ617" s="89">
        <v>0.76283411603294604</v>
      </c>
      <c r="BR617" s="89">
        <v>0.81208270950439099</v>
      </c>
      <c r="BS617" s="89">
        <v>0.25124999999999997</v>
      </c>
      <c r="BT617" s="89">
        <v>0.20403578076297799</v>
      </c>
      <c r="BU617" s="89">
        <v>1</v>
      </c>
      <c r="BV617" s="89">
        <v>0.24481072319201999</v>
      </c>
      <c r="BW617" s="89">
        <v>0.72105179205769498</v>
      </c>
      <c r="BX617" s="89">
        <v>55.0625</v>
      </c>
      <c r="BY617" s="89">
        <v>0.61410855720348601</v>
      </c>
      <c r="BZ617" s="89">
        <v>50.374079800498798</v>
      </c>
      <c r="CA617" s="89">
        <v>0.66758017463059105</v>
      </c>
      <c r="CB617" s="89">
        <v>0.71350880715368603</v>
      </c>
      <c r="CC617" s="89">
        <v>0.25062499999999999</v>
      </c>
      <c r="CD617" s="89">
        <v>0.17882314479289199</v>
      </c>
      <c r="CE617" s="89">
        <v>1</v>
      </c>
      <c r="CF617" s="89">
        <v>0.13549670886075901</v>
      </c>
      <c r="CG617" s="89">
        <v>0.51160533378320705</v>
      </c>
      <c r="CH617" s="89">
        <v>39.755200000000002</v>
      </c>
      <c r="CI617" s="89">
        <v>-1.0889000481876301</v>
      </c>
      <c r="CJ617" s="89">
        <v>43.544333670886097</v>
      </c>
      <c r="CK617" s="89">
        <v>-0.28864735720221102</v>
      </c>
      <c r="CL617" s="89">
        <v>-0.30318785452481001</v>
      </c>
      <c r="CM617" s="89">
        <v>0.24687500000000001</v>
      </c>
      <c r="CN617" s="89">
        <v>-7.4849501585812397E-2</v>
      </c>
      <c r="CO617" s="89">
        <v>97.77</v>
      </c>
      <c r="CP617" s="89">
        <v>0.78439999999999999</v>
      </c>
      <c r="CQ617" s="89">
        <v>-1.58</v>
      </c>
      <c r="CR617" s="89">
        <v>-0.41060000000000002</v>
      </c>
      <c r="CS617" s="89">
        <v>0.78439999999999999</v>
      </c>
      <c r="CT617" s="89">
        <v>0.61339999999999995</v>
      </c>
      <c r="CU617" s="86" t="s">
        <v>6986</v>
      </c>
      <c r="CV617" s="86">
        <v>0.68189999999999995</v>
      </c>
      <c r="CW617" s="86">
        <v>77</v>
      </c>
      <c r="CX617" s="86">
        <v>2</v>
      </c>
      <c r="CY617" s="86">
        <v>-0.77129999999999999</v>
      </c>
      <c r="CZ617" s="86">
        <v>18</v>
      </c>
      <c r="DA617" s="86">
        <v>4</v>
      </c>
      <c r="DB617" s="86">
        <v>0.5857</v>
      </c>
      <c r="DC617" s="86">
        <v>76</v>
      </c>
      <c r="DD617" s="86">
        <v>-99</v>
      </c>
      <c r="DE617" s="86">
        <v>-99</v>
      </c>
      <c r="DF617" s="86">
        <v>-99</v>
      </c>
      <c r="DG617" s="86">
        <v>-99</v>
      </c>
      <c r="DH617" s="86">
        <v>-99</v>
      </c>
    </row>
    <row r="618" spans="1:112" x14ac:dyDescent="0.2">
      <c r="A618" s="85">
        <f>IF(ISERROR(SEARCH('School Lookup'!$F$3,Data!J618)),A617,A617+1)</f>
        <v>0</v>
      </c>
      <c r="B618" s="85">
        <f>IF(I618='School Lookup'!$G$13,1,0)</f>
        <v>0</v>
      </c>
      <c r="C618" s="85">
        <f t="shared" si="9"/>
        <v>616</v>
      </c>
      <c r="D618" s="86" t="s">
        <v>6478</v>
      </c>
      <c r="E618" s="86" t="s">
        <v>6499</v>
      </c>
      <c r="F618" s="86" t="s">
        <v>2742</v>
      </c>
      <c r="G618" s="86" t="s">
        <v>2798</v>
      </c>
      <c r="H618" s="86" t="s">
        <v>869</v>
      </c>
      <c r="I618" s="86" t="s">
        <v>3866</v>
      </c>
      <c r="J618" s="86" t="s">
        <v>870</v>
      </c>
      <c r="K618" s="86" t="s">
        <v>36</v>
      </c>
      <c r="L618" s="86">
        <v>1</v>
      </c>
      <c r="M618" s="86">
        <v>-99</v>
      </c>
      <c r="N618" s="89">
        <v>-99</v>
      </c>
      <c r="O618" s="89">
        <v>-99</v>
      </c>
      <c r="P618" s="89">
        <v>-99</v>
      </c>
      <c r="Q618" s="89">
        <v>-99</v>
      </c>
      <c r="R618" s="89">
        <v>-99</v>
      </c>
      <c r="S618" s="89">
        <v>-99</v>
      </c>
      <c r="T618" s="89">
        <v>-99</v>
      </c>
      <c r="U618" s="89">
        <v>-99</v>
      </c>
      <c r="V618" s="89">
        <v>-99</v>
      </c>
      <c r="W618" s="89">
        <v>-99</v>
      </c>
      <c r="X618" s="89">
        <v>-99</v>
      </c>
      <c r="Y618" s="89">
        <v>-99</v>
      </c>
      <c r="Z618" s="89">
        <v>-99</v>
      </c>
      <c r="AA618" s="89">
        <v>-99</v>
      </c>
      <c r="AB618" s="89">
        <v>-99</v>
      </c>
      <c r="AC618" s="89">
        <v>-99</v>
      </c>
      <c r="AD618" s="89">
        <v>-99</v>
      </c>
      <c r="AE618" s="89">
        <v>-99</v>
      </c>
      <c r="AF618" s="89">
        <v>-99</v>
      </c>
      <c r="AG618" s="89">
        <v>-99</v>
      </c>
      <c r="AH618" s="89">
        <v>-99</v>
      </c>
      <c r="AI618" s="89">
        <v>-99</v>
      </c>
      <c r="AJ618" s="89">
        <v>-99</v>
      </c>
      <c r="AK618" s="89">
        <v>-99</v>
      </c>
      <c r="AL618" s="89">
        <v>-99</v>
      </c>
      <c r="AM618" s="89">
        <v>-99</v>
      </c>
      <c r="AN618" s="89">
        <v>-99</v>
      </c>
      <c r="AO618" s="89">
        <v>-99</v>
      </c>
      <c r="AP618" s="89">
        <v>-99</v>
      </c>
      <c r="AQ618" s="89">
        <v>-99</v>
      </c>
      <c r="AR618" s="89">
        <v>-99</v>
      </c>
      <c r="AS618" s="89">
        <v>-99</v>
      </c>
      <c r="AT618" s="89">
        <v>-99</v>
      </c>
      <c r="AU618" s="89">
        <v>-99</v>
      </c>
      <c r="AV618" s="89">
        <v>-99</v>
      </c>
      <c r="AW618" s="89">
        <v>-99</v>
      </c>
      <c r="AX618" s="89">
        <v>-99</v>
      </c>
      <c r="AY618" s="89">
        <v>-99</v>
      </c>
      <c r="AZ618" s="89">
        <v>-99</v>
      </c>
      <c r="BA618" s="89">
        <v>1</v>
      </c>
      <c r="BB618" s="89">
        <v>0.36064370078740199</v>
      </c>
      <c r="BC618" s="89">
        <v>1.0360405741224601</v>
      </c>
      <c r="BD618" s="89">
        <v>48.354999999999997</v>
      </c>
      <c r="BE618" s="89">
        <v>6.1195285521672797E-3</v>
      </c>
      <c r="BF618" s="89">
        <v>57.8739948818898</v>
      </c>
      <c r="BG618" s="89">
        <v>0.52108005133731095</v>
      </c>
      <c r="BH618" s="89">
        <v>0.56774212694437598</v>
      </c>
      <c r="BI618" s="89">
        <v>0.25086419753086397</v>
      </c>
      <c r="BJ618" s="89">
        <v>0.14242617308036701</v>
      </c>
      <c r="BK618" s="89">
        <v>1</v>
      </c>
      <c r="BL618" s="89">
        <v>0.28047440944881902</v>
      </c>
      <c r="BM618" s="89">
        <v>0.86430337409046398</v>
      </c>
      <c r="BN618" s="89">
        <v>53</v>
      </c>
      <c r="BO618" s="89">
        <v>0.487814746067393</v>
      </c>
      <c r="BP618" s="89">
        <v>60.433079527559102</v>
      </c>
      <c r="BQ618" s="89">
        <v>0.67605906007892802</v>
      </c>
      <c r="BR618" s="89">
        <v>0.721056300517537</v>
      </c>
      <c r="BS618" s="89">
        <v>0.25086419753086397</v>
      </c>
      <c r="BT618" s="89">
        <v>0.180887210203906</v>
      </c>
      <c r="BU618" s="89">
        <v>1</v>
      </c>
      <c r="BV618" s="89">
        <v>0.33307312252964399</v>
      </c>
      <c r="BW618" s="89">
        <v>0.92435605341129501</v>
      </c>
      <c r="BX618" s="89">
        <v>58.215499999999999</v>
      </c>
      <c r="BY618" s="89">
        <v>0.93941023433836701</v>
      </c>
      <c r="BZ618" s="89">
        <v>56.719392885375498</v>
      </c>
      <c r="CA618" s="89">
        <v>0.93188314387483095</v>
      </c>
      <c r="CB618" s="89">
        <v>0.99209750074138103</v>
      </c>
      <c r="CC618" s="89">
        <v>0.24987654320987701</v>
      </c>
      <c r="CD618" s="89">
        <v>0.247901894012414</v>
      </c>
      <c r="CE618" s="89">
        <v>1</v>
      </c>
      <c r="CF618" s="89">
        <v>0.27786600397614297</v>
      </c>
      <c r="CG618" s="89">
        <v>0.85295290658155798</v>
      </c>
      <c r="CH618" s="89">
        <v>51.698700000000002</v>
      </c>
      <c r="CI618" s="89">
        <v>0.27416655795142397</v>
      </c>
      <c r="CJ618" s="89">
        <v>54.0755127236581</v>
      </c>
      <c r="CK618" s="89">
        <v>0.56355973226649103</v>
      </c>
      <c r="CL618" s="89">
        <v>0.61895362182023195</v>
      </c>
      <c r="CM618" s="89">
        <v>0.24839506172839501</v>
      </c>
      <c r="CN618" s="89">
        <v>0.15374502309905</v>
      </c>
      <c r="CO618" s="89">
        <v>95.064999999999998</v>
      </c>
      <c r="CP618" s="89">
        <v>0.57999999999999996</v>
      </c>
      <c r="CQ618" s="89">
        <v>-2.95</v>
      </c>
      <c r="CR618" s="89">
        <v>-0.60829999999999995</v>
      </c>
      <c r="CS618" s="89">
        <v>0.57999999999999996</v>
      </c>
      <c r="CT618" s="89">
        <v>0.27700000000000002</v>
      </c>
      <c r="CU618" s="86" t="s">
        <v>6988</v>
      </c>
      <c r="CV618" s="86">
        <v>0.68020000000000003</v>
      </c>
      <c r="CW618" s="86">
        <v>77</v>
      </c>
      <c r="CX618" s="86">
        <v>2</v>
      </c>
      <c r="CY618" s="86">
        <v>-0.60699999999999998</v>
      </c>
      <c r="CZ618" s="86">
        <v>23</v>
      </c>
      <c r="DA618" s="86">
        <v>4</v>
      </c>
      <c r="DB618" s="86">
        <v>0.42670000000000002</v>
      </c>
      <c r="DC618" s="86">
        <v>69</v>
      </c>
      <c r="DD618" s="86">
        <v>-99</v>
      </c>
      <c r="DE618" s="86">
        <v>-99</v>
      </c>
      <c r="DF618" s="86">
        <v>-99</v>
      </c>
      <c r="DG618" s="86">
        <v>-99</v>
      </c>
      <c r="DH618" s="86">
        <v>-99</v>
      </c>
    </row>
    <row r="619" spans="1:112" x14ac:dyDescent="0.2">
      <c r="A619" s="85">
        <f>IF(ISERROR(SEARCH('School Lookup'!$F$3,Data!J619)),A618,A618+1)</f>
        <v>0</v>
      </c>
      <c r="B619" s="85">
        <f>IF(I619='School Lookup'!$G$13,1,0)</f>
        <v>0</v>
      </c>
      <c r="C619" s="85">
        <f t="shared" si="9"/>
        <v>617</v>
      </c>
      <c r="D619" s="86" t="s">
        <v>6478</v>
      </c>
      <c r="E619" s="86" t="s">
        <v>6491</v>
      </c>
      <c r="F619" s="86" t="s">
        <v>190</v>
      </c>
      <c r="G619" s="86" t="s">
        <v>3032</v>
      </c>
      <c r="H619" s="86" t="s">
        <v>118</v>
      </c>
      <c r="I619" s="86" t="s">
        <v>4121</v>
      </c>
      <c r="J619" s="86" t="s">
        <v>159</v>
      </c>
      <c r="K619" s="86" t="s">
        <v>26</v>
      </c>
      <c r="L619" s="86">
        <v>1</v>
      </c>
      <c r="M619" s="86">
        <v>1</v>
      </c>
      <c r="N619" s="89">
        <v>-7.1499999999999994E-2</v>
      </c>
      <c r="O619" s="89">
        <v>-6.0478181750172999E-2</v>
      </c>
      <c r="P619" s="89">
        <v>60.775500000000001</v>
      </c>
      <c r="Q619" s="89">
        <v>1.16036325211198</v>
      </c>
      <c r="R619" s="89">
        <v>54.1096</v>
      </c>
      <c r="S619" s="89">
        <v>0.54994253518090097</v>
      </c>
      <c r="T619" s="89">
        <v>0.62388747281328605</v>
      </c>
      <c r="U619" s="89">
        <v>0.5</v>
      </c>
      <c r="V619" s="89">
        <v>0.31194373640664302</v>
      </c>
      <c r="W619" s="89">
        <v>1</v>
      </c>
      <c r="X619" s="89">
        <v>4.0500000000000001E-2</v>
      </c>
      <c r="Y619" s="89">
        <v>0.18439006983638401</v>
      </c>
      <c r="Z619" s="89">
        <v>58.4694</v>
      </c>
      <c r="AA619" s="89">
        <v>1.0776372942972801</v>
      </c>
      <c r="AB619" s="89">
        <v>52.739699999999999</v>
      </c>
      <c r="AC619" s="89">
        <v>0.63101368206682995</v>
      </c>
      <c r="AD619" s="89">
        <v>0.73609216164535796</v>
      </c>
      <c r="AE619" s="89">
        <v>0.5</v>
      </c>
      <c r="AF619" s="89">
        <v>0.36804608082267898</v>
      </c>
      <c r="AG619" s="89">
        <v>-99</v>
      </c>
      <c r="AH619" s="89">
        <v>-99</v>
      </c>
      <c r="AI619" s="89">
        <v>-99</v>
      </c>
      <c r="AJ619" s="89">
        <v>-99</v>
      </c>
      <c r="AK619" s="89">
        <v>-99</v>
      </c>
      <c r="AL619" s="89">
        <v>-99</v>
      </c>
      <c r="AM619" s="89">
        <v>-99</v>
      </c>
      <c r="AN619" s="89">
        <v>-99</v>
      </c>
      <c r="AO619" s="89">
        <v>-99</v>
      </c>
      <c r="AP619" s="89">
        <v>-99</v>
      </c>
      <c r="AQ619" s="89">
        <v>-99</v>
      </c>
      <c r="AR619" s="89">
        <v>-99</v>
      </c>
      <c r="AS619" s="89">
        <v>-99</v>
      </c>
      <c r="AT619" s="89">
        <v>-99</v>
      </c>
      <c r="AU619" s="89">
        <v>-99</v>
      </c>
      <c r="AV619" s="89">
        <v>-99</v>
      </c>
      <c r="AW619" s="89">
        <v>-99</v>
      </c>
      <c r="AX619" s="89">
        <v>-99</v>
      </c>
      <c r="AY619" s="89">
        <v>-99</v>
      </c>
      <c r="AZ619" s="89">
        <v>-99</v>
      </c>
      <c r="BA619" s="89">
        <v>-99</v>
      </c>
      <c r="BB619" s="89">
        <v>-99</v>
      </c>
      <c r="BC619" s="89">
        <v>-99</v>
      </c>
      <c r="BD619" s="89">
        <v>-99</v>
      </c>
      <c r="BE619" s="89">
        <v>-99</v>
      </c>
      <c r="BF619" s="89">
        <v>-99</v>
      </c>
      <c r="BG619" s="89">
        <v>-99</v>
      </c>
      <c r="BH619" s="89">
        <v>-99</v>
      </c>
      <c r="BI619" s="89">
        <v>-99</v>
      </c>
      <c r="BJ619" s="89">
        <v>-99</v>
      </c>
      <c r="BK619" s="89">
        <v>-99</v>
      </c>
      <c r="BL619" s="89">
        <v>-99</v>
      </c>
      <c r="BM619" s="89">
        <v>-99</v>
      </c>
      <c r="BN619" s="89">
        <v>-99</v>
      </c>
      <c r="BO619" s="89">
        <v>-99</v>
      </c>
      <c r="BP619" s="89">
        <v>-99</v>
      </c>
      <c r="BQ619" s="89">
        <v>-99</v>
      </c>
      <c r="BR619" s="89">
        <v>-99</v>
      </c>
      <c r="BS619" s="89">
        <v>-99</v>
      </c>
      <c r="BT619" s="89">
        <v>-99</v>
      </c>
      <c r="BU619" s="89">
        <v>-99</v>
      </c>
      <c r="BV619" s="89">
        <v>-99</v>
      </c>
      <c r="BW619" s="89">
        <v>-99</v>
      </c>
      <c r="BX619" s="89">
        <v>-99</v>
      </c>
      <c r="BY619" s="89">
        <v>-99</v>
      </c>
      <c r="BZ619" s="89">
        <v>-99</v>
      </c>
      <c r="CA619" s="89">
        <v>-99</v>
      </c>
      <c r="CB619" s="89">
        <v>-99</v>
      </c>
      <c r="CC619" s="89">
        <v>-99</v>
      </c>
      <c r="CD619" s="89">
        <v>-99</v>
      </c>
      <c r="CE619" s="89">
        <v>-99</v>
      </c>
      <c r="CF619" s="89">
        <v>-99</v>
      </c>
      <c r="CG619" s="89">
        <v>-99</v>
      </c>
      <c r="CH619" s="89">
        <v>-99</v>
      </c>
      <c r="CI619" s="89">
        <v>-99</v>
      </c>
      <c r="CJ619" s="89">
        <v>-99</v>
      </c>
      <c r="CK619" s="89">
        <v>-99</v>
      </c>
      <c r="CL619" s="89">
        <v>-99</v>
      </c>
      <c r="CM619" s="89">
        <v>-99</v>
      </c>
      <c r="CN619" s="89">
        <v>-99</v>
      </c>
      <c r="CO619" s="89">
        <v>-99</v>
      </c>
      <c r="CP619" s="89">
        <v>-99</v>
      </c>
      <c r="CQ619" s="89">
        <v>-99</v>
      </c>
      <c r="CR619" s="89">
        <v>-99</v>
      </c>
      <c r="CS619" s="89">
        <v>-99</v>
      </c>
      <c r="CT619" s="89">
        <v>-99</v>
      </c>
      <c r="CU619" s="86">
        <v>-99</v>
      </c>
      <c r="CV619" s="86">
        <v>0.68</v>
      </c>
      <c r="CW619" s="86">
        <v>77</v>
      </c>
      <c r="CX619" s="86">
        <v>2</v>
      </c>
      <c r="CY619" s="86">
        <v>1.5125999999999999</v>
      </c>
      <c r="CZ619" s="86">
        <v>94</v>
      </c>
      <c r="DA619" s="86">
        <v>2</v>
      </c>
      <c r="DB619" s="86">
        <v>1.119</v>
      </c>
      <c r="DC619" s="86">
        <v>93</v>
      </c>
      <c r="DD619" s="86">
        <v>-99</v>
      </c>
      <c r="DE619" s="86">
        <v>-99</v>
      </c>
      <c r="DF619" s="86">
        <v>-99</v>
      </c>
      <c r="DG619" s="86">
        <v>-99</v>
      </c>
      <c r="DH619" s="86">
        <v>-99</v>
      </c>
    </row>
    <row r="620" spans="1:112" x14ac:dyDescent="0.2">
      <c r="A620" s="85">
        <f>IF(ISERROR(SEARCH('School Lookup'!$F$3,Data!J620)),A619,A619+1)</f>
        <v>0</v>
      </c>
      <c r="B620" s="85">
        <f>IF(I620='School Lookup'!$G$13,1,0)</f>
        <v>0</v>
      </c>
      <c r="C620" s="85">
        <f t="shared" si="9"/>
        <v>618</v>
      </c>
      <c r="D620" s="86" t="s">
        <v>6478</v>
      </c>
      <c r="E620" s="86" t="s">
        <v>6850</v>
      </c>
      <c r="F620" s="86" t="s">
        <v>2017</v>
      </c>
      <c r="G620" s="86" t="s">
        <v>2953</v>
      </c>
      <c r="H620" s="86" t="s">
        <v>1673</v>
      </c>
      <c r="I620" s="86" t="s">
        <v>3904</v>
      </c>
      <c r="J620" s="86" t="s">
        <v>2252</v>
      </c>
      <c r="K620" s="86" t="s">
        <v>6485</v>
      </c>
      <c r="L620" s="86">
        <v>1</v>
      </c>
      <c r="M620" s="86">
        <v>1</v>
      </c>
      <c r="N620" s="89">
        <v>0.277843835616438</v>
      </c>
      <c r="O620" s="89">
        <v>0.69602551698269299</v>
      </c>
      <c r="P620" s="89">
        <v>67.373699999999999</v>
      </c>
      <c r="Q620" s="89">
        <v>1.86024364195409</v>
      </c>
      <c r="R620" s="89">
        <v>55.136989726027402</v>
      </c>
      <c r="S620" s="89">
        <v>1.27813457946839</v>
      </c>
      <c r="T620" s="89">
        <v>1.4501428764773301</v>
      </c>
      <c r="U620" s="89">
        <v>0.36962025316455699</v>
      </c>
      <c r="V620" s="89">
        <v>0.53600217712832798</v>
      </c>
      <c r="W620" s="89">
        <v>1</v>
      </c>
      <c r="X620" s="89">
        <v>0.12399383561643799</v>
      </c>
      <c r="Y620" s="89">
        <v>0.38094778354736802</v>
      </c>
      <c r="Z620" s="89">
        <v>50.4694</v>
      </c>
      <c r="AA620" s="89">
        <v>8.0013619314510398E-2</v>
      </c>
      <c r="AB620" s="89">
        <v>51.0274366438356</v>
      </c>
      <c r="AC620" s="89">
        <v>0.23048070143093899</v>
      </c>
      <c r="AD620" s="89">
        <v>0.26973078520841398</v>
      </c>
      <c r="AE620" s="89">
        <v>0.36962025316455699</v>
      </c>
      <c r="AF620" s="89">
        <v>9.9697961115008601E-2</v>
      </c>
      <c r="AG620" s="89">
        <v>1</v>
      </c>
      <c r="AH620" s="89">
        <v>0.19343495145631101</v>
      </c>
      <c r="AI620" s="89">
        <v>0.473326601697658</v>
      </c>
      <c r="AJ620" s="89">
        <v>-99</v>
      </c>
      <c r="AK620" s="89">
        <v>-99</v>
      </c>
      <c r="AL620" s="89">
        <v>56.310660194174801</v>
      </c>
      <c r="AM620" s="89">
        <v>0.473326601697658</v>
      </c>
      <c r="AN620" s="89">
        <v>0.45404855169615999</v>
      </c>
      <c r="AO620" s="89">
        <v>0.13037974683544301</v>
      </c>
      <c r="AP620" s="89">
        <v>5.9198735221145E-2</v>
      </c>
      <c r="AQ620" s="89">
        <v>1</v>
      </c>
      <c r="AR620" s="89">
        <v>-6.3568932038834999E-2</v>
      </c>
      <c r="AS620" s="89">
        <v>-7.28812475209141E-2</v>
      </c>
      <c r="AT620" s="89">
        <v>-99</v>
      </c>
      <c r="AU620" s="89">
        <v>-99</v>
      </c>
      <c r="AV620" s="89">
        <v>43.689343689320403</v>
      </c>
      <c r="AW620" s="89">
        <v>-7.28812475209141E-2</v>
      </c>
      <c r="AX620" s="89">
        <v>-0.116015971589158</v>
      </c>
      <c r="AY620" s="89">
        <v>0.13037974683544301</v>
      </c>
      <c r="AZ620" s="89">
        <v>-1.5126133004662401E-2</v>
      </c>
      <c r="BA620" s="89">
        <v>-99</v>
      </c>
      <c r="BB620" s="89">
        <v>-99</v>
      </c>
      <c r="BC620" s="89">
        <v>-99</v>
      </c>
      <c r="BD620" s="89">
        <v>-99</v>
      </c>
      <c r="BE620" s="89">
        <v>-99</v>
      </c>
      <c r="BF620" s="89">
        <v>-99</v>
      </c>
      <c r="BG620" s="89">
        <v>-99</v>
      </c>
      <c r="BH620" s="89">
        <v>-99</v>
      </c>
      <c r="BI620" s="89">
        <v>-99</v>
      </c>
      <c r="BJ620" s="89">
        <v>-99</v>
      </c>
      <c r="BK620" s="89">
        <v>-99</v>
      </c>
      <c r="BL620" s="89">
        <v>-99</v>
      </c>
      <c r="BM620" s="89">
        <v>-99</v>
      </c>
      <c r="BN620" s="89">
        <v>-99</v>
      </c>
      <c r="BO620" s="89">
        <v>-99</v>
      </c>
      <c r="BP620" s="89">
        <v>-99</v>
      </c>
      <c r="BQ620" s="89">
        <v>-99</v>
      </c>
      <c r="BR620" s="89">
        <v>-99</v>
      </c>
      <c r="BS620" s="89">
        <v>-99</v>
      </c>
      <c r="BT620" s="89">
        <v>-99</v>
      </c>
      <c r="BU620" s="89">
        <v>-99</v>
      </c>
      <c r="BV620" s="89">
        <v>-99</v>
      </c>
      <c r="BW620" s="89">
        <v>-99</v>
      </c>
      <c r="BX620" s="89">
        <v>-99</v>
      </c>
      <c r="BY620" s="89">
        <v>-99</v>
      </c>
      <c r="BZ620" s="89">
        <v>-99</v>
      </c>
      <c r="CA620" s="89">
        <v>-99</v>
      </c>
      <c r="CB620" s="89">
        <v>-99</v>
      </c>
      <c r="CC620" s="89">
        <v>-99</v>
      </c>
      <c r="CD620" s="89">
        <v>-99</v>
      </c>
      <c r="CE620" s="89">
        <v>-99</v>
      </c>
      <c r="CF620" s="89">
        <v>-99</v>
      </c>
      <c r="CG620" s="89">
        <v>-99</v>
      </c>
      <c r="CH620" s="89">
        <v>-99</v>
      </c>
      <c r="CI620" s="89">
        <v>-99</v>
      </c>
      <c r="CJ620" s="89">
        <v>-99</v>
      </c>
      <c r="CK620" s="89">
        <v>-99</v>
      </c>
      <c r="CL620" s="89">
        <v>-99</v>
      </c>
      <c r="CM620" s="89">
        <v>-99</v>
      </c>
      <c r="CN620" s="89">
        <v>-99</v>
      </c>
      <c r="CO620" s="89">
        <v>-99</v>
      </c>
      <c r="CP620" s="89">
        <v>-99</v>
      </c>
      <c r="CQ620" s="89">
        <v>-99</v>
      </c>
      <c r="CR620" s="89">
        <v>-99</v>
      </c>
      <c r="CS620" s="89">
        <v>-99</v>
      </c>
      <c r="CT620" s="89">
        <v>-99</v>
      </c>
      <c r="CU620" s="86">
        <v>-99</v>
      </c>
      <c r="CV620" s="86">
        <v>0.67979999999999996</v>
      </c>
      <c r="CW620" s="86">
        <v>77</v>
      </c>
      <c r="CX620" s="86">
        <v>2</v>
      </c>
      <c r="CY620" s="86">
        <v>0.2316</v>
      </c>
      <c r="CZ620" s="86">
        <v>63</v>
      </c>
      <c r="DA620" s="86">
        <v>2</v>
      </c>
      <c r="DB620" s="86">
        <v>0.71719999999999995</v>
      </c>
      <c r="DC620" s="86">
        <v>82</v>
      </c>
      <c r="DD620" s="86">
        <v>1</v>
      </c>
      <c r="DE620" s="86">
        <v>-99</v>
      </c>
      <c r="DF620" s="86">
        <v>-99</v>
      </c>
      <c r="DG620" s="86">
        <v>1</v>
      </c>
      <c r="DH620" s="86">
        <v>-99</v>
      </c>
    </row>
    <row r="621" spans="1:112" x14ac:dyDescent="0.2">
      <c r="A621" s="85">
        <f>IF(ISERROR(SEARCH('School Lookup'!$F$3,Data!J621)),A620,A620+1)</f>
        <v>0</v>
      </c>
      <c r="B621" s="85">
        <f>IF(I621='School Lookup'!$G$13,1,0)</f>
        <v>0</v>
      </c>
      <c r="C621" s="85">
        <f t="shared" si="9"/>
        <v>619</v>
      </c>
      <c r="D621" s="86" t="s">
        <v>6478</v>
      </c>
      <c r="E621" s="86" t="s">
        <v>6499</v>
      </c>
      <c r="F621" s="86" t="s">
        <v>2742</v>
      </c>
      <c r="G621" s="86" t="s">
        <v>2813</v>
      </c>
      <c r="H621" s="86" t="s">
        <v>514</v>
      </c>
      <c r="I621" s="86" t="s">
        <v>3618</v>
      </c>
      <c r="J621" s="86" t="s">
        <v>976</v>
      </c>
      <c r="K621" s="86" t="s">
        <v>31</v>
      </c>
      <c r="L621" s="86">
        <v>1</v>
      </c>
      <c r="M621" s="86">
        <v>1</v>
      </c>
      <c r="N621" s="89">
        <v>0.45072528089887598</v>
      </c>
      <c r="O621" s="89">
        <v>1.0704001000282699</v>
      </c>
      <c r="P621" s="89">
        <v>59.2226</v>
      </c>
      <c r="Q621" s="89">
        <v>0.99564495660928898</v>
      </c>
      <c r="R621" s="89">
        <v>51.310883146067397</v>
      </c>
      <c r="S621" s="89">
        <v>1.0330225283187799</v>
      </c>
      <c r="T621" s="89">
        <v>1.17202234720993</v>
      </c>
      <c r="U621" s="89">
        <v>0.38265854532425703</v>
      </c>
      <c r="V621" s="89">
        <v>0.44848436647087297</v>
      </c>
      <c r="W621" s="89">
        <v>1</v>
      </c>
      <c r="X621" s="89">
        <v>0.36620625000000001</v>
      </c>
      <c r="Y621" s="89">
        <v>0.95115417126633495</v>
      </c>
      <c r="Z621" s="89">
        <v>47.264000000000003</v>
      </c>
      <c r="AA621" s="89">
        <v>-0.31970924665920902</v>
      </c>
      <c r="AB621" s="89">
        <v>48.863608522727297</v>
      </c>
      <c r="AC621" s="89">
        <v>0.31572246230356299</v>
      </c>
      <c r="AD621" s="89">
        <v>0.36898219982938402</v>
      </c>
      <c r="AE621" s="89">
        <v>0.37835901110712999</v>
      </c>
      <c r="AF621" s="89">
        <v>0.139607740243579</v>
      </c>
      <c r="AG621" s="89">
        <v>1</v>
      </c>
      <c r="AH621" s="89">
        <v>0.32957650602409599</v>
      </c>
      <c r="AI621" s="89">
        <v>0.76631636108340495</v>
      </c>
      <c r="AJ621" s="89">
        <v>49</v>
      </c>
      <c r="AK621" s="89">
        <v>3.6489573466095701E-2</v>
      </c>
      <c r="AL621" s="89">
        <v>51.204806927710798</v>
      </c>
      <c r="AM621" s="89">
        <v>0.40140296727475</v>
      </c>
      <c r="AN621" s="89">
        <v>0.37848965067215201</v>
      </c>
      <c r="AO621" s="89">
        <v>0.118953780007166</v>
      </c>
      <c r="AP621" s="89">
        <v>4.5022774641044302E-2</v>
      </c>
      <c r="AQ621" s="89">
        <v>1</v>
      </c>
      <c r="AR621" s="89">
        <v>0.24108149253731301</v>
      </c>
      <c r="AS621" s="89">
        <v>0.61191684646392197</v>
      </c>
      <c r="AT621" s="89">
        <v>50.464500000000001</v>
      </c>
      <c r="AU621" s="89">
        <v>0.19326041661809801</v>
      </c>
      <c r="AV621" s="89">
        <v>47.462674925373101</v>
      </c>
      <c r="AW621" s="89">
        <v>0.40258863154100999</v>
      </c>
      <c r="AX621" s="89">
        <v>0.38503180053779101</v>
      </c>
      <c r="AY621" s="89">
        <v>0.12002866356144801</v>
      </c>
      <c r="AZ621" s="89">
        <v>4.6214852447208903E-2</v>
      </c>
      <c r="BA621" s="89">
        <v>-99</v>
      </c>
      <c r="BB621" s="89">
        <v>-99</v>
      </c>
      <c r="BC621" s="89">
        <v>-99</v>
      </c>
      <c r="BD621" s="89">
        <v>-99</v>
      </c>
      <c r="BE621" s="89">
        <v>-99</v>
      </c>
      <c r="BF621" s="89">
        <v>-99</v>
      </c>
      <c r="BG621" s="89">
        <v>-99</v>
      </c>
      <c r="BH621" s="89">
        <v>-99</v>
      </c>
      <c r="BI621" s="89">
        <v>-99</v>
      </c>
      <c r="BJ621" s="89">
        <v>-99</v>
      </c>
      <c r="BK621" s="89">
        <v>-99</v>
      </c>
      <c r="BL621" s="89">
        <v>-99</v>
      </c>
      <c r="BM621" s="89">
        <v>-99</v>
      </c>
      <c r="BN621" s="89">
        <v>-99</v>
      </c>
      <c r="BO621" s="89">
        <v>-99</v>
      </c>
      <c r="BP621" s="89">
        <v>-99</v>
      </c>
      <c r="BQ621" s="89">
        <v>-99</v>
      </c>
      <c r="BR621" s="89">
        <v>-99</v>
      </c>
      <c r="BS621" s="89">
        <v>-99</v>
      </c>
      <c r="BT621" s="89">
        <v>-99</v>
      </c>
      <c r="BU621" s="89">
        <v>-99</v>
      </c>
      <c r="BV621" s="89">
        <v>-99</v>
      </c>
      <c r="BW621" s="89">
        <v>-99</v>
      </c>
      <c r="BX621" s="89">
        <v>-99</v>
      </c>
      <c r="BY621" s="89">
        <v>-99</v>
      </c>
      <c r="BZ621" s="89">
        <v>-99</v>
      </c>
      <c r="CA621" s="89">
        <v>-99</v>
      </c>
      <c r="CB621" s="89">
        <v>-99</v>
      </c>
      <c r="CC621" s="89">
        <v>-99</v>
      </c>
      <c r="CD621" s="89">
        <v>-99</v>
      </c>
      <c r="CE621" s="89">
        <v>-99</v>
      </c>
      <c r="CF621" s="89">
        <v>-99</v>
      </c>
      <c r="CG621" s="89">
        <v>-99</v>
      </c>
      <c r="CH621" s="89">
        <v>-99</v>
      </c>
      <c r="CI621" s="89">
        <v>-99</v>
      </c>
      <c r="CJ621" s="89">
        <v>-99</v>
      </c>
      <c r="CK621" s="89">
        <v>-99</v>
      </c>
      <c r="CL621" s="89">
        <v>-99</v>
      </c>
      <c r="CM621" s="89">
        <v>-99</v>
      </c>
      <c r="CN621" s="89">
        <v>-99</v>
      </c>
      <c r="CO621" s="89">
        <v>-99</v>
      </c>
      <c r="CP621" s="89">
        <v>-99</v>
      </c>
      <c r="CQ621" s="89">
        <v>-99</v>
      </c>
      <c r="CR621" s="89">
        <v>-99</v>
      </c>
      <c r="CS621" s="89">
        <v>-99</v>
      </c>
      <c r="CT621" s="89">
        <v>-99</v>
      </c>
      <c r="CU621" s="86">
        <v>-99</v>
      </c>
      <c r="CV621" s="86">
        <v>0.67930000000000001</v>
      </c>
      <c r="CW621" s="86">
        <v>77</v>
      </c>
      <c r="CX621" s="86">
        <v>2</v>
      </c>
      <c r="CY621" s="86">
        <v>0.5494</v>
      </c>
      <c r="CZ621" s="86">
        <v>75</v>
      </c>
      <c r="DA621" s="86">
        <v>4</v>
      </c>
      <c r="DB621" s="86">
        <v>0.28760000000000002</v>
      </c>
      <c r="DC621" s="86">
        <v>63</v>
      </c>
      <c r="DD621" s="86">
        <v>-99</v>
      </c>
      <c r="DE621" s="86">
        <v>-99</v>
      </c>
      <c r="DF621" s="86">
        <v>-99</v>
      </c>
      <c r="DG621" s="86">
        <v>-99</v>
      </c>
      <c r="DH621" s="86">
        <v>-99</v>
      </c>
    </row>
    <row r="622" spans="1:112" x14ac:dyDescent="0.2">
      <c r="A622" s="85">
        <f>IF(ISERROR(SEARCH('School Lookup'!$F$3,Data!J622)),A621,A621+1)</f>
        <v>0</v>
      </c>
      <c r="B622" s="85">
        <f>IF(I622='School Lookup'!$G$13,1,0)</f>
        <v>0</v>
      </c>
      <c r="C622" s="85">
        <f t="shared" si="9"/>
        <v>620</v>
      </c>
      <c r="D622" s="86" t="s">
        <v>6478</v>
      </c>
      <c r="E622" s="86" t="s">
        <v>6621</v>
      </c>
      <c r="F622" s="86" t="s">
        <v>2757</v>
      </c>
      <c r="G622" s="86" t="s">
        <v>2873</v>
      </c>
      <c r="H622" s="86" t="s">
        <v>411</v>
      </c>
      <c r="I622" s="86" t="s">
        <v>4102</v>
      </c>
      <c r="J622" s="86" t="s">
        <v>968</v>
      </c>
      <c r="K622" s="86" t="s">
        <v>36</v>
      </c>
      <c r="L622" s="86">
        <v>1</v>
      </c>
      <c r="M622" s="86">
        <v>-99</v>
      </c>
      <c r="N622" s="89">
        <v>-99</v>
      </c>
      <c r="O622" s="89">
        <v>-99</v>
      </c>
      <c r="P622" s="89">
        <v>-99</v>
      </c>
      <c r="Q622" s="89">
        <v>-99</v>
      </c>
      <c r="R622" s="89">
        <v>-99</v>
      </c>
      <c r="S622" s="89">
        <v>-99</v>
      </c>
      <c r="T622" s="89">
        <v>-99</v>
      </c>
      <c r="U622" s="89">
        <v>-99</v>
      </c>
      <c r="V622" s="89">
        <v>-99</v>
      </c>
      <c r="W622" s="89">
        <v>-99</v>
      </c>
      <c r="X622" s="89">
        <v>-99</v>
      </c>
      <c r="Y622" s="89">
        <v>-99</v>
      </c>
      <c r="Z622" s="89">
        <v>-99</v>
      </c>
      <c r="AA622" s="89">
        <v>-99</v>
      </c>
      <c r="AB622" s="89">
        <v>-99</v>
      </c>
      <c r="AC622" s="89">
        <v>-99</v>
      </c>
      <c r="AD622" s="89">
        <v>-99</v>
      </c>
      <c r="AE622" s="89">
        <v>-99</v>
      </c>
      <c r="AF622" s="89">
        <v>-99</v>
      </c>
      <c r="AG622" s="89">
        <v>-99</v>
      </c>
      <c r="AH622" s="89">
        <v>-99</v>
      </c>
      <c r="AI622" s="89">
        <v>-99</v>
      </c>
      <c r="AJ622" s="89">
        <v>-99</v>
      </c>
      <c r="AK622" s="89">
        <v>-99</v>
      </c>
      <c r="AL622" s="89">
        <v>-99</v>
      </c>
      <c r="AM622" s="89">
        <v>-99</v>
      </c>
      <c r="AN622" s="89">
        <v>-99</v>
      </c>
      <c r="AO622" s="89">
        <v>-99</v>
      </c>
      <c r="AP622" s="89">
        <v>-99</v>
      </c>
      <c r="AQ622" s="89">
        <v>-99</v>
      </c>
      <c r="AR622" s="89">
        <v>-99</v>
      </c>
      <c r="AS622" s="89">
        <v>-99</v>
      </c>
      <c r="AT622" s="89">
        <v>-99</v>
      </c>
      <c r="AU622" s="89">
        <v>-99</v>
      </c>
      <c r="AV622" s="89">
        <v>-99</v>
      </c>
      <c r="AW622" s="89">
        <v>-99</v>
      </c>
      <c r="AX622" s="89">
        <v>-99</v>
      </c>
      <c r="AY622" s="89">
        <v>-99</v>
      </c>
      <c r="AZ622" s="89">
        <v>-99</v>
      </c>
      <c r="BA622" s="89">
        <v>1</v>
      </c>
      <c r="BB622" s="89">
        <v>2.92294117647059E-2</v>
      </c>
      <c r="BC622" s="89">
        <v>0.29025831570954302</v>
      </c>
      <c r="BD622" s="89">
        <v>61.4</v>
      </c>
      <c r="BE622" s="89">
        <v>1.3105262750475799</v>
      </c>
      <c r="BF622" s="89">
        <v>54.248342483660103</v>
      </c>
      <c r="BG622" s="89">
        <v>0.80039229537855905</v>
      </c>
      <c r="BH622" s="89">
        <v>0.86659577904351504</v>
      </c>
      <c r="BI622" s="89">
        <v>0.24979591836734699</v>
      </c>
      <c r="BJ622" s="89">
        <v>0.21647208847944099</v>
      </c>
      <c r="BK622" s="89">
        <v>1</v>
      </c>
      <c r="BL622" s="89">
        <v>8.2341693811074895E-2</v>
      </c>
      <c r="BM622" s="89">
        <v>0.382153329290915</v>
      </c>
      <c r="BN622" s="89">
        <v>47.7333</v>
      </c>
      <c r="BO622" s="89">
        <v>-0.10353123613090499</v>
      </c>
      <c r="BP622" s="89">
        <v>56.677535830618901</v>
      </c>
      <c r="BQ622" s="89">
        <v>0.13931104658000501</v>
      </c>
      <c r="BR622" s="89">
        <v>0.158011498500647</v>
      </c>
      <c r="BS622" s="89">
        <v>0.25061224489795902</v>
      </c>
      <c r="BT622" s="89">
        <v>3.9599616358937599E-2</v>
      </c>
      <c r="BU622" s="89">
        <v>1</v>
      </c>
      <c r="BV622" s="89">
        <v>0.34869477124183001</v>
      </c>
      <c r="BW622" s="89">
        <v>0.96033907422639397</v>
      </c>
      <c r="BX622" s="89">
        <v>57.646700000000003</v>
      </c>
      <c r="BY622" s="89">
        <v>0.88072593558977197</v>
      </c>
      <c r="BZ622" s="89">
        <v>51.3071660130719</v>
      </c>
      <c r="CA622" s="89">
        <v>0.92053250490808303</v>
      </c>
      <c r="CB622" s="89">
        <v>0.980133353345785</v>
      </c>
      <c r="CC622" s="89">
        <v>0.24979591836734699</v>
      </c>
      <c r="CD622" s="89">
        <v>0.24483331112147799</v>
      </c>
      <c r="CE622" s="89">
        <v>1</v>
      </c>
      <c r="CF622" s="89">
        <v>0.18574705882352899</v>
      </c>
      <c r="CG622" s="89">
        <v>0.63208661437223901</v>
      </c>
      <c r="CH622" s="89">
        <v>56.607799999999997</v>
      </c>
      <c r="CI622" s="89">
        <v>0.83442362465693098</v>
      </c>
      <c r="CJ622" s="89">
        <v>50.980361437908499</v>
      </c>
      <c r="CK622" s="89">
        <v>0.733255119514585</v>
      </c>
      <c r="CL622" s="89">
        <v>0.80257466517890497</v>
      </c>
      <c r="CM622" s="89">
        <v>0.24979591836734699</v>
      </c>
      <c r="CN622" s="89">
        <v>0.20047987554673</v>
      </c>
      <c r="CO622" s="89">
        <v>96.69</v>
      </c>
      <c r="CP622" s="89">
        <v>0.70279999999999998</v>
      </c>
      <c r="CQ622" s="89">
        <v>0</v>
      </c>
      <c r="CR622" s="89">
        <v>-0.18260000000000001</v>
      </c>
      <c r="CS622" s="89">
        <v>0.70279999999999998</v>
      </c>
      <c r="CT622" s="89">
        <v>0.47910000000000003</v>
      </c>
      <c r="CU622" s="86" t="s">
        <v>6988</v>
      </c>
      <c r="CV622" s="86">
        <v>0.67920000000000003</v>
      </c>
      <c r="CW622" s="86">
        <v>77</v>
      </c>
      <c r="CX622" s="86">
        <v>2</v>
      </c>
      <c r="CY622" s="86">
        <v>-0.7409</v>
      </c>
      <c r="CZ622" s="86">
        <v>18</v>
      </c>
      <c r="DA622" s="86">
        <v>4</v>
      </c>
      <c r="DB622" s="86">
        <v>0.72989999999999999</v>
      </c>
      <c r="DC622" s="86">
        <v>82</v>
      </c>
      <c r="DD622" s="86">
        <v>-99</v>
      </c>
      <c r="DE622" s="86">
        <v>-99</v>
      </c>
      <c r="DF622" s="86">
        <v>-99</v>
      </c>
      <c r="DG622" s="86">
        <v>-99</v>
      </c>
      <c r="DH622" s="86">
        <v>-99</v>
      </c>
    </row>
    <row r="623" spans="1:112" x14ac:dyDescent="0.2">
      <c r="A623" s="85">
        <f>IF(ISERROR(SEARCH('School Lookup'!$F$3,Data!J623)),A622,A622+1)</f>
        <v>0</v>
      </c>
      <c r="B623" s="85">
        <f>IF(I623='School Lookup'!$G$13,1,0)</f>
        <v>0</v>
      </c>
      <c r="C623" s="85">
        <f t="shared" si="9"/>
        <v>621</v>
      </c>
      <c r="D623" s="86" t="s">
        <v>6478</v>
      </c>
      <c r="E623" s="86" t="s">
        <v>6546</v>
      </c>
      <c r="F623" s="86" t="s">
        <v>2751</v>
      </c>
      <c r="G623" s="86" t="s">
        <v>3112</v>
      </c>
      <c r="H623" s="86" t="s">
        <v>5926</v>
      </c>
      <c r="I623" s="86" t="s">
        <v>4749</v>
      </c>
      <c r="J623" s="86" t="s">
        <v>774</v>
      </c>
      <c r="K623" s="86" t="s">
        <v>31</v>
      </c>
      <c r="L623" s="86">
        <v>1</v>
      </c>
      <c r="M623" s="86">
        <v>1</v>
      </c>
      <c r="N623" s="89">
        <v>5.61950780312125E-2</v>
      </c>
      <c r="O623" s="89">
        <v>0.21604537181456801</v>
      </c>
      <c r="P623" s="89">
        <v>52.6708</v>
      </c>
      <c r="Q623" s="89">
        <v>0.30068628027823102</v>
      </c>
      <c r="R623" s="89">
        <v>55.822354741896802</v>
      </c>
      <c r="S623" s="89">
        <v>0.25836582604639902</v>
      </c>
      <c r="T623" s="89">
        <v>0.29304503448276498</v>
      </c>
      <c r="U623" s="89">
        <v>0.37488748874887501</v>
      </c>
      <c r="V623" s="89">
        <v>0.109858917067571</v>
      </c>
      <c r="W623" s="89">
        <v>1</v>
      </c>
      <c r="X623" s="89">
        <v>0.222424489795918</v>
      </c>
      <c r="Y623" s="89">
        <v>0.61266913401298395</v>
      </c>
      <c r="Z623" s="89">
        <v>54.582700000000003</v>
      </c>
      <c r="AA623" s="89">
        <v>0.59295430210283695</v>
      </c>
      <c r="AB623" s="89">
        <v>52.941208043217301</v>
      </c>
      <c r="AC623" s="89">
        <v>0.60281171805791001</v>
      </c>
      <c r="AD623" s="89">
        <v>0.70325514849217396</v>
      </c>
      <c r="AE623" s="89">
        <v>0.37488748874887501</v>
      </c>
      <c r="AF623" s="89">
        <v>0.26364155656794802</v>
      </c>
      <c r="AG623" s="89">
        <v>1</v>
      </c>
      <c r="AH623" s="89">
        <v>0.242650902527076</v>
      </c>
      <c r="AI623" s="89">
        <v>0.57924407640215403</v>
      </c>
      <c r="AJ623" s="89">
        <v>63.836100000000002</v>
      </c>
      <c r="AK623" s="89">
        <v>1.48881010804195</v>
      </c>
      <c r="AL623" s="89">
        <v>50.902523465704</v>
      </c>
      <c r="AM623" s="89">
        <v>1.03402709222205</v>
      </c>
      <c r="AN623" s="89">
        <v>1.04308876368734</v>
      </c>
      <c r="AO623" s="89">
        <v>0.124662466246625</v>
      </c>
      <c r="AP623" s="89">
        <v>0.13003401779540599</v>
      </c>
      <c r="AQ623" s="89">
        <v>1</v>
      </c>
      <c r="AR623" s="89">
        <v>0.31242903225806501</v>
      </c>
      <c r="AS623" s="89">
        <v>0.77229298668842195</v>
      </c>
      <c r="AT623" s="89">
        <v>66.534899999999993</v>
      </c>
      <c r="AU623" s="89">
        <v>1.9399308957636201</v>
      </c>
      <c r="AV623" s="89">
        <v>48.387090322580598</v>
      </c>
      <c r="AW623" s="89">
        <v>1.3561119412260201</v>
      </c>
      <c r="AX623" s="89">
        <v>1.3898498784597499</v>
      </c>
      <c r="AY623" s="89">
        <v>0.12556255625562601</v>
      </c>
      <c r="AZ623" s="89">
        <v>0.17451310355097699</v>
      </c>
      <c r="BA623" s="89">
        <v>-99</v>
      </c>
      <c r="BB623" s="89">
        <v>-99</v>
      </c>
      <c r="BC623" s="89">
        <v>-99</v>
      </c>
      <c r="BD623" s="89">
        <v>-99</v>
      </c>
      <c r="BE623" s="89">
        <v>-99</v>
      </c>
      <c r="BF623" s="89">
        <v>-99</v>
      </c>
      <c r="BG623" s="89">
        <v>-99</v>
      </c>
      <c r="BH623" s="89">
        <v>-99</v>
      </c>
      <c r="BI623" s="89">
        <v>-99</v>
      </c>
      <c r="BJ623" s="89">
        <v>-99</v>
      </c>
      <c r="BK623" s="89">
        <v>-99</v>
      </c>
      <c r="BL623" s="89">
        <v>-99</v>
      </c>
      <c r="BM623" s="89">
        <v>-99</v>
      </c>
      <c r="BN623" s="89">
        <v>-99</v>
      </c>
      <c r="BO623" s="89">
        <v>-99</v>
      </c>
      <c r="BP623" s="89">
        <v>-99</v>
      </c>
      <c r="BQ623" s="89">
        <v>-99</v>
      </c>
      <c r="BR623" s="89">
        <v>-99</v>
      </c>
      <c r="BS623" s="89">
        <v>-99</v>
      </c>
      <c r="BT623" s="89">
        <v>-99</v>
      </c>
      <c r="BU623" s="89">
        <v>-99</v>
      </c>
      <c r="BV623" s="89">
        <v>-99</v>
      </c>
      <c r="BW623" s="89">
        <v>-99</v>
      </c>
      <c r="BX623" s="89">
        <v>-99</v>
      </c>
      <c r="BY623" s="89">
        <v>-99</v>
      </c>
      <c r="BZ623" s="89">
        <v>-99</v>
      </c>
      <c r="CA623" s="89">
        <v>-99</v>
      </c>
      <c r="CB623" s="89">
        <v>-99</v>
      </c>
      <c r="CC623" s="89">
        <v>-99</v>
      </c>
      <c r="CD623" s="89">
        <v>-99</v>
      </c>
      <c r="CE623" s="89">
        <v>-99</v>
      </c>
      <c r="CF623" s="89">
        <v>-99</v>
      </c>
      <c r="CG623" s="89">
        <v>-99</v>
      </c>
      <c r="CH623" s="89">
        <v>-99</v>
      </c>
      <c r="CI623" s="89">
        <v>-99</v>
      </c>
      <c r="CJ623" s="89">
        <v>-99</v>
      </c>
      <c r="CK623" s="89">
        <v>-99</v>
      </c>
      <c r="CL623" s="89">
        <v>-99</v>
      </c>
      <c r="CM623" s="89">
        <v>-99</v>
      </c>
      <c r="CN623" s="89">
        <v>-99</v>
      </c>
      <c r="CO623" s="89">
        <v>-99</v>
      </c>
      <c r="CP623" s="89">
        <v>-99</v>
      </c>
      <c r="CQ623" s="89">
        <v>-99</v>
      </c>
      <c r="CR623" s="89">
        <v>-99</v>
      </c>
      <c r="CS623" s="89">
        <v>-99</v>
      </c>
      <c r="CT623" s="89">
        <v>-99</v>
      </c>
      <c r="CU623" s="86">
        <v>-99</v>
      </c>
      <c r="CV623" s="86">
        <v>0.67800000000000005</v>
      </c>
      <c r="CW623" s="86">
        <v>77</v>
      </c>
      <c r="CX623" s="86">
        <v>2</v>
      </c>
      <c r="CY623" s="86">
        <v>-0.1356</v>
      </c>
      <c r="CZ623" s="86">
        <v>45</v>
      </c>
      <c r="DA623" s="86">
        <v>4</v>
      </c>
      <c r="DB623" s="86">
        <v>0.76419999999999999</v>
      </c>
      <c r="DC623" s="86">
        <v>84</v>
      </c>
      <c r="DD623" s="86">
        <v>-99</v>
      </c>
      <c r="DE623" s="86">
        <v>-99</v>
      </c>
      <c r="DF623" s="86">
        <v>-99</v>
      </c>
      <c r="DG623" s="86">
        <v>-99</v>
      </c>
      <c r="DH623" s="86">
        <v>-99</v>
      </c>
    </row>
    <row r="624" spans="1:112" x14ac:dyDescent="0.2">
      <c r="A624" s="85">
        <f>IF(ISERROR(SEARCH('School Lookup'!$F$3,Data!J624)),A623,A623+1)</f>
        <v>0</v>
      </c>
      <c r="B624" s="85">
        <f>IF(I624='School Lookup'!$G$13,1,0)</f>
        <v>0</v>
      </c>
      <c r="C624" s="85">
        <f t="shared" si="9"/>
        <v>622</v>
      </c>
      <c r="D624" s="86" t="s">
        <v>6478</v>
      </c>
      <c r="E624" s="86" t="s">
        <v>6499</v>
      </c>
      <c r="F624" s="86" t="s">
        <v>2742</v>
      </c>
      <c r="G624" s="86" t="s">
        <v>2922</v>
      </c>
      <c r="H624" s="86" t="s">
        <v>2646</v>
      </c>
      <c r="I624" s="86" t="s">
        <v>3812</v>
      </c>
      <c r="J624" s="86" t="s">
        <v>2646</v>
      </c>
      <c r="K624" s="86" t="s">
        <v>1151</v>
      </c>
      <c r="L624" s="86">
        <v>1</v>
      </c>
      <c r="M624" s="86">
        <v>1</v>
      </c>
      <c r="N624" s="89">
        <v>0.40211168421052601</v>
      </c>
      <c r="O624" s="89">
        <v>0.96512740890278004</v>
      </c>
      <c r="P624" s="89">
        <v>53.898200000000003</v>
      </c>
      <c r="Q624" s="89">
        <v>0.43087833121518598</v>
      </c>
      <c r="R624" s="89">
        <v>46.315831368421101</v>
      </c>
      <c r="S624" s="89">
        <v>0.69800287005898298</v>
      </c>
      <c r="T624" s="89">
        <v>0.79188663281649996</v>
      </c>
      <c r="U624" s="89">
        <v>0.37504934859849998</v>
      </c>
      <c r="V624" s="89">
        <v>0.29699656580168798</v>
      </c>
      <c r="W624" s="89">
        <v>1</v>
      </c>
      <c r="X624" s="89">
        <v>0.36666852046170001</v>
      </c>
      <c r="Y624" s="89">
        <v>0.95224242915264501</v>
      </c>
      <c r="Z624" s="89">
        <v>51.8446</v>
      </c>
      <c r="AA624" s="89">
        <v>0.25150512904404798</v>
      </c>
      <c r="AB624" s="89">
        <v>48.268594438614898</v>
      </c>
      <c r="AC624" s="89">
        <v>0.60187377909834705</v>
      </c>
      <c r="AD624" s="89">
        <v>0.70216305739020901</v>
      </c>
      <c r="AE624" s="89">
        <v>0.37623371496249502</v>
      </c>
      <c r="AF624" s="89">
        <v>0.264177415591342</v>
      </c>
      <c r="AG624" s="89">
        <v>1</v>
      </c>
      <c r="AH624" s="89">
        <v>0.46250621118012403</v>
      </c>
      <c r="AI624" s="89">
        <v>1.0523939106789699</v>
      </c>
      <c r="AJ624" s="89">
        <v>56.121600000000001</v>
      </c>
      <c r="AK624" s="89">
        <v>0.73363005641211199</v>
      </c>
      <c r="AL624" s="89">
        <v>53.416156521739097</v>
      </c>
      <c r="AM624" s="89">
        <v>0.89301198354554101</v>
      </c>
      <c r="AN624" s="89">
        <v>0.89494626887502704</v>
      </c>
      <c r="AO624" s="89">
        <v>0.12712198973549199</v>
      </c>
      <c r="AP624" s="89">
        <v>0.11376735040574799</v>
      </c>
      <c r="AQ624" s="89">
        <v>1</v>
      </c>
      <c r="AR624" s="89">
        <v>0.53557305194805205</v>
      </c>
      <c r="AS624" s="89">
        <v>1.27387968094764</v>
      </c>
      <c r="AT624" s="89">
        <v>38</v>
      </c>
      <c r="AU624" s="89">
        <v>-1.1614895701469701</v>
      </c>
      <c r="AV624" s="89">
        <v>43.8312016233766</v>
      </c>
      <c r="AW624" s="89">
        <v>5.6195055400336598E-2</v>
      </c>
      <c r="AX624" s="89">
        <v>2.0003988583025299E-2</v>
      </c>
      <c r="AY624" s="89">
        <v>0.12159494670351401</v>
      </c>
      <c r="AZ624" s="89">
        <v>2.4323839256106599E-3</v>
      </c>
      <c r="BA624" s="89">
        <v>-99</v>
      </c>
      <c r="BB624" s="89">
        <v>-99</v>
      </c>
      <c r="BC624" s="89">
        <v>-99</v>
      </c>
      <c r="BD624" s="89">
        <v>-99</v>
      </c>
      <c r="BE624" s="89">
        <v>-99</v>
      </c>
      <c r="BF624" s="89">
        <v>-99</v>
      </c>
      <c r="BG624" s="89">
        <v>-99</v>
      </c>
      <c r="BH624" s="89">
        <v>-99</v>
      </c>
      <c r="BI624" s="89">
        <v>-99</v>
      </c>
      <c r="BJ624" s="89">
        <v>-99</v>
      </c>
      <c r="BK624" s="89">
        <v>-99</v>
      </c>
      <c r="BL624" s="89">
        <v>-99</v>
      </c>
      <c r="BM624" s="89">
        <v>-99</v>
      </c>
      <c r="BN624" s="89">
        <v>-99</v>
      </c>
      <c r="BO624" s="89">
        <v>-99</v>
      </c>
      <c r="BP624" s="89">
        <v>-99</v>
      </c>
      <c r="BQ624" s="89">
        <v>-99</v>
      </c>
      <c r="BR624" s="89">
        <v>-99</v>
      </c>
      <c r="BS624" s="89">
        <v>-99</v>
      </c>
      <c r="BT624" s="89">
        <v>-99</v>
      </c>
      <c r="BU624" s="89">
        <v>-99</v>
      </c>
      <c r="BV624" s="89">
        <v>-99</v>
      </c>
      <c r="BW624" s="89">
        <v>-99</v>
      </c>
      <c r="BX624" s="89">
        <v>-99</v>
      </c>
      <c r="BY624" s="89">
        <v>-99</v>
      </c>
      <c r="BZ624" s="89">
        <v>-99</v>
      </c>
      <c r="CA624" s="89">
        <v>-99</v>
      </c>
      <c r="CB624" s="89">
        <v>-99</v>
      </c>
      <c r="CC624" s="89">
        <v>-99</v>
      </c>
      <c r="CD624" s="89">
        <v>-99</v>
      </c>
      <c r="CE624" s="89">
        <v>-99</v>
      </c>
      <c r="CF624" s="89">
        <v>-99</v>
      </c>
      <c r="CG624" s="89">
        <v>-99</v>
      </c>
      <c r="CH624" s="89">
        <v>-99</v>
      </c>
      <c r="CI624" s="89">
        <v>-99</v>
      </c>
      <c r="CJ624" s="89">
        <v>-99</v>
      </c>
      <c r="CK624" s="89">
        <v>-99</v>
      </c>
      <c r="CL624" s="89">
        <v>-99</v>
      </c>
      <c r="CM624" s="89">
        <v>-99</v>
      </c>
      <c r="CN624" s="89">
        <v>-99</v>
      </c>
      <c r="CO624" s="89">
        <v>-99</v>
      </c>
      <c r="CP624" s="89">
        <v>-99</v>
      </c>
      <c r="CQ624" s="89">
        <v>-99</v>
      </c>
      <c r="CR624" s="89">
        <v>-99</v>
      </c>
      <c r="CS624" s="89">
        <v>-99</v>
      </c>
      <c r="CT624" s="89">
        <v>-99</v>
      </c>
      <c r="CU624" s="86">
        <v>-99</v>
      </c>
      <c r="CV624" s="86">
        <v>0.6774</v>
      </c>
      <c r="CW624" s="86">
        <v>77</v>
      </c>
      <c r="CX624" s="86">
        <v>2</v>
      </c>
      <c r="CY624" s="86">
        <v>-0.50629999999999997</v>
      </c>
      <c r="CZ624" s="86">
        <v>27</v>
      </c>
      <c r="DA624" s="86">
        <v>4</v>
      </c>
      <c r="DB624" s="86">
        <v>0.20830000000000001</v>
      </c>
      <c r="DC624" s="86">
        <v>58</v>
      </c>
      <c r="DD624" s="86">
        <v>-99</v>
      </c>
      <c r="DE624" s="86">
        <v>-99</v>
      </c>
      <c r="DF624" s="86">
        <v>-99</v>
      </c>
      <c r="DG624" s="86">
        <v>-99</v>
      </c>
      <c r="DH624" s="86">
        <v>-99</v>
      </c>
    </row>
    <row r="625" spans="1:112" x14ac:dyDescent="0.2">
      <c r="A625" s="85">
        <f>IF(ISERROR(SEARCH('School Lookup'!$F$3,Data!J625)),A624,A624+1)</f>
        <v>0</v>
      </c>
      <c r="B625" s="85">
        <f>IF(I625='School Lookup'!$G$13,1,0)</f>
        <v>0</v>
      </c>
      <c r="C625" s="85">
        <f t="shared" si="9"/>
        <v>623</v>
      </c>
      <c r="D625" s="86" t="s">
        <v>6478</v>
      </c>
      <c r="E625" s="86" t="s">
        <v>6790</v>
      </c>
      <c r="F625" s="86" t="s">
        <v>2774</v>
      </c>
      <c r="G625" s="86" t="s">
        <v>2807</v>
      </c>
      <c r="H625" s="86" t="s">
        <v>2161</v>
      </c>
      <c r="I625" s="86" t="s">
        <v>4144</v>
      </c>
      <c r="J625" s="86" t="s">
        <v>2298</v>
      </c>
      <c r="K625" s="86" t="s">
        <v>36</v>
      </c>
      <c r="L625" s="86">
        <v>1</v>
      </c>
      <c r="M625" s="86">
        <v>-99</v>
      </c>
      <c r="N625" s="89">
        <v>-99</v>
      </c>
      <c r="O625" s="89">
        <v>-99</v>
      </c>
      <c r="P625" s="89">
        <v>-99</v>
      </c>
      <c r="Q625" s="89">
        <v>-99</v>
      </c>
      <c r="R625" s="89">
        <v>-99</v>
      </c>
      <c r="S625" s="89">
        <v>-99</v>
      </c>
      <c r="T625" s="89">
        <v>-99</v>
      </c>
      <c r="U625" s="89">
        <v>-99</v>
      </c>
      <c r="V625" s="89">
        <v>-99</v>
      </c>
      <c r="W625" s="89">
        <v>-99</v>
      </c>
      <c r="X625" s="89">
        <v>-99</v>
      </c>
      <c r="Y625" s="89">
        <v>-99</v>
      </c>
      <c r="Z625" s="89">
        <v>-99</v>
      </c>
      <c r="AA625" s="89">
        <v>-99</v>
      </c>
      <c r="AB625" s="89">
        <v>-99</v>
      </c>
      <c r="AC625" s="89">
        <v>-99</v>
      </c>
      <c r="AD625" s="89">
        <v>-99</v>
      </c>
      <c r="AE625" s="89">
        <v>-99</v>
      </c>
      <c r="AF625" s="89">
        <v>-99</v>
      </c>
      <c r="AG625" s="89">
        <v>-99</v>
      </c>
      <c r="AH625" s="89">
        <v>-99</v>
      </c>
      <c r="AI625" s="89">
        <v>-99</v>
      </c>
      <c r="AJ625" s="89">
        <v>-99</v>
      </c>
      <c r="AK625" s="89">
        <v>-99</v>
      </c>
      <c r="AL625" s="89">
        <v>-99</v>
      </c>
      <c r="AM625" s="89">
        <v>-99</v>
      </c>
      <c r="AN625" s="89">
        <v>-99</v>
      </c>
      <c r="AO625" s="89">
        <v>-99</v>
      </c>
      <c r="AP625" s="89">
        <v>-99</v>
      </c>
      <c r="AQ625" s="89">
        <v>-99</v>
      </c>
      <c r="AR625" s="89">
        <v>-99</v>
      </c>
      <c r="AS625" s="89">
        <v>-99</v>
      </c>
      <c r="AT625" s="89">
        <v>-99</v>
      </c>
      <c r="AU625" s="89">
        <v>-99</v>
      </c>
      <c r="AV625" s="89">
        <v>-99</v>
      </c>
      <c r="AW625" s="89">
        <v>-99</v>
      </c>
      <c r="AX625" s="89">
        <v>-99</v>
      </c>
      <c r="AY625" s="89">
        <v>-99</v>
      </c>
      <c r="AZ625" s="89">
        <v>-99</v>
      </c>
      <c r="BA625" s="89">
        <v>1</v>
      </c>
      <c r="BB625" s="89">
        <v>0.38050342146189697</v>
      </c>
      <c r="BC625" s="89">
        <v>1.0807309445339199</v>
      </c>
      <c r="BD625" s="89">
        <v>49.534599999999998</v>
      </c>
      <c r="BE625" s="89">
        <v>0.12407109606201699</v>
      </c>
      <c r="BF625" s="89">
        <v>52.877124105754298</v>
      </c>
      <c r="BG625" s="89">
        <v>0.60240102029796605</v>
      </c>
      <c r="BH625" s="89">
        <v>0.65475252152823604</v>
      </c>
      <c r="BI625" s="89">
        <v>0.25127002735443499</v>
      </c>
      <c r="BJ625" s="89">
        <v>0.164519683994785</v>
      </c>
      <c r="BK625" s="89">
        <v>1</v>
      </c>
      <c r="BL625" s="89">
        <v>0.40379766718506999</v>
      </c>
      <c r="BM625" s="89">
        <v>1.16440683782673</v>
      </c>
      <c r="BN625" s="89">
        <v>57.280799999999999</v>
      </c>
      <c r="BO625" s="89">
        <v>0.96846370662988401</v>
      </c>
      <c r="BP625" s="89">
        <v>54.587847589424598</v>
      </c>
      <c r="BQ625" s="89">
        <v>1.0664352722283099</v>
      </c>
      <c r="BR625" s="89">
        <v>1.1305581366751301</v>
      </c>
      <c r="BS625" s="89">
        <v>0.25127002735443499</v>
      </c>
      <c r="BT625" s="89">
        <v>0.28407537392813997</v>
      </c>
      <c r="BU625" s="89">
        <v>1</v>
      </c>
      <c r="BV625" s="89">
        <v>0.176931055900621</v>
      </c>
      <c r="BW625" s="89">
        <v>0.56469726597216596</v>
      </c>
      <c r="BX625" s="89">
        <v>50.945900000000002</v>
      </c>
      <c r="BY625" s="89">
        <v>0.189390230500837</v>
      </c>
      <c r="BZ625" s="89">
        <v>51.863370031055901</v>
      </c>
      <c r="CA625" s="89">
        <v>0.377043748236502</v>
      </c>
      <c r="CB625" s="89">
        <v>0.40726872328247199</v>
      </c>
      <c r="CC625" s="89">
        <v>0.25166080500195398</v>
      </c>
      <c r="CD625" s="89">
        <v>0.102493574753385</v>
      </c>
      <c r="CE625" s="89">
        <v>1</v>
      </c>
      <c r="CF625" s="89">
        <v>0.304135294117647</v>
      </c>
      <c r="CG625" s="89">
        <v>0.91593670109757896</v>
      </c>
      <c r="CH625" s="89">
        <v>51.2986</v>
      </c>
      <c r="CI625" s="89">
        <v>0.22850465406091999</v>
      </c>
      <c r="CJ625" s="89">
        <v>51.351317647058799</v>
      </c>
      <c r="CK625" s="89">
        <v>0.57222067757924899</v>
      </c>
      <c r="CL625" s="89">
        <v>0.62832530740692405</v>
      </c>
      <c r="CM625" s="89">
        <v>0.24579914028917499</v>
      </c>
      <c r="CN625" s="89">
        <v>0.154441820382554</v>
      </c>
      <c r="CO625" s="89">
        <v>96.11</v>
      </c>
      <c r="CP625" s="89">
        <v>0.65900000000000003</v>
      </c>
      <c r="CQ625" s="89">
        <v>0.8</v>
      </c>
      <c r="CR625" s="89">
        <v>-6.7100000000000007E-2</v>
      </c>
      <c r="CS625" s="89">
        <v>0.65900000000000003</v>
      </c>
      <c r="CT625" s="89">
        <v>0.40699999999999997</v>
      </c>
      <c r="CU625" s="86" t="s">
        <v>6988</v>
      </c>
      <c r="CV625" s="86">
        <v>0.67569999999999997</v>
      </c>
      <c r="CW625" s="86">
        <v>77</v>
      </c>
      <c r="CX625" s="86">
        <v>2</v>
      </c>
      <c r="CY625" s="86">
        <v>-0.86260000000000003</v>
      </c>
      <c r="CZ625" s="86">
        <v>15</v>
      </c>
      <c r="DA625" s="86">
        <v>4</v>
      </c>
      <c r="DB625" s="86">
        <v>0.37830000000000003</v>
      </c>
      <c r="DC625" s="86">
        <v>67</v>
      </c>
      <c r="DD625" s="86">
        <v>-99</v>
      </c>
      <c r="DE625" s="86">
        <v>-99</v>
      </c>
      <c r="DF625" s="86">
        <v>-99</v>
      </c>
      <c r="DG625" s="86">
        <v>-99</v>
      </c>
      <c r="DH625" s="86">
        <v>-99</v>
      </c>
    </row>
    <row r="626" spans="1:112" x14ac:dyDescent="0.2">
      <c r="A626" s="85">
        <f>IF(ISERROR(SEARCH('School Lookup'!$F$3,Data!J626)),A625,A625+1)</f>
        <v>0</v>
      </c>
      <c r="B626" s="85">
        <f>IF(I626='School Lookup'!$G$13,1,0)</f>
        <v>0</v>
      </c>
      <c r="C626" s="85">
        <f t="shared" si="9"/>
        <v>624</v>
      </c>
      <c r="D626" s="86" t="s">
        <v>6478</v>
      </c>
      <c r="E626" s="86" t="s">
        <v>6481</v>
      </c>
      <c r="F626" s="86" t="s">
        <v>38</v>
      </c>
      <c r="G626" s="86" t="s">
        <v>3187</v>
      </c>
      <c r="H626" s="86" t="s">
        <v>20</v>
      </c>
      <c r="I626" s="86" t="s">
        <v>4871</v>
      </c>
      <c r="J626" s="86" t="s">
        <v>61</v>
      </c>
      <c r="K626" s="86" t="s">
        <v>26</v>
      </c>
      <c r="L626" s="86">
        <v>1</v>
      </c>
      <c r="M626" s="86">
        <v>1</v>
      </c>
      <c r="N626" s="89">
        <v>0.20360045871559601</v>
      </c>
      <c r="O626" s="89">
        <v>0.53525156448744404</v>
      </c>
      <c r="P626" s="89">
        <v>68.887100000000004</v>
      </c>
      <c r="Q626" s="89">
        <v>2.0207721166876702</v>
      </c>
      <c r="R626" s="89">
        <v>60.550442201834898</v>
      </c>
      <c r="S626" s="89">
        <v>1.27801184058756</v>
      </c>
      <c r="T626" s="89">
        <v>1.45000360873288</v>
      </c>
      <c r="U626" s="89">
        <v>0.50114942528735595</v>
      </c>
      <c r="V626" s="89">
        <v>0.72666847518107502</v>
      </c>
      <c r="W626" s="89">
        <v>1</v>
      </c>
      <c r="X626" s="89">
        <v>-6.3866359447004696E-3</v>
      </c>
      <c r="Y626" s="89">
        <v>7.4011502402656096E-2</v>
      </c>
      <c r="Z626" s="89">
        <v>47.8033</v>
      </c>
      <c r="AA626" s="89">
        <v>-0.25245694066943303</v>
      </c>
      <c r="AB626" s="89">
        <v>53.917010138248799</v>
      </c>
      <c r="AC626" s="89">
        <v>-8.9222719133388598E-2</v>
      </c>
      <c r="AD626" s="89">
        <v>-0.102516531427712</v>
      </c>
      <c r="AE626" s="89">
        <v>0.49885057471264399</v>
      </c>
      <c r="AF626" s="89">
        <v>-5.1140430620260899E-2</v>
      </c>
      <c r="AG626" s="89">
        <v>-99</v>
      </c>
      <c r="AH626" s="89">
        <v>-99</v>
      </c>
      <c r="AI626" s="89">
        <v>-99</v>
      </c>
      <c r="AJ626" s="89">
        <v>-99</v>
      </c>
      <c r="AK626" s="89">
        <v>-99</v>
      </c>
      <c r="AL626" s="89">
        <v>-99</v>
      </c>
      <c r="AM626" s="89">
        <v>-99</v>
      </c>
      <c r="AN626" s="89">
        <v>-99</v>
      </c>
      <c r="AO626" s="89">
        <v>-99</v>
      </c>
      <c r="AP626" s="89">
        <v>-99</v>
      </c>
      <c r="AQ626" s="89">
        <v>-99</v>
      </c>
      <c r="AR626" s="89">
        <v>-99</v>
      </c>
      <c r="AS626" s="89">
        <v>-99</v>
      </c>
      <c r="AT626" s="89">
        <v>-99</v>
      </c>
      <c r="AU626" s="89">
        <v>-99</v>
      </c>
      <c r="AV626" s="89">
        <v>-99</v>
      </c>
      <c r="AW626" s="89">
        <v>-99</v>
      </c>
      <c r="AX626" s="89">
        <v>-99</v>
      </c>
      <c r="AY626" s="89">
        <v>-99</v>
      </c>
      <c r="AZ626" s="89">
        <v>-99</v>
      </c>
      <c r="BA626" s="89">
        <v>-99</v>
      </c>
      <c r="BB626" s="89">
        <v>-99</v>
      </c>
      <c r="BC626" s="89">
        <v>-99</v>
      </c>
      <c r="BD626" s="89">
        <v>-99</v>
      </c>
      <c r="BE626" s="89">
        <v>-99</v>
      </c>
      <c r="BF626" s="89">
        <v>-99</v>
      </c>
      <c r="BG626" s="89">
        <v>-99</v>
      </c>
      <c r="BH626" s="89">
        <v>-99</v>
      </c>
      <c r="BI626" s="89">
        <v>-99</v>
      </c>
      <c r="BJ626" s="89">
        <v>-99</v>
      </c>
      <c r="BK626" s="89">
        <v>-99</v>
      </c>
      <c r="BL626" s="89">
        <v>-99</v>
      </c>
      <c r="BM626" s="89">
        <v>-99</v>
      </c>
      <c r="BN626" s="89">
        <v>-99</v>
      </c>
      <c r="BO626" s="89">
        <v>-99</v>
      </c>
      <c r="BP626" s="89">
        <v>-99</v>
      </c>
      <c r="BQ626" s="89">
        <v>-99</v>
      </c>
      <c r="BR626" s="89">
        <v>-99</v>
      </c>
      <c r="BS626" s="89">
        <v>-99</v>
      </c>
      <c r="BT626" s="89">
        <v>-99</v>
      </c>
      <c r="BU626" s="89">
        <v>-99</v>
      </c>
      <c r="BV626" s="89">
        <v>-99</v>
      </c>
      <c r="BW626" s="89">
        <v>-99</v>
      </c>
      <c r="BX626" s="89">
        <v>-99</v>
      </c>
      <c r="BY626" s="89">
        <v>-99</v>
      </c>
      <c r="BZ626" s="89">
        <v>-99</v>
      </c>
      <c r="CA626" s="89">
        <v>-99</v>
      </c>
      <c r="CB626" s="89">
        <v>-99</v>
      </c>
      <c r="CC626" s="89">
        <v>-99</v>
      </c>
      <c r="CD626" s="89">
        <v>-99</v>
      </c>
      <c r="CE626" s="89">
        <v>-99</v>
      </c>
      <c r="CF626" s="89">
        <v>-99</v>
      </c>
      <c r="CG626" s="89">
        <v>-99</v>
      </c>
      <c r="CH626" s="89">
        <v>-99</v>
      </c>
      <c r="CI626" s="89">
        <v>-99</v>
      </c>
      <c r="CJ626" s="89">
        <v>-99</v>
      </c>
      <c r="CK626" s="89">
        <v>-99</v>
      </c>
      <c r="CL626" s="89">
        <v>-99</v>
      </c>
      <c r="CM626" s="89">
        <v>-99</v>
      </c>
      <c r="CN626" s="89">
        <v>-99</v>
      </c>
      <c r="CO626" s="89">
        <v>-99</v>
      </c>
      <c r="CP626" s="89">
        <v>-99</v>
      </c>
      <c r="CQ626" s="89">
        <v>-99</v>
      </c>
      <c r="CR626" s="89">
        <v>-99</v>
      </c>
      <c r="CS626" s="89">
        <v>-99</v>
      </c>
      <c r="CT626" s="89">
        <v>-99</v>
      </c>
      <c r="CU626" s="86">
        <v>-99</v>
      </c>
      <c r="CV626" s="86">
        <v>0.67549999999999999</v>
      </c>
      <c r="CW626" s="86">
        <v>77</v>
      </c>
      <c r="CX626" s="86">
        <v>2</v>
      </c>
      <c r="CY626" s="86">
        <v>1.0736000000000001</v>
      </c>
      <c r="CZ626" s="86">
        <v>88</v>
      </c>
      <c r="DA626" s="86">
        <v>2</v>
      </c>
      <c r="DB626" s="86">
        <v>0.88680000000000003</v>
      </c>
      <c r="DC626" s="86">
        <v>88</v>
      </c>
      <c r="DD626" s="86">
        <v>-99</v>
      </c>
      <c r="DE626" s="86">
        <v>-99</v>
      </c>
      <c r="DF626" s="86">
        <v>-99</v>
      </c>
      <c r="DG626" s="86">
        <v>-99</v>
      </c>
      <c r="DH626" s="86">
        <v>-99</v>
      </c>
    </row>
    <row r="627" spans="1:112" x14ac:dyDescent="0.2">
      <c r="A627" s="85">
        <f>IF(ISERROR(SEARCH('School Lookup'!$F$3,Data!J627)),A626,A626+1)</f>
        <v>0</v>
      </c>
      <c r="B627" s="85">
        <f>IF(I627='School Lookup'!$G$13,1,0)</f>
        <v>0</v>
      </c>
      <c r="C627" s="85">
        <f t="shared" si="9"/>
        <v>625</v>
      </c>
      <c r="D627" s="86" t="s">
        <v>6478</v>
      </c>
      <c r="E627" s="86" t="s">
        <v>6539</v>
      </c>
      <c r="F627" s="86" t="s">
        <v>2750</v>
      </c>
      <c r="G627" s="86" t="s">
        <v>2827</v>
      </c>
      <c r="H627" s="86" t="s">
        <v>266</v>
      </c>
      <c r="I627" s="86" t="s">
        <v>3729</v>
      </c>
      <c r="J627" s="86" t="s">
        <v>681</v>
      </c>
      <c r="K627" s="86" t="s">
        <v>26</v>
      </c>
      <c r="L627" s="86">
        <v>1</v>
      </c>
      <c r="M627" s="86">
        <v>1</v>
      </c>
      <c r="N627" s="89">
        <v>0.43462700729927001</v>
      </c>
      <c r="O627" s="89">
        <v>1.0355393059346101</v>
      </c>
      <c r="P627" s="89">
        <v>38.808500000000002</v>
      </c>
      <c r="Q627" s="89">
        <v>-1.16970745257442</v>
      </c>
      <c r="R627" s="89">
        <v>51.824855474452598</v>
      </c>
      <c r="S627" s="89">
        <v>-6.7084073319907594E-2</v>
      </c>
      <c r="T627" s="89">
        <v>-7.6232191329887997E-2</v>
      </c>
      <c r="U627" s="89">
        <v>0.50183150183150205</v>
      </c>
      <c r="V627" s="89">
        <v>-3.82557150629841E-2</v>
      </c>
      <c r="W627" s="89">
        <v>1</v>
      </c>
      <c r="X627" s="89">
        <v>0.57494999999999996</v>
      </c>
      <c r="Y627" s="89">
        <v>1.4425700218920701</v>
      </c>
      <c r="Z627" s="89">
        <v>57.956499999999998</v>
      </c>
      <c r="AA627" s="89">
        <v>1.0136771464349399</v>
      </c>
      <c r="AB627" s="89">
        <v>50.735250000000001</v>
      </c>
      <c r="AC627" s="89">
        <v>1.2281235841635101</v>
      </c>
      <c r="AD627" s="89">
        <v>1.4313382694286301</v>
      </c>
      <c r="AE627" s="89">
        <v>0.49816849816849801</v>
      </c>
      <c r="AF627" s="89">
        <v>0.71304763605235799</v>
      </c>
      <c r="AG627" s="89">
        <v>-99</v>
      </c>
      <c r="AH627" s="89">
        <v>-99</v>
      </c>
      <c r="AI627" s="89">
        <v>-99</v>
      </c>
      <c r="AJ627" s="89">
        <v>-99</v>
      </c>
      <c r="AK627" s="89">
        <v>-99</v>
      </c>
      <c r="AL627" s="89">
        <v>-99</v>
      </c>
      <c r="AM627" s="89">
        <v>-99</v>
      </c>
      <c r="AN627" s="89">
        <v>-99</v>
      </c>
      <c r="AO627" s="89">
        <v>-99</v>
      </c>
      <c r="AP627" s="89">
        <v>-99</v>
      </c>
      <c r="AQ627" s="89">
        <v>-99</v>
      </c>
      <c r="AR627" s="89">
        <v>-99</v>
      </c>
      <c r="AS627" s="89">
        <v>-99</v>
      </c>
      <c r="AT627" s="89">
        <v>-99</v>
      </c>
      <c r="AU627" s="89">
        <v>-99</v>
      </c>
      <c r="AV627" s="89">
        <v>-99</v>
      </c>
      <c r="AW627" s="89">
        <v>-99</v>
      </c>
      <c r="AX627" s="89">
        <v>-99</v>
      </c>
      <c r="AY627" s="89">
        <v>-99</v>
      </c>
      <c r="AZ627" s="89">
        <v>-99</v>
      </c>
      <c r="BA627" s="89">
        <v>-99</v>
      </c>
      <c r="BB627" s="89">
        <v>-99</v>
      </c>
      <c r="BC627" s="89">
        <v>-99</v>
      </c>
      <c r="BD627" s="89">
        <v>-99</v>
      </c>
      <c r="BE627" s="89">
        <v>-99</v>
      </c>
      <c r="BF627" s="89">
        <v>-99</v>
      </c>
      <c r="BG627" s="89">
        <v>-99</v>
      </c>
      <c r="BH627" s="89">
        <v>-99</v>
      </c>
      <c r="BI627" s="89">
        <v>-99</v>
      </c>
      <c r="BJ627" s="89">
        <v>-99</v>
      </c>
      <c r="BK627" s="89">
        <v>-99</v>
      </c>
      <c r="BL627" s="89">
        <v>-99</v>
      </c>
      <c r="BM627" s="89">
        <v>-99</v>
      </c>
      <c r="BN627" s="89">
        <v>-99</v>
      </c>
      <c r="BO627" s="89">
        <v>-99</v>
      </c>
      <c r="BP627" s="89">
        <v>-99</v>
      </c>
      <c r="BQ627" s="89">
        <v>-99</v>
      </c>
      <c r="BR627" s="89">
        <v>-99</v>
      </c>
      <c r="BS627" s="89">
        <v>-99</v>
      </c>
      <c r="BT627" s="89">
        <v>-99</v>
      </c>
      <c r="BU627" s="89">
        <v>-99</v>
      </c>
      <c r="BV627" s="89">
        <v>-99</v>
      </c>
      <c r="BW627" s="89">
        <v>-99</v>
      </c>
      <c r="BX627" s="89">
        <v>-99</v>
      </c>
      <c r="BY627" s="89">
        <v>-99</v>
      </c>
      <c r="BZ627" s="89">
        <v>-99</v>
      </c>
      <c r="CA627" s="89">
        <v>-99</v>
      </c>
      <c r="CB627" s="89">
        <v>-99</v>
      </c>
      <c r="CC627" s="89">
        <v>-99</v>
      </c>
      <c r="CD627" s="89">
        <v>-99</v>
      </c>
      <c r="CE627" s="89">
        <v>-99</v>
      </c>
      <c r="CF627" s="89">
        <v>-99</v>
      </c>
      <c r="CG627" s="89">
        <v>-99</v>
      </c>
      <c r="CH627" s="89">
        <v>-99</v>
      </c>
      <c r="CI627" s="89">
        <v>-99</v>
      </c>
      <c r="CJ627" s="89">
        <v>-99</v>
      </c>
      <c r="CK627" s="89">
        <v>-99</v>
      </c>
      <c r="CL627" s="89">
        <v>-99</v>
      </c>
      <c r="CM627" s="89">
        <v>-99</v>
      </c>
      <c r="CN627" s="89">
        <v>-99</v>
      </c>
      <c r="CO627" s="89">
        <v>-99</v>
      </c>
      <c r="CP627" s="89">
        <v>-99</v>
      </c>
      <c r="CQ627" s="89">
        <v>-99</v>
      </c>
      <c r="CR627" s="89">
        <v>-99</v>
      </c>
      <c r="CS627" s="89">
        <v>-99</v>
      </c>
      <c r="CT627" s="89">
        <v>-99</v>
      </c>
      <c r="CU627" s="86">
        <v>-99</v>
      </c>
      <c r="CV627" s="86">
        <v>0.67479999999999996</v>
      </c>
      <c r="CW627" s="86">
        <v>76</v>
      </c>
      <c r="CX627" s="86">
        <v>2</v>
      </c>
      <c r="CY627" s="86">
        <v>1.4026000000000001</v>
      </c>
      <c r="CZ627" s="86">
        <v>93</v>
      </c>
      <c r="DA627" s="86">
        <v>2</v>
      </c>
      <c r="DB627" s="86">
        <v>-8.2000000000000003E-2</v>
      </c>
      <c r="DC627" s="86">
        <v>42</v>
      </c>
      <c r="DD627" s="86">
        <v>-99</v>
      </c>
      <c r="DE627" s="86">
        <v>-99</v>
      </c>
      <c r="DF627" s="86">
        <v>-99</v>
      </c>
      <c r="DG627" s="86">
        <v>-99</v>
      </c>
      <c r="DH627" s="86">
        <v>-99</v>
      </c>
    </row>
    <row r="628" spans="1:112" x14ac:dyDescent="0.2">
      <c r="A628" s="85">
        <f>IF(ISERROR(SEARCH('School Lookup'!$F$3,Data!J628)),A627,A627+1)</f>
        <v>0</v>
      </c>
      <c r="B628" s="85">
        <f>IF(I628='School Lookup'!$G$13,1,0)</f>
        <v>0</v>
      </c>
      <c r="C628" s="85">
        <f t="shared" si="9"/>
        <v>626</v>
      </c>
      <c r="D628" s="86" t="s">
        <v>6478</v>
      </c>
      <c r="E628" s="86" t="s">
        <v>6743</v>
      </c>
      <c r="F628" s="86" t="s">
        <v>2765</v>
      </c>
      <c r="G628" s="86" t="s">
        <v>2962</v>
      </c>
      <c r="H628" s="86" t="s">
        <v>1452</v>
      </c>
      <c r="I628" s="86" t="s">
        <v>5145</v>
      </c>
      <c r="J628" s="86" t="s">
        <v>1573</v>
      </c>
      <c r="K628" s="86" t="s">
        <v>26</v>
      </c>
      <c r="L628" s="86">
        <v>1</v>
      </c>
      <c r="M628" s="86">
        <v>1</v>
      </c>
      <c r="N628" s="89">
        <v>-4.3379310344827601E-3</v>
      </c>
      <c r="O628" s="89">
        <v>8.4961206059007102E-2</v>
      </c>
      <c r="P628" s="89">
        <v>63.125</v>
      </c>
      <c r="Q628" s="89">
        <v>1.4095780343153099</v>
      </c>
      <c r="R628" s="89">
        <v>52.801712715517198</v>
      </c>
      <c r="S628" s="89">
        <v>0.74726962018716003</v>
      </c>
      <c r="T628" s="89">
        <v>0.84778798306292102</v>
      </c>
      <c r="U628" s="89">
        <v>0.40312771503040801</v>
      </c>
      <c r="V628" s="89">
        <v>0.34176683244239398</v>
      </c>
      <c r="W628" s="89">
        <v>1</v>
      </c>
      <c r="X628" s="89">
        <v>3.4352915766738698E-2</v>
      </c>
      <c r="Y628" s="89">
        <v>0.16991885990863201</v>
      </c>
      <c r="Z628" s="89">
        <v>61.316200000000002</v>
      </c>
      <c r="AA628" s="89">
        <v>1.4326416790398899</v>
      </c>
      <c r="AB628" s="89">
        <v>51.619854211663103</v>
      </c>
      <c r="AC628" s="89">
        <v>0.80128026947426201</v>
      </c>
      <c r="AD628" s="89">
        <v>0.93434240295753701</v>
      </c>
      <c r="AE628" s="89">
        <v>0.40225890529973901</v>
      </c>
      <c r="AF628" s="89">
        <v>0.37584755218882698</v>
      </c>
      <c r="AG628" s="89">
        <v>1</v>
      </c>
      <c r="AH628" s="89">
        <v>-0.10758035714285701</v>
      </c>
      <c r="AI628" s="89">
        <v>-0.17448738219499799</v>
      </c>
      <c r="AJ628" s="89">
        <v>-99</v>
      </c>
      <c r="AK628" s="89">
        <v>-99</v>
      </c>
      <c r="AL628" s="89">
        <v>42.410737500000003</v>
      </c>
      <c r="AM628" s="89">
        <v>-0.17448738219499799</v>
      </c>
      <c r="AN628" s="89">
        <v>-0.22650816771405499</v>
      </c>
      <c r="AO628" s="89">
        <v>0.19461337966985201</v>
      </c>
      <c r="AP628" s="89">
        <v>-4.4081520041657898E-2</v>
      </c>
      <c r="AQ628" s="89">
        <v>-99</v>
      </c>
      <c r="AR628" s="89">
        <v>-99</v>
      </c>
      <c r="AS628" s="89">
        <v>-99</v>
      </c>
      <c r="AT628" s="89">
        <v>-99</v>
      </c>
      <c r="AU628" s="89">
        <v>-99</v>
      </c>
      <c r="AV628" s="89">
        <v>-99</v>
      </c>
      <c r="AW628" s="89">
        <v>-99</v>
      </c>
      <c r="AX628" s="89">
        <v>-99</v>
      </c>
      <c r="AY628" s="89">
        <v>-99</v>
      </c>
      <c r="AZ628" s="89">
        <v>-99</v>
      </c>
      <c r="BA628" s="89">
        <v>-99</v>
      </c>
      <c r="BB628" s="89">
        <v>-99</v>
      </c>
      <c r="BC628" s="89">
        <v>-99</v>
      </c>
      <c r="BD628" s="89">
        <v>-99</v>
      </c>
      <c r="BE628" s="89">
        <v>-99</v>
      </c>
      <c r="BF628" s="89">
        <v>-99</v>
      </c>
      <c r="BG628" s="89">
        <v>-99</v>
      </c>
      <c r="BH628" s="89">
        <v>-99</v>
      </c>
      <c r="BI628" s="89">
        <v>-99</v>
      </c>
      <c r="BJ628" s="89">
        <v>-99</v>
      </c>
      <c r="BK628" s="89">
        <v>-99</v>
      </c>
      <c r="BL628" s="89">
        <v>-99</v>
      </c>
      <c r="BM628" s="89">
        <v>-99</v>
      </c>
      <c r="BN628" s="89">
        <v>-99</v>
      </c>
      <c r="BO628" s="89">
        <v>-99</v>
      </c>
      <c r="BP628" s="89">
        <v>-99</v>
      </c>
      <c r="BQ628" s="89">
        <v>-99</v>
      </c>
      <c r="BR628" s="89">
        <v>-99</v>
      </c>
      <c r="BS628" s="89">
        <v>-99</v>
      </c>
      <c r="BT628" s="89">
        <v>-99</v>
      </c>
      <c r="BU628" s="89">
        <v>-99</v>
      </c>
      <c r="BV628" s="89">
        <v>-99</v>
      </c>
      <c r="BW628" s="89">
        <v>-99</v>
      </c>
      <c r="BX628" s="89">
        <v>-99</v>
      </c>
      <c r="BY628" s="89">
        <v>-99</v>
      </c>
      <c r="BZ628" s="89">
        <v>-99</v>
      </c>
      <c r="CA628" s="89">
        <v>-99</v>
      </c>
      <c r="CB628" s="89">
        <v>-99</v>
      </c>
      <c r="CC628" s="89">
        <v>-99</v>
      </c>
      <c r="CD628" s="89">
        <v>-99</v>
      </c>
      <c r="CE628" s="89">
        <v>-99</v>
      </c>
      <c r="CF628" s="89">
        <v>-99</v>
      </c>
      <c r="CG628" s="89">
        <v>-99</v>
      </c>
      <c r="CH628" s="89">
        <v>-99</v>
      </c>
      <c r="CI628" s="89">
        <v>-99</v>
      </c>
      <c r="CJ628" s="89">
        <v>-99</v>
      </c>
      <c r="CK628" s="89">
        <v>-99</v>
      </c>
      <c r="CL628" s="89">
        <v>-99</v>
      </c>
      <c r="CM628" s="89">
        <v>-99</v>
      </c>
      <c r="CN628" s="89">
        <v>-99</v>
      </c>
      <c r="CO628" s="89">
        <v>-99</v>
      </c>
      <c r="CP628" s="89">
        <v>-99</v>
      </c>
      <c r="CQ628" s="89">
        <v>-99</v>
      </c>
      <c r="CR628" s="89">
        <v>-99</v>
      </c>
      <c r="CS628" s="89">
        <v>-99</v>
      </c>
      <c r="CT628" s="89">
        <v>-99</v>
      </c>
      <c r="CU628" s="86">
        <v>-99</v>
      </c>
      <c r="CV628" s="86">
        <v>0.67349999999999999</v>
      </c>
      <c r="CW628" s="86">
        <v>76</v>
      </c>
      <c r="CX628" s="86">
        <v>2</v>
      </c>
      <c r="CY628" s="86">
        <v>-0.33689999999999998</v>
      </c>
      <c r="CZ628" s="86">
        <v>35</v>
      </c>
      <c r="DA628" s="86">
        <v>2</v>
      </c>
      <c r="DB628" s="86">
        <v>1.1445000000000001</v>
      </c>
      <c r="DC628" s="86">
        <v>94</v>
      </c>
      <c r="DD628" s="86">
        <v>1</v>
      </c>
      <c r="DE628" s="86">
        <v>-99</v>
      </c>
      <c r="DF628" s="86">
        <v>-99</v>
      </c>
      <c r="DG628" s="86">
        <v>1</v>
      </c>
      <c r="DH628" s="86">
        <v>-99</v>
      </c>
    </row>
    <row r="629" spans="1:112" x14ac:dyDescent="0.2">
      <c r="A629" s="85">
        <f>IF(ISERROR(SEARCH('School Lookup'!$F$3,Data!J629)),A628,A628+1)</f>
        <v>0</v>
      </c>
      <c r="B629" s="85">
        <f>IF(I629='School Lookup'!$G$13,1,0)</f>
        <v>0</v>
      </c>
      <c r="C629" s="85">
        <f t="shared" si="9"/>
        <v>627</v>
      </c>
      <c r="D629" s="86" t="s">
        <v>6478</v>
      </c>
      <c r="E629" s="86" t="s">
        <v>6702</v>
      </c>
      <c r="F629" s="86" t="s">
        <v>1150</v>
      </c>
      <c r="G629" s="86" t="s">
        <v>2800</v>
      </c>
      <c r="H629" s="86" t="s">
        <v>574</v>
      </c>
      <c r="I629" s="86" t="s">
        <v>4002</v>
      </c>
      <c r="J629" s="86" t="s">
        <v>1587</v>
      </c>
      <c r="K629" s="86" t="s">
        <v>114</v>
      </c>
      <c r="L629" s="86">
        <v>1</v>
      </c>
      <c r="M629" s="86">
        <v>1</v>
      </c>
      <c r="N629" s="89">
        <v>0.150194754098361</v>
      </c>
      <c r="O629" s="89">
        <v>0.41960156881746902</v>
      </c>
      <c r="P629" s="89">
        <v>52.603499999999997</v>
      </c>
      <c r="Q629" s="89">
        <v>0.293547674258957</v>
      </c>
      <c r="R629" s="89">
        <v>48.852455245901602</v>
      </c>
      <c r="S629" s="89">
        <v>0.35657462153821301</v>
      </c>
      <c r="T629" s="89">
        <v>0.40447930322961101</v>
      </c>
      <c r="U629" s="89">
        <v>0.39843239712606099</v>
      </c>
      <c r="V629" s="89">
        <v>0.16115765837365301</v>
      </c>
      <c r="W629" s="89">
        <v>1</v>
      </c>
      <c r="X629" s="89">
        <v>0.25758245901639298</v>
      </c>
      <c r="Y629" s="89">
        <v>0.69543656226294603</v>
      </c>
      <c r="Z629" s="89">
        <v>59.942700000000002</v>
      </c>
      <c r="AA629" s="89">
        <v>1.26136216434129</v>
      </c>
      <c r="AB629" s="89">
        <v>49.9999818032787</v>
      </c>
      <c r="AC629" s="89">
        <v>0.97839936330211796</v>
      </c>
      <c r="AD629" s="89">
        <v>1.14057137381453</v>
      </c>
      <c r="AE629" s="89">
        <v>0.39843239712606099</v>
      </c>
      <c r="AF629" s="89">
        <v>0.45444058656228797</v>
      </c>
      <c r="AG629" s="89">
        <v>1</v>
      </c>
      <c r="AH629" s="89">
        <v>7.1325E-2</v>
      </c>
      <c r="AI629" s="89">
        <v>0.21053420587573299</v>
      </c>
      <c r="AJ629" s="89">
        <v>-99</v>
      </c>
      <c r="AK629" s="89">
        <v>-99</v>
      </c>
      <c r="AL629" s="89">
        <v>51.785708333333297</v>
      </c>
      <c r="AM629" s="89">
        <v>0.21053420587573299</v>
      </c>
      <c r="AN629" s="89">
        <v>0.177973728933219</v>
      </c>
      <c r="AO629" s="89">
        <v>0.109732201175702</v>
      </c>
      <c r="AP629" s="89">
        <v>1.95294490272898E-2</v>
      </c>
      <c r="AQ629" s="89">
        <v>1</v>
      </c>
      <c r="AR629" s="89">
        <v>0.15374965034964999</v>
      </c>
      <c r="AS629" s="89">
        <v>0.415610935656476</v>
      </c>
      <c r="AT629" s="89">
        <v>-99</v>
      </c>
      <c r="AU629" s="89">
        <v>-99</v>
      </c>
      <c r="AV629" s="89">
        <v>40.559454545454599</v>
      </c>
      <c r="AW629" s="89">
        <v>0.415610935656476</v>
      </c>
      <c r="AX629" s="89">
        <v>0.39875463925448601</v>
      </c>
      <c r="AY629" s="89">
        <v>9.3403004572175097E-2</v>
      </c>
      <c r="AZ629" s="89">
        <v>3.7244881393462798E-2</v>
      </c>
      <c r="BA629" s="89">
        <v>-99</v>
      </c>
      <c r="BB629" s="89">
        <v>-99</v>
      </c>
      <c r="BC629" s="89">
        <v>-99</v>
      </c>
      <c r="BD629" s="89">
        <v>-99</v>
      </c>
      <c r="BE629" s="89">
        <v>-99</v>
      </c>
      <c r="BF629" s="89">
        <v>-99</v>
      </c>
      <c r="BG629" s="89">
        <v>-99</v>
      </c>
      <c r="BH629" s="89">
        <v>-99</v>
      </c>
      <c r="BI629" s="89">
        <v>-99</v>
      </c>
      <c r="BJ629" s="89">
        <v>-99</v>
      </c>
      <c r="BK629" s="89">
        <v>-99</v>
      </c>
      <c r="BL629" s="89">
        <v>-99</v>
      </c>
      <c r="BM629" s="89">
        <v>-99</v>
      </c>
      <c r="BN629" s="89">
        <v>-99</v>
      </c>
      <c r="BO629" s="89">
        <v>-99</v>
      </c>
      <c r="BP629" s="89">
        <v>-99</v>
      </c>
      <c r="BQ629" s="89">
        <v>-99</v>
      </c>
      <c r="BR629" s="89">
        <v>-99</v>
      </c>
      <c r="BS629" s="89">
        <v>-99</v>
      </c>
      <c r="BT629" s="89">
        <v>-99</v>
      </c>
      <c r="BU629" s="89">
        <v>-99</v>
      </c>
      <c r="BV629" s="89">
        <v>-99</v>
      </c>
      <c r="BW629" s="89">
        <v>-99</v>
      </c>
      <c r="BX629" s="89">
        <v>-99</v>
      </c>
      <c r="BY629" s="89">
        <v>-99</v>
      </c>
      <c r="BZ629" s="89">
        <v>-99</v>
      </c>
      <c r="CA629" s="89">
        <v>-99</v>
      </c>
      <c r="CB629" s="89">
        <v>-99</v>
      </c>
      <c r="CC629" s="89">
        <v>-99</v>
      </c>
      <c r="CD629" s="89">
        <v>-99</v>
      </c>
      <c r="CE629" s="89">
        <v>-99</v>
      </c>
      <c r="CF629" s="89">
        <v>-99</v>
      </c>
      <c r="CG629" s="89">
        <v>-99</v>
      </c>
      <c r="CH629" s="89">
        <v>-99</v>
      </c>
      <c r="CI629" s="89">
        <v>-99</v>
      </c>
      <c r="CJ629" s="89">
        <v>-99</v>
      </c>
      <c r="CK629" s="89">
        <v>-99</v>
      </c>
      <c r="CL629" s="89">
        <v>-99</v>
      </c>
      <c r="CM629" s="89">
        <v>-99</v>
      </c>
      <c r="CN629" s="89">
        <v>-99</v>
      </c>
      <c r="CO629" s="89">
        <v>-99</v>
      </c>
      <c r="CP629" s="89">
        <v>-99</v>
      </c>
      <c r="CQ629" s="89">
        <v>-99</v>
      </c>
      <c r="CR629" s="89">
        <v>-99</v>
      </c>
      <c r="CS629" s="89">
        <v>-99</v>
      </c>
      <c r="CT629" s="89">
        <v>-99</v>
      </c>
      <c r="CU629" s="86">
        <v>-99</v>
      </c>
      <c r="CV629" s="86">
        <v>0.6724</v>
      </c>
      <c r="CW629" s="86">
        <v>76</v>
      </c>
      <c r="CX629" s="86">
        <v>2</v>
      </c>
      <c r="CY629" s="86">
        <v>-0.6421</v>
      </c>
      <c r="CZ629" s="86">
        <v>22</v>
      </c>
      <c r="DA629" s="86">
        <v>2</v>
      </c>
      <c r="DB629" s="86">
        <v>0.61950000000000005</v>
      </c>
      <c r="DC629" s="86">
        <v>78</v>
      </c>
      <c r="DD629" s="86">
        <v>-99</v>
      </c>
      <c r="DE629" s="86">
        <v>-99</v>
      </c>
      <c r="DF629" s="86">
        <v>-99</v>
      </c>
      <c r="DG629" s="86">
        <v>-99</v>
      </c>
      <c r="DH629" s="86">
        <v>-99</v>
      </c>
    </row>
    <row r="630" spans="1:112" x14ac:dyDescent="0.2">
      <c r="A630" s="85">
        <f>IF(ISERROR(SEARCH('School Lookup'!$F$3,Data!J630)),A629,A629+1)</f>
        <v>0</v>
      </c>
      <c r="B630" s="85">
        <f>IF(I630='School Lookup'!$G$13,1,0)</f>
        <v>0</v>
      </c>
      <c r="C630" s="85">
        <f t="shared" si="9"/>
        <v>628</v>
      </c>
      <c r="D630" s="86" t="s">
        <v>6478</v>
      </c>
      <c r="E630" s="86" t="s">
        <v>6541</v>
      </c>
      <c r="F630" s="86" t="s">
        <v>2752</v>
      </c>
      <c r="G630" s="86" t="s">
        <v>3207</v>
      </c>
      <c r="H630" s="86" t="s">
        <v>999</v>
      </c>
      <c r="I630" s="86" t="s">
        <v>4698</v>
      </c>
      <c r="J630" s="86" t="s">
        <v>2005</v>
      </c>
      <c r="K630" s="86" t="s">
        <v>36</v>
      </c>
      <c r="L630" s="86">
        <v>1</v>
      </c>
      <c r="M630" s="86">
        <v>-99</v>
      </c>
      <c r="N630" s="89">
        <v>-99</v>
      </c>
      <c r="O630" s="89">
        <v>-99</v>
      </c>
      <c r="P630" s="89">
        <v>-99</v>
      </c>
      <c r="Q630" s="89">
        <v>-99</v>
      </c>
      <c r="R630" s="89">
        <v>-99</v>
      </c>
      <c r="S630" s="89">
        <v>-99</v>
      </c>
      <c r="T630" s="89">
        <v>-99</v>
      </c>
      <c r="U630" s="89">
        <v>-99</v>
      </c>
      <c r="V630" s="89">
        <v>-99</v>
      </c>
      <c r="W630" s="89">
        <v>-99</v>
      </c>
      <c r="X630" s="89">
        <v>-99</v>
      </c>
      <c r="Y630" s="89">
        <v>-99</v>
      </c>
      <c r="Z630" s="89">
        <v>-99</v>
      </c>
      <c r="AA630" s="89">
        <v>-99</v>
      </c>
      <c r="AB630" s="89">
        <v>-99</v>
      </c>
      <c r="AC630" s="89">
        <v>-99</v>
      </c>
      <c r="AD630" s="89">
        <v>-99</v>
      </c>
      <c r="AE630" s="89">
        <v>-99</v>
      </c>
      <c r="AF630" s="89">
        <v>-99</v>
      </c>
      <c r="AG630" s="89">
        <v>-99</v>
      </c>
      <c r="AH630" s="89">
        <v>-99</v>
      </c>
      <c r="AI630" s="89">
        <v>-99</v>
      </c>
      <c r="AJ630" s="89">
        <v>-99</v>
      </c>
      <c r="AK630" s="89">
        <v>-99</v>
      </c>
      <c r="AL630" s="89">
        <v>-99</v>
      </c>
      <c r="AM630" s="89">
        <v>-99</v>
      </c>
      <c r="AN630" s="89">
        <v>-99</v>
      </c>
      <c r="AO630" s="89">
        <v>-99</v>
      </c>
      <c r="AP630" s="89">
        <v>-99</v>
      </c>
      <c r="AQ630" s="89">
        <v>-99</v>
      </c>
      <c r="AR630" s="89">
        <v>-99</v>
      </c>
      <c r="AS630" s="89">
        <v>-99</v>
      </c>
      <c r="AT630" s="89">
        <v>-99</v>
      </c>
      <c r="AU630" s="89">
        <v>-99</v>
      </c>
      <c r="AV630" s="89">
        <v>-99</v>
      </c>
      <c r="AW630" s="89">
        <v>-99</v>
      </c>
      <c r="AX630" s="89">
        <v>-99</v>
      </c>
      <c r="AY630" s="89">
        <v>-99</v>
      </c>
      <c r="AZ630" s="89">
        <v>-99</v>
      </c>
      <c r="BA630" s="89">
        <v>1</v>
      </c>
      <c r="BB630" s="89">
        <v>0.23893775510204099</v>
      </c>
      <c r="BC630" s="89">
        <v>0.76216543342418597</v>
      </c>
      <c r="BD630" s="89">
        <v>61.566400000000002</v>
      </c>
      <c r="BE630" s="89">
        <v>1.3271650855203101</v>
      </c>
      <c r="BF630" s="89">
        <v>48.2993244897959</v>
      </c>
      <c r="BG630" s="89">
        <v>1.0446652594722501</v>
      </c>
      <c r="BH630" s="89">
        <v>1.1279587124124499</v>
      </c>
      <c r="BI630" s="89">
        <v>0.25042589437819401</v>
      </c>
      <c r="BJ630" s="89">
        <v>0.28247006937756503</v>
      </c>
      <c r="BK630" s="89">
        <v>1</v>
      </c>
      <c r="BL630" s="89">
        <v>0.157473469387755</v>
      </c>
      <c r="BM630" s="89">
        <v>0.56498426078835495</v>
      </c>
      <c r="BN630" s="89">
        <v>54.043900000000001</v>
      </c>
      <c r="BO630" s="89">
        <v>0.60502401768278802</v>
      </c>
      <c r="BP630" s="89">
        <v>48.9795897959184</v>
      </c>
      <c r="BQ630" s="89">
        <v>0.58500413923557104</v>
      </c>
      <c r="BR630" s="89">
        <v>0.62554034407326697</v>
      </c>
      <c r="BS630" s="89">
        <v>0.25042589437819401</v>
      </c>
      <c r="BT630" s="89">
        <v>0.15665150013419099</v>
      </c>
      <c r="BU630" s="89">
        <v>1</v>
      </c>
      <c r="BV630" s="89">
        <v>0.220262116040956</v>
      </c>
      <c r="BW630" s="89">
        <v>0.66450634935999897</v>
      </c>
      <c r="BX630" s="89">
        <v>60.230800000000002</v>
      </c>
      <c r="BY630" s="89">
        <v>1.1473329967646</v>
      </c>
      <c r="BZ630" s="89">
        <v>46.0750624573379</v>
      </c>
      <c r="CA630" s="89">
        <v>0.90591967306230203</v>
      </c>
      <c r="CB630" s="89">
        <v>0.96473068970877096</v>
      </c>
      <c r="CC630" s="89">
        <v>0.24957410562180599</v>
      </c>
      <c r="CD630" s="89">
        <v>0.24077179904997401</v>
      </c>
      <c r="CE630" s="89">
        <v>1</v>
      </c>
      <c r="CF630" s="89">
        <v>0.20647167235494901</v>
      </c>
      <c r="CG630" s="89">
        <v>0.68177637732569396</v>
      </c>
      <c r="CH630" s="89">
        <v>50.081499999999998</v>
      </c>
      <c r="CI630" s="89">
        <v>8.9601621756164804E-2</v>
      </c>
      <c r="CJ630" s="89">
        <v>44.368626962457299</v>
      </c>
      <c r="CK630" s="89">
        <v>0.385688999540929</v>
      </c>
      <c r="CL630" s="89">
        <v>0.42648634232789501</v>
      </c>
      <c r="CM630" s="89">
        <v>0.24957410562180599</v>
      </c>
      <c r="CN630" s="89">
        <v>0.10643994744639999</v>
      </c>
      <c r="CO630" s="89">
        <v>87.325000000000003</v>
      </c>
      <c r="CP630" s="89">
        <v>-4.7999999999999996E-3</v>
      </c>
      <c r="CQ630" s="89">
        <v>6.47</v>
      </c>
      <c r="CR630" s="89">
        <v>0.75119999999999998</v>
      </c>
      <c r="CS630" s="89">
        <v>0.197333333333333</v>
      </c>
      <c r="CT630" s="89">
        <v>-0.35260000000000002</v>
      </c>
      <c r="CU630" s="86" t="s">
        <v>6986</v>
      </c>
      <c r="CV630" s="86">
        <v>0.6724</v>
      </c>
      <c r="CW630" s="86">
        <v>76</v>
      </c>
      <c r="CX630" s="86">
        <v>2</v>
      </c>
      <c r="CY630" s="86">
        <v>-0.72940000000000005</v>
      </c>
      <c r="CZ630" s="86">
        <v>19</v>
      </c>
      <c r="DA630" s="86">
        <v>4</v>
      </c>
      <c r="DB630" s="86">
        <v>0.79259999999999997</v>
      </c>
      <c r="DC630" s="86">
        <v>85</v>
      </c>
      <c r="DD630" s="86">
        <v>-99</v>
      </c>
      <c r="DE630" s="86">
        <v>-99</v>
      </c>
      <c r="DF630" s="86">
        <v>-99</v>
      </c>
      <c r="DG630" s="86">
        <v>-99</v>
      </c>
      <c r="DH630" s="86">
        <v>-99</v>
      </c>
    </row>
    <row r="631" spans="1:112" x14ac:dyDescent="0.2">
      <c r="A631" s="85">
        <f>IF(ISERROR(SEARCH('School Lookup'!$F$3,Data!J631)),A630,A630+1)</f>
        <v>0</v>
      </c>
      <c r="B631" s="85">
        <f>IF(I631='School Lookup'!$G$13,1,0)</f>
        <v>0</v>
      </c>
      <c r="C631" s="85">
        <f t="shared" si="9"/>
        <v>629</v>
      </c>
      <c r="D631" s="86" t="s">
        <v>6478</v>
      </c>
      <c r="E631" s="86" t="s">
        <v>6546</v>
      </c>
      <c r="F631" s="86" t="s">
        <v>2751</v>
      </c>
      <c r="G631" s="86" t="s">
        <v>3112</v>
      </c>
      <c r="H631" s="86" t="s">
        <v>5926</v>
      </c>
      <c r="I631" s="86" t="s">
        <v>4361</v>
      </c>
      <c r="J631" s="86" t="s">
        <v>335</v>
      </c>
      <c r="K631" s="86" t="s">
        <v>6485</v>
      </c>
      <c r="L631" s="86">
        <v>1</v>
      </c>
      <c r="M631" s="86">
        <v>1</v>
      </c>
      <c r="N631" s="89">
        <v>0.26746492146596901</v>
      </c>
      <c r="O631" s="89">
        <v>0.673549989599173</v>
      </c>
      <c r="P631" s="89">
        <v>50</v>
      </c>
      <c r="Q631" s="89">
        <v>1.7390753439043401E-2</v>
      </c>
      <c r="R631" s="89">
        <v>49.345542277486899</v>
      </c>
      <c r="S631" s="89">
        <v>0.34547037151910798</v>
      </c>
      <c r="T631" s="89">
        <v>0.391879678372546</v>
      </c>
      <c r="U631" s="89">
        <v>0.37728395061728398</v>
      </c>
      <c r="V631" s="89">
        <v>0.14784991322302499</v>
      </c>
      <c r="W631" s="89">
        <v>1</v>
      </c>
      <c r="X631" s="89">
        <v>0.302600131061599</v>
      </c>
      <c r="Y631" s="89">
        <v>0.80141529265025202</v>
      </c>
      <c r="Z631" s="89">
        <v>56.819699999999997</v>
      </c>
      <c r="AA631" s="89">
        <v>0.87191482221989203</v>
      </c>
      <c r="AB631" s="89">
        <v>49.279149279161203</v>
      </c>
      <c r="AC631" s="89">
        <v>0.83666505743507202</v>
      </c>
      <c r="AD631" s="89">
        <v>0.97554275153341197</v>
      </c>
      <c r="AE631" s="89">
        <v>0.37679012345679003</v>
      </c>
      <c r="AF631" s="89">
        <v>0.36757487378765102</v>
      </c>
      <c r="AG631" s="89">
        <v>1</v>
      </c>
      <c r="AH631" s="89">
        <v>0.31628830645161299</v>
      </c>
      <c r="AI631" s="89">
        <v>0.73771887365370703</v>
      </c>
      <c r="AJ631" s="89">
        <v>-99</v>
      </c>
      <c r="AK631" s="89">
        <v>-99</v>
      </c>
      <c r="AL631" s="89">
        <v>43.951599596774201</v>
      </c>
      <c r="AM631" s="89">
        <v>0.73771887365370703</v>
      </c>
      <c r="AN631" s="89">
        <v>0.73180411380770305</v>
      </c>
      <c r="AO631" s="89">
        <v>0.122469135802469</v>
      </c>
      <c r="AP631" s="89">
        <v>8.9623417394721197E-2</v>
      </c>
      <c r="AQ631" s="89">
        <v>1</v>
      </c>
      <c r="AR631" s="89">
        <v>0.214952</v>
      </c>
      <c r="AS631" s="89">
        <v>0.55318255547700601</v>
      </c>
      <c r="AT631" s="89">
        <v>-99</v>
      </c>
      <c r="AU631" s="89">
        <v>-99</v>
      </c>
      <c r="AV631" s="89">
        <v>60.400024000000002</v>
      </c>
      <c r="AW631" s="89">
        <v>0.55318255547700601</v>
      </c>
      <c r="AX631" s="89">
        <v>0.54372692173632797</v>
      </c>
      <c r="AY631" s="89">
        <v>0.12345679012345701</v>
      </c>
      <c r="AZ631" s="89">
        <v>6.7126780461275001E-2</v>
      </c>
      <c r="BA631" s="89">
        <v>-99</v>
      </c>
      <c r="BB631" s="89">
        <v>-99</v>
      </c>
      <c r="BC631" s="89">
        <v>-99</v>
      </c>
      <c r="BD631" s="89">
        <v>-99</v>
      </c>
      <c r="BE631" s="89">
        <v>-99</v>
      </c>
      <c r="BF631" s="89">
        <v>-99</v>
      </c>
      <c r="BG631" s="89">
        <v>-99</v>
      </c>
      <c r="BH631" s="89">
        <v>-99</v>
      </c>
      <c r="BI631" s="89">
        <v>-99</v>
      </c>
      <c r="BJ631" s="89">
        <v>-99</v>
      </c>
      <c r="BK631" s="89">
        <v>-99</v>
      </c>
      <c r="BL631" s="89">
        <v>-99</v>
      </c>
      <c r="BM631" s="89">
        <v>-99</v>
      </c>
      <c r="BN631" s="89">
        <v>-99</v>
      </c>
      <c r="BO631" s="89">
        <v>-99</v>
      </c>
      <c r="BP631" s="89">
        <v>-99</v>
      </c>
      <c r="BQ631" s="89">
        <v>-99</v>
      </c>
      <c r="BR631" s="89">
        <v>-99</v>
      </c>
      <c r="BS631" s="89">
        <v>-99</v>
      </c>
      <c r="BT631" s="89">
        <v>-99</v>
      </c>
      <c r="BU631" s="89">
        <v>-99</v>
      </c>
      <c r="BV631" s="89">
        <v>-99</v>
      </c>
      <c r="BW631" s="89">
        <v>-99</v>
      </c>
      <c r="BX631" s="89">
        <v>-99</v>
      </c>
      <c r="BY631" s="89">
        <v>-99</v>
      </c>
      <c r="BZ631" s="89">
        <v>-99</v>
      </c>
      <c r="CA631" s="89">
        <v>-99</v>
      </c>
      <c r="CB631" s="89">
        <v>-99</v>
      </c>
      <c r="CC631" s="89">
        <v>-99</v>
      </c>
      <c r="CD631" s="89">
        <v>-99</v>
      </c>
      <c r="CE631" s="89">
        <v>-99</v>
      </c>
      <c r="CF631" s="89">
        <v>-99</v>
      </c>
      <c r="CG631" s="89">
        <v>-99</v>
      </c>
      <c r="CH631" s="89">
        <v>-99</v>
      </c>
      <c r="CI631" s="89">
        <v>-99</v>
      </c>
      <c r="CJ631" s="89">
        <v>-99</v>
      </c>
      <c r="CK631" s="89">
        <v>-99</v>
      </c>
      <c r="CL631" s="89">
        <v>-99</v>
      </c>
      <c r="CM631" s="89">
        <v>-99</v>
      </c>
      <c r="CN631" s="89">
        <v>-99</v>
      </c>
      <c r="CO631" s="89">
        <v>-99</v>
      </c>
      <c r="CP631" s="89">
        <v>-99</v>
      </c>
      <c r="CQ631" s="89">
        <v>-99</v>
      </c>
      <c r="CR631" s="89">
        <v>-99</v>
      </c>
      <c r="CS631" s="89">
        <v>-99</v>
      </c>
      <c r="CT631" s="89">
        <v>-99</v>
      </c>
      <c r="CU631" s="86">
        <v>-99</v>
      </c>
      <c r="CV631" s="86">
        <v>0.67220000000000002</v>
      </c>
      <c r="CW631" s="86">
        <v>76</v>
      </c>
      <c r="CX631" s="86">
        <v>2</v>
      </c>
      <c r="CY631" s="86">
        <v>-0.13600000000000001</v>
      </c>
      <c r="CZ631" s="86">
        <v>45</v>
      </c>
      <c r="DA631" s="86">
        <v>2</v>
      </c>
      <c r="DB631" s="86">
        <v>0.33510000000000001</v>
      </c>
      <c r="DC631" s="86">
        <v>65</v>
      </c>
      <c r="DD631" s="86">
        <v>-99</v>
      </c>
      <c r="DE631" s="86">
        <v>-99</v>
      </c>
      <c r="DF631" s="86">
        <v>-99</v>
      </c>
      <c r="DG631" s="86">
        <v>-99</v>
      </c>
      <c r="DH631" s="86">
        <v>-99</v>
      </c>
    </row>
    <row r="632" spans="1:112" x14ac:dyDescent="0.2">
      <c r="A632" s="85">
        <f>IF(ISERROR(SEARCH('School Lookup'!$F$3,Data!J632)),A631,A631+1)</f>
        <v>0</v>
      </c>
      <c r="B632" s="85">
        <f>IF(I632='School Lookup'!$G$13,1,0)</f>
        <v>0</v>
      </c>
      <c r="C632" s="85">
        <f t="shared" si="9"/>
        <v>630</v>
      </c>
      <c r="D632" s="86" t="s">
        <v>6478</v>
      </c>
      <c r="E632" s="86" t="s">
        <v>6486</v>
      </c>
      <c r="F632" s="86" t="s">
        <v>1088</v>
      </c>
      <c r="G632" s="86" t="s">
        <v>2906</v>
      </c>
      <c r="H632" s="86" t="s">
        <v>1962</v>
      </c>
      <c r="I632" s="86" t="s">
        <v>3770</v>
      </c>
      <c r="J632" s="86" t="s">
        <v>6825</v>
      </c>
      <c r="K632" s="86" t="s">
        <v>19</v>
      </c>
      <c r="L632" s="86">
        <v>1</v>
      </c>
      <c r="M632" s="86">
        <v>1</v>
      </c>
      <c r="N632" s="89">
        <v>0.33349132492113598</v>
      </c>
      <c r="O632" s="89">
        <v>0.81653009497221896</v>
      </c>
      <c r="P632" s="89">
        <v>53.581499999999998</v>
      </c>
      <c r="Q632" s="89">
        <v>0.39728551507396598</v>
      </c>
      <c r="R632" s="89">
        <v>52.208155047318598</v>
      </c>
      <c r="S632" s="89">
        <v>0.60690780502309205</v>
      </c>
      <c r="T632" s="89">
        <v>0.68852407849653596</v>
      </c>
      <c r="U632" s="89">
        <v>0.26967247979583198</v>
      </c>
      <c r="V632" s="89">
        <v>0.185675995647301</v>
      </c>
      <c r="W632" s="89">
        <v>1</v>
      </c>
      <c r="X632" s="89">
        <v>0.38960284360189601</v>
      </c>
      <c r="Y632" s="89">
        <v>1.0062334584144299</v>
      </c>
      <c r="Z632" s="89">
        <v>47.665199999999999</v>
      </c>
      <c r="AA632" s="89">
        <v>-0.26967841935882297</v>
      </c>
      <c r="AB632" s="89">
        <v>48.025241232227501</v>
      </c>
      <c r="AC632" s="89">
        <v>0.36827751952780402</v>
      </c>
      <c r="AD632" s="89">
        <v>0.430174785735562</v>
      </c>
      <c r="AE632" s="89">
        <v>0.26924712888132701</v>
      </c>
      <c r="AF632" s="89">
        <v>0.11582332597644</v>
      </c>
      <c r="AG632" s="89">
        <v>1</v>
      </c>
      <c r="AH632" s="89">
        <v>0.41042957746478897</v>
      </c>
      <c r="AI632" s="89">
        <v>0.94031997094531605</v>
      </c>
      <c r="AJ632" s="89">
        <v>41.921100000000003</v>
      </c>
      <c r="AK632" s="89">
        <v>-0.65647096415558404</v>
      </c>
      <c r="AL632" s="89">
        <v>59.624443661971803</v>
      </c>
      <c r="AM632" s="89">
        <v>0.14192450339486601</v>
      </c>
      <c r="AN632" s="89">
        <v>0.105896257311633</v>
      </c>
      <c r="AO632" s="89">
        <v>9.0599744789451306E-2</v>
      </c>
      <c r="AP632" s="89">
        <v>9.5941738865920004E-3</v>
      </c>
      <c r="AQ632" s="89">
        <v>1</v>
      </c>
      <c r="AR632" s="89">
        <v>0.35414009216589898</v>
      </c>
      <c r="AS632" s="89">
        <v>0.86605177387118104</v>
      </c>
      <c r="AT632" s="89">
        <v>49.113900000000001</v>
      </c>
      <c r="AU632" s="89">
        <v>4.6465492463507403E-2</v>
      </c>
      <c r="AV632" s="89">
        <v>48.8478967741936</v>
      </c>
      <c r="AW632" s="89">
        <v>0.456258633167344</v>
      </c>
      <c r="AX632" s="89">
        <v>0.441588978876783</v>
      </c>
      <c r="AY632" s="89">
        <v>9.23011484474692E-2</v>
      </c>
      <c r="AZ632" s="89">
        <v>4.0759169892072199E-2</v>
      </c>
      <c r="BA632" s="89">
        <v>1</v>
      </c>
      <c r="BB632" s="89">
        <v>0.50085828220858897</v>
      </c>
      <c r="BC632" s="89">
        <v>1.35156573600693</v>
      </c>
      <c r="BD632" s="89">
        <v>54.886099999999999</v>
      </c>
      <c r="BE632" s="89">
        <v>0.6591828403219</v>
      </c>
      <c r="BF632" s="89">
        <v>62.5766944785276</v>
      </c>
      <c r="BG632" s="89">
        <v>1.0053742881644201</v>
      </c>
      <c r="BH632" s="89">
        <v>1.0859188429818301</v>
      </c>
      <c r="BI632" s="89">
        <v>6.9332199064227995E-2</v>
      </c>
      <c r="BJ632" s="89">
        <v>7.5289141389212305E-2</v>
      </c>
      <c r="BK632" s="89">
        <v>1</v>
      </c>
      <c r="BL632" s="89">
        <v>0.728155828220859</v>
      </c>
      <c r="BM632" s="89">
        <v>1.9537227333421401</v>
      </c>
      <c r="BN632" s="89">
        <v>60.873399999999997</v>
      </c>
      <c r="BO632" s="89">
        <v>1.3718414527793901</v>
      </c>
      <c r="BP632" s="89">
        <v>51.533780368098199</v>
      </c>
      <c r="BQ632" s="89">
        <v>1.66278209306076</v>
      </c>
      <c r="BR632" s="89">
        <v>1.7561216585225901</v>
      </c>
      <c r="BS632" s="89">
        <v>6.9332199064227995E-2</v>
      </c>
      <c r="BT632" s="89">
        <v>0.12175577640969</v>
      </c>
      <c r="BU632" s="89">
        <v>1</v>
      </c>
      <c r="BV632" s="89">
        <v>0.53790000000000004</v>
      </c>
      <c r="BW632" s="89">
        <v>1.39615579307375</v>
      </c>
      <c r="BX632" s="89">
        <v>47.860799999999998</v>
      </c>
      <c r="BY632" s="89">
        <v>-0.12890606005698799</v>
      </c>
      <c r="BZ632" s="89">
        <v>51.219499999999996</v>
      </c>
      <c r="CA632" s="89">
        <v>0.63362486650838201</v>
      </c>
      <c r="CB632" s="89">
        <v>0.67771819550379397</v>
      </c>
      <c r="CC632" s="89">
        <v>6.97575499787325E-2</v>
      </c>
      <c r="CD632" s="89">
        <v>4.7275960894352299E-2</v>
      </c>
      <c r="CE632" s="89">
        <v>1</v>
      </c>
      <c r="CF632" s="89">
        <v>0.55910000000000004</v>
      </c>
      <c r="CG632" s="89">
        <v>1.5272453644694901</v>
      </c>
      <c r="CH632" s="89">
        <v>59.825000000000003</v>
      </c>
      <c r="CI632" s="89">
        <v>1.20159052592294</v>
      </c>
      <c r="CJ632" s="89">
        <v>51.219499999999996</v>
      </c>
      <c r="CK632" s="89">
        <v>1.36441794519622</v>
      </c>
      <c r="CL632" s="89">
        <v>1.48553239585329</v>
      </c>
      <c r="CM632" s="89">
        <v>6.97575499787325E-2</v>
      </c>
      <c r="CN632" s="89">
        <v>0.10362710034876201</v>
      </c>
      <c r="CO632" s="89">
        <v>96.174999999999997</v>
      </c>
      <c r="CP632" s="89">
        <v>0.66390000000000005</v>
      </c>
      <c r="CQ632" s="89">
        <v>5.01</v>
      </c>
      <c r="CR632" s="89">
        <v>0.54049999999999998</v>
      </c>
      <c r="CS632" s="89">
        <v>0.66390000000000005</v>
      </c>
      <c r="CT632" s="89">
        <v>0.41510000000000002</v>
      </c>
      <c r="CU632" s="86" t="s">
        <v>6986</v>
      </c>
      <c r="CV632" s="86">
        <v>0.67130000000000001</v>
      </c>
      <c r="CW632" s="86">
        <v>76</v>
      </c>
      <c r="CX632" s="86">
        <v>4</v>
      </c>
      <c r="CY632" s="86">
        <v>0.46920000000000001</v>
      </c>
      <c r="CZ632" s="86">
        <v>73</v>
      </c>
      <c r="DA632" s="86">
        <v>8</v>
      </c>
      <c r="DB632" s="86">
        <v>0.19500000000000001</v>
      </c>
      <c r="DC632" s="86">
        <v>57</v>
      </c>
      <c r="DD632" s="86">
        <v>-99</v>
      </c>
      <c r="DE632" s="86">
        <v>-99</v>
      </c>
      <c r="DF632" s="86">
        <v>-99</v>
      </c>
      <c r="DG632" s="86">
        <v>-99</v>
      </c>
      <c r="DH632" s="86">
        <v>-99</v>
      </c>
    </row>
    <row r="633" spans="1:112" x14ac:dyDescent="0.2">
      <c r="A633" s="85">
        <f>IF(ISERROR(SEARCH('School Lookup'!$F$3,Data!J633)),A632,A632+1)</f>
        <v>0</v>
      </c>
      <c r="B633" s="85">
        <f>IF(I633='School Lookup'!$G$13,1,0)</f>
        <v>0</v>
      </c>
      <c r="C633" s="85">
        <f t="shared" si="9"/>
        <v>631</v>
      </c>
      <c r="D633" s="86" t="s">
        <v>6478</v>
      </c>
      <c r="E633" s="86" t="s">
        <v>6760</v>
      </c>
      <c r="F633" s="86" t="s">
        <v>2767</v>
      </c>
      <c r="G633" s="86" t="s">
        <v>2823</v>
      </c>
      <c r="H633" s="86" t="s">
        <v>876</v>
      </c>
      <c r="I633" s="86" t="s">
        <v>4509</v>
      </c>
      <c r="J633" s="86" t="s">
        <v>1754</v>
      </c>
      <c r="K633" s="86" t="s">
        <v>26</v>
      </c>
      <c r="L633" s="86">
        <v>1</v>
      </c>
      <c r="M633" s="86">
        <v>1</v>
      </c>
      <c r="N633" s="89">
        <v>0.22844241645244201</v>
      </c>
      <c r="O633" s="89">
        <v>0.589046797137043</v>
      </c>
      <c r="P633" s="89">
        <v>59.5077</v>
      </c>
      <c r="Q633" s="89">
        <v>1.0258859161352201</v>
      </c>
      <c r="R633" s="89">
        <v>48.586129048843198</v>
      </c>
      <c r="S633" s="89">
        <v>0.80746635663613098</v>
      </c>
      <c r="T633" s="89">
        <v>0.91609122691745803</v>
      </c>
      <c r="U633" s="89">
        <v>0.37766990291262098</v>
      </c>
      <c r="V633" s="89">
        <v>0.34598008472902098</v>
      </c>
      <c r="W633" s="89">
        <v>1</v>
      </c>
      <c r="X633" s="89">
        <v>0.28997120822622102</v>
      </c>
      <c r="Y633" s="89">
        <v>0.77168480798839201</v>
      </c>
      <c r="Z633" s="89">
        <v>46.753799999999998</v>
      </c>
      <c r="AA633" s="89">
        <v>-0.38333269653123497</v>
      </c>
      <c r="AB633" s="89">
        <v>50.899714395886903</v>
      </c>
      <c r="AC633" s="89">
        <v>0.19417605572857899</v>
      </c>
      <c r="AD633" s="89">
        <v>0.227459398432901</v>
      </c>
      <c r="AE633" s="89">
        <v>0.37766990291262098</v>
      </c>
      <c r="AF633" s="89">
        <v>8.5904568922717098E-2</v>
      </c>
      <c r="AG633" s="89">
        <v>1</v>
      </c>
      <c r="AH633" s="89">
        <v>0.36121338582677198</v>
      </c>
      <c r="AI633" s="89">
        <v>0.83440197851688602</v>
      </c>
      <c r="AJ633" s="89">
        <v>-99</v>
      </c>
      <c r="AK633" s="89">
        <v>-99</v>
      </c>
      <c r="AL633" s="89">
        <v>46.456674015748</v>
      </c>
      <c r="AM633" s="89">
        <v>0.83440197851688602</v>
      </c>
      <c r="AN633" s="89">
        <v>0.83337391363311397</v>
      </c>
      <c r="AO633" s="89">
        <v>0.123300970873786</v>
      </c>
      <c r="AP633" s="89">
        <v>0.10275581265185001</v>
      </c>
      <c r="AQ633" s="89">
        <v>1</v>
      </c>
      <c r="AR633" s="89">
        <v>0.45790160000000002</v>
      </c>
      <c r="AS633" s="89">
        <v>1.09928854973533</v>
      </c>
      <c r="AT633" s="89">
        <v>-99</v>
      </c>
      <c r="AU633" s="89">
        <v>-99</v>
      </c>
      <c r="AV633" s="89">
        <v>43.199975999999999</v>
      </c>
      <c r="AW633" s="89">
        <v>1.09928854973533</v>
      </c>
      <c r="AX633" s="89">
        <v>1.1192106775278701</v>
      </c>
      <c r="AY633" s="89">
        <v>0.121359223300971</v>
      </c>
      <c r="AZ633" s="89">
        <v>0.13582653853493601</v>
      </c>
      <c r="BA633" s="89">
        <v>-99</v>
      </c>
      <c r="BB633" s="89">
        <v>-99</v>
      </c>
      <c r="BC633" s="89">
        <v>-99</v>
      </c>
      <c r="BD633" s="89">
        <v>-99</v>
      </c>
      <c r="BE633" s="89">
        <v>-99</v>
      </c>
      <c r="BF633" s="89">
        <v>-99</v>
      </c>
      <c r="BG633" s="89">
        <v>-99</v>
      </c>
      <c r="BH633" s="89">
        <v>-99</v>
      </c>
      <c r="BI633" s="89">
        <v>-99</v>
      </c>
      <c r="BJ633" s="89">
        <v>-99</v>
      </c>
      <c r="BK633" s="89">
        <v>-99</v>
      </c>
      <c r="BL633" s="89">
        <v>-99</v>
      </c>
      <c r="BM633" s="89">
        <v>-99</v>
      </c>
      <c r="BN633" s="89">
        <v>-99</v>
      </c>
      <c r="BO633" s="89">
        <v>-99</v>
      </c>
      <c r="BP633" s="89">
        <v>-99</v>
      </c>
      <c r="BQ633" s="89">
        <v>-99</v>
      </c>
      <c r="BR633" s="89">
        <v>-99</v>
      </c>
      <c r="BS633" s="89">
        <v>-99</v>
      </c>
      <c r="BT633" s="89">
        <v>-99</v>
      </c>
      <c r="BU633" s="89">
        <v>-99</v>
      </c>
      <c r="BV633" s="89">
        <v>-99</v>
      </c>
      <c r="BW633" s="89">
        <v>-99</v>
      </c>
      <c r="BX633" s="89">
        <v>-99</v>
      </c>
      <c r="BY633" s="89">
        <v>-99</v>
      </c>
      <c r="BZ633" s="89">
        <v>-99</v>
      </c>
      <c r="CA633" s="89">
        <v>-99</v>
      </c>
      <c r="CB633" s="89">
        <v>-99</v>
      </c>
      <c r="CC633" s="89">
        <v>-99</v>
      </c>
      <c r="CD633" s="89">
        <v>-99</v>
      </c>
      <c r="CE633" s="89">
        <v>-99</v>
      </c>
      <c r="CF633" s="89">
        <v>-99</v>
      </c>
      <c r="CG633" s="89">
        <v>-99</v>
      </c>
      <c r="CH633" s="89">
        <v>-99</v>
      </c>
      <c r="CI633" s="89">
        <v>-99</v>
      </c>
      <c r="CJ633" s="89">
        <v>-99</v>
      </c>
      <c r="CK633" s="89">
        <v>-99</v>
      </c>
      <c r="CL633" s="89">
        <v>-99</v>
      </c>
      <c r="CM633" s="89">
        <v>-99</v>
      </c>
      <c r="CN633" s="89">
        <v>-99</v>
      </c>
      <c r="CO633" s="89">
        <v>-99</v>
      </c>
      <c r="CP633" s="89">
        <v>-99</v>
      </c>
      <c r="CQ633" s="89">
        <v>-99</v>
      </c>
      <c r="CR633" s="89">
        <v>-99</v>
      </c>
      <c r="CS633" s="89">
        <v>-99</v>
      </c>
      <c r="CT633" s="89">
        <v>-99</v>
      </c>
      <c r="CU633" s="86">
        <v>-99</v>
      </c>
      <c r="CV633" s="86">
        <v>0.67049999999999998</v>
      </c>
      <c r="CW633" s="86">
        <v>76</v>
      </c>
      <c r="CX633" s="86">
        <v>2</v>
      </c>
      <c r="CY633" s="86">
        <v>-0.83609999999999995</v>
      </c>
      <c r="CZ633" s="86">
        <v>16</v>
      </c>
      <c r="DA633" s="86">
        <v>2</v>
      </c>
      <c r="DB633" s="86">
        <v>0.2427</v>
      </c>
      <c r="DC633" s="86">
        <v>60</v>
      </c>
      <c r="DD633" s="86">
        <v>-99</v>
      </c>
      <c r="DE633" s="86">
        <v>-99</v>
      </c>
      <c r="DF633" s="86">
        <v>-99</v>
      </c>
      <c r="DG633" s="86">
        <v>-99</v>
      </c>
      <c r="DH633" s="86">
        <v>-99</v>
      </c>
    </row>
    <row r="634" spans="1:112" x14ac:dyDescent="0.2">
      <c r="A634" s="85">
        <f>IF(ISERROR(SEARCH('School Lookup'!$F$3,Data!J634)),A633,A633+1)</f>
        <v>0</v>
      </c>
      <c r="B634" s="85">
        <f>IF(I634='School Lookup'!$G$13,1,0)</f>
        <v>0</v>
      </c>
      <c r="C634" s="85">
        <f t="shared" si="9"/>
        <v>632</v>
      </c>
      <c r="D634" s="86" t="s">
        <v>6478</v>
      </c>
      <c r="E634" s="86" t="s">
        <v>6548</v>
      </c>
      <c r="F634" s="86" t="s">
        <v>6282</v>
      </c>
      <c r="G634" s="86" t="s">
        <v>2900</v>
      </c>
      <c r="H634" s="86" t="s">
        <v>336</v>
      </c>
      <c r="I634" s="86" t="s">
        <v>4388</v>
      </c>
      <c r="J634" s="86" t="s">
        <v>344</v>
      </c>
      <c r="K634" s="86" t="s">
        <v>343</v>
      </c>
      <c r="L634" s="86">
        <v>1</v>
      </c>
      <c r="M634" s="86">
        <v>1</v>
      </c>
      <c r="N634" s="89">
        <v>0.19822252252252301</v>
      </c>
      <c r="O634" s="89">
        <v>0.52360564946956301</v>
      </c>
      <c r="P634" s="89">
        <v>64.211600000000004</v>
      </c>
      <c r="Q634" s="89">
        <v>1.5248352304600901</v>
      </c>
      <c r="R634" s="89">
        <v>55.705697297297299</v>
      </c>
      <c r="S634" s="89">
        <v>1.02422043996482</v>
      </c>
      <c r="T634" s="89">
        <v>1.16203490897432</v>
      </c>
      <c r="U634" s="89">
        <v>0.40314769975786902</v>
      </c>
      <c r="V634" s="89">
        <v>0.46847170059134202</v>
      </c>
      <c r="W634" s="89">
        <v>1</v>
      </c>
      <c r="X634" s="89">
        <v>0.105984210526316</v>
      </c>
      <c r="Y634" s="89">
        <v>0.33855027352317302</v>
      </c>
      <c r="Z634" s="89">
        <v>52.464399999999998</v>
      </c>
      <c r="AA634" s="89">
        <v>0.32879602326333701</v>
      </c>
      <c r="AB634" s="89">
        <v>51.278198947368402</v>
      </c>
      <c r="AC634" s="89">
        <v>0.33367314839325501</v>
      </c>
      <c r="AD634" s="89">
        <v>0.38988311705094603</v>
      </c>
      <c r="AE634" s="89">
        <v>0.40254237288135603</v>
      </c>
      <c r="AF634" s="89">
        <v>0.156944475084067</v>
      </c>
      <c r="AG634" s="89">
        <v>1</v>
      </c>
      <c r="AH634" s="89">
        <v>0.19120833333333301</v>
      </c>
      <c r="AI634" s="89">
        <v>0.46853470468894298</v>
      </c>
      <c r="AJ634" s="89">
        <v>-99</v>
      </c>
      <c r="AK634" s="89">
        <v>-99</v>
      </c>
      <c r="AL634" s="89">
        <v>48.0769564102564</v>
      </c>
      <c r="AM634" s="89">
        <v>0.46853470468894298</v>
      </c>
      <c r="AN634" s="89">
        <v>0.44901445581510802</v>
      </c>
      <c r="AO634" s="89">
        <v>9.4430992736077496E-2</v>
      </c>
      <c r="AP634" s="89">
        <v>4.24008808154702E-2</v>
      </c>
      <c r="AQ634" s="89">
        <v>1</v>
      </c>
      <c r="AR634" s="89">
        <v>-3.5636363636363699E-3</v>
      </c>
      <c r="AS634" s="89">
        <v>6.1999615240206397E-2</v>
      </c>
      <c r="AT634" s="89">
        <v>-99</v>
      </c>
      <c r="AU634" s="89">
        <v>-99</v>
      </c>
      <c r="AV634" s="89">
        <v>50.303025454545498</v>
      </c>
      <c r="AW634" s="89">
        <v>6.1999615240206397E-2</v>
      </c>
      <c r="AX634" s="89">
        <v>2.6120804608642599E-2</v>
      </c>
      <c r="AY634" s="89">
        <v>9.9878934624697296E-2</v>
      </c>
      <c r="AZ634" s="89">
        <v>2.6089181358510999E-3</v>
      </c>
      <c r="BA634" s="89">
        <v>-99</v>
      </c>
      <c r="BB634" s="89">
        <v>-99</v>
      </c>
      <c r="BC634" s="89">
        <v>-99</v>
      </c>
      <c r="BD634" s="89">
        <v>-99</v>
      </c>
      <c r="BE634" s="89">
        <v>-99</v>
      </c>
      <c r="BF634" s="89">
        <v>-99</v>
      </c>
      <c r="BG634" s="89">
        <v>-99</v>
      </c>
      <c r="BH634" s="89">
        <v>-99</v>
      </c>
      <c r="BI634" s="89">
        <v>-99</v>
      </c>
      <c r="BJ634" s="89">
        <v>-99</v>
      </c>
      <c r="BK634" s="89">
        <v>-99</v>
      </c>
      <c r="BL634" s="89">
        <v>-99</v>
      </c>
      <c r="BM634" s="89">
        <v>-99</v>
      </c>
      <c r="BN634" s="89">
        <v>-99</v>
      </c>
      <c r="BO634" s="89">
        <v>-99</v>
      </c>
      <c r="BP634" s="89">
        <v>-99</v>
      </c>
      <c r="BQ634" s="89">
        <v>-99</v>
      </c>
      <c r="BR634" s="89">
        <v>-99</v>
      </c>
      <c r="BS634" s="89">
        <v>-99</v>
      </c>
      <c r="BT634" s="89">
        <v>-99</v>
      </c>
      <c r="BU634" s="89">
        <v>-99</v>
      </c>
      <c r="BV634" s="89">
        <v>-99</v>
      </c>
      <c r="BW634" s="89">
        <v>-99</v>
      </c>
      <c r="BX634" s="89">
        <v>-99</v>
      </c>
      <c r="BY634" s="89">
        <v>-99</v>
      </c>
      <c r="BZ634" s="89">
        <v>-99</v>
      </c>
      <c r="CA634" s="89">
        <v>-99</v>
      </c>
      <c r="CB634" s="89">
        <v>-99</v>
      </c>
      <c r="CC634" s="89">
        <v>-99</v>
      </c>
      <c r="CD634" s="89">
        <v>-99</v>
      </c>
      <c r="CE634" s="89">
        <v>-99</v>
      </c>
      <c r="CF634" s="89">
        <v>-99</v>
      </c>
      <c r="CG634" s="89">
        <v>-99</v>
      </c>
      <c r="CH634" s="89">
        <v>-99</v>
      </c>
      <c r="CI634" s="89">
        <v>-99</v>
      </c>
      <c r="CJ634" s="89">
        <v>-99</v>
      </c>
      <c r="CK634" s="89">
        <v>-99</v>
      </c>
      <c r="CL634" s="89">
        <v>-99</v>
      </c>
      <c r="CM634" s="89">
        <v>-99</v>
      </c>
      <c r="CN634" s="89">
        <v>-99</v>
      </c>
      <c r="CO634" s="89">
        <v>-99</v>
      </c>
      <c r="CP634" s="89">
        <v>-99</v>
      </c>
      <c r="CQ634" s="89">
        <v>-99</v>
      </c>
      <c r="CR634" s="89">
        <v>-99</v>
      </c>
      <c r="CS634" s="89">
        <v>-99</v>
      </c>
      <c r="CT634" s="89">
        <v>-99</v>
      </c>
      <c r="CU634" s="86">
        <v>-99</v>
      </c>
      <c r="CV634" s="86">
        <v>0.6704</v>
      </c>
      <c r="CW634" s="86">
        <v>76</v>
      </c>
      <c r="CX634" s="86">
        <v>2</v>
      </c>
      <c r="CY634" s="86">
        <v>-0.24640000000000001</v>
      </c>
      <c r="CZ634" s="86">
        <v>39</v>
      </c>
      <c r="DA634" s="86">
        <v>2</v>
      </c>
      <c r="DB634" s="86">
        <v>0.74709999999999999</v>
      </c>
      <c r="DC634" s="86">
        <v>83</v>
      </c>
      <c r="DD634" s="86">
        <v>-99</v>
      </c>
      <c r="DE634" s="86">
        <v>-99</v>
      </c>
      <c r="DF634" s="86">
        <v>-99</v>
      </c>
      <c r="DG634" s="86">
        <v>-99</v>
      </c>
      <c r="DH634" s="86">
        <v>-99</v>
      </c>
    </row>
    <row r="635" spans="1:112" x14ac:dyDescent="0.2">
      <c r="A635" s="85">
        <f>IF(ISERROR(SEARCH('School Lookup'!$F$3,Data!J635)),A634,A634+1)</f>
        <v>0</v>
      </c>
      <c r="B635" s="85">
        <f>IF(I635='School Lookup'!$G$13,1,0)</f>
        <v>0</v>
      </c>
      <c r="C635" s="85">
        <f t="shared" si="9"/>
        <v>633</v>
      </c>
      <c r="D635" s="86" t="s">
        <v>6478</v>
      </c>
      <c r="E635" s="86" t="s">
        <v>6702</v>
      </c>
      <c r="F635" s="86" t="s">
        <v>1150</v>
      </c>
      <c r="G635" s="86" t="s">
        <v>2800</v>
      </c>
      <c r="H635" s="86" t="s">
        <v>574</v>
      </c>
      <c r="I635" s="86" t="s">
        <v>4882</v>
      </c>
      <c r="J635" s="86" t="s">
        <v>1268</v>
      </c>
      <c r="K635" s="86" t="s">
        <v>280</v>
      </c>
      <c r="L635" s="86">
        <v>1</v>
      </c>
      <c r="M635" s="86">
        <v>-99</v>
      </c>
      <c r="N635" s="89">
        <v>-99</v>
      </c>
      <c r="O635" s="89">
        <v>-99</v>
      </c>
      <c r="P635" s="89">
        <v>-99</v>
      </c>
      <c r="Q635" s="89">
        <v>-99</v>
      </c>
      <c r="R635" s="89">
        <v>-99</v>
      </c>
      <c r="S635" s="89">
        <v>-99</v>
      </c>
      <c r="T635" s="89">
        <v>-99</v>
      </c>
      <c r="U635" s="89">
        <v>-99</v>
      </c>
      <c r="V635" s="89">
        <v>-99</v>
      </c>
      <c r="W635" s="89">
        <v>-99</v>
      </c>
      <c r="X635" s="89">
        <v>-99</v>
      </c>
      <c r="Y635" s="89">
        <v>-99</v>
      </c>
      <c r="Z635" s="89">
        <v>-99</v>
      </c>
      <c r="AA635" s="89">
        <v>-99</v>
      </c>
      <c r="AB635" s="89">
        <v>-99</v>
      </c>
      <c r="AC635" s="89">
        <v>-99</v>
      </c>
      <c r="AD635" s="89">
        <v>-99</v>
      </c>
      <c r="AE635" s="89">
        <v>-99</v>
      </c>
      <c r="AF635" s="89">
        <v>-99</v>
      </c>
      <c r="AG635" s="89">
        <v>-99</v>
      </c>
      <c r="AH635" s="89">
        <v>-99</v>
      </c>
      <c r="AI635" s="89">
        <v>-99</v>
      </c>
      <c r="AJ635" s="89">
        <v>-99</v>
      </c>
      <c r="AK635" s="89">
        <v>-99</v>
      </c>
      <c r="AL635" s="89">
        <v>-99</v>
      </c>
      <c r="AM635" s="89">
        <v>-99</v>
      </c>
      <c r="AN635" s="89">
        <v>-99</v>
      </c>
      <c r="AO635" s="89">
        <v>-99</v>
      </c>
      <c r="AP635" s="89">
        <v>-99</v>
      </c>
      <c r="AQ635" s="89">
        <v>-99</v>
      </c>
      <c r="AR635" s="89">
        <v>-99</v>
      </c>
      <c r="AS635" s="89">
        <v>-99</v>
      </c>
      <c r="AT635" s="89">
        <v>-99</v>
      </c>
      <c r="AU635" s="89">
        <v>-99</v>
      </c>
      <c r="AV635" s="89">
        <v>-99</v>
      </c>
      <c r="AW635" s="89">
        <v>-99</v>
      </c>
      <c r="AX635" s="89">
        <v>-99</v>
      </c>
      <c r="AY635" s="89">
        <v>-99</v>
      </c>
      <c r="AZ635" s="89">
        <v>-99</v>
      </c>
      <c r="BA635" s="89">
        <v>1</v>
      </c>
      <c r="BB635" s="89">
        <v>0.33485499181669398</v>
      </c>
      <c r="BC635" s="89">
        <v>0.978008189114425</v>
      </c>
      <c r="BD635" s="89">
        <v>58.745600000000003</v>
      </c>
      <c r="BE635" s="89">
        <v>1.045105250295</v>
      </c>
      <c r="BF635" s="89">
        <v>55.482822585924701</v>
      </c>
      <c r="BG635" s="89">
        <v>1.01155671970471</v>
      </c>
      <c r="BH635" s="89">
        <v>1.0925338134461999</v>
      </c>
      <c r="BI635" s="89">
        <v>0.25046116007378599</v>
      </c>
      <c r="BJ635" s="89">
        <v>0.27363728633557199</v>
      </c>
      <c r="BK635" s="89">
        <v>1</v>
      </c>
      <c r="BL635" s="89">
        <v>0.207126677577741</v>
      </c>
      <c r="BM635" s="89">
        <v>0.68581385965689501</v>
      </c>
      <c r="BN635" s="89">
        <v>59.878799999999998</v>
      </c>
      <c r="BO635" s="89">
        <v>1.2601675936466501</v>
      </c>
      <c r="BP635" s="89">
        <v>55.564640916530301</v>
      </c>
      <c r="BQ635" s="89">
        <v>0.97299072665177</v>
      </c>
      <c r="BR635" s="89">
        <v>1.0325354810890901</v>
      </c>
      <c r="BS635" s="89">
        <v>0.25046116007378599</v>
      </c>
      <c r="BT635" s="89">
        <v>0.25861003441091701</v>
      </c>
      <c r="BU635" s="89">
        <v>1</v>
      </c>
      <c r="BV635" s="89">
        <v>0.119165576451349</v>
      </c>
      <c r="BW635" s="89">
        <v>0.43163983472959</v>
      </c>
      <c r="BX635" s="89">
        <v>56.381500000000003</v>
      </c>
      <c r="BY635" s="89">
        <v>0.750192576277672</v>
      </c>
      <c r="BZ635" s="89">
        <v>49.059685609157803</v>
      </c>
      <c r="CA635" s="89">
        <v>0.590916205503631</v>
      </c>
      <c r="CB635" s="89">
        <v>0.63270110731815798</v>
      </c>
      <c r="CC635" s="89">
        <v>0.25066612010657902</v>
      </c>
      <c r="CD635" s="89">
        <v>0.158596731758579</v>
      </c>
      <c r="CE635" s="89">
        <v>1</v>
      </c>
      <c r="CF635" s="89">
        <v>0.152414686468647</v>
      </c>
      <c r="CG635" s="89">
        <v>0.55216822754782802</v>
      </c>
      <c r="CH635" s="89">
        <v>44.600700000000003</v>
      </c>
      <c r="CI635" s="89">
        <v>-0.53590140959368404</v>
      </c>
      <c r="CJ635" s="89">
        <v>43.316827310230998</v>
      </c>
      <c r="CK635" s="89">
        <v>8.1334089770718192E-3</v>
      </c>
      <c r="CL635" s="89">
        <v>1.7947532938342101E-2</v>
      </c>
      <c r="CM635" s="89">
        <v>0.24841155974585</v>
      </c>
      <c r="CN635" s="89">
        <v>4.4583746508035796E-3</v>
      </c>
      <c r="CO635" s="89">
        <v>96.43</v>
      </c>
      <c r="CP635" s="89">
        <v>0.68310000000000004</v>
      </c>
      <c r="CQ635" s="89">
        <v>-0.8</v>
      </c>
      <c r="CR635" s="89">
        <v>-0.29799999999999999</v>
      </c>
      <c r="CS635" s="89">
        <v>0.68310000000000004</v>
      </c>
      <c r="CT635" s="89">
        <v>0.44669999999999999</v>
      </c>
      <c r="CU635" s="86" t="s">
        <v>6986</v>
      </c>
      <c r="CV635" s="86">
        <v>0.6704</v>
      </c>
      <c r="CW635" s="86">
        <v>76</v>
      </c>
      <c r="CX635" s="86">
        <v>2</v>
      </c>
      <c r="CY635" s="86">
        <v>-0.77170000000000005</v>
      </c>
      <c r="CZ635" s="86">
        <v>17</v>
      </c>
      <c r="DA635" s="86">
        <v>4</v>
      </c>
      <c r="DB635" s="86">
        <v>0.63229999999999997</v>
      </c>
      <c r="DC635" s="86">
        <v>78</v>
      </c>
      <c r="DD635" s="86">
        <v>-99</v>
      </c>
      <c r="DE635" s="86">
        <v>-99</v>
      </c>
      <c r="DF635" s="86">
        <v>-99</v>
      </c>
      <c r="DG635" s="86">
        <v>-99</v>
      </c>
      <c r="DH635" s="86">
        <v>-99</v>
      </c>
    </row>
    <row r="636" spans="1:112" x14ac:dyDescent="0.2">
      <c r="A636" s="85">
        <f>IF(ISERROR(SEARCH('School Lookup'!$F$3,Data!J636)),A635,A635+1)</f>
        <v>0</v>
      </c>
      <c r="B636" s="85">
        <f>IF(I636='School Lookup'!$G$13,1,0)</f>
        <v>0</v>
      </c>
      <c r="C636" s="85">
        <f t="shared" si="9"/>
        <v>634</v>
      </c>
      <c r="D636" s="86" t="s">
        <v>6478</v>
      </c>
      <c r="E636" s="86" t="s">
        <v>6760</v>
      </c>
      <c r="F636" s="86" t="s">
        <v>2767</v>
      </c>
      <c r="G636" s="86" t="s">
        <v>2803</v>
      </c>
      <c r="H636" s="86" t="s">
        <v>961</v>
      </c>
      <c r="I636" s="86" t="s">
        <v>3633</v>
      </c>
      <c r="J636" s="86" t="s">
        <v>2425</v>
      </c>
      <c r="K636" s="86" t="s">
        <v>31</v>
      </c>
      <c r="L636" s="86">
        <v>1</v>
      </c>
      <c r="M636" s="86">
        <v>1</v>
      </c>
      <c r="N636" s="89">
        <v>0.30933735384615402</v>
      </c>
      <c r="O636" s="89">
        <v>0.76422469669585502</v>
      </c>
      <c r="P636" s="89">
        <v>49.678199999999997</v>
      </c>
      <c r="Q636" s="89">
        <v>-1.6743026902746101E-2</v>
      </c>
      <c r="R636" s="89">
        <v>53.046117476923101</v>
      </c>
      <c r="S636" s="89">
        <v>0.37374083489655402</v>
      </c>
      <c r="T636" s="89">
        <v>0.42395723718816902</v>
      </c>
      <c r="U636" s="89">
        <v>0.37356321839080497</v>
      </c>
      <c r="V636" s="89">
        <v>0.158374829984086</v>
      </c>
      <c r="W636" s="89">
        <v>1</v>
      </c>
      <c r="X636" s="89">
        <v>0.30329815384615399</v>
      </c>
      <c r="Y636" s="89">
        <v>0.80305854884560202</v>
      </c>
      <c r="Z636" s="89">
        <v>55.591299999999997</v>
      </c>
      <c r="AA636" s="89">
        <v>0.71872970692628801</v>
      </c>
      <c r="AB636" s="89">
        <v>51.015395323076902</v>
      </c>
      <c r="AC636" s="89">
        <v>0.76089412788594502</v>
      </c>
      <c r="AD636" s="89">
        <v>0.887318718290664</v>
      </c>
      <c r="AE636" s="89">
        <v>0.37356321839080497</v>
      </c>
      <c r="AF636" s="89">
        <v>0.33146963614306402</v>
      </c>
      <c r="AG636" s="89">
        <v>1</v>
      </c>
      <c r="AH636" s="89">
        <v>0.32084864864864898</v>
      </c>
      <c r="AI636" s="89">
        <v>0.74753317001067199</v>
      </c>
      <c r="AJ636" s="89">
        <v>46.674700000000001</v>
      </c>
      <c r="AK636" s="89">
        <v>-0.19113634837651999</v>
      </c>
      <c r="AL636" s="89">
        <v>47.567587387387398</v>
      </c>
      <c r="AM636" s="89">
        <v>0.27819841081707603</v>
      </c>
      <c r="AN636" s="89">
        <v>0.24905791433421201</v>
      </c>
      <c r="AO636" s="89">
        <v>0.12758620689655201</v>
      </c>
      <c r="AP636" s="89">
        <v>3.17763545874684E-2</v>
      </c>
      <c r="AQ636" s="89">
        <v>1</v>
      </c>
      <c r="AR636" s="89">
        <v>0.520095779816514</v>
      </c>
      <c r="AS636" s="89">
        <v>1.2390896212570699</v>
      </c>
      <c r="AT636" s="89">
        <v>58.688000000000002</v>
      </c>
      <c r="AU636" s="89">
        <v>1.0870617336514801</v>
      </c>
      <c r="AV636" s="89">
        <v>49.357820183486197</v>
      </c>
      <c r="AW636" s="89">
        <v>1.1630756774542701</v>
      </c>
      <c r="AX636" s="89">
        <v>1.1864292325644401</v>
      </c>
      <c r="AY636" s="89">
        <v>0.12528735632183899</v>
      </c>
      <c r="AZ636" s="89">
        <v>0.14864458201094599</v>
      </c>
      <c r="BA636" s="89">
        <v>-99</v>
      </c>
      <c r="BB636" s="89">
        <v>-99</v>
      </c>
      <c r="BC636" s="89">
        <v>-99</v>
      </c>
      <c r="BD636" s="89">
        <v>-99</v>
      </c>
      <c r="BE636" s="89">
        <v>-99</v>
      </c>
      <c r="BF636" s="89">
        <v>-99</v>
      </c>
      <c r="BG636" s="89">
        <v>-99</v>
      </c>
      <c r="BH636" s="89">
        <v>-99</v>
      </c>
      <c r="BI636" s="89">
        <v>-99</v>
      </c>
      <c r="BJ636" s="89">
        <v>-99</v>
      </c>
      <c r="BK636" s="89">
        <v>-99</v>
      </c>
      <c r="BL636" s="89">
        <v>-99</v>
      </c>
      <c r="BM636" s="89">
        <v>-99</v>
      </c>
      <c r="BN636" s="89">
        <v>-99</v>
      </c>
      <c r="BO636" s="89">
        <v>-99</v>
      </c>
      <c r="BP636" s="89">
        <v>-99</v>
      </c>
      <c r="BQ636" s="89">
        <v>-99</v>
      </c>
      <c r="BR636" s="89">
        <v>-99</v>
      </c>
      <c r="BS636" s="89">
        <v>-99</v>
      </c>
      <c r="BT636" s="89">
        <v>-99</v>
      </c>
      <c r="BU636" s="89">
        <v>-99</v>
      </c>
      <c r="BV636" s="89">
        <v>-99</v>
      </c>
      <c r="BW636" s="89">
        <v>-99</v>
      </c>
      <c r="BX636" s="89">
        <v>-99</v>
      </c>
      <c r="BY636" s="89">
        <v>-99</v>
      </c>
      <c r="BZ636" s="89">
        <v>-99</v>
      </c>
      <c r="CA636" s="89">
        <v>-99</v>
      </c>
      <c r="CB636" s="89">
        <v>-99</v>
      </c>
      <c r="CC636" s="89">
        <v>-99</v>
      </c>
      <c r="CD636" s="89">
        <v>-99</v>
      </c>
      <c r="CE636" s="89">
        <v>-99</v>
      </c>
      <c r="CF636" s="89">
        <v>-99</v>
      </c>
      <c r="CG636" s="89">
        <v>-99</v>
      </c>
      <c r="CH636" s="89">
        <v>-99</v>
      </c>
      <c r="CI636" s="89">
        <v>-99</v>
      </c>
      <c r="CJ636" s="89">
        <v>-99</v>
      </c>
      <c r="CK636" s="89">
        <v>-99</v>
      </c>
      <c r="CL636" s="89">
        <v>-99</v>
      </c>
      <c r="CM636" s="89">
        <v>-99</v>
      </c>
      <c r="CN636" s="89">
        <v>-99</v>
      </c>
      <c r="CO636" s="89">
        <v>-99</v>
      </c>
      <c r="CP636" s="89">
        <v>-99</v>
      </c>
      <c r="CQ636" s="89">
        <v>-99</v>
      </c>
      <c r="CR636" s="89">
        <v>-99</v>
      </c>
      <c r="CS636" s="89">
        <v>-99</v>
      </c>
      <c r="CT636" s="89">
        <v>-99</v>
      </c>
      <c r="CU636" s="86">
        <v>-99</v>
      </c>
      <c r="CV636" s="86">
        <v>0.67030000000000001</v>
      </c>
      <c r="CW636" s="86">
        <v>76</v>
      </c>
      <c r="CX636" s="86">
        <v>2</v>
      </c>
      <c r="CY636" s="86">
        <v>-0.30099999999999999</v>
      </c>
      <c r="CZ636" s="86">
        <v>36</v>
      </c>
      <c r="DA636" s="86">
        <v>4</v>
      </c>
      <c r="DB636" s="86">
        <v>0.374</v>
      </c>
      <c r="DC636" s="86">
        <v>67</v>
      </c>
      <c r="DD636" s="86">
        <v>-99</v>
      </c>
      <c r="DE636" s="86">
        <v>-99</v>
      </c>
      <c r="DF636" s="86">
        <v>-99</v>
      </c>
      <c r="DG636" s="86">
        <v>-99</v>
      </c>
      <c r="DH636" s="86">
        <v>-99</v>
      </c>
    </row>
    <row r="637" spans="1:112" x14ac:dyDescent="0.2">
      <c r="A637" s="85">
        <f>IF(ISERROR(SEARCH('School Lookup'!$F$3,Data!J637)),A636,A636+1)</f>
        <v>0</v>
      </c>
      <c r="B637" s="85">
        <f>IF(I637='School Lookup'!$G$13,1,0)</f>
        <v>0</v>
      </c>
      <c r="C637" s="85">
        <f t="shared" si="9"/>
        <v>635</v>
      </c>
      <c r="D637" s="86" t="s">
        <v>6478</v>
      </c>
      <c r="E637" s="86" t="s">
        <v>6702</v>
      </c>
      <c r="F637" s="86" t="s">
        <v>1150</v>
      </c>
      <c r="G637" s="86" t="s">
        <v>2924</v>
      </c>
      <c r="H637" s="86" t="s">
        <v>560</v>
      </c>
      <c r="I637" s="86" t="s">
        <v>4833</v>
      </c>
      <c r="J637" s="86" t="s">
        <v>1448</v>
      </c>
      <c r="K637" s="86" t="s">
        <v>31</v>
      </c>
      <c r="L637" s="86">
        <v>1</v>
      </c>
      <c r="M637" s="86">
        <v>1</v>
      </c>
      <c r="N637" s="89">
        <v>-6.2467811579980402E-2</v>
      </c>
      <c r="O637" s="89">
        <v>-4.0918987481466398E-2</v>
      </c>
      <c r="P637" s="89">
        <v>55.721800000000002</v>
      </c>
      <c r="Q637" s="89">
        <v>0.62431015791278299</v>
      </c>
      <c r="R637" s="89">
        <v>50.245365358194299</v>
      </c>
      <c r="S637" s="89">
        <v>0.29169558521565903</v>
      </c>
      <c r="T637" s="89">
        <v>0.33086320873014602</v>
      </c>
      <c r="U637" s="89">
        <v>0.37449467107681</v>
      </c>
      <c r="V637" s="89">
        <v>0.123906508524814</v>
      </c>
      <c r="W637" s="89">
        <v>1</v>
      </c>
      <c r="X637" s="89">
        <v>5.28296368989205E-2</v>
      </c>
      <c r="Y637" s="89">
        <v>0.21341598799963199</v>
      </c>
      <c r="Z637" s="89">
        <v>61.3078</v>
      </c>
      <c r="AA637" s="89">
        <v>1.43159417418116</v>
      </c>
      <c r="AB637" s="89">
        <v>50.441591265946997</v>
      </c>
      <c r="AC637" s="89">
        <v>0.822505081090396</v>
      </c>
      <c r="AD637" s="89">
        <v>0.95905555477889404</v>
      </c>
      <c r="AE637" s="89">
        <v>0.37449467107681</v>
      </c>
      <c r="AF637" s="89">
        <v>0.35916119453130901</v>
      </c>
      <c r="AG637" s="89">
        <v>1</v>
      </c>
      <c r="AH637" s="89">
        <v>8.7590419161676605E-2</v>
      </c>
      <c r="AI637" s="89">
        <v>0.24553895708206</v>
      </c>
      <c r="AJ637" s="89">
        <v>56.329000000000001</v>
      </c>
      <c r="AK637" s="89">
        <v>0.75393264798746096</v>
      </c>
      <c r="AL637" s="89">
        <v>52.694604790419199</v>
      </c>
      <c r="AM637" s="89">
        <v>0.49973580253476002</v>
      </c>
      <c r="AN637" s="89">
        <v>0.48179256391390601</v>
      </c>
      <c r="AO637" s="89">
        <v>0.122748989342154</v>
      </c>
      <c r="AP637" s="89">
        <v>5.9139550292996897E-2</v>
      </c>
      <c r="AQ637" s="89">
        <v>1</v>
      </c>
      <c r="AR637" s="89">
        <v>0.19616074498567301</v>
      </c>
      <c r="AS637" s="89">
        <v>0.51094327209081902</v>
      </c>
      <c r="AT637" s="89">
        <v>61.843800000000002</v>
      </c>
      <c r="AU637" s="89">
        <v>1.4300614535145399</v>
      </c>
      <c r="AV637" s="89">
        <v>49.5701739255014</v>
      </c>
      <c r="AW637" s="89">
        <v>0.97050236280268098</v>
      </c>
      <c r="AX637" s="89">
        <v>0.98349644012835402</v>
      </c>
      <c r="AY637" s="89">
        <v>0.12826166850422599</v>
      </c>
      <c r="AZ637" s="89">
        <v>0.12614489437883</v>
      </c>
      <c r="BA637" s="89">
        <v>-99</v>
      </c>
      <c r="BB637" s="89">
        <v>-99</v>
      </c>
      <c r="BC637" s="89">
        <v>-99</v>
      </c>
      <c r="BD637" s="89">
        <v>-99</v>
      </c>
      <c r="BE637" s="89">
        <v>-99</v>
      </c>
      <c r="BF637" s="89">
        <v>-99</v>
      </c>
      <c r="BG637" s="89">
        <v>-99</v>
      </c>
      <c r="BH637" s="89">
        <v>-99</v>
      </c>
      <c r="BI637" s="89">
        <v>-99</v>
      </c>
      <c r="BJ637" s="89">
        <v>-99</v>
      </c>
      <c r="BK637" s="89">
        <v>-99</v>
      </c>
      <c r="BL637" s="89">
        <v>-99</v>
      </c>
      <c r="BM637" s="89">
        <v>-99</v>
      </c>
      <c r="BN637" s="89">
        <v>-99</v>
      </c>
      <c r="BO637" s="89">
        <v>-99</v>
      </c>
      <c r="BP637" s="89">
        <v>-99</v>
      </c>
      <c r="BQ637" s="89">
        <v>-99</v>
      </c>
      <c r="BR637" s="89">
        <v>-99</v>
      </c>
      <c r="BS637" s="89">
        <v>-99</v>
      </c>
      <c r="BT637" s="89">
        <v>-99</v>
      </c>
      <c r="BU637" s="89">
        <v>-99</v>
      </c>
      <c r="BV637" s="89">
        <v>-99</v>
      </c>
      <c r="BW637" s="89">
        <v>-99</v>
      </c>
      <c r="BX637" s="89">
        <v>-99</v>
      </c>
      <c r="BY637" s="89">
        <v>-99</v>
      </c>
      <c r="BZ637" s="89">
        <v>-99</v>
      </c>
      <c r="CA637" s="89">
        <v>-99</v>
      </c>
      <c r="CB637" s="89">
        <v>-99</v>
      </c>
      <c r="CC637" s="89">
        <v>-99</v>
      </c>
      <c r="CD637" s="89">
        <v>-99</v>
      </c>
      <c r="CE637" s="89">
        <v>-99</v>
      </c>
      <c r="CF637" s="89">
        <v>-99</v>
      </c>
      <c r="CG637" s="89">
        <v>-99</v>
      </c>
      <c r="CH637" s="89">
        <v>-99</v>
      </c>
      <c r="CI637" s="89">
        <v>-99</v>
      </c>
      <c r="CJ637" s="89">
        <v>-99</v>
      </c>
      <c r="CK637" s="89">
        <v>-99</v>
      </c>
      <c r="CL637" s="89">
        <v>-99</v>
      </c>
      <c r="CM637" s="89">
        <v>-99</v>
      </c>
      <c r="CN637" s="89">
        <v>-99</v>
      </c>
      <c r="CO637" s="89">
        <v>-99</v>
      </c>
      <c r="CP637" s="89">
        <v>-99</v>
      </c>
      <c r="CQ637" s="89">
        <v>-99</v>
      </c>
      <c r="CR637" s="89">
        <v>-99</v>
      </c>
      <c r="CS637" s="89">
        <v>-99</v>
      </c>
      <c r="CT637" s="89">
        <v>-99</v>
      </c>
      <c r="CU637" s="86">
        <v>-99</v>
      </c>
      <c r="CV637" s="86">
        <v>0.66839999999999999</v>
      </c>
      <c r="CW637" s="86">
        <v>76</v>
      </c>
      <c r="CX637" s="86">
        <v>2</v>
      </c>
      <c r="CY637" s="86">
        <v>-0.52200000000000002</v>
      </c>
      <c r="CZ637" s="86">
        <v>27</v>
      </c>
      <c r="DA637" s="86">
        <v>4</v>
      </c>
      <c r="DB637" s="86">
        <v>1.0459000000000001</v>
      </c>
      <c r="DC637" s="86">
        <v>92</v>
      </c>
      <c r="DD637" s="86">
        <v>-99</v>
      </c>
      <c r="DE637" s="86">
        <v>-99</v>
      </c>
      <c r="DF637" s="86">
        <v>-99</v>
      </c>
      <c r="DG637" s="86">
        <v>-99</v>
      </c>
      <c r="DH637" s="86">
        <v>-99</v>
      </c>
    </row>
    <row r="638" spans="1:112" x14ac:dyDescent="0.2">
      <c r="A638" s="85">
        <f>IF(ISERROR(SEARCH('School Lookup'!$F$3,Data!J638)),A637,A637+1)</f>
        <v>0</v>
      </c>
      <c r="B638" s="85">
        <f>IF(I638='School Lookup'!$G$13,1,0)</f>
        <v>0</v>
      </c>
      <c r="C638" s="85">
        <f t="shared" si="9"/>
        <v>636</v>
      </c>
      <c r="D638" s="86" t="s">
        <v>6478</v>
      </c>
      <c r="E638" s="86" t="s">
        <v>6552</v>
      </c>
      <c r="F638" s="86" t="s">
        <v>518</v>
      </c>
      <c r="G638" s="86" t="s">
        <v>3121</v>
      </c>
      <c r="H638" s="86" t="s">
        <v>456</v>
      </c>
      <c r="I638" s="86" t="s">
        <v>4417</v>
      </c>
      <c r="J638" s="86" t="s">
        <v>2607</v>
      </c>
      <c r="K638" s="86" t="s">
        <v>31</v>
      </c>
      <c r="L638" s="86">
        <v>1</v>
      </c>
      <c r="M638" s="86">
        <v>1</v>
      </c>
      <c r="N638" s="89">
        <v>0.45958112094395298</v>
      </c>
      <c r="O638" s="89">
        <v>1.0895774120815001</v>
      </c>
      <c r="P638" s="89">
        <v>56.981400000000001</v>
      </c>
      <c r="Q638" s="89">
        <v>0.75791770831215499</v>
      </c>
      <c r="R638" s="89">
        <v>50.442476302851503</v>
      </c>
      <c r="S638" s="89">
        <v>0.92374756019682702</v>
      </c>
      <c r="T638" s="89">
        <v>1.04803165875861</v>
      </c>
      <c r="U638" s="89">
        <v>0.37143900657414203</v>
      </c>
      <c r="V638" s="89">
        <v>0.38927983818754802</v>
      </c>
      <c r="W638" s="89">
        <v>1</v>
      </c>
      <c r="X638" s="89">
        <v>0.272388039215686</v>
      </c>
      <c r="Y638" s="89">
        <v>0.73029124312233995</v>
      </c>
      <c r="Z638" s="89">
        <v>50.805300000000003</v>
      </c>
      <c r="AA638" s="89">
        <v>0.12190134336785</v>
      </c>
      <c r="AB638" s="89">
        <v>47.647036470588198</v>
      </c>
      <c r="AC638" s="89">
        <v>0.42609629324509501</v>
      </c>
      <c r="AD638" s="89">
        <v>0.49749619045954502</v>
      </c>
      <c r="AE638" s="89">
        <v>0.37253469685902102</v>
      </c>
      <c r="AF638" s="89">
        <v>0.185334592501364</v>
      </c>
      <c r="AG638" s="89">
        <v>1</v>
      </c>
      <c r="AH638" s="89">
        <v>0.34263105413105399</v>
      </c>
      <c r="AI638" s="89">
        <v>0.79441100801828202</v>
      </c>
      <c r="AJ638" s="89">
        <v>46.7485</v>
      </c>
      <c r="AK638" s="89">
        <v>-0.18391199322579299</v>
      </c>
      <c r="AL638" s="89">
        <v>49.5726333333333</v>
      </c>
      <c r="AM638" s="89">
        <v>0.30524950739624401</v>
      </c>
      <c r="AN638" s="89">
        <v>0.277476265901346</v>
      </c>
      <c r="AO638" s="89">
        <v>0.12819576333089799</v>
      </c>
      <c r="AP638" s="89">
        <v>3.5571281713430401E-2</v>
      </c>
      <c r="AQ638" s="89">
        <v>1</v>
      </c>
      <c r="AR638" s="89">
        <v>0.384040285714286</v>
      </c>
      <c r="AS638" s="89">
        <v>0.93326190686278998</v>
      </c>
      <c r="AT638" s="89">
        <v>48.589599999999997</v>
      </c>
      <c r="AU638" s="89">
        <v>-1.05199797223749E-2</v>
      </c>
      <c r="AV638" s="89">
        <v>43.428595142857098</v>
      </c>
      <c r="AW638" s="89">
        <v>0.46137096357020801</v>
      </c>
      <c r="AX638" s="89">
        <v>0.446976326996048</v>
      </c>
      <c r="AY638" s="89">
        <v>0.12783053323593899</v>
      </c>
      <c r="AZ638" s="89">
        <v>5.7137222223746099E-2</v>
      </c>
      <c r="BA638" s="89">
        <v>-99</v>
      </c>
      <c r="BB638" s="89">
        <v>-99</v>
      </c>
      <c r="BC638" s="89">
        <v>-99</v>
      </c>
      <c r="BD638" s="89">
        <v>-99</v>
      </c>
      <c r="BE638" s="89">
        <v>-99</v>
      </c>
      <c r="BF638" s="89">
        <v>-99</v>
      </c>
      <c r="BG638" s="89">
        <v>-99</v>
      </c>
      <c r="BH638" s="89">
        <v>-99</v>
      </c>
      <c r="BI638" s="89">
        <v>-99</v>
      </c>
      <c r="BJ638" s="89">
        <v>-99</v>
      </c>
      <c r="BK638" s="89">
        <v>-99</v>
      </c>
      <c r="BL638" s="89">
        <v>-99</v>
      </c>
      <c r="BM638" s="89">
        <v>-99</v>
      </c>
      <c r="BN638" s="89">
        <v>-99</v>
      </c>
      <c r="BO638" s="89">
        <v>-99</v>
      </c>
      <c r="BP638" s="89">
        <v>-99</v>
      </c>
      <c r="BQ638" s="89">
        <v>-99</v>
      </c>
      <c r="BR638" s="89">
        <v>-99</v>
      </c>
      <c r="BS638" s="89">
        <v>-99</v>
      </c>
      <c r="BT638" s="89">
        <v>-99</v>
      </c>
      <c r="BU638" s="89">
        <v>-99</v>
      </c>
      <c r="BV638" s="89">
        <v>-99</v>
      </c>
      <c r="BW638" s="89">
        <v>-99</v>
      </c>
      <c r="BX638" s="89">
        <v>-99</v>
      </c>
      <c r="BY638" s="89">
        <v>-99</v>
      </c>
      <c r="BZ638" s="89">
        <v>-99</v>
      </c>
      <c r="CA638" s="89">
        <v>-99</v>
      </c>
      <c r="CB638" s="89">
        <v>-99</v>
      </c>
      <c r="CC638" s="89">
        <v>-99</v>
      </c>
      <c r="CD638" s="89">
        <v>-99</v>
      </c>
      <c r="CE638" s="89">
        <v>-99</v>
      </c>
      <c r="CF638" s="89">
        <v>-99</v>
      </c>
      <c r="CG638" s="89">
        <v>-99</v>
      </c>
      <c r="CH638" s="89">
        <v>-99</v>
      </c>
      <c r="CI638" s="89">
        <v>-99</v>
      </c>
      <c r="CJ638" s="89">
        <v>-99</v>
      </c>
      <c r="CK638" s="89">
        <v>-99</v>
      </c>
      <c r="CL638" s="89">
        <v>-99</v>
      </c>
      <c r="CM638" s="89">
        <v>-99</v>
      </c>
      <c r="CN638" s="89">
        <v>-99</v>
      </c>
      <c r="CO638" s="89">
        <v>-99</v>
      </c>
      <c r="CP638" s="89">
        <v>-99</v>
      </c>
      <c r="CQ638" s="89">
        <v>-99</v>
      </c>
      <c r="CR638" s="89">
        <v>-99</v>
      </c>
      <c r="CS638" s="89">
        <v>-99</v>
      </c>
      <c r="CT638" s="89">
        <v>-99</v>
      </c>
      <c r="CU638" s="86">
        <v>-99</v>
      </c>
      <c r="CV638" s="86">
        <v>0.6673</v>
      </c>
      <c r="CW638" s="86">
        <v>76</v>
      </c>
      <c r="CX638" s="86">
        <v>2</v>
      </c>
      <c r="CY638" s="86">
        <v>-0.55940000000000001</v>
      </c>
      <c r="CZ638" s="86">
        <v>26</v>
      </c>
      <c r="DA638" s="86">
        <v>4</v>
      </c>
      <c r="DB638" s="86">
        <v>0.30199999999999999</v>
      </c>
      <c r="DC638" s="86">
        <v>63</v>
      </c>
      <c r="DD638" s="86">
        <v>-99</v>
      </c>
      <c r="DE638" s="86">
        <v>-99</v>
      </c>
      <c r="DF638" s="86">
        <v>-99</v>
      </c>
      <c r="DG638" s="86">
        <v>-99</v>
      </c>
      <c r="DH638" s="86">
        <v>-99</v>
      </c>
    </row>
    <row r="639" spans="1:112" x14ac:dyDescent="0.2">
      <c r="A639" s="85">
        <f>IF(ISERROR(SEARCH('School Lookup'!$F$3,Data!J639)),A638,A638+1)</f>
        <v>0</v>
      </c>
      <c r="B639" s="85">
        <f>IF(I639='School Lookup'!$G$13,1,0)</f>
        <v>0</v>
      </c>
      <c r="C639" s="85">
        <f t="shared" si="9"/>
        <v>637</v>
      </c>
      <c r="D639" s="86" t="s">
        <v>6478</v>
      </c>
      <c r="E639" s="86" t="s">
        <v>6523</v>
      </c>
      <c r="F639" s="86" t="s">
        <v>2747</v>
      </c>
      <c r="G639" s="86" t="s">
        <v>2941</v>
      </c>
      <c r="H639" s="86" t="s">
        <v>452</v>
      </c>
      <c r="I639" s="86" t="s">
        <v>3868</v>
      </c>
      <c r="J639" s="86" t="s">
        <v>659</v>
      </c>
      <c r="K639" s="86" t="s">
        <v>221</v>
      </c>
      <c r="L639" s="86">
        <v>1</v>
      </c>
      <c r="M639" s="86">
        <v>1</v>
      </c>
      <c r="N639" s="89">
        <v>0.42826641883519201</v>
      </c>
      <c r="O639" s="89">
        <v>1.0217654584851401</v>
      </c>
      <c r="P639" s="89">
        <v>54.005600000000001</v>
      </c>
      <c r="Q639" s="89">
        <v>0.44227040085069902</v>
      </c>
      <c r="R639" s="89">
        <v>50.061938166047099</v>
      </c>
      <c r="S639" s="89">
        <v>0.73201792966792001</v>
      </c>
      <c r="T639" s="89">
        <v>0.830482394783852</v>
      </c>
      <c r="U639" s="89">
        <v>0.33347107438016499</v>
      </c>
      <c r="V639" s="89">
        <v>0.276941856442384</v>
      </c>
      <c r="W639" s="89">
        <v>1</v>
      </c>
      <c r="X639" s="89">
        <v>0.36889566294919501</v>
      </c>
      <c r="Y639" s="89">
        <v>0.95748547532747397</v>
      </c>
      <c r="Z639" s="89">
        <v>47.196100000000001</v>
      </c>
      <c r="AA639" s="89">
        <v>-0.32817657760062502</v>
      </c>
      <c r="AB639" s="89">
        <v>43.866140644361799</v>
      </c>
      <c r="AC639" s="89">
        <v>0.31465444886342397</v>
      </c>
      <c r="AD639" s="89">
        <v>0.36773865624601798</v>
      </c>
      <c r="AE639" s="89">
        <v>0.33347107438016499</v>
      </c>
      <c r="AF639" s="89">
        <v>0.122630204789478</v>
      </c>
      <c r="AG639" s="89">
        <v>1</v>
      </c>
      <c r="AH639" s="89">
        <v>0.21781454545454501</v>
      </c>
      <c r="AI639" s="89">
        <v>0.52579383994935902</v>
      </c>
      <c r="AJ639" s="89">
        <v>-99</v>
      </c>
      <c r="AK639" s="89">
        <v>-99</v>
      </c>
      <c r="AL639" s="89">
        <v>54.805210909090903</v>
      </c>
      <c r="AM639" s="89">
        <v>0.52579383994935902</v>
      </c>
      <c r="AN639" s="89">
        <v>0.50916766370811795</v>
      </c>
      <c r="AO639" s="89">
        <v>0.15909090909090901</v>
      </c>
      <c r="AP639" s="89">
        <v>8.1003946499018806E-2</v>
      </c>
      <c r="AQ639" s="89">
        <v>1</v>
      </c>
      <c r="AR639" s="89">
        <v>0.43419714964370498</v>
      </c>
      <c r="AS639" s="89">
        <v>1.0460053073255</v>
      </c>
      <c r="AT639" s="89">
        <v>-99</v>
      </c>
      <c r="AU639" s="89">
        <v>-99</v>
      </c>
      <c r="AV639" s="89">
        <v>49.4062066508314</v>
      </c>
      <c r="AW639" s="89">
        <v>1.0460053073255</v>
      </c>
      <c r="AX639" s="89">
        <v>1.06306106411005</v>
      </c>
      <c r="AY639" s="89">
        <v>0.17396694214875999</v>
      </c>
      <c r="AZ639" s="89">
        <v>0.18493748264063201</v>
      </c>
      <c r="BA639" s="89">
        <v>-99</v>
      </c>
      <c r="BB639" s="89">
        <v>-99</v>
      </c>
      <c r="BC639" s="89">
        <v>-99</v>
      </c>
      <c r="BD639" s="89">
        <v>-99</v>
      </c>
      <c r="BE639" s="89">
        <v>-99</v>
      </c>
      <c r="BF639" s="89">
        <v>-99</v>
      </c>
      <c r="BG639" s="89">
        <v>-99</v>
      </c>
      <c r="BH639" s="89">
        <v>-99</v>
      </c>
      <c r="BI639" s="89">
        <v>-99</v>
      </c>
      <c r="BJ639" s="89">
        <v>-99</v>
      </c>
      <c r="BK639" s="89">
        <v>-99</v>
      </c>
      <c r="BL639" s="89">
        <v>-99</v>
      </c>
      <c r="BM639" s="89">
        <v>-99</v>
      </c>
      <c r="BN639" s="89">
        <v>-99</v>
      </c>
      <c r="BO639" s="89">
        <v>-99</v>
      </c>
      <c r="BP639" s="89">
        <v>-99</v>
      </c>
      <c r="BQ639" s="89">
        <v>-99</v>
      </c>
      <c r="BR639" s="89">
        <v>-99</v>
      </c>
      <c r="BS639" s="89">
        <v>-99</v>
      </c>
      <c r="BT639" s="89">
        <v>-99</v>
      </c>
      <c r="BU639" s="89">
        <v>-99</v>
      </c>
      <c r="BV639" s="89">
        <v>-99</v>
      </c>
      <c r="BW639" s="89">
        <v>-99</v>
      </c>
      <c r="BX639" s="89">
        <v>-99</v>
      </c>
      <c r="BY639" s="89">
        <v>-99</v>
      </c>
      <c r="BZ639" s="89">
        <v>-99</v>
      </c>
      <c r="CA639" s="89">
        <v>-99</v>
      </c>
      <c r="CB639" s="89">
        <v>-99</v>
      </c>
      <c r="CC639" s="89">
        <v>-99</v>
      </c>
      <c r="CD639" s="89">
        <v>-99</v>
      </c>
      <c r="CE639" s="89">
        <v>-99</v>
      </c>
      <c r="CF639" s="89">
        <v>-99</v>
      </c>
      <c r="CG639" s="89">
        <v>-99</v>
      </c>
      <c r="CH639" s="89">
        <v>-99</v>
      </c>
      <c r="CI639" s="89">
        <v>-99</v>
      </c>
      <c r="CJ639" s="89">
        <v>-99</v>
      </c>
      <c r="CK639" s="89">
        <v>-99</v>
      </c>
      <c r="CL639" s="89">
        <v>-99</v>
      </c>
      <c r="CM639" s="89">
        <v>-99</v>
      </c>
      <c r="CN639" s="89">
        <v>-99</v>
      </c>
      <c r="CO639" s="89">
        <v>-99</v>
      </c>
      <c r="CP639" s="89">
        <v>-99</v>
      </c>
      <c r="CQ639" s="89">
        <v>-99</v>
      </c>
      <c r="CR639" s="89">
        <v>-99</v>
      </c>
      <c r="CS639" s="89">
        <v>-99</v>
      </c>
      <c r="CT639" s="89">
        <v>-99</v>
      </c>
      <c r="CU639" s="86">
        <v>-99</v>
      </c>
      <c r="CV639" s="86">
        <v>0.66549999999999998</v>
      </c>
      <c r="CW639" s="86">
        <v>76</v>
      </c>
      <c r="CX639" s="86">
        <v>2</v>
      </c>
      <c r="CY639" s="86">
        <v>0.46279999999999999</v>
      </c>
      <c r="CZ639" s="86">
        <v>72</v>
      </c>
      <c r="DA639" s="86">
        <v>2</v>
      </c>
      <c r="DB639" s="86">
        <v>3.7999999999999999E-2</v>
      </c>
      <c r="DC639" s="86">
        <v>49</v>
      </c>
      <c r="DD639" s="86">
        <v>-99</v>
      </c>
      <c r="DE639" s="86">
        <v>-99</v>
      </c>
      <c r="DF639" s="86">
        <v>-99</v>
      </c>
      <c r="DG639" s="86">
        <v>-99</v>
      </c>
      <c r="DH639" s="86">
        <v>-99</v>
      </c>
    </row>
    <row r="640" spans="1:112" x14ac:dyDescent="0.2">
      <c r="A640" s="85">
        <f>IF(ISERROR(SEARCH('School Lookup'!$F$3,Data!J640)),A639,A639+1)</f>
        <v>0</v>
      </c>
      <c r="B640" s="85">
        <f>IF(I640='School Lookup'!$G$13,1,0)</f>
        <v>0</v>
      </c>
      <c r="C640" s="85">
        <f t="shared" si="9"/>
        <v>638</v>
      </c>
      <c r="D640" s="86" t="s">
        <v>6478</v>
      </c>
      <c r="E640" s="86" t="s">
        <v>6790</v>
      </c>
      <c r="F640" s="86" t="s">
        <v>2774</v>
      </c>
      <c r="G640" s="86" t="s">
        <v>2796</v>
      </c>
      <c r="H640" s="86" t="s">
        <v>6048</v>
      </c>
      <c r="I640" s="86" t="s">
        <v>4353</v>
      </c>
      <c r="J640" s="86" t="s">
        <v>137</v>
      </c>
      <c r="K640" s="86" t="s">
        <v>6483</v>
      </c>
      <c r="L640" s="86">
        <v>1</v>
      </c>
      <c r="M640" s="86">
        <v>1</v>
      </c>
      <c r="N640" s="89">
        <v>0.253919322033898</v>
      </c>
      <c r="O640" s="89">
        <v>0.64421700865839604</v>
      </c>
      <c r="P640" s="89">
        <v>62.232900000000001</v>
      </c>
      <c r="Q640" s="89">
        <v>1.3149517277804801</v>
      </c>
      <c r="R640" s="89">
        <v>51.186478983050897</v>
      </c>
      <c r="S640" s="89">
        <v>0.97958436821943595</v>
      </c>
      <c r="T640" s="89">
        <v>1.1113878361763101</v>
      </c>
      <c r="U640" s="89">
        <v>0.40355677154582797</v>
      </c>
      <c r="V640" s="89">
        <v>0.44850808710261297</v>
      </c>
      <c r="W640" s="89">
        <v>1</v>
      </c>
      <c r="X640" s="89">
        <v>3.3161224489795901E-2</v>
      </c>
      <c r="Y640" s="89">
        <v>0.16711342988956701</v>
      </c>
      <c r="Z640" s="89">
        <v>54.150700000000001</v>
      </c>
      <c r="AA640" s="89">
        <v>0.53908262365376702</v>
      </c>
      <c r="AB640" s="89">
        <v>52.380963945578202</v>
      </c>
      <c r="AC640" s="89">
        <v>0.35309802677166702</v>
      </c>
      <c r="AD640" s="89">
        <v>0.41250051300993601</v>
      </c>
      <c r="AE640" s="89">
        <v>0.40218878248973999</v>
      </c>
      <c r="AF640" s="89">
        <v>0.16590307910385901</v>
      </c>
      <c r="AG640" s="89">
        <v>1</v>
      </c>
      <c r="AH640" s="89">
        <v>0.108721126760563</v>
      </c>
      <c r="AI640" s="89">
        <v>0.29101427837322202</v>
      </c>
      <c r="AJ640" s="89">
        <v>-99</v>
      </c>
      <c r="AK640" s="89">
        <v>-99</v>
      </c>
      <c r="AL640" s="89">
        <v>52.112678873239403</v>
      </c>
      <c r="AM640" s="89">
        <v>0.29101427837322202</v>
      </c>
      <c r="AN640" s="89">
        <v>0.26252153969159803</v>
      </c>
      <c r="AO640" s="89">
        <v>0.194254445964432</v>
      </c>
      <c r="AP640" s="89">
        <v>5.0995976246521101E-2</v>
      </c>
      <c r="AQ640" s="89">
        <v>-99</v>
      </c>
      <c r="AR640" s="89">
        <v>-99</v>
      </c>
      <c r="AS640" s="89">
        <v>-99</v>
      </c>
      <c r="AT640" s="89">
        <v>-99</v>
      </c>
      <c r="AU640" s="89">
        <v>-99</v>
      </c>
      <c r="AV640" s="89">
        <v>-99</v>
      </c>
      <c r="AW640" s="89">
        <v>-99</v>
      </c>
      <c r="AX640" s="89">
        <v>-99</v>
      </c>
      <c r="AY640" s="89">
        <v>-99</v>
      </c>
      <c r="AZ640" s="89">
        <v>-99</v>
      </c>
      <c r="BA640" s="89">
        <v>-99</v>
      </c>
      <c r="BB640" s="89">
        <v>-99</v>
      </c>
      <c r="BC640" s="89">
        <v>-99</v>
      </c>
      <c r="BD640" s="89">
        <v>-99</v>
      </c>
      <c r="BE640" s="89">
        <v>-99</v>
      </c>
      <c r="BF640" s="89">
        <v>-99</v>
      </c>
      <c r="BG640" s="89">
        <v>-99</v>
      </c>
      <c r="BH640" s="89">
        <v>-99</v>
      </c>
      <c r="BI640" s="89">
        <v>-99</v>
      </c>
      <c r="BJ640" s="89">
        <v>-99</v>
      </c>
      <c r="BK640" s="89">
        <v>-99</v>
      </c>
      <c r="BL640" s="89">
        <v>-99</v>
      </c>
      <c r="BM640" s="89">
        <v>-99</v>
      </c>
      <c r="BN640" s="89">
        <v>-99</v>
      </c>
      <c r="BO640" s="89">
        <v>-99</v>
      </c>
      <c r="BP640" s="89">
        <v>-99</v>
      </c>
      <c r="BQ640" s="89">
        <v>-99</v>
      </c>
      <c r="BR640" s="89">
        <v>-99</v>
      </c>
      <c r="BS640" s="89">
        <v>-99</v>
      </c>
      <c r="BT640" s="89">
        <v>-99</v>
      </c>
      <c r="BU640" s="89">
        <v>-99</v>
      </c>
      <c r="BV640" s="89">
        <v>-99</v>
      </c>
      <c r="BW640" s="89">
        <v>-99</v>
      </c>
      <c r="BX640" s="89">
        <v>-99</v>
      </c>
      <c r="BY640" s="89">
        <v>-99</v>
      </c>
      <c r="BZ640" s="89">
        <v>-99</v>
      </c>
      <c r="CA640" s="89">
        <v>-99</v>
      </c>
      <c r="CB640" s="89">
        <v>-99</v>
      </c>
      <c r="CC640" s="89">
        <v>-99</v>
      </c>
      <c r="CD640" s="89">
        <v>-99</v>
      </c>
      <c r="CE640" s="89">
        <v>-99</v>
      </c>
      <c r="CF640" s="89">
        <v>-99</v>
      </c>
      <c r="CG640" s="89">
        <v>-99</v>
      </c>
      <c r="CH640" s="89">
        <v>-99</v>
      </c>
      <c r="CI640" s="89">
        <v>-99</v>
      </c>
      <c r="CJ640" s="89">
        <v>-99</v>
      </c>
      <c r="CK640" s="89">
        <v>-99</v>
      </c>
      <c r="CL640" s="89">
        <v>-99</v>
      </c>
      <c r="CM640" s="89">
        <v>-99</v>
      </c>
      <c r="CN640" s="89">
        <v>-99</v>
      </c>
      <c r="CO640" s="89">
        <v>-99</v>
      </c>
      <c r="CP640" s="89">
        <v>-99</v>
      </c>
      <c r="CQ640" s="89">
        <v>-99</v>
      </c>
      <c r="CR640" s="89">
        <v>-99</v>
      </c>
      <c r="CS640" s="89">
        <v>-99</v>
      </c>
      <c r="CT640" s="89">
        <v>-99</v>
      </c>
      <c r="CU640" s="86">
        <v>-99</v>
      </c>
      <c r="CV640" s="86">
        <v>0.66539999999999999</v>
      </c>
      <c r="CW640" s="86">
        <v>76</v>
      </c>
      <c r="CX640" s="86">
        <v>2</v>
      </c>
      <c r="CY640" s="86">
        <v>0.28289999999999998</v>
      </c>
      <c r="CZ640" s="86">
        <v>65</v>
      </c>
      <c r="DA640" s="86">
        <v>2</v>
      </c>
      <c r="DB640" s="86">
        <v>0.74750000000000005</v>
      </c>
      <c r="DC640" s="86">
        <v>83</v>
      </c>
      <c r="DD640" s="86">
        <v>-99</v>
      </c>
      <c r="DE640" s="86">
        <v>-99</v>
      </c>
      <c r="DF640" s="86">
        <v>-99</v>
      </c>
      <c r="DG640" s="86">
        <v>-99</v>
      </c>
      <c r="DH640" s="86">
        <v>-99</v>
      </c>
    </row>
    <row r="641" spans="1:112" x14ac:dyDescent="0.2">
      <c r="A641" s="85">
        <f>IF(ISERROR(SEARCH('School Lookup'!$F$3,Data!J641)),A640,A640+1)</f>
        <v>0</v>
      </c>
      <c r="B641" s="85">
        <f>IF(I641='School Lookup'!$G$13,1,0)</f>
        <v>0</v>
      </c>
      <c r="C641" s="85">
        <f t="shared" si="9"/>
        <v>639</v>
      </c>
      <c r="D641" s="86" t="s">
        <v>6478</v>
      </c>
      <c r="E641" s="86" t="s">
        <v>6539</v>
      </c>
      <c r="F641" s="86" t="s">
        <v>2750</v>
      </c>
      <c r="G641" s="86" t="s">
        <v>2881</v>
      </c>
      <c r="H641" s="86" t="s">
        <v>245</v>
      </c>
      <c r="I641" s="86" t="s">
        <v>3697</v>
      </c>
      <c r="J641" s="86" t="s">
        <v>246</v>
      </c>
      <c r="K641" s="86" t="s">
        <v>64</v>
      </c>
      <c r="L641" s="86">
        <v>1</v>
      </c>
      <c r="M641" s="86">
        <v>1</v>
      </c>
      <c r="N641" s="89">
        <v>0.167564610011641</v>
      </c>
      <c r="O641" s="89">
        <v>0.45721597303807598</v>
      </c>
      <c r="P641" s="89">
        <v>50.801900000000003</v>
      </c>
      <c r="Q641" s="89">
        <v>0.102449418622638</v>
      </c>
      <c r="R641" s="89">
        <v>54.132704656577403</v>
      </c>
      <c r="S641" s="89">
        <v>0.27983269583035703</v>
      </c>
      <c r="T641" s="89">
        <v>0.31740278090129698</v>
      </c>
      <c r="U641" s="89">
        <v>0.39640055376096001</v>
      </c>
      <c r="V641" s="89">
        <v>0.125818638114543</v>
      </c>
      <c r="W641" s="89">
        <v>1</v>
      </c>
      <c r="X641" s="89">
        <v>0.339610256410256</v>
      </c>
      <c r="Y641" s="89">
        <v>0.88854298979076796</v>
      </c>
      <c r="Z641" s="89">
        <v>55.014200000000002</v>
      </c>
      <c r="AA641" s="89">
        <v>0.64676362907221996</v>
      </c>
      <c r="AB641" s="89">
        <v>50.699269230769197</v>
      </c>
      <c r="AC641" s="89">
        <v>0.76765330943149401</v>
      </c>
      <c r="AD641" s="89">
        <v>0.89518878483091502</v>
      </c>
      <c r="AE641" s="89">
        <v>0.39593908629441599</v>
      </c>
      <c r="AF641" s="89">
        <v>0.35444022952696103</v>
      </c>
      <c r="AG641" s="89">
        <v>1</v>
      </c>
      <c r="AH641" s="89">
        <v>0.38368799999999997</v>
      </c>
      <c r="AI641" s="89">
        <v>0.88276951640645096</v>
      </c>
      <c r="AJ641" s="89">
        <v>-99</v>
      </c>
      <c r="AK641" s="89">
        <v>-99</v>
      </c>
      <c r="AL641" s="89">
        <v>53.111126444444402</v>
      </c>
      <c r="AM641" s="89">
        <v>0.88276951640645096</v>
      </c>
      <c r="AN641" s="89">
        <v>0.88418611239776101</v>
      </c>
      <c r="AO641" s="89">
        <v>0.20766035994462401</v>
      </c>
      <c r="AP641" s="89">
        <v>0.18361040635855699</v>
      </c>
      <c r="AQ641" s="89">
        <v>-99</v>
      </c>
      <c r="AR641" s="89">
        <v>-99</v>
      </c>
      <c r="AS641" s="89">
        <v>-99</v>
      </c>
      <c r="AT641" s="89">
        <v>-99</v>
      </c>
      <c r="AU641" s="89">
        <v>-99</v>
      </c>
      <c r="AV641" s="89">
        <v>-99</v>
      </c>
      <c r="AW641" s="89">
        <v>-99</v>
      </c>
      <c r="AX641" s="89">
        <v>-99</v>
      </c>
      <c r="AY641" s="89">
        <v>-99</v>
      </c>
      <c r="AZ641" s="89">
        <v>-99</v>
      </c>
      <c r="BA641" s="89">
        <v>-99</v>
      </c>
      <c r="BB641" s="89">
        <v>-99</v>
      </c>
      <c r="BC641" s="89">
        <v>-99</v>
      </c>
      <c r="BD641" s="89">
        <v>-99</v>
      </c>
      <c r="BE641" s="89">
        <v>-99</v>
      </c>
      <c r="BF641" s="89">
        <v>-99</v>
      </c>
      <c r="BG641" s="89">
        <v>-99</v>
      </c>
      <c r="BH641" s="89">
        <v>-99</v>
      </c>
      <c r="BI641" s="89">
        <v>-99</v>
      </c>
      <c r="BJ641" s="89">
        <v>-99</v>
      </c>
      <c r="BK641" s="89">
        <v>-99</v>
      </c>
      <c r="BL641" s="89">
        <v>-99</v>
      </c>
      <c r="BM641" s="89">
        <v>-99</v>
      </c>
      <c r="BN641" s="89">
        <v>-99</v>
      </c>
      <c r="BO641" s="89">
        <v>-99</v>
      </c>
      <c r="BP641" s="89">
        <v>-99</v>
      </c>
      <c r="BQ641" s="89">
        <v>-99</v>
      </c>
      <c r="BR641" s="89">
        <v>-99</v>
      </c>
      <c r="BS641" s="89">
        <v>-99</v>
      </c>
      <c r="BT641" s="89">
        <v>-99</v>
      </c>
      <c r="BU641" s="89">
        <v>-99</v>
      </c>
      <c r="BV641" s="89">
        <v>-99</v>
      </c>
      <c r="BW641" s="89">
        <v>-99</v>
      </c>
      <c r="BX641" s="89">
        <v>-99</v>
      </c>
      <c r="BY641" s="89">
        <v>-99</v>
      </c>
      <c r="BZ641" s="89">
        <v>-99</v>
      </c>
      <c r="CA641" s="89">
        <v>-99</v>
      </c>
      <c r="CB641" s="89">
        <v>-99</v>
      </c>
      <c r="CC641" s="89">
        <v>-99</v>
      </c>
      <c r="CD641" s="89">
        <v>-99</v>
      </c>
      <c r="CE641" s="89">
        <v>-99</v>
      </c>
      <c r="CF641" s="89">
        <v>-99</v>
      </c>
      <c r="CG641" s="89">
        <v>-99</v>
      </c>
      <c r="CH641" s="89">
        <v>-99</v>
      </c>
      <c r="CI641" s="89">
        <v>-99</v>
      </c>
      <c r="CJ641" s="89">
        <v>-99</v>
      </c>
      <c r="CK641" s="89">
        <v>-99</v>
      </c>
      <c r="CL641" s="89">
        <v>-99</v>
      </c>
      <c r="CM641" s="89">
        <v>-99</v>
      </c>
      <c r="CN641" s="89">
        <v>-99</v>
      </c>
      <c r="CO641" s="89">
        <v>-99</v>
      </c>
      <c r="CP641" s="89">
        <v>-99</v>
      </c>
      <c r="CQ641" s="89">
        <v>-99</v>
      </c>
      <c r="CR641" s="89">
        <v>-99</v>
      </c>
      <c r="CS641" s="89">
        <v>-99</v>
      </c>
      <c r="CT641" s="89">
        <v>-99</v>
      </c>
      <c r="CU641" s="86">
        <v>-99</v>
      </c>
      <c r="CV641" s="86">
        <v>0.66390000000000005</v>
      </c>
      <c r="CW641" s="86">
        <v>76</v>
      </c>
      <c r="CX641" s="86">
        <v>2</v>
      </c>
      <c r="CY641" s="86">
        <v>7.3899999999999993E-2</v>
      </c>
      <c r="CZ641" s="86">
        <v>55</v>
      </c>
      <c r="DA641" s="86">
        <v>2</v>
      </c>
      <c r="DB641" s="86">
        <v>0.29670000000000002</v>
      </c>
      <c r="DC641" s="86">
        <v>63</v>
      </c>
      <c r="DD641" s="86">
        <v>-99</v>
      </c>
      <c r="DE641" s="86">
        <v>-99</v>
      </c>
      <c r="DF641" s="86">
        <v>-99</v>
      </c>
      <c r="DG641" s="86">
        <v>-99</v>
      </c>
      <c r="DH641" s="86">
        <v>-99</v>
      </c>
    </row>
    <row r="642" spans="1:112" x14ac:dyDescent="0.2">
      <c r="A642" s="85">
        <f>IF(ISERROR(SEARCH('School Lookup'!$F$3,Data!J642)),A641,A641+1)</f>
        <v>0</v>
      </c>
      <c r="B642" s="85">
        <f>IF(I642='School Lookup'!$G$13,1,0)</f>
        <v>0</v>
      </c>
      <c r="C642" s="85">
        <f t="shared" si="9"/>
        <v>640</v>
      </c>
      <c r="D642" s="86" t="s">
        <v>6478</v>
      </c>
      <c r="E642" s="86" t="s">
        <v>6702</v>
      </c>
      <c r="F642" s="86" t="s">
        <v>1150</v>
      </c>
      <c r="G642" s="86" t="s">
        <v>3015</v>
      </c>
      <c r="H642" s="86" t="s">
        <v>580</v>
      </c>
      <c r="I642" s="86" t="s">
        <v>4939</v>
      </c>
      <c r="J642" s="86" t="s">
        <v>1392</v>
      </c>
      <c r="K642" s="86" t="s">
        <v>26</v>
      </c>
      <c r="L642" s="86">
        <v>1</v>
      </c>
      <c r="M642" s="86">
        <v>1</v>
      </c>
      <c r="N642" s="89">
        <v>-2.6578378378378401E-2</v>
      </c>
      <c r="O642" s="89">
        <v>3.67995413556872E-2</v>
      </c>
      <c r="P642" s="89">
        <v>72.414500000000004</v>
      </c>
      <c r="Q642" s="89">
        <v>2.3949284149400798</v>
      </c>
      <c r="R642" s="89">
        <v>53.153117342342298</v>
      </c>
      <c r="S642" s="89">
        <v>1.2158639781478799</v>
      </c>
      <c r="T642" s="89">
        <v>1.37948648681459</v>
      </c>
      <c r="U642" s="89">
        <v>0.37248322147650997</v>
      </c>
      <c r="V642" s="89">
        <v>0.51383557059201301</v>
      </c>
      <c r="W642" s="89">
        <v>1</v>
      </c>
      <c r="X642" s="89">
        <v>-0.16473265765765799</v>
      </c>
      <c r="Y642" s="89">
        <v>-0.29876011329014401</v>
      </c>
      <c r="Z642" s="89">
        <v>62.209200000000003</v>
      </c>
      <c r="AA642" s="89">
        <v>1.5440014217598399</v>
      </c>
      <c r="AB642" s="89">
        <v>51.576600225225199</v>
      </c>
      <c r="AC642" s="89">
        <v>0.62262065423485002</v>
      </c>
      <c r="AD642" s="89">
        <v>0.72631972291638902</v>
      </c>
      <c r="AE642" s="89">
        <v>0.37248322147650997</v>
      </c>
      <c r="AF642" s="89">
        <v>0.27054191021382301</v>
      </c>
      <c r="AG642" s="89">
        <v>1</v>
      </c>
      <c r="AH642" s="89">
        <v>-0.198331333333333</v>
      </c>
      <c r="AI642" s="89">
        <v>-0.36979223795694999</v>
      </c>
      <c r="AJ642" s="89">
        <v>-99</v>
      </c>
      <c r="AK642" s="89">
        <v>-99</v>
      </c>
      <c r="AL642" s="89">
        <v>53.333345999999999</v>
      </c>
      <c r="AM642" s="89">
        <v>-0.36979223795694999</v>
      </c>
      <c r="AN642" s="89">
        <v>-0.431684399205013</v>
      </c>
      <c r="AO642" s="89">
        <v>0.12583892617449699</v>
      </c>
      <c r="AP642" s="89">
        <v>-5.4322701242241499E-2</v>
      </c>
      <c r="AQ642" s="89">
        <v>1</v>
      </c>
      <c r="AR642" s="89">
        <v>-0.23251558441558401</v>
      </c>
      <c r="AS642" s="89">
        <v>-0.45264223322667502</v>
      </c>
      <c r="AT642" s="89">
        <v>-99</v>
      </c>
      <c r="AU642" s="89">
        <v>-99</v>
      </c>
      <c r="AV642" s="89">
        <v>46.103849350649298</v>
      </c>
      <c r="AW642" s="89">
        <v>-0.45264223322667502</v>
      </c>
      <c r="AX642" s="89">
        <v>-0.516206192269414</v>
      </c>
      <c r="AY642" s="89">
        <v>0.12919463087248301</v>
      </c>
      <c r="AZ642" s="89">
        <v>-6.6691068464337006E-2</v>
      </c>
      <c r="BA642" s="89">
        <v>-99</v>
      </c>
      <c r="BB642" s="89">
        <v>-99</v>
      </c>
      <c r="BC642" s="89">
        <v>-99</v>
      </c>
      <c r="BD642" s="89">
        <v>-99</v>
      </c>
      <c r="BE642" s="89">
        <v>-99</v>
      </c>
      <c r="BF642" s="89">
        <v>-99</v>
      </c>
      <c r="BG642" s="89">
        <v>-99</v>
      </c>
      <c r="BH642" s="89">
        <v>-99</v>
      </c>
      <c r="BI642" s="89">
        <v>-99</v>
      </c>
      <c r="BJ642" s="89">
        <v>-99</v>
      </c>
      <c r="BK642" s="89">
        <v>-99</v>
      </c>
      <c r="BL642" s="89">
        <v>-99</v>
      </c>
      <c r="BM642" s="89">
        <v>-99</v>
      </c>
      <c r="BN642" s="89">
        <v>-99</v>
      </c>
      <c r="BO642" s="89">
        <v>-99</v>
      </c>
      <c r="BP642" s="89">
        <v>-99</v>
      </c>
      <c r="BQ642" s="89">
        <v>-99</v>
      </c>
      <c r="BR642" s="89">
        <v>-99</v>
      </c>
      <c r="BS642" s="89">
        <v>-99</v>
      </c>
      <c r="BT642" s="89">
        <v>-99</v>
      </c>
      <c r="BU642" s="89">
        <v>-99</v>
      </c>
      <c r="BV642" s="89">
        <v>-99</v>
      </c>
      <c r="BW642" s="89">
        <v>-99</v>
      </c>
      <c r="BX642" s="89">
        <v>-99</v>
      </c>
      <c r="BY642" s="89">
        <v>-99</v>
      </c>
      <c r="BZ642" s="89">
        <v>-99</v>
      </c>
      <c r="CA642" s="89">
        <v>-99</v>
      </c>
      <c r="CB642" s="89">
        <v>-99</v>
      </c>
      <c r="CC642" s="89">
        <v>-99</v>
      </c>
      <c r="CD642" s="89">
        <v>-99</v>
      </c>
      <c r="CE642" s="89">
        <v>-99</v>
      </c>
      <c r="CF642" s="89">
        <v>-99</v>
      </c>
      <c r="CG642" s="89">
        <v>-99</v>
      </c>
      <c r="CH642" s="89">
        <v>-99</v>
      </c>
      <c r="CI642" s="89">
        <v>-99</v>
      </c>
      <c r="CJ642" s="89">
        <v>-99</v>
      </c>
      <c r="CK642" s="89">
        <v>-99</v>
      </c>
      <c r="CL642" s="89">
        <v>-99</v>
      </c>
      <c r="CM642" s="89">
        <v>-99</v>
      </c>
      <c r="CN642" s="89">
        <v>-99</v>
      </c>
      <c r="CO642" s="89">
        <v>-99</v>
      </c>
      <c r="CP642" s="89">
        <v>-99</v>
      </c>
      <c r="CQ642" s="89">
        <v>-99</v>
      </c>
      <c r="CR642" s="89">
        <v>-99</v>
      </c>
      <c r="CS642" s="89">
        <v>-99</v>
      </c>
      <c r="CT642" s="89">
        <v>-99</v>
      </c>
      <c r="CU642" s="86">
        <v>-99</v>
      </c>
      <c r="CV642" s="86">
        <v>0.66339999999999999</v>
      </c>
      <c r="CW642" s="86">
        <v>76</v>
      </c>
      <c r="CX642" s="86">
        <v>2</v>
      </c>
      <c r="CY642" s="86">
        <v>-0.62450000000000006</v>
      </c>
      <c r="CZ642" s="86">
        <v>23</v>
      </c>
      <c r="DA642" s="86">
        <v>2</v>
      </c>
      <c r="DB642" s="86">
        <v>1.4672000000000001</v>
      </c>
      <c r="DC642" s="86">
        <v>98</v>
      </c>
      <c r="DD642" s="86">
        <v>1</v>
      </c>
      <c r="DE642" s="86">
        <v>-99</v>
      </c>
      <c r="DF642" s="86">
        <v>1</v>
      </c>
      <c r="DG642" s="86">
        <v>-99</v>
      </c>
      <c r="DH642" s="86">
        <v>-99</v>
      </c>
    </row>
    <row r="643" spans="1:112" x14ac:dyDescent="0.2">
      <c r="A643" s="85">
        <f>IF(ISERROR(SEARCH('School Lookup'!$F$3,Data!J643)),A642,A642+1)</f>
        <v>0</v>
      </c>
      <c r="B643" s="85">
        <f>IF(I643='School Lookup'!$G$13,1,0)</f>
        <v>0</v>
      </c>
      <c r="C643" s="85">
        <f t="shared" si="9"/>
        <v>641</v>
      </c>
      <c r="D643" s="86" t="s">
        <v>6478</v>
      </c>
      <c r="E643" s="86" t="s">
        <v>6702</v>
      </c>
      <c r="F643" s="86" t="s">
        <v>1150</v>
      </c>
      <c r="G643" s="86" t="s">
        <v>2840</v>
      </c>
      <c r="H643" s="86" t="s">
        <v>567</v>
      </c>
      <c r="I643" s="86" t="s">
        <v>4422</v>
      </c>
      <c r="J643" s="86" t="s">
        <v>568</v>
      </c>
      <c r="K643" s="86" t="s">
        <v>138</v>
      </c>
      <c r="L643" s="86">
        <v>1</v>
      </c>
      <c r="M643" s="86">
        <v>1</v>
      </c>
      <c r="N643" s="89">
        <v>0.238539388145316</v>
      </c>
      <c r="O643" s="89">
        <v>0.61091177843313804</v>
      </c>
      <c r="P643" s="89">
        <v>54.364699999999999</v>
      </c>
      <c r="Q643" s="89">
        <v>0.48036064485547397</v>
      </c>
      <c r="R643" s="89">
        <v>47.418715296367097</v>
      </c>
      <c r="S643" s="89">
        <v>0.54563621164430598</v>
      </c>
      <c r="T643" s="89">
        <v>0.61900123007011099</v>
      </c>
      <c r="U643" s="89">
        <v>0.37250712250712298</v>
      </c>
      <c r="V643" s="89">
        <v>0.230582367041786</v>
      </c>
      <c r="W643" s="89">
        <v>1</v>
      </c>
      <c r="X643" s="89">
        <v>0.29256615678776299</v>
      </c>
      <c r="Y643" s="89">
        <v>0.77779372791868995</v>
      </c>
      <c r="Z643" s="89">
        <v>51.970599999999997</v>
      </c>
      <c r="AA643" s="89">
        <v>0.26721770192502597</v>
      </c>
      <c r="AB643" s="89">
        <v>47.801159655831697</v>
      </c>
      <c r="AC643" s="89">
        <v>0.52250571492185804</v>
      </c>
      <c r="AD643" s="89">
        <v>0.60975069325550402</v>
      </c>
      <c r="AE643" s="89">
        <v>0.37250712250712298</v>
      </c>
      <c r="AF643" s="89">
        <v>0.22713647619133101</v>
      </c>
      <c r="AG643" s="89">
        <v>1</v>
      </c>
      <c r="AH643" s="89">
        <v>0.31931193181818202</v>
      </c>
      <c r="AI643" s="89">
        <v>0.74422600714014497</v>
      </c>
      <c r="AJ643" s="89">
        <v>-99</v>
      </c>
      <c r="AK643" s="89">
        <v>-99</v>
      </c>
      <c r="AL643" s="89">
        <v>55.6818255681818</v>
      </c>
      <c r="AM643" s="89">
        <v>0.74422600714014497</v>
      </c>
      <c r="AN643" s="89">
        <v>0.73864014008747603</v>
      </c>
      <c r="AO643" s="89">
        <v>0.125356125356125</v>
      </c>
      <c r="AP643" s="89">
        <v>9.2593065993871598E-2</v>
      </c>
      <c r="AQ643" s="89">
        <v>1</v>
      </c>
      <c r="AR643" s="89">
        <v>0.34755000000000003</v>
      </c>
      <c r="AS643" s="89">
        <v>0.85123845936269005</v>
      </c>
      <c r="AT643" s="89">
        <v>-99</v>
      </c>
      <c r="AU643" s="89">
        <v>-99</v>
      </c>
      <c r="AV643" s="89">
        <v>42.307699999999997</v>
      </c>
      <c r="AW643" s="89">
        <v>0.85123845936269005</v>
      </c>
      <c r="AX643" s="89">
        <v>0.85781673728015595</v>
      </c>
      <c r="AY643" s="89">
        <v>0.12962962962963001</v>
      </c>
      <c r="AZ643" s="89">
        <v>0.111198465943724</v>
      </c>
      <c r="BA643" s="89">
        <v>-99</v>
      </c>
      <c r="BB643" s="89">
        <v>-99</v>
      </c>
      <c r="BC643" s="89">
        <v>-99</v>
      </c>
      <c r="BD643" s="89">
        <v>-99</v>
      </c>
      <c r="BE643" s="89">
        <v>-99</v>
      </c>
      <c r="BF643" s="89">
        <v>-99</v>
      </c>
      <c r="BG643" s="89">
        <v>-99</v>
      </c>
      <c r="BH643" s="89">
        <v>-99</v>
      </c>
      <c r="BI643" s="89">
        <v>-99</v>
      </c>
      <c r="BJ643" s="89">
        <v>-99</v>
      </c>
      <c r="BK643" s="89">
        <v>-99</v>
      </c>
      <c r="BL643" s="89">
        <v>-99</v>
      </c>
      <c r="BM643" s="89">
        <v>-99</v>
      </c>
      <c r="BN643" s="89">
        <v>-99</v>
      </c>
      <c r="BO643" s="89">
        <v>-99</v>
      </c>
      <c r="BP643" s="89">
        <v>-99</v>
      </c>
      <c r="BQ643" s="89">
        <v>-99</v>
      </c>
      <c r="BR643" s="89">
        <v>-99</v>
      </c>
      <c r="BS643" s="89">
        <v>-99</v>
      </c>
      <c r="BT643" s="89">
        <v>-99</v>
      </c>
      <c r="BU643" s="89">
        <v>-99</v>
      </c>
      <c r="BV643" s="89">
        <v>-99</v>
      </c>
      <c r="BW643" s="89">
        <v>-99</v>
      </c>
      <c r="BX643" s="89">
        <v>-99</v>
      </c>
      <c r="BY643" s="89">
        <v>-99</v>
      </c>
      <c r="BZ643" s="89">
        <v>-99</v>
      </c>
      <c r="CA643" s="89">
        <v>-99</v>
      </c>
      <c r="CB643" s="89">
        <v>-99</v>
      </c>
      <c r="CC643" s="89">
        <v>-99</v>
      </c>
      <c r="CD643" s="89">
        <v>-99</v>
      </c>
      <c r="CE643" s="89">
        <v>-99</v>
      </c>
      <c r="CF643" s="89">
        <v>-99</v>
      </c>
      <c r="CG643" s="89">
        <v>-99</v>
      </c>
      <c r="CH643" s="89">
        <v>-99</v>
      </c>
      <c r="CI643" s="89">
        <v>-99</v>
      </c>
      <c r="CJ643" s="89">
        <v>-99</v>
      </c>
      <c r="CK643" s="89">
        <v>-99</v>
      </c>
      <c r="CL643" s="89">
        <v>-99</v>
      </c>
      <c r="CM643" s="89">
        <v>-99</v>
      </c>
      <c r="CN643" s="89">
        <v>-99</v>
      </c>
      <c r="CO643" s="89">
        <v>-99</v>
      </c>
      <c r="CP643" s="89">
        <v>-99</v>
      </c>
      <c r="CQ643" s="89">
        <v>-99</v>
      </c>
      <c r="CR643" s="89">
        <v>-99</v>
      </c>
      <c r="CS643" s="89">
        <v>-99</v>
      </c>
      <c r="CT643" s="89">
        <v>-99</v>
      </c>
      <c r="CU643" s="86">
        <v>-99</v>
      </c>
      <c r="CV643" s="86">
        <v>0.66149999999999998</v>
      </c>
      <c r="CW643" s="86">
        <v>76</v>
      </c>
      <c r="CX643" s="86">
        <v>2</v>
      </c>
      <c r="CY643" s="86">
        <v>-0.4108</v>
      </c>
      <c r="CZ643" s="86">
        <v>31</v>
      </c>
      <c r="DA643" s="86">
        <v>2</v>
      </c>
      <c r="DB643" s="86">
        <v>0.27850000000000003</v>
      </c>
      <c r="DC643" s="86">
        <v>62</v>
      </c>
      <c r="DD643" s="86">
        <v>-99</v>
      </c>
      <c r="DE643" s="86">
        <v>-99</v>
      </c>
      <c r="DF643" s="86">
        <v>-99</v>
      </c>
      <c r="DG643" s="86">
        <v>-99</v>
      </c>
      <c r="DH643" s="86">
        <v>-99</v>
      </c>
    </row>
    <row r="644" spans="1:112" x14ac:dyDescent="0.2">
      <c r="A644" s="85">
        <f>IF(ISERROR(SEARCH('School Lookup'!$F$3,Data!J644)),A643,A643+1)</f>
        <v>0</v>
      </c>
      <c r="B644" s="85">
        <f>IF(I644='School Lookup'!$G$13,1,0)</f>
        <v>0</v>
      </c>
      <c r="C644" s="85">
        <f t="shared" ref="C644:C707" si="10">C643+1</f>
        <v>642</v>
      </c>
      <c r="D644" s="86" t="s">
        <v>6478</v>
      </c>
      <c r="E644" s="86" t="s">
        <v>6499</v>
      </c>
      <c r="F644" s="86" t="s">
        <v>2742</v>
      </c>
      <c r="G644" s="86" t="s">
        <v>3184</v>
      </c>
      <c r="H644" s="86" t="s">
        <v>1292</v>
      </c>
      <c r="I644" s="86" t="s">
        <v>4603</v>
      </c>
      <c r="J644" s="86" t="s">
        <v>1292</v>
      </c>
      <c r="K644" s="86" t="s">
        <v>45</v>
      </c>
      <c r="L644" s="86">
        <v>1</v>
      </c>
      <c r="M644" s="86">
        <v>1</v>
      </c>
      <c r="N644" s="89">
        <v>0.13501466431095399</v>
      </c>
      <c r="O644" s="89">
        <v>0.38672910077747602</v>
      </c>
      <c r="P644" s="89">
        <v>53.824300000000001</v>
      </c>
      <c r="Q644" s="89">
        <v>0.42303965387752801</v>
      </c>
      <c r="R644" s="89">
        <v>52.120117844523001</v>
      </c>
      <c r="S644" s="89">
        <v>0.40488437732750199</v>
      </c>
      <c r="T644" s="89">
        <v>0.459294783683873</v>
      </c>
      <c r="U644" s="89">
        <v>0.38063214525891098</v>
      </c>
      <c r="V644" s="89">
        <v>0.17482235881982</v>
      </c>
      <c r="W644" s="89">
        <v>1</v>
      </c>
      <c r="X644" s="89">
        <v>0.111871201413428</v>
      </c>
      <c r="Y644" s="89">
        <v>0.35240918251765002</v>
      </c>
      <c r="Z644" s="89">
        <v>59.435000000000002</v>
      </c>
      <c r="AA644" s="89">
        <v>1.1980504718677001</v>
      </c>
      <c r="AB644" s="89">
        <v>53.533607420494697</v>
      </c>
      <c r="AC644" s="89">
        <v>0.77522982719267297</v>
      </c>
      <c r="AD644" s="89">
        <v>0.90401051842721603</v>
      </c>
      <c r="AE644" s="89">
        <v>0.38063214525891098</v>
      </c>
      <c r="AF644" s="89">
        <v>0.34409546296557098</v>
      </c>
      <c r="AG644" s="89">
        <v>1</v>
      </c>
      <c r="AH644" s="89">
        <v>0.26233186813186798</v>
      </c>
      <c r="AI644" s="89">
        <v>0.62159941306136701</v>
      </c>
      <c r="AJ644" s="89">
        <v>54.842100000000002</v>
      </c>
      <c r="AK644" s="89">
        <v>0.60837853316881996</v>
      </c>
      <c r="AL644" s="89">
        <v>50.000009890109901</v>
      </c>
      <c r="AM644" s="89">
        <v>0.61498897311509404</v>
      </c>
      <c r="AN644" s="89">
        <v>0.60287102412321003</v>
      </c>
      <c r="AO644" s="89">
        <v>0.122394082044385</v>
      </c>
      <c r="AP644" s="89">
        <v>7.3787845588718301E-2</v>
      </c>
      <c r="AQ644" s="89">
        <v>1</v>
      </c>
      <c r="AR644" s="89">
        <v>1.30994219653179E-2</v>
      </c>
      <c r="AS644" s="89">
        <v>9.9455104099286804E-2</v>
      </c>
      <c r="AT644" s="89">
        <v>58.666699999999999</v>
      </c>
      <c r="AU644" s="89">
        <v>1.0847466648787101</v>
      </c>
      <c r="AV644" s="89">
        <v>47.976856647398797</v>
      </c>
      <c r="AW644" s="89">
        <v>0.592100884489</v>
      </c>
      <c r="AX644" s="89">
        <v>0.58473886151437504</v>
      </c>
      <c r="AY644" s="89">
        <v>0.116341627437794</v>
      </c>
      <c r="AZ644" s="89">
        <v>6.8029470774705406E-2</v>
      </c>
      <c r="BA644" s="89">
        <v>-99</v>
      </c>
      <c r="BB644" s="89">
        <v>-99</v>
      </c>
      <c r="BC644" s="89">
        <v>-99</v>
      </c>
      <c r="BD644" s="89">
        <v>-99</v>
      </c>
      <c r="BE644" s="89">
        <v>-99</v>
      </c>
      <c r="BF644" s="89">
        <v>-99</v>
      </c>
      <c r="BG644" s="89">
        <v>-99</v>
      </c>
      <c r="BH644" s="89">
        <v>-99</v>
      </c>
      <c r="BI644" s="89">
        <v>-99</v>
      </c>
      <c r="BJ644" s="89">
        <v>-99</v>
      </c>
      <c r="BK644" s="89">
        <v>-99</v>
      </c>
      <c r="BL644" s="89">
        <v>-99</v>
      </c>
      <c r="BM644" s="89">
        <v>-99</v>
      </c>
      <c r="BN644" s="89">
        <v>-99</v>
      </c>
      <c r="BO644" s="89">
        <v>-99</v>
      </c>
      <c r="BP644" s="89">
        <v>-99</v>
      </c>
      <c r="BQ644" s="89">
        <v>-99</v>
      </c>
      <c r="BR644" s="89">
        <v>-99</v>
      </c>
      <c r="BS644" s="89">
        <v>-99</v>
      </c>
      <c r="BT644" s="89">
        <v>-99</v>
      </c>
      <c r="BU644" s="89">
        <v>-99</v>
      </c>
      <c r="BV644" s="89">
        <v>-99</v>
      </c>
      <c r="BW644" s="89">
        <v>-99</v>
      </c>
      <c r="BX644" s="89">
        <v>-99</v>
      </c>
      <c r="BY644" s="89">
        <v>-99</v>
      </c>
      <c r="BZ644" s="89">
        <v>-99</v>
      </c>
      <c r="CA644" s="89">
        <v>-99</v>
      </c>
      <c r="CB644" s="89">
        <v>-99</v>
      </c>
      <c r="CC644" s="89">
        <v>-99</v>
      </c>
      <c r="CD644" s="89">
        <v>-99</v>
      </c>
      <c r="CE644" s="89">
        <v>-99</v>
      </c>
      <c r="CF644" s="89">
        <v>-99</v>
      </c>
      <c r="CG644" s="89">
        <v>-99</v>
      </c>
      <c r="CH644" s="89">
        <v>-99</v>
      </c>
      <c r="CI644" s="89">
        <v>-99</v>
      </c>
      <c r="CJ644" s="89">
        <v>-99</v>
      </c>
      <c r="CK644" s="89">
        <v>-99</v>
      </c>
      <c r="CL644" s="89">
        <v>-99</v>
      </c>
      <c r="CM644" s="89">
        <v>-99</v>
      </c>
      <c r="CN644" s="89">
        <v>-99</v>
      </c>
      <c r="CO644" s="89">
        <v>86.605000000000004</v>
      </c>
      <c r="CP644" s="89" t="s">
        <v>6987</v>
      </c>
      <c r="CQ644" s="89">
        <v>1.79</v>
      </c>
      <c r="CR644" s="89" t="s">
        <v>6987</v>
      </c>
      <c r="CS644" s="89" t="s">
        <v>6987</v>
      </c>
      <c r="CT644" s="89">
        <v>-99</v>
      </c>
      <c r="CU644" s="86" t="s">
        <v>6986</v>
      </c>
      <c r="CV644" s="86">
        <v>0.66069999999999995</v>
      </c>
      <c r="CW644" s="86">
        <v>76</v>
      </c>
      <c r="CX644" s="86">
        <v>2</v>
      </c>
      <c r="CY644" s="86">
        <v>6.6000000000000003E-2</v>
      </c>
      <c r="CZ644" s="86">
        <v>55</v>
      </c>
      <c r="DA644" s="86">
        <v>4</v>
      </c>
      <c r="DB644" s="86">
        <v>0.81769999999999998</v>
      </c>
      <c r="DC644" s="86">
        <v>86</v>
      </c>
      <c r="DD644" s="86">
        <v>-99</v>
      </c>
      <c r="DE644" s="86">
        <v>-99</v>
      </c>
      <c r="DF644" s="86">
        <v>-99</v>
      </c>
      <c r="DG644" s="86">
        <v>-99</v>
      </c>
      <c r="DH644" s="86">
        <v>-99</v>
      </c>
    </row>
    <row r="645" spans="1:112" x14ac:dyDescent="0.2">
      <c r="A645" s="85">
        <f>IF(ISERROR(SEARCH('School Lookup'!$F$3,Data!J645)),A644,A644+1)</f>
        <v>0</v>
      </c>
      <c r="B645" s="85">
        <f>IF(I645='School Lookup'!$G$13,1,0)</f>
        <v>0</v>
      </c>
      <c r="C645" s="85">
        <f t="shared" si="10"/>
        <v>643</v>
      </c>
      <c r="D645" s="86" t="s">
        <v>6478</v>
      </c>
      <c r="E645" s="86" t="s">
        <v>6586</v>
      </c>
      <c r="F645" s="86" t="s">
        <v>2760</v>
      </c>
      <c r="G645" s="86" t="s">
        <v>3362</v>
      </c>
      <c r="H645" s="86" t="s">
        <v>519</v>
      </c>
      <c r="I645" s="86" t="s">
        <v>5422</v>
      </c>
      <c r="J645" s="86" t="s">
        <v>872</v>
      </c>
      <c r="K645" s="86" t="s">
        <v>19</v>
      </c>
      <c r="L645" s="86">
        <v>1</v>
      </c>
      <c r="M645" s="86">
        <v>1</v>
      </c>
      <c r="N645" s="89">
        <v>-0.262748076923077</v>
      </c>
      <c r="O645" s="89">
        <v>-0.47462568577742698</v>
      </c>
      <c r="P645" s="89">
        <v>57.309100000000001</v>
      </c>
      <c r="Q645" s="89">
        <v>0.79267730998401398</v>
      </c>
      <c r="R645" s="89">
        <v>49.999979807692299</v>
      </c>
      <c r="S645" s="89">
        <v>0.159025812103293</v>
      </c>
      <c r="T645" s="89">
        <v>0.18032720961162799</v>
      </c>
      <c r="U645" s="89">
        <v>0.5</v>
      </c>
      <c r="V645" s="89">
        <v>9.0163604805813993E-2</v>
      </c>
      <c r="W645" s="89">
        <v>1</v>
      </c>
      <c r="X645" s="89">
        <v>-9.54384615384615E-2</v>
      </c>
      <c r="Y645" s="89">
        <v>-0.13563060005038799</v>
      </c>
      <c r="Z645" s="89">
        <v>66.599999999999994</v>
      </c>
      <c r="AA645" s="89">
        <v>2.0915471757741302</v>
      </c>
      <c r="AB645" s="89">
        <v>54.8076759615385</v>
      </c>
      <c r="AC645" s="89">
        <v>0.977958287861872</v>
      </c>
      <c r="AD645" s="89">
        <v>1.14005780674423</v>
      </c>
      <c r="AE645" s="89">
        <v>0.5</v>
      </c>
      <c r="AF645" s="89">
        <v>0.57002890337211298</v>
      </c>
      <c r="AG645" s="89">
        <v>-99</v>
      </c>
      <c r="AH645" s="89">
        <v>-99</v>
      </c>
      <c r="AI645" s="89">
        <v>-99</v>
      </c>
      <c r="AJ645" s="89">
        <v>-99</v>
      </c>
      <c r="AK645" s="89">
        <v>-99</v>
      </c>
      <c r="AL645" s="89">
        <v>-99</v>
      </c>
      <c r="AM645" s="89">
        <v>-99</v>
      </c>
      <c r="AN645" s="89">
        <v>-99</v>
      </c>
      <c r="AO645" s="89">
        <v>-99</v>
      </c>
      <c r="AP645" s="89">
        <v>-99</v>
      </c>
      <c r="AQ645" s="89">
        <v>-99</v>
      </c>
      <c r="AR645" s="89">
        <v>-99</v>
      </c>
      <c r="AS645" s="89">
        <v>-99</v>
      </c>
      <c r="AT645" s="89">
        <v>-99</v>
      </c>
      <c r="AU645" s="89">
        <v>-99</v>
      </c>
      <c r="AV645" s="89">
        <v>-99</v>
      </c>
      <c r="AW645" s="89">
        <v>-99</v>
      </c>
      <c r="AX645" s="89">
        <v>-99</v>
      </c>
      <c r="AY645" s="89">
        <v>-99</v>
      </c>
      <c r="AZ645" s="89">
        <v>-99</v>
      </c>
      <c r="BA645" s="89">
        <v>-99</v>
      </c>
      <c r="BB645" s="89">
        <v>-99</v>
      </c>
      <c r="BC645" s="89">
        <v>-99</v>
      </c>
      <c r="BD645" s="89">
        <v>-99</v>
      </c>
      <c r="BE645" s="89">
        <v>-99</v>
      </c>
      <c r="BF645" s="89">
        <v>-99</v>
      </c>
      <c r="BG645" s="89">
        <v>-99</v>
      </c>
      <c r="BH645" s="89">
        <v>-99</v>
      </c>
      <c r="BI645" s="89">
        <v>-99</v>
      </c>
      <c r="BJ645" s="89">
        <v>-99</v>
      </c>
      <c r="BK645" s="89">
        <v>-99</v>
      </c>
      <c r="BL645" s="89">
        <v>-99</v>
      </c>
      <c r="BM645" s="89">
        <v>-99</v>
      </c>
      <c r="BN645" s="89">
        <v>-99</v>
      </c>
      <c r="BO645" s="89">
        <v>-99</v>
      </c>
      <c r="BP645" s="89">
        <v>-99</v>
      </c>
      <c r="BQ645" s="89">
        <v>-99</v>
      </c>
      <c r="BR645" s="89">
        <v>-99</v>
      </c>
      <c r="BS645" s="89">
        <v>-99</v>
      </c>
      <c r="BT645" s="89">
        <v>-99</v>
      </c>
      <c r="BU645" s="89">
        <v>-99</v>
      </c>
      <c r="BV645" s="89">
        <v>-99</v>
      </c>
      <c r="BW645" s="89">
        <v>-99</v>
      </c>
      <c r="BX645" s="89">
        <v>-99</v>
      </c>
      <c r="BY645" s="89">
        <v>-99</v>
      </c>
      <c r="BZ645" s="89">
        <v>-99</v>
      </c>
      <c r="CA645" s="89">
        <v>-99</v>
      </c>
      <c r="CB645" s="89">
        <v>-99</v>
      </c>
      <c r="CC645" s="89">
        <v>-99</v>
      </c>
      <c r="CD645" s="89">
        <v>-99</v>
      </c>
      <c r="CE645" s="89">
        <v>-99</v>
      </c>
      <c r="CF645" s="89">
        <v>-99</v>
      </c>
      <c r="CG645" s="89">
        <v>-99</v>
      </c>
      <c r="CH645" s="89">
        <v>-99</v>
      </c>
      <c r="CI645" s="89">
        <v>-99</v>
      </c>
      <c r="CJ645" s="89">
        <v>-99</v>
      </c>
      <c r="CK645" s="89">
        <v>-99</v>
      </c>
      <c r="CL645" s="89">
        <v>-99</v>
      </c>
      <c r="CM645" s="89">
        <v>-99</v>
      </c>
      <c r="CN645" s="89">
        <v>-99</v>
      </c>
      <c r="CO645" s="89">
        <v>79.775000000000006</v>
      </c>
      <c r="CP645" s="89" t="s">
        <v>6987</v>
      </c>
      <c r="CQ645" s="89">
        <v>-8.19</v>
      </c>
      <c r="CR645" s="89" t="s">
        <v>6987</v>
      </c>
      <c r="CS645" s="89" t="s">
        <v>6987</v>
      </c>
      <c r="CT645" s="89">
        <v>-99</v>
      </c>
      <c r="CU645" s="86" t="s">
        <v>6988</v>
      </c>
      <c r="CV645" s="86">
        <v>0.66020000000000001</v>
      </c>
      <c r="CW645" s="86">
        <v>76</v>
      </c>
      <c r="CX645" s="86">
        <v>2</v>
      </c>
      <c r="CY645" s="86">
        <v>0.5877</v>
      </c>
      <c r="CZ645" s="86">
        <v>76</v>
      </c>
      <c r="DA645" s="86">
        <v>2</v>
      </c>
      <c r="DB645" s="86">
        <v>1.4420999999999999</v>
      </c>
      <c r="DC645" s="86">
        <v>97</v>
      </c>
      <c r="DD645" s="86">
        <v>1</v>
      </c>
      <c r="DE645" s="86">
        <v>-99</v>
      </c>
      <c r="DF645" s="86">
        <v>1</v>
      </c>
      <c r="DG645" s="86">
        <v>-99</v>
      </c>
      <c r="DH645" s="86">
        <v>-99</v>
      </c>
    </row>
    <row r="646" spans="1:112" x14ac:dyDescent="0.2">
      <c r="A646" s="85">
        <f>IF(ISERROR(SEARCH('School Lookup'!$F$3,Data!J646)),A645,A645+1)</f>
        <v>0</v>
      </c>
      <c r="B646" s="85">
        <f>IF(I646='School Lookup'!$G$13,1,0)</f>
        <v>0</v>
      </c>
      <c r="C646" s="85">
        <f t="shared" si="10"/>
        <v>644</v>
      </c>
      <c r="D646" s="86" t="s">
        <v>6478</v>
      </c>
      <c r="E646" s="86" t="s">
        <v>6499</v>
      </c>
      <c r="F646" s="86" t="s">
        <v>2742</v>
      </c>
      <c r="G646" s="86" t="s">
        <v>2940</v>
      </c>
      <c r="H646" s="86" t="s">
        <v>525</v>
      </c>
      <c r="I646" s="86" t="s">
        <v>5138</v>
      </c>
      <c r="J646" s="86" t="s">
        <v>6662</v>
      </c>
      <c r="K646" s="86" t="s">
        <v>26</v>
      </c>
      <c r="L646" s="86">
        <v>1</v>
      </c>
      <c r="M646" s="86">
        <v>1</v>
      </c>
      <c r="N646" s="89">
        <v>-1.5843137254901999E-2</v>
      </c>
      <c r="O646" s="89">
        <v>6.0046694414416998E-2</v>
      </c>
      <c r="P646" s="89">
        <v>60.3187</v>
      </c>
      <c r="Q646" s="89">
        <v>1.11190983116689</v>
      </c>
      <c r="R646" s="89">
        <v>51.633963398692799</v>
      </c>
      <c r="S646" s="89">
        <v>0.58597826279065202</v>
      </c>
      <c r="T646" s="89">
        <v>0.66477601986086499</v>
      </c>
      <c r="U646" s="89">
        <v>0.38107098381070997</v>
      </c>
      <c r="V646" s="89">
        <v>0.25332685190214799</v>
      </c>
      <c r="W646" s="89">
        <v>1</v>
      </c>
      <c r="X646" s="89">
        <v>-2.7326116838487999E-2</v>
      </c>
      <c r="Y646" s="89">
        <v>2.4716647753920899E-2</v>
      </c>
      <c r="Z646" s="89">
        <v>63.044899999999998</v>
      </c>
      <c r="AA646" s="89">
        <v>1.6482156849077301</v>
      </c>
      <c r="AB646" s="89">
        <v>54.982786254295497</v>
      </c>
      <c r="AC646" s="89">
        <v>0.83646616633082604</v>
      </c>
      <c r="AD646" s="89">
        <v>0.975311172278715</v>
      </c>
      <c r="AE646" s="89">
        <v>0.36239103362391001</v>
      </c>
      <c r="AF646" s="89">
        <v>0.353444023827031</v>
      </c>
      <c r="AG646" s="89">
        <v>1</v>
      </c>
      <c r="AH646" s="89">
        <v>-1.8115384615384599E-2</v>
      </c>
      <c r="AI646" s="89">
        <v>1.8049869619806098E-2</v>
      </c>
      <c r="AJ646" s="89">
        <v>-99</v>
      </c>
      <c r="AK646" s="89">
        <v>-99</v>
      </c>
      <c r="AL646" s="89">
        <v>56.730730769230803</v>
      </c>
      <c r="AM646" s="89">
        <v>1.8049869619806098E-2</v>
      </c>
      <c r="AN646" s="89">
        <v>-2.4239424344269601E-2</v>
      </c>
      <c r="AO646" s="89">
        <v>0.12951432129514301</v>
      </c>
      <c r="AP646" s="89">
        <v>-3.1393525925330502E-3</v>
      </c>
      <c r="AQ646" s="89">
        <v>1</v>
      </c>
      <c r="AR646" s="89">
        <v>0.17231470588235301</v>
      </c>
      <c r="AS646" s="89">
        <v>0.457341764232228</v>
      </c>
      <c r="AT646" s="89">
        <v>-99</v>
      </c>
      <c r="AU646" s="89">
        <v>-99</v>
      </c>
      <c r="AV646" s="89">
        <v>43.137250980392203</v>
      </c>
      <c r="AW646" s="89">
        <v>0.457341764232228</v>
      </c>
      <c r="AX646" s="89">
        <v>0.44273037695661999</v>
      </c>
      <c r="AY646" s="89">
        <v>0.12702366127023701</v>
      </c>
      <c r="AZ646" s="89">
        <v>5.6237233436581803E-2</v>
      </c>
      <c r="BA646" s="89">
        <v>-99</v>
      </c>
      <c r="BB646" s="89">
        <v>-99</v>
      </c>
      <c r="BC646" s="89">
        <v>-99</v>
      </c>
      <c r="BD646" s="89">
        <v>-99</v>
      </c>
      <c r="BE646" s="89">
        <v>-99</v>
      </c>
      <c r="BF646" s="89">
        <v>-99</v>
      </c>
      <c r="BG646" s="89">
        <v>-99</v>
      </c>
      <c r="BH646" s="89">
        <v>-99</v>
      </c>
      <c r="BI646" s="89">
        <v>-99</v>
      </c>
      <c r="BJ646" s="89">
        <v>-99</v>
      </c>
      <c r="BK646" s="89">
        <v>-99</v>
      </c>
      <c r="BL646" s="89">
        <v>-99</v>
      </c>
      <c r="BM646" s="89">
        <v>-99</v>
      </c>
      <c r="BN646" s="89">
        <v>-99</v>
      </c>
      <c r="BO646" s="89">
        <v>-99</v>
      </c>
      <c r="BP646" s="89">
        <v>-99</v>
      </c>
      <c r="BQ646" s="89">
        <v>-99</v>
      </c>
      <c r="BR646" s="89">
        <v>-99</v>
      </c>
      <c r="BS646" s="89">
        <v>-99</v>
      </c>
      <c r="BT646" s="89">
        <v>-99</v>
      </c>
      <c r="BU646" s="89">
        <v>-99</v>
      </c>
      <c r="BV646" s="89">
        <v>-99</v>
      </c>
      <c r="BW646" s="89">
        <v>-99</v>
      </c>
      <c r="BX646" s="89">
        <v>-99</v>
      </c>
      <c r="BY646" s="89">
        <v>-99</v>
      </c>
      <c r="BZ646" s="89">
        <v>-99</v>
      </c>
      <c r="CA646" s="89">
        <v>-99</v>
      </c>
      <c r="CB646" s="89">
        <v>-99</v>
      </c>
      <c r="CC646" s="89">
        <v>-99</v>
      </c>
      <c r="CD646" s="89">
        <v>-99</v>
      </c>
      <c r="CE646" s="89">
        <v>-99</v>
      </c>
      <c r="CF646" s="89">
        <v>-99</v>
      </c>
      <c r="CG646" s="89">
        <v>-99</v>
      </c>
      <c r="CH646" s="89">
        <v>-99</v>
      </c>
      <c r="CI646" s="89">
        <v>-99</v>
      </c>
      <c r="CJ646" s="89">
        <v>-99</v>
      </c>
      <c r="CK646" s="89">
        <v>-99</v>
      </c>
      <c r="CL646" s="89">
        <v>-99</v>
      </c>
      <c r="CM646" s="89">
        <v>-99</v>
      </c>
      <c r="CN646" s="89">
        <v>-99</v>
      </c>
      <c r="CO646" s="89">
        <v>-99</v>
      </c>
      <c r="CP646" s="89">
        <v>-99</v>
      </c>
      <c r="CQ646" s="89">
        <v>-99</v>
      </c>
      <c r="CR646" s="89">
        <v>-99</v>
      </c>
      <c r="CS646" s="89">
        <v>-99</v>
      </c>
      <c r="CT646" s="89">
        <v>-99</v>
      </c>
      <c r="CU646" s="86">
        <v>-99</v>
      </c>
      <c r="CV646" s="86">
        <v>0.65990000000000004</v>
      </c>
      <c r="CW646" s="86">
        <v>76</v>
      </c>
      <c r="CX646" s="86">
        <v>2</v>
      </c>
      <c r="CY646" s="86">
        <v>0.13100000000000001</v>
      </c>
      <c r="CZ646" s="86">
        <v>58</v>
      </c>
      <c r="DA646" s="86">
        <v>2</v>
      </c>
      <c r="DB646" s="86">
        <v>1.0209999999999999</v>
      </c>
      <c r="DC646" s="86">
        <v>91</v>
      </c>
      <c r="DD646" s="86">
        <v>1</v>
      </c>
      <c r="DE646" s="86">
        <v>-99</v>
      </c>
      <c r="DF646" s="86">
        <v>-99</v>
      </c>
      <c r="DG646" s="86">
        <v>1</v>
      </c>
      <c r="DH646" s="86">
        <v>1</v>
      </c>
    </row>
    <row r="647" spans="1:112" x14ac:dyDescent="0.2">
      <c r="A647" s="85">
        <f>IF(ISERROR(SEARCH('School Lookup'!$F$3,Data!J647)),A646,A646+1)</f>
        <v>0</v>
      </c>
      <c r="B647" s="85">
        <f>IF(I647='School Lookup'!$G$13,1,0)</f>
        <v>0</v>
      </c>
      <c r="C647" s="85">
        <f t="shared" si="10"/>
        <v>645</v>
      </c>
      <c r="D647" s="86" t="s">
        <v>6478</v>
      </c>
      <c r="E647" s="86" t="s">
        <v>6539</v>
      </c>
      <c r="F647" s="86" t="s">
        <v>2750</v>
      </c>
      <c r="G647" s="86" t="s">
        <v>2850</v>
      </c>
      <c r="H647" s="86" t="s">
        <v>610</v>
      </c>
      <c r="I647" s="86" t="s">
        <v>3644</v>
      </c>
      <c r="J647" s="86" t="s">
        <v>6273</v>
      </c>
      <c r="K647" s="86" t="s">
        <v>19</v>
      </c>
      <c r="L647" s="86">
        <v>1</v>
      </c>
      <c r="M647" s="86">
        <v>1</v>
      </c>
      <c r="N647" s="89">
        <v>0.26514722222222198</v>
      </c>
      <c r="O647" s="89">
        <v>0.66853101438997597</v>
      </c>
      <c r="P647" s="89">
        <v>45.629300000000001</v>
      </c>
      <c r="Q647" s="89">
        <v>-0.44621556644864502</v>
      </c>
      <c r="R647" s="89">
        <v>47.530891666666697</v>
      </c>
      <c r="S647" s="89">
        <v>0.11115772397066601</v>
      </c>
      <c r="T647" s="89">
        <v>0.12601287482464299</v>
      </c>
      <c r="U647" s="89">
        <v>0.21499668214996701</v>
      </c>
      <c r="V647" s="89">
        <v>2.7092349995477299E-2</v>
      </c>
      <c r="W647" s="89">
        <v>1</v>
      </c>
      <c r="X647" s="89">
        <v>0.16024276923076899</v>
      </c>
      <c r="Y647" s="89">
        <v>0.46628351477938002</v>
      </c>
      <c r="Z647" s="89">
        <v>53.267200000000003</v>
      </c>
      <c r="AA647" s="89">
        <v>0.42890755904785799</v>
      </c>
      <c r="AB647" s="89">
        <v>52.000021846153899</v>
      </c>
      <c r="AC647" s="89">
        <v>0.44759553691361897</v>
      </c>
      <c r="AD647" s="89">
        <v>0.52252887778953305</v>
      </c>
      <c r="AE647" s="89">
        <v>0.21566025215660301</v>
      </c>
      <c r="AF647" s="89">
        <v>0.112688709543197</v>
      </c>
      <c r="AG647" s="89">
        <v>1</v>
      </c>
      <c r="AH647" s="89">
        <v>0.28216106870229002</v>
      </c>
      <c r="AI647" s="89">
        <v>0.66427376566725704</v>
      </c>
      <c r="AJ647" s="89">
        <v>-99</v>
      </c>
      <c r="AK647" s="89">
        <v>-99</v>
      </c>
      <c r="AL647" s="89">
        <v>58.015263358778597</v>
      </c>
      <c r="AM647" s="89">
        <v>0.66427376566725704</v>
      </c>
      <c r="AN647" s="89">
        <v>0.65464683873988105</v>
      </c>
      <c r="AO647" s="89">
        <v>8.6927670869276705E-2</v>
      </c>
      <c r="AP647" s="89">
        <v>5.6906924933592798E-2</v>
      </c>
      <c r="AQ647" s="89">
        <v>1</v>
      </c>
      <c r="AR647" s="89">
        <v>0.37018367346938802</v>
      </c>
      <c r="AS647" s="89">
        <v>0.90211479237051595</v>
      </c>
      <c r="AT647" s="89">
        <v>39.906300000000002</v>
      </c>
      <c r="AU647" s="89">
        <v>-0.95429634941847996</v>
      </c>
      <c r="AV647" s="89">
        <v>41.496581632653097</v>
      </c>
      <c r="AW647" s="89">
        <v>-2.6090778523981999E-2</v>
      </c>
      <c r="AX647" s="89">
        <v>-6.6708410206001503E-2</v>
      </c>
      <c r="AY647" s="89">
        <v>9.7544790975447895E-2</v>
      </c>
      <c r="AZ647" s="89">
        <v>-6.5070579298488604E-3</v>
      </c>
      <c r="BA647" s="89">
        <v>1</v>
      </c>
      <c r="BB647" s="89">
        <v>0.51208413793103402</v>
      </c>
      <c r="BC647" s="89">
        <v>1.3768273023020701</v>
      </c>
      <c r="BD647" s="89">
        <v>58.542400000000001</v>
      </c>
      <c r="BE647" s="89">
        <v>1.02478670289079</v>
      </c>
      <c r="BF647" s="89">
        <v>63.448242068965499</v>
      </c>
      <c r="BG647" s="89">
        <v>1.2008070025964299</v>
      </c>
      <c r="BH647" s="89">
        <v>1.29502453631846</v>
      </c>
      <c r="BI647" s="89">
        <v>9.6217650962176507E-2</v>
      </c>
      <c r="BJ647" s="89">
        <v>0.12460421882294399</v>
      </c>
      <c r="BK647" s="89">
        <v>1</v>
      </c>
      <c r="BL647" s="89">
        <v>0.394758620689655</v>
      </c>
      <c r="BM647" s="89">
        <v>1.1424105881983899</v>
      </c>
      <c r="BN647" s="89">
        <v>62</v>
      </c>
      <c r="BO647" s="89">
        <v>1.4983362946243</v>
      </c>
      <c r="BP647" s="89">
        <v>58.620676551724102</v>
      </c>
      <c r="BQ647" s="89">
        <v>1.3203734414113499</v>
      </c>
      <c r="BR647" s="89">
        <v>1.39693744800254</v>
      </c>
      <c r="BS647" s="89">
        <v>9.6217650962176507E-2</v>
      </c>
      <c r="BT647" s="89">
        <v>0.134410039787902</v>
      </c>
      <c r="BU647" s="89">
        <v>1</v>
      </c>
      <c r="BV647" s="89">
        <v>0.39227724137931003</v>
      </c>
      <c r="BW647" s="89">
        <v>1.06072725725519</v>
      </c>
      <c r="BX647" s="89">
        <v>59.796599999999998</v>
      </c>
      <c r="BY647" s="89">
        <v>1.10253566463268</v>
      </c>
      <c r="BZ647" s="89">
        <v>60.6896448275862</v>
      </c>
      <c r="CA647" s="89">
        <v>1.0816314609439299</v>
      </c>
      <c r="CB647" s="89">
        <v>1.1499397986865301</v>
      </c>
      <c r="CC647" s="89">
        <v>9.6217650962176507E-2</v>
      </c>
      <c r="CD647" s="89">
        <v>0.110644506177536</v>
      </c>
      <c r="CE647" s="89">
        <v>1</v>
      </c>
      <c r="CF647" s="89">
        <v>0.37852344827586198</v>
      </c>
      <c r="CG647" s="89">
        <v>1.0942912813199299</v>
      </c>
      <c r="CH647" s="89">
        <v>52.029000000000003</v>
      </c>
      <c r="CI647" s="89">
        <v>0.31186245111571698</v>
      </c>
      <c r="CJ647" s="89">
        <v>52.413804827586198</v>
      </c>
      <c r="CK647" s="89">
        <v>0.70307686621782295</v>
      </c>
      <c r="CL647" s="89">
        <v>0.76991990392135601</v>
      </c>
      <c r="CM647" s="89">
        <v>9.6217650962176507E-2</v>
      </c>
      <c r="CN647" s="89">
        <v>7.4079884584337494E-2</v>
      </c>
      <c r="CO647" s="89">
        <v>100</v>
      </c>
      <c r="CP647" s="89">
        <v>0.95289999999999997</v>
      </c>
      <c r="CQ647" s="89">
        <v>0</v>
      </c>
      <c r="CR647" s="89">
        <v>-0.18260000000000001</v>
      </c>
      <c r="CS647" s="89">
        <v>0.95289999999999997</v>
      </c>
      <c r="CT647" s="89">
        <v>0.89070000000000005</v>
      </c>
      <c r="CU647" s="86" t="s">
        <v>6988</v>
      </c>
      <c r="CV647" s="86">
        <v>0.65959999999999996</v>
      </c>
      <c r="CW647" s="86">
        <v>76</v>
      </c>
      <c r="CX647" s="86">
        <v>4</v>
      </c>
      <c r="CY647" s="86">
        <v>0.80579999999999996</v>
      </c>
      <c r="CZ647" s="86">
        <v>83</v>
      </c>
      <c r="DA647" s="86">
        <v>7</v>
      </c>
      <c r="DB647" s="86">
        <v>0.2823</v>
      </c>
      <c r="DC647" s="86">
        <v>62</v>
      </c>
      <c r="DD647" s="86">
        <v>-99</v>
      </c>
      <c r="DE647" s="86">
        <v>-99</v>
      </c>
      <c r="DF647" s="86">
        <v>-99</v>
      </c>
      <c r="DG647" s="86">
        <v>-99</v>
      </c>
      <c r="DH647" s="86">
        <v>-99</v>
      </c>
    </row>
    <row r="648" spans="1:112" x14ac:dyDescent="0.2">
      <c r="A648" s="85">
        <f>IF(ISERROR(SEARCH('School Lookup'!$F$3,Data!J648)),A647,A647+1)</f>
        <v>0</v>
      </c>
      <c r="B648" s="85">
        <f>IF(I648='School Lookup'!$G$13,1,0)</f>
        <v>0</v>
      </c>
      <c r="C648" s="85">
        <f t="shared" si="10"/>
        <v>646</v>
      </c>
      <c r="D648" s="86" t="s">
        <v>6478</v>
      </c>
      <c r="E648" s="86" t="s">
        <v>6760</v>
      </c>
      <c r="F648" s="86" t="s">
        <v>2767</v>
      </c>
      <c r="G648" s="86" t="s">
        <v>2783</v>
      </c>
      <c r="H648" s="86" t="s">
        <v>5997</v>
      </c>
      <c r="I648" s="86" t="s">
        <v>3569</v>
      </c>
      <c r="J648" s="86" t="s">
        <v>1787</v>
      </c>
      <c r="K648" s="86" t="s">
        <v>107</v>
      </c>
      <c r="L648" s="86">
        <v>1</v>
      </c>
      <c r="M648" s="86">
        <v>1</v>
      </c>
      <c r="N648" s="89">
        <v>0.50264574468085099</v>
      </c>
      <c r="O648" s="89">
        <v>1.1828338082735601</v>
      </c>
      <c r="P648" s="89">
        <v>40</v>
      </c>
      <c r="Q648" s="89">
        <v>-1.0433233653238301</v>
      </c>
      <c r="R648" s="89">
        <v>48.138265957446798</v>
      </c>
      <c r="S648" s="89">
        <v>6.9755221474868595E-2</v>
      </c>
      <c r="T648" s="89">
        <v>7.9034825997099503E-2</v>
      </c>
      <c r="U648" s="89">
        <v>0.40128068303094999</v>
      </c>
      <c r="V648" s="89">
        <v>3.1715148959348398E-2</v>
      </c>
      <c r="W648" s="89">
        <v>1</v>
      </c>
      <c r="X648" s="89">
        <v>0.56109200000000004</v>
      </c>
      <c r="Y648" s="89">
        <v>1.40994609490996</v>
      </c>
      <c r="Z648" s="89">
        <v>51.9709</v>
      </c>
      <c r="AA648" s="89">
        <v>0.26725511281283798</v>
      </c>
      <c r="AB648" s="89">
        <v>49.600003999999998</v>
      </c>
      <c r="AC648" s="89">
        <v>0.83860060386140001</v>
      </c>
      <c r="AD648" s="89">
        <v>0.97779640888294395</v>
      </c>
      <c r="AE648" s="89">
        <v>0.400213447171825</v>
      </c>
      <c r="AF648" s="89">
        <v>0.39132727143127399</v>
      </c>
      <c r="AG648" s="89">
        <v>1</v>
      </c>
      <c r="AH648" s="89">
        <v>0.51953763440860201</v>
      </c>
      <c r="AI648" s="89">
        <v>1.1751310354472799</v>
      </c>
      <c r="AJ648" s="89">
        <v>-99</v>
      </c>
      <c r="AK648" s="89">
        <v>-99</v>
      </c>
      <c r="AL648" s="89">
        <v>41.935505376344103</v>
      </c>
      <c r="AM648" s="89">
        <v>1.1751310354472799</v>
      </c>
      <c r="AN648" s="89">
        <v>1.19132458305045</v>
      </c>
      <c r="AO648" s="89">
        <v>0.19850586979722501</v>
      </c>
      <c r="AP648" s="89">
        <v>0.236484922569246</v>
      </c>
      <c r="AQ648" s="89">
        <v>-99</v>
      </c>
      <c r="AR648" s="89">
        <v>-99</v>
      </c>
      <c r="AS648" s="89">
        <v>-99</v>
      </c>
      <c r="AT648" s="89">
        <v>-99</v>
      </c>
      <c r="AU648" s="89">
        <v>-99</v>
      </c>
      <c r="AV648" s="89">
        <v>-99</v>
      </c>
      <c r="AW648" s="89">
        <v>-99</v>
      </c>
      <c r="AX648" s="89">
        <v>-99</v>
      </c>
      <c r="AY648" s="89">
        <v>-99</v>
      </c>
      <c r="AZ648" s="89">
        <v>-99</v>
      </c>
      <c r="BA648" s="89">
        <v>-99</v>
      </c>
      <c r="BB648" s="89">
        <v>-99</v>
      </c>
      <c r="BC648" s="89">
        <v>-99</v>
      </c>
      <c r="BD648" s="89">
        <v>-99</v>
      </c>
      <c r="BE648" s="89">
        <v>-99</v>
      </c>
      <c r="BF648" s="89">
        <v>-99</v>
      </c>
      <c r="BG648" s="89">
        <v>-99</v>
      </c>
      <c r="BH648" s="89">
        <v>-99</v>
      </c>
      <c r="BI648" s="89">
        <v>-99</v>
      </c>
      <c r="BJ648" s="89">
        <v>-99</v>
      </c>
      <c r="BK648" s="89">
        <v>-99</v>
      </c>
      <c r="BL648" s="89">
        <v>-99</v>
      </c>
      <c r="BM648" s="89">
        <v>-99</v>
      </c>
      <c r="BN648" s="89">
        <v>-99</v>
      </c>
      <c r="BO648" s="89">
        <v>-99</v>
      </c>
      <c r="BP648" s="89">
        <v>-99</v>
      </c>
      <c r="BQ648" s="89">
        <v>-99</v>
      </c>
      <c r="BR648" s="89">
        <v>-99</v>
      </c>
      <c r="BS648" s="89">
        <v>-99</v>
      </c>
      <c r="BT648" s="89">
        <v>-99</v>
      </c>
      <c r="BU648" s="89">
        <v>-99</v>
      </c>
      <c r="BV648" s="89">
        <v>-99</v>
      </c>
      <c r="BW648" s="89">
        <v>-99</v>
      </c>
      <c r="BX648" s="89">
        <v>-99</v>
      </c>
      <c r="BY648" s="89">
        <v>-99</v>
      </c>
      <c r="BZ648" s="89">
        <v>-99</v>
      </c>
      <c r="CA648" s="89">
        <v>-99</v>
      </c>
      <c r="CB648" s="89">
        <v>-99</v>
      </c>
      <c r="CC648" s="89">
        <v>-99</v>
      </c>
      <c r="CD648" s="89">
        <v>-99</v>
      </c>
      <c r="CE648" s="89">
        <v>-99</v>
      </c>
      <c r="CF648" s="89">
        <v>-99</v>
      </c>
      <c r="CG648" s="89">
        <v>-99</v>
      </c>
      <c r="CH648" s="89">
        <v>-99</v>
      </c>
      <c r="CI648" s="89">
        <v>-99</v>
      </c>
      <c r="CJ648" s="89">
        <v>-99</v>
      </c>
      <c r="CK648" s="89">
        <v>-99</v>
      </c>
      <c r="CL648" s="89">
        <v>-99</v>
      </c>
      <c r="CM648" s="89">
        <v>-99</v>
      </c>
      <c r="CN648" s="89">
        <v>-99</v>
      </c>
      <c r="CO648" s="89">
        <v>-99</v>
      </c>
      <c r="CP648" s="89">
        <v>-99</v>
      </c>
      <c r="CQ648" s="89">
        <v>-99</v>
      </c>
      <c r="CR648" s="89">
        <v>-99</v>
      </c>
      <c r="CS648" s="89">
        <v>-99</v>
      </c>
      <c r="CT648" s="89">
        <v>-99</v>
      </c>
      <c r="CU648" s="86">
        <v>-99</v>
      </c>
      <c r="CV648" s="86">
        <v>0.65949999999999998</v>
      </c>
      <c r="CW648" s="86">
        <v>76</v>
      </c>
      <c r="CX648" s="86">
        <v>2</v>
      </c>
      <c r="CY648" s="86">
        <v>-0.1552</v>
      </c>
      <c r="CZ648" s="86">
        <v>44</v>
      </c>
      <c r="DA648" s="86">
        <v>2</v>
      </c>
      <c r="DB648" s="86">
        <v>-0.31169999999999998</v>
      </c>
      <c r="DC648" s="86">
        <v>31</v>
      </c>
      <c r="DD648" s="86">
        <v>-99</v>
      </c>
      <c r="DE648" s="86">
        <v>-99</v>
      </c>
      <c r="DF648" s="86">
        <v>-99</v>
      </c>
      <c r="DG648" s="86">
        <v>-99</v>
      </c>
      <c r="DH648" s="86">
        <v>-99</v>
      </c>
    </row>
    <row r="649" spans="1:112" x14ac:dyDescent="0.2">
      <c r="A649" s="85">
        <f>IF(ISERROR(SEARCH('School Lookup'!$F$3,Data!J649)),A648,A648+1)</f>
        <v>0</v>
      </c>
      <c r="B649" s="85">
        <f>IF(I649='School Lookup'!$G$13,1,0)</f>
        <v>0</v>
      </c>
      <c r="C649" s="85">
        <f t="shared" si="10"/>
        <v>647</v>
      </c>
      <c r="D649" s="86" t="s">
        <v>6478</v>
      </c>
      <c r="E649" s="86" t="s">
        <v>6843</v>
      </c>
      <c r="F649" s="86" t="s">
        <v>2770</v>
      </c>
      <c r="G649" s="86" t="s">
        <v>2844</v>
      </c>
      <c r="H649" s="86" t="s">
        <v>1889</v>
      </c>
      <c r="I649" s="86" t="s">
        <v>4378</v>
      </c>
      <c r="J649" s="86" t="s">
        <v>2251</v>
      </c>
      <c r="K649" s="86" t="s">
        <v>31</v>
      </c>
      <c r="L649" s="86">
        <v>1</v>
      </c>
      <c r="M649" s="86">
        <v>1</v>
      </c>
      <c r="N649" s="89">
        <v>0.147960490045942</v>
      </c>
      <c r="O649" s="89">
        <v>0.41476327242498101</v>
      </c>
      <c r="P649" s="89">
        <v>57.151000000000003</v>
      </c>
      <c r="Q649" s="89">
        <v>0.77590741976637301</v>
      </c>
      <c r="R649" s="89">
        <v>54.2879342266462</v>
      </c>
      <c r="S649" s="89">
        <v>0.59533534609567695</v>
      </c>
      <c r="T649" s="89">
        <v>0.67539319249267604</v>
      </c>
      <c r="U649" s="89">
        <v>0.37899013348810201</v>
      </c>
      <c r="V649" s="89">
        <v>0.25596735617975502</v>
      </c>
      <c r="W649" s="89">
        <v>1</v>
      </c>
      <c r="X649" s="89">
        <v>0.15934391736801801</v>
      </c>
      <c r="Y649" s="89">
        <v>0.46416747512444301</v>
      </c>
      <c r="Z649" s="89">
        <v>56.708799999999997</v>
      </c>
      <c r="AA649" s="89">
        <v>0.85808526402544305</v>
      </c>
      <c r="AB649" s="89">
        <v>56.618206656465198</v>
      </c>
      <c r="AC649" s="89">
        <v>0.66112636957494297</v>
      </c>
      <c r="AD649" s="89">
        <v>0.77115392952325901</v>
      </c>
      <c r="AE649" s="89">
        <v>0.37928032501450998</v>
      </c>
      <c r="AF649" s="89">
        <v>0.292483513025798</v>
      </c>
      <c r="AG649" s="89">
        <v>1</v>
      </c>
      <c r="AH649" s="89">
        <v>0.27624050343249401</v>
      </c>
      <c r="AI649" s="89">
        <v>0.65153213803319499</v>
      </c>
      <c r="AJ649" s="89">
        <v>56.184199999999997</v>
      </c>
      <c r="AK649" s="89">
        <v>0.73975803246137295</v>
      </c>
      <c r="AL649" s="89">
        <v>54.233415789473703</v>
      </c>
      <c r="AM649" s="89">
        <v>0.69564508524728397</v>
      </c>
      <c r="AN649" s="89">
        <v>0.687603772161822</v>
      </c>
      <c r="AO649" s="89">
        <v>0.126813697040046</v>
      </c>
      <c r="AP649" s="89">
        <v>8.7197576446522401E-2</v>
      </c>
      <c r="AQ649" s="89">
        <v>1</v>
      </c>
      <c r="AR649" s="89">
        <v>0.11691161616161599</v>
      </c>
      <c r="AS649" s="89">
        <v>0.33280581357856898</v>
      </c>
      <c r="AT649" s="89">
        <v>49.902099999999997</v>
      </c>
      <c r="AU649" s="89">
        <v>0.13213390592319099</v>
      </c>
      <c r="AV649" s="89">
        <v>53.282848737373698</v>
      </c>
      <c r="AW649" s="89">
        <v>0.23246985975088</v>
      </c>
      <c r="AX649" s="89">
        <v>0.20576149266763299</v>
      </c>
      <c r="AY649" s="89">
        <v>0.114915844457342</v>
      </c>
      <c r="AZ649" s="89">
        <v>2.3645255686704201E-2</v>
      </c>
      <c r="BA649" s="89">
        <v>-99</v>
      </c>
      <c r="BB649" s="89">
        <v>-99</v>
      </c>
      <c r="BC649" s="89">
        <v>-99</v>
      </c>
      <c r="BD649" s="89">
        <v>-99</v>
      </c>
      <c r="BE649" s="89">
        <v>-99</v>
      </c>
      <c r="BF649" s="89">
        <v>-99</v>
      </c>
      <c r="BG649" s="89">
        <v>-99</v>
      </c>
      <c r="BH649" s="89">
        <v>-99</v>
      </c>
      <c r="BI649" s="89">
        <v>-99</v>
      </c>
      <c r="BJ649" s="89">
        <v>-99</v>
      </c>
      <c r="BK649" s="89">
        <v>-99</v>
      </c>
      <c r="BL649" s="89">
        <v>-99</v>
      </c>
      <c r="BM649" s="89">
        <v>-99</v>
      </c>
      <c r="BN649" s="89">
        <v>-99</v>
      </c>
      <c r="BO649" s="89">
        <v>-99</v>
      </c>
      <c r="BP649" s="89">
        <v>-99</v>
      </c>
      <c r="BQ649" s="89">
        <v>-99</v>
      </c>
      <c r="BR649" s="89">
        <v>-99</v>
      </c>
      <c r="BS649" s="89">
        <v>-99</v>
      </c>
      <c r="BT649" s="89">
        <v>-99</v>
      </c>
      <c r="BU649" s="89">
        <v>-99</v>
      </c>
      <c r="BV649" s="89">
        <v>-99</v>
      </c>
      <c r="BW649" s="89">
        <v>-99</v>
      </c>
      <c r="BX649" s="89">
        <v>-99</v>
      </c>
      <c r="BY649" s="89">
        <v>-99</v>
      </c>
      <c r="BZ649" s="89">
        <v>-99</v>
      </c>
      <c r="CA649" s="89">
        <v>-99</v>
      </c>
      <c r="CB649" s="89">
        <v>-99</v>
      </c>
      <c r="CC649" s="89">
        <v>-99</v>
      </c>
      <c r="CD649" s="89">
        <v>-99</v>
      </c>
      <c r="CE649" s="89">
        <v>-99</v>
      </c>
      <c r="CF649" s="89">
        <v>-99</v>
      </c>
      <c r="CG649" s="89">
        <v>-99</v>
      </c>
      <c r="CH649" s="89">
        <v>-99</v>
      </c>
      <c r="CI649" s="89">
        <v>-99</v>
      </c>
      <c r="CJ649" s="89">
        <v>-99</v>
      </c>
      <c r="CK649" s="89">
        <v>-99</v>
      </c>
      <c r="CL649" s="89">
        <v>-99</v>
      </c>
      <c r="CM649" s="89">
        <v>-99</v>
      </c>
      <c r="CN649" s="89">
        <v>-99</v>
      </c>
      <c r="CO649" s="89">
        <v>-99</v>
      </c>
      <c r="CP649" s="89">
        <v>-99</v>
      </c>
      <c r="CQ649" s="89">
        <v>-99</v>
      </c>
      <c r="CR649" s="89">
        <v>-99</v>
      </c>
      <c r="CS649" s="89">
        <v>-99</v>
      </c>
      <c r="CT649" s="89">
        <v>-99</v>
      </c>
      <c r="CU649" s="86">
        <v>-99</v>
      </c>
      <c r="CV649" s="86">
        <v>0.6593</v>
      </c>
      <c r="CW649" s="86">
        <v>76</v>
      </c>
      <c r="CX649" s="86">
        <v>2</v>
      </c>
      <c r="CY649" s="86">
        <v>-0.74839999999999995</v>
      </c>
      <c r="CZ649" s="86">
        <v>18</v>
      </c>
      <c r="DA649" s="86">
        <v>4</v>
      </c>
      <c r="DB649" s="86">
        <v>0.72850000000000004</v>
      </c>
      <c r="DC649" s="86">
        <v>82</v>
      </c>
      <c r="DD649" s="86">
        <v>-99</v>
      </c>
      <c r="DE649" s="86">
        <v>-99</v>
      </c>
      <c r="DF649" s="86">
        <v>-99</v>
      </c>
      <c r="DG649" s="86">
        <v>-99</v>
      </c>
      <c r="DH649" s="86">
        <v>-99</v>
      </c>
    </row>
    <row r="650" spans="1:112" x14ac:dyDescent="0.2">
      <c r="A650" s="85">
        <f>IF(ISERROR(SEARCH('School Lookup'!$F$3,Data!J650)),A649,A649+1)</f>
        <v>0</v>
      </c>
      <c r="B650" s="85">
        <f>IF(I650='School Lookup'!$G$13,1,0)</f>
        <v>0</v>
      </c>
      <c r="C650" s="85">
        <f t="shared" si="10"/>
        <v>648</v>
      </c>
      <c r="D650" s="86" t="s">
        <v>6478</v>
      </c>
      <c r="E650" s="86" t="s">
        <v>6496</v>
      </c>
      <c r="F650" s="86" t="s">
        <v>2743</v>
      </c>
      <c r="G650" s="86" t="s">
        <v>2966</v>
      </c>
      <c r="H650" s="86" t="s">
        <v>6281</v>
      </c>
      <c r="I650" s="86" t="s">
        <v>4257</v>
      </c>
      <c r="J650" s="86" t="s">
        <v>799</v>
      </c>
      <c r="K650" s="86" t="s">
        <v>36</v>
      </c>
      <c r="L650" s="86">
        <v>1</v>
      </c>
      <c r="M650" s="86">
        <v>-99</v>
      </c>
      <c r="N650" s="89">
        <v>-99</v>
      </c>
      <c r="O650" s="89">
        <v>-99</v>
      </c>
      <c r="P650" s="89">
        <v>-99</v>
      </c>
      <c r="Q650" s="89">
        <v>-99</v>
      </c>
      <c r="R650" s="89">
        <v>-99</v>
      </c>
      <c r="S650" s="89">
        <v>-99</v>
      </c>
      <c r="T650" s="89">
        <v>-99</v>
      </c>
      <c r="U650" s="89">
        <v>-99</v>
      </c>
      <c r="V650" s="89">
        <v>-99</v>
      </c>
      <c r="W650" s="89">
        <v>-99</v>
      </c>
      <c r="X650" s="89">
        <v>-99</v>
      </c>
      <c r="Y650" s="89">
        <v>-99</v>
      </c>
      <c r="Z650" s="89">
        <v>-99</v>
      </c>
      <c r="AA650" s="89">
        <v>-99</v>
      </c>
      <c r="AB650" s="89">
        <v>-99</v>
      </c>
      <c r="AC650" s="89">
        <v>-99</v>
      </c>
      <c r="AD650" s="89">
        <v>-99</v>
      </c>
      <c r="AE650" s="89">
        <v>-99</v>
      </c>
      <c r="AF650" s="89">
        <v>-99</v>
      </c>
      <c r="AG650" s="89">
        <v>-99</v>
      </c>
      <c r="AH650" s="89">
        <v>-99</v>
      </c>
      <c r="AI650" s="89">
        <v>-99</v>
      </c>
      <c r="AJ650" s="89">
        <v>-99</v>
      </c>
      <c r="AK650" s="89">
        <v>-99</v>
      </c>
      <c r="AL650" s="89">
        <v>-99</v>
      </c>
      <c r="AM650" s="89">
        <v>-99</v>
      </c>
      <c r="AN650" s="89">
        <v>-99</v>
      </c>
      <c r="AO650" s="89">
        <v>-99</v>
      </c>
      <c r="AP650" s="89">
        <v>-99</v>
      </c>
      <c r="AQ650" s="89">
        <v>-99</v>
      </c>
      <c r="AR650" s="89">
        <v>-99</v>
      </c>
      <c r="AS650" s="89">
        <v>-99</v>
      </c>
      <c r="AT650" s="89">
        <v>-99</v>
      </c>
      <c r="AU650" s="89">
        <v>-99</v>
      </c>
      <c r="AV650" s="89">
        <v>-99</v>
      </c>
      <c r="AW650" s="89">
        <v>-99</v>
      </c>
      <c r="AX650" s="89">
        <v>-99</v>
      </c>
      <c r="AY650" s="89">
        <v>-99</v>
      </c>
      <c r="AZ650" s="89">
        <v>-99</v>
      </c>
      <c r="BA650" s="89">
        <v>1</v>
      </c>
      <c r="BB650" s="89">
        <v>0.28928857142857101</v>
      </c>
      <c r="BC650" s="89">
        <v>0.87546997929535797</v>
      </c>
      <c r="BD650" s="89">
        <v>51.889899999999997</v>
      </c>
      <c r="BE650" s="89">
        <v>0.35958425896126001</v>
      </c>
      <c r="BF650" s="89">
        <v>52.380965714285701</v>
      </c>
      <c r="BG650" s="89">
        <v>0.61752711912830904</v>
      </c>
      <c r="BH650" s="89">
        <v>0.67093688141184005</v>
      </c>
      <c r="BI650" s="89">
        <v>0.249702734839477</v>
      </c>
      <c r="BJ650" s="89">
        <v>0.167534774193206</v>
      </c>
      <c r="BK650" s="89">
        <v>1</v>
      </c>
      <c r="BL650" s="89">
        <v>6.8613270142180105E-2</v>
      </c>
      <c r="BM650" s="89">
        <v>0.34874562039398099</v>
      </c>
      <c r="BN650" s="89">
        <v>55.137599999999999</v>
      </c>
      <c r="BO650" s="89">
        <v>0.72782484186686502</v>
      </c>
      <c r="BP650" s="89">
        <v>65.402849763033203</v>
      </c>
      <c r="BQ650" s="89">
        <v>0.53828523113042304</v>
      </c>
      <c r="BR650" s="89">
        <v>0.57653254580861402</v>
      </c>
      <c r="BS650" s="89">
        <v>0.25089179548156998</v>
      </c>
      <c r="BT650" s="89">
        <v>0.14464728557148299</v>
      </c>
      <c r="BU650" s="89">
        <v>1</v>
      </c>
      <c r="BV650" s="89">
        <v>0.25082238095238102</v>
      </c>
      <c r="BW650" s="89">
        <v>0.73489908886418298</v>
      </c>
      <c r="BX650" s="89">
        <v>62.256900000000002</v>
      </c>
      <c r="BY650" s="89">
        <v>1.35637001802784</v>
      </c>
      <c r="BZ650" s="89">
        <v>59.9999657142857</v>
      </c>
      <c r="CA650" s="89">
        <v>1.0456345534460101</v>
      </c>
      <c r="CB650" s="89">
        <v>1.11199723806484</v>
      </c>
      <c r="CC650" s="89">
        <v>0.249702734839477</v>
      </c>
      <c r="CD650" s="89">
        <v>0.27766875147873499</v>
      </c>
      <c r="CE650" s="89">
        <v>1</v>
      </c>
      <c r="CF650" s="89">
        <v>6.9441428571428598E-2</v>
      </c>
      <c r="CG650" s="89">
        <v>0.353229824660935</v>
      </c>
      <c r="CH650" s="89">
        <v>50.421999999999997</v>
      </c>
      <c r="CI650" s="89">
        <v>0.12846160244778301</v>
      </c>
      <c r="CJ650" s="89">
        <v>51.904768571428598</v>
      </c>
      <c r="CK650" s="89">
        <v>0.24084571355435899</v>
      </c>
      <c r="CL650" s="89">
        <v>0.26975682994893402</v>
      </c>
      <c r="CM650" s="89">
        <v>0.249702734839477</v>
      </c>
      <c r="CN650" s="89">
        <v>6.7359018179876606E-2</v>
      </c>
      <c r="CO650" s="89">
        <v>98.284999999999997</v>
      </c>
      <c r="CP650" s="89">
        <v>0.82330000000000003</v>
      </c>
      <c r="CQ650" s="89">
        <v>0.79</v>
      </c>
      <c r="CR650" s="89">
        <v>-6.8599999999999994E-2</v>
      </c>
      <c r="CS650" s="89">
        <v>0.82330000000000003</v>
      </c>
      <c r="CT650" s="89">
        <v>0.6774</v>
      </c>
      <c r="CU650" s="86" t="s">
        <v>6988</v>
      </c>
      <c r="CV650" s="86">
        <v>0.65920000000000001</v>
      </c>
      <c r="CW650" s="86">
        <v>76</v>
      </c>
      <c r="CX650" s="86">
        <v>2</v>
      </c>
      <c r="CY650" s="86">
        <v>4.1099999999999998E-2</v>
      </c>
      <c r="CZ650" s="86">
        <v>54</v>
      </c>
      <c r="DA650" s="86">
        <v>4</v>
      </c>
      <c r="DB650" s="86">
        <v>0.64319999999999999</v>
      </c>
      <c r="DC650" s="86">
        <v>79</v>
      </c>
      <c r="DD650" s="86">
        <v>-99</v>
      </c>
      <c r="DE650" s="86">
        <v>-99</v>
      </c>
      <c r="DF650" s="86">
        <v>-99</v>
      </c>
      <c r="DG650" s="86">
        <v>-99</v>
      </c>
      <c r="DH650" s="86">
        <v>-99</v>
      </c>
    </row>
    <row r="651" spans="1:112" x14ac:dyDescent="0.2">
      <c r="A651" s="85">
        <f>IF(ISERROR(SEARCH('School Lookup'!$F$3,Data!J651)),A650,A650+1)</f>
        <v>0</v>
      </c>
      <c r="B651" s="85">
        <f>IF(I651='School Lookup'!$G$13,1,0)</f>
        <v>0</v>
      </c>
      <c r="C651" s="85">
        <f t="shared" si="10"/>
        <v>649</v>
      </c>
      <c r="D651" s="86" t="s">
        <v>6478</v>
      </c>
      <c r="E651" s="86" t="s">
        <v>6481</v>
      </c>
      <c r="F651" s="86" t="s">
        <v>38</v>
      </c>
      <c r="G651" s="86" t="s">
        <v>2975</v>
      </c>
      <c r="H651" s="86" t="s">
        <v>54</v>
      </c>
      <c r="I651" s="86" t="s">
        <v>4203</v>
      </c>
      <c r="J651" s="86" t="s">
        <v>126</v>
      </c>
      <c r="K651" s="86" t="s">
        <v>6483</v>
      </c>
      <c r="L651" s="86">
        <v>1</v>
      </c>
      <c r="M651" s="86">
        <v>1</v>
      </c>
      <c r="N651" s="89">
        <v>0.38898241758241803</v>
      </c>
      <c r="O651" s="89">
        <v>0.93669599619933797</v>
      </c>
      <c r="P651" s="89">
        <v>57.588200000000001</v>
      </c>
      <c r="Q651" s="89">
        <v>0.82228184103868596</v>
      </c>
      <c r="R651" s="89">
        <v>48.626348351648403</v>
      </c>
      <c r="S651" s="89">
        <v>0.87948891861901202</v>
      </c>
      <c r="T651" s="89">
        <v>0.99781284347578103</v>
      </c>
      <c r="U651" s="89">
        <v>0.403547671840355</v>
      </c>
      <c r="V651" s="89">
        <v>0.40266504991705598</v>
      </c>
      <c r="W651" s="89">
        <v>1</v>
      </c>
      <c r="X651" s="89">
        <v>0.40145397260274002</v>
      </c>
      <c r="Y651" s="89">
        <v>1.0341328931942699</v>
      </c>
      <c r="Z651" s="89">
        <v>48.105899999999998</v>
      </c>
      <c r="AA651" s="89">
        <v>-0.21472182516321001</v>
      </c>
      <c r="AB651" s="89">
        <v>51.232880273972597</v>
      </c>
      <c r="AC651" s="89">
        <v>0.409705534015532</v>
      </c>
      <c r="AD651" s="89">
        <v>0.47841157719496502</v>
      </c>
      <c r="AE651" s="89">
        <v>0.40465631929046603</v>
      </c>
      <c r="AF651" s="89">
        <v>0.19359226793366099</v>
      </c>
      <c r="AG651" s="89">
        <v>1</v>
      </c>
      <c r="AH651" s="89">
        <v>0.137433526011561</v>
      </c>
      <c r="AI651" s="89">
        <v>0.35280613152668899</v>
      </c>
      <c r="AJ651" s="89">
        <v>-99</v>
      </c>
      <c r="AK651" s="89">
        <v>-99</v>
      </c>
      <c r="AL651" s="89">
        <v>47.976877456647401</v>
      </c>
      <c r="AM651" s="89">
        <v>0.35280613152668899</v>
      </c>
      <c r="AN651" s="89">
        <v>0.3274365645506</v>
      </c>
      <c r="AO651" s="89">
        <v>0.19179600886918</v>
      </c>
      <c r="AP651" s="89">
        <v>6.2801026238640603E-2</v>
      </c>
      <c r="AQ651" s="89">
        <v>-99</v>
      </c>
      <c r="AR651" s="89">
        <v>-99</v>
      </c>
      <c r="AS651" s="89">
        <v>-99</v>
      </c>
      <c r="AT651" s="89">
        <v>-99</v>
      </c>
      <c r="AU651" s="89">
        <v>-99</v>
      </c>
      <c r="AV651" s="89">
        <v>-99</v>
      </c>
      <c r="AW651" s="89">
        <v>-99</v>
      </c>
      <c r="AX651" s="89">
        <v>-99</v>
      </c>
      <c r="AY651" s="89">
        <v>-99</v>
      </c>
      <c r="AZ651" s="89">
        <v>-99</v>
      </c>
      <c r="BA651" s="89">
        <v>-99</v>
      </c>
      <c r="BB651" s="89">
        <v>-99</v>
      </c>
      <c r="BC651" s="89">
        <v>-99</v>
      </c>
      <c r="BD651" s="89">
        <v>-99</v>
      </c>
      <c r="BE651" s="89">
        <v>-99</v>
      </c>
      <c r="BF651" s="89">
        <v>-99</v>
      </c>
      <c r="BG651" s="89">
        <v>-99</v>
      </c>
      <c r="BH651" s="89">
        <v>-99</v>
      </c>
      <c r="BI651" s="89">
        <v>-99</v>
      </c>
      <c r="BJ651" s="89">
        <v>-99</v>
      </c>
      <c r="BK651" s="89">
        <v>-99</v>
      </c>
      <c r="BL651" s="89">
        <v>-99</v>
      </c>
      <c r="BM651" s="89">
        <v>-99</v>
      </c>
      <c r="BN651" s="89">
        <v>-99</v>
      </c>
      <c r="BO651" s="89">
        <v>-99</v>
      </c>
      <c r="BP651" s="89">
        <v>-99</v>
      </c>
      <c r="BQ651" s="89">
        <v>-99</v>
      </c>
      <c r="BR651" s="89">
        <v>-99</v>
      </c>
      <c r="BS651" s="89">
        <v>-99</v>
      </c>
      <c r="BT651" s="89">
        <v>-99</v>
      </c>
      <c r="BU651" s="89">
        <v>-99</v>
      </c>
      <c r="BV651" s="89">
        <v>-99</v>
      </c>
      <c r="BW651" s="89">
        <v>-99</v>
      </c>
      <c r="BX651" s="89">
        <v>-99</v>
      </c>
      <c r="BY651" s="89">
        <v>-99</v>
      </c>
      <c r="BZ651" s="89">
        <v>-99</v>
      </c>
      <c r="CA651" s="89">
        <v>-99</v>
      </c>
      <c r="CB651" s="89">
        <v>-99</v>
      </c>
      <c r="CC651" s="89">
        <v>-99</v>
      </c>
      <c r="CD651" s="89">
        <v>-99</v>
      </c>
      <c r="CE651" s="89">
        <v>-99</v>
      </c>
      <c r="CF651" s="89">
        <v>-99</v>
      </c>
      <c r="CG651" s="89">
        <v>-99</v>
      </c>
      <c r="CH651" s="89">
        <v>-99</v>
      </c>
      <c r="CI651" s="89">
        <v>-99</v>
      </c>
      <c r="CJ651" s="89">
        <v>-99</v>
      </c>
      <c r="CK651" s="89">
        <v>-99</v>
      </c>
      <c r="CL651" s="89">
        <v>-99</v>
      </c>
      <c r="CM651" s="89">
        <v>-99</v>
      </c>
      <c r="CN651" s="89">
        <v>-99</v>
      </c>
      <c r="CO651" s="89">
        <v>-99</v>
      </c>
      <c r="CP651" s="89">
        <v>-99</v>
      </c>
      <c r="CQ651" s="89">
        <v>-99</v>
      </c>
      <c r="CR651" s="89">
        <v>-99</v>
      </c>
      <c r="CS651" s="89">
        <v>-99</v>
      </c>
      <c r="CT651" s="89">
        <v>-99</v>
      </c>
      <c r="CU651" s="86">
        <v>-99</v>
      </c>
      <c r="CV651" s="86">
        <v>0.65910000000000002</v>
      </c>
      <c r="CW651" s="86">
        <v>76</v>
      </c>
      <c r="CX651" s="86">
        <v>2</v>
      </c>
      <c r="CY651" s="86">
        <v>0.48980000000000001</v>
      </c>
      <c r="CZ651" s="86">
        <v>73</v>
      </c>
      <c r="DA651" s="86">
        <v>2</v>
      </c>
      <c r="DB651" s="86">
        <v>0.24490000000000001</v>
      </c>
      <c r="DC651" s="86">
        <v>60</v>
      </c>
      <c r="DD651" s="86">
        <v>-99</v>
      </c>
      <c r="DE651" s="86">
        <v>-99</v>
      </c>
      <c r="DF651" s="86">
        <v>-99</v>
      </c>
      <c r="DG651" s="86">
        <v>-99</v>
      </c>
      <c r="DH651" s="86">
        <v>-99</v>
      </c>
    </row>
    <row r="652" spans="1:112" x14ac:dyDescent="0.2">
      <c r="A652" s="85">
        <f>IF(ISERROR(SEARCH('School Lookup'!$F$3,Data!J652)),A651,A651+1)</f>
        <v>0</v>
      </c>
      <c r="B652" s="85">
        <f>IF(I652='School Lookup'!$G$13,1,0)</f>
        <v>0</v>
      </c>
      <c r="C652" s="85">
        <f t="shared" si="10"/>
        <v>650</v>
      </c>
      <c r="D652" s="86" t="s">
        <v>6478</v>
      </c>
      <c r="E652" s="86" t="s">
        <v>6621</v>
      </c>
      <c r="F652" s="86" t="s">
        <v>2757</v>
      </c>
      <c r="G652" s="86" t="s">
        <v>3138</v>
      </c>
      <c r="H652" s="86" t="s">
        <v>409</v>
      </c>
      <c r="I652" s="86" t="s">
        <v>4903</v>
      </c>
      <c r="J652" s="86" t="s">
        <v>410</v>
      </c>
      <c r="K652" s="86" t="s">
        <v>26</v>
      </c>
      <c r="L652" s="86">
        <v>1</v>
      </c>
      <c r="M652" s="86">
        <v>1</v>
      </c>
      <c r="N652" s="89">
        <v>0.38119935064935101</v>
      </c>
      <c r="O652" s="89">
        <v>0.91984177316156501</v>
      </c>
      <c r="P652" s="89">
        <v>49.42</v>
      </c>
      <c r="Q652" s="89">
        <v>-4.4130665449202897E-2</v>
      </c>
      <c r="R652" s="89">
        <v>54.220806493506501</v>
      </c>
      <c r="S652" s="89">
        <v>0.43785555385618102</v>
      </c>
      <c r="T652" s="89">
        <v>0.49670608608094602</v>
      </c>
      <c r="U652" s="89">
        <v>0.371084337349398</v>
      </c>
      <c r="V652" s="89">
        <v>0.18431984881076099</v>
      </c>
      <c r="W652" s="89">
        <v>1</v>
      </c>
      <c r="X652" s="89">
        <v>0.50596818181818204</v>
      </c>
      <c r="Y652" s="89">
        <v>1.28017589579475</v>
      </c>
      <c r="Z652" s="89">
        <v>50.020400000000002</v>
      </c>
      <c r="AA652" s="89">
        <v>2.4021990556103E-2</v>
      </c>
      <c r="AB652" s="89">
        <v>52.272736038961</v>
      </c>
      <c r="AC652" s="89">
        <v>0.65209894317542505</v>
      </c>
      <c r="AD652" s="89">
        <v>0.76064282755438195</v>
      </c>
      <c r="AE652" s="89">
        <v>0.371084337349398</v>
      </c>
      <c r="AF652" s="89">
        <v>0.28226263962259002</v>
      </c>
      <c r="AG652" s="89">
        <v>1</v>
      </c>
      <c r="AH652" s="89">
        <v>0.53886730769230795</v>
      </c>
      <c r="AI652" s="89">
        <v>1.2167303571413699</v>
      </c>
      <c r="AJ652" s="89">
        <v>-99</v>
      </c>
      <c r="AK652" s="89">
        <v>-99</v>
      </c>
      <c r="AL652" s="89">
        <v>50.000006730769201</v>
      </c>
      <c r="AM652" s="89">
        <v>1.2167303571413699</v>
      </c>
      <c r="AN652" s="89">
        <v>1.2350264768127599</v>
      </c>
      <c r="AO652" s="89">
        <v>0.12530120481927701</v>
      </c>
      <c r="AP652" s="89">
        <v>0.15475030552834601</v>
      </c>
      <c r="AQ652" s="89">
        <v>1</v>
      </c>
      <c r="AR652" s="89">
        <v>0.104509090909091</v>
      </c>
      <c r="AS652" s="89">
        <v>0.30492721907030801</v>
      </c>
      <c r="AT652" s="89">
        <v>-99</v>
      </c>
      <c r="AU652" s="89">
        <v>-99</v>
      </c>
      <c r="AV652" s="89">
        <v>53.636363636363598</v>
      </c>
      <c r="AW652" s="89">
        <v>0.30492721907030801</v>
      </c>
      <c r="AX652" s="89">
        <v>0.28211669424807401</v>
      </c>
      <c r="AY652" s="89">
        <v>0.132530120481928</v>
      </c>
      <c r="AZ652" s="89">
        <v>3.7388959478660402E-2</v>
      </c>
      <c r="BA652" s="89">
        <v>-99</v>
      </c>
      <c r="BB652" s="89">
        <v>-99</v>
      </c>
      <c r="BC652" s="89">
        <v>-99</v>
      </c>
      <c r="BD652" s="89">
        <v>-99</v>
      </c>
      <c r="BE652" s="89">
        <v>-99</v>
      </c>
      <c r="BF652" s="89">
        <v>-99</v>
      </c>
      <c r="BG652" s="89">
        <v>-99</v>
      </c>
      <c r="BH652" s="89">
        <v>-99</v>
      </c>
      <c r="BI652" s="89">
        <v>-99</v>
      </c>
      <c r="BJ652" s="89">
        <v>-99</v>
      </c>
      <c r="BK652" s="89">
        <v>-99</v>
      </c>
      <c r="BL652" s="89">
        <v>-99</v>
      </c>
      <c r="BM652" s="89">
        <v>-99</v>
      </c>
      <c r="BN652" s="89">
        <v>-99</v>
      </c>
      <c r="BO652" s="89">
        <v>-99</v>
      </c>
      <c r="BP652" s="89">
        <v>-99</v>
      </c>
      <c r="BQ652" s="89">
        <v>-99</v>
      </c>
      <c r="BR652" s="89">
        <v>-99</v>
      </c>
      <c r="BS652" s="89">
        <v>-99</v>
      </c>
      <c r="BT652" s="89">
        <v>-99</v>
      </c>
      <c r="BU652" s="89">
        <v>-99</v>
      </c>
      <c r="BV652" s="89">
        <v>-99</v>
      </c>
      <c r="BW652" s="89">
        <v>-99</v>
      </c>
      <c r="BX652" s="89">
        <v>-99</v>
      </c>
      <c r="BY652" s="89">
        <v>-99</v>
      </c>
      <c r="BZ652" s="89">
        <v>-99</v>
      </c>
      <c r="CA652" s="89">
        <v>-99</v>
      </c>
      <c r="CB652" s="89">
        <v>-99</v>
      </c>
      <c r="CC652" s="89">
        <v>-99</v>
      </c>
      <c r="CD652" s="89">
        <v>-99</v>
      </c>
      <c r="CE652" s="89">
        <v>-99</v>
      </c>
      <c r="CF652" s="89">
        <v>-99</v>
      </c>
      <c r="CG652" s="89">
        <v>-99</v>
      </c>
      <c r="CH652" s="89">
        <v>-99</v>
      </c>
      <c r="CI652" s="89">
        <v>-99</v>
      </c>
      <c r="CJ652" s="89">
        <v>-99</v>
      </c>
      <c r="CK652" s="89">
        <v>-99</v>
      </c>
      <c r="CL652" s="89">
        <v>-99</v>
      </c>
      <c r="CM652" s="89">
        <v>-99</v>
      </c>
      <c r="CN652" s="89">
        <v>-99</v>
      </c>
      <c r="CO652" s="89">
        <v>-99</v>
      </c>
      <c r="CP652" s="89">
        <v>-99</v>
      </c>
      <c r="CQ652" s="89">
        <v>-99</v>
      </c>
      <c r="CR652" s="89">
        <v>-99</v>
      </c>
      <c r="CS652" s="89">
        <v>-99</v>
      </c>
      <c r="CT652" s="89">
        <v>-99</v>
      </c>
      <c r="CU652" s="86">
        <v>-99</v>
      </c>
      <c r="CV652" s="86">
        <v>0.65869999999999995</v>
      </c>
      <c r="CW652" s="86">
        <v>76</v>
      </c>
      <c r="CX652" s="86">
        <v>2</v>
      </c>
      <c r="CY652" s="86">
        <v>1.3193999999999999</v>
      </c>
      <c r="CZ652" s="86">
        <v>92</v>
      </c>
      <c r="DA652" s="86">
        <v>2</v>
      </c>
      <c r="DB652" s="86">
        <v>-7.4999999999999997E-3</v>
      </c>
      <c r="DC652" s="86">
        <v>47</v>
      </c>
      <c r="DD652" s="86">
        <v>-99</v>
      </c>
      <c r="DE652" s="86">
        <v>-99</v>
      </c>
      <c r="DF652" s="86">
        <v>-99</v>
      </c>
      <c r="DG652" s="86">
        <v>-99</v>
      </c>
      <c r="DH652" s="86">
        <v>-99</v>
      </c>
    </row>
    <row r="653" spans="1:112" x14ac:dyDescent="0.2">
      <c r="A653" s="85">
        <f>IF(ISERROR(SEARCH('School Lookup'!$F$3,Data!J653)),A652,A652+1)</f>
        <v>0</v>
      </c>
      <c r="B653" s="85">
        <f>IF(I653='School Lookup'!$G$13,1,0)</f>
        <v>0</v>
      </c>
      <c r="C653" s="85">
        <f t="shared" si="10"/>
        <v>651</v>
      </c>
      <c r="D653" s="86" t="s">
        <v>6478</v>
      </c>
      <c r="E653" s="86" t="s">
        <v>6552</v>
      </c>
      <c r="F653" s="86" t="s">
        <v>518</v>
      </c>
      <c r="G653" s="86" t="s">
        <v>3028</v>
      </c>
      <c r="H653" s="86" t="s">
        <v>460</v>
      </c>
      <c r="I653" s="86" t="s">
        <v>5239</v>
      </c>
      <c r="J653" s="86" t="s">
        <v>707</v>
      </c>
      <c r="K653" s="86" t="s">
        <v>56</v>
      </c>
      <c r="L653" s="86">
        <v>1</v>
      </c>
      <c r="M653" s="86">
        <v>1</v>
      </c>
      <c r="N653" s="89">
        <v>0.27378507462686602</v>
      </c>
      <c r="O653" s="89">
        <v>0.68723627444327196</v>
      </c>
      <c r="P653" s="89">
        <v>52.939399999999999</v>
      </c>
      <c r="Q653" s="89">
        <v>0.32917706150820197</v>
      </c>
      <c r="R653" s="89">
        <v>49.402998208955196</v>
      </c>
      <c r="S653" s="89">
        <v>0.50820666797573699</v>
      </c>
      <c r="T653" s="89">
        <v>0.57653116608706501</v>
      </c>
      <c r="U653" s="89">
        <v>0.33349925335988101</v>
      </c>
      <c r="V653" s="89">
        <v>0.192272713428738</v>
      </c>
      <c r="W653" s="89">
        <v>1</v>
      </c>
      <c r="X653" s="89">
        <v>0.318945074626866</v>
      </c>
      <c r="Y653" s="89">
        <v>0.83989387869441001</v>
      </c>
      <c r="Z653" s="89">
        <v>52.6661</v>
      </c>
      <c r="AA653" s="89">
        <v>0.35394861016883999</v>
      </c>
      <c r="AB653" s="89">
        <v>52.238779402985102</v>
      </c>
      <c r="AC653" s="89">
        <v>0.59692124443162498</v>
      </c>
      <c r="AD653" s="89">
        <v>0.69639656375376202</v>
      </c>
      <c r="AE653" s="89">
        <v>0.33349925335988101</v>
      </c>
      <c r="AF653" s="89">
        <v>0.23224773405426599</v>
      </c>
      <c r="AG653" s="89">
        <v>1</v>
      </c>
      <c r="AH653" s="89">
        <v>0.39013343328335798</v>
      </c>
      <c r="AI653" s="89">
        <v>0.896640710641182</v>
      </c>
      <c r="AJ653" s="89">
        <v>62.8386</v>
      </c>
      <c r="AK653" s="89">
        <v>1.3911638443176899</v>
      </c>
      <c r="AL653" s="89">
        <v>50.524745727136398</v>
      </c>
      <c r="AM653" s="89">
        <v>1.1439022774794401</v>
      </c>
      <c r="AN653" s="89">
        <v>1.1585174167924099</v>
      </c>
      <c r="AO653" s="89">
        <v>0.16600298656047799</v>
      </c>
      <c r="AP653" s="89">
        <v>0.19231735116986901</v>
      </c>
      <c r="AQ653" s="89">
        <v>1</v>
      </c>
      <c r="AR653" s="89">
        <v>0.16175171385991099</v>
      </c>
      <c r="AS653" s="89">
        <v>0.43359810192219</v>
      </c>
      <c r="AT653" s="89">
        <v>49.747599999999998</v>
      </c>
      <c r="AU653" s="89">
        <v>0.11534150567005599</v>
      </c>
      <c r="AV653" s="89">
        <v>47.540983159463501</v>
      </c>
      <c r="AW653" s="89">
        <v>0.27446980379612301</v>
      </c>
      <c r="AX653" s="89">
        <v>0.25002082290080002</v>
      </c>
      <c r="AY653" s="89">
        <v>0.16699850671976099</v>
      </c>
      <c r="AZ653" s="89">
        <v>4.17531040732795E-2</v>
      </c>
      <c r="BA653" s="89">
        <v>-99</v>
      </c>
      <c r="BB653" s="89">
        <v>-99</v>
      </c>
      <c r="BC653" s="89">
        <v>-99</v>
      </c>
      <c r="BD653" s="89">
        <v>-99</v>
      </c>
      <c r="BE653" s="89">
        <v>-99</v>
      </c>
      <c r="BF653" s="89">
        <v>-99</v>
      </c>
      <c r="BG653" s="89">
        <v>-99</v>
      </c>
      <c r="BH653" s="89">
        <v>-99</v>
      </c>
      <c r="BI653" s="89">
        <v>-99</v>
      </c>
      <c r="BJ653" s="89">
        <v>-99</v>
      </c>
      <c r="BK653" s="89">
        <v>-99</v>
      </c>
      <c r="BL653" s="89">
        <v>-99</v>
      </c>
      <c r="BM653" s="89">
        <v>-99</v>
      </c>
      <c r="BN653" s="89">
        <v>-99</v>
      </c>
      <c r="BO653" s="89">
        <v>-99</v>
      </c>
      <c r="BP653" s="89">
        <v>-99</v>
      </c>
      <c r="BQ653" s="89">
        <v>-99</v>
      </c>
      <c r="BR653" s="89">
        <v>-99</v>
      </c>
      <c r="BS653" s="89">
        <v>-99</v>
      </c>
      <c r="BT653" s="89">
        <v>-99</v>
      </c>
      <c r="BU653" s="89">
        <v>-99</v>
      </c>
      <c r="BV653" s="89">
        <v>-99</v>
      </c>
      <c r="BW653" s="89">
        <v>-99</v>
      </c>
      <c r="BX653" s="89">
        <v>-99</v>
      </c>
      <c r="BY653" s="89">
        <v>-99</v>
      </c>
      <c r="BZ653" s="89">
        <v>-99</v>
      </c>
      <c r="CA653" s="89">
        <v>-99</v>
      </c>
      <c r="CB653" s="89">
        <v>-99</v>
      </c>
      <c r="CC653" s="89">
        <v>-99</v>
      </c>
      <c r="CD653" s="89">
        <v>-99</v>
      </c>
      <c r="CE653" s="89">
        <v>-99</v>
      </c>
      <c r="CF653" s="89">
        <v>-99</v>
      </c>
      <c r="CG653" s="89">
        <v>-99</v>
      </c>
      <c r="CH653" s="89">
        <v>-99</v>
      </c>
      <c r="CI653" s="89">
        <v>-99</v>
      </c>
      <c r="CJ653" s="89">
        <v>-99</v>
      </c>
      <c r="CK653" s="89">
        <v>-99</v>
      </c>
      <c r="CL653" s="89">
        <v>-99</v>
      </c>
      <c r="CM653" s="89">
        <v>-99</v>
      </c>
      <c r="CN653" s="89">
        <v>-99</v>
      </c>
      <c r="CO653" s="89">
        <v>-99</v>
      </c>
      <c r="CP653" s="89">
        <v>-99</v>
      </c>
      <c r="CQ653" s="89">
        <v>-99</v>
      </c>
      <c r="CR653" s="89">
        <v>-99</v>
      </c>
      <c r="CS653" s="89">
        <v>-99</v>
      </c>
      <c r="CT653" s="89">
        <v>-99</v>
      </c>
      <c r="CU653" s="86">
        <v>-99</v>
      </c>
      <c r="CV653" s="86">
        <v>0.65859999999999996</v>
      </c>
      <c r="CW653" s="86">
        <v>76</v>
      </c>
      <c r="CX653" s="86">
        <v>2</v>
      </c>
      <c r="CY653" s="86">
        <v>0.65649999999999997</v>
      </c>
      <c r="CZ653" s="86">
        <v>78</v>
      </c>
      <c r="DA653" s="86">
        <v>4</v>
      </c>
      <c r="DB653" s="86">
        <v>0.47799999999999998</v>
      </c>
      <c r="DC653" s="86">
        <v>71</v>
      </c>
      <c r="DD653" s="86">
        <v>-99</v>
      </c>
      <c r="DE653" s="86">
        <v>-99</v>
      </c>
      <c r="DF653" s="86">
        <v>-99</v>
      </c>
      <c r="DG653" s="86">
        <v>-99</v>
      </c>
      <c r="DH653" s="86">
        <v>-99</v>
      </c>
    </row>
    <row r="654" spans="1:112" x14ac:dyDescent="0.2">
      <c r="A654" s="85">
        <f>IF(ISERROR(SEARCH('School Lookup'!$F$3,Data!J654)),A653,A653+1)</f>
        <v>0</v>
      </c>
      <c r="B654" s="85">
        <f>IF(I654='School Lookup'!$G$13,1,0)</f>
        <v>0</v>
      </c>
      <c r="C654" s="85">
        <f t="shared" si="10"/>
        <v>652</v>
      </c>
      <c r="D654" s="86" t="s">
        <v>6478</v>
      </c>
      <c r="E654" s="86" t="s">
        <v>6838</v>
      </c>
      <c r="F654" s="86" t="s">
        <v>2086</v>
      </c>
      <c r="G654" s="86" t="s">
        <v>2908</v>
      </c>
      <c r="H654" s="86" t="s">
        <v>1983</v>
      </c>
      <c r="I654" s="86" t="s">
        <v>5170</v>
      </c>
      <c r="J654" s="86" t="s">
        <v>1984</v>
      </c>
      <c r="K654" s="86" t="s">
        <v>107</v>
      </c>
      <c r="L654" s="86">
        <v>1</v>
      </c>
      <c r="M654" s="86">
        <v>1</v>
      </c>
      <c r="N654" s="89">
        <v>0.19067191780821899</v>
      </c>
      <c r="O654" s="89">
        <v>0.507254823115461</v>
      </c>
      <c r="P654" s="89">
        <v>58.027000000000001</v>
      </c>
      <c r="Q654" s="89">
        <v>0.86882597657000005</v>
      </c>
      <c r="R654" s="89">
        <v>52.739750000000001</v>
      </c>
      <c r="S654" s="89">
        <v>0.68804039984273102</v>
      </c>
      <c r="T654" s="89">
        <v>0.78058254769967605</v>
      </c>
      <c r="U654" s="89">
        <v>0.39727891156462602</v>
      </c>
      <c r="V654" s="89">
        <v>0.31010898493646999</v>
      </c>
      <c r="W654" s="89">
        <v>1</v>
      </c>
      <c r="X654" s="89">
        <v>0.12118904109589</v>
      </c>
      <c r="Y654" s="89">
        <v>0.37434485299186399</v>
      </c>
      <c r="Z654" s="89">
        <v>56.932400000000001</v>
      </c>
      <c r="AA654" s="89">
        <v>0.88596884574121204</v>
      </c>
      <c r="AB654" s="89">
        <v>50.000014383561599</v>
      </c>
      <c r="AC654" s="89">
        <v>0.63015684936653804</v>
      </c>
      <c r="AD654" s="89">
        <v>0.735094506778462</v>
      </c>
      <c r="AE654" s="89">
        <v>0.39727891156462602</v>
      </c>
      <c r="AF654" s="89">
        <v>0.29203754555008299</v>
      </c>
      <c r="AG654" s="89">
        <v>1</v>
      </c>
      <c r="AH654" s="89">
        <v>0.109665562913907</v>
      </c>
      <c r="AI654" s="89">
        <v>0.29304679608761097</v>
      </c>
      <c r="AJ654" s="89">
        <v>-99</v>
      </c>
      <c r="AK654" s="89">
        <v>-99</v>
      </c>
      <c r="AL654" s="89">
        <v>54.304632450331098</v>
      </c>
      <c r="AM654" s="89">
        <v>0.29304679608761097</v>
      </c>
      <c r="AN654" s="89">
        <v>0.26465678780639801</v>
      </c>
      <c r="AO654" s="89">
        <v>0.20544217687074801</v>
      </c>
      <c r="AP654" s="89">
        <v>5.4371666610566E-2</v>
      </c>
      <c r="AQ654" s="89">
        <v>-99</v>
      </c>
      <c r="AR654" s="89">
        <v>-99</v>
      </c>
      <c r="AS654" s="89">
        <v>-99</v>
      </c>
      <c r="AT654" s="89">
        <v>-99</v>
      </c>
      <c r="AU654" s="89">
        <v>-99</v>
      </c>
      <c r="AV654" s="89">
        <v>-99</v>
      </c>
      <c r="AW654" s="89">
        <v>-99</v>
      </c>
      <c r="AX654" s="89">
        <v>-99</v>
      </c>
      <c r="AY654" s="89">
        <v>-99</v>
      </c>
      <c r="AZ654" s="89">
        <v>-99</v>
      </c>
      <c r="BA654" s="89">
        <v>-99</v>
      </c>
      <c r="BB654" s="89">
        <v>-99</v>
      </c>
      <c r="BC654" s="89">
        <v>-99</v>
      </c>
      <c r="BD654" s="89">
        <v>-99</v>
      </c>
      <c r="BE654" s="89">
        <v>-99</v>
      </c>
      <c r="BF654" s="89">
        <v>-99</v>
      </c>
      <c r="BG654" s="89">
        <v>-99</v>
      </c>
      <c r="BH654" s="89">
        <v>-99</v>
      </c>
      <c r="BI654" s="89">
        <v>-99</v>
      </c>
      <c r="BJ654" s="89">
        <v>-99</v>
      </c>
      <c r="BK654" s="89">
        <v>-99</v>
      </c>
      <c r="BL654" s="89">
        <v>-99</v>
      </c>
      <c r="BM654" s="89">
        <v>-99</v>
      </c>
      <c r="BN654" s="89">
        <v>-99</v>
      </c>
      <c r="BO654" s="89">
        <v>-99</v>
      </c>
      <c r="BP654" s="89">
        <v>-99</v>
      </c>
      <c r="BQ654" s="89">
        <v>-99</v>
      </c>
      <c r="BR654" s="89">
        <v>-99</v>
      </c>
      <c r="BS654" s="89">
        <v>-99</v>
      </c>
      <c r="BT654" s="89">
        <v>-99</v>
      </c>
      <c r="BU654" s="89">
        <v>-99</v>
      </c>
      <c r="BV654" s="89">
        <v>-99</v>
      </c>
      <c r="BW654" s="89">
        <v>-99</v>
      </c>
      <c r="BX654" s="89">
        <v>-99</v>
      </c>
      <c r="BY654" s="89">
        <v>-99</v>
      </c>
      <c r="BZ654" s="89">
        <v>-99</v>
      </c>
      <c r="CA654" s="89">
        <v>-99</v>
      </c>
      <c r="CB654" s="89">
        <v>-99</v>
      </c>
      <c r="CC654" s="89">
        <v>-99</v>
      </c>
      <c r="CD654" s="89">
        <v>-99</v>
      </c>
      <c r="CE654" s="89">
        <v>-99</v>
      </c>
      <c r="CF654" s="89">
        <v>-99</v>
      </c>
      <c r="CG654" s="89">
        <v>-99</v>
      </c>
      <c r="CH654" s="89">
        <v>-99</v>
      </c>
      <c r="CI654" s="89">
        <v>-99</v>
      </c>
      <c r="CJ654" s="89">
        <v>-99</v>
      </c>
      <c r="CK654" s="89">
        <v>-99</v>
      </c>
      <c r="CL654" s="89">
        <v>-99</v>
      </c>
      <c r="CM654" s="89">
        <v>-99</v>
      </c>
      <c r="CN654" s="89">
        <v>-99</v>
      </c>
      <c r="CO654" s="89">
        <v>-99</v>
      </c>
      <c r="CP654" s="89">
        <v>-99</v>
      </c>
      <c r="CQ654" s="89">
        <v>-99</v>
      </c>
      <c r="CR654" s="89">
        <v>-99</v>
      </c>
      <c r="CS654" s="89">
        <v>-99</v>
      </c>
      <c r="CT654" s="89">
        <v>-99</v>
      </c>
      <c r="CU654" s="86">
        <v>-99</v>
      </c>
      <c r="CV654" s="86">
        <v>0.65649999999999997</v>
      </c>
      <c r="CW654" s="86">
        <v>75</v>
      </c>
      <c r="CX654" s="86">
        <v>2</v>
      </c>
      <c r="CY654" s="86">
        <v>0.48930000000000001</v>
      </c>
      <c r="CZ654" s="86">
        <v>73</v>
      </c>
      <c r="DA654" s="86">
        <v>2</v>
      </c>
      <c r="DB654" s="86">
        <v>0.69710000000000005</v>
      </c>
      <c r="DC654" s="86">
        <v>81</v>
      </c>
      <c r="DD654" s="86">
        <v>-99</v>
      </c>
      <c r="DE654" s="86">
        <v>-99</v>
      </c>
      <c r="DF654" s="86">
        <v>-99</v>
      </c>
      <c r="DG654" s="86">
        <v>-99</v>
      </c>
      <c r="DH654" s="86">
        <v>-99</v>
      </c>
    </row>
    <row r="655" spans="1:112" x14ac:dyDescent="0.2">
      <c r="A655" s="85">
        <f>IF(ISERROR(SEARCH('School Lookup'!$F$3,Data!J655)),A654,A654+1)</f>
        <v>0</v>
      </c>
      <c r="B655" s="85">
        <f>IF(I655='School Lookup'!$G$13,1,0)</f>
        <v>0</v>
      </c>
      <c r="C655" s="85">
        <f t="shared" si="10"/>
        <v>653</v>
      </c>
      <c r="D655" s="86" t="s">
        <v>6478</v>
      </c>
      <c r="E655" s="86" t="s">
        <v>6790</v>
      </c>
      <c r="F655" s="86" t="s">
        <v>2774</v>
      </c>
      <c r="G655" s="86" t="s">
        <v>2936</v>
      </c>
      <c r="H655" s="86" t="s">
        <v>2007</v>
      </c>
      <c r="I655" s="86" t="s">
        <v>4592</v>
      </c>
      <c r="J655" s="86" t="s">
        <v>2283</v>
      </c>
      <c r="K655" s="86" t="s">
        <v>130</v>
      </c>
      <c r="L655" s="86">
        <v>1</v>
      </c>
      <c r="M655" s="86">
        <v>1</v>
      </c>
      <c r="N655" s="89">
        <v>0.17203320754717</v>
      </c>
      <c r="O655" s="89">
        <v>0.466892716175136</v>
      </c>
      <c r="P655" s="89">
        <v>64.860600000000005</v>
      </c>
      <c r="Q655" s="89">
        <v>1.5936755767677999</v>
      </c>
      <c r="R655" s="89">
        <v>55.974830943396199</v>
      </c>
      <c r="S655" s="89">
        <v>1.03028414647147</v>
      </c>
      <c r="T655" s="89">
        <v>1.16891519599015</v>
      </c>
      <c r="U655" s="89">
        <v>0.37535410764872501</v>
      </c>
      <c r="V655" s="89">
        <v>0.43875712030791902</v>
      </c>
      <c r="W655" s="89">
        <v>1</v>
      </c>
      <c r="X655" s="89">
        <v>0.14779271356783899</v>
      </c>
      <c r="Y655" s="89">
        <v>0.43697411177240802</v>
      </c>
      <c r="Z655" s="89">
        <v>53.035899999999998</v>
      </c>
      <c r="AA655" s="89">
        <v>0.40006376454491799</v>
      </c>
      <c r="AB655" s="89">
        <v>54.271402512562801</v>
      </c>
      <c r="AC655" s="89">
        <v>0.41851893815866298</v>
      </c>
      <c r="AD655" s="89">
        <v>0.48867348192191301</v>
      </c>
      <c r="AE655" s="89">
        <v>0.37582625118035901</v>
      </c>
      <c r="AF655" s="89">
        <v>0.183656322761965</v>
      </c>
      <c r="AG655" s="89">
        <v>1</v>
      </c>
      <c r="AH655" s="89">
        <v>-5.9705813953488403E-2</v>
      </c>
      <c r="AI655" s="89">
        <v>-7.1456746660630704E-2</v>
      </c>
      <c r="AJ655" s="89">
        <v>-99</v>
      </c>
      <c r="AK655" s="89">
        <v>-99</v>
      </c>
      <c r="AL655" s="89">
        <v>61.627886046511598</v>
      </c>
      <c r="AM655" s="89">
        <v>-7.1456746660630704E-2</v>
      </c>
      <c r="AN655" s="89">
        <v>-0.118270011296552</v>
      </c>
      <c r="AO655" s="89">
        <v>0.121813031161473</v>
      </c>
      <c r="AP655" s="89">
        <v>-1.44068285715347E-2</v>
      </c>
      <c r="AQ655" s="89">
        <v>1</v>
      </c>
      <c r="AR655" s="89">
        <v>0.14356245353159799</v>
      </c>
      <c r="AS655" s="89">
        <v>0.39271199181368899</v>
      </c>
      <c r="AT655" s="89">
        <v>-99</v>
      </c>
      <c r="AU655" s="89">
        <v>-99</v>
      </c>
      <c r="AV655" s="89">
        <v>44.237903345724902</v>
      </c>
      <c r="AW655" s="89">
        <v>0.39271199181368899</v>
      </c>
      <c r="AX655" s="89">
        <v>0.37462384716493302</v>
      </c>
      <c r="AY655" s="89">
        <v>0.12700661000944299</v>
      </c>
      <c r="AZ655" s="89">
        <v>4.7579704857113797E-2</v>
      </c>
      <c r="BA655" s="89">
        <v>-99</v>
      </c>
      <c r="BB655" s="89">
        <v>-99</v>
      </c>
      <c r="BC655" s="89">
        <v>-99</v>
      </c>
      <c r="BD655" s="89">
        <v>-99</v>
      </c>
      <c r="BE655" s="89">
        <v>-99</v>
      </c>
      <c r="BF655" s="89">
        <v>-99</v>
      </c>
      <c r="BG655" s="89">
        <v>-99</v>
      </c>
      <c r="BH655" s="89">
        <v>-99</v>
      </c>
      <c r="BI655" s="89">
        <v>-99</v>
      </c>
      <c r="BJ655" s="89">
        <v>-99</v>
      </c>
      <c r="BK655" s="89">
        <v>-99</v>
      </c>
      <c r="BL655" s="89">
        <v>-99</v>
      </c>
      <c r="BM655" s="89">
        <v>-99</v>
      </c>
      <c r="BN655" s="89">
        <v>-99</v>
      </c>
      <c r="BO655" s="89">
        <v>-99</v>
      </c>
      <c r="BP655" s="89">
        <v>-99</v>
      </c>
      <c r="BQ655" s="89">
        <v>-99</v>
      </c>
      <c r="BR655" s="89">
        <v>-99</v>
      </c>
      <c r="BS655" s="89">
        <v>-99</v>
      </c>
      <c r="BT655" s="89">
        <v>-99</v>
      </c>
      <c r="BU655" s="89">
        <v>-99</v>
      </c>
      <c r="BV655" s="89">
        <v>-99</v>
      </c>
      <c r="BW655" s="89">
        <v>-99</v>
      </c>
      <c r="BX655" s="89">
        <v>-99</v>
      </c>
      <c r="BY655" s="89">
        <v>-99</v>
      </c>
      <c r="BZ655" s="89">
        <v>-99</v>
      </c>
      <c r="CA655" s="89">
        <v>-99</v>
      </c>
      <c r="CB655" s="89">
        <v>-99</v>
      </c>
      <c r="CC655" s="89">
        <v>-99</v>
      </c>
      <c r="CD655" s="89">
        <v>-99</v>
      </c>
      <c r="CE655" s="89">
        <v>-99</v>
      </c>
      <c r="CF655" s="89">
        <v>-99</v>
      </c>
      <c r="CG655" s="89">
        <v>-99</v>
      </c>
      <c r="CH655" s="89">
        <v>-99</v>
      </c>
      <c r="CI655" s="89">
        <v>-99</v>
      </c>
      <c r="CJ655" s="89">
        <v>-99</v>
      </c>
      <c r="CK655" s="89">
        <v>-99</v>
      </c>
      <c r="CL655" s="89">
        <v>-99</v>
      </c>
      <c r="CM655" s="89">
        <v>-99</v>
      </c>
      <c r="CN655" s="89">
        <v>-99</v>
      </c>
      <c r="CO655" s="89">
        <v>-99</v>
      </c>
      <c r="CP655" s="89">
        <v>-99</v>
      </c>
      <c r="CQ655" s="89">
        <v>-99</v>
      </c>
      <c r="CR655" s="89">
        <v>-99</v>
      </c>
      <c r="CS655" s="89">
        <v>-99</v>
      </c>
      <c r="CT655" s="89">
        <v>-99</v>
      </c>
      <c r="CU655" s="86">
        <v>-99</v>
      </c>
      <c r="CV655" s="86">
        <v>0.65559999999999996</v>
      </c>
      <c r="CW655" s="86">
        <v>75</v>
      </c>
      <c r="CX655" s="86">
        <v>2</v>
      </c>
      <c r="CY655" s="86">
        <v>5.5999999999999999E-3</v>
      </c>
      <c r="CZ655" s="86">
        <v>52</v>
      </c>
      <c r="DA655" s="86">
        <v>2</v>
      </c>
      <c r="DB655" s="86">
        <v>0.74850000000000005</v>
      </c>
      <c r="DC655" s="86">
        <v>83</v>
      </c>
      <c r="DD655" s="86">
        <v>-99</v>
      </c>
      <c r="DE655" s="86">
        <v>-99</v>
      </c>
      <c r="DF655" s="86">
        <v>-99</v>
      </c>
      <c r="DG655" s="86">
        <v>-99</v>
      </c>
      <c r="DH655" s="86">
        <v>-99</v>
      </c>
    </row>
    <row r="656" spans="1:112" x14ac:dyDescent="0.2">
      <c r="A656" s="85">
        <f>IF(ISERROR(SEARCH('School Lookup'!$F$3,Data!J656)),A655,A655+1)</f>
        <v>0</v>
      </c>
      <c r="B656" s="85">
        <f>IF(I656='School Lookup'!$G$13,1,0)</f>
        <v>0</v>
      </c>
      <c r="C656" s="85">
        <f t="shared" si="10"/>
        <v>654</v>
      </c>
      <c r="D656" s="86" t="s">
        <v>6478</v>
      </c>
      <c r="E656" s="86" t="s">
        <v>6702</v>
      </c>
      <c r="F656" s="86" t="s">
        <v>1150</v>
      </c>
      <c r="G656" s="86" t="s">
        <v>3147</v>
      </c>
      <c r="H656" s="86" t="s">
        <v>569</v>
      </c>
      <c r="I656" s="86" t="s">
        <v>4475</v>
      </c>
      <c r="J656" s="86" t="s">
        <v>1483</v>
      </c>
      <c r="K656" s="86" t="s">
        <v>94</v>
      </c>
      <c r="L656" s="86">
        <v>1</v>
      </c>
      <c r="M656" s="86">
        <v>1</v>
      </c>
      <c r="N656" s="89">
        <v>-3.5326650943396203E-2</v>
      </c>
      <c r="O656" s="89">
        <v>1.7855166564355301E-2</v>
      </c>
      <c r="P656" s="89">
        <v>58.7136</v>
      </c>
      <c r="Q656" s="89">
        <v>0.94165460796425904</v>
      </c>
      <c r="R656" s="89">
        <v>53.773584080188698</v>
      </c>
      <c r="S656" s="89">
        <v>0.47975488726430698</v>
      </c>
      <c r="T656" s="89">
        <v>0.54424787249562601</v>
      </c>
      <c r="U656" s="89">
        <v>0.36270316509837502</v>
      </c>
      <c r="V656" s="89">
        <v>0.19740042595221999</v>
      </c>
      <c r="W656" s="89">
        <v>1</v>
      </c>
      <c r="X656" s="89">
        <v>0.204387617924528</v>
      </c>
      <c r="Y656" s="89">
        <v>0.57020748075004002</v>
      </c>
      <c r="Z656" s="89">
        <v>55.864199999999997</v>
      </c>
      <c r="AA656" s="89">
        <v>0.75276114453913801</v>
      </c>
      <c r="AB656" s="89">
        <v>49.882050943396202</v>
      </c>
      <c r="AC656" s="89">
        <v>0.66148431264458896</v>
      </c>
      <c r="AD656" s="89">
        <v>0.771570701251722</v>
      </c>
      <c r="AE656" s="89">
        <v>0.36270316509837502</v>
      </c>
      <c r="AF656" s="89">
        <v>0.27985113544117202</v>
      </c>
      <c r="AG656" s="89">
        <v>1</v>
      </c>
      <c r="AH656" s="89">
        <v>0.13071095890411</v>
      </c>
      <c r="AI656" s="89">
        <v>0.33833851856663599</v>
      </c>
      <c r="AJ656" s="89">
        <v>62.3962</v>
      </c>
      <c r="AK656" s="89">
        <v>1.3478568698098099</v>
      </c>
      <c r="AL656" s="89">
        <v>53.424628767123302</v>
      </c>
      <c r="AM656" s="89">
        <v>0.843097694188225</v>
      </c>
      <c r="AN656" s="89">
        <v>0.84250914053057901</v>
      </c>
      <c r="AO656" s="89">
        <v>9.3669803250641601E-2</v>
      </c>
      <c r="AP656" s="89">
        <v>7.8917665430366504E-2</v>
      </c>
      <c r="AQ656" s="89">
        <v>1</v>
      </c>
      <c r="AR656" s="89">
        <v>0.162531205673759</v>
      </c>
      <c r="AS656" s="89">
        <v>0.43535025608098599</v>
      </c>
      <c r="AT656" s="89">
        <v>54.925899999999999</v>
      </c>
      <c r="AU656" s="89">
        <v>0.67816407027076597</v>
      </c>
      <c r="AV656" s="89">
        <v>45.626502836879403</v>
      </c>
      <c r="AW656" s="89">
        <v>0.55675716317587598</v>
      </c>
      <c r="AX656" s="89">
        <v>0.54749382538810099</v>
      </c>
      <c r="AY656" s="89">
        <v>0.180923866552609</v>
      </c>
      <c r="AZ656" s="89">
        <v>9.9054699802894303E-2</v>
      </c>
      <c r="BA656" s="89">
        <v>-99</v>
      </c>
      <c r="BB656" s="89">
        <v>-99</v>
      </c>
      <c r="BC656" s="89">
        <v>-99</v>
      </c>
      <c r="BD656" s="89">
        <v>-99</v>
      </c>
      <c r="BE656" s="89">
        <v>-99</v>
      </c>
      <c r="BF656" s="89">
        <v>-99</v>
      </c>
      <c r="BG656" s="89">
        <v>-99</v>
      </c>
      <c r="BH656" s="89">
        <v>-99</v>
      </c>
      <c r="BI656" s="89">
        <v>-99</v>
      </c>
      <c r="BJ656" s="89">
        <v>-99</v>
      </c>
      <c r="BK656" s="89">
        <v>-99</v>
      </c>
      <c r="BL656" s="89">
        <v>-99</v>
      </c>
      <c r="BM656" s="89">
        <v>-99</v>
      </c>
      <c r="BN656" s="89">
        <v>-99</v>
      </c>
      <c r="BO656" s="89">
        <v>-99</v>
      </c>
      <c r="BP656" s="89">
        <v>-99</v>
      </c>
      <c r="BQ656" s="89">
        <v>-99</v>
      </c>
      <c r="BR656" s="89">
        <v>-99</v>
      </c>
      <c r="BS656" s="89">
        <v>-99</v>
      </c>
      <c r="BT656" s="89">
        <v>-99</v>
      </c>
      <c r="BU656" s="89">
        <v>-99</v>
      </c>
      <c r="BV656" s="89">
        <v>-99</v>
      </c>
      <c r="BW656" s="89">
        <v>-99</v>
      </c>
      <c r="BX656" s="89">
        <v>-99</v>
      </c>
      <c r="BY656" s="89">
        <v>-99</v>
      </c>
      <c r="BZ656" s="89">
        <v>-99</v>
      </c>
      <c r="CA656" s="89">
        <v>-99</v>
      </c>
      <c r="CB656" s="89">
        <v>-99</v>
      </c>
      <c r="CC656" s="89">
        <v>-99</v>
      </c>
      <c r="CD656" s="89">
        <v>-99</v>
      </c>
      <c r="CE656" s="89">
        <v>-99</v>
      </c>
      <c r="CF656" s="89">
        <v>-99</v>
      </c>
      <c r="CG656" s="89">
        <v>-99</v>
      </c>
      <c r="CH656" s="89">
        <v>-99</v>
      </c>
      <c r="CI656" s="89">
        <v>-99</v>
      </c>
      <c r="CJ656" s="89">
        <v>-99</v>
      </c>
      <c r="CK656" s="89">
        <v>-99</v>
      </c>
      <c r="CL656" s="89">
        <v>-99</v>
      </c>
      <c r="CM656" s="89">
        <v>-99</v>
      </c>
      <c r="CN656" s="89">
        <v>-99</v>
      </c>
      <c r="CO656" s="89">
        <v>-99</v>
      </c>
      <c r="CP656" s="89">
        <v>-99</v>
      </c>
      <c r="CQ656" s="89">
        <v>-99</v>
      </c>
      <c r="CR656" s="89">
        <v>-99</v>
      </c>
      <c r="CS656" s="89">
        <v>-99</v>
      </c>
      <c r="CT656" s="89">
        <v>-99</v>
      </c>
      <c r="CU656" s="86">
        <v>-99</v>
      </c>
      <c r="CV656" s="86">
        <v>0.6552</v>
      </c>
      <c r="CW656" s="86">
        <v>75</v>
      </c>
      <c r="CX656" s="86">
        <v>2</v>
      </c>
      <c r="CY656" s="86">
        <v>0.68269999999999997</v>
      </c>
      <c r="CZ656" s="86">
        <v>79</v>
      </c>
      <c r="DA656" s="86">
        <v>4</v>
      </c>
      <c r="DB656" s="86">
        <v>0.86350000000000005</v>
      </c>
      <c r="DC656" s="86">
        <v>87</v>
      </c>
      <c r="DD656" s="86">
        <v>-99</v>
      </c>
      <c r="DE656" s="86">
        <v>-99</v>
      </c>
      <c r="DF656" s="86">
        <v>-99</v>
      </c>
      <c r="DG656" s="86">
        <v>-99</v>
      </c>
      <c r="DH656" s="86">
        <v>-99</v>
      </c>
    </row>
    <row r="657" spans="1:112" x14ac:dyDescent="0.2">
      <c r="A657" s="85">
        <f>IF(ISERROR(SEARCH('School Lookup'!$F$3,Data!J657)),A656,A656+1)</f>
        <v>0</v>
      </c>
      <c r="B657" s="85">
        <f>IF(I657='School Lookup'!$G$13,1,0)</f>
        <v>0</v>
      </c>
      <c r="C657" s="85">
        <f t="shared" si="10"/>
        <v>655</v>
      </c>
      <c r="D657" s="86" t="s">
        <v>6478</v>
      </c>
      <c r="E657" s="86" t="s">
        <v>6541</v>
      </c>
      <c r="F657" s="86" t="s">
        <v>2752</v>
      </c>
      <c r="G657" s="86" t="s">
        <v>3206</v>
      </c>
      <c r="H657" s="86" t="s">
        <v>1714</v>
      </c>
      <c r="I657" s="86" t="s">
        <v>4697</v>
      </c>
      <c r="J657" s="86" t="s">
        <v>2694</v>
      </c>
      <c r="K657" s="86" t="s">
        <v>19</v>
      </c>
      <c r="L657" s="86">
        <v>1</v>
      </c>
      <c r="M657" s="86">
        <v>1</v>
      </c>
      <c r="N657" s="89">
        <v>0.16494823529411801</v>
      </c>
      <c r="O657" s="89">
        <v>0.45155021641298598</v>
      </c>
      <c r="P657" s="89">
        <v>63.560299999999998</v>
      </c>
      <c r="Q657" s="89">
        <v>1.45575091990506</v>
      </c>
      <c r="R657" s="89">
        <v>50.196071764705898</v>
      </c>
      <c r="S657" s="89">
        <v>0.95365056815902305</v>
      </c>
      <c r="T657" s="89">
        <v>1.0819616118642501</v>
      </c>
      <c r="U657" s="89">
        <v>0.259938837920489</v>
      </c>
      <c r="V657" s="89">
        <v>0.28124384406257202</v>
      </c>
      <c r="W657" s="89">
        <v>1</v>
      </c>
      <c r="X657" s="89">
        <v>-1.6692941176470601E-2</v>
      </c>
      <c r="Y657" s="89">
        <v>4.9748827461352299E-2</v>
      </c>
      <c r="Z657" s="89">
        <v>52.474600000000002</v>
      </c>
      <c r="AA657" s="89">
        <v>0.330067993448941</v>
      </c>
      <c r="AB657" s="89">
        <v>50.196087058823501</v>
      </c>
      <c r="AC657" s="89">
        <v>0.189908410455147</v>
      </c>
      <c r="AD657" s="89">
        <v>0.22249035713022799</v>
      </c>
      <c r="AE657" s="89">
        <v>0.259938837920489</v>
      </c>
      <c r="AF657" s="89">
        <v>5.78338848809462E-2</v>
      </c>
      <c r="AG657" s="89">
        <v>1</v>
      </c>
      <c r="AH657" s="89">
        <v>0.12906153846153801</v>
      </c>
      <c r="AI657" s="89">
        <v>0.33478880665002803</v>
      </c>
      <c r="AJ657" s="89">
        <v>58.7241</v>
      </c>
      <c r="AK657" s="89">
        <v>0.98839136101599401</v>
      </c>
      <c r="AL657" s="89">
        <v>52.564071794871801</v>
      </c>
      <c r="AM657" s="89">
        <v>0.66159008383301099</v>
      </c>
      <c r="AN657" s="89">
        <v>0.65182751444237097</v>
      </c>
      <c r="AO657" s="89">
        <v>7.9510703363914401E-2</v>
      </c>
      <c r="AP657" s="89">
        <v>5.1827264145264999E-2</v>
      </c>
      <c r="AQ657" s="89">
        <v>1</v>
      </c>
      <c r="AR657" s="89">
        <v>0.125165555555556</v>
      </c>
      <c r="AS657" s="89">
        <v>0.35135915048167599</v>
      </c>
      <c r="AT657" s="89">
        <v>57.55</v>
      </c>
      <c r="AU657" s="89">
        <v>0.96337402175459697</v>
      </c>
      <c r="AV657" s="89">
        <v>52.222196666666697</v>
      </c>
      <c r="AW657" s="89">
        <v>0.65736658611813603</v>
      </c>
      <c r="AX657" s="89">
        <v>0.65351553031640097</v>
      </c>
      <c r="AY657" s="89">
        <v>9.1743119266055106E-2</v>
      </c>
      <c r="AZ657" s="89">
        <v>5.9955553240036798E-2</v>
      </c>
      <c r="BA657" s="89">
        <v>1</v>
      </c>
      <c r="BB657" s="89">
        <v>0.43497368421052601</v>
      </c>
      <c r="BC657" s="89">
        <v>1.2033054891886099</v>
      </c>
      <c r="BD657" s="89">
        <v>59</v>
      </c>
      <c r="BE657" s="89">
        <v>1.07054343169081</v>
      </c>
      <c r="BF657" s="89">
        <v>52.631578947368403</v>
      </c>
      <c r="BG657" s="89">
        <v>1.13692446043971</v>
      </c>
      <c r="BH657" s="89">
        <v>1.2266726060461399</v>
      </c>
      <c r="BI657" s="89">
        <v>7.7471967380224299E-2</v>
      </c>
      <c r="BJ657" s="89">
        <v>9.5032740121821405E-2</v>
      </c>
      <c r="BK657" s="89">
        <v>1</v>
      </c>
      <c r="BL657" s="89">
        <v>0.213610526315789</v>
      </c>
      <c r="BM657" s="89">
        <v>0.70159211187264303</v>
      </c>
      <c r="BN657" s="89">
        <v>69.580600000000004</v>
      </c>
      <c r="BO657" s="89">
        <v>2.3494873669565801</v>
      </c>
      <c r="BP657" s="89">
        <v>51.315794736842101</v>
      </c>
      <c r="BQ657" s="89">
        <v>1.52553973941461</v>
      </c>
      <c r="BR657" s="89">
        <v>1.61215541757965</v>
      </c>
      <c r="BS657" s="89">
        <v>7.7471967380224299E-2</v>
      </c>
      <c r="BT657" s="89">
        <v>0.124896851922582</v>
      </c>
      <c r="BU657" s="89">
        <v>1</v>
      </c>
      <c r="BV657" s="89">
        <v>0.248768421052632</v>
      </c>
      <c r="BW657" s="89">
        <v>0.73016798248817005</v>
      </c>
      <c r="BX657" s="89">
        <v>57.709699999999998</v>
      </c>
      <c r="BY657" s="89">
        <v>0.88722577880559705</v>
      </c>
      <c r="BZ657" s="89">
        <v>48.684231578947397</v>
      </c>
      <c r="CA657" s="89">
        <v>0.80869688064688405</v>
      </c>
      <c r="CB657" s="89">
        <v>0.86225295060728602</v>
      </c>
      <c r="CC657" s="89">
        <v>7.7471967380224299E-2</v>
      </c>
      <c r="CD657" s="89">
        <v>6.6800432462949796E-2</v>
      </c>
      <c r="CE657" s="89">
        <v>1</v>
      </c>
      <c r="CF657" s="89">
        <v>-6.8793333333333304E-2</v>
      </c>
      <c r="CG657" s="89">
        <v>2.1795294383136699E-2</v>
      </c>
      <c r="CH657" s="89">
        <v>44.967700000000001</v>
      </c>
      <c r="CI657" s="89">
        <v>-0.49401708385558102</v>
      </c>
      <c r="CJ657" s="89">
        <v>48.0000133333333</v>
      </c>
      <c r="CK657" s="89">
        <v>-0.23611089473622199</v>
      </c>
      <c r="CL657" s="89">
        <v>-0.246340109816964</v>
      </c>
      <c r="CM657" s="89">
        <v>7.64525993883792E-2</v>
      </c>
      <c r="CN657" s="89">
        <v>-1.8833341729125701E-2</v>
      </c>
      <c r="CO657" s="89">
        <v>93.394999999999996</v>
      </c>
      <c r="CP657" s="89">
        <v>0.45379999999999998</v>
      </c>
      <c r="CQ657" s="89">
        <v>1.89</v>
      </c>
      <c r="CR657" s="89">
        <v>9.0200000000000002E-2</v>
      </c>
      <c r="CS657" s="89">
        <v>0.45379999999999998</v>
      </c>
      <c r="CT657" s="89">
        <v>6.9400000000000003E-2</v>
      </c>
      <c r="CU657" s="86" t="s">
        <v>6986</v>
      </c>
      <c r="CV657" s="86">
        <v>0.65380000000000005</v>
      </c>
      <c r="CW657" s="86">
        <v>75</v>
      </c>
      <c r="CX657" s="86">
        <v>4</v>
      </c>
      <c r="CY657" s="86">
        <v>-0.54720000000000002</v>
      </c>
      <c r="CZ657" s="86">
        <v>26</v>
      </c>
      <c r="DA657" s="86">
        <v>8</v>
      </c>
      <c r="DB657" s="86">
        <v>0.92710000000000004</v>
      </c>
      <c r="DC657" s="86">
        <v>89</v>
      </c>
      <c r="DD657" s="86">
        <v>1</v>
      </c>
      <c r="DE657" s="86">
        <v>-99</v>
      </c>
      <c r="DF657" s="86">
        <v>-99</v>
      </c>
      <c r="DG657" s="86">
        <v>1</v>
      </c>
      <c r="DH657" s="86">
        <v>-99</v>
      </c>
    </row>
    <row r="658" spans="1:112" x14ac:dyDescent="0.2">
      <c r="A658" s="85">
        <f>IF(ISERROR(SEARCH('School Lookup'!$F$3,Data!J658)),A657,A657+1)</f>
        <v>0</v>
      </c>
      <c r="B658" s="85">
        <f>IF(I658='School Lookup'!$G$13,1,0)</f>
        <v>0</v>
      </c>
      <c r="C658" s="85">
        <f t="shared" si="10"/>
        <v>656</v>
      </c>
      <c r="D658" s="86" t="s">
        <v>6478</v>
      </c>
      <c r="E658" s="86" t="s">
        <v>6552</v>
      </c>
      <c r="F658" s="86" t="s">
        <v>518</v>
      </c>
      <c r="G658" s="86" t="s">
        <v>3028</v>
      </c>
      <c r="H658" s="86" t="s">
        <v>460</v>
      </c>
      <c r="I658" s="86" t="s">
        <v>4099</v>
      </c>
      <c r="J658" s="86" t="s">
        <v>840</v>
      </c>
      <c r="K658" s="86" t="s">
        <v>343</v>
      </c>
      <c r="L658" s="86">
        <v>1</v>
      </c>
      <c r="M658" s="86">
        <v>1</v>
      </c>
      <c r="N658" s="89">
        <v>0.28994640718562897</v>
      </c>
      <c r="O658" s="89">
        <v>0.722233622644887</v>
      </c>
      <c r="P658" s="89">
        <v>55.321599999999997</v>
      </c>
      <c r="Q658" s="89">
        <v>0.58186037887989295</v>
      </c>
      <c r="R658" s="89">
        <v>51.3472664670659</v>
      </c>
      <c r="S658" s="89">
        <v>0.65204700076238997</v>
      </c>
      <c r="T658" s="89">
        <v>0.73974202943300404</v>
      </c>
      <c r="U658" s="89">
        <v>0.39785586658725403</v>
      </c>
      <c r="V658" s="89">
        <v>0.29431070617108201</v>
      </c>
      <c r="W658" s="89">
        <v>1</v>
      </c>
      <c r="X658" s="89">
        <v>0.26472466367712999</v>
      </c>
      <c r="Y658" s="89">
        <v>0.71225044329506804</v>
      </c>
      <c r="Z658" s="89">
        <v>51.880299999999998</v>
      </c>
      <c r="AA658" s="89">
        <v>0.255957024693658</v>
      </c>
      <c r="AB658" s="89">
        <v>49.327358295964103</v>
      </c>
      <c r="AC658" s="89">
        <v>0.48410373399436302</v>
      </c>
      <c r="AD658" s="89">
        <v>0.56503727001924697</v>
      </c>
      <c r="AE658" s="89">
        <v>0.398451459201906</v>
      </c>
      <c r="AF658" s="89">
        <v>0.22513992474263</v>
      </c>
      <c r="AG658" s="89">
        <v>1</v>
      </c>
      <c r="AH658" s="89">
        <v>0.41724011299434999</v>
      </c>
      <c r="AI658" s="89">
        <v>0.95497690043631001</v>
      </c>
      <c r="AJ658" s="89">
        <v>-99</v>
      </c>
      <c r="AK658" s="89">
        <v>-99</v>
      </c>
      <c r="AL658" s="89">
        <v>52.5423361581921</v>
      </c>
      <c r="AM658" s="89">
        <v>0.95497690043631001</v>
      </c>
      <c r="AN658" s="89">
        <v>0.96004310470482601</v>
      </c>
      <c r="AO658" s="89">
        <v>0.105419892793329</v>
      </c>
      <c r="AP658" s="89">
        <v>0.10120764117495799</v>
      </c>
      <c r="AQ658" s="89">
        <v>1</v>
      </c>
      <c r="AR658" s="89">
        <v>0.120781818181818</v>
      </c>
      <c r="AS658" s="89">
        <v>0.341505315542034</v>
      </c>
      <c r="AT658" s="89">
        <v>-99</v>
      </c>
      <c r="AU658" s="89">
        <v>-99</v>
      </c>
      <c r="AV658" s="89">
        <v>40.606099999999998</v>
      </c>
      <c r="AW658" s="89">
        <v>0.341505315542034</v>
      </c>
      <c r="AX658" s="89">
        <v>0.32066250872103702</v>
      </c>
      <c r="AY658" s="89">
        <v>9.8272781417510405E-2</v>
      </c>
      <c r="AZ658" s="89">
        <v>3.1512396628333002E-2</v>
      </c>
      <c r="BA658" s="89">
        <v>-99</v>
      </c>
      <c r="BB658" s="89">
        <v>-99</v>
      </c>
      <c r="BC658" s="89">
        <v>-99</v>
      </c>
      <c r="BD658" s="89">
        <v>-99</v>
      </c>
      <c r="BE658" s="89">
        <v>-99</v>
      </c>
      <c r="BF658" s="89">
        <v>-99</v>
      </c>
      <c r="BG658" s="89">
        <v>-99</v>
      </c>
      <c r="BH658" s="89">
        <v>-99</v>
      </c>
      <c r="BI658" s="89">
        <v>-99</v>
      </c>
      <c r="BJ658" s="89">
        <v>-99</v>
      </c>
      <c r="BK658" s="89">
        <v>-99</v>
      </c>
      <c r="BL658" s="89">
        <v>-99</v>
      </c>
      <c r="BM658" s="89">
        <v>-99</v>
      </c>
      <c r="BN658" s="89">
        <v>-99</v>
      </c>
      <c r="BO658" s="89">
        <v>-99</v>
      </c>
      <c r="BP658" s="89">
        <v>-99</v>
      </c>
      <c r="BQ658" s="89">
        <v>-99</v>
      </c>
      <c r="BR658" s="89">
        <v>-99</v>
      </c>
      <c r="BS658" s="89">
        <v>-99</v>
      </c>
      <c r="BT658" s="89">
        <v>-99</v>
      </c>
      <c r="BU658" s="89">
        <v>-99</v>
      </c>
      <c r="BV658" s="89">
        <v>-99</v>
      </c>
      <c r="BW658" s="89">
        <v>-99</v>
      </c>
      <c r="BX658" s="89">
        <v>-99</v>
      </c>
      <c r="BY658" s="89">
        <v>-99</v>
      </c>
      <c r="BZ658" s="89">
        <v>-99</v>
      </c>
      <c r="CA658" s="89">
        <v>-99</v>
      </c>
      <c r="CB658" s="89">
        <v>-99</v>
      </c>
      <c r="CC658" s="89">
        <v>-99</v>
      </c>
      <c r="CD658" s="89">
        <v>-99</v>
      </c>
      <c r="CE658" s="89">
        <v>-99</v>
      </c>
      <c r="CF658" s="89">
        <v>-99</v>
      </c>
      <c r="CG658" s="89">
        <v>-99</v>
      </c>
      <c r="CH658" s="89">
        <v>-99</v>
      </c>
      <c r="CI658" s="89">
        <v>-99</v>
      </c>
      <c r="CJ658" s="89">
        <v>-99</v>
      </c>
      <c r="CK658" s="89">
        <v>-99</v>
      </c>
      <c r="CL658" s="89">
        <v>-99</v>
      </c>
      <c r="CM658" s="89">
        <v>-99</v>
      </c>
      <c r="CN658" s="89">
        <v>-99</v>
      </c>
      <c r="CO658" s="89">
        <v>-99</v>
      </c>
      <c r="CP658" s="89">
        <v>-99</v>
      </c>
      <c r="CQ658" s="89">
        <v>-99</v>
      </c>
      <c r="CR658" s="89">
        <v>-99</v>
      </c>
      <c r="CS658" s="89">
        <v>-99</v>
      </c>
      <c r="CT658" s="89">
        <v>-99</v>
      </c>
      <c r="CU658" s="86">
        <v>-99</v>
      </c>
      <c r="CV658" s="86">
        <v>0.6522</v>
      </c>
      <c r="CW658" s="86">
        <v>75</v>
      </c>
      <c r="CX658" s="86">
        <v>2</v>
      </c>
      <c r="CY658" s="86">
        <v>3.3300000000000003E-2</v>
      </c>
      <c r="CZ658" s="86">
        <v>53</v>
      </c>
      <c r="DA658" s="86">
        <v>2</v>
      </c>
      <c r="DB658" s="86">
        <v>0.33350000000000002</v>
      </c>
      <c r="DC658" s="86">
        <v>65</v>
      </c>
      <c r="DD658" s="86">
        <v>-99</v>
      </c>
      <c r="DE658" s="86">
        <v>-99</v>
      </c>
      <c r="DF658" s="86">
        <v>-99</v>
      </c>
      <c r="DG658" s="86">
        <v>-99</v>
      </c>
      <c r="DH658" s="86">
        <v>-99</v>
      </c>
    </row>
    <row r="659" spans="1:112" x14ac:dyDescent="0.2">
      <c r="A659" s="85">
        <f>IF(ISERROR(SEARCH('School Lookup'!$F$3,Data!J659)),A658,A658+1)</f>
        <v>0</v>
      </c>
      <c r="B659" s="85">
        <f>IF(I659='School Lookup'!$G$13,1,0)</f>
        <v>0</v>
      </c>
      <c r="C659" s="85">
        <f t="shared" si="10"/>
        <v>657</v>
      </c>
      <c r="D659" s="86" t="s">
        <v>6478</v>
      </c>
      <c r="E659" s="86" t="s">
        <v>6499</v>
      </c>
      <c r="F659" s="86" t="s">
        <v>2742</v>
      </c>
      <c r="G659" s="86" t="s">
        <v>2813</v>
      </c>
      <c r="H659" s="86" t="s">
        <v>514</v>
      </c>
      <c r="I659" s="86" t="s">
        <v>3529</v>
      </c>
      <c r="J659" s="86" t="s">
        <v>515</v>
      </c>
      <c r="K659" s="86" t="s">
        <v>26</v>
      </c>
      <c r="L659" s="86">
        <v>1</v>
      </c>
      <c r="M659" s="86">
        <v>1</v>
      </c>
      <c r="N659" s="89">
        <v>0.420410909090909</v>
      </c>
      <c r="O659" s="89">
        <v>1.0047543606179199</v>
      </c>
      <c r="P659" s="89">
        <v>50.505000000000003</v>
      </c>
      <c r="Q659" s="89">
        <v>7.0956816436568704E-2</v>
      </c>
      <c r="R659" s="89">
        <v>51.515169090909097</v>
      </c>
      <c r="S659" s="89">
        <v>0.53785558852724402</v>
      </c>
      <c r="T659" s="89">
        <v>0.61017281462012296</v>
      </c>
      <c r="U659" s="89">
        <v>0.379746835443038</v>
      </c>
      <c r="V659" s="89">
        <v>0.231711195425363</v>
      </c>
      <c r="W659" s="89">
        <v>1</v>
      </c>
      <c r="X659" s="89">
        <v>0.44736363636363602</v>
      </c>
      <c r="Y659" s="89">
        <v>1.14221151336375</v>
      </c>
      <c r="Z659" s="89">
        <v>48.663400000000003</v>
      </c>
      <c r="AA659" s="89">
        <v>-0.145199925312848</v>
      </c>
      <c r="AB659" s="89">
        <v>53.030296363636403</v>
      </c>
      <c r="AC659" s="89">
        <v>0.49850579402545198</v>
      </c>
      <c r="AD659" s="89">
        <v>0.58180633739782595</v>
      </c>
      <c r="AE659" s="89">
        <v>0.379746835443038</v>
      </c>
      <c r="AF659" s="89">
        <v>0.22093911546752901</v>
      </c>
      <c r="AG659" s="89">
        <v>1</v>
      </c>
      <c r="AH659" s="89">
        <v>0.46987830188679203</v>
      </c>
      <c r="AI659" s="89">
        <v>1.0682593610858899</v>
      </c>
      <c r="AJ659" s="89">
        <v>-99</v>
      </c>
      <c r="AK659" s="89">
        <v>-99</v>
      </c>
      <c r="AL659" s="89">
        <v>54.716956603773603</v>
      </c>
      <c r="AM659" s="89">
        <v>1.0682593610858899</v>
      </c>
      <c r="AN659" s="89">
        <v>1.07905124855985</v>
      </c>
      <c r="AO659" s="89">
        <v>0.121979286536249</v>
      </c>
      <c r="AP659" s="89">
        <v>0.131621901435379</v>
      </c>
      <c r="AQ659" s="89">
        <v>1</v>
      </c>
      <c r="AR659" s="89">
        <v>0.223672815533981</v>
      </c>
      <c r="AS659" s="89">
        <v>0.57278534403038395</v>
      </c>
      <c r="AT659" s="89">
        <v>-99</v>
      </c>
      <c r="AU659" s="89">
        <v>-99</v>
      </c>
      <c r="AV659" s="89">
        <v>55.339801941747602</v>
      </c>
      <c r="AW659" s="89">
        <v>0.57278534403038395</v>
      </c>
      <c r="AX659" s="89">
        <v>0.56438424192561898</v>
      </c>
      <c r="AY659" s="89">
        <v>0.118527042577675</v>
      </c>
      <c r="AZ659" s="89">
        <v>6.6894795072886995E-2</v>
      </c>
      <c r="BA659" s="89">
        <v>-99</v>
      </c>
      <c r="BB659" s="89">
        <v>-99</v>
      </c>
      <c r="BC659" s="89">
        <v>-99</v>
      </c>
      <c r="BD659" s="89">
        <v>-99</v>
      </c>
      <c r="BE659" s="89">
        <v>-99</v>
      </c>
      <c r="BF659" s="89">
        <v>-99</v>
      </c>
      <c r="BG659" s="89">
        <v>-99</v>
      </c>
      <c r="BH659" s="89">
        <v>-99</v>
      </c>
      <c r="BI659" s="89">
        <v>-99</v>
      </c>
      <c r="BJ659" s="89">
        <v>-99</v>
      </c>
      <c r="BK659" s="89">
        <v>-99</v>
      </c>
      <c r="BL659" s="89">
        <v>-99</v>
      </c>
      <c r="BM659" s="89">
        <v>-99</v>
      </c>
      <c r="BN659" s="89">
        <v>-99</v>
      </c>
      <c r="BO659" s="89">
        <v>-99</v>
      </c>
      <c r="BP659" s="89">
        <v>-99</v>
      </c>
      <c r="BQ659" s="89">
        <v>-99</v>
      </c>
      <c r="BR659" s="89">
        <v>-99</v>
      </c>
      <c r="BS659" s="89">
        <v>-99</v>
      </c>
      <c r="BT659" s="89">
        <v>-99</v>
      </c>
      <c r="BU659" s="89">
        <v>-99</v>
      </c>
      <c r="BV659" s="89">
        <v>-99</v>
      </c>
      <c r="BW659" s="89">
        <v>-99</v>
      </c>
      <c r="BX659" s="89">
        <v>-99</v>
      </c>
      <c r="BY659" s="89">
        <v>-99</v>
      </c>
      <c r="BZ659" s="89">
        <v>-99</v>
      </c>
      <c r="CA659" s="89">
        <v>-99</v>
      </c>
      <c r="CB659" s="89">
        <v>-99</v>
      </c>
      <c r="CC659" s="89">
        <v>-99</v>
      </c>
      <c r="CD659" s="89">
        <v>-99</v>
      </c>
      <c r="CE659" s="89">
        <v>-99</v>
      </c>
      <c r="CF659" s="89">
        <v>-99</v>
      </c>
      <c r="CG659" s="89">
        <v>-99</v>
      </c>
      <c r="CH659" s="89">
        <v>-99</v>
      </c>
      <c r="CI659" s="89">
        <v>-99</v>
      </c>
      <c r="CJ659" s="89">
        <v>-99</v>
      </c>
      <c r="CK659" s="89">
        <v>-99</v>
      </c>
      <c r="CL659" s="89">
        <v>-99</v>
      </c>
      <c r="CM659" s="89">
        <v>-99</v>
      </c>
      <c r="CN659" s="89">
        <v>-99</v>
      </c>
      <c r="CO659" s="89">
        <v>-99</v>
      </c>
      <c r="CP659" s="89">
        <v>-99</v>
      </c>
      <c r="CQ659" s="89">
        <v>-99</v>
      </c>
      <c r="CR659" s="89">
        <v>-99</v>
      </c>
      <c r="CS659" s="89">
        <v>-99</v>
      </c>
      <c r="CT659" s="89">
        <v>-99</v>
      </c>
      <c r="CU659" s="86">
        <v>-99</v>
      </c>
      <c r="CV659" s="86">
        <v>0.6512</v>
      </c>
      <c r="CW659" s="86">
        <v>75</v>
      </c>
      <c r="CX659" s="86">
        <v>2</v>
      </c>
      <c r="CY659" s="86">
        <v>0.53580000000000005</v>
      </c>
      <c r="CZ659" s="86">
        <v>75</v>
      </c>
      <c r="DA659" s="86">
        <v>2</v>
      </c>
      <c r="DB659" s="86">
        <v>-2.8199999999999999E-2</v>
      </c>
      <c r="DC659" s="86">
        <v>46</v>
      </c>
      <c r="DD659" s="86">
        <v>-99</v>
      </c>
      <c r="DE659" s="86">
        <v>-99</v>
      </c>
      <c r="DF659" s="86">
        <v>-99</v>
      </c>
      <c r="DG659" s="86">
        <v>-99</v>
      </c>
      <c r="DH659" s="86">
        <v>-99</v>
      </c>
    </row>
    <row r="660" spans="1:112" x14ac:dyDescent="0.2">
      <c r="A660" s="85">
        <f>IF(ISERROR(SEARCH('School Lookup'!$F$3,Data!J660)),A659,A659+1)</f>
        <v>0</v>
      </c>
      <c r="B660" s="85">
        <f>IF(I660='School Lookup'!$G$13,1,0)</f>
        <v>0</v>
      </c>
      <c r="C660" s="85">
        <f t="shared" si="10"/>
        <v>658</v>
      </c>
      <c r="D660" s="86" t="s">
        <v>6478</v>
      </c>
      <c r="E660" s="86" t="s">
        <v>6504</v>
      </c>
      <c r="F660" s="86" t="s">
        <v>170</v>
      </c>
      <c r="G660" s="86" t="s">
        <v>3096</v>
      </c>
      <c r="H660" s="86" t="s">
        <v>5920</v>
      </c>
      <c r="I660" s="86" t="s">
        <v>6316</v>
      </c>
      <c r="J660" s="86" t="s">
        <v>6317</v>
      </c>
      <c r="K660" s="86" t="s">
        <v>72</v>
      </c>
      <c r="L660" s="86">
        <v>1</v>
      </c>
      <c r="M660" s="86">
        <v>1</v>
      </c>
      <c r="N660" s="89">
        <v>0.30383184855233902</v>
      </c>
      <c r="O660" s="89">
        <v>0.75230253092809396</v>
      </c>
      <c r="P660" s="89">
        <v>57.850299999999997</v>
      </c>
      <c r="Q660" s="89">
        <v>0.85008315809145996</v>
      </c>
      <c r="R660" s="89">
        <v>51.002238530066798</v>
      </c>
      <c r="S660" s="89">
        <v>0.80119284450977701</v>
      </c>
      <c r="T660" s="89">
        <v>0.90897288041118196</v>
      </c>
      <c r="U660" s="89">
        <v>0.38212765957446798</v>
      </c>
      <c r="V660" s="89">
        <v>0.347343679408188</v>
      </c>
      <c r="W660" s="89">
        <v>1</v>
      </c>
      <c r="X660" s="89">
        <v>0.39486482300885001</v>
      </c>
      <c r="Y660" s="89">
        <v>1.0186209913884401</v>
      </c>
      <c r="Z660" s="89">
        <v>45.164900000000003</v>
      </c>
      <c r="AA660" s="89">
        <v>-0.58147322867874895</v>
      </c>
      <c r="AB660" s="89">
        <v>47.566359734513298</v>
      </c>
      <c r="AC660" s="89">
        <v>0.21857388135484501</v>
      </c>
      <c r="AD660" s="89">
        <v>0.255867055457974</v>
      </c>
      <c r="AE660" s="89">
        <v>0.38468085106382999</v>
      </c>
      <c r="AF660" s="89">
        <v>9.8427156652769396E-2</v>
      </c>
      <c r="AG660" s="89">
        <v>1</v>
      </c>
      <c r="AH660" s="89">
        <v>0.155172611464968</v>
      </c>
      <c r="AI660" s="89">
        <v>0.39098235476152199</v>
      </c>
      <c r="AJ660" s="89">
        <v>61.8</v>
      </c>
      <c r="AK660" s="89">
        <v>1.2894942608550299</v>
      </c>
      <c r="AL660" s="89">
        <v>38.853477707006398</v>
      </c>
      <c r="AM660" s="89">
        <v>0.84023830780827402</v>
      </c>
      <c r="AN660" s="89">
        <v>0.83950523097837704</v>
      </c>
      <c r="AO660" s="89">
        <v>0.133617021276596</v>
      </c>
      <c r="AP660" s="89">
        <v>0.112172188309451</v>
      </c>
      <c r="AQ660" s="89">
        <v>1</v>
      </c>
      <c r="AR660" s="89">
        <v>-1.41076923076923E-2</v>
      </c>
      <c r="AS660" s="89">
        <v>3.8298517749845898E-2</v>
      </c>
      <c r="AT660" s="89">
        <v>65.333299999999994</v>
      </c>
      <c r="AU660" s="89">
        <v>1.80933058415089</v>
      </c>
      <c r="AV660" s="89">
        <v>51.282066666666701</v>
      </c>
      <c r="AW660" s="89">
        <v>0.92381455095036602</v>
      </c>
      <c r="AX660" s="89">
        <v>0.93429705832894805</v>
      </c>
      <c r="AY660" s="89">
        <v>9.9574468085106393E-2</v>
      </c>
      <c r="AZ660" s="89">
        <v>9.3032132616584606E-2</v>
      </c>
      <c r="BA660" s="89">
        <v>-99</v>
      </c>
      <c r="BB660" s="89">
        <v>-99</v>
      </c>
      <c r="BC660" s="89">
        <v>-99</v>
      </c>
      <c r="BD660" s="89">
        <v>-99</v>
      </c>
      <c r="BE660" s="89">
        <v>-99</v>
      </c>
      <c r="BF660" s="89">
        <v>-99</v>
      </c>
      <c r="BG660" s="89">
        <v>-99</v>
      </c>
      <c r="BH660" s="89">
        <v>-99</v>
      </c>
      <c r="BI660" s="89">
        <v>-99</v>
      </c>
      <c r="BJ660" s="89">
        <v>-99</v>
      </c>
      <c r="BK660" s="89">
        <v>-99</v>
      </c>
      <c r="BL660" s="89">
        <v>-99</v>
      </c>
      <c r="BM660" s="89">
        <v>-99</v>
      </c>
      <c r="BN660" s="89">
        <v>-99</v>
      </c>
      <c r="BO660" s="89">
        <v>-99</v>
      </c>
      <c r="BP660" s="89">
        <v>-99</v>
      </c>
      <c r="BQ660" s="89">
        <v>-99</v>
      </c>
      <c r="BR660" s="89">
        <v>-99</v>
      </c>
      <c r="BS660" s="89">
        <v>-99</v>
      </c>
      <c r="BT660" s="89">
        <v>-99</v>
      </c>
      <c r="BU660" s="89">
        <v>-99</v>
      </c>
      <c r="BV660" s="89">
        <v>-99</v>
      </c>
      <c r="BW660" s="89">
        <v>-99</v>
      </c>
      <c r="BX660" s="89">
        <v>-99</v>
      </c>
      <c r="BY660" s="89">
        <v>-99</v>
      </c>
      <c r="BZ660" s="89">
        <v>-99</v>
      </c>
      <c r="CA660" s="89">
        <v>-99</v>
      </c>
      <c r="CB660" s="89">
        <v>-99</v>
      </c>
      <c r="CC660" s="89">
        <v>-99</v>
      </c>
      <c r="CD660" s="89">
        <v>-99</v>
      </c>
      <c r="CE660" s="89">
        <v>-99</v>
      </c>
      <c r="CF660" s="89">
        <v>-99</v>
      </c>
      <c r="CG660" s="89">
        <v>-99</v>
      </c>
      <c r="CH660" s="89">
        <v>-99</v>
      </c>
      <c r="CI660" s="89">
        <v>-99</v>
      </c>
      <c r="CJ660" s="89">
        <v>-99</v>
      </c>
      <c r="CK660" s="89">
        <v>-99</v>
      </c>
      <c r="CL660" s="89">
        <v>-99</v>
      </c>
      <c r="CM660" s="89">
        <v>-99</v>
      </c>
      <c r="CN660" s="89">
        <v>-99</v>
      </c>
      <c r="CO660" s="89">
        <v>-99</v>
      </c>
      <c r="CP660" s="89">
        <v>-99</v>
      </c>
      <c r="CQ660" s="89">
        <v>-99</v>
      </c>
      <c r="CR660" s="89">
        <v>-99</v>
      </c>
      <c r="CS660" s="89">
        <v>-99</v>
      </c>
      <c r="CT660" s="89">
        <v>-99</v>
      </c>
      <c r="CU660" s="86">
        <v>-99</v>
      </c>
      <c r="CV660" s="86">
        <v>0.65100000000000002</v>
      </c>
      <c r="CW660" s="86">
        <v>75</v>
      </c>
      <c r="CX660" s="86">
        <v>2</v>
      </c>
      <c r="CY660" s="86">
        <v>-0.30259999999999998</v>
      </c>
      <c r="CZ660" s="86">
        <v>36</v>
      </c>
      <c r="DA660" s="86">
        <v>4</v>
      </c>
      <c r="DB660" s="86">
        <v>0.4536</v>
      </c>
      <c r="DC660" s="86">
        <v>70</v>
      </c>
      <c r="DD660" s="86">
        <v>-99</v>
      </c>
      <c r="DE660" s="86">
        <v>-99</v>
      </c>
      <c r="DF660" s="86">
        <v>-99</v>
      </c>
      <c r="DG660" s="86">
        <v>-99</v>
      </c>
      <c r="DH660" s="86">
        <v>-99</v>
      </c>
    </row>
    <row r="661" spans="1:112" x14ac:dyDescent="0.2">
      <c r="A661" s="85">
        <f>IF(ISERROR(SEARCH('School Lookup'!$F$3,Data!J661)),A660,A660+1)</f>
        <v>0</v>
      </c>
      <c r="B661" s="85">
        <f>IF(I661='School Lookup'!$G$13,1,0)</f>
        <v>0</v>
      </c>
      <c r="C661" s="85">
        <f t="shared" si="10"/>
        <v>659</v>
      </c>
      <c r="D661" s="86" t="s">
        <v>6478</v>
      </c>
      <c r="E661" s="86" t="s">
        <v>6760</v>
      </c>
      <c r="F661" s="86" t="s">
        <v>2767</v>
      </c>
      <c r="G661" s="86" t="s">
        <v>2789</v>
      </c>
      <c r="H661" s="86" t="s">
        <v>755</v>
      </c>
      <c r="I661" s="86" t="s">
        <v>3488</v>
      </c>
      <c r="J661" s="86" t="s">
        <v>2255</v>
      </c>
      <c r="K661" s="86" t="s">
        <v>16</v>
      </c>
      <c r="L661" s="86">
        <v>1</v>
      </c>
      <c r="M661" s="86">
        <v>1</v>
      </c>
      <c r="N661" s="89">
        <v>0.67005877192982499</v>
      </c>
      <c r="O661" s="89">
        <v>1.5453665379736199</v>
      </c>
      <c r="P661" s="89">
        <v>51.8596</v>
      </c>
      <c r="Q661" s="89">
        <v>0.21464115096418701</v>
      </c>
      <c r="R661" s="89">
        <v>47.953240350877202</v>
      </c>
      <c r="S661" s="89">
        <v>0.88000384446890301</v>
      </c>
      <c r="T661" s="89">
        <v>0.99839711278948295</v>
      </c>
      <c r="U661" s="89">
        <v>0.37790055248618798</v>
      </c>
      <c r="V661" s="89">
        <v>0.37729482052376001</v>
      </c>
      <c r="W661" s="89">
        <v>1</v>
      </c>
      <c r="X661" s="89">
        <v>0.675875218658892</v>
      </c>
      <c r="Y661" s="89">
        <v>1.6801639722587201</v>
      </c>
      <c r="Z661" s="89">
        <v>38.086199999999998</v>
      </c>
      <c r="AA661" s="89">
        <v>-1.46420806719131</v>
      </c>
      <c r="AB661" s="89">
        <v>45.772611953352801</v>
      </c>
      <c r="AC661" s="89">
        <v>0.107977952533703</v>
      </c>
      <c r="AD661" s="89">
        <v>0.127094464717842</v>
      </c>
      <c r="AE661" s="89">
        <v>0.379005524861878</v>
      </c>
      <c r="AF661" s="89">
        <v>4.81695043074254E-2</v>
      </c>
      <c r="AG661" s="89">
        <v>1</v>
      </c>
      <c r="AH661" s="89">
        <v>0.452406896551724</v>
      </c>
      <c r="AI661" s="89">
        <v>1.0306592112895701</v>
      </c>
      <c r="AJ661" s="89">
        <v>-99</v>
      </c>
      <c r="AK661" s="89">
        <v>-99</v>
      </c>
      <c r="AL661" s="89">
        <v>43.103427586206898</v>
      </c>
      <c r="AM661" s="89">
        <v>1.0306592112895701</v>
      </c>
      <c r="AN661" s="89">
        <v>1.03955065852789</v>
      </c>
      <c r="AO661" s="89">
        <v>0.12817679558011</v>
      </c>
      <c r="AP661" s="89">
        <v>0.13324627225329899</v>
      </c>
      <c r="AQ661" s="89">
        <v>1</v>
      </c>
      <c r="AR661" s="89">
        <v>0.32330769230769202</v>
      </c>
      <c r="AS661" s="89">
        <v>0.796746212635698</v>
      </c>
      <c r="AT661" s="89">
        <v>-99</v>
      </c>
      <c r="AU661" s="89">
        <v>-99</v>
      </c>
      <c r="AV661" s="89">
        <v>41.346130769230797</v>
      </c>
      <c r="AW661" s="89">
        <v>0.796746212635698</v>
      </c>
      <c r="AX661" s="89">
        <v>0.80039308118101704</v>
      </c>
      <c r="AY661" s="89">
        <v>0.114917127071823</v>
      </c>
      <c r="AZ661" s="89">
        <v>9.1978873417487006E-2</v>
      </c>
      <c r="BA661" s="89">
        <v>-99</v>
      </c>
      <c r="BB661" s="89">
        <v>-99</v>
      </c>
      <c r="BC661" s="89">
        <v>-99</v>
      </c>
      <c r="BD661" s="89">
        <v>-99</v>
      </c>
      <c r="BE661" s="89">
        <v>-99</v>
      </c>
      <c r="BF661" s="89">
        <v>-99</v>
      </c>
      <c r="BG661" s="89">
        <v>-99</v>
      </c>
      <c r="BH661" s="89">
        <v>-99</v>
      </c>
      <c r="BI661" s="89">
        <v>-99</v>
      </c>
      <c r="BJ661" s="89">
        <v>-99</v>
      </c>
      <c r="BK661" s="89">
        <v>-99</v>
      </c>
      <c r="BL661" s="89">
        <v>-99</v>
      </c>
      <c r="BM661" s="89">
        <v>-99</v>
      </c>
      <c r="BN661" s="89">
        <v>-99</v>
      </c>
      <c r="BO661" s="89">
        <v>-99</v>
      </c>
      <c r="BP661" s="89">
        <v>-99</v>
      </c>
      <c r="BQ661" s="89">
        <v>-99</v>
      </c>
      <c r="BR661" s="89">
        <v>-99</v>
      </c>
      <c r="BS661" s="89">
        <v>-99</v>
      </c>
      <c r="BT661" s="89">
        <v>-99</v>
      </c>
      <c r="BU661" s="89">
        <v>-99</v>
      </c>
      <c r="BV661" s="89">
        <v>-99</v>
      </c>
      <c r="BW661" s="89">
        <v>-99</v>
      </c>
      <c r="BX661" s="89">
        <v>-99</v>
      </c>
      <c r="BY661" s="89">
        <v>-99</v>
      </c>
      <c r="BZ661" s="89">
        <v>-99</v>
      </c>
      <c r="CA661" s="89">
        <v>-99</v>
      </c>
      <c r="CB661" s="89">
        <v>-99</v>
      </c>
      <c r="CC661" s="89">
        <v>-99</v>
      </c>
      <c r="CD661" s="89">
        <v>-99</v>
      </c>
      <c r="CE661" s="89">
        <v>-99</v>
      </c>
      <c r="CF661" s="89">
        <v>-99</v>
      </c>
      <c r="CG661" s="89">
        <v>-99</v>
      </c>
      <c r="CH661" s="89">
        <v>-99</v>
      </c>
      <c r="CI661" s="89">
        <v>-99</v>
      </c>
      <c r="CJ661" s="89">
        <v>-99</v>
      </c>
      <c r="CK661" s="89">
        <v>-99</v>
      </c>
      <c r="CL661" s="89">
        <v>-99</v>
      </c>
      <c r="CM661" s="89">
        <v>-99</v>
      </c>
      <c r="CN661" s="89">
        <v>-99</v>
      </c>
      <c r="CO661" s="89">
        <v>-99</v>
      </c>
      <c r="CP661" s="89">
        <v>-99</v>
      </c>
      <c r="CQ661" s="89">
        <v>-99</v>
      </c>
      <c r="CR661" s="89">
        <v>-99</v>
      </c>
      <c r="CS661" s="89">
        <v>-99</v>
      </c>
      <c r="CT661" s="89">
        <v>-99</v>
      </c>
      <c r="CU661" s="86">
        <v>-99</v>
      </c>
      <c r="CV661" s="86">
        <v>0.65069999999999995</v>
      </c>
      <c r="CW661" s="86">
        <v>75</v>
      </c>
      <c r="CX661" s="86">
        <v>2</v>
      </c>
      <c r="CY661" s="86">
        <v>-1.1014999999999999</v>
      </c>
      <c r="CZ661" s="86">
        <v>9</v>
      </c>
      <c r="DA661" s="86">
        <v>2</v>
      </c>
      <c r="DB661" s="86">
        <v>-0.4738</v>
      </c>
      <c r="DC661" s="86">
        <v>25</v>
      </c>
      <c r="DD661" s="86">
        <v>-99</v>
      </c>
      <c r="DE661" s="86">
        <v>-99</v>
      </c>
      <c r="DF661" s="86">
        <v>-99</v>
      </c>
      <c r="DG661" s="86">
        <v>-99</v>
      </c>
      <c r="DH661" s="86">
        <v>-99</v>
      </c>
    </row>
    <row r="662" spans="1:112" x14ac:dyDescent="0.2">
      <c r="A662" s="85">
        <f>IF(ISERROR(SEARCH('School Lookup'!$F$3,Data!J662)),A661,A661+1)</f>
        <v>0</v>
      </c>
      <c r="B662" s="85">
        <f>IF(I662='School Lookup'!$G$13,1,0)</f>
        <v>0</v>
      </c>
      <c r="C662" s="85">
        <f t="shared" si="10"/>
        <v>660</v>
      </c>
      <c r="D662" s="86" t="s">
        <v>6478</v>
      </c>
      <c r="E662" s="86" t="s">
        <v>6702</v>
      </c>
      <c r="F662" s="86" t="s">
        <v>1150</v>
      </c>
      <c r="G662" s="86" t="s">
        <v>3043</v>
      </c>
      <c r="H662" s="86" t="s">
        <v>1154</v>
      </c>
      <c r="I662" s="86" t="s">
        <v>4295</v>
      </c>
      <c r="J662" s="86" t="s">
        <v>1370</v>
      </c>
      <c r="K662" s="86" t="s">
        <v>26</v>
      </c>
      <c r="L662" s="86">
        <v>1</v>
      </c>
      <c r="M662" s="86">
        <v>1</v>
      </c>
      <c r="N662" s="89">
        <v>0.159599137931034</v>
      </c>
      <c r="O662" s="89">
        <v>0.43996675185030398</v>
      </c>
      <c r="P662" s="89">
        <v>60.226399999999998</v>
      </c>
      <c r="Q662" s="89">
        <v>1.1021194398507099</v>
      </c>
      <c r="R662" s="89">
        <v>52.370677370689599</v>
      </c>
      <c r="S662" s="89">
        <v>0.77104309585050501</v>
      </c>
      <c r="T662" s="89">
        <v>0.87476295880566501</v>
      </c>
      <c r="U662" s="89">
        <v>0.372093023255814</v>
      </c>
      <c r="V662" s="89">
        <v>0.32549319397420101</v>
      </c>
      <c r="W662" s="89">
        <v>1</v>
      </c>
      <c r="X662" s="89">
        <v>0.15201879049676001</v>
      </c>
      <c r="Y662" s="89">
        <v>0.44692296623552702</v>
      </c>
      <c r="Z662" s="89">
        <v>54.9236</v>
      </c>
      <c r="AA662" s="89">
        <v>0.63546554095303898</v>
      </c>
      <c r="AB662" s="89">
        <v>51.403869978401701</v>
      </c>
      <c r="AC662" s="89">
        <v>0.54119425359428297</v>
      </c>
      <c r="AD662" s="89">
        <v>0.63151073060631102</v>
      </c>
      <c r="AE662" s="89">
        <v>0.37129109863672799</v>
      </c>
      <c r="AF662" s="89">
        <v>0.23447431296769999</v>
      </c>
      <c r="AG662" s="89">
        <v>1</v>
      </c>
      <c r="AH662" s="89">
        <v>0.116642767295597</v>
      </c>
      <c r="AI662" s="89">
        <v>0.30806241302739501</v>
      </c>
      <c r="AJ662" s="89">
        <v>-99</v>
      </c>
      <c r="AK662" s="89">
        <v>-99</v>
      </c>
      <c r="AL662" s="89">
        <v>52.201249685534599</v>
      </c>
      <c r="AM662" s="89">
        <v>0.30806241302739501</v>
      </c>
      <c r="AN662" s="89">
        <v>0.280431345408651</v>
      </c>
      <c r="AO662" s="89">
        <v>0.12750601443464299</v>
      </c>
      <c r="AP662" s="89">
        <v>3.5756683175601801E-2</v>
      </c>
      <c r="AQ662" s="89">
        <v>1</v>
      </c>
      <c r="AR662" s="89">
        <v>0.16442857142857101</v>
      </c>
      <c r="AS662" s="89">
        <v>0.43961518515270998</v>
      </c>
      <c r="AT662" s="89">
        <v>-99</v>
      </c>
      <c r="AU662" s="89">
        <v>-99</v>
      </c>
      <c r="AV662" s="89">
        <v>50.310550931677</v>
      </c>
      <c r="AW662" s="89">
        <v>0.43961518515270998</v>
      </c>
      <c r="AX662" s="89">
        <v>0.42405019689400902</v>
      </c>
      <c r="AY662" s="89">
        <v>0.12910986367281499</v>
      </c>
      <c r="AZ662" s="89">
        <v>5.4749063111415697E-2</v>
      </c>
      <c r="BA662" s="89">
        <v>-99</v>
      </c>
      <c r="BB662" s="89">
        <v>-99</v>
      </c>
      <c r="BC662" s="89">
        <v>-99</v>
      </c>
      <c r="BD662" s="89">
        <v>-99</v>
      </c>
      <c r="BE662" s="89">
        <v>-99</v>
      </c>
      <c r="BF662" s="89">
        <v>-99</v>
      </c>
      <c r="BG662" s="89">
        <v>-99</v>
      </c>
      <c r="BH662" s="89">
        <v>-99</v>
      </c>
      <c r="BI662" s="89">
        <v>-99</v>
      </c>
      <c r="BJ662" s="89">
        <v>-99</v>
      </c>
      <c r="BK662" s="89">
        <v>-99</v>
      </c>
      <c r="BL662" s="89">
        <v>-99</v>
      </c>
      <c r="BM662" s="89">
        <v>-99</v>
      </c>
      <c r="BN662" s="89">
        <v>-99</v>
      </c>
      <c r="BO662" s="89">
        <v>-99</v>
      </c>
      <c r="BP662" s="89">
        <v>-99</v>
      </c>
      <c r="BQ662" s="89">
        <v>-99</v>
      </c>
      <c r="BR662" s="89">
        <v>-99</v>
      </c>
      <c r="BS662" s="89">
        <v>-99</v>
      </c>
      <c r="BT662" s="89">
        <v>-99</v>
      </c>
      <c r="BU662" s="89">
        <v>-99</v>
      </c>
      <c r="BV662" s="89">
        <v>-99</v>
      </c>
      <c r="BW662" s="89">
        <v>-99</v>
      </c>
      <c r="BX662" s="89">
        <v>-99</v>
      </c>
      <c r="BY662" s="89">
        <v>-99</v>
      </c>
      <c r="BZ662" s="89">
        <v>-99</v>
      </c>
      <c r="CA662" s="89">
        <v>-99</v>
      </c>
      <c r="CB662" s="89">
        <v>-99</v>
      </c>
      <c r="CC662" s="89">
        <v>-99</v>
      </c>
      <c r="CD662" s="89">
        <v>-99</v>
      </c>
      <c r="CE662" s="89">
        <v>-99</v>
      </c>
      <c r="CF662" s="89">
        <v>-99</v>
      </c>
      <c r="CG662" s="89">
        <v>-99</v>
      </c>
      <c r="CH662" s="89">
        <v>-99</v>
      </c>
      <c r="CI662" s="89">
        <v>-99</v>
      </c>
      <c r="CJ662" s="89">
        <v>-99</v>
      </c>
      <c r="CK662" s="89">
        <v>-99</v>
      </c>
      <c r="CL662" s="89">
        <v>-99</v>
      </c>
      <c r="CM662" s="89">
        <v>-99</v>
      </c>
      <c r="CN662" s="89">
        <v>-99</v>
      </c>
      <c r="CO662" s="89">
        <v>-99</v>
      </c>
      <c r="CP662" s="89">
        <v>-99</v>
      </c>
      <c r="CQ662" s="89">
        <v>-99</v>
      </c>
      <c r="CR662" s="89">
        <v>-99</v>
      </c>
      <c r="CS662" s="89">
        <v>-99</v>
      </c>
      <c r="CT662" s="89">
        <v>-99</v>
      </c>
      <c r="CU662" s="86">
        <v>-99</v>
      </c>
      <c r="CV662" s="86">
        <v>0.65049999999999997</v>
      </c>
      <c r="CW662" s="86">
        <v>75</v>
      </c>
      <c r="CX662" s="86">
        <v>2</v>
      </c>
      <c r="CY662" s="86">
        <v>-0.25290000000000001</v>
      </c>
      <c r="CZ662" s="86">
        <v>39</v>
      </c>
      <c r="DA662" s="86">
        <v>2</v>
      </c>
      <c r="DB662" s="86">
        <v>0.64600000000000002</v>
      </c>
      <c r="DC662" s="86">
        <v>79</v>
      </c>
      <c r="DD662" s="86">
        <v>-99</v>
      </c>
      <c r="DE662" s="86">
        <v>-99</v>
      </c>
      <c r="DF662" s="86">
        <v>-99</v>
      </c>
      <c r="DG662" s="86">
        <v>-99</v>
      </c>
      <c r="DH662" s="86">
        <v>-99</v>
      </c>
    </row>
    <row r="663" spans="1:112" x14ac:dyDescent="0.2">
      <c r="A663" s="85">
        <f>IF(ISERROR(SEARCH('School Lookup'!$F$3,Data!J663)),A662,A662+1)</f>
        <v>0</v>
      </c>
      <c r="B663" s="85">
        <f>IF(I663='School Lookup'!$G$13,1,0)</f>
        <v>0</v>
      </c>
      <c r="C663" s="85">
        <f t="shared" si="10"/>
        <v>661</v>
      </c>
      <c r="D663" s="86" t="s">
        <v>6478</v>
      </c>
      <c r="E663" s="86" t="s">
        <v>6790</v>
      </c>
      <c r="F663" s="86" t="s">
        <v>2774</v>
      </c>
      <c r="G663" s="86" t="s">
        <v>2987</v>
      </c>
      <c r="H663" s="86" t="s">
        <v>2428</v>
      </c>
      <c r="I663" s="86" t="s">
        <v>3991</v>
      </c>
      <c r="J663" s="86" t="s">
        <v>2095</v>
      </c>
      <c r="K663" s="86" t="s">
        <v>36</v>
      </c>
      <c r="L663" s="86">
        <v>1</v>
      </c>
      <c r="M663" s="86">
        <v>-99</v>
      </c>
      <c r="N663" s="89">
        <v>-99</v>
      </c>
      <c r="O663" s="89">
        <v>-99</v>
      </c>
      <c r="P663" s="89">
        <v>-99</v>
      </c>
      <c r="Q663" s="89">
        <v>-99</v>
      </c>
      <c r="R663" s="89">
        <v>-99</v>
      </c>
      <c r="S663" s="89">
        <v>-99</v>
      </c>
      <c r="T663" s="89">
        <v>-99</v>
      </c>
      <c r="U663" s="89">
        <v>-99</v>
      </c>
      <c r="V663" s="89">
        <v>-99</v>
      </c>
      <c r="W663" s="89">
        <v>-99</v>
      </c>
      <c r="X663" s="89">
        <v>-99</v>
      </c>
      <c r="Y663" s="89">
        <v>-99</v>
      </c>
      <c r="Z663" s="89">
        <v>-99</v>
      </c>
      <c r="AA663" s="89">
        <v>-99</v>
      </c>
      <c r="AB663" s="89">
        <v>-99</v>
      </c>
      <c r="AC663" s="89">
        <v>-99</v>
      </c>
      <c r="AD663" s="89">
        <v>-99</v>
      </c>
      <c r="AE663" s="89">
        <v>-99</v>
      </c>
      <c r="AF663" s="89">
        <v>-99</v>
      </c>
      <c r="AG663" s="89">
        <v>-99</v>
      </c>
      <c r="AH663" s="89">
        <v>-99</v>
      </c>
      <c r="AI663" s="89">
        <v>-99</v>
      </c>
      <c r="AJ663" s="89">
        <v>-99</v>
      </c>
      <c r="AK663" s="89">
        <v>-99</v>
      </c>
      <c r="AL663" s="89">
        <v>-99</v>
      </c>
      <c r="AM663" s="89">
        <v>-99</v>
      </c>
      <c r="AN663" s="89">
        <v>-99</v>
      </c>
      <c r="AO663" s="89">
        <v>-99</v>
      </c>
      <c r="AP663" s="89">
        <v>-99</v>
      </c>
      <c r="AQ663" s="89">
        <v>-99</v>
      </c>
      <c r="AR663" s="89">
        <v>-99</v>
      </c>
      <c r="AS663" s="89">
        <v>-99</v>
      </c>
      <c r="AT663" s="89">
        <v>-99</v>
      </c>
      <c r="AU663" s="89">
        <v>-99</v>
      </c>
      <c r="AV663" s="89">
        <v>-99</v>
      </c>
      <c r="AW663" s="89">
        <v>-99</v>
      </c>
      <c r="AX663" s="89">
        <v>-99</v>
      </c>
      <c r="AY663" s="89">
        <v>-99</v>
      </c>
      <c r="AZ663" s="89">
        <v>-99</v>
      </c>
      <c r="BA663" s="89">
        <v>1</v>
      </c>
      <c r="BB663" s="89">
        <v>8.8276214833759598E-3</v>
      </c>
      <c r="BC663" s="89">
        <v>0.24434812494334199</v>
      </c>
      <c r="BD663" s="89">
        <v>61.182899999999997</v>
      </c>
      <c r="BE663" s="89">
        <v>1.2888178270089301</v>
      </c>
      <c r="BF663" s="89">
        <v>59.846545780051201</v>
      </c>
      <c r="BG663" s="89">
        <v>0.76658297597613501</v>
      </c>
      <c r="BH663" s="89">
        <v>0.83042107208398497</v>
      </c>
      <c r="BI663" s="89">
        <v>0.25032010243277802</v>
      </c>
      <c r="BJ663" s="89">
        <v>0.20787108782640101</v>
      </c>
      <c r="BK663" s="89">
        <v>1</v>
      </c>
      <c r="BL663" s="89">
        <v>2.8162404092071599E-2</v>
      </c>
      <c r="BM663" s="89">
        <v>0.250309646226547</v>
      </c>
      <c r="BN663" s="89">
        <v>56.689</v>
      </c>
      <c r="BO663" s="89">
        <v>0.90201630080366402</v>
      </c>
      <c r="BP663" s="89">
        <v>63.427143734015303</v>
      </c>
      <c r="BQ663" s="89">
        <v>0.57616297351510604</v>
      </c>
      <c r="BR663" s="89">
        <v>0.61626602488160798</v>
      </c>
      <c r="BS663" s="89">
        <v>0.25032010243277802</v>
      </c>
      <c r="BT663" s="89">
        <v>0.154263774474205</v>
      </c>
      <c r="BU663" s="89">
        <v>1</v>
      </c>
      <c r="BV663" s="89">
        <v>3.8045641025641001E-2</v>
      </c>
      <c r="BW663" s="89">
        <v>0.244787577408899</v>
      </c>
      <c r="BX663" s="89">
        <v>53.896999999999998</v>
      </c>
      <c r="BY663" s="89">
        <v>0.49386145771071599</v>
      </c>
      <c r="BZ663" s="89">
        <v>59.743611794871804</v>
      </c>
      <c r="CA663" s="89">
        <v>0.369324517559808</v>
      </c>
      <c r="CB663" s="89">
        <v>0.39913226384022099</v>
      </c>
      <c r="CC663" s="89">
        <v>0.249679897567222</v>
      </c>
      <c r="CD663" s="89">
        <v>9.9655302751399694E-2</v>
      </c>
      <c r="CE663" s="89">
        <v>1</v>
      </c>
      <c r="CF663" s="89">
        <v>3.76102564102564E-2</v>
      </c>
      <c r="CG663" s="89">
        <v>0.27691074653572101</v>
      </c>
      <c r="CH663" s="89">
        <v>60.219700000000003</v>
      </c>
      <c r="CI663" s="89">
        <v>1.24663614818133</v>
      </c>
      <c r="CJ663" s="89">
        <v>61.538474358974398</v>
      </c>
      <c r="CK663" s="89">
        <v>0.76177344735852603</v>
      </c>
      <c r="CL663" s="89">
        <v>0.83343328307341003</v>
      </c>
      <c r="CM663" s="89">
        <v>0.249679897567222</v>
      </c>
      <c r="CN663" s="89">
        <v>0.20809153674688199</v>
      </c>
      <c r="CO663" s="89">
        <v>96.66</v>
      </c>
      <c r="CP663" s="89">
        <v>0.70050000000000001</v>
      </c>
      <c r="CQ663" s="89">
        <v>2.42</v>
      </c>
      <c r="CR663" s="89">
        <v>0.16669999999999999</v>
      </c>
      <c r="CS663" s="89">
        <v>0.70050000000000001</v>
      </c>
      <c r="CT663" s="89">
        <v>0.4753</v>
      </c>
      <c r="CU663" s="86" t="s">
        <v>6988</v>
      </c>
      <c r="CV663" s="86">
        <v>0.65039999999999998</v>
      </c>
      <c r="CW663" s="86">
        <v>75</v>
      </c>
      <c r="CX663" s="86">
        <v>2</v>
      </c>
      <c r="CY663" s="86">
        <v>-0.5282</v>
      </c>
      <c r="CZ663" s="86">
        <v>27</v>
      </c>
      <c r="DA663" s="86">
        <v>4</v>
      </c>
      <c r="DB663" s="86">
        <v>0.98299999999999998</v>
      </c>
      <c r="DC663" s="86">
        <v>91</v>
      </c>
      <c r="DD663" s="86">
        <v>-99</v>
      </c>
      <c r="DE663" s="86">
        <v>-99</v>
      </c>
      <c r="DF663" s="86">
        <v>-99</v>
      </c>
      <c r="DG663" s="86">
        <v>-99</v>
      </c>
      <c r="DH663" s="86">
        <v>-99</v>
      </c>
    </row>
    <row r="664" spans="1:112" x14ac:dyDescent="0.2">
      <c r="A664" s="85">
        <f>IF(ISERROR(SEARCH('School Lookup'!$F$3,Data!J664)),A663,A663+1)</f>
        <v>0</v>
      </c>
      <c r="B664" s="85">
        <f>IF(I664='School Lookup'!$G$13,1,0)</f>
        <v>0</v>
      </c>
      <c r="C664" s="85">
        <f t="shared" si="10"/>
        <v>662</v>
      </c>
      <c r="D664" s="86" t="s">
        <v>6478</v>
      </c>
      <c r="E664" s="86" t="s">
        <v>6681</v>
      </c>
      <c r="F664" s="86" t="s">
        <v>2763</v>
      </c>
      <c r="G664" s="86" t="s">
        <v>2884</v>
      </c>
      <c r="H664" s="86" t="s">
        <v>1190</v>
      </c>
      <c r="I664" s="86" t="s">
        <v>3705</v>
      </c>
      <c r="J664" s="86" t="s">
        <v>1191</v>
      </c>
      <c r="K664" s="86" t="s">
        <v>6509</v>
      </c>
      <c r="L664" s="86">
        <v>1</v>
      </c>
      <c r="M664" s="86">
        <v>1</v>
      </c>
      <c r="N664" s="89">
        <v>0.403387431693989</v>
      </c>
      <c r="O664" s="89">
        <v>0.96789003870039902</v>
      </c>
      <c r="P664" s="89">
        <v>47.494700000000002</v>
      </c>
      <c r="Q664" s="89">
        <v>-0.24834995473461899</v>
      </c>
      <c r="R664" s="89">
        <v>51.639356284153003</v>
      </c>
      <c r="S664" s="89">
        <v>0.35977004198288998</v>
      </c>
      <c r="T664" s="89">
        <v>0.40810504101417699</v>
      </c>
      <c r="U664" s="89">
        <v>0.40711902113459397</v>
      </c>
      <c r="V664" s="89">
        <v>0.16614732481778499</v>
      </c>
      <c r="W664" s="89">
        <v>1</v>
      </c>
      <c r="X664" s="89">
        <v>0.61628251366120201</v>
      </c>
      <c r="Y664" s="89">
        <v>1.5398733057476099</v>
      </c>
      <c r="Z664" s="89">
        <v>49.873699999999999</v>
      </c>
      <c r="AA664" s="89">
        <v>5.7280664161061803E-3</v>
      </c>
      <c r="AB664" s="89">
        <v>54.098357923497304</v>
      </c>
      <c r="AC664" s="89">
        <v>0.77280068608185704</v>
      </c>
      <c r="AD664" s="89">
        <v>0.90118214312039202</v>
      </c>
      <c r="AE664" s="89">
        <v>0.40711902113459397</v>
      </c>
      <c r="AF664" s="89">
        <v>0.36688839197114897</v>
      </c>
      <c r="AG664" s="89">
        <v>1</v>
      </c>
      <c r="AH664" s="89">
        <v>0.27002754491018</v>
      </c>
      <c r="AI664" s="89">
        <v>0.63816125191171802</v>
      </c>
      <c r="AJ664" s="89">
        <v>-99</v>
      </c>
      <c r="AK664" s="89">
        <v>-99</v>
      </c>
      <c r="AL664" s="89">
        <v>38.323354491018002</v>
      </c>
      <c r="AM664" s="89">
        <v>0.63816125191171802</v>
      </c>
      <c r="AN664" s="89">
        <v>0.62721450918404298</v>
      </c>
      <c r="AO664" s="89">
        <v>0.185761957730812</v>
      </c>
      <c r="AP664" s="89">
        <v>0.11651259514319801</v>
      </c>
      <c r="AQ664" s="89">
        <v>-99</v>
      </c>
      <c r="AR664" s="89">
        <v>-99</v>
      </c>
      <c r="AS664" s="89">
        <v>-99</v>
      </c>
      <c r="AT664" s="89">
        <v>-99</v>
      </c>
      <c r="AU664" s="89">
        <v>-99</v>
      </c>
      <c r="AV664" s="89">
        <v>-99</v>
      </c>
      <c r="AW664" s="89">
        <v>-99</v>
      </c>
      <c r="AX664" s="89">
        <v>-99</v>
      </c>
      <c r="AY664" s="89">
        <v>-99</v>
      </c>
      <c r="AZ664" s="89">
        <v>-99</v>
      </c>
      <c r="BA664" s="89">
        <v>-99</v>
      </c>
      <c r="BB664" s="89">
        <v>-99</v>
      </c>
      <c r="BC664" s="89">
        <v>-99</v>
      </c>
      <c r="BD664" s="89">
        <v>-99</v>
      </c>
      <c r="BE664" s="89">
        <v>-99</v>
      </c>
      <c r="BF664" s="89">
        <v>-99</v>
      </c>
      <c r="BG664" s="89">
        <v>-99</v>
      </c>
      <c r="BH664" s="89">
        <v>-99</v>
      </c>
      <c r="BI664" s="89">
        <v>-99</v>
      </c>
      <c r="BJ664" s="89">
        <v>-99</v>
      </c>
      <c r="BK664" s="89">
        <v>-99</v>
      </c>
      <c r="BL664" s="89">
        <v>-99</v>
      </c>
      <c r="BM664" s="89">
        <v>-99</v>
      </c>
      <c r="BN664" s="89">
        <v>-99</v>
      </c>
      <c r="BO664" s="89">
        <v>-99</v>
      </c>
      <c r="BP664" s="89">
        <v>-99</v>
      </c>
      <c r="BQ664" s="89">
        <v>-99</v>
      </c>
      <c r="BR664" s="89">
        <v>-99</v>
      </c>
      <c r="BS664" s="89">
        <v>-99</v>
      </c>
      <c r="BT664" s="89">
        <v>-99</v>
      </c>
      <c r="BU664" s="89">
        <v>-99</v>
      </c>
      <c r="BV664" s="89">
        <v>-99</v>
      </c>
      <c r="BW664" s="89">
        <v>-99</v>
      </c>
      <c r="BX664" s="89">
        <v>-99</v>
      </c>
      <c r="BY664" s="89">
        <v>-99</v>
      </c>
      <c r="BZ664" s="89">
        <v>-99</v>
      </c>
      <c r="CA664" s="89">
        <v>-99</v>
      </c>
      <c r="CB664" s="89">
        <v>-99</v>
      </c>
      <c r="CC664" s="89">
        <v>-99</v>
      </c>
      <c r="CD664" s="89">
        <v>-99</v>
      </c>
      <c r="CE664" s="89">
        <v>-99</v>
      </c>
      <c r="CF664" s="89">
        <v>-99</v>
      </c>
      <c r="CG664" s="89">
        <v>-99</v>
      </c>
      <c r="CH664" s="89">
        <v>-99</v>
      </c>
      <c r="CI664" s="89">
        <v>-99</v>
      </c>
      <c r="CJ664" s="89">
        <v>-99</v>
      </c>
      <c r="CK664" s="89">
        <v>-99</v>
      </c>
      <c r="CL664" s="89">
        <v>-99</v>
      </c>
      <c r="CM664" s="89">
        <v>-99</v>
      </c>
      <c r="CN664" s="89">
        <v>-99</v>
      </c>
      <c r="CO664" s="89">
        <v>-99</v>
      </c>
      <c r="CP664" s="89">
        <v>-99</v>
      </c>
      <c r="CQ664" s="89">
        <v>-99</v>
      </c>
      <c r="CR664" s="89">
        <v>-99</v>
      </c>
      <c r="CS664" s="89">
        <v>-99</v>
      </c>
      <c r="CT664" s="89">
        <v>-99</v>
      </c>
      <c r="CU664" s="86">
        <v>-99</v>
      </c>
      <c r="CV664" s="86">
        <v>0.64949999999999997</v>
      </c>
      <c r="CW664" s="86">
        <v>75</v>
      </c>
      <c r="CX664" s="86">
        <v>2</v>
      </c>
      <c r="CY664" s="86">
        <v>0.32400000000000001</v>
      </c>
      <c r="CZ664" s="86">
        <v>67</v>
      </c>
      <c r="DA664" s="86">
        <v>2</v>
      </c>
      <c r="DB664" s="86">
        <v>-9.8799999999999999E-2</v>
      </c>
      <c r="DC664" s="86">
        <v>42</v>
      </c>
      <c r="DD664" s="86">
        <v>-99</v>
      </c>
      <c r="DE664" s="86">
        <v>-99</v>
      </c>
      <c r="DF664" s="86">
        <v>-99</v>
      </c>
      <c r="DG664" s="86">
        <v>-99</v>
      </c>
      <c r="DH664" s="86">
        <v>-99</v>
      </c>
    </row>
    <row r="665" spans="1:112" x14ac:dyDescent="0.2">
      <c r="A665" s="85">
        <f>IF(ISERROR(SEARCH('School Lookup'!$F$3,Data!J665)),A664,A664+1)</f>
        <v>0</v>
      </c>
      <c r="B665" s="85">
        <f>IF(I665='School Lookup'!$G$13,1,0)</f>
        <v>0</v>
      </c>
      <c r="C665" s="85">
        <f t="shared" si="10"/>
        <v>663</v>
      </c>
      <c r="D665" s="86" t="s">
        <v>6478</v>
      </c>
      <c r="E665" s="86" t="s">
        <v>6760</v>
      </c>
      <c r="F665" s="86" t="s">
        <v>2767</v>
      </c>
      <c r="G665" s="86" t="s">
        <v>2788</v>
      </c>
      <c r="H665" s="86" t="s">
        <v>6260</v>
      </c>
      <c r="I665" s="86" t="s">
        <v>4244</v>
      </c>
      <c r="J665" s="86" t="s">
        <v>1946</v>
      </c>
      <c r="K665" s="86" t="s">
        <v>16</v>
      </c>
      <c r="L665" s="86">
        <v>1</v>
      </c>
      <c r="M665" s="86">
        <v>1</v>
      </c>
      <c r="N665" s="89">
        <v>0.26300704225352101</v>
      </c>
      <c r="O665" s="89">
        <v>0.66389645697916799</v>
      </c>
      <c r="P665" s="89">
        <v>56.419800000000002</v>
      </c>
      <c r="Q665" s="89">
        <v>0.69834800340243197</v>
      </c>
      <c r="R665" s="89">
        <v>49.9999971830986</v>
      </c>
      <c r="S665" s="89">
        <v>0.68112223019079998</v>
      </c>
      <c r="T665" s="89">
        <v>0.77273272964245499</v>
      </c>
      <c r="U665" s="89">
        <v>0.37715803452855201</v>
      </c>
      <c r="V665" s="89">
        <v>0.29144235752783199</v>
      </c>
      <c r="W665" s="89">
        <v>1</v>
      </c>
      <c r="X665" s="89">
        <v>0.30144912280701802</v>
      </c>
      <c r="Y665" s="89">
        <v>0.79870563690964902</v>
      </c>
      <c r="Z665" s="89">
        <v>51.679000000000002</v>
      </c>
      <c r="AA665" s="89">
        <v>0.230854318971905</v>
      </c>
      <c r="AB665" s="89">
        <v>47.368449122807</v>
      </c>
      <c r="AC665" s="89">
        <v>0.51477997794077701</v>
      </c>
      <c r="AD665" s="89">
        <v>0.60075521596230597</v>
      </c>
      <c r="AE665" s="89">
        <v>0.37848605577689198</v>
      </c>
      <c r="AF665" s="89">
        <v>0.22737747217696799</v>
      </c>
      <c r="AG665" s="89">
        <v>1</v>
      </c>
      <c r="AH665" s="89">
        <v>0.12633370786516901</v>
      </c>
      <c r="AI665" s="89">
        <v>0.32891825204520603</v>
      </c>
      <c r="AJ665" s="89">
        <v>-99</v>
      </c>
      <c r="AK665" s="89">
        <v>-99</v>
      </c>
      <c r="AL665" s="89">
        <v>52.809004494382002</v>
      </c>
      <c r="AM665" s="89">
        <v>0.32891825204520603</v>
      </c>
      <c r="AN665" s="89">
        <v>0.30234130989756303</v>
      </c>
      <c r="AO665" s="89">
        <v>0.118193891102258</v>
      </c>
      <c r="AP665" s="89">
        <v>3.5734895857746501E-2</v>
      </c>
      <c r="AQ665" s="89">
        <v>1</v>
      </c>
      <c r="AR665" s="89">
        <v>0.30293894736842097</v>
      </c>
      <c r="AS665" s="89">
        <v>0.75096102218115501</v>
      </c>
      <c r="AT665" s="89">
        <v>-99</v>
      </c>
      <c r="AU665" s="89">
        <v>-99</v>
      </c>
      <c r="AV665" s="89">
        <v>57.894716842105296</v>
      </c>
      <c r="AW665" s="89">
        <v>0.75096102218115501</v>
      </c>
      <c r="AX665" s="89">
        <v>0.75214487728024104</v>
      </c>
      <c r="AY665" s="89">
        <v>0.126162018592297</v>
      </c>
      <c r="AZ665" s="89">
        <v>9.4892115991531106E-2</v>
      </c>
      <c r="BA665" s="89">
        <v>-99</v>
      </c>
      <c r="BB665" s="89">
        <v>-99</v>
      </c>
      <c r="BC665" s="89">
        <v>-99</v>
      </c>
      <c r="BD665" s="89">
        <v>-99</v>
      </c>
      <c r="BE665" s="89">
        <v>-99</v>
      </c>
      <c r="BF665" s="89">
        <v>-99</v>
      </c>
      <c r="BG665" s="89">
        <v>-99</v>
      </c>
      <c r="BH665" s="89">
        <v>-99</v>
      </c>
      <c r="BI665" s="89">
        <v>-99</v>
      </c>
      <c r="BJ665" s="89">
        <v>-99</v>
      </c>
      <c r="BK665" s="89">
        <v>-99</v>
      </c>
      <c r="BL665" s="89">
        <v>-99</v>
      </c>
      <c r="BM665" s="89">
        <v>-99</v>
      </c>
      <c r="BN665" s="89">
        <v>-99</v>
      </c>
      <c r="BO665" s="89">
        <v>-99</v>
      </c>
      <c r="BP665" s="89">
        <v>-99</v>
      </c>
      <c r="BQ665" s="89">
        <v>-99</v>
      </c>
      <c r="BR665" s="89">
        <v>-99</v>
      </c>
      <c r="BS665" s="89">
        <v>-99</v>
      </c>
      <c r="BT665" s="89">
        <v>-99</v>
      </c>
      <c r="BU665" s="89">
        <v>-99</v>
      </c>
      <c r="BV665" s="89">
        <v>-99</v>
      </c>
      <c r="BW665" s="89">
        <v>-99</v>
      </c>
      <c r="BX665" s="89">
        <v>-99</v>
      </c>
      <c r="BY665" s="89">
        <v>-99</v>
      </c>
      <c r="BZ665" s="89">
        <v>-99</v>
      </c>
      <c r="CA665" s="89">
        <v>-99</v>
      </c>
      <c r="CB665" s="89">
        <v>-99</v>
      </c>
      <c r="CC665" s="89">
        <v>-99</v>
      </c>
      <c r="CD665" s="89">
        <v>-99</v>
      </c>
      <c r="CE665" s="89">
        <v>-99</v>
      </c>
      <c r="CF665" s="89">
        <v>-99</v>
      </c>
      <c r="CG665" s="89">
        <v>-99</v>
      </c>
      <c r="CH665" s="89">
        <v>-99</v>
      </c>
      <c r="CI665" s="89">
        <v>-99</v>
      </c>
      <c r="CJ665" s="89">
        <v>-99</v>
      </c>
      <c r="CK665" s="89">
        <v>-99</v>
      </c>
      <c r="CL665" s="89">
        <v>-99</v>
      </c>
      <c r="CM665" s="89">
        <v>-99</v>
      </c>
      <c r="CN665" s="89">
        <v>-99</v>
      </c>
      <c r="CO665" s="89">
        <v>-99</v>
      </c>
      <c r="CP665" s="89">
        <v>-99</v>
      </c>
      <c r="CQ665" s="89">
        <v>-99</v>
      </c>
      <c r="CR665" s="89">
        <v>-99</v>
      </c>
      <c r="CS665" s="89">
        <v>-99</v>
      </c>
      <c r="CT665" s="89">
        <v>-99</v>
      </c>
      <c r="CU665" s="86">
        <v>-99</v>
      </c>
      <c r="CV665" s="86">
        <v>0.64939999999999998</v>
      </c>
      <c r="CW665" s="86">
        <v>75</v>
      </c>
      <c r="CX665" s="86">
        <v>2</v>
      </c>
      <c r="CY665" s="86">
        <v>-1.4E-2</v>
      </c>
      <c r="CZ665" s="86">
        <v>51</v>
      </c>
      <c r="DA665" s="86">
        <v>2</v>
      </c>
      <c r="DB665" s="86">
        <v>0.3508</v>
      </c>
      <c r="DC665" s="86">
        <v>66</v>
      </c>
      <c r="DD665" s="86">
        <v>-99</v>
      </c>
      <c r="DE665" s="86">
        <v>-99</v>
      </c>
      <c r="DF665" s="86">
        <v>-99</v>
      </c>
      <c r="DG665" s="86">
        <v>-99</v>
      </c>
      <c r="DH665" s="86">
        <v>-99</v>
      </c>
    </row>
    <row r="666" spans="1:112" x14ac:dyDescent="0.2">
      <c r="A666" s="85">
        <f>IF(ISERROR(SEARCH('School Lookup'!$F$3,Data!J666)),A665,A665+1)</f>
        <v>0</v>
      </c>
      <c r="B666" s="85">
        <f>IF(I666='School Lookup'!$G$13,1,0)</f>
        <v>0</v>
      </c>
      <c r="C666" s="85">
        <f t="shared" si="10"/>
        <v>664</v>
      </c>
      <c r="D666" s="86" t="s">
        <v>6478</v>
      </c>
      <c r="E666" s="86" t="s">
        <v>6790</v>
      </c>
      <c r="F666" s="86" t="s">
        <v>2774</v>
      </c>
      <c r="G666" s="86" t="s">
        <v>3038</v>
      </c>
      <c r="H666" s="86" t="s">
        <v>1624</v>
      </c>
      <c r="I666" s="86" t="s">
        <v>4355</v>
      </c>
      <c r="J666" s="86" t="s">
        <v>2498</v>
      </c>
      <c r="K666" s="86" t="s">
        <v>26</v>
      </c>
      <c r="L666" s="86">
        <v>1</v>
      </c>
      <c r="M666" s="86">
        <v>1</v>
      </c>
      <c r="N666" s="89">
        <v>0.241500931098696</v>
      </c>
      <c r="O666" s="89">
        <v>0.61732499650019101</v>
      </c>
      <c r="P666" s="89">
        <v>62.344999999999999</v>
      </c>
      <c r="Q666" s="89">
        <v>1.32684233305181</v>
      </c>
      <c r="R666" s="89">
        <v>56.238376908752301</v>
      </c>
      <c r="S666" s="89">
        <v>0.97208366477599994</v>
      </c>
      <c r="T666" s="89">
        <v>1.1028770363124001</v>
      </c>
      <c r="U666" s="89">
        <v>0.37552447552447599</v>
      </c>
      <c r="V666" s="89">
        <v>0.41415732062920102</v>
      </c>
      <c r="W666" s="89">
        <v>1</v>
      </c>
      <c r="X666" s="89">
        <v>6.8154275092936797E-2</v>
      </c>
      <c r="Y666" s="89">
        <v>0.249492613592705</v>
      </c>
      <c r="Z666" s="89">
        <v>56.011600000000001</v>
      </c>
      <c r="AA666" s="89">
        <v>0.77114236075069598</v>
      </c>
      <c r="AB666" s="89">
        <v>50.557585873606001</v>
      </c>
      <c r="AC666" s="89">
        <v>0.5103174871717</v>
      </c>
      <c r="AD666" s="89">
        <v>0.59555930591739603</v>
      </c>
      <c r="AE666" s="89">
        <v>0.37622377622377601</v>
      </c>
      <c r="AF666" s="89">
        <v>0.224063571037454</v>
      </c>
      <c r="AG666" s="89">
        <v>1</v>
      </c>
      <c r="AH666" s="89">
        <v>9.1255932203389803E-2</v>
      </c>
      <c r="AI666" s="89">
        <v>0.25342749477010401</v>
      </c>
      <c r="AJ666" s="89">
        <v>-99</v>
      </c>
      <c r="AK666" s="89">
        <v>-99</v>
      </c>
      <c r="AL666" s="89">
        <v>51.412418644067799</v>
      </c>
      <c r="AM666" s="89">
        <v>0.25342749477010401</v>
      </c>
      <c r="AN666" s="89">
        <v>0.22303499142597899</v>
      </c>
      <c r="AO666" s="89">
        <v>0.12377622377622401</v>
      </c>
      <c r="AP666" s="89">
        <v>2.7606429008670198E-2</v>
      </c>
      <c r="AQ666" s="89">
        <v>1</v>
      </c>
      <c r="AR666" s="89">
        <v>-7.2851685393258397E-2</v>
      </c>
      <c r="AS666" s="89">
        <v>-9.3747168889264695E-2</v>
      </c>
      <c r="AT666" s="89">
        <v>-99</v>
      </c>
      <c r="AU666" s="89">
        <v>-99</v>
      </c>
      <c r="AV666" s="89">
        <v>48.876434831460699</v>
      </c>
      <c r="AW666" s="89">
        <v>-9.3747168889264695E-2</v>
      </c>
      <c r="AX666" s="89">
        <v>-0.13800437479908401</v>
      </c>
      <c r="AY666" s="89">
        <v>0.124475524475524</v>
      </c>
      <c r="AZ666" s="89">
        <v>-1.7178166933032799E-2</v>
      </c>
      <c r="BA666" s="89">
        <v>-99</v>
      </c>
      <c r="BB666" s="89">
        <v>-99</v>
      </c>
      <c r="BC666" s="89">
        <v>-99</v>
      </c>
      <c r="BD666" s="89">
        <v>-99</v>
      </c>
      <c r="BE666" s="89">
        <v>-99</v>
      </c>
      <c r="BF666" s="89">
        <v>-99</v>
      </c>
      <c r="BG666" s="89">
        <v>-99</v>
      </c>
      <c r="BH666" s="89">
        <v>-99</v>
      </c>
      <c r="BI666" s="89">
        <v>-99</v>
      </c>
      <c r="BJ666" s="89">
        <v>-99</v>
      </c>
      <c r="BK666" s="89">
        <v>-99</v>
      </c>
      <c r="BL666" s="89">
        <v>-99</v>
      </c>
      <c r="BM666" s="89">
        <v>-99</v>
      </c>
      <c r="BN666" s="89">
        <v>-99</v>
      </c>
      <c r="BO666" s="89">
        <v>-99</v>
      </c>
      <c r="BP666" s="89">
        <v>-99</v>
      </c>
      <c r="BQ666" s="89">
        <v>-99</v>
      </c>
      <c r="BR666" s="89">
        <v>-99</v>
      </c>
      <c r="BS666" s="89">
        <v>-99</v>
      </c>
      <c r="BT666" s="89">
        <v>-99</v>
      </c>
      <c r="BU666" s="89">
        <v>-99</v>
      </c>
      <c r="BV666" s="89">
        <v>-99</v>
      </c>
      <c r="BW666" s="89">
        <v>-99</v>
      </c>
      <c r="BX666" s="89">
        <v>-99</v>
      </c>
      <c r="BY666" s="89">
        <v>-99</v>
      </c>
      <c r="BZ666" s="89">
        <v>-99</v>
      </c>
      <c r="CA666" s="89">
        <v>-99</v>
      </c>
      <c r="CB666" s="89">
        <v>-99</v>
      </c>
      <c r="CC666" s="89">
        <v>-99</v>
      </c>
      <c r="CD666" s="89">
        <v>-99</v>
      </c>
      <c r="CE666" s="89">
        <v>-99</v>
      </c>
      <c r="CF666" s="89">
        <v>-99</v>
      </c>
      <c r="CG666" s="89">
        <v>-99</v>
      </c>
      <c r="CH666" s="89">
        <v>-99</v>
      </c>
      <c r="CI666" s="89">
        <v>-99</v>
      </c>
      <c r="CJ666" s="89">
        <v>-99</v>
      </c>
      <c r="CK666" s="89">
        <v>-99</v>
      </c>
      <c r="CL666" s="89">
        <v>-99</v>
      </c>
      <c r="CM666" s="89">
        <v>-99</v>
      </c>
      <c r="CN666" s="89">
        <v>-99</v>
      </c>
      <c r="CO666" s="89">
        <v>-99</v>
      </c>
      <c r="CP666" s="89">
        <v>-99</v>
      </c>
      <c r="CQ666" s="89">
        <v>-99</v>
      </c>
      <c r="CR666" s="89">
        <v>-99</v>
      </c>
      <c r="CS666" s="89">
        <v>-99</v>
      </c>
      <c r="CT666" s="89">
        <v>-99</v>
      </c>
      <c r="CU666" s="86">
        <v>-99</v>
      </c>
      <c r="CV666" s="86">
        <v>0.64859999999999995</v>
      </c>
      <c r="CW666" s="86">
        <v>75</v>
      </c>
      <c r="CX666" s="86">
        <v>2</v>
      </c>
      <c r="CY666" s="86">
        <v>-1.52</v>
      </c>
      <c r="CZ666" s="86">
        <v>4</v>
      </c>
      <c r="DA666" s="86">
        <v>2</v>
      </c>
      <c r="DB666" s="86">
        <v>0.78839999999999999</v>
      </c>
      <c r="DC666" s="86">
        <v>85</v>
      </c>
      <c r="DD666" s="86">
        <v>-99</v>
      </c>
      <c r="DE666" s="86">
        <v>-99</v>
      </c>
      <c r="DF666" s="86">
        <v>-99</v>
      </c>
      <c r="DG666" s="86">
        <v>-99</v>
      </c>
      <c r="DH666" s="86">
        <v>-99</v>
      </c>
    </row>
    <row r="667" spans="1:112" x14ac:dyDescent="0.2">
      <c r="A667" s="85">
        <f>IF(ISERROR(SEARCH('School Lookup'!$F$3,Data!J667)),A666,A666+1)</f>
        <v>0</v>
      </c>
      <c r="B667" s="85">
        <f>IF(I667='School Lookup'!$G$13,1,0)</f>
        <v>0</v>
      </c>
      <c r="C667" s="85">
        <f t="shared" si="10"/>
        <v>665</v>
      </c>
      <c r="D667" s="86" t="s">
        <v>6478</v>
      </c>
      <c r="E667" s="86" t="s">
        <v>6486</v>
      </c>
      <c r="F667" s="86" t="s">
        <v>1088</v>
      </c>
      <c r="G667" s="86" t="s">
        <v>2805</v>
      </c>
      <c r="H667" s="86" t="s">
        <v>27</v>
      </c>
      <c r="I667" s="86" t="s">
        <v>3714</v>
      </c>
      <c r="J667" s="86" t="s">
        <v>47</v>
      </c>
      <c r="K667" s="86" t="s">
        <v>120</v>
      </c>
      <c r="L667" s="86">
        <v>1</v>
      </c>
      <c r="M667" s="86">
        <v>1</v>
      </c>
      <c r="N667" s="89">
        <v>0.26697962962963001</v>
      </c>
      <c r="O667" s="89">
        <v>0.67249909065169999</v>
      </c>
      <c r="P667" s="89">
        <v>45.742400000000004</v>
      </c>
      <c r="Q667" s="89">
        <v>-0.43421888976543599</v>
      </c>
      <c r="R667" s="89">
        <v>51.4814762962963</v>
      </c>
      <c r="S667" s="89">
        <v>0.119140100443132</v>
      </c>
      <c r="T667" s="89">
        <v>0.13507021312735601</v>
      </c>
      <c r="U667" s="89">
        <v>0.39647577092510999</v>
      </c>
      <c r="V667" s="89">
        <v>5.3552066878687299E-2</v>
      </c>
      <c r="W667" s="89">
        <v>1</v>
      </c>
      <c r="X667" s="89">
        <v>0.237404444444444</v>
      </c>
      <c r="Y667" s="89">
        <v>0.647934319945211</v>
      </c>
      <c r="Z667" s="89">
        <v>59.7879</v>
      </c>
      <c r="AA667" s="89">
        <v>1.2420581462303699</v>
      </c>
      <c r="AB667" s="89">
        <v>53.703729629629599</v>
      </c>
      <c r="AC667" s="89">
        <v>0.94499623308779201</v>
      </c>
      <c r="AD667" s="89">
        <v>1.10167837239596</v>
      </c>
      <c r="AE667" s="89">
        <v>0.39647577092510999</v>
      </c>
      <c r="AF667" s="89">
        <v>0.436788782007209</v>
      </c>
      <c r="AG667" s="89">
        <v>1</v>
      </c>
      <c r="AH667" s="89">
        <v>0.32974042553191502</v>
      </c>
      <c r="AI667" s="89">
        <v>0.76666913167800299</v>
      </c>
      <c r="AJ667" s="89">
        <v>-99</v>
      </c>
      <c r="AK667" s="89">
        <v>-99</v>
      </c>
      <c r="AL667" s="89">
        <v>60.283704964538998</v>
      </c>
      <c r="AM667" s="89">
        <v>0.76666913167800299</v>
      </c>
      <c r="AN667" s="89">
        <v>0.76221761693819201</v>
      </c>
      <c r="AO667" s="89">
        <v>0.20704845814978001</v>
      </c>
      <c r="AP667" s="89">
        <v>0.15781598236165201</v>
      </c>
      <c r="AQ667" s="89">
        <v>-99</v>
      </c>
      <c r="AR667" s="89">
        <v>-99</v>
      </c>
      <c r="AS667" s="89">
        <v>-99</v>
      </c>
      <c r="AT667" s="89">
        <v>-99</v>
      </c>
      <c r="AU667" s="89">
        <v>-99</v>
      </c>
      <c r="AV667" s="89">
        <v>-99</v>
      </c>
      <c r="AW667" s="89">
        <v>-99</v>
      </c>
      <c r="AX667" s="89">
        <v>-99</v>
      </c>
      <c r="AY667" s="89">
        <v>-99</v>
      </c>
      <c r="AZ667" s="89">
        <v>-99</v>
      </c>
      <c r="BA667" s="89">
        <v>-99</v>
      </c>
      <c r="BB667" s="89">
        <v>-99</v>
      </c>
      <c r="BC667" s="89">
        <v>-99</v>
      </c>
      <c r="BD667" s="89">
        <v>-99</v>
      </c>
      <c r="BE667" s="89">
        <v>-99</v>
      </c>
      <c r="BF667" s="89">
        <v>-99</v>
      </c>
      <c r="BG667" s="89">
        <v>-99</v>
      </c>
      <c r="BH667" s="89">
        <v>-99</v>
      </c>
      <c r="BI667" s="89">
        <v>-99</v>
      </c>
      <c r="BJ667" s="89">
        <v>-99</v>
      </c>
      <c r="BK667" s="89">
        <v>-99</v>
      </c>
      <c r="BL667" s="89">
        <v>-99</v>
      </c>
      <c r="BM667" s="89">
        <v>-99</v>
      </c>
      <c r="BN667" s="89">
        <v>-99</v>
      </c>
      <c r="BO667" s="89">
        <v>-99</v>
      </c>
      <c r="BP667" s="89">
        <v>-99</v>
      </c>
      <c r="BQ667" s="89">
        <v>-99</v>
      </c>
      <c r="BR667" s="89">
        <v>-99</v>
      </c>
      <c r="BS667" s="89">
        <v>-99</v>
      </c>
      <c r="BT667" s="89">
        <v>-99</v>
      </c>
      <c r="BU667" s="89">
        <v>-99</v>
      </c>
      <c r="BV667" s="89">
        <v>-99</v>
      </c>
      <c r="BW667" s="89">
        <v>-99</v>
      </c>
      <c r="BX667" s="89">
        <v>-99</v>
      </c>
      <c r="BY667" s="89">
        <v>-99</v>
      </c>
      <c r="BZ667" s="89">
        <v>-99</v>
      </c>
      <c r="CA667" s="89">
        <v>-99</v>
      </c>
      <c r="CB667" s="89">
        <v>-99</v>
      </c>
      <c r="CC667" s="89">
        <v>-99</v>
      </c>
      <c r="CD667" s="89">
        <v>-99</v>
      </c>
      <c r="CE667" s="89">
        <v>-99</v>
      </c>
      <c r="CF667" s="89">
        <v>-99</v>
      </c>
      <c r="CG667" s="89">
        <v>-99</v>
      </c>
      <c r="CH667" s="89">
        <v>-99</v>
      </c>
      <c r="CI667" s="89">
        <v>-99</v>
      </c>
      <c r="CJ667" s="89">
        <v>-99</v>
      </c>
      <c r="CK667" s="89">
        <v>-99</v>
      </c>
      <c r="CL667" s="89">
        <v>-99</v>
      </c>
      <c r="CM667" s="89">
        <v>-99</v>
      </c>
      <c r="CN667" s="89">
        <v>-99</v>
      </c>
      <c r="CO667" s="89">
        <v>-99</v>
      </c>
      <c r="CP667" s="89">
        <v>-99</v>
      </c>
      <c r="CQ667" s="89">
        <v>-99</v>
      </c>
      <c r="CR667" s="89">
        <v>-99</v>
      </c>
      <c r="CS667" s="89">
        <v>-99</v>
      </c>
      <c r="CT667" s="89">
        <v>-99</v>
      </c>
      <c r="CU667" s="86">
        <v>-99</v>
      </c>
      <c r="CV667" s="86">
        <v>0.6482</v>
      </c>
      <c r="CW667" s="86">
        <v>75</v>
      </c>
      <c r="CX667" s="86">
        <v>2</v>
      </c>
      <c r="CY667" s="86">
        <v>-0.30780000000000002</v>
      </c>
      <c r="CZ667" s="86">
        <v>36</v>
      </c>
      <c r="DA667" s="86">
        <v>2</v>
      </c>
      <c r="DB667" s="86">
        <v>0.32029999999999997</v>
      </c>
      <c r="DC667" s="86">
        <v>64</v>
      </c>
      <c r="DD667" s="86">
        <v>-99</v>
      </c>
      <c r="DE667" s="86">
        <v>-99</v>
      </c>
      <c r="DF667" s="86">
        <v>-99</v>
      </c>
      <c r="DG667" s="86">
        <v>-99</v>
      </c>
      <c r="DH667" s="86">
        <v>-99</v>
      </c>
    </row>
    <row r="668" spans="1:112" x14ac:dyDescent="0.2">
      <c r="A668" s="85">
        <f>IF(ISERROR(SEARCH('School Lookup'!$F$3,Data!J668)),A667,A667+1)</f>
        <v>0</v>
      </c>
      <c r="B668" s="85">
        <f>IF(I668='School Lookup'!$G$13,1,0)</f>
        <v>0</v>
      </c>
      <c r="C668" s="85">
        <f t="shared" si="10"/>
        <v>666</v>
      </c>
      <c r="D668" s="86" t="s">
        <v>6478</v>
      </c>
      <c r="E668" s="86" t="s">
        <v>6499</v>
      </c>
      <c r="F668" s="86" t="s">
        <v>2742</v>
      </c>
      <c r="G668" s="86" t="s">
        <v>2780</v>
      </c>
      <c r="H668" s="86" t="s">
        <v>516</v>
      </c>
      <c r="I668" s="86" t="s">
        <v>3473</v>
      </c>
      <c r="J668" s="86" t="s">
        <v>871</v>
      </c>
      <c r="K668" s="86" t="s">
        <v>6483</v>
      </c>
      <c r="L668" s="86">
        <v>1</v>
      </c>
      <c r="M668" s="86">
        <v>1</v>
      </c>
      <c r="N668" s="89">
        <v>0.73843768996960502</v>
      </c>
      <c r="O668" s="89">
        <v>1.69344101113891</v>
      </c>
      <c r="P668" s="89">
        <v>49.393300000000004</v>
      </c>
      <c r="Q668" s="89">
        <v>-4.6962772146299597E-2</v>
      </c>
      <c r="R668" s="89">
        <v>50.455953495440703</v>
      </c>
      <c r="S668" s="89">
        <v>0.82323911949630402</v>
      </c>
      <c r="T668" s="89">
        <v>0.93398805873011703</v>
      </c>
      <c r="U668" s="89">
        <v>0.39830508474576298</v>
      </c>
      <c r="V668" s="89">
        <v>0.37201219288402998</v>
      </c>
      <c r="W668" s="89">
        <v>1</v>
      </c>
      <c r="X668" s="89">
        <v>0.47296424242424201</v>
      </c>
      <c r="Y668" s="89">
        <v>1.2024793949353301</v>
      </c>
      <c r="Z668" s="89">
        <v>42.438200000000002</v>
      </c>
      <c r="AA668" s="89">
        <v>-0.92150078800068702</v>
      </c>
      <c r="AB668" s="89">
        <v>47.878826666666697</v>
      </c>
      <c r="AC668" s="89">
        <v>0.140489303467322</v>
      </c>
      <c r="AD668" s="89">
        <v>0.16494912114877</v>
      </c>
      <c r="AE668" s="89">
        <v>0.39951573849878902</v>
      </c>
      <c r="AF668" s="89">
        <v>6.5899769950477097E-2</v>
      </c>
      <c r="AG668" s="89">
        <v>1</v>
      </c>
      <c r="AH668" s="89">
        <v>0.44744011976047898</v>
      </c>
      <c r="AI668" s="89">
        <v>1.0199702284759899</v>
      </c>
      <c r="AJ668" s="89">
        <v>-99</v>
      </c>
      <c r="AK668" s="89">
        <v>-99</v>
      </c>
      <c r="AL668" s="89">
        <v>44.910191616766497</v>
      </c>
      <c r="AM668" s="89">
        <v>1.0199702284759899</v>
      </c>
      <c r="AN668" s="89">
        <v>1.0283214179460001</v>
      </c>
      <c r="AO668" s="89">
        <v>0.202179176755448</v>
      </c>
      <c r="AP668" s="89">
        <v>0.207905177720317</v>
      </c>
      <c r="AQ668" s="89">
        <v>-99</v>
      </c>
      <c r="AR668" s="89">
        <v>-99</v>
      </c>
      <c r="AS668" s="89">
        <v>-99</v>
      </c>
      <c r="AT668" s="89">
        <v>-99</v>
      </c>
      <c r="AU668" s="89">
        <v>-99</v>
      </c>
      <c r="AV668" s="89">
        <v>-99</v>
      </c>
      <c r="AW668" s="89">
        <v>-99</v>
      </c>
      <c r="AX668" s="89">
        <v>-99</v>
      </c>
      <c r="AY668" s="89">
        <v>-99</v>
      </c>
      <c r="AZ668" s="89">
        <v>-99</v>
      </c>
      <c r="BA668" s="89">
        <v>-99</v>
      </c>
      <c r="BB668" s="89">
        <v>-99</v>
      </c>
      <c r="BC668" s="89">
        <v>-99</v>
      </c>
      <c r="BD668" s="89">
        <v>-99</v>
      </c>
      <c r="BE668" s="89">
        <v>-99</v>
      </c>
      <c r="BF668" s="89">
        <v>-99</v>
      </c>
      <c r="BG668" s="89">
        <v>-99</v>
      </c>
      <c r="BH668" s="89">
        <v>-99</v>
      </c>
      <c r="BI668" s="89">
        <v>-99</v>
      </c>
      <c r="BJ668" s="89">
        <v>-99</v>
      </c>
      <c r="BK668" s="89">
        <v>-99</v>
      </c>
      <c r="BL668" s="89">
        <v>-99</v>
      </c>
      <c r="BM668" s="89">
        <v>-99</v>
      </c>
      <c r="BN668" s="89">
        <v>-99</v>
      </c>
      <c r="BO668" s="89">
        <v>-99</v>
      </c>
      <c r="BP668" s="89">
        <v>-99</v>
      </c>
      <c r="BQ668" s="89">
        <v>-99</v>
      </c>
      <c r="BR668" s="89">
        <v>-99</v>
      </c>
      <c r="BS668" s="89">
        <v>-99</v>
      </c>
      <c r="BT668" s="89">
        <v>-99</v>
      </c>
      <c r="BU668" s="89">
        <v>-99</v>
      </c>
      <c r="BV668" s="89">
        <v>-99</v>
      </c>
      <c r="BW668" s="89">
        <v>-99</v>
      </c>
      <c r="BX668" s="89">
        <v>-99</v>
      </c>
      <c r="BY668" s="89">
        <v>-99</v>
      </c>
      <c r="BZ668" s="89">
        <v>-99</v>
      </c>
      <c r="CA668" s="89">
        <v>-99</v>
      </c>
      <c r="CB668" s="89">
        <v>-99</v>
      </c>
      <c r="CC668" s="89">
        <v>-99</v>
      </c>
      <c r="CD668" s="89">
        <v>-99</v>
      </c>
      <c r="CE668" s="89">
        <v>-99</v>
      </c>
      <c r="CF668" s="89">
        <v>-99</v>
      </c>
      <c r="CG668" s="89">
        <v>-99</v>
      </c>
      <c r="CH668" s="89">
        <v>-99</v>
      </c>
      <c r="CI668" s="89">
        <v>-99</v>
      </c>
      <c r="CJ668" s="89">
        <v>-99</v>
      </c>
      <c r="CK668" s="89">
        <v>-99</v>
      </c>
      <c r="CL668" s="89">
        <v>-99</v>
      </c>
      <c r="CM668" s="89">
        <v>-99</v>
      </c>
      <c r="CN668" s="89">
        <v>-99</v>
      </c>
      <c r="CO668" s="89">
        <v>-99</v>
      </c>
      <c r="CP668" s="89">
        <v>-99</v>
      </c>
      <c r="CQ668" s="89">
        <v>-99</v>
      </c>
      <c r="CR668" s="89">
        <v>-99</v>
      </c>
      <c r="CS668" s="89">
        <v>-99</v>
      </c>
      <c r="CT668" s="89">
        <v>-99</v>
      </c>
      <c r="CU668" s="86">
        <v>-99</v>
      </c>
      <c r="CV668" s="86">
        <v>0.64580000000000004</v>
      </c>
      <c r="CW668" s="86">
        <v>75</v>
      </c>
      <c r="CX668" s="86">
        <v>2</v>
      </c>
      <c r="CY668" s="86">
        <v>0.32350000000000001</v>
      </c>
      <c r="CZ668" s="86">
        <v>67</v>
      </c>
      <c r="DA668" s="86">
        <v>2</v>
      </c>
      <c r="DB668" s="86">
        <v>-0.38690000000000002</v>
      </c>
      <c r="DC668" s="86">
        <v>28</v>
      </c>
      <c r="DD668" s="86">
        <v>-99</v>
      </c>
      <c r="DE668" s="86">
        <v>-99</v>
      </c>
      <c r="DF668" s="86">
        <v>-99</v>
      </c>
      <c r="DG668" s="86">
        <v>-99</v>
      </c>
      <c r="DH668" s="86">
        <v>-99</v>
      </c>
    </row>
    <row r="669" spans="1:112" x14ac:dyDescent="0.2">
      <c r="A669" s="85">
        <f>IF(ISERROR(SEARCH('School Lookup'!$F$3,Data!J669)),A668,A668+1)</f>
        <v>0</v>
      </c>
      <c r="B669" s="85">
        <f>IF(I669='School Lookup'!$G$13,1,0)</f>
        <v>0</v>
      </c>
      <c r="C669" s="85">
        <f t="shared" si="10"/>
        <v>667</v>
      </c>
      <c r="D669" s="86" t="s">
        <v>6478</v>
      </c>
      <c r="E669" s="86" t="s">
        <v>6481</v>
      </c>
      <c r="F669" s="86" t="s">
        <v>38</v>
      </c>
      <c r="G669" s="86" t="s">
        <v>2955</v>
      </c>
      <c r="H669" s="86" t="s">
        <v>14</v>
      </c>
      <c r="I669" s="86" t="s">
        <v>4177</v>
      </c>
      <c r="J669" s="86" t="s">
        <v>35</v>
      </c>
      <c r="K669" s="86" t="s">
        <v>36</v>
      </c>
      <c r="L669" s="86">
        <v>1</v>
      </c>
      <c r="M669" s="86">
        <v>-99</v>
      </c>
      <c r="N669" s="89">
        <v>-99</v>
      </c>
      <c r="O669" s="89">
        <v>-99</v>
      </c>
      <c r="P669" s="89">
        <v>-99</v>
      </c>
      <c r="Q669" s="89">
        <v>-99</v>
      </c>
      <c r="R669" s="89">
        <v>-99</v>
      </c>
      <c r="S669" s="89">
        <v>-99</v>
      </c>
      <c r="T669" s="89">
        <v>-99</v>
      </c>
      <c r="U669" s="89">
        <v>-99</v>
      </c>
      <c r="V669" s="89">
        <v>-99</v>
      </c>
      <c r="W669" s="89">
        <v>-99</v>
      </c>
      <c r="X669" s="89">
        <v>-99</v>
      </c>
      <c r="Y669" s="89">
        <v>-99</v>
      </c>
      <c r="Z669" s="89">
        <v>-99</v>
      </c>
      <c r="AA669" s="89">
        <v>-99</v>
      </c>
      <c r="AB669" s="89">
        <v>-99</v>
      </c>
      <c r="AC669" s="89">
        <v>-99</v>
      </c>
      <c r="AD669" s="89">
        <v>-99</v>
      </c>
      <c r="AE669" s="89">
        <v>-99</v>
      </c>
      <c r="AF669" s="89">
        <v>-99</v>
      </c>
      <c r="AG669" s="89">
        <v>-99</v>
      </c>
      <c r="AH669" s="89">
        <v>-99</v>
      </c>
      <c r="AI669" s="89">
        <v>-99</v>
      </c>
      <c r="AJ669" s="89">
        <v>-99</v>
      </c>
      <c r="AK669" s="89">
        <v>-99</v>
      </c>
      <c r="AL669" s="89">
        <v>-99</v>
      </c>
      <c r="AM669" s="89">
        <v>-99</v>
      </c>
      <c r="AN669" s="89">
        <v>-99</v>
      </c>
      <c r="AO669" s="89">
        <v>-99</v>
      </c>
      <c r="AP669" s="89">
        <v>-99</v>
      </c>
      <c r="AQ669" s="89">
        <v>-99</v>
      </c>
      <c r="AR669" s="89">
        <v>-99</v>
      </c>
      <c r="AS669" s="89">
        <v>-99</v>
      </c>
      <c r="AT669" s="89">
        <v>-99</v>
      </c>
      <c r="AU669" s="89">
        <v>-99</v>
      </c>
      <c r="AV669" s="89">
        <v>-99</v>
      </c>
      <c r="AW669" s="89">
        <v>-99</v>
      </c>
      <c r="AX669" s="89">
        <v>-99</v>
      </c>
      <c r="AY669" s="89">
        <v>-99</v>
      </c>
      <c r="AZ669" s="89">
        <v>-99</v>
      </c>
      <c r="BA669" s="89">
        <v>1</v>
      </c>
      <c r="BB669" s="89">
        <v>0.23007567567567599</v>
      </c>
      <c r="BC669" s="89">
        <v>0.74222307780542596</v>
      </c>
      <c r="BD669" s="89">
        <v>50.218499999999999</v>
      </c>
      <c r="BE669" s="89">
        <v>0.19245620713355499</v>
      </c>
      <c r="BF669" s="89">
        <v>53.2432324324324</v>
      </c>
      <c r="BG669" s="89">
        <v>0.46733964246949</v>
      </c>
      <c r="BH669" s="89">
        <v>0.51024189987564295</v>
      </c>
      <c r="BI669" s="89">
        <v>0.24966261808367099</v>
      </c>
      <c r="BJ669" s="89">
        <v>0.127388328578939</v>
      </c>
      <c r="BK669" s="89">
        <v>1</v>
      </c>
      <c r="BL669" s="89">
        <v>0.10530727762803201</v>
      </c>
      <c r="BM669" s="89">
        <v>0.43803939147177601</v>
      </c>
      <c r="BN669" s="89">
        <v>50.437100000000001</v>
      </c>
      <c r="BO669" s="89">
        <v>0.20005189309000301</v>
      </c>
      <c r="BP669" s="89">
        <v>55.525570080862501</v>
      </c>
      <c r="BQ669" s="89">
        <v>0.31904564228089</v>
      </c>
      <c r="BR669" s="89">
        <v>0.34655179544986597</v>
      </c>
      <c r="BS669" s="89">
        <v>0.25033738191632898</v>
      </c>
      <c r="BT669" s="89">
        <v>8.6754869171322704E-2</v>
      </c>
      <c r="BU669" s="89">
        <v>1</v>
      </c>
      <c r="BV669" s="89">
        <v>0.421901886792453</v>
      </c>
      <c r="BW669" s="89">
        <v>1.12896488390912</v>
      </c>
      <c r="BX669" s="89">
        <v>63.3553</v>
      </c>
      <c r="BY669" s="89">
        <v>1.4696942686351799</v>
      </c>
      <c r="BZ669" s="89">
        <v>52.291102156334198</v>
      </c>
      <c r="CA669" s="89">
        <v>1.29932957627215</v>
      </c>
      <c r="CB669" s="89">
        <v>1.3794046197561201</v>
      </c>
      <c r="CC669" s="89">
        <v>0.25033738191632898</v>
      </c>
      <c r="CD669" s="89">
        <v>0.345316541113038</v>
      </c>
      <c r="CE669" s="89">
        <v>1</v>
      </c>
      <c r="CF669" s="89">
        <v>0.22348594594594601</v>
      </c>
      <c r="CG669" s="89">
        <v>0.72257015233530497</v>
      </c>
      <c r="CH669" s="89">
        <v>49.267499999999998</v>
      </c>
      <c r="CI669" s="89">
        <v>-3.2971279735785099E-3</v>
      </c>
      <c r="CJ669" s="89">
        <v>50.540563243243199</v>
      </c>
      <c r="CK669" s="89">
        <v>0.35963651218086301</v>
      </c>
      <c r="CL669" s="89">
        <v>0.39829591836457201</v>
      </c>
      <c r="CM669" s="89">
        <v>0.24966261808367099</v>
      </c>
      <c r="CN669" s="89">
        <v>9.9439601750939105E-2</v>
      </c>
      <c r="CO669" s="89">
        <v>97.06</v>
      </c>
      <c r="CP669" s="89">
        <v>0.73070000000000002</v>
      </c>
      <c r="CQ669" s="89">
        <v>0.64</v>
      </c>
      <c r="CR669" s="89">
        <v>-9.0200000000000002E-2</v>
      </c>
      <c r="CS669" s="89">
        <v>0.73070000000000002</v>
      </c>
      <c r="CT669" s="89">
        <v>0.52500000000000002</v>
      </c>
      <c r="CU669" s="86" t="s">
        <v>6986</v>
      </c>
      <c r="CV669" s="86">
        <v>0.64549999999999996</v>
      </c>
      <c r="CW669" s="86">
        <v>75</v>
      </c>
      <c r="CX669" s="86">
        <v>2</v>
      </c>
      <c r="CY669" s="86">
        <v>-0.80249999999999999</v>
      </c>
      <c r="CZ669" s="86">
        <v>17</v>
      </c>
      <c r="DA669" s="86">
        <v>4</v>
      </c>
      <c r="DB669" s="86">
        <v>0.4652</v>
      </c>
      <c r="DC669" s="86">
        <v>71</v>
      </c>
      <c r="DD669" s="86">
        <v>-99</v>
      </c>
      <c r="DE669" s="86">
        <v>-99</v>
      </c>
      <c r="DF669" s="86">
        <v>-99</v>
      </c>
      <c r="DG669" s="86">
        <v>-99</v>
      </c>
      <c r="DH669" s="86">
        <v>-99</v>
      </c>
    </row>
    <row r="670" spans="1:112" x14ac:dyDescent="0.2">
      <c r="A670" s="85">
        <f>IF(ISERROR(SEARCH('School Lookup'!$F$3,Data!J670)),A669,A669+1)</f>
        <v>0</v>
      </c>
      <c r="B670" s="85">
        <f>IF(I670='School Lookup'!$G$13,1,0)</f>
        <v>0</v>
      </c>
      <c r="C670" s="85">
        <f t="shared" si="10"/>
        <v>668</v>
      </c>
      <c r="D670" s="86" t="s">
        <v>6478</v>
      </c>
      <c r="E670" s="86" t="s">
        <v>6790</v>
      </c>
      <c r="F670" s="86" t="s">
        <v>2774</v>
      </c>
      <c r="G670" s="86" t="s">
        <v>2995</v>
      </c>
      <c r="H670" s="86" t="s">
        <v>2289</v>
      </c>
      <c r="I670" s="86" t="s">
        <v>5071</v>
      </c>
      <c r="J670" s="86" t="s">
        <v>2514</v>
      </c>
      <c r="K670" s="86" t="s">
        <v>320</v>
      </c>
      <c r="L670" s="86">
        <v>1</v>
      </c>
      <c r="M670" s="86">
        <v>1</v>
      </c>
      <c r="N670" s="89">
        <v>0.102560669456067</v>
      </c>
      <c r="O670" s="89">
        <v>0.31645000996982797</v>
      </c>
      <c r="P670" s="89">
        <v>72.679199999999994</v>
      </c>
      <c r="Q670" s="89">
        <v>2.42300551766373</v>
      </c>
      <c r="R670" s="89">
        <v>54.393322175732202</v>
      </c>
      <c r="S670" s="89">
        <v>1.36972776381678</v>
      </c>
      <c r="T670" s="89">
        <v>1.55407063028944</v>
      </c>
      <c r="U670" s="89">
        <v>0.40439932318104899</v>
      </c>
      <c r="V670" s="89">
        <v>0.62846511106459702</v>
      </c>
      <c r="W670" s="89">
        <v>1</v>
      </c>
      <c r="X670" s="89">
        <v>2.8300840336134499E-2</v>
      </c>
      <c r="Y670" s="89">
        <v>0.15567131575087101</v>
      </c>
      <c r="Z670" s="89">
        <v>47.629600000000003</v>
      </c>
      <c r="AA670" s="89">
        <v>-0.27411784471249601</v>
      </c>
      <c r="AB670" s="89">
        <v>47.899159663865497</v>
      </c>
      <c r="AC670" s="89">
        <v>-5.9223264480812401E-2</v>
      </c>
      <c r="AD670" s="89">
        <v>-6.7586606451442696E-2</v>
      </c>
      <c r="AE670" s="89">
        <v>0.40270727580372301</v>
      </c>
      <c r="AF670" s="89">
        <v>-2.7217618164878801E-2</v>
      </c>
      <c r="AG670" s="89">
        <v>1</v>
      </c>
      <c r="AH670" s="89">
        <v>9.3347368421052596E-2</v>
      </c>
      <c r="AI670" s="89">
        <v>0.25792846727720498</v>
      </c>
      <c r="AJ670" s="89">
        <v>-99</v>
      </c>
      <c r="AK670" s="89">
        <v>-99</v>
      </c>
      <c r="AL670" s="89">
        <v>49.122810526315803</v>
      </c>
      <c r="AM670" s="89">
        <v>0.25792846727720498</v>
      </c>
      <c r="AN670" s="89">
        <v>0.22776345848558499</v>
      </c>
      <c r="AO670" s="89">
        <v>0.19289340101522801</v>
      </c>
      <c r="AP670" s="89">
        <v>4.3934068134275299E-2</v>
      </c>
      <c r="AQ670" s="89">
        <v>-99</v>
      </c>
      <c r="AR670" s="89">
        <v>-99</v>
      </c>
      <c r="AS670" s="89">
        <v>-99</v>
      </c>
      <c r="AT670" s="89">
        <v>-99</v>
      </c>
      <c r="AU670" s="89">
        <v>-99</v>
      </c>
      <c r="AV670" s="89">
        <v>-99</v>
      </c>
      <c r="AW670" s="89">
        <v>-99</v>
      </c>
      <c r="AX670" s="89">
        <v>-99</v>
      </c>
      <c r="AY670" s="89">
        <v>-99</v>
      </c>
      <c r="AZ670" s="89">
        <v>-99</v>
      </c>
      <c r="BA670" s="89">
        <v>-99</v>
      </c>
      <c r="BB670" s="89">
        <v>-99</v>
      </c>
      <c r="BC670" s="89">
        <v>-99</v>
      </c>
      <c r="BD670" s="89">
        <v>-99</v>
      </c>
      <c r="BE670" s="89">
        <v>-99</v>
      </c>
      <c r="BF670" s="89">
        <v>-99</v>
      </c>
      <c r="BG670" s="89">
        <v>-99</v>
      </c>
      <c r="BH670" s="89">
        <v>-99</v>
      </c>
      <c r="BI670" s="89">
        <v>-99</v>
      </c>
      <c r="BJ670" s="89">
        <v>-99</v>
      </c>
      <c r="BK670" s="89">
        <v>-99</v>
      </c>
      <c r="BL670" s="89">
        <v>-99</v>
      </c>
      <c r="BM670" s="89">
        <v>-99</v>
      </c>
      <c r="BN670" s="89">
        <v>-99</v>
      </c>
      <c r="BO670" s="89">
        <v>-99</v>
      </c>
      <c r="BP670" s="89">
        <v>-99</v>
      </c>
      <c r="BQ670" s="89">
        <v>-99</v>
      </c>
      <c r="BR670" s="89">
        <v>-99</v>
      </c>
      <c r="BS670" s="89">
        <v>-99</v>
      </c>
      <c r="BT670" s="89">
        <v>-99</v>
      </c>
      <c r="BU670" s="89">
        <v>-99</v>
      </c>
      <c r="BV670" s="89">
        <v>-99</v>
      </c>
      <c r="BW670" s="89">
        <v>-99</v>
      </c>
      <c r="BX670" s="89">
        <v>-99</v>
      </c>
      <c r="BY670" s="89">
        <v>-99</v>
      </c>
      <c r="BZ670" s="89">
        <v>-99</v>
      </c>
      <c r="CA670" s="89">
        <v>-99</v>
      </c>
      <c r="CB670" s="89">
        <v>-99</v>
      </c>
      <c r="CC670" s="89">
        <v>-99</v>
      </c>
      <c r="CD670" s="89">
        <v>-99</v>
      </c>
      <c r="CE670" s="89">
        <v>-99</v>
      </c>
      <c r="CF670" s="89">
        <v>-99</v>
      </c>
      <c r="CG670" s="89">
        <v>-99</v>
      </c>
      <c r="CH670" s="89">
        <v>-99</v>
      </c>
      <c r="CI670" s="89">
        <v>-99</v>
      </c>
      <c r="CJ670" s="89">
        <v>-99</v>
      </c>
      <c r="CK670" s="89">
        <v>-99</v>
      </c>
      <c r="CL670" s="89">
        <v>-99</v>
      </c>
      <c r="CM670" s="89">
        <v>-99</v>
      </c>
      <c r="CN670" s="89">
        <v>-99</v>
      </c>
      <c r="CO670" s="89">
        <v>-99</v>
      </c>
      <c r="CP670" s="89">
        <v>-99</v>
      </c>
      <c r="CQ670" s="89">
        <v>-99</v>
      </c>
      <c r="CR670" s="89">
        <v>-99</v>
      </c>
      <c r="CS670" s="89">
        <v>-99</v>
      </c>
      <c r="CT670" s="89">
        <v>-99</v>
      </c>
      <c r="CU670" s="86">
        <v>-99</v>
      </c>
      <c r="CV670" s="86">
        <v>0.6452</v>
      </c>
      <c r="CW670" s="86">
        <v>75</v>
      </c>
      <c r="CX670" s="86">
        <v>2</v>
      </c>
      <c r="CY670" s="86">
        <v>1.1096999999999999</v>
      </c>
      <c r="CZ670" s="86">
        <v>89</v>
      </c>
      <c r="DA670" s="86">
        <v>2</v>
      </c>
      <c r="DB670" s="86">
        <v>0.86950000000000005</v>
      </c>
      <c r="DC670" s="86">
        <v>87</v>
      </c>
      <c r="DD670" s="86">
        <v>1</v>
      </c>
      <c r="DE670" s="86">
        <v>-99</v>
      </c>
      <c r="DF670" s="86">
        <v>-99</v>
      </c>
      <c r="DG670" s="86">
        <v>1</v>
      </c>
      <c r="DH670" s="86">
        <v>-99</v>
      </c>
    </row>
    <row r="671" spans="1:112" x14ac:dyDescent="0.2">
      <c r="A671" s="85">
        <f>IF(ISERROR(SEARCH('School Lookup'!$F$3,Data!J671)),A670,A670+1)</f>
        <v>0</v>
      </c>
      <c r="B671" s="85">
        <f>IF(I671='School Lookup'!$G$13,1,0)</f>
        <v>0</v>
      </c>
      <c r="C671" s="85">
        <f t="shared" si="10"/>
        <v>669</v>
      </c>
      <c r="D671" s="86" t="s">
        <v>6478</v>
      </c>
      <c r="E671" s="86" t="s">
        <v>6790</v>
      </c>
      <c r="F671" s="86" t="s">
        <v>2774</v>
      </c>
      <c r="G671" s="86" t="s">
        <v>2996</v>
      </c>
      <c r="H671" s="86" t="s">
        <v>2284</v>
      </c>
      <c r="I671" s="86" t="s">
        <v>4015</v>
      </c>
      <c r="J671" s="86" t="s">
        <v>2592</v>
      </c>
      <c r="K671" s="86" t="s">
        <v>26</v>
      </c>
      <c r="L671" s="86">
        <v>1</v>
      </c>
      <c r="M671" s="86">
        <v>1</v>
      </c>
      <c r="N671" s="89">
        <v>0.19794142011834301</v>
      </c>
      <c r="O671" s="89">
        <v>0.52299692251690599</v>
      </c>
      <c r="P671" s="89">
        <v>57.238900000000001</v>
      </c>
      <c r="Q671" s="89">
        <v>0.78523109687029902</v>
      </c>
      <c r="R671" s="89">
        <v>46.153837278106501</v>
      </c>
      <c r="S671" s="89">
        <v>0.65411400969360201</v>
      </c>
      <c r="T671" s="89">
        <v>0.74208739603270002</v>
      </c>
      <c r="U671" s="89">
        <v>0.42409033877038899</v>
      </c>
      <c r="V671" s="89">
        <v>0.314712095180744</v>
      </c>
      <c r="W671" s="89">
        <v>1</v>
      </c>
      <c r="X671" s="89">
        <v>0.21224497041420101</v>
      </c>
      <c r="Y671" s="89">
        <v>0.58870493304443905</v>
      </c>
      <c r="Z671" s="89">
        <v>53.522100000000002</v>
      </c>
      <c r="AA671" s="89">
        <v>0.460694343391997</v>
      </c>
      <c r="AB671" s="89">
        <v>50.887587573964502</v>
      </c>
      <c r="AC671" s="89">
        <v>0.52469963821821797</v>
      </c>
      <c r="AD671" s="89">
        <v>0.61230519223000202</v>
      </c>
      <c r="AE671" s="89">
        <v>0.42409033877038899</v>
      </c>
      <c r="AF671" s="89">
        <v>0.25967271640369</v>
      </c>
      <c r="AG671" s="89">
        <v>-99</v>
      </c>
      <c r="AH671" s="89">
        <v>-99</v>
      </c>
      <c r="AI671" s="89">
        <v>-99</v>
      </c>
      <c r="AJ671" s="89">
        <v>-99</v>
      </c>
      <c r="AK671" s="89">
        <v>-99</v>
      </c>
      <c r="AL671" s="89">
        <v>-99</v>
      </c>
      <c r="AM671" s="89">
        <v>-99</v>
      </c>
      <c r="AN671" s="89">
        <v>-99</v>
      </c>
      <c r="AO671" s="89">
        <v>-99</v>
      </c>
      <c r="AP671" s="89">
        <v>-99</v>
      </c>
      <c r="AQ671" s="89">
        <v>1</v>
      </c>
      <c r="AR671" s="89">
        <v>0.180985123966942</v>
      </c>
      <c r="AS671" s="89">
        <v>0.476831268593297</v>
      </c>
      <c r="AT671" s="89">
        <v>-99</v>
      </c>
      <c r="AU671" s="89">
        <v>-99</v>
      </c>
      <c r="AV671" s="89">
        <v>49.586808264462803</v>
      </c>
      <c r="AW671" s="89">
        <v>0.476831268593297</v>
      </c>
      <c r="AX671" s="89">
        <v>0.46326831883264002</v>
      </c>
      <c r="AY671" s="89">
        <v>0.151819322459222</v>
      </c>
      <c r="AZ671" s="89">
        <v>7.0333082281994197E-2</v>
      </c>
      <c r="BA671" s="89">
        <v>-99</v>
      </c>
      <c r="BB671" s="89">
        <v>-99</v>
      </c>
      <c r="BC671" s="89">
        <v>-99</v>
      </c>
      <c r="BD671" s="89">
        <v>-99</v>
      </c>
      <c r="BE671" s="89">
        <v>-99</v>
      </c>
      <c r="BF671" s="89">
        <v>-99</v>
      </c>
      <c r="BG671" s="89">
        <v>-99</v>
      </c>
      <c r="BH671" s="89">
        <v>-99</v>
      </c>
      <c r="BI671" s="89">
        <v>-99</v>
      </c>
      <c r="BJ671" s="89">
        <v>-99</v>
      </c>
      <c r="BK671" s="89">
        <v>-99</v>
      </c>
      <c r="BL671" s="89">
        <v>-99</v>
      </c>
      <c r="BM671" s="89">
        <v>-99</v>
      </c>
      <c r="BN671" s="89">
        <v>-99</v>
      </c>
      <c r="BO671" s="89">
        <v>-99</v>
      </c>
      <c r="BP671" s="89">
        <v>-99</v>
      </c>
      <c r="BQ671" s="89">
        <v>-99</v>
      </c>
      <c r="BR671" s="89">
        <v>-99</v>
      </c>
      <c r="BS671" s="89">
        <v>-99</v>
      </c>
      <c r="BT671" s="89">
        <v>-99</v>
      </c>
      <c r="BU671" s="89">
        <v>-99</v>
      </c>
      <c r="BV671" s="89">
        <v>-99</v>
      </c>
      <c r="BW671" s="89">
        <v>-99</v>
      </c>
      <c r="BX671" s="89">
        <v>-99</v>
      </c>
      <c r="BY671" s="89">
        <v>-99</v>
      </c>
      <c r="BZ671" s="89">
        <v>-99</v>
      </c>
      <c r="CA671" s="89">
        <v>-99</v>
      </c>
      <c r="CB671" s="89">
        <v>-99</v>
      </c>
      <c r="CC671" s="89">
        <v>-99</v>
      </c>
      <c r="CD671" s="89">
        <v>-99</v>
      </c>
      <c r="CE671" s="89">
        <v>-99</v>
      </c>
      <c r="CF671" s="89">
        <v>-99</v>
      </c>
      <c r="CG671" s="89">
        <v>-99</v>
      </c>
      <c r="CH671" s="89">
        <v>-99</v>
      </c>
      <c r="CI671" s="89">
        <v>-99</v>
      </c>
      <c r="CJ671" s="89">
        <v>-99</v>
      </c>
      <c r="CK671" s="89">
        <v>-99</v>
      </c>
      <c r="CL671" s="89">
        <v>-99</v>
      </c>
      <c r="CM671" s="89">
        <v>-99</v>
      </c>
      <c r="CN671" s="89">
        <v>-99</v>
      </c>
      <c r="CO671" s="89">
        <v>-99</v>
      </c>
      <c r="CP671" s="89">
        <v>-99</v>
      </c>
      <c r="CQ671" s="89">
        <v>-99</v>
      </c>
      <c r="CR671" s="89">
        <v>-99</v>
      </c>
      <c r="CS671" s="89">
        <v>-99</v>
      </c>
      <c r="CT671" s="89">
        <v>-99</v>
      </c>
      <c r="CU671" s="86">
        <v>-99</v>
      </c>
      <c r="CV671" s="86">
        <v>0.64470000000000005</v>
      </c>
      <c r="CW671" s="86">
        <v>75</v>
      </c>
      <c r="CX671" s="86">
        <v>2</v>
      </c>
      <c r="CY671" s="86">
        <v>-0.7127</v>
      </c>
      <c r="CZ671" s="86">
        <v>20</v>
      </c>
      <c r="DA671" s="86">
        <v>2</v>
      </c>
      <c r="DB671" s="86">
        <v>0.52839999999999998</v>
      </c>
      <c r="DC671" s="86">
        <v>74</v>
      </c>
      <c r="DD671" s="86">
        <v>-99</v>
      </c>
      <c r="DE671" s="86">
        <v>-99</v>
      </c>
      <c r="DF671" s="86">
        <v>-99</v>
      </c>
      <c r="DG671" s="86">
        <v>-99</v>
      </c>
      <c r="DH671" s="86">
        <v>-99</v>
      </c>
    </row>
    <row r="672" spans="1:112" x14ac:dyDescent="0.2">
      <c r="A672" s="85">
        <f>IF(ISERROR(SEARCH('School Lookup'!$F$3,Data!J672)),A671,A671+1)</f>
        <v>0</v>
      </c>
      <c r="B672" s="85">
        <f>IF(I672='School Lookup'!$G$13,1,0)</f>
        <v>0</v>
      </c>
      <c r="C672" s="85">
        <f t="shared" si="10"/>
        <v>670</v>
      </c>
      <c r="D672" s="86" t="s">
        <v>6478</v>
      </c>
      <c r="E672" s="86" t="s">
        <v>6552</v>
      </c>
      <c r="F672" s="86" t="s">
        <v>518</v>
      </c>
      <c r="G672" s="86" t="s">
        <v>2862</v>
      </c>
      <c r="H672" s="86" t="s">
        <v>330</v>
      </c>
      <c r="I672" s="86" t="s">
        <v>3755</v>
      </c>
      <c r="J672" s="86" t="s">
        <v>369</v>
      </c>
      <c r="K672" s="86" t="s">
        <v>31</v>
      </c>
      <c r="L672" s="86">
        <v>1</v>
      </c>
      <c r="M672" s="86">
        <v>1</v>
      </c>
      <c r="N672" s="89">
        <v>0.13375263157894701</v>
      </c>
      <c r="O672" s="89">
        <v>0.38399617025932198</v>
      </c>
      <c r="P672" s="89">
        <v>50.968499999999999</v>
      </c>
      <c r="Q672" s="89">
        <v>0.120120915841227</v>
      </c>
      <c r="R672" s="89">
        <v>52.631609868421101</v>
      </c>
      <c r="S672" s="89">
        <v>0.25205854305027497</v>
      </c>
      <c r="T672" s="89">
        <v>0.28588836928864603</v>
      </c>
      <c r="U672" s="89">
        <v>0.37438423645320201</v>
      </c>
      <c r="V672" s="89">
        <v>0.10703209884698101</v>
      </c>
      <c r="W672" s="89">
        <v>1</v>
      </c>
      <c r="X672" s="89">
        <v>0.29019330406147098</v>
      </c>
      <c r="Y672" s="89">
        <v>0.77220765676254599</v>
      </c>
      <c r="Z672" s="89">
        <v>55.063099999999999</v>
      </c>
      <c r="AA672" s="89">
        <v>0.65286160378555103</v>
      </c>
      <c r="AB672" s="89">
        <v>52.2502352360044</v>
      </c>
      <c r="AC672" s="89">
        <v>0.71253463027404895</v>
      </c>
      <c r="AD672" s="89">
        <v>0.83101124060361398</v>
      </c>
      <c r="AE672" s="89">
        <v>0.37397372742200302</v>
      </c>
      <c r="AF672" s="89">
        <v>0.31077637117811702</v>
      </c>
      <c r="AG672" s="89">
        <v>1</v>
      </c>
      <c r="AH672" s="89">
        <v>0.426274315068493</v>
      </c>
      <c r="AI672" s="89">
        <v>0.97441937485456298</v>
      </c>
      <c r="AJ672" s="89">
        <v>60.886200000000002</v>
      </c>
      <c r="AK672" s="89">
        <v>1.2000414730944</v>
      </c>
      <c r="AL672" s="89">
        <v>54.794510616438401</v>
      </c>
      <c r="AM672" s="89">
        <v>1.0872304239744801</v>
      </c>
      <c r="AN672" s="89">
        <v>1.09898117388441</v>
      </c>
      <c r="AO672" s="89">
        <v>0.119868637110016</v>
      </c>
      <c r="AP672" s="89">
        <v>0.13173337552309</v>
      </c>
      <c r="AQ672" s="89">
        <v>1</v>
      </c>
      <c r="AR672" s="89">
        <v>0.39516479750778799</v>
      </c>
      <c r="AS672" s="89">
        <v>0.958267762289715</v>
      </c>
      <c r="AT672" s="89">
        <v>53.150300000000001</v>
      </c>
      <c r="AU672" s="89">
        <v>0.48517645933570602</v>
      </c>
      <c r="AV672" s="89">
        <v>50.467279127725902</v>
      </c>
      <c r="AW672" s="89">
        <v>0.72172211081270998</v>
      </c>
      <c r="AX672" s="89">
        <v>0.72133305923304902</v>
      </c>
      <c r="AY672" s="89">
        <v>0.131773399014778</v>
      </c>
      <c r="AZ672" s="89">
        <v>9.5052509036867197E-2</v>
      </c>
      <c r="BA672" s="89">
        <v>-99</v>
      </c>
      <c r="BB672" s="89">
        <v>-99</v>
      </c>
      <c r="BC672" s="89">
        <v>-99</v>
      </c>
      <c r="BD672" s="89">
        <v>-99</v>
      </c>
      <c r="BE672" s="89">
        <v>-99</v>
      </c>
      <c r="BF672" s="89">
        <v>-99</v>
      </c>
      <c r="BG672" s="89">
        <v>-99</v>
      </c>
      <c r="BH672" s="89">
        <v>-99</v>
      </c>
      <c r="BI672" s="89">
        <v>-99</v>
      </c>
      <c r="BJ672" s="89">
        <v>-99</v>
      </c>
      <c r="BK672" s="89">
        <v>-99</v>
      </c>
      <c r="BL672" s="89">
        <v>-99</v>
      </c>
      <c r="BM672" s="89">
        <v>-99</v>
      </c>
      <c r="BN672" s="89">
        <v>-99</v>
      </c>
      <c r="BO672" s="89">
        <v>-99</v>
      </c>
      <c r="BP672" s="89">
        <v>-99</v>
      </c>
      <c r="BQ672" s="89">
        <v>-99</v>
      </c>
      <c r="BR672" s="89">
        <v>-99</v>
      </c>
      <c r="BS672" s="89">
        <v>-99</v>
      </c>
      <c r="BT672" s="89">
        <v>-99</v>
      </c>
      <c r="BU672" s="89">
        <v>-99</v>
      </c>
      <c r="BV672" s="89">
        <v>-99</v>
      </c>
      <c r="BW672" s="89">
        <v>-99</v>
      </c>
      <c r="BX672" s="89">
        <v>-99</v>
      </c>
      <c r="BY672" s="89">
        <v>-99</v>
      </c>
      <c r="BZ672" s="89">
        <v>-99</v>
      </c>
      <c r="CA672" s="89">
        <v>-99</v>
      </c>
      <c r="CB672" s="89">
        <v>-99</v>
      </c>
      <c r="CC672" s="89">
        <v>-99</v>
      </c>
      <c r="CD672" s="89">
        <v>-99</v>
      </c>
      <c r="CE672" s="89">
        <v>-99</v>
      </c>
      <c r="CF672" s="89">
        <v>-99</v>
      </c>
      <c r="CG672" s="89">
        <v>-99</v>
      </c>
      <c r="CH672" s="89">
        <v>-99</v>
      </c>
      <c r="CI672" s="89">
        <v>-99</v>
      </c>
      <c r="CJ672" s="89">
        <v>-99</v>
      </c>
      <c r="CK672" s="89">
        <v>-99</v>
      </c>
      <c r="CL672" s="89">
        <v>-99</v>
      </c>
      <c r="CM672" s="89">
        <v>-99</v>
      </c>
      <c r="CN672" s="89">
        <v>-99</v>
      </c>
      <c r="CO672" s="89">
        <v>-99</v>
      </c>
      <c r="CP672" s="89">
        <v>-99</v>
      </c>
      <c r="CQ672" s="89">
        <v>-99</v>
      </c>
      <c r="CR672" s="89">
        <v>-99</v>
      </c>
      <c r="CS672" s="89">
        <v>-99</v>
      </c>
      <c r="CT672" s="89">
        <v>-99</v>
      </c>
      <c r="CU672" s="86">
        <v>-99</v>
      </c>
      <c r="CV672" s="86">
        <v>0.64459999999999995</v>
      </c>
      <c r="CW672" s="86">
        <v>75</v>
      </c>
      <c r="CX672" s="86">
        <v>2</v>
      </c>
      <c r="CY672" s="86">
        <v>0.52039999999999997</v>
      </c>
      <c r="CZ672" s="86">
        <v>74</v>
      </c>
      <c r="DA672" s="86">
        <v>4</v>
      </c>
      <c r="DB672" s="86">
        <v>0.49690000000000001</v>
      </c>
      <c r="DC672" s="86">
        <v>72</v>
      </c>
      <c r="DD672" s="86">
        <v>-99</v>
      </c>
      <c r="DE672" s="86">
        <v>-99</v>
      </c>
      <c r="DF672" s="86">
        <v>-99</v>
      </c>
      <c r="DG672" s="86">
        <v>-99</v>
      </c>
      <c r="DH672" s="86">
        <v>-99</v>
      </c>
    </row>
    <row r="673" spans="1:112" x14ac:dyDescent="0.2">
      <c r="A673" s="85">
        <f>IF(ISERROR(SEARCH('School Lookup'!$F$3,Data!J673)),A672,A672+1)</f>
        <v>0</v>
      </c>
      <c r="B673" s="85">
        <f>IF(I673='School Lookup'!$G$13,1,0)</f>
        <v>0</v>
      </c>
      <c r="C673" s="85">
        <f t="shared" si="10"/>
        <v>671</v>
      </c>
      <c r="D673" s="86" t="s">
        <v>6478</v>
      </c>
      <c r="E673" s="86" t="s">
        <v>6496</v>
      </c>
      <c r="F673" s="86" t="s">
        <v>2743</v>
      </c>
      <c r="G673" s="86" t="s">
        <v>2828</v>
      </c>
      <c r="H673" s="86" t="s">
        <v>5939</v>
      </c>
      <c r="I673" s="86" t="s">
        <v>3890</v>
      </c>
      <c r="J673" s="86" t="s">
        <v>817</v>
      </c>
      <c r="K673" s="86" t="s">
        <v>31</v>
      </c>
      <c r="L673" s="86">
        <v>1</v>
      </c>
      <c r="M673" s="86">
        <v>1</v>
      </c>
      <c r="N673" s="89">
        <v>0.39806076794657802</v>
      </c>
      <c r="O673" s="89">
        <v>0.95635515410822503</v>
      </c>
      <c r="P673" s="89">
        <v>53.296199999999999</v>
      </c>
      <c r="Q673" s="89">
        <v>0.367023341265661</v>
      </c>
      <c r="R673" s="89">
        <v>51.252090818029998</v>
      </c>
      <c r="S673" s="89">
        <v>0.66168924768694304</v>
      </c>
      <c r="T673" s="89">
        <v>0.75068276778269405</v>
      </c>
      <c r="U673" s="89">
        <v>0.381043256997455</v>
      </c>
      <c r="V673" s="89">
        <v>0.28604260680778199</v>
      </c>
      <c r="W673" s="89">
        <v>1</v>
      </c>
      <c r="X673" s="89">
        <v>0.220002675585284</v>
      </c>
      <c r="Y673" s="89">
        <v>0.60696779976764104</v>
      </c>
      <c r="Z673" s="89">
        <v>51.785899999999998</v>
      </c>
      <c r="AA673" s="89">
        <v>0.244185065328861</v>
      </c>
      <c r="AB673" s="89">
        <v>47.826096488294297</v>
      </c>
      <c r="AC673" s="89">
        <v>0.425576432548251</v>
      </c>
      <c r="AD673" s="89">
        <v>0.49689088961827499</v>
      </c>
      <c r="AE673" s="89">
        <v>0.38040712468193399</v>
      </c>
      <c r="AF673" s="89">
        <v>0.189020834600336</v>
      </c>
      <c r="AG673" s="89">
        <v>1</v>
      </c>
      <c r="AH673" s="89">
        <v>0.33126934673366798</v>
      </c>
      <c r="AI673" s="89">
        <v>0.76995951760347303</v>
      </c>
      <c r="AJ673" s="89">
        <v>55.4</v>
      </c>
      <c r="AK673" s="89">
        <v>0.66299191716056105</v>
      </c>
      <c r="AL673" s="89">
        <v>51.758761809045197</v>
      </c>
      <c r="AM673" s="89">
        <v>0.71647571738201699</v>
      </c>
      <c r="AN673" s="89">
        <v>0.70948725572552995</v>
      </c>
      <c r="AO673" s="89">
        <v>0.126590330788804</v>
      </c>
      <c r="AP673" s="89">
        <v>8.9814226392735605E-2</v>
      </c>
      <c r="AQ673" s="89">
        <v>1</v>
      </c>
      <c r="AR673" s="89">
        <v>0.37270795454545502</v>
      </c>
      <c r="AS673" s="89">
        <v>0.90778891172215503</v>
      </c>
      <c r="AT673" s="89">
        <v>53.423900000000003</v>
      </c>
      <c r="AU673" s="89">
        <v>0.51491368075485</v>
      </c>
      <c r="AV673" s="89">
        <v>46.590897727272697</v>
      </c>
      <c r="AW673" s="89">
        <v>0.71135129623850302</v>
      </c>
      <c r="AX673" s="89">
        <v>0.71040434688685306</v>
      </c>
      <c r="AY673" s="89">
        <v>0.11195928753180701</v>
      </c>
      <c r="AZ673" s="89">
        <v>7.9536364536950399E-2</v>
      </c>
      <c r="BA673" s="89">
        <v>-99</v>
      </c>
      <c r="BB673" s="89">
        <v>-99</v>
      </c>
      <c r="BC673" s="89">
        <v>-99</v>
      </c>
      <c r="BD673" s="89">
        <v>-99</v>
      </c>
      <c r="BE673" s="89">
        <v>-99</v>
      </c>
      <c r="BF673" s="89">
        <v>-99</v>
      </c>
      <c r="BG673" s="89">
        <v>-99</v>
      </c>
      <c r="BH673" s="89">
        <v>-99</v>
      </c>
      <c r="BI673" s="89">
        <v>-99</v>
      </c>
      <c r="BJ673" s="89">
        <v>-99</v>
      </c>
      <c r="BK673" s="89">
        <v>-99</v>
      </c>
      <c r="BL673" s="89">
        <v>-99</v>
      </c>
      <c r="BM673" s="89">
        <v>-99</v>
      </c>
      <c r="BN673" s="89">
        <v>-99</v>
      </c>
      <c r="BO673" s="89">
        <v>-99</v>
      </c>
      <c r="BP673" s="89">
        <v>-99</v>
      </c>
      <c r="BQ673" s="89">
        <v>-99</v>
      </c>
      <c r="BR673" s="89">
        <v>-99</v>
      </c>
      <c r="BS673" s="89">
        <v>-99</v>
      </c>
      <c r="BT673" s="89">
        <v>-99</v>
      </c>
      <c r="BU673" s="89">
        <v>-99</v>
      </c>
      <c r="BV673" s="89">
        <v>-99</v>
      </c>
      <c r="BW673" s="89">
        <v>-99</v>
      </c>
      <c r="BX673" s="89">
        <v>-99</v>
      </c>
      <c r="BY673" s="89">
        <v>-99</v>
      </c>
      <c r="BZ673" s="89">
        <v>-99</v>
      </c>
      <c r="CA673" s="89">
        <v>-99</v>
      </c>
      <c r="CB673" s="89">
        <v>-99</v>
      </c>
      <c r="CC673" s="89">
        <v>-99</v>
      </c>
      <c r="CD673" s="89">
        <v>-99</v>
      </c>
      <c r="CE673" s="89">
        <v>-99</v>
      </c>
      <c r="CF673" s="89">
        <v>-99</v>
      </c>
      <c r="CG673" s="89">
        <v>-99</v>
      </c>
      <c r="CH673" s="89">
        <v>-99</v>
      </c>
      <c r="CI673" s="89">
        <v>-99</v>
      </c>
      <c r="CJ673" s="89">
        <v>-99</v>
      </c>
      <c r="CK673" s="89">
        <v>-99</v>
      </c>
      <c r="CL673" s="89">
        <v>-99</v>
      </c>
      <c r="CM673" s="89">
        <v>-99</v>
      </c>
      <c r="CN673" s="89">
        <v>-99</v>
      </c>
      <c r="CO673" s="89">
        <v>-99</v>
      </c>
      <c r="CP673" s="89">
        <v>-99</v>
      </c>
      <c r="CQ673" s="89">
        <v>-99</v>
      </c>
      <c r="CR673" s="89">
        <v>-99</v>
      </c>
      <c r="CS673" s="89">
        <v>-99</v>
      </c>
      <c r="CT673" s="89">
        <v>-99</v>
      </c>
      <c r="CU673" s="86">
        <v>-99</v>
      </c>
      <c r="CV673" s="86">
        <v>0.64439999999999997</v>
      </c>
      <c r="CW673" s="86">
        <v>75</v>
      </c>
      <c r="CX673" s="86">
        <v>2</v>
      </c>
      <c r="CY673" s="86">
        <v>-1.9894000000000001</v>
      </c>
      <c r="CZ673" s="86">
        <v>1</v>
      </c>
      <c r="DA673" s="86">
        <v>4</v>
      </c>
      <c r="DB673" s="86">
        <v>0.37430000000000002</v>
      </c>
      <c r="DC673" s="86">
        <v>67</v>
      </c>
      <c r="DD673" s="86">
        <v>-99</v>
      </c>
      <c r="DE673" s="86">
        <v>-99</v>
      </c>
      <c r="DF673" s="86">
        <v>-99</v>
      </c>
      <c r="DG673" s="86">
        <v>-99</v>
      </c>
      <c r="DH673" s="86">
        <v>-99</v>
      </c>
    </row>
    <row r="674" spans="1:112" x14ac:dyDescent="0.2">
      <c r="A674" s="85">
        <f>IF(ISERROR(SEARCH('School Lookup'!$F$3,Data!J674)),A673,A673+1)</f>
        <v>0</v>
      </c>
      <c r="B674" s="85">
        <f>IF(I674='School Lookup'!$G$13,1,0)</f>
        <v>0</v>
      </c>
      <c r="C674" s="85">
        <f t="shared" si="10"/>
        <v>672</v>
      </c>
      <c r="D674" s="86" t="s">
        <v>6478</v>
      </c>
      <c r="E674" s="86" t="s">
        <v>6489</v>
      </c>
      <c r="F674" s="86" t="s">
        <v>2741</v>
      </c>
      <c r="G674" s="86" t="s">
        <v>2846</v>
      </c>
      <c r="H674" s="86" t="s">
        <v>380</v>
      </c>
      <c r="I674" s="86" t="s">
        <v>4664</v>
      </c>
      <c r="J674" s="86" t="s">
        <v>850</v>
      </c>
      <c r="K674" s="86" t="s">
        <v>26</v>
      </c>
      <c r="L674" s="86">
        <v>1</v>
      </c>
      <c r="M674" s="86">
        <v>1</v>
      </c>
      <c r="N674" s="89">
        <v>6.6361802575107307E-2</v>
      </c>
      <c r="O674" s="89">
        <v>0.23806140283421701</v>
      </c>
      <c r="P674" s="89">
        <v>56.183100000000003</v>
      </c>
      <c r="Q674" s="89">
        <v>0.673240900211315</v>
      </c>
      <c r="R674" s="89">
        <v>51.502106008583702</v>
      </c>
      <c r="S674" s="89">
        <v>0.45565115152276597</v>
      </c>
      <c r="T674" s="89">
        <v>0.516898161576406</v>
      </c>
      <c r="U674" s="89">
        <v>0.37763371150729302</v>
      </c>
      <c r="V674" s="89">
        <v>0.195198171227395</v>
      </c>
      <c r="W674" s="89">
        <v>1</v>
      </c>
      <c r="X674" s="89">
        <v>0.116822413793103</v>
      </c>
      <c r="Y674" s="89">
        <v>0.36406512068675501</v>
      </c>
      <c r="Z674" s="89">
        <v>58.442900000000002</v>
      </c>
      <c r="AA674" s="89">
        <v>1.0743326658739001</v>
      </c>
      <c r="AB674" s="89">
        <v>52.5862306034483</v>
      </c>
      <c r="AC674" s="89">
        <v>0.71919889328032505</v>
      </c>
      <c r="AD674" s="89">
        <v>0.83877078855297604</v>
      </c>
      <c r="AE674" s="89">
        <v>0.37601296596434403</v>
      </c>
      <c r="AF674" s="89">
        <v>0.31538869196805602</v>
      </c>
      <c r="AG674" s="89">
        <v>1</v>
      </c>
      <c r="AH674" s="89">
        <v>0.32199130434782602</v>
      </c>
      <c r="AI674" s="89">
        <v>0.74999227531048795</v>
      </c>
      <c r="AJ674" s="89">
        <v>-99</v>
      </c>
      <c r="AK674" s="89">
        <v>-99</v>
      </c>
      <c r="AL674" s="89">
        <v>47.826091304347798</v>
      </c>
      <c r="AM674" s="89">
        <v>0.74999227531048795</v>
      </c>
      <c r="AN674" s="89">
        <v>0.744697855182892</v>
      </c>
      <c r="AO674" s="89">
        <v>0.11183144246353301</v>
      </c>
      <c r="AP674" s="89">
        <v>8.32806353446022E-2</v>
      </c>
      <c r="AQ674" s="89">
        <v>1</v>
      </c>
      <c r="AR674" s="89">
        <v>0.143273493975904</v>
      </c>
      <c r="AS674" s="89">
        <v>0.39206246390558303</v>
      </c>
      <c r="AT674" s="89">
        <v>-99</v>
      </c>
      <c r="AU674" s="89">
        <v>-99</v>
      </c>
      <c r="AV674" s="89">
        <v>48.192759036144601</v>
      </c>
      <c r="AW674" s="89">
        <v>0.39206246390558303</v>
      </c>
      <c r="AX674" s="89">
        <v>0.37393937791541298</v>
      </c>
      <c r="AY674" s="89">
        <v>0.13452188006483001</v>
      </c>
      <c r="AZ674" s="89">
        <v>5.0303028147454298E-2</v>
      </c>
      <c r="BA674" s="89">
        <v>-99</v>
      </c>
      <c r="BB674" s="89">
        <v>-99</v>
      </c>
      <c r="BC674" s="89">
        <v>-99</v>
      </c>
      <c r="BD674" s="89">
        <v>-99</v>
      </c>
      <c r="BE674" s="89">
        <v>-99</v>
      </c>
      <c r="BF674" s="89">
        <v>-99</v>
      </c>
      <c r="BG674" s="89">
        <v>-99</v>
      </c>
      <c r="BH674" s="89">
        <v>-99</v>
      </c>
      <c r="BI674" s="89">
        <v>-99</v>
      </c>
      <c r="BJ674" s="89">
        <v>-99</v>
      </c>
      <c r="BK674" s="89">
        <v>-99</v>
      </c>
      <c r="BL674" s="89">
        <v>-99</v>
      </c>
      <c r="BM674" s="89">
        <v>-99</v>
      </c>
      <c r="BN674" s="89">
        <v>-99</v>
      </c>
      <c r="BO674" s="89">
        <v>-99</v>
      </c>
      <c r="BP674" s="89">
        <v>-99</v>
      </c>
      <c r="BQ674" s="89">
        <v>-99</v>
      </c>
      <c r="BR674" s="89">
        <v>-99</v>
      </c>
      <c r="BS674" s="89">
        <v>-99</v>
      </c>
      <c r="BT674" s="89">
        <v>-99</v>
      </c>
      <c r="BU674" s="89">
        <v>-99</v>
      </c>
      <c r="BV674" s="89">
        <v>-99</v>
      </c>
      <c r="BW674" s="89">
        <v>-99</v>
      </c>
      <c r="BX674" s="89">
        <v>-99</v>
      </c>
      <c r="BY674" s="89">
        <v>-99</v>
      </c>
      <c r="BZ674" s="89">
        <v>-99</v>
      </c>
      <c r="CA674" s="89">
        <v>-99</v>
      </c>
      <c r="CB674" s="89">
        <v>-99</v>
      </c>
      <c r="CC674" s="89">
        <v>-99</v>
      </c>
      <c r="CD674" s="89">
        <v>-99</v>
      </c>
      <c r="CE674" s="89">
        <v>-99</v>
      </c>
      <c r="CF674" s="89">
        <v>-99</v>
      </c>
      <c r="CG674" s="89">
        <v>-99</v>
      </c>
      <c r="CH674" s="89">
        <v>-99</v>
      </c>
      <c r="CI674" s="89">
        <v>-99</v>
      </c>
      <c r="CJ674" s="89">
        <v>-99</v>
      </c>
      <c r="CK674" s="89">
        <v>-99</v>
      </c>
      <c r="CL674" s="89">
        <v>-99</v>
      </c>
      <c r="CM674" s="89">
        <v>-99</v>
      </c>
      <c r="CN674" s="89">
        <v>-99</v>
      </c>
      <c r="CO674" s="89">
        <v>-99</v>
      </c>
      <c r="CP674" s="89">
        <v>-99</v>
      </c>
      <c r="CQ674" s="89">
        <v>-99</v>
      </c>
      <c r="CR674" s="89">
        <v>-99</v>
      </c>
      <c r="CS674" s="89">
        <v>-99</v>
      </c>
      <c r="CT674" s="89">
        <v>-99</v>
      </c>
      <c r="CU674" s="86">
        <v>-99</v>
      </c>
      <c r="CV674" s="86">
        <v>0.64419999999999999</v>
      </c>
      <c r="CW674" s="86">
        <v>75</v>
      </c>
      <c r="CX674" s="86">
        <v>2</v>
      </c>
      <c r="CY674" s="86">
        <v>-0.54320000000000002</v>
      </c>
      <c r="CZ674" s="86">
        <v>26</v>
      </c>
      <c r="DA674" s="86">
        <v>2</v>
      </c>
      <c r="DB674" s="86">
        <v>0.65820000000000001</v>
      </c>
      <c r="DC674" s="86">
        <v>80</v>
      </c>
      <c r="DD674" s="86">
        <v>-99</v>
      </c>
      <c r="DE674" s="86">
        <v>-99</v>
      </c>
      <c r="DF674" s="86">
        <v>-99</v>
      </c>
      <c r="DG674" s="86">
        <v>-99</v>
      </c>
      <c r="DH674" s="86">
        <v>-99</v>
      </c>
    </row>
    <row r="675" spans="1:112" x14ac:dyDescent="0.2">
      <c r="A675" s="85">
        <f>IF(ISERROR(SEARCH('School Lookup'!$F$3,Data!J675)),A674,A674+1)</f>
        <v>0</v>
      </c>
      <c r="B675" s="85">
        <f>IF(I675='School Lookup'!$G$13,1,0)</f>
        <v>0</v>
      </c>
      <c r="C675" s="85">
        <f t="shared" si="10"/>
        <v>673</v>
      </c>
      <c r="D675" s="86" t="s">
        <v>6478</v>
      </c>
      <c r="E675" s="86" t="s">
        <v>6702</v>
      </c>
      <c r="F675" s="86" t="s">
        <v>1150</v>
      </c>
      <c r="G675" s="86" t="s">
        <v>2840</v>
      </c>
      <c r="H675" s="86" t="s">
        <v>567</v>
      </c>
      <c r="I675" s="86" t="s">
        <v>3596</v>
      </c>
      <c r="J675" s="86" t="s">
        <v>1153</v>
      </c>
      <c r="K675" s="86" t="s">
        <v>138</v>
      </c>
      <c r="L675" s="86">
        <v>1</v>
      </c>
      <c r="M675" s="86">
        <v>1</v>
      </c>
      <c r="N675" s="89">
        <v>0.35548092485549099</v>
      </c>
      <c r="O675" s="89">
        <v>0.86414854988109702</v>
      </c>
      <c r="P675" s="89">
        <v>51.902700000000003</v>
      </c>
      <c r="Q675" s="89">
        <v>0.219212828816055</v>
      </c>
      <c r="R675" s="89">
        <v>47.591549903660898</v>
      </c>
      <c r="S675" s="89">
        <v>0.54168068934857605</v>
      </c>
      <c r="T675" s="89">
        <v>0.61451302988061496</v>
      </c>
      <c r="U675" s="89">
        <v>0.37311286843997099</v>
      </c>
      <c r="V675" s="89">
        <v>0.229282719272494</v>
      </c>
      <c r="W675" s="89">
        <v>1</v>
      </c>
      <c r="X675" s="89">
        <v>0.33350366088632</v>
      </c>
      <c r="Y675" s="89">
        <v>0.87416709669781201</v>
      </c>
      <c r="Z675" s="89">
        <v>48.945900000000002</v>
      </c>
      <c r="AA675" s="89">
        <v>-0.10997133929002</v>
      </c>
      <c r="AB675" s="89">
        <v>46.628142581888198</v>
      </c>
      <c r="AC675" s="89">
        <v>0.382097878703896</v>
      </c>
      <c r="AD675" s="89">
        <v>0.44626654856114201</v>
      </c>
      <c r="AE675" s="89">
        <v>0.37311286843997099</v>
      </c>
      <c r="AF675" s="89">
        <v>0.166507792022453</v>
      </c>
      <c r="AG675" s="89">
        <v>1</v>
      </c>
      <c r="AH675" s="89">
        <v>0.42205813953488402</v>
      </c>
      <c r="AI675" s="89">
        <v>0.96534575836001002</v>
      </c>
      <c r="AJ675" s="89">
        <v>-99</v>
      </c>
      <c r="AK675" s="89">
        <v>-99</v>
      </c>
      <c r="AL675" s="89">
        <v>50.581358139534899</v>
      </c>
      <c r="AM675" s="89">
        <v>0.96534575836001002</v>
      </c>
      <c r="AN675" s="89">
        <v>0.97093604018945601</v>
      </c>
      <c r="AO675" s="89">
        <v>0.123652048885694</v>
      </c>
      <c r="AP675" s="89">
        <v>0.120058230706389</v>
      </c>
      <c r="AQ675" s="89">
        <v>1</v>
      </c>
      <c r="AR675" s="89">
        <v>0.40102707182320402</v>
      </c>
      <c r="AS675" s="89">
        <v>0.97144507620023501</v>
      </c>
      <c r="AT675" s="89">
        <v>-99</v>
      </c>
      <c r="AU675" s="89">
        <v>-99</v>
      </c>
      <c r="AV675" s="89">
        <v>48.618778453038701</v>
      </c>
      <c r="AW675" s="89">
        <v>0.97144507620023501</v>
      </c>
      <c r="AX675" s="89">
        <v>0.98448986677512795</v>
      </c>
      <c r="AY675" s="89">
        <v>0.13012221423436399</v>
      </c>
      <c r="AZ675" s="89">
        <v>0.128104001356073</v>
      </c>
      <c r="BA675" s="89">
        <v>-99</v>
      </c>
      <c r="BB675" s="89">
        <v>-99</v>
      </c>
      <c r="BC675" s="89">
        <v>-99</v>
      </c>
      <c r="BD675" s="89">
        <v>-99</v>
      </c>
      <c r="BE675" s="89">
        <v>-99</v>
      </c>
      <c r="BF675" s="89">
        <v>-99</v>
      </c>
      <c r="BG675" s="89">
        <v>-99</v>
      </c>
      <c r="BH675" s="89">
        <v>-99</v>
      </c>
      <c r="BI675" s="89">
        <v>-99</v>
      </c>
      <c r="BJ675" s="89">
        <v>-99</v>
      </c>
      <c r="BK675" s="89">
        <v>-99</v>
      </c>
      <c r="BL675" s="89">
        <v>-99</v>
      </c>
      <c r="BM675" s="89">
        <v>-99</v>
      </c>
      <c r="BN675" s="89">
        <v>-99</v>
      </c>
      <c r="BO675" s="89">
        <v>-99</v>
      </c>
      <c r="BP675" s="89">
        <v>-99</v>
      </c>
      <c r="BQ675" s="89">
        <v>-99</v>
      </c>
      <c r="BR675" s="89">
        <v>-99</v>
      </c>
      <c r="BS675" s="89">
        <v>-99</v>
      </c>
      <c r="BT675" s="89">
        <v>-99</v>
      </c>
      <c r="BU675" s="89">
        <v>-99</v>
      </c>
      <c r="BV675" s="89">
        <v>-99</v>
      </c>
      <c r="BW675" s="89">
        <v>-99</v>
      </c>
      <c r="BX675" s="89">
        <v>-99</v>
      </c>
      <c r="BY675" s="89">
        <v>-99</v>
      </c>
      <c r="BZ675" s="89">
        <v>-99</v>
      </c>
      <c r="CA675" s="89">
        <v>-99</v>
      </c>
      <c r="CB675" s="89">
        <v>-99</v>
      </c>
      <c r="CC675" s="89">
        <v>-99</v>
      </c>
      <c r="CD675" s="89">
        <v>-99</v>
      </c>
      <c r="CE675" s="89">
        <v>-99</v>
      </c>
      <c r="CF675" s="89">
        <v>-99</v>
      </c>
      <c r="CG675" s="89">
        <v>-99</v>
      </c>
      <c r="CH675" s="89">
        <v>-99</v>
      </c>
      <c r="CI675" s="89">
        <v>-99</v>
      </c>
      <c r="CJ675" s="89">
        <v>-99</v>
      </c>
      <c r="CK675" s="89">
        <v>-99</v>
      </c>
      <c r="CL675" s="89">
        <v>-99</v>
      </c>
      <c r="CM675" s="89">
        <v>-99</v>
      </c>
      <c r="CN675" s="89">
        <v>-99</v>
      </c>
      <c r="CO675" s="89">
        <v>-99</v>
      </c>
      <c r="CP675" s="89">
        <v>-99</v>
      </c>
      <c r="CQ675" s="89">
        <v>-99</v>
      </c>
      <c r="CR675" s="89">
        <v>-99</v>
      </c>
      <c r="CS675" s="89">
        <v>-99</v>
      </c>
      <c r="CT675" s="89">
        <v>-99</v>
      </c>
      <c r="CU675" s="86">
        <v>-99</v>
      </c>
      <c r="CV675" s="86">
        <v>0.64400000000000002</v>
      </c>
      <c r="CW675" s="86">
        <v>75</v>
      </c>
      <c r="CX675" s="86">
        <v>2</v>
      </c>
      <c r="CY675" s="86">
        <v>-1.2552000000000001</v>
      </c>
      <c r="CZ675" s="86">
        <v>7</v>
      </c>
      <c r="DA675" s="86">
        <v>2</v>
      </c>
      <c r="DB675" s="86">
        <v>4.0800000000000003E-2</v>
      </c>
      <c r="DC675" s="86">
        <v>49</v>
      </c>
      <c r="DD675" s="86">
        <v>-99</v>
      </c>
      <c r="DE675" s="86">
        <v>-99</v>
      </c>
      <c r="DF675" s="86">
        <v>-99</v>
      </c>
      <c r="DG675" s="86">
        <v>-99</v>
      </c>
      <c r="DH675" s="86">
        <v>-99</v>
      </c>
    </row>
    <row r="676" spans="1:112" x14ac:dyDescent="0.2">
      <c r="A676" s="85">
        <f>IF(ISERROR(SEARCH('School Lookup'!$F$3,Data!J676)),A675,A675+1)</f>
        <v>0</v>
      </c>
      <c r="B676" s="85">
        <f>IF(I676='School Lookup'!$G$13,1,0)</f>
        <v>0</v>
      </c>
      <c r="C676" s="85">
        <f t="shared" si="10"/>
        <v>674</v>
      </c>
      <c r="D676" s="86" t="s">
        <v>6478</v>
      </c>
      <c r="E676" s="86" t="s">
        <v>6790</v>
      </c>
      <c r="F676" s="86" t="s">
        <v>2774</v>
      </c>
      <c r="G676" s="86" t="s">
        <v>3241</v>
      </c>
      <c r="H676" s="86" t="s">
        <v>6082</v>
      </c>
      <c r="I676" s="86" t="s">
        <v>6149</v>
      </c>
      <c r="J676" s="86" t="s">
        <v>6150</v>
      </c>
      <c r="K676" s="86" t="s">
        <v>64</v>
      </c>
      <c r="L676" s="86">
        <v>1</v>
      </c>
      <c r="M676" s="86">
        <v>1</v>
      </c>
      <c r="N676" s="89">
        <v>6.5086374695863701E-3</v>
      </c>
      <c r="O676" s="89">
        <v>0.108449438440176</v>
      </c>
      <c r="P676" s="89">
        <v>60.113500000000002</v>
      </c>
      <c r="Q676" s="89">
        <v>1.09014397744987</v>
      </c>
      <c r="R676" s="89">
        <v>53.7713013381995</v>
      </c>
      <c r="S676" s="89">
        <v>0.59929670794502499</v>
      </c>
      <c r="T676" s="89">
        <v>0.679888018630325</v>
      </c>
      <c r="U676" s="89">
        <v>0.404527559055118</v>
      </c>
      <c r="V676" s="89">
        <v>0.27503344060734602</v>
      </c>
      <c r="W676" s="89">
        <v>1</v>
      </c>
      <c r="X676" s="89">
        <v>0.17766067961165</v>
      </c>
      <c r="Y676" s="89">
        <v>0.50728803465575301</v>
      </c>
      <c r="Z676" s="89">
        <v>59.596800000000002</v>
      </c>
      <c r="AA676" s="89">
        <v>1.2182274106942199</v>
      </c>
      <c r="AB676" s="89">
        <v>51.941756796116501</v>
      </c>
      <c r="AC676" s="89">
        <v>0.86275772267498696</v>
      </c>
      <c r="AD676" s="89">
        <v>1.0059237984496401</v>
      </c>
      <c r="AE676" s="89">
        <v>0.40551181102362199</v>
      </c>
      <c r="AF676" s="89">
        <v>0.40791398126107398</v>
      </c>
      <c r="AG676" s="89">
        <v>1</v>
      </c>
      <c r="AH676" s="89">
        <v>-9.8667875647668393E-2</v>
      </c>
      <c r="AI676" s="89">
        <v>-0.15530686220537901</v>
      </c>
      <c r="AJ676" s="89">
        <v>-99</v>
      </c>
      <c r="AK676" s="89">
        <v>-99</v>
      </c>
      <c r="AL676" s="89">
        <v>48.963725388600999</v>
      </c>
      <c r="AM676" s="89">
        <v>-0.15530686220537901</v>
      </c>
      <c r="AN676" s="89">
        <v>-0.20635819860983701</v>
      </c>
      <c r="AO676" s="89">
        <v>0.18996062992126</v>
      </c>
      <c r="AP676" s="89">
        <v>-3.9199933397341E-2</v>
      </c>
      <c r="AQ676" s="89">
        <v>-99</v>
      </c>
      <c r="AR676" s="89">
        <v>-99</v>
      </c>
      <c r="AS676" s="89">
        <v>-99</v>
      </c>
      <c r="AT676" s="89">
        <v>-99</v>
      </c>
      <c r="AU676" s="89">
        <v>-99</v>
      </c>
      <c r="AV676" s="89">
        <v>-99</v>
      </c>
      <c r="AW676" s="89">
        <v>-99</v>
      </c>
      <c r="AX676" s="89">
        <v>-99</v>
      </c>
      <c r="AY676" s="89">
        <v>-99</v>
      </c>
      <c r="AZ676" s="89">
        <v>-99</v>
      </c>
      <c r="BA676" s="89">
        <v>-99</v>
      </c>
      <c r="BB676" s="89">
        <v>-99</v>
      </c>
      <c r="BC676" s="89">
        <v>-99</v>
      </c>
      <c r="BD676" s="89">
        <v>-99</v>
      </c>
      <c r="BE676" s="89">
        <v>-99</v>
      </c>
      <c r="BF676" s="89">
        <v>-99</v>
      </c>
      <c r="BG676" s="89">
        <v>-99</v>
      </c>
      <c r="BH676" s="89">
        <v>-99</v>
      </c>
      <c r="BI676" s="89">
        <v>-99</v>
      </c>
      <c r="BJ676" s="89">
        <v>-99</v>
      </c>
      <c r="BK676" s="89">
        <v>-99</v>
      </c>
      <c r="BL676" s="89">
        <v>-99</v>
      </c>
      <c r="BM676" s="89">
        <v>-99</v>
      </c>
      <c r="BN676" s="89">
        <v>-99</v>
      </c>
      <c r="BO676" s="89">
        <v>-99</v>
      </c>
      <c r="BP676" s="89">
        <v>-99</v>
      </c>
      <c r="BQ676" s="89">
        <v>-99</v>
      </c>
      <c r="BR676" s="89">
        <v>-99</v>
      </c>
      <c r="BS676" s="89">
        <v>-99</v>
      </c>
      <c r="BT676" s="89">
        <v>-99</v>
      </c>
      <c r="BU676" s="89">
        <v>-99</v>
      </c>
      <c r="BV676" s="89">
        <v>-99</v>
      </c>
      <c r="BW676" s="89">
        <v>-99</v>
      </c>
      <c r="BX676" s="89">
        <v>-99</v>
      </c>
      <c r="BY676" s="89">
        <v>-99</v>
      </c>
      <c r="BZ676" s="89">
        <v>-99</v>
      </c>
      <c r="CA676" s="89">
        <v>-99</v>
      </c>
      <c r="CB676" s="89">
        <v>-99</v>
      </c>
      <c r="CC676" s="89">
        <v>-99</v>
      </c>
      <c r="CD676" s="89">
        <v>-99</v>
      </c>
      <c r="CE676" s="89">
        <v>-99</v>
      </c>
      <c r="CF676" s="89">
        <v>-99</v>
      </c>
      <c r="CG676" s="89">
        <v>-99</v>
      </c>
      <c r="CH676" s="89">
        <v>-99</v>
      </c>
      <c r="CI676" s="89">
        <v>-99</v>
      </c>
      <c r="CJ676" s="89">
        <v>-99</v>
      </c>
      <c r="CK676" s="89">
        <v>-99</v>
      </c>
      <c r="CL676" s="89">
        <v>-99</v>
      </c>
      <c r="CM676" s="89">
        <v>-99</v>
      </c>
      <c r="CN676" s="89">
        <v>-99</v>
      </c>
      <c r="CO676" s="89">
        <v>-99</v>
      </c>
      <c r="CP676" s="89">
        <v>-99</v>
      </c>
      <c r="CQ676" s="89">
        <v>-99</v>
      </c>
      <c r="CR676" s="89">
        <v>-99</v>
      </c>
      <c r="CS676" s="89">
        <v>-99</v>
      </c>
      <c r="CT676" s="89">
        <v>-99</v>
      </c>
      <c r="CU676" s="86">
        <v>-99</v>
      </c>
      <c r="CV676" s="86">
        <v>0.64370000000000005</v>
      </c>
      <c r="CW676" s="86">
        <v>75</v>
      </c>
      <c r="CX676" s="86">
        <v>2</v>
      </c>
      <c r="CY676" s="86">
        <v>-1.37</v>
      </c>
      <c r="CZ676" s="86">
        <v>5</v>
      </c>
      <c r="DA676" s="86">
        <v>2</v>
      </c>
      <c r="DB676" s="86">
        <v>0.93500000000000005</v>
      </c>
      <c r="DC676" s="86">
        <v>89</v>
      </c>
      <c r="DD676" s="86">
        <v>-99</v>
      </c>
      <c r="DE676" s="86">
        <v>-99</v>
      </c>
      <c r="DF676" s="86">
        <v>-99</v>
      </c>
      <c r="DG676" s="86">
        <v>-99</v>
      </c>
      <c r="DH676" s="86">
        <v>-99</v>
      </c>
    </row>
    <row r="677" spans="1:112" x14ac:dyDescent="0.2">
      <c r="A677" s="85">
        <f>IF(ISERROR(SEARCH('School Lookup'!$F$3,Data!J677)),A676,A676+1)</f>
        <v>0</v>
      </c>
      <c r="B677" s="85">
        <f>IF(I677='School Lookup'!$G$13,1,0)</f>
        <v>0</v>
      </c>
      <c r="C677" s="85">
        <f t="shared" si="10"/>
        <v>675</v>
      </c>
      <c r="D677" s="86" t="s">
        <v>6478</v>
      </c>
      <c r="E677" s="86" t="s">
        <v>6838</v>
      </c>
      <c r="F677" s="86" t="s">
        <v>2086</v>
      </c>
      <c r="G677" s="86" t="s">
        <v>2907</v>
      </c>
      <c r="H677" s="86" t="s">
        <v>1917</v>
      </c>
      <c r="I677" s="86" t="s">
        <v>4375</v>
      </c>
      <c r="J677" s="86" t="s">
        <v>2122</v>
      </c>
      <c r="K677" s="86" t="s">
        <v>10</v>
      </c>
      <c r="L677" s="86">
        <v>1</v>
      </c>
      <c r="M677" s="86">
        <v>1</v>
      </c>
      <c r="N677" s="89">
        <v>0.33155000000000001</v>
      </c>
      <c r="O677" s="89">
        <v>0.81232615795214802</v>
      </c>
      <c r="P677" s="89">
        <v>54.290900000000001</v>
      </c>
      <c r="Q677" s="89">
        <v>0.472532574659004</v>
      </c>
      <c r="R677" s="89">
        <v>54.275100000000002</v>
      </c>
      <c r="S677" s="89">
        <v>0.64242936630557601</v>
      </c>
      <c r="T677" s="89">
        <v>0.72882921803558898</v>
      </c>
      <c r="U677" s="89">
        <v>0.21306930693069301</v>
      </c>
      <c r="V677" s="89">
        <v>0.15529113635768199</v>
      </c>
      <c r="W677" s="89">
        <v>1</v>
      </c>
      <c r="X677" s="89">
        <v>0.19589999999999999</v>
      </c>
      <c r="Y677" s="89">
        <v>0.55022628379363603</v>
      </c>
      <c r="Z677" s="89">
        <v>47.875500000000002</v>
      </c>
      <c r="AA677" s="89">
        <v>-0.24345338700271399</v>
      </c>
      <c r="AB677" s="89">
        <v>59.107799999999997</v>
      </c>
      <c r="AC677" s="89">
        <v>0.15338644839546101</v>
      </c>
      <c r="AD677" s="89">
        <v>0.179965937619776</v>
      </c>
      <c r="AE677" s="89">
        <v>0.21306930693069301</v>
      </c>
      <c r="AF677" s="89">
        <v>3.8345217599777902E-2</v>
      </c>
      <c r="AG677" s="89">
        <v>1</v>
      </c>
      <c r="AH677" s="89">
        <v>0.39297434944237902</v>
      </c>
      <c r="AI677" s="89">
        <v>0.90275463628650898</v>
      </c>
      <c r="AJ677" s="89">
        <v>56.700699999999998</v>
      </c>
      <c r="AK677" s="89">
        <v>0.79031872941734105</v>
      </c>
      <c r="AL677" s="89">
        <v>47.211906691449798</v>
      </c>
      <c r="AM677" s="89">
        <v>0.84653668285192496</v>
      </c>
      <c r="AN677" s="89">
        <v>0.84612194744930802</v>
      </c>
      <c r="AO677" s="89">
        <v>0.106534653465347</v>
      </c>
      <c r="AP677" s="89">
        <v>9.0141308460936195E-2</v>
      </c>
      <c r="AQ677" s="89">
        <v>1</v>
      </c>
      <c r="AR677" s="89">
        <v>0.32707806691449798</v>
      </c>
      <c r="AS677" s="89">
        <v>0.80522132094365995</v>
      </c>
      <c r="AT677" s="89">
        <v>51.121200000000002</v>
      </c>
      <c r="AU677" s="89">
        <v>0.26463626934453099</v>
      </c>
      <c r="AV677" s="89">
        <v>48.698905576208197</v>
      </c>
      <c r="AW677" s="89">
        <v>0.53492879514409597</v>
      </c>
      <c r="AX677" s="89">
        <v>0.52449120071486499</v>
      </c>
      <c r="AY677" s="89">
        <v>0.106534653465347</v>
      </c>
      <c r="AZ677" s="89">
        <v>5.58764883137816E-2</v>
      </c>
      <c r="BA677" s="89">
        <v>1</v>
      </c>
      <c r="BB677" s="89">
        <v>0.23510701754385999</v>
      </c>
      <c r="BC677" s="89">
        <v>0.75354511679284197</v>
      </c>
      <c r="BD677" s="89">
        <v>42.731499999999997</v>
      </c>
      <c r="BE677" s="89">
        <v>-0.55619027128814902</v>
      </c>
      <c r="BF677" s="89">
        <v>57.894754385964902</v>
      </c>
      <c r="BG677" s="89">
        <v>9.8677422752346297E-2</v>
      </c>
      <c r="BH677" s="89">
        <v>0.11578711637115301</v>
      </c>
      <c r="BI677" s="89">
        <v>9.0297029702970294E-2</v>
      </c>
      <c r="BJ677" s="89">
        <v>1.04552326861873E-2</v>
      </c>
      <c r="BK677" s="89">
        <v>1</v>
      </c>
      <c r="BL677" s="89">
        <v>0.30603744493392099</v>
      </c>
      <c r="BM677" s="89">
        <v>0.92651025731357195</v>
      </c>
      <c r="BN677" s="89">
        <v>59.370399999999997</v>
      </c>
      <c r="BO677" s="89">
        <v>1.2030843541703899</v>
      </c>
      <c r="BP677" s="89">
        <v>55.947100440528601</v>
      </c>
      <c r="BQ677" s="89">
        <v>1.0647973057419799</v>
      </c>
      <c r="BR677" s="89">
        <v>1.1288399216229801</v>
      </c>
      <c r="BS677" s="89">
        <v>8.9900990099009898E-2</v>
      </c>
      <c r="BT677" s="89">
        <v>0.101483826617195</v>
      </c>
      <c r="BU677" s="89">
        <v>1</v>
      </c>
      <c r="BV677" s="89">
        <v>0.37678947368421101</v>
      </c>
      <c r="BW677" s="89">
        <v>1.02505261896189</v>
      </c>
      <c r="BX677" s="89">
        <v>57.657400000000003</v>
      </c>
      <c r="BY677" s="89">
        <v>0.88182987721531703</v>
      </c>
      <c r="BZ677" s="89">
        <v>49.122840350877198</v>
      </c>
      <c r="CA677" s="89">
        <v>0.95344124808860298</v>
      </c>
      <c r="CB677" s="89">
        <v>1.0148208326294601</v>
      </c>
      <c r="CC677" s="89">
        <v>9.0297029702970294E-2</v>
      </c>
      <c r="CD677" s="89">
        <v>9.1635306867135502E-2</v>
      </c>
      <c r="CE677" s="89">
        <v>1</v>
      </c>
      <c r="CF677" s="89">
        <v>0.36705438596491202</v>
      </c>
      <c r="CG677" s="89">
        <v>1.06679281980867</v>
      </c>
      <c r="CH677" s="89">
        <v>55.330399999999997</v>
      </c>
      <c r="CI677" s="89">
        <v>0.68863878079357199</v>
      </c>
      <c r="CJ677" s="89">
        <v>45.1754350877193</v>
      </c>
      <c r="CK677" s="89">
        <v>0.87771580030112095</v>
      </c>
      <c r="CL677" s="89">
        <v>0.95889017475458205</v>
      </c>
      <c r="CM677" s="89">
        <v>9.0297029702970294E-2</v>
      </c>
      <c r="CN677" s="89">
        <v>8.6584934591700899E-2</v>
      </c>
      <c r="CO677" s="89">
        <v>98.834999999999994</v>
      </c>
      <c r="CP677" s="89">
        <v>0.8649</v>
      </c>
      <c r="CQ677" s="89">
        <v>-0.51</v>
      </c>
      <c r="CR677" s="89">
        <v>-0.25619999999999998</v>
      </c>
      <c r="CS677" s="89">
        <v>0.8649</v>
      </c>
      <c r="CT677" s="89">
        <v>0.74580000000000002</v>
      </c>
      <c r="CU677" s="86" t="s">
        <v>6988</v>
      </c>
      <c r="CV677" s="86">
        <v>0.64139999999999997</v>
      </c>
      <c r="CW677" s="86">
        <v>75</v>
      </c>
      <c r="CX677" s="86">
        <v>4</v>
      </c>
      <c r="CY677" s="86">
        <v>0.38140000000000002</v>
      </c>
      <c r="CZ677" s="86">
        <v>69</v>
      </c>
      <c r="DA677" s="86">
        <v>8</v>
      </c>
      <c r="DB677" s="86">
        <v>0.3609</v>
      </c>
      <c r="DC677" s="86">
        <v>66</v>
      </c>
      <c r="DD677" s="86">
        <v>-99</v>
      </c>
      <c r="DE677" s="86">
        <v>-99</v>
      </c>
      <c r="DF677" s="86">
        <v>-99</v>
      </c>
      <c r="DG677" s="86">
        <v>-99</v>
      </c>
      <c r="DH677" s="86">
        <v>-99</v>
      </c>
    </row>
    <row r="678" spans="1:112" x14ac:dyDescent="0.2">
      <c r="A678" s="85">
        <f>IF(ISERROR(SEARCH('School Lookup'!$F$3,Data!J678)),A677,A677+1)</f>
        <v>0</v>
      </c>
      <c r="B678" s="85">
        <f>IF(I678='School Lookup'!$G$13,1,0)</f>
        <v>0</v>
      </c>
      <c r="C678" s="85">
        <f t="shared" si="10"/>
        <v>676</v>
      </c>
      <c r="D678" s="86" t="s">
        <v>6478</v>
      </c>
      <c r="E678" s="86" t="s">
        <v>6623</v>
      </c>
      <c r="F678" s="86" t="s">
        <v>2758</v>
      </c>
      <c r="G678" s="86" t="s">
        <v>2883</v>
      </c>
      <c r="H678" s="86" t="s">
        <v>483</v>
      </c>
      <c r="I678" s="86" t="s">
        <v>4392</v>
      </c>
      <c r="J678" s="86" t="s">
        <v>1010</v>
      </c>
      <c r="K678" s="86" t="s">
        <v>389</v>
      </c>
      <c r="L678" s="86">
        <v>1</v>
      </c>
      <c r="M678" s="86">
        <v>1</v>
      </c>
      <c r="N678" s="89">
        <v>-0.12397570093457901</v>
      </c>
      <c r="O678" s="89">
        <v>-0.174114255449769</v>
      </c>
      <c r="P678" s="89">
        <v>43.777799999999999</v>
      </c>
      <c r="Q678" s="89">
        <v>-0.64260678553759099</v>
      </c>
      <c r="R678" s="89">
        <v>54.672907476635501</v>
      </c>
      <c r="S678" s="89">
        <v>-0.40836052049367999</v>
      </c>
      <c r="T678" s="89">
        <v>-0.463467276954179</v>
      </c>
      <c r="U678" s="89">
        <v>0.15597667638484</v>
      </c>
      <c r="V678" s="89">
        <v>-7.2290085472444907E-2</v>
      </c>
      <c r="W678" s="89">
        <v>1</v>
      </c>
      <c r="X678" s="89">
        <v>0.27501944444444398</v>
      </c>
      <c r="Y678" s="89">
        <v>0.73648598782167196</v>
      </c>
      <c r="Z678" s="89">
        <v>57.989899999999999</v>
      </c>
      <c r="AA678" s="89">
        <v>1.0178422252779999</v>
      </c>
      <c r="AB678" s="89">
        <v>57.407393518518496</v>
      </c>
      <c r="AC678" s="89">
        <v>0.87716410654983401</v>
      </c>
      <c r="AD678" s="89">
        <v>1.0226979003043399</v>
      </c>
      <c r="AE678" s="89">
        <v>0.157434402332362</v>
      </c>
      <c r="AF678" s="89">
        <v>0.16100783270097499</v>
      </c>
      <c r="AG678" s="89">
        <v>-99</v>
      </c>
      <c r="AH678" s="89">
        <v>-99</v>
      </c>
      <c r="AI678" s="89">
        <v>-99</v>
      </c>
      <c r="AJ678" s="89">
        <v>-99</v>
      </c>
      <c r="AK678" s="89">
        <v>-99</v>
      </c>
      <c r="AL678" s="89">
        <v>-99</v>
      </c>
      <c r="AM678" s="89">
        <v>-99</v>
      </c>
      <c r="AN678" s="89">
        <v>-99</v>
      </c>
      <c r="AO678" s="89">
        <v>-99</v>
      </c>
      <c r="AP678" s="89">
        <v>-99</v>
      </c>
      <c r="AQ678" s="89">
        <v>1</v>
      </c>
      <c r="AR678" s="89">
        <v>4.9864814814814799E-2</v>
      </c>
      <c r="AS678" s="89">
        <v>0.182096941815309</v>
      </c>
      <c r="AT678" s="89">
        <v>49.478299999999997</v>
      </c>
      <c r="AU678" s="89">
        <v>8.6071645552454903E-2</v>
      </c>
      <c r="AV678" s="89">
        <v>50.925921296296302</v>
      </c>
      <c r="AW678" s="89">
        <v>0.134084293683882</v>
      </c>
      <c r="AX678" s="89">
        <v>0.102083276952736</v>
      </c>
      <c r="AY678" s="89">
        <v>0.157434402332362</v>
      </c>
      <c r="AZ678" s="89">
        <v>1.6071419695183001E-2</v>
      </c>
      <c r="BA678" s="89">
        <v>1</v>
      </c>
      <c r="BB678" s="89">
        <v>0.16625714285714299</v>
      </c>
      <c r="BC678" s="89">
        <v>0.598612101723629</v>
      </c>
      <c r="BD678" s="89">
        <v>64.552899999999994</v>
      </c>
      <c r="BE678" s="89">
        <v>1.62579373622238</v>
      </c>
      <c r="BF678" s="89">
        <v>49.450585714285701</v>
      </c>
      <c r="BG678" s="89">
        <v>1.11220291897301</v>
      </c>
      <c r="BH678" s="89">
        <v>1.2002214815055601</v>
      </c>
      <c r="BI678" s="89">
        <v>0.13265306122449</v>
      </c>
      <c r="BJ678" s="89">
        <v>0.15921305366910399</v>
      </c>
      <c r="BK678" s="89">
        <v>1</v>
      </c>
      <c r="BL678" s="89">
        <v>0.22060824175824201</v>
      </c>
      <c r="BM678" s="89">
        <v>0.71862084336311305</v>
      </c>
      <c r="BN678" s="89">
        <v>62.488399999999999</v>
      </c>
      <c r="BO678" s="89">
        <v>1.55317393065933</v>
      </c>
      <c r="BP678" s="89">
        <v>58.7912021978022</v>
      </c>
      <c r="BQ678" s="89">
        <v>1.1358973870112199</v>
      </c>
      <c r="BR678" s="89">
        <v>1.20342339501241</v>
      </c>
      <c r="BS678" s="89">
        <v>0.13265306122449</v>
      </c>
      <c r="BT678" s="89">
        <v>0.159637797297564</v>
      </c>
      <c r="BU678" s="89">
        <v>1</v>
      </c>
      <c r="BV678" s="89">
        <v>0.30735409836065603</v>
      </c>
      <c r="BW678" s="89">
        <v>0.865114663525549</v>
      </c>
      <c r="BX678" s="89">
        <v>66.453500000000005</v>
      </c>
      <c r="BY678" s="89">
        <v>1.78934211389344</v>
      </c>
      <c r="BZ678" s="89">
        <v>55.737725136611999</v>
      </c>
      <c r="CA678" s="89">
        <v>1.3272283887095</v>
      </c>
      <c r="CB678" s="89">
        <v>1.40881137871836</v>
      </c>
      <c r="CC678" s="89">
        <v>0.13338192419825101</v>
      </c>
      <c r="CD678" s="89">
        <v>0.18790997252584499</v>
      </c>
      <c r="CE678" s="89">
        <v>1</v>
      </c>
      <c r="CF678" s="89">
        <v>0.24108547486033499</v>
      </c>
      <c r="CG678" s="89">
        <v>0.76476714763862796</v>
      </c>
      <c r="CH678" s="89">
        <v>57.065899999999999</v>
      </c>
      <c r="CI678" s="89">
        <v>0.88670484978124997</v>
      </c>
      <c r="CJ678" s="89">
        <v>48.6033139664804</v>
      </c>
      <c r="CK678" s="89">
        <v>0.82573599870993897</v>
      </c>
      <c r="CL678" s="89">
        <v>0.90264477199772697</v>
      </c>
      <c r="CM678" s="89">
        <v>0.13046647230320699</v>
      </c>
      <c r="CN678" s="89">
        <v>0.117764879145476</v>
      </c>
      <c r="CO678" s="89">
        <v>91.584999999999994</v>
      </c>
      <c r="CP678" s="89">
        <v>0.31709999999999999</v>
      </c>
      <c r="CQ678" s="89">
        <v>-4.33</v>
      </c>
      <c r="CR678" s="89">
        <v>-0.8075</v>
      </c>
      <c r="CS678" s="89">
        <v>0.31709999999999999</v>
      </c>
      <c r="CT678" s="89">
        <v>-0.15559999999999999</v>
      </c>
      <c r="CU678" s="86" t="s">
        <v>6988</v>
      </c>
      <c r="CV678" s="86">
        <v>0.64080000000000004</v>
      </c>
      <c r="CW678" s="86">
        <v>75</v>
      </c>
      <c r="CX678" s="86">
        <v>4</v>
      </c>
      <c r="CY678" s="86">
        <v>0.45319999999999999</v>
      </c>
      <c r="CZ678" s="86">
        <v>72</v>
      </c>
      <c r="DA678" s="86">
        <v>7</v>
      </c>
      <c r="DB678" s="86">
        <v>0.84960000000000002</v>
      </c>
      <c r="DC678" s="86">
        <v>87</v>
      </c>
      <c r="DD678" s="86">
        <v>-99</v>
      </c>
      <c r="DE678" s="86">
        <v>-99</v>
      </c>
      <c r="DF678" s="86">
        <v>-99</v>
      </c>
      <c r="DG678" s="86">
        <v>-99</v>
      </c>
      <c r="DH678" s="86">
        <v>-99</v>
      </c>
    </row>
    <row r="679" spans="1:112" x14ac:dyDescent="0.2">
      <c r="A679" s="85">
        <f>IF(ISERROR(SEARCH('School Lookup'!$F$3,Data!J679)),A678,A678+1)</f>
        <v>0</v>
      </c>
      <c r="B679" s="85">
        <f>IF(I679='School Lookup'!$G$13,1,0)</f>
        <v>0</v>
      </c>
      <c r="C679" s="85">
        <f t="shared" si="10"/>
        <v>677</v>
      </c>
      <c r="D679" s="86" t="s">
        <v>6478</v>
      </c>
      <c r="E679" s="86" t="s">
        <v>6499</v>
      </c>
      <c r="F679" s="86" t="s">
        <v>2742</v>
      </c>
      <c r="G679" s="86" t="s">
        <v>2799</v>
      </c>
      <c r="H679" s="86" t="s">
        <v>526</v>
      </c>
      <c r="I679" s="86" t="s">
        <v>3704</v>
      </c>
      <c r="J679" s="86" t="s">
        <v>209</v>
      </c>
      <c r="K679" s="86" t="s">
        <v>26</v>
      </c>
      <c r="L679" s="86">
        <v>1</v>
      </c>
      <c r="M679" s="86">
        <v>1</v>
      </c>
      <c r="N679" s="89">
        <v>0.43946504854368901</v>
      </c>
      <c r="O679" s="89">
        <v>1.0460160790242701</v>
      </c>
      <c r="P679" s="89">
        <v>57.318199999999997</v>
      </c>
      <c r="Q679" s="89">
        <v>0.79364255983208798</v>
      </c>
      <c r="R679" s="89">
        <v>53.721675566343102</v>
      </c>
      <c r="S679" s="89">
        <v>0.91982931942817903</v>
      </c>
      <c r="T679" s="89">
        <v>1.0435857606835801</v>
      </c>
      <c r="U679" s="89">
        <v>0.37568389057750801</v>
      </c>
      <c r="V679" s="89">
        <v>0.39205835872489397</v>
      </c>
      <c r="W679" s="89">
        <v>1</v>
      </c>
      <c r="X679" s="89">
        <v>0.535507281553398</v>
      </c>
      <c r="Y679" s="89">
        <v>1.3497156152981999</v>
      </c>
      <c r="Z679" s="89">
        <v>41.070700000000002</v>
      </c>
      <c r="AA679" s="89">
        <v>-1.09203208494305</v>
      </c>
      <c r="AB679" s="89">
        <v>45.631051132686103</v>
      </c>
      <c r="AC679" s="89">
        <v>0.12884176517757601</v>
      </c>
      <c r="AD679" s="89">
        <v>0.151387286664418</v>
      </c>
      <c r="AE679" s="89">
        <v>0.37568389057750801</v>
      </c>
      <c r="AF679" s="89">
        <v>5.68737648380611E-2</v>
      </c>
      <c r="AG679" s="89">
        <v>1</v>
      </c>
      <c r="AH679" s="89">
        <v>0.14612184466019401</v>
      </c>
      <c r="AI679" s="89">
        <v>0.37150423144490502</v>
      </c>
      <c r="AJ679" s="89">
        <v>-99</v>
      </c>
      <c r="AK679" s="89">
        <v>-99</v>
      </c>
      <c r="AL679" s="89">
        <v>59.223305339805798</v>
      </c>
      <c r="AM679" s="89">
        <v>0.37150423144490502</v>
      </c>
      <c r="AN679" s="89">
        <v>0.34707973042220103</v>
      </c>
      <c r="AO679" s="89">
        <v>0.12522796352583601</v>
      </c>
      <c r="AP679" s="89">
        <v>4.3464087821868301E-2</v>
      </c>
      <c r="AQ679" s="89">
        <v>1</v>
      </c>
      <c r="AR679" s="89">
        <v>0.49314384236453201</v>
      </c>
      <c r="AS679" s="89">
        <v>1.17850662544476</v>
      </c>
      <c r="AT679" s="89">
        <v>-99</v>
      </c>
      <c r="AU679" s="89">
        <v>-99</v>
      </c>
      <c r="AV679" s="89">
        <v>41.379310837438403</v>
      </c>
      <c r="AW679" s="89">
        <v>1.17850662544476</v>
      </c>
      <c r="AX679" s="89">
        <v>1.20269028810742</v>
      </c>
      <c r="AY679" s="89">
        <v>0.123404255319149</v>
      </c>
      <c r="AZ679" s="89">
        <v>0.148417099383468</v>
      </c>
      <c r="BA679" s="89">
        <v>-99</v>
      </c>
      <c r="BB679" s="89">
        <v>-99</v>
      </c>
      <c r="BC679" s="89">
        <v>-99</v>
      </c>
      <c r="BD679" s="89">
        <v>-99</v>
      </c>
      <c r="BE679" s="89">
        <v>-99</v>
      </c>
      <c r="BF679" s="89">
        <v>-99</v>
      </c>
      <c r="BG679" s="89">
        <v>-99</v>
      </c>
      <c r="BH679" s="89">
        <v>-99</v>
      </c>
      <c r="BI679" s="89">
        <v>-99</v>
      </c>
      <c r="BJ679" s="89">
        <v>-99</v>
      </c>
      <c r="BK679" s="89">
        <v>-99</v>
      </c>
      <c r="BL679" s="89">
        <v>-99</v>
      </c>
      <c r="BM679" s="89">
        <v>-99</v>
      </c>
      <c r="BN679" s="89">
        <v>-99</v>
      </c>
      <c r="BO679" s="89">
        <v>-99</v>
      </c>
      <c r="BP679" s="89">
        <v>-99</v>
      </c>
      <c r="BQ679" s="89">
        <v>-99</v>
      </c>
      <c r="BR679" s="89">
        <v>-99</v>
      </c>
      <c r="BS679" s="89">
        <v>-99</v>
      </c>
      <c r="BT679" s="89">
        <v>-99</v>
      </c>
      <c r="BU679" s="89">
        <v>-99</v>
      </c>
      <c r="BV679" s="89">
        <v>-99</v>
      </c>
      <c r="BW679" s="89">
        <v>-99</v>
      </c>
      <c r="BX679" s="89">
        <v>-99</v>
      </c>
      <c r="BY679" s="89">
        <v>-99</v>
      </c>
      <c r="BZ679" s="89">
        <v>-99</v>
      </c>
      <c r="CA679" s="89">
        <v>-99</v>
      </c>
      <c r="CB679" s="89">
        <v>-99</v>
      </c>
      <c r="CC679" s="89">
        <v>-99</v>
      </c>
      <c r="CD679" s="89">
        <v>-99</v>
      </c>
      <c r="CE679" s="89">
        <v>-99</v>
      </c>
      <c r="CF679" s="89">
        <v>-99</v>
      </c>
      <c r="CG679" s="89">
        <v>-99</v>
      </c>
      <c r="CH679" s="89">
        <v>-99</v>
      </c>
      <c r="CI679" s="89">
        <v>-99</v>
      </c>
      <c r="CJ679" s="89">
        <v>-99</v>
      </c>
      <c r="CK679" s="89">
        <v>-99</v>
      </c>
      <c r="CL679" s="89">
        <v>-99</v>
      </c>
      <c r="CM679" s="89">
        <v>-99</v>
      </c>
      <c r="CN679" s="89">
        <v>-99</v>
      </c>
      <c r="CO679" s="89">
        <v>-99</v>
      </c>
      <c r="CP679" s="89">
        <v>-99</v>
      </c>
      <c r="CQ679" s="89">
        <v>-99</v>
      </c>
      <c r="CR679" s="89">
        <v>-99</v>
      </c>
      <c r="CS679" s="89">
        <v>-99</v>
      </c>
      <c r="CT679" s="89">
        <v>-99</v>
      </c>
      <c r="CU679" s="86">
        <v>-99</v>
      </c>
      <c r="CV679" s="86">
        <v>0.64080000000000004</v>
      </c>
      <c r="CW679" s="86">
        <v>75</v>
      </c>
      <c r="CX679" s="86">
        <v>2</v>
      </c>
      <c r="CY679" s="86">
        <v>0.4415</v>
      </c>
      <c r="CZ679" s="86">
        <v>72</v>
      </c>
      <c r="DA679" s="86">
        <v>2</v>
      </c>
      <c r="DB679" s="86">
        <v>-0.11210000000000001</v>
      </c>
      <c r="DC679" s="86">
        <v>41</v>
      </c>
      <c r="DD679" s="86">
        <v>-99</v>
      </c>
      <c r="DE679" s="86">
        <v>-99</v>
      </c>
      <c r="DF679" s="86">
        <v>-99</v>
      </c>
      <c r="DG679" s="86">
        <v>-99</v>
      </c>
      <c r="DH679" s="86">
        <v>-99</v>
      </c>
    </row>
    <row r="680" spans="1:112" x14ac:dyDescent="0.2">
      <c r="A680" s="85">
        <f>IF(ISERROR(SEARCH('School Lookup'!$F$3,Data!J680)),A679,A679+1)</f>
        <v>0</v>
      </c>
      <c r="B680" s="85">
        <f>IF(I680='School Lookup'!$G$13,1,0)</f>
        <v>0</v>
      </c>
      <c r="C680" s="85">
        <f t="shared" si="10"/>
        <v>678</v>
      </c>
      <c r="D680" s="86" t="s">
        <v>6478</v>
      </c>
      <c r="E680" s="86" t="s">
        <v>6760</v>
      </c>
      <c r="F680" s="86" t="s">
        <v>2767</v>
      </c>
      <c r="G680" s="86" t="s">
        <v>2789</v>
      </c>
      <c r="H680" s="86" t="s">
        <v>755</v>
      </c>
      <c r="I680" s="86" t="s">
        <v>3544</v>
      </c>
      <c r="J680" s="86" t="s">
        <v>319</v>
      </c>
      <c r="K680" s="86" t="s">
        <v>16</v>
      </c>
      <c r="L680" s="86">
        <v>1</v>
      </c>
      <c r="M680" s="86">
        <v>1</v>
      </c>
      <c r="N680" s="89">
        <v>0.63439999999999996</v>
      </c>
      <c r="O680" s="89">
        <v>1.46814750587138</v>
      </c>
      <c r="P680" s="89">
        <v>48.215699999999998</v>
      </c>
      <c r="Q680" s="89">
        <v>-0.171872466771816</v>
      </c>
      <c r="R680" s="89">
        <v>44.620249999999999</v>
      </c>
      <c r="S680" s="89">
        <v>0.64813751954978405</v>
      </c>
      <c r="T680" s="89">
        <v>0.73530607053620001</v>
      </c>
      <c r="U680" s="89">
        <v>0.37574316290130799</v>
      </c>
      <c r="V680" s="89">
        <v>0.27628622864380398</v>
      </c>
      <c r="W680" s="89">
        <v>1</v>
      </c>
      <c r="X680" s="89">
        <v>0.60246102236421695</v>
      </c>
      <c r="Y680" s="89">
        <v>1.5073353260350499</v>
      </c>
      <c r="Z680" s="89">
        <v>42.18</v>
      </c>
      <c r="AA680" s="89">
        <v>-0.95369909211075599</v>
      </c>
      <c r="AB680" s="89">
        <v>41.853061341853</v>
      </c>
      <c r="AC680" s="89">
        <v>0.27681811696214498</v>
      </c>
      <c r="AD680" s="89">
        <v>0.323683847583841</v>
      </c>
      <c r="AE680" s="89">
        <v>0.37217598097503002</v>
      </c>
      <c r="AF680" s="89">
        <v>0.120467353500288</v>
      </c>
      <c r="AG680" s="89">
        <v>1</v>
      </c>
      <c r="AH680" s="89">
        <v>0.31090000000000001</v>
      </c>
      <c r="AI680" s="89">
        <v>0.72612271834486897</v>
      </c>
      <c r="AJ680" s="89">
        <v>-99</v>
      </c>
      <c r="AK680" s="89">
        <v>-99</v>
      </c>
      <c r="AL680" s="89">
        <v>48</v>
      </c>
      <c r="AM680" s="89">
        <v>0.72612271834486897</v>
      </c>
      <c r="AN680" s="89">
        <v>0.71962184912836902</v>
      </c>
      <c r="AO680" s="89">
        <v>0.11890606420927501</v>
      </c>
      <c r="AP680" s="89">
        <v>8.5567401798854803E-2</v>
      </c>
      <c r="AQ680" s="89">
        <v>1</v>
      </c>
      <c r="AR680" s="89">
        <v>0.48645714285714298</v>
      </c>
      <c r="AS680" s="89">
        <v>1.16347615540987</v>
      </c>
      <c r="AT680" s="89">
        <v>-99</v>
      </c>
      <c r="AU680" s="89">
        <v>-99</v>
      </c>
      <c r="AV680" s="89">
        <v>36.607174999999998</v>
      </c>
      <c r="AW680" s="89">
        <v>1.16347615540987</v>
      </c>
      <c r="AX680" s="89">
        <v>1.186851254224</v>
      </c>
      <c r="AY680" s="89">
        <v>0.133174791914388</v>
      </c>
      <c r="AZ680" s="89">
        <v>0.158058668814611</v>
      </c>
      <c r="BA680" s="89">
        <v>-99</v>
      </c>
      <c r="BB680" s="89">
        <v>-99</v>
      </c>
      <c r="BC680" s="89">
        <v>-99</v>
      </c>
      <c r="BD680" s="89">
        <v>-99</v>
      </c>
      <c r="BE680" s="89">
        <v>-99</v>
      </c>
      <c r="BF680" s="89">
        <v>-99</v>
      </c>
      <c r="BG680" s="89">
        <v>-99</v>
      </c>
      <c r="BH680" s="89">
        <v>-99</v>
      </c>
      <c r="BI680" s="89">
        <v>-99</v>
      </c>
      <c r="BJ680" s="89">
        <v>-99</v>
      </c>
      <c r="BK680" s="89">
        <v>-99</v>
      </c>
      <c r="BL680" s="89">
        <v>-99</v>
      </c>
      <c r="BM680" s="89">
        <v>-99</v>
      </c>
      <c r="BN680" s="89">
        <v>-99</v>
      </c>
      <c r="BO680" s="89">
        <v>-99</v>
      </c>
      <c r="BP680" s="89">
        <v>-99</v>
      </c>
      <c r="BQ680" s="89">
        <v>-99</v>
      </c>
      <c r="BR680" s="89">
        <v>-99</v>
      </c>
      <c r="BS680" s="89">
        <v>-99</v>
      </c>
      <c r="BT680" s="89">
        <v>-99</v>
      </c>
      <c r="BU680" s="89">
        <v>-99</v>
      </c>
      <c r="BV680" s="89">
        <v>-99</v>
      </c>
      <c r="BW680" s="89">
        <v>-99</v>
      </c>
      <c r="BX680" s="89">
        <v>-99</v>
      </c>
      <c r="BY680" s="89">
        <v>-99</v>
      </c>
      <c r="BZ680" s="89">
        <v>-99</v>
      </c>
      <c r="CA680" s="89">
        <v>-99</v>
      </c>
      <c r="CB680" s="89">
        <v>-99</v>
      </c>
      <c r="CC680" s="89">
        <v>-99</v>
      </c>
      <c r="CD680" s="89">
        <v>-99</v>
      </c>
      <c r="CE680" s="89">
        <v>-99</v>
      </c>
      <c r="CF680" s="89">
        <v>-99</v>
      </c>
      <c r="CG680" s="89">
        <v>-99</v>
      </c>
      <c r="CH680" s="89">
        <v>-99</v>
      </c>
      <c r="CI680" s="89">
        <v>-99</v>
      </c>
      <c r="CJ680" s="89">
        <v>-99</v>
      </c>
      <c r="CK680" s="89">
        <v>-99</v>
      </c>
      <c r="CL680" s="89">
        <v>-99</v>
      </c>
      <c r="CM680" s="89">
        <v>-99</v>
      </c>
      <c r="CN680" s="89">
        <v>-99</v>
      </c>
      <c r="CO680" s="89">
        <v>-99</v>
      </c>
      <c r="CP680" s="89">
        <v>-99</v>
      </c>
      <c r="CQ680" s="89">
        <v>-99</v>
      </c>
      <c r="CR680" s="89">
        <v>-99</v>
      </c>
      <c r="CS680" s="89">
        <v>-99</v>
      </c>
      <c r="CT680" s="89">
        <v>-99</v>
      </c>
      <c r="CU680" s="86">
        <v>-99</v>
      </c>
      <c r="CV680" s="86">
        <v>0.64039999999999997</v>
      </c>
      <c r="CW680" s="86">
        <v>75</v>
      </c>
      <c r="CX680" s="86">
        <v>2</v>
      </c>
      <c r="CY680" s="86">
        <v>0.86119999999999997</v>
      </c>
      <c r="CZ680" s="86">
        <v>84</v>
      </c>
      <c r="DA680" s="86">
        <v>2</v>
      </c>
      <c r="DB680" s="86">
        <v>-0.41949999999999998</v>
      </c>
      <c r="DC680" s="86">
        <v>27</v>
      </c>
      <c r="DD680" s="86">
        <v>-99</v>
      </c>
      <c r="DE680" s="86">
        <v>-99</v>
      </c>
      <c r="DF680" s="86">
        <v>-99</v>
      </c>
      <c r="DG680" s="86">
        <v>-99</v>
      </c>
      <c r="DH680" s="86">
        <v>-99</v>
      </c>
    </row>
    <row r="681" spans="1:112" x14ac:dyDescent="0.2">
      <c r="A681" s="85">
        <f>IF(ISERROR(SEARCH('School Lookup'!$F$3,Data!J681)),A680,A680+1)</f>
        <v>0</v>
      </c>
      <c r="B681" s="85">
        <f>IF(I681='School Lookup'!$G$13,1,0)</f>
        <v>0</v>
      </c>
      <c r="C681" s="85">
        <f t="shared" si="10"/>
        <v>679</v>
      </c>
      <c r="D681" s="86" t="s">
        <v>6478</v>
      </c>
      <c r="E681" s="86" t="s">
        <v>6526</v>
      </c>
      <c r="F681" s="86" t="s">
        <v>2756</v>
      </c>
      <c r="G681" s="86" t="s">
        <v>2965</v>
      </c>
      <c r="H681" s="86" t="s">
        <v>1529</v>
      </c>
      <c r="I681" s="86" t="s">
        <v>4205</v>
      </c>
      <c r="J681" s="86" t="s">
        <v>1798</v>
      </c>
      <c r="K681" s="86" t="s">
        <v>152</v>
      </c>
      <c r="L681" s="86">
        <v>1</v>
      </c>
      <c r="M681" s="86">
        <v>1</v>
      </c>
      <c r="N681" s="89">
        <v>0.172769083969466</v>
      </c>
      <c r="O681" s="89">
        <v>0.46848625577286401</v>
      </c>
      <c r="P681" s="89">
        <v>52.311700000000002</v>
      </c>
      <c r="Q681" s="89">
        <v>0.26259603627345701</v>
      </c>
      <c r="R681" s="89">
        <v>49.083996564885503</v>
      </c>
      <c r="S681" s="89">
        <v>0.36554114602316101</v>
      </c>
      <c r="T681" s="89">
        <v>0.41465332169890501</v>
      </c>
      <c r="U681" s="89">
        <v>0.37578886976477299</v>
      </c>
      <c r="V681" s="89">
        <v>0.15582210310544001</v>
      </c>
      <c r="W681" s="89">
        <v>1</v>
      </c>
      <c r="X681" s="89">
        <v>0.216935599694423</v>
      </c>
      <c r="Y681" s="89">
        <v>0.59974741732341896</v>
      </c>
      <c r="Z681" s="89">
        <v>59.534100000000002</v>
      </c>
      <c r="AA681" s="89">
        <v>1.2104085351415399</v>
      </c>
      <c r="AB681" s="89">
        <v>52.559218258212397</v>
      </c>
      <c r="AC681" s="89">
        <v>0.90507797623248198</v>
      </c>
      <c r="AD681" s="89">
        <v>1.0551994702529901</v>
      </c>
      <c r="AE681" s="89">
        <v>0.37550200803212902</v>
      </c>
      <c r="AF681" s="89">
        <v>0.396229519954437</v>
      </c>
      <c r="AG681" s="89">
        <v>1</v>
      </c>
      <c r="AH681" s="89">
        <v>0.14265777262181001</v>
      </c>
      <c r="AI681" s="89">
        <v>0.36404921422960101</v>
      </c>
      <c r="AJ681" s="89">
        <v>-99</v>
      </c>
      <c r="AK681" s="89">
        <v>-99</v>
      </c>
      <c r="AL681" s="89">
        <v>47.563833642691399</v>
      </c>
      <c r="AM681" s="89">
        <v>0.36404921422960101</v>
      </c>
      <c r="AN681" s="89">
        <v>0.33924791112631603</v>
      </c>
      <c r="AO681" s="89">
        <v>0.12363740676993699</v>
      </c>
      <c r="AP681" s="89">
        <v>4.1943731983775802E-2</v>
      </c>
      <c r="AQ681" s="89">
        <v>1</v>
      </c>
      <c r="AR681" s="89">
        <v>0.141992201834862</v>
      </c>
      <c r="AS681" s="89">
        <v>0.38918235495039799</v>
      </c>
      <c r="AT681" s="89">
        <v>-99</v>
      </c>
      <c r="AU681" s="89">
        <v>-99</v>
      </c>
      <c r="AV681" s="89">
        <v>49.541282568807297</v>
      </c>
      <c r="AW681" s="89">
        <v>0.38918235495039799</v>
      </c>
      <c r="AX681" s="89">
        <v>0.370904333553979</v>
      </c>
      <c r="AY681" s="89">
        <v>0.12507171543316101</v>
      </c>
      <c r="AZ681" s="89">
        <v>4.6389641259189603E-2</v>
      </c>
      <c r="BA681" s="89">
        <v>-99</v>
      </c>
      <c r="BB681" s="89">
        <v>-99</v>
      </c>
      <c r="BC681" s="89">
        <v>-99</v>
      </c>
      <c r="BD681" s="89">
        <v>-99</v>
      </c>
      <c r="BE681" s="89">
        <v>-99</v>
      </c>
      <c r="BF681" s="89">
        <v>-99</v>
      </c>
      <c r="BG681" s="89">
        <v>-99</v>
      </c>
      <c r="BH681" s="89">
        <v>-99</v>
      </c>
      <c r="BI681" s="89">
        <v>-99</v>
      </c>
      <c r="BJ681" s="89">
        <v>-99</v>
      </c>
      <c r="BK681" s="89">
        <v>-99</v>
      </c>
      <c r="BL681" s="89">
        <v>-99</v>
      </c>
      <c r="BM681" s="89">
        <v>-99</v>
      </c>
      <c r="BN681" s="89">
        <v>-99</v>
      </c>
      <c r="BO681" s="89">
        <v>-99</v>
      </c>
      <c r="BP681" s="89">
        <v>-99</v>
      </c>
      <c r="BQ681" s="89">
        <v>-99</v>
      </c>
      <c r="BR681" s="89">
        <v>-99</v>
      </c>
      <c r="BS681" s="89">
        <v>-99</v>
      </c>
      <c r="BT681" s="89">
        <v>-99</v>
      </c>
      <c r="BU681" s="89">
        <v>-99</v>
      </c>
      <c r="BV681" s="89">
        <v>-99</v>
      </c>
      <c r="BW681" s="89">
        <v>-99</v>
      </c>
      <c r="BX681" s="89">
        <v>-99</v>
      </c>
      <c r="BY681" s="89">
        <v>-99</v>
      </c>
      <c r="BZ681" s="89">
        <v>-99</v>
      </c>
      <c r="CA681" s="89">
        <v>-99</v>
      </c>
      <c r="CB681" s="89">
        <v>-99</v>
      </c>
      <c r="CC681" s="89">
        <v>-99</v>
      </c>
      <c r="CD681" s="89">
        <v>-99</v>
      </c>
      <c r="CE681" s="89">
        <v>-99</v>
      </c>
      <c r="CF681" s="89">
        <v>-99</v>
      </c>
      <c r="CG681" s="89">
        <v>-99</v>
      </c>
      <c r="CH681" s="89">
        <v>-99</v>
      </c>
      <c r="CI681" s="89">
        <v>-99</v>
      </c>
      <c r="CJ681" s="89">
        <v>-99</v>
      </c>
      <c r="CK681" s="89">
        <v>-99</v>
      </c>
      <c r="CL681" s="89">
        <v>-99</v>
      </c>
      <c r="CM681" s="89">
        <v>-99</v>
      </c>
      <c r="CN681" s="89">
        <v>-99</v>
      </c>
      <c r="CO681" s="89">
        <v>-99</v>
      </c>
      <c r="CP681" s="89">
        <v>-99</v>
      </c>
      <c r="CQ681" s="89">
        <v>-99</v>
      </c>
      <c r="CR681" s="89">
        <v>-99</v>
      </c>
      <c r="CS681" s="89">
        <v>-99</v>
      </c>
      <c r="CT681" s="89">
        <v>-99</v>
      </c>
      <c r="CU681" s="86">
        <v>-99</v>
      </c>
      <c r="CV681" s="86">
        <v>0.64039999999999997</v>
      </c>
      <c r="CW681" s="86">
        <v>75</v>
      </c>
      <c r="CX681" s="86">
        <v>2</v>
      </c>
      <c r="CY681" s="86">
        <v>-0.34260000000000002</v>
      </c>
      <c r="CZ681" s="86">
        <v>34</v>
      </c>
      <c r="DA681" s="86">
        <v>2</v>
      </c>
      <c r="DB681" s="86">
        <v>0.55320000000000003</v>
      </c>
      <c r="DC681" s="86">
        <v>75</v>
      </c>
      <c r="DD681" s="86">
        <v>-99</v>
      </c>
      <c r="DE681" s="86">
        <v>-99</v>
      </c>
      <c r="DF681" s="86">
        <v>-99</v>
      </c>
      <c r="DG681" s="86">
        <v>-99</v>
      </c>
      <c r="DH681" s="86">
        <v>-99</v>
      </c>
    </row>
    <row r="682" spans="1:112" x14ac:dyDescent="0.2">
      <c r="A682" s="85">
        <f>IF(ISERROR(SEARCH('School Lookup'!$F$3,Data!J682)),A681,A681+1)</f>
        <v>0</v>
      </c>
      <c r="B682" s="85">
        <f>IF(I682='School Lookup'!$G$13,1,0)</f>
        <v>0</v>
      </c>
      <c r="C682" s="85">
        <f t="shared" si="10"/>
        <v>680</v>
      </c>
      <c r="D682" s="86" t="s">
        <v>6478</v>
      </c>
      <c r="E682" s="86" t="s">
        <v>6702</v>
      </c>
      <c r="F682" s="86" t="s">
        <v>1150</v>
      </c>
      <c r="G682" s="86" t="s">
        <v>2800</v>
      </c>
      <c r="H682" s="86" t="s">
        <v>574</v>
      </c>
      <c r="I682" s="86" t="s">
        <v>3870</v>
      </c>
      <c r="J682" s="86" t="s">
        <v>1510</v>
      </c>
      <c r="K682" s="86" t="s">
        <v>114</v>
      </c>
      <c r="L682" s="86">
        <v>1</v>
      </c>
      <c r="M682" s="86">
        <v>1</v>
      </c>
      <c r="N682" s="89">
        <v>0.35448079096045199</v>
      </c>
      <c r="O682" s="89">
        <v>0.86198276101154303</v>
      </c>
      <c r="P682" s="89">
        <v>50.429400000000001</v>
      </c>
      <c r="Q682" s="89">
        <v>6.2937817698721296E-2</v>
      </c>
      <c r="R682" s="89">
        <v>50.395477401129902</v>
      </c>
      <c r="S682" s="89">
        <v>0.462460289355132</v>
      </c>
      <c r="T682" s="89">
        <v>0.52462426483779401</v>
      </c>
      <c r="U682" s="89">
        <v>0.40009041591320099</v>
      </c>
      <c r="V682" s="89">
        <v>0.20989714031710999</v>
      </c>
      <c r="W682" s="89">
        <v>1</v>
      </c>
      <c r="X682" s="89">
        <v>0.25168015873015898</v>
      </c>
      <c r="Y682" s="89">
        <v>0.681541612518063</v>
      </c>
      <c r="Z682" s="89">
        <v>58.020699999999998</v>
      </c>
      <c r="AA682" s="89">
        <v>1.02168307642668</v>
      </c>
      <c r="AB682" s="89">
        <v>52.6077261904762</v>
      </c>
      <c r="AC682" s="89">
        <v>0.851612344472371</v>
      </c>
      <c r="AD682" s="89">
        <v>0.992946655066265</v>
      </c>
      <c r="AE682" s="89">
        <v>0.39873417721519</v>
      </c>
      <c r="AF682" s="89">
        <v>0.395921767526422</v>
      </c>
      <c r="AG682" s="89">
        <v>1</v>
      </c>
      <c r="AH682" s="89">
        <v>0.117912385321101</v>
      </c>
      <c r="AI682" s="89">
        <v>0.31079475350187402</v>
      </c>
      <c r="AJ682" s="89">
        <v>-99</v>
      </c>
      <c r="AK682" s="89">
        <v>-99</v>
      </c>
      <c r="AL682" s="89">
        <v>49.5413032110092</v>
      </c>
      <c r="AM682" s="89">
        <v>0.31079475350187402</v>
      </c>
      <c r="AN682" s="89">
        <v>0.28330178772057801</v>
      </c>
      <c r="AO682" s="89">
        <v>9.8553345388788405E-2</v>
      </c>
      <c r="AP682" s="89">
        <v>2.7920338934487299E-2</v>
      </c>
      <c r="AQ682" s="89">
        <v>1</v>
      </c>
      <c r="AR682" s="89">
        <v>1.23299559471366E-2</v>
      </c>
      <c r="AS682" s="89">
        <v>9.7725486084246097E-2</v>
      </c>
      <c r="AT682" s="89">
        <v>-99</v>
      </c>
      <c r="AU682" s="89">
        <v>-99</v>
      </c>
      <c r="AV682" s="89">
        <v>51.541845374449402</v>
      </c>
      <c r="AW682" s="89">
        <v>9.7725486084246097E-2</v>
      </c>
      <c r="AX682" s="89">
        <v>6.3768547992550897E-2</v>
      </c>
      <c r="AY682" s="89">
        <v>0.10262206148282101</v>
      </c>
      <c r="AZ682" s="89">
        <v>6.5440598527617801E-3</v>
      </c>
      <c r="BA682" s="89">
        <v>-99</v>
      </c>
      <c r="BB682" s="89">
        <v>-99</v>
      </c>
      <c r="BC682" s="89">
        <v>-99</v>
      </c>
      <c r="BD682" s="89">
        <v>-99</v>
      </c>
      <c r="BE682" s="89">
        <v>-99</v>
      </c>
      <c r="BF682" s="89">
        <v>-99</v>
      </c>
      <c r="BG682" s="89">
        <v>-99</v>
      </c>
      <c r="BH682" s="89">
        <v>-99</v>
      </c>
      <c r="BI682" s="89">
        <v>-99</v>
      </c>
      <c r="BJ682" s="89">
        <v>-99</v>
      </c>
      <c r="BK682" s="89">
        <v>-99</v>
      </c>
      <c r="BL682" s="89">
        <v>-99</v>
      </c>
      <c r="BM682" s="89">
        <v>-99</v>
      </c>
      <c r="BN682" s="89">
        <v>-99</v>
      </c>
      <c r="BO682" s="89">
        <v>-99</v>
      </c>
      <c r="BP682" s="89">
        <v>-99</v>
      </c>
      <c r="BQ682" s="89">
        <v>-99</v>
      </c>
      <c r="BR682" s="89">
        <v>-99</v>
      </c>
      <c r="BS682" s="89">
        <v>-99</v>
      </c>
      <c r="BT682" s="89">
        <v>-99</v>
      </c>
      <c r="BU682" s="89">
        <v>-99</v>
      </c>
      <c r="BV682" s="89">
        <v>-99</v>
      </c>
      <c r="BW682" s="89">
        <v>-99</v>
      </c>
      <c r="BX682" s="89">
        <v>-99</v>
      </c>
      <c r="BY682" s="89">
        <v>-99</v>
      </c>
      <c r="BZ682" s="89">
        <v>-99</v>
      </c>
      <c r="CA682" s="89">
        <v>-99</v>
      </c>
      <c r="CB682" s="89">
        <v>-99</v>
      </c>
      <c r="CC682" s="89">
        <v>-99</v>
      </c>
      <c r="CD682" s="89">
        <v>-99</v>
      </c>
      <c r="CE682" s="89">
        <v>-99</v>
      </c>
      <c r="CF682" s="89">
        <v>-99</v>
      </c>
      <c r="CG682" s="89">
        <v>-99</v>
      </c>
      <c r="CH682" s="89">
        <v>-99</v>
      </c>
      <c r="CI682" s="89">
        <v>-99</v>
      </c>
      <c r="CJ682" s="89">
        <v>-99</v>
      </c>
      <c r="CK682" s="89">
        <v>-99</v>
      </c>
      <c r="CL682" s="89">
        <v>-99</v>
      </c>
      <c r="CM682" s="89">
        <v>-99</v>
      </c>
      <c r="CN682" s="89">
        <v>-99</v>
      </c>
      <c r="CO682" s="89">
        <v>-99</v>
      </c>
      <c r="CP682" s="89">
        <v>-99</v>
      </c>
      <c r="CQ682" s="89">
        <v>-99</v>
      </c>
      <c r="CR682" s="89">
        <v>-99</v>
      </c>
      <c r="CS682" s="89">
        <v>-99</v>
      </c>
      <c r="CT682" s="89">
        <v>-99</v>
      </c>
      <c r="CU682" s="86">
        <v>-99</v>
      </c>
      <c r="CV682" s="86">
        <v>0.64029999999999998</v>
      </c>
      <c r="CW682" s="86">
        <v>74</v>
      </c>
      <c r="CX682" s="86">
        <v>2</v>
      </c>
      <c r="CY682" s="86">
        <v>-0.30249999999999999</v>
      </c>
      <c r="CZ682" s="86">
        <v>36</v>
      </c>
      <c r="DA682" s="86">
        <v>2</v>
      </c>
      <c r="DB682" s="86">
        <v>0.43259999999999998</v>
      </c>
      <c r="DC682" s="86">
        <v>69</v>
      </c>
      <c r="DD682" s="86">
        <v>-99</v>
      </c>
      <c r="DE682" s="86">
        <v>-99</v>
      </c>
      <c r="DF682" s="86">
        <v>-99</v>
      </c>
      <c r="DG682" s="86">
        <v>-99</v>
      </c>
      <c r="DH682" s="86">
        <v>-99</v>
      </c>
    </row>
    <row r="683" spans="1:112" x14ac:dyDescent="0.2">
      <c r="A683" s="85">
        <f>IF(ISERROR(SEARCH('School Lookup'!$F$3,Data!J683)),A682,A682+1)</f>
        <v>0</v>
      </c>
      <c r="B683" s="85">
        <f>IF(I683='School Lookup'!$G$13,1,0)</f>
        <v>0</v>
      </c>
      <c r="C683" s="85">
        <f t="shared" si="10"/>
        <v>681</v>
      </c>
      <c r="D683" s="86" t="s">
        <v>6478</v>
      </c>
      <c r="E683" s="86" t="s">
        <v>6702</v>
      </c>
      <c r="F683" s="86" t="s">
        <v>1150</v>
      </c>
      <c r="G683" s="86" t="s">
        <v>3015</v>
      </c>
      <c r="H683" s="86" t="s">
        <v>580</v>
      </c>
      <c r="I683" s="86" t="s">
        <v>5038</v>
      </c>
      <c r="J683" s="86" t="s">
        <v>1400</v>
      </c>
      <c r="K683" s="86" t="s">
        <v>26</v>
      </c>
      <c r="L683" s="86">
        <v>1</v>
      </c>
      <c r="M683" s="86">
        <v>1</v>
      </c>
      <c r="N683" s="89">
        <v>4.9954666666666703E-2</v>
      </c>
      <c r="O683" s="89">
        <v>0.202531767744345</v>
      </c>
      <c r="P683" s="89">
        <v>61.413200000000003</v>
      </c>
      <c r="Q683" s="89">
        <v>1.22800499146548</v>
      </c>
      <c r="R683" s="89">
        <v>51.200046666666701</v>
      </c>
      <c r="S683" s="89">
        <v>0.71526837960491496</v>
      </c>
      <c r="T683" s="89">
        <v>0.81147723487161805</v>
      </c>
      <c r="U683" s="89">
        <v>0.37462537462537499</v>
      </c>
      <c r="V683" s="89">
        <v>0.303999963113743</v>
      </c>
      <c r="W683" s="89">
        <v>1</v>
      </c>
      <c r="X683" s="89">
        <v>0.108913333333333</v>
      </c>
      <c r="Y683" s="89">
        <v>0.34544589255750502</v>
      </c>
      <c r="Z683" s="89">
        <v>57</v>
      </c>
      <c r="AA683" s="89">
        <v>0.89439876579481603</v>
      </c>
      <c r="AB683" s="89">
        <v>50.933298666666701</v>
      </c>
      <c r="AC683" s="89">
        <v>0.61992232917615997</v>
      </c>
      <c r="AD683" s="89">
        <v>0.72317792274191395</v>
      </c>
      <c r="AE683" s="89">
        <v>0.37462537462537499</v>
      </c>
      <c r="AF683" s="89">
        <v>0.27092080022798998</v>
      </c>
      <c r="AG683" s="89">
        <v>1</v>
      </c>
      <c r="AH683" s="89">
        <v>0.18799836065573799</v>
      </c>
      <c r="AI683" s="89">
        <v>0.46162653381173102</v>
      </c>
      <c r="AJ683" s="89">
        <v>-99</v>
      </c>
      <c r="AK683" s="89">
        <v>-99</v>
      </c>
      <c r="AL683" s="89">
        <v>42.622980327868902</v>
      </c>
      <c r="AM683" s="89">
        <v>0.46162653381173102</v>
      </c>
      <c r="AN683" s="89">
        <v>0.44175712234251102</v>
      </c>
      <c r="AO683" s="89">
        <v>0.121878121878122</v>
      </c>
      <c r="AP683" s="89">
        <v>5.3840528397388898E-2</v>
      </c>
      <c r="AQ683" s="89">
        <v>1</v>
      </c>
      <c r="AR683" s="89">
        <v>2.2065116279069801E-2</v>
      </c>
      <c r="AS683" s="89">
        <v>0.11960833508804999</v>
      </c>
      <c r="AT683" s="89">
        <v>-99</v>
      </c>
      <c r="AU683" s="89">
        <v>-99</v>
      </c>
      <c r="AV683" s="89">
        <v>48.837186046511597</v>
      </c>
      <c r="AW683" s="89">
        <v>0.11960833508804999</v>
      </c>
      <c r="AX683" s="89">
        <v>8.6828584440660897E-2</v>
      </c>
      <c r="AY683" s="89">
        <v>0.128871128871129</v>
      </c>
      <c r="AZ683" s="89">
        <v>1.1189697695150101E-2</v>
      </c>
      <c r="BA683" s="89">
        <v>-99</v>
      </c>
      <c r="BB683" s="89">
        <v>-99</v>
      </c>
      <c r="BC683" s="89">
        <v>-99</v>
      </c>
      <c r="BD683" s="89">
        <v>-99</v>
      </c>
      <c r="BE683" s="89">
        <v>-99</v>
      </c>
      <c r="BF683" s="89">
        <v>-99</v>
      </c>
      <c r="BG683" s="89">
        <v>-99</v>
      </c>
      <c r="BH683" s="89">
        <v>-99</v>
      </c>
      <c r="BI683" s="89">
        <v>-99</v>
      </c>
      <c r="BJ683" s="89">
        <v>-99</v>
      </c>
      <c r="BK683" s="89">
        <v>-99</v>
      </c>
      <c r="BL683" s="89">
        <v>-99</v>
      </c>
      <c r="BM683" s="89">
        <v>-99</v>
      </c>
      <c r="BN683" s="89">
        <v>-99</v>
      </c>
      <c r="BO683" s="89">
        <v>-99</v>
      </c>
      <c r="BP683" s="89">
        <v>-99</v>
      </c>
      <c r="BQ683" s="89">
        <v>-99</v>
      </c>
      <c r="BR683" s="89">
        <v>-99</v>
      </c>
      <c r="BS683" s="89">
        <v>-99</v>
      </c>
      <c r="BT683" s="89">
        <v>-99</v>
      </c>
      <c r="BU683" s="89">
        <v>-99</v>
      </c>
      <c r="BV683" s="89">
        <v>-99</v>
      </c>
      <c r="BW683" s="89">
        <v>-99</v>
      </c>
      <c r="BX683" s="89">
        <v>-99</v>
      </c>
      <c r="BY683" s="89">
        <v>-99</v>
      </c>
      <c r="BZ683" s="89">
        <v>-99</v>
      </c>
      <c r="CA683" s="89">
        <v>-99</v>
      </c>
      <c r="CB683" s="89">
        <v>-99</v>
      </c>
      <c r="CC683" s="89">
        <v>-99</v>
      </c>
      <c r="CD683" s="89">
        <v>-99</v>
      </c>
      <c r="CE683" s="89">
        <v>-99</v>
      </c>
      <c r="CF683" s="89">
        <v>-99</v>
      </c>
      <c r="CG683" s="89">
        <v>-99</v>
      </c>
      <c r="CH683" s="89">
        <v>-99</v>
      </c>
      <c r="CI683" s="89">
        <v>-99</v>
      </c>
      <c r="CJ683" s="89">
        <v>-99</v>
      </c>
      <c r="CK683" s="89">
        <v>-99</v>
      </c>
      <c r="CL683" s="89">
        <v>-99</v>
      </c>
      <c r="CM683" s="89">
        <v>-99</v>
      </c>
      <c r="CN683" s="89">
        <v>-99</v>
      </c>
      <c r="CO683" s="89">
        <v>-99</v>
      </c>
      <c r="CP683" s="89">
        <v>-99</v>
      </c>
      <c r="CQ683" s="89">
        <v>-99</v>
      </c>
      <c r="CR683" s="89">
        <v>-99</v>
      </c>
      <c r="CS683" s="89">
        <v>-99</v>
      </c>
      <c r="CT683" s="89">
        <v>-99</v>
      </c>
      <c r="CU683" s="86">
        <v>-99</v>
      </c>
      <c r="CV683" s="86">
        <v>0.64</v>
      </c>
      <c r="CW683" s="86">
        <v>74</v>
      </c>
      <c r="CX683" s="86">
        <v>2</v>
      </c>
      <c r="CY683" s="86">
        <v>-0.62109999999999999</v>
      </c>
      <c r="CZ683" s="86">
        <v>23</v>
      </c>
      <c r="DA683" s="86">
        <v>2</v>
      </c>
      <c r="DB683" s="86">
        <v>0.79510000000000003</v>
      </c>
      <c r="DC683" s="86">
        <v>85</v>
      </c>
      <c r="DD683" s="86">
        <v>-99</v>
      </c>
      <c r="DE683" s="86">
        <v>-99</v>
      </c>
      <c r="DF683" s="86">
        <v>-99</v>
      </c>
      <c r="DG683" s="86">
        <v>-99</v>
      </c>
      <c r="DH683" s="86">
        <v>-99</v>
      </c>
    </row>
    <row r="684" spans="1:112" x14ac:dyDescent="0.2">
      <c r="A684" s="85">
        <f>IF(ISERROR(SEARCH('School Lookup'!$F$3,Data!J684)),A683,A683+1)</f>
        <v>0</v>
      </c>
      <c r="B684" s="85">
        <f>IF(I684='School Lookup'!$G$13,1,0)</f>
        <v>0</v>
      </c>
      <c r="C684" s="85">
        <f t="shared" si="10"/>
        <v>682</v>
      </c>
      <c r="D684" s="86" t="s">
        <v>6478</v>
      </c>
      <c r="E684" s="86" t="s">
        <v>6838</v>
      </c>
      <c r="F684" s="86" t="s">
        <v>2086</v>
      </c>
      <c r="G684" s="86" t="s">
        <v>3239</v>
      </c>
      <c r="H684" s="86" t="s">
        <v>6023</v>
      </c>
      <c r="I684" s="86" t="s">
        <v>4816</v>
      </c>
      <c r="J684" s="86" t="s">
        <v>129</v>
      </c>
      <c r="K684" s="86" t="s">
        <v>6509</v>
      </c>
      <c r="L684" s="86">
        <v>1</v>
      </c>
      <c r="M684" s="86">
        <v>1</v>
      </c>
      <c r="N684" s="89">
        <v>-4.2327536231884101E-2</v>
      </c>
      <c r="O684" s="89">
        <v>2.6947570331549301E-3</v>
      </c>
      <c r="P684" s="89">
        <v>59.162799999999997</v>
      </c>
      <c r="Q684" s="89">
        <v>0.98930188617908699</v>
      </c>
      <c r="R684" s="89">
        <v>55.253657971014498</v>
      </c>
      <c r="S684" s="89">
        <v>0.49599832160612101</v>
      </c>
      <c r="T684" s="89">
        <v>0.56267875965550695</v>
      </c>
      <c r="U684" s="89">
        <v>0.399710354815351</v>
      </c>
      <c r="V684" s="89">
        <v>0.22490852666896399</v>
      </c>
      <c r="W684" s="89">
        <v>1</v>
      </c>
      <c r="X684" s="89">
        <v>6.7168784029038101E-2</v>
      </c>
      <c r="Y684" s="89">
        <v>0.24717261153539899</v>
      </c>
      <c r="Z684" s="89">
        <v>60.398400000000002</v>
      </c>
      <c r="AA684" s="89">
        <v>1.31818930292749</v>
      </c>
      <c r="AB684" s="89">
        <v>57.713278765880197</v>
      </c>
      <c r="AC684" s="89">
        <v>0.78268095723144704</v>
      </c>
      <c r="AD684" s="89">
        <v>0.912686256578358</v>
      </c>
      <c r="AE684" s="89">
        <v>0.398986241853729</v>
      </c>
      <c r="AF684" s="89">
        <v>0.36414925950374699</v>
      </c>
      <c r="AG684" s="89">
        <v>1</v>
      </c>
      <c r="AH684" s="89">
        <v>9.7885611510791407E-2</v>
      </c>
      <c r="AI684" s="89">
        <v>0.26769520422330501</v>
      </c>
      <c r="AJ684" s="89">
        <v>-99</v>
      </c>
      <c r="AK684" s="89">
        <v>-99</v>
      </c>
      <c r="AL684" s="89">
        <v>53.956834532374103</v>
      </c>
      <c r="AM684" s="89">
        <v>0.26769520422330501</v>
      </c>
      <c r="AN684" s="89">
        <v>0.23802383973799299</v>
      </c>
      <c r="AO684" s="89">
        <v>0.20130340333092001</v>
      </c>
      <c r="AP684" s="89">
        <v>4.7915009013151398E-2</v>
      </c>
      <c r="AQ684" s="89">
        <v>-99</v>
      </c>
      <c r="AR684" s="89">
        <v>-99</v>
      </c>
      <c r="AS684" s="89">
        <v>-99</v>
      </c>
      <c r="AT684" s="89">
        <v>-99</v>
      </c>
      <c r="AU684" s="89">
        <v>-99</v>
      </c>
      <c r="AV684" s="89">
        <v>-99</v>
      </c>
      <c r="AW684" s="89">
        <v>-99</v>
      </c>
      <c r="AX684" s="89">
        <v>-99</v>
      </c>
      <c r="AY684" s="89">
        <v>-99</v>
      </c>
      <c r="AZ684" s="89">
        <v>-99</v>
      </c>
      <c r="BA684" s="89">
        <v>-99</v>
      </c>
      <c r="BB684" s="89">
        <v>-99</v>
      </c>
      <c r="BC684" s="89">
        <v>-99</v>
      </c>
      <c r="BD684" s="89">
        <v>-99</v>
      </c>
      <c r="BE684" s="89">
        <v>-99</v>
      </c>
      <c r="BF684" s="89">
        <v>-99</v>
      </c>
      <c r="BG684" s="89">
        <v>-99</v>
      </c>
      <c r="BH684" s="89">
        <v>-99</v>
      </c>
      <c r="BI684" s="89">
        <v>-99</v>
      </c>
      <c r="BJ684" s="89">
        <v>-99</v>
      </c>
      <c r="BK684" s="89">
        <v>-99</v>
      </c>
      <c r="BL684" s="89">
        <v>-99</v>
      </c>
      <c r="BM684" s="89">
        <v>-99</v>
      </c>
      <c r="BN684" s="89">
        <v>-99</v>
      </c>
      <c r="BO684" s="89">
        <v>-99</v>
      </c>
      <c r="BP684" s="89">
        <v>-99</v>
      </c>
      <c r="BQ684" s="89">
        <v>-99</v>
      </c>
      <c r="BR684" s="89">
        <v>-99</v>
      </c>
      <c r="BS684" s="89">
        <v>-99</v>
      </c>
      <c r="BT684" s="89">
        <v>-99</v>
      </c>
      <c r="BU684" s="89">
        <v>-99</v>
      </c>
      <c r="BV684" s="89">
        <v>-99</v>
      </c>
      <c r="BW684" s="89">
        <v>-99</v>
      </c>
      <c r="BX684" s="89">
        <v>-99</v>
      </c>
      <c r="BY684" s="89">
        <v>-99</v>
      </c>
      <c r="BZ684" s="89">
        <v>-99</v>
      </c>
      <c r="CA684" s="89">
        <v>-99</v>
      </c>
      <c r="CB684" s="89">
        <v>-99</v>
      </c>
      <c r="CC684" s="89">
        <v>-99</v>
      </c>
      <c r="CD684" s="89">
        <v>-99</v>
      </c>
      <c r="CE684" s="89">
        <v>-99</v>
      </c>
      <c r="CF684" s="89">
        <v>-99</v>
      </c>
      <c r="CG684" s="89">
        <v>-99</v>
      </c>
      <c r="CH684" s="89">
        <v>-99</v>
      </c>
      <c r="CI684" s="89">
        <v>-99</v>
      </c>
      <c r="CJ684" s="89">
        <v>-99</v>
      </c>
      <c r="CK684" s="89">
        <v>-99</v>
      </c>
      <c r="CL684" s="89">
        <v>-99</v>
      </c>
      <c r="CM684" s="89">
        <v>-99</v>
      </c>
      <c r="CN684" s="89">
        <v>-99</v>
      </c>
      <c r="CO684" s="89">
        <v>-99</v>
      </c>
      <c r="CP684" s="89">
        <v>-99</v>
      </c>
      <c r="CQ684" s="89">
        <v>-99</v>
      </c>
      <c r="CR684" s="89">
        <v>-99</v>
      </c>
      <c r="CS684" s="89">
        <v>-99</v>
      </c>
      <c r="CT684" s="89">
        <v>-99</v>
      </c>
      <c r="CU684" s="86">
        <v>-99</v>
      </c>
      <c r="CV684" s="86">
        <v>0.63700000000000001</v>
      </c>
      <c r="CW684" s="86">
        <v>74</v>
      </c>
      <c r="CX684" s="86">
        <v>2</v>
      </c>
      <c r="CY684" s="86">
        <v>0.1414</v>
      </c>
      <c r="CZ684" s="86">
        <v>59</v>
      </c>
      <c r="DA684" s="86">
        <v>2</v>
      </c>
      <c r="DB684" s="86">
        <v>0.9214</v>
      </c>
      <c r="DC684" s="86">
        <v>89</v>
      </c>
      <c r="DD684" s="86">
        <v>-99</v>
      </c>
      <c r="DE684" s="86">
        <v>-99</v>
      </c>
      <c r="DF684" s="86">
        <v>-99</v>
      </c>
      <c r="DG684" s="86">
        <v>-99</v>
      </c>
      <c r="DH684" s="86">
        <v>-99</v>
      </c>
    </row>
    <row r="685" spans="1:112" x14ac:dyDescent="0.2">
      <c r="A685" s="85">
        <f>IF(ISERROR(SEARCH('School Lookup'!$F$3,Data!J685)),A684,A684+1)</f>
        <v>0</v>
      </c>
      <c r="B685" s="85">
        <f>IF(I685='School Lookup'!$G$13,1,0)</f>
        <v>0</v>
      </c>
      <c r="C685" s="85">
        <f t="shared" si="10"/>
        <v>683</v>
      </c>
      <c r="D685" s="86" t="s">
        <v>6478</v>
      </c>
      <c r="E685" s="86" t="s">
        <v>6499</v>
      </c>
      <c r="F685" s="86" t="s">
        <v>2742</v>
      </c>
      <c r="G685" s="86" t="s">
        <v>3006</v>
      </c>
      <c r="H685" s="86" t="s">
        <v>1014</v>
      </c>
      <c r="I685" s="86" t="s">
        <v>4780</v>
      </c>
      <c r="J685" s="86" t="s">
        <v>1015</v>
      </c>
      <c r="K685" s="86" t="s">
        <v>31</v>
      </c>
      <c r="L685" s="86">
        <v>1</v>
      </c>
      <c r="M685" s="86">
        <v>1</v>
      </c>
      <c r="N685" s="89">
        <v>0.201176585365854</v>
      </c>
      <c r="O685" s="89">
        <v>0.53000266936638196</v>
      </c>
      <c r="P685" s="89">
        <v>56.3414</v>
      </c>
      <c r="Q685" s="89">
        <v>0.69003200471133097</v>
      </c>
      <c r="R685" s="89">
        <v>49.756114439024401</v>
      </c>
      <c r="S685" s="89">
        <v>0.61001733703885597</v>
      </c>
      <c r="T685" s="89">
        <v>0.69205236152440797</v>
      </c>
      <c r="U685" s="89">
        <v>0.37614678899082599</v>
      </c>
      <c r="V685" s="89">
        <v>0.26031327360092399</v>
      </c>
      <c r="W685" s="89">
        <v>1</v>
      </c>
      <c r="X685" s="89">
        <v>2.3734408602150502E-2</v>
      </c>
      <c r="Y685" s="89">
        <v>0.144921212167506</v>
      </c>
      <c r="Z685" s="89">
        <v>55.933199999999999</v>
      </c>
      <c r="AA685" s="89">
        <v>0.76136564873586399</v>
      </c>
      <c r="AB685" s="89">
        <v>53.274709579667601</v>
      </c>
      <c r="AC685" s="89">
        <v>0.45314343045168498</v>
      </c>
      <c r="AD685" s="89">
        <v>0.52898857871760696</v>
      </c>
      <c r="AE685" s="89">
        <v>0.375412844036697</v>
      </c>
      <c r="AF685" s="89">
        <v>0.198589106799307</v>
      </c>
      <c r="AG685" s="89">
        <v>1</v>
      </c>
      <c r="AH685" s="89">
        <v>0.21418256880733899</v>
      </c>
      <c r="AI685" s="89">
        <v>0.51797747581764397</v>
      </c>
      <c r="AJ685" s="89">
        <v>57.535899999999998</v>
      </c>
      <c r="AK685" s="89">
        <v>0.87207728526946904</v>
      </c>
      <c r="AL685" s="89">
        <v>48.318018348623802</v>
      </c>
      <c r="AM685" s="89">
        <v>0.69502738054355695</v>
      </c>
      <c r="AN685" s="89">
        <v>0.68695484654862804</v>
      </c>
      <c r="AO685" s="89">
        <v>0.12</v>
      </c>
      <c r="AP685" s="89">
        <v>8.2434581585835304E-2</v>
      </c>
      <c r="AQ685" s="89">
        <v>1</v>
      </c>
      <c r="AR685" s="89">
        <v>0.146536857142857</v>
      </c>
      <c r="AS685" s="89">
        <v>0.39939790379482398</v>
      </c>
      <c r="AT685" s="89">
        <v>58.561700000000002</v>
      </c>
      <c r="AU685" s="89">
        <v>1.0733343540270699</v>
      </c>
      <c r="AV685" s="89">
        <v>49.714318571428599</v>
      </c>
      <c r="AW685" s="89">
        <v>0.73636612891094599</v>
      </c>
      <c r="AX685" s="89">
        <v>0.73676485200525099</v>
      </c>
      <c r="AY685" s="89">
        <v>0.12844036697247699</v>
      </c>
      <c r="AZ685" s="89">
        <v>9.4630347963977193E-2</v>
      </c>
      <c r="BA685" s="89">
        <v>-99</v>
      </c>
      <c r="BB685" s="89">
        <v>-99</v>
      </c>
      <c r="BC685" s="89">
        <v>-99</v>
      </c>
      <c r="BD685" s="89">
        <v>-99</v>
      </c>
      <c r="BE685" s="89">
        <v>-99</v>
      </c>
      <c r="BF685" s="89">
        <v>-99</v>
      </c>
      <c r="BG685" s="89">
        <v>-99</v>
      </c>
      <c r="BH685" s="89">
        <v>-99</v>
      </c>
      <c r="BI685" s="89">
        <v>-99</v>
      </c>
      <c r="BJ685" s="89">
        <v>-99</v>
      </c>
      <c r="BK685" s="89">
        <v>-99</v>
      </c>
      <c r="BL685" s="89">
        <v>-99</v>
      </c>
      <c r="BM685" s="89">
        <v>-99</v>
      </c>
      <c r="BN685" s="89">
        <v>-99</v>
      </c>
      <c r="BO685" s="89">
        <v>-99</v>
      </c>
      <c r="BP685" s="89">
        <v>-99</v>
      </c>
      <c r="BQ685" s="89">
        <v>-99</v>
      </c>
      <c r="BR685" s="89">
        <v>-99</v>
      </c>
      <c r="BS685" s="89">
        <v>-99</v>
      </c>
      <c r="BT685" s="89">
        <v>-99</v>
      </c>
      <c r="BU685" s="89">
        <v>-99</v>
      </c>
      <c r="BV685" s="89">
        <v>-99</v>
      </c>
      <c r="BW685" s="89">
        <v>-99</v>
      </c>
      <c r="BX685" s="89">
        <v>-99</v>
      </c>
      <c r="BY685" s="89">
        <v>-99</v>
      </c>
      <c r="BZ685" s="89">
        <v>-99</v>
      </c>
      <c r="CA685" s="89">
        <v>-99</v>
      </c>
      <c r="CB685" s="89">
        <v>-99</v>
      </c>
      <c r="CC685" s="89">
        <v>-99</v>
      </c>
      <c r="CD685" s="89">
        <v>-99</v>
      </c>
      <c r="CE685" s="89">
        <v>-99</v>
      </c>
      <c r="CF685" s="89">
        <v>-99</v>
      </c>
      <c r="CG685" s="89">
        <v>-99</v>
      </c>
      <c r="CH685" s="89">
        <v>-99</v>
      </c>
      <c r="CI685" s="89">
        <v>-99</v>
      </c>
      <c r="CJ685" s="89">
        <v>-99</v>
      </c>
      <c r="CK685" s="89">
        <v>-99</v>
      </c>
      <c r="CL685" s="89">
        <v>-99</v>
      </c>
      <c r="CM685" s="89">
        <v>-99</v>
      </c>
      <c r="CN685" s="89">
        <v>-99</v>
      </c>
      <c r="CO685" s="89">
        <v>-99</v>
      </c>
      <c r="CP685" s="89">
        <v>-99</v>
      </c>
      <c r="CQ685" s="89">
        <v>-99</v>
      </c>
      <c r="CR685" s="89">
        <v>-99</v>
      </c>
      <c r="CS685" s="89">
        <v>-99</v>
      </c>
      <c r="CT685" s="89">
        <v>-99</v>
      </c>
      <c r="CU685" s="86">
        <v>-99</v>
      </c>
      <c r="CV685" s="86">
        <v>0.63600000000000001</v>
      </c>
      <c r="CW685" s="86">
        <v>74</v>
      </c>
      <c r="CX685" s="86">
        <v>2</v>
      </c>
      <c r="CY685" s="86">
        <v>-0.21529999999999999</v>
      </c>
      <c r="CZ685" s="86">
        <v>41</v>
      </c>
      <c r="DA685" s="86">
        <v>4</v>
      </c>
      <c r="DB685" s="86">
        <v>0.78790000000000004</v>
      </c>
      <c r="DC685" s="86">
        <v>85</v>
      </c>
      <c r="DD685" s="86">
        <v>-99</v>
      </c>
      <c r="DE685" s="86">
        <v>-99</v>
      </c>
      <c r="DF685" s="86">
        <v>-99</v>
      </c>
      <c r="DG685" s="86">
        <v>-99</v>
      </c>
      <c r="DH685" s="86">
        <v>-99</v>
      </c>
    </row>
    <row r="686" spans="1:112" x14ac:dyDescent="0.2">
      <c r="A686" s="85">
        <f>IF(ISERROR(SEARCH('School Lookup'!$F$3,Data!J686)),A685,A685+1)</f>
        <v>0</v>
      </c>
      <c r="B686" s="85">
        <f>IF(I686='School Lookup'!$G$13,1,0)</f>
        <v>0</v>
      </c>
      <c r="C686" s="85">
        <f t="shared" si="10"/>
        <v>684</v>
      </c>
      <c r="D686" s="86" t="s">
        <v>6478</v>
      </c>
      <c r="E686" s="86" t="s">
        <v>6598</v>
      </c>
      <c r="F686" s="86" t="s">
        <v>2755</v>
      </c>
      <c r="G686" s="86" t="s">
        <v>2947</v>
      </c>
      <c r="H686" s="86" t="s">
        <v>617</v>
      </c>
      <c r="I686" s="86" t="s">
        <v>3891</v>
      </c>
      <c r="J686" s="86" t="s">
        <v>618</v>
      </c>
      <c r="K686" s="86" t="s">
        <v>31</v>
      </c>
      <c r="L686" s="86">
        <v>1</v>
      </c>
      <c r="M686" s="86">
        <v>1</v>
      </c>
      <c r="N686" s="89">
        <v>4.4939664804469301E-2</v>
      </c>
      <c r="O686" s="89">
        <v>0.19167178662800399</v>
      </c>
      <c r="P686" s="89">
        <v>56.716700000000003</v>
      </c>
      <c r="Q686" s="89">
        <v>0.72984060558850195</v>
      </c>
      <c r="R686" s="89">
        <v>53.072615642458103</v>
      </c>
      <c r="S686" s="89">
        <v>0.46075619610825302</v>
      </c>
      <c r="T686" s="89">
        <v>0.52269068664969498</v>
      </c>
      <c r="U686" s="89">
        <v>0.37369519832985398</v>
      </c>
      <c r="V686" s="89">
        <v>0.195326999812725</v>
      </c>
      <c r="W686" s="89">
        <v>1</v>
      </c>
      <c r="X686" s="89">
        <v>0.14292122905027899</v>
      </c>
      <c r="Y686" s="89">
        <v>0.42550586561889803</v>
      </c>
      <c r="Z686" s="89">
        <v>53.0944</v>
      </c>
      <c r="AA686" s="89">
        <v>0.40735888766822997</v>
      </c>
      <c r="AB686" s="89">
        <v>51.955330726257003</v>
      </c>
      <c r="AC686" s="89">
        <v>0.41643237664356397</v>
      </c>
      <c r="AD686" s="89">
        <v>0.48624398985197798</v>
      </c>
      <c r="AE686" s="89">
        <v>0.37369519832985398</v>
      </c>
      <c r="AF686" s="89">
        <v>0.18170704422443501</v>
      </c>
      <c r="AG686" s="89">
        <v>1</v>
      </c>
      <c r="AH686" s="89">
        <v>0.39744333333333298</v>
      </c>
      <c r="AI686" s="89">
        <v>0.91237232075519503</v>
      </c>
      <c r="AJ686" s="89">
        <v>56.96</v>
      </c>
      <c r="AK686" s="89">
        <v>0.81570186343608697</v>
      </c>
      <c r="AL686" s="89">
        <v>51.666649999999997</v>
      </c>
      <c r="AM686" s="89">
        <v>0.86403709209564095</v>
      </c>
      <c r="AN686" s="89">
        <v>0.86450688726130998</v>
      </c>
      <c r="AO686" s="89">
        <v>0.125260960334029</v>
      </c>
      <c r="AP686" s="89">
        <v>0.10828896291373399</v>
      </c>
      <c r="AQ686" s="89">
        <v>1</v>
      </c>
      <c r="AR686" s="89">
        <v>0.25996803278688502</v>
      </c>
      <c r="AS686" s="89">
        <v>0.65437031352496</v>
      </c>
      <c r="AT686" s="89">
        <v>63.796900000000001</v>
      </c>
      <c r="AU686" s="89">
        <v>1.64234130422262</v>
      </c>
      <c r="AV686" s="89">
        <v>47.5409918032787</v>
      </c>
      <c r="AW686" s="89">
        <v>1.14835580887379</v>
      </c>
      <c r="AX686" s="89">
        <v>1.1709175089347399</v>
      </c>
      <c r="AY686" s="89">
        <v>0.127348643006263</v>
      </c>
      <c r="AZ686" s="89">
        <v>0.14911475583511299</v>
      </c>
      <c r="BA686" s="89">
        <v>-99</v>
      </c>
      <c r="BB686" s="89">
        <v>-99</v>
      </c>
      <c r="BC686" s="89">
        <v>-99</v>
      </c>
      <c r="BD686" s="89">
        <v>-99</v>
      </c>
      <c r="BE686" s="89">
        <v>-99</v>
      </c>
      <c r="BF686" s="89">
        <v>-99</v>
      </c>
      <c r="BG686" s="89">
        <v>-99</v>
      </c>
      <c r="BH686" s="89">
        <v>-99</v>
      </c>
      <c r="BI686" s="89">
        <v>-99</v>
      </c>
      <c r="BJ686" s="89">
        <v>-99</v>
      </c>
      <c r="BK686" s="89">
        <v>-99</v>
      </c>
      <c r="BL686" s="89">
        <v>-99</v>
      </c>
      <c r="BM686" s="89">
        <v>-99</v>
      </c>
      <c r="BN686" s="89">
        <v>-99</v>
      </c>
      <c r="BO686" s="89">
        <v>-99</v>
      </c>
      <c r="BP686" s="89">
        <v>-99</v>
      </c>
      <c r="BQ686" s="89">
        <v>-99</v>
      </c>
      <c r="BR686" s="89">
        <v>-99</v>
      </c>
      <c r="BS686" s="89">
        <v>-99</v>
      </c>
      <c r="BT686" s="89">
        <v>-99</v>
      </c>
      <c r="BU686" s="89">
        <v>-99</v>
      </c>
      <c r="BV686" s="89">
        <v>-99</v>
      </c>
      <c r="BW686" s="89">
        <v>-99</v>
      </c>
      <c r="BX686" s="89">
        <v>-99</v>
      </c>
      <c r="BY686" s="89">
        <v>-99</v>
      </c>
      <c r="BZ686" s="89">
        <v>-99</v>
      </c>
      <c r="CA686" s="89">
        <v>-99</v>
      </c>
      <c r="CB686" s="89">
        <v>-99</v>
      </c>
      <c r="CC686" s="89">
        <v>-99</v>
      </c>
      <c r="CD686" s="89">
        <v>-99</v>
      </c>
      <c r="CE686" s="89">
        <v>-99</v>
      </c>
      <c r="CF686" s="89">
        <v>-99</v>
      </c>
      <c r="CG686" s="89">
        <v>-99</v>
      </c>
      <c r="CH686" s="89">
        <v>-99</v>
      </c>
      <c r="CI686" s="89">
        <v>-99</v>
      </c>
      <c r="CJ686" s="89">
        <v>-99</v>
      </c>
      <c r="CK686" s="89">
        <v>-99</v>
      </c>
      <c r="CL686" s="89">
        <v>-99</v>
      </c>
      <c r="CM686" s="89">
        <v>-99</v>
      </c>
      <c r="CN686" s="89">
        <v>-99</v>
      </c>
      <c r="CO686" s="89">
        <v>-99</v>
      </c>
      <c r="CP686" s="89">
        <v>-99</v>
      </c>
      <c r="CQ686" s="89">
        <v>-99</v>
      </c>
      <c r="CR686" s="89">
        <v>-99</v>
      </c>
      <c r="CS686" s="89">
        <v>-99</v>
      </c>
      <c r="CT686" s="89">
        <v>-99</v>
      </c>
      <c r="CU686" s="86">
        <v>-99</v>
      </c>
      <c r="CV686" s="86">
        <v>0.63439999999999996</v>
      </c>
      <c r="CW686" s="86">
        <v>74</v>
      </c>
      <c r="CX686" s="86">
        <v>2</v>
      </c>
      <c r="CY686" s="86">
        <v>-0.45200000000000001</v>
      </c>
      <c r="CZ686" s="86">
        <v>29</v>
      </c>
      <c r="DA686" s="86">
        <v>4</v>
      </c>
      <c r="DB686" s="86">
        <v>0.73629999999999995</v>
      </c>
      <c r="DC686" s="86">
        <v>83</v>
      </c>
      <c r="DD686" s="86">
        <v>-99</v>
      </c>
      <c r="DE686" s="86">
        <v>-99</v>
      </c>
      <c r="DF686" s="86">
        <v>-99</v>
      </c>
      <c r="DG686" s="86">
        <v>-99</v>
      </c>
      <c r="DH686" s="86">
        <v>-99</v>
      </c>
    </row>
    <row r="687" spans="1:112" x14ac:dyDescent="0.2">
      <c r="A687" s="85">
        <f>IF(ISERROR(SEARCH('School Lookup'!$F$3,Data!J687)),A686,A686+1)</f>
        <v>0</v>
      </c>
      <c r="B687" s="85">
        <f>IF(I687='School Lookup'!$G$13,1,0)</f>
        <v>0</v>
      </c>
      <c r="C687" s="85">
        <f t="shared" si="10"/>
        <v>685</v>
      </c>
      <c r="D687" s="86" t="s">
        <v>6478</v>
      </c>
      <c r="E687" s="86" t="s">
        <v>6855</v>
      </c>
      <c r="F687" s="86" t="s">
        <v>2065</v>
      </c>
      <c r="G687" s="86" t="s">
        <v>3067</v>
      </c>
      <c r="H687" s="86" t="s">
        <v>6026</v>
      </c>
      <c r="I687" s="86" t="s">
        <v>4226</v>
      </c>
      <c r="J687" s="86" t="s">
        <v>2173</v>
      </c>
      <c r="K687" s="86" t="s">
        <v>36</v>
      </c>
      <c r="L687" s="86">
        <v>1</v>
      </c>
      <c r="M687" s="86">
        <v>-99</v>
      </c>
      <c r="N687" s="89">
        <v>-99</v>
      </c>
      <c r="O687" s="89">
        <v>-99</v>
      </c>
      <c r="P687" s="89">
        <v>-99</v>
      </c>
      <c r="Q687" s="89">
        <v>-99</v>
      </c>
      <c r="R687" s="89">
        <v>-99</v>
      </c>
      <c r="S687" s="89">
        <v>-99</v>
      </c>
      <c r="T687" s="89">
        <v>-99</v>
      </c>
      <c r="U687" s="89">
        <v>-99</v>
      </c>
      <c r="V687" s="89">
        <v>-99</v>
      </c>
      <c r="W687" s="89">
        <v>-99</v>
      </c>
      <c r="X687" s="89">
        <v>-99</v>
      </c>
      <c r="Y687" s="89">
        <v>-99</v>
      </c>
      <c r="Z687" s="89">
        <v>-99</v>
      </c>
      <c r="AA687" s="89">
        <v>-99</v>
      </c>
      <c r="AB687" s="89">
        <v>-99</v>
      </c>
      <c r="AC687" s="89">
        <v>-99</v>
      </c>
      <c r="AD687" s="89">
        <v>-99</v>
      </c>
      <c r="AE687" s="89">
        <v>-99</v>
      </c>
      <c r="AF687" s="89">
        <v>-99</v>
      </c>
      <c r="AG687" s="89">
        <v>-99</v>
      </c>
      <c r="AH687" s="89">
        <v>-99</v>
      </c>
      <c r="AI687" s="89">
        <v>-99</v>
      </c>
      <c r="AJ687" s="89">
        <v>-99</v>
      </c>
      <c r="AK687" s="89">
        <v>-99</v>
      </c>
      <c r="AL687" s="89">
        <v>-99</v>
      </c>
      <c r="AM687" s="89">
        <v>-99</v>
      </c>
      <c r="AN687" s="89">
        <v>-99</v>
      </c>
      <c r="AO687" s="89">
        <v>-99</v>
      </c>
      <c r="AP687" s="89">
        <v>-99</v>
      </c>
      <c r="AQ687" s="89">
        <v>-99</v>
      </c>
      <c r="AR687" s="89">
        <v>-99</v>
      </c>
      <c r="AS687" s="89">
        <v>-99</v>
      </c>
      <c r="AT687" s="89">
        <v>-99</v>
      </c>
      <c r="AU687" s="89">
        <v>-99</v>
      </c>
      <c r="AV687" s="89">
        <v>-99</v>
      </c>
      <c r="AW687" s="89">
        <v>-99</v>
      </c>
      <c r="AX687" s="89">
        <v>-99</v>
      </c>
      <c r="AY687" s="89">
        <v>-99</v>
      </c>
      <c r="AZ687" s="89">
        <v>-99</v>
      </c>
      <c r="BA687" s="89">
        <v>1</v>
      </c>
      <c r="BB687" s="89">
        <v>-6.3101734104046195E-2</v>
      </c>
      <c r="BC687" s="89">
        <v>8.2485347649211005E-2</v>
      </c>
      <c r="BD687" s="89">
        <v>61.2346</v>
      </c>
      <c r="BE687" s="89">
        <v>1.29398745742624</v>
      </c>
      <c r="BF687" s="89">
        <v>54.9133080924856</v>
      </c>
      <c r="BG687" s="89">
        <v>0.688236402537725</v>
      </c>
      <c r="BH687" s="89">
        <v>0.74659316943728105</v>
      </c>
      <c r="BI687" s="89">
        <v>0.25</v>
      </c>
      <c r="BJ687" s="89">
        <v>0.18664829235932001</v>
      </c>
      <c r="BK687" s="89">
        <v>1</v>
      </c>
      <c r="BL687" s="89">
        <v>0.14128265895953801</v>
      </c>
      <c r="BM687" s="89">
        <v>0.52558440727007505</v>
      </c>
      <c r="BN687" s="89">
        <v>58.407400000000003</v>
      </c>
      <c r="BO687" s="89">
        <v>1.0949585484747999</v>
      </c>
      <c r="BP687" s="89">
        <v>52.601175144508701</v>
      </c>
      <c r="BQ687" s="89">
        <v>0.81027147787243603</v>
      </c>
      <c r="BR687" s="89">
        <v>0.86184416056409296</v>
      </c>
      <c r="BS687" s="89">
        <v>0.25</v>
      </c>
      <c r="BT687" s="89">
        <v>0.21546104014102299</v>
      </c>
      <c r="BU687" s="89">
        <v>1</v>
      </c>
      <c r="BV687" s="89">
        <v>3.96589595375723E-2</v>
      </c>
      <c r="BW687" s="89">
        <v>0.24850370716355999</v>
      </c>
      <c r="BX687" s="89">
        <v>55.395099999999999</v>
      </c>
      <c r="BY687" s="89">
        <v>0.64842360249846298</v>
      </c>
      <c r="BZ687" s="89">
        <v>53.757257225433499</v>
      </c>
      <c r="CA687" s="89">
        <v>0.44846365483101103</v>
      </c>
      <c r="CB687" s="89">
        <v>0.48254891605220701</v>
      </c>
      <c r="CC687" s="89">
        <v>0.25</v>
      </c>
      <c r="CD687" s="89">
        <v>0.120637229013052</v>
      </c>
      <c r="CE687" s="89">
        <v>1</v>
      </c>
      <c r="CF687" s="89">
        <v>-8.9787861271676303E-2</v>
      </c>
      <c r="CG687" s="89">
        <v>-2.85416209467627E-2</v>
      </c>
      <c r="CH687" s="89">
        <v>58.4938</v>
      </c>
      <c r="CI687" s="89">
        <v>1.04966569098408</v>
      </c>
      <c r="CJ687" s="89">
        <v>53.179185549133003</v>
      </c>
      <c r="CK687" s="89">
        <v>0.51056203501865705</v>
      </c>
      <c r="CL687" s="89">
        <v>0.56160679217407905</v>
      </c>
      <c r="CM687" s="89">
        <v>0.25</v>
      </c>
      <c r="CN687" s="89">
        <v>0.14040169804352001</v>
      </c>
      <c r="CO687" s="89">
        <v>95.85</v>
      </c>
      <c r="CP687" s="89">
        <v>0.63929999999999998</v>
      </c>
      <c r="CQ687" s="89">
        <v>-2.12</v>
      </c>
      <c r="CR687" s="89">
        <v>-0.48849999999999999</v>
      </c>
      <c r="CS687" s="89">
        <v>0.63929999999999998</v>
      </c>
      <c r="CT687" s="89">
        <v>0.37459999999999999</v>
      </c>
      <c r="CU687" s="86" t="s">
        <v>6988</v>
      </c>
      <c r="CV687" s="86">
        <v>0.63429999999999997</v>
      </c>
      <c r="CW687" s="86">
        <v>74</v>
      </c>
      <c r="CX687" s="86">
        <v>2</v>
      </c>
      <c r="CY687" s="86">
        <v>-0.12640000000000001</v>
      </c>
      <c r="CZ687" s="86">
        <v>45</v>
      </c>
      <c r="DA687" s="86">
        <v>4</v>
      </c>
      <c r="DB687" s="86">
        <v>1.0218</v>
      </c>
      <c r="DC687" s="86">
        <v>91</v>
      </c>
      <c r="DD687" s="86">
        <v>-99</v>
      </c>
      <c r="DE687" s="86">
        <v>-99</v>
      </c>
      <c r="DF687" s="86">
        <v>-99</v>
      </c>
      <c r="DG687" s="86">
        <v>-99</v>
      </c>
      <c r="DH687" s="86">
        <v>-99</v>
      </c>
    </row>
    <row r="688" spans="1:112" x14ac:dyDescent="0.2">
      <c r="A688" s="85">
        <f>IF(ISERROR(SEARCH('School Lookup'!$F$3,Data!J688)),A687,A687+1)</f>
        <v>0</v>
      </c>
      <c r="B688" s="85">
        <f>IF(I688='School Lookup'!$G$13,1,0)</f>
        <v>0</v>
      </c>
      <c r="C688" s="85">
        <f t="shared" si="10"/>
        <v>686</v>
      </c>
      <c r="D688" s="86" t="s">
        <v>6478</v>
      </c>
      <c r="E688" s="86" t="s">
        <v>6790</v>
      </c>
      <c r="F688" s="86" t="s">
        <v>2774</v>
      </c>
      <c r="G688" s="86" t="s">
        <v>2796</v>
      </c>
      <c r="H688" s="86" t="s">
        <v>6048</v>
      </c>
      <c r="I688" s="86" t="s">
        <v>3827</v>
      </c>
      <c r="J688" s="86" t="s">
        <v>2404</v>
      </c>
      <c r="K688" s="86" t="s">
        <v>74</v>
      </c>
      <c r="L688" s="86">
        <v>1</v>
      </c>
      <c r="M688" s="86">
        <v>1</v>
      </c>
      <c r="N688" s="89">
        <v>0.43018925739004998</v>
      </c>
      <c r="O688" s="89">
        <v>1.0259293632990001</v>
      </c>
      <c r="P688" s="89">
        <v>56.037700000000001</v>
      </c>
      <c r="Q688" s="89">
        <v>0.65781811692450198</v>
      </c>
      <c r="R688" s="89">
        <v>51.333845854361897</v>
      </c>
      <c r="S688" s="89">
        <v>0.84187374011175298</v>
      </c>
      <c r="T688" s="89">
        <v>0.95513214578727401</v>
      </c>
      <c r="U688" s="89">
        <v>0.40331491712707201</v>
      </c>
      <c r="V688" s="89">
        <v>0.38521904222359699</v>
      </c>
      <c r="W688" s="89">
        <v>1</v>
      </c>
      <c r="X688" s="89">
        <v>0.216686537077034</v>
      </c>
      <c r="Y688" s="89">
        <v>0.59916108447281302</v>
      </c>
      <c r="Z688" s="89">
        <v>50.996899999999997</v>
      </c>
      <c r="AA688" s="89">
        <v>0.145794430383686</v>
      </c>
      <c r="AB688" s="89">
        <v>49.460035925126</v>
      </c>
      <c r="AC688" s="89">
        <v>0.37247775742825001</v>
      </c>
      <c r="AD688" s="89">
        <v>0.43506534112878997</v>
      </c>
      <c r="AE688" s="89">
        <v>0.40389648153532998</v>
      </c>
      <c r="AF688" s="89">
        <v>0.17572136051988599</v>
      </c>
      <c r="AG688" s="89">
        <v>-99</v>
      </c>
      <c r="AH688" s="89">
        <v>-99</v>
      </c>
      <c r="AI688" s="89">
        <v>-99</v>
      </c>
      <c r="AJ688" s="89">
        <v>-99</v>
      </c>
      <c r="AK688" s="89">
        <v>-99</v>
      </c>
      <c r="AL688" s="89">
        <v>-99</v>
      </c>
      <c r="AM688" s="89">
        <v>-99</v>
      </c>
      <c r="AN688" s="89">
        <v>-99</v>
      </c>
      <c r="AO688" s="89">
        <v>-99</v>
      </c>
      <c r="AP688" s="89">
        <v>-99</v>
      </c>
      <c r="AQ688" s="89">
        <v>1</v>
      </c>
      <c r="AR688" s="89">
        <v>0.14528250377073901</v>
      </c>
      <c r="AS688" s="89">
        <v>0.39657834823502103</v>
      </c>
      <c r="AT688" s="89">
        <v>-99</v>
      </c>
      <c r="AU688" s="89">
        <v>-99</v>
      </c>
      <c r="AV688" s="89">
        <v>49.773769683257903</v>
      </c>
      <c r="AW688" s="89">
        <v>0.39657834823502103</v>
      </c>
      <c r="AX688" s="89">
        <v>0.37869819415612299</v>
      </c>
      <c r="AY688" s="89">
        <v>0.19278860133759801</v>
      </c>
      <c r="AZ688" s="89">
        <v>7.3008695180433097E-2</v>
      </c>
      <c r="BA688" s="89">
        <v>-99</v>
      </c>
      <c r="BB688" s="89">
        <v>-99</v>
      </c>
      <c r="BC688" s="89">
        <v>-99</v>
      </c>
      <c r="BD688" s="89">
        <v>-99</v>
      </c>
      <c r="BE688" s="89">
        <v>-99</v>
      </c>
      <c r="BF688" s="89">
        <v>-99</v>
      </c>
      <c r="BG688" s="89">
        <v>-99</v>
      </c>
      <c r="BH688" s="89">
        <v>-99</v>
      </c>
      <c r="BI688" s="89">
        <v>-99</v>
      </c>
      <c r="BJ688" s="89">
        <v>-99</v>
      </c>
      <c r="BK688" s="89">
        <v>-99</v>
      </c>
      <c r="BL688" s="89">
        <v>-99</v>
      </c>
      <c r="BM688" s="89">
        <v>-99</v>
      </c>
      <c r="BN688" s="89">
        <v>-99</v>
      </c>
      <c r="BO688" s="89">
        <v>-99</v>
      </c>
      <c r="BP688" s="89">
        <v>-99</v>
      </c>
      <c r="BQ688" s="89">
        <v>-99</v>
      </c>
      <c r="BR688" s="89">
        <v>-99</v>
      </c>
      <c r="BS688" s="89">
        <v>-99</v>
      </c>
      <c r="BT688" s="89">
        <v>-99</v>
      </c>
      <c r="BU688" s="89">
        <v>-99</v>
      </c>
      <c r="BV688" s="89">
        <v>-99</v>
      </c>
      <c r="BW688" s="89">
        <v>-99</v>
      </c>
      <c r="BX688" s="89">
        <v>-99</v>
      </c>
      <c r="BY688" s="89">
        <v>-99</v>
      </c>
      <c r="BZ688" s="89">
        <v>-99</v>
      </c>
      <c r="CA688" s="89">
        <v>-99</v>
      </c>
      <c r="CB688" s="89">
        <v>-99</v>
      </c>
      <c r="CC688" s="89">
        <v>-99</v>
      </c>
      <c r="CD688" s="89">
        <v>-99</v>
      </c>
      <c r="CE688" s="89">
        <v>-99</v>
      </c>
      <c r="CF688" s="89">
        <v>-99</v>
      </c>
      <c r="CG688" s="89">
        <v>-99</v>
      </c>
      <c r="CH688" s="89">
        <v>-99</v>
      </c>
      <c r="CI688" s="89">
        <v>-99</v>
      </c>
      <c r="CJ688" s="89">
        <v>-99</v>
      </c>
      <c r="CK688" s="89">
        <v>-99</v>
      </c>
      <c r="CL688" s="89">
        <v>-99</v>
      </c>
      <c r="CM688" s="89">
        <v>-99</v>
      </c>
      <c r="CN688" s="89">
        <v>-99</v>
      </c>
      <c r="CO688" s="89">
        <v>-99</v>
      </c>
      <c r="CP688" s="89">
        <v>-99</v>
      </c>
      <c r="CQ688" s="89">
        <v>-99</v>
      </c>
      <c r="CR688" s="89">
        <v>-99</v>
      </c>
      <c r="CS688" s="89">
        <v>-99</v>
      </c>
      <c r="CT688" s="89">
        <v>-99</v>
      </c>
      <c r="CU688" s="86">
        <v>-99</v>
      </c>
      <c r="CV688" s="86">
        <v>0.63390000000000002</v>
      </c>
      <c r="CW688" s="86">
        <v>74</v>
      </c>
      <c r="CX688" s="86">
        <v>2</v>
      </c>
      <c r="CY688" s="86">
        <v>-0.47249999999999998</v>
      </c>
      <c r="CZ688" s="86">
        <v>28</v>
      </c>
      <c r="DA688" s="86">
        <v>2</v>
      </c>
      <c r="DB688" s="86">
        <v>0.32419999999999999</v>
      </c>
      <c r="DC688" s="86">
        <v>64</v>
      </c>
      <c r="DD688" s="86">
        <v>-99</v>
      </c>
      <c r="DE688" s="86">
        <v>-99</v>
      </c>
      <c r="DF688" s="86">
        <v>-99</v>
      </c>
      <c r="DG688" s="86">
        <v>-99</v>
      </c>
      <c r="DH688" s="86">
        <v>-99</v>
      </c>
    </row>
    <row r="689" spans="1:112" x14ac:dyDescent="0.2">
      <c r="A689" s="85">
        <f>IF(ISERROR(SEARCH('School Lookup'!$F$3,Data!J689)),A688,A688+1)</f>
        <v>0</v>
      </c>
      <c r="B689" s="85">
        <f>IF(I689='School Lookup'!$G$13,1,0)</f>
        <v>0</v>
      </c>
      <c r="C689" s="85">
        <f t="shared" si="10"/>
        <v>687</v>
      </c>
      <c r="D689" s="86" t="s">
        <v>6478</v>
      </c>
      <c r="E689" s="86" t="s">
        <v>6760</v>
      </c>
      <c r="F689" s="86" t="s">
        <v>2767</v>
      </c>
      <c r="G689" s="86" t="s">
        <v>2895</v>
      </c>
      <c r="H689" s="86" t="s">
        <v>1444</v>
      </c>
      <c r="I689" s="86" t="s">
        <v>3742</v>
      </c>
      <c r="J689" s="86" t="s">
        <v>2326</v>
      </c>
      <c r="K689" s="86" t="s">
        <v>36</v>
      </c>
      <c r="L689" s="86">
        <v>1</v>
      </c>
      <c r="M689" s="86">
        <v>-99</v>
      </c>
      <c r="N689" s="89">
        <v>-99</v>
      </c>
      <c r="O689" s="89">
        <v>-99</v>
      </c>
      <c r="P689" s="89">
        <v>-99</v>
      </c>
      <c r="Q689" s="89">
        <v>-99</v>
      </c>
      <c r="R689" s="89">
        <v>-99</v>
      </c>
      <c r="S689" s="89">
        <v>-99</v>
      </c>
      <c r="T689" s="89">
        <v>-99</v>
      </c>
      <c r="U689" s="89">
        <v>-99</v>
      </c>
      <c r="V689" s="89">
        <v>-99</v>
      </c>
      <c r="W689" s="89">
        <v>-99</v>
      </c>
      <c r="X689" s="89">
        <v>-99</v>
      </c>
      <c r="Y689" s="89">
        <v>-99</v>
      </c>
      <c r="Z689" s="89">
        <v>-99</v>
      </c>
      <c r="AA689" s="89">
        <v>-99</v>
      </c>
      <c r="AB689" s="89">
        <v>-99</v>
      </c>
      <c r="AC689" s="89">
        <v>-99</v>
      </c>
      <c r="AD689" s="89">
        <v>-99</v>
      </c>
      <c r="AE689" s="89">
        <v>-99</v>
      </c>
      <c r="AF689" s="89">
        <v>-99</v>
      </c>
      <c r="AG689" s="89">
        <v>-99</v>
      </c>
      <c r="AH689" s="89">
        <v>-99</v>
      </c>
      <c r="AI689" s="89">
        <v>-99</v>
      </c>
      <c r="AJ689" s="89">
        <v>-99</v>
      </c>
      <c r="AK689" s="89">
        <v>-99</v>
      </c>
      <c r="AL689" s="89">
        <v>-99</v>
      </c>
      <c r="AM689" s="89">
        <v>-99</v>
      </c>
      <c r="AN689" s="89">
        <v>-99</v>
      </c>
      <c r="AO689" s="89">
        <v>-99</v>
      </c>
      <c r="AP689" s="89">
        <v>-99</v>
      </c>
      <c r="AQ689" s="89">
        <v>-99</v>
      </c>
      <c r="AR689" s="89">
        <v>-99</v>
      </c>
      <c r="AS689" s="89">
        <v>-99</v>
      </c>
      <c r="AT689" s="89">
        <v>-99</v>
      </c>
      <c r="AU689" s="89">
        <v>-99</v>
      </c>
      <c r="AV689" s="89">
        <v>-99</v>
      </c>
      <c r="AW689" s="89">
        <v>-99</v>
      </c>
      <c r="AX689" s="89">
        <v>-99</v>
      </c>
      <c r="AY689" s="89">
        <v>-99</v>
      </c>
      <c r="AZ689" s="89">
        <v>-99</v>
      </c>
      <c r="BA689" s="89">
        <v>1</v>
      </c>
      <c r="BB689" s="89">
        <v>5.6971098265895997E-2</v>
      </c>
      <c r="BC689" s="89">
        <v>0.35268549008410199</v>
      </c>
      <c r="BD689" s="89">
        <v>48.918599999999998</v>
      </c>
      <c r="BE689" s="89">
        <v>6.2475499600447397E-2</v>
      </c>
      <c r="BF689" s="89">
        <v>53.179193063583803</v>
      </c>
      <c r="BG689" s="89">
        <v>0.207580494842275</v>
      </c>
      <c r="BH689" s="89">
        <v>0.23230932946140601</v>
      </c>
      <c r="BI689" s="89">
        <v>0.25036179450072399</v>
      </c>
      <c r="BJ689" s="89">
        <v>5.8161380603217398E-2</v>
      </c>
      <c r="BK689" s="89">
        <v>1</v>
      </c>
      <c r="BL689" s="89">
        <v>-6.0242774566474002E-3</v>
      </c>
      <c r="BM689" s="89">
        <v>0.16711737791685699</v>
      </c>
      <c r="BN689" s="89">
        <v>51.533900000000003</v>
      </c>
      <c r="BO689" s="89">
        <v>0.32320078580747202</v>
      </c>
      <c r="BP689" s="89">
        <v>59.9229653179191</v>
      </c>
      <c r="BQ689" s="89">
        <v>0.24515908186216501</v>
      </c>
      <c r="BR689" s="89">
        <v>0.26904532549298499</v>
      </c>
      <c r="BS689" s="89">
        <v>0.25036179450072399</v>
      </c>
      <c r="BT689" s="89">
        <v>6.7358670492454906E-2</v>
      </c>
      <c r="BU689" s="89">
        <v>1</v>
      </c>
      <c r="BV689" s="89">
        <v>0.30504015444015398</v>
      </c>
      <c r="BW689" s="89">
        <v>0.85978470803939</v>
      </c>
      <c r="BX689" s="89">
        <v>66.518000000000001</v>
      </c>
      <c r="BY689" s="89">
        <v>1.7959967152810701</v>
      </c>
      <c r="BZ689" s="89">
        <v>54.826250386100398</v>
      </c>
      <c r="CA689" s="89">
        <v>1.3278907116602301</v>
      </c>
      <c r="CB689" s="89">
        <v>1.4095095005975999</v>
      </c>
      <c r="CC689" s="89">
        <v>0.24987940183309201</v>
      </c>
      <c r="CD689" s="89">
        <v>0.352207390887389</v>
      </c>
      <c r="CE689" s="89">
        <v>1</v>
      </c>
      <c r="CF689" s="89">
        <v>0.25427562862669201</v>
      </c>
      <c r="CG689" s="89">
        <v>0.79639213369572703</v>
      </c>
      <c r="CH689" s="89">
        <v>58.833300000000001</v>
      </c>
      <c r="CI689" s="89">
        <v>1.08841154544753</v>
      </c>
      <c r="CJ689" s="89">
        <v>47.388799032881998</v>
      </c>
      <c r="CK689" s="89">
        <v>0.94240183957162704</v>
      </c>
      <c r="CL689" s="89">
        <v>1.0288845229464101</v>
      </c>
      <c r="CM689" s="89">
        <v>0.24939700916546101</v>
      </c>
      <c r="CN689" s="89">
        <v>0.256600722799467</v>
      </c>
      <c r="CO689" s="89">
        <v>90.655000000000001</v>
      </c>
      <c r="CP689" s="89">
        <v>0.24679999999999999</v>
      </c>
      <c r="CQ689" s="89">
        <v>-1.0900000000000001</v>
      </c>
      <c r="CR689" s="89">
        <v>-0.33989999999999998</v>
      </c>
      <c r="CS689" s="89">
        <v>0.24679999999999999</v>
      </c>
      <c r="CT689" s="89">
        <v>-0.2712</v>
      </c>
      <c r="CU689" s="86" t="s">
        <v>6986</v>
      </c>
      <c r="CV689" s="86">
        <v>0.63380000000000003</v>
      </c>
      <c r="CW689" s="86">
        <v>74</v>
      </c>
      <c r="CX689" s="86">
        <v>2</v>
      </c>
      <c r="CY689" s="86">
        <v>-0.97809999999999997</v>
      </c>
      <c r="CZ689" s="86">
        <v>11</v>
      </c>
      <c r="DA689" s="86">
        <v>4</v>
      </c>
      <c r="DB689" s="86">
        <v>0.81679999999999997</v>
      </c>
      <c r="DC689" s="86">
        <v>86</v>
      </c>
      <c r="DD689" s="86">
        <v>-99</v>
      </c>
      <c r="DE689" s="86">
        <v>-99</v>
      </c>
      <c r="DF689" s="86">
        <v>-99</v>
      </c>
      <c r="DG689" s="86">
        <v>-99</v>
      </c>
      <c r="DH689" s="86">
        <v>-99</v>
      </c>
    </row>
    <row r="690" spans="1:112" x14ac:dyDescent="0.2">
      <c r="A690" s="85">
        <f>IF(ISERROR(SEARCH('School Lookup'!$F$3,Data!J690)),A689,A689+1)</f>
        <v>0</v>
      </c>
      <c r="B690" s="85">
        <f>IF(I690='School Lookup'!$G$13,1,0)</f>
        <v>0</v>
      </c>
      <c r="C690" s="85">
        <f t="shared" si="10"/>
        <v>688</v>
      </c>
      <c r="D690" s="86" t="s">
        <v>6478</v>
      </c>
      <c r="E690" s="86" t="s">
        <v>6681</v>
      </c>
      <c r="F690" s="86" t="s">
        <v>2763</v>
      </c>
      <c r="G690" s="86" t="s">
        <v>2884</v>
      </c>
      <c r="H690" s="86" t="s">
        <v>1190</v>
      </c>
      <c r="I690" s="86" t="s">
        <v>4309</v>
      </c>
      <c r="J690" s="86" t="s">
        <v>2648</v>
      </c>
      <c r="K690" s="86" t="s">
        <v>94</v>
      </c>
      <c r="L690" s="86">
        <v>1</v>
      </c>
      <c r="M690" s="86">
        <v>1</v>
      </c>
      <c r="N690" s="89">
        <v>0.2596</v>
      </c>
      <c r="O690" s="89">
        <v>0.65651851065880495</v>
      </c>
      <c r="P690" s="89">
        <v>59.061599999999999</v>
      </c>
      <c r="Q690" s="89">
        <v>0.97856745929720701</v>
      </c>
      <c r="R690" s="89">
        <v>52.544249999999998</v>
      </c>
      <c r="S690" s="89">
        <v>0.81754298497800604</v>
      </c>
      <c r="T690" s="89">
        <v>0.92752484347987896</v>
      </c>
      <c r="U690" s="89">
        <v>0.36599190283400801</v>
      </c>
      <c r="V690" s="89">
        <v>0.33946658239101601</v>
      </c>
      <c r="W690" s="89">
        <v>1</v>
      </c>
      <c r="X690" s="89">
        <v>3.61625835189309E-3</v>
      </c>
      <c r="Y690" s="89">
        <v>9.7559899945000902E-2</v>
      </c>
      <c r="Z690" s="89">
        <v>52.405500000000004</v>
      </c>
      <c r="AA690" s="89">
        <v>0.32145101895627698</v>
      </c>
      <c r="AB690" s="89">
        <v>55.122488864142497</v>
      </c>
      <c r="AC690" s="89">
        <v>0.209505459450639</v>
      </c>
      <c r="AD690" s="89">
        <v>0.24530822029128599</v>
      </c>
      <c r="AE690" s="89">
        <v>0.36356275303643698</v>
      </c>
      <c r="AF690" s="89">
        <v>8.9184931911568593E-2</v>
      </c>
      <c r="AG690" s="89">
        <v>1</v>
      </c>
      <c r="AH690" s="89">
        <v>0.35661400778210101</v>
      </c>
      <c r="AI690" s="89">
        <v>0.82450367324991403</v>
      </c>
      <c r="AJ690" s="89">
        <v>63.286999999999999</v>
      </c>
      <c r="AK690" s="89">
        <v>1.43505816477279</v>
      </c>
      <c r="AL690" s="89">
        <v>52.529172373540902</v>
      </c>
      <c r="AM690" s="89">
        <v>1.1297809190113499</v>
      </c>
      <c r="AN690" s="89">
        <v>1.14368231654509</v>
      </c>
      <c r="AO690" s="89">
        <v>0.104048582995951</v>
      </c>
      <c r="AP690" s="89">
        <v>0.118998524434044</v>
      </c>
      <c r="AQ690" s="89">
        <v>1</v>
      </c>
      <c r="AR690" s="89">
        <v>0.19903041362530399</v>
      </c>
      <c r="AS690" s="89">
        <v>0.51739375912861496</v>
      </c>
      <c r="AT690" s="89">
        <v>53.607399999999998</v>
      </c>
      <c r="AU690" s="89">
        <v>0.53485805257653496</v>
      </c>
      <c r="AV690" s="89">
        <v>55.2311510948905</v>
      </c>
      <c r="AW690" s="89">
        <v>0.52612590585257502</v>
      </c>
      <c r="AX690" s="89">
        <v>0.51521476016199796</v>
      </c>
      <c r="AY690" s="89">
        <v>0.16639676113360299</v>
      </c>
      <c r="AZ690" s="89">
        <v>8.5730067379182595E-2</v>
      </c>
      <c r="BA690" s="89">
        <v>-99</v>
      </c>
      <c r="BB690" s="89">
        <v>-99</v>
      </c>
      <c r="BC690" s="89">
        <v>-99</v>
      </c>
      <c r="BD690" s="89">
        <v>-99</v>
      </c>
      <c r="BE690" s="89">
        <v>-99</v>
      </c>
      <c r="BF690" s="89">
        <v>-99</v>
      </c>
      <c r="BG690" s="89">
        <v>-99</v>
      </c>
      <c r="BH690" s="89">
        <v>-99</v>
      </c>
      <c r="BI690" s="89">
        <v>-99</v>
      </c>
      <c r="BJ690" s="89">
        <v>-99</v>
      </c>
      <c r="BK690" s="89">
        <v>-99</v>
      </c>
      <c r="BL690" s="89">
        <v>-99</v>
      </c>
      <c r="BM690" s="89">
        <v>-99</v>
      </c>
      <c r="BN690" s="89">
        <v>-99</v>
      </c>
      <c r="BO690" s="89">
        <v>-99</v>
      </c>
      <c r="BP690" s="89">
        <v>-99</v>
      </c>
      <c r="BQ690" s="89">
        <v>-99</v>
      </c>
      <c r="BR690" s="89">
        <v>-99</v>
      </c>
      <c r="BS690" s="89">
        <v>-99</v>
      </c>
      <c r="BT690" s="89">
        <v>-99</v>
      </c>
      <c r="BU690" s="89">
        <v>-99</v>
      </c>
      <c r="BV690" s="89">
        <v>-99</v>
      </c>
      <c r="BW690" s="89">
        <v>-99</v>
      </c>
      <c r="BX690" s="89">
        <v>-99</v>
      </c>
      <c r="BY690" s="89">
        <v>-99</v>
      </c>
      <c r="BZ690" s="89">
        <v>-99</v>
      </c>
      <c r="CA690" s="89">
        <v>-99</v>
      </c>
      <c r="CB690" s="89">
        <v>-99</v>
      </c>
      <c r="CC690" s="89">
        <v>-99</v>
      </c>
      <c r="CD690" s="89">
        <v>-99</v>
      </c>
      <c r="CE690" s="89">
        <v>-99</v>
      </c>
      <c r="CF690" s="89">
        <v>-99</v>
      </c>
      <c r="CG690" s="89">
        <v>-99</v>
      </c>
      <c r="CH690" s="89">
        <v>-99</v>
      </c>
      <c r="CI690" s="89">
        <v>-99</v>
      </c>
      <c r="CJ690" s="89">
        <v>-99</v>
      </c>
      <c r="CK690" s="89">
        <v>-99</v>
      </c>
      <c r="CL690" s="89">
        <v>-99</v>
      </c>
      <c r="CM690" s="89">
        <v>-99</v>
      </c>
      <c r="CN690" s="89">
        <v>-99</v>
      </c>
      <c r="CO690" s="89">
        <v>-99</v>
      </c>
      <c r="CP690" s="89">
        <v>-99</v>
      </c>
      <c r="CQ690" s="89">
        <v>-99</v>
      </c>
      <c r="CR690" s="89">
        <v>-99</v>
      </c>
      <c r="CS690" s="89">
        <v>-99</v>
      </c>
      <c r="CT690" s="89">
        <v>-99</v>
      </c>
      <c r="CU690" s="86">
        <v>-99</v>
      </c>
      <c r="CV690" s="86">
        <v>0.63339999999999996</v>
      </c>
      <c r="CW690" s="86">
        <v>74</v>
      </c>
      <c r="CX690" s="86">
        <v>2</v>
      </c>
      <c r="CY690" s="86">
        <v>0.17269999999999999</v>
      </c>
      <c r="CZ690" s="86">
        <v>60</v>
      </c>
      <c r="DA690" s="86">
        <v>4</v>
      </c>
      <c r="DB690" s="86">
        <v>0.71330000000000005</v>
      </c>
      <c r="DC690" s="86">
        <v>82</v>
      </c>
      <c r="DD690" s="86">
        <v>-99</v>
      </c>
      <c r="DE690" s="86">
        <v>-99</v>
      </c>
      <c r="DF690" s="86">
        <v>-99</v>
      </c>
      <c r="DG690" s="86">
        <v>-99</v>
      </c>
      <c r="DH690" s="86">
        <v>-99</v>
      </c>
    </row>
    <row r="691" spans="1:112" x14ac:dyDescent="0.2">
      <c r="A691" s="85">
        <f>IF(ISERROR(SEARCH('School Lookup'!$F$3,Data!J691)),A690,A690+1)</f>
        <v>0</v>
      </c>
      <c r="B691" s="85">
        <f>IF(I691='School Lookup'!$G$13,1,0)</f>
        <v>0</v>
      </c>
      <c r="C691" s="85">
        <f t="shared" si="10"/>
        <v>689</v>
      </c>
      <c r="D691" s="86" t="s">
        <v>6478</v>
      </c>
      <c r="E691" s="86" t="s">
        <v>6760</v>
      </c>
      <c r="F691" s="86" t="s">
        <v>2767</v>
      </c>
      <c r="G691" s="86" t="s">
        <v>2885</v>
      </c>
      <c r="H691" s="86" t="s">
        <v>6272</v>
      </c>
      <c r="I691" s="86" t="s">
        <v>4061</v>
      </c>
      <c r="J691" s="86" t="s">
        <v>1525</v>
      </c>
      <c r="K691" s="86" t="s">
        <v>26</v>
      </c>
      <c r="L691" s="86">
        <v>1</v>
      </c>
      <c r="M691" s="86">
        <v>1</v>
      </c>
      <c r="N691" s="89">
        <v>0.309509610983982</v>
      </c>
      <c r="O691" s="89">
        <v>0.764597719341782</v>
      </c>
      <c r="P691" s="89">
        <v>56.683799999999998</v>
      </c>
      <c r="Q691" s="89">
        <v>0.72635085613777095</v>
      </c>
      <c r="R691" s="89">
        <v>49.199086270022903</v>
      </c>
      <c r="S691" s="89">
        <v>0.74547428773977598</v>
      </c>
      <c r="T691" s="89">
        <v>0.84575087877475796</v>
      </c>
      <c r="U691" s="89">
        <v>0.376399655469423</v>
      </c>
      <c r="V691" s="89">
        <v>0.31834033938378098</v>
      </c>
      <c r="W691" s="89">
        <v>1</v>
      </c>
      <c r="X691" s="89">
        <v>0.340671981776765</v>
      </c>
      <c r="Y691" s="89">
        <v>0.89104245947124405</v>
      </c>
      <c r="Z691" s="89">
        <v>45.357700000000001</v>
      </c>
      <c r="AA691" s="89">
        <v>-0.55743049811166401</v>
      </c>
      <c r="AB691" s="89">
        <v>44.874720956719798</v>
      </c>
      <c r="AC691" s="89">
        <v>0.16680598067978999</v>
      </c>
      <c r="AD691" s="89">
        <v>0.19559099685290901</v>
      </c>
      <c r="AE691" s="89">
        <v>0.37812230835486599</v>
      </c>
      <c r="AF691" s="89">
        <v>7.3957319223451598E-2</v>
      </c>
      <c r="AG691" s="89">
        <v>1</v>
      </c>
      <c r="AH691" s="89">
        <v>0.36777080291970798</v>
      </c>
      <c r="AI691" s="89">
        <v>0.84851417271322005</v>
      </c>
      <c r="AJ691" s="89">
        <v>-99</v>
      </c>
      <c r="AK691" s="89">
        <v>-99</v>
      </c>
      <c r="AL691" s="89">
        <v>43.795616788321198</v>
      </c>
      <c r="AM691" s="89">
        <v>0.84851417271322005</v>
      </c>
      <c r="AN691" s="89">
        <v>0.84819938641501702</v>
      </c>
      <c r="AO691" s="89">
        <v>0.118001722652885</v>
      </c>
      <c r="AP691" s="89">
        <v>0.10008898875009201</v>
      </c>
      <c r="AQ691" s="89">
        <v>1</v>
      </c>
      <c r="AR691" s="89">
        <v>0.44985945945945899</v>
      </c>
      <c r="AS691" s="89">
        <v>1.0812112976803501</v>
      </c>
      <c r="AT691" s="89">
        <v>-99</v>
      </c>
      <c r="AU691" s="89">
        <v>-99</v>
      </c>
      <c r="AV691" s="89">
        <v>48.6486567567568</v>
      </c>
      <c r="AW691" s="89">
        <v>1.0812112976803501</v>
      </c>
      <c r="AX691" s="89">
        <v>1.1001609600437701</v>
      </c>
      <c r="AY691" s="89">
        <v>0.12747631352282501</v>
      </c>
      <c r="AZ691" s="89">
        <v>0.14024446346811301</v>
      </c>
      <c r="BA691" s="89">
        <v>-99</v>
      </c>
      <c r="BB691" s="89">
        <v>-99</v>
      </c>
      <c r="BC691" s="89">
        <v>-99</v>
      </c>
      <c r="BD691" s="89">
        <v>-99</v>
      </c>
      <c r="BE691" s="89">
        <v>-99</v>
      </c>
      <c r="BF691" s="89">
        <v>-99</v>
      </c>
      <c r="BG691" s="89">
        <v>-99</v>
      </c>
      <c r="BH691" s="89">
        <v>-99</v>
      </c>
      <c r="BI691" s="89">
        <v>-99</v>
      </c>
      <c r="BJ691" s="89">
        <v>-99</v>
      </c>
      <c r="BK691" s="89">
        <v>-99</v>
      </c>
      <c r="BL691" s="89">
        <v>-99</v>
      </c>
      <c r="BM691" s="89">
        <v>-99</v>
      </c>
      <c r="BN691" s="89">
        <v>-99</v>
      </c>
      <c r="BO691" s="89">
        <v>-99</v>
      </c>
      <c r="BP691" s="89">
        <v>-99</v>
      </c>
      <c r="BQ691" s="89">
        <v>-99</v>
      </c>
      <c r="BR691" s="89">
        <v>-99</v>
      </c>
      <c r="BS691" s="89">
        <v>-99</v>
      </c>
      <c r="BT691" s="89">
        <v>-99</v>
      </c>
      <c r="BU691" s="89">
        <v>-99</v>
      </c>
      <c r="BV691" s="89">
        <v>-99</v>
      </c>
      <c r="BW691" s="89">
        <v>-99</v>
      </c>
      <c r="BX691" s="89">
        <v>-99</v>
      </c>
      <c r="BY691" s="89">
        <v>-99</v>
      </c>
      <c r="BZ691" s="89">
        <v>-99</v>
      </c>
      <c r="CA691" s="89">
        <v>-99</v>
      </c>
      <c r="CB691" s="89">
        <v>-99</v>
      </c>
      <c r="CC691" s="89">
        <v>-99</v>
      </c>
      <c r="CD691" s="89">
        <v>-99</v>
      </c>
      <c r="CE691" s="89">
        <v>-99</v>
      </c>
      <c r="CF691" s="89">
        <v>-99</v>
      </c>
      <c r="CG691" s="89">
        <v>-99</v>
      </c>
      <c r="CH691" s="89">
        <v>-99</v>
      </c>
      <c r="CI691" s="89">
        <v>-99</v>
      </c>
      <c r="CJ691" s="89">
        <v>-99</v>
      </c>
      <c r="CK691" s="89">
        <v>-99</v>
      </c>
      <c r="CL691" s="89">
        <v>-99</v>
      </c>
      <c r="CM691" s="89">
        <v>-99</v>
      </c>
      <c r="CN691" s="89">
        <v>-99</v>
      </c>
      <c r="CO691" s="89">
        <v>-99</v>
      </c>
      <c r="CP691" s="89">
        <v>-99</v>
      </c>
      <c r="CQ691" s="89">
        <v>-99</v>
      </c>
      <c r="CR691" s="89">
        <v>-99</v>
      </c>
      <c r="CS691" s="89">
        <v>-99</v>
      </c>
      <c r="CT691" s="89">
        <v>-99</v>
      </c>
      <c r="CU691" s="86">
        <v>-99</v>
      </c>
      <c r="CV691" s="86">
        <v>0.63260000000000005</v>
      </c>
      <c r="CW691" s="86">
        <v>74</v>
      </c>
      <c r="CX691" s="86">
        <v>2</v>
      </c>
      <c r="CY691" s="86">
        <v>-0.14130000000000001</v>
      </c>
      <c r="CZ691" s="86">
        <v>44</v>
      </c>
      <c r="DA691" s="86">
        <v>2</v>
      </c>
      <c r="DB691" s="86">
        <v>6.2600000000000003E-2</v>
      </c>
      <c r="DC691" s="86">
        <v>51</v>
      </c>
      <c r="DD691" s="86">
        <v>-99</v>
      </c>
      <c r="DE691" s="86">
        <v>-99</v>
      </c>
      <c r="DF691" s="86">
        <v>-99</v>
      </c>
      <c r="DG691" s="86">
        <v>-99</v>
      </c>
      <c r="DH691" s="86">
        <v>-99</v>
      </c>
    </row>
    <row r="692" spans="1:112" x14ac:dyDescent="0.2">
      <c r="A692" s="85">
        <f>IF(ISERROR(SEARCH('School Lookup'!$F$3,Data!J692)),A691,A691+1)</f>
        <v>0</v>
      </c>
      <c r="B692" s="85">
        <f>IF(I692='School Lookup'!$G$13,1,0)</f>
        <v>0</v>
      </c>
      <c r="C692" s="85">
        <f t="shared" si="10"/>
        <v>690</v>
      </c>
      <c r="D692" s="86" t="s">
        <v>6478</v>
      </c>
      <c r="E692" s="86" t="s">
        <v>6499</v>
      </c>
      <c r="F692" s="86" t="s">
        <v>2742</v>
      </c>
      <c r="G692" s="86" t="s">
        <v>2852</v>
      </c>
      <c r="H692" s="86" t="s">
        <v>986</v>
      </c>
      <c r="I692" s="86" t="s">
        <v>4339</v>
      </c>
      <c r="J692" s="86" t="s">
        <v>1209</v>
      </c>
      <c r="K692" s="86" t="s">
        <v>36</v>
      </c>
      <c r="L692" s="86">
        <v>1</v>
      </c>
      <c r="M692" s="86">
        <v>-99</v>
      </c>
      <c r="N692" s="89">
        <v>-99</v>
      </c>
      <c r="O692" s="89">
        <v>-99</v>
      </c>
      <c r="P692" s="89">
        <v>-99</v>
      </c>
      <c r="Q692" s="89">
        <v>-99</v>
      </c>
      <c r="R692" s="89">
        <v>-99</v>
      </c>
      <c r="S692" s="89">
        <v>-99</v>
      </c>
      <c r="T692" s="89">
        <v>-99</v>
      </c>
      <c r="U692" s="89">
        <v>-99</v>
      </c>
      <c r="V692" s="89">
        <v>-99</v>
      </c>
      <c r="W692" s="89">
        <v>-99</v>
      </c>
      <c r="X692" s="89">
        <v>-99</v>
      </c>
      <c r="Y692" s="89">
        <v>-99</v>
      </c>
      <c r="Z692" s="89">
        <v>-99</v>
      </c>
      <c r="AA692" s="89">
        <v>-99</v>
      </c>
      <c r="AB692" s="89">
        <v>-99</v>
      </c>
      <c r="AC692" s="89">
        <v>-99</v>
      </c>
      <c r="AD692" s="89">
        <v>-99</v>
      </c>
      <c r="AE692" s="89">
        <v>-99</v>
      </c>
      <c r="AF692" s="89">
        <v>-99</v>
      </c>
      <c r="AG692" s="89">
        <v>-99</v>
      </c>
      <c r="AH692" s="89">
        <v>-99</v>
      </c>
      <c r="AI692" s="89">
        <v>-99</v>
      </c>
      <c r="AJ692" s="89">
        <v>-99</v>
      </c>
      <c r="AK692" s="89">
        <v>-99</v>
      </c>
      <c r="AL692" s="89">
        <v>-99</v>
      </c>
      <c r="AM692" s="89">
        <v>-99</v>
      </c>
      <c r="AN692" s="89">
        <v>-99</v>
      </c>
      <c r="AO692" s="89">
        <v>-99</v>
      </c>
      <c r="AP692" s="89">
        <v>-99</v>
      </c>
      <c r="AQ692" s="89">
        <v>-99</v>
      </c>
      <c r="AR692" s="89">
        <v>-99</v>
      </c>
      <c r="AS692" s="89">
        <v>-99</v>
      </c>
      <c r="AT692" s="89">
        <v>-99</v>
      </c>
      <c r="AU692" s="89">
        <v>-99</v>
      </c>
      <c r="AV692" s="89">
        <v>-99</v>
      </c>
      <c r="AW692" s="89">
        <v>-99</v>
      </c>
      <c r="AX692" s="89">
        <v>-99</v>
      </c>
      <c r="AY692" s="89">
        <v>-99</v>
      </c>
      <c r="AZ692" s="89">
        <v>-99</v>
      </c>
      <c r="BA692" s="89">
        <v>1</v>
      </c>
      <c r="BB692" s="89">
        <v>0.347645871559633</v>
      </c>
      <c r="BC692" s="89">
        <v>1.00679153219208</v>
      </c>
      <c r="BD692" s="89">
        <v>56.598500000000001</v>
      </c>
      <c r="BE692" s="89">
        <v>0.83041059905695103</v>
      </c>
      <c r="BF692" s="89">
        <v>61.467896513761502</v>
      </c>
      <c r="BG692" s="89">
        <v>0.91860106562451505</v>
      </c>
      <c r="BH692" s="89">
        <v>0.99307474103608295</v>
      </c>
      <c r="BI692" s="89">
        <v>0.25045955882352899</v>
      </c>
      <c r="BJ692" s="89">
        <v>0.24872506151868801</v>
      </c>
      <c r="BK692" s="89">
        <v>1</v>
      </c>
      <c r="BL692" s="89">
        <v>0.246652468007313</v>
      </c>
      <c r="BM692" s="89">
        <v>0.78199868993600397</v>
      </c>
      <c r="BN692" s="89">
        <v>59.929400000000001</v>
      </c>
      <c r="BO692" s="89">
        <v>1.2658489703529801</v>
      </c>
      <c r="BP692" s="89">
        <v>65.447926325411302</v>
      </c>
      <c r="BQ692" s="89">
        <v>1.02392383014449</v>
      </c>
      <c r="BR692" s="89">
        <v>1.0859639399765699</v>
      </c>
      <c r="BS692" s="89">
        <v>0.25137867647058798</v>
      </c>
      <c r="BT692" s="89">
        <v>0.27298817792609498</v>
      </c>
      <c r="BU692" s="89">
        <v>1</v>
      </c>
      <c r="BV692" s="89">
        <v>0.203964510166359</v>
      </c>
      <c r="BW692" s="89">
        <v>0.62696632383347095</v>
      </c>
      <c r="BX692" s="89">
        <v>47.232500000000002</v>
      </c>
      <c r="BY692" s="89">
        <v>-0.19372909962052901</v>
      </c>
      <c r="BZ692" s="89">
        <v>55.822514232902002</v>
      </c>
      <c r="CA692" s="89">
        <v>0.21661861210647099</v>
      </c>
      <c r="CB692" s="89">
        <v>0.23817251819295099</v>
      </c>
      <c r="CC692" s="89">
        <v>0.24862132352941199</v>
      </c>
      <c r="CD692" s="89">
        <v>5.9214766701464402E-2</v>
      </c>
      <c r="CE692" s="89">
        <v>1</v>
      </c>
      <c r="CF692" s="89">
        <v>0.203443093922652</v>
      </c>
      <c r="CG692" s="89">
        <v>0.67451499490432199</v>
      </c>
      <c r="CH692" s="89">
        <v>47.946800000000003</v>
      </c>
      <c r="CI692" s="89">
        <v>-0.15402363751666401</v>
      </c>
      <c r="CJ692" s="89">
        <v>51.565360589318601</v>
      </c>
      <c r="CK692" s="89">
        <v>0.26024567869382897</v>
      </c>
      <c r="CL692" s="89">
        <v>0.29074880797378899</v>
      </c>
      <c r="CM692" s="89">
        <v>0.24954044117647101</v>
      </c>
      <c r="CN692" s="89">
        <v>7.2553585813312393E-2</v>
      </c>
      <c r="CO692" s="89">
        <v>96.375</v>
      </c>
      <c r="CP692" s="89">
        <v>0.67900000000000005</v>
      </c>
      <c r="CQ692" s="89">
        <v>0.61</v>
      </c>
      <c r="CR692" s="89">
        <v>-9.4500000000000001E-2</v>
      </c>
      <c r="CS692" s="89">
        <v>0.67900000000000005</v>
      </c>
      <c r="CT692" s="89">
        <v>0.43990000000000001</v>
      </c>
      <c r="CU692" s="86" t="s">
        <v>6988</v>
      </c>
      <c r="CV692" s="86">
        <v>0.6321</v>
      </c>
      <c r="CW692" s="86">
        <v>74</v>
      </c>
      <c r="CX692" s="86">
        <v>2</v>
      </c>
      <c r="CY692" s="86">
        <v>-0.95640000000000003</v>
      </c>
      <c r="CZ692" s="86">
        <v>12</v>
      </c>
      <c r="DA692" s="86">
        <v>4</v>
      </c>
      <c r="DB692" s="86">
        <v>0.43959999999999999</v>
      </c>
      <c r="DC692" s="86">
        <v>70</v>
      </c>
      <c r="DD692" s="86">
        <v>-99</v>
      </c>
      <c r="DE692" s="86">
        <v>-99</v>
      </c>
      <c r="DF692" s="86">
        <v>-99</v>
      </c>
      <c r="DG692" s="86">
        <v>-99</v>
      </c>
      <c r="DH692" s="86">
        <v>-99</v>
      </c>
    </row>
    <row r="693" spans="1:112" x14ac:dyDescent="0.2">
      <c r="A693" s="85">
        <f>IF(ISERROR(SEARCH('School Lookup'!$F$3,Data!J693)),A692,A692+1)</f>
        <v>0</v>
      </c>
      <c r="B693" s="85">
        <f>IF(I693='School Lookup'!$G$13,1,0)</f>
        <v>0</v>
      </c>
      <c r="C693" s="85">
        <f t="shared" si="10"/>
        <v>691</v>
      </c>
      <c r="D693" s="86" t="s">
        <v>6478</v>
      </c>
      <c r="E693" s="86" t="s">
        <v>6743</v>
      </c>
      <c r="F693" s="86" t="s">
        <v>2765</v>
      </c>
      <c r="G693" s="86" t="s">
        <v>2801</v>
      </c>
      <c r="H693" s="86" t="s">
        <v>700</v>
      </c>
      <c r="I693" s="86" t="s">
        <v>3841</v>
      </c>
      <c r="J693" s="86" t="s">
        <v>1651</v>
      </c>
      <c r="K693" s="86" t="s">
        <v>31</v>
      </c>
      <c r="L693" s="86">
        <v>1</v>
      </c>
      <c r="M693" s="86">
        <v>1</v>
      </c>
      <c r="N693" s="89">
        <v>0.43284315789473699</v>
      </c>
      <c r="O693" s="89">
        <v>1.03167638197567</v>
      </c>
      <c r="P693" s="89">
        <v>48.7059</v>
      </c>
      <c r="Q693" s="89">
        <v>-0.11987626067006001</v>
      </c>
      <c r="R693" s="89">
        <v>49.894764210526297</v>
      </c>
      <c r="S693" s="89">
        <v>0.45590006065280297</v>
      </c>
      <c r="T693" s="89">
        <v>0.51718059052537402</v>
      </c>
      <c r="U693" s="89">
        <v>0.37342767295597501</v>
      </c>
      <c r="V693" s="89">
        <v>0.19312954441788699</v>
      </c>
      <c r="W693" s="89">
        <v>1</v>
      </c>
      <c r="X693" s="89">
        <v>0.51638993710691805</v>
      </c>
      <c r="Y693" s="89">
        <v>1.3047103584563999</v>
      </c>
      <c r="Z693" s="89">
        <v>48.333300000000001</v>
      </c>
      <c r="AA693" s="89">
        <v>-0.186364372201825</v>
      </c>
      <c r="AB693" s="89">
        <v>51.153064570230597</v>
      </c>
      <c r="AC693" s="89">
        <v>0.55917299312728597</v>
      </c>
      <c r="AD693" s="89">
        <v>0.65244431191065499</v>
      </c>
      <c r="AE693" s="89">
        <v>0.375</v>
      </c>
      <c r="AF693" s="89">
        <v>0.244666616966495</v>
      </c>
      <c r="AG693" s="89">
        <v>1</v>
      </c>
      <c r="AH693" s="89">
        <v>0.40420975609756099</v>
      </c>
      <c r="AI693" s="89">
        <v>0.92693431531950898</v>
      </c>
      <c r="AJ693" s="89">
        <v>52.359000000000002</v>
      </c>
      <c r="AK693" s="89">
        <v>0.36530541291448798</v>
      </c>
      <c r="AL693" s="89">
        <v>50.609778048780498</v>
      </c>
      <c r="AM693" s="89">
        <v>0.64611986411699895</v>
      </c>
      <c r="AN693" s="89">
        <v>0.63557537688396104</v>
      </c>
      <c r="AO693" s="89">
        <v>0.128930817610063</v>
      </c>
      <c r="AP693" s="89">
        <v>8.1945252994473E-2</v>
      </c>
      <c r="AQ693" s="89">
        <v>1</v>
      </c>
      <c r="AR693" s="89">
        <v>0.42719166666666702</v>
      </c>
      <c r="AS693" s="89">
        <v>1.030258270712</v>
      </c>
      <c r="AT693" s="89">
        <v>55.862499999999997</v>
      </c>
      <c r="AU693" s="89">
        <v>0.77996188306744096</v>
      </c>
      <c r="AV693" s="89">
        <v>44.871805769230797</v>
      </c>
      <c r="AW693" s="89">
        <v>0.90511007688972001</v>
      </c>
      <c r="AX693" s="89">
        <v>0.91458637744337201</v>
      </c>
      <c r="AY693" s="89">
        <v>0.122641509433962</v>
      </c>
      <c r="AZ693" s="89">
        <v>0.11216625383739499</v>
      </c>
      <c r="BA693" s="89">
        <v>-99</v>
      </c>
      <c r="BB693" s="89">
        <v>-99</v>
      </c>
      <c r="BC693" s="89">
        <v>-99</v>
      </c>
      <c r="BD693" s="89">
        <v>-99</v>
      </c>
      <c r="BE693" s="89">
        <v>-99</v>
      </c>
      <c r="BF693" s="89">
        <v>-99</v>
      </c>
      <c r="BG693" s="89">
        <v>-99</v>
      </c>
      <c r="BH693" s="89">
        <v>-99</v>
      </c>
      <c r="BI693" s="89">
        <v>-99</v>
      </c>
      <c r="BJ693" s="89">
        <v>-99</v>
      </c>
      <c r="BK693" s="89">
        <v>-99</v>
      </c>
      <c r="BL693" s="89">
        <v>-99</v>
      </c>
      <c r="BM693" s="89">
        <v>-99</v>
      </c>
      <c r="BN693" s="89">
        <v>-99</v>
      </c>
      <c r="BO693" s="89">
        <v>-99</v>
      </c>
      <c r="BP693" s="89">
        <v>-99</v>
      </c>
      <c r="BQ693" s="89">
        <v>-99</v>
      </c>
      <c r="BR693" s="89">
        <v>-99</v>
      </c>
      <c r="BS693" s="89">
        <v>-99</v>
      </c>
      <c r="BT693" s="89">
        <v>-99</v>
      </c>
      <c r="BU693" s="89">
        <v>-99</v>
      </c>
      <c r="BV693" s="89">
        <v>-99</v>
      </c>
      <c r="BW693" s="89">
        <v>-99</v>
      </c>
      <c r="BX693" s="89">
        <v>-99</v>
      </c>
      <c r="BY693" s="89">
        <v>-99</v>
      </c>
      <c r="BZ693" s="89">
        <v>-99</v>
      </c>
      <c r="CA693" s="89">
        <v>-99</v>
      </c>
      <c r="CB693" s="89">
        <v>-99</v>
      </c>
      <c r="CC693" s="89">
        <v>-99</v>
      </c>
      <c r="CD693" s="89">
        <v>-99</v>
      </c>
      <c r="CE693" s="89">
        <v>-99</v>
      </c>
      <c r="CF693" s="89">
        <v>-99</v>
      </c>
      <c r="CG693" s="89">
        <v>-99</v>
      </c>
      <c r="CH693" s="89">
        <v>-99</v>
      </c>
      <c r="CI693" s="89">
        <v>-99</v>
      </c>
      <c r="CJ693" s="89">
        <v>-99</v>
      </c>
      <c r="CK693" s="89">
        <v>-99</v>
      </c>
      <c r="CL693" s="89">
        <v>-99</v>
      </c>
      <c r="CM693" s="89">
        <v>-99</v>
      </c>
      <c r="CN693" s="89">
        <v>-99</v>
      </c>
      <c r="CO693" s="89">
        <v>-99</v>
      </c>
      <c r="CP693" s="89">
        <v>-99</v>
      </c>
      <c r="CQ693" s="89">
        <v>-99</v>
      </c>
      <c r="CR693" s="89">
        <v>-99</v>
      </c>
      <c r="CS693" s="89">
        <v>-99</v>
      </c>
      <c r="CT693" s="89">
        <v>-99</v>
      </c>
      <c r="CU693" s="86">
        <v>-99</v>
      </c>
      <c r="CV693" s="86">
        <v>0.63190000000000002</v>
      </c>
      <c r="CW693" s="86">
        <v>74</v>
      </c>
      <c r="CX693" s="86">
        <v>2</v>
      </c>
      <c r="CY693" s="86">
        <v>0.49469999999999997</v>
      </c>
      <c r="CZ693" s="86">
        <v>73</v>
      </c>
      <c r="DA693" s="86">
        <v>4</v>
      </c>
      <c r="DB693" s="86">
        <v>2.81E-2</v>
      </c>
      <c r="DC693" s="86">
        <v>48</v>
      </c>
      <c r="DD693" s="86">
        <v>-99</v>
      </c>
      <c r="DE693" s="86">
        <v>-99</v>
      </c>
      <c r="DF693" s="86">
        <v>-99</v>
      </c>
      <c r="DG693" s="86">
        <v>-99</v>
      </c>
      <c r="DH693" s="86">
        <v>-99</v>
      </c>
    </row>
    <row r="694" spans="1:112" x14ac:dyDescent="0.2">
      <c r="A694" s="85">
        <f>IF(ISERROR(SEARCH('School Lookup'!$F$3,Data!J694)),A693,A693+1)</f>
        <v>0</v>
      </c>
      <c r="B694" s="85">
        <f>IF(I694='School Lookup'!$G$13,1,0)</f>
        <v>0</v>
      </c>
      <c r="C694" s="85">
        <f t="shared" si="10"/>
        <v>692</v>
      </c>
      <c r="D694" s="86" t="s">
        <v>6478</v>
      </c>
      <c r="E694" s="86" t="s">
        <v>6702</v>
      </c>
      <c r="F694" s="86" t="s">
        <v>1150</v>
      </c>
      <c r="G694" s="86" t="s">
        <v>2800</v>
      </c>
      <c r="H694" s="86" t="s">
        <v>574</v>
      </c>
      <c r="I694" s="86" t="s">
        <v>3924</v>
      </c>
      <c r="J694" s="86" t="s">
        <v>1371</v>
      </c>
      <c r="K694" s="86" t="s">
        <v>1270</v>
      </c>
      <c r="L694" s="86">
        <v>1</v>
      </c>
      <c r="M694" s="86">
        <v>1</v>
      </c>
      <c r="N694" s="89">
        <v>0.400829338842975</v>
      </c>
      <c r="O694" s="89">
        <v>0.96235049139429196</v>
      </c>
      <c r="P694" s="89">
        <v>52.050899999999999</v>
      </c>
      <c r="Q694" s="89">
        <v>0.23493261205612101</v>
      </c>
      <c r="R694" s="89">
        <v>51.475805785124003</v>
      </c>
      <c r="S694" s="89">
        <v>0.59864155172520706</v>
      </c>
      <c r="T694" s="89">
        <v>0.67914463455861596</v>
      </c>
      <c r="U694" s="89">
        <v>0.33438610343466202</v>
      </c>
      <c r="V694" s="89">
        <v>0.22709652801861299</v>
      </c>
      <c r="W694" s="89">
        <v>1</v>
      </c>
      <c r="X694" s="89">
        <v>0.23707253855278801</v>
      </c>
      <c r="Y694" s="89">
        <v>0.64715296090535401</v>
      </c>
      <c r="Z694" s="89">
        <v>52.379199999999997</v>
      </c>
      <c r="AA694" s="89">
        <v>0.31817133112477097</v>
      </c>
      <c r="AB694" s="89">
        <v>51.1269244365362</v>
      </c>
      <c r="AC694" s="89">
        <v>0.48266214601506202</v>
      </c>
      <c r="AD694" s="89">
        <v>0.56335875417464798</v>
      </c>
      <c r="AE694" s="89">
        <v>0.33280694828266899</v>
      </c>
      <c r="AF694" s="89">
        <v>0.187489707765191</v>
      </c>
      <c r="AG694" s="89">
        <v>1</v>
      </c>
      <c r="AH694" s="89">
        <v>0.31825224787363299</v>
      </c>
      <c r="AI694" s="89">
        <v>0.74194546506080705</v>
      </c>
      <c r="AJ694" s="89">
        <v>58.423900000000003</v>
      </c>
      <c r="AK694" s="89">
        <v>0.95900448545707595</v>
      </c>
      <c r="AL694" s="89">
        <v>54.5564619684083</v>
      </c>
      <c r="AM694" s="89">
        <v>0.850474975258942</v>
      </c>
      <c r="AN694" s="89">
        <v>0.85025929463112104</v>
      </c>
      <c r="AO694" s="89">
        <v>0.16245558626135001</v>
      </c>
      <c r="AP694" s="89">
        <v>0.138129372183461</v>
      </c>
      <c r="AQ694" s="89">
        <v>1</v>
      </c>
      <c r="AR694" s="89">
        <v>0.36472213209733501</v>
      </c>
      <c r="AS694" s="89">
        <v>0.88983825237552205</v>
      </c>
      <c r="AT694" s="89">
        <v>49.016399999999997</v>
      </c>
      <c r="AU694" s="89">
        <v>3.5868346672693598E-2</v>
      </c>
      <c r="AV694" s="89">
        <v>44.264152027809999</v>
      </c>
      <c r="AW694" s="89">
        <v>0.46285329952410798</v>
      </c>
      <c r="AX694" s="89">
        <v>0.44853840518428301</v>
      </c>
      <c r="AY694" s="89">
        <v>0.17035136202131901</v>
      </c>
      <c r="AZ694" s="89">
        <v>7.6409128242012694E-2</v>
      </c>
      <c r="BA694" s="89">
        <v>-99</v>
      </c>
      <c r="BB694" s="89">
        <v>-99</v>
      </c>
      <c r="BC694" s="89">
        <v>-99</v>
      </c>
      <c r="BD694" s="89">
        <v>-99</v>
      </c>
      <c r="BE694" s="89">
        <v>-99</v>
      </c>
      <c r="BF694" s="89">
        <v>-99</v>
      </c>
      <c r="BG694" s="89">
        <v>-99</v>
      </c>
      <c r="BH694" s="89">
        <v>-99</v>
      </c>
      <c r="BI694" s="89">
        <v>-99</v>
      </c>
      <c r="BJ694" s="89">
        <v>-99</v>
      </c>
      <c r="BK694" s="89">
        <v>-99</v>
      </c>
      <c r="BL694" s="89">
        <v>-99</v>
      </c>
      <c r="BM694" s="89">
        <v>-99</v>
      </c>
      <c r="BN694" s="89">
        <v>-99</v>
      </c>
      <c r="BO694" s="89">
        <v>-99</v>
      </c>
      <c r="BP694" s="89">
        <v>-99</v>
      </c>
      <c r="BQ694" s="89">
        <v>-99</v>
      </c>
      <c r="BR694" s="89">
        <v>-99</v>
      </c>
      <c r="BS694" s="89">
        <v>-99</v>
      </c>
      <c r="BT694" s="89">
        <v>-99</v>
      </c>
      <c r="BU694" s="89">
        <v>-99</v>
      </c>
      <c r="BV694" s="89">
        <v>-99</v>
      </c>
      <c r="BW694" s="89">
        <v>-99</v>
      </c>
      <c r="BX694" s="89">
        <v>-99</v>
      </c>
      <c r="BY694" s="89">
        <v>-99</v>
      </c>
      <c r="BZ694" s="89">
        <v>-99</v>
      </c>
      <c r="CA694" s="89">
        <v>-99</v>
      </c>
      <c r="CB694" s="89">
        <v>-99</v>
      </c>
      <c r="CC694" s="89">
        <v>-99</v>
      </c>
      <c r="CD694" s="89">
        <v>-99</v>
      </c>
      <c r="CE694" s="89">
        <v>-99</v>
      </c>
      <c r="CF694" s="89">
        <v>-99</v>
      </c>
      <c r="CG694" s="89">
        <v>-99</v>
      </c>
      <c r="CH694" s="89">
        <v>-99</v>
      </c>
      <c r="CI694" s="89">
        <v>-99</v>
      </c>
      <c r="CJ694" s="89">
        <v>-99</v>
      </c>
      <c r="CK694" s="89">
        <v>-99</v>
      </c>
      <c r="CL694" s="89">
        <v>-99</v>
      </c>
      <c r="CM694" s="89">
        <v>-99</v>
      </c>
      <c r="CN694" s="89">
        <v>-99</v>
      </c>
      <c r="CO694" s="89">
        <v>-99</v>
      </c>
      <c r="CP694" s="89">
        <v>-99</v>
      </c>
      <c r="CQ694" s="89">
        <v>-99</v>
      </c>
      <c r="CR694" s="89">
        <v>-99</v>
      </c>
      <c r="CS694" s="89">
        <v>-99</v>
      </c>
      <c r="CT694" s="89">
        <v>-99</v>
      </c>
      <c r="CU694" s="86">
        <v>-99</v>
      </c>
      <c r="CV694" s="86">
        <v>0.62909999999999999</v>
      </c>
      <c r="CW694" s="86">
        <v>74</v>
      </c>
      <c r="CX694" s="86">
        <v>2</v>
      </c>
      <c r="CY694" s="86">
        <v>-0.54420000000000002</v>
      </c>
      <c r="CZ694" s="86">
        <v>26</v>
      </c>
      <c r="DA694" s="86">
        <v>4</v>
      </c>
      <c r="DB694" s="86">
        <v>0.34639999999999999</v>
      </c>
      <c r="DC694" s="86">
        <v>66</v>
      </c>
      <c r="DD694" s="86">
        <v>-99</v>
      </c>
      <c r="DE694" s="86">
        <v>-99</v>
      </c>
      <c r="DF694" s="86">
        <v>-99</v>
      </c>
      <c r="DG694" s="86">
        <v>-99</v>
      </c>
      <c r="DH694" s="86">
        <v>-99</v>
      </c>
    </row>
    <row r="695" spans="1:112" x14ac:dyDescent="0.2">
      <c r="A695" s="85">
        <f>IF(ISERROR(SEARCH('School Lookup'!$F$3,Data!J695)),A694,A694+1)</f>
        <v>0</v>
      </c>
      <c r="B695" s="85">
        <f>IF(I695='School Lookup'!$G$13,1,0)</f>
        <v>0</v>
      </c>
      <c r="C695" s="85">
        <f t="shared" si="10"/>
        <v>693</v>
      </c>
      <c r="D695" s="86" t="s">
        <v>6478</v>
      </c>
      <c r="E695" s="86" t="s">
        <v>6598</v>
      </c>
      <c r="F695" s="86" t="s">
        <v>2755</v>
      </c>
      <c r="G695" s="86" t="s">
        <v>2939</v>
      </c>
      <c r="H695" s="86" t="s">
        <v>404</v>
      </c>
      <c r="I695" s="86" t="s">
        <v>3861</v>
      </c>
      <c r="J695" s="86" t="s">
        <v>668</v>
      </c>
      <c r="K695" s="86" t="s">
        <v>16</v>
      </c>
      <c r="L695" s="86">
        <v>1</v>
      </c>
      <c r="M695" s="86">
        <v>1</v>
      </c>
      <c r="N695" s="89">
        <v>0.34497975206611597</v>
      </c>
      <c r="O695" s="89">
        <v>0.84140827154706699</v>
      </c>
      <c r="P695" s="89">
        <v>51.069200000000002</v>
      </c>
      <c r="Q695" s="89">
        <v>0.13080230701716999</v>
      </c>
      <c r="R695" s="89">
        <v>44.834714876033097</v>
      </c>
      <c r="S695" s="89">
        <v>0.48610528928211799</v>
      </c>
      <c r="T695" s="89">
        <v>0.55145346341606805</v>
      </c>
      <c r="U695" s="89">
        <v>0.37259430331023902</v>
      </c>
      <c r="V695" s="89">
        <v>0.205468419009528</v>
      </c>
      <c r="W695" s="89">
        <v>1</v>
      </c>
      <c r="X695" s="89">
        <v>0.18716618852458999</v>
      </c>
      <c r="Y695" s="89">
        <v>0.52966550822362102</v>
      </c>
      <c r="Z695" s="89">
        <v>57.639800000000001</v>
      </c>
      <c r="AA695" s="89">
        <v>0.97418371920156299</v>
      </c>
      <c r="AB695" s="89">
        <v>50.819691598360698</v>
      </c>
      <c r="AC695" s="89">
        <v>0.751924613712592</v>
      </c>
      <c r="AD695" s="89">
        <v>0.87687504653805504</v>
      </c>
      <c r="AE695" s="89">
        <v>0.37567359507313303</v>
      </c>
      <c r="AF695" s="89">
        <v>0.32941880116287198</v>
      </c>
      <c r="AG695" s="89">
        <v>1</v>
      </c>
      <c r="AH695" s="89">
        <v>-2.16524390243903E-3</v>
      </c>
      <c r="AI695" s="89">
        <v>5.2376111188671901E-2</v>
      </c>
      <c r="AJ695" s="89">
        <v>-99</v>
      </c>
      <c r="AK695" s="89">
        <v>-99</v>
      </c>
      <c r="AL695" s="89">
        <v>51.8292573170732</v>
      </c>
      <c r="AM695" s="89">
        <v>5.2376111188671901E-2</v>
      </c>
      <c r="AN695" s="89">
        <v>1.1821782935350999E-2</v>
      </c>
      <c r="AO695" s="89">
        <v>0.12625096227867599</v>
      </c>
      <c r="AP695" s="89">
        <v>1.4925114714376901E-3</v>
      </c>
      <c r="AQ695" s="89">
        <v>1</v>
      </c>
      <c r="AR695" s="89">
        <v>0.29249693251533698</v>
      </c>
      <c r="AS695" s="89">
        <v>0.72748929428613796</v>
      </c>
      <c r="AT695" s="89">
        <v>-99</v>
      </c>
      <c r="AU695" s="89">
        <v>-99</v>
      </c>
      <c r="AV695" s="89">
        <v>46.012230674846599</v>
      </c>
      <c r="AW695" s="89">
        <v>0.72748929428613796</v>
      </c>
      <c r="AX695" s="89">
        <v>0.72741048823130405</v>
      </c>
      <c r="AY695" s="89">
        <v>0.12548113933795199</v>
      </c>
      <c r="AZ695" s="89">
        <v>9.1276296829640197E-2</v>
      </c>
      <c r="BA695" s="89">
        <v>-99</v>
      </c>
      <c r="BB695" s="89">
        <v>-99</v>
      </c>
      <c r="BC695" s="89">
        <v>-99</v>
      </c>
      <c r="BD695" s="89">
        <v>-99</v>
      </c>
      <c r="BE695" s="89">
        <v>-99</v>
      </c>
      <c r="BF695" s="89">
        <v>-99</v>
      </c>
      <c r="BG695" s="89">
        <v>-99</v>
      </c>
      <c r="BH695" s="89">
        <v>-99</v>
      </c>
      <c r="BI695" s="89">
        <v>-99</v>
      </c>
      <c r="BJ695" s="89">
        <v>-99</v>
      </c>
      <c r="BK695" s="89">
        <v>-99</v>
      </c>
      <c r="BL695" s="89">
        <v>-99</v>
      </c>
      <c r="BM695" s="89">
        <v>-99</v>
      </c>
      <c r="BN695" s="89">
        <v>-99</v>
      </c>
      <c r="BO695" s="89">
        <v>-99</v>
      </c>
      <c r="BP695" s="89">
        <v>-99</v>
      </c>
      <c r="BQ695" s="89">
        <v>-99</v>
      </c>
      <c r="BR695" s="89">
        <v>-99</v>
      </c>
      <c r="BS695" s="89">
        <v>-99</v>
      </c>
      <c r="BT695" s="89">
        <v>-99</v>
      </c>
      <c r="BU695" s="89">
        <v>-99</v>
      </c>
      <c r="BV695" s="89">
        <v>-99</v>
      </c>
      <c r="BW695" s="89">
        <v>-99</v>
      </c>
      <c r="BX695" s="89">
        <v>-99</v>
      </c>
      <c r="BY695" s="89">
        <v>-99</v>
      </c>
      <c r="BZ695" s="89">
        <v>-99</v>
      </c>
      <c r="CA695" s="89">
        <v>-99</v>
      </c>
      <c r="CB695" s="89">
        <v>-99</v>
      </c>
      <c r="CC695" s="89">
        <v>-99</v>
      </c>
      <c r="CD695" s="89">
        <v>-99</v>
      </c>
      <c r="CE695" s="89">
        <v>-99</v>
      </c>
      <c r="CF695" s="89">
        <v>-99</v>
      </c>
      <c r="CG695" s="89">
        <v>-99</v>
      </c>
      <c r="CH695" s="89">
        <v>-99</v>
      </c>
      <c r="CI695" s="89">
        <v>-99</v>
      </c>
      <c r="CJ695" s="89">
        <v>-99</v>
      </c>
      <c r="CK695" s="89">
        <v>-99</v>
      </c>
      <c r="CL695" s="89">
        <v>-99</v>
      </c>
      <c r="CM695" s="89">
        <v>-99</v>
      </c>
      <c r="CN695" s="89">
        <v>-99</v>
      </c>
      <c r="CO695" s="89">
        <v>-99</v>
      </c>
      <c r="CP695" s="89">
        <v>-99</v>
      </c>
      <c r="CQ695" s="89">
        <v>-99</v>
      </c>
      <c r="CR695" s="89">
        <v>-99</v>
      </c>
      <c r="CS695" s="89">
        <v>-99</v>
      </c>
      <c r="CT695" s="89">
        <v>-99</v>
      </c>
      <c r="CU695" s="86">
        <v>-99</v>
      </c>
      <c r="CV695" s="86">
        <v>0.62770000000000004</v>
      </c>
      <c r="CW695" s="86">
        <v>74</v>
      </c>
      <c r="CX695" s="86">
        <v>2</v>
      </c>
      <c r="CY695" s="86">
        <v>-0.56910000000000005</v>
      </c>
      <c r="CZ695" s="86">
        <v>25</v>
      </c>
      <c r="DA695" s="86">
        <v>2</v>
      </c>
      <c r="DB695" s="86">
        <v>0.41470000000000001</v>
      </c>
      <c r="DC695" s="86">
        <v>69</v>
      </c>
      <c r="DD695" s="86">
        <v>-99</v>
      </c>
      <c r="DE695" s="86">
        <v>-99</v>
      </c>
      <c r="DF695" s="86">
        <v>-99</v>
      </c>
      <c r="DG695" s="86">
        <v>-99</v>
      </c>
      <c r="DH695" s="86">
        <v>-99</v>
      </c>
    </row>
    <row r="696" spans="1:112" x14ac:dyDescent="0.2">
      <c r="A696" s="85">
        <f>IF(ISERROR(SEARCH('School Lookup'!$F$3,Data!J696)),A695,A695+1)</f>
        <v>0</v>
      </c>
      <c r="B696" s="85">
        <f>IF(I696='School Lookup'!$G$13,1,0)</f>
        <v>0</v>
      </c>
      <c r="C696" s="85">
        <f t="shared" si="10"/>
        <v>694</v>
      </c>
      <c r="D696" s="86" t="s">
        <v>6478</v>
      </c>
      <c r="E696" s="86" t="s">
        <v>6257</v>
      </c>
      <c r="F696" s="86" t="s">
        <v>1718</v>
      </c>
      <c r="G696" s="86" t="s">
        <v>3294</v>
      </c>
      <c r="H696" s="86" t="s">
        <v>1323</v>
      </c>
      <c r="I696" s="86" t="s">
        <v>5066</v>
      </c>
      <c r="J696" s="86" t="s">
        <v>1323</v>
      </c>
      <c r="K696" s="86" t="s">
        <v>72</v>
      </c>
      <c r="L696" s="86">
        <v>1</v>
      </c>
      <c r="M696" s="86">
        <v>1</v>
      </c>
      <c r="N696" s="89">
        <v>0.24817139507620201</v>
      </c>
      <c r="O696" s="89">
        <v>0.63176987903931703</v>
      </c>
      <c r="P696" s="89">
        <v>54.1387</v>
      </c>
      <c r="Q696" s="89">
        <v>0.45638850577143297</v>
      </c>
      <c r="R696" s="89">
        <v>48.0656949589684</v>
      </c>
      <c r="S696" s="89">
        <v>0.54407919240537495</v>
      </c>
      <c r="T696" s="89">
        <v>0.61723453188950295</v>
      </c>
      <c r="U696" s="89">
        <v>0.38063364569388702</v>
      </c>
      <c r="V696" s="89">
        <v>0.234940230121261</v>
      </c>
      <c r="W696" s="89">
        <v>1</v>
      </c>
      <c r="X696" s="89">
        <v>0.195881754385965</v>
      </c>
      <c r="Y696" s="89">
        <v>0.55018333072825698</v>
      </c>
      <c r="Z696" s="89">
        <v>54.051900000000003</v>
      </c>
      <c r="AA696" s="89">
        <v>0.52676197126772994</v>
      </c>
      <c r="AB696" s="89">
        <v>48.304135087719303</v>
      </c>
      <c r="AC696" s="89">
        <v>0.53847265099799402</v>
      </c>
      <c r="AD696" s="89">
        <v>0.628341827184414</v>
      </c>
      <c r="AE696" s="89">
        <v>0.38152610441767099</v>
      </c>
      <c r="AF696" s="89">
        <v>0.23972880956835099</v>
      </c>
      <c r="AG696" s="89">
        <v>1</v>
      </c>
      <c r="AH696" s="89">
        <v>0.17411490909090899</v>
      </c>
      <c r="AI696" s="89">
        <v>0.43174800666888502</v>
      </c>
      <c r="AJ696" s="89">
        <v>49.153799999999997</v>
      </c>
      <c r="AK696" s="89">
        <v>5.1545207913003002E-2</v>
      </c>
      <c r="AL696" s="89">
        <v>50.909116727272703</v>
      </c>
      <c r="AM696" s="89">
        <v>0.241646607290944</v>
      </c>
      <c r="AN696" s="89">
        <v>0.210658657580296</v>
      </c>
      <c r="AO696" s="89">
        <v>0.122713074520303</v>
      </c>
      <c r="AP696" s="89">
        <v>2.5850571545997899E-2</v>
      </c>
      <c r="AQ696" s="89">
        <v>1</v>
      </c>
      <c r="AR696" s="89">
        <v>0.36881472868217102</v>
      </c>
      <c r="AS696" s="89">
        <v>0.89903765639619104</v>
      </c>
      <c r="AT696" s="89">
        <v>60.244900000000001</v>
      </c>
      <c r="AU696" s="89">
        <v>1.25627913141268</v>
      </c>
      <c r="AV696" s="89">
        <v>46.124017054263597</v>
      </c>
      <c r="AW696" s="89">
        <v>1.07765839390444</v>
      </c>
      <c r="AX696" s="89">
        <v>1.0964169278770799</v>
      </c>
      <c r="AY696" s="89">
        <v>0.115127175368139</v>
      </c>
      <c r="AZ696" s="89">
        <v>0.12622738393230101</v>
      </c>
      <c r="BA696" s="89">
        <v>-99</v>
      </c>
      <c r="BB696" s="89">
        <v>-99</v>
      </c>
      <c r="BC696" s="89">
        <v>-99</v>
      </c>
      <c r="BD696" s="89">
        <v>-99</v>
      </c>
      <c r="BE696" s="89">
        <v>-99</v>
      </c>
      <c r="BF696" s="89">
        <v>-99</v>
      </c>
      <c r="BG696" s="89">
        <v>-99</v>
      </c>
      <c r="BH696" s="89">
        <v>-99</v>
      </c>
      <c r="BI696" s="89">
        <v>-99</v>
      </c>
      <c r="BJ696" s="89">
        <v>-99</v>
      </c>
      <c r="BK696" s="89">
        <v>-99</v>
      </c>
      <c r="BL696" s="89">
        <v>-99</v>
      </c>
      <c r="BM696" s="89">
        <v>-99</v>
      </c>
      <c r="BN696" s="89">
        <v>-99</v>
      </c>
      <c r="BO696" s="89">
        <v>-99</v>
      </c>
      <c r="BP696" s="89">
        <v>-99</v>
      </c>
      <c r="BQ696" s="89">
        <v>-99</v>
      </c>
      <c r="BR696" s="89">
        <v>-99</v>
      </c>
      <c r="BS696" s="89">
        <v>-99</v>
      </c>
      <c r="BT696" s="89">
        <v>-99</v>
      </c>
      <c r="BU696" s="89">
        <v>-99</v>
      </c>
      <c r="BV696" s="89">
        <v>-99</v>
      </c>
      <c r="BW696" s="89">
        <v>-99</v>
      </c>
      <c r="BX696" s="89">
        <v>-99</v>
      </c>
      <c r="BY696" s="89">
        <v>-99</v>
      </c>
      <c r="BZ696" s="89">
        <v>-99</v>
      </c>
      <c r="CA696" s="89">
        <v>-99</v>
      </c>
      <c r="CB696" s="89">
        <v>-99</v>
      </c>
      <c r="CC696" s="89">
        <v>-99</v>
      </c>
      <c r="CD696" s="89">
        <v>-99</v>
      </c>
      <c r="CE696" s="89">
        <v>-99</v>
      </c>
      <c r="CF696" s="89">
        <v>-99</v>
      </c>
      <c r="CG696" s="89">
        <v>-99</v>
      </c>
      <c r="CH696" s="89">
        <v>-99</v>
      </c>
      <c r="CI696" s="89">
        <v>-99</v>
      </c>
      <c r="CJ696" s="89">
        <v>-99</v>
      </c>
      <c r="CK696" s="89">
        <v>-99</v>
      </c>
      <c r="CL696" s="89">
        <v>-99</v>
      </c>
      <c r="CM696" s="89">
        <v>-99</v>
      </c>
      <c r="CN696" s="89">
        <v>-99</v>
      </c>
      <c r="CO696" s="89">
        <v>-99</v>
      </c>
      <c r="CP696" s="89">
        <v>-99</v>
      </c>
      <c r="CQ696" s="89">
        <v>-99</v>
      </c>
      <c r="CR696" s="89">
        <v>-99</v>
      </c>
      <c r="CS696" s="89">
        <v>-99</v>
      </c>
      <c r="CT696" s="89">
        <v>-99</v>
      </c>
      <c r="CU696" s="86">
        <v>-99</v>
      </c>
      <c r="CV696" s="86">
        <v>0.62670000000000003</v>
      </c>
      <c r="CW696" s="86">
        <v>74</v>
      </c>
      <c r="CX696" s="86">
        <v>2</v>
      </c>
      <c r="CY696" s="86">
        <v>-1.0860000000000001</v>
      </c>
      <c r="CZ696" s="86">
        <v>10</v>
      </c>
      <c r="DA696" s="86">
        <v>4</v>
      </c>
      <c r="DB696" s="86">
        <v>0.52559999999999996</v>
      </c>
      <c r="DC696" s="86">
        <v>74</v>
      </c>
      <c r="DD696" s="86">
        <v>-99</v>
      </c>
      <c r="DE696" s="86">
        <v>-99</v>
      </c>
      <c r="DF696" s="86">
        <v>-99</v>
      </c>
      <c r="DG696" s="86">
        <v>-99</v>
      </c>
      <c r="DH696" s="86">
        <v>-99</v>
      </c>
    </row>
    <row r="697" spans="1:112" x14ac:dyDescent="0.2">
      <c r="A697" s="85">
        <f>IF(ISERROR(SEARCH('School Lookup'!$F$3,Data!J697)),A696,A696+1)</f>
        <v>0</v>
      </c>
      <c r="B697" s="85">
        <f>IF(I697='School Lookup'!$G$13,1,0)</f>
        <v>0</v>
      </c>
      <c r="C697" s="85">
        <f t="shared" si="10"/>
        <v>695</v>
      </c>
      <c r="D697" s="86" t="s">
        <v>6478</v>
      </c>
      <c r="E697" s="86" t="s">
        <v>6637</v>
      </c>
      <c r="F697" s="86" t="s">
        <v>1091</v>
      </c>
      <c r="G697" s="86" t="s">
        <v>2838</v>
      </c>
      <c r="H697" s="86" t="s">
        <v>772</v>
      </c>
      <c r="I697" s="86" t="s">
        <v>4189</v>
      </c>
      <c r="J697" s="86" t="s">
        <v>1146</v>
      </c>
      <c r="K697" s="86" t="s">
        <v>31</v>
      </c>
      <c r="L697" s="86">
        <v>1</v>
      </c>
      <c r="M697" s="86">
        <v>1</v>
      </c>
      <c r="N697" s="89">
        <v>0.30467419354838698</v>
      </c>
      <c r="O697" s="89">
        <v>0.75412662810729703</v>
      </c>
      <c r="P697" s="89">
        <v>54.0304</v>
      </c>
      <c r="Q697" s="89">
        <v>0.44490097186523098</v>
      </c>
      <c r="R697" s="89">
        <v>49.437359039759897</v>
      </c>
      <c r="S697" s="89">
        <v>0.59951379998626397</v>
      </c>
      <c r="T697" s="89">
        <v>0.68013434578203402</v>
      </c>
      <c r="U697" s="89">
        <v>0.37581054412179299</v>
      </c>
      <c r="V697" s="89">
        <v>0.25560165856426598</v>
      </c>
      <c r="W697" s="89">
        <v>1</v>
      </c>
      <c r="X697" s="89">
        <v>0.2265951987997</v>
      </c>
      <c r="Y697" s="89">
        <v>0.62248764361054398</v>
      </c>
      <c r="Z697" s="89">
        <v>52.317100000000003</v>
      </c>
      <c r="AA697" s="89">
        <v>0.31042727734771802</v>
      </c>
      <c r="AB697" s="89">
        <v>51.462865041260301</v>
      </c>
      <c r="AC697" s="89">
        <v>0.466457460479131</v>
      </c>
      <c r="AD697" s="89">
        <v>0.54449079618710206</v>
      </c>
      <c r="AE697" s="89">
        <v>0.37581054412179299</v>
      </c>
      <c r="AF697" s="89">
        <v>0.20462538238438299</v>
      </c>
      <c r="AG697" s="89">
        <v>1</v>
      </c>
      <c r="AH697" s="89">
        <v>0.38024624145785901</v>
      </c>
      <c r="AI697" s="89">
        <v>0.87536251998770698</v>
      </c>
      <c r="AJ697" s="89">
        <v>55.198999999999998</v>
      </c>
      <c r="AK697" s="89">
        <v>0.64331582792890696</v>
      </c>
      <c r="AL697" s="89">
        <v>44.646919134396398</v>
      </c>
      <c r="AM697" s="89">
        <v>0.75933917395830697</v>
      </c>
      <c r="AN697" s="89">
        <v>0.75451717807276897</v>
      </c>
      <c r="AO697" s="89">
        <v>0.123766563292924</v>
      </c>
      <c r="AP697" s="89">
        <v>9.3383998075541499E-2</v>
      </c>
      <c r="AQ697" s="89">
        <v>1</v>
      </c>
      <c r="AR697" s="89">
        <v>0.347386199095023</v>
      </c>
      <c r="AS697" s="89">
        <v>0.850870265070239</v>
      </c>
      <c r="AT697" s="89">
        <v>51.772500000000001</v>
      </c>
      <c r="AU697" s="89">
        <v>0.33542520322716501</v>
      </c>
      <c r="AV697" s="89">
        <v>44.796359276018102</v>
      </c>
      <c r="AW697" s="89">
        <v>0.59314773414870203</v>
      </c>
      <c r="AX697" s="89">
        <v>0.58584202643153205</v>
      </c>
      <c r="AY697" s="89">
        <v>0.12461234846348999</v>
      </c>
      <c r="AZ697" s="89">
        <v>7.3003150742243297E-2</v>
      </c>
      <c r="BA697" s="89">
        <v>-99</v>
      </c>
      <c r="BB697" s="89">
        <v>-99</v>
      </c>
      <c r="BC697" s="89">
        <v>-99</v>
      </c>
      <c r="BD697" s="89">
        <v>-99</v>
      </c>
      <c r="BE697" s="89">
        <v>-99</v>
      </c>
      <c r="BF697" s="89">
        <v>-99</v>
      </c>
      <c r="BG697" s="89">
        <v>-99</v>
      </c>
      <c r="BH697" s="89">
        <v>-99</v>
      </c>
      <c r="BI697" s="89">
        <v>-99</v>
      </c>
      <c r="BJ697" s="89">
        <v>-99</v>
      </c>
      <c r="BK697" s="89">
        <v>-99</v>
      </c>
      <c r="BL697" s="89">
        <v>-99</v>
      </c>
      <c r="BM697" s="89">
        <v>-99</v>
      </c>
      <c r="BN697" s="89">
        <v>-99</v>
      </c>
      <c r="BO697" s="89">
        <v>-99</v>
      </c>
      <c r="BP697" s="89">
        <v>-99</v>
      </c>
      <c r="BQ697" s="89">
        <v>-99</v>
      </c>
      <c r="BR697" s="89">
        <v>-99</v>
      </c>
      <c r="BS697" s="89">
        <v>-99</v>
      </c>
      <c r="BT697" s="89">
        <v>-99</v>
      </c>
      <c r="BU697" s="89">
        <v>-99</v>
      </c>
      <c r="BV697" s="89">
        <v>-99</v>
      </c>
      <c r="BW697" s="89">
        <v>-99</v>
      </c>
      <c r="BX697" s="89">
        <v>-99</v>
      </c>
      <c r="BY697" s="89">
        <v>-99</v>
      </c>
      <c r="BZ697" s="89">
        <v>-99</v>
      </c>
      <c r="CA697" s="89">
        <v>-99</v>
      </c>
      <c r="CB697" s="89">
        <v>-99</v>
      </c>
      <c r="CC697" s="89">
        <v>-99</v>
      </c>
      <c r="CD697" s="89">
        <v>-99</v>
      </c>
      <c r="CE697" s="89">
        <v>-99</v>
      </c>
      <c r="CF697" s="89">
        <v>-99</v>
      </c>
      <c r="CG697" s="89">
        <v>-99</v>
      </c>
      <c r="CH697" s="89">
        <v>-99</v>
      </c>
      <c r="CI697" s="89">
        <v>-99</v>
      </c>
      <c r="CJ697" s="89">
        <v>-99</v>
      </c>
      <c r="CK697" s="89">
        <v>-99</v>
      </c>
      <c r="CL697" s="89">
        <v>-99</v>
      </c>
      <c r="CM697" s="89">
        <v>-99</v>
      </c>
      <c r="CN697" s="89">
        <v>-99</v>
      </c>
      <c r="CO697" s="89">
        <v>-99</v>
      </c>
      <c r="CP697" s="89">
        <v>-99</v>
      </c>
      <c r="CQ697" s="89">
        <v>-99</v>
      </c>
      <c r="CR697" s="89">
        <v>-99</v>
      </c>
      <c r="CS697" s="89">
        <v>-99</v>
      </c>
      <c r="CT697" s="89">
        <v>-99</v>
      </c>
      <c r="CU697" s="86">
        <v>-99</v>
      </c>
      <c r="CV697" s="86">
        <v>0.62660000000000005</v>
      </c>
      <c r="CW697" s="86">
        <v>74</v>
      </c>
      <c r="CX697" s="86">
        <v>2</v>
      </c>
      <c r="CY697" s="86">
        <v>-1.0019</v>
      </c>
      <c r="CZ697" s="86">
        <v>11</v>
      </c>
      <c r="DA697" s="86">
        <v>4</v>
      </c>
      <c r="DB697" s="86">
        <v>0.40529999999999999</v>
      </c>
      <c r="DC697" s="86">
        <v>68</v>
      </c>
      <c r="DD697" s="86">
        <v>-99</v>
      </c>
      <c r="DE697" s="86">
        <v>-99</v>
      </c>
      <c r="DF697" s="86">
        <v>-99</v>
      </c>
      <c r="DG697" s="86">
        <v>-99</v>
      </c>
      <c r="DH697" s="86">
        <v>-99</v>
      </c>
    </row>
    <row r="698" spans="1:112" x14ac:dyDescent="0.2">
      <c r="A698" s="85">
        <f>IF(ISERROR(SEARCH('School Lookup'!$F$3,Data!J698)),A697,A697+1)</f>
        <v>0</v>
      </c>
      <c r="B698" s="85">
        <f>IF(I698='School Lookup'!$G$13,1,0)</f>
        <v>0</v>
      </c>
      <c r="C698" s="85">
        <f t="shared" si="10"/>
        <v>696</v>
      </c>
      <c r="D698" s="86" t="s">
        <v>6478</v>
      </c>
      <c r="E698" s="86" t="s">
        <v>6702</v>
      </c>
      <c r="F698" s="86" t="s">
        <v>1150</v>
      </c>
      <c r="G698" s="86" t="s">
        <v>2924</v>
      </c>
      <c r="H698" s="86" t="s">
        <v>560</v>
      </c>
      <c r="I698" s="86" t="s">
        <v>4343</v>
      </c>
      <c r="J698" s="86" t="s">
        <v>1478</v>
      </c>
      <c r="K698" s="86" t="s">
        <v>26</v>
      </c>
      <c r="L698" s="86">
        <v>1</v>
      </c>
      <c r="M698" s="86">
        <v>1</v>
      </c>
      <c r="N698" s="89">
        <v>0.15685775862069001</v>
      </c>
      <c r="O698" s="89">
        <v>0.43403029791446701</v>
      </c>
      <c r="P698" s="89">
        <v>60.333300000000001</v>
      </c>
      <c r="Q698" s="89">
        <v>1.11345847378028</v>
      </c>
      <c r="R698" s="89">
        <v>51.939643103448297</v>
      </c>
      <c r="S698" s="89">
        <v>0.77374438584737404</v>
      </c>
      <c r="T698" s="89">
        <v>0.87782802313077801</v>
      </c>
      <c r="U698" s="89">
        <v>0.37846655791190897</v>
      </c>
      <c r="V698" s="89">
        <v>0.33222855035292098</v>
      </c>
      <c r="W698" s="89">
        <v>1</v>
      </c>
      <c r="X698" s="89">
        <v>8.4563948497854105E-2</v>
      </c>
      <c r="Y698" s="89">
        <v>0.28812358393202298</v>
      </c>
      <c r="Z698" s="89">
        <v>53.965299999999999</v>
      </c>
      <c r="AA698" s="89">
        <v>0.51596269498604097</v>
      </c>
      <c r="AB698" s="89">
        <v>49.141619957081502</v>
      </c>
      <c r="AC698" s="89">
        <v>0.40204313945903197</v>
      </c>
      <c r="AD698" s="89">
        <v>0.469489852780414</v>
      </c>
      <c r="AE698" s="89">
        <v>0.380097879282219</v>
      </c>
      <c r="AF698" s="89">
        <v>0.17845209738635601</v>
      </c>
      <c r="AG698" s="89">
        <v>1</v>
      </c>
      <c r="AH698" s="89">
        <v>0.19516821192052999</v>
      </c>
      <c r="AI698" s="89">
        <v>0.47705674542913301</v>
      </c>
      <c r="AJ698" s="89">
        <v>-99</v>
      </c>
      <c r="AK698" s="89">
        <v>-99</v>
      </c>
      <c r="AL698" s="89">
        <v>50.993354966887402</v>
      </c>
      <c r="AM698" s="89">
        <v>0.47705674542913301</v>
      </c>
      <c r="AN698" s="89">
        <v>0.45796722965610098</v>
      </c>
      <c r="AO698" s="89">
        <v>0.12316476345840099</v>
      </c>
      <c r="AP698" s="89">
        <v>5.6405425512293099E-2</v>
      </c>
      <c r="AQ698" s="89">
        <v>1</v>
      </c>
      <c r="AR698" s="89">
        <v>0.19526068965517199</v>
      </c>
      <c r="AS698" s="89">
        <v>0.50892011333216902</v>
      </c>
      <c r="AT698" s="89">
        <v>-99</v>
      </c>
      <c r="AU698" s="89">
        <v>-99</v>
      </c>
      <c r="AV698" s="89">
        <v>48.275836551724097</v>
      </c>
      <c r="AW698" s="89">
        <v>0.50892011333216902</v>
      </c>
      <c r="AX698" s="89">
        <v>0.49708338236150201</v>
      </c>
      <c r="AY698" s="89">
        <v>0.11827079934747101</v>
      </c>
      <c r="AZ698" s="89">
        <v>5.8790448974239601E-2</v>
      </c>
      <c r="BA698" s="89">
        <v>-99</v>
      </c>
      <c r="BB698" s="89">
        <v>-99</v>
      </c>
      <c r="BC698" s="89">
        <v>-99</v>
      </c>
      <c r="BD698" s="89">
        <v>-99</v>
      </c>
      <c r="BE698" s="89">
        <v>-99</v>
      </c>
      <c r="BF698" s="89">
        <v>-99</v>
      </c>
      <c r="BG698" s="89">
        <v>-99</v>
      </c>
      <c r="BH698" s="89">
        <v>-99</v>
      </c>
      <c r="BI698" s="89">
        <v>-99</v>
      </c>
      <c r="BJ698" s="89">
        <v>-99</v>
      </c>
      <c r="BK698" s="89">
        <v>-99</v>
      </c>
      <c r="BL698" s="89">
        <v>-99</v>
      </c>
      <c r="BM698" s="89">
        <v>-99</v>
      </c>
      <c r="BN698" s="89">
        <v>-99</v>
      </c>
      <c r="BO698" s="89">
        <v>-99</v>
      </c>
      <c r="BP698" s="89">
        <v>-99</v>
      </c>
      <c r="BQ698" s="89">
        <v>-99</v>
      </c>
      <c r="BR698" s="89">
        <v>-99</v>
      </c>
      <c r="BS698" s="89">
        <v>-99</v>
      </c>
      <c r="BT698" s="89">
        <v>-99</v>
      </c>
      <c r="BU698" s="89">
        <v>-99</v>
      </c>
      <c r="BV698" s="89">
        <v>-99</v>
      </c>
      <c r="BW698" s="89">
        <v>-99</v>
      </c>
      <c r="BX698" s="89">
        <v>-99</v>
      </c>
      <c r="BY698" s="89">
        <v>-99</v>
      </c>
      <c r="BZ698" s="89">
        <v>-99</v>
      </c>
      <c r="CA698" s="89">
        <v>-99</v>
      </c>
      <c r="CB698" s="89">
        <v>-99</v>
      </c>
      <c r="CC698" s="89">
        <v>-99</v>
      </c>
      <c r="CD698" s="89">
        <v>-99</v>
      </c>
      <c r="CE698" s="89">
        <v>-99</v>
      </c>
      <c r="CF698" s="89">
        <v>-99</v>
      </c>
      <c r="CG698" s="89">
        <v>-99</v>
      </c>
      <c r="CH698" s="89">
        <v>-99</v>
      </c>
      <c r="CI698" s="89">
        <v>-99</v>
      </c>
      <c r="CJ698" s="89">
        <v>-99</v>
      </c>
      <c r="CK698" s="89">
        <v>-99</v>
      </c>
      <c r="CL698" s="89">
        <v>-99</v>
      </c>
      <c r="CM698" s="89">
        <v>-99</v>
      </c>
      <c r="CN698" s="89">
        <v>-99</v>
      </c>
      <c r="CO698" s="89">
        <v>-99</v>
      </c>
      <c r="CP698" s="89">
        <v>-99</v>
      </c>
      <c r="CQ698" s="89">
        <v>-99</v>
      </c>
      <c r="CR698" s="89">
        <v>-99</v>
      </c>
      <c r="CS698" s="89">
        <v>-99</v>
      </c>
      <c r="CT698" s="89">
        <v>-99</v>
      </c>
      <c r="CU698" s="86">
        <v>-99</v>
      </c>
      <c r="CV698" s="86">
        <v>0.62590000000000001</v>
      </c>
      <c r="CW698" s="86">
        <v>74</v>
      </c>
      <c r="CX698" s="86">
        <v>2</v>
      </c>
      <c r="CY698" s="86">
        <v>0.34250000000000003</v>
      </c>
      <c r="CZ698" s="86">
        <v>68</v>
      </c>
      <c r="DA698" s="86">
        <v>2</v>
      </c>
      <c r="DB698" s="86">
        <v>0.61750000000000005</v>
      </c>
      <c r="DC698" s="86">
        <v>78</v>
      </c>
      <c r="DD698" s="86">
        <v>-99</v>
      </c>
      <c r="DE698" s="86">
        <v>-99</v>
      </c>
      <c r="DF698" s="86">
        <v>-99</v>
      </c>
      <c r="DG698" s="86">
        <v>-99</v>
      </c>
      <c r="DH698" s="86">
        <v>-99</v>
      </c>
    </row>
    <row r="699" spans="1:112" x14ac:dyDescent="0.2">
      <c r="A699" s="85">
        <f>IF(ISERROR(SEARCH('School Lookup'!$F$3,Data!J699)),A698,A698+1)</f>
        <v>0</v>
      </c>
      <c r="B699" s="85">
        <f>IF(I699='School Lookup'!$G$13,1,0)</f>
        <v>0</v>
      </c>
      <c r="C699" s="85">
        <f t="shared" si="10"/>
        <v>697</v>
      </c>
      <c r="D699" s="86" t="s">
        <v>6478</v>
      </c>
      <c r="E699" s="86" t="s">
        <v>6504</v>
      </c>
      <c r="F699" s="86" t="s">
        <v>170</v>
      </c>
      <c r="G699" s="86" t="s">
        <v>2848</v>
      </c>
      <c r="H699" s="86" t="s">
        <v>117</v>
      </c>
      <c r="I699" s="86" t="s">
        <v>4543</v>
      </c>
      <c r="J699" s="86" t="s">
        <v>204</v>
      </c>
      <c r="K699" s="86" t="s">
        <v>205</v>
      </c>
      <c r="L699" s="86">
        <v>1</v>
      </c>
      <c r="M699" s="86">
        <v>1</v>
      </c>
      <c r="N699" s="89">
        <v>7.2829253731343302E-2</v>
      </c>
      <c r="O699" s="89">
        <v>0.25206666132813899</v>
      </c>
      <c r="P699" s="89">
        <v>61.466500000000003</v>
      </c>
      <c r="Q699" s="89">
        <v>1.23365859771849</v>
      </c>
      <c r="R699" s="89">
        <v>48.656751343283602</v>
      </c>
      <c r="S699" s="89">
        <v>0.74286262952331505</v>
      </c>
      <c r="T699" s="89">
        <v>0.84278751666334395</v>
      </c>
      <c r="U699" s="89">
        <v>0.37535014005602202</v>
      </c>
      <c r="V699" s="89">
        <v>0.31634041241705402</v>
      </c>
      <c r="W699" s="89">
        <v>1</v>
      </c>
      <c r="X699" s="89">
        <v>9.8115350223546893E-2</v>
      </c>
      <c r="Y699" s="89">
        <v>0.32002573001401302</v>
      </c>
      <c r="Z699" s="89">
        <v>56.7652</v>
      </c>
      <c r="AA699" s="89">
        <v>0.86511851093407199</v>
      </c>
      <c r="AB699" s="89">
        <v>45.603577347242897</v>
      </c>
      <c r="AC699" s="89">
        <v>0.59257212047404195</v>
      </c>
      <c r="AD699" s="89">
        <v>0.69133265258236998</v>
      </c>
      <c r="AE699" s="89">
        <v>0.37591036414565798</v>
      </c>
      <c r="AF699" s="89">
        <v>0.25987910917802298</v>
      </c>
      <c r="AG699" s="89">
        <v>1</v>
      </c>
      <c r="AH699" s="89">
        <v>0.23679278846153801</v>
      </c>
      <c r="AI699" s="89">
        <v>0.56663684978449802</v>
      </c>
      <c r="AJ699" s="89">
        <v>62.693100000000001</v>
      </c>
      <c r="AK699" s="89">
        <v>1.3769207050977701</v>
      </c>
      <c r="AL699" s="89">
        <v>56.249997115384602</v>
      </c>
      <c r="AM699" s="89">
        <v>0.97177877744113195</v>
      </c>
      <c r="AN699" s="89">
        <v>0.97769420606825397</v>
      </c>
      <c r="AO699" s="89">
        <v>0.116526610644258</v>
      </c>
      <c r="AP699" s="89">
        <v>0.113927392079662</v>
      </c>
      <c r="AQ699" s="89">
        <v>1</v>
      </c>
      <c r="AR699" s="89">
        <v>-0.220653389830508</v>
      </c>
      <c r="AS699" s="89">
        <v>-0.42597820262951203</v>
      </c>
      <c r="AT699" s="89">
        <v>-99</v>
      </c>
      <c r="AU699" s="89">
        <v>-99</v>
      </c>
      <c r="AV699" s="89">
        <v>51.694908898305101</v>
      </c>
      <c r="AW699" s="89">
        <v>-0.42597820262951203</v>
      </c>
      <c r="AX699" s="89">
        <v>-0.48810777065542599</v>
      </c>
      <c r="AY699" s="89">
        <v>0.13221288515406199</v>
      </c>
      <c r="AZ699" s="89">
        <v>-6.4534136624470897E-2</v>
      </c>
      <c r="BA699" s="89">
        <v>-99</v>
      </c>
      <c r="BB699" s="89">
        <v>-99</v>
      </c>
      <c r="BC699" s="89">
        <v>-99</v>
      </c>
      <c r="BD699" s="89">
        <v>-99</v>
      </c>
      <c r="BE699" s="89">
        <v>-99</v>
      </c>
      <c r="BF699" s="89">
        <v>-99</v>
      </c>
      <c r="BG699" s="89">
        <v>-99</v>
      </c>
      <c r="BH699" s="89">
        <v>-99</v>
      </c>
      <c r="BI699" s="89">
        <v>-99</v>
      </c>
      <c r="BJ699" s="89">
        <v>-99</v>
      </c>
      <c r="BK699" s="89">
        <v>-99</v>
      </c>
      <c r="BL699" s="89">
        <v>-99</v>
      </c>
      <c r="BM699" s="89">
        <v>-99</v>
      </c>
      <c r="BN699" s="89">
        <v>-99</v>
      </c>
      <c r="BO699" s="89">
        <v>-99</v>
      </c>
      <c r="BP699" s="89">
        <v>-99</v>
      </c>
      <c r="BQ699" s="89">
        <v>-99</v>
      </c>
      <c r="BR699" s="89">
        <v>-99</v>
      </c>
      <c r="BS699" s="89">
        <v>-99</v>
      </c>
      <c r="BT699" s="89">
        <v>-99</v>
      </c>
      <c r="BU699" s="89">
        <v>-99</v>
      </c>
      <c r="BV699" s="89">
        <v>-99</v>
      </c>
      <c r="BW699" s="89">
        <v>-99</v>
      </c>
      <c r="BX699" s="89">
        <v>-99</v>
      </c>
      <c r="BY699" s="89">
        <v>-99</v>
      </c>
      <c r="BZ699" s="89">
        <v>-99</v>
      </c>
      <c r="CA699" s="89">
        <v>-99</v>
      </c>
      <c r="CB699" s="89">
        <v>-99</v>
      </c>
      <c r="CC699" s="89">
        <v>-99</v>
      </c>
      <c r="CD699" s="89">
        <v>-99</v>
      </c>
      <c r="CE699" s="89">
        <v>-99</v>
      </c>
      <c r="CF699" s="89">
        <v>-99</v>
      </c>
      <c r="CG699" s="89">
        <v>-99</v>
      </c>
      <c r="CH699" s="89">
        <v>-99</v>
      </c>
      <c r="CI699" s="89">
        <v>-99</v>
      </c>
      <c r="CJ699" s="89">
        <v>-99</v>
      </c>
      <c r="CK699" s="89">
        <v>-99</v>
      </c>
      <c r="CL699" s="89">
        <v>-99</v>
      </c>
      <c r="CM699" s="89">
        <v>-99</v>
      </c>
      <c r="CN699" s="89">
        <v>-99</v>
      </c>
      <c r="CO699" s="89">
        <v>-99</v>
      </c>
      <c r="CP699" s="89">
        <v>-99</v>
      </c>
      <c r="CQ699" s="89">
        <v>-99</v>
      </c>
      <c r="CR699" s="89">
        <v>-99</v>
      </c>
      <c r="CS699" s="89">
        <v>-99</v>
      </c>
      <c r="CT699" s="89">
        <v>-99</v>
      </c>
      <c r="CU699" s="86">
        <v>-99</v>
      </c>
      <c r="CV699" s="86">
        <v>0.62560000000000004</v>
      </c>
      <c r="CW699" s="86">
        <v>74</v>
      </c>
      <c r="CX699" s="86">
        <v>2</v>
      </c>
      <c r="CY699" s="86">
        <v>-0.68100000000000005</v>
      </c>
      <c r="CZ699" s="86">
        <v>20</v>
      </c>
      <c r="DA699" s="86">
        <v>3</v>
      </c>
      <c r="DB699" s="86">
        <v>0.94869999999999999</v>
      </c>
      <c r="DC699" s="86">
        <v>90</v>
      </c>
      <c r="DD699" s="86">
        <v>-99</v>
      </c>
      <c r="DE699" s="86">
        <v>-99</v>
      </c>
      <c r="DF699" s="86">
        <v>-99</v>
      </c>
      <c r="DG699" s="86">
        <v>-99</v>
      </c>
      <c r="DH699" s="86">
        <v>-99</v>
      </c>
    </row>
    <row r="700" spans="1:112" x14ac:dyDescent="0.2">
      <c r="A700" s="85">
        <f>IF(ISERROR(SEARCH('School Lookup'!$F$3,Data!J700)),A699,A699+1)</f>
        <v>0</v>
      </c>
      <c r="B700" s="85">
        <f>IF(I700='School Lookup'!$G$13,1,0)</f>
        <v>0</v>
      </c>
      <c r="C700" s="85">
        <f t="shared" si="10"/>
        <v>698</v>
      </c>
      <c r="D700" s="86" t="s">
        <v>6478</v>
      </c>
      <c r="E700" s="86" t="s">
        <v>6552</v>
      </c>
      <c r="F700" s="86" t="s">
        <v>518</v>
      </c>
      <c r="G700" s="86" t="s">
        <v>3267</v>
      </c>
      <c r="H700" s="86" t="s">
        <v>5927</v>
      </c>
      <c r="I700" s="86" t="s">
        <v>4927</v>
      </c>
      <c r="J700" s="86" t="s">
        <v>435</v>
      </c>
      <c r="K700" s="86" t="s">
        <v>36</v>
      </c>
      <c r="L700" s="86">
        <v>1</v>
      </c>
      <c r="M700" s="86">
        <v>-99</v>
      </c>
      <c r="N700" s="89">
        <v>-99</v>
      </c>
      <c r="O700" s="89">
        <v>-99</v>
      </c>
      <c r="P700" s="89">
        <v>-99</v>
      </c>
      <c r="Q700" s="89">
        <v>-99</v>
      </c>
      <c r="R700" s="89">
        <v>-99</v>
      </c>
      <c r="S700" s="89">
        <v>-99</v>
      </c>
      <c r="T700" s="89">
        <v>-99</v>
      </c>
      <c r="U700" s="89">
        <v>-99</v>
      </c>
      <c r="V700" s="89">
        <v>-99</v>
      </c>
      <c r="W700" s="89">
        <v>-99</v>
      </c>
      <c r="X700" s="89">
        <v>-99</v>
      </c>
      <c r="Y700" s="89">
        <v>-99</v>
      </c>
      <c r="Z700" s="89">
        <v>-99</v>
      </c>
      <c r="AA700" s="89">
        <v>-99</v>
      </c>
      <c r="AB700" s="89">
        <v>-99</v>
      </c>
      <c r="AC700" s="89">
        <v>-99</v>
      </c>
      <c r="AD700" s="89">
        <v>-99</v>
      </c>
      <c r="AE700" s="89">
        <v>-99</v>
      </c>
      <c r="AF700" s="89">
        <v>-99</v>
      </c>
      <c r="AG700" s="89">
        <v>-99</v>
      </c>
      <c r="AH700" s="89">
        <v>-99</v>
      </c>
      <c r="AI700" s="89">
        <v>-99</v>
      </c>
      <c r="AJ700" s="89">
        <v>-99</v>
      </c>
      <c r="AK700" s="89">
        <v>-99</v>
      </c>
      <c r="AL700" s="89">
        <v>-99</v>
      </c>
      <c r="AM700" s="89">
        <v>-99</v>
      </c>
      <c r="AN700" s="89">
        <v>-99</v>
      </c>
      <c r="AO700" s="89">
        <v>-99</v>
      </c>
      <c r="AP700" s="89">
        <v>-99</v>
      </c>
      <c r="AQ700" s="89">
        <v>-99</v>
      </c>
      <c r="AR700" s="89">
        <v>-99</v>
      </c>
      <c r="AS700" s="89">
        <v>-99</v>
      </c>
      <c r="AT700" s="89">
        <v>-99</v>
      </c>
      <c r="AU700" s="89">
        <v>-99</v>
      </c>
      <c r="AV700" s="89">
        <v>-99</v>
      </c>
      <c r="AW700" s="89">
        <v>-99</v>
      </c>
      <c r="AX700" s="89">
        <v>-99</v>
      </c>
      <c r="AY700" s="89">
        <v>-99</v>
      </c>
      <c r="AZ700" s="89">
        <v>-99</v>
      </c>
      <c r="BA700" s="89">
        <v>1</v>
      </c>
      <c r="BB700" s="89">
        <v>1.9059686888454001E-2</v>
      </c>
      <c r="BC700" s="89">
        <v>0.26737336283676599</v>
      </c>
      <c r="BD700" s="89">
        <v>58.886299999999999</v>
      </c>
      <c r="BE700" s="89">
        <v>1.05917424448679</v>
      </c>
      <c r="BF700" s="89">
        <v>47.162408023483401</v>
      </c>
      <c r="BG700" s="89">
        <v>0.66327380366177602</v>
      </c>
      <c r="BH700" s="89">
        <v>0.71988412248672395</v>
      </c>
      <c r="BI700" s="89">
        <v>0.25</v>
      </c>
      <c r="BJ700" s="89">
        <v>0.17997103062168099</v>
      </c>
      <c r="BK700" s="89">
        <v>1</v>
      </c>
      <c r="BL700" s="89">
        <v>-2.5678082191780801E-2</v>
      </c>
      <c r="BM700" s="89">
        <v>0.119290431200739</v>
      </c>
      <c r="BN700" s="89">
        <v>47.244</v>
      </c>
      <c r="BO700" s="89">
        <v>-0.158469924320782</v>
      </c>
      <c r="BP700" s="89">
        <v>48.336591193737803</v>
      </c>
      <c r="BQ700" s="89">
        <v>-1.9589746560021899E-2</v>
      </c>
      <c r="BR700" s="89">
        <v>-8.6742895484459293E-3</v>
      </c>
      <c r="BS700" s="89">
        <v>0.25</v>
      </c>
      <c r="BT700" s="89">
        <v>-2.1685723871114801E-3</v>
      </c>
      <c r="BU700" s="89">
        <v>1</v>
      </c>
      <c r="BV700" s="89">
        <v>0.175891389432485</v>
      </c>
      <c r="BW700" s="89">
        <v>0.56230249056446502</v>
      </c>
      <c r="BX700" s="89">
        <v>66.094800000000006</v>
      </c>
      <c r="BY700" s="89">
        <v>1.7523342764090499</v>
      </c>
      <c r="BZ700" s="89">
        <v>51.271998238747599</v>
      </c>
      <c r="CA700" s="89">
        <v>1.15731838348676</v>
      </c>
      <c r="CB700" s="89">
        <v>1.22971764201978</v>
      </c>
      <c r="CC700" s="89">
        <v>0.25</v>
      </c>
      <c r="CD700" s="89">
        <v>0.30742941050494399</v>
      </c>
      <c r="CE700" s="89">
        <v>1</v>
      </c>
      <c r="CF700" s="89">
        <v>3.1261056751467703E-2</v>
      </c>
      <c r="CG700" s="89">
        <v>0.261687773836565</v>
      </c>
      <c r="CH700" s="89">
        <v>60.419400000000003</v>
      </c>
      <c r="CI700" s="89">
        <v>1.2694271559467201</v>
      </c>
      <c r="CJ700" s="89">
        <v>46.5753189823875</v>
      </c>
      <c r="CK700" s="89">
        <v>0.765557464891644</v>
      </c>
      <c r="CL700" s="89">
        <v>0.83752782717850605</v>
      </c>
      <c r="CM700" s="89">
        <v>0.25</v>
      </c>
      <c r="CN700" s="89">
        <v>0.20938195679462601</v>
      </c>
      <c r="CO700" s="89">
        <v>92.74</v>
      </c>
      <c r="CP700" s="89">
        <v>0.40429999999999999</v>
      </c>
      <c r="CQ700" s="89">
        <v>0.92</v>
      </c>
      <c r="CR700" s="89">
        <v>-4.9799999999999997E-2</v>
      </c>
      <c r="CS700" s="89">
        <v>0.40429999999999999</v>
      </c>
      <c r="CT700" s="89">
        <v>-1.21E-2</v>
      </c>
      <c r="CU700" s="86" t="s">
        <v>6988</v>
      </c>
      <c r="CV700" s="86">
        <v>0.62390000000000001</v>
      </c>
      <c r="CW700" s="86">
        <v>74</v>
      </c>
      <c r="CX700" s="86">
        <v>2</v>
      </c>
      <c r="CY700" s="86">
        <v>0.53590000000000004</v>
      </c>
      <c r="CZ700" s="86">
        <v>75</v>
      </c>
      <c r="DA700" s="86">
        <v>4</v>
      </c>
      <c r="DB700" s="86">
        <v>0.98060000000000003</v>
      </c>
      <c r="DC700" s="86">
        <v>91</v>
      </c>
      <c r="DD700" s="86">
        <v>-99</v>
      </c>
      <c r="DE700" s="86">
        <v>-99</v>
      </c>
      <c r="DF700" s="86">
        <v>-99</v>
      </c>
      <c r="DG700" s="86">
        <v>-99</v>
      </c>
      <c r="DH700" s="86">
        <v>-99</v>
      </c>
    </row>
    <row r="701" spans="1:112" x14ac:dyDescent="0.2">
      <c r="A701" s="85">
        <f>IF(ISERROR(SEARCH('School Lookup'!$F$3,Data!J701)),A700,A700+1)</f>
        <v>0</v>
      </c>
      <c r="B701" s="85">
        <f>IF(I701='School Lookup'!$G$13,1,0)</f>
        <v>0</v>
      </c>
      <c r="C701" s="85">
        <f t="shared" si="10"/>
        <v>699</v>
      </c>
      <c r="D701" s="86" t="s">
        <v>6478</v>
      </c>
      <c r="E701" s="86" t="s">
        <v>6499</v>
      </c>
      <c r="F701" s="86" t="s">
        <v>2742</v>
      </c>
      <c r="G701" s="86" t="s">
        <v>3037</v>
      </c>
      <c r="H701" s="86" t="s">
        <v>888</v>
      </c>
      <c r="I701" s="86" t="s">
        <v>4129</v>
      </c>
      <c r="J701" s="86" t="s">
        <v>1222</v>
      </c>
      <c r="K701" s="86" t="s">
        <v>6376</v>
      </c>
      <c r="L701" s="86">
        <v>1</v>
      </c>
      <c r="M701" s="86">
        <v>1</v>
      </c>
      <c r="N701" s="89">
        <v>0.26053319502074701</v>
      </c>
      <c r="O701" s="89">
        <v>0.65853934346837295</v>
      </c>
      <c r="P701" s="89">
        <v>52.9437</v>
      </c>
      <c r="Q701" s="89">
        <v>0.32963316857927</v>
      </c>
      <c r="R701" s="89">
        <v>52.074693775933603</v>
      </c>
      <c r="S701" s="89">
        <v>0.494086256023821</v>
      </c>
      <c r="T701" s="89">
        <v>0.56050920214395705</v>
      </c>
      <c r="U701" s="89">
        <v>0.49948186528497401</v>
      </c>
      <c r="V701" s="89">
        <v>0.27996418179625598</v>
      </c>
      <c r="W701" s="89">
        <v>1</v>
      </c>
      <c r="X701" s="89">
        <v>0.113453416149068</v>
      </c>
      <c r="Y701" s="89">
        <v>0.35613396661388103</v>
      </c>
      <c r="Z701" s="89">
        <v>56.314700000000002</v>
      </c>
      <c r="AA701" s="89">
        <v>0.808939827736605</v>
      </c>
      <c r="AB701" s="89">
        <v>50.517564596273303</v>
      </c>
      <c r="AC701" s="89">
        <v>0.58253689717524304</v>
      </c>
      <c r="AD701" s="89">
        <v>0.67964812027981103</v>
      </c>
      <c r="AE701" s="89">
        <v>0.50051813471502604</v>
      </c>
      <c r="AF701" s="89">
        <v>0.34017620942502502</v>
      </c>
      <c r="AG701" s="89">
        <v>-99</v>
      </c>
      <c r="AH701" s="89">
        <v>-99</v>
      </c>
      <c r="AI701" s="89">
        <v>-99</v>
      </c>
      <c r="AJ701" s="89">
        <v>-99</v>
      </c>
      <c r="AK701" s="89">
        <v>-99</v>
      </c>
      <c r="AL701" s="89">
        <v>-99</v>
      </c>
      <c r="AM701" s="89">
        <v>-99</v>
      </c>
      <c r="AN701" s="89">
        <v>-99</v>
      </c>
      <c r="AO701" s="89">
        <v>-99</v>
      </c>
      <c r="AP701" s="89">
        <v>-99</v>
      </c>
      <c r="AQ701" s="89">
        <v>-99</v>
      </c>
      <c r="AR701" s="89">
        <v>-99</v>
      </c>
      <c r="AS701" s="89">
        <v>-99</v>
      </c>
      <c r="AT701" s="89">
        <v>-99</v>
      </c>
      <c r="AU701" s="89">
        <v>-99</v>
      </c>
      <c r="AV701" s="89">
        <v>-99</v>
      </c>
      <c r="AW701" s="89">
        <v>-99</v>
      </c>
      <c r="AX701" s="89">
        <v>-99</v>
      </c>
      <c r="AY701" s="89">
        <v>-99</v>
      </c>
      <c r="AZ701" s="89">
        <v>-99</v>
      </c>
      <c r="BA701" s="89">
        <v>-99</v>
      </c>
      <c r="BB701" s="89">
        <v>-99</v>
      </c>
      <c r="BC701" s="89">
        <v>-99</v>
      </c>
      <c r="BD701" s="89">
        <v>-99</v>
      </c>
      <c r="BE701" s="89">
        <v>-99</v>
      </c>
      <c r="BF701" s="89">
        <v>-99</v>
      </c>
      <c r="BG701" s="89">
        <v>-99</v>
      </c>
      <c r="BH701" s="89">
        <v>-99</v>
      </c>
      <c r="BI701" s="89">
        <v>-99</v>
      </c>
      <c r="BJ701" s="89">
        <v>-99</v>
      </c>
      <c r="BK701" s="89">
        <v>-99</v>
      </c>
      <c r="BL701" s="89">
        <v>-99</v>
      </c>
      <c r="BM701" s="89">
        <v>-99</v>
      </c>
      <c r="BN701" s="89">
        <v>-99</v>
      </c>
      <c r="BO701" s="89">
        <v>-99</v>
      </c>
      <c r="BP701" s="89">
        <v>-99</v>
      </c>
      <c r="BQ701" s="89">
        <v>-99</v>
      </c>
      <c r="BR701" s="89">
        <v>-99</v>
      </c>
      <c r="BS701" s="89">
        <v>-99</v>
      </c>
      <c r="BT701" s="89">
        <v>-99</v>
      </c>
      <c r="BU701" s="89">
        <v>-99</v>
      </c>
      <c r="BV701" s="89">
        <v>-99</v>
      </c>
      <c r="BW701" s="89">
        <v>-99</v>
      </c>
      <c r="BX701" s="89">
        <v>-99</v>
      </c>
      <c r="BY701" s="89">
        <v>-99</v>
      </c>
      <c r="BZ701" s="89">
        <v>-99</v>
      </c>
      <c r="CA701" s="89">
        <v>-99</v>
      </c>
      <c r="CB701" s="89">
        <v>-99</v>
      </c>
      <c r="CC701" s="89">
        <v>-99</v>
      </c>
      <c r="CD701" s="89">
        <v>-99</v>
      </c>
      <c r="CE701" s="89">
        <v>-99</v>
      </c>
      <c r="CF701" s="89">
        <v>-99</v>
      </c>
      <c r="CG701" s="89">
        <v>-99</v>
      </c>
      <c r="CH701" s="89">
        <v>-99</v>
      </c>
      <c r="CI701" s="89">
        <v>-99</v>
      </c>
      <c r="CJ701" s="89">
        <v>-99</v>
      </c>
      <c r="CK701" s="89">
        <v>-99</v>
      </c>
      <c r="CL701" s="89">
        <v>-99</v>
      </c>
      <c r="CM701" s="89">
        <v>-99</v>
      </c>
      <c r="CN701" s="89">
        <v>-99</v>
      </c>
      <c r="CO701" s="89">
        <v>-99</v>
      </c>
      <c r="CP701" s="89">
        <v>-99</v>
      </c>
      <c r="CQ701" s="89">
        <v>-99</v>
      </c>
      <c r="CR701" s="89">
        <v>-99</v>
      </c>
      <c r="CS701" s="89">
        <v>-99</v>
      </c>
      <c r="CT701" s="89">
        <v>-99</v>
      </c>
      <c r="CU701" s="86">
        <v>-99</v>
      </c>
      <c r="CV701" s="86">
        <v>0.62009999999999998</v>
      </c>
      <c r="CW701" s="86">
        <v>74</v>
      </c>
      <c r="CX701" s="86">
        <v>2</v>
      </c>
      <c r="CY701" s="86">
        <v>-0.41049999999999998</v>
      </c>
      <c r="CZ701" s="86">
        <v>31</v>
      </c>
      <c r="DA701" s="86">
        <v>2</v>
      </c>
      <c r="DB701" s="86">
        <v>0.56950000000000001</v>
      </c>
      <c r="DC701" s="86">
        <v>76</v>
      </c>
      <c r="DD701" s="86">
        <v>-99</v>
      </c>
      <c r="DE701" s="86">
        <v>-99</v>
      </c>
      <c r="DF701" s="86">
        <v>-99</v>
      </c>
      <c r="DG701" s="86">
        <v>-99</v>
      </c>
      <c r="DH701" s="86">
        <v>-99</v>
      </c>
    </row>
    <row r="702" spans="1:112" x14ac:dyDescent="0.2">
      <c r="A702" s="85">
        <f>IF(ISERROR(SEARCH('School Lookup'!$F$3,Data!J702)),A701,A701+1)</f>
        <v>0</v>
      </c>
      <c r="B702" s="85">
        <f>IF(I702='School Lookup'!$G$13,1,0)</f>
        <v>0</v>
      </c>
      <c r="C702" s="85">
        <f t="shared" si="10"/>
        <v>700</v>
      </c>
      <c r="D702" s="86" t="s">
        <v>6478</v>
      </c>
      <c r="E702" s="86" t="s">
        <v>6688</v>
      </c>
      <c r="F702" s="86" t="s">
        <v>1142</v>
      </c>
      <c r="G702" s="86" t="s">
        <v>2958</v>
      </c>
      <c r="H702" s="86" t="s">
        <v>541</v>
      </c>
      <c r="I702" s="86" t="s">
        <v>3920</v>
      </c>
      <c r="J702" s="86" t="s">
        <v>1678</v>
      </c>
      <c r="K702" s="86" t="s">
        <v>36</v>
      </c>
      <c r="L702" s="86">
        <v>1</v>
      </c>
      <c r="M702" s="86">
        <v>-99</v>
      </c>
      <c r="N702" s="89">
        <v>-99</v>
      </c>
      <c r="O702" s="89">
        <v>-99</v>
      </c>
      <c r="P702" s="89">
        <v>-99</v>
      </c>
      <c r="Q702" s="89">
        <v>-99</v>
      </c>
      <c r="R702" s="89">
        <v>-99</v>
      </c>
      <c r="S702" s="89">
        <v>-99</v>
      </c>
      <c r="T702" s="89">
        <v>-99</v>
      </c>
      <c r="U702" s="89">
        <v>-99</v>
      </c>
      <c r="V702" s="89">
        <v>-99</v>
      </c>
      <c r="W702" s="89">
        <v>-99</v>
      </c>
      <c r="X702" s="89">
        <v>-99</v>
      </c>
      <c r="Y702" s="89">
        <v>-99</v>
      </c>
      <c r="Z702" s="89">
        <v>-99</v>
      </c>
      <c r="AA702" s="89">
        <v>-99</v>
      </c>
      <c r="AB702" s="89">
        <v>-99</v>
      </c>
      <c r="AC702" s="89">
        <v>-99</v>
      </c>
      <c r="AD702" s="89">
        <v>-99</v>
      </c>
      <c r="AE702" s="89">
        <v>-99</v>
      </c>
      <c r="AF702" s="89">
        <v>-99</v>
      </c>
      <c r="AG702" s="89">
        <v>-99</v>
      </c>
      <c r="AH702" s="89">
        <v>-99</v>
      </c>
      <c r="AI702" s="89">
        <v>-99</v>
      </c>
      <c r="AJ702" s="89">
        <v>-99</v>
      </c>
      <c r="AK702" s="89">
        <v>-99</v>
      </c>
      <c r="AL702" s="89">
        <v>-99</v>
      </c>
      <c r="AM702" s="89">
        <v>-99</v>
      </c>
      <c r="AN702" s="89">
        <v>-99</v>
      </c>
      <c r="AO702" s="89">
        <v>-99</v>
      </c>
      <c r="AP702" s="89">
        <v>-99</v>
      </c>
      <c r="AQ702" s="89">
        <v>-99</v>
      </c>
      <c r="AR702" s="89">
        <v>-99</v>
      </c>
      <c r="AS702" s="89">
        <v>-99</v>
      </c>
      <c r="AT702" s="89">
        <v>-99</v>
      </c>
      <c r="AU702" s="89">
        <v>-99</v>
      </c>
      <c r="AV702" s="89">
        <v>-99</v>
      </c>
      <c r="AW702" s="89">
        <v>-99</v>
      </c>
      <c r="AX702" s="89">
        <v>-99</v>
      </c>
      <c r="AY702" s="89">
        <v>-99</v>
      </c>
      <c r="AZ702" s="89">
        <v>-99</v>
      </c>
      <c r="BA702" s="89">
        <v>1</v>
      </c>
      <c r="BB702" s="89">
        <v>0.111788414634146</v>
      </c>
      <c r="BC702" s="89">
        <v>0.47604101021512901</v>
      </c>
      <c r="BD702" s="89">
        <v>60.676099999999998</v>
      </c>
      <c r="BE702" s="89">
        <v>1.23814144992009</v>
      </c>
      <c r="BF702" s="89">
        <v>60.365834146341498</v>
      </c>
      <c r="BG702" s="89">
        <v>0.85709123006761001</v>
      </c>
      <c r="BH702" s="89">
        <v>0.92726151806300205</v>
      </c>
      <c r="BI702" s="89">
        <v>0.24961948249619501</v>
      </c>
      <c r="BJ702" s="89">
        <v>0.231462540277522</v>
      </c>
      <c r="BK702" s="89">
        <v>1</v>
      </c>
      <c r="BL702" s="89">
        <v>1.56545454545454E-2</v>
      </c>
      <c r="BM702" s="89">
        <v>0.21987214587220999</v>
      </c>
      <c r="BN702" s="89">
        <v>58.042299999999997</v>
      </c>
      <c r="BO702" s="89">
        <v>1.0539650576549999</v>
      </c>
      <c r="BP702" s="89">
        <v>66.060599999999994</v>
      </c>
      <c r="BQ702" s="89">
        <v>0.63691860176360704</v>
      </c>
      <c r="BR702" s="89">
        <v>0.67999824152381805</v>
      </c>
      <c r="BS702" s="89">
        <v>0.25114155251141601</v>
      </c>
      <c r="BT702" s="89">
        <v>0.170775814081324</v>
      </c>
      <c r="BU702" s="89">
        <v>1</v>
      </c>
      <c r="BV702" s="89">
        <v>3.4881818181818201E-2</v>
      </c>
      <c r="BW702" s="89">
        <v>0.23750000454498299</v>
      </c>
      <c r="BX702" s="89">
        <v>48.126800000000003</v>
      </c>
      <c r="BY702" s="89">
        <v>-0.101462277590169</v>
      </c>
      <c r="BZ702" s="89">
        <v>52.727281818181801</v>
      </c>
      <c r="CA702" s="89">
        <v>6.8018863477406794E-2</v>
      </c>
      <c r="CB702" s="89">
        <v>8.1540869458898907E-2</v>
      </c>
      <c r="CC702" s="89">
        <v>0.25114155251141601</v>
      </c>
      <c r="CD702" s="89">
        <v>2.04783005490385E-2</v>
      </c>
      <c r="CE702" s="89">
        <v>1</v>
      </c>
      <c r="CF702" s="89">
        <v>0.24575092024539899</v>
      </c>
      <c r="CG702" s="89">
        <v>0.77595311619261997</v>
      </c>
      <c r="CH702" s="89">
        <v>56.725999999999999</v>
      </c>
      <c r="CI702" s="89">
        <v>0.84791334482653302</v>
      </c>
      <c r="CJ702" s="89">
        <v>52.147238650306797</v>
      </c>
      <c r="CK702" s="89">
        <v>0.811933230509577</v>
      </c>
      <c r="CL702" s="89">
        <v>0.88770931182235402</v>
      </c>
      <c r="CM702" s="89">
        <v>0.248097412480974</v>
      </c>
      <c r="CN702" s="89">
        <v>0.22023838329839199</v>
      </c>
      <c r="CO702" s="89">
        <v>96.16</v>
      </c>
      <c r="CP702" s="89">
        <v>0.66269999999999996</v>
      </c>
      <c r="CQ702" s="89">
        <v>3.08</v>
      </c>
      <c r="CR702" s="89">
        <v>0.26190000000000002</v>
      </c>
      <c r="CS702" s="89">
        <v>0.66269999999999996</v>
      </c>
      <c r="CT702" s="89">
        <v>0.41310000000000002</v>
      </c>
      <c r="CU702" s="86" t="s">
        <v>6986</v>
      </c>
      <c r="CV702" s="86">
        <v>0.62</v>
      </c>
      <c r="CW702" s="86">
        <v>74</v>
      </c>
      <c r="CX702" s="86">
        <v>2</v>
      </c>
      <c r="CY702" s="86">
        <v>-0.43709999999999999</v>
      </c>
      <c r="CZ702" s="86">
        <v>30</v>
      </c>
      <c r="DA702" s="86">
        <v>4</v>
      </c>
      <c r="DB702" s="86">
        <v>0.75860000000000005</v>
      </c>
      <c r="DC702" s="86">
        <v>83</v>
      </c>
      <c r="DD702" s="86">
        <v>-99</v>
      </c>
      <c r="DE702" s="86">
        <v>-99</v>
      </c>
      <c r="DF702" s="86">
        <v>-99</v>
      </c>
      <c r="DG702" s="86">
        <v>-99</v>
      </c>
      <c r="DH702" s="86">
        <v>-99</v>
      </c>
    </row>
    <row r="703" spans="1:112" x14ac:dyDescent="0.2">
      <c r="A703" s="85">
        <f>IF(ISERROR(SEARCH('School Lookup'!$F$3,Data!J703)),A702,A702+1)</f>
        <v>0</v>
      </c>
      <c r="B703" s="85">
        <f>IF(I703='School Lookup'!$G$13,1,0)</f>
        <v>0</v>
      </c>
      <c r="C703" s="85">
        <f t="shared" si="10"/>
        <v>701</v>
      </c>
      <c r="D703" s="86" t="s">
        <v>6478</v>
      </c>
      <c r="E703" s="86" t="s">
        <v>6760</v>
      </c>
      <c r="F703" s="86" t="s">
        <v>2767</v>
      </c>
      <c r="G703" s="86" t="s">
        <v>2804</v>
      </c>
      <c r="H703" s="86" t="s">
        <v>757</v>
      </c>
      <c r="I703" s="86" t="s">
        <v>4278</v>
      </c>
      <c r="J703" s="86" t="s">
        <v>1842</v>
      </c>
      <c r="K703" s="86" t="s">
        <v>36</v>
      </c>
      <c r="L703" s="86">
        <v>1</v>
      </c>
      <c r="M703" s="86">
        <v>-99</v>
      </c>
      <c r="N703" s="89">
        <v>-99</v>
      </c>
      <c r="O703" s="89">
        <v>-99</v>
      </c>
      <c r="P703" s="89">
        <v>-99</v>
      </c>
      <c r="Q703" s="89">
        <v>-99</v>
      </c>
      <c r="R703" s="89">
        <v>-99</v>
      </c>
      <c r="S703" s="89">
        <v>-99</v>
      </c>
      <c r="T703" s="89">
        <v>-99</v>
      </c>
      <c r="U703" s="89">
        <v>-99</v>
      </c>
      <c r="V703" s="89">
        <v>-99</v>
      </c>
      <c r="W703" s="89">
        <v>-99</v>
      </c>
      <c r="X703" s="89">
        <v>-99</v>
      </c>
      <c r="Y703" s="89">
        <v>-99</v>
      </c>
      <c r="Z703" s="89">
        <v>-99</v>
      </c>
      <c r="AA703" s="89">
        <v>-99</v>
      </c>
      <c r="AB703" s="89">
        <v>-99</v>
      </c>
      <c r="AC703" s="89">
        <v>-99</v>
      </c>
      <c r="AD703" s="89">
        <v>-99</v>
      </c>
      <c r="AE703" s="89">
        <v>-99</v>
      </c>
      <c r="AF703" s="89">
        <v>-99</v>
      </c>
      <c r="AG703" s="89">
        <v>-99</v>
      </c>
      <c r="AH703" s="89">
        <v>-99</v>
      </c>
      <c r="AI703" s="89">
        <v>-99</v>
      </c>
      <c r="AJ703" s="89">
        <v>-99</v>
      </c>
      <c r="AK703" s="89">
        <v>-99</v>
      </c>
      <c r="AL703" s="89">
        <v>-99</v>
      </c>
      <c r="AM703" s="89">
        <v>-99</v>
      </c>
      <c r="AN703" s="89">
        <v>-99</v>
      </c>
      <c r="AO703" s="89">
        <v>-99</v>
      </c>
      <c r="AP703" s="89">
        <v>-99</v>
      </c>
      <c r="AQ703" s="89">
        <v>-99</v>
      </c>
      <c r="AR703" s="89">
        <v>-99</v>
      </c>
      <c r="AS703" s="89">
        <v>-99</v>
      </c>
      <c r="AT703" s="89">
        <v>-99</v>
      </c>
      <c r="AU703" s="89">
        <v>-99</v>
      </c>
      <c r="AV703" s="89">
        <v>-99</v>
      </c>
      <c r="AW703" s="89">
        <v>-99</v>
      </c>
      <c r="AX703" s="89">
        <v>-99</v>
      </c>
      <c r="AY703" s="89">
        <v>-99</v>
      </c>
      <c r="AZ703" s="89">
        <v>-99</v>
      </c>
      <c r="BA703" s="89">
        <v>1</v>
      </c>
      <c r="BB703" s="89">
        <v>0.26560543881335003</v>
      </c>
      <c r="BC703" s="89">
        <v>0.82217577710462797</v>
      </c>
      <c r="BD703" s="89">
        <v>54.904200000000003</v>
      </c>
      <c r="BE703" s="89">
        <v>0.66099271093221601</v>
      </c>
      <c r="BF703" s="89">
        <v>58.4672755253399</v>
      </c>
      <c r="BG703" s="89">
        <v>0.74158424401842205</v>
      </c>
      <c r="BH703" s="89">
        <v>0.80367336408767298</v>
      </c>
      <c r="BI703" s="89">
        <v>0.249922767995057</v>
      </c>
      <c r="BJ703" s="89">
        <v>0.20085627171669099</v>
      </c>
      <c r="BK703" s="89">
        <v>1</v>
      </c>
      <c r="BL703" s="89">
        <v>0.16500222222222199</v>
      </c>
      <c r="BM703" s="89">
        <v>0.58330525590891802</v>
      </c>
      <c r="BN703" s="89">
        <v>54.604500000000002</v>
      </c>
      <c r="BO703" s="89">
        <v>0.66796828214067805</v>
      </c>
      <c r="BP703" s="89">
        <v>57.654311111111099</v>
      </c>
      <c r="BQ703" s="89">
        <v>0.62563676902479803</v>
      </c>
      <c r="BR703" s="89">
        <v>0.66816368020070804</v>
      </c>
      <c r="BS703" s="89">
        <v>0.25023169601482897</v>
      </c>
      <c r="BT703" s="89">
        <v>0.16719573091213299</v>
      </c>
      <c r="BU703" s="89">
        <v>1</v>
      </c>
      <c r="BV703" s="89">
        <v>9.7127306273062805E-2</v>
      </c>
      <c r="BW703" s="89">
        <v>0.38087672072258499</v>
      </c>
      <c r="BX703" s="89">
        <v>47.871499999999997</v>
      </c>
      <c r="BY703" s="89">
        <v>-0.12780211843144301</v>
      </c>
      <c r="BZ703" s="89">
        <v>51.045519557195597</v>
      </c>
      <c r="CA703" s="89">
        <v>0.12653730114557099</v>
      </c>
      <c r="CB703" s="89">
        <v>0.14322226164069399</v>
      </c>
      <c r="CC703" s="89">
        <v>0.25115848007414299</v>
      </c>
      <c r="CD703" s="89">
        <v>3.59714855464578E-2</v>
      </c>
      <c r="CE703" s="89">
        <v>1</v>
      </c>
      <c r="CF703" s="89">
        <v>0.16481304347826101</v>
      </c>
      <c r="CG703" s="89">
        <v>0.58189478528971394</v>
      </c>
      <c r="CH703" s="89">
        <v>58.487499999999997</v>
      </c>
      <c r="CI703" s="89">
        <v>1.04894669574661</v>
      </c>
      <c r="CJ703" s="89">
        <v>52.1738925465839</v>
      </c>
      <c r="CK703" s="89">
        <v>0.81542074051816205</v>
      </c>
      <c r="CL703" s="89">
        <v>0.89148301620457204</v>
      </c>
      <c r="CM703" s="89">
        <v>0.24868705591597201</v>
      </c>
      <c r="CN703" s="89">
        <v>0.22170028669900499</v>
      </c>
      <c r="CO703" s="89">
        <v>97.03</v>
      </c>
      <c r="CP703" s="89">
        <v>0.72850000000000004</v>
      </c>
      <c r="CQ703" s="89">
        <v>0.96</v>
      </c>
      <c r="CR703" s="89">
        <v>-4.3999999999999997E-2</v>
      </c>
      <c r="CS703" s="89">
        <v>0.72850000000000004</v>
      </c>
      <c r="CT703" s="89">
        <v>0.52139999999999997</v>
      </c>
      <c r="CU703" s="86" t="s">
        <v>6986</v>
      </c>
      <c r="CV703" s="86">
        <v>0.61529999999999996</v>
      </c>
      <c r="CW703" s="86">
        <v>74</v>
      </c>
      <c r="CX703" s="86">
        <v>2</v>
      </c>
      <c r="CY703" s="86">
        <v>-1.9510000000000001</v>
      </c>
      <c r="CZ703" s="86">
        <v>1</v>
      </c>
      <c r="DA703" s="86">
        <v>4</v>
      </c>
      <c r="DB703" s="86">
        <v>0.56110000000000004</v>
      </c>
      <c r="DC703" s="86">
        <v>75</v>
      </c>
      <c r="DD703" s="86">
        <v>-99</v>
      </c>
      <c r="DE703" s="86">
        <v>-99</v>
      </c>
      <c r="DF703" s="86">
        <v>-99</v>
      </c>
      <c r="DG703" s="86">
        <v>-99</v>
      </c>
      <c r="DH703" s="86">
        <v>-99</v>
      </c>
    </row>
    <row r="704" spans="1:112" x14ac:dyDescent="0.2">
      <c r="A704" s="85">
        <f>IF(ISERROR(SEARCH('School Lookup'!$F$3,Data!J704)),A703,A703+1)</f>
        <v>0</v>
      </c>
      <c r="B704" s="85">
        <f>IF(I704='School Lookup'!$G$13,1,0)</f>
        <v>0</v>
      </c>
      <c r="C704" s="85">
        <f t="shared" si="10"/>
        <v>702</v>
      </c>
      <c r="D704" s="86" t="s">
        <v>6478</v>
      </c>
      <c r="E704" s="86" t="s">
        <v>6743</v>
      </c>
      <c r="F704" s="86" t="s">
        <v>2765</v>
      </c>
      <c r="G704" s="86" t="s">
        <v>2962</v>
      </c>
      <c r="H704" s="86" t="s">
        <v>1452</v>
      </c>
      <c r="I704" s="86" t="s">
        <v>4942</v>
      </c>
      <c r="J704" s="86" t="s">
        <v>1775</v>
      </c>
      <c r="K704" s="86" t="s">
        <v>94</v>
      </c>
      <c r="L704" s="86">
        <v>1</v>
      </c>
      <c r="M704" s="86">
        <v>1</v>
      </c>
      <c r="N704" s="89">
        <v>-3.1159224137930999E-2</v>
      </c>
      <c r="O704" s="89">
        <v>2.6879724810731202E-2</v>
      </c>
      <c r="P704" s="89">
        <v>55.021500000000003</v>
      </c>
      <c r="Q704" s="89">
        <v>0.55002834817582003</v>
      </c>
      <c r="R704" s="89">
        <v>51.465534655172398</v>
      </c>
      <c r="S704" s="89">
        <v>0.288454036493275</v>
      </c>
      <c r="T704" s="89">
        <v>0.32718513071608402</v>
      </c>
      <c r="U704" s="89">
        <v>0.33352501437607801</v>
      </c>
      <c r="V704" s="89">
        <v>0.109124425425721</v>
      </c>
      <c r="W704" s="89">
        <v>1</v>
      </c>
      <c r="X704" s="89">
        <v>-5.5245064377682403E-2</v>
      </c>
      <c r="Y704" s="89">
        <v>-4.1008976862617397E-2</v>
      </c>
      <c r="Z704" s="89">
        <v>62.377499999999998</v>
      </c>
      <c r="AA704" s="89">
        <v>1.5649889298222901</v>
      </c>
      <c r="AB704" s="89">
        <v>57.596549270386298</v>
      </c>
      <c r="AC704" s="89">
        <v>0.76198997647983802</v>
      </c>
      <c r="AD704" s="89">
        <v>0.88859467179092999</v>
      </c>
      <c r="AE704" s="89">
        <v>0.33496262219666501</v>
      </c>
      <c r="AF704" s="89">
        <v>0.29764600133307501</v>
      </c>
      <c r="AG704" s="89">
        <v>1</v>
      </c>
      <c r="AH704" s="89">
        <v>7.8979679144385001E-2</v>
      </c>
      <c r="AI704" s="89">
        <v>0.22700781386271801</v>
      </c>
      <c r="AJ704" s="89">
        <v>60.329599999999999</v>
      </c>
      <c r="AK704" s="89">
        <v>1.1455553473912199</v>
      </c>
      <c r="AL704" s="89">
        <v>53.297668983957202</v>
      </c>
      <c r="AM704" s="89">
        <v>0.68628158062697098</v>
      </c>
      <c r="AN704" s="89">
        <v>0.67776700397677603</v>
      </c>
      <c r="AO704" s="89">
        <v>0.16129959746981001</v>
      </c>
      <c r="AP704" s="89">
        <v>0.109323544919773</v>
      </c>
      <c r="AQ704" s="89">
        <v>1</v>
      </c>
      <c r="AR704" s="89">
        <v>6.4666891891891898E-2</v>
      </c>
      <c r="AS704" s="89">
        <v>0.215369287269944</v>
      </c>
      <c r="AT704" s="89">
        <v>57.513100000000001</v>
      </c>
      <c r="AU704" s="89">
        <v>0.95936340965530498</v>
      </c>
      <c r="AV704" s="89">
        <v>52.871620270270299</v>
      </c>
      <c r="AW704" s="89">
        <v>0.58736634846262403</v>
      </c>
      <c r="AX704" s="89">
        <v>0.57974963121286704</v>
      </c>
      <c r="AY704" s="89">
        <v>0.170212765957447</v>
      </c>
      <c r="AZ704" s="89">
        <v>9.8680788291551802E-2</v>
      </c>
      <c r="BA704" s="89">
        <v>-99</v>
      </c>
      <c r="BB704" s="89">
        <v>-99</v>
      </c>
      <c r="BC704" s="89">
        <v>-99</v>
      </c>
      <c r="BD704" s="89">
        <v>-99</v>
      </c>
      <c r="BE704" s="89">
        <v>-99</v>
      </c>
      <c r="BF704" s="89">
        <v>-99</v>
      </c>
      <c r="BG704" s="89">
        <v>-99</v>
      </c>
      <c r="BH704" s="89">
        <v>-99</v>
      </c>
      <c r="BI704" s="89">
        <v>-99</v>
      </c>
      <c r="BJ704" s="89">
        <v>-99</v>
      </c>
      <c r="BK704" s="89">
        <v>-99</v>
      </c>
      <c r="BL704" s="89">
        <v>-99</v>
      </c>
      <c r="BM704" s="89">
        <v>-99</v>
      </c>
      <c r="BN704" s="89">
        <v>-99</v>
      </c>
      <c r="BO704" s="89">
        <v>-99</v>
      </c>
      <c r="BP704" s="89">
        <v>-99</v>
      </c>
      <c r="BQ704" s="89">
        <v>-99</v>
      </c>
      <c r="BR704" s="89">
        <v>-99</v>
      </c>
      <c r="BS704" s="89">
        <v>-99</v>
      </c>
      <c r="BT704" s="89">
        <v>-99</v>
      </c>
      <c r="BU704" s="89">
        <v>-99</v>
      </c>
      <c r="BV704" s="89">
        <v>-99</v>
      </c>
      <c r="BW704" s="89">
        <v>-99</v>
      </c>
      <c r="BX704" s="89">
        <v>-99</v>
      </c>
      <c r="BY704" s="89">
        <v>-99</v>
      </c>
      <c r="BZ704" s="89">
        <v>-99</v>
      </c>
      <c r="CA704" s="89">
        <v>-99</v>
      </c>
      <c r="CB704" s="89">
        <v>-99</v>
      </c>
      <c r="CC704" s="89">
        <v>-99</v>
      </c>
      <c r="CD704" s="89">
        <v>-99</v>
      </c>
      <c r="CE704" s="89">
        <v>-99</v>
      </c>
      <c r="CF704" s="89">
        <v>-99</v>
      </c>
      <c r="CG704" s="89">
        <v>-99</v>
      </c>
      <c r="CH704" s="89">
        <v>-99</v>
      </c>
      <c r="CI704" s="89">
        <v>-99</v>
      </c>
      <c r="CJ704" s="89">
        <v>-99</v>
      </c>
      <c r="CK704" s="89">
        <v>-99</v>
      </c>
      <c r="CL704" s="89">
        <v>-99</v>
      </c>
      <c r="CM704" s="89">
        <v>-99</v>
      </c>
      <c r="CN704" s="89">
        <v>-99</v>
      </c>
      <c r="CO704" s="89">
        <v>-99</v>
      </c>
      <c r="CP704" s="89">
        <v>-99</v>
      </c>
      <c r="CQ704" s="89">
        <v>-99</v>
      </c>
      <c r="CR704" s="89">
        <v>-99</v>
      </c>
      <c r="CS704" s="89">
        <v>-99</v>
      </c>
      <c r="CT704" s="89">
        <v>-99</v>
      </c>
      <c r="CU704" s="86">
        <v>-99</v>
      </c>
      <c r="CV704" s="86">
        <v>0.61480000000000001</v>
      </c>
      <c r="CW704" s="86">
        <v>74</v>
      </c>
      <c r="CX704" s="86">
        <v>2</v>
      </c>
      <c r="CY704" s="86">
        <v>0.46920000000000001</v>
      </c>
      <c r="CZ704" s="86">
        <v>73</v>
      </c>
      <c r="DA704" s="86">
        <v>4</v>
      </c>
      <c r="DB704" s="86">
        <v>1.0557000000000001</v>
      </c>
      <c r="DC704" s="86">
        <v>92</v>
      </c>
      <c r="DD704" s="86">
        <v>-99</v>
      </c>
      <c r="DE704" s="86">
        <v>-99</v>
      </c>
      <c r="DF704" s="86">
        <v>-99</v>
      </c>
      <c r="DG704" s="86">
        <v>-99</v>
      </c>
      <c r="DH704" s="86">
        <v>-99</v>
      </c>
    </row>
    <row r="705" spans="1:112" x14ac:dyDescent="0.2">
      <c r="A705" s="85">
        <f>IF(ISERROR(SEARCH('School Lookup'!$F$3,Data!J705)),A704,A704+1)</f>
        <v>0</v>
      </c>
      <c r="B705" s="85">
        <f>IF(I705='School Lookup'!$G$13,1,0)</f>
        <v>0</v>
      </c>
      <c r="C705" s="85">
        <f t="shared" si="10"/>
        <v>703</v>
      </c>
      <c r="D705" s="86" t="s">
        <v>6478</v>
      </c>
      <c r="E705" s="86" t="s">
        <v>6790</v>
      </c>
      <c r="F705" s="86" t="s">
        <v>2774</v>
      </c>
      <c r="G705" s="86" t="s">
        <v>2816</v>
      </c>
      <c r="H705" s="86" t="s">
        <v>1958</v>
      </c>
      <c r="I705" s="86" t="s">
        <v>4667</v>
      </c>
      <c r="J705" s="86" t="s">
        <v>2392</v>
      </c>
      <c r="K705" s="86" t="s">
        <v>26</v>
      </c>
      <c r="L705" s="86">
        <v>1</v>
      </c>
      <c r="M705" s="86">
        <v>1</v>
      </c>
      <c r="N705" s="89">
        <v>0.27583076923076899</v>
      </c>
      <c r="O705" s="89">
        <v>0.69166622389865695</v>
      </c>
      <c r="P705" s="89">
        <v>60.938800000000001</v>
      </c>
      <c r="Q705" s="89">
        <v>1.17768471367137</v>
      </c>
      <c r="R705" s="89">
        <v>48.951037762237803</v>
      </c>
      <c r="S705" s="89">
        <v>0.93467546878501495</v>
      </c>
      <c r="T705" s="89">
        <v>1.0604311948323299</v>
      </c>
      <c r="U705" s="89">
        <v>0.42622950819672101</v>
      </c>
      <c r="V705" s="89">
        <v>0.451987066649845</v>
      </c>
      <c r="W705" s="89">
        <v>1</v>
      </c>
      <c r="X705" s="89">
        <v>0.27054807017543903</v>
      </c>
      <c r="Y705" s="89">
        <v>0.72595966456711003</v>
      </c>
      <c r="Z705" s="89">
        <v>47.714300000000001</v>
      </c>
      <c r="AA705" s="89">
        <v>-0.263555504053616</v>
      </c>
      <c r="AB705" s="89">
        <v>43.859645263157901</v>
      </c>
      <c r="AC705" s="89">
        <v>0.23120208025674699</v>
      </c>
      <c r="AD705" s="89">
        <v>0.27057072408586103</v>
      </c>
      <c r="AE705" s="89">
        <v>0.42473919523099901</v>
      </c>
      <c r="AF705" s="89">
        <v>0.114921991601297</v>
      </c>
      <c r="AG705" s="89">
        <v>-99</v>
      </c>
      <c r="AH705" s="89">
        <v>-99</v>
      </c>
      <c r="AI705" s="89">
        <v>-99</v>
      </c>
      <c r="AJ705" s="89">
        <v>-99</v>
      </c>
      <c r="AK705" s="89">
        <v>-99</v>
      </c>
      <c r="AL705" s="89">
        <v>-99</v>
      </c>
      <c r="AM705" s="89">
        <v>-99</v>
      </c>
      <c r="AN705" s="89">
        <v>-99</v>
      </c>
      <c r="AO705" s="89">
        <v>-99</v>
      </c>
      <c r="AP705" s="89">
        <v>-99</v>
      </c>
      <c r="AQ705" s="89">
        <v>1</v>
      </c>
      <c r="AR705" s="89">
        <v>0.118894</v>
      </c>
      <c r="AS705" s="89">
        <v>0.337261847657498</v>
      </c>
      <c r="AT705" s="89">
        <v>-99</v>
      </c>
      <c r="AU705" s="89">
        <v>-99</v>
      </c>
      <c r="AV705" s="89">
        <v>50.999982000000003</v>
      </c>
      <c r="AW705" s="89">
        <v>0.337261847657498</v>
      </c>
      <c r="AX705" s="89">
        <v>0.316190763562682</v>
      </c>
      <c r="AY705" s="89">
        <v>0.14903129657228001</v>
      </c>
      <c r="AZ705" s="89">
        <v>4.7122319457925797E-2</v>
      </c>
      <c r="BA705" s="89">
        <v>-99</v>
      </c>
      <c r="BB705" s="89">
        <v>-99</v>
      </c>
      <c r="BC705" s="89">
        <v>-99</v>
      </c>
      <c r="BD705" s="89">
        <v>-99</v>
      </c>
      <c r="BE705" s="89">
        <v>-99</v>
      </c>
      <c r="BF705" s="89">
        <v>-99</v>
      </c>
      <c r="BG705" s="89">
        <v>-99</v>
      </c>
      <c r="BH705" s="89">
        <v>-99</v>
      </c>
      <c r="BI705" s="89">
        <v>-99</v>
      </c>
      <c r="BJ705" s="89">
        <v>-99</v>
      </c>
      <c r="BK705" s="89">
        <v>-99</v>
      </c>
      <c r="BL705" s="89">
        <v>-99</v>
      </c>
      <c r="BM705" s="89">
        <v>-99</v>
      </c>
      <c r="BN705" s="89">
        <v>-99</v>
      </c>
      <c r="BO705" s="89">
        <v>-99</v>
      </c>
      <c r="BP705" s="89">
        <v>-99</v>
      </c>
      <c r="BQ705" s="89">
        <v>-99</v>
      </c>
      <c r="BR705" s="89">
        <v>-99</v>
      </c>
      <c r="BS705" s="89">
        <v>-99</v>
      </c>
      <c r="BT705" s="89">
        <v>-99</v>
      </c>
      <c r="BU705" s="89">
        <v>-99</v>
      </c>
      <c r="BV705" s="89">
        <v>-99</v>
      </c>
      <c r="BW705" s="89">
        <v>-99</v>
      </c>
      <c r="BX705" s="89">
        <v>-99</v>
      </c>
      <c r="BY705" s="89">
        <v>-99</v>
      </c>
      <c r="BZ705" s="89">
        <v>-99</v>
      </c>
      <c r="CA705" s="89">
        <v>-99</v>
      </c>
      <c r="CB705" s="89">
        <v>-99</v>
      </c>
      <c r="CC705" s="89">
        <v>-99</v>
      </c>
      <c r="CD705" s="89">
        <v>-99</v>
      </c>
      <c r="CE705" s="89">
        <v>-99</v>
      </c>
      <c r="CF705" s="89">
        <v>-99</v>
      </c>
      <c r="CG705" s="89">
        <v>-99</v>
      </c>
      <c r="CH705" s="89">
        <v>-99</v>
      </c>
      <c r="CI705" s="89">
        <v>-99</v>
      </c>
      <c r="CJ705" s="89">
        <v>-99</v>
      </c>
      <c r="CK705" s="89">
        <v>-99</v>
      </c>
      <c r="CL705" s="89">
        <v>-99</v>
      </c>
      <c r="CM705" s="89">
        <v>-99</v>
      </c>
      <c r="CN705" s="89">
        <v>-99</v>
      </c>
      <c r="CO705" s="89">
        <v>-99</v>
      </c>
      <c r="CP705" s="89">
        <v>-99</v>
      </c>
      <c r="CQ705" s="89">
        <v>-99</v>
      </c>
      <c r="CR705" s="89">
        <v>-99</v>
      </c>
      <c r="CS705" s="89">
        <v>-99</v>
      </c>
      <c r="CT705" s="89">
        <v>-99</v>
      </c>
      <c r="CU705" s="86">
        <v>-99</v>
      </c>
      <c r="CV705" s="86">
        <v>0.61399999999999999</v>
      </c>
      <c r="CW705" s="86">
        <v>74</v>
      </c>
      <c r="CX705" s="86">
        <v>2</v>
      </c>
      <c r="CY705" s="86">
        <v>0.1229</v>
      </c>
      <c r="CZ705" s="86">
        <v>58</v>
      </c>
      <c r="DA705" s="86">
        <v>2</v>
      </c>
      <c r="DB705" s="86">
        <v>0.39</v>
      </c>
      <c r="DC705" s="86">
        <v>68</v>
      </c>
      <c r="DD705" s="86">
        <v>-99</v>
      </c>
      <c r="DE705" s="86">
        <v>-99</v>
      </c>
      <c r="DF705" s="86">
        <v>-99</v>
      </c>
      <c r="DG705" s="86">
        <v>-99</v>
      </c>
      <c r="DH705" s="86">
        <v>-99</v>
      </c>
    </row>
    <row r="706" spans="1:112" x14ac:dyDescent="0.2">
      <c r="A706" s="85">
        <f>IF(ISERROR(SEARCH('School Lookup'!$F$3,Data!J706)),A705,A705+1)</f>
        <v>0</v>
      </c>
      <c r="B706" s="85">
        <f>IF(I706='School Lookup'!$G$13,1,0)</f>
        <v>0</v>
      </c>
      <c r="C706" s="85">
        <f t="shared" si="10"/>
        <v>704</v>
      </c>
      <c r="D706" s="86" t="s">
        <v>6478</v>
      </c>
      <c r="E706" s="86" t="s">
        <v>6552</v>
      </c>
      <c r="F706" s="86" t="s">
        <v>518</v>
      </c>
      <c r="G706" s="86" t="s">
        <v>2893</v>
      </c>
      <c r="H706" s="86" t="s">
        <v>464</v>
      </c>
      <c r="I706" s="86" t="s">
        <v>4260</v>
      </c>
      <c r="J706" s="86" t="s">
        <v>857</v>
      </c>
      <c r="K706" s="86" t="s">
        <v>26</v>
      </c>
      <c r="L706" s="86">
        <v>1</v>
      </c>
      <c r="M706" s="86">
        <v>1</v>
      </c>
      <c r="N706" s="89">
        <v>3.83800838574423E-2</v>
      </c>
      <c r="O706" s="89">
        <v>0.17746702117162499</v>
      </c>
      <c r="P706" s="89">
        <v>54.029200000000003</v>
      </c>
      <c r="Q706" s="89">
        <v>0.44477368617098001</v>
      </c>
      <c r="R706" s="89">
        <v>51.991646960167699</v>
      </c>
      <c r="S706" s="89">
        <v>0.31112035367130197</v>
      </c>
      <c r="T706" s="89">
        <v>0.35290385038135103</v>
      </c>
      <c r="U706" s="89">
        <v>0.37178487918940001</v>
      </c>
      <c r="V706" s="89">
        <v>0.131204315379505</v>
      </c>
      <c r="W706" s="89">
        <v>1</v>
      </c>
      <c r="X706" s="89">
        <v>6.5033962264150896E-2</v>
      </c>
      <c r="Y706" s="89">
        <v>0.24214690296435701</v>
      </c>
      <c r="Z706" s="89">
        <v>63.541200000000003</v>
      </c>
      <c r="AA706" s="89">
        <v>1.7101057636444701</v>
      </c>
      <c r="AB706" s="89">
        <v>51.781985953878397</v>
      </c>
      <c r="AC706" s="89">
        <v>0.97612633330441601</v>
      </c>
      <c r="AD706" s="89">
        <v>1.13792476679423</v>
      </c>
      <c r="AE706" s="89">
        <v>0.37178487918940001</v>
      </c>
      <c r="AF706" s="89">
        <v>0.42306322194922003</v>
      </c>
      <c r="AG706" s="89">
        <v>1</v>
      </c>
      <c r="AH706" s="89">
        <v>-1.6839506172839499E-3</v>
      </c>
      <c r="AI706" s="89">
        <v>5.3411900770032598E-2</v>
      </c>
      <c r="AJ706" s="89">
        <v>-99</v>
      </c>
      <c r="AK706" s="89">
        <v>-99</v>
      </c>
      <c r="AL706" s="89">
        <v>51.234551851851897</v>
      </c>
      <c r="AM706" s="89">
        <v>5.3411900770032598E-2</v>
      </c>
      <c r="AN706" s="89">
        <v>1.29099248665491E-2</v>
      </c>
      <c r="AO706" s="89">
        <v>0.12626656274357001</v>
      </c>
      <c r="AP706" s="89">
        <v>1.6300918381769E-3</v>
      </c>
      <c r="AQ706" s="89">
        <v>1</v>
      </c>
      <c r="AR706" s="89">
        <v>0.17047544910179599</v>
      </c>
      <c r="AS706" s="89">
        <v>0.45320745344166802</v>
      </c>
      <c r="AT706" s="89">
        <v>-99</v>
      </c>
      <c r="AU706" s="89">
        <v>-99</v>
      </c>
      <c r="AV706" s="89">
        <v>56.886230538922199</v>
      </c>
      <c r="AW706" s="89">
        <v>0.45320745344166802</v>
      </c>
      <c r="AX706" s="89">
        <v>0.43837366099602598</v>
      </c>
      <c r="AY706" s="89">
        <v>0.130163678877631</v>
      </c>
      <c r="AZ706" s="89">
        <v>5.70603284382981E-2</v>
      </c>
      <c r="BA706" s="89">
        <v>-99</v>
      </c>
      <c r="BB706" s="89">
        <v>-99</v>
      </c>
      <c r="BC706" s="89">
        <v>-99</v>
      </c>
      <c r="BD706" s="89">
        <v>-99</v>
      </c>
      <c r="BE706" s="89">
        <v>-99</v>
      </c>
      <c r="BF706" s="89">
        <v>-99</v>
      </c>
      <c r="BG706" s="89">
        <v>-99</v>
      </c>
      <c r="BH706" s="89">
        <v>-99</v>
      </c>
      <c r="BI706" s="89">
        <v>-99</v>
      </c>
      <c r="BJ706" s="89">
        <v>-99</v>
      </c>
      <c r="BK706" s="89">
        <v>-99</v>
      </c>
      <c r="BL706" s="89">
        <v>-99</v>
      </c>
      <c r="BM706" s="89">
        <v>-99</v>
      </c>
      <c r="BN706" s="89">
        <v>-99</v>
      </c>
      <c r="BO706" s="89">
        <v>-99</v>
      </c>
      <c r="BP706" s="89">
        <v>-99</v>
      </c>
      <c r="BQ706" s="89">
        <v>-99</v>
      </c>
      <c r="BR706" s="89">
        <v>-99</v>
      </c>
      <c r="BS706" s="89">
        <v>-99</v>
      </c>
      <c r="BT706" s="89">
        <v>-99</v>
      </c>
      <c r="BU706" s="89">
        <v>-99</v>
      </c>
      <c r="BV706" s="89">
        <v>-99</v>
      </c>
      <c r="BW706" s="89">
        <v>-99</v>
      </c>
      <c r="BX706" s="89">
        <v>-99</v>
      </c>
      <c r="BY706" s="89">
        <v>-99</v>
      </c>
      <c r="BZ706" s="89">
        <v>-99</v>
      </c>
      <c r="CA706" s="89">
        <v>-99</v>
      </c>
      <c r="CB706" s="89">
        <v>-99</v>
      </c>
      <c r="CC706" s="89">
        <v>-99</v>
      </c>
      <c r="CD706" s="89">
        <v>-99</v>
      </c>
      <c r="CE706" s="89">
        <v>-99</v>
      </c>
      <c r="CF706" s="89">
        <v>-99</v>
      </c>
      <c r="CG706" s="89">
        <v>-99</v>
      </c>
      <c r="CH706" s="89">
        <v>-99</v>
      </c>
      <c r="CI706" s="89">
        <v>-99</v>
      </c>
      <c r="CJ706" s="89">
        <v>-99</v>
      </c>
      <c r="CK706" s="89">
        <v>-99</v>
      </c>
      <c r="CL706" s="89">
        <v>-99</v>
      </c>
      <c r="CM706" s="89">
        <v>-99</v>
      </c>
      <c r="CN706" s="89">
        <v>-99</v>
      </c>
      <c r="CO706" s="89">
        <v>-99</v>
      </c>
      <c r="CP706" s="89">
        <v>-99</v>
      </c>
      <c r="CQ706" s="89">
        <v>-99</v>
      </c>
      <c r="CR706" s="89">
        <v>-99</v>
      </c>
      <c r="CS706" s="89">
        <v>-99</v>
      </c>
      <c r="CT706" s="89">
        <v>-99</v>
      </c>
      <c r="CU706" s="86">
        <v>-99</v>
      </c>
      <c r="CV706" s="86">
        <v>0.61299999999999999</v>
      </c>
      <c r="CW706" s="86">
        <v>74</v>
      </c>
      <c r="CX706" s="86">
        <v>2</v>
      </c>
      <c r="CY706" s="86">
        <v>0.64629999999999999</v>
      </c>
      <c r="CZ706" s="86">
        <v>78</v>
      </c>
      <c r="DA706" s="86">
        <v>2</v>
      </c>
      <c r="DB706" s="86">
        <v>0.80120000000000002</v>
      </c>
      <c r="DC706" s="86">
        <v>85</v>
      </c>
      <c r="DD706" s="86">
        <v>-99</v>
      </c>
      <c r="DE706" s="86">
        <v>-99</v>
      </c>
      <c r="DF706" s="86">
        <v>-99</v>
      </c>
      <c r="DG706" s="86">
        <v>-99</v>
      </c>
      <c r="DH706" s="86">
        <v>-99</v>
      </c>
    </row>
    <row r="707" spans="1:112" x14ac:dyDescent="0.2">
      <c r="A707" s="85">
        <f>IF(ISERROR(SEARCH('School Lookup'!$F$3,Data!J707)),A706,A706+1)</f>
        <v>0</v>
      </c>
      <c r="B707" s="85">
        <f>IF(I707='School Lookup'!$G$13,1,0)</f>
        <v>0</v>
      </c>
      <c r="C707" s="85">
        <f t="shared" si="10"/>
        <v>705</v>
      </c>
      <c r="D707" s="86" t="s">
        <v>6478</v>
      </c>
      <c r="E707" s="86" t="s">
        <v>6760</v>
      </c>
      <c r="F707" s="86" t="s">
        <v>2767</v>
      </c>
      <c r="G707" s="86" t="s">
        <v>2789</v>
      </c>
      <c r="H707" s="86" t="s">
        <v>755</v>
      </c>
      <c r="I707" s="86" t="s">
        <v>3682</v>
      </c>
      <c r="J707" s="86" t="s">
        <v>2074</v>
      </c>
      <c r="K707" s="86" t="s">
        <v>31</v>
      </c>
      <c r="L707" s="86">
        <v>1</v>
      </c>
      <c r="M707" s="86">
        <v>1</v>
      </c>
      <c r="N707" s="89">
        <v>0.79724988814317699</v>
      </c>
      <c r="O707" s="89">
        <v>1.82079876276607</v>
      </c>
      <c r="P707" s="89">
        <v>50.057099999999998</v>
      </c>
      <c r="Q707" s="89">
        <v>2.3447431057179301E-2</v>
      </c>
      <c r="R707" s="89">
        <v>49.589836092468303</v>
      </c>
      <c r="S707" s="89">
        <v>0.92212309691162297</v>
      </c>
      <c r="T707" s="89">
        <v>1.0461884340516401</v>
      </c>
      <c r="U707" s="89">
        <v>0.37689713322091101</v>
      </c>
      <c r="V707" s="89">
        <v>0.39430542160293502</v>
      </c>
      <c r="W707" s="89">
        <v>1</v>
      </c>
      <c r="X707" s="89">
        <v>0.54955161290322596</v>
      </c>
      <c r="Y707" s="89">
        <v>1.3827781957910099</v>
      </c>
      <c r="Z707" s="89">
        <v>47.080300000000001</v>
      </c>
      <c r="AA707" s="89">
        <v>-0.34261718029600102</v>
      </c>
      <c r="AB707" s="89">
        <v>47.6368873218305</v>
      </c>
      <c r="AC707" s="89">
        <v>0.52008050774750503</v>
      </c>
      <c r="AD707" s="89">
        <v>0.60692689843546099</v>
      </c>
      <c r="AE707" s="89">
        <v>0.37464867903316501</v>
      </c>
      <c r="AF707" s="89">
        <v>0.22738436076854099</v>
      </c>
      <c r="AG707" s="89">
        <v>1</v>
      </c>
      <c r="AH707" s="89">
        <v>0.20199739130434799</v>
      </c>
      <c r="AI707" s="89">
        <v>0.491753798293112</v>
      </c>
      <c r="AJ707" s="89">
        <v>47.357100000000003</v>
      </c>
      <c r="AK707" s="89">
        <v>-0.124335535980097</v>
      </c>
      <c r="AL707" s="89">
        <v>57.391322608695702</v>
      </c>
      <c r="AM707" s="89">
        <v>0.183709131156507</v>
      </c>
      <c r="AN707" s="89">
        <v>0.14979282314425901</v>
      </c>
      <c r="AO707" s="89">
        <v>0.12928611579539101</v>
      </c>
      <c r="AP707" s="89">
        <v>1.93661322783471E-2</v>
      </c>
      <c r="AQ707" s="89">
        <v>1</v>
      </c>
      <c r="AR707" s="89">
        <v>9.5728301886792405E-2</v>
      </c>
      <c r="AS707" s="89">
        <v>0.28518962115125401</v>
      </c>
      <c r="AT707" s="89">
        <v>42.595100000000002</v>
      </c>
      <c r="AU707" s="89">
        <v>-0.66205424067653995</v>
      </c>
      <c r="AV707" s="89">
        <v>55.896203773584901</v>
      </c>
      <c r="AW707" s="89">
        <v>-0.188432309762643</v>
      </c>
      <c r="AX707" s="89">
        <v>-0.23778310101773001</v>
      </c>
      <c r="AY707" s="89">
        <v>0.119168071950534</v>
      </c>
      <c r="AZ707" s="89">
        <v>-2.8336153690701901E-2</v>
      </c>
      <c r="BA707" s="89">
        <v>-99</v>
      </c>
      <c r="BB707" s="89">
        <v>-99</v>
      </c>
      <c r="BC707" s="89">
        <v>-99</v>
      </c>
      <c r="BD707" s="89">
        <v>-99</v>
      </c>
      <c r="BE707" s="89">
        <v>-99</v>
      </c>
      <c r="BF707" s="89">
        <v>-99</v>
      </c>
      <c r="BG707" s="89">
        <v>-99</v>
      </c>
      <c r="BH707" s="89">
        <v>-99</v>
      </c>
      <c r="BI707" s="89">
        <v>-99</v>
      </c>
      <c r="BJ707" s="89">
        <v>-99</v>
      </c>
      <c r="BK707" s="89">
        <v>-99</v>
      </c>
      <c r="BL707" s="89">
        <v>-99</v>
      </c>
      <c r="BM707" s="89">
        <v>-99</v>
      </c>
      <c r="BN707" s="89">
        <v>-99</v>
      </c>
      <c r="BO707" s="89">
        <v>-99</v>
      </c>
      <c r="BP707" s="89">
        <v>-99</v>
      </c>
      <c r="BQ707" s="89">
        <v>-99</v>
      </c>
      <c r="BR707" s="89">
        <v>-99</v>
      </c>
      <c r="BS707" s="89">
        <v>-99</v>
      </c>
      <c r="BT707" s="89">
        <v>-99</v>
      </c>
      <c r="BU707" s="89">
        <v>-99</v>
      </c>
      <c r="BV707" s="89">
        <v>-99</v>
      </c>
      <c r="BW707" s="89">
        <v>-99</v>
      </c>
      <c r="BX707" s="89">
        <v>-99</v>
      </c>
      <c r="BY707" s="89">
        <v>-99</v>
      </c>
      <c r="BZ707" s="89">
        <v>-99</v>
      </c>
      <c r="CA707" s="89">
        <v>-99</v>
      </c>
      <c r="CB707" s="89">
        <v>-99</v>
      </c>
      <c r="CC707" s="89">
        <v>-99</v>
      </c>
      <c r="CD707" s="89">
        <v>-99</v>
      </c>
      <c r="CE707" s="89">
        <v>-99</v>
      </c>
      <c r="CF707" s="89">
        <v>-99</v>
      </c>
      <c r="CG707" s="89">
        <v>-99</v>
      </c>
      <c r="CH707" s="89">
        <v>-99</v>
      </c>
      <c r="CI707" s="89">
        <v>-99</v>
      </c>
      <c r="CJ707" s="89">
        <v>-99</v>
      </c>
      <c r="CK707" s="89">
        <v>-99</v>
      </c>
      <c r="CL707" s="89">
        <v>-99</v>
      </c>
      <c r="CM707" s="89">
        <v>-99</v>
      </c>
      <c r="CN707" s="89">
        <v>-99</v>
      </c>
      <c r="CO707" s="89">
        <v>-99</v>
      </c>
      <c r="CP707" s="89">
        <v>-99</v>
      </c>
      <c r="CQ707" s="89">
        <v>-99</v>
      </c>
      <c r="CR707" s="89">
        <v>-99</v>
      </c>
      <c r="CS707" s="89">
        <v>-99</v>
      </c>
      <c r="CT707" s="89">
        <v>-99</v>
      </c>
      <c r="CU707" s="86">
        <v>-99</v>
      </c>
      <c r="CV707" s="86">
        <v>0.61270000000000002</v>
      </c>
      <c r="CW707" s="86">
        <v>74</v>
      </c>
      <c r="CX707" s="86">
        <v>2</v>
      </c>
      <c r="CY707" s="86">
        <v>-1.7879</v>
      </c>
      <c r="CZ707" s="86">
        <v>2</v>
      </c>
      <c r="DA707" s="86">
        <v>4</v>
      </c>
      <c r="DB707" s="86">
        <v>-0.2145</v>
      </c>
      <c r="DC707" s="86">
        <v>36</v>
      </c>
      <c r="DD707" s="86">
        <v>-99</v>
      </c>
      <c r="DE707" s="86">
        <v>-99</v>
      </c>
      <c r="DF707" s="86">
        <v>-99</v>
      </c>
      <c r="DG707" s="86">
        <v>-99</v>
      </c>
      <c r="DH707" s="86">
        <v>-99</v>
      </c>
    </row>
    <row r="708" spans="1:112" x14ac:dyDescent="0.2">
      <c r="A708" s="85">
        <f>IF(ISERROR(SEARCH('School Lookup'!$F$3,Data!J708)),A707,A707+1)</f>
        <v>0</v>
      </c>
      <c r="B708" s="85">
        <f>IF(I708='School Lookup'!$G$13,1,0)</f>
        <v>0</v>
      </c>
      <c r="C708" s="85">
        <f t="shared" ref="C708:C771" si="11">C707+1</f>
        <v>706</v>
      </c>
      <c r="D708" s="86" t="s">
        <v>6478</v>
      </c>
      <c r="E708" s="86" t="s">
        <v>6790</v>
      </c>
      <c r="F708" s="86" t="s">
        <v>2774</v>
      </c>
      <c r="G708" s="86" t="s">
        <v>3038</v>
      </c>
      <c r="H708" s="86" t="s">
        <v>1624</v>
      </c>
      <c r="I708" s="86" t="s">
        <v>4146</v>
      </c>
      <c r="J708" s="86" t="s">
        <v>1626</v>
      </c>
      <c r="K708" s="86" t="s">
        <v>36</v>
      </c>
      <c r="L708" s="86">
        <v>1</v>
      </c>
      <c r="M708" s="86">
        <v>-99</v>
      </c>
      <c r="N708" s="89">
        <v>-99</v>
      </c>
      <c r="O708" s="89">
        <v>-99</v>
      </c>
      <c r="P708" s="89">
        <v>-99</v>
      </c>
      <c r="Q708" s="89">
        <v>-99</v>
      </c>
      <c r="R708" s="89">
        <v>-99</v>
      </c>
      <c r="S708" s="89">
        <v>-99</v>
      </c>
      <c r="T708" s="89">
        <v>-99</v>
      </c>
      <c r="U708" s="89">
        <v>-99</v>
      </c>
      <c r="V708" s="89">
        <v>-99</v>
      </c>
      <c r="W708" s="89">
        <v>-99</v>
      </c>
      <c r="X708" s="89">
        <v>-99</v>
      </c>
      <c r="Y708" s="89">
        <v>-99</v>
      </c>
      <c r="Z708" s="89">
        <v>-99</v>
      </c>
      <c r="AA708" s="89">
        <v>-99</v>
      </c>
      <c r="AB708" s="89">
        <v>-99</v>
      </c>
      <c r="AC708" s="89">
        <v>-99</v>
      </c>
      <c r="AD708" s="89">
        <v>-99</v>
      </c>
      <c r="AE708" s="89">
        <v>-99</v>
      </c>
      <c r="AF708" s="89">
        <v>-99</v>
      </c>
      <c r="AG708" s="89">
        <v>-99</v>
      </c>
      <c r="AH708" s="89">
        <v>-99</v>
      </c>
      <c r="AI708" s="89">
        <v>-99</v>
      </c>
      <c r="AJ708" s="89">
        <v>-99</v>
      </c>
      <c r="AK708" s="89">
        <v>-99</v>
      </c>
      <c r="AL708" s="89">
        <v>-99</v>
      </c>
      <c r="AM708" s="89">
        <v>-99</v>
      </c>
      <c r="AN708" s="89">
        <v>-99</v>
      </c>
      <c r="AO708" s="89">
        <v>-99</v>
      </c>
      <c r="AP708" s="89">
        <v>-99</v>
      </c>
      <c r="AQ708" s="89">
        <v>-99</v>
      </c>
      <c r="AR708" s="89">
        <v>-99</v>
      </c>
      <c r="AS708" s="89">
        <v>-99</v>
      </c>
      <c r="AT708" s="89">
        <v>-99</v>
      </c>
      <c r="AU708" s="89">
        <v>-99</v>
      </c>
      <c r="AV708" s="89">
        <v>-99</v>
      </c>
      <c r="AW708" s="89">
        <v>-99</v>
      </c>
      <c r="AX708" s="89">
        <v>-99</v>
      </c>
      <c r="AY708" s="89">
        <v>-99</v>
      </c>
      <c r="AZ708" s="89">
        <v>-99</v>
      </c>
      <c r="BA708" s="89">
        <v>1</v>
      </c>
      <c r="BB708" s="89">
        <v>0.170655648535565</v>
      </c>
      <c r="BC708" s="89">
        <v>0.608510068127458</v>
      </c>
      <c r="BD708" s="89">
        <v>61.2727</v>
      </c>
      <c r="BE708" s="89">
        <v>1.29779718506453</v>
      </c>
      <c r="BF708" s="89">
        <v>59.832616317991601</v>
      </c>
      <c r="BG708" s="89">
        <v>0.95315362659599301</v>
      </c>
      <c r="BH708" s="89">
        <v>1.0300446886699599</v>
      </c>
      <c r="BI708" s="89">
        <v>0.25026178010471201</v>
      </c>
      <c r="BJ708" s="89">
        <v>0.25778081737394698</v>
      </c>
      <c r="BK708" s="89">
        <v>1</v>
      </c>
      <c r="BL708" s="89">
        <v>0.14060502092050201</v>
      </c>
      <c r="BM708" s="89">
        <v>0.52393539534477396</v>
      </c>
      <c r="BN708" s="89">
        <v>53.314300000000003</v>
      </c>
      <c r="BO708" s="89">
        <v>0.52310440414644199</v>
      </c>
      <c r="BP708" s="89">
        <v>60.041823430962303</v>
      </c>
      <c r="BQ708" s="89">
        <v>0.52351989974560798</v>
      </c>
      <c r="BR708" s="89">
        <v>0.56104381948416404</v>
      </c>
      <c r="BS708" s="89">
        <v>0.25026178010471201</v>
      </c>
      <c r="BT708" s="89">
        <v>0.140407824980854</v>
      </c>
      <c r="BU708" s="89">
        <v>1</v>
      </c>
      <c r="BV708" s="89">
        <v>0.126420754716981</v>
      </c>
      <c r="BW708" s="89">
        <v>0.44835146583584101</v>
      </c>
      <c r="BX708" s="89">
        <v>46.881500000000003</v>
      </c>
      <c r="BY708" s="89">
        <v>-0.229942511822985</v>
      </c>
      <c r="BZ708" s="89">
        <v>53.668753668763102</v>
      </c>
      <c r="CA708" s="89">
        <v>0.10920447700642801</v>
      </c>
      <c r="CB708" s="89">
        <v>0.124952588594959</v>
      </c>
      <c r="CC708" s="89">
        <v>0.24973821989528799</v>
      </c>
      <c r="CD708" s="89">
        <v>3.1205437047013399E-2</v>
      </c>
      <c r="CE708" s="89">
        <v>1</v>
      </c>
      <c r="CF708" s="89">
        <v>0.160659958071279</v>
      </c>
      <c r="CG708" s="89">
        <v>0.571937261638644</v>
      </c>
      <c r="CH708" s="89">
        <v>56.581800000000001</v>
      </c>
      <c r="CI708" s="89">
        <v>0.83145634272453195</v>
      </c>
      <c r="CJ708" s="89">
        <v>58.4905649895178</v>
      </c>
      <c r="CK708" s="89">
        <v>0.70169680218158803</v>
      </c>
      <c r="CL708" s="89">
        <v>0.76842658814922604</v>
      </c>
      <c r="CM708" s="89">
        <v>0.24973821989528799</v>
      </c>
      <c r="CN708" s="89">
        <v>0.19190548824459699</v>
      </c>
      <c r="CO708" s="89">
        <v>97.06</v>
      </c>
      <c r="CP708" s="89">
        <v>0.73070000000000002</v>
      </c>
      <c r="CQ708" s="89">
        <v>-0.52</v>
      </c>
      <c r="CR708" s="89">
        <v>-0.2576</v>
      </c>
      <c r="CS708" s="89">
        <v>0.73070000000000002</v>
      </c>
      <c r="CT708" s="89">
        <v>0.52500000000000002</v>
      </c>
      <c r="CU708" s="86" t="s">
        <v>6989</v>
      </c>
      <c r="CV708" s="86">
        <v>0.61170000000000002</v>
      </c>
      <c r="CW708" s="86">
        <v>73</v>
      </c>
      <c r="CX708" s="86">
        <v>2</v>
      </c>
      <c r="CY708" s="86">
        <v>-0.50229999999999997</v>
      </c>
      <c r="CZ708" s="86">
        <v>28</v>
      </c>
      <c r="DA708" s="86">
        <v>4</v>
      </c>
      <c r="DB708" s="86">
        <v>0.60589999999999999</v>
      </c>
      <c r="DC708" s="86">
        <v>77</v>
      </c>
      <c r="DD708" s="86">
        <v>-99</v>
      </c>
      <c r="DE708" s="86">
        <v>-99</v>
      </c>
      <c r="DF708" s="86">
        <v>-99</v>
      </c>
      <c r="DG708" s="86">
        <v>-99</v>
      </c>
      <c r="DH708" s="86">
        <v>-99</v>
      </c>
    </row>
    <row r="709" spans="1:112" x14ac:dyDescent="0.2">
      <c r="A709" s="85">
        <f>IF(ISERROR(SEARCH('School Lookup'!$F$3,Data!J709)),A708,A708+1)</f>
        <v>0</v>
      </c>
      <c r="B709" s="85">
        <f>IF(I709='School Lookup'!$G$13,1,0)</f>
        <v>0</v>
      </c>
      <c r="C709" s="85">
        <f t="shared" si="11"/>
        <v>707</v>
      </c>
      <c r="D709" s="86" t="s">
        <v>6478</v>
      </c>
      <c r="E709" s="86" t="s">
        <v>6513</v>
      </c>
      <c r="F709" s="86" t="s">
        <v>2745</v>
      </c>
      <c r="G709" s="86" t="s">
        <v>3034</v>
      </c>
      <c r="H709" s="86" t="s">
        <v>145</v>
      </c>
      <c r="I709" s="86" t="s">
        <v>4123</v>
      </c>
      <c r="J709" s="86" t="s">
        <v>300</v>
      </c>
      <c r="K709" s="86" t="s">
        <v>107</v>
      </c>
      <c r="L709" s="86">
        <v>1</v>
      </c>
      <c r="M709" s="86">
        <v>1</v>
      </c>
      <c r="N709" s="89">
        <v>0.23897867647058799</v>
      </c>
      <c r="O709" s="89">
        <v>0.61186305682708098</v>
      </c>
      <c r="P709" s="89">
        <v>43.5441</v>
      </c>
      <c r="Q709" s="89">
        <v>-0.66739567449307902</v>
      </c>
      <c r="R709" s="89">
        <v>47.794115073529397</v>
      </c>
      <c r="S709" s="89">
        <v>-2.7766308832998798E-2</v>
      </c>
      <c r="T709" s="89">
        <v>-3.1619625699504897E-2</v>
      </c>
      <c r="U709" s="89">
        <v>0.39708029197080302</v>
      </c>
      <c r="V709" s="89">
        <v>-1.25555302047669E-2</v>
      </c>
      <c r="W709" s="89">
        <v>1</v>
      </c>
      <c r="X709" s="89">
        <v>0.25964191176470602</v>
      </c>
      <c r="Y709" s="89">
        <v>0.70028484023119897</v>
      </c>
      <c r="Z709" s="89">
        <v>57.117600000000003</v>
      </c>
      <c r="AA709" s="89">
        <v>0.90906383381706302</v>
      </c>
      <c r="AB709" s="89">
        <v>54.044125000000001</v>
      </c>
      <c r="AC709" s="89">
        <v>0.80467433702413105</v>
      </c>
      <c r="AD709" s="89">
        <v>0.93829429229200401</v>
      </c>
      <c r="AE709" s="89">
        <v>0.39708029197080302</v>
      </c>
      <c r="AF709" s="89">
        <v>0.372578171537847</v>
      </c>
      <c r="AG709" s="89">
        <v>1</v>
      </c>
      <c r="AH709" s="89">
        <v>0.53264822695035496</v>
      </c>
      <c r="AI709" s="89">
        <v>1.2033462954126</v>
      </c>
      <c r="AJ709" s="89">
        <v>-99</v>
      </c>
      <c r="AK709" s="89">
        <v>-99</v>
      </c>
      <c r="AL709" s="89">
        <v>51.063820567375899</v>
      </c>
      <c r="AM709" s="89">
        <v>1.2033462954126</v>
      </c>
      <c r="AN709" s="89">
        <v>1.2209659388049501</v>
      </c>
      <c r="AO709" s="89">
        <v>0.20583941605839401</v>
      </c>
      <c r="AP709" s="89">
        <v>0.25132291587080002</v>
      </c>
      <c r="AQ709" s="89">
        <v>-99</v>
      </c>
      <c r="AR709" s="89">
        <v>-99</v>
      </c>
      <c r="AS709" s="89">
        <v>-99</v>
      </c>
      <c r="AT709" s="89">
        <v>-99</v>
      </c>
      <c r="AU709" s="89">
        <v>-99</v>
      </c>
      <c r="AV709" s="89">
        <v>-99</v>
      </c>
      <c r="AW709" s="89">
        <v>-99</v>
      </c>
      <c r="AX709" s="89">
        <v>-99</v>
      </c>
      <c r="AY709" s="89">
        <v>-99</v>
      </c>
      <c r="AZ709" s="89">
        <v>-99</v>
      </c>
      <c r="BA709" s="89">
        <v>-99</v>
      </c>
      <c r="BB709" s="89">
        <v>-99</v>
      </c>
      <c r="BC709" s="89">
        <v>-99</v>
      </c>
      <c r="BD709" s="89">
        <v>-99</v>
      </c>
      <c r="BE709" s="89">
        <v>-99</v>
      </c>
      <c r="BF709" s="89">
        <v>-99</v>
      </c>
      <c r="BG709" s="89">
        <v>-99</v>
      </c>
      <c r="BH709" s="89">
        <v>-99</v>
      </c>
      <c r="BI709" s="89">
        <v>-99</v>
      </c>
      <c r="BJ709" s="89">
        <v>-99</v>
      </c>
      <c r="BK709" s="89">
        <v>-99</v>
      </c>
      <c r="BL709" s="89">
        <v>-99</v>
      </c>
      <c r="BM709" s="89">
        <v>-99</v>
      </c>
      <c r="BN709" s="89">
        <v>-99</v>
      </c>
      <c r="BO709" s="89">
        <v>-99</v>
      </c>
      <c r="BP709" s="89">
        <v>-99</v>
      </c>
      <c r="BQ709" s="89">
        <v>-99</v>
      </c>
      <c r="BR709" s="89">
        <v>-99</v>
      </c>
      <c r="BS709" s="89">
        <v>-99</v>
      </c>
      <c r="BT709" s="89">
        <v>-99</v>
      </c>
      <c r="BU709" s="89">
        <v>-99</v>
      </c>
      <c r="BV709" s="89">
        <v>-99</v>
      </c>
      <c r="BW709" s="89">
        <v>-99</v>
      </c>
      <c r="BX709" s="89">
        <v>-99</v>
      </c>
      <c r="BY709" s="89">
        <v>-99</v>
      </c>
      <c r="BZ709" s="89">
        <v>-99</v>
      </c>
      <c r="CA709" s="89">
        <v>-99</v>
      </c>
      <c r="CB709" s="89">
        <v>-99</v>
      </c>
      <c r="CC709" s="89">
        <v>-99</v>
      </c>
      <c r="CD709" s="89">
        <v>-99</v>
      </c>
      <c r="CE709" s="89">
        <v>-99</v>
      </c>
      <c r="CF709" s="89">
        <v>-99</v>
      </c>
      <c r="CG709" s="89">
        <v>-99</v>
      </c>
      <c r="CH709" s="89">
        <v>-99</v>
      </c>
      <c r="CI709" s="89">
        <v>-99</v>
      </c>
      <c r="CJ709" s="89">
        <v>-99</v>
      </c>
      <c r="CK709" s="89">
        <v>-99</v>
      </c>
      <c r="CL709" s="89">
        <v>-99</v>
      </c>
      <c r="CM709" s="89">
        <v>-99</v>
      </c>
      <c r="CN709" s="89">
        <v>-99</v>
      </c>
      <c r="CO709" s="89">
        <v>-99</v>
      </c>
      <c r="CP709" s="89">
        <v>-99</v>
      </c>
      <c r="CQ709" s="89">
        <v>-99</v>
      </c>
      <c r="CR709" s="89">
        <v>-99</v>
      </c>
      <c r="CS709" s="89">
        <v>-99</v>
      </c>
      <c r="CT709" s="89">
        <v>-99</v>
      </c>
      <c r="CU709" s="86">
        <v>-99</v>
      </c>
      <c r="CV709" s="86">
        <v>0.61129999999999995</v>
      </c>
      <c r="CW709" s="86">
        <v>73</v>
      </c>
      <c r="CX709" s="86">
        <v>2</v>
      </c>
      <c r="CY709" s="86">
        <v>-0.42259999999999998</v>
      </c>
      <c r="CZ709" s="86">
        <v>31</v>
      </c>
      <c r="DA709" s="86">
        <v>2</v>
      </c>
      <c r="DB709" s="86">
        <v>9.6000000000000002E-2</v>
      </c>
      <c r="DC709" s="86">
        <v>52</v>
      </c>
      <c r="DD709" s="86">
        <v>-99</v>
      </c>
      <c r="DE709" s="86">
        <v>-99</v>
      </c>
      <c r="DF709" s="86">
        <v>-99</v>
      </c>
      <c r="DG709" s="86">
        <v>-99</v>
      </c>
      <c r="DH709" s="86">
        <v>-99</v>
      </c>
    </row>
    <row r="710" spans="1:112" x14ac:dyDescent="0.2">
      <c r="A710" s="85">
        <f>IF(ISERROR(SEARCH('School Lookup'!$F$3,Data!J710)),A709,A709+1)</f>
        <v>0</v>
      </c>
      <c r="B710" s="85">
        <f>IF(I710='School Lookup'!$G$13,1,0)</f>
        <v>0</v>
      </c>
      <c r="C710" s="85">
        <f t="shared" si="11"/>
        <v>708</v>
      </c>
      <c r="D710" s="86" t="s">
        <v>6478</v>
      </c>
      <c r="E710" s="86" t="s">
        <v>6257</v>
      </c>
      <c r="F710" s="86" t="s">
        <v>1718</v>
      </c>
      <c r="G710" s="86" t="s">
        <v>3242</v>
      </c>
      <c r="H710" s="86" t="s">
        <v>1495</v>
      </c>
      <c r="I710" s="86" t="s">
        <v>5013</v>
      </c>
      <c r="J710" s="86" t="s">
        <v>1552</v>
      </c>
      <c r="K710" s="86" t="s">
        <v>34</v>
      </c>
      <c r="L710" s="86">
        <v>1</v>
      </c>
      <c r="M710" s="86">
        <v>1</v>
      </c>
      <c r="N710" s="89">
        <v>0.19908440366972499</v>
      </c>
      <c r="O710" s="89">
        <v>0.52547205216298998</v>
      </c>
      <c r="P710" s="89">
        <v>49.886800000000001</v>
      </c>
      <c r="Q710" s="89">
        <v>5.3834696146478301E-3</v>
      </c>
      <c r="R710" s="89">
        <v>49.770642201834903</v>
      </c>
      <c r="S710" s="89">
        <v>0.26542776088881898</v>
      </c>
      <c r="T710" s="89">
        <v>0.30105797814185398</v>
      </c>
      <c r="U710" s="89">
        <v>0.401103955841766</v>
      </c>
      <c r="V710" s="89">
        <v>0.120755545970422</v>
      </c>
      <c r="W710" s="89">
        <v>1</v>
      </c>
      <c r="X710" s="89">
        <v>0.21365596330275199</v>
      </c>
      <c r="Y710" s="89">
        <v>0.59202663379262499</v>
      </c>
      <c r="Z710" s="89">
        <v>56.912999999999997</v>
      </c>
      <c r="AA710" s="89">
        <v>0.88354960832937801</v>
      </c>
      <c r="AB710" s="89">
        <v>50.2293137614679</v>
      </c>
      <c r="AC710" s="89">
        <v>0.737788121061002</v>
      </c>
      <c r="AD710" s="89">
        <v>0.860415193068511</v>
      </c>
      <c r="AE710" s="89">
        <v>0.401103955841766</v>
      </c>
      <c r="AF710" s="89">
        <v>0.34511593760613701</v>
      </c>
      <c r="AG710" s="89">
        <v>1</v>
      </c>
      <c r="AH710" s="89">
        <v>0.46195833333333303</v>
      </c>
      <c r="AI710" s="89">
        <v>1.05121482469737</v>
      </c>
      <c r="AJ710" s="89">
        <v>-99</v>
      </c>
      <c r="AK710" s="89">
        <v>-99</v>
      </c>
      <c r="AL710" s="89">
        <v>51.851877777777801</v>
      </c>
      <c r="AM710" s="89">
        <v>1.05121482469737</v>
      </c>
      <c r="AN710" s="89">
        <v>1.0611452229771099</v>
      </c>
      <c r="AO710" s="89">
        <v>9.9356025758969596E-2</v>
      </c>
      <c r="AP710" s="89">
        <v>0.105431172108121</v>
      </c>
      <c r="AQ710" s="89">
        <v>1</v>
      </c>
      <c r="AR710" s="89">
        <v>0.14397757009345799</v>
      </c>
      <c r="AS710" s="89">
        <v>0.393645097456783</v>
      </c>
      <c r="AT710" s="89">
        <v>-99</v>
      </c>
      <c r="AU710" s="89">
        <v>-99</v>
      </c>
      <c r="AV710" s="89">
        <v>49.532733644859803</v>
      </c>
      <c r="AW710" s="89">
        <v>0.393645097456783</v>
      </c>
      <c r="AX710" s="89">
        <v>0.37560714920827898</v>
      </c>
      <c r="AY710" s="89">
        <v>9.8436062557497706E-2</v>
      </c>
      <c r="AZ710" s="89">
        <v>3.6973288836509501E-2</v>
      </c>
      <c r="BA710" s="89">
        <v>-99</v>
      </c>
      <c r="BB710" s="89">
        <v>-99</v>
      </c>
      <c r="BC710" s="89">
        <v>-99</v>
      </c>
      <c r="BD710" s="89">
        <v>-99</v>
      </c>
      <c r="BE710" s="89">
        <v>-99</v>
      </c>
      <c r="BF710" s="89">
        <v>-99</v>
      </c>
      <c r="BG710" s="89">
        <v>-99</v>
      </c>
      <c r="BH710" s="89">
        <v>-99</v>
      </c>
      <c r="BI710" s="89">
        <v>-99</v>
      </c>
      <c r="BJ710" s="89">
        <v>-99</v>
      </c>
      <c r="BK710" s="89">
        <v>-99</v>
      </c>
      <c r="BL710" s="89">
        <v>-99</v>
      </c>
      <c r="BM710" s="89">
        <v>-99</v>
      </c>
      <c r="BN710" s="89">
        <v>-99</v>
      </c>
      <c r="BO710" s="89">
        <v>-99</v>
      </c>
      <c r="BP710" s="89">
        <v>-99</v>
      </c>
      <c r="BQ710" s="89">
        <v>-99</v>
      </c>
      <c r="BR710" s="89">
        <v>-99</v>
      </c>
      <c r="BS710" s="89">
        <v>-99</v>
      </c>
      <c r="BT710" s="89">
        <v>-99</v>
      </c>
      <c r="BU710" s="89">
        <v>-99</v>
      </c>
      <c r="BV710" s="89">
        <v>-99</v>
      </c>
      <c r="BW710" s="89">
        <v>-99</v>
      </c>
      <c r="BX710" s="89">
        <v>-99</v>
      </c>
      <c r="BY710" s="89">
        <v>-99</v>
      </c>
      <c r="BZ710" s="89">
        <v>-99</v>
      </c>
      <c r="CA710" s="89">
        <v>-99</v>
      </c>
      <c r="CB710" s="89">
        <v>-99</v>
      </c>
      <c r="CC710" s="89">
        <v>-99</v>
      </c>
      <c r="CD710" s="89">
        <v>-99</v>
      </c>
      <c r="CE710" s="89">
        <v>-99</v>
      </c>
      <c r="CF710" s="89">
        <v>-99</v>
      </c>
      <c r="CG710" s="89">
        <v>-99</v>
      </c>
      <c r="CH710" s="89">
        <v>-99</v>
      </c>
      <c r="CI710" s="89">
        <v>-99</v>
      </c>
      <c r="CJ710" s="89">
        <v>-99</v>
      </c>
      <c r="CK710" s="89">
        <v>-99</v>
      </c>
      <c r="CL710" s="89">
        <v>-99</v>
      </c>
      <c r="CM710" s="89">
        <v>-99</v>
      </c>
      <c r="CN710" s="89">
        <v>-99</v>
      </c>
      <c r="CO710" s="89">
        <v>-99</v>
      </c>
      <c r="CP710" s="89">
        <v>-99</v>
      </c>
      <c r="CQ710" s="89">
        <v>-99</v>
      </c>
      <c r="CR710" s="89">
        <v>-99</v>
      </c>
      <c r="CS710" s="89">
        <v>-99</v>
      </c>
      <c r="CT710" s="89">
        <v>-99</v>
      </c>
      <c r="CU710" s="86">
        <v>-99</v>
      </c>
      <c r="CV710" s="86">
        <v>0.60829999999999995</v>
      </c>
      <c r="CW710" s="86">
        <v>73</v>
      </c>
      <c r="CX710" s="86">
        <v>2</v>
      </c>
      <c r="CY710" s="86">
        <v>-0.75539999999999996</v>
      </c>
      <c r="CZ710" s="86">
        <v>18</v>
      </c>
      <c r="DA710" s="86">
        <v>2</v>
      </c>
      <c r="DB710" s="86">
        <v>0.35659999999999997</v>
      </c>
      <c r="DC710" s="86">
        <v>66</v>
      </c>
      <c r="DD710" s="86">
        <v>-99</v>
      </c>
      <c r="DE710" s="86">
        <v>-99</v>
      </c>
      <c r="DF710" s="86">
        <v>-99</v>
      </c>
      <c r="DG710" s="86">
        <v>-99</v>
      </c>
      <c r="DH710" s="86">
        <v>-99</v>
      </c>
    </row>
    <row r="711" spans="1:112" x14ac:dyDescent="0.2">
      <c r="A711" s="85">
        <f>IF(ISERROR(SEARCH('School Lookup'!$F$3,Data!J711)),A710,A710+1)</f>
        <v>0</v>
      </c>
      <c r="B711" s="85">
        <f>IF(I711='School Lookup'!$G$13,1,0)</f>
        <v>0</v>
      </c>
      <c r="C711" s="85">
        <f t="shared" si="11"/>
        <v>709</v>
      </c>
      <c r="D711" s="86" t="s">
        <v>6478</v>
      </c>
      <c r="E711" s="86" t="s">
        <v>6548</v>
      </c>
      <c r="F711" s="86" t="s">
        <v>6282</v>
      </c>
      <c r="G711" s="86" t="s">
        <v>3120</v>
      </c>
      <c r="H711" s="86" t="s">
        <v>270</v>
      </c>
      <c r="I711" s="86" t="s">
        <v>4387</v>
      </c>
      <c r="J711" s="86" t="s">
        <v>6298</v>
      </c>
      <c r="K711" s="86" t="s">
        <v>389</v>
      </c>
      <c r="L711" s="86">
        <v>1</v>
      </c>
      <c r="M711" s="86">
        <v>-99</v>
      </c>
      <c r="N711" s="89">
        <v>-99</v>
      </c>
      <c r="O711" s="89">
        <v>-99</v>
      </c>
      <c r="P711" s="89">
        <v>-99</v>
      </c>
      <c r="Q711" s="89">
        <v>-99</v>
      </c>
      <c r="R711" s="89">
        <v>-99</v>
      </c>
      <c r="S711" s="89">
        <v>-99</v>
      </c>
      <c r="T711" s="89">
        <v>-99</v>
      </c>
      <c r="U711" s="89">
        <v>-99</v>
      </c>
      <c r="V711" s="89">
        <v>-99</v>
      </c>
      <c r="W711" s="89">
        <v>-99</v>
      </c>
      <c r="X711" s="89">
        <v>-99</v>
      </c>
      <c r="Y711" s="89">
        <v>-99</v>
      </c>
      <c r="Z711" s="89">
        <v>-99</v>
      </c>
      <c r="AA711" s="89">
        <v>-99</v>
      </c>
      <c r="AB711" s="89">
        <v>-99</v>
      </c>
      <c r="AC711" s="89">
        <v>-99</v>
      </c>
      <c r="AD711" s="89">
        <v>-99</v>
      </c>
      <c r="AE711" s="89">
        <v>-99</v>
      </c>
      <c r="AF711" s="89">
        <v>-99</v>
      </c>
      <c r="AG711" s="89">
        <v>-99</v>
      </c>
      <c r="AH711" s="89">
        <v>-99</v>
      </c>
      <c r="AI711" s="89">
        <v>-99</v>
      </c>
      <c r="AJ711" s="89">
        <v>-99</v>
      </c>
      <c r="AK711" s="89">
        <v>-99</v>
      </c>
      <c r="AL711" s="89">
        <v>-99</v>
      </c>
      <c r="AM711" s="89">
        <v>-99</v>
      </c>
      <c r="AN711" s="89">
        <v>-99</v>
      </c>
      <c r="AO711" s="89">
        <v>-99</v>
      </c>
      <c r="AP711" s="89">
        <v>-99</v>
      </c>
      <c r="AQ711" s="89">
        <v>-99</v>
      </c>
      <c r="AR711" s="89">
        <v>-99</v>
      </c>
      <c r="AS711" s="89">
        <v>-99</v>
      </c>
      <c r="AT711" s="89">
        <v>-99</v>
      </c>
      <c r="AU711" s="89">
        <v>-99</v>
      </c>
      <c r="AV711" s="89">
        <v>-99</v>
      </c>
      <c r="AW711" s="89">
        <v>-99</v>
      </c>
      <c r="AX711" s="89">
        <v>-99</v>
      </c>
      <c r="AY711" s="89">
        <v>-99</v>
      </c>
      <c r="AZ711" s="89">
        <v>-99</v>
      </c>
      <c r="BA711" s="89">
        <v>1</v>
      </c>
      <c r="BB711" s="89">
        <v>9.2479692307692304E-2</v>
      </c>
      <c r="BC711" s="89">
        <v>0.43259055252317102</v>
      </c>
      <c r="BD711" s="89">
        <v>61.781500000000001</v>
      </c>
      <c r="BE711" s="89">
        <v>1.34867354785616</v>
      </c>
      <c r="BF711" s="89">
        <v>60.9230618461539</v>
      </c>
      <c r="BG711" s="89">
        <v>0.89063205018966696</v>
      </c>
      <c r="BH711" s="89">
        <v>0.96314894083705105</v>
      </c>
      <c r="BI711" s="89">
        <v>0.250771604938272</v>
      </c>
      <c r="BJ711" s="89">
        <v>0.241530405688304</v>
      </c>
      <c r="BK711" s="89">
        <v>1</v>
      </c>
      <c r="BL711" s="89">
        <v>7.7876923076923097E-3</v>
      </c>
      <c r="BM711" s="89">
        <v>0.200728393741332</v>
      </c>
      <c r="BN711" s="89">
        <v>51.450299999999999</v>
      </c>
      <c r="BO711" s="89">
        <v>0.31381416342309898</v>
      </c>
      <c r="BP711" s="89">
        <v>58.153864615384599</v>
      </c>
      <c r="BQ711" s="89">
        <v>0.25727127858221499</v>
      </c>
      <c r="BR711" s="89">
        <v>0.28175093265447998</v>
      </c>
      <c r="BS711" s="89">
        <v>0.250771604938272</v>
      </c>
      <c r="BT711" s="89">
        <v>7.0655133574618903E-2</v>
      </c>
      <c r="BU711" s="89">
        <v>1</v>
      </c>
      <c r="BV711" s="89">
        <v>0.114319504643963</v>
      </c>
      <c r="BW711" s="89">
        <v>0.42047735720052898</v>
      </c>
      <c r="BX711" s="89">
        <v>56.214799999999997</v>
      </c>
      <c r="BY711" s="89">
        <v>0.73299378478436905</v>
      </c>
      <c r="BZ711" s="89">
        <v>52.9411941176471</v>
      </c>
      <c r="CA711" s="89">
        <v>0.57673557099244899</v>
      </c>
      <c r="CB711" s="89">
        <v>0.61775400152509397</v>
      </c>
      <c r="CC711" s="89">
        <v>0.249228395061728</v>
      </c>
      <c r="CD711" s="89">
        <v>0.15396183834305999</v>
      </c>
      <c r="CE711" s="89">
        <v>1</v>
      </c>
      <c r="CF711" s="89">
        <v>0.152991640866873</v>
      </c>
      <c r="CG711" s="89">
        <v>0.55355154537131102</v>
      </c>
      <c r="CH711" s="89">
        <v>55.7</v>
      </c>
      <c r="CI711" s="89">
        <v>0.73081983472491596</v>
      </c>
      <c r="CJ711" s="89">
        <v>52.321957275541799</v>
      </c>
      <c r="CK711" s="89">
        <v>0.64218569004811299</v>
      </c>
      <c r="CL711" s="89">
        <v>0.704031835418513</v>
      </c>
      <c r="CM711" s="89">
        <v>0.249228395061728</v>
      </c>
      <c r="CN711" s="89">
        <v>0.17546472441371899</v>
      </c>
      <c r="CO711" s="89">
        <v>94.915000000000006</v>
      </c>
      <c r="CP711" s="89">
        <v>0.56869999999999998</v>
      </c>
      <c r="CQ711" s="89">
        <v>-4.05</v>
      </c>
      <c r="CR711" s="89">
        <v>-0.7671</v>
      </c>
      <c r="CS711" s="89">
        <v>0.56869999999999998</v>
      </c>
      <c r="CT711" s="89">
        <v>0.25850000000000001</v>
      </c>
      <c r="CU711" s="86" t="s">
        <v>6988</v>
      </c>
      <c r="CV711" s="86">
        <v>0.60329999999999995</v>
      </c>
      <c r="CW711" s="86">
        <v>73</v>
      </c>
      <c r="CX711" s="86">
        <v>2</v>
      </c>
      <c r="CY711" s="86">
        <v>-0.14130000000000001</v>
      </c>
      <c r="CZ711" s="86">
        <v>44</v>
      </c>
      <c r="DA711" s="86">
        <v>4</v>
      </c>
      <c r="DB711" s="86">
        <v>0.78169999999999995</v>
      </c>
      <c r="DC711" s="86">
        <v>84</v>
      </c>
      <c r="DD711" s="86">
        <v>-99</v>
      </c>
      <c r="DE711" s="86">
        <v>-99</v>
      </c>
      <c r="DF711" s="86">
        <v>-99</v>
      </c>
      <c r="DG711" s="86">
        <v>-99</v>
      </c>
      <c r="DH711" s="86">
        <v>-99</v>
      </c>
    </row>
    <row r="712" spans="1:112" x14ac:dyDescent="0.2">
      <c r="A712" s="85">
        <f>IF(ISERROR(SEARCH('School Lookup'!$F$3,Data!J712)),A711,A711+1)</f>
        <v>0</v>
      </c>
      <c r="B712" s="85">
        <f>IF(I712='School Lookup'!$G$13,1,0)</f>
        <v>0</v>
      </c>
      <c r="C712" s="85">
        <f t="shared" si="11"/>
        <v>710</v>
      </c>
      <c r="D712" s="86" t="s">
        <v>6478</v>
      </c>
      <c r="E712" s="86" t="s">
        <v>6760</v>
      </c>
      <c r="F712" s="86" t="s">
        <v>2767</v>
      </c>
      <c r="G712" s="86" t="s">
        <v>2986</v>
      </c>
      <c r="H712" s="86" t="s">
        <v>6000</v>
      </c>
      <c r="I712" s="86" t="s">
        <v>6772</v>
      </c>
      <c r="J712" s="86" t="s">
        <v>6773</v>
      </c>
      <c r="K712" s="86" t="s">
        <v>72</v>
      </c>
      <c r="L712" s="86">
        <v>1</v>
      </c>
      <c r="M712" s="86">
        <v>1</v>
      </c>
      <c r="N712" s="89">
        <v>1.16716981132075E-2</v>
      </c>
      <c r="O712" s="89">
        <v>0.119630040687785</v>
      </c>
      <c r="P712" s="89">
        <v>55.744700000000002</v>
      </c>
      <c r="Q712" s="89">
        <v>0.62673919324475003</v>
      </c>
      <c r="R712" s="89">
        <v>51.886771698113201</v>
      </c>
      <c r="S712" s="89">
        <v>0.37318461696626798</v>
      </c>
      <c r="T712" s="89">
        <v>0.42332611511794099</v>
      </c>
      <c r="U712" s="89">
        <v>0.49765258215962399</v>
      </c>
      <c r="V712" s="89">
        <v>0.21066933428404599</v>
      </c>
      <c r="W712" s="89">
        <v>1</v>
      </c>
      <c r="X712" s="89">
        <v>0.13984112149532699</v>
      </c>
      <c r="Y712" s="89">
        <v>0.41825480457330699</v>
      </c>
      <c r="Z712" s="89">
        <v>57.212800000000001</v>
      </c>
      <c r="AA712" s="89">
        <v>0.92093555554935802</v>
      </c>
      <c r="AB712" s="89">
        <v>55.140168224299103</v>
      </c>
      <c r="AC712" s="89">
        <v>0.66959518006133301</v>
      </c>
      <c r="AD712" s="89">
        <v>0.78101460593733596</v>
      </c>
      <c r="AE712" s="89">
        <v>0.50234741784037595</v>
      </c>
      <c r="AF712" s="89">
        <v>0.39234067058823902</v>
      </c>
      <c r="AG712" s="89">
        <v>-99</v>
      </c>
      <c r="AH712" s="89">
        <v>-99</v>
      </c>
      <c r="AI712" s="89">
        <v>-99</v>
      </c>
      <c r="AJ712" s="89">
        <v>-99</v>
      </c>
      <c r="AK712" s="89">
        <v>-99</v>
      </c>
      <c r="AL712" s="89">
        <v>-99</v>
      </c>
      <c r="AM712" s="89">
        <v>-99</v>
      </c>
      <c r="AN712" s="89">
        <v>-99</v>
      </c>
      <c r="AO712" s="89">
        <v>-99</v>
      </c>
      <c r="AP712" s="89">
        <v>-99</v>
      </c>
      <c r="AQ712" s="89">
        <v>-99</v>
      </c>
      <c r="AR712" s="89">
        <v>-99</v>
      </c>
      <c r="AS712" s="89">
        <v>-99</v>
      </c>
      <c r="AT712" s="89">
        <v>-99</v>
      </c>
      <c r="AU712" s="89">
        <v>-99</v>
      </c>
      <c r="AV712" s="89">
        <v>-99</v>
      </c>
      <c r="AW712" s="89">
        <v>-99</v>
      </c>
      <c r="AX712" s="89">
        <v>-99</v>
      </c>
      <c r="AY712" s="89">
        <v>-99</v>
      </c>
      <c r="AZ712" s="89">
        <v>-99</v>
      </c>
      <c r="BA712" s="89">
        <v>-99</v>
      </c>
      <c r="BB712" s="89">
        <v>-99</v>
      </c>
      <c r="BC712" s="89">
        <v>-99</v>
      </c>
      <c r="BD712" s="89">
        <v>-99</v>
      </c>
      <c r="BE712" s="89">
        <v>-99</v>
      </c>
      <c r="BF712" s="89">
        <v>-99</v>
      </c>
      <c r="BG712" s="89">
        <v>-99</v>
      </c>
      <c r="BH712" s="89">
        <v>-99</v>
      </c>
      <c r="BI712" s="89">
        <v>-99</v>
      </c>
      <c r="BJ712" s="89">
        <v>-99</v>
      </c>
      <c r="BK712" s="89">
        <v>-99</v>
      </c>
      <c r="BL712" s="89">
        <v>-99</v>
      </c>
      <c r="BM712" s="89">
        <v>-99</v>
      </c>
      <c r="BN712" s="89">
        <v>-99</v>
      </c>
      <c r="BO712" s="89">
        <v>-99</v>
      </c>
      <c r="BP712" s="89">
        <v>-99</v>
      </c>
      <c r="BQ712" s="89">
        <v>-99</v>
      </c>
      <c r="BR712" s="89">
        <v>-99</v>
      </c>
      <c r="BS712" s="89">
        <v>-99</v>
      </c>
      <c r="BT712" s="89">
        <v>-99</v>
      </c>
      <c r="BU712" s="89">
        <v>-99</v>
      </c>
      <c r="BV712" s="89">
        <v>-99</v>
      </c>
      <c r="BW712" s="89">
        <v>-99</v>
      </c>
      <c r="BX712" s="89">
        <v>-99</v>
      </c>
      <c r="BY712" s="89">
        <v>-99</v>
      </c>
      <c r="BZ712" s="89">
        <v>-99</v>
      </c>
      <c r="CA712" s="89">
        <v>-99</v>
      </c>
      <c r="CB712" s="89">
        <v>-99</v>
      </c>
      <c r="CC712" s="89">
        <v>-99</v>
      </c>
      <c r="CD712" s="89">
        <v>-99</v>
      </c>
      <c r="CE712" s="89">
        <v>-99</v>
      </c>
      <c r="CF712" s="89">
        <v>-99</v>
      </c>
      <c r="CG712" s="89">
        <v>-99</v>
      </c>
      <c r="CH712" s="89">
        <v>-99</v>
      </c>
      <c r="CI712" s="89">
        <v>-99</v>
      </c>
      <c r="CJ712" s="89">
        <v>-99</v>
      </c>
      <c r="CK712" s="89">
        <v>-99</v>
      </c>
      <c r="CL712" s="89">
        <v>-99</v>
      </c>
      <c r="CM712" s="89">
        <v>-99</v>
      </c>
      <c r="CN712" s="89">
        <v>-99</v>
      </c>
      <c r="CO712" s="89">
        <v>-99</v>
      </c>
      <c r="CP712" s="89">
        <v>-99</v>
      </c>
      <c r="CQ712" s="89">
        <v>-99</v>
      </c>
      <c r="CR712" s="89">
        <v>-99</v>
      </c>
      <c r="CS712" s="89">
        <v>-99</v>
      </c>
      <c r="CT712" s="89">
        <v>-99</v>
      </c>
      <c r="CU712" s="86">
        <v>-99</v>
      </c>
      <c r="CV712" s="86">
        <v>0.60299999999999998</v>
      </c>
      <c r="CW712" s="86">
        <v>73</v>
      </c>
      <c r="CX712" s="86">
        <v>2</v>
      </c>
      <c r="CY712" s="86">
        <v>0.73350000000000004</v>
      </c>
      <c r="CZ712" s="86">
        <v>81</v>
      </c>
      <c r="DA712" s="86">
        <v>2</v>
      </c>
      <c r="DB712" s="86">
        <v>0.77449999999999997</v>
      </c>
      <c r="DC712" s="86">
        <v>84</v>
      </c>
      <c r="DD712" s="86">
        <v>-99</v>
      </c>
      <c r="DE712" s="86">
        <v>-99</v>
      </c>
      <c r="DF712" s="86">
        <v>-99</v>
      </c>
      <c r="DG712" s="86">
        <v>-99</v>
      </c>
      <c r="DH712" s="86">
        <v>-99</v>
      </c>
    </row>
    <row r="713" spans="1:112" x14ac:dyDescent="0.2">
      <c r="A713" s="85">
        <f>IF(ISERROR(SEARCH('School Lookup'!$F$3,Data!J713)),A712,A712+1)</f>
        <v>0</v>
      </c>
      <c r="B713" s="85">
        <f>IF(I713='School Lookup'!$G$13,1,0)</f>
        <v>0</v>
      </c>
      <c r="C713" s="85">
        <f t="shared" si="11"/>
        <v>711</v>
      </c>
      <c r="D713" s="86" t="s">
        <v>6478</v>
      </c>
      <c r="E713" s="86" t="s">
        <v>6760</v>
      </c>
      <c r="F713" s="86" t="s">
        <v>2767</v>
      </c>
      <c r="G713" s="86" t="s">
        <v>2802</v>
      </c>
      <c r="H713" s="86" t="s">
        <v>821</v>
      </c>
      <c r="I713" s="86" t="s">
        <v>3842</v>
      </c>
      <c r="J713" s="86" t="s">
        <v>1819</v>
      </c>
      <c r="K713" s="86" t="s">
        <v>1820</v>
      </c>
      <c r="L713" s="86">
        <v>1</v>
      </c>
      <c r="M713" s="86">
        <v>1</v>
      </c>
      <c r="N713" s="89">
        <v>0.34698328912466803</v>
      </c>
      <c r="O713" s="89">
        <v>0.84574692888352399</v>
      </c>
      <c r="P713" s="89">
        <v>56.578600000000002</v>
      </c>
      <c r="Q713" s="89">
        <v>0.71519214360838601</v>
      </c>
      <c r="R713" s="89">
        <v>51.503098850574702</v>
      </c>
      <c r="S713" s="89">
        <v>0.78046953624595505</v>
      </c>
      <c r="T713" s="89">
        <v>0.885458828631706</v>
      </c>
      <c r="U713" s="89">
        <v>0.39950547509713902</v>
      </c>
      <c r="V713" s="89">
        <v>0.35374565001146602</v>
      </c>
      <c r="W713" s="89">
        <v>1</v>
      </c>
      <c r="X713" s="89">
        <v>0.26912758620689697</v>
      </c>
      <c r="Y713" s="89">
        <v>0.72261562031332405</v>
      </c>
      <c r="Z713" s="89">
        <v>53.892000000000003</v>
      </c>
      <c r="AA713" s="89">
        <v>0.50682196806401203</v>
      </c>
      <c r="AB713" s="89">
        <v>54.465053315649897</v>
      </c>
      <c r="AC713" s="89">
        <v>0.61471879418866804</v>
      </c>
      <c r="AD713" s="89">
        <v>0.71711917638037403</v>
      </c>
      <c r="AE713" s="89">
        <v>0.39950547509713902</v>
      </c>
      <c r="AF713" s="89">
        <v>0.28649303726110997</v>
      </c>
      <c r="AG713" s="89">
        <v>1</v>
      </c>
      <c r="AH713" s="89">
        <v>0.157335940246046</v>
      </c>
      <c r="AI713" s="89">
        <v>0.39563804700076899</v>
      </c>
      <c r="AJ713" s="89">
        <v>41.740299999999998</v>
      </c>
      <c r="AK713" s="89">
        <v>-0.67416965536495299</v>
      </c>
      <c r="AL713" s="89">
        <v>52.460438137082598</v>
      </c>
      <c r="AM713" s="89">
        <v>-0.139265804182092</v>
      </c>
      <c r="AN713" s="89">
        <v>-0.18950637062273701</v>
      </c>
      <c r="AO713" s="89">
        <v>0.20098904980572199</v>
      </c>
      <c r="AP713" s="89">
        <v>-3.8088705363595002E-2</v>
      </c>
      <c r="AQ713" s="89">
        <v>-99</v>
      </c>
      <c r="AR713" s="89">
        <v>-99</v>
      </c>
      <c r="AS713" s="89">
        <v>-99</v>
      </c>
      <c r="AT713" s="89">
        <v>-99</v>
      </c>
      <c r="AU713" s="89">
        <v>-99</v>
      </c>
      <c r="AV713" s="89">
        <v>-99</v>
      </c>
      <c r="AW713" s="89">
        <v>-99</v>
      </c>
      <c r="AX713" s="89">
        <v>-99</v>
      </c>
      <c r="AY713" s="89">
        <v>-99</v>
      </c>
      <c r="AZ713" s="89">
        <v>-99</v>
      </c>
      <c r="BA713" s="89">
        <v>-99</v>
      </c>
      <c r="BB713" s="89">
        <v>-99</v>
      </c>
      <c r="BC713" s="89">
        <v>-99</v>
      </c>
      <c r="BD713" s="89">
        <v>-99</v>
      </c>
      <c r="BE713" s="89">
        <v>-99</v>
      </c>
      <c r="BF713" s="89">
        <v>-99</v>
      </c>
      <c r="BG713" s="89">
        <v>-99</v>
      </c>
      <c r="BH713" s="89">
        <v>-99</v>
      </c>
      <c r="BI713" s="89">
        <v>-99</v>
      </c>
      <c r="BJ713" s="89">
        <v>-99</v>
      </c>
      <c r="BK713" s="89">
        <v>-99</v>
      </c>
      <c r="BL713" s="89">
        <v>-99</v>
      </c>
      <c r="BM713" s="89">
        <v>-99</v>
      </c>
      <c r="BN713" s="89">
        <v>-99</v>
      </c>
      <c r="BO713" s="89">
        <v>-99</v>
      </c>
      <c r="BP713" s="89">
        <v>-99</v>
      </c>
      <c r="BQ713" s="89">
        <v>-99</v>
      </c>
      <c r="BR713" s="89">
        <v>-99</v>
      </c>
      <c r="BS713" s="89">
        <v>-99</v>
      </c>
      <c r="BT713" s="89">
        <v>-99</v>
      </c>
      <c r="BU713" s="89">
        <v>-99</v>
      </c>
      <c r="BV713" s="89">
        <v>-99</v>
      </c>
      <c r="BW713" s="89">
        <v>-99</v>
      </c>
      <c r="BX713" s="89">
        <v>-99</v>
      </c>
      <c r="BY713" s="89">
        <v>-99</v>
      </c>
      <c r="BZ713" s="89">
        <v>-99</v>
      </c>
      <c r="CA713" s="89">
        <v>-99</v>
      </c>
      <c r="CB713" s="89">
        <v>-99</v>
      </c>
      <c r="CC713" s="89">
        <v>-99</v>
      </c>
      <c r="CD713" s="89">
        <v>-99</v>
      </c>
      <c r="CE713" s="89">
        <v>-99</v>
      </c>
      <c r="CF713" s="89">
        <v>-99</v>
      </c>
      <c r="CG713" s="89">
        <v>-99</v>
      </c>
      <c r="CH713" s="89">
        <v>-99</v>
      </c>
      <c r="CI713" s="89">
        <v>-99</v>
      </c>
      <c r="CJ713" s="89">
        <v>-99</v>
      </c>
      <c r="CK713" s="89">
        <v>-99</v>
      </c>
      <c r="CL713" s="89">
        <v>-99</v>
      </c>
      <c r="CM713" s="89">
        <v>-99</v>
      </c>
      <c r="CN713" s="89">
        <v>-99</v>
      </c>
      <c r="CO713" s="89">
        <v>-99</v>
      </c>
      <c r="CP713" s="89">
        <v>-99</v>
      </c>
      <c r="CQ713" s="89">
        <v>-99</v>
      </c>
      <c r="CR713" s="89">
        <v>-99</v>
      </c>
      <c r="CS713" s="89">
        <v>-99</v>
      </c>
      <c r="CT713" s="89">
        <v>-99</v>
      </c>
      <c r="CU713" s="86">
        <v>-99</v>
      </c>
      <c r="CV713" s="86">
        <v>0.60209999999999997</v>
      </c>
      <c r="CW713" s="86">
        <v>73</v>
      </c>
      <c r="CX713" s="86">
        <v>2</v>
      </c>
      <c r="CY713" s="86">
        <v>-1.0423</v>
      </c>
      <c r="CZ713" s="86">
        <v>10</v>
      </c>
      <c r="DA713" s="86">
        <v>3</v>
      </c>
      <c r="DB713" s="86">
        <v>0.35270000000000001</v>
      </c>
      <c r="DC713" s="86">
        <v>66</v>
      </c>
      <c r="DD713" s="86">
        <v>-99</v>
      </c>
      <c r="DE713" s="86">
        <v>-99</v>
      </c>
      <c r="DF713" s="86">
        <v>-99</v>
      </c>
      <c r="DG713" s="86">
        <v>-99</v>
      </c>
      <c r="DH713" s="86">
        <v>-99</v>
      </c>
    </row>
    <row r="714" spans="1:112" x14ac:dyDescent="0.2">
      <c r="A714" s="85">
        <f>IF(ISERROR(SEARCH('School Lookup'!$F$3,Data!J714)),A713,A713+1)</f>
        <v>0</v>
      </c>
      <c r="B714" s="85">
        <f>IF(I714='School Lookup'!$G$13,1,0)</f>
        <v>0</v>
      </c>
      <c r="C714" s="85">
        <f t="shared" si="11"/>
        <v>712</v>
      </c>
      <c r="D714" s="86" t="s">
        <v>6478</v>
      </c>
      <c r="E714" s="86" t="s">
        <v>6702</v>
      </c>
      <c r="F714" s="86" t="s">
        <v>1150</v>
      </c>
      <c r="G714" s="86" t="s">
        <v>2800</v>
      </c>
      <c r="H714" s="86" t="s">
        <v>574</v>
      </c>
      <c r="I714" s="86" t="s">
        <v>4024</v>
      </c>
      <c r="J714" s="86" t="s">
        <v>1500</v>
      </c>
      <c r="K714" s="86" t="s">
        <v>1270</v>
      </c>
      <c r="L714" s="86">
        <v>1</v>
      </c>
      <c r="M714" s="86">
        <v>1</v>
      </c>
      <c r="N714" s="89">
        <v>0.44995921787709497</v>
      </c>
      <c r="O714" s="89">
        <v>1.06874119138196</v>
      </c>
      <c r="P714" s="89">
        <v>57.444600000000001</v>
      </c>
      <c r="Q714" s="89">
        <v>0.80704998629325098</v>
      </c>
      <c r="R714" s="89">
        <v>49.534470887647402</v>
      </c>
      <c r="S714" s="89">
        <v>0.93789558883760604</v>
      </c>
      <c r="T714" s="89">
        <v>1.06408495844424</v>
      </c>
      <c r="U714" s="89">
        <v>0.33402446609993802</v>
      </c>
      <c r="V714" s="89">
        <v>0.35543041012931098</v>
      </c>
      <c r="W714" s="89">
        <v>1</v>
      </c>
      <c r="X714" s="89">
        <v>4.7611603243917701E-2</v>
      </c>
      <c r="Y714" s="89">
        <v>0.20113191028632499</v>
      </c>
      <c r="Z714" s="89">
        <v>52.1083</v>
      </c>
      <c r="AA714" s="89">
        <v>0.28438929943066699</v>
      </c>
      <c r="AB714" s="89">
        <v>56.706156893325002</v>
      </c>
      <c r="AC714" s="89">
        <v>0.24276060485849599</v>
      </c>
      <c r="AD714" s="89">
        <v>0.28402891530470697</v>
      </c>
      <c r="AE714" s="89">
        <v>0.33236574746008701</v>
      </c>
      <c r="AF714" s="89">
        <v>9.4401482735526801E-2</v>
      </c>
      <c r="AG714" s="89">
        <v>1</v>
      </c>
      <c r="AH714" s="89">
        <v>0.25080037082818302</v>
      </c>
      <c r="AI714" s="89">
        <v>0.59678251838809604</v>
      </c>
      <c r="AJ714" s="89">
        <v>56.433399999999999</v>
      </c>
      <c r="AK714" s="89">
        <v>0.76415246746897703</v>
      </c>
      <c r="AL714" s="89">
        <v>50.185420889987597</v>
      </c>
      <c r="AM714" s="89">
        <v>0.68046749292853603</v>
      </c>
      <c r="AN714" s="89">
        <v>0.67165905239068402</v>
      </c>
      <c r="AO714" s="89">
        <v>0.16773792245490399</v>
      </c>
      <c r="AP714" s="89">
        <v>0.112662694046043</v>
      </c>
      <c r="AQ714" s="89">
        <v>1</v>
      </c>
      <c r="AR714" s="89">
        <v>0.25797124999999999</v>
      </c>
      <c r="AS714" s="89">
        <v>0.64988191325943201</v>
      </c>
      <c r="AT714" s="89">
        <v>47.457999999999998</v>
      </c>
      <c r="AU714" s="89">
        <v>-0.133512084100677</v>
      </c>
      <c r="AV714" s="89">
        <v>47.875006874999997</v>
      </c>
      <c r="AW714" s="89">
        <v>0.25818491457937798</v>
      </c>
      <c r="AX714" s="89">
        <v>0.23285988837960001</v>
      </c>
      <c r="AY714" s="89">
        <v>0.165871863985072</v>
      </c>
      <c r="AZ714" s="89">
        <v>3.8624903732880002E-2</v>
      </c>
      <c r="BA714" s="89">
        <v>-99</v>
      </c>
      <c r="BB714" s="89">
        <v>-99</v>
      </c>
      <c r="BC714" s="89">
        <v>-99</v>
      </c>
      <c r="BD714" s="89">
        <v>-99</v>
      </c>
      <c r="BE714" s="89">
        <v>-99</v>
      </c>
      <c r="BF714" s="89">
        <v>-99</v>
      </c>
      <c r="BG714" s="89">
        <v>-99</v>
      </c>
      <c r="BH714" s="89">
        <v>-99</v>
      </c>
      <c r="BI714" s="89">
        <v>-99</v>
      </c>
      <c r="BJ714" s="89">
        <v>-99</v>
      </c>
      <c r="BK714" s="89">
        <v>-99</v>
      </c>
      <c r="BL714" s="89">
        <v>-99</v>
      </c>
      <c r="BM714" s="89">
        <v>-99</v>
      </c>
      <c r="BN714" s="89">
        <v>-99</v>
      </c>
      <c r="BO714" s="89">
        <v>-99</v>
      </c>
      <c r="BP714" s="89">
        <v>-99</v>
      </c>
      <c r="BQ714" s="89">
        <v>-99</v>
      </c>
      <c r="BR714" s="89">
        <v>-99</v>
      </c>
      <c r="BS714" s="89">
        <v>-99</v>
      </c>
      <c r="BT714" s="89">
        <v>-99</v>
      </c>
      <c r="BU714" s="89">
        <v>-99</v>
      </c>
      <c r="BV714" s="89">
        <v>-99</v>
      </c>
      <c r="BW714" s="89">
        <v>-99</v>
      </c>
      <c r="BX714" s="89">
        <v>-99</v>
      </c>
      <c r="BY714" s="89">
        <v>-99</v>
      </c>
      <c r="BZ714" s="89">
        <v>-99</v>
      </c>
      <c r="CA714" s="89">
        <v>-99</v>
      </c>
      <c r="CB714" s="89">
        <v>-99</v>
      </c>
      <c r="CC714" s="89">
        <v>-99</v>
      </c>
      <c r="CD714" s="89">
        <v>-99</v>
      </c>
      <c r="CE714" s="89">
        <v>-99</v>
      </c>
      <c r="CF714" s="89">
        <v>-99</v>
      </c>
      <c r="CG714" s="89">
        <v>-99</v>
      </c>
      <c r="CH714" s="89">
        <v>-99</v>
      </c>
      <c r="CI714" s="89">
        <v>-99</v>
      </c>
      <c r="CJ714" s="89">
        <v>-99</v>
      </c>
      <c r="CK714" s="89">
        <v>-99</v>
      </c>
      <c r="CL714" s="89">
        <v>-99</v>
      </c>
      <c r="CM714" s="89">
        <v>-99</v>
      </c>
      <c r="CN714" s="89">
        <v>-99</v>
      </c>
      <c r="CO714" s="89">
        <v>-99</v>
      </c>
      <c r="CP714" s="89">
        <v>-99</v>
      </c>
      <c r="CQ714" s="89">
        <v>-99</v>
      </c>
      <c r="CR714" s="89">
        <v>-99</v>
      </c>
      <c r="CS714" s="89">
        <v>-99</v>
      </c>
      <c r="CT714" s="89">
        <v>-99</v>
      </c>
      <c r="CU714" s="86">
        <v>-99</v>
      </c>
      <c r="CV714" s="86">
        <v>0.60109999999999997</v>
      </c>
      <c r="CW714" s="86">
        <v>73</v>
      </c>
      <c r="CX714" s="86">
        <v>2</v>
      </c>
      <c r="CY714" s="86">
        <v>-0.80600000000000005</v>
      </c>
      <c r="CZ714" s="86">
        <v>16</v>
      </c>
      <c r="DA714" s="86">
        <v>4</v>
      </c>
      <c r="DB714" s="86">
        <v>0.47010000000000002</v>
      </c>
      <c r="DC714" s="86">
        <v>71</v>
      </c>
      <c r="DD714" s="86">
        <v>-99</v>
      </c>
      <c r="DE714" s="86">
        <v>-99</v>
      </c>
      <c r="DF714" s="86">
        <v>-99</v>
      </c>
      <c r="DG714" s="86">
        <v>-99</v>
      </c>
      <c r="DH714" s="86">
        <v>-99</v>
      </c>
    </row>
    <row r="715" spans="1:112" x14ac:dyDescent="0.2">
      <c r="A715" s="85">
        <f>IF(ISERROR(SEARCH('School Lookup'!$F$3,Data!J715)),A714,A714+1)</f>
        <v>0</v>
      </c>
      <c r="B715" s="85">
        <f>IF(I715='School Lookup'!$G$13,1,0)</f>
        <v>0</v>
      </c>
      <c r="C715" s="85">
        <f t="shared" si="11"/>
        <v>713</v>
      </c>
      <c r="D715" s="86" t="s">
        <v>6478</v>
      </c>
      <c r="E715" s="86" t="s">
        <v>6790</v>
      </c>
      <c r="F715" s="86" t="s">
        <v>2774</v>
      </c>
      <c r="G715" s="86" t="s">
        <v>2917</v>
      </c>
      <c r="H715" s="86" t="s">
        <v>2040</v>
      </c>
      <c r="I715" s="86" t="s">
        <v>3803</v>
      </c>
      <c r="J715" s="86" t="s">
        <v>1857</v>
      </c>
      <c r="K715" s="86" t="s">
        <v>26</v>
      </c>
      <c r="L715" s="86">
        <v>1</v>
      </c>
      <c r="M715" s="86">
        <v>1</v>
      </c>
      <c r="N715" s="89">
        <v>0.15243684210526301</v>
      </c>
      <c r="O715" s="89">
        <v>0.42445680797494101</v>
      </c>
      <c r="P715" s="89">
        <v>58.259</v>
      </c>
      <c r="Q715" s="89">
        <v>0.89343454412529899</v>
      </c>
      <c r="R715" s="89">
        <v>50.657906578947397</v>
      </c>
      <c r="S715" s="89">
        <v>0.65894567605012</v>
      </c>
      <c r="T715" s="89">
        <v>0.74756972788058595</v>
      </c>
      <c r="U715" s="89">
        <v>0.37315875613748001</v>
      </c>
      <c r="V715" s="89">
        <v>0.27896218978195397</v>
      </c>
      <c r="W715" s="89">
        <v>1</v>
      </c>
      <c r="X715" s="89">
        <v>4.4365859030837E-2</v>
      </c>
      <c r="Y715" s="89">
        <v>0.19349091431214899</v>
      </c>
      <c r="Z715" s="89">
        <v>56.942399999999999</v>
      </c>
      <c r="AA715" s="89">
        <v>0.88721587533493995</v>
      </c>
      <c r="AB715" s="89">
        <v>52.863417400881097</v>
      </c>
      <c r="AC715" s="89">
        <v>0.54035339482354405</v>
      </c>
      <c r="AD715" s="89">
        <v>0.63053167501621099</v>
      </c>
      <c r="AE715" s="89">
        <v>0.37152209492635002</v>
      </c>
      <c r="AF715" s="89">
        <v>0.23425644881944299</v>
      </c>
      <c r="AG715" s="89">
        <v>1</v>
      </c>
      <c r="AH715" s="89">
        <v>-5.4593055555555603E-2</v>
      </c>
      <c r="AI715" s="89">
        <v>-6.0453597346201898E-2</v>
      </c>
      <c r="AJ715" s="89">
        <v>-99</v>
      </c>
      <c r="AK715" s="89">
        <v>-99</v>
      </c>
      <c r="AL715" s="89">
        <v>52.083329166666701</v>
      </c>
      <c r="AM715" s="89">
        <v>-6.0453597346201898E-2</v>
      </c>
      <c r="AN715" s="89">
        <v>-0.106710725163808</v>
      </c>
      <c r="AO715" s="89">
        <v>0.117839607201309</v>
      </c>
      <c r="AP715" s="89">
        <v>-1.2574749937470001E-2</v>
      </c>
      <c r="AQ715" s="89">
        <v>1</v>
      </c>
      <c r="AR715" s="89">
        <v>0.29275000000000001</v>
      </c>
      <c r="AS715" s="89">
        <v>0.72805814342326802</v>
      </c>
      <c r="AT715" s="89">
        <v>-99</v>
      </c>
      <c r="AU715" s="89">
        <v>-99</v>
      </c>
      <c r="AV715" s="89">
        <v>47.023800000000001</v>
      </c>
      <c r="AW715" s="89">
        <v>0.72805814342326802</v>
      </c>
      <c r="AX715" s="89">
        <v>0.72800993859690399</v>
      </c>
      <c r="AY715" s="89">
        <v>0.13747954173486099</v>
      </c>
      <c r="AZ715" s="89">
        <v>0.10008647273672699</v>
      </c>
      <c r="BA715" s="89">
        <v>-99</v>
      </c>
      <c r="BB715" s="89">
        <v>-99</v>
      </c>
      <c r="BC715" s="89">
        <v>-99</v>
      </c>
      <c r="BD715" s="89">
        <v>-99</v>
      </c>
      <c r="BE715" s="89">
        <v>-99</v>
      </c>
      <c r="BF715" s="89">
        <v>-99</v>
      </c>
      <c r="BG715" s="89">
        <v>-99</v>
      </c>
      <c r="BH715" s="89">
        <v>-99</v>
      </c>
      <c r="BI715" s="89">
        <v>-99</v>
      </c>
      <c r="BJ715" s="89">
        <v>-99</v>
      </c>
      <c r="BK715" s="89">
        <v>-99</v>
      </c>
      <c r="BL715" s="89">
        <v>-99</v>
      </c>
      <c r="BM715" s="89">
        <v>-99</v>
      </c>
      <c r="BN715" s="89">
        <v>-99</v>
      </c>
      <c r="BO715" s="89">
        <v>-99</v>
      </c>
      <c r="BP715" s="89">
        <v>-99</v>
      </c>
      <c r="BQ715" s="89">
        <v>-99</v>
      </c>
      <c r="BR715" s="89">
        <v>-99</v>
      </c>
      <c r="BS715" s="89">
        <v>-99</v>
      </c>
      <c r="BT715" s="89">
        <v>-99</v>
      </c>
      <c r="BU715" s="89">
        <v>-99</v>
      </c>
      <c r="BV715" s="89">
        <v>-99</v>
      </c>
      <c r="BW715" s="89">
        <v>-99</v>
      </c>
      <c r="BX715" s="89">
        <v>-99</v>
      </c>
      <c r="BY715" s="89">
        <v>-99</v>
      </c>
      <c r="BZ715" s="89">
        <v>-99</v>
      </c>
      <c r="CA715" s="89">
        <v>-99</v>
      </c>
      <c r="CB715" s="89">
        <v>-99</v>
      </c>
      <c r="CC715" s="89">
        <v>-99</v>
      </c>
      <c r="CD715" s="89">
        <v>-99</v>
      </c>
      <c r="CE715" s="89">
        <v>-99</v>
      </c>
      <c r="CF715" s="89">
        <v>-99</v>
      </c>
      <c r="CG715" s="89">
        <v>-99</v>
      </c>
      <c r="CH715" s="89">
        <v>-99</v>
      </c>
      <c r="CI715" s="89">
        <v>-99</v>
      </c>
      <c r="CJ715" s="89">
        <v>-99</v>
      </c>
      <c r="CK715" s="89">
        <v>-99</v>
      </c>
      <c r="CL715" s="89">
        <v>-99</v>
      </c>
      <c r="CM715" s="89">
        <v>-99</v>
      </c>
      <c r="CN715" s="89">
        <v>-99</v>
      </c>
      <c r="CO715" s="89">
        <v>-99</v>
      </c>
      <c r="CP715" s="89">
        <v>-99</v>
      </c>
      <c r="CQ715" s="89">
        <v>-99</v>
      </c>
      <c r="CR715" s="89">
        <v>-99</v>
      </c>
      <c r="CS715" s="89">
        <v>-99</v>
      </c>
      <c r="CT715" s="89">
        <v>-99</v>
      </c>
      <c r="CU715" s="86">
        <v>-99</v>
      </c>
      <c r="CV715" s="86">
        <v>0.60070000000000001</v>
      </c>
      <c r="CW715" s="86">
        <v>73</v>
      </c>
      <c r="CX715" s="86">
        <v>2</v>
      </c>
      <c r="CY715" s="86">
        <v>9.1499999999999998E-2</v>
      </c>
      <c r="CZ715" s="86">
        <v>56</v>
      </c>
      <c r="DA715" s="86">
        <v>2</v>
      </c>
      <c r="DB715" s="86">
        <v>0.66300000000000003</v>
      </c>
      <c r="DC715" s="86">
        <v>80</v>
      </c>
      <c r="DD715" s="86">
        <v>-99</v>
      </c>
      <c r="DE715" s="86">
        <v>-99</v>
      </c>
      <c r="DF715" s="86">
        <v>-99</v>
      </c>
      <c r="DG715" s="86">
        <v>-99</v>
      </c>
      <c r="DH715" s="86">
        <v>-99</v>
      </c>
    </row>
    <row r="716" spans="1:112" x14ac:dyDescent="0.2">
      <c r="A716" s="85">
        <f>IF(ISERROR(SEARCH('School Lookup'!$F$3,Data!J716)),A715,A715+1)</f>
        <v>0</v>
      </c>
      <c r="B716" s="85">
        <f>IF(I716='School Lookup'!$G$13,1,0)</f>
        <v>0</v>
      </c>
      <c r="C716" s="85">
        <f t="shared" si="11"/>
        <v>714</v>
      </c>
      <c r="D716" s="86" t="s">
        <v>6478</v>
      </c>
      <c r="E716" s="86" t="s">
        <v>6760</v>
      </c>
      <c r="F716" s="86" t="s">
        <v>2767</v>
      </c>
      <c r="G716" s="86" t="s">
        <v>2784</v>
      </c>
      <c r="H716" s="86" t="s">
        <v>853</v>
      </c>
      <c r="I716" s="86" t="s">
        <v>4136</v>
      </c>
      <c r="J716" s="86" t="s">
        <v>1867</v>
      </c>
      <c r="K716" s="86" t="s">
        <v>74</v>
      </c>
      <c r="L716" s="86">
        <v>1</v>
      </c>
      <c r="M716" s="86">
        <v>1</v>
      </c>
      <c r="N716" s="89">
        <v>0.22974624277456701</v>
      </c>
      <c r="O716" s="89">
        <v>0.59187023162945895</v>
      </c>
      <c r="P716" s="89">
        <v>51.355699999999999</v>
      </c>
      <c r="Q716" s="89">
        <v>0.161191766519726</v>
      </c>
      <c r="R716" s="89">
        <v>47.316253592072698</v>
      </c>
      <c r="S716" s="89">
        <v>0.37653099907459198</v>
      </c>
      <c r="T716" s="89">
        <v>0.42712314410420699</v>
      </c>
      <c r="U716" s="89">
        <v>0.40259308510638298</v>
      </c>
      <c r="V716" s="89">
        <v>0.171956824305251</v>
      </c>
      <c r="W716" s="89">
        <v>1</v>
      </c>
      <c r="X716" s="89">
        <v>0.25109999999999999</v>
      </c>
      <c r="Y716" s="89">
        <v>0.68017582697536305</v>
      </c>
      <c r="Z716" s="89">
        <v>57.236600000000003</v>
      </c>
      <c r="AA716" s="89">
        <v>0.92390348598243199</v>
      </c>
      <c r="AB716" s="89">
        <v>52.06955</v>
      </c>
      <c r="AC716" s="89">
        <v>0.80203965647889697</v>
      </c>
      <c r="AD716" s="89">
        <v>0.93522659673396002</v>
      </c>
      <c r="AE716" s="89">
        <v>0.40159574468085102</v>
      </c>
      <c r="AF716" s="89">
        <v>0.37558302156071199</v>
      </c>
      <c r="AG716" s="89">
        <v>-99</v>
      </c>
      <c r="AH716" s="89">
        <v>-99</v>
      </c>
      <c r="AI716" s="89">
        <v>-99</v>
      </c>
      <c r="AJ716" s="89">
        <v>-99</v>
      </c>
      <c r="AK716" s="89">
        <v>-99</v>
      </c>
      <c r="AL716" s="89">
        <v>-99</v>
      </c>
      <c r="AM716" s="89">
        <v>-99</v>
      </c>
      <c r="AN716" s="89">
        <v>-99</v>
      </c>
      <c r="AO716" s="89">
        <v>-99</v>
      </c>
      <c r="AP716" s="89">
        <v>-99</v>
      </c>
      <c r="AQ716" s="89">
        <v>1</v>
      </c>
      <c r="AR716" s="89">
        <v>9.9791001697792897E-2</v>
      </c>
      <c r="AS716" s="89">
        <v>0.29432182272581697</v>
      </c>
      <c r="AT716" s="89">
        <v>-99</v>
      </c>
      <c r="AU716" s="89">
        <v>-99</v>
      </c>
      <c r="AV716" s="89">
        <v>42.9541587436333</v>
      </c>
      <c r="AW716" s="89">
        <v>0.29432182272581697</v>
      </c>
      <c r="AX716" s="89">
        <v>0.27094078080974199</v>
      </c>
      <c r="AY716" s="89">
        <v>0.19581117021276601</v>
      </c>
      <c r="AZ716" s="89">
        <v>5.3053231348716201E-2</v>
      </c>
      <c r="BA716" s="89">
        <v>-99</v>
      </c>
      <c r="BB716" s="89">
        <v>-99</v>
      </c>
      <c r="BC716" s="89">
        <v>-99</v>
      </c>
      <c r="BD716" s="89">
        <v>-99</v>
      </c>
      <c r="BE716" s="89">
        <v>-99</v>
      </c>
      <c r="BF716" s="89">
        <v>-99</v>
      </c>
      <c r="BG716" s="89">
        <v>-99</v>
      </c>
      <c r="BH716" s="89">
        <v>-99</v>
      </c>
      <c r="BI716" s="89">
        <v>-99</v>
      </c>
      <c r="BJ716" s="89">
        <v>-99</v>
      </c>
      <c r="BK716" s="89">
        <v>-99</v>
      </c>
      <c r="BL716" s="89">
        <v>-99</v>
      </c>
      <c r="BM716" s="89">
        <v>-99</v>
      </c>
      <c r="BN716" s="89">
        <v>-99</v>
      </c>
      <c r="BO716" s="89">
        <v>-99</v>
      </c>
      <c r="BP716" s="89">
        <v>-99</v>
      </c>
      <c r="BQ716" s="89">
        <v>-99</v>
      </c>
      <c r="BR716" s="89">
        <v>-99</v>
      </c>
      <c r="BS716" s="89">
        <v>-99</v>
      </c>
      <c r="BT716" s="89">
        <v>-99</v>
      </c>
      <c r="BU716" s="89">
        <v>-99</v>
      </c>
      <c r="BV716" s="89">
        <v>-99</v>
      </c>
      <c r="BW716" s="89">
        <v>-99</v>
      </c>
      <c r="BX716" s="89">
        <v>-99</v>
      </c>
      <c r="BY716" s="89">
        <v>-99</v>
      </c>
      <c r="BZ716" s="89">
        <v>-99</v>
      </c>
      <c r="CA716" s="89">
        <v>-99</v>
      </c>
      <c r="CB716" s="89">
        <v>-99</v>
      </c>
      <c r="CC716" s="89">
        <v>-99</v>
      </c>
      <c r="CD716" s="89">
        <v>-99</v>
      </c>
      <c r="CE716" s="89">
        <v>-99</v>
      </c>
      <c r="CF716" s="89">
        <v>-99</v>
      </c>
      <c r="CG716" s="89">
        <v>-99</v>
      </c>
      <c r="CH716" s="89">
        <v>-99</v>
      </c>
      <c r="CI716" s="89">
        <v>-99</v>
      </c>
      <c r="CJ716" s="89">
        <v>-99</v>
      </c>
      <c r="CK716" s="89">
        <v>-99</v>
      </c>
      <c r="CL716" s="89">
        <v>-99</v>
      </c>
      <c r="CM716" s="89">
        <v>-99</v>
      </c>
      <c r="CN716" s="89">
        <v>-99</v>
      </c>
      <c r="CO716" s="89">
        <v>-99</v>
      </c>
      <c r="CP716" s="89">
        <v>-99</v>
      </c>
      <c r="CQ716" s="89">
        <v>-99</v>
      </c>
      <c r="CR716" s="89">
        <v>-99</v>
      </c>
      <c r="CS716" s="89">
        <v>-99</v>
      </c>
      <c r="CT716" s="89">
        <v>-99</v>
      </c>
      <c r="CU716" s="86">
        <v>-99</v>
      </c>
      <c r="CV716" s="86">
        <v>0.60060000000000002</v>
      </c>
      <c r="CW716" s="86">
        <v>73</v>
      </c>
      <c r="CX716" s="86">
        <v>2</v>
      </c>
      <c r="CY716" s="86">
        <v>-1.7887</v>
      </c>
      <c r="CZ716" s="86">
        <v>2</v>
      </c>
      <c r="DA716" s="86">
        <v>2</v>
      </c>
      <c r="DB716" s="86">
        <v>0.43590000000000001</v>
      </c>
      <c r="DC716" s="86">
        <v>69</v>
      </c>
      <c r="DD716" s="86">
        <v>-99</v>
      </c>
      <c r="DE716" s="86">
        <v>-99</v>
      </c>
      <c r="DF716" s="86">
        <v>-99</v>
      </c>
      <c r="DG716" s="86">
        <v>-99</v>
      </c>
      <c r="DH716" s="86">
        <v>-99</v>
      </c>
    </row>
    <row r="717" spans="1:112" x14ac:dyDescent="0.2">
      <c r="A717" s="85">
        <f>IF(ISERROR(SEARCH('School Lookup'!$F$3,Data!J717)),A716,A716+1)</f>
        <v>0</v>
      </c>
      <c r="B717" s="85">
        <f>IF(I717='School Lookup'!$G$13,1,0)</f>
        <v>0</v>
      </c>
      <c r="C717" s="85">
        <f t="shared" si="11"/>
        <v>715</v>
      </c>
      <c r="D717" s="86" t="s">
        <v>6478</v>
      </c>
      <c r="E717" s="86" t="s">
        <v>6790</v>
      </c>
      <c r="F717" s="86" t="s">
        <v>2774</v>
      </c>
      <c r="G717" s="86" t="s">
        <v>2859</v>
      </c>
      <c r="H717" s="86" t="s">
        <v>1548</v>
      </c>
      <c r="I717" s="86" t="s">
        <v>3853</v>
      </c>
      <c r="J717" s="86" t="s">
        <v>2259</v>
      </c>
      <c r="K717" s="86" t="s">
        <v>26</v>
      </c>
      <c r="L717" s="86">
        <v>1</v>
      </c>
      <c r="M717" s="86">
        <v>1</v>
      </c>
      <c r="N717" s="89">
        <v>0.54413920000000005</v>
      </c>
      <c r="O717" s="89">
        <v>1.27268784095387</v>
      </c>
      <c r="P717" s="89">
        <v>52.129899999999999</v>
      </c>
      <c r="Q717" s="89">
        <v>0.24331225359434699</v>
      </c>
      <c r="R717" s="89">
        <v>54.799995199999998</v>
      </c>
      <c r="S717" s="89">
        <v>0.75800004727410897</v>
      </c>
      <c r="T717" s="89">
        <v>0.85996344341540298</v>
      </c>
      <c r="U717" s="89">
        <v>0.37369207772795199</v>
      </c>
      <c r="V717" s="89">
        <v>0.32136152593998601</v>
      </c>
      <c r="W717" s="89">
        <v>1</v>
      </c>
      <c r="X717" s="89">
        <v>0.511667611336032</v>
      </c>
      <c r="Y717" s="89">
        <v>1.2935932556179599</v>
      </c>
      <c r="Z717" s="89">
        <v>46.740299999999998</v>
      </c>
      <c r="AA717" s="89">
        <v>-0.38501618648276897</v>
      </c>
      <c r="AB717" s="89">
        <v>50.607330364372501</v>
      </c>
      <c r="AC717" s="89">
        <v>0.45428853456759399</v>
      </c>
      <c r="AD717" s="89">
        <v>0.53032188298336602</v>
      </c>
      <c r="AE717" s="89">
        <v>0.36920777279521699</v>
      </c>
      <c r="AF717" s="89">
        <v>0.195798961280854</v>
      </c>
      <c r="AG717" s="89">
        <v>1</v>
      </c>
      <c r="AH717" s="89">
        <v>0.165844827586207</v>
      </c>
      <c r="AI717" s="89">
        <v>0.413949993432914</v>
      </c>
      <c r="AJ717" s="89">
        <v>-99</v>
      </c>
      <c r="AK717" s="89">
        <v>-99</v>
      </c>
      <c r="AL717" s="89">
        <v>51.724113793103399</v>
      </c>
      <c r="AM717" s="89">
        <v>0.413949993432914</v>
      </c>
      <c r="AN717" s="89">
        <v>0.39167084646734701</v>
      </c>
      <c r="AO717" s="89">
        <v>0.13004484304932701</v>
      </c>
      <c r="AP717" s="89">
        <v>5.09347737558433E-2</v>
      </c>
      <c r="AQ717" s="89">
        <v>1</v>
      </c>
      <c r="AR717" s="89">
        <v>8.8985882352941206E-2</v>
      </c>
      <c r="AS717" s="89">
        <v>0.27003390275023298</v>
      </c>
      <c r="AT717" s="89">
        <v>-99</v>
      </c>
      <c r="AU717" s="89">
        <v>-99</v>
      </c>
      <c r="AV717" s="89">
        <v>57.647074117647101</v>
      </c>
      <c r="AW717" s="89">
        <v>0.27003390275023298</v>
      </c>
      <c r="AX717" s="89">
        <v>0.24534629264285099</v>
      </c>
      <c r="AY717" s="89">
        <v>0.12705530642750401</v>
      </c>
      <c r="AZ717" s="89">
        <v>3.11725483925894E-2</v>
      </c>
      <c r="BA717" s="89">
        <v>-99</v>
      </c>
      <c r="BB717" s="89">
        <v>-99</v>
      </c>
      <c r="BC717" s="89">
        <v>-99</v>
      </c>
      <c r="BD717" s="89">
        <v>-99</v>
      </c>
      <c r="BE717" s="89">
        <v>-99</v>
      </c>
      <c r="BF717" s="89">
        <v>-99</v>
      </c>
      <c r="BG717" s="89">
        <v>-99</v>
      </c>
      <c r="BH717" s="89">
        <v>-99</v>
      </c>
      <c r="BI717" s="89">
        <v>-99</v>
      </c>
      <c r="BJ717" s="89">
        <v>-99</v>
      </c>
      <c r="BK717" s="89">
        <v>-99</v>
      </c>
      <c r="BL717" s="89">
        <v>-99</v>
      </c>
      <c r="BM717" s="89">
        <v>-99</v>
      </c>
      <c r="BN717" s="89">
        <v>-99</v>
      </c>
      <c r="BO717" s="89">
        <v>-99</v>
      </c>
      <c r="BP717" s="89">
        <v>-99</v>
      </c>
      <c r="BQ717" s="89">
        <v>-99</v>
      </c>
      <c r="BR717" s="89">
        <v>-99</v>
      </c>
      <c r="BS717" s="89">
        <v>-99</v>
      </c>
      <c r="BT717" s="89">
        <v>-99</v>
      </c>
      <c r="BU717" s="89">
        <v>-99</v>
      </c>
      <c r="BV717" s="89">
        <v>-99</v>
      </c>
      <c r="BW717" s="89">
        <v>-99</v>
      </c>
      <c r="BX717" s="89">
        <v>-99</v>
      </c>
      <c r="BY717" s="89">
        <v>-99</v>
      </c>
      <c r="BZ717" s="89">
        <v>-99</v>
      </c>
      <c r="CA717" s="89">
        <v>-99</v>
      </c>
      <c r="CB717" s="89">
        <v>-99</v>
      </c>
      <c r="CC717" s="89">
        <v>-99</v>
      </c>
      <c r="CD717" s="89">
        <v>-99</v>
      </c>
      <c r="CE717" s="89">
        <v>-99</v>
      </c>
      <c r="CF717" s="89">
        <v>-99</v>
      </c>
      <c r="CG717" s="89">
        <v>-99</v>
      </c>
      <c r="CH717" s="89">
        <v>-99</v>
      </c>
      <c r="CI717" s="89">
        <v>-99</v>
      </c>
      <c r="CJ717" s="89">
        <v>-99</v>
      </c>
      <c r="CK717" s="89">
        <v>-99</v>
      </c>
      <c r="CL717" s="89">
        <v>-99</v>
      </c>
      <c r="CM717" s="89">
        <v>-99</v>
      </c>
      <c r="CN717" s="89">
        <v>-99</v>
      </c>
      <c r="CO717" s="89">
        <v>-99</v>
      </c>
      <c r="CP717" s="89">
        <v>-99</v>
      </c>
      <c r="CQ717" s="89">
        <v>-99</v>
      </c>
      <c r="CR717" s="89">
        <v>-99</v>
      </c>
      <c r="CS717" s="89">
        <v>-99</v>
      </c>
      <c r="CT717" s="89">
        <v>-99</v>
      </c>
      <c r="CU717" s="86">
        <v>-99</v>
      </c>
      <c r="CV717" s="86">
        <v>0.59930000000000005</v>
      </c>
      <c r="CW717" s="86">
        <v>73</v>
      </c>
      <c r="CX717" s="86">
        <v>2</v>
      </c>
      <c r="CY717" s="86">
        <v>0.36599999999999999</v>
      </c>
      <c r="CZ717" s="86">
        <v>69</v>
      </c>
      <c r="DA717" s="86">
        <v>2</v>
      </c>
      <c r="DB717" s="86">
        <v>-5.1200000000000002E-2</v>
      </c>
      <c r="DC717" s="86">
        <v>44</v>
      </c>
      <c r="DD717" s="86">
        <v>1</v>
      </c>
      <c r="DE717" s="86">
        <v>-99</v>
      </c>
      <c r="DF717" s="86">
        <v>-99</v>
      </c>
      <c r="DG717" s="86">
        <v>-99</v>
      </c>
      <c r="DH717" s="86">
        <v>1</v>
      </c>
    </row>
    <row r="718" spans="1:112" x14ac:dyDescent="0.2">
      <c r="A718" s="85">
        <f>IF(ISERROR(SEARCH('School Lookup'!$F$3,Data!J718)),A717,A717+1)</f>
        <v>0</v>
      </c>
      <c r="B718" s="85">
        <f>IF(I718='School Lookup'!$G$13,1,0)</f>
        <v>0</v>
      </c>
      <c r="C718" s="85">
        <f t="shared" si="11"/>
        <v>716</v>
      </c>
      <c r="D718" s="86" t="s">
        <v>6478</v>
      </c>
      <c r="E718" s="86" t="s">
        <v>6581</v>
      </c>
      <c r="F718" s="86" t="s">
        <v>2754</v>
      </c>
      <c r="G718" s="86" t="s">
        <v>2981</v>
      </c>
      <c r="H718" s="86" t="s">
        <v>686</v>
      </c>
      <c r="I718" s="86" t="s">
        <v>5032</v>
      </c>
      <c r="J718" s="86" t="s">
        <v>687</v>
      </c>
      <c r="K718" s="86" t="s">
        <v>114</v>
      </c>
      <c r="L718" s="86">
        <v>1</v>
      </c>
      <c r="M718" s="86">
        <v>1</v>
      </c>
      <c r="N718" s="89">
        <v>-0.19981018766756001</v>
      </c>
      <c r="O718" s="89">
        <v>-0.338333754568101</v>
      </c>
      <c r="P718" s="89">
        <v>64.150000000000006</v>
      </c>
      <c r="Q718" s="89">
        <v>1.51830123148851</v>
      </c>
      <c r="R718" s="89">
        <v>52.010709383378</v>
      </c>
      <c r="S718" s="89">
        <v>0.58998373846020302</v>
      </c>
      <c r="T718" s="89">
        <v>0.66932090048977899</v>
      </c>
      <c r="U718" s="89">
        <v>0.44831730769230799</v>
      </c>
      <c r="V718" s="89">
        <v>0.30006814408976901</v>
      </c>
      <c r="W718" s="89">
        <v>1</v>
      </c>
      <c r="X718" s="89">
        <v>-0.10030080428954399</v>
      </c>
      <c r="Y718" s="89">
        <v>-0.14707732503763801</v>
      </c>
      <c r="Z718" s="89">
        <v>59.535699999999999</v>
      </c>
      <c r="AA718" s="89">
        <v>1.2106080598765401</v>
      </c>
      <c r="AB718" s="89">
        <v>51.474554423592501</v>
      </c>
      <c r="AC718" s="89">
        <v>0.53176536741945102</v>
      </c>
      <c r="AD718" s="89">
        <v>0.62053218814576105</v>
      </c>
      <c r="AE718" s="89">
        <v>0.44831730769230799</v>
      </c>
      <c r="AF718" s="89">
        <v>0.278195319925924</v>
      </c>
      <c r="AG718" s="89">
        <v>1</v>
      </c>
      <c r="AH718" s="89">
        <v>7.7834883720930198E-2</v>
      </c>
      <c r="AI718" s="89">
        <v>0.22454410366983199</v>
      </c>
      <c r="AJ718" s="89">
        <v>-99</v>
      </c>
      <c r="AK718" s="89">
        <v>-99</v>
      </c>
      <c r="AL718" s="89">
        <v>51.1628127906977</v>
      </c>
      <c r="AM718" s="89">
        <v>0.22454410366983199</v>
      </c>
      <c r="AN718" s="89">
        <v>0.192691734902668</v>
      </c>
      <c r="AO718" s="89">
        <v>0.103365384615385</v>
      </c>
      <c r="AP718" s="89">
        <v>1.991765529042E-2</v>
      </c>
      <c r="AQ718" s="89">
        <v>-99</v>
      </c>
      <c r="AR718" s="89">
        <v>-99</v>
      </c>
      <c r="AS718" s="89">
        <v>-99</v>
      </c>
      <c r="AT718" s="89">
        <v>-99</v>
      </c>
      <c r="AU718" s="89">
        <v>-99</v>
      </c>
      <c r="AV718" s="89">
        <v>-99</v>
      </c>
      <c r="AW718" s="89">
        <v>-99</v>
      </c>
      <c r="AX718" s="89">
        <v>-99</v>
      </c>
      <c r="AY718" s="89">
        <v>-99</v>
      </c>
      <c r="AZ718" s="89">
        <v>-99</v>
      </c>
      <c r="BA718" s="89">
        <v>-99</v>
      </c>
      <c r="BB718" s="89">
        <v>-99</v>
      </c>
      <c r="BC718" s="89">
        <v>-99</v>
      </c>
      <c r="BD718" s="89">
        <v>-99</v>
      </c>
      <c r="BE718" s="89">
        <v>-99</v>
      </c>
      <c r="BF718" s="89">
        <v>-99</v>
      </c>
      <c r="BG718" s="89">
        <v>-99</v>
      </c>
      <c r="BH718" s="89">
        <v>-99</v>
      </c>
      <c r="BI718" s="89">
        <v>-99</v>
      </c>
      <c r="BJ718" s="89">
        <v>-99</v>
      </c>
      <c r="BK718" s="89">
        <v>-99</v>
      </c>
      <c r="BL718" s="89">
        <v>-99</v>
      </c>
      <c r="BM718" s="89">
        <v>-99</v>
      </c>
      <c r="BN718" s="89">
        <v>-99</v>
      </c>
      <c r="BO718" s="89">
        <v>-99</v>
      </c>
      <c r="BP718" s="89">
        <v>-99</v>
      </c>
      <c r="BQ718" s="89">
        <v>-99</v>
      </c>
      <c r="BR718" s="89">
        <v>-99</v>
      </c>
      <c r="BS718" s="89">
        <v>-99</v>
      </c>
      <c r="BT718" s="89">
        <v>-99</v>
      </c>
      <c r="BU718" s="89">
        <v>-99</v>
      </c>
      <c r="BV718" s="89">
        <v>-99</v>
      </c>
      <c r="BW718" s="89">
        <v>-99</v>
      </c>
      <c r="BX718" s="89">
        <v>-99</v>
      </c>
      <c r="BY718" s="89">
        <v>-99</v>
      </c>
      <c r="BZ718" s="89">
        <v>-99</v>
      </c>
      <c r="CA718" s="89">
        <v>-99</v>
      </c>
      <c r="CB718" s="89">
        <v>-99</v>
      </c>
      <c r="CC718" s="89">
        <v>-99</v>
      </c>
      <c r="CD718" s="89">
        <v>-99</v>
      </c>
      <c r="CE718" s="89">
        <v>-99</v>
      </c>
      <c r="CF718" s="89">
        <v>-99</v>
      </c>
      <c r="CG718" s="89">
        <v>-99</v>
      </c>
      <c r="CH718" s="89">
        <v>-99</v>
      </c>
      <c r="CI718" s="89">
        <v>-99</v>
      </c>
      <c r="CJ718" s="89">
        <v>-99</v>
      </c>
      <c r="CK718" s="89">
        <v>-99</v>
      </c>
      <c r="CL718" s="89">
        <v>-99</v>
      </c>
      <c r="CM718" s="89">
        <v>-99</v>
      </c>
      <c r="CN718" s="89">
        <v>-99</v>
      </c>
      <c r="CO718" s="89">
        <v>-99</v>
      </c>
      <c r="CP718" s="89">
        <v>-99</v>
      </c>
      <c r="CQ718" s="89">
        <v>-99</v>
      </c>
      <c r="CR718" s="89">
        <v>-99</v>
      </c>
      <c r="CS718" s="89">
        <v>-99</v>
      </c>
      <c r="CT718" s="89">
        <v>-99</v>
      </c>
      <c r="CU718" s="86">
        <v>-99</v>
      </c>
      <c r="CV718" s="86">
        <v>0.59819999999999995</v>
      </c>
      <c r="CW718" s="86">
        <v>73</v>
      </c>
      <c r="CX718" s="86">
        <v>2</v>
      </c>
      <c r="CY718" s="86">
        <v>0.84740000000000004</v>
      </c>
      <c r="CZ718" s="86">
        <v>84</v>
      </c>
      <c r="DA718" s="86">
        <v>2</v>
      </c>
      <c r="DB718" s="86">
        <v>1.2234</v>
      </c>
      <c r="DC718" s="86">
        <v>95</v>
      </c>
      <c r="DD718" s="86">
        <v>1</v>
      </c>
      <c r="DE718" s="86">
        <v>-99</v>
      </c>
      <c r="DF718" s="86">
        <v>1</v>
      </c>
      <c r="DG718" s="86">
        <v>-99</v>
      </c>
      <c r="DH718" s="86">
        <v>-99</v>
      </c>
    </row>
    <row r="719" spans="1:112" x14ac:dyDescent="0.2">
      <c r="A719" s="85">
        <f>IF(ISERROR(SEARCH('School Lookup'!$F$3,Data!J719)),A718,A718+1)</f>
        <v>0</v>
      </c>
      <c r="B719" s="85">
        <f>IF(I719='School Lookup'!$G$13,1,0)</f>
        <v>0</v>
      </c>
      <c r="C719" s="85">
        <f t="shared" si="11"/>
        <v>717</v>
      </c>
      <c r="D719" s="86" t="s">
        <v>6478</v>
      </c>
      <c r="E719" s="86" t="s">
        <v>6856</v>
      </c>
      <c r="F719" s="86" t="s">
        <v>2239</v>
      </c>
      <c r="G719" s="86" t="s">
        <v>3225</v>
      </c>
      <c r="H719" s="86" t="s">
        <v>2225</v>
      </c>
      <c r="I719" s="86" t="s">
        <v>5022</v>
      </c>
      <c r="J719" s="86" t="s">
        <v>2713</v>
      </c>
      <c r="K719" s="86" t="s">
        <v>36</v>
      </c>
      <c r="L719" s="86">
        <v>1</v>
      </c>
      <c r="M719" s="86">
        <v>-99</v>
      </c>
      <c r="N719" s="89">
        <v>-99</v>
      </c>
      <c r="O719" s="89">
        <v>-99</v>
      </c>
      <c r="P719" s="89">
        <v>-99</v>
      </c>
      <c r="Q719" s="89">
        <v>-99</v>
      </c>
      <c r="R719" s="89">
        <v>-99</v>
      </c>
      <c r="S719" s="89">
        <v>-99</v>
      </c>
      <c r="T719" s="89">
        <v>-99</v>
      </c>
      <c r="U719" s="89">
        <v>-99</v>
      </c>
      <c r="V719" s="89">
        <v>-99</v>
      </c>
      <c r="W719" s="89">
        <v>-99</v>
      </c>
      <c r="X719" s="89">
        <v>-99</v>
      </c>
      <c r="Y719" s="89">
        <v>-99</v>
      </c>
      <c r="Z719" s="89">
        <v>-99</v>
      </c>
      <c r="AA719" s="89">
        <v>-99</v>
      </c>
      <c r="AB719" s="89">
        <v>-99</v>
      </c>
      <c r="AC719" s="89">
        <v>-99</v>
      </c>
      <c r="AD719" s="89">
        <v>-99</v>
      </c>
      <c r="AE719" s="89">
        <v>-99</v>
      </c>
      <c r="AF719" s="89">
        <v>-99</v>
      </c>
      <c r="AG719" s="89">
        <v>-99</v>
      </c>
      <c r="AH719" s="89">
        <v>-99</v>
      </c>
      <c r="AI719" s="89">
        <v>-99</v>
      </c>
      <c r="AJ719" s="89">
        <v>-99</v>
      </c>
      <c r="AK719" s="89">
        <v>-99</v>
      </c>
      <c r="AL719" s="89">
        <v>-99</v>
      </c>
      <c r="AM719" s="89">
        <v>-99</v>
      </c>
      <c r="AN719" s="89">
        <v>-99</v>
      </c>
      <c r="AO719" s="89">
        <v>-99</v>
      </c>
      <c r="AP719" s="89">
        <v>-99</v>
      </c>
      <c r="AQ719" s="89">
        <v>-99</v>
      </c>
      <c r="AR719" s="89">
        <v>-99</v>
      </c>
      <c r="AS719" s="89">
        <v>-99</v>
      </c>
      <c r="AT719" s="89">
        <v>-99</v>
      </c>
      <c r="AU719" s="89">
        <v>-99</v>
      </c>
      <c r="AV719" s="89">
        <v>-99</v>
      </c>
      <c r="AW719" s="89">
        <v>-99</v>
      </c>
      <c r="AX719" s="89">
        <v>-99</v>
      </c>
      <c r="AY719" s="89">
        <v>-99</v>
      </c>
      <c r="AZ719" s="89">
        <v>-99</v>
      </c>
      <c r="BA719" s="89">
        <v>1</v>
      </c>
      <c r="BB719" s="89">
        <v>0.182113793103448</v>
      </c>
      <c r="BC719" s="89">
        <v>0.63429435449077998</v>
      </c>
      <c r="BD719" s="89">
        <v>64.086200000000005</v>
      </c>
      <c r="BE719" s="89">
        <v>1.57912707247463</v>
      </c>
      <c r="BF719" s="89">
        <v>64.137917241379299</v>
      </c>
      <c r="BG719" s="89">
        <v>1.1067107134827101</v>
      </c>
      <c r="BH719" s="89">
        <v>1.1943450270934399</v>
      </c>
      <c r="BI719" s="89">
        <v>0.24956970740103299</v>
      </c>
      <c r="BJ719" s="89">
        <v>0.298072338947588</v>
      </c>
      <c r="BK719" s="89">
        <v>1</v>
      </c>
      <c r="BL719" s="89">
        <v>0.10762413793103399</v>
      </c>
      <c r="BM719" s="89">
        <v>0.44367740180889398</v>
      </c>
      <c r="BN719" s="89">
        <v>54.7241</v>
      </c>
      <c r="BO719" s="89">
        <v>0.68139699071927795</v>
      </c>
      <c r="BP719" s="89">
        <v>62.7586379310345</v>
      </c>
      <c r="BQ719" s="89">
        <v>0.56253719626408605</v>
      </c>
      <c r="BR719" s="89">
        <v>0.60197268263965797</v>
      </c>
      <c r="BS719" s="89">
        <v>0.24956970740103299</v>
      </c>
      <c r="BT719" s="89">
        <v>0.15023414626979401</v>
      </c>
      <c r="BU719" s="89">
        <v>1</v>
      </c>
      <c r="BV719" s="89">
        <v>0.37062054794520499</v>
      </c>
      <c r="BW719" s="89">
        <v>1.0108430699339199</v>
      </c>
      <c r="BX719" s="89">
        <v>56.203400000000002</v>
      </c>
      <c r="BY719" s="89">
        <v>0.73181762267864803</v>
      </c>
      <c r="BZ719" s="89">
        <v>54.109583561643802</v>
      </c>
      <c r="CA719" s="89">
        <v>0.87133034630628703</v>
      </c>
      <c r="CB719" s="89">
        <v>0.92827179036083596</v>
      </c>
      <c r="CC719" s="89">
        <v>0.25129087779690201</v>
      </c>
      <c r="CD719" s="89">
        <v>0.233266233033876</v>
      </c>
      <c r="CE719" s="89">
        <v>1</v>
      </c>
      <c r="CF719" s="89">
        <v>0.12956551724137899</v>
      </c>
      <c r="CG719" s="89">
        <v>0.49738458582321698</v>
      </c>
      <c r="CH719" s="89">
        <v>53.520499999999998</v>
      </c>
      <c r="CI719" s="89">
        <v>0.482081720430105</v>
      </c>
      <c r="CJ719" s="89">
        <v>43.448286206896597</v>
      </c>
      <c r="CK719" s="89">
        <v>0.48973315312666099</v>
      </c>
      <c r="CL719" s="89">
        <v>0.53906863667659799</v>
      </c>
      <c r="CM719" s="89">
        <v>0.24956970740103299</v>
      </c>
      <c r="CN719" s="89">
        <v>0.13453520192445201</v>
      </c>
      <c r="CO719" s="89">
        <v>89.155000000000001</v>
      </c>
      <c r="CP719" s="89">
        <v>0.13350000000000001</v>
      </c>
      <c r="CQ719" s="89">
        <v>-3.03</v>
      </c>
      <c r="CR719" s="89">
        <v>-0.61990000000000001</v>
      </c>
      <c r="CS719" s="89">
        <v>-0.4204</v>
      </c>
      <c r="CT719" s="89">
        <v>-1.3691</v>
      </c>
      <c r="CU719" s="86" t="s">
        <v>6988</v>
      </c>
      <c r="CV719" s="86">
        <v>0.59760000000000002</v>
      </c>
      <c r="CW719" s="86">
        <v>73</v>
      </c>
      <c r="CX719" s="86">
        <v>2</v>
      </c>
      <c r="CY719" s="86">
        <v>0.11550000000000001</v>
      </c>
      <c r="CZ719" s="86">
        <v>58</v>
      </c>
      <c r="DA719" s="86">
        <v>4</v>
      </c>
      <c r="DB719" s="86">
        <v>0.86839999999999995</v>
      </c>
      <c r="DC719" s="86">
        <v>87</v>
      </c>
      <c r="DD719" s="86">
        <v>-99</v>
      </c>
      <c r="DE719" s="86">
        <v>-99</v>
      </c>
      <c r="DF719" s="86">
        <v>-99</v>
      </c>
      <c r="DG719" s="86">
        <v>-99</v>
      </c>
      <c r="DH719" s="86">
        <v>-99</v>
      </c>
    </row>
    <row r="720" spans="1:112" x14ac:dyDescent="0.2">
      <c r="A720" s="85">
        <f>IF(ISERROR(SEARCH('School Lookup'!$F$3,Data!J720)),A719,A719+1)</f>
        <v>0</v>
      </c>
      <c r="B720" s="85">
        <f>IF(I720='School Lookup'!$G$13,1,0)</f>
        <v>0</v>
      </c>
      <c r="C720" s="85">
        <f t="shared" si="11"/>
        <v>718</v>
      </c>
      <c r="D720" s="86" t="s">
        <v>6478</v>
      </c>
      <c r="E720" s="86" t="s">
        <v>6680</v>
      </c>
      <c r="F720" s="86" t="s">
        <v>6126</v>
      </c>
      <c r="G720" s="86" t="s">
        <v>2905</v>
      </c>
      <c r="H720" s="86" t="s">
        <v>1276</v>
      </c>
      <c r="I720" s="86" t="s">
        <v>4344</v>
      </c>
      <c r="J720" s="86" t="s">
        <v>1480</v>
      </c>
      <c r="K720" s="86" t="s">
        <v>36</v>
      </c>
      <c r="L720" s="86">
        <v>1</v>
      </c>
      <c r="M720" s="86">
        <v>-99</v>
      </c>
      <c r="N720" s="89">
        <v>-99</v>
      </c>
      <c r="O720" s="89">
        <v>-99</v>
      </c>
      <c r="P720" s="89">
        <v>-99</v>
      </c>
      <c r="Q720" s="89">
        <v>-99</v>
      </c>
      <c r="R720" s="89">
        <v>-99</v>
      </c>
      <c r="S720" s="89">
        <v>-99</v>
      </c>
      <c r="T720" s="89">
        <v>-99</v>
      </c>
      <c r="U720" s="89">
        <v>-99</v>
      </c>
      <c r="V720" s="89">
        <v>-99</v>
      </c>
      <c r="W720" s="89">
        <v>-99</v>
      </c>
      <c r="X720" s="89">
        <v>-99</v>
      </c>
      <c r="Y720" s="89">
        <v>-99</v>
      </c>
      <c r="Z720" s="89">
        <v>-99</v>
      </c>
      <c r="AA720" s="89">
        <v>-99</v>
      </c>
      <c r="AB720" s="89">
        <v>-99</v>
      </c>
      <c r="AC720" s="89">
        <v>-99</v>
      </c>
      <c r="AD720" s="89">
        <v>-99</v>
      </c>
      <c r="AE720" s="89">
        <v>-99</v>
      </c>
      <c r="AF720" s="89">
        <v>-99</v>
      </c>
      <c r="AG720" s="89">
        <v>-99</v>
      </c>
      <c r="AH720" s="89">
        <v>-99</v>
      </c>
      <c r="AI720" s="89">
        <v>-99</v>
      </c>
      <c r="AJ720" s="89">
        <v>-99</v>
      </c>
      <c r="AK720" s="89">
        <v>-99</v>
      </c>
      <c r="AL720" s="89">
        <v>-99</v>
      </c>
      <c r="AM720" s="89">
        <v>-99</v>
      </c>
      <c r="AN720" s="89">
        <v>-99</v>
      </c>
      <c r="AO720" s="89">
        <v>-99</v>
      </c>
      <c r="AP720" s="89">
        <v>-99</v>
      </c>
      <c r="AQ720" s="89">
        <v>-99</v>
      </c>
      <c r="AR720" s="89">
        <v>-99</v>
      </c>
      <c r="AS720" s="89">
        <v>-99</v>
      </c>
      <c r="AT720" s="89">
        <v>-99</v>
      </c>
      <c r="AU720" s="89">
        <v>-99</v>
      </c>
      <c r="AV720" s="89">
        <v>-99</v>
      </c>
      <c r="AW720" s="89">
        <v>-99</v>
      </c>
      <c r="AX720" s="89">
        <v>-99</v>
      </c>
      <c r="AY720" s="89">
        <v>-99</v>
      </c>
      <c r="AZ720" s="89">
        <v>-99</v>
      </c>
      <c r="BA720" s="89">
        <v>1</v>
      </c>
      <c r="BB720" s="89">
        <v>0.36489255663430398</v>
      </c>
      <c r="BC720" s="89">
        <v>1.04560178320164</v>
      </c>
      <c r="BD720" s="89">
        <v>41.795900000000003</v>
      </c>
      <c r="BE720" s="89">
        <v>-0.64974358305672697</v>
      </c>
      <c r="BF720" s="89">
        <v>46.601936893203899</v>
      </c>
      <c r="BG720" s="89">
        <v>0.19792910007245501</v>
      </c>
      <c r="BH720" s="89">
        <v>0.22198269811478499</v>
      </c>
      <c r="BI720" s="89">
        <v>0.24859211584875299</v>
      </c>
      <c r="BJ720" s="89">
        <v>5.5183148606169401E-2</v>
      </c>
      <c r="BK720" s="89">
        <v>1</v>
      </c>
      <c r="BL720" s="89">
        <v>0.33941612903225798</v>
      </c>
      <c r="BM720" s="89">
        <v>1.0077362879645999</v>
      </c>
      <c r="BN720" s="89">
        <v>47.4694</v>
      </c>
      <c r="BO720" s="89">
        <v>-0.13316197353803499</v>
      </c>
      <c r="BP720" s="89">
        <v>44.193555483871002</v>
      </c>
      <c r="BQ720" s="89">
        <v>0.43728715721328398</v>
      </c>
      <c r="BR720" s="89">
        <v>0.470586293372457</v>
      </c>
      <c r="BS720" s="89">
        <v>0.24939662107803701</v>
      </c>
      <c r="BT720" s="89">
        <v>0.11736263149272901</v>
      </c>
      <c r="BU720" s="89">
        <v>1</v>
      </c>
      <c r="BV720" s="89">
        <v>0.36691249999999997</v>
      </c>
      <c r="BW720" s="89">
        <v>1.00230192495915</v>
      </c>
      <c r="BX720" s="89">
        <v>58.146700000000003</v>
      </c>
      <c r="BY720" s="89">
        <v>0.93231199285822797</v>
      </c>
      <c r="BZ720" s="89">
        <v>47.756434615384599</v>
      </c>
      <c r="CA720" s="89">
        <v>0.96730695890869101</v>
      </c>
      <c r="CB720" s="89">
        <v>1.0294359929285599</v>
      </c>
      <c r="CC720" s="89">
        <v>0.25100563153660499</v>
      </c>
      <c r="CD720" s="89">
        <v>0.258394231531546</v>
      </c>
      <c r="CE720" s="89">
        <v>1</v>
      </c>
      <c r="CF720" s="89">
        <v>0.363017307692308</v>
      </c>
      <c r="CG720" s="89">
        <v>1.05711343726741</v>
      </c>
      <c r="CH720" s="89">
        <v>54.7468</v>
      </c>
      <c r="CI720" s="89">
        <v>0.622034714034017</v>
      </c>
      <c r="CJ720" s="89">
        <v>43.589759615384601</v>
      </c>
      <c r="CK720" s="89">
        <v>0.83957407565071596</v>
      </c>
      <c r="CL720" s="89">
        <v>0.917618438442933</v>
      </c>
      <c r="CM720" s="89">
        <v>0.25100563153660499</v>
      </c>
      <c r="CN720" s="89">
        <v>0.23032739565100199</v>
      </c>
      <c r="CO720" s="89">
        <v>92.954999999999998</v>
      </c>
      <c r="CP720" s="89">
        <v>0.42059999999999997</v>
      </c>
      <c r="CQ720" s="89">
        <v>4.09</v>
      </c>
      <c r="CR720" s="89">
        <v>0.40770000000000001</v>
      </c>
      <c r="CS720" s="89">
        <v>0.42059999999999997</v>
      </c>
      <c r="CT720" s="89">
        <v>1.4800000000000001E-2</v>
      </c>
      <c r="CU720" s="86" t="s">
        <v>6989</v>
      </c>
      <c r="CV720" s="86">
        <v>0.59660000000000002</v>
      </c>
      <c r="CW720" s="86">
        <v>73</v>
      </c>
      <c r="CX720" s="86">
        <v>2</v>
      </c>
      <c r="CY720" s="86">
        <v>-1.1001000000000001</v>
      </c>
      <c r="CZ720" s="86">
        <v>9</v>
      </c>
      <c r="DA720" s="86">
        <v>4</v>
      </c>
      <c r="DB720" s="86">
        <v>0.19539999999999999</v>
      </c>
      <c r="DC720" s="86">
        <v>57</v>
      </c>
      <c r="DD720" s="86">
        <v>-99</v>
      </c>
      <c r="DE720" s="86">
        <v>-99</v>
      </c>
      <c r="DF720" s="86">
        <v>-99</v>
      </c>
      <c r="DG720" s="86">
        <v>-99</v>
      </c>
      <c r="DH720" s="86">
        <v>-99</v>
      </c>
    </row>
    <row r="721" spans="1:112" x14ac:dyDescent="0.2">
      <c r="A721" s="85">
        <f>IF(ISERROR(SEARCH('School Lookup'!$F$3,Data!J721)),A720,A720+1)</f>
        <v>0</v>
      </c>
      <c r="B721" s="85">
        <f>IF(I721='School Lookup'!$G$13,1,0)</f>
        <v>0</v>
      </c>
      <c r="C721" s="85">
        <f t="shared" si="11"/>
        <v>719</v>
      </c>
      <c r="D721" s="86" t="s">
        <v>6478</v>
      </c>
      <c r="E721" s="86" t="s">
        <v>6702</v>
      </c>
      <c r="F721" s="86" t="s">
        <v>1150</v>
      </c>
      <c r="G721" s="86" t="s">
        <v>3043</v>
      </c>
      <c r="H721" s="86" t="s">
        <v>1154</v>
      </c>
      <c r="I721" s="86" t="s">
        <v>4162</v>
      </c>
      <c r="J721" s="86" t="s">
        <v>1155</v>
      </c>
      <c r="K721" s="86" t="s">
        <v>26</v>
      </c>
      <c r="L721" s="86">
        <v>1</v>
      </c>
      <c r="M721" s="86">
        <v>1</v>
      </c>
      <c r="N721" s="89">
        <v>0.265964454976303</v>
      </c>
      <c r="O721" s="89">
        <v>0.67030073103632004</v>
      </c>
      <c r="P721" s="89">
        <v>49.1387</v>
      </c>
      <c r="Q721" s="89">
        <v>-7.3968553610002694E-2</v>
      </c>
      <c r="R721" s="89">
        <v>52.132680568720403</v>
      </c>
      <c r="S721" s="89">
        <v>0.29816608871315903</v>
      </c>
      <c r="T721" s="89">
        <v>0.33820507482327</v>
      </c>
      <c r="U721" s="89">
        <v>0.36920384951881002</v>
      </c>
      <c r="V721" s="89">
        <v>0.124866615551549</v>
      </c>
      <c r="W721" s="89">
        <v>1</v>
      </c>
      <c r="X721" s="89">
        <v>0.29934928909952602</v>
      </c>
      <c r="Y721" s="89">
        <v>0.79376229576751001</v>
      </c>
      <c r="Z721" s="89">
        <v>56.6569</v>
      </c>
      <c r="AA721" s="89">
        <v>0.85161318043399303</v>
      </c>
      <c r="AB721" s="89">
        <v>53.317535545023702</v>
      </c>
      <c r="AC721" s="89">
        <v>0.82268773810075102</v>
      </c>
      <c r="AD721" s="89">
        <v>0.95926823183392695</v>
      </c>
      <c r="AE721" s="89">
        <v>0.36920384951881002</v>
      </c>
      <c r="AF721" s="89">
        <v>0.35416552391418799</v>
      </c>
      <c r="AG721" s="89">
        <v>1</v>
      </c>
      <c r="AH721" s="89">
        <v>0.36815144927536197</v>
      </c>
      <c r="AI721" s="89">
        <v>0.84933336039260499</v>
      </c>
      <c r="AJ721" s="89">
        <v>-99</v>
      </c>
      <c r="AK721" s="89">
        <v>-99</v>
      </c>
      <c r="AL721" s="89">
        <v>60.144949275362301</v>
      </c>
      <c r="AM721" s="89">
        <v>0.84933336039260499</v>
      </c>
      <c r="AN721" s="89">
        <v>0.84905997864291805</v>
      </c>
      <c r="AO721" s="89">
        <v>0.12073490813648299</v>
      </c>
      <c r="AP721" s="89">
        <v>0.102511178523817</v>
      </c>
      <c r="AQ721" s="89">
        <v>1</v>
      </c>
      <c r="AR721" s="89">
        <v>2.8840993788819901E-2</v>
      </c>
      <c r="AS721" s="89">
        <v>0.13483926086209799</v>
      </c>
      <c r="AT721" s="89">
        <v>-99</v>
      </c>
      <c r="AU721" s="89">
        <v>-99</v>
      </c>
      <c r="AV721" s="89">
        <v>50.931648447204999</v>
      </c>
      <c r="AW721" s="89">
        <v>0.13483926086209799</v>
      </c>
      <c r="AX721" s="89">
        <v>0.10287885757588899</v>
      </c>
      <c r="AY721" s="89">
        <v>0.14085739282589699</v>
      </c>
      <c r="AZ721" s="89">
        <v>1.44912476550465E-2</v>
      </c>
      <c r="BA721" s="89">
        <v>-99</v>
      </c>
      <c r="BB721" s="89">
        <v>-99</v>
      </c>
      <c r="BC721" s="89">
        <v>-99</v>
      </c>
      <c r="BD721" s="89">
        <v>-99</v>
      </c>
      <c r="BE721" s="89">
        <v>-99</v>
      </c>
      <c r="BF721" s="89">
        <v>-99</v>
      </c>
      <c r="BG721" s="89">
        <v>-99</v>
      </c>
      <c r="BH721" s="89">
        <v>-99</v>
      </c>
      <c r="BI721" s="89">
        <v>-99</v>
      </c>
      <c r="BJ721" s="89">
        <v>-99</v>
      </c>
      <c r="BK721" s="89">
        <v>-99</v>
      </c>
      <c r="BL721" s="89">
        <v>-99</v>
      </c>
      <c r="BM721" s="89">
        <v>-99</v>
      </c>
      <c r="BN721" s="89">
        <v>-99</v>
      </c>
      <c r="BO721" s="89">
        <v>-99</v>
      </c>
      <c r="BP721" s="89">
        <v>-99</v>
      </c>
      <c r="BQ721" s="89">
        <v>-99</v>
      </c>
      <c r="BR721" s="89">
        <v>-99</v>
      </c>
      <c r="BS721" s="89">
        <v>-99</v>
      </c>
      <c r="BT721" s="89">
        <v>-99</v>
      </c>
      <c r="BU721" s="89">
        <v>-99</v>
      </c>
      <c r="BV721" s="89">
        <v>-99</v>
      </c>
      <c r="BW721" s="89">
        <v>-99</v>
      </c>
      <c r="BX721" s="89">
        <v>-99</v>
      </c>
      <c r="BY721" s="89">
        <v>-99</v>
      </c>
      <c r="BZ721" s="89">
        <v>-99</v>
      </c>
      <c r="CA721" s="89">
        <v>-99</v>
      </c>
      <c r="CB721" s="89">
        <v>-99</v>
      </c>
      <c r="CC721" s="89">
        <v>-99</v>
      </c>
      <c r="CD721" s="89">
        <v>-99</v>
      </c>
      <c r="CE721" s="89">
        <v>-99</v>
      </c>
      <c r="CF721" s="89">
        <v>-99</v>
      </c>
      <c r="CG721" s="89">
        <v>-99</v>
      </c>
      <c r="CH721" s="89">
        <v>-99</v>
      </c>
      <c r="CI721" s="89">
        <v>-99</v>
      </c>
      <c r="CJ721" s="89">
        <v>-99</v>
      </c>
      <c r="CK721" s="89">
        <v>-99</v>
      </c>
      <c r="CL721" s="89">
        <v>-99</v>
      </c>
      <c r="CM721" s="89">
        <v>-99</v>
      </c>
      <c r="CN721" s="89">
        <v>-99</v>
      </c>
      <c r="CO721" s="89">
        <v>-99</v>
      </c>
      <c r="CP721" s="89">
        <v>-99</v>
      </c>
      <c r="CQ721" s="89">
        <v>-99</v>
      </c>
      <c r="CR721" s="89">
        <v>-99</v>
      </c>
      <c r="CS721" s="89">
        <v>-99</v>
      </c>
      <c r="CT721" s="89">
        <v>-99</v>
      </c>
      <c r="CU721" s="86">
        <v>-99</v>
      </c>
      <c r="CV721" s="86">
        <v>0.59599999999999997</v>
      </c>
      <c r="CW721" s="86">
        <v>73</v>
      </c>
      <c r="CX721" s="86">
        <v>2</v>
      </c>
      <c r="CY721" s="86">
        <v>-0.5635</v>
      </c>
      <c r="CZ721" s="86">
        <v>25</v>
      </c>
      <c r="DA721" s="86">
        <v>2</v>
      </c>
      <c r="DB721" s="86">
        <v>0.28710000000000002</v>
      </c>
      <c r="DC721" s="86">
        <v>63</v>
      </c>
      <c r="DD721" s="86">
        <v>-99</v>
      </c>
      <c r="DE721" s="86">
        <v>-99</v>
      </c>
      <c r="DF721" s="86">
        <v>-99</v>
      </c>
      <c r="DG721" s="86">
        <v>-99</v>
      </c>
      <c r="DH721" s="86">
        <v>-99</v>
      </c>
    </row>
    <row r="722" spans="1:112" x14ac:dyDescent="0.2">
      <c r="A722" s="85">
        <f>IF(ISERROR(SEARCH('School Lookup'!$F$3,Data!J722)),A721,A721+1)</f>
        <v>0</v>
      </c>
      <c r="B722" s="85">
        <f>IF(I722='School Lookup'!$G$13,1,0)</f>
        <v>0</v>
      </c>
      <c r="C722" s="85">
        <f t="shared" si="11"/>
        <v>720</v>
      </c>
      <c r="D722" s="86" t="s">
        <v>6478</v>
      </c>
      <c r="E722" s="86" t="s">
        <v>6760</v>
      </c>
      <c r="F722" s="86" t="s">
        <v>2767</v>
      </c>
      <c r="G722" s="86" t="s">
        <v>2943</v>
      </c>
      <c r="H722" s="86" t="s">
        <v>959</v>
      </c>
      <c r="I722" s="86" t="s">
        <v>4449</v>
      </c>
      <c r="J722" s="86" t="s">
        <v>960</v>
      </c>
      <c r="K722" s="86" t="s">
        <v>31</v>
      </c>
      <c r="L722" s="86">
        <v>1</v>
      </c>
      <c r="M722" s="86">
        <v>1</v>
      </c>
      <c r="N722" s="89">
        <v>0.113955649717514</v>
      </c>
      <c r="O722" s="89">
        <v>0.34112582741930902</v>
      </c>
      <c r="P722" s="89">
        <v>53.376899999999999</v>
      </c>
      <c r="Q722" s="89">
        <v>0.37558330420407698</v>
      </c>
      <c r="R722" s="89">
        <v>53.531064971751398</v>
      </c>
      <c r="S722" s="89">
        <v>0.358354565811693</v>
      </c>
      <c r="T722" s="89">
        <v>0.40649894706631701</v>
      </c>
      <c r="U722" s="89">
        <v>0.37029288702928898</v>
      </c>
      <c r="V722" s="89">
        <v>0.15052366868355299</v>
      </c>
      <c r="W722" s="89">
        <v>1</v>
      </c>
      <c r="X722" s="89">
        <v>0.209759206798867</v>
      </c>
      <c r="Y722" s="89">
        <v>0.58285305177142299</v>
      </c>
      <c r="Z722" s="89">
        <v>56.133899999999997</v>
      </c>
      <c r="AA722" s="89">
        <v>0.78639353268199397</v>
      </c>
      <c r="AB722" s="89">
        <v>50.708201416430597</v>
      </c>
      <c r="AC722" s="89">
        <v>0.68462329222670903</v>
      </c>
      <c r="AD722" s="89">
        <v>0.79851261836958798</v>
      </c>
      <c r="AE722" s="89">
        <v>0.36924686192468598</v>
      </c>
      <c r="AF722" s="89">
        <v>0.29484827854023499</v>
      </c>
      <c r="AG722" s="89">
        <v>1</v>
      </c>
      <c r="AH722" s="89">
        <v>0.16850519480519499</v>
      </c>
      <c r="AI722" s="89">
        <v>0.41967536034122899</v>
      </c>
      <c r="AJ722" s="89">
        <v>58.344799999999999</v>
      </c>
      <c r="AK722" s="89">
        <v>0.95126130805297704</v>
      </c>
      <c r="AL722" s="89">
        <v>56.709946753246797</v>
      </c>
      <c r="AM722" s="89">
        <v>0.68546833419710296</v>
      </c>
      <c r="AN722" s="89">
        <v>0.67691265328947403</v>
      </c>
      <c r="AO722" s="89">
        <v>0.12081589958159</v>
      </c>
      <c r="AP722" s="89">
        <v>8.1781811145328703E-2</v>
      </c>
      <c r="AQ722" s="89">
        <v>1</v>
      </c>
      <c r="AR722" s="89">
        <v>0.182024719101124</v>
      </c>
      <c r="AS722" s="89">
        <v>0.47916808715310599</v>
      </c>
      <c r="AT722" s="89">
        <v>53.5259</v>
      </c>
      <c r="AU722" s="89">
        <v>0.52599992558216202</v>
      </c>
      <c r="AV722" s="89">
        <v>49.0636531835206</v>
      </c>
      <c r="AW722" s="89">
        <v>0.50258400636763401</v>
      </c>
      <c r="AX722" s="89">
        <v>0.49040642464379802</v>
      </c>
      <c r="AY722" s="89">
        <v>0.13964435146443499</v>
      </c>
      <c r="AZ722" s="89">
        <v>6.8482487123375596E-2</v>
      </c>
      <c r="BA722" s="89">
        <v>-99</v>
      </c>
      <c r="BB722" s="89">
        <v>-99</v>
      </c>
      <c r="BC722" s="89">
        <v>-99</v>
      </c>
      <c r="BD722" s="89">
        <v>-99</v>
      </c>
      <c r="BE722" s="89">
        <v>-99</v>
      </c>
      <c r="BF722" s="89">
        <v>-99</v>
      </c>
      <c r="BG722" s="89">
        <v>-99</v>
      </c>
      <c r="BH722" s="89">
        <v>-99</v>
      </c>
      <c r="BI722" s="89">
        <v>-99</v>
      </c>
      <c r="BJ722" s="89">
        <v>-99</v>
      </c>
      <c r="BK722" s="89">
        <v>-99</v>
      </c>
      <c r="BL722" s="89">
        <v>-99</v>
      </c>
      <c r="BM722" s="89">
        <v>-99</v>
      </c>
      <c r="BN722" s="89">
        <v>-99</v>
      </c>
      <c r="BO722" s="89">
        <v>-99</v>
      </c>
      <c r="BP722" s="89">
        <v>-99</v>
      </c>
      <c r="BQ722" s="89">
        <v>-99</v>
      </c>
      <c r="BR722" s="89">
        <v>-99</v>
      </c>
      <c r="BS722" s="89">
        <v>-99</v>
      </c>
      <c r="BT722" s="89">
        <v>-99</v>
      </c>
      <c r="BU722" s="89">
        <v>-99</v>
      </c>
      <c r="BV722" s="89">
        <v>-99</v>
      </c>
      <c r="BW722" s="89">
        <v>-99</v>
      </c>
      <c r="BX722" s="89">
        <v>-99</v>
      </c>
      <c r="BY722" s="89">
        <v>-99</v>
      </c>
      <c r="BZ722" s="89">
        <v>-99</v>
      </c>
      <c r="CA722" s="89">
        <v>-99</v>
      </c>
      <c r="CB722" s="89">
        <v>-99</v>
      </c>
      <c r="CC722" s="89">
        <v>-99</v>
      </c>
      <c r="CD722" s="89">
        <v>-99</v>
      </c>
      <c r="CE722" s="89">
        <v>-99</v>
      </c>
      <c r="CF722" s="89">
        <v>-99</v>
      </c>
      <c r="CG722" s="89">
        <v>-99</v>
      </c>
      <c r="CH722" s="89">
        <v>-99</v>
      </c>
      <c r="CI722" s="89">
        <v>-99</v>
      </c>
      <c r="CJ722" s="89">
        <v>-99</v>
      </c>
      <c r="CK722" s="89">
        <v>-99</v>
      </c>
      <c r="CL722" s="89">
        <v>-99</v>
      </c>
      <c r="CM722" s="89">
        <v>-99</v>
      </c>
      <c r="CN722" s="89">
        <v>-99</v>
      </c>
      <c r="CO722" s="89">
        <v>-99</v>
      </c>
      <c r="CP722" s="89">
        <v>-99</v>
      </c>
      <c r="CQ722" s="89">
        <v>-99</v>
      </c>
      <c r="CR722" s="89">
        <v>-99</v>
      </c>
      <c r="CS722" s="89">
        <v>-99</v>
      </c>
      <c r="CT722" s="89">
        <v>-99</v>
      </c>
      <c r="CU722" s="86">
        <v>-99</v>
      </c>
      <c r="CV722" s="86">
        <v>0.59560000000000002</v>
      </c>
      <c r="CW722" s="86">
        <v>73</v>
      </c>
      <c r="CX722" s="86">
        <v>2</v>
      </c>
      <c r="CY722" s="86">
        <v>-0.43480000000000002</v>
      </c>
      <c r="CZ722" s="86">
        <v>30</v>
      </c>
      <c r="DA722" s="86">
        <v>4</v>
      </c>
      <c r="DB722" s="86">
        <v>0.61780000000000002</v>
      </c>
      <c r="DC722" s="86">
        <v>78</v>
      </c>
      <c r="DD722" s="86">
        <v>-99</v>
      </c>
      <c r="DE722" s="86">
        <v>-99</v>
      </c>
      <c r="DF722" s="86">
        <v>-99</v>
      </c>
      <c r="DG722" s="86">
        <v>-99</v>
      </c>
      <c r="DH722" s="86">
        <v>-99</v>
      </c>
    </row>
    <row r="723" spans="1:112" x14ac:dyDescent="0.2">
      <c r="A723" s="85">
        <f>IF(ISERROR(SEARCH('School Lookup'!$F$3,Data!J723)),A722,A722+1)</f>
        <v>0</v>
      </c>
      <c r="B723" s="85">
        <f>IF(I723='School Lookup'!$G$13,1,0)</f>
        <v>0</v>
      </c>
      <c r="C723" s="85">
        <f t="shared" si="11"/>
        <v>721</v>
      </c>
      <c r="D723" s="86" t="s">
        <v>6478</v>
      </c>
      <c r="E723" s="86" t="s">
        <v>6760</v>
      </c>
      <c r="F723" s="86" t="s">
        <v>2767</v>
      </c>
      <c r="G723" s="86" t="s">
        <v>2832</v>
      </c>
      <c r="H723" s="86" t="s">
        <v>1871</v>
      </c>
      <c r="I723" s="86" t="s">
        <v>3571</v>
      </c>
      <c r="J723" s="86" t="s">
        <v>1871</v>
      </c>
      <c r="K723" s="86" t="s">
        <v>72</v>
      </c>
      <c r="L723" s="86">
        <v>1</v>
      </c>
      <c r="M723" s="86">
        <v>1</v>
      </c>
      <c r="N723" s="89">
        <v>0.202654041353383</v>
      </c>
      <c r="O723" s="89">
        <v>0.53320209871171198</v>
      </c>
      <c r="P723" s="89">
        <v>43.895499999999998</v>
      </c>
      <c r="Q723" s="89">
        <v>-0.63012218035975198</v>
      </c>
      <c r="R723" s="89">
        <v>48.966165507518802</v>
      </c>
      <c r="S723" s="89">
        <v>-4.8460040824019897E-2</v>
      </c>
      <c r="T723" s="89">
        <v>-5.5100118261445299E-2</v>
      </c>
      <c r="U723" s="89">
        <v>0.37663716814159298</v>
      </c>
      <c r="V723" s="89">
        <v>-2.0752752506257601E-2</v>
      </c>
      <c r="W723" s="89">
        <v>1</v>
      </c>
      <c r="X723" s="89">
        <v>0.55738918156161799</v>
      </c>
      <c r="Y723" s="89">
        <v>1.40122907381299</v>
      </c>
      <c r="Z723" s="89">
        <v>52.79</v>
      </c>
      <c r="AA723" s="89">
        <v>0.369399306835136</v>
      </c>
      <c r="AB723" s="89">
        <v>47.789271966133597</v>
      </c>
      <c r="AC723" s="89">
        <v>0.885314190324065</v>
      </c>
      <c r="AD723" s="89">
        <v>1.0321874666341599</v>
      </c>
      <c r="AE723" s="89">
        <v>0.37628318584070802</v>
      </c>
      <c r="AF723" s="89">
        <v>0.388394788329952</v>
      </c>
      <c r="AG723" s="89">
        <v>1</v>
      </c>
      <c r="AH723" s="89">
        <v>0.47628615819209003</v>
      </c>
      <c r="AI723" s="89">
        <v>1.0820496860386799</v>
      </c>
      <c r="AJ723" s="89">
        <v>53.460500000000003</v>
      </c>
      <c r="AK723" s="89">
        <v>0.47313233972377799</v>
      </c>
      <c r="AL723" s="89">
        <v>49.435054237288099</v>
      </c>
      <c r="AM723" s="89">
        <v>0.77759101288123</v>
      </c>
      <c r="AN723" s="89">
        <v>0.77369152739130098</v>
      </c>
      <c r="AO723" s="89">
        <v>0.12530973451327401</v>
      </c>
      <c r="AP723" s="89">
        <v>9.6951079892573705E-2</v>
      </c>
      <c r="AQ723" s="89">
        <v>1</v>
      </c>
      <c r="AR723" s="89">
        <v>0.63691249999999999</v>
      </c>
      <c r="AS723" s="89">
        <v>1.5016721121185499</v>
      </c>
      <c r="AT723" s="89">
        <v>54.157899999999998</v>
      </c>
      <c r="AU723" s="89">
        <v>0.59469116804158895</v>
      </c>
      <c r="AV723" s="89">
        <v>56.104688081395302</v>
      </c>
      <c r="AW723" s="89">
        <v>1.0481816400800701</v>
      </c>
      <c r="AX723" s="89">
        <v>1.06535447264359</v>
      </c>
      <c r="AY723" s="89">
        <v>0.121769911504425</v>
      </c>
      <c r="AZ723" s="89">
        <v>0.12972811985465299</v>
      </c>
      <c r="BA723" s="89">
        <v>-99</v>
      </c>
      <c r="BB723" s="89">
        <v>-99</v>
      </c>
      <c r="BC723" s="89">
        <v>-99</v>
      </c>
      <c r="BD723" s="89">
        <v>-99</v>
      </c>
      <c r="BE723" s="89">
        <v>-99</v>
      </c>
      <c r="BF723" s="89">
        <v>-99</v>
      </c>
      <c r="BG723" s="89">
        <v>-99</v>
      </c>
      <c r="BH723" s="89">
        <v>-99</v>
      </c>
      <c r="BI723" s="89">
        <v>-99</v>
      </c>
      <c r="BJ723" s="89">
        <v>-99</v>
      </c>
      <c r="BK723" s="89">
        <v>-99</v>
      </c>
      <c r="BL723" s="89">
        <v>-99</v>
      </c>
      <c r="BM723" s="89">
        <v>-99</v>
      </c>
      <c r="BN723" s="89">
        <v>-99</v>
      </c>
      <c r="BO723" s="89">
        <v>-99</v>
      </c>
      <c r="BP723" s="89">
        <v>-99</v>
      </c>
      <c r="BQ723" s="89">
        <v>-99</v>
      </c>
      <c r="BR723" s="89">
        <v>-99</v>
      </c>
      <c r="BS723" s="89">
        <v>-99</v>
      </c>
      <c r="BT723" s="89">
        <v>-99</v>
      </c>
      <c r="BU723" s="89">
        <v>-99</v>
      </c>
      <c r="BV723" s="89">
        <v>-99</v>
      </c>
      <c r="BW723" s="89">
        <v>-99</v>
      </c>
      <c r="BX723" s="89">
        <v>-99</v>
      </c>
      <c r="BY723" s="89">
        <v>-99</v>
      </c>
      <c r="BZ723" s="89">
        <v>-99</v>
      </c>
      <c r="CA723" s="89">
        <v>-99</v>
      </c>
      <c r="CB723" s="89">
        <v>-99</v>
      </c>
      <c r="CC723" s="89">
        <v>-99</v>
      </c>
      <c r="CD723" s="89">
        <v>-99</v>
      </c>
      <c r="CE723" s="89">
        <v>-99</v>
      </c>
      <c r="CF723" s="89">
        <v>-99</v>
      </c>
      <c r="CG723" s="89">
        <v>-99</v>
      </c>
      <c r="CH723" s="89">
        <v>-99</v>
      </c>
      <c r="CI723" s="89">
        <v>-99</v>
      </c>
      <c r="CJ723" s="89">
        <v>-99</v>
      </c>
      <c r="CK723" s="89">
        <v>-99</v>
      </c>
      <c r="CL723" s="89">
        <v>-99</v>
      </c>
      <c r="CM723" s="89">
        <v>-99</v>
      </c>
      <c r="CN723" s="89">
        <v>-99</v>
      </c>
      <c r="CO723" s="89">
        <v>-99</v>
      </c>
      <c r="CP723" s="89">
        <v>-99</v>
      </c>
      <c r="CQ723" s="89">
        <v>-99</v>
      </c>
      <c r="CR723" s="89">
        <v>-99</v>
      </c>
      <c r="CS723" s="89">
        <v>-99</v>
      </c>
      <c r="CT723" s="89">
        <v>-99</v>
      </c>
      <c r="CU723" s="86">
        <v>-99</v>
      </c>
      <c r="CV723" s="86">
        <v>0.59430000000000005</v>
      </c>
      <c r="CW723" s="86">
        <v>73</v>
      </c>
      <c r="CX723" s="86">
        <v>2</v>
      </c>
      <c r="CY723" s="86">
        <v>1.2027000000000001</v>
      </c>
      <c r="CZ723" s="86">
        <v>90</v>
      </c>
      <c r="DA723" s="86">
        <v>4</v>
      </c>
      <c r="DB723" s="86">
        <v>3.3399999999999999E-2</v>
      </c>
      <c r="DC723" s="86">
        <v>49</v>
      </c>
      <c r="DD723" s="86">
        <v>-99</v>
      </c>
      <c r="DE723" s="86">
        <v>-99</v>
      </c>
      <c r="DF723" s="86">
        <v>-99</v>
      </c>
      <c r="DG723" s="86">
        <v>-99</v>
      </c>
      <c r="DH723" s="86">
        <v>-99</v>
      </c>
    </row>
    <row r="724" spans="1:112" x14ac:dyDescent="0.2">
      <c r="A724" s="85">
        <f>IF(ISERROR(SEARCH('School Lookup'!$F$3,Data!J724)),A723,A723+1)</f>
        <v>0</v>
      </c>
      <c r="B724" s="85">
        <f>IF(I724='School Lookup'!$G$13,1,0)</f>
        <v>0</v>
      </c>
      <c r="C724" s="85">
        <f t="shared" si="11"/>
        <v>722</v>
      </c>
      <c r="D724" s="86" t="s">
        <v>6478</v>
      </c>
      <c r="E724" s="86" t="s">
        <v>6856</v>
      </c>
      <c r="F724" s="86" t="s">
        <v>2239</v>
      </c>
      <c r="G724" s="86" t="s">
        <v>3127</v>
      </c>
      <c r="H724" s="86" t="s">
        <v>1993</v>
      </c>
      <c r="I724" s="86" t="s">
        <v>4408</v>
      </c>
      <c r="J724" s="86" t="s">
        <v>2051</v>
      </c>
      <c r="K724" s="86" t="s">
        <v>26</v>
      </c>
      <c r="L724" s="86">
        <v>1</v>
      </c>
      <c r="M724" s="86">
        <v>1</v>
      </c>
      <c r="N724" s="89">
        <v>-2.23564315352697E-2</v>
      </c>
      <c r="O724" s="89">
        <v>4.5942162684697897E-2</v>
      </c>
      <c r="P724" s="89">
        <v>62.010199999999998</v>
      </c>
      <c r="Q724" s="89">
        <v>1.29132962435563</v>
      </c>
      <c r="R724" s="89">
        <v>53.112067634854803</v>
      </c>
      <c r="S724" s="89">
        <v>0.66863589352016195</v>
      </c>
      <c r="T724" s="89">
        <v>0.75856489682003303</v>
      </c>
      <c r="U724" s="89">
        <v>0.41337907375643201</v>
      </c>
      <c r="V724" s="89">
        <v>0.31357485443160898</v>
      </c>
      <c r="W724" s="89">
        <v>1</v>
      </c>
      <c r="X724" s="89">
        <v>1.56446280991735E-3</v>
      </c>
      <c r="Y724" s="89">
        <v>9.2729648253297103E-2</v>
      </c>
      <c r="Z724" s="89">
        <v>56.383800000000001</v>
      </c>
      <c r="AA724" s="89">
        <v>0.81755680222926896</v>
      </c>
      <c r="AB724" s="89">
        <v>52.066106611570298</v>
      </c>
      <c r="AC724" s="89">
        <v>0.45514322524128298</v>
      </c>
      <c r="AD724" s="89">
        <v>0.53131704377730704</v>
      </c>
      <c r="AE724" s="89">
        <v>0.41509433962264197</v>
      </c>
      <c r="AF724" s="89">
        <v>0.22054669741699601</v>
      </c>
      <c r="AG724" s="89">
        <v>1</v>
      </c>
      <c r="AH724" s="89">
        <v>0.14580000000000001</v>
      </c>
      <c r="AI724" s="89">
        <v>0.37081159068691499</v>
      </c>
      <c r="AJ724" s="89">
        <v>-99</v>
      </c>
      <c r="AK724" s="89">
        <v>-99</v>
      </c>
      <c r="AL724" s="89">
        <v>54.999989999999997</v>
      </c>
      <c r="AM724" s="89">
        <v>0.37081159068691499</v>
      </c>
      <c r="AN724" s="89">
        <v>0.346352081230136</v>
      </c>
      <c r="AO724" s="89">
        <v>0.17152658662092601</v>
      </c>
      <c r="AP724" s="89">
        <v>5.9408590262458899E-2</v>
      </c>
      <c r="AQ724" s="89">
        <v>-99</v>
      </c>
      <c r="AR724" s="89">
        <v>-99</v>
      </c>
      <c r="AS724" s="89">
        <v>-99</v>
      </c>
      <c r="AT724" s="89">
        <v>-99</v>
      </c>
      <c r="AU724" s="89">
        <v>-99</v>
      </c>
      <c r="AV724" s="89">
        <v>-99</v>
      </c>
      <c r="AW724" s="89">
        <v>-99</v>
      </c>
      <c r="AX724" s="89">
        <v>-99</v>
      </c>
      <c r="AY724" s="89">
        <v>-99</v>
      </c>
      <c r="AZ724" s="89">
        <v>-99</v>
      </c>
      <c r="BA724" s="89">
        <v>-99</v>
      </c>
      <c r="BB724" s="89">
        <v>-99</v>
      </c>
      <c r="BC724" s="89">
        <v>-99</v>
      </c>
      <c r="BD724" s="89">
        <v>-99</v>
      </c>
      <c r="BE724" s="89">
        <v>-99</v>
      </c>
      <c r="BF724" s="89">
        <v>-99</v>
      </c>
      <c r="BG724" s="89">
        <v>-99</v>
      </c>
      <c r="BH724" s="89">
        <v>-99</v>
      </c>
      <c r="BI724" s="89">
        <v>-99</v>
      </c>
      <c r="BJ724" s="89">
        <v>-99</v>
      </c>
      <c r="BK724" s="89">
        <v>-99</v>
      </c>
      <c r="BL724" s="89">
        <v>-99</v>
      </c>
      <c r="BM724" s="89">
        <v>-99</v>
      </c>
      <c r="BN724" s="89">
        <v>-99</v>
      </c>
      <c r="BO724" s="89">
        <v>-99</v>
      </c>
      <c r="BP724" s="89">
        <v>-99</v>
      </c>
      <c r="BQ724" s="89">
        <v>-99</v>
      </c>
      <c r="BR724" s="89">
        <v>-99</v>
      </c>
      <c r="BS724" s="89">
        <v>-99</v>
      </c>
      <c r="BT724" s="89">
        <v>-99</v>
      </c>
      <c r="BU724" s="89">
        <v>-99</v>
      </c>
      <c r="BV724" s="89">
        <v>-99</v>
      </c>
      <c r="BW724" s="89">
        <v>-99</v>
      </c>
      <c r="BX724" s="89">
        <v>-99</v>
      </c>
      <c r="BY724" s="89">
        <v>-99</v>
      </c>
      <c r="BZ724" s="89">
        <v>-99</v>
      </c>
      <c r="CA724" s="89">
        <v>-99</v>
      </c>
      <c r="CB724" s="89">
        <v>-99</v>
      </c>
      <c r="CC724" s="89">
        <v>-99</v>
      </c>
      <c r="CD724" s="89">
        <v>-99</v>
      </c>
      <c r="CE724" s="89">
        <v>-99</v>
      </c>
      <c r="CF724" s="89">
        <v>-99</v>
      </c>
      <c r="CG724" s="89">
        <v>-99</v>
      </c>
      <c r="CH724" s="89">
        <v>-99</v>
      </c>
      <c r="CI724" s="89">
        <v>-99</v>
      </c>
      <c r="CJ724" s="89">
        <v>-99</v>
      </c>
      <c r="CK724" s="89">
        <v>-99</v>
      </c>
      <c r="CL724" s="89">
        <v>-99</v>
      </c>
      <c r="CM724" s="89">
        <v>-99</v>
      </c>
      <c r="CN724" s="89">
        <v>-99</v>
      </c>
      <c r="CO724" s="89">
        <v>-99</v>
      </c>
      <c r="CP724" s="89">
        <v>-99</v>
      </c>
      <c r="CQ724" s="89">
        <v>-99</v>
      </c>
      <c r="CR724" s="89">
        <v>-99</v>
      </c>
      <c r="CS724" s="89">
        <v>-99</v>
      </c>
      <c r="CT724" s="89">
        <v>-99</v>
      </c>
      <c r="CU724" s="86">
        <v>-99</v>
      </c>
      <c r="CV724" s="86">
        <v>0.59350000000000003</v>
      </c>
      <c r="CW724" s="86">
        <v>73</v>
      </c>
      <c r="CX724" s="86">
        <v>2</v>
      </c>
      <c r="CY724" s="86">
        <v>1.3171999999999999</v>
      </c>
      <c r="CZ724" s="86">
        <v>92</v>
      </c>
      <c r="DA724" s="86">
        <v>2</v>
      </c>
      <c r="DB724" s="86">
        <v>0.87319999999999998</v>
      </c>
      <c r="DC724" s="86">
        <v>87</v>
      </c>
      <c r="DD724" s="86">
        <v>-99</v>
      </c>
      <c r="DE724" s="86">
        <v>-99</v>
      </c>
      <c r="DF724" s="86">
        <v>-99</v>
      </c>
      <c r="DG724" s="86">
        <v>-99</v>
      </c>
      <c r="DH724" s="86">
        <v>-99</v>
      </c>
    </row>
    <row r="725" spans="1:112" x14ac:dyDescent="0.2">
      <c r="A725" s="85">
        <f>IF(ISERROR(SEARCH('School Lookup'!$F$3,Data!J725)),A724,A724+1)</f>
        <v>0</v>
      </c>
      <c r="B725" s="85">
        <f>IF(I725='School Lookup'!$G$13,1,0)</f>
        <v>0</v>
      </c>
      <c r="C725" s="85">
        <f t="shared" si="11"/>
        <v>723</v>
      </c>
      <c r="D725" s="86" t="s">
        <v>6478</v>
      </c>
      <c r="E725" s="86" t="s">
        <v>6695</v>
      </c>
      <c r="F725" s="86" t="s">
        <v>546</v>
      </c>
      <c r="G725" s="86" t="s">
        <v>2959</v>
      </c>
      <c r="H725" s="86" t="s">
        <v>1391</v>
      </c>
      <c r="I725" s="86" t="s">
        <v>6121</v>
      </c>
      <c r="J725" s="86" t="s">
        <v>6122</v>
      </c>
      <c r="K725" s="86" t="s">
        <v>19</v>
      </c>
      <c r="L725" s="86">
        <v>1</v>
      </c>
      <c r="M725" s="86">
        <v>1</v>
      </c>
      <c r="N725" s="89">
        <v>0.21105280000000001</v>
      </c>
      <c r="O725" s="89">
        <v>0.55138960149022398</v>
      </c>
      <c r="P725" s="89">
        <v>54.7012</v>
      </c>
      <c r="Q725" s="89">
        <v>0.51605367495184495</v>
      </c>
      <c r="R725" s="89">
        <v>49.400034400000003</v>
      </c>
      <c r="S725" s="89">
        <v>0.53372163822103402</v>
      </c>
      <c r="T725" s="89">
        <v>0.60548215807453198</v>
      </c>
      <c r="U725" s="89">
        <v>0.30284675953967299</v>
      </c>
      <c r="V725" s="89">
        <v>0.18336830953196001</v>
      </c>
      <c r="W725" s="89">
        <v>1</v>
      </c>
      <c r="X725" s="89">
        <v>0.36232239999999999</v>
      </c>
      <c r="Y725" s="89">
        <v>0.94201097319955296</v>
      </c>
      <c r="Z725" s="89">
        <v>53.4833</v>
      </c>
      <c r="AA725" s="89">
        <v>0.45585586856832999</v>
      </c>
      <c r="AB725" s="89">
        <v>52.799978400000001</v>
      </c>
      <c r="AC725" s="89">
        <v>0.69893342088394195</v>
      </c>
      <c r="AD725" s="89">
        <v>0.81517464526929995</v>
      </c>
      <c r="AE725" s="89">
        <v>0.30284675953967299</v>
      </c>
      <c r="AF725" s="89">
        <v>0.24687299977871</v>
      </c>
      <c r="AG725" s="89">
        <v>1</v>
      </c>
      <c r="AH725" s="89">
        <v>0.28470240963855398</v>
      </c>
      <c r="AI725" s="89">
        <v>0.66974297653235304</v>
      </c>
      <c r="AJ725" s="89">
        <v>48.5732</v>
      </c>
      <c r="AK725" s="89">
        <v>-5.2903015790290303E-3</v>
      </c>
      <c r="AL725" s="89">
        <v>50.602404819277098</v>
      </c>
      <c r="AM725" s="89">
        <v>0.33222633747666203</v>
      </c>
      <c r="AN725" s="89">
        <v>0.30581659728674898</v>
      </c>
      <c r="AO725" s="89">
        <v>0.100545124167171</v>
      </c>
      <c r="AP725" s="89">
        <v>3.0748367746577999E-2</v>
      </c>
      <c r="AQ725" s="89">
        <v>1</v>
      </c>
      <c r="AR725" s="89">
        <v>0.362004294478528</v>
      </c>
      <c r="AS725" s="89">
        <v>0.88372905353324605</v>
      </c>
      <c r="AT725" s="89">
        <v>46.3</v>
      </c>
      <c r="AU725" s="89">
        <v>-0.25937356949310802</v>
      </c>
      <c r="AV725" s="89">
        <v>51.533706748466301</v>
      </c>
      <c r="AW725" s="89">
        <v>0.31217774202006898</v>
      </c>
      <c r="AX725" s="89">
        <v>0.28975725894146898</v>
      </c>
      <c r="AY725" s="89">
        <v>9.8728043609933397E-2</v>
      </c>
      <c r="AZ725" s="89">
        <v>2.8607167297068099E-2</v>
      </c>
      <c r="BA725" s="89">
        <v>1</v>
      </c>
      <c r="BB725" s="89">
        <v>0.14790375</v>
      </c>
      <c r="BC725" s="89">
        <v>0.55731142390764599</v>
      </c>
      <c r="BD725" s="89">
        <v>47.769199999999998</v>
      </c>
      <c r="BE725" s="89">
        <v>-5.2456283797162703E-2</v>
      </c>
      <c r="BF725" s="89">
        <v>54.999965000000003</v>
      </c>
      <c r="BG725" s="89">
        <v>0.25242757005524202</v>
      </c>
      <c r="BH725" s="89">
        <v>0.28029402221759098</v>
      </c>
      <c r="BI725" s="89">
        <v>4.8455481526347703E-2</v>
      </c>
      <c r="BJ725" s="89">
        <v>1.35817818155102E-2</v>
      </c>
      <c r="BK725" s="89">
        <v>1</v>
      </c>
      <c r="BL725" s="89">
        <v>0.19394500000000001</v>
      </c>
      <c r="BM725" s="89">
        <v>0.65373664104014995</v>
      </c>
      <c r="BN725" s="89">
        <v>56.346200000000003</v>
      </c>
      <c r="BO725" s="89">
        <v>0.86352665782085303</v>
      </c>
      <c r="BP725" s="89">
        <v>53.750017499999998</v>
      </c>
      <c r="BQ725" s="89">
        <v>0.75863164943050099</v>
      </c>
      <c r="BR725" s="89">
        <v>0.807674352292724</v>
      </c>
      <c r="BS725" s="89">
        <v>4.8455481526347703E-2</v>
      </c>
      <c r="BT725" s="89">
        <v>3.9136249656824898E-2</v>
      </c>
      <c r="BU725" s="89">
        <v>1</v>
      </c>
      <c r="BV725" s="89">
        <v>0.358688888888889</v>
      </c>
      <c r="BW725" s="89">
        <v>0.98335959849680299</v>
      </c>
      <c r="BX725" s="89">
        <v>47.7</v>
      </c>
      <c r="BY725" s="89">
        <v>-0.145496136074523</v>
      </c>
      <c r="BZ725" s="89">
        <v>43.209872839506197</v>
      </c>
      <c r="CA725" s="89">
        <v>0.41893173121114002</v>
      </c>
      <c r="CB725" s="89">
        <v>0.45142077532826103</v>
      </c>
      <c r="CC725" s="89">
        <v>4.9061175045427001E-2</v>
      </c>
      <c r="CD725" s="89">
        <v>2.21472336775222E-2</v>
      </c>
      <c r="CE725" s="89">
        <v>1</v>
      </c>
      <c r="CF725" s="89">
        <v>0.28575185185185198</v>
      </c>
      <c r="CG725" s="89">
        <v>0.87186017889507605</v>
      </c>
      <c r="CH725" s="89">
        <v>50.5152</v>
      </c>
      <c r="CI725" s="89">
        <v>0.13909816691315499</v>
      </c>
      <c r="CJ725" s="89">
        <v>39.506145679012299</v>
      </c>
      <c r="CK725" s="89">
        <v>0.50547917290411604</v>
      </c>
      <c r="CL725" s="89">
        <v>0.55610681683676599</v>
      </c>
      <c r="CM725" s="89">
        <v>4.9061175045427001E-2</v>
      </c>
      <c r="CN725" s="89">
        <v>2.7283253884783799E-2</v>
      </c>
      <c r="CO725" s="89" t="s">
        <v>6987</v>
      </c>
      <c r="CP725" s="89" t="s">
        <v>6987</v>
      </c>
      <c r="CQ725" s="89" t="s">
        <v>6987</v>
      </c>
      <c r="CR725" s="89" t="s">
        <v>6987</v>
      </c>
      <c r="CS725" s="89" t="s">
        <v>6987</v>
      </c>
      <c r="CT725" s="89">
        <v>-99</v>
      </c>
      <c r="CU725" s="86" t="s">
        <v>6986</v>
      </c>
      <c r="CV725" s="86">
        <v>0.5917</v>
      </c>
      <c r="CW725" s="86">
        <v>73</v>
      </c>
      <c r="CX725" s="86">
        <v>4</v>
      </c>
      <c r="CY725" s="86">
        <v>-0.1694</v>
      </c>
      <c r="CZ725" s="86">
        <v>43</v>
      </c>
      <c r="DA725" s="86">
        <v>8</v>
      </c>
      <c r="DB725" s="86">
        <v>0.30719999999999997</v>
      </c>
      <c r="DC725" s="86">
        <v>64</v>
      </c>
      <c r="DD725" s="86">
        <v>-99</v>
      </c>
      <c r="DE725" s="86">
        <v>-99</v>
      </c>
      <c r="DF725" s="86">
        <v>-99</v>
      </c>
      <c r="DG725" s="86">
        <v>-99</v>
      </c>
      <c r="DH725" s="86">
        <v>-99</v>
      </c>
    </row>
    <row r="726" spans="1:112" x14ac:dyDescent="0.2">
      <c r="A726" s="85">
        <f>IF(ISERROR(SEARCH('School Lookup'!$F$3,Data!J726)),A725,A725+1)</f>
        <v>0</v>
      </c>
      <c r="B726" s="85">
        <f>IF(I726='School Lookup'!$G$13,1,0)</f>
        <v>0</v>
      </c>
      <c r="C726" s="85">
        <f t="shared" si="11"/>
        <v>724</v>
      </c>
      <c r="D726" s="86" t="s">
        <v>6478</v>
      </c>
      <c r="E726" s="86" t="s">
        <v>6862</v>
      </c>
      <c r="F726" s="86" t="s">
        <v>2773</v>
      </c>
      <c r="G726" s="86" t="s">
        <v>2794</v>
      </c>
      <c r="H726" s="86" t="s">
        <v>1362</v>
      </c>
      <c r="I726" s="86" t="s">
        <v>4410</v>
      </c>
      <c r="J726" s="86" t="s">
        <v>1953</v>
      </c>
      <c r="K726" s="86" t="s">
        <v>26</v>
      </c>
      <c r="L726" s="86">
        <v>1</v>
      </c>
      <c r="M726" s="86">
        <v>1</v>
      </c>
      <c r="N726" s="89">
        <v>0.120275191815857</v>
      </c>
      <c r="O726" s="89">
        <v>0.35481078900810697</v>
      </c>
      <c r="P726" s="89">
        <v>71.271299999999997</v>
      </c>
      <c r="Q726" s="89">
        <v>2.2736675768831098</v>
      </c>
      <c r="R726" s="89">
        <v>52.173866240409197</v>
      </c>
      <c r="S726" s="89">
        <v>1.3142391829456099</v>
      </c>
      <c r="T726" s="89">
        <v>1.4911095746913701</v>
      </c>
      <c r="U726" s="89">
        <v>0.37416267942583697</v>
      </c>
      <c r="V726" s="89">
        <v>0.55791755378404595</v>
      </c>
      <c r="W726" s="89">
        <v>1</v>
      </c>
      <c r="X726" s="89">
        <v>-0.13874245524296699</v>
      </c>
      <c r="Y726" s="89">
        <v>-0.23757506019250499</v>
      </c>
      <c r="Z726" s="89">
        <v>56.274799999999999</v>
      </c>
      <c r="AA726" s="89">
        <v>0.80396417965762801</v>
      </c>
      <c r="AB726" s="89">
        <v>49.872142966751902</v>
      </c>
      <c r="AC726" s="89">
        <v>0.28319455973256202</v>
      </c>
      <c r="AD726" s="89">
        <v>0.33110827146639299</v>
      </c>
      <c r="AE726" s="89">
        <v>0.37416267942583697</v>
      </c>
      <c r="AF726" s="89">
        <v>0.123888358031923</v>
      </c>
      <c r="AG726" s="89">
        <v>1</v>
      </c>
      <c r="AH726" s="89">
        <v>-0.172246268656716</v>
      </c>
      <c r="AI726" s="89">
        <v>-0.31365466227385203</v>
      </c>
      <c r="AJ726" s="89">
        <v>-99</v>
      </c>
      <c r="AK726" s="89">
        <v>-99</v>
      </c>
      <c r="AL726" s="89">
        <v>42.537295522388099</v>
      </c>
      <c r="AM726" s="89">
        <v>-0.31365466227385203</v>
      </c>
      <c r="AN726" s="89">
        <v>-0.37270943834825199</v>
      </c>
      <c r="AO726" s="89">
        <v>0.12822966507177</v>
      </c>
      <c r="AP726" s="89">
        <v>-4.7792406448484002E-2</v>
      </c>
      <c r="AQ726" s="89">
        <v>1</v>
      </c>
      <c r="AR726" s="89">
        <v>-0.159923255813953</v>
      </c>
      <c r="AS726" s="89">
        <v>-0.28946803665866</v>
      </c>
      <c r="AT726" s="89">
        <v>-99</v>
      </c>
      <c r="AU726" s="89">
        <v>-99</v>
      </c>
      <c r="AV726" s="89">
        <v>52.713151162790702</v>
      </c>
      <c r="AW726" s="89">
        <v>-0.28946803665866</v>
      </c>
      <c r="AX726" s="89">
        <v>-0.34425404291283801</v>
      </c>
      <c r="AY726" s="89">
        <v>0.123444976076555</v>
      </c>
      <c r="AZ726" s="89">
        <v>-4.2496432091632598E-2</v>
      </c>
      <c r="BA726" s="89">
        <v>-99</v>
      </c>
      <c r="BB726" s="89">
        <v>-99</v>
      </c>
      <c r="BC726" s="89">
        <v>-99</v>
      </c>
      <c r="BD726" s="89">
        <v>-99</v>
      </c>
      <c r="BE726" s="89">
        <v>-99</v>
      </c>
      <c r="BF726" s="89">
        <v>-99</v>
      </c>
      <c r="BG726" s="89">
        <v>-99</v>
      </c>
      <c r="BH726" s="89">
        <v>-99</v>
      </c>
      <c r="BI726" s="89">
        <v>-99</v>
      </c>
      <c r="BJ726" s="89">
        <v>-99</v>
      </c>
      <c r="BK726" s="89">
        <v>-99</v>
      </c>
      <c r="BL726" s="89">
        <v>-99</v>
      </c>
      <c r="BM726" s="89">
        <v>-99</v>
      </c>
      <c r="BN726" s="89">
        <v>-99</v>
      </c>
      <c r="BO726" s="89">
        <v>-99</v>
      </c>
      <c r="BP726" s="89">
        <v>-99</v>
      </c>
      <c r="BQ726" s="89">
        <v>-99</v>
      </c>
      <c r="BR726" s="89">
        <v>-99</v>
      </c>
      <c r="BS726" s="89">
        <v>-99</v>
      </c>
      <c r="BT726" s="89">
        <v>-99</v>
      </c>
      <c r="BU726" s="89">
        <v>-99</v>
      </c>
      <c r="BV726" s="89">
        <v>-99</v>
      </c>
      <c r="BW726" s="89">
        <v>-99</v>
      </c>
      <c r="BX726" s="89">
        <v>-99</v>
      </c>
      <c r="BY726" s="89">
        <v>-99</v>
      </c>
      <c r="BZ726" s="89">
        <v>-99</v>
      </c>
      <c r="CA726" s="89">
        <v>-99</v>
      </c>
      <c r="CB726" s="89">
        <v>-99</v>
      </c>
      <c r="CC726" s="89">
        <v>-99</v>
      </c>
      <c r="CD726" s="89">
        <v>-99</v>
      </c>
      <c r="CE726" s="89">
        <v>-99</v>
      </c>
      <c r="CF726" s="89">
        <v>-99</v>
      </c>
      <c r="CG726" s="89">
        <v>-99</v>
      </c>
      <c r="CH726" s="89">
        <v>-99</v>
      </c>
      <c r="CI726" s="89">
        <v>-99</v>
      </c>
      <c r="CJ726" s="89">
        <v>-99</v>
      </c>
      <c r="CK726" s="89">
        <v>-99</v>
      </c>
      <c r="CL726" s="89">
        <v>-99</v>
      </c>
      <c r="CM726" s="89">
        <v>-99</v>
      </c>
      <c r="CN726" s="89">
        <v>-99</v>
      </c>
      <c r="CO726" s="89">
        <v>-99</v>
      </c>
      <c r="CP726" s="89">
        <v>-99</v>
      </c>
      <c r="CQ726" s="89">
        <v>-99</v>
      </c>
      <c r="CR726" s="89">
        <v>-99</v>
      </c>
      <c r="CS726" s="89">
        <v>-99</v>
      </c>
      <c r="CT726" s="89">
        <v>-99</v>
      </c>
      <c r="CU726" s="86">
        <v>-99</v>
      </c>
      <c r="CV726" s="86">
        <v>0.59150000000000003</v>
      </c>
      <c r="CW726" s="86">
        <v>73</v>
      </c>
      <c r="CX726" s="86">
        <v>2</v>
      </c>
      <c r="CY726" s="86">
        <v>-1.629</v>
      </c>
      <c r="CZ726" s="86">
        <v>3</v>
      </c>
      <c r="DA726" s="86">
        <v>2</v>
      </c>
      <c r="DB726" s="86">
        <v>1.1515</v>
      </c>
      <c r="DC726" s="86">
        <v>94</v>
      </c>
      <c r="DD726" s="86">
        <v>-99</v>
      </c>
      <c r="DE726" s="86">
        <v>-99</v>
      </c>
      <c r="DF726" s="86">
        <v>-99</v>
      </c>
      <c r="DG726" s="86">
        <v>-99</v>
      </c>
      <c r="DH726" s="86">
        <v>-99</v>
      </c>
    </row>
    <row r="727" spans="1:112" x14ac:dyDescent="0.2">
      <c r="A727" s="85">
        <f>IF(ISERROR(SEARCH('School Lookup'!$F$3,Data!J727)),A726,A726+1)</f>
        <v>0</v>
      </c>
      <c r="B727" s="85">
        <f>IF(I727='School Lookup'!$G$13,1,0)</f>
        <v>0</v>
      </c>
      <c r="C727" s="85">
        <f t="shared" si="11"/>
        <v>725</v>
      </c>
      <c r="D727" s="86" t="s">
        <v>6478</v>
      </c>
      <c r="E727" s="86" t="s">
        <v>6490</v>
      </c>
      <c r="F727" s="86" t="s">
        <v>2739</v>
      </c>
      <c r="G727" s="86" t="s">
        <v>2927</v>
      </c>
      <c r="H727" s="86" t="s">
        <v>303</v>
      </c>
      <c r="I727" s="86" t="s">
        <v>5076</v>
      </c>
      <c r="J727" s="86" t="s">
        <v>608</v>
      </c>
      <c r="K727" s="86" t="s">
        <v>6525</v>
      </c>
      <c r="L727" s="86">
        <v>1</v>
      </c>
      <c r="M727" s="86">
        <v>1</v>
      </c>
      <c r="N727" s="89">
        <v>0.23799071146245099</v>
      </c>
      <c r="O727" s="89">
        <v>0.60972361966897004</v>
      </c>
      <c r="P727" s="89">
        <v>52.895299999999999</v>
      </c>
      <c r="Q727" s="89">
        <v>0.32449931224445699</v>
      </c>
      <c r="R727" s="89">
        <v>51.778662648221299</v>
      </c>
      <c r="S727" s="89">
        <v>0.46711146595671399</v>
      </c>
      <c r="T727" s="89">
        <v>0.52990180093641004</v>
      </c>
      <c r="U727" s="89">
        <v>0.40447641886490798</v>
      </c>
      <c r="V727" s="89">
        <v>0.214332782792825</v>
      </c>
      <c r="W727" s="89">
        <v>1</v>
      </c>
      <c r="X727" s="89">
        <v>0.49372845849802399</v>
      </c>
      <c r="Y727" s="89">
        <v>1.2513616484374099</v>
      </c>
      <c r="Z727" s="89">
        <v>49.954300000000003</v>
      </c>
      <c r="AA727" s="89">
        <v>1.5779124941558E-2</v>
      </c>
      <c r="AB727" s="89">
        <v>53.557328656126501</v>
      </c>
      <c r="AC727" s="89">
        <v>0.63357038668948196</v>
      </c>
      <c r="AD727" s="89">
        <v>0.73906906578211595</v>
      </c>
      <c r="AE727" s="89">
        <v>0.40447641886490798</v>
      </c>
      <c r="AF727" s="89">
        <v>0.29893600902138301</v>
      </c>
      <c r="AG727" s="89">
        <v>1</v>
      </c>
      <c r="AH727" s="89">
        <v>-1.84173228346457E-2</v>
      </c>
      <c r="AI727" s="89">
        <v>1.7400069443133302E-2</v>
      </c>
      <c r="AJ727" s="89">
        <v>-99</v>
      </c>
      <c r="AK727" s="89">
        <v>-99</v>
      </c>
      <c r="AL727" s="89">
        <v>46.456699999999998</v>
      </c>
      <c r="AM727" s="89">
        <v>1.7400069443133302E-2</v>
      </c>
      <c r="AN727" s="89">
        <v>-2.4922067645439701E-2</v>
      </c>
      <c r="AO727" s="89">
        <v>0.10151878497202201</v>
      </c>
      <c r="AP727" s="89">
        <v>-2.53005802635559E-3</v>
      </c>
      <c r="AQ727" s="89">
        <v>1</v>
      </c>
      <c r="AR727" s="89">
        <v>0.36188928571428602</v>
      </c>
      <c r="AS727" s="89">
        <v>0.883470534994649</v>
      </c>
      <c r="AT727" s="89">
        <v>-99</v>
      </c>
      <c r="AU727" s="89">
        <v>-99</v>
      </c>
      <c r="AV727" s="89">
        <v>40.178585714285703</v>
      </c>
      <c r="AW727" s="89">
        <v>0.883470534994649</v>
      </c>
      <c r="AX727" s="89">
        <v>0.89178273680526299</v>
      </c>
      <c r="AY727" s="89">
        <v>8.9528377298161502E-2</v>
      </c>
      <c r="AZ727" s="89">
        <v>7.9839861328688699E-2</v>
      </c>
      <c r="BA727" s="89">
        <v>-99</v>
      </c>
      <c r="BB727" s="89">
        <v>-99</v>
      </c>
      <c r="BC727" s="89">
        <v>-99</v>
      </c>
      <c r="BD727" s="89">
        <v>-99</v>
      </c>
      <c r="BE727" s="89">
        <v>-99</v>
      </c>
      <c r="BF727" s="89">
        <v>-99</v>
      </c>
      <c r="BG727" s="89">
        <v>-99</v>
      </c>
      <c r="BH727" s="89">
        <v>-99</v>
      </c>
      <c r="BI727" s="89">
        <v>-99</v>
      </c>
      <c r="BJ727" s="89">
        <v>-99</v>
      </c>
      <c r="BK727" s="89">
        <v>-99</v>
      </c>
      <c r="BL727" s="89">
        <v>-99</v>
      </c>
      <c r="BM727" s="89">
        <v>-99</v>
      </c>
      <c r="BN727" s="89">
        <v>-99</v>
      </c>
      <c r="BO727" s="89">
        <v>-99</v>
      </c>
      <c r="BP727" s="89">
        <v>-99</v>
      </c>
      <c r="BQ727" s="89">
        <v>-99</v>
      </c>
      <c r="BR727" s="89">
        <v>-99</v>
      </c>
      <c r="BS727" s="89">
        <v>-99</v>
      </c>
      <c r="BT727" s="89">
        <v>-99</v>
      </c>
      <c r="BU727" s="89">
        <v>-99</v>
      </c>
      <c r="BV727" s="89">
        <v>-99</v>
      </c>
      <c r="BW727" s="89">
        <v>-99</v>
      </c>
      <c r="BX727" s="89">
        <v>-99</v>
      </c>
      <c r="BY727" s="89">
        <v>-99</v>
      </c>
      <c r="BZ727" s="89">
        <v>-99</v>
      </c>
      <c r="CA727" s="89">
        <v>-99</v>
      </c>
      <c r="CB727" s="89">
        <v>-99</v>
      </c>
      <c r="CC727" s="89">
        <v>-99</v>
      </c>
      <c r="CD727" s="89">
        <v>-99</v>
      </c>
      <c r="CE727" s="89">
        <v>-99</v>
      </c>
      <c r="CF727" s="89">
        <v>-99</v>
      </c>
      <c r="CG727" s="89">
        <v>-99</v>
      </c>
      <c r="CH727" s="89">
        <v>-99</v>
      </c>
      <c r="CI727" s="89">
        <v>-99</v>
      </c>
      <c r="CJ727" s="89">
        <v>-99</v>
      </c>
      <c r="CK727" s="89">
        <v>-99</v>
      </c>
      <c r="CL727" s="89">
        <v>-99</v>
      </c>
      <c r="CM727" s="89">
        <v>-99</v>
      </c>
      <c r="CN727" s="89">
        <v>-99</v>
      </c>
      <c r="CO727" s="89">
        <v>-99</v>
      </c>
      <c r="CP727" s="89">
        <v>-99</v>
      </c>
      <c r="CQ727" s="89">
        <v>-99</v>
      </c>
      <c r="CR727" s="89">
        <v>-99</v>
      </c>
      <c r="CS727" s="89">
        <v>-99</v>
      </c>
      <c r="CT727" s="89">
        <v>-99</v>
      </c>
      <c r="CU727" s="86">
        <v>-99</v>
      </c>
      <c r="CV727" s="86">
        <v>0.59060000000000001</v>
      </c>
      <c r="CW727" s="86">
        <v>73</v>
      </c>
      <c r="CX727" s="86">
        <v>2</v>
      </c>
      <c r="CY727" s="86">
        <v>-0.29220000000000002</v>
      </c>
      <c r="CZ727" s="86">
        <v>37</v>
      </c>
      <c r="DA727" s="86">
        <v>2</v>
      </c>
      <c r="DB727" s="86">
        <v>0.1376</v>
      </c>
      <c r="DC727" s="86">
        <v>54</v>
      </c>
      <c r="DD727" s="86">
        <v>-99</v>
      </c>
      <c r="DE727" s="86">
        <v>-99</v>
      </c>
      <c r="DF727" s="86">
        <v>-99</v>
      </c>
      <c r="DG727" s="86">
        <v>-99</v>
      </c>
      <c r="DH727" s="86">
        <v>-99</v>
      </c>
    </row>
    <row r="728" spans="1:112" x14ac:dyDescent="0.2">
      <c r="A728" s="85">
        <f>IF(ISERROR(SEARCH('School Lookup'!$F$3,Data!J728)),A727,A727+1)</f>
        <v>0</v>
      </c>
      <c r="B728" s="85">
        <f>IF(I728='School Lookup'!$G$13,1,0)</f>
        <v>0</v>
      </c>
      <c r="C728" s="85">
        <f t="shared" si="11"/>
        <v>726</v>
      </c>
      <c r="D728" s="86" t="s">
        <v>6478</v>
      </c>
      <c r="E728" s="86" t="s">
        <v>6548</v>
      </c>
      <c r="F728" s="86" t="s">
        <v>6282</v>
      </c>
      <c r="G728" s="86" t="s">
        <v>3137</v>
      </c>
      <c r="H728" s="86" t="s">
        <v>289</v>
      </c>
      <c r="I728" s="86" t="s">
        <v>4957</v>
      </c>
      <c r="J728" s="86" t="s">
        <v>712</v>
      </c>
      <c r="K728" s="86" t="s">
        <v>94</v>
      </c>
      <c r="L728" s="86">
        <v>1</v>
      </c>
      <c r="M728" s="86">
        <v>1</v>
      </c>
      <c r="N728" s="89">
        <v>-0.29019833024118702</v>
      </c>
      <c r="O728" s="89">
        <v>-0.53406917969127099</v>
      </c>
      <c r="P728" s="89">
        <v>61.047199999999997</v>
      </c>
      <c r="Q728" s="89">
        <v>1.18918285471876</v>
      </c>
      <c r="R728" s="89">
        <v>53.617821335807101</v>
      </c>
      <c r="S728" s="89">
        <v>0.32755683751374598</v>
      </c>
      <c r="T728" s="89">
        <v>0.37155378441811099</v>
      </c>
      <c r="U728" s="89">
        <v>0.36223118279569899</v>
      </c>
      <c r="V728" s="89">
        <v>0.13458836680199099</v>
      </c>
      <c r="W728" s="89">
        <v>1</v>
      </c>
      <c r="X728" s="89">
        <v>-5.2365129151291497E-2</v>
      </c>
      <c r="Y728" s="89">
        <v>-3.4229153183949701E-2</v>
      </c>
      <c r="Z728" s="89">
        <v>64.101200000000006</v>
      </c>
      <c r="AA728" s="89">
        <v>1.77993942089327</v>
      </c>
      <c r="AB728" s="89">
        <v>52.767502214022102</v>
      </c>
      <c r="AC728" s="89">
        <v>0.87285513385465896</v>
      </c>
      <c r="AD728" s="89">
        <v>1.01768073933557</v>
      </c>
      <c r="AE728" s="89">
        <v>0.364247311827957</v>
      </c>
      <c r="AF728" s="89">
        <v>0.370687473602069</v>
      </c>
      <c r="AG728" s="89">
        <v>1</v>
      </c>
      <c r="AH728" s="89">
        <v>-2.2326086956521701E-2</v>
      </c>
      <c r="AI728" s="89">
        <v>8.9880319634680194E-3</v>
      </c>
      <c r="AJ728" s="89">
        <v>57.333300000000001</v>
      </c>
      <c r="AK728" s="89">
        <v>0.85224457045189095</v>
      </c>
      <c r="AL728" s="89">
        <v>50.724644927536197</v>
      </c>
      <c r="AM728" s="89">
        <v>0.43061630120768002</v>
      </c>
      <c r="AN728" s="89">
        <v>0.40917952646792399</v>
      </c>
      <c r="AO728" s="89">
        <v>9.2741935483870996E-2</v>
      </c>
      <c r="AP728" s="89">
        <v>3.7948101245009101E-2</v>
      </c>
      <c r="AQ728" s="89">
        <v>1</v>
      </c>
      <c r="AR728" s="89">
        <v>2.6966542750929402E-2</v>
      </c>
      <c r="AS728" s="89">
        <v>0.13062583985734799</v>
      </c>
      <c r="AT728" s="89">
        <v>52.7273</v>
      </c>
      <c r="AU728" s="89">
        <v>0.43920114990479198</v>
      </c>
      <c r="AV728" s="89">
        <v>52.788131598512997</v>
      </c>
      <c r="AW728" s="89">
        <v>0.28491349488106998</v>
      </c>
      <c r="AX728" s="89">
        <v>0.261026332148239</v>
      </c>
      <c r="AY728" s="89">
        <v>0.18077956989247301</v>
      </c>
      <c r="AZ728" s="89">
        <v>4.7188228056368499E-2</v>
      </c>
      <c r="BA728" s="89">
        <v>-99</v>
      </c>
      <c r="BB728" s="89">
        <v>-99</v>
      </c>
      <c r="BC728" s="89">
        <v>-99</v>
      </c>
      <c r="BD728" s="89">
        <v>-99</v>
      </c>
      <c r="BE728" s="89">
        <v>-99</v>
      </c>
      <c r="BF728" s="89">
        <v>-99</v>
      </c>
      <c r="BG728" s="89">
        <v>-99</v>
      </c>
      <c r="BH728" s="89">
        <v>-99</v>
      </c>
      <c r="BI728" s="89">
        <v>-99</v>
      </c>
      <c r="BJ728" s="89">
        <v>-99</v>
      </c>
      <c r="BK728" s="89">
        <v>-99</v>
      </c>
      <c r="BL728" s="89">
        <v>-99</v>
      </c>
      <c r="BM728" s="89">
        <v>-99</v>
      </c>
      <c r="BN728" s="89">
        <v>-99</v>
      </c>
      <c r="BO728" s="89">
        <v>-99</v>
      </c>
      <c r="BP728" s="89">
        <v>-99</v>
      </c>
      <c r="BQ728" s="89">
        <v>-99</v>
      </c>
      <c r="BR728" s="89">
        <v>-99</v>
      </c>
      <c r="BS728" s="89">
        <v>-99</v>
      </c>
      <c r="BT728" s="89">
        <v>-99</v>
      </c>
      <c r="BU728" s="89">
        <v>-99</v>
      </c>
      <c r="BV728" s="89">
        <v>-99</v>
      </c>
      <c r="BW728" s="89">
        <v>-99</v>
      </c>
      <c r="BX728" s="89">
        <v>-99</v>
      </c>
      <c r="BY728" s="89">
        <v>-99</v>
      </c>
      <c r="BZ728" s="89">
        <v>-99</v>
      </c>
      <c r="CA728" s="89">
        <v>-99</v>
      </c>
      <c r="CB728" s="89">
        <v>-99</v>
      </c>
      <c r="CC728" s="89">
        <v>-99</v>
      </c>
      <c r="CD728" s="89">
        <v>-99</v>
      </c>
      <c r="CE728" s="89">
        <v>-99</v>
      </c>
      <c r="CF728" s="89">
        <v>-99</v>
      </c>
      <c r="CG728" s="89">
        <v>-99</v>
      </c>
      <c r="CH728" s="89">
        <v>-99</v>
      </c>
      <c r="CI728" s="89">
        <v>-99</v>
      </c>
      <c r="CJ728" s="89">
        <v>-99</v>
      </c>
      <c r="CK728" s="89">
        <v>-99</v>
      </c>
      <c r="CL728" s="89">
        <v>-99</v>
      </c>
      <c r="CM728" s="89">
        <v>-99</v>
      </c>
      <c r="CN728" s="89">
        <v>-99</v>
      </c>
      <c r="CO728" s="89">
        <v>-99</v>
      </c>
      <c r="CP728" s="89">
        <v>-99</v>
      </c>
      <c r="CQ728" s="89">
        <v>-99</v>
      </c>
      <c r="CR728" s="89">
        <v>-99</v>
      </c>
      <c r="CS728" s="89">
        <v>-99</v>
      </c>
      <c r="CT728" s="89">
        <v>-99</v>
      </c>
      <c r="CU728" s="86">
        <v>-99</v>
      </c>
      <c r="CV728" s="86">
        <v>0.59040000000000004</v>
      </c>
      <c r="CW728" s="86">
        <v>73</v>
      </c>
      <c r="CX728" s="86">
        <v>2</v>
      </c>
      <c r="CY728" s="86">
        <v>-0.26619999999999999</v>
      </c>
      <c r="CZ728" s="86">
        <v>38</v>
      </c>
      <c r="DA728" s="86">
        <v>4</v>
      </c>
      <c r="DB728" s="86">
        <v>1.2375</v>
      </c>
      <c r="DC728" s="86">
        <v>95</v>
      </c>
      <c r="DD728" s="86">
        <v>1</v>
      </c>
      <c r="DE728" s="86">
        <v>-99</v>
      </c>
      <c r="DF728" s="86">
        <v>1</v>
      </c>
      <c r="DG728" s="86">
        <v>-99</v>
      </c>
      <c r="DH728" s="86">
        <v>-99</v>
      </c>
    </row>
    <row r="729" spans="1:112" x14ac:dyDescent="0.2">
      <c r="A729" s="85">
        <f>IF(ISERROR(SEARCH('School Lookup'!$F$3,Data!J729)),A728,A728+1)</f>
        <v>0</v>
      </c>
      <c r="B729" s="85">
        <f>IF(I729='School Lookup'!$G$13,1,0)</f>
        <v>0</v>
      </c>
      <c r="C729" s="85">
        <f t="shared" si="11"/>
        <v>727</v>
      </c>
      <c r="D729" s="86" t="s">
        <v>6478</v>
      </c>
      <c r="E729" s="86" t="s">
        <v>6489</v>
      </c>
      <c r="F729" s="86" t="s">
        <v>2741</v>
      </c>
      <c r="G729" s="86" t="s">
        <v>2935</v>
      </c>
      <c r="H729" s="86" t="s">
        <v>1114</v>
      </c>
      <c r="I729" s="86" t="s">
        <v>3849</v>
      </c>
      <c r="J729" s="86" t="s">
        <v>1115</v>
      </c>
      <c r="K729" s="86" t="s">
        <v>12</v>
      </c>
      <c r="L729" s="86">
        <v>1</v>
      </c>
      <c r="M729" s="86">
        <v>1</v>
      </c>
      <c r="N729" s="89">
        <v>0.20789650872818</v>
      </c>
      <c r="O729" s="89">
        <v>0.54455465614992005</v>
      </c>
      <c r="P729" s="89">
        <v>56.931699999999999</v>
      </c>
      <c r="Q729" s="89">
        <v>0.75264595914190302</v>
      </c>
      <c r="R729" s="89">
        <v>53.366600997506197</v>
      </c>
      <c r="S729" s="89">
        <v>0.64860030764591103</v>
      </c>
      <c r="T729" s="89">
        <v>0.73583118086688404</v>
      </c>
      <c r="U729" s="89">
        <v>0.37129629629629601</v>
      </c>
      <c r="V729" s="89">
        <v>0.27321139215520401</v>
      </c>
      <c r="W729" s="89">
        <v>1</v>
      </c>
      <c r="X729" s="89">
        <v>0.11483416458852901</v>
      </c>
      <c r="Y729" s="89">
        <v>0.35938446713846001</v>
      </c>
      <c r="Z729" s="89">
        <v>54.888199999999998</v>
      </c>
      <c r="AA729" s="89">
        <v>0.63105105619124002</v>
      </c>
      <c r="AB729" s="89">
        <v>51.122187281795497</v>
      </c>
      <c r="AC729" s="89">
        <v>0.49521776166484999</v>
      </c>
      <c r="AD729" s="89">
        <v>0.57797791034788504</v>
      </c>
      <c r="AE729" s="89">
        <v>0.37129629629629601</v>
      </c>
      <c r="AF729" s="89">
        <v>0.21460105745324301</v>
      </c>
      <c r="AG729" s="89">
        <v>1</v>
      </c>
      <c r="AH729" s="89">
        <v>0.194630612244898</v>
      </c>
      <c r="AI729" s="89">
        <v>0.475899779063432</v>
      </c>
      <c r="AJ729" s="89">
        <v>53.818199999999997</v>
      </c>
      <c r="AK729" s="89">
        <v>0.508147947276826</v>
      </c>
      <c r="AL729" s="89">
        <v>54.421765306122403</v>
      </c>
      <c r="AM729" s="89">
        <v>0.49202386317012903</v>
      </c>
      <c r="AN729" s="89">
        <v>0.47369083674409901</v>
      </c>
      <c r="AO729" s="89">
        <v>0.13611111111111099</v>
      </c>
      <c r="AP729" s="89">
        <v>6.4474586112391194E-2</v>
      </c>
      <c r="AQ729" s="89">
        <v>1</v>
      </c>
      <c r="AR729" s="89">
        <v>0.14603740458015299</v>
      </c>
      <c r="AS729" s="89">
        <v>0.39827522634097901</v>
      </c>
      <c r="AT729" s="89">
        <v>46.2727</v>
      </c>
      <c r="AU729" s="89">
        <v>-0.26234077031453501</v>
      </c>
      <c r="AV729" s="89">
        <v>42.748083969465597</v>
      </c>
      <c r="AW729" s="89">
        <v>6.7967228013222095E-2</v>
      </c>
      <c r="AX729" s="89">
        <v>3.2409444996830898E-2</v>
      </c>
      <c r="AY729" s="89">
        <v>0.121296296296296</v>
      </c>
      <c r="AZ729" s="89">
        <v>3.9311456431341202E-3</v>
      </c>
      <c r="BA729" s="89">
        <v>-99</v>
      </c>
      <c r="BB729" s="89">
        <v>-99</v>
      </c>
      <c r="BC729" s="89">
        <v>-99</v>
      </c>
      <c r="BD729" s="89">
        <v>-99</v>
      </c>
      <c r="BE729" s="89">
        <v>-99</v>
      </c>
      <c r="BF729" s="89">
        <v>-99</v>
      </c>
      <c r="BG729" s="89">
        <v>-99</v>
      </c>
      <c r="BH729" s="89">
        <v>-99</v>
      </c>
      <c r="BI729" s="89">
        <v>-99</v>
      </c>
      <c r="BJ729" s="89">
        <v>-99</v>
      </c>
      <c r="BK729" s="89">
        <v>-99</v>
      </c>
      <c r="BL729" s="89">
        <v>-99</v>
      </c>
      <c r="BM729" s="89">
        <v>-99</v>
      </c>
      <c r="BN729" s="89">
        <v>-99</v>
      </c>
      <c r="BO729" s="89">
        <v>-99</v>
      </c>
      <c r="BP729" s="89">
        <v>-99</v>
      </c>
      <c r="BQ729" s="89">
        <v>-99</v>
      </c>
      <c r="BR729" s="89">
        <v>-99</v>
      </c>
      <c r="BS729" s="89">
        <v>-99</v>
      </c>
      <c r="BT729" s="89">
        <v>-99</v>
      </c>
      <c r="BU729" s="89">
        <v>-99</v>
      </c>
      <c r="BV729" s="89">
        <v>-99</v>
      </c>
      <c r="BW729" s="89">
        <v>-99</v>
      </c>
      <c r="BX729" s="89">
        <v>-99</v>
      </c>
      <c r="BY729" s="89">
        <v>-99</v>
      </c>
      <c r="BZ729" s="89">
        <v>-99</v>
      </c>
      <c r="CA729" s="89">
        <v>-99</v>
      </c>
      <c r="CB729" s="89">
        <v>-99</v>
      </c>
      <c r="CC729" s="89">
        <v>-99</v>
      </c>
      <c r="CD729" s="89">
        <v>-99</v>
      </c>
      <c r="CE729" s="89">
        <v>-99</v>
      </c>
      <c r="CF729" s="89">
        <v>-99</v>
      </c>
      <c r="CG729" s="89">
        <v>-99</v>
      </c>
      <c r="CH729" s="89">
        <v>-99</v>
      </c>
      <c r="CI729" s="89">
        <v>-99</v>
      </c>
      <c r="CJ729" s="89">
        <v>-99</v>
      </c>
      <c r="CK729" s="89">
        <v>-99</v>
      </c>
      <c r="CL729" s="89">
        <v>-99</v>
      </c>
      <c r="CM729" s="89">
        <v>-99</v>
      </c>
      <c r="CN729" s="89">
        <v>-99</v>
      </c>
      <c r="CO729" s="89">
        <v>100</v>
      </c>
      <c r="CP729" s="89">
        <v>0.95289999999999997</v>
      </c>
      <c r="CQ729" s="89">
        <v>0</v>
      </c>
      <c r="CR729" s="89">
        <v>-0.18260000000000001</v>
      </c>
      <c r="CS729" s="89">
        <v>0.95289999999999997</v>
      </c>
      <c r="CT729" s="89">
        <v>0.89070000000000005</v>
      </c>
      <c r="CU729" s="86" t="s">
        <v>6988</v>
      </c>
      <c r="CV729" s="86">
        <v>0.5897</v>
      </c>
      <c r="CW729" s="86">
        <v>73</v>
      </c>
      <c r="CX729" s="86">
        <v>2</v>
      </c>
      <c r="CY729" s="86">
        <v>-0.75339999999999996</v>
      </c>
      <c r="CZ729" s="86">
        <v>18</v>
      </c>
      <c r="DA729" s="86">
        <v>4</v>
      </c>
      <c r="DB729" s="86">
        <v>0.55110000000000003</v>
      </c>
      <c r="DC729" s="86">
        <v>75</v>
      </c>
      <c r="DD729" s="86">
        <v>-99</v>
      </c>
      <c r="DE729" s="86">
        <v>-99</v>
      </c>
      <c r="DF729" s="86">
        <v>-99</v>
      </c>
      <c r="DG729" s="86">
        <v>-99</v>
      </c>
      <c r="DH729" s="86">
        <v>-99</v>
      </c>
    </row>
    <row r="730" spans="1:112" x14ac:dyDescent="0.2">
      <c r="A730" s="85">
        <f>IF(ISERROR(SEARCH('School Lookup'!$F$3,Data!J730)),A729,A729+1)</f>
        <v>0</v>
      </c>
      <c r="B730" s="85">
        <f>IF(I730='School Lookup'!$G$13,1,0)</f>
        <v>0</v>
      </c>
      <c r="C730" s="85">
        <f t="shared" si="11"/>
        <v>728</v>
      </c>
      <c r="D730" s="86" t="s">
        <v>6478</v>
      </c>
      <c r="E730" s="86" t="s">
        <v>6552</v>
      </c>
      <c r="F730" s="86" t="s">
        <v>518</v>
      </c>
      <c r="G730" s="86" t="s">
        <v>2893</v>
      </c>
      <c r="H730" s="86" t="s">
        <v>464</v>
      </c>
      <c r="I730" s="86" t="s">
        <v>4650</v>
      </c>
      <c r="J730" s="86" t="s">
        <v>784</v>
      </c>
      <c r="K730" s="86" t="s">
        <v>31</v>
      </c>
      <c r="L730" s="86">
        <v>1</v>
      </c>
      <c r="M730" s="86">
        <v>1</v>
      </c>
      <c r="N730" s="89">
        <v>0.131872263868066</v>
      </c>
      <c r="O730" s="89">
        <v>0.37992423601222303</v>
      </c>
      <c r="P730" s="89">
        <v>51.259399999999999</v>
      </c>
      <c r="Q730" s="89">
        <v>0.150977089556039</v>
      </c>
      <c r="R730" s="89">
        <v>52.398782758620698</v>
      </c>
      <c r="S730" s="89">
        <v>0.26545066278413099</v>
      </c>
      <c r="T730" s="89">
        <v>0.301083964164228</v>
      </c>
      <c r="U730" s="89">
        <v>0.37471910112359602</v>
      </c>
      <c r="V730" s="89">
        <v>0.112821912414348</v>
      </c>
      <c r="W730" s="89">
        <v>1</v>
      </c>
      <c r="X730" s="89">
        <v>0.27659319371727797</v>
      </c>
      <c r="Y730" s="89">
        <v>0.74019084287759995</v>
      </c>
      <c r="Z730" s="89">
        <v>58.0045</v>
      </c>
      <c r="AA730" s="89">
        <v>1.01966288848484</v>
      </c>
      <c r="AB730" s="89">
        <v>54.1510717277487</v>
      </c>
      <c r="AC730" s="89">
        <v>0.87992686568122003</v>
      </c>
      <c r="AD730" s="89">
        <v>1.0259147244201201</v>
      </c>
      <c r="AE730" s="89">
        <v>0.37556179775280901</v>
      </c>
      <c r="AF730" s="89">
        <v>0.38529437824429902</v>
      </c>
      <c r="AG730" s="89">
        <v>1</v>
      </c>
      <c r="AH730" s="89">
        <v>0.27426008583690997</v>
      </c>
      <c r="AI730" s="89">
        <v>0.64727008831108201</v>
      </c>
      <c r="AJ730" s="89">
        <v>53.4895</v>
      </c>
      <c r="AK730" s="89">
        <v>0.47597117846864301</v>
      </c>
      <c r="AL730" s="89">
        <v>51.7167454935622</v>
      </c>
      <c r="AM730" s="89">
        <v>0.56162063338986301</v>
      </c>
      <c r="AN730" s="89">
        <v>0.54680526588574696</v>
      </c>
      <c r="AO730" s="89">
        <v>0.13089887640449399</v>
      </c>
      <c r="AP730" s="89">
        <v>7.1576194916505104E-2</v>
      </c>
      <c r="AQ730" s="89">
        <v>1</v>
      </c>
      <c r="AR730" s="89">
        <v>0.21920378250590999</v>
      </c>
      <c r="AS730" s="89">
        <v>0.56273978015554105</v>
      </c>
      <c r="AT730" s="89">
        <v>47.107500000000002</v>
      </c>
      <c r="AU730" s="89">
        <v>-0.171607464610216</v>
      </c>
      <c r="AV730" s="89">
        <v>51.063823404255302</v>
      </c>
      <c r="AW730" s="89">
        <v>0.19556615777266201</v>
      </c>
      <c r="AX730" s="89">
        <v>0.16687255674617499</v>
      </c>
      <c r="AY730" s="89">
        <v>0.118820224719101</v>
      </c>
      <c r="AZ730" s="89">
        <v>1.98278346920314E-2</v>
      </c>
      <c r="BA730" s="89">
        <v>-99</v>
      </c>
      <c r="BB730" s="89">
        <v>-99</v>
      </c>
      <c r="BC730" s="89">
        <v>-99</v>
      </c>
      <c r="BD730" s="89">
        <v>-99</v>
      </c>
      <c r="BE730" s="89">
        <v>-99</v>
      </c>
      <c r="BF730" s="89">
        <v>-99</v>
      </c>
      <c r="BG730" s="89">
        <v>-99</v>
      </c>
      <c r="BH730" s="89">
        <v>-99</v>
      </c>
      <c r="BI730" s="89">
        <v>-99</v>
      </c>
      <c r="BJ730" s="89">
        <v>-99</v>
      </c>
      <c r="BK730" s="89">
        <v>-99</v>
      </c>
      <c r="BL730" s="89">
        <v>-99</v>
      </c>
      <c r="BM730" s="89">
        <v>-99</v>
      </c>
      <c r="BN730" s="89">
        <v>-99</v>
      </c>
      <c r="BO730" s="89">
        <v>-99</v>
      </c>
      <c r="BP730" s="89">
        <v>-99</v>
      </c>
      <c r="BQ730" s="89">
        <v>-99</v>
      </c>
      <c r="BR730" s="89">
        <v>-99</v>
      </c>
      <c r="BS730" s="89">
        <v>-99</v>
      </c>
      <c r="BT730" s="89">
        <v>-99</v>
      </c>
      <c r="BU730" s="89">
        <v>-99</v>
      </c>
      <c r="BV730" s="89">
        <v>-99</v>
      </c>
      <c r="BW730" s="89">
        <v>-99</v>
      </c>
      <c r="BX730" s="89">
        <v>-99</v>
      </c>
      <c r="BY730" s="89">
        <v>-99</v>
      </c>
      <c r="BZ730" s="89">
        <v>-99</v>
      </c>
      <c r="CA730" s="89">
        <v>-99</v>
      </c>
      <c r="CB730" s="89">
        <v>-99</v>
      </c>
      <c r="CC730" s="89">
        <v>-99</v>
      </c>
      <c r="CD730" s="89">
        <v>-99</v>
      </c>
      <c r="CE730" s="89">
        <v>-99</v>
      </c>
      <c r="CF730" s="89">
        <v>-99</v>
      </c>
      <c r="CG730" s="89">
        <v>-99</v>
      </c>
      <c r="CH730" s="89">
        <v>-99</v>
      </c>
      <c r="CI730" s="89">
        <v>-99</v>
      </c>
      <c r="CJ730" s="89">
        <v>-99</v>
      </c>
      <c r="CK730" s="89">
        <v>-99</v>
      </c>
      <c r="CL730" s="89">
        <v>-99</v>
      </c>
      <c r="CM730" s="89">
        <v>-99</v>
      </c>
      <c r="CN730" s="89">
        <v>-99</v>
      </c>
      <c r="CO730" s="89">
        <v>-99</v>
      </c>
      <c r="CP730" s="89">
        <v>-99</v>
      </c>
      <c r="CQ730" s="89">
        <v>-99</v>
      </c>
      <c r="CR730" s="89">
        <v>-99</v>
      </c>
      <c r="CS730" s="89">
        <v>-99</v>
      </c>
      <c r="CT730" s="89">
        <v>-99</v>
      </c>
      <c r="CU730" s="86">
        <v>-99</v>
      </c>
      <c r="CV730" s="86">
        <v>0.58950000000000002</v>
      </c>
      <c r="CW730" s="86">
        <v>73</v>
      </c>
      <c r="CX730" s="86">
        <v>2</v>
      </c>
      <c r="CY730" s="86">
        <v>0.78510000000000002</v>
      </c>
      <c r="CZ730" s="86">
        <v>82</v>
      </c>
      <c r="DA730" s="86">
        <v>4</v>
      </c>
      <c r="DB730" s="86">
        <v>0.48139999999999999</v>
      </c>
      <c r="DC730" s="86">
        <v>72</v>
      </c>
      <c r="DD730" s="86">
        <v>-99</v>
      </c>
      <c r="DE730" s="86">
        <v>-99</v>
      </c>
      <c r="DF730" s="86">
        <v>-99</v>
      </c>
      <c r="DG730" s="86">
        <v>-99</v>
      </c>
      <c r="DH730" s="86">
        <v>-99</v>
      </c>
    </row>
    <row r="731" spans="1:112" x14ac:dyDescent="0.2">
      <c r="A731" s="85">
        <f>IF(ISERROR(SEARCH('School Lookup'!$F$3,Data!J731)),A730,A730+1)</f>
        <v>0</v>
      </c>
      <c r="B731" s="85">
        <f>IF(I731='School Lookup'!$G$13,1,0)</f>
        <v>0</v>
      </c>
      <c r="C731" s="85">
        <f t="shared" si="11"/>
        <v>729</v>
      </c>
      <c r="D731" s="86" t="s">
        <v>6478</v>
      </c>
      <c r="E731" s="86" t="s">
        <v>6629</v>
      </c>
      <c r="F731" s="86" t="s">
        <v>2759</v>
      </c>
      <c r="G731" s="86" t="s">
        <v>2818</v>
      </c>
      <c r="H731" s="86" t="s">
        <v>708</v>
      </c>
      <c r="I731" s="86" t="s">
        <v>4633</v>
      </c>
      <c r="J731" s="86" t="s">
        <v>6630</v>
      </c>
      <c r="K731" s="86" t="s">
        <v>152</v>
      </c>
      <c r="L731" s="86">
        <v>1</v>
      </c>
      <c r="M731" s="86">
        <v>1</v>
      </c>
      <c r="N731" s="89">
        <v>4.98988934993084E-2</v>
      </c>
      <c r="O731" s="89">
        <v>0.20241099101066601</v>
      </c>
      <c r="P731" s="89">
        <v>56.1128</v>
      </c>
      <c r="Q731" s="89">
        <v>0.66578407995641098</v>
      </c>
      <c r="R731" s="89">
        <v>59.336121300138302</v>
      </c>
      <c r="S731" s="89">
        <v>0.43409753548353902</v>
      </c>
      <c r="T731" s="89">
        <v>0.49244198705401598</v>
      </c>
      <c r="U731" s="89">
        <v>0.37734864300626297</v>
      </c>
      <c r="V731" s="89">
        <v>0.185822315574141</v>
      </c>
      <c r="W731" s="89">
        <v>1</v>
      </c>
      <c r="X731" s="89">
        <v>0.12068478561549099</v>
      </c>
      <c r="Y731" s="89">
        <v>0.37315775572148802</v>
      </c>
      <c r="Z731" s="89">
        <v>57.149799999999999</v>
      </c>
      <c r="AA731" s="89">
        <v>0.91307926910886805</v>
      </c>
      <c r="AB731" s="89">
        <v>56.9847822959889</v>
      </c>
      <c r="AC731" s="89">
        <v>0.64311851241517803</v>
      </c>
      <c r="AD731" s="89">
        <v>0.75018644505200605</v>
      </c>
      <c r="AE731" s="89">
        <v>0.37734864300626297</v>
      </c>
      <c r="AF731" s="89">
        <v>0.28308183704206702</v>
      </c>
      <c r="AG731" s="89">
        <v>1</v>
      </c>
      <c r="AH731" s="89">
        <v>0.28658984771573598</v>
      </c>
      <c r="AI731" s="89">
        <v>0.673804925360869</v>
      </c>
      <c r="AJ731" s="89">
        <v>-99</v>
      </c>
      <c r="AK731" s="89">
        <v>-99</v>
      </c>
      <c r="AL731" s="89">
        <v>46.700527918781702</v>
      </c>
      <c r="AM731" s="89">
        <v>0.673804925360869</v>
      </c>
      <c r="AN731" s="89">
        <v>0.66465973585933302</v>
      </c>
      <c r="AO731" s="89">
        <v>0.102818371607516</v>
      </c>
      <c r="AP731" s="89">
        <v>6.8339231714138096E-2</v>
      </c>
      <c r="AQ731" s="89">
        <v>1</v>
      </c>
      <c r="AR731" s="89">
        <v>0.137994139194139</v>
      </c>
      <c r="AS731" s="89">
        <v>0.38019544584036302</v>
      </c>
      <c r="AT731" s="89">
        <v>-99</v>
      </c>
      <c r="AU731" s="89">
        <v>-99</v>
      </c>
      <c r="AV731" s="89">
        <v>52.747225641025601</v>
      </c>
      <c r="AW731" s="89">
        <v>0.38019544584036302</v>
      </c>
      <c r="AX731" s="89">
        <v>0.361433973839976</v>
      </c>
      <c r="AY731" s="89">
        <v>0.142484342379958</v>
      </c>
      <c r="AZ731" s="89">
        <v>5.1498682076364002E-2</v>
      </c>
      <c r="BA731" s="89">
        <v>-99</v>
      </c>
      <c r="BB731" s="89">
        <v>-99</v>
      </c>
      <c r="BC731" s="89">
        <v>-99</v>
      </c>
      <c r="BD731" s="89">
        <v>-99</v>
      </c>
      <c r="BE731" s="89">
        <v>-99</v>
      </c>
      <c r="BF731" s="89">
        <v>-99</v>
      </c>
      <c r="BG731" s="89">
        <v>-99</v>
      </c>
      <c r="BH731" s="89">
        <v>-99</v>
      </c>
      <c r="BI731" s="89">
        <v>-99</v>
      </c>
      <c r="BJ731" s="89">
        <v>-99</v>
      </c>
      <c r="BK731" s="89">
        <v>-99</v>
      </c>
      <c r="BL731" s="89">
        <v>-99</v>
      </c>
      <c r="BM731" s="89">
        <v>-99</v>
      </c>
      <c r="BN731" s="89">
        <v>-99</v>
      </c>
      <c r="BO731" s="89">
        <v>-99</v>
      </c>
      <c r="BP731" s="89">
        <v>-99</v>
      </c>
      <c r="BQ731" s="89">
        <v>-99</v>
      </c>
      <c r="BR731" s="89">
        <v>-99</v>
      </c>
      <c r="BS731" s="89">
        <v>-99</v>
      </c>
      <c r="BT731" s="89">
        <v>-99</v>
      </c>
      <c r="BU731" s="89">
        <v>-99</v>
      </c>
      <c r="BV731" s="89">
        <v>-99</v>
      </c>
      <c r="BW731" s="89">
        <v>-99</v>
      </c>
      <c r="BX731" s="89">
        <v>-99</v>
      </c>
      <c r="BY731" s="89">
        <v>-99</v>
      </c>
      <c r="BZ731" s="89">
        <v>-99</v>
      </c>
      <c r="CA731" s="89">
        <v>-99</v>
      </c>
      <c r="CB731" s="89">
        <v>-99</v>
      </c>
      <c r="CC731" s="89">
        <v>-99</v>
      </c>
      <c r="CD731" s="89">
        <v>-99</v>
      </c>
      <c r="CE731" s="89">
        <v>-99</v>
      </c>
      <c r="CF731" s="89">
        <v>-99</v>
      </c>
      <c r="CG731" s="89">
        <v>-99</v>
      </c>
      <c r="CH731" s="89">
        <v>-99</v>
      </c>
      <c r="CI731" s="89">
        <v>-99</v>
      </c>
      <c r="CJ731" s="89">
        <v>-99</v>
      </c>
      <c r="CK731" s="89">
        <v>-99</v>
      </c>
      <c r="CL731" s="89">
        <v>-99</v>
      </c>
      <c r="CM731" s="89">
        <v>-99</v>
      </c>
      <c r="CN731" s="89">
        <v>-99</v>
      </c>
      <c r="CO731" s="89">
        <v>-99</v>
      </c>
      <c r="CP731" s="89">
        <v>-99</v>
      </c>
      <c r="CQ731" s="89">
        <v>-99</v>
      </c>
      <c r="CR731" s="89">
        <v>-99</v>
      </c>
      <c r="CS731" s="89">
        <v>-99</v>
      </c>
      <c r="CT731" s="89">
        <v>-99</v>
      </c>
      <c r="CU731" s="86">
        <v>-99</v>
      </c>
      <c r="CV731" s="86">
        <v>0.5887</v>
      </c>
      <c r="CW731" s="86">
        <v>73</v>
      </c>
      <c r="CX731" s="86">
        <v>2</v>
      </c>
      <c r="CY731" s="86">
        <v>-0.86119999999999997</v>
      </c>
      <c r="CZ731" s="86">
        <v>15</v>
      </c>
      <c r="DA731" s="86">
        <v>2</v>
      </c>
      <c r="DB731" s="86">
        <v>0.5958</v>
      </c>
      <c r="DC731" s="86">
        <v>77</v>
      </c>
      <c r="DD731" s="86">
        <v>-99</v>
      </c>
      <c r="DE731" s="86">
        <v>-99</v>
      </c>
      <c r="DF731" s="86">
        <v>-99</v>
      </c>
      <c r="DG731" s="86">
        <v>-99</v>
      </c>
      <c r="DH731" s="86">
        <v>-99</v>
      </c>
    </row>
    <row r="732" spans="1:112" x14ac:dyDescent="0.2">
      <c r="A732" s="85">
        <f>IF(ISERROR(SEARCH('School Lookup'!$F$3,Data!J732)),A731,A731+1)</f>
        <v>0</v>
      </c>
      <c r="B732" s="85">
        <f>IF(I732='School Lookup'!$G$13,1,0)</f>
        <v>0</v>
      </c>
      <c r="C732" s="85">
        <f t="shared" si="11"/>
        <v>730</v>
      </c>
      <c r="D732" s="86" t="s">
        <v>6478</v>
      </c>
      <c r="E732" s="86" t="s">
        <v>6760</v>
      </c>
      <c r="F732" s="86" t="s">
        <v>2767</v>
      </c>
      <c r="G732" s="86" t="s">
        <v>2841</v>
      </c>
      <c r="H732" s="86" t="s">
        <v>1446</v>
      </c>
      <c r="I732" s="86" t="s">
        <v>4275</v>
      </c>
      <c r="J732" s="86" t="s">
        <v>972</v>
      </c>
      <c r="K732" s="86" t="s">
        <v>26</v>
      </c>
      <c r="L732" s="86">
        <v>1</v>
      </c>
      <c r="M732" s="86">
        <v>1</v>
      </c>
      <c r="N732" s="89">
        <v>0.21023893376413599</v>
      </c>
      <c r="O732" s="89">
        <v>0.54962717503544301</v>
      </c>
      <c r="P732" s="89">
        <v>57.104999999999997</v>
      </c>
      <c r="Q732" s="89">
        <v>0.77102813482006305</v>
      </c>
      <c r="R732" s="89">
        <v>50.726984006461997</v>
      </c>
      <c r="S732" s="89">
        <v>0.66032765492775303</v>
      </c>
      <c r="T732" s="89">
        <v>0.74913781355846698</v>
      </c>
      <c r="U732" s="89">
        <v>0.37311633514165199</v>
      </c>
      <c r="V732" s="89">
        <v>0.27951555551096502</v>
      </c>
      <c r="W732" s="89">
        <v>1</v>
      </c>
      <c r="X732" s="89">
        <v>0.122095483870968</v>
      </c>
      <c r="Y732" s="89">
        <v>0.37647876285675003</v>
      </c>
      <c r="Z732" s="89">
        <v>54.38</v>
      </c>
      <c r="AA732" s="89">
        <v>0.56767701223796097</v>
      </c>
      <c r="AB732" s="89">
        <v>51.290344516128997</v>
      </c>
      <c r="AC732" s="89">
        <v>0.47207788754735502</v>
      </c>
      <c r="AD732" s="89">
        <v>0.55103495167596905</v>
      </c>
      <c r="AE732" s="89">
        <v>0.37371910789632301</v>
      </c>
      <c r="AF732" s="89">
        <v>0.20593229056003701</v>
      </c>
      <c r="AG732" s="89">
        <v>1</v>
      </c>
      <c r="AH732" s="89">
        <v>6.2048780487804898E-2</v>
      </c>
      <c r="AI732" s="89">
        <v>0.190570886582693</v>
      </c>
      <c r="AJ732" s="89">
        <v>-99</v>
      </c>
      <c r="AK732" s="89">
        <v>-99</v>
      </c>
      <c r="AL732" s="89">
        <v>58.536589268292701</v>
      </c>
      <c r="AM732" s="89">
        <v>0.190570886582693</v>
      </c>
      <c r="AN732" s="89">
        <v>0.157001395170105</v>
      </c>
      <c r="AO732" s="89">
        <v>0.12356841470765501</v>
      </c>
      <c r="AP732" s="89">
        <v>1.9400413508059999E-2</v>
      </c>
      <c r="AQ732" s="89">
        <v>1</v>
      </c>
      <c r="AR732" s="89">
        <v>0.25590465116279099</v>
      </c>
      <c r="AS732" s="89">
        <v>0.64523657936002599</v>
      </c>
      <c r="AT732" s="89">
        <v>-99</v>
      </c>
      <c r="AU732" s="89">
        <v>-99</v>
      </c>
      <c r="AV732" s="89">
        <v>44.651148837209298</v>
      </c>
      <c r="AW732" s="89">
        <v>0.64523657936002599</v>
      </c>
      <c r="AX732" s="89">
        <v>0.64073299007635998</v>
      </c>
      <c r="AY732" s="89">
        <v>0.12959614225436999</v>
      </c>
      <c r="AZ732" s="89">
        <v>8.30365237290039E-2</v>
      </c>
      <c r="BA732" s="89">
        <v>-99</v>
      </c>
      <c r="BB732" s="89">
        <v>-99</v>
      </c>
      <c r="BC732" s="89">
        <v>-99</v>
      </c>
      <c r="BD732" s="89">
        <v>-99</v>
      </c>
      <c r="BE732" s="89">
        <v>-99</v>
      </c>
      <c r="BF732" s="89">
        <v>-99</v>
      </c>
      <c r="BG732" s="89">
        <v>-99</v>
      </c>
      <c r="BH732" s="89">
        <v>-99</v>
      </c>
      <c r="BI732" s="89">
        <v>-99</v>
      </c>
      <c r="BJ732" s="89">
        <v>-99</v>
      </c>
      <c r="BK732" s="89">
        <v>-99</v>
      </c>
      <c r="BL732" s="89">
        <v>-99</v>
      </c>
      <c r="BM732" s="89">
        <v>-99</v>
      </c>
      <c r="BN732" s="89">
        <v>-99</v>
      </c>
      <c r="BO732" s="89">
        <v>-99</v>
      </c>
      <c r="BP732" s="89">
        <v>-99</v>
      </c>
      <c r="BQ732" s="89">
        <v>-99</v>
      </c>
      <c r="BR732" s="89">
        <v>-99</v>
      </c>
      <c r="BS732" s="89">
        <v>-99</v>
      </c>
      <c r="BT732" s="89">
        <v>-99</v>
      </c>
      <c r="BU732" s="89">
        <v>-99</v>
      </c>
      <c r="BV732" s="89">
        <v>-99</v>
      </c>
      <c r="BW732" s="89">
        <v>-99</v>
      </c>
      <c r="BX732" s="89">
        <v>-99</v>
      </c>
      <c r="BY732" s="89">
        <v>-99</v>
      </c>
      <c r="BZ732" s="89">
        <v>-99</v>
      </c>
      <c r="CA732" s="89">
        <v>-99</v>
      </c>
      <c r="CB732" s="89">
        <v>-99</v>
      </c>
      <c r="CC732" s="89">
        <v>-99</v>
      </c>
      <c r="CD732" s="89">
        <v>-99</v>
      </c>
      <c r="CE732" s="89">
        <v>-99</v>
      </c>
      <c r="CF732" s="89">
        <v>-99</v>
      </c>
      <c r="CG732" s="89">
        <v>-99</v>
      </c>
      <c r="CH732" s="89">
        <v>-99</v>
      </c>
      <c r="CI732" s="89">
        <v>-99</v>
      </c>
      <c r="CJ732" s="89">
        <v>-99</v>
      </c>
      <c r="CK732" s="89">
        <v>-99</v>
      </c>
      <c r="CL732" s="89">
        <v>-99</v>
      </c>
      <c r="CM732" s="89">
        <v>-99</v>
      </c>
      <c r="CN732" s="89">
        <v>-99</v>
      </c>
      <c r="CO732" s="89">
        <v>-99</v>
      </c>
      <c r="CP732" s="89">
        <v>-99</v>
      </c>
      <c r="CQ732" s="89">
        <v>-99</v>
      </c>
      <c r="CR732" s="89">
        <v>-99</v>
      </c>
      <c r="CS732" s="89">
        <v>-99</v>
      </c>
      <c r="CT732" s="89">
        <v>-99</v>
      </c>
      <c r="CU732" s="86">
        <v>-99</v>
      </c>
      <c r="CV732" s="86">
        <v>0.58789999999999998</v>
      </c>
      <c r="CW732" s="86">
        <v>73</v>
      </c>
      <c r="CX732" s="86">
        <v>2</v>
      </c>
      <c r="CY732" s="86">
        <v>-1.0136000000000001</v>
      </c>
      <c r="CZ732" s="86">
        <v>11</v>
      </c>
      <c r="DA732" s="86">
        <v>2</v>
      </c>
      <c r="DB732" s="86">
        <v>0.49980000000000002</v>
      </c>
      <c r="DC732" s="86">
        <v>73</v>
      </c>
      <c r="DD732" s="86">
        <v>-99</v>
      </c>
      <c r="DE732" s="86">
        <v>-99</v>
      </c>
      <c r="DF732" s="86">
        <v>-99</v>
      </c>
      <c r="DG732" s="86">
        <v>-99</v>
      </c>
      <c r="DH732" s="86">
        <v>-99</v>
      </c>
    </row>
    <row r="733" spans="1:112" x14ac:dyDescent="0.2">
      <c r="A733" s="85">
        <f>IF(ISERROR(SEARCH('School Lookup'!$F$3,Data!J733)),A732,A732+1)</f>
        <v>0</v>
      </c>
      <c r="B733" s="85">
        <f>IF(I733='School Lookup'!$G$13,1,0)</f>
        <v>0</v>
      </c>
      <c r="C733" s="85">
        <f t="shared" si="11"/>
        <v>731</v>
      </c>
      <c r="D733" s="86" t="s">
        <v>6478</v>
      </c>
      <c r="E733" s="86" t="s">
        <v>6538</v>
      </c>
      <c r="F733" s="86" t="s">
        <v>2749</v>
      </c>
      <c r="G733" s="86" t="s">
        <v>3325</v>
      </c>
      <c r="H733" s="86" t="s">
        <v>438</v>
      </c>
      <c r="I733" s="86" t="s">
        <v>5442</v>
      </c>
      <c r="J733" s="86" t="s">
        <v>763</v>
      </c>
      <c r="K733" s="86" t="s">
        <v>31</v>
      </c>
      <c r="L733" s="86">
        <v>1</v>
      </c>
      <c r="M733" s="86">
        <v>1</v>
      </c>
      <c r="N733" s="89">
        <v>-0.28724744268077601</v>
      </c>
      <c r="O733" s="89">
        <v>-0.52767903586618603</v>
      </c>
      <c r="P733" s="89">
        <v>62.871099999999998</v>
      </c>
      <c r="Q733" s="89">
        <v>1.38264650283992</v>
      </c>
      <c r="R733" s="89">
        <v>50.793641269841302</v>
      </c>
      <c r="S733" s="89">
        <v>0.42748373348686802</v>
      </c>
      <c r="T733" s="89">
        <v>0.48493752489821201</v>
      </c>
      <c r="U733" s="89">
        <v>0.37749667110519303</v>
      </c>
      <c r="V733" s="89">
        <v>0.183062301343067</v>
      </c>
      <c r="W733" s="89">
        <v>1</v>
      </c>
      <c r="X733" s="89">
        <v>-8.70495590828924E-2</v>
      </c>
      <c r="Y733" s="89">
        <v>-0.115881794943554</v>
      </c>
      <c r="Z733" s="89">
        <v>59.398600000000002</v>
      </c>
      <c r="AA733" s="89">
        <v>1.1935112841465201</v>
      </c>
      <c r="AB733" s="89">
        <v>50.793659435626097</v>
      </c>
      <c r="AC733" s="89">
        <v>0.53881474460148504</v>
      </c>
      <c r="AD733" s="89">
        <v>0.62874014455528604</v>
      </c>
      <c r="AE733" s="89">
        <v>0.37749667110519303</v>
      </c>
      <c r="AF733" s="89">
        <v>0.237347311559818</v>
      </c>
      <c r="AG733" s="89">
        <v>1</v>
      </c>
      <c r="AH733" s="89">
        <v>-5.4209844559585503E-2</v>
      </c>
      <c r="AI733" s="89">
        <v>-5.9628890313439702E-2</v>
      </c>
      <c r="AJ733" s="89">
        <v>63.439</v>
      </c>
      <c r="AK733" s="89">
        <v>1.44993759543553</v>
      </c>
      <c r="AL733" s="89">
        <v>54.404134196891199</v>
      </c>
      <c r="AM733" s="89">
        <v>0.69515435256104596</v>
      </c>
      <c r="AN733" s="89">
        <v>0.68708823616637005</v>
      </c>
      <c r="AO733" s="89">
        <v>0.12849533954726999</v>
      </c>
      <c r="AP733" s="89">
        <v>8.8287636205132802E-2</v>
      </c>
      <c r="AQ733" s="89">
        <v>1</v>
      </c>
      <c r="AR733" s="89">
        <v>-4.01605714285714E-2</v>
      </c>
      <c r="AS733" s="89">
        <v>-2.02635603749983E-2</v>
      </c>
      <c r="AT733" s="89">
        <v>61.271700000000003</v>
      </c>
      <c r="AU733" s="89">
        <v>1.3678806626742901</v>
      </c>
      <c r="AV733" s="89">
        <v>44.571411428571402</v>
      </c>
      <c r="AW733" s="89">
        <v>0.67380855114964699</v>
      </c>
      <c r="AX733" s="89">
        <v>0.67084199054282201</v>
      </c>
      <c r="AY733" s="89">
        <v>0.11651131824234399</v>
      </c>
      <c r="AZ733" s="89">
        <v>7.8160684650461998E-2</v>
      </c>
      <c r="BA733" s="89">
        <v>-99</v>
      </c>
      <c r="BB733" s="89">
        <v>-99</v>
      </c>
      <c r="BC733" s="89">
        <v>-99</v>
      </c>
      <c r="BD733" s="89">
        <v>-99</v>
      </c>
      <c r="BE733" s="89">
        <v>-99</v>
      </c>
      <c r="BF733" s="89">
        <v>-99</v>
      </c>
      <c r="BG733" s="89">
        <v>-99</v>
      </c>
      <c r="BH733" s="89">
        <v>-99</v>
      </c>
      <c r="BI733" s="89">
        <v>-99</v>
      </c>
      <c r="BJ733" s="89">
        <v>-99</v>
      </c>
      <c r="BK733" s="89">
        <v>-99</v>
      </c>
      <c r="BL733" s="89">
        <v>-99</v>
      </c>
      <c r="BM733" s="89">
        <v>-99</v>
      </c>
      <c r="BN733" s="89">
        <v>-99</v>
      </c>
      <c r="BO733" s="89">
        <v>-99</v>
      </c>
      <c r="BP733" s="89">
        <v>-99</v>
      </c>
      <c r="BQ733" s="89">
        <v>-99</v>
      </c>
      <c r="BR733" s="89">
        <v>-99</v>
      </c>
      <c r="BS733" s="89">
        <v>-99</v>
      </c>
      <c r="BT733" s="89">
        <v>-99</v>
      </c>
      <c r="BU733" s="89">
        <v>-99</v>
      </c>
      <c r="BV733" s="89">
        <v>-99</v>
      </c>
      <c r="BW733" s="89">
        <v>-99</v>
      </c>
      <c r="BX733" s="89">
        <v>-99</v>
      </c>
      <c r="BY733" s="89">
        <v>-99</v>
      </c>
      <c r="BZ733" s="89">
        <v>-99</v>
      </c>
      <c r="CA733" s="89">
        <v>-99</v>
      </c>
      <c r="CB733" s="89">
        <v>-99</v>
      </c>
      <c r="CC733" s="89">
        <v>-99</v>
      </c>
      <c r="CD733" s="89">
        <v>-99</v>
      </c>
      <c r="CE733" s="89">
        <v>-99</v>
      </c>
      <c r="CF733" s="89">
        <v>-99</v>
      </c>
      <c r="CG733" s="89">
        <v>-99</v>
      </c>
      <c r="CH733" s="89">
        <v>-99</v>
      </c>
      <c r="CI733" s="89">
        <v>-99</v>
      </c>
      <c r="CJ733" s="89">
        <v>-99</v>
      </c>
      <c r="CK733" s="89">
        <v>-99</v>
      </c>
      <c r="CL733" s="89">
        <v>-99</v>
      </c>
      <c r="CM733" s="89">
        <v>-99</v>
      </c>
      <c r="CN733" s="89">
        <v>-99</v>
      </c>
      <c r="CO733" s="89">
        <v>-99</v>
      </c>
      <c r="CP733" s="89">
        <v>-99</v>
      </c>
      <c r="CQ733" s="89">
        <v>-99</v>
      </c>
      <c r="CR733" s="89">
        <v>-99</v>
      </c>
      <c r="CS733" s="89">
        <v>-99</v>
      </c>
      <c r="CT733" s="89">
        <v>-99</v>
      </c>
      <c r="CU733" s="86">
        <v>-99</v>
      </c>
      <c r="CV733" s="86">
        <v>0.58689999999999998</v>
      </c>
      <c r="CW733" s="86">
        <v>73</v>
      </c>
      <c r="CX733" s="86">
        <v>2</v>
      </c>
      <c r="CY733" s="86">
        <v>-0.20810000000000001</v>
      </c>
      <c r="CZ733" s="86">
        <v>41</v>
      </c>
      <c r="DA733" s="86">
        <v>4</v>
      </c>
      <c r="DB733" s="86">
        <v>1.3182</v>
      </c>
      <c r="DC733" s="86">
        <v>96</v>
      </c>
      <c r="DD733" s="86">
        <v>1</v>
      </c>
      <c r="DE733" s="86">
        <v>-99</v>
      </c>
      <c r="DF733" s="86">
        <v>1</v>
      </c>
      <c r="DG733" s="86">
        <v>-99</v>
      </c>
      <c r="DH733" s="86">
        <v>-99</v>
      </c>
    </row>
    <row r="734" spans="1:112" x14ac:dyDescent="0.2">
      <c r="A734" s="85">
        <f>IF(ISERROR(SEARCH('School Lookup'!$F$3,Data!J734)),A733,A733+1)</f>
        <v>0</v>
      </c>
      <c r="B734" s="85">
        <f>IF(I734='School Lookup'!$G$13,1,0)</f>
        <v>0</v>
      </c>
      <c r="C734" s="85">
        <f t="shared" si="11"/>
        <v>732</v>
      </c>
      <c r="D734" s="86" t="s">
        <v>6478</v>
      </c>
      <c r="E734" s="86" t="s">
        <v>6838</v>
      </c>
      <c r="F734" s="86" t="s">
        <v>2086</v>
      </c>
      <c r="G734" s="86" t="s">
        <v>3083</v>
      </c>
      <c r="H734" s="86" t="s">
        <v>1865</v>
      </c>
      <c r="I734" s="86" t="s">
        <v>4279</v>
      </c>
      <c r="J734" s="86" t="s">
        <v>1866</v>
      </c>
      <c r="K734" s="86" t="s">
        <v>26</v>
      </c>
      <c r="L734" s="86">
        <v>1</v>
      </c>
      <c r="M734" s="86">
        <v>1</v>
      </c>
      <c r="N734" s="89">
        <v>0.116075609756098</v>
      </c>
      <c r="O734" s="89">
        <v>0.34571659859328602</v>
      </c>
      <c r="P734" s="89">
        <v>60.178600000000003</v>
      </c>
      <c r="Q734" s="89">
        <v>1.09704922636302</v>
      </c>
      <c r="R734" s="89">
        <v>51.8292829268293</v>
      </c>
      <c r="S734" s="89">
        <v>0.721382912478153</v>
      </c>
      <c r="T734" s="89">
        <v>0.81841519288287001</v>
      </c>
      <c r="U734" s="89">
        <v>0.371460928652322</v>
      </c>
      <c r="V734" s="89">
        <v>0.30400926757143998</v>
      </c>
      <c r="W734" s="89">
        <v>1</v>
      </c>
      <c r="X734" s="89">
        <v>4.6719148936170199E-2</v>
      </c>
      <c r="Y734" s="89">
        <v>0.199030931489181</v>
      </c>
      <c r="Z734" s="89">
        <v>50.345100000000002</v>
      </c>
      <c r="AA734" s="89">
        <v>6.4513041464465903E-2</v>
      </c>
      <c r="AB734" s="89">
        <v>47.416425531914904</v>
      </c>
      <c r="AC734" s="89">
        <v>0.131771986476824</v>
      </c>
      <c r="AD734" s="89">
        <v>0.15479909569001399</v>
      </c>
      <c r="AE734" s="89">
        <v>0.37259343148357899</v>
      </c>
      <c r="AF734" s="89">
        <v>5.76771262536971E-2</v>
      </c>
      <c r="AG734" s="89">
        <v>1</v>
      </c>
      <c r="AH734" s="89">
        <v>0.43188173913043498</v>
      </c>
      <c r="AI734" s="89">
        <v>0.98648709239971599</v>
      </c>
      <c r="AJ734" s="89">
        <v>-99</v>
      </c>
      <c r="AK734" s="89">
        <v>-99</v>
      </c>
      <c r="AL734" s="89">
        <v>53.043458260869599</v>
      </c>
      <c r="AM734" s="89">
        <v>0.98648709239971599</v>
      </c>
      <c r="AN734" s="89">
        <v>0.99314592959561299</v>
      </c>
      <c r="AO734" s="89">
        <v>0.13023782559456401</v>
      </c>
      <c r="AP734" s="89">
        <v>0.129345166368625</v>
      </c>
      <c r="AQ734" s="89">
        <v>1</v>
      </c>
      <c r="AR734" s="89">
        <v>0.30741351351351398</v>
      </c>
      <c r="AS734" s="89">
        <v>0.76101902348488404</v>
      </c>
      <c r="AT734" s="89">
        <v>-99</v>
      </c>
      <c r="AU734" s="89">
        <v>-99</v>
      </c>
      <c r="AV734" s="89">
        <v>49.549545045045001</v>
      </c>
      <c r="AW734" s="89">
        <v>0.76101902348488404</v>
      </c>
      <c r="AX734" s="89">
        <v>0.76274394857204597</v>
      </c>
      <c r="AY734" s="89">
        <v>0.12570781426953601</v>
      </c>
      <c r="AZ734" s="89">
        <v>9.5882874622307004E-2</v>
      </c>
      <c r="BA734" s="89">
        <v>-99</v>
      </c>
      <c r="BB734" s="89">
        <v>-99</v>
      </c>
      <c r="BC734" s="89">
        <v>-99</v>
      </c>
      <c r="BD734" s="89">
        <v>-99</v>
      </c>
      <c r="BE734" s="89">
        <v>-99</v>
      </c>
      <c r="BF734" s="89">
        <v>-99</v>
      </c>
      <c r="BG734" s="89">
        <v>-99</v>
      </c>
      <c r="BH734" s="89">
        <v>-99</v>
      </c>
      <c r="BI734" s="89">
        <v>-99</v>
      </c>
      <c r="BJ734" s="89">
        <v>-99</v>
      </c>
      <c r="BK734" s="89">
        <v>-99</v>
      </c>
      <c r="BL734" s="89">
        <v>-99</v>
      </c>
      <c r="BM734" s="89">
        <v>-99</v>
      </c>
      <c r="BN734" s="89">
        <v>-99</v>
      </c>
      <c r="BO734" s="89">
        <v>-99</v>
      </c>
      <c r="BP734" s="89">
        <v>-99</v>
      </c>
      <c r="BQ734" s="89">
        <v>-99</v>
      </c>
      <c r="BR734" s="89">
        <v>-99</v>
      </c>
      <c r="BS734" s="89">
        <v>-99</v>
      </c>
      <c r="BT734" s="89">
        <v>-99</v>
      </c>
      <c r="BU734" s="89">
        <v>-99</v>
      </c>
      <c r="BV734" s="89">
        <v>-99</v>
      </c>
      <c r="BW734" s="89">
        <v>-99</v>
      </c>
      <c r="BX734" s="89">
        <v>-99</v>
      </c>
      <c r="BY734" s="89">
        <v>-99</v>
      </c>
      <c r="BZ734" s="89">
        <v>-99</v>
      </c>
      <c r="CA734" s="89">
        <v>-99</v>
      </c>
      <c r="CB734" s="89">
        <v>-99</v>
      </c>
      <c r="CC734" s="89">
        <v>-99</v>
      </c>
      <c r="CD734" s="89">
        <v>-99</v>
      </c>
      <c r="CE734" s="89">
        <v>-99</v>
      </c>
      <c r="CF734" s="89">
        <v>-99</v>
      </c>
      <c r="CG734" s="89">
        <v>-99</v>
      </c>
      <c r="CH734" s="89">
        <v>-99</v>
      </c>
      <c r="CI734" s="89">
        <v>-99</v>
      </c>
      <c r="CJ734" s="89">
        <v>-99</v>
      </c>
      <c r="CK734" s="89">
        <v>-99</v>
      </c>
      <c r="CL734" s="89">
        <v>-99</v>
      </c>
      <c r="CM734" s="89">
        <v>-99</v>
      </c>
      <c r="CN734" s="89">
        <v>-99</v>
      </c>
      <c r="CO734" s="89">
        <v>-99</v>
      </c>
      <c r="CP734" s="89">
        <v>-99</v>
      </c>
      <c r="CQ734" s="89">
        <v>-99</v>
      </c>
      <c r="CR734" s="89">
        <v>-99</v>
      </c>
      <c r="CS734" s="89">
        <v>-99</v>
      </c>
      <c r="CT734" s="89">
        <v>-99</v>
      </c>
      <c r="CU734" s="86">
        <v>-99</v>
      </c>
      <c r="CV734" s="86">
        <v>0.58689999999999998</v>
      </c>
      <c r="CW734" s="86">
        <v>73</v>
      </c>
      <c r="CX734" s="86">
        <v>2</v>
      </c>
      <c r="CY734" s="86">
        <v>5.3900000000000003E-2</v>
      </c>
      <c r="CZ734" s="86">
        <v>54</v>
      </c>
      <c r="DA734" s="86">
        <v>2</v>
      </c>
      <c r="DB734" s="86">
        <v>0.43149999999999999</v>
      </c>
      <c r="DC734" s="86">
        <v>69</v>
      </c>
      <c r="DD734" s="86">
        <v>-99</v>
      </c>
      <c r="DE734" s="86">
        <v>-99</v>
      </c>
      <c r="DF734" s="86">
        <v>-99</v>
      </c>
      <c r="DG734" s="86">
        <v>-99</v>
      </c>
      <c r="DH734" s="86">
        <v>-99</v>
      </c>
    </row>
    <row r="735" spans="1:112" x14ac:dyDescent="0.2">
      <c r="A735" s="85">
        <f>IF(ISERROR(SEARCH('School Lookup'!$F$3,Data!J735)),A734,A734+1)</f>
        <v>0</v>
      </c>
      <c r="B735" s="85">
        <f>IF(I735='School Lookup'!$G$13,1,0)</f>
        <v>0</v>
      </c>
      <c r="C735" s="85">
        <f t="shared" si="11"/>
        <v>733</v>
      </c>
      <c r="D735" s="86" t="s">
        <v>6478</v>
      </c>
      <c r="E735" s="86" t="s">
        <v>6629</v>
      </c>
      <c r="F735" s="86" t="s">
        <v>2759</v>
      </c>
      <c r="G735" s="86" t="s">
        <v>2901</v>
      </c>
      <c r="H735" s="86" t="s">
        <v>645</v>
      </c>
      <c r="I735" s="86" t="s">
        <v>3756</v>
      </c>
      <c r="J735" s="86" t="s">
        <v>646</v>
      </c>
      <c r="K735" s="86" t="s">
        <v>26</v>
      </c>
      <c r="L735" s="86">
        <v>1</v>
      </c>
      <c r="M735" s="86">
        <v>1</v>
      </c>
      <c r="N735" s="89">
        <v>-2.0077971014492799E-2</v>
      </c>
      <c r="O735" s="89">
        <v>5.0876166481682299E-2</v>
      </c>
      <c r="P735" s="89">
        <v>54.601900000000001</v>
      </c>
      <c r="Q735" s="89">
        <v>0.50552078375252896</v>
      </c>
      <c r="R735" s="89">
        <v>57.101491014492801</v>
      </c>
      <c r="S735" s="89">
        <v>0.27819847511710599</v>
      </c>
      <c r="T735" s="89">
        <v>0.31554848476376501</v>
      </c>
      <c r="U735" s="89">
        <v>0.36977491961414799</v>
      </c>
      <c r="V735" s="89">
        <v>0.116681915587888</v>
      </c>
      <c r="W735" s="89">
        <v>1</v>
      </c>
      <c r="X735" s="89">
        <v>5.6769627507163301E-2</v>
      </c>
      <c r="Y735" s="89">
        <v>0.22269134995038201</v>
      </c>
      <c r="Z735" s="89">
        <v>66.097099999999998</v>
      </c>
      <c r="AA735" s="89">
        <v>2.0288340575055299</v>
      </c>
      <c r="AB735" s="89">
        <v>57.0200277936963</v>
      </c>
      <c r="AC735" s="89">
        <v>1.1257627037279601</v>
      </c>
      <c r="AD735" s="89">
        <v>1.31215417373336</v>
      </c>
      <c r="AE735" s="89">
        <v>0.37406216505895001</v>
      </c>
      <c r="AF735" s="89">
        <v>0.49082723111783699</v>
      </c>
      <c r="AG735" s="89">
        <v>1</v>
      </c>
      <c r="AH735" s="89">
        <v>0.218783177570093</v>
      </c>
      <c r="AI735" s="89">
        <v>0.52787842970866306</v>
      </c>
      <c r="AJ735" s="89">
        <v>-99</v>
      </c>
      <c r="AK735" s="89">
        <v>-99</v>
      </c>
      <c r="AL735" s="89">
        <v>52.336425233644903</v>
      </c>
      <c r="AM735" s="89">
        <v>0.52787842970866306</v>
      </c>
      <c r="AN735" s="89">
        <v>0.51135761576716998</v>
      </c>
      <c r="AO735" s="89">
        <v>0.114683815648446</v>
      </c>
      <c r="AP735" s="89">
        <v>5.86444425370709E-2</v>
      </c>
      <c r="AQ735" s="89">
        <v>1</v>
      </c>
      <c r="AR735" s="89">
        <v>-0.25290454545454499</v>
      </c>
      <c r="AS735" s="89">
        <v>-0.49847286575324101</v>
      </c>
      <c r="AT735" s="89">
        <v>-99</v>
      </c>
      <c r="AU735" s="89">
        <v>-99</v>
      </c>
      <c r="AV735" s="89">
        <v>60.6060537878788</v>
      </c>
      <c r="AW735" s="89">
        <v>-0.49847286575324101</v>
      </c>
      <c r="AX735" s="89">
        <v>-0.56450228279760795</v>
      </c>
      <c r="AY735" s="89">
        <v>0.14147909967845701</v>
      </c>
      <c r="AZ735" s="89">
        <v>-7.9865274736639097E-2</v>
      </c>
      <c r="BA735" s="89">
        <v>-99</v>
      </c>
      <c r="BB735" s="89">
        <v>-99</v>
      </c>
      <c r="BC735" s="89">
        <v>-99</v>
      </c>
      <c r="BD735" s="89">
        <v>-99</v>
      </c>
      <c r="BE735" s="89">
        <v>-99</v>
      </c>
      <c r="BF735" s="89">
        <v>-99</v>
      </c>
      <c r="BG735" s="89">
        <v>-99</v>
      </c>
      <c r="BH735" s="89">
        <v>-99</v>
      </c>
      <c r="BI735" s="89">
        <v>-99</v>
      </c>
      <c r="BJ735" s="89">
        <v>-99</v>
      </c>
      <c r="BK735" s="89">
        <v>-99</v>
      </c>
      <c r="BL735" s="89">
        <v>-99</v>
      </c>
      <c r="BM735" s="89">
        <v>-99</v>
      </c>
      <c r="BN735" s="89">
        <v>-99</v>
      </c>
      <c r="BO735" s="89">
        <v>-99</v>
      </c>
      <c r="BP735" s="89">
        <v>-99</v>
      </c>
      <c r="BQ735" s="89">
        <v>-99</v>
      </c>
      <c r="BR735" s="89">
        <v>-99</v>
      </c>
      <c r="BS735" s="89">
        <v>-99</v>
      </c>
      <c r="BT735" s="89">
        <v>-99</v>
      </c>
      <c r="BU735" s="89">
        <v>-99</v>
      </c>
      <c r="BV735" s="89">
        <v>-99</v>
      </c>
      <c r="BW735" s="89">
        <v>-99</v>
      </c>
      <c r="BX735" s="89">
        <v>-99</v>
      </c>
      <c r="BY735" s="89">
        <v>-99</v>
      </c>
      <c r="BZ735" s="89">
        <v>-99</v>
      </c>
      <c r="CA735" s="89">
        <v>-99</v>
      </c>
      <c r="CB735" s="89">
        <v>-99</v>
      </c>
      <c r="CC735" s="89">
        <v>-99</v>
      </c>
      <c r="CD735" s="89">
        <v>-99</v>
      </c>
      <c r="CE735" s="89">
        <v>-99</v>
      </c>
      <c r="CF735" s="89">
        <v>-99</v>
      </c>
      <c r="CG735" s="89">
        <v>-99</v>
      </c>
      <c r="CH735" s="89">
        <v>-99</v>
      </c>
      <c r="CI735" s="89">
        <v>-99</v>
      </c>
      <c r="CJ735" s="89">
        <v>-99</v>
      </c>
      <c r="CK735" s="89">
        <v>-99</v>
      </c>
      <c r="CL735" s="89">
        <v>-99</v>
      </c>
      <c r="CM735" s="89">
        <v>-99</v>
      </c>
      <c r="CN735" s="89">
        <v>-99</v>
      </c>
      <c r="CO735" s="89">
        <v>-99</v>
      </c>
      <c r="CP735" s="89">
        <v>-99</v>
      </c>
      <c r="CQ735" s="89">
        <v>-99</v>
      </c>
      <c r="CR735" s="89">
        <v>-99</v>
      </c>
      <c r="CS735" s="89">
        <v>-99</v>
      </c>
      <c r="CT735" s="89">
        <v>-99</v>
      </c>
      <c r="CU735" s="86">
        <v>-99</v>
      </c>
      <c r="CV735" s="86">
        <v>0.58630000000000004</v>
      </c>
      <c r="CW735" s="86">
        <v>73</v>
      </c>
      <c r="CX735" s="86">
        <v>2</v>
      </c>
      <c r="CY735" s="86">
        <v>0.74619999999999997</v>
      </c>
      <c r="CZ735" s="86">
        <v>81</v>
      </c>
      <c r="DA735" s="86">
        <v>2</v>
      </c>
      <c r="DB735" s="86">
        <v>0.94579999999999997</v>
      </c>
      <c r="DC735" s="86">
        <v>90</v>
      </c>
      <c r="DD735" s="86">
        <v>-99</v>
      </c>
      <c r="DE735" s="86">
        <v>-99</v>
      </c>
      <c r="DF735" s="86">
        <v>-99</v>
      </c>
      <c r="DG735" s="86">
        <v>-99</v>
      </c>
      <c r="DH735" s="86">
        <v>-99</v>
      </c>
    </row>
    <row r="736" spans="1:112" x14ac:dyDescent="0.2">
      <c r="A736" s="85">
        <f>IF(ISERROR(SEARCH('School Lookup'!$F$3,Data!J736)),A735,A735+1)</f>
        <v>0</v>
      </c>
      <c r="B736" s="85">
        <f>IF(I736='School Lookup'!$G$13,1,0)</f>
        <v>0</v>
      </c>
      <c r="C736" s="85">
        <f t="shared" si="11"/>
        <v>734</v>
      </c>
      <c r="D736" s="86" t="s">
        <v>6478</v>
      </c>
      <c r="E736" s="86" t="s">
        <v>6743</v>
      </c>
      <c r="F736" s="86" t="s">
        <v>2765</v>
      </c>
      <c r="G736" s="86" t="s">
        <v>2801</v>
      </c>
      <c r="H736" s="86" t="s">
        <v>700</v>
      </c>
      <c r="I736" s="86" t="s">
        <v>3476</v>
      </c>
      <c r="J736" s="86" t="s">
        <v>701</v>
      </c>
      <c r="K736" s="86" t="s">
        <v>36</v>
      </c>
      <c r="L736" s="86">
        <v>1</v>
      </c>
      <c r="M736" s="86">
        <v>-99</v>
      </c>
      <c r="N736" s="89">
        <v>-99</v>
      </c>
      <c r="O736" s="89">
        <v>-99</v>
      </c>
      <c r="P736" s="89">
        <v>-99</v>
      </c>
      <c r="Q736" s="89">
        <v>-99</v>
      </c>
      <c r="R736" s="89">
        <v>-99</v>
      </c>
      <c r="S736" s="89">
        <v>-99</v>
      </c>
      <c r="T736" s="89">
        <v>-99</v>
      </c>
      <c r="U736" s="89">
        <v>-99</v>
      </c>
      <c r="V736" s="89">
        <v>-99</v>
      </c>
      <c r="W736" s="89">
        <v>-99</v>
      </c>
      <c r="X736" s="89">
        <v>-99</v>
      </c>
      <c r="Y736" s="89">
        <v>-99</v>
      </c>
      <c r="Z736" s="89">
        <v>-99</v>
      </c>
      <c r="AA736" s="89">
        <v>-99</v>
      </c>
      <c r="AB736" s="89">
        <v>-99</v>
      </c>
      <c r="AC736" s="89">
        <v>-99</v>
      </c>
      <c r="AD736" s="89">
        <v>-99</v>
      </c>
      <c r="AE736" s="89">
        <v>-99</v>
      </c>
      <c r="AF736" s="89">
        <v>-99</v>
      </c>
      <c r="AG736" s="89">
        <v>-99</v>
      </c>
      <c r="AH736" s="89">
        <v>-99</v>
      </c>
      <c r="AI736" s="89">
        <v>-99</v>
      </c>
      <c r="AJ736" s="89">
        <v>-99</v>
      </c>
      <c r="AK736" s="89">
        <v>-99</v>
      </c>
      <c r="AL736" s="89">
        <v>-99</v>
      </c>
      <c r="AM736" s="89">
        <v>-99</v>
      </c>
      <c r="AN736" s="89">
        <v>-99</v>
      </c>
      <c r="AO736" s="89">
        <v>-99</v>
      </c>
      <c r="AP736" s="89">
        <v>-99</v>
      </c>
      <c r="AQ736" s="89">
        <v>-99</v>
      </c>
      <c r="AR736" s="89">
        <v>-99</v>
      </c>
      <c r="AS736" s="89">
        <v>-99</v>
      </c>
      <c r="AT736" s="89">
        <v>-99</v>
      </c>
      <c r="AU736" s="89">
        <v>-99</v>
      </c>
      <c r="AV736" s="89">
        <v>-99</v>
      </c>
      <c r="AW736" s="89">
        <v>-99</v>
      </c>
      <c r="AX736" s="89">
        <v>-99</v>
      </c>
      <c r="AY736" s="89">
        <v>-99</v>
      </c>
      <c r="AZ736" s="89">
        <v>-99</v>
      </c>
      <c r="BA736" s="89">
        <v>1</v>
      </c>
      <c r="BB736" s="89">
        <v>0.132345652173913</v>
      </c>
      <c r="BC736" s="89">
        <v>0.52230100426773296</v>
      </c>
      <c r="BD736" s="89">
        <v>44.097200000000001</v>
      </c>
      <c r="BE736" s="89">
        <v>-0.41963003413301098</v>
      </c>
      <c r="BF736" s="89">
        <v>52.898565217391301</v>
      </c>
      <c r="BG736" s="89">
        <v>5.1335485067361103E-2</v>
      </c>
      <c r="BH736" s="89">
        <v>6.5133014102302003E-2</v>
      </c>
      <c r="BI736" s="89">
        <v>0.25182481751824798</v>
      </c>
      <c r="BJ736" s="89">
        <v>1.64021093907257E-2</v>
      </c>
      <c r="BK736" s="89">
        <v>1</v>
      </c>
      <c r="BL736" s="89">
        <v>0.25150735294117599</v>
      </c>
      <c r="BM736" s="89">
        <v>0.79381290739537003</v>
      </c>
      <c r="BN736" s="89">
        <v>62.6</v>
      </c>
      <c r="BO736" s="89">
        <v>1.56570439786143</v>
      </c>
      <c r="BP736" s="89">
        <v>64.705866176470593</v>
      </c>
      <c r="BQ736" s="89">
        <v>1.1797586526284001</v>
      </c>
      <c r="BR736" s="89">
        <v>1.2494335468798601</v>
      </c>
      <c r="BS736" s="89">
        <v>0.24817518248175199</v>
      </c>
      <c r="BT736" s="89">
        <v>0.31007839849573099</v>
      </c>
      <c r="BU736" s="89">
        <v>1</v>
      </c>
      <c r="BV736" s="89">
        <v>0.27542043795620402</v>
      </c>
      <c r="BW736" s="89">
        <v>0.79155843471729603</v>
      </c>
      <c r="BX736" s="89">
        <v>54.097200000000001</v>
      </c>
      <c r="BY736" s="89">
        <v>0.51451651504100604</v>
      </c>
      <c r="BZ736" s="89">
        <v>46.715319708029199</v>
      </c>
      <c r="CA736" s="89">
        <v>0.65303747487915098</v>
      </c>
      <c r="CB736" s="89">
        <v>0.69818006629021201</v>
      </c>
      <c r="CC736" s="89">
        <v>0.25</v>
      </c>
      <c r="CD736" s="89">
        <v>0.174545016572553</v>
      </c>
      <c r="CE736" s="89">
        <v>1</v>
      </c>
      <c r="CF736" s="89">
        <v>0.23120072992700699</v>
      </c>
      <c r="CG736" s="89">
        <v>0.74106727830944596</v>
      </c>
      <c r="CH736" s="89">
        <v>45.906700000000001</v>
      </c>
      <c r="CI736" s="89">
        <v>-0.38685255560468601</v>
      </c>
      <c r="CJ736" s="89">
        <v>55.474448175182502</v>
      </c>
      <c r="CK736" s="89">
        <v>0.17710736135238</v>
      </c>
      <c r="CL736" s="89">
        <v>0.20078793855426599</v>
      </c>
      <c r="CM736" s="89">
        <v>0.25</v>
      </c>
      <c r="CN736" s="89">
        <v>5.0196984638566498E-2</v>
      </c>
      <c r="CO736" s="89">
        <v>100</v>
      </c>
      <c r="CP736" s="89">
        <v>0.95289999999999997</v>
      </c>
      <c r="CQ736" s="89">
        <v>0</v>
      </c>
      <c r="CR736" s="89">
        <v>-0.18260000000000001</v>
      </c>
      <c r="CS736" s="89">
        <v>0.95289999999999997</v>
      </c>
      <c r="CT736" s="89">
        <v>0.89070000000000005</v>
      </c>
      <c r="CU736" s="86" t="s">
        <v>6988</v>
      </c>
      <c r="CV736" s="86">
        <v>0.58520000000000005</v>
      </c>
      <c r="CW736" s="86">
        <v>72</v>
      </c>
      <c r="CX736" s="86">
        <v>2</v>
      </c>
      <c r="CY736" s="86">
        <v>0.61860000000000004</v>
      </c>
      <c r="CZ736" s="86">
        <v>77</v>
      </c>
      <c r="DA736" s="86">
        <v>4</v>
      </c>
      <c r="DB736" s="86">
        <v>0.31480000000000002</v>
      </c>
      <c r="DC736" s="86">
        <v>64</v>
      </c>
      <c r="DD736" s="86">
        <v>-99</v>
      </c>
      <c r="DE736" s="86">
        <v>-99</v>
      </c>
      <c r="DF736" s="86">
        <v>-99</v>
      </c>
      <c r="DG736" s="86">
        <v>-99</v>
      </c>
      <c r="DH736" s="86">
        <v>-99</v>
      </c>
    </row>
    <row r="737" spans="1:112" x14ac:dyDescent="0.2">
      <c r="A737" s="85">
        <f>IF(ISERROR(SEARCH('School Lookup'!$F$3,Data!J737)),A736,A736+1)</f>
        <v>0</v>
      </c>
      <c r="B737" s="85">
        <f>IF(I737='School Lookup'!$G$13,1,0)</f>
        <v>0</v>
      </c>
      <c r="C737" s="85">
        <f t="shared" si="11"/>
        <v>735</v>
      </c>
      <c r="D737" s="86" t="s">
        <v>6478</v>
      </c>
      <c r="E737" s="86" t="s">
        <v>6499</v>
      </c>
      <c r="F737" s="86" t="s">
        <v>2742</v>
      </c>
      <c r="G737" s="86" t="s">
        <v>2781</v>
      </c>
      <c r="H737" s="86" t="s">
        <v>503</v>
      </c>
      <c r="I737" s="86" t="s">
        <v>5650</v>
      </c>
      <c r="J737" s="86" t="s">
        <v>2638</v>
      </c>
      <c r="K737" s="86" t="s">
        <v>72</v>
      </c>
      <c r="L737" s="86">
        <v>1</v>
      </c>
      <c r="M737" s="86">
        <v>1</v>
      </c>
      <c r="N737" s="89">
        <v>-0.46273769230769202</v>
      </c>
      <c r="O737" s="89">
        <v>-0.907702981902202</v>
      </c>
      <c r="P737" s="89">
        <v>63.531599999999997</v>
      </c>
      <c r="Q737" s="89">
        <v>1.45270667038421</v>
      </c>
      <c r="R737" s="89">
        <v>51.025626923076899</v>
      </c>
      <c r="S737" s="89">
        <v>0.27250184424100399</v>
      </c>
      <c r="T737" s="89">
        <v>0.30908470631276103</v>
      </c>
      <c r="U737" s="89">
        <v>0.418454935622318</v>
      </c>
      <c r="V737" s="89">
        <v>0.12933802088194901</v>
      </c>
      <c r="W737" s="89">
        <v>1</v>
      </c>
      <c r="X737" s="89">
        <v>-0.27259414758269701</v>
      </c>
      <c r="Y737" s="89">
        <v>-0.55268314486005998</v>
      </c>
      <c r="Z737" s="89">
        <v>68</v>
      </c>
      <c r="AA737" s="89">
        <v>2.2661313188961199</v>
      </c>
      <c r="AB737" s="89">
        <v>53.689544783715</v>
      </c>
      <c r="AC737" s="89">
        <v>0.85672408701802905</v>
      </c>
      <c r="AD737" s="89">
        <v>0.99889852271471602</v>
      </c>
      <c r="AE737" s="89">
        <v>0.42167381974248902</v>
      </c>
      <c r="AF737" s="89">
        <v>0.42120935560824402</v>
      </c>
      <c r="AG737" s="89">
        <v>1</v>
      </c>
      <c r="AH737" s="89">
        <v>-0.222865771812081</v>
      </c>
      <c r="AI737" s="89">
        <v>-0.42259271646899299</v>
      </c>
      <c r="AJ737" s="89">
        <v>57.653799999999997</v>
      </c>
      <c r="AK737" s="89">
        <v>0.883618633132215</v>
      </c>
      <c r="AL737" s="89">
        <v>52.348974496644303</v>
      </c>
      <c r="AM737" s="89">
        <v>0.23051295833161101</v>
      </c>
      <c r="AN737" s="89">
        <v>0.19896227590403301</v>
      </c>
      <c r="AO737" s="89">
        <v>0.159871244635193</v>
      </c>
      <c r="AP737" s="89">
        <v>3.1808346684228397E-2</v>
      </c>
      <c r="AQ737" s="89">
        <v>-99</v>
      </c>
      <c r="AR737" s="89">
        <v>-99</v>
      </c>
      <c r="AS737" s="89">
        <v>-99</v>
      </c>
      <c r="AT737" s="89">
        <v>-99</v>
      </c>
      <c r="AU737" s="89">
        <v>-99</v>
      </c>
      <c r="AV737" s="89">
        <v>-99</v>
      </c>
      <c r="AW737" s="89">
        <v>-99</v>
      </c>
      <c r="AX737" s="89">
        <v>-99</v>
      </c>
      <c r="AY737" s="89">
        <v>-99</v>
      </c>
      <c r="AZ737" s="89">
        <v>-99</v>
      </c>
      <c r="BA737" s="89">
        <v>-99</v>
      </c>
      <c r="BB737" s="89">
        <v>-99</v>
      </c>
      <c r="BC737" s="89">
        <v>-99</v>
      </c>
      <c r="BD737" s="89">
        <v>-99</v>
      </c>
      <c r="BE737" s="89">
        <v>-99</v>
      </c>
      <c r="BF737" s="89">
        <v>-99</v>
      </c>
      <c r="BG737" s="89">
        <v>-99</v>
      </c>
      <c r="BH737" s="89">
        <v>-99</v>
      </c>
      <c r="BI737" s="89">
        <v>-99</v>
      </c>
      <c r="BJ737" s="89">
        <v>-99</v>
      </c>
      <c r="BK737" s="89">
        <v>-99</v>
      </c>
      <c r="BL737" s="89">
        <v>-99</v>
      </c>
      <c r="BM737" s="89">
        <v>-99</v>
      </c>
      <c r="BN737" s="89">
        <v>-99</v>
      </c>
      <c r="BO737" s="89">
        <v>-99</v>
      </c>
      <c r="BP737" s="89">
        <v>-99</v>
      </c>
      <c r="BQ737" s="89">
        <v>-99</v>
      </c>
      <c r="BR737" s="89">
        <v>-99</v>
      </c>
      <c r="BS737" s="89">
        <v>-99</v>
      </c>
      <c r="BT737" s="89">
        <v>-99</v>
      </c>
      <c r="BU737" s="89">
        <v>-99</v>
      </c>
      <c r="BV737" s="89">
        <v>-99</v>
      </c>
      <c r="BW737" s="89">
        <v>-99</v>
      </c>
      <c r="BX737" s="89">
        <v>-99</v>
      </c>
      <c r="BY737" s="89">
        <v>-99</v>
      </c>
      <c r="BZ737" s="89">
        <v>-99</v>
      </c>
      <c r="CA737" s="89">
        <v>-99</v>
      </c>
      <c r="CB737" s="89">
        <v>-99</v>
      </c>
      <c r="CC737" s="89">
        <v>-99</v>
      </c>
      <c r="CD737" s="89">
        <v>-99</v>
      </c>
      <c r="CE737" s="89">
        <v>-99</v>
      </c>
      <c r="CF737" s="89">
        <v>-99</v>
      </c>
      <c r="CG737" s="89">
        <v>-99</v>
      </c>
      <c r="CH737" s="89">
        <v>-99</v>
      </c>
      <c r="CI737" s="89">
        <v>-99</v>
      </c>
      <c r="CJ737" s="89">
        <v>-99</v>
      </c>
      <c r="CK737" s="89">
        <v>-99</v>
      </c>
      <c r="CL737" s="89">
        <v>-99</v>
      </c>
      <c r="CM737" s="89">
        <v>-99</v>
      </c>
      <c r="CN737" s="89">
        <v>-99</v>
      </c>
      <c r="CO737" s="89">
        <v>-99</v>
      </c>
      <c r="CP737" s="89">
        <v>-99</v>
      </c>
      <c r="CQ737" s="89">
        <v>-99</v>
      </c>
      <c r="CR737" s="89">
        <v>-99</v>
      </c>
      <c r="CS737" s="89">
        <v>-99</v>
      </c>
      <c r="CT737" s="89">
        <v>-99</v>
      </c>
      <c r="CU737" s="86">
        <v>-99</v>
      </c>
      <c r="CV737" s="86">
        <v>0.58240000000000003</v>
      </c>
      <c r="CW737" s="86">
        <v>72</v>
      </c>
      <c r="CX737" s="86">
        <v>2</v>
      </c>
      <c r="CY737" s="86">
        <v>0.18279999999999999</v>
      </c>
      <c r="CZ737" s="86">
        <v>61</v>
      </c>
      <c r="DA737" s="86">
        <v>3</v>
      </c>
      <c r="DB737" s="86">
        <v>1.7047000000000001</v>
      </c>
      <c r="DC737" s="86">
        <v>99</v>
      </c>
      <c r="DD737" s="86">
        <v>1</v>
      </c>
      <c r="DE737" s="86">
        <v>-99</v>
      </c>
      <c r="DF737" s="86">
        <v>1</v>
      </c>
      <c r="DG737" s="86">
        <v>1</v>
      </c>
      <c r="DH737" s="86">
        <v>1</v>
      </c>
    </row>
    <row r="738" spans="1:112" x14ac:dyDescent="0.2">
      <c r="A738" s="85">
        <f>IF(ISERROR(SEARCH('School Lookup'!$F$3,Data!J738)),A737,A737+1)</f>
        <v>0</v>
      </c>
      <c r="B738" s="85">
        <f>IF(I738='School Lookup'!$G$13,1,0)</f>
        <v>0</v>
      </c>
      <c r="C738" s="85">
        <f t="shared" si="11"/>
        <v>736</v>
      </c>
      <c r="D738" s="86" t="s">
        <v>6478</v>
      </c>
      <c r="E738" s="86" t="s">
        <v>6862</v>
      </c>
      <c r="F738" s="86" t="s">
        <v>2773</v>
      </c>
      <c r="G738" s="86" t="s">
        <v>3002</v>
      </c>
      <c r="H738" s="86" t="s">
        <v>2126</v>
      </c>
      <c r="I738" s="86" t="s">
        <v>4143</v>
      </c>
      <c r="J738" s="86" t="s">
        <v>2311</v>
      </c>
      <c r="K738" s="86" t="s">
        <v>36</v>
      </c>
      <c r="L738" s="86">
        <v>1</v>
      </c>
      <c r="M738" s="86">
        <v>-99</v>
      </c>
      <c r="N738" s="89">
        <v>-99</v>
      </c>
      <c r="O738" s="89">
        <v>-99</v>
      </c>
      <c r="P738" s="89">
        <v>-99</v>
      </c>
      <c r="Q738" s="89">
        <v>-99</v>
      </c>
      <c r="R738" s="89">
        <v>-99</v>
      </c>
      <c r="S738" s="89">
        <v>-99</v>
      </c>
      <c r="T738" s="89">
        <v>-99</v>
      </c>
      <c r="U738" s="89">
        <v>-99</v>
      </c>
      <c r="V738" s="89">
        <v>-99</v>
      </c>
      <c r="W738" s="89">
        <v>-99</v>
      </c>
      <c r="X738" s="89">
        <v>-99</v>
      </c>
      <c r="Y738" s="89">
        <v>-99</v>
      </c>
      <c r="Z738" s="89">
        <v>-99</v>
      </c>
      <c r="AA738" s="89">
        <v>-99</v>
      </c>
      <c r="AB738" s="89">
        <v>-99</v>
      </c>
      <c r="AC738" s="89">
        <v>-99</v>
      </c>
      <c r="AD738" s="89">
        <v>-99</v>
      </c>
      <c r="AE738" s="89">
        <v>-99</v>
      </c>
      <c r="AF738" s="89">
        <v>-99</v>
      </c>
      <c r="AG738" s="89">
        <v>-99</v>
      </c>
      <c r="AH738" s="89">
        <v>-99</v>
      </c>
      <c r="AI738" s="89">
        <v>-99</v>
      </c>
      <c r="AJ738" s="89">
        <v>-99</v>
      </c>
      <c r="AK738" s="89">
        <v>-99</v>
      </c>
      <c r="AL738" s="89">
        <v>-99</v>
      </c>
      <c r="AM738" s="89">
        <v>-99</v>
      </c>
      <c r="AN738" s="89">
        <v>-99</v>
      </c>
      <c r="AO738" s="89">
        <v>-99</v>
      </c>
      <c r="AP738" s="89">
        <v>-99</v>
      </c>
      <c r="AQ738" s="89">
        <v>-99</v>
      </c>
      <c r="AR738" s="89">
        <v>-99</v>
      </c>
      <c r="AS738" s="89">
        <v>-99</v>
      </c>
      <c r="AT738" s="89">
        <v>-99</v>
      </c>
      <c r="AU738" s="89">
        <v>-99</v>
      </c>
      <c r="AV738" s="89">
        <v>-99</v>
      </c>
      <c r="AW738" s="89">
        <v>-99</v>
      </c>
      <c r="AX738" s="89">
        <v>-99</v>
      </c>
      <c r="AY738" s="89">
        <v>-99</v>
      </c>
      <c r="AZ738" s="89">
        <v>-99</v>
      </c>
      <c r="BA738" s="89">
        <v>1</v>
      </c>
      <c r="BB738" s="89">
        <v>-3.8774712643678197E-2</v>
      </c>
      <c r="BC738" s="89">
        <v>0.13722849423674499</v>
      </c>
      <c r="BD738" s="89">
        <v>37.211799999999997</v>
      </c>
      <c r="BE738" s="89">
        <v>-1.10812081315329</v>
      </c>
      <c r="BF738" s="89">
        <v>55.747147126436801</v>
      </c>
      <c r="BG738" s="89">
        <v>-0.48544615945827102</v>
      </c>
      <c r="BH738" s="89">
        <v>-0.50920326462730703</v>
      </c>
      <c r="BI738" s="89">
        <v>0.25072046109510099</v>
      </c>
      <c r="BJ738" s="89">
        <v>-0.12766767729848899</v>
      </c>
      <c r="BK738" s="89">
        <v>1</v>
      </c>
      <c r="BL738" s="89">
        <v>9.3724137931034297E-3</v>
      </c>
      <c r="BM738" s="89">
        <v>0.20458476613660401</v>
      </c>
      <c r="BN738" s="89">
        <v>50.858800000000002</v>
      </c>
      <c r="BO738" s="89">
        <v>0.247400441648498</v>
      </c>
      <c r="BP738" s="89">
        <v>65.517201149425304</v>
      </c>
      <c r="BQ738" s="89">
        <v>0.22599260389255099</v>
      </c>
      <c r="BR738" s="89">
        <v>0.248939828085711</v>
      </c>
      <c r="BS738" s="89">
        <v>0.25072046109510099</v>
      </c>
      <c r="BT738" s="89">
        <v>6.2414308482584502E-2</v>
      </c>
      <c r="BU738" s="89">
        <v>1</v>
      </c>
      <c r="BV738" s="89">
        <v>0.31090289017341</v>
      </c>
      <c r="BW738" s="89">
        <v>0.87328897675070805</v>
      </c>
      <c r="BX738" s="89">
        <v>62.458799999999997</v>
      </c>
      <c r="BY738" s="89">
        <v>1.37720046795284</v>
      </c>
      <c r="BZ738" s="89">
        <v>53.757233526011603</v>
      </c>
      <c r="CA738" s="89">
        <v>1.1252447223517801</v>
      </c>
      <c r="CB738" s="89">
        <v>1.19591038143652</v>
      </c>
      <c r="CC738" s="89">
        <v>0.24927953890489901</v>
      </c>
      <c r="CD738" s="89">
        <v>0.29811598845607701</v>
      </c>
      <c r="CE738" s="89">
        <v>1</v>
      </c>
      <c r="CF738" s="89">
        <v>0.35397167630057802</v>
      </c>
      <c r="CG738" s="89">
        <v>1.0354254439575299</v>
      </c>
      <c r="CH738" s="89">
        <v>61.9405</v>
      </c>
      <c r="CI738" s="89">
        <v>1.44302456161492</v>
      </c>
      <c r="CJ738" s="89">
        <v>52.023090751445103</v>
      </c>
      <c r="CK738" s="89">
        <v>1.2392250027862199</v>
      </c>
      <c r="CL738" s="89">
        <v>1.35006578665868</v>
      </c>
      <c r="CM738" s="89">
        <v>0.24927953890489901</v>
      </c>
      <c r="CN738" s="89">
        <v>0.33654377678955599</v>
      </c>
      <c r="CO738" s="89">
        <v>98.42</v>
      </c>
      <c r="CP738" s="89">
        <v>0.83350000000000002</v>
      </c>
      <c r="CQ738" s="89">
        <v>0.92</v>
      </c>
      <c r="CR738" s="89">
        <v>-4.9799999999999997E-2</v>
      </c>
      <c r="CS738" s="89">
        <v>0.83350000000000002</v>
      </c>
      <c r="CT738" s="89">
        <v>0.69420000000000004</v>
      </c>
      <c r="CU738" s="86" t="s">
        <v>6986</v>
      </c>
      <c r="CV738" s="86">
        <v>0.58189999999999997</v>
      </c>
      <c r="CW738" s="86">
        <v>72</v>
      </c>
      <c r="CX738" s="86">
        <v>2</v>
      </c>
      <c r="CY738" s="86">
        <v>-0.17050000000000001</v>
      </c>
      <c r="CZ738" s="86">
        <v>43</v>
      </c>
      <c r="DA738" s="86">
        <v>4</v>
      </c>
      <c r="DB738" s="86">
        <v>0.48720000000000002</v>
      </c>
      <c r="DC738" s="86">
        <v>72</v>
      </c>
      <c r="DD738" s="86">
        <v>-99</v>
      </c>
      <c r="DE738" s="86">
        <v>-99</v>
      </c>
      <c r="DF738" s="86">
        <v>-99</v>
      </c>
      <c r="DG738" s="86">
        <v>-99</v>
      </c>
      <c r="DH738" s="86">
        <v>-99</v>
      </c>
    </row>
    <row r="739" spans="1:112" x14ac:dyDescent="0.2">
      <c r="A739" s="85">
        <f>IF(ISERROR(SEARCH('School Lookup'!$F$3,Data!J739)),A738,A738+1)</f>
        <v>0</v>
      </c>
      <c r="B739" s="85">
        <f>IF(I739='School Lookup'!$G$13,1,0)</f>
        <v>0</v>
      </c>
      <c r="C739" s="85">
        <f t="shared" si="11"/>
        <v>737</v>
      </c>
      <c r="D739" s="86" t="s">
        <v>6478</v>
      </c>
      <c r="E739" s="86" t="s">
        <v>6719</v>
      </c>
      <c r="F739" s="86" t="s">
        <v>2766</v>
      </c>
      <c r="G739" s="86" t="s">
        <v>3123</v>
      </c>
      <c r="H739" s="86" t="s">
        <v>5982</v>
      </c>
      <c r="I739" s="86" t="s">
        <v>4397</v>
      </c>
      <c r="J739" s="86" t="s">
        <v>2665</v>
      </c>
      <c r="K739" s="86" t="s">
        <v>603</v>
      </c>
      <c r="L739" s="86">
        <v>1</v>
      </c>
      <c r="M739" s="86">
        <v>1</v>
      </c>
      <c r="N739" s="89">
        <v>0.18376367781155001</v>
      </c>
      <c r="O739" s="89">
        <v>0.49229503686363701</v>
      </c>
      <c r="P739" s="89">
        <v>58.284300000000002</v>
      </c>
      <c r="Q739" s="89">
        <v>0.89611815084576896</v>
      </c>
      <c r="R739" s="89">
        <v>51.519775379939198</v>
      </c>
      <c r="S739" s="89">
        <v>0.69420659385470296</v>
      </c>
      <c r="T739" s="89">
        <v>0.78757912389465201</v>
      </c>
      <c r="U739" s="89">
        <v>0.38167053364269099</v>
      </c>
      <c r="V739" s="89">
        <v>0.30059574450271498</v>
      </c>
      <c r="W739" s="89">
        <v>1</v>
      </c>
      <c r="X739" s="89">
        <v>0.103592660550459</v>
      </c>
      <c r="Y739" s="89">
        <v>0.33292018608007701</v>
      </c>
      <c r="Z739" s="89">
        <v>57.2712</v>
      </c>
      <c r="AA739" s="89">
        <v>0.92821820837673197</v>
      </c>
      <c r="AB739" s="89">
        <v>48.4709481651376</v>
      </c>
      <c r="AC739" s="89">
        <v>0.63056919722840399</v>
      </c>
      <c r="AD739" s="89">
        <v>0.73557462483546998</v>
      </c>
      <c r="AE739" s="89">
        <v>0.37935034802784201</v>
      </c>
      <c r="AF739" s="89">
        <v>0.27904048993178499</v>
      </c>
      <c r="AG739" s="89">
        <v>1</v>
      </c>
      <c r="AH739" s="89">
        <v>-6.2798529411764697E-2</v>
      </c>
      <c r="AI739" s="89">
        <v>-7.81125686897364E-2</v>
      </c>
      <c r="AJ739" s="89">
        <v>-99</v>
      </c>
      <c r="AK739" s="89">
        <v>-99</v>
      </c>
      <c r="AL739" s="89">
        <v>53.431374509803902</v>
      </c>
      <c r="AM739" s="89">
        <v>-7.81125686897364E-2</v>
      </c>
      <c r="AN739" s="89">
        <v>-0.12526224134674099</v>
      </c>
      <c r="AO739" s="89">
        <v>0.118329466357309</v>
      </c>
      <c r="AP739" s="89">
        <v>-1.4822214173280199E-2</v>
      </c>
      <c r="AQ739" s="89">
        <v>1</v>
      </c>
      <c r="AR739" s="89">
        <v>4.3702884615384602E-2</v>
      </c>
      <c r="AS739" s="89">
        <v>0.16824605661891301</v>
      </c>
      <c r="AT739" s="89">
        <v>-99</v>
      </c>
      <c r="AU739" s="89">
        <v>-99</v>
      </c>
      <c r="AV739" s="89">
        <v>47.1153682692308</v>
      </c>
      <c r="AW739" s="89">
        <v>0.16824605661891301</v>
      </c>
      <c r="AX739" s="89">
        <v>0.13808277127253801</v>
      </c>
      <c r="AY739" s="89">
        <v>0.120649651972158</v>
      </c>
      <c r="AZ739" s="89">
        <v>1.66596382973828E-2</v>
      </c>
      <c r="BA739" s="89">
        <v>-99</v>
      </c>
      <c r="BB739" s="89">
        <v>-99</v>
      </c>
      <c r="BC739" s="89">
        <v>-99</v>
      </c>
      <c r="BD739" s="89">
        <v>-99</v>
      </c>
      <c r="BE739" s="89">
        <v>-99</v>
      </c>
      <c r="BF739" s="89">
        <v>-99</v>
      </c>
      <c r="BG739" s="89">
        <v>-99</v>
      </c>
      <c r="BH739" s="89">
        <v>-99</v>
      </c>
      <c r="BI739" s="89">
        <v>-99</v>
      </c>
      <c r="BJ739" s="89">
        <v>-99</v>
      </c>
      <c r="BK739" s="89">
        <v>-99</v>
      </c>
      <c r="BL739" s="89">
        <v>-99</v>
      </c>
      <c r="BM739" s="89">
        <v>-99</v>
      </c>
      <c r="BN739" s="89">
        <v>-99</v>
      </c>
      <c r="BO739" s="89">
        <v>-99</v>
      </c>
      <c r="BP739" s="89">
        <v>-99</v>
      </c>
      <c r="BQ739" s="89">
        <v>-99</v>
      </c>
      <c r="BR739" s="89">
        <v>-99</v>
      </c>
      <c r="BS739" s="89">
        <v>-99</v>
      </c>
      <c r="BT739" s="89">
        <v>-99</v>
      </c>
      <c r="BU739" s="89">
        <v>-99</v>
      </c>
      <c r="BV739" s="89">
        <v>-99</v>
      </c>
      <c r="BW739" s="89">
        <v>-99</v>
      </c>
      <c r="BX739" s="89">
        <v>-99</v>
      </c>
      <c r="BY739" s="89">
        <v>-99</v>
      </c>
      <c r="BZ739" s="89">
        <v>-99</v>
      </c>
      <c r="CA739" s="89">
        <v>-99</v>
      </c>
      <c r="CB739" s="89">
        <v>-99</v>
      </c>
      <c r="CC739" s="89">
        <v>-99</v>
      </c>
      <c r="CD739" s="89">
        <v>-99</v>
      </c>
      <c r="CE739" s="89">
        <v>-99</v>
      </c>
      <c r="CF739" s="89">
        <v>-99</v>
      </c>
      <c r="CG739" s="89">
        <v>-99</v>
      </c>
      <c r="CH739" s="89">
        <v>-99</v>
      </c>
      <c r="CI739" s="89">
        <v>-99</v>
      </c>
      <c r="CJ739" s="89">
        <v>-99</v>
      </c>
      <c r="CK739" s="89">
        <v>-99</v>
      </c>
      <c r="CL739" s="89">
        <v>-99</v>
      </c>
      <c r="CM739" s="89">
        <v>-99</v>
      </c>
      <c r="CN739" s="89">
        <v>-99</v>
      </c>
      <c r="CO739" s="89">
        <v>-99</v>
      </c>
      <c r="CP739" s="89">
        <v>-99</v>
      </c>
      <c r="CQ739" s="89">
        <v>-99</v>
      </c>
      <c r="CR739" s="89">
        <v>-99</v>
      </c>
      <c r="CS739" s="89">
        <v>-99</v>
      </c>
      <c r="CT739" s="89">
        <v>-99</v>
      </c>
      <c r="CU739" s="86">
        <v>-99</v>
      </c>
      <c r="CV739" s="86">
        <v>0.58150000000000002</v>
      </c>
      <c r="CW739" s="86">
        <v>72</v>
      </c>
      <c r="CX739" s="86">
        <v>2</v>
      </c>
      <c r="CY739" s="86">
        <v>-1.423</v>
      </c>
      <c r="CZ739" s="86">
        <v>4</v>
      </c>
      <c r="DA739" s="86">
        <v>2</v>
      </c>
      <c r="DB739" s="86">
        <v>0.69410000000000005</v>
      </c>
      <c r="DC739" s="86">
        <v>81</v>
      </c>
      <c r="DD739" s="86">
        <v>-99</v>
      </c>
      <c r="DE739" s="86">
        <v>-99</v>
      </c>
      <c r="DF739" s="86">
        <v>-99</v>
      </c>
      <c r="DG739" s="86">
        <v>-99</v>
      </c>
      <c r="DH739" s="86">
        <v>-99</v>
      </c>
    </row>
    <row r="740" spans="1:112" x14ac:dyDescent="0.2">
      <c r="A740" s="85">
        <f>IF(ISERROR(SEARCH('School Lookup'!$F$3,Data!J740)),A739,A739+1)</f>
        <v>0</v>
      </c>
      <c r="B740" s="85">
        <f>IF(I740='School Lookup'!$G$13,1,0)</f>
        <v>0</v>
      </c>
      <c r="C740" s="85">
        <f t="shared" si="11"/>
        <v>738</v>
      </c>
      <c r="D740" s="86" t="s">
        <v>6478</v>
      </c>
      <c r="E740" s="86" t="s">
        <v>6481</v>
      </c>
      <c r="F740" s="86" t="s">
        <v>38</v>
      </c>
      <c r="G740" s="86" t="s">
        <v>2975</v>
      </c>
      <c r="H740" s="86" t="s">
        <v>54</v>
      </c>
      <c r="I740" s="86" t="s">
        <v>4490</v>
      </c>
      <c r="J740" s="86" t="s">
        <v>6484</v>
      </c>
      <c r="K740" s="86" t="s">
        <v>74</v>
      </c>
      <c r="L740" s="86">
        <v>1</v>
      </c>
      <c r="M740" s="86">
        <v>1</v>
      </c>
      <c r="N740" s="89">
        <v>0.38801817026683599</v>
      </c>
      <c r="O740" s="89">
        <v>0.93460791967884205</v>
      </c>
      <c r="P740" s="89">
        <v>60.994599999999998</v>
      </c>
      <c r="Q740" s="89">
        <v>1.18360349845407</v>
      </c>
      <c r="R740" s="89">
        <v>51.715336594663299</v>
      </c>
      <c r="S740" s="89">
        <v>1.05910570906646</v>
      </c>
      <c r="T740" s="89">
        <v>1.2016180688421301</v>
      </c>
      <c r="U740" s="89">
        <v>0.40400410677618098</v>
      </c>
      <c r="V740" s="89">
        <v>0.48545863458868299</v>
      </c>
      <c r="W740" s="89">
        <v>1</v>
      </c>
      <c r="X740" s="89">
        <v>1.40477707006369E-2</v>
      </c>
      <c r="Y740" s="89">
        <v>0.122117332271338</v>
      </c>
      <c r="Z740" s="89">
        <v>50.107500000000002</v>
      </c>
      <c r="AA740" s="89">
        <v>3.4883618317477799E-2</v>
      </c>
      <c r="AB740" s="89">
        <v>55.9235407643312</v>
      </c>
      <c r="AC740" s="89">
        <v>7.8500475294407901E-2</v>
      </c>
      <c r="AD740" s="89">
        <v>9.2772305185857801E-2</v>
      </c>
      <c r="AE740" s="89">
        <v>0.40297741273100601</v>
      </c>
      <c r="AF740" s="89">
        <v>3.7385143516888299E-2</v>
      </c>
      <c r="AG740" s="89">
        <v>-99</v>
      </c>
      <c r="AH740" s="89">
        <v>-99</v>
      </c>
      <c r="AI740" s="89">
        <v>-99</v>
      </c>
      <c r="AJ740" s="89">
        <v>-99</v>
      </c>
      <c r="AK740" s="89">
        <v>-99</v>
      </c>
      <c r="AL740" s="89">
        <v>-99</v>
      </c>
      <c r="AM740" s="89">
        <v>-99</v>
      </c>
      <c r="AN740" s="89">
        <v>-99</v>
      </c>
      <c r="AO740" s="89">
        <v>-99</v>
      </c>
      <c r="AP740" s="89">
        <v>-99</v>
      </c>
      <c r="AQ740" s="89">
        <v>1</v>
      </c>
      <c r="AR740" s="89">
        <v>0.109155319148936</v>
      </c>
      <c r="AS740" s="89">
        <v>0.31537108517451901</v>
      </c>
      <c r="AT740" s="89">
        <v>-99</v>
      </c>
      <c r="AU740" s="89">
        <v>-99</v>
      </c>
      <c r="AV740" s="89">
        <v>47.606415957446799</v>
      </c>
      <c r="AW740" s="89">
        <v>0.31537108517451901</v>
      </c>
      <c r="AX740" s="89">
        <v>0.293122387929936</v>
      </c>
      <c r="AY740" s="89">
        <v>0.193018480492813</v>
      </c>
      <c r="AZ740" s="89">
        <v>5.6578037916661203E-2</v>
      </c>
      <c r="BA740" s="89">
        <v>-99</v>
      </c>
      <c r="BB740" s="89">
        <v>-99</v>
      </c>
      <c r="BC740" s="89">
        <v>-99</v>
      </c>
      <c r="BD740" s="89">
        <v>-99</v>
      </c>
      <c r="BE740" s="89">
        <v>-99</v>
      </c>
      <c r="BF740" s="89">
        <v>-99</v>
      </c>
      <c r="BG740" s="89">
        <v>-99</v>
      </c>
      <c r="BH740" s="89">
        <v>-99</v>
      </c>
      <c r="BI740" s="89">
        <v>-99</v>
      </c>
      <c r="BJ740" s="89">
        <v>-99</v>
      </c>
      <c r="BK740" s="89">
        <v>-99</v>
      </c>
      <c r="BL740" s="89">
        <v>-99</v>
      </c>
      <c r="BM740" s="89">
        <v>-99</v>
      </c>
      <c r="BN740" s="89">
        <v>-99</v>
      </c>
      <c r="BO740" s="89">
        <v>-99</v>
      </c>
      <c r="BP740" s="89">
        <v>-99</v>
      </c>
      <c r="BQ740" s="89">
        <v>-99</v>
      </c>
      <c r="BR740" s="89">
        <v>-99</v>
      </c>
      <c r="BS740" s="89">
        <v>-99</v>
      </c>
      <c r="BT740" s="89">
        <v>-99</v>
      </c>
      <c r="BU740" s="89">
        <v>-99</v>
      </c>
      <c r="BV740" s="89">
        <v>-99</v>
      </c>
      <c r="BW740" s="89">
        <v>-99</v>
      </c>
      <c r="BX740" s="89">
        <v>-99</v>
      </c>
      <c r="BY740" s="89">
        <v>-99</v>
      </c>
      <c r="BZ740" s="89">
        <v>-99</v>
      </c>
      <c r="CA740" s="89">
        <v>-99</v>
      </c>
      <c r="CB740" s="89">
        <v>-99</v>
      </c>
      <c r="CC740" s="89">
        <v>-99</v>
      </c>
      <c r="CD740" s="89">
        <v>-99</v>
      </c>
      <c r="CE740" s="89">
        <v>-99</v>
      </c>
      <c r="CF740" s="89">
        <v>-99</v>
      </c>
      <c r="CG740" s="89">
        <v>-99</v>
      </c>
      <c r="CH740" s="89">
        <v>-99</v>
      </c>
      <c r="CI740" s="89">
        <v>-99</v>
      </c>
      <c r="CJ740" s="89">
        <v>-99</v>
      </c>
      <c r="CK740" s="89">
        <v>-99</v>
      </c>
      <c r="CL740" s="89">
        <v>-99</v>
      </c>
      <c r="CM740" s="89">
        <v>-99</v>
      </c>
      <c r="CN740" s="89">
        <v>-99</v>
      </c>
      <c r="CO740" s="89">
        <v>-99</v>
      </c>
      <c r="CP740" s="89">
        <v>-99</v>
      </c>
      <c r="CQ740" s="89">
        <v>-99</v>
      </c>
      <c r="CR740" s="89">
        <v>-99</v>
      </c>
      <c r="CS740" s="89">
        <v>-99</v>
      </c>
      <c r="CT740" s="89">
        <v>-99</v>
      </c>
      <c r="CU740" s="86">
        <v>-99</v>
      </c>
      <c r="CV740" s="86">
        <v>0.57940000000000003</v>
      </c>
      <c r="CW740" s="86">
        <v>72</v>
      </c>
      <c r="CX740" s="86">
        <v>2</v>
      </c>
      <c r="CY740" s="86">
        <v>-1.2262</v>
      </c>
      <c r="CZ740" s="86">
        <v>7</v>
      </c>
      <c r="DA740" s="86">
        <v>2</v>
      </c>
      <c r="DB740" s="86">
        <v>0.49220000000000003</v>
      </c>
      <c r="DC740" s="86">
        <v>72</v>
      </c>
      <c r="DD740" s="86">
        <v>-99</v>
      </c>
      <c r="DE740" s="86">
        <v>-99</v>
      </c>
      <c r="DF740" s="86">
        <v>-99</v>
      </c>
      <c r="DG740" s="86">
        <v>-99</v>
      </c>
      <c r="DH740" s="86">
        <v>-99</v>
      </c>
    </row>
    <row r="741" spans="1:112" x14ac:dyDescent="0.2">
      <c r="A741" s="85">
        <f>IF(ISERROR(SEARCH('School Lookup'!$F$3,Data!J741)),A740,A740+1)</f>
        <v>0</v>
      </c>
      <c r="B741" s="85">
        <f>IF(I741='School Lookup'!$G$13,1,0)</f>
        <v>0</v>
      </c>
      <c r="C741" s="85">
        <f t="shared" si="11"/>
        <v>739</v>
      </c>
      <c r="D741" s="86" t="s">
        <v>6478</v>
      </c>
      <c r="E741" s="86" t="s">
        <v>6489</v>
      </c>
      <c r="F741" s="86" t="s">
        <v>2741</v>
      </c>
      <c r="G741" s="86" t="s">
        <v>2888</v>
      </c>
      <c r="H741" s="86" t="s">
        <v>816</v>
      </c>
      <c r="I741" s="86" t="s">
        <v>3719</v>
      </c>
      <c r="J741" s="86" t="s">
        <v>816</v>
      </c>
      <c r="K741" s="86" t="s">
        <v>45</v>
      </c>
      <c r="L741" s="86">
        <v>1</v>
      </c>
      <c r="M741" s="86">
        <v>1</v>
      </c>
      <c r="N741" s="89">
        <v>0.15355810147299501</v>
      </c>
      <c r="O741" s="89">
        <v>0.42688489392479401</v>
      </c>
      <c r="P741" s="89">
        <v>56.197899999999997</v>
      </c>
      <c r="Q741" s="89">
        <v>0.67481075710708305</v>
      </c>
      <c r="R741" s="89">
        <v>51.800295581014701</v>
      </c>
      <c r="S741" s="89">
        <v>0.55084782551593903</v>
      </c>
      <c r="T741" s="89">
        <v>0.62491467578409199</v>
      </c>
      <c r="U741" s="89">
        <v>0.33000270051309699</v>
      </c>
      <c r="V741" s="89">
        <v>0.20622353059901699</v>
      </c>
      <c r="W741" s="89">
        <v>1</v>
      </c>
      <c r="X741" s="89">
        <v>0.10979189189189199</v>
      </c>
      <c r="Y741" s="89">
        <v>0.34751415856009699</v>
      </c>
      <c r="Z741" s="89">
        <v>56.4833</v>
      </c>
      <c r="AA741" s="89">
        <v>0.82996474668686704</v>
      </c>
      <c r="AB741" s="89">
        <v>52.989312776412802</v>
      </c>
      <c r="AC741" s="89">
        <v>0.58873945262348204</v>
      </c>
      <c r="AD741" s="89">
        <v>0.68687007811128598</v>
      </c>
      <c r="AE741" s="89">
        <v>0.32973264920334899</v>
      </c>
      <c r="AF741" s="89">
        <v>0.22648349051414501</v>
      </c>
      <c r="AG741" s="89">
        <v>1</v>
      </c>
      <c r="AH741" s="89">
        <v>0.124608591885442</v>
      </c>
      <c r="AI741" s="89">
        <v>0.32520563603007802</v>
      </c>
      <c r="AJ741" s="89">
        <v>48.236600000000003</v>
      </c>
      <c r="AK741" s="89">
        <v>-3.8240409217709499E-2</v>
      </c>
      <c r="AL741" s="89">
        <v>45.584720763723098</v>
      </c>
      <c r="AM741" s="89">
        <v>0.14348261340618401</v>
      </c>
      <c r="AN741" s="89">
        <v>0.10753311953466101</v>
      </c>
      <c r="AO741" s="89">
        <v>0.113151498784769</v>
      </c>
      <c r="AP741" s="89">
        <v>1.21675336443486E-2</v>
      </c>
      <c r="AQ741" s="89">
        <v>1</v>
      </c>
      <c r="AR741" s="89">
        <v>1.1048469387755101E-3</v>
      </c>
      <c r="AS741" s="89">
        <v>7.2493506629786902E-2</v>
      </c>
      <c r="AT741" s="89">
        <v>57.352899999999998</v>
      </c>
      <c r="AU741" s="89">
        <v>0.94195148395593697</v>
      </c>
      <c r="AV741" s="89">
        <v>50.765296428571403</v>
      </c>
      <c r="AW741" s="89">
        <v>0.50722249529286201</v>
      </c>
      <c r="AX741" s="89">
        <v>0.495294440992187</v>
      </c>
      <c r="AY741" s="89">
        <v>0.10586011342155</v>
      </c>
      <c r="AZ741" s="89">
        <v>5.2431925700496103E-2</v>
      </c>
      <c r="BA741" s="89">
        <v>1</v>
      </c>
      <c r="BB741" s="89">
        <v>0.209086725663717</v>
      </c>
      <c r="BC741" s="89">
        <v>0.69499160028587204</v>
      </c>
      <c r="BD741" s="89">
        <v>44.430999999999997</v>
      </c>
      <c r="BE741" s="89">
        <v>-0.38625242033614099</v>
      </c>
      <c r="BF741" s="89">
        <v>53.982326548672603</v>
      </c>
      <c r="BG741" s="89">
        <v>0.154369589974865</v>
      </c>
      <c r="BH741" s="89">
        <v>0.175375651864455</v>
      </c>
      <c r="BI741" s="89">
        <v>3.0515798001620301E-2</v>
      </c>
      <c r="BJ741" s="89">
        <v>5.3517279666982099E-3</v>
      </c>
      <c r="BK741" s="89">
        <v>1</v>
      </c>
      <c r="BL741" s="89">
        <v>0.38173628318584102</v>
      </c>
      <c r="BM741" s="89">
        <v>1.1107211188916699</v>
      </c>
      <c r="BN741" s="89">
        <v>48.771900000000002</v>
      </c>
      <c r="BO741" s="89">
        <v>1.3082950572562599E-2</v>
      </c>
      <c r="BP741" s="89">
        <v>45.132735398230103</v>
      </c>
      <c r="BQ741" s="89">
        <v>0.56190203473211597</v>
      </c>
      <c r="BR741" s="89">
        <v>0.60130640276526204</v>
      </c>
      <c r="BS741" s="89">
        <v>3.0515798001620301E-2</v>
      </c>
      <c r="BT741" s="89">
        <v>1.83493447238657E-2</v>
      </c>
      <c r="BU741" s="89">
        <v>1</v>
      </c>
      <c r="BV741" s="89">
        <v>0.349133928571429</v>
      </c>
      <c r="BW741" s="89">
        <v>0.96135063245710295</v>
      </c>
      <c r="BX741" s="89">
        <v>60.508800000000001</v>
      </c>
      <c r="BY741" s="89">
        <v>1.17601484460587</v>
      </c>
      <c r="BZ741" s="89">
        <v>52.678587499999999</v>
      </c>
      <c r="CA741" s="89">
        <v>1.0686827385314801</v>
      </c>
      <c r="CB741" s="89">
        <v>1.13629119053495</v>
      </c>
      <c r="CC741" s="89">
        <v>3.0245746691871501E-2</v>
      </c>
      <c r="CD741" s="89">
        <v>3.4367975517125199E-2</v>
      </c>
      <c r="CE741" s="89">
        <v>1</v>
      </c>
      <c r="CF741" s="89">
        <v>0.518144144144144</v>
      </c>
      <c r="CG741" s="89">
        <v>1.4290487555943501</v>
      </c>
      <c r="CH741" s="89">
        <v>60.109099999999998</v>
      </c>
      <c r="CI741" s="89">
        <v>1.2340137873458099</v>
      </c>
      <c r="CJ741" s="89">
        <v>43.243233333333301</v>
      </c>
      <c r="CK741" s="89">
        <v>1.33153127147008</v>
      </c>
      <c r="CL741" s="89">
        <v>1.44994695396169</v>
      </c>
      <c r="CM741" s="89">
        <v>2.9975695382122601E-2</v>
      </c>
      <c r="CN741" s="89">
        <v>4.3463168212192198E-2</v>
      </c>
      <c r="CO741" s="89">
        <v>96.055000000000007</v>
      </c>
      <c r="CP741" s="89">
        <v>0.65480000000000005</v>
      </c>
      <c r="CQ741" s="89">
        <v>-7.89</v>
      </c>
      <c r="CR741" s="89">
        <v>-1.3211999999999999</v>
      </c>
      <c r="CS741" s="89">
        <v>0.65480000000000005</v>
      </c>
      <c r="CT741" s="89">
        <v>0.40010000000000001</v>
      </c>
      <c r="CU741" s="86" t="s">
        <v>6988</v>
      </c>
      <c r="CV741" s="86">
        <v>0.57899999999999996</v>
      </c>
      <c r="CW741" s="86">
        <v>72</v>
      </c>
      <c r="CX741" s="86">
        <v>4</v>
      </c>
      <c r="CY741" s="86">
        <v>-3.3599999999999998E-2</v>
      </c>
      <c r="CZ741" s="86">
        <v>50</v>
      </c>
      <c r="DA741" s="86">
        <v>8</v>
      </c>
      <c r="DB741" s="86">
        <v>0.65290000000000004</v>
      </c>
      <c r="DC741" s="86">
        <v>79</v>
      </c>
      <c r="DD741" s="86">
        <v>-99</v>
      </c>
      <c r="DE741" s="86">
        <v>-99</v>
      </c>
      <c r="DF741" s="86">
        <v>-99</v>
      </c>
      <c r="DG741" s="86">
        <v>-99</v>
      </c>
      <c r="DH741" s="86">
        <v>-99</v>
      </c>
    </row>
    <row r="742" spans="1:112" x14ac:dyDescent="0.2">
      <c r="A742" s="85">
        <f>IF(ISERROR(SEARCH('School Lookup'!$F$3,Data!J742)),A741,A741+1)</f>
        <v>0</v>
      </c>
      <c r="B742" s="85">
        <f>IF(I742='School Lookup'!$G$13,1,0)</f>
        <v>0</v>
      </c>
      <c r="C742" s="85">
        <f t="shared" si="11"/>
        <v>740</v>
      </c>
      <c r="D742" s="86" t="s">
        <v>6478</v>
      </c>
      <c r="E742" s="86" t="s">
        <v>6546</v>
      </c>
      <c r="F742" s="86" t="s">
        <v>2751</v>
      </c>
      <c r="G742" s="86" t="s">
        <v>2892</v>
      </c>
      <c r="H742" s="86" t="s">
        <v>422</v>
      </c>
      <c r="I742" s="86" t="s">
        <v>4467</v>
      </c>
      <c r="J742" s="86" t="s">
        <v>424</v>
      </c>
      <c r="K742" s="86" t="s">
        <v>6483</v>
      </c>
      <c r="L742" s="86">
        <v>1</v>
      </c>
      <c r="M742" s="86">
        <v>1</v>
      </c>
      <c r="N742" s="89">
        <v>0.13269722222222199</v>
      </c>
      <c r="O742" s="89">
        <v>0.38171068243718498</v>
      </c>
      <c r="P742" s="89">
        <v>63.552599999999998</v>
      </c>
      <c r="Q742" s="89">
        <v>1.45493417003361</v>
      </c>
      <c r="R742" s="89">
        <v>51.666672222222203</v>
      </c>
      <c r="S742" s="89">
        <v>0.91832242623539895</v>
      </c>
      <c r="T742" s="89">
        <v>1.0418759388679599</v>
      </c>
      <c r="U742" s="89">
        <v>0.39130434782608697</v>
      </c>
      <c r="V742" s="89">
        <v>0.40769058477442099</v>
      </c>
      <c r="W742" s="89">
        <v>1</v>
      </c>
      <c r="X742" s="89">
        <v>-2.7616574585635399E-2</v>
      </c>
      <c r="Y742" s="89">
        <v>2.4032864211250698E-2</v>
      </c>
      <c r="Z742" s="89">
        <v>54.315800000000003</v>
      </c>
      <c r="AA742" s="89">
        <v>0.55967108224622397</v>
      </c>
      <c r="AB742" s="89">
        <v>45.856337569060798</v>
      </c>
      <c r="AC742" s="89">
        <v>0.29185197322873702</v>
      </c>
      <c r="AD742" s="89">
        <v>0.34118854817182198</v>
      </c>
      <c r="AE742" s="89">
        <v>0.393478260869565</v>
      </c>
      <c r="AF742" s="89">
        <v>0.13425027656326</v>
      </c>
      <c r="AG742" s="89">
        <v>1</v>
      </c>
      <c r="AH742" s="89">
        <v>6.77757575757576E-2</v>
      </c>
      <c r="AI742" s="89">
        <v>0.202895893773437</v>
      </c>
      <c r="AJ742" s="89">
        <v>-99</v>
      </c>
      <c r="AK742" s="89">
        <v>-99</v>
      </c>
      <c r="AL742" s="89">
        <v>48.484827272727301</v>
      </c>
      <c r="AM742" s="89">
        <v>0.202895893773437</v>
      </c>
      <c r="AN742" s="89">
        <v>0.16994935039953299</v>
      </c>
      <c r="AO742" s="89">
        <v>0.215217391304348</v>
      </c>
      <c r="AP742" s="89">
        <v>3.6576055846855998E-2</v>
      </c>
      <c r="AQ742" s="89">
        <v>-99</v>
      </c>
      <c r="AR742" s="89">
        <v>-99</v>
      </c>
      <c r="AS742" s="89">
        <v>-99</v>
      </c>
      <c r="AT742" s="89">
        <v>-99</v>
      </c>
      <c r="AU742" s="89">
        <v>-99</v>
      </c>
      <c r="AV742" s="89">
        <v>-99</v>
      </c>
      <c r="AW742" s="89">
        <v>-99</v>
      </c>
      <c r="AX742" s="89">
        <v>-99</v>
      </c>
      <c r="AY742" s="89">
        <v>-99</v>
      </c>
      <c r="AZ742" s="89">
        <v>-99</v>
      </c>
      <c r="BA742" s="89">
        <v>-99</v>
      </c>
      <c r="BB742" s="89">
        <v>-99</v>
      </c>
      <c r="BC742" s="89">
        <v>-99</v>
      </c>
      <c r="BD742" s="89">
        <v>-99</v>
      </c>
      <c r="BE742" s="89">
        <v>-99</v>
      </c>
      <c r="BF742" s="89">
        <v>-99</v>
      </c>
      <c r="BG742" s="89">
        <v>-99</v>
      </c>
      <c r="BH742" s="89">
        <v>-99</v>
      </c>
      <c r="BI742" s="89">
        <v>-99</v>
      </c>
      <c r="BJ742" s="89">
        <v>-99</v>
      </c>
      <c r="BK742" s="89">
        <v>-99</v>
      </c>
      <c r="BL742" s="89">
        <v>-99</v>
      </c>
      <c r="BM742" s="89">
        <v>-99</v>
      </c>
      <c r="BN742" s="89">
        <v>-99</v>
      </c>
      <c r="BO742" s="89">
        <v>-99</v>
      </c>
      <c r="BP742" s="89">
        <v>-99</v>
      </c>
      <c r="BQ742" s="89">
        <v>-99</v>
      </c>
      <c r="BR742" s="89">
        <v>-99</v>
      </c>
      <c r="BS742" s="89">
        <v>-99</v>
      </c>
      <c r="BT742" s="89">
        <v>-99</v>
      </c>
      <c r="BU742" s="89">
        <v>-99</v>
      </c>
      <c r="BV742" s="89">
        <v>-99</v>
      </c>
      <c r="BW742" s="89">
        <v>-99</v>
      </c>
      <c r="BX742" s="89">
        <v>-99</v>
      </c>
      <c r="BY742" s="89">
        <v>-99</v>
      </c>
      <c r="BZ742" s="89">
        <v>-99</v>
      </c>
      <c r="CA742" s="89">
        <v>-99</v>
      </c>
      <c r="CB742" s="89">
        <v>-99</v>
      </c>
      <c r="CC742" s="89">
        <v>-99</v>
      </c>
      <c r="CD742" s="89">
        <v>-99</v>
      </c>
      <c r="CE742" s="89">
        <v>-99</v>
      </c>
      <c r="CF742" s="89">
        <v>-99</v>
      </c>
      <c r="CG742" s="89">
        <v>-99</v>
      </c>
      <c r="CH742" s="89">
        <v>-99</v>
      </c>
      <c r="CI742" s="89">
        <v>-99</v>
      </c>
      <c r="CJ742" s="89">
        <v>-99</v>
      </c>
      <c r="CK742" s="89">
        <v>-99</v>
      </c>
      <c r="CL742" s="89">
        <v>-99</v>
      </c>
      <c r="CM742" s="89">
        <v>-99</v>
      </c>
      <c r="CN742" s="89">
        <v>-99</v>
      </c>
      <c r="CO742" s="89">
        <v>-99</v>
      </c>
      <c r="CP742" s="89">
        <v>-99</v>
      </c>
      <c r="CQ742" s="89">
        <v>-99</v>
      </c>
      <c r="CR742" s="89">
        <v>-99</v>
      </c>
      <c r="CS742" s="89">
        <v>-99</v>
      </c>
      <c r="CT742" s="89">
        <v>-99</v>
      </c>
      <c r="CU742" s="86">
        <v>-99</v>
      </c>
      <c r="CV742" s="86">
        <v>0.57850000000000001</v>
      </c>
      <c r="CW742" s="86">
        <v>72</v>
      </c>
      <c r="CX742" s="86">
        <v>2</v>
      </c>
      <c r="CY742" s="86">
        <v>0.78890000000000005</v>
      </c>
      <c r="CZ742" s="86">
        <v>82</v>
      </c>
      <c r="DA742" s="86">
        <v>2</v>
      </c>
      <c r="DB742" s="86">
        <v>0.78949999999999998</v>
      </c>
      <c r="DC742" s="86">
        <v>85</v>
      </c>
      <c r="DD742" s="86">
        <v>-99</v>
      </c>
      <c r="DE742" s="86">
        <v>-99</v>
      </c>
      <c r="DF742" s="86">
        <v>-99</v>
      </c>
      <c r="DG742" s="86">
        <v>-99</v>
      </c>
      <c r="DH742" s="86">
        <v>-99</v>
      </c>
    </row>
    <row r="743" spans="1:112" x14ac:dyDescent="0.2">
      <c r="A743" s="85">
        <f>IF(ISERROR(SEARCH('School Lookup'!$F$3,Data!J743)),A742,A742+1)</f>
        <v>0</v>
      </c>
      <c r="B743" s="85">
        <f>IF(I743='School Lookup'!$G$13,1,0)</f>
        <v>0</v>
      </c>
      <c r="C743" s="85">
        <f t="shared" si="11"/>
        <v>741</v>
      </c>
      <c r="D743" s="86" t="s">
        <v>6478</v>
      </c>
      <c r="E743" s="86" t="s">
        <v>6760</v>
      </c>
      <c r="F743" s="86" t="s">
        <v>2767</v>
      </c>
      <c r="G743" s="86" t="s">
        <v>2802</v>
      </c>
      <c r="H743" s="86" t="s">
        <v>821</v>
      </c>
      <c r="I743" s="86" t="s">
        <v>4559</v>
      </c>
      <c r="J743" s="86" t="s">
        <v>1663</v>
      </c>
      <c r="K743" s="86" t="s">
        <v>26</v>
      </c>
      <c r="L743" s="86">
        <v>1</v>
      </c>
      <c r="M743" s="86">
        <v>1</v>
      </c>
      <c r="N743" s="89">
        <v>0.26646470588235299</v>
      </c>
      <c r="O743" s="89">
        <v>0.67138402383309503</v>
      </c>
      <c r="P743" s="89">
        <v>47.993499999999997</v>
      </c>
      <c r="Q743" s="89">
        <v>-0.19544153449072699</v>
      </c>
      <c r="R743" s="89">
        <v>50.420176470588203</v>
      </c>
      <c r="S743" s="89">
        <v>0.237971244671184</v>
      </c>
      <c r="T743" s="89">
        <v>0.26990397822029799</v>
      </c>
      <c r="U743" s="89">
        <v>0.375690607734807</v>
      </c>
      <c r="V743" s="89">
        <v>0.101400389607626</v>
      </c>
      <c r="W743" s="89">
        <v>1</v>
      </c>
      <c r="X743" s="89">
        <v>0.27365696202531598</v>
      </c>
      <c r="Y743" s="89">
        <v>0.73327848840212795</v>
      </c>
      <c r="Z743" s="89">
        <v>55.248399999999997</v>
      </c>
      <c r="AA743" s="89">
        <v>0.67596906215733898</v>
      </c>
      <c r="AB743" s="89">
        <v>47.890302531645602</v>
      </c>
      <c r="AC743" s="89">
        <v>0.70462377527973397</v>
      </c>
      <c r="AD743" s="89">
        <v>0.82180022078176396</v>
      </c>
      <c r="AE743" s="89">
        <v>0.37411207576953398</v>
      </c>
      <c r="AF743" s="89">
        <v>0.30744538646452702</v>
      </c>
      <c r="AG743" s="89">
        <v>1</v>
      </c>
      <c r="AH743" s="89">
        <v>0.25303825503355698</v>
      </c>
      <c r="AI743" s="89">
        <v>0.60159866109299898</v>
      </c>
      <c r="AJ743" s="89">
        <v>-99</v>
      </c>
      <c r="AK743" s="89">
        <v>-99</v>
      </c>
      <c r="AL743" s="89">
        <v>54.362423489932901</v>
      </c>
      <c r="AM743" s="89">
        <v>0.60159866109299898</v>
      </c>
      <c r="AN743" s="89">
        <v>0.58880391991085901</v>
      </c>
      <c r="AO743" s="89">
        <v>0.117600631412786</v>
      </c>
      <c r="AP743" s="89">
        <v>6.9243712759840495E-2</v>
      </c>
      <c r="AQ743" s="89">
        <v>1</v>
      </c>
      <c r="AR743" s="89">
        <v>0.303966666666667</v>
      </c>
      <c r="AS743" s="89">
        <v>0.75327114604712098</v>
      </c>
      <c r="AT743" s="89">
        <v>-99</v>
      </c>
      <c r="AU743" s="89">
        <v>-99</v>
      </c>
      <c r="AV743" s="89">
        <v>54.761895833333298</v>
      </c>
      <c r="AW743" s="89">
        <v>0.75327114604712098</v>
      </c>
      <c r="AX743" s="89">
        <v>0.754579274215465</v>
      </c>
      <c r="AY743" s="89">
        <v>0.13259668508287301</v>
      </c>
      <c r="AZ743" s="89">
        <v>0.100054710393211</v>
      </c>
      <c r="BA743" s="89">
        <v>-99</v>
      </c>
      <c r="BB743" s="89">
        <v>-99</v>
      </c>
      <c r="BC743" s="89">
        <v>-99</v>
      </c>
      <c r="BD743" s="89">
        <v>-99</v>
      </c>
      <c r="BE743" s="89">
        <v>-99</v>
      </c>
      <c r="BF743" s="89">
        <v>-99</v>
      </c>
      <c r="BG743" s="89">
        <v>-99</v>
      </c>
      <c r="BH743" s="89">
        <v>-99</v>
      </c>
      <c r="BI743" s="89">
        <v>-99</v>
      </c>
      <c r="BJ743" s="89">
        <v>-99</v>
      </c>
      <c r="BK743" s="89">
        <v>-99</v>
      </c>
      <c r="BL743" s="89">
        <v>-99</v>
      </c>
      <c r="BM743" s="89">
        <v>-99</v>
      </c>
      <c r="BN743" s="89">
        <v>-99</v>
      </c>
      <c r="BO743" s="89">
        <v>-99</v>
      </c>
      <c r="BP743" s="89">
        <v>-99</v>
      </c>
      <c r="BQ743" s="89">
        <v>-99</v>
      </c>
      <c r="BR743" s="89">
        <v>-99</v>
      </c>
      <c r="BS743" s="89">
        <v>-99</v>
      </c>
      <c r="BT743" s="89">
        <v>-99</v>
      </c>
      <c r="BU743" s="89">
        <v>-99</v>
      </c>
      <c r="BV743" s="89">
        <v>-99</v>
      </c>
      <c r="BW743" s="89">
        <v>-99</v>
      </c>
      <c r="BX743" s="89">
        <v>-99</v>
      </c>
      <c r="BY743" s="89">
        <v>-99</v>
      </c>
      <c r="BZ743" s="89">
        <v>-99</v>
      </c>
      <c r="CA743" s="89">
        <v>-99</v>
      </c>
      <c r="CB743" s="89">
        <v>-99</v>
      </c>
      <c r="CC743" s="89">
        <v>-99</v>
      </c>
      <c r="CD743" s="89">
        <v>-99</v>
      </c>
      <c r="CE743" s="89">
        <v>-99</v>
      </c>
      <c r="CF743" s="89">
        <v>-99</v>
      </c>
      <c r="CG743" s="89">
        <v>-99</v>
      </c>
      <c r="CH743" s="89">
        <v>-99</v>
      </c>
      <c r="CI743" s="89">
        <v>-99</v>
      </c>
      <c r="CJ743" s="89">
        <v>-99</v>
      </c>
      <c r="CK743" s="89">
        <v>-99</v>
      </c>
      <c r="CL743" s="89">
        <v>-99</v>
      </c>
      <c r="CM743" s="89">
        <v>-99</v>
      </c>
      <c r="CN743" s="89">
        <v>-99</v>
      </c>
      <c r="CO743" s="89">
        <v>-99</v>
      </c>
      <c r="CP743" s="89">
        <v>-99</v>
      </c>
      <c r="CQ743" s="89">
        <v>-99</v>
      </c>
      <c r="CR743" s="89">
        <v>-99</v>
      </c>
      <c r="CS743" s="89">
        <v>-99</v>
      </c>
      <c r="CT743" s="89">
        <v>-99</v>
      </c>
      <c r="CU743" s="86">
        <v>-99</v>
      </c>
      <c r="CV743" s="86">
        <v>0.57809999999999995</v>
      </c>
      <c r="CW743" s="86">
        <v>72</v>
      </c>
      <c r="CX743" s="86">
        <v>2</v>
      </c>
      <c r="CY743" s="86">
        <v>-1.0964</v>
      </c>
      <c r="CZ743" s="86">
        <v>9</v>
      </c>
      <c r="DA743" s="86">
        <v>2</v>
      </c>
      <c r="DB743" s="86">
        <v>0.17949999999999999</v>
      </c>
      <c r="DC743" s="86">
        <v>56</v>
      </c>
      <c r="DD743" s="86">
        <v>-99</v>
      </c>
      <c r="DE743" s="86">
        <v>-99</v>
      </c>
      <c r="DF743" s="86">
        <v>-99</v>
      </c>
      <c r="DG743" s="86">
        <v>-99</v>
      </c>
      <c r="DH743" s="86">
        <v>-99</v>
      </c>
    </row>
    <row r="744" spans="1:112" x14ac:dyDescent="0.2">
      <c r="A744" s="85">
        <f>IF(ISERROR(SEARCH('School Lookup'!$F$3,Data!J744)),A743,A743+1)</f>
        <v>0</v>
      </c>
      <c r="B744" s="85">
        <f>IF(I744='School Lookup'!$G$13,1,0)</f>
        <v>0</v>
      </c>
      <c r="C744" s="85">
        <f t="shared" si="11"/>
        <v>742</v>
      </c>
      <c r="D744" s="86" t="s">
        <v>6478</v>
      </c>
      <c r="E744" s="86" t="s">
        <v>6598</v>
      </c>
      <c r="F744" s="86" t="s">
        <v>2755</v>
      </c>
      <c r="G744" s="86" t="s">
        <v>3080</v>
      </c>
      <c r="H744" s="86" t="s">
        <v>971</v>
      </c>
      <c r="I744" s="86" t="s">
        <v>5077</v>
      </c>
      <c r="J744" s="86" t="s">
        <v>1030</v>
      </c>
      <c r="K744" s="86" t="s">
        <v>258</v>
      </c>
      <c r="L744" s="86">
        <v>1</v>
      </c>
      <c r="M744" s="86">
        <v>1</v>
      </c>
      <c r="N744" s="89">
        <v>0.12811435643564401</v>
      </c>
      <c r="O744" s="89">
        <v>0.371786491525886</v>
      </c>
      <c r="P744" s="89">
        <v>-99</v>
      </c>
      <c r="Q744" s="89">
        <v>-99</v>
      </c>
      <c r="R744" s="89">
        <v>47.524763861386099</v>
      </c>
      <c r="S744" s="89">
        <v>0.371786491525886</v>
      </c>
      <c r="T744" s="89">
        <v>0.42173970846989101</v>
      </c>
      <c r="U744" s="89">
        <v>0.5</v>
      </c>
      <c r="V744" s="89">
        <v>0.210869854234945</v>
      </c>
      <c r="W744" s="89">
        <v>1</v>
      </c>
      <c r="X744" s="89">
        <v>0.228986138613861</v>
      </c>
      <c r="Y744" s="89">
        <v>0.62811629463636398</v>
      </c>
      <c r="Z744" s="89">
        <v>-99</v>
      </c>
      <c r="AA744" s="89">
        <v>-99</v>
      </c>
      <c r="AB744" s="89">
        <v>49.009886138613901</v>
      </c>
      <c r="AC744" s="89">
        <v>0.62811629463636398</v>
      </c>
      <c r="AD744" s="89">
        <v>0.73271858280049595</v>
      </c>
      <c r="AE744" s="89">
        <v>0.5</v>
      </c>
      <c r="AF744" s="89">
        <v>0.36635929140024798</v>
      </c>
      <c r="AG744" s="89">
        <v>-99</v>
      </c>
      <c r="AH744" s="89">
        <v>-99</v>
      </c>
      <c r="AI744" s="89">
        <v>-99</v>
      </c>
      <c r="AJ744" s="89">
        <v>-99</v>
      </c>
      <c r="AK744" s="89">
        <v>-99</v>
      </c>
      <c r="AL744" s="89">
        <v>-99</v>
      </c>
      <c r="AM744" s="89">
        <v>-99</v>
      </c>
      <c r="AN744" s="89">
        <v>-99</v>
      </c>
      <c r="AO744" s="89">
        <v>-99</v>
      </c>
      <c r="AP744" s="89">
        <v>-99</v>
      </c>
      <c r="AQ744" s="89">
        <v>-99</v>
      </c>
      <c r="AR744" s="89">
        <v>-99</v>
      </c>
      <c r="AS744" s="89">
        <v>-99</v>
      </c>
      <c r="AT744" s="89">
        <v>-99</v>
      </c>
      <c r="AU744" s="89">
        <v>-99</v>
      </c>
      <c r="AV744" s="89">
        <v>-99</v>
      </c>
      <c r="AW744" s="89">
        <v>-99</v>
      </c>
      <c r="AX744" s="89">
        <v>-99</v>
      </c>
      <c r="AY744" s="89">
        <v>-99</v>
      </c>
      <c r="AZ744" s="89">
        <v>-99</v>
      </c>
      <c r="BA744" s="89">
        <v>-99</v>
      </c>
      <c r="BB744" s="89">
        <v>-99</v>
      </c>
      <c r="BC744" s="89">
        <v>-99</v>
      </c>
      <c r="BD744" s="89">
        <v>-99</v>
      </c>
      <c r="BE744" s="89">
        <v>-99</v>
      </c>
      <c r="BF744" s="89">
        <v>-99</v>
      </c>
      <c r="BG744" s="89">
        <v>-99</v>
      </c>
      <c r="BH744" s="89">
        <v>-99</v>
      </c>
      <c r="BI744" s="89">
        <v>-99</v>
      </c>
      <c r="BJ744" s="89">
        <v>-99</v>
      </c>
      <c r="BK744" s="89">
        <v>-99</v>
      </c>
      <c r="BL744" s="89">
        <v>-99</v>
      </c>
      <c r="BM744" s="89">
        <v>-99</v>
      </c>
      <c r="BN744" s="89">
        <v>-99</v>
      </c>
      <c r="BO744" s="89">
        <v>-99</v>
      </c>
      <c r="BP744" s="89">
        <v>-99</v>
      </c>
      <c r="BQ744" s="89">
        <v>-99</v>
      </c>
      <c r="BR744" s="89">
        <v>-99</v>
      </c>
      <c r="BS744" s="89">
        <v>-99</v>
      </c>
      <c r="BT744" s="89">
        <v>-99</v>
      </c>
      <c r="BU744" s="89">
        <v>-99</v>
      </c>
      <c r="BV744" s="89">
        <v>-99</v>
      </c>
      <c r="BW744" s="89">
        <v>-99</v>
      </c>
      <c r="BX744" s="89">
        <v>-99</v>
      </c>
      <c r="BY744" s="89">
        <v>-99</v>
      </c>
      <c r="BZ744" s="89">
        <v>-99</v>
      </c>
      <c r="CA744" s="89">
        <v>-99</v>
      </c>
      <c r="CB744" s="89">
        <v>-99</v>
      </c>
      <c r="CC744" s="89">
        <v>-99</v>
      </c>
      <c r="CD744" s="89">
        <v>-99</v>
      </c>
      <c r="CE744" s="89">
        <v>-99</v>
      </c>
      <c r="CF744" s="89">
        <v>-99</v>
      </c>
      <c r="CG744" s="89">
        <v>-99</v>
      </c>
      <c r="CH744" s="89">
        <v>-99</v>
      </c>
      <c r="CI744" s="89">
        <v>-99</v>
      </c>
      <c r="CJ744" s="89">
        <v>-99</v>
      </c>
      <c r="CK744" s="89">
        <v>-99</v>
      </c>
      <c r="CL744" s="89">
        <v>-99</v>
      </c>
      <c r="CM744" s="89">
        <v>-99</v>
      </c>
      <c r="CN744" s="89">
        <v>-99</v>
      </c>
      <c r="CO744" s="89">
        <v>-99</v>
      </c>
      <c r="CP744" s="89">
        <v>-99</v>
      </c>
      <c r="CQ744" s="89">
        <v>-99</v>
      </c>
      <c r="CR744" s="89">
        <v>-99</v>
      </c>
      <c r="CS744" s="89">
        <v>-99</v>
      </c>
      <c r="CT744" s="89">
        <v>-99</v>
      </c>
      <c r="CU744" s="86">
        <v>-99</v>
      </c>
      <c r="CV744" s="86">
        <v>0.57720000000000005</v>
      </c>
      <c r="CW744" s="86">
        <v>72</v>
      </c>
      <c r="CX744" s="86">
        <v>2</v>
      </c>
      <c r="CY744" s="86">
        <v>0.82540000000000002</v>
      </c>
      <c r="CZ744" s="86">
        <v>83</v>
      </c>
      <c r="DA744" s="86">
        <v>0</v>
      </c>
      <c r="DB744" s="86">
        <v>-99</v>
      </c>
      <c r="DC744" s="86">
        <v>-99</v>
      </c>
      <c r="DD744" s="86">
        <v>-99</v>
      </c>
      <c r="DE744" s="86">
        <v>-99</v>
      </c>
      <c r="DF744" s="86">
        <v>-99</v>
      </c>
      <c r="DG744" s="86">
        <v>-99</v>
      </c>
      <c r="DH744" s="86">
        <v>-99</v>
      </c>
    </row>
    <row r="745" spans="1:112" x14ac:dyDescent="0.2">
      <c r="A745" s="85">
        <f>IF(ISERROR(SEARCH('School Lookup'!$F$3,Data!J745)),A744,A744+1)</f>
        <v>0</v>
      </c>
      <c r="B745" s="85">
        <f>IF(I745='School Lookup'!$G$13,1,0)</f>
        <v>0</v>
      </c>
      <c r="C745" s="85">
        <f t="shared" si="11"/>
        <v>743</v>
      </c>
      <c r="D745" s="86" t="s">
        <v>6478</v>
      </c>
      <c r="E745" s="86" t="s">
        <v>6702</v>
      </c>
      <c r="F745" s="86" t="s">
        <v>1150</v>
      </c>
      <c r="G745" s="86" t="s">
        <v>2800</v>
      </c>
      <c r="H745" s="86" t="s">
        <v>574</v>
      </c>
      <c r="I745" s="86" t="s">
        <v>3923</v>
      </c>
      <c r="J745" s="86" t="s">
        <v>1170</v>
      </c>
      <c r="K745" s="86" t="s">
        <v>114</v>
      </c>
      <c r="L745" s="86">
        <v>1</v>
      </c>
      <c r="M745" s="86">
        <v>1</v>
      </c>
      <c r="N745" s="89">
        <v>3.7889935064935099E-2</v>
      </c>
      <c r="O745" s="89">
        <v>0.17640560449081599</v>
      </c>
      <c r="P745" s="89">
        <v>57.018500000000003</v>
      </c>
      <c r="Q745" s="89">
        <v>0.76185295769276495</v>
      </c>
      <c r="R745" s="89">
        <v>52.272734253246803</v>
      </c>
      <c r="S745" s="89">
        <v>0.46912928109178997</v>
      </c>
      <c r="T745" s="89">
        <v>0.53219134896433995</v>
      </c>
      <c r="U745" s="89">
        <v>0.40660066006600698</v>
      </c>
      <c r="V745" s="89">
        <v>0.21638935377031901</v>
      </c>
      <c r="W745" s="89">
        <v>1</v>
      </c>
      <c r="X745" s="89">
        <v>6.2898368678629704E-2</v>
      </c>
      <c r="Y745" s="89">
        <v>0.23711937740529401</v>
      </c>
      <c r="Z745" s="89">
        <v>58.788699999999999</v>
      </c>
      <c r="AA745" s="89">
        <v>1.1174549492250201</v>
      </c>
      <c r="AB745" s="89">
        <v>51.223479119086498</v>
      </c>
      <c r="AC745" s="89">
        <v>0.67728716331515904</v>
      </c>
      <c r="AD745" s="89">
        <v>0.78997078201075099</v>
      </c>
      <c r="AE745" s="89">
        <v>0.404620462046205</v>
      </c>
      <c r="AF745" s="89">
        <v>0.31963834282019199</v>
      </c>
      <c r="AG745" s="89">
        <v>1</v>
      </c>
      <c r="AH745" s="89">
        <v>7.5044055944055998E-2</v>
      </c>
      <c r="AI745" s="89">
        <v>0.21853797305505099</v>
      </c>
      <c r="AJ745" s="89">
        <v>-99</v>
      </c>
      <c r="AK745" s="89">
        <v>-99</v>
      </c>
      <c r="AL745" s="89">
        <v>49.6503524475525</v>
      </c>
      <c r="AM745" s="89">
        <v>0.21853797305505099</v>
      </c>
      <c r="AN745" s="89">
        <v>0.18638203389408101</v>
      </c>
      <c r="AO745" s="89">
        <v>9.4389438943894399E-2</v>
      </c>
      <c r="AP745" s="89">
        <v>1.75924956084842E-2</v>
      </c>
      <c r="AQ745" s="89">
        <v>1</v>
      </c>
      <c r="AR745" s="89">
        <v>9.0313986013986006E-2</v>
      </c>
      <c r="AS745" s="89">
        <v>0.273019235388332</v>
      </c>
      <c r="AT745" s="89">
        <v>-99</v>
      </c>
      <c r="AU745" s="89">
        <v>-99</v>
      </c>
      <c r="AV745" s="89">
        <v>48.951067132867102</v>
      </c>
      <c r="AW745" s="89">
        <v>0.273019235388332</v>
      </c>
      <c r="AX745" s="89">
        <v>0.24849222119321099</v>
      </c>
      <c r="AY745" s="89">
        <v>9.4389438943894399E-2</v>
      </c>
      <c r="AZ745" s="89">
        <v>2.34550413403493E-2</v>
      </c>
      <c r="BA745" s="89">
        <v>-99</v>
      </c>
      <c r="BB745" s="89">
        <v>-99</v>
      </c>
      <c r="BC745" s="89">
        <v>-99</v>
      </c>
      <c r="BD745" s="89">
        <v>-99</v>
      </c>
      <c r="BE745" s="89">
        <v>-99</v>
      </c>
      <c r="BF745" s="89">
        <v>-99</v>
      </c>
      <c r="BG745" s="89">
        <v>-99</v>
      </c>
      <c r="BH745" s="89">
        <v>-99</v>
      </c>
      <c r="BI745" s="89">
        <v>-99</v>
      </c>
      <c r="BJ745" s="89">
        <v>-99</v>
      </c>
      <c r="BK745" s="89">
        <v>-99</v>
      </c>
      <c r="BL745" s="89">
        <v>-99</v>
      </c>
      <c r="BM745" s="89">
        <v>-99</v>
      </c>
      <c r="BN745" s="89">
        <v>-99</v>
      </c>
      <c r="BO745" s="89">
        <v>-99</v>
      </c>
      <c r="BP745" s="89">
        <v>-99</v>
      </c>
      <c r="BQ745" s="89">
        <v>-99</v>
      </c>
      <c r="BR745" s="89">
        <v>-99</v>
      </c>
      <c r="BS745" s="89">
        <v>-99</v>
      </c>
      <c r="BT745" s="89">
        <v>-99</v>
      </c>
      <c r="BU745" s="89">
        <v>-99</v>
      </c>
      <c r="BV745" s="89">
        <v>-99</v>
      </c>
      <c r="BW745" s="89">
        <v>-99</v>
      </c>
      <c r="BX745" s="89">
        <v>-99</v>
      </c>
      <c r="BY745" s="89">
        <v>-99</v>
      </c>
      <c r="BZ745" s="89">
        <v>-99</v>
      </c>
      <c r="CA745" s="89">
        <v>-99</v>
      </c>
      <c r="CB745" s="89">
        <v>-99</v>
      </c>
      <c r="CC745" s="89">
        <v>-99</v>
      </c>
      <c r="CD745" s="89">
        <v>-99</v>
      </c>
      <c r="CE745" s="89">
        <v>-99</v>
      </c>
      <c r="CF745" s="89">
        <v>-99</v>
      </c>
      <c r="CG745" s="89">
        <v>-99</v>
      </c>
      <c r="CH745" s="89">
        <v>-99</v>
      </c>
      <c r="CI745" s="89">
        <v>-99</v>
      </c>
      <c r="CJ745" s="89">
        <v>-99</v>
      </c>
      <c r="CK745" s="89">
        <v>-99</v>
      </c>
      <c r="CL745" s="89">
        <v>-99</v>
      </c>
      <c r="CM745" s="89">
        <v>-99</v>
      </c>
      <c r="CN745" s="89">
        <v>-99</v>
      </c>
      <c r="CO745" s="89">
        <v>-99</v>
      </c>
      <c r="CP745" s="89">
        <v>-99</v>
      </c>
      <c r="CQ745" s="89">
        <v>-99</v>
      </c>
      <c r="CR745" s="89">
        <v>-99</v>
      </c>
      <c r="CS745" s="89">
        <v>-99</v>
      </c>
      <c r="CT745" s="89">
        <v>-99</v>
      </c>
      <c r="CU745" s="86">
        <v>-99</v>
      </c>
      <c r="CV745" s="86">
        <v>0.57709999999999995</v>
      </c>
      <c r="CW745" s="86">
        <v>72</v>
      </c>
      <c r="CX745" s="86">
        <v>2</v>
      </c>
      <c r="CY745" s="86">
        <v>-1.4799</v>
      </c>
      <c r="CZ745" s="86">
        <v>4</v>
      </c>
      <c r="DA745" s="86">
        <v>2</v>
      </c>
      <c r="DB745" s="86">
        <v>0.76190000000000002</v>
      </c>
      <c r="DC745" s="86">
        <v>84</v>
      </c>
      <c r="DD745" s="86">
        <v>-99</v>
      </c>
      <c r="DE745" s="86">
        <v>-99</v>
      </c>
      <c r="DF745" s="86">
        <v>-99</v>
      </c>
      <c r="DG745" s="86">
        <v>-99</v>
      </c>
      <c r="DH745" s="86">
        <v>-99</v>
      </c>
    </row>
    <row r="746" spans="1:112" x14ac:dyDescent="0.2">
      <c r="A746" s="85">
        <f>IF(ISERROR(SEARCH('School Lookup'!$F$3,Data!J746)),A745,A745+1)</f>
        <v>0</v>
      </c>
      <c r="B746" s="85">
        <f>IF(I746='School Lookup'!$G$13,1,0)</f>
        <v>0</v>
      </c>
      <c r="C746" s="85">
        <f t="shared" si="11"/>
        <v>744</v>
      </c>
      <c r="D746" s="86" t="s">
        <v>6478</v>
      </c>
      <c r="E746" s="86" t="s">
        <v>6523</v>
      </c>
      <c r="F746" s="86" t="s">
        <v>2747</v>
      </c>
      <c r="G746" s="86" t="s">
        <v>2941</v>
      </c>
      <c r="H746" s="86" t="s">
        <v>452</v>
      </c>
      <c r="I746" s="86" t="s">
        <v>4103</v>
      </c>
      <c r="J746" s="86" t="s">
        <v>454</v>
      </c>
      <c r="K746" s="86" t="s">
        <v>36</v>
      </c>
      <c r="L746" s="86">
        <v>1</v>
      </c>
      <c r="M746" s="86">
        <v>-99</v>
      </c>
      <c r="N746" s="89">
        <v>-99</v>
      </c>
      <c r="O746" s="89">
        <v>-99</v>
      </c>
      <c r="P746" s="89">
        <v>-99</v>
      </c>
      <c r="Q746" s="89">
        <v>-99</v>
      </c>
      <c r="R746" s="89">
        <v>-99</v>
      </c>
      <c r="S746" s="89">
        <v>-99</v>
      </c>
      <c r="T746" s="89">
        <v>-99</v>
      </c>
      <c r="U746" s="89">
        <v>-99</v>
      </c>
      <c r="V746" s="89">
        <v>-99</v>
      </c>
      <c r="W746" s="89">
        <v>-99</v>
      </c>
      <c r="X746" s="89">
        <v>-99</v>
      </c>
      <c r="Y746" s="89">
        <v>-99</v>
      </c>
      <c r="Z746" s="89">
        <v>-99</v>
      </c>
      <c r="AA746" s="89">
        <v>-99</v>
      </c>
      <c r="AB746" s="89">
        <v>-99</v>
      </c>
      <c r="AC746" s="89">
        <v>-99</v>
      </c>
      <c r="AD746" s="89">
        <v>-99</v>
      </c>
      <c r="AE746" s="89">
        <v>-99</v>
      </c>
      <c r="AF746" s="89">
        <v>-99</v>
      </c>
      <c r="AG746" s="89">
        <v>-99</v>
      </c>
      <c r="AH746" s="89">
        <v>-99</v>
      </c>
      <c r="AI746" s="89">
        <v>-99</v>
      </c>
      <c r="AJ746" s="89">
        <v>-99</v>
      </c>
      <c r="AK746" s="89">
        <v>-99</v>
      </c>
      <c r="AL746" s="89">
        <v>-99</v>
      </c>
      <c r="AM746" s="89">
        <v>-99</v>
      </c>
      <c r="AN746" s="89">
        <v>-99</v>
      </c>
      <c r="AO746" s="89">
        <v>-99</v>
      </c>
      <c r="AP746" s="89">
        <v>-99</v>
      </c>
      <c r="AQ746" s="89">
        <v>-99</v>
      </c>
      <c r="AR746" s="89">
        <v>-99</v>
      </c>
      <c r="AS746" s="89">
        <v>-99</v>
      </c>
      <c r="AT746" s="89">
        <v>-99</v>
      </c>
      <c r="AU746" s="89">
        <v>-99</v>
      </c>
      <c r="AV746" s="89">
        <v>-99</v>
      </c>
      <c r="AW746" s="89">
        <v>-99</v>
      </c>
      <c r="AX746" s="89">
        <v>-99</v>
      </c>
      <c r="AY746" s="89">
        <v>-99</v>
      </c>
      <c r="AZ746" s="89">
        <v>-99</v>
      </c>
      <c r="BA746" s="89">
        <v>1</v>
      </c>
      <c r="BB746" s="89">
        <v>0.42819922680412398</v>
      </c>
      <c r="BC746" s="89">
        <v>1.18806091370888</v>
      </c>
      <c r="BD746" s="89">
        <v>45.969900000000003</v>
      </c>
      <c r="BE746" s="89">
        <v>-0.23237342131875599</v>
      </c>
      <c r="BF746" s="89">
        <v>53.865979639175301</v>
      </c>
      <c r="BG746" s="89">
        <v>0.47784374619506198</v>
      </c>
      <c r="BH746" s="89">
        <v>0.52148089790521601</v>
      </c>
      <c r="BI746" s="89">
        <v>0.24951768488746001</v>
      </c>
      <c r="BJ746" s="89">
        <v>0.13011870635834299</v>
      </c>
      <c r="BK746" s="89">
        <v>1</v>
      </c>
      <c r="BL746" s="89">
        <v>0.43570741687979497</v>
      </c>
      <c r="BM746" s="89">
        <v>1.2420582604872099</v>
      </c>
      <c r="BN746" s="89">
        <v>55.096400000000003</v>
      </c>
      <c r="BO746" s="89">
        <v>0.72319889877791599</v>
      </c>
      <c r="BP746" s="89">
        <v>53.4526705882353</v>
      </c>
      <c r="BQ746" s="89">
        <v>0.982628579632562</v>
      </c>
      <c r="BR746" s="89">
        <v>1.04264551948133</v>
      </c>
      <c r="BS746" s="89">
        <v>0.25144694533762102</v>
      </c>
      <c r="BT746" s="89">
        <v>0.26217003094353802</v>
      </c>
      <c r="BU746" s="89">
        <v>1</v>
      </c>
      <c r="BV746" s="89">
        <v>0.25942596401028301</v>
      </c>
      <c r="BW746" s="89">
        <v>0.75471664551013595</v>
      </c>
      <c r="BX746" s="89">
        <v>50.265099999999997</v>
      </c>
      <c r="BY746" s="89">
        <v>0.11915065492410799</v>
      </c>
      <c r="BZ746" s="89">
        <v>55.269899485861202</v>
      </c>
      <c r="CA746" s="89">
        <v>0.43693365021712199</v>
      </c>
      <c r="CB746" s="89">
        <v>0.47039570819522197</v>
      </c>
      <c r="CC746" s="89">
        <v>0.25016077170418</v>
      </c>
      <c r="CD746" s="89">
        <v>0.11767455336845099</v>
      </c>
      <c r="CE746" s="89">
        <v>1</v>
      </c>
      <c r="CF746" s="89">
        <v>0.25994186046511603</v>
      </c>
      <c r="CG746" s="89">
        <v>0.80997760859318402</v>
      </c>
      <c r="CH746" s="89">
        <v>46.920900000000003</v>
      </c>
      <c r="CI746" s="89">
        <v>-0.27110573499546498</v>
      </c>
      <c r="CJ746" s="89">
        <v>54.780355813953499</v>
      </c>
      <c r="CK746" s="89">
        <v>0.26943593679886002</v>
      </c>
      <c r="CL746" s="89">
        <v>0.30069324317233798</v>
      </c>
      <c r="CM746" s="89">
        <v>0.24887459807074</v>
      </c>
      <c r="CN746" s="89">
        <v>7.4834910037102798E-2</v>
      </c>
      <c r="CO746" s="89">
        <v>96.8</v>
      </c>
      <c r="CP746" s="89">
        <v>0.71109999999999995</v>
      </c>
      <c r="CQ746" s="89">
        <v>-1.88</v>
      </c>
      <c r="CR746" s="89">
        <v>-0.45390000000000003</v>
      </c>
      <c r="CS746" s="89">
        <v>0.71109999999999995</v>
      </c>
      <c r="CT746" s="89">
        <v>0.49280000000000002</v>
      </c>
      <c r="CU746" s="86" t="s">
        <v>6988</v>
      </c>
      <c r="CV746" s="86">
        <v>0.5756</v>
      </c>
      <c r="CW746" s="86">
        <v>72</v>
      </c>
      <c r="CX746" s="86">
        <v>2</v>
      </c>
      <c r="CY746" s="86">
        <v>-1.3602000000000001</v>
      </c>
      <c r="CZ746" s="86">
        <v>5</v>
      </c>
      <c r="DA746" s="86">
        <v>4</v>
      </c>
      <c r="DB746" s="86">
        <v>8.6199999999999999E-2</v>
      </c>
      <c r="DC746" s="86">
        <v>52</v>
      </c>
      <c r="DD746" s="86">
        <v>-99</v>
      </c>
      <c r="DE746" s="86">
        <v>-99</v>
      </c>
      <c r="DF746" s="86">
        <v>-99</v>
      </c>
      <c r="DG746" s="86">
        <v>-99</v>
      </c>
      <c r="DH746" s="86">
        <v>-99</v>
      </c>
    </row>
    <row r="747" spans="1:112" x14ac:dyDescent="0.2">
      <c r="A747" s="85">
        <f>IF(ISERROR(SEARCH('School Lookup'!$F$3,Data!J747)),A746,A746+1)</f>
        <v>0</v>
      </c>
      <c r="B747" s="85">
        <f>IF(I747='School Lookup'!$G$13,1,0)</f>
        <v>0</v>
      </c>
      <c r="C747" s="85">
        <f t="shared" si="11"/>
        <v>745</v>
      </c>
      <c r="D747" s="86" t="s">
        <v>6478</v>
      </c>
      <c r="E747" s="86" t="s">
        <v>6862</v>
      </c>
      <c r="F747" s="86" t="s">
        <v>2773</v>
      </c>
      <c r="G747" s="86" t="s">
        <v>3280</v>
      </c>
      <c r="H747" s="86" t="s">
        <v>1429</v>
      </c>
      <c r="I747" s="86" t="s">
        <v>4972</v>
      </c>
      <c r="J747" s="86" t="s">
        <v>1430</v>
      </c>
      <c r="K747" s="86" t="s">
        <v>36</v>
      </c>
      <c r="L747" s="86">
        <v>1</v>
      </c>
      <c r="M747" s="86">
        <v>-99</v>
      </c>
      <c r="N747" s="89">
        <v>-99</v>
      </c>
      <c r="O747" s="89">
        <v>-99</v>
      </c>
      <c r="P747" s="89">
        <v>-99</v>
      </c>
      <c r="Q747" s="89">
        <v>-99</v>
      </c>
      <c r="R747" s="89">
        <v>-99</v>
      </c>
      <c r="S747" s="89">
        <v>-99</v>
      </c>
      <c r="T747" s="89">
        <v>-99</v>
      </c>
      <c r="U747" s="89">
        <v>-99</v>
      </c>
      <c r="V747" s="89">
        <v>-99</v>
      </c>
      <c r="W747" s="89">
        <v>-99</v>
      </c>
      <c r="X747" s="89">
        <v>-99</v>
      </c>
      <c r="Y747" s="89">
        <v>-99</v>
      </c>
      <c r="Z747" s="89">
        <v>-99</v>
      </c>
      <c r="AA747" s="89">
        <v>-99</v>
      </c>
      <c r="AB747" s="89">
        <v>-99</v>
      </c>
      <c r="AC747" s="89">
        <v>-99</v>
      </c>
      <c r="AD747" s="89">
        <v>-99</v>
      </c>
      <c r="AE747" s="89">
        <v>-99</v>
      </c>
      <c r="AF747" s="89">
        <v>-99</v>
      </c>
      <c r="AG747" s="89">
        <v>-99</v>
      </c>
      <c r="AH747" s="89">
        <v>-99</v>
      </c>
      <c r="AI747" s="89">
        <v>-99</v>
      </c>
      <c r="AJ747" s="89">
        <v>-99</v>
      </c>
      <c r="AK747" s="89">
        <v>-99</v>
      </c>
      <c r="AL747" s="89">
        <v>-99</v>
      </c>
      <c r="AM747" s="89">
        <v>-99</v>
      </c>
      <c r="AN747" s="89">
        <v>-99</v>
      </c>
      <c r="AO747" s="89">
        <v>-99</v>
      </c>
      <c r="AP747" s="89">
        <v>-99</v>
      </c>
      <c r="AQ747" s="89">
        <v>-99</v>
      </c>
      <c r="AR747" s="89">
        <v>-99</v>
      </c>
      <c r="AS747" s="89">
        <v>-99</v>
      </c>
      <c r="AT747" s="89">
        <v>-99</v>
      </c>
      <c r="AU747" s="89">
        <v>-99</v>
      </c>
      <c r="AV747" s="89">
        <v>-99</v>
      </c>
      <c r="AW747" s="89">
        <v>-99</v>
      </c>
      <c r="AX747" s="89">
        <v>-99</v>
      </c>
      <c r="AY747" s="89">
        <v>-99</v>
      </c>
      <c r="AZ747" s="89">
        <v>-99</v>
      </c>
      <c r="BA747" s="89">
        <v>1</v>
      </c>
      <c r="BB747" s="89">
        <v>0.17619494382022499</v>
      </c>
      <c r="BC747" s="89">
        <v>0.62097515573605799</v>
      </c>
      <c r="BD747" s="89">
        <v>62.006500000000003</v>
      </c>
      <c r="BE747" s="89">
        <v>1.3711719394208599</v>
      </c>
      <c r="BF747" s="89">
        <v>56.179790730337103</v>
      </c>
      <c r="BG747" s="89">
        <v>0.99607354757845801</v>
      </c>
      <c r="BH747" s="89">
        <v>1.0759673984940299</v>
      </c>
      <c r="BI747" s="89">
        <v>0.25017568517217098</v>
      </c>
      <c r="BJ747" s="89">
        <v>0.26918088114116201</v>
      </c>
      <c r="BK747" s="89">
        <v>1</v>
      </c>
      <c r="BL747" s="89">
        <v>-1.39134831460674E-2</v>
      </c>
      <c r="BM747" s="89">
        <v>0.14791923154136699</v>
      </c>
      <c r="BN747" s="89">
        <v>62.207799999999999</v>
      </c>
      <c r="BO747" s="89">
        <v>1.52166811437876</v>
      </c>
      <c r="BP747" s="89">
        <v>65.168530617977495</v>
      </c>
      <c r="BQ747" s="89">
        <v>0.83479367296006401</v>
      </c>
      <c r="BR747" s="89">
        <v>0.88756776667141402</v>
      </c>
      <c r="BS747" s="89">
        <v>0.25017568517217098</v>
      </c>
      <c r="BT747" s="89">
        <v>0.22204787416375499</v>
      </c>
      <c r="BU747" s="89">
        <v>1</v>
      </c>
      <c r="BV747" s="89">
        <v>6.6609269662921397E-2</v>
      </c>
      <c r="BW747" s="89">
        <v>0.31058125019890898</v>
      </c>
      <c r="BX747" s="89">
        <v>55.792499999999997</v>
      </c>
      <c r="BY747" s="89">
        <v>0.68942420081543099</v>
      </c>
      <c r="BZ747" s="89">
        <v>53.932541853932598</v>
      </c>
      <c r="CA747" s="89">
        <v>0.50000272550716995</v>
      </c>
      <c r="CB747" s="89">
        <v>0.53687370252528899</v>
      </c>
      <c r="CC747" s="89">
        <v>0.25017568517217098</v>
      </c>
      <c r="CD747" s="89">
        <v>0.13431274638018501</v>
      </c>
      <c r="CE747" s="89">
        <v>1</v>
      </c>
      <c r="CF747" s="89">
        <v>-2.08895774647887E-2</v>
      </c>
      <c r="CG747" s="89">
        <v>0.13665033233496501</v>
      </c>
      <c r="CH747" s="89">
        <v>55.3125</v>
      </c>
      <c r="CI747" s="89">
        <v>0.68659592130934399</v>
      </c>
      <c r="CJ747" s="89">
        <v>56.338016056337999</v>
      </c>
      <c r="CK747" s="89">
        <v>0.41162312682215502</v>
      </c>
      <c r="CL747" s="89">
        <v>0.45454869326860198</v>
      </c>
      <c r="CM747" s="89">
        <v>0.249472944483486</v>
      </c>
      <c r="CN747" s="89">
        <v>0.113397600920839</v>
      </c>
      <c r="CO747" s="89">
        <v>84.36</v>
      </c>
      <c r="CP747" s="89">
        <v>-0.2288</v>
      </c>
      <c r="CQ747" s="89">
        <v>-0.44</v>
      </c>
      <c r="CR747" s="89">
        <v>-0.24610000000000001</v>
      </c>
      <c r="CS747" s="89">
        <v>-0.13363333333333299</v>
      </c>
      <c r="CT747" s="89">
        <v>-0.8972</v>
      </c>
      <c r="CU747" s="86" t="s">
        <v>6988</v>
      </c>
      <c r="CV747" s="86">
        <v>0.57530000000000003</v>
      </c>
      <c r="CW747" s="86">
        <v>72</v>
      </c>
      <c r="CX747" s="86">
        <v>2</v>
      </c>
      <c r="CY747" s="86">
        <v>-1.0605</v>
      </c>
      <c r="CZ747" s="86">
        <v>10</v>
      </c>
      <c r="DA747" s="86">
        <v>4</v>
      </c>
      <c r="DB747" s="86">
        <v>1.0674999999999999</v>
      </c>
      <c r="DC747" s="86">
        <v>92</v>
      </c>
      <c r="DD747" s="86">
        <v>-99</v>
      </c>
      <c r="DE747" s="86">
        <v>-99</v>
      </c>
      <c r="DF747" s="86">
        <v>-99</v>
      </c>
      <c r="DG747" s="86">
        <v>-99</v>
      </c>
      <c r="DH747" s="86">
        <v>-99</v>
      </c>
    </row>
    <row r="748" spans="1:112" x14ac:dyDescent="0.2">
      <c r="A748" s="85">
        <f>IF(ISERROR(SEARCH('School Lookup'!$F$3,Data!J748)),A747,A747+1)</f>
        <v>0</v>
      </c>
      <c r="B748" s="85">
        <f>IF(I748='School Lookup'!$G$13,1,0)</f>
        <v>0</v>
      </c>
      <c r="C748" s="85">
        <f t="shared" si="11"/>
        <v>746</v>
      </c>
      <c r="D748" s="86" t="s">
        <v>6478</v>
      </c>
      <c r="E748" s="86" t="s">
        <v>6702</v>
      </c>
      <c r="F748" s="86" t="s">
        <v>1150</v>
      </c>
      <c r="G748" s="86" t="s">
        <v>2800</v>
      </c>
      <c r="H748" s="86" t="s">
        <v>574</v>
      </c>
      <c r="I748" s="86" t="s">
        <v>3954</v>
      </c>
      <c r="J748" s="86" t="s">
        <v>575</v>
      </c>
      <c r="K748" s="86" t="s">
        <v>114</v>
      </c>
      <c r="L748" s="86">
        <v>1</v>
      </c>
      <c r="M748" s="86">
        <v>1</v>
      </c>
      <c r="N748" s="89">
        <v>9.4966111111111098E-2</v>
      </c>
      <c r="O748" s="89">
        <v>0.30000400207601902</v>
      </c>
      <c r="P748" s="89">
        <v>52.802100000000003</v>
      </c>
      <c r="Q748" s="89">
        <v>0.314613456657588</v>
      </c>
      <c r="R748" s="89">
        <v>52.592636666666699</v>
      </c>
      <c r="S748" s="89">
        <v>0.30730872936680298</v>
      </c>
      <c r="T748" s="89">
        <v>0.348578926478329</v>
      </c>
      <c r="U748" s="89">
        <v>0.40238450074515603</v>
      </c>
      <c r="V748" s="89">
        <v>0.140262757301265</v>
      </c>
      <c r="W748" s="89">
        <v>1</v>
      </c>
      <c r="X748" s="89">
        <v>0.12346883116883101</v>
      </c>
      <c r="Y748" s="89">
        <v>0.37971183992173602</v>
      </c>
      <c r="Z748" s="89">
        <v>59.486499999999999</v>
      </c>
      <c r="AA748" s="89">
        <v>1.2044726742753999</v>
      </c>
      <c r="AB748" s="89">
        <v>56.5862851576995</v>
      </c>
      <c r="AC748" s="89">
        <v>0.79209225709856601</v>
      </c>
      <c r="AD748" s="89">
        <v>0.92364432238637795</v>
      </c>
      <c r="AE748" s="89">
        <v>0.40163934426229497</v>
      </c>
      <c r="AF748" s="89">
        <v>0.37097189997485702</v>
      </c>
      <c r="AG748" s="89">
        <v>1</v>
      </c>
      <c r="AH748" s="89">
        <v>5.7299999999999997E-2</v>
      </c>
      <c r="AI748" s="89">
        <v>0.180351052844825</v>
      </c>
      <c r="AJ748" s="89">
        <v>-99</v>
      </c>
      <c r="AK748" s="89">
        <v>-99</v>
      </c>
      <c r="AL748" s="89">
        <v>56.923061538461504</v>
      </c>
      <c r="AM748" s="89">
        <v>0.180351052844825</v>
      </c>
      <c r="AN748" s="89">
        <v>0.14626501606360801</v>
      </c>
      <c r="AO748" s="89">
        <v>9.6870342771982101E-2</v>
      </c>
      <c r="AP748" s="89">
        <v>1.4168742241631199E-2</v>
      </c>
      <c r="AQ748" s="89">
        <v>1</v>
      </c>
      <c r="AR748" s="89">
        <v>0.19201203007518799</v>
      </c>
      <c r="AS748" s="89">
        <v>0.50161772440074304</v>
      </c>
      <c r="AT748" s="89">
        <v>-99</v>
      </c>
      <c r="AU748" s="89">
        <v>-99</v>
      </c>
      <c r="AV748" s="89">
        <v>48.872163157894697</v>
      </c>
      <c r="AW748" s="89">
        <v>0.50161772440074304</v>
      </c>
      <c r="AX748" s="89">
        <v>0.48938816155694898</v>
      </c>
      <c r="AY748" s="89">
        <v>9.9105812220566303E-2</v>
      </c>
      <c r="AZ748" s="89">
        <v>4.8501211242231203E-2</v>
      </c>
      <c r="BA748" s="89">
        <v>-99</v>
      </c>
      <c r="BB748" s="89">
        <v>-99</v>
      </c>
      <c r="BC748" s="89">
        <v>-99</v>
      </c>
      <c r="BD748" s="89">
        <v>-99</v>
      </c>
      <c r="BE748" s="89">
        <v>-99</v>
      </c>
      <c r="BF748" s="89">
        <v>-99</v>
      </c>
      <c r="BG748" s="89">
        <v>-99</v>
      </c>
      <c r="BH748" s="89">
        <v>-99</v>
      </c>
      <c r="BI748" s="89">
        <v>-99</v>
      </c>
      <c r="BJ748" s="89">
        <v>-99</v>
      </c>
      <c r="BK748" s="89">
        <v>-99</v>
      </c>
      <c r="BL748" s="89">
        <v>-99</v>
      </c>
      <c r="BM748" s="89">
        <v>-99</v>
      </c>
      <c r="BN748" s="89">
        <v>-99</v>
      </c>
      <c r="BO748" s="89">
        <v>-99</v>
      </c>
      <c r="BP748" s="89">
        <v>-99</v>
      </c>
      <c r="BQ748" s="89">
        <v>-99</v>
      </c>
      <c r="BR748" s="89">
        <v>-99</v>
      </c>
      <c r="BS748" s="89">
        <v>-99</v>
      </c>
      <c r="BT748" s="89">
        <v>-99</v>
      </c>
      <c r="BU748" s="89">
        <v>-99</v>
      </c>
      <c r="BV748" s="89">
        <v>-99</v>
      </c>
      <c r="BW748" s="89">
        <v>-99</v>
      </c>
      <c r="BX748" s="89">
        <v>-99</v>
      </c>
      <c r="BY748" s="89">
        <v>-99</v>
      </c>
      <c r="BZ748" s="89">
        <v>-99</v>
      </c>
      <c r="CA748" s="89">
        <v>-99</v>
      </c>
      <c r="CB748" s="89">
        <v>-99</v>
      </c>
      <c r="CC748" s="89">
        <v>-99</v>
      </c>
      <c r="CD748" s="89">
        <v>-99</v>
      </c>
      <c r="CE748" s="89">
        <v>-99</v>
      </c>
      <c r="CF748" s="89">
        <v>-99</v>
      </c>
      <c r="CG748" s="89">
        <v>-99</v>
      </c>
      <c r="CH748" s="89">
        <v>-99</v>
      </c>
      <c r="CI748" s="89">
        <v>-99</v>
      </c>
      <c r="CJ748" s="89">
        <v>-99</v>
      </c>
      <c r="CK748" s="89">
        <v>-99</v>
      </c>
      <c r="CL748" s="89">
        <v>-99</v>
      </c>
      <c r="CM748" s="89">
        <v>-99</v>
      </c>
      <c r="CN748" s="89">
        <v>-99</v>
      </c>
      <c r="CO748" s="89">
        <v>-99</v>
      </c>
      <c r="CP748" s="89">
        <v>-99</v>
      </c>
      <c r="CQ748" s="89">
        <v>-99</v>
      </c>
      <c r="CR748" s="89">
        <v>-99</v>
      </c>
      <c r="CS748" s="89">
        <v>-99</v>
      </c>
      <c r="CT748" s="89">
        <v>-99</v>
      </c>
      <c r="CU748" s="86">
        <v>-99</v>
      </c>
      <c r="CV748" s="86">
        <v>0.57389999999999997</v>
      </c>
      <c r="CW748" s="86">
        <v>72</v>
      </c>
      <c r="CX748" s="86">
        <v>2</v>
      </c>
      <c r="CY748" s="86">
        <v>-0.48130000000000001</v>
      </c>
      <c r="CZ748" s="86">
        <v>28</v>
      </c>
      <c r="DA748" s="86">
        <v>2</v>
      </c>
      <c r="DB748" s="86">
        <v>0.61040000000000005</v>
      </c>
      <c r="DC748" s="86">
        <v>77</v>
      </c>
      <c r="DD748" s="86">
        <v>-99</v>
      </c>
      <c r="DE748" s="86">
        <v>-99</v>
      </c>
      <c r="DF748" s="86">
        <v>-99</v>
      </c>
      <c r="DG748" s="86">
        <v>-99</v>
      </c>
      <c r="DH748" s="86">
        <v>-99</v>
      </c>
    </row>
    <row r="749" spans="1:112" x14ac:dyDescent="0.2">
      <c r="A749" s="85">
        <f>IF(ISERROR(SEARCH('School Lookup'!$F$3,Data!J749)),A748,A748+1)</f>
        <v>0</v>
      </c>
      <c r="B749" s="85">
        <f>IF(I749='School Lookup'!$G$13,1,0)</f>
        <v>0</v>
      </c>
      <c r="C749" s="85">
        <f t="shared" si="11"/>
        <v>747</v>
      </c>
      <c r="D749" s="86" t="s">
        <v>6478</v>
      </c>
      <c r="E749" s="86" t="s">
        <v>6490</v>
      </c>
      <c r="F749" s="86" t="s">
        <v>2739</v>
      </c>
      <c r="G749" s="86" t="s">
        <v>2849</v>
      </c>
      <c r="H749" s="86" t="s">
        <v>291</v>
      </c>
      <c r="I749" s="86" t="s">
        <v>3858</v>
      </c>
      <c r="J749" s="86" t="s">
        <v>819</v>
      </c>
      <c r="K749" s="86" t="s">
        <v>130</v>
      </c>
      <c r="L749" s="86">
        <v>1</v>
      </c>
      <c r="M749" s="86">
        <v>1</v>
      </c>
      <c r="N749" s="89">
        <v>3.7090445859872603E-2</v>
      </c>
      <c r="O749" s="89">
        <v>0.174674311480708</v>
      </c>
      <c r="P749" s="89">
        <v>44.978499999999997</v>
      </c>
      <c r="Q749" s="89">
        <v>-0.51524684129773302</v>
      </c>
      <c r="R749" s="89">
        <v>51.273889171974503</v>
      </c>
      <c r="S749" s="89">
        <v>-0.17028626490851201</v>
      </c>
      <c r="T749" s="89">
        <v>-0.19333230130635801</v>
      </c>
      <c r="U749" s="89">
        <v>0.37028301886792497</v>
      </c>
      <c r="V749" s="89">
        <v>-7.15876681724016E-2</v>
      </c>
      <c r="W749" s="89">
        <v>1</v>
      </c>
      <c r="X749" s="89">
        <v>0.35384888178913698</v>
      </c>
      <c r="Y749" s="89">
        <v>0.92206296920238595</v>
      </c>
      <c r="Z749" s="89">
        <v>55.7684</v>
      </c>
      <c r="AA749" s="89">
        <v>0.74081460103121899</v>
      </c>
      <c r="AB749" s="89">
        <v>49.2012734824281</v>
      </c>
      <c r="AC749" s="89">
        <v>0.83143878511680303</v>
      </c>
      <c r="AD749" s="89">
        <v>0.96945753091534204</v>
      </c>
      <c r="AE749" s="89">
        <v>0.36910377358490598</v>
      </c>
      <c r="AF749" s="89">
        <v>0.35783043299115802</v>
      </c>
      <c r="AG749" s="89">
        <v>1</v>
      </c>
      <c r="AH749" s="89">
        <v>0.45564300000000002</v>
      </c>
      <c r="AI749" s="89">
        <v>1.0376236181062</v>
      </c>
      <c r="AJ749" s="89">
        <v>-99</v>
      </c>
      <c r="AK749" s="89">
        <v>-99</v>
      </c>
      <c r="AL749" s="89">
        <v>55.999983</v>
      </c>
      <c r="AM749" s="89">
        <v>1.0376236181062</v>
      </c>
      <c r="AN749" s="89">
        <v>1.04686707029672</v>
      </c>
      <c r="AO749" s="89">
        <v>0.117924528301887</v>
      </c>
      <c r="AP749" s="89">
        <v>0.123451305459518</v>
      </c>
      <c r="AQ749" s="89">
        <v>1</v>
      </c>
      <c r="AR749" s="89">
        <v>0.4703</v>
      </c>
      <c r="AS749" s="89">
        <v>1.1271578714350301</v>
      </c>
      <c r="AT749" s="89">
        <v>-99</v>
      </c>
      <c r="AU749" s="89">
        <v>-99</v>
      </c>
      <c r="AV749" s="89">
        <v>53.719042975206598</v>
      </c>
      <c r="AW749" s="89">
        <v>1.1271578714350301</v>
      </c>
      <c r="AX749" s="89">
        <v>1.14857922885623</v>
      </c>
      <c r="AY749" s="89">
        <v>0.142688679245283</v>
      </c>
      <c r="AZ749" s="89">
        <v>0.163889253174062</v>
      </c>
      <c r="BA749" s="89">
        <v>-99</v>
      </c>
      <c r="BB749" s="89">
        <v>-99</v>
      </c>
      <c r="BC749" s="89">
        <v>-99</v>
      </c>
      <c r="BD749" s="89">
        <v>-99</v>
      </c>
      <c r="BE749" s="89">
        <v>-99</v>
      </c>
      <c r="BF749" s="89">
        <v>-99</v>
      </c>
      <c r="BG749" s="89">
        <v>-99</v>
      </c>
      <c r="BH749" s="89">
        <v>-99</v>
      </c>
      <c r="BI749" s="89">
        <v>-99</v>
      </c>
      <c r="BJ749" s="89">
        <v>-99</v>
      </c>
      <c r="BK749" s="89">
        <v>-99</v>
      </c>
      <c r="BL749" s="89">
        <v>-99</v>
      </c>
      <c r="BM749" s="89">
        <v>-99</v>
      </c>
      <c r="BN749" s="89">
        <v>-99</v>
      </c>
      <c r="BO749" s="89">
        <v>-99</v>
      </c>
      <c r="BP749" s="89">
        <v>-99</v>
      </c>
      <c r="BQ749" s="89">
        <v>-99</v>
      </c>
      <c r="BR749" s="89">
        <v>-99</v>
      </c>
      <c r="BS749" s="89">
        <v>-99</v>
      </c>
      <c r="BT749" s="89">
        <v>-99</v>
      </c>
      <c r="BU749" s="89">
        <v>-99</v>
      </c>
      <c r="BV749" s="89">
        <v>-99</v>
      </c>
      <c r="BW749" s="89">
        <v>-99</v>
      </c>
      <c r="BX749" s="89">
        <v>-99</v>
      </c>
      <c r="BY749" s="89">
        <v>-99</v>
      </c>
      <c r="BZ749" s="89">
        <v>-99</v>
      </c>
      <c r="CA749" s="89">
        <v>-99</v>
      </c>
      <c r="CB749" s="89">
        <v>-99</v>
      </c>
      <c r="CC749" s="89">
        <v>-99</v>
      </c>
      <c r="CD749" s="89">
        <v>-99</v>
      </c>
      <c r="CE749" s="89">
        <v>-99</v>
      </c>
      <c r="CF749" s="89">
        <v>-99</v>
      </c>
      <c r="CG749" s="89">
        <v>-99</v>
      </c>
      <c r="CH749" s="89">
        <v>-99</v>
      </c>
      <c r="CI749" s="89">
        <v>-99</v>
      </c>
      <c r="CJ749" s="89">
        <v>-99</v>
      </c>
      <c r="CK749" s="89">
        <v>-99</v>
      </c>
      <c r="CL749" s="89">
        <v>-99</v>
      </c>
      <c r="CM749" s="89">
        <v>-99</v>
      </c>
      <c r="CN749" s="89">
        <v>-99</v>
      </c>
      <c r="CO749" s="89">
        <v>-99</v>
      </c>
      <c r="CP749" s="89">
        <v>-99</v>
      </c>
      <c r="CQ749" s="89">
        <v>-99</v>
      </c>
      <c r="CR749" s="89">
        <v>-99</v>
      </c>
      <c r="CS749" s="89">
        <v>-99</v>
      </c>
      <c r="CT749" s="89">
        <v>-99</v>
      </c>
      <c r="CU749" s="86">
        <v>-99</v>
      </c>
      <c r="CV749" s="86">
        <v>0.5736</v>
      </c>
      <c r="CW749" s="86">
        <v>72</v>
      </c>
      <c r="CX749" s="86">
        <v>2</v>
      </c>
      <c r="CY749" s="86">
        <v>-6.2899999999999998E-2</v>
      </c>
      <c r="CZ749" s="86">
        <v>48</v>
      </c>
      <c r="DA749" s="86">
        <v>2</v>
      </c>
      <c r="DB749" s="86">
        <v>8.2699999999999996E-2</v>
      </c>
      <c r="DC749" s="86">
        <v>52</v>
      </c>
      <c r="DD749" s="86">
        <v>-99</v>
      </c>
      <c r="DE749" s="86">
        <v>-99</v>
      </c>
      <c r="DF749" s="86">
        <v>-99</v>
      </c>
      <c r="DG749" s="86">
        <v>-99</v>
      </c>
      <c r="DH749" s="86">
        <v>-99</v>
      </c>
    </row>
    <row r="750" spans="1:112" x14ac:dyDescent="0.2">
      <c r="A750" s="85">
        <f>IF(ISERROR(SEARCH('School Lookup'!$F$3,Data!J750)),A749,A749+1)</f>
        <v>0</v>
      </c>
      <c r="B750" s="85">
        <f>IF(I750='School Lookup'!$G$13,1,0)</f>
        <v>0</v>
      </c>
      <c r="C750" s="85">
        <f t="shared" si="11"/>
        <v>748</v>
      </c>
      <c r="D750" s="86" t="s">
        <v>6478</v>
      </c>
      <c r="E750" s="86" t="s">
        <v>6851</v>
      </c>
      <c r="F750" s="86" t="s">
        <v>2771</v>
      </c>
      <c r="G750" s="86" t="s">
        <v>3198</v>
      </c>
      <c r="H750" s="86" t="s">
        <v>2093</v>
      </c>
      <c r="I750" s="86" t="s">
        <v>4913</v>
      </c>
      <c r="J750" s="86" t="s">
        <v>2094</v>
      </c>
      <c r="K750" s="86" t="s">
        <v>114</v>
      </c>
      <c r="L750" s="86">
        <v>1</v>
      </c>
      <c r="M750" s="86">
        <v>1</v>
      </c>
      <c r="N750" s="89">
        <v>9.9282352941176502E-2</v>
      </c>
      <c r="O750" s="89">
        <v>0.309350819097445</v>
      </c>
      <c r="P750" s="89">
        <v>48.0122</v>
      </c>
      <c r="Q750" s="89">
        <v>-0.19345799908864</v>
      </c>
      <c r="R750" s="89">
        <v>49.673192156862697</v>
      </c>
      <c r="S750" s="89">
        <v>5.7946410004402198E-2</v>
      </c>
      <c r="T750" s="89">
        <v>6.5635758587801393E-2</v>
      </c>
      <c r="U750" s="89">
        <v>0.40369393139841703</v>
      </c>
      <c r="V750" s="89">
        <v>2.6496757424626899E-2</v>
      </c>
      <c r="W750" s="89">
        <v>1</v>
      </c>
      <c r="X750" s="89">
        <v>0.29128039215686302</v>
      </c>
      <c r="Y750" s="89">
        <v>0.77476683432404003</v>
      </c>
      <c r="Z750" s="89">
        <v>56.312899999999999</v>
      </c>
      <c r="AA750" s="89">
        <v>0.80871536240973396</v>
      </c>
      <c r="AB750" s="89">
        <v>52.723347058823499</v>
      </c>
      <c r="AC750" s="89">
        <v>0.791741098366887</v>
      </c>
      <c r="AD750" s="89">
        <v>0.92323545001538498</v>
      </c>
      <c r="AE750" s="89">
        <v>0.40369393139841703</v>
      </c>
      <c r="AF750" s="89">
        <v>0.37270454842309703</v>
      </c>
      <c r="AG750" s="89">
        <v>1</v>
      </c>
      <c r="AH750" s="89">
        <v>0.43202755102040802</v>
      </c>
      <c r="AI750" s="89">
        <v>0.98680089365381896</v>
      </c>
      <c r="AJ750" s="89">
        <v>-99</v>
      </c>
      <c r="AK750" s="89">
        <v>-99</v>
      </c>
      <c r="AL750" s="89">
        <v>44.8979367346939</v>
      </c>
      <c r="AM750" s="89">
        <v>0.98680089365381896</v>
      </c>
      <c r="AN750" s="89">
        <v>0.99347559143890296</v>
      </c>
      <c r="AO750" s="89">
        <v>8.6191732629727305E-2</v>
      </c>
      <c r="AP750" s="89">
        <v>8.5629382551462199E-2</v>
      </c>
      <c r="AQ750" s="89">
        <v>1</v>
      </c>
      <c r="AR750" s="89">
        <v>0.334977685950413</v>
      </c>
      <c r="AS750" s="89">
        <v>0.82297821088243905</v>
      </c>
      <c r="AT750" s="89">
        <v>-99</v>
      </c>
      <c r="AU750" s="89">
        <v>-99</v>
      </c>
      <c r="AV750" s="89">
        <v>56.198378512396701</v>
      </c>
      <c r="AW750" s="89">
        <v>0.82297821088243905</v>
      </c>
      <c r="AX750" s="89">
        <v>0.82803622927253995</v>
      </c>
      <c r="AY750" s="89">
        <v>0.106420404573439</v>
      </c>
      <c r="AZ750" s="89">
        <v>8.8119950520648499E-2</v>
      </c>
      <c r="BA750" s="89">
        <v>-99</v>
      </c>
      <c r="BB750" s="89">
        <v>-99</v>
      </c>
      <c r="BC750" s="89">
        <v>-99</v>
      </c>
      <c r="BD750" s="89">
        <v>-99</v>
      </c>
      <c r="BE750" s="89">
        <v>-99</v>
      </c>
      <c r="BF750" s="89">
        <v>-99</v>
      </c>
      <c r="BG750" s="89">
        <v>-99</v>
      </c>
      <c r="BH750" s="89">
        <v>-99</v>
      </c>
      <c r="BI750" s="89">
        <v>-99</v>
      </c>
      <c r="BJ750" s="89">
        <v>-99</v>
      </c>
      <c r="BK750" s="89">
        <v>-99</v>
      </c>
      <c r="BL750" s="89">
        <v>-99</v>
      </c>
      <c r="BM750" s="89">
        <v>-99</v>
      </c>
      <c r="BN750" s="89">
        <v>-99</v>
      </c>
      <c r="BO750" s="89">
        <v>-99</v>
      </c>
      <c r="BP750" s="89">
        <v>-99</v>
      </c>
      <c r="BQ750" s="89">
        <v>-99</v>
      </c>
      <c r="BR750" s="89">
        <v>-99</v>
      </c>
      <c r="BS750" s="89">
        <v>-99</v>
      </c>
      <c r="BT750" s="89">
        <v>-99</v>
      </c>
      <c r="BU750" s="89">
        <v>-99</v>
      </c>
      <c r="BV750" s="89">
        <v>-99</v>
      </c>
      <c r="BW750" s="89">
        <v>-99</v>
      </c>
      <c r="BX750" s="89">
        <v>-99</v>
      </c>
      <c r="BY750" s="89">
        <v>-99</v>
      </c>
      <c r="BZ750" s="89">
        <v>-99</v>
      </c>
      <c r="CA750" s="89">
        <v>-99</v>
      </c>
      <c r="CB750" s="89">
        <v>-99</v>
      </c>
      <c r="CC750" s="89">
        <v>-99</v>
      </c>
      <c r="CD750" s="89">
        <v>-99</v>
      </c>
      <c r="CE750" s="89">
        <v>-99</v>
      </c>
      <c r="CF750" s="89">
        <v>-99</v>
      </c>
      <c r="CG750" s="89">
        <v>-99</v>
      </c>
      <c r="CH750" s="89">
        <v>-99</v>
      </c>
      <c r="CI750" s="89">
        <v>-99</v>
      </c>
      <c r="CJ750" s="89">
        <v>-99</v>
      </c>
      <c r="CK750" s="89">
        <v>-99</v>
      </c>
      <c r="CL750" s="89">
        <v>-99</v>
      </c>
      <c r="CM750" s="89">
        <v>-99</v>
      </c>
      <c r="CN750" s="89">
        <v>-99</v>
      </c>
      <c r="CO750" s="89">
        <v>-99</v>
      </c>
      <c r="CP750" s="89">
        <v>-99</v>
      </c>
      <c r="CQ750" s="89">
        <v>-99</v>
      </c>
      <c r="CR750" s="89">
        <v>-99</v>
      </c>
      <c r="CS750" s="89">
        <v>-99</v>
      </c>
      <c r="CT750" s="89">
        <v>-99</v>
      </c>
      <c r="CU750" s="86">
        <v>-99</v>
      </c>
      <c r="CV750" s="86">
        <v>0.57299999999999995</v>
      </c>
      <c r="CW750" s="86">
        <v>72</v>
      </c>
      <c r="CX750" s="86">
        <v>2</v>
      </c>
      <c r="CY750" s="86">
        <v>-4.0300000000000002E-2</v>
      </c>
      <c r="CZ750" s="86">
        <v>49</v>
      </c>
      <c r="DA750" s="86">
        <v>2</v>
      </c>
      <c r="DB750" s="86">
        <v>0.24840000000000001</v>
      </c>
      <c r="DC750" s="86">
        <v>61</v>
      </c>
      <c r="DD750" s="86">
        <v>-99</v>
      </c>
      <c r="DE750" s="86">
        <v>-99</v>
      </c>
      <c r="DF750" s="86">
        <v>-99</v>
      </c>
      <c r="DG750" s="86">
        <v>-99</v>
      </c>
      <c r="DH750" s="86">
        <v>-99</v>
      </c>
    </row>
    <row r="751" spans="1:112" x14ac:dyDescent="0.2">
      <c r="A751" s="85">
        <f>IF(ISERROR(SEARCH('School Lookup'!$F$3,Data!J751)),A750,A750+1)</f>
        <v>0</v>
      </c>
      <c r="B751" s="85">
        <f>IF(I751='School Lookup'!$G$13,1,0)</f>
        <v>0</v>
      </c>
      <c r="C751" s="85">
        <f t="shared" si="11"/>
        <v>749</v>
      </c>
      <c r="D751" s="86" t="s">
        <v>6478</v>
      </c>
      <c r="E751" s="86" t="s">
        <v>6539</v>
      </c>
      <c r="F751" s="86" t="s">
        <v>2750</v>
      </c>
      <c r="G751" s="86" t="s">
        <v>2827</v>
      </c>
      <c r="H751" s="86" t="s">
        <v>266</v>
      </c>
      <c r="I751" s="86" t="s">
        <v>4019</v>
      </c>
      <c r="J751" s="86" t="s">
        <v>267</v>
      </c>
      <c r="K751" s="86" t="s">
        <v>26</v>
      </c>
      <c r="L751" s="86">
        <v>1</v>
      </c>
      <c r="M751" s="86">
        <v>1</v>
      </c>
      <c r="N751" s="89">
        <v>-6.5272789115646296E-2</v>
      </c>
      <c r="O751" s="89">
        <v>-4.6993163305549597E-2</v>
      </c>
      <c r="P751" s="89">
        <v>63.204099999999997</v>
      </c>
      <c r="Q751" s="89">
        <v>1.41796828299473</v>
      </c>
      <c r="R751" s="89">
        <v>45.578243537414998</v>
      </c>
      <c r="S751" s="89">
        <v>0.68548755984458798</v>
      </c>
      <c r="T751" s="89">
        <v>0.77768592467323405</v>
      </c>
      <c r="U751" s="89">
        <v>0.50170648464163803</v>
      </c>
      <c r="V751" s="89">
        <v>0.39017007142309001</v>
      </c>
      <c r="W751" s="89">
        <v>1</v>
      </c>
      <c r="X751" s="89">
        <v>1.6220547945205499E-2</v>
      </c>
      <c r="Y751" s="89">
        <v>0.12723239405335501</v>
      </c>
      <c r="Z751" s="89">
        <v>53.829799999999999</v>
      </c>
      <c r="AA751" s="89">
        <v>0.49906544399102098</v>
      </c>
      <c r="AB751" s="89">
        <v>43.835601369862999</v>
      </c>
      <c r="AC751" s="89">
        <v>0.313148919022188</v>
      </c>
      <c r="AD751" s="89">
        <v>0.36598568956669097</v>
      </c>
      <c r="AE751" s="89">
        <v>0.49829351535836203</v>
      </c>
      <c r="AF751" s="89">
        <v>0.18236829582504099</v>
      </c>
      <c r="AG751" s="89">
        <v>-99</v>
      </c>
      <c r="AH751" s="89">
        <v>-99</v>
      </c>
      <c r="AI751" s="89">
        <v>-99</v>
      </c>
      <c r="AJ751" s="89">
        <v>-99</v>
      </c>
      <c r="AK751" s="89">
        <v>-99</v>
      </c>
      <c r="AL751" s="89">
        <v>-99</v>
      </c>
      <c r="AM751" s="89">
        <v>-99</v>
      </c>
      <c r="AN751" s="89">
        <v>-99</v>
      </c>
      <c r="AO751" s="89">
        <v>-99</v>
      </c>
      <c r="AP751" s="89">
        <v>-99</v>
      </c>
      <c r="AQ751" s="89">
        <v>-99</v>
      </c>
      <c r="AR751" s="89">
        <v>-99</v>
      </c>
      <c r="AS751" s="89">
        <v>-99</v>
      </c>
      <c r="AT751" s="89">
        <v>-99</v>
      </c>
      <c r="AU751" s="89">
        <v>-99</v>
      </c>
      <c r="AV751" s="89">
        <v>-99</v>
      </c>
      <c r="AW751" s="89">
        <v>-99</v>
      </c>
      <c r="AX751" s="89">
        <v>-99</v>
      </c>
      <c r="AY751" s="89">
        <v>-99</v>
      </c>
      <c r="AZ751" s="89">
        <v>-99</v>
      </c>
      <c r="BA751" s="89">
        <v>-99</v>
      </c>
      <c r="BB751" s="89">
        <v>-99</v>
      </c>
      <c r="BC751" s="89">
        <v>-99</v>
      </c>
      <c r="BD751" s="89">
        <v>-99</v>
      </c>
      <c r="BE751" s="89">
        <v>-99</v>
      </c>
      <c r="BF751" s="89">
        <v>-99</v>
      </c>
      <c r="BG751" s="89">
        <v>-99</v>
      </c>
      <c r="BH751" s="89">
        <v>-99</v>
      </c>
      <c r="BI751" s="89">
        <v>-99</v>
      </c>
      <c r="BJ751" s="89">
        <v>-99</v>
      </c>
      <c r="BK751" s="89">
        <v>-99</v>
      </c>
      <c r="BL751" s="89">
        <v>-99</v>
      </c>
      <c r="BM751" s="89">
        <v>-99</v>
      </c>
      <c r="BN751" s="89">
        <v>-99</v>
      </c>
      <c r="BO751" s="89">
        <v>-99</v>
      </c>
      <c r="BP751" s="89">
        <v>-99</v>
      </c>
      <c r="BQ751" s="89">
        <v>-99</v>
      </c>
      <c r="BR751" s="89">
        <v>-99</v>
      </c>
      <c r="BS751" s="89">
        <v>-99</v>
      </c>
      <c r="BT751" s="89">
        <v>-99</v>
      </c>
      <c r="BU751" s="89">
        <v>-99</v>
      </c>
      <c r="BV751" s="89">
        <v>-99</v>
      </c>
      <c r="BW751" s="89">
        <v>-99</v>
      </c>
      <c r="BX751" s="89">
        <v>-99</v>
      </c>
      <c r="BY751" s="89">
        <v>-99</v>
      </c>
      <c r="BZ751" s="89">
        <v>-99</v>
      </c>
      <c r="CA751" s="89">
        <v>-99</v>
      </c>
      <c r="CB751" s="89">
        <v>-99</v>
      </c>
      <c r="CC751" s="89">
        <v>-99</v>
      </c>
      <c r="CD751" s="89">
        <v>-99</v>
      </c>
      <c r="CE751" s="89">
        <v>-99</v>
      </c>
      <c r="CF751" s="89">
        <v>-99</v>
      </c>
      <c r="CG751" s="89">
        <v>-99</v>
      </c>
      <c r="CH751" s="89">
        <v>-99</v>
      </c>
      <c r="CI751" s="89">
        <v>-99</v>
      </c>
      <c r="CJ751" s="89">
        <v>-99</v>
      </c>
      <c r="CK751" s="89">
        <v>-99</v>
      </c>
      <c r="CL751" s="89">
        <v>-99</v>
      </c>
      <c r="CM751" s="89">
        <v>-99</v>
      </c>
      <c r="CN751" s="89">
        <v>-99</v>
      </c>
      <c r="CO751" s="89">
        <v>-99</v>
      </c>
      <c r="CP751" s="89">
        <v>-99</v>
      </c>
      <c r="CQ751" s="89">
        <v>-99</v>
      </c>
      <c r="CR751" s="89">
        <v>-99</v>
      </c>
      <c r="CS751" s="89">
        <v>-99</v>
      </c>
      <c r="CT751" s="89">
        <v>-99</v>
      </c>
      <c r="CU751" s="86">
        <v>-99</v>
      </c>
      <c r="CV751" s="86">
        <v>0.57250000000000001</v>
      </c>
      <c r="CW751" s="86">
        <v>72</v>
      </c>
      <c r="CX751" s="86">
        <v>2</v>
      </c>
      <c r="CY751" s="86">
        <v>9.8400000000000001E-2</v>
      </c>
      <c r="CZ751" s="86">
        <v>56</v>
      </c>
      <c r="DA751" s="86">
        <v>2</v>
      </c>
      <c r="DB751" s="86">
        <v>0.96009999999999995</v>
      </c>
      <c r="DC751" s="86">
        <v>90</v>
      </c>
      <c r="DD751" s="86">
        <v>-99</v>
      </c>
      <c r="DE751" s="86">
        <v>-99</v>
      </c>
      <c r="DF751" s="86">
        <v>-99</v>
      </c>
      <c r="DG751" s="86">
        <v>-99</v>
      </c>
      <c r="DH751" s="86">
        <v>-99</v>
      </c>
    </row>
    <row r="752" spans="1:112" x14ac:dyDescent="0.2">
      <c r="A752" s="85">
        <f>IF(ISERROR(SEARCH('School Lookup'!$F$3,Data!J752)),A751,A751+1)</f>
        <v>0</v>
      </c>
      <c r="B752" s="85">
        <f>IF(I752='School Lookup'!$G$13,1,0)</f>
        <v>0</v>
      </c>
      <c r="C752" s="85">
        <f t="shared" si="11"/>
        <v>750</v>
      </c>
      <c r="D752" s="86" t="s">
        <v>6478</v>
      </c>
      <c r="E752" s="86" t="s">
        <v>6760</v>
      </c>
      <c r="F752" s="86" t="s">
        <v>2767</v>
      </c>
      <c r="G752" s="86" t="s">
        <v>2885</v>
      </c>
      <c r="H752" s="86" t="s">
        <v>6272</v>
      </c>
      <c r="I752" s="86" t="s">
        <v>3745</v>
      </c>
      <c r="J752" s="86" t="s">
        <v>1564</v>
      </c>
      <c r="K752" s="86" t="s">
        <v>26</v>
      </c>
      <c r="L752" s="86">
        <v>1</v>
      </c>
      <c r="M752" s="86">
        <v>1</v>
      </c>
      <c r="N752" s="89">
        <v>0.476121052631579</v>
      </c>
      <c r="O752" s="89">
        <v>1.1253946162877799</v>
      </c>
      <c r="P752" s="89">
        <v>46.312899999999999</v>
      </c>
      <c r="Q752" s="89">
        <v>-0.37370514929001503</v>
      </c>
      <c r="R752" s="89">
        <v>47.789493684210498</v>
      </c>
      <c r="S752" s="89">
        <v>0.37584473349887998</v>
      </c>
      <c r="T752" s="89">
        <v>0.42634446127633402</v>
      </c>
      <c r="U752" s="89">
        <v>0.37698412698412698</v>
      </c>
      <c r="V752" s="89">
        <v>0.16072509452877701</v>
      </c>
      <c r="W752" s="89">
        <v>1</v>
      </c>
      <c r="X752" s="89">
        <v>0.55285189873417695</v>
      </c>
      <c r="Y752" s="89">
        <v>1.39054759137256</v>
      </c>
      <c r="Z752" s="89">
        <v>46.253399999999999</v>
      </c>
      <c r="AA752" s="89">
        <v>-0.44573405740140698</v>
      </c>
      <c r="AB752" s="89">
        <v>48.312267088607598</v>
      </c>
      <c r="AC752" s="89">
        <v>0.47240676698557499</v>
      </c>
      <c r="AD752" s="89">
        <v>0.55141788310709905</v>
      </c>
      <c r="AE752" s="89">
        <v>0.37619047619047602</v>
      </c>
      <c r="AF752" s="89">
        <v>0.20743815602600399</v>
      </c>
      <c r="AG752" s="89">
        <v>1</v>
      </c>
      <c r="AH752" s="89">
        <v>0.38923333333333299</v>
      </c>
      <c r="AI752" s="89">
        <v>0.89470360871357402</v>
      </c>
      <c r="AJ752" s="89">
        <v>-99</v>
      </c>
      <c r="AK752" s="89">
        <v>-99</v>
      </c>
      <c r="AL752" s="89">
        <v>50.340109523809502</v>
      </c>
      <c r="AM752" s="89">
        <v>0.89470360871357402</v>
      </c>
      <c r="AN752" s="89">
        <v>0.89672339456766803</v>
      </c>
      <c r="AO752" s="89">
        <v>0.116666666666667</v>
      </c>
      <c r="AP752" s="89">
        <v>0.104617729366228</v>
      </c>
      <c r="AQ752" s="89">
        <v>1</v>
      </c>
      <c r="AR752" s="89">
        <v>0.30735670731707299</v>
      </c>
      <c r="AS752" s="89">
        <v>0.76089133360851802</v>
      </c>
      <c r="AT752" s="89">
        <v>-99</v>
      </c>
      <c r="AU752" s="89">
        <v>-99</v>
      </c>
      <c r="AV752" s="89">
        <v>50.609763414634202</v>
      </c>
      <c r="AW752" s="89">
        <v>0.76089133360851802</v>
      </c>
      <c r="AX752" s="89">
        <v>0.76260938962122005</v>
      </c>
      <c r="AY752" s="89">
        <v>0.13015873015873</v>
      </c>
      <c r="AZ752" s="89">
        <v>9.9260269760222203E-2</v>
      </c>
      <c r="BA752" s="89">
        <v>-99</v>
      </c>
      <c r="BB752" s="89">
        <v>-99</v>
      </c>
      <c r="BC752" s="89">
        <v>-99</v>
      </c>
      <c r="BD752" s="89">
        <v>-99</v>
      </c>
      <c r="BE752" s="89">
        <v>-99</v>
      </c>
      <c r="BF752" s="89">
        <v>-99</v>
      </c>
      <c r="BG752" s="89">
        <v>-99</v>
      </c>
      <c r="BH752" s="89">
        <v>-99</v>
      </c>
      <c r="BI752" s="89">
        <v>-99</v>
      </c>
      <c r="BJ752" s="89">
        <v>-99</v>
      </c>
      <c r="BK752" s="89">
        <v>-99</v>
      </c>
      <c r="BL752" s="89">
        <v>-99</v>
      </c>
      <c r="BM752" s="89">
        <v>-99</v>
      </c>
      <c r="BN752" s="89">
        <v>-99</v>
      </c>
      <c r="BO752" s="89">
        <v>-99</v>
      </c>
      <c r="BP752" s="89">
        <v>-99</v>
      </c>
      <c r="BQ752" s="89">
        <v>-99</v>
      </c>
      <c r="BR752" s="89">
        <v>-99</v>
      </c>
      <c r="BS752" s="89">
        <v>-99</v>
      </c>
      <c r="BT752" s="89">
        <v>-99</v>
      </c>
      <c r="BU752" s="89">
        <v>-99</v>
      </c>
      <c r="BV752" s="89">
        <v>-99</v>
      </c>
      <c r="BW752" s="89">
        <v>-99</v>
      </c>
      <c r="BX752" s="89">
        <v>-99</v>
      </c>
      <c r="BY752" s="89">
        <v>-99</v>
      </c>
      <c r="BZ752" s="89">
        <v>-99</v>
      </c>
      <c r="CA752" s="89">
        <v>-99</v>
      </c>
      <c r="CB752" s="89">
        <v>-99</v>
      </c>
      <c r="CC752" s="89">
        <v>-99</v>
      </c>
      <c r="CD752" s="89">
        <v>-99</v>
      </c>
      <c r="CE752" s="89">
        <v>-99</v>
      </c>
      <c r="CF752" s="89">
        <v>-99</v>
      </c>
      <c r="CG752" s="89">
        <v>-99</v>
      </c>
      <c r="CH752" s="89">
        <v>-99</v>
      </c>
      <c r="CI752" s="89">
        <v>-99</v>
      </c>
      <c r="CJ752" s="89">
        <v>-99</v>
      </c>
      <c r="CK752" s="89">
        <v>-99</v>
      </c>
      <c r="CL752" s="89">
        <v>-99</v>
      </c>
      <c r="CM752" s="89">
        <v>-99</v>
      </c>
      <c r="CN752" s="89">
        <v>-99</v>
      </c>
      <c r="CO752" s="89">
        <v>-99</v>
      </c>
      <c r="CP752" s="89">
        <v>-99</v>
      </c>
      <c r="CQ752" s="89">
        <v>-99</v>
      </c>
      <c r="CR752" s="89">
        <v>-99</v>
      </c>
      <c r="CS752" s="89">
        <v>-99</v>
      </c>
      <c r="CT752" s="89">
        <v>-99</v>
      </c>
      <c r="CU752" s="86">
        <v>-99</v>
      </c>
      <c r="CV752" s="86">
        <v>0.57199999999999995</v>
      </c>
      <c r="CW752" s="86">
        <v>72</v>
      </c>
      <c r="CX752" s="86">
        <v>2</v>
      </c>
      <c r="CY752" s="86">
        <v>4.5400000000000003E-2</v>
      </c>
      <c r="CZ752" s="86">
        <v>54</v>
      </c>
      <c r="DA752" s="86">
        <v>2</v>
      </c>
      <c r="DB752" s="86">
        <v>-0.30859999999999999</v>
      </c>
      <c r="DC752" s="86">
        <v>31</v>
      </c>
      <c r="DD752" s="86">
        <v>-99</v>
      </c>
      <c r="DE752" s="86">
        <v>-99</v>
      </c>
      <c r="DF752" s="86">
        <v>-99</v>
      </c>
      <c r="DG752" s="86">
        <v>-99</v>
      </c>
      <c r="DH752" s="86">
        <v>-99</v>
      </c>
    </row>
    <row r="753" spans="1:112" x14ac:dyDescent="0.2">
      <c r="A753" s="85">
        <f>IF(ISERROR(SEARCH('School Lookup'!$F$3,Data!J753)),A752,A752+1)</f>
        <v>0</v>
      </c>
      <c r="B753" s="85">
        <f>IF(I753='School Lookup'!$G$13,1,0)</f>
        <v>0</v>
      </c>
      <c r="C753" s="85">
        <f t="shared" si="11"/>
        <v>751</v>
      </c>
      <c r="D753" s="86" t="s">
        <v>6478</v>
      </c>
      <c r="E753" s="86" t="s">
        <v>6539</v>
      </c>
      <c r="F753" s="86" t="s">
        <v>2750</v>
      </c>
      <c r="G753" s="86" t="s">
        <v>2881</v>
      </c>
      <c r="H753" s="86" t="s">
        <v>245</v>
      </c>
      <c r="I753" s="86" t="s">
        <v>4256</v>
      </c>
      <c r="J753" s="86" t="s">
        <v>764</v>
      </c>
      <c r="K753" s="86" t="s">
        <v>36</v>
      </c>
      <c r="L753" s="86">
        <v>1</v>
      </c>
      <c r="M753" s="86">
        <v>-99</v>
      </c>
      <c r="N753" s="89">
        <v>-99</v>
      </c>
      <c r="O753" s="89">
        <v>-99</v>
      </c>
      <c r="P753" s="89">
        <v>-99</v>
      </c>
      <c r="Q753" s="89">
        <v>-99</v>
      </c>
      <c r="R753" s="89">
        <v>-99</v>
      </c>
      <c r="S753" s="89">
        <v>-99</v>
      </c>
      <c r="T753" s="89">
        <v>-99</v>
      </c>
      <c r="U753" s="89">
        <v>-99</v>
      </c>
      <c r="V753" s="89">
        <v>-99</v>
      </c>
      <c r="W753" s="89">
        <v>-99</v>
      </c>
      <c r="X753" s="89">
        <v>-99</v>
      </c>
      <c r="Y753" s="89">
        <v>-99</v>
      </c>
      <c r="Z753" s="89">
        <v>-99</v>
      </c>
      <c r="AA753" s="89">
        <v>-99</v>
      </c>
      <c r="AB753" s="89">
        <v>-99</v>
      </c>
      <c r="AC753" s="89">
        <v>-99</v>
      </c>
      <c r="AD753" s="89">
        <v>-99</v>
      </c>
      <c r="AE753" s="89">
        <v>-99</v>
      </c>
      <c r="AF753" s="89">
        <v>-99</v>
      </c>
      <c r="AG753" s="89">
        <v>-99</v>
      </c>
      <c r="AH753" s="89">
        <v>-99</v>
      </c>
      <c r="AI753" s="89">
        <v>-99</v>
      </c>
      <c r="AJ753" s="89">
        <v>-99</v>
      </c>
      <c r="AK753" s="89">
        <v>-99</v>
      </c>
      <c r="AL753" s="89">
        <v>-99</v>
      </c>
      <c r="AM753" s="89">
        <v>-99</v>
      </c>
      <c r="AN753" s="89">
        <v>-99</v>
      </c>
      <c r="AO753" s="89">
        <v>-99</v>
      </c>
      <c r="AP753" s="89">
        <v>-99</v>
      </c>
      <c r="AQ753" s="89">
        <v>-99</v>
      </c>
      <c r="AR753" s="89">
        <v>-99</v>
      </c>
      <c r="AS753" s="89">
        <v>-99</v>
      </c>
      <c r="AT753" s="89">
        <v>-99</v>
      </c>
      <c r="AU753" s="89">
        <v>-99</v>
      </c>
      <c r="AV753" s="89">
        <v>-99</v>
      </c>
      <c r="AW753" s="89">
        <v>-99</v>
      </c>
      <c r="AX753" s="89">
        <v>-99</v>
      </c>
      <c r="AY753" s="89">
        <v>-99</v>
      </c>
      <c r="AZ753" s="89">
        <v>-99</v>
      </c>
      <c r="BA753" s="89">
        <v>1</v>
      </c>
      <c r="BB753" s="89">
        <v>0.289769014084507</v>
      </c>
      <c r="BC753" s="89">
        <v>0.87655112039533301</v>
      </c>
      <c r="BD753" s="89">
        <v>58.244999999999997</v>
      </c>
      <c r="BE753" s="89">
        <v>0.99504882888483004</v>
      </c>
      <c r="BF753" s="89">
        <v>63.145570422535201</v>
      </c>
      <c r="BG753" s="89">
        <v>0.93579997464008202</v>
      </c>
      <c r="BH753" s="89">
        <v>1.01147693027439</v>
      </c>
      <c r="BI753" s="89">
        <v>0.25296912114014303</v>
      </c>
      <c r="BJ753" s="89">
        <v>0.25587243010504102</v>
      </c>
      <c r="BK753" s="89">
        <v>1</v>
      </c>
      <c r="BL753" s="89">
        <v>1.23370192307692E-2</v>
      </c>
      <c r="BM753" s="89">
        <v>0.21179904490920701</v>
      </c>
      <c r="BN753" s="89">
        <v>63.73</v>
      </c>
      <c r="BO753" s="89">
        <v>1.69258099229135</v>
      </c>
      <c r="BP753" s="89">
        <v>79.567306250000001</v>
      </c>
      <c r="BQ753" s="89">
        <v>0.95219001860028096</v>
      </c>
      <c r="BR753" s="89">
        <v>1.01071568809103</v>
      </c>
      <c r="BS753" s="89">
        <v>0.247030878859857</v>
      </c>
      <c r="BT753" s="89">
        <v>0.24967798470657299</v>
      </c>
      <c r="BU753" s="89">
        <v>1</v>
      </c>
      <c r="BV753" s="89">
        <v>-3.6699759615384603E-2</v>
      </c>
      <c r="BW753" s="89">
        <v>7.2618470507849295E-2</v>
      </c>
      <c r="BX753" s="89">
        <v>50.185899999999997</v>
      </c>
      <c r="BY753" s="89">
        <v>0.110979423452784</v>
      </c>
      <c r="BZ753" s="89">
        <v>60.0961644230769</v>
      </c>
      <c r="CA753" s="89">
        <v>9.1798946980316806E-2</v>
      </c>
      <c r="CB753" s="89">
        <v>0.10660627986811801</v>
      </c>
      <c r="CC753" s="89">
        <v>0.247030878859857</v>
      </c>
      <c r="CD753" s="89">
        <v>2.6335043007800998E-2</v>
      </c>
      <c r="CE753" s="89">
        <v>1</v>
      </c>
      <c r="CF753" s="89">
        <v>0.21925915492957701</v>
      </c>
      <c r="CG753" s="89">
        <v>0.71243591058750499</v>
      </c>
      <c r="CH753" s="89">
        <v>45.225499999999997</v>
      </c>
      <c r="CI753" s="89">
        <v>-0.46459534223355697</v>
      </c>
      <c r="CJ753" s="89">
        <v>52.112685915493003</v>
      </c>
      <c r="CK753" s="89">
        <v>0.123920284176974</v>
      </c>
      <c r="CL753" s="89">
        <v>0.14323618795854601</v>
      </c>
      <c r="CM753" s="89">
        <v>0.25296912114014303</v>
      </c>
      <c r="CN753" s="89">
        <v>3.6234332583337803E-2</v>
      </c>
      <c r="CO753" s="89">
        <v>97.71</v>
      </c>
      <c r="CP753" s="89">
        <v>0.77980000000000005</v>
      </c>
      <c r="CQ753" s="89">
        <v>0.1</v>
      </c>
      <c r="CR753" s="89">
        <v>-0.1681</v>
      </c>
      <c r="CS753" s="89">
        <v>0.77980000000000005</v>
      </c>
      <c r="CT753" s="89">
        <v>0.60580000000000001</v>
      </c>
      <c r="CU753" s="86" t="s">
        <v>6988</v>
      </c>
      <c r="CV753" s="86">
        <v>0.57189999999999996</v>
      </c>
      <c r="CW753" s="86">
        <v>72</v>
      </c>
      <c r="CX753" s="86">
        <v>2</v>
      </c>
      <c r="CY753" s="86">
        <v>-0.66169999999999995</v>
      </c>
      <c r="CZ753" s="86">
        <v>21</v>
      </c>
      <c r="DA753" s="86">
        <v>4</v>
      </c>
      <c r="DB753" s="86">
        <v>0.57969999999999999</v>
      </c>
      <c r="DC753" s="86">
        <v>76</v>
      </c>
      <c r="DD753" s="86">
        <v>-99</v>
      </c>
      <c r="DE753" s="86">
        <v>-99</v>
      </c>
      <c r="DF753" s="86">
        <v>-99</v>
      </c>
      <c r="DG753" s="86">
        <v>-99</v>
      </c>
      <c r="DH753" s="86">
        <v>-99</v>
      </c>
    </row>
    <row r="754" spans="1:112" x14ac:dyDescent="0.2">
      <c r="A754" s="85">
        <f>IF(ISERROR(SEARCH('School Lookup'!$F$3,Data!J754)),A753,A753+1)</f>
        <v>0</v>
      </c>
      <c r="B754" s="85">
        <f>IF(I754='School Lookup'!$G$13,1,0)</f>
        <v>0</v>
      </c>
      <c r="C754" s="85">
        <f t="shared" si="11"/>
        <v>752</v>
      </c>
      <c r="D754" s="86" t="s">
        <v>6478</v>
      </c>
      <c r="E754" s="86" t="s">
        <v>6760</v>
      </c>
      <c r="F754" s="86" t="s">
        <v>2767</v>
      </c>
      <c r="G754" s="86" t="s">
        <v>2802</v>
      </c>
      <c r="H754" s="86" t="s">
        <v>821</v>
      </c>
      <c r="I754" s="86" t="s">
        <v>3478</v>
      </c>
      <c r="J754" s="86" t="s">
        <v>823</v>
      </c>
      <c r="K754" s="86" t="s">
        <v>6485</v>
      </c>
      <c r="L754" s="86">
        <v>1</v>
      </c>
      <c r="M754" s="86">
        <v>1</v>
      </c>
      <c r="N754" s="89">
        <v>0.25009128440367001</v>
      </c>
      <c r="O754" s="89">
        <v>0.63592739730445103</v>
      </c>
      <c r="P754" s="89">
        <v>52.408799999999999</v>
      </c>
      <c r="Q754" s="89">
        <v>0.27289557036664402</v>
      </c>
      <c r="R754" s="89">
        <v>53.211013302752299</v>
      </c>
      <c r="S754" s="89">
        <v>0.45441148383554802</v>
      </c>
      <c r="T754" s="89">
        <v>0.515491551694649</v>
      </c>
      <c r="U754" s="89">
        <v>0.370118845500849</v>
      </c>
      <c r="V754" s="89">
        <v>0.19079313797866501</v>
      </c>
      <c r="W754" s="89">
        <v>1</v>
      </c>
      <c r="X754" s="89">
        <v>0.39677002288329499</v>
      </c>
      <c r="Y754" s="89">
        <v>1.0231061336593501</v>
      </c>
      <c r="Z754" s="89">
        <v>52.311599999999999</v>
      </c>
      <c r="AA754" s="89">
        <v>0.30974141107116598</v>
      </c>
      <c r="AB754" s="89">
        <v>51.945071853546899</v>
      </c>
      <c r="AC754" s="89">
        <v>0.66642377236525696</v>
      </c>
      <c r="AD754" s="89">
        <v>0.77732197104860201</v>
      </c>
      <c r="AE754" s="89">
        <v>0.37096774193548399</v>
      </c>
      <c r="AF754" s="89">
        <v>0.28836137635673997</v>
      </c>
      <c r="AG754" s="89">
        <v>1</v>
      </c>
      <c r="AH754" s="89">
        <v>0.16837692307692301</v>
      </c>
      <c r="AI754" s="89">
        <v>0.41939930720725599</v>
      </c>
      <c r="AJ754" s="89">
        <v>-99</v>
      </c>
      <c r="AK754" s="89">
        <v>-99</v>
      </c>
      <c r="AL754" s="89">
        <v>57.342676923076901</v>
      </c>
      <c r="AM754" s="89">
        <v>0.41939930720725599</v>
      </c>
      <c r="AN754" s="89">
        <v>0.39739558720699403</v>
      </c>
      <c r="AO754" s="89">
        <v>0.121392190152801</v>
      </c>
      <c r="AP754" s="89">
        <v>4.82407206881156E-2</v>
      </c>
      <c r="AQ754" s="89">
        <v>1</v>
      </c>
      <c r="AR754" s="89">
        <v>0.120102469135802</v>
      </c>
      <c r="AS754" s="89">
        <v>0.33997826389748298</v>
      </c>
      <c r="AT754" s="89">
        <v>-99</v>
      </c>
      <c r="AU754" s="89">
        <v>-99</v>
      </c>
      <c r="AV754" s="89">
        <v>43.209856790123503</v>
      </c>
      <c r="AW754" s="89">
        <v>0.33997826389748298</v>
      </c>
      <c r="AX754" s="89">
        <v>0.31905330936242698</v>
      </c>
      <c r="AY754" s="89">
        <v>0.13752122241086601</v>
      </c>
      <c r="AZ754" s="89">
        <v>4.38766011177531E-2</v>
      </c>
      <c r="BA754" s="89">
        <v>-99</v>
      </c>
      <c r="BB754" s="89">
        <v>-99</v>
      </c>
      <c r="BC754" s="89">
        <v>-99</v>
      </c>
      <c r="BD754" s="89">
        <v>-99</v>
      </c>
      <c r="BE754" s="89">
        <v>-99</v>
      </c>
      <c r="BF754" s="89">
        <v>-99</v>
      </c>
      <c r="BG754" s="89">
        <v>-99</v>
      </c>
      <c r="BH754" s="89">
        <v>-99</v>
      </c>
      <c r="BI754" s="89">
        <v>-99</v>
      </c>
      <c r="BJ754" s="89">
        <v>-99</v>
      </c>
      <c r="BK754" s="89">
        <v>-99</v>
      </c>
      <c r="BL754" s="89">
        <v>-99</v>
      </c>
      <c r="BM754" s="89">
        <v>-99</v>
      </c>
      <c r="BN754" s="89">
        <v>-99</v>
      </c>
      <c r="BO754" s="89">
        <v>-99</v>
      </c>
      <c r="BP754" s="89">
        <v>-99</v>
      </c>
      <c r="BQ754" s="89">
        <v>-99</v>
      </c>
      <c r="BR754" s="89">
        <v>-99</v>
      </c>
      <c r="BS754" s="89">
        <v>-99</v>
      </c>
      <c r="BT754" s="89">
        <v>-99</v>
      </c>
      <c r="BU754" s="89">
        <v>-99</v>
      </c>
      <c r="BV754" s="89">
        <v>-99</v>
      </c>
      <c r="BW754" s="89">
        <v>-99</v>
      </c>
      <c r="BX754" s="89">
        <v>-99</v>
      </c>
      <c r="BY754" s="89">
        <v>-99</v>
      </c>
      <c r="BZ754" s="89">
        <v>-99</v>
      </c>
      <c r="CA754" s="89">
        <v>-99</v>
      </c>
      <c r="CB754" s="89">
        <v>-99</v>
      </c>
      <c r="CC754" s="89">
        <v>-99</v>
      </c>
      <c r="CD754" s="89">
        <v>-99</v>
      </c>
      <c r="CE754" s="89">
        <v>-99</v>
      </c>
      <c r="CF754" s="89">
        <v>-99</v>
      </c>
      <c r="CG754" s="89">
        <v>-99</v>
      </c>
      <c r="CH754" s="89">
        <v>-99</v>
      </c>
      <c r="CI754" s="89">
        <v>-99</v>
      </c>
      <c r="CJ754" s="89">
        <v>-99</v>
      </c>
      <c r="CK754" s="89">
        <v>-99</v>
      </c>
      <c r="CL754" s="89">
        <v>-99</v>
      </c>
      <c r="CM754" s="89">
        <v>-99</v>
      </c>
      <c r="CN754" s="89">
        <v>-99</v>
      </c>
      <c r="CO754" s="89">
        <v>-99</v>
      </c>
      <c r="CP754" s="89">
        <v>-99</v>
      </c>
      <c r="CQ754" s="89">
        <v>-99</v>
      </c>
      <c r="CR754" s="89">
        <v>-99</v>
      </c>
      <c r="CS754" s="89">
        <v>-99</v>
      </c>
      <c r="CT754" s="89">
        <v>-99</v>
      </c>
      <c r="CU754" s="86">
        <v>-99</v>
      </c>
      <c r="CV754" s="86">
        <v>0.57130000000000003</v>
      </c>
      <c r="CW754" s="86">
        <v>72</v>
      </c>
      <c r="CX754" s="86">
        <v>2</v>
      </c>
      <c r="CY754" s="86">
        <v>-0.19450000000000001</v>
      </c>
      <c r="CZ754" s="86">
        <v>42</v>
      </c>
      <c r="DA754" s="86">
        <v>2</v>
      </c>
      <c r="DB754" s="86">
        <v>0.21590000000000001</v>
      </c>
      <c r="DC754" s="86">
        <v>58</v>
      </c>
      <c r="DD754" s="86">
        <v>-99</v>
      </c>
      <c r="DE754" s="86">
        <v>-99</v>
      </c>
      <c r="DF754" s="86">
        <v>-99</v>
      </c>
      <c r="DG754" s="86">
        <v>-99</v>
      </c>
      <c r="DH754" s="86">
        <v>-99</v>
      </c>
    </row>
    <row r="755" spans="1:112" x14ac:dyDescent="0.2">
      <c r="A755" s="85">
        <f>IF(ISERROR(SEARCH('School Lookup'!$F$3,Data!J755)),A754,A754+1)</f>
        <v>0</v>
      </c>
      <c r="B755" s="85">
        <f>IF(I755='School Lookup'!$G$13,1,0)</f>
        <v>0</v>
      </c>
      <c r="C755" s="85">
        <f t="shared" si="11"/>
        <v>753</v>
      </c>
      <c r="D755" s="86" t="s">
        <v>6478</v>
      </c>
      <c r="E755" s="86" t="s">
        <v>6513</v>
      </c>
      <c r="F755" s="86" t="s">
        <v>2745</v>
      </c>
      <c r="G755" s="86" t="s">
        <v>2891</v>
      </c>
      <c r="H755" s="86" t="s">
        <v>306</v>
      </c>
      <c r="I755" s="86" t="s">
        <v>4150</v>
      </c>
      <c r="J755" s="86" t="s">
        <v>310</v>
      </c>
      <c r="K755" s="86" t="s">
        <v>36</v>
      </c>
      <c r="L755" s="86">
        <v>1</v>
      </c>
      <c r="M755" s="86">
        <v>-99</v>
      </c>
      <c r="N755" s="89">
        <v>-99</v>
      </c>
      <c r="O755" s="89">
        <v>-99</v>
      </c>
      <c r="P755" s="89">
        <v>-99</v>
      </c>
      <c r="Q755" s="89">
        <v>-99</v>
      </c>
      <c r="R755" s="89">
        <v>-99</v>
      </c>
      <c r="S755" s="89">
        <v>-99</v>
      </c>
      <c r="T755" s="89">
        <v>-99</v>
      </c>
      <c r="U755" s="89">
        <v>-99</v>
      </c>
      <c r="V755" s="89">
        <v>-99</v>
      </c>
      <c r="W755" s="89">
        <v>-99</v>
      </c>
      <c r="X755" s="89">
        <v>-99</v>
      </c>
      <c r="Y755" s="89">
        <v>-99</v>
      </c>
      <c r="Z755" s="89">
        <v>-99</v>
      </c>
      <c r="AA755" s="89">
        <v>-99</v>
      </c>
      <c r="AB755" s="89">
        <v>-99</v>
      </c>
      <c r="AC755" s="89">
        <v>-99</v>
      </c>
      <c r="AD755" s="89">
        <v>-99</v>
      </c>
      <c r="AE755" s="89">
        <v>-99</v>
      </c>
      <c r="AF755" s="89">
        <v>-99</v>
      </c>
      <c r="AG755" s="89">
        <v>-99</v>
      </c>
      <c r="AH755" s="89">
        <v>-99</v>
      </c>
      <c r="AI755" s="89">
        <v>-99</v>
      </c>
      <c r="AJ755" s="89">
        <v>-99</v>
      </c>
      <c r="AK755" s="89">
        <v>-99</v>
      </c>
      <c r="AL755" s="89">
        <v>-99</v>
      </c>
      <c r="AM755" s="89">
        <v>-99</v>
      </c>
      <c r="AN755" s="89">
        <v>-99</v>
      </c>
      <c r="AO755" s="89">
        <v>-99</v>
      </c>
      <c r="AP755" s="89">
        <v>-99</v>
      </c>
      <c r="AQ755" s="89">
        <v>-99</v>
      </c>
      <c r="AR755" s="89">
        <v>-99</v>
      </c>
      <c r="AS755" s="89">
        <v>-99</v>
      </c>
      <c r="AT755" s="89">
        <v>-99</v>
      </c>
      <c r="AU755" s="89">
        <v>-99</v>
      </c>
      <c r="AV755" s="89">
        <v>-99</v>
      </c>
      <c r="AW755" s="89">
        <v>-99</v>
      </c>
      <c r="AX755" s="89">
        <v>-99</v>
      </c>
      <c r="AY755" s="89">
        <v>-99</v>
      </c>
      <c r="AZ755" s="89">
        <v>-99</v>
      </c>
      <c r="BA755" s="89">
        <v>1</v>
      </c>
      <c r="BB755" s="89">
        <v>0.29918</v>
      </c>
      <c r="BC755" s="89">
        <v>0.89772868141916695</v>
      </c>
      <c r="BD755" s="89">
        <v>59.011200000000002</v>
      </c>
      <c r="BE755" s="89">
        <v>1.07166335162648</v>
      </c>
      <c r="BF755" s="89">
        <v>53.246748571428597</v>
      </c>
      <c r="BG755" s="89">
        <v>0.98469601652282202</v>
      </c>
      <c r="BH755" s="89">
        <v>1.06379386589606</v>
      </c>
      <c r="BI755" s="89">
        <v>0.25179856115107901</v>
      </c>
      <c r="BJ755" s="89">
        <v>0.267861764793971</v>
      </c>
      <c r="BK755" s="89">
        <v>1</v>
      </c>
      <c r="BL755" s="89">
        <v>0.10521562499999999</v>
      </c>
      <c r="BM755" s="89">
        <v>0.437816357539346</v>
      </c>
      <c r="BN755" s="89">
        <v>48.631900000000002</v>
      </c>
      <c r="BO755" s="89">
        <v>-2.6362735161004698E-3</v>
      </c>
      <c r="BP755" s="89">
        <v>59.635448437500003</v>
      </c>
      <c r="BQ755" s="89">
        <v>0.21759004201162299</v>
      </c>
      <c r="BR755" s="89">
        <v>0.240125601164139</v>
      </c>
      <c r="BS755" s="89">
        <v>0.25114453891432298</v>
      </c>
      <c r="BT755" s="89">
        <v>6.0306233385892402E-2</v>
      </c>
      <c r="BU755" s="89">
        <v>1</v>
      </c>
      <c r="BV755" s="89">
        <v>0.17375312500000001</v>
      </c>
      <c r="BW755" s="89">
        <v>0.55737719650620798</v>
      </c>
      <c r="BX755" s="89">
        <v>53.033000000000001</v>
      </c>
      <c r="BY755" s="89">
        <v>0.40472075075082498</v>
      </c>
      <c r="BZ755" s="89">
        <v>54.947887760416698</v>
      </c>
      <c r="CA755" s="89">
        <v>0.48104897362851601</v>
      </c>
      <c r="CB755" s="89">
        <v>0.51689548968281496</v>
      </c>
      <c r="CC755" s="89">
        <v>0.25114453891432298</v>
      </c>
      <c r="CD755" s="89">
        <v>0.129815479423284</v>
      </c>
      <c r="CE755" s="89">
        <v>1</v>
      </c>
      <c r="CF755" s="89">
        <v>9.5531914893616995E-3</v>
      </c>
      <c r="CG755" s="89">
        <v>0.209640546154162</v>
      </c>
      <c r="CH755" s="89">
        <v>54.8108</v>
      </c>
      <c r="CI755" s="89">
        <v>0.629338792636847</v>
      </c>
      <c r="CJ755" s="89">
        <v>53.457456382978698</v>
      </c>
      <c r="CK755" s="89">
        <v>0.41948966939550503</v>
      </c>
      <c r="CL755" s="89">
        <v>0.46306078530815897</v>
      </c>
      <c r="CM755" s="89">
        <v>0.245912361020275</v>
      </c>
      <c r="CN755" s="89">
        <v>0.11387237101103199</v>
      </c>
      <c r="CO755" s="89">
        <v>96.99</v>
      </c>
      <c r="CP755" s="89">
        <v>0.72540000000000004</v>
      </c>
      <c r="CQ755" s="89">
        <v>-2.08</v>
      </c>
      <c r="CR755" s="89">
        <v>-0.48280000000000001</v>
      </c>
      <c r="CS755" s="89">
        <v>0.72540000000000004</v>
      </c>
      <c r="CT755" s="89">
        <v>0.51629999999999998</v>
      </c>
      <c r="CU755" s="86" t="s">
        <v>6986</v>
      </c>
      <c r="CV755" s="86">
        <v>0.56630000000000003</v>
      </c>
      <c r="CW755" s="86">
        <v>72</v>
      </c>
      <c r="CX755" s="86">
        <v>2</v>
      </c>
      <c r="CY755" s="86">
        <v>-0.63339999999999996</v>
      </c>
      <c r="CZ755" s="86">
        <v>22</v>
      </c>
      <c r="DA755" s="86">
        <v>4</v>
      </c>
      <c r="DB755" s="86">
        <v>0.52559999999999996</v>
      </c>
      <c r="DC755" s="86">
        <v>74</v>
      </c>
      <c r="DD755" s="86">
        <v>-99</v>
      </c>
      <c r="DE755" s="86">
        <v>-99</v>
      </c>
      <c r="DF755" s="86">
        <v>-99</v>
      </c>
      <c r="DG755" s="86">
        <v>-99</v>
      </c>
      <c r="DH755" s="86">
        <v>-99</v>
      </c>
    </row>
    <row r="756" spans="1:112" x14ac:dyDescent="0.2">
      <c r="A756" s="85">
        <f>IF(ISERROR(SEARCH('School Lookup'!$F$3,Data!J756)),A755,A755+1)</f>
        <v>0</v>
      </c>
      <c r="B756" s="85">
        <f>IF(I756='School Lookup'!$G$13,1,0)</f>
        <v>0</v>
      </c>
      <c r="C756" s="85">
        <f t="shared" si="11"/>
        <v>754</v>
      </c>
      <c r="D756" s="86" t="s">
        <v>6478</v>
      </c>
      <c r="E756" s="86" t="s">
        <v>6702</v>
      </c>
      <c r="F756" s="86" t="s">
        <v>1150</v>
      </c>
      <c r="G756" s="86" t="s">
        <v>2800</v>
      </c>
      <c r="H756" s="86" t="s">
        <v>574</v>
      </c>
      <c r="I756" s="86" t="s">
        <v>4905</v>
      </c>
      <c r="J756" s="86" t="s">
        <v>2657</v>
      </c>
      <c r="K756" s="86" t="s">
        <v>114</v>
      </c>
      <c r="L756" s="86">
        <v>1</v>
      </c>
      <c r="M756" s="86">
        <v>1</v>
      </c>
      <c r="N756" s="89">
        <v>0.23916419753086399</v>
      </c>
      <c r="O756" s="89">
        <v>0.61226480248274395</v>
      </c>
      <c r="P756" s="89">
        <v>53.9758</v>
      </c>
      <c r="Q756" s="89">
        <v>0.43910947277678603</v>
      </c>
      <c r="R756" s="89">
        <v>53.292180246913603</v>
      </c>
      <c r="S756" s="89">
        <v>0.52568713762976504</v>
      </c>
      <c r="T756" s="89">
        <v>0.59636567625993897</v>
      </c>
      <c r="U756" s="89">
        <v>0.40231788079470199</v>
      </c>
      <c r="V756" s="89">
        <v>0.23992857505159801</v>
      </c>
      <c r="W756" s="89">
        <v>1</v>
      </c>
      <c r="X756" s="89">
        <v>0.16735814432989701</v>
      </c>
      <c r="Y756" s="89">
        <v>0.483034234773914</v>
      </c>
      <c r="Z756" s="89">
        <v>53.4146</v>
      </c>
      <c r="AA756" s="89">
        <v>0.44728877525941502</v>
      </c>
      <c r="AB756" s="89">
        <v>54.639201030927801</v>
      </c>
      <c r="AC756" s="89">
        <v>0.46516150501666498</v>
      </c>
      <c r="AD756" s="89">
        <v>0.54298184785451398</v>
      </c>
      <c r="AE756" s="89">
        <v>0.40149006622516598</v>
      </c>
      <c r="AF756" s="89">
        <v>0.21800181805417199</v>
      </c>
      <c r="AG756" s="89">
        <v>1</v>
      </c>
      <c r="AH756" s="89">
        <v>0.18365714285714299</v>
      </c>
      <c r="AI756" s="89">
        <v>0.45228381429975401</v>
      </c>
      <c r="AJ756" s="89">
        <v>-99</v>
      </c>
      <c r="AK756" s="89">
        <v>-99</v>
      </c>
      <c r="AL756" s="89">
        <v>53.781533613445397</v>
      </c>
      <c r="AM756" s="89">
        <v>0.45228381429975401</v>
      </c>
      <c r="AN756" s="89">
        <v>0.431942189816301</v>
      </c>
      <c r="AO756" s="89">
        <v>9.8509933774834399E-2</v>
      </c>
      <c r="AP756" s="89">
        <v>4.2550596513360801E-2</v>
      </c>
      <c r="AQ756" s="89">
        <v>1</v>
      </c>
      <c r="AR756" s="89">
        <v>0.26858559322033898</v>
      </c>
      <c r="AS756" s="89">
        <v>0.673741003612914</v>
      </c>
      <c r="AT756" s="89">
        <v>-99</v>
      </c>
      <c r="AU756" s="89">
        <v>-99</v>
      </c>
      <c r="AV756" s="89">
        <v>47.457636440678002</v>
      </c>
      <c r="AW756" s="89">
        <v>0.673741003612914</v>
      </c>
      <c r="AX756" s="89">
        <v>0.67077080928763999</v>
      </c>
      <c r="AY756" s="89">
        <v>9.7682119205297999E-2</v>
      </c>
      <c r="AZ756" s="89">
        <v>6.5522314152269501E-2</v>
      </c>
      <c r="BA756" s="89">
        <v>-99</v>
      </c>
      <c r="BB756" s="89">
        <v>-99</v>
      </c>
      <c r="BC756" s="89">
        <v>-99</v>
      </c>
      <c r="BD756" s="89">
        <v>-99</v>
      </c>
      <c r="BE756" s="89">
        <v>-99</v>
      </c>
      <c r="BF756" s="89">
        <v>-99</v>
      </c>
      <c r="BG756" s="89">
        <v>-99</v>
      </c>
      <c r="BH756" s="89">
        <v>-99</v>
      </c>
      <c r="BI756" s="89">
        <v>-99</v>
      </c>
      <c r="BJ756" s="89">
        <v>-99</v>
      </c>
      <c r="BK756" s="89">
        <v>-99</v>
      </c>
      <c r="BL756" s="89">
        <v>-99</v>
      </c>
      <c r="BM756" s="89">
        <v>-99</v>
      </c>
      <c r="BN756" s="89">
        <v>-99</v>
      </c>
      <c r="BO756" s="89">
        <v>-99</v>
      </c>
      <c r="BP756" s="89">
        <v>-99</v>
      </c>
      <c r="BQ756" s="89">
        <v>-99</v>
      </c>
      <c r="BR756" s="89">
        <v>-99</v>
      </c>
      <c r="BS756" s="89">
        <v>-99</v>
      </c>
      <c r="BT756" s="89">
        <v>-99</v>
      </c>
      <c r="BU756" s="89">
        <v>-99</v>
      </c>
      <c r="BV756" s="89">
        <v>-99</v>
      </c>
      <c r="BW756" s="89">
        <v>-99</v>
      </c>
      <c r="BX756" s="89">
        <v>-99</v>
      </c>
      <c r="BY756" s="89">
        <v>-99</v>
      </c>
      <c r="BZ756" s="89">
        <v>-99</v>
      </c>
      <c r="CA756" s="89">
        <v>-99</v>
      </c>
      <c r="CB756" s="89">
        <v>-99</v>
      </c>
      <c r="CC756" s="89">
        <v>-99</v>
      </c>
      <c r="CD756" s="89">
        <v>-99</v>
      </c>
      <c r="CE756" s="89">
        <v>-99</v>
      </c>
      <c r="CF756" s="89">
        <v>-99</v>
      </c>
      <c r="CG756" s="89">
        <v>-99</v>
      </c>
      <c r="CH756" s="89">
        <v>-99</v>
      </c>
      <c r="CI756" s="89">
        <v>-99</v>
      </c>
      <c r="CJ756" s="89">
        <v>-99</v>
      </c>
      <c r="CK756" s="89">
        <v>-99</v>
      </c>
      <c r="CL756" s="89">
        <v>-99</v>
      </c>
      <c r="CM756" s="89">
        <v>-99</v>
      </c>
      <c r="CN756" s="89">
        <v>-99</v>
      </c>
      <c r="CO756" s="89">
        <v>-99</v>
      </c>
      <c r="CP756" s="89">
        <v>-99</v>
      </c>
      <c r="CQ756" s="89">
        <v>-99</v>
      </c>
      <c r="CR756" s="89">
        <v>-99</v>
      </c>
      <c r="CS756" s="89">
        <v>-99</v>
      </c>
      <c r="CT756" s="89">
        <v>-99</v>
      </c>
      <c r="CU756" s="86">
        <v>-99</v>
      </c>
      <c r="CV756" s="86">
        <v>0.56599999999999995</v>
      </c>
      <c r="CW756" s="86">
        <v>72</v>
      </c>
      <c r="CX756" s="86">
        <v>2</v>
      </c>
      <c r="CY756" s="86">
        <v>-0.13830000000000001</v>
      </c>
      <c r="CZ756" s="86">
        <v>45</v>
      </c>
      <c r="DA756" s="86">
        <v>2</v>
      </c>
      <c r="DB756" s="86">
        <v>0.35620000000000002</v>
      </c>
      <c r="DC756" s="86">
        <v>66</v>
      </c>
      <c r="DD756" s="86">
        <v>-99</v>
      </c>
      <c r="DE756" s="86">
        <v>-99</v>
      </c>
      <c r="DF756" s="86">
        <v>-99</v>
      </c>
      <c r="DG756" s="86">
        <v>-99</v>
      </c>
      <c r="DH756" s="86">
        <v>-99</v>
      </c>
    </row>
    <row r="757" spans="1:112" x14ac:dyDescent="0.2">
      <c r="A757" s="85">
        <f>IF(ISERROR(SEARCH('School Lookup'!$F$3,Data!J757)),A756,A756+1)</f>
        <v>0</v>
      </c>
      <c r="B757" s="85">
        <f>IF(I757='School Lookup'!$G$13,1,0)</f>
        <v>0</v>
      </c>
      <c r="C757" s="85">
        <f t="shared" si="11"/>
        <v>755</v>
      </c>
      <c r="D757" s="86" t="s">
        <v>6478</v>
      </c>
      <c r="E757" s="86" t="s">
        <v>6552</v>
      </c>
      <c r="F757" s="86" t="s">
        <v>518</v>
      </c>
      <c r="G757" s="86" t="s">
        <v>3028</v>
      </c>
      <c r="H757" s="86" t="s">
        <v>460</v>
      </c>
      <c r="I757" s="86" t="s">
        <v>4678</v>
      </c>
      <c r="J757" s="86" t="s">
        <v>461</v>
      </c>
      <c r="K757" s="86" t="s">
        <v>343</v>
      </c>
      <c r="L757" s="86">
        <v>1</v>
      </c>
      <c r="M757" s="86">
        <v>1</v>
      </c>
      <c r="N757" s="89">
        <v>4.0886818980667802E-2</v>
      </c>
      <c r="O757" s="89">
        <v>0.18289535337367299</v>
      </c>
      <c r="P757" s="89">
        <v>57.258400000000002</v>
      </c>
      <c r="Q757" s="89">
        <v>0.78729948940188599</v>
      </c>
      <c r="R757" s="89">
        <v>50.263611599297001</v>
      </c>
      <c r="S757" s="89">
        <v>0.48509742138778</v>
      </c>
      <c r="T757" s="89">
        <v>0.55030986908486101</v>
      </c>
      <c r="U757" s="89">
        <v>0.39985945186226302</v>
      </c>
      <c r="V757" s="89">
        <v>0.220046602606666</v>
      </c>
      <c r="W757" s="89">
        <v>1</v>
      </c>
      <c r="X757" s="89">
        <v>-2.8509666080843502E-3</v>
      </c>
      <c r="Y757" s="89">
        <v>8.2335028039158001E-2</v>
      </c>
      <c r="Z757" s="89">
        <v>60.1053</v>
      </c>
      <c r="AA757" s="89">
        <v>1.2816388655353099</v>
      </c>
      <c r="AB757" s="89">
        <v>55.008791212653797</v>
      </c>
      <c r="AC757" s="89">
        <v>0.68198694678723604</v>
      </c>
      <c r="AD757" s="89">
        <v>0.79544298428860905</v>
      </c>
      <c r="AE757" s="89">
        <v>0.39985945186226302</v>
      </c>
      <c r="AF757" s="89">
        <v>0.31806539568532599</v>
      </c>
      <c r="AG757" s="89">
        <v>1</v>
      </c>
      <c r="AH757" s="89">
        <v>0.24459774436090201</v>
      </c>
      <c r="AI757" s="89">
        <v>0.58343386784581497</v>
      </c>
      <c r="AJ757" s="89">
        <v>-99</v>
      </c>
      <c r="AK757" s="89">
        <v>-99</v>
      </c>
      <c r="AL757" s="89">
        <v>54.1353060150376</v>
      </c>
      <c r="AM757" s="89">
        <v>0.58343386784581497</v>
      </c>
      <c r="AN757" s="89">
        <v>0.56972101585438095</v>
      </c>
      <c r="AO757" s="89">
        <v>9.34645115952214E-2</v>
      </c>
      <c r="AP757" s="89">
        <v>5.32486964923631E-2</v>
      </c>
      <c r="AQ757" s="89">
        <v>1</v>
      </c>
      <c r="AR757" s="89">
        <v>-0.125123684210526</v>
      </c>
      <c r="AS757" s="89">
        <v>-0.211245003361822</v>
      </c>
      <c r="AT757" s="89">
        <v>-99</v>
      </c>
      <c r="AU757" s="89">
        <v>-99</v>
      </c>
      <c r="AV757" s="89">
        <v>45.394784210526304</v>
      </c>
      <c r="AW757" s="89">
        <v>-0.211245003361822</v>
      </c>
      <c r="AX757" s="89">
        <v>-0.261823003033468</v>
      </c>
      <c r="AY757" s="89">
        <v>0.106816584680253</v>
      </c>
      <c r="AZ757" s="89">
        <v>-2.79670389747626E-2</v>
      </c>
      <c r="BA757" s="89">
        <v>-99</v>
      </c>
      <c r="BB757" s="89">
        <v>-99</v>
      </c>
      <c r="BC757" s="89">
        <v>-99</v>
      </c>
      <c r="BD757" s="89">
        <v>-99</v>
      </c>
      <c r="BE757" s="89">
        <v>-99</v>
      </c>
      <c r="BF757" s="89">
        <v>-99</v>
      </c>
      <c r="BG757" s="89">
        <v>-99</v>
      </c>
      <c r="BH757" s="89">
        <v>-99</v>
      </c>
      <c r="BI757" s="89">
        <v>-99</v>
      </c>
      <c r="BJ757" s="89">
        <v>-99</v>
      </c>
      <c r="BK757" s="89">
        <v>-99</v>
      </c>
      <c r="BL757" s="89">
        <v>-99</v>
      </c>
      <c r="BM757" s="89">
        <v>-99</v>
      </c>
      <c r="BN757" s="89">
        <v>-99</v>
      </c>
      <c r="BO757" s="89">
        <v>-99</v>
      </c>
      <c r="BP757" s="89">
        <v>-99</v>
      </c>
      <c r="BQ757" s="89">
        <v>-99</v>
      </c>
      <c r="BR757" s="89">
        <v>-99</v>
      </c>
      <c r="BS757" s="89">
        <v>-99</v>
      </c>
      <c r="BT757" s="89">
        <v>-99</v>
      </c>
      <c r="BU757" s="89">
        <v>-99</v>
      </c>
      <c r="BV757" s="89">
        <v>-99</v>
      </c>
      <c r="BW757" s="89">
        <v>-99</v>
      </c>
      <c r="BX757" s="89">
        <v>-99</v>
      </c>
      <c r="BY757" s="89">
        <v>-99</v>
      </c>
      <c r="BZ757" s="89">
        <v>-99</v>
      </c>
      <c r="CA757" s="89">
        <v>-99</v>
      </c>
      <c r="CB757" s="89">
        <v>-99</v>
      </c>
      <c r="CC757" s="89">
        <v>-99</v>
      </c>
      <c r="CD757" s="89">
        <v>-99</v>
      </c>
      <c r="CE757" s="89">
        <v>-99</v>
      </c>
      <c r="CF757" s="89">
        <v>-99</v>
      </c>
      <c r="CG757" s="89">
        <v>-99</v>
      </c>
      <c r="CH757" s="89">
        <v>-99</v>
      </c>
      <c r="CI757" s="89">
        <v>-99</v>
      </c>
      <c r="CJ757" s="89">
        <v>-99</v>
      </c>
      <c r="CK757" s="89">
        <v>-99</v>
      </c>
      <c r="CL757" s="89">
        <v>-99</v>
      </c>
      <c r="CM757" s="89">
        <v>-99</v>
      </c>
      <c r="CN757" s="89">
        <v>-99</v>
      </c>
      <c r="CO757" s="89">
        <v>-99</v>
      </c>
      <c r="CP757" s="89">
        <v>-99</v>
      </c>
      <c r="CQ757" s="89">
        <v>-99</v>
      </c>
      <c r="CR757" s="89">
        <v>-99</v>
      </c>
      <c r="CS757" s="89">
        <v>-99</v>
      </c>
      <c r="CT757" s="89">
        <v>-99</v>
      </c>
      <c r="CU757" s="86">
        <v>-99</v>
      </c>
      <c r="CV757" s="86">
        <v>0.56340000000000001</v>
      </c>
      <c r="CW757" s="86">
        <v>72</v>
      </c>
      <c r="CX757" s="86">
        <v>2</v>
      </c>
      <c r="CY757" s="86">
        <v>2.4400000000000002E-2</v>
      </c>
      <c r="CZ757" s="86">
        <v>53</v>
      </c>
      <c r="DA757" s="86">
        <v>2</v>
      </c>
      <c r="DB757" s="86">
        <v>0.82730000000000004</v>
      </c>
      <c r="DC757" s="86">
        <v>86</v>
      </c>
      <c r="DD757" s="86">
        <v>-99</v>
      </c>
      <c r="DE757" s="86">
        <v>-99</v>
      </c>
      <c r="DF757" s="86">
        <v>-99</v>
      </c>
      <c r="DG757" s="86">
        <v>-99</v>
      </c>
      <c r="DH757" s="86">
        <v>-99</v>
      </c>
    </row>
    <row r="758" spans="1:112" x14ac:dyDescent="0.2">
      <c r="A758" s="85">
        <f>IF(ISERROR(SEARCH('School Lookup'!$F$3,Data!J758)),A757,A757+1)</f>
        <v>0</v>
      </c>
      <c r="B758" s="85">
        <f>IF(I758='School Lookup'!$G$13,1,0)</f>
        <v>0</v>
      </c>
      <c r="C758" s="85">
        <f t="shared" si="11"/>
        <v>756</v>
      </c>
      <c r="D758" s="86" t="s">
        <v>6478</v>
      </c>
      <c r="E758" s="86" t="s">
        <v>6490</v>
      </c>
      <c r="F758" s="86" t="s">
        <v>2739</v>
      </c>
      <c r="G758" s="86" t="s">
        <v>3011</v>
      </c>
      <c r="H758" s="86" t="s">
        <v>238</v>
      </c>
      <c r="I758" s="86" t="s">
        <v>4567</v>
      </c>
      <c r="J758" s="86" t="s">
        <v>239</v>
      </c>
      <c r="K758" s="86" t="s">
        <v>94</v>
      </c>
      <c r="L758" s="86">
        <v>1</v>
      </c>
      <c r="M758" s="86">
        <v>1</v>
      </c>
      <c r="N758" s="89">
        <v>0.30863636363636399</v>
      </c>
      <c r="O758" s="89">
        <v>0.76270670315362998</v>
      </c>
      <c r="P758" s="89">
        <v>56.138199999999998</v>
      </c>
      <c r="Q758" s="89">
        <v>0.668478293818069</v>
      </c>
      <c r="R758" s="89">
        <v>52.5252511363636</v>
      </c>
      <c r="S758" s="89">
        <v>0.71559249848584905</v>
      </c>
      <c r="T758" s="89">
        <v>0.81184500183488395</v>
      </c>
      <c r="U758" s="89">
        <v>0.36397058823529399</v>
      </c>
      <c r="V758" s="89">
        <v>0.295487702873726</v>
      </c>
      <c r="W758" s="89">
        <v>1</v>
      </c>
      <c r="X758" s="89">
        <v>0.154718181818182</v>
      </c>
      <c r="Y758" s="89">
        <v>0.45327776096537198</v>
      </c>
      <c r="Z758" s="89">
        <v>50.295699999999997</v>
      </c>
      <c r="AA758" s="89">
        <v>5.8352715271446698E-2</v>
      </c>
      <c r="AB758" s="89">
        <v>53.282810227272698</v>
      </c>
      <c r="AC758" s="89">
        <v>0.25581523811840901</v>
      </c>
      <c r="AD758" s="89">
        <v>0.29922910362954103</v>
      </c>
      <c r="AE758" s="89">
        <v>0.36397058823529399</v>
      </c>
      <c r="AF758" s="89">
        <v>0.108910592865164</v>
      </c>
      <c r="AG758" s="89">
        <v>1</v>
      </c>
      <c r="AH758" s="89">
        <v>0.44456650246305401</v>
      </c>
      <c r="AI758" s="89">
        <v>1.0137859268260501</v>
      </c>
      <c r="AJ758" s="89">
        <v>49.333300000000001</v>
      </c>
      <c r="AK758" s="89">
        <v>6.9116640833809098E-2</v>
      </c>
      <c r="AL758" s="89">
        <v>49.261109359605904</v>
      </c>
      <c r="AM758" s="89">
        <v>0.54145128382992802</v>
      </c>
      <c r="AN758" s="89">
        <v>0.52561648838102804</v>
      </c>
      <c r="AO758" s="89">
        <v>9.3290441176470604E-2</v>
      </c>
      <c r="AP758" s="89">
        <v>4.9034994090693403E-2</v>
      </c>
      <c r="AQ758" s="89">
        <v>1</v>
      </c>
      <c r="AR758" s="89">
        <v>0.42012879177377899</v>
      </c>
      <c r="AS758" s="89">
        <v>1.0143822276326799</v>
      </c>
      <c r="AT758" s="89">
        <v>50.669899999999998</v>
      </c>
      <c r="AU758" s="89">
        <v>0.21558507041741201</v>
      </c>
      <c r="AV758" s="89">
        <v>52.185071722365002</v>
      </c>
      <c r="AW758" s="89">
        <v>0.61498364902504699</v>
      </c>
      <c r="AX758" s="89">
        <v>0.60885260393169205</v>
      </c>
      <c r="AY758" s="89">
        <v>0.17876838235294101</v>
      </c>
      <c r="AZ758" s="89">
        <v>0.108843595096245</v>
      </c>
      <c r="BA758" s="89">
        <v>-99</v>
      </c>
      <c r="BB758" s="89">
        <v>-99</v>
      </c>
      <c r="BC758" s="89">
        <v>-99</v>
      </c>
      <c r="BD758" s="89">
        <v>-99</v>
      </c>
      <c r="BE758" s="89">
        <v>-99</v>
      </c>
      <c r="BF758" s="89">
        <v>-99</v>
      </c>
      <c r="BG758" s="89">
        <v>-99</v>
      </c>
      <c r="BH758" s="89">
        <v>-99</v>
      </c>
      <c r="BI758" s="89">
        <v>-99</v>
      </c>
      <c r="BJ758" s="89">
        <v>-99</v>
      </c>
      <c r="BK758" s="89">
        <v>-99</v>
      </c>
      <c r="BL758" s="89">
        <v>-99</v>
      </c>
      <c r="BM758" s="89">
        <v>-99</v>
      </c>
      <c r="BN758" s="89">
        <v>-99</v>
      </c>
      <c r="BO758" s="89">
        <v>-99</v>
      </c>
      <c r="BP758" s="89">
        <v>-99</v>
      </c>
      <c r="BQ758" s="89">
        <v>-99</v>
      </c>
      <c r="BR758" s="89">
        <v>-99</v>
      </c>
      <c r="BS758" s="89">
        <v>-99</v>
      </c>
      <c r="BT758" s="89">
        <v>-99</v>
      </c>
      <c r="BU758" s="89">
        <v>-99</v>
      </c>
      <c r="BV758" s="89">
        <v>-99</v>
      </c>
      <c r="BW758" s="89">
        <v>-99</v>
      </c>
      <c r="BX758" s="89">
        <v>-99</v>
      </c>
      <c r="BY758" s="89">
        <v>-99</v>
      </c>
      <c r="BZ758" s="89">
        <v>-99</v>
      </c>
      <c r="CA758" s="89">
        <v>-99</v>
      </c>
      <c r="CB758" s="89">
        <v>-99</v>
      </c>
      <c r="CC758" s="89">
        <v>-99</v>
      </c>
      <c r="CD758" s="89">
        <v>-99</v>
      </c>
      <c r="CE758" s="89">
        <v>-99</v>
      </c>
      <c r="CF758" s="89">
        <v>-99</v>
      </c>
      <c r="CG758" s="89">
        <v>-99</v>
      </c>
      <c r="CH758" s="89">
        <v>-99</v>
      </c>
      <c r="CI758" s="89">
        <v>-99</v>
      </c>
      <c r="CJ758" s="89">
        <v>-99</v>
      </c>
      <c r="CK758" s="89">
        <v>-99</v>
      </c>
      <c r="CL758" s="89">
        <v>-99</v>
      </c>
      <c r="CM758" s="89">
        <v>-99</v>
      </c>
      <c r="CN758" s="89">
        <v>-99</v>
      </c>
      <c r="CO758" s="89">
        <v>-99</v>
      </c>
      <c r="CP758" s="89">
        <v>-99</v>
      </c>
      <c r="CQ758" s="89">
        <v>-99</v>
      </c>
      <c r="CR758" s="89">
        <v>-99</v>
      </c>
      <c r="CS758" s="89">
        <v>-99</v>
      </c>
      <c r="CT758" s="89">
        <v>-99</v>
      </c>
      <c r="CU758" s="86">
        <v>-99</v>
      </c>
      <c r="CV758" s="86">
        <v>0.56230000000000002</v>
      </c>
      <c r="CW758" s="86">
        <v>72</v>
      </c>
      <c r="CX758" s="86">
        <v>2</v>
      </c>
      <c r="CY758" s="86">
        <v>-0.40560000000000002</v>
      </c>
      <c r="CZ758" s="86">
        <v>32</v>
      </c>
      <c r="DA758" s="86">
        <v>4</v>
      </c>
      <c r="DB758" s="86">
        <v>0.3095</v>
      </c>
      <c r="DC758" s="86">
        <v>64</v>
      </c>
      <c r="DD758" s="86">
        <v>-99</v>
      </c>
      <c r="DE758" s="86">
        <v>-99</v>
      </c>
      <c r="DF758" s="86">
        <v>-99</v>
      </c>
      <c r="DG758" s="86">
        <v>-99</v>
      </c>
      <c r="DH758" s="86">
        <v>-99</v>
      </c>
    </row>
    <row r="759" spans="1:112" x14ac:dyDescent="0.2">
      <c r="A759" s="85">
        <f>IF(ISERROR(SEARCH('School Lookup'!$F$3,Data!J759)),A758,A758+1)</f>
        <v>0</v>
      </c>
      <c r="B759" s="85">
        <f>IF(I759='School Lookup'!$G$13,1,0)</f>
        <v>0</v>
      </c>
      <c r="C759" s="85">
        <f t="shared" si="11"/>
        <v>757</v>
      </c>
      <c r="D759" s="86" t="s">
        <v>6478</v>
      </c>
      <c r="E759" s="86" t="s">
        <v>6688</v>
      </c>
      <c r="F759" s="86" t="s">
        <v>1142</v>
      </c>
      <c r="G759" s="86" t="s">
        <v>2958</v>
      </c>
      <c r="H759" s="86" t="s">
        <v>541</v>
      </c>
      <c r="I759" s="86" t="s">
        <v>4266</v>
      </c>
      <c r="J759" s="86" t="s">
        <v>542</v>
      </c>
      <c r="K759" s="86" t="s">
        <v>31</v>
      </c>
      <c r="L759" s="86">
        <v>1</v>
      </c>
      <c r="M759" s="86">
        <v>1</v>
      </c>
      <c r="N759" s="89">
        <v>6.9159913793103503E-2</v>
      </c>
      <c r="O759" s="89">
        <v>0.24412070965480201</v>
      </c>
      <c r="P759" s="89">
        <v>49.035699999999999</v>
      </c>
      <c r="Q759" s="89">
        <v>-8.4893909033260398E-2</v>
      </c>
      <c r="R759" s="89">
        <v>51.939651077586198</v>
      </c>
      <c r="S759" s="89">
        <v>7.9613400310770605E-2</v>
      </c>
      <c r="T759" s="89">
        <v>9.0220575137521006E-2</v>
      </c>
      <c r="U759" s="89">
        <v>0.37001594896331702</v>
      </c>
      <c r="V759" s="89">
        <v>3.3383051725526101E-2</v>
      </c>
      <c r="W759" s="89">
        <v>1</v>
      </c>
      <c r="X759" s="89">
        <v>0.12351502145922701</v>
      </c>
      <c r="Y759" s="89">
        <v>0.37982057918145401</v>
      </c>
      <c r="Z759" s="89">
        <v>56.096899999999998</v>
      </c>
      <c r="AA759" s="89">
        <v>0.78177952318519905</v>
      </c>
      <c r="AB759" s="89">
        <v>52.360533905579402</v>
      </c>
      <c r="AC759" s="89">
        <v>0.580800051183326</v>
      </c>
      <c r="AD759" s="89">
        <v>0.67762582017817397</v>
      </c>
      <c r="AE759" s="89">
        <v>0.371610845295056</v>
      </c>
      <c r="AF759" s="89">
        <v>0.25181310383016697</v>
      </c>
      <c r="AG759" s="89">
        <v>1</v>
      </c>
      <c r="AH759" s="89">
        <v>0.54177317073170705</v>
      </c>
      <c r="AI759" s="89">
        <v>1.2229840547388799</v>
      </c>
      <c r="AJ759" s="89">
        <v>61.024099999999997</v>
      </c>
      <c r="AK759" s="89">
        <v>1.2135406407811899</v>
      </c>
      <c r="AL759" s="89">
        <v>48.170748780487799</v>
      </c>
      <c r="AM759" s="89">
        <v>1.2182623477600301</v>
      </c>
      <c r="AN759" s="89">
        <v>1.23663589947965</v>
      </c>
      <c r="AO759" s="89">
        <v>0.130781499202552</v>
      </c>
      <c r="AP759" s="89">
        <v>0.161729096901645</v>
      </c>
      <c r="AQ759" s="89">
        <v>1</v>
      </c>
      <c r="AR759" s="89">
        <v>0.33034249999999998</v>
      </c>
      <c r="AS759" s="89">
        <v>0.81255916581291598</v>
      </c>
      <c r="AT759" s="89">
        <v>57.646299999999997</v>
      </c>
      <c r="AU759" s="89">
        <v>0.97384074113567698</v>
      </c>
      <c r="AV759" s="89">
        <v>53.125007500000002</v>
      </c>
      <c r="AW759" s="89">
        <v>0.89319995347429604</v>
      </c>
      <c r="AX759" s="89">
        <v>0.90203554916623996</v>
      </c>
      <c r="AY759" s="89">
        <v>0.12759170653907501</v>
      </c>
      <c r="AZ759" s="89">
        <v>0.115092255077032</v>
      </c>
      <c r="BA759" s="89">
        <v>-99</v>
      </c>
      <c r="BB759" s="89">
        <v>-99</v>
      </c>
      <c r="BC759" s="89">
        <v>-99</v>
      </c>
      <c r="BD759" s="89">
        <v>-99</v>
      </c>
      <c r="BE759" s="89">
        <v>-99</v>
      </c>
      <c r="BF759" s="89">
        <v>-99</v>
      </c>
      <c r="BG759" s="89">
        <v>-99</v>
      </c>
      <c r="BH759" s="89">
        <v>-99</v>
      </c>
      <c r="BI759" s="89">
        <v>-99</v>
      </c>
      <c r="BJ759" s="89">
        <v>-99</v>
      </c>
      <c r="BK759" s="89">
        <v>-99</v>
      </c>
      <c r="BL759" s="89">
        <v>-99</v>
      </c>
      <c r="BM759" s="89">
        <v>-99</v>
      </c>
      <c r="BN759" s="89">
        <v>-99</v>
      </c>
      <c r="BO759" s="89">
        <v>-99</v>
      </c>
      <c r="BP759" s="89">
        <v>-99</v>
      </c>
      <c r="BQ759" s="89">
        <v>-99</v>
      </c>
      <c r="BR759" s="89">
        <v>-99</v>
      </c>
      <c r="BS759" s="89">
        <v>-99</v>
      </c>
      <c r="BT759" s="89">
        <v>-99</v>
      </c>
      <c r="BU759" s="89">
        <v>-99</v>
      </c>
      <c r="BV759" s="89">
        <v>-99</v>
      </c>
      <c r="BW759" s="89">
        <v>-99</v>
      </c>
      <c r="BX759" s="89">
        <v>-99</v>
      </c>
      <c r="BY759" s="89">
        <v>-99</v>
      </c>
      <c r="BZ759" s="89">
        <v>-99</v>
      </c>
      <c r="CA759" s="89">
        <v>-99</v>
      </c>
      <c r="CB759" s="89">
        <v>-99</v>
      </c>
      <c r="CC759" s="89">
        <v>-99</v>
      </c>
      <c r="CD759" s="89">
        <v>-99</v>
      </c>
      <c r="CE759" s="89">
        <v>-99</v>
      </c>
      <c r="CF759" s="89">
        <v>-99</v>
      </c>
      <c r="CG759" s="89">
        <v>-99</v>
      </c>
      <c r="CH759" s="89">
        <v>-99</v>
      </c>
      <c r="CI759" s="89">
        <v>-99</v>
      </c>
      <c r="CJ759" s="89">
        <v>-99</v>
      </c>
      <c r="CK759" s="89">
        <v>-99</v>
      </c>
      <c r="CL759" s="89">
        <v>-99</v>
      </c>
      <c r="CM759" s="89">
        <v>-99</v>
      </c>
      <c r="CN759" s="89">
        <v>-99</v>
      </c>
      <c r="CO759" s="89">
        <v>-99</v>
      </c>
      <c r="CP759" s="89">
        <v>-99</v>
      </c>
      <c r="CQ759" s="89">
        <v>-99</v>
      </c>
      <c r="CR759" s="89">
        <v>-99</v>
      </c>
      <c r="CS759" s="89">
        <v>-99</v>
      </c>
      <c r="CT759" s="89">
        <v>-99</v>
      </c>
      <c r="CU759" s="86">
        <v>-99</v>
      </c>
      <c r="CV759" s="86">
        <v>0.56200000000000006</v>
      </c>
      <c r="CW759" s="86">
        <v>72</v>
      </c>
      <c r="CX759" s="86">
        <v>2</v>
      </c>
      <c r="CY759" s="86">
        <v>-1.0864</v>
      </c>
      <c r="CZ759" s="86">
        <v>10</v>
      </c>
      <c r="DA759" s="86">
        <v>4</v>
      </c>
      <c r="DB759" s="86">
        <v>0.54210000000000003</v>
      </c>
      <c r="DC759" s="86">
        <v>74</v>
      </c>
      <c r="DD759" s="86">
        <v>-99</v>
      </c>
      <c r="DE759" s="86">
        <v>-99</v>
      </c>
      <c r="DF759" s="86">
        <v>-99</v>
      </c>
      <c r="DG759" s="86">
        <v>-99</v>
      </c>
      <c r="DH759" s="86">
        <v>-99</v>
      </c>
    </row>
    <row r="760" spans="1:112" x14ac:dyDescent="0.2">
      <c r="A760" s="85">
        <f>IF(ISERROR(SEARCH('School Lookup'!$F$3,Data!J760)),A759,A759+1)</f>
        <v>0</v>
      </c>
      <c r="B760" s="85">
        <f>IF(I760='School Lookup'!$G$13,1,0)</f>
        <v>0</v>
      </c>
      <c r="C760" s="85">
        <f t="shared" si="11"/>
        <v>758</v>
      </c>
      <c r="D760" s="86" t="s">
        <v>6478</v>
      </c>
      <c r="E760" s="86" t="s">
        <v>6629</v>
      </c>
      <c r="F760" s="86" t="s">
        <v>2759</v>
      </c>
      <c r="G760" s="86" t="s">
        <v>2930</v>
      </c>
      <c r="H760" s="86" t="s">
        <v>728</v>
      </c>
      <c r="I760" s="86" t="s">
        <v>5008</v>
      </c>
      <c r="J760" s="86" t="s">
        <v>1136</v>
      </c>
      <c r="K760" s="86" t="s">
        <v>26</v>
      </c>
      <c r="L760" s="86">
        <v>1</v>
      </c>
      <c r="M760" s="86">
        <v>1</v>
      </c>
      <c r="N760" s="89">
        <v>0.2482</v>
      </c>
      <c r="O760" s="89">
        <v>0.63183182297090901</v>
      </c>
      <c r="P760" s="89">
        <v>47.578899999999997</v>
      </c>
      <c r="Q760" s="89">
        <v>-0.23941874185463599</v>
      </c>
      <c r="R760" s="89">
        <v>47.535200000000003</v>
      </c>
      <c r="S760" s="89">
        <v>0.19620654055813699</v>
      </c>
      <c r="T760" s="89">
        <v>0.22251495120943501</v>
      </c>
      <c r="U760" s="89">
        <v>0.37075718015665798</v>
      </c>
      <c r="V760" s="89">
        <v>8.2499015853106497E-2</v>
      </c>
      <c r="W760" s="89">
        <v>1</v>
      </c>
      <c r="X760" s="89">
        <v>0.30399087719298201</v>
      </c>
      <c r="Y760" s="89">
        <v>0.80468932932516202</v>
      </c>
      <c r="Z760" s="89">
        <v>58.552100000000003</v>
      </c>
      <c r="AA760" s="89">
        <v>1.0879502290374099</v>
      </c>
      <c r="AB760" s="89">
        <v>55.438570877193001</v>
      </c>
      <c r="AC760" s="89">
        <v>0.94631977918128596</v>
      </c>
      <c r="AD760" s="89">
        <v>1.1032194459349201</v>
      </c>
      <c r="AE760" s="89">
        <v>0.37206266318537901</v>
      </c>
      <c r="AF760" s="89">
        <v>0.41046676513244501</v>
      </c>
      <c r="AG760" s="89">
        <v>1</v>
      </c>
      <c r="AH760" s="89">
        <v>0.20945714285714301</v>
      </c>
      <c r="AI760" s="89">
        <v>0.50780790329778602</v>
      </c>
      <c r="AJ760" s="89">
        <v>-99</v>
      </c>
      <c r="AK760" s="89">
        <v>-99</v>
      </c>
      <c r="AL760" s="89">
        <v>57.142871428571397</v>
      </c>
      <c r="AM760" s="89">
        <v>0.50780790329778602</v>
      </c>
      <c r="AN760" s="89">
        <v>0.49027265627162803</v>
      </c>
      <c r="AO760" s="89">
        <v>0.11879895561357701</v>
      </c>
      <c r="AP760" s="89">
        <v>5.8243879530963598E-2</v>
      </c>
      <c r="AQ760" s="89">
        <v>1</v>
      </c>
      <c r="AR760" s="89">
        <v>1.7967924528301898E-2</v>
      </c>
      <c r="AS760" s="89">
        <v>0.110398601979948</v>
      </c>
      <c r="AT760" s="89">
        <v>-99</v>
      </c>
      <c r="AU760" s="89">
        <v>-99</v>
      </c>
      <c r="AV760" s="89">
        <v>49.999983018867901</v>
      </c>
      <c r="AW760" s="89">
        <v>0.110398601979948</v>
      </c>
      <c r="AX760" s="89">
        <v>7.7123413915868799E-2</v>
      </c>
      <c r="AY760" s="89">
        <v>0.138381201044386</v>
      </c>
      <c r="AZ760" s="89">
        <v>1.06724306463213E-2</v>
      </c>
      <c r="BA760" s="89">
        <v>-99</v>
      </c>
      <c r="BB760" s="89">
        <v>-99</v>
      </c>
      <c r="BC760" s="89">
        <v>-99</v>
      </c>
      <c r="BD760" s="89">
        <v>-99</v>
      </c>
      <c r="BE760" s="89">
        <v>-99</v>
      </c>
      <c r="BF760" s="89">
        <v>-99</v>
      </c>
      <c r="BG760" s="89">
        <v>-99</v>
      </c>
      <c r="BH760" s="89">
        <v>-99</v>
      </c>
      <c r="BI760" s="89">
        <v>-99</v>
      </c>
      <c r="BJ760" s="89">
        <v>-99</v>
      </c>
      <c r="BK760" s="89">
        <v>-99</v>
      </c>
      <c r="BL760" s="89">
        <v>-99</v>
      </c>
      <c r="BM760" s="89">
        <v>-99</v>
      </c>
      <c r="BN760" s="89">
        <v>-99</v>
      </c>
      <c r="BO760" s="89">
        <v>-99</v>
      </c>
      <c r="BP760" s="89">
        <v>-99</v>
      </c>
      <c r="BQ760" s="89">
        <v>-99</v>
      </c>
      <c r="BR760" s="89">
        <v>-99</v>
      </c>
      <c r="BS760" s="89">
        <v>-99</v>
      </c>
      <c r="BT760" s="89">
        <v>-99</v>
      </c>
      <c r="BU760" s="89">
        <v>-99</v>
      </c>
      <c r="BV760" s="89">
        <v>-99</v>
      </c>
      <c r="BW760" s="89">
        <v>-99</v>
      </c>
      <c r="BX760" s="89">
        <v>-99</v>
      </c>
      <c r="BY760" s="89">
        <v>-99</v>
      </c>
      <c r="BZ760" s="89">
        <v>-99</v>
      </c>
      <c r="CA760" s="89">
        <v>-99</v>
      </c>
      <c r="CB760" s="89">
        <v>-99</v>
      </c>
      <c r="CC760" s="89">
        <v>-99</v>
      </c>
      <c r="CD760" s="89">
        <v>-99</v>
      </c>
      <c r="CE760" s="89">
        <v>-99</v>
      </c>
      <c r="CF760" s="89">
        <v>-99</v>
      </c>
      <c r="CG760" s="89">
        <v>-99</v>
      </c>
      <c r="CH760" s="89">
        <v>-99</v>
      </c>
      <c r="CI760" s="89">
        <v>-99</v>
      </c>
      <c r="CJ760" s="89">
        <v>-99</v>
      </c>
      <c r="CK760" s="89">
        <v>-99</v>
      </c>
      <c r="CL760" s="89">
        <v>-99</v>
      </c>
      <c r="CM760" s="89">
        <v>-99</v>
      </c>
      <c r="CN760" s="89">
        <v>-99</v>
      </c>
      <c r="CO760" s="89">
        <v>-99</v>
      </c>
      <c r="CP760" s="89">
        <v>-99</v>
      </c>
      <c r="CQ760" s="89">
        <v>-99</v>
      </c>
      <c r="CR760" s="89">
        <v>-99</v>
      </c>
      <c r="CS760" s="89">
        <v>-99</v>
      </c>
      <c r="CT760" s="89">
        <v>-99</v>
      </c>
      <c r="CU760" s="86">
        <v>-99</v>
      </c>
      <c r="CV760" s="86">
        <v>0.56189999999999996</v>
      </c>
      <c r="CW760" s="86">
        <v>72</v>
      </c>
      <c r="CX760" s="86">
        <v>2</v>
      </c>
      <c r="CY760" s="86">
        <v>-0.16689999999999999</v>
      </c>
      <c r="CZ760" s="86">
        <v>43</v>
      </c>
      <c r="DA760" s="86">
        <v>2</v>
      </c>
      <c r="DB760" s="86">
        <v>0.316</v>
      </c>
      <c r="DC760" s="86">
        <v>64</v>
      </c>
      <c r="DD760" s="86">
        <v>-99</v>
      </c>
      <c r="DE760" s="86">
        <v>-99</v>
      </c>
      <c r="DF760" s="86">
        <v>-99</v>
      </c>
      <c r="DG760" s="86">
        <v>-99</v>
      </c>
      <c r="DH760" s="86">
        <v>-99</v>
      </c>
    </row>
    <row r="761" spans="1:112" x14ac:dyDescent="0.2">
      <c r="A761" s="85">
        <f>IF(ISERROR(SEARCH('School Lookup'!$F$3,Data!J761)),A760,A760+1)</f>
        <v>0</v>
      </c>
      <c r="B761" s="85">
        <f>IF(I761='School Lookup'!$G$13,1,0)</f>
        <v>0</v>
      </c>
      <c r="C761" s="85">
        <f t="shared" si="11"/>
        <v>759</v>
      </c>
      <c r="D761" s="86" t="s">
        <v>6478</v>
      </c>
      <c r="E761" s="86" t="s">
        <v>6760</v>
      </c>
      <c r="F761" s="86" t="s">
        <v>2767</v>
      </c>
      <c r="G761" s="86" t="s">
        <v>2803</v>
      </c>
      <c r="H761" s="86" t="s">
        <v>961</v>
      </c>
      <c r="I761" s="86" t="s">
        <v>3877</v>
      </c>
      <c r="J761" s="86" t="s">
        <v>1949</v>
      </c>
      <c r="K761" s="86" t="s">
        <v>26</v>
      </c>
      <c r="L761" s="86">
        <v>1</v>
      </c>
      <c r="M761" s="86">
        <v>1</v>
      </c>
      <c r="N761" s="89">
        <v>0.28615051124744401</v>
      </c>
      <c r="O761" s="89">
        <v>0.71401361409035002</v>
      </c>
      <c r="P761" s="89">
        <v>51.793500000000002</v>
      </c>
      <c r="Q761" s="89">
        <v>0.20762983063916499</v>
      </c>
      <c r="R761" s="89">
        <v>48.875269325153397</v>
      </c>
      <c r="S761" s="89">
        <v>0.46082172236475699</v>
      </c>
      <c r="T761" s="89">
        <v>0.52276503712350697</v>
      </c>
      <c r="U761" s="89">
        <v>0.37129840546697002</v>
      </c>
      <c r="V761" s="89">
        <v>0.19410182471783999</v>
      </c>
      <c r="W761" s="89">
        <v>1</v>
      </c>
      <c r="X761" s="89">
        <v>0.113622997946612</v>
      </c>
      <c r="Y761" s="89">
        <v>0.356533189025524</v>
      </c>
      <c r="Z761" s="89">
        <v>54.699300000000001</v>
      </c>
      <c r="AA761" s="89">
        <v>0.60749466716570999</v>
      </c>
      <c r="AB761" s="89">
        <v>49.075974948665298</v>
      </c>
      <c r="AC761" s="89">
        <v>0.48201392809561699</v>
      </c>
      <c r="AD761" s="89">
        <v>0.56260400034473002</v>
      </c>
      <c r="AE761" s="89">
        <v>0.36977980258162502</v>
      </c>
      <c r="AF761" s="89">
        <v>0.208039596179107</v>
      </c>
      <c r="AG761" s="89">
        <v>1</v>
      </c>
      <c r="AH761" s="89">
        <v>0.133749689440994</v>
      </c>
      <c r="AI761" s="89">
        <v>0.34487815983683001</v>
      </c>
      <c r="AJ761" s="89">
        <v>-99</v>
      </c>
      <c r="AK761" s="89">
        <v>-99</v>
      </c>
      <c r="AL761" s="89">
        <v>59.0062142857143</v>
      </c>
      <c r="AM761" s="89">
        <v>0.34487815983683001</v>
      </c>
      <c r="AN761" s="89">
        <v>0.31910788604260099</v>
      </c>
      <c r="AO761" s="89">
        <v>0.122247532270311</v>
      </c>
      <c r="AP761" s="89">
        <v>3.90101515967037E-2</v>
      </c>
      <c r="AQ761" s="89">
        <v>1</v>
      </c>
      <c r="AR761" s="89">
        <v>0.35789333333333301</v>
      </c>
      <c r="AS761" s="89">
        <v>0.87448836936025798</v>
      </c>
      <c r="AT761" s="89">
        <v>-99</v>
      </c>
      <c r="AU761" s="89">
        <v>-99</v>
      </c>
      <c r="AV761" s="89">
        <v>43.888907222222201</v>
      </c>
      <c r="AW761" s="89">
        <v>0.87448836936025798</v>
      </c>
      <c r="AX761" s="89">
        <v>0.88231737574208602</v>
      </c>
      <c r="AY761" s="89">
        <v>0.13667425968109301</v>
      </c>
      <c r="AZ761" s="89">
        <v>0.120590074133315</v>
      </c>
      <c r="BA761" s="89">
        <v>-99</v>
      </c>
      <c r="BB761" s="89">
        <v>-99</v>
      </c>
      <c r="BC761" s="89">
        <v>-99</v>
      </c>
      <c r="BD761" s="89">
        <v>-99</v>
      </c>
      <c r="BE761" s="89">
        <v>-99</v>
      </c>
      <c r="BF761" s="89">
        <v>-99</v>
      </c>
      <c r="BG761" s="89">
        <v>-99</v>
      </c>
      <c r="BH761" s="89">
        <v>-99</v>
      </c>
      <c r="BI761" s="89">
        <v>-99</v>
      </c>
      <c r="BJ761" s="89">
        <v>-99</v>
      </c>
      <c r="BK761" s="89">
        <v>-99</v>
      </c>
      <c r="BL761" s="89">
        <v>-99</v>
      </c>
      <c r="BM761" s="89">
        <v>-99</v>
      </c>
      <c r="BN761" s="89">
        <v>-99</v>
      </c>
      <c r="BO761" s="89">
        <v>-99</v>
      </c>
      <c r="BP761" s="89">
        <v>-99</v>
      </c>
      <c r="BQ761" s="89">
        <v>-99</v>
      </c>
      <c r="BR761" s="89">
        <v>-99</v>
      </c>
      <c r="BS761" s="89">
        <v>-99</v>
      </c>
      <c r="BT761" s="89">
        <v>-99</v>
      </c>
      <c r="BU761" s="89">
        <v>-99</v>
      </c>
      <c r="BV761" s="89">
        <v>-99</v>
      </c>
      <c r="BW761" s="89">
        <v>-99</v>
      </c>
      <c r="BX761" s="89">
        <v>-99</v>
      </c>
      <c r="BY761" s="89">
        <v>-99</v>
      </c>
      <c r="BZ761" s="89">
        <v>-99</v>
      </c>
      <c r="CA761" s="89">
        <v>-99</v>
      </c>
      <c r="CB761" s="89">
        <v>-99</v>
      </c>
      <c r="CC761" s="89">
        <v>-99</v>
      </c>
      <c r="CD761" s="89">
        <v>-99</v>
      </c>
      <c r="CE761" s="89">
        <v>-99</v>
      </c>
      <c r="CF761" s="89">
        <v>-99</v>
      </c>
      <c r="CG761" s="89">
        <v>-99</v>
      </c>
      <c r="CH761" s="89">
        <v>-99</v>
      </c>
      <c r="CI761" s="89">
        <v>-99</v>
      </c>
      <c r="CJ761" s="89">
        <v>-99</v>
      </c>
      <c r="CK761" s="89">
        <v>-99</v>
      </c>
      <c r="CL761" s="89">
        <v>-99</v>
      </c>
      <c r="CM761" s="89">
        <v>-99</v>
      </c>
      <c r="CN761" s="89">
        <v>-99</v>
      </c>
      <c r="CO761" s="89">
        <v>-99</v>
      </c>
      <c r="CP761" s="89">
        <v>-99</v>
      </c>
      <c r="CQ761" s="89">
        <v>-99</v>
      </c>
      <c r="CR761" s="89">
        <v>-99</v>
      </c>
      <c r="CS761" s="89">
        <v>-99</v>
      </c>
      <c r="CT761" s="89">
        <v>-99</v>
      </c>
      <c r="CU761" s="86">
        <v>-99</v>
      </c>
      <c r="CV761" s="86">
        <v>0.56169999999999998</v>
      </c>
      <c r="CW761" s="86">
        <v>72</v>
      </c>
      <c r="CX761" s="86">
        <v>2</v>
      </c>
      <c r="CY761" s="86">
        <v>-0.60319999999999996</v>
      </c>
      <c r="CZ761" s="86">
        <v>23</v>
      </c>
      <c r="DA761" s="86">
        <v>2</v>
      </c>
      <c r="DB761" s="86">
        <v>0.30170000000000002</v>
      </c>
      <c r="DC761" s="86">
        <v>63</v>
      </c>
      <c r="DD761" s="86">
        <v>-99</v>
      </c>
      <c r="DE761" s="86">
        <v>-99</v>
      </c>
      <c r="DF761" s="86">
        <v>-99</v>
      </c>
      <c r="DG761" s="86">
        <v>-99</v>
      </c>
      <c r="DH761" s="86">
        <v>-99</v>
      </c>
    </row>
    <row r="762" spans="1:112" x14ac:dyDescent="0.2">
      <c r="A762" s="85">
        <f>IF(ISERROR(SEARCH('School Lookup'!$F$3,Data!J762)),A761,A761+1)</f>
        <v>0</v>
      </c>
      <c r="B762" s="85">
        <f>IF(I762='School Lookup'!$G$13,1,0)</f>
        <v>0</v>
      </c>
      <c r="C762" s="85">
        <f t="shared" si="11"/>
        <v>760</v>
      </c>
      <c r="D762" s="86" t="s">
        <v>6478</v>
      </c>
      <c r="E762" s="86" t="s">
        <v>6257</v>
      </c>
      <c r="F762" s="86" t="s">
        <v>1718</v>
      </c>
      <c r="G762" s="86" t="s">
        <v>2854</v>
      </c>
      <c r="H762" s="86" t="s">
        <v>596</v>
      </c>
      <c r="I762" s="86" t="s">
        <v>3927</v>
      </c>
      <c r="J762" s="86" t="s">
        <v>1585</v>
      </c>
      <c r="K762" s="86" t="s">
        <v>26</v>
      </c>
      <c r="L762" s="86">
        <v>1</v>
      </c>
      <c r="M762" s="86">
        <v>1</v>
      </c>
      <c r="N762" s="89">
        <v>0.120486705202312</v>
      </c>
      <c r="O762" s="89">
        <v>0.35526882101804003</v>
      </c>
      <c r="P762" s="89">
        <v>49.156100000000002</v>
      </c>
      <c r="Q762" s="89">
        <v>-7.2122911043355095E-2</v>
      </c>
      <c r="R762" s="89">
        <v>52.408489595375698</v>
      </c>
      <c r="S762" s="89">
        <v>0.14157295498734199</v>
      </c>
      <c r="T762" s="89">
        <v>0.16052403047151401</v>
      </c>
      <c r="U762" s="89">
        <v>0.370714285714286</v>
      </c>
      <c r="V762" s="89">
        <v>5.9508551296225697E-2</v>
      </c>
      <c r="W762" s="89">
        <v>1</v>
      </c>
      <c r="X762" s="89">
        <v>0.240999614643545</v>
      </c>
      <c r="Y762" s="89">
        <v>0.65639792003640096</v>
      </c>
      <c r="Z762" s="89">
        <v>54.924900000000001</v>
      </c>
      <c r="AA762" s="89">
        <v>0.63562765480022398</v>
      </c>
      <c r="AB762" s="89">
        <v>52.215792292870901</v>
      </c>
      <c r="AC762" s="89">
        <v>0.64601278741831303</v>
      </c>
      <c r="AD762" s="89">
        <v>0.75355639993588597</v>
      </c>
      <c r="AE762" s="89">
        <v>0.370714285714286</v>
      </c>
      <c r="AF762" s="89">
        <v>0.27935412254766101</v>
      </c>
      <c r="AG762" s="89">
        <v>1</v>
      </c>
      <c r="AH762" s="89">
        <v>0.392448192771084</v>
      </c>
      <c r="AI762" s="89">
        <v>0.90162229637007896</v>
      </c>
      <c r="AJ762" s="89">
        <v>-99</v>
      </c>
      <c r="AK762" s="89">
        <v>-99</v>
      </c>
      <c r="AL762" s="89">
        <v>50.602398795180697</v>
      </c>
      <c r="AM762" s="89">
        <v>0.90162229637007896</v>
      </c>
      <c r="AN762" s="89">
        <v>0.90399177637357198</v>
      </c>
      <c r="AO762" s="89">
        <v>0.11857142857142899</v>
      </c>
      <c r="AP762" s="89">
        <v>0.107187596341438</v>
      </c>
      <c r="AQ762" s="89">
        <v>1</v>
      </c>
      <c r="AR762" s="89">
        <v>0.33152653061224502</v>
      </c>
      <c r="AS762" s="89">
        <v>0.81522064874901601</v>
      </c>
      <c r="AT762" s="89">
        <v>-99</v>
      </c>
      <c r="AU762" s="89">
        <v>-99</v>
      </c>
      <c r="AV762" s="89">
        <v>52.040818367346901</v>
      </c>
      <c r="AW762" s="89">
        <v>0.81522064874901601</v>
      </c>
      <c r="AX762" s="89">
        <v>0.81986134923228005</v>
      </c>
      <c r="AY762" s="89">
        <v>0.14000000000000001</v>
      </c>
      <c r="AZ762" s="89">
        <v>0.11478058889251901</v>
      </c>
      <c r="BA762" s="89">
        <v>-99</v>
      </c>
      <c r="BB762" s="89">
        <v>-99</v>
      </c>
      <c r="BC762" s="89">
        <v>-99</v>
      </c>
      <c r="BD762" s="89">
        <v>-99</v>
      </c>
      <c r="BE762" s="89">
        <v>-99</v>
      </c>
      <c r="BF762" s="89">
        <v>-99</v>
      </c>
      <c r="BG762" s="89">
        <v>-99</v>
      </c>
      <c r="BH762" s="89">
        <v>-99</v>
      </c>
      <c r="BI762" s="89">
        <v>-99</v>
      </c>
      <c r="BJ762" s="89">
        <v>-99</v>
      </c>
      <c r="BK762" s="89">
        <v>-99</v>
      </c>
      <c r="BL762" s="89">
        <v>-99</v>
      </c>
      <c r="BM762" s="89">
        <v>-99</v>
      </c>
      <c r="BN762" s="89">
        <v>-99</v>
      </c>
      <c r="BO762" s="89">
        <v>-99</v>
      </c>
      <c r="BP762" s="89">
        <v>-99</v>
      </c>
      <c r="BQ762" s="89">
        <v>-99</v>
      </c>
      <c r="BR762" s="89">
        <v>-99</v>
      </c>
      <c r="BS762" s="89">
        <v>-99</v>
      </c>
      <c r="BT762" s="89">
        <v>-99</v>
      </c>
      <c r="BU762" s="89">
        <v>-99</v>
      </c>
      <c r="BV762" s="89">
        <v>-99</v>
      </c>
      <c r="BW762" s="89">
        <v>-99</v>
      </c>
      <c r="BX762" s="89">
        <v>-99</v>
      </c>
      <c r="BY762" s="89">
        <v>-99</v>
      </c>
      <c r="BZ762" s="89">
        <v>-99</v>
      </c>
      <c r="CA762" s="89">
        <v>-99</v>
      </c>
      <c r="CB762" s="89">
        <v>-99</v>
      </c>
      <c r="CC762" s="89">
        <v>-99</v>
      </c>
      <c r="CD762" s="89">
        <v>-99</v>
      </c>
      <c r="CE762" s="89">
        <v>-99</v>
      </c>
      <c r="CF762" s="89">
        <v>-99</v>
      </c>
      <c r="CG762" s="89">
        <v>-99</v>
      </c>
      <c r="CH762" s="89">
        <v>-99</v>
      </c>
      <c r="CI762" s="89">
        <v>-99</v>
      </c>
      <c r="CJ762" s="89">
        <v>-99</v>
      </c>
      <c r="CK762" s="89">
        <v>-99</v>
      </c>
      <c r="CL762" s="89">
        <v>-99</v>
      </c>
      <c r="CM762" s="89">
        <v>-99</v>
      </c>
      <c r="CN762" s="89">
        <v>-99</v>
      </c>
      <c r="CO762" s="89">
        <v>-99</v>
      </c>
      <c r="CP762" s="89">
        <v>-99</v>
      </c>
      <c r="CQ762" s="89">
        <v>-99</v>
      </c>
      <c r="CR762" s="89">
        <v>-99</v>
      </c>
      <c r="CS762" s="89">
        <v>-99</v>
      </c>
      <c r="CT762" s="89">
        <v>-99</v>
      </c>
      <c r="CU762" s="86">
        <v>-99</v>
      </c>
      <c r="CV762" s="86">
        <v>0.56079999999999997</v>
      </c>
      <c r="CW762" s="86">
        <v>72</v>
      </c>
      <c r="CX762" s="86">
        <v>2</v>
      </c>
      <c r="CY762" s="86">
        <v>0.84130000000000005</v>
      </c>
      <c r="CZ762" s="86">
        <v>83</v>
      </c>
      <c r="DA762" s="86">
        <v>2</v>
      </c>
      <c r="DB762" s="86">
        <v>0.2089</v>
      </c>
      <c r="DC762" s="86">
        <v>58</v>
      </c>
      <c r="DD762" s="86">
        <v>-99</v>
      </c>
      <c r="DE762" s="86">
        <v>-99</v>
      </c>
      <c r="DF762" s="86">
        <v>-99</v>
      </c>
      <c r="DG762" s="86">
        <v>-99</v>
      </c>
      <c r="DH762" s="86">
        <v>-99</v>
      </c>
    </row>
    <row r="763" spans="1:112" x14ac:dyDescent="0.2">
      <c r="A763" s="85">
        <f>IF(ISERROR(SEARCH('School Lookup'!$F$3,Data!J763)),A762,A762+1)</f>
        <v>0</v>
      </c>
      <c r="B763" s="85">
        <f>IF(I763='School Lookup'!$G$13,1,0)</f>
        <v>0</v>
      </c>
      <c r="C763" s="85">
        <f t="shared" si="11"/>
        <v>761</v>
      </c>
      <c r="D763" s="86" t="s">
        <v>6478</v>
      </c>
      <c r="E763" s="86" t="s">
        <v>6499</v>
      </c>
      <c r="F763" s="86" t="s">
        <v>2742</v>
      </c>
      <c r="G763" s="86" t="s">
        <v>2949</v>
      </c>
      <c r="H763" s="86" t="s">
        <v>5960</v>
      </c>
      <c r="I763" s="86" t="s">
        <v>4368</v>
      </c>
      <c r="J763" s="86" t="s">
        <v>1228</v>
      </c>
      <c r="K763" s="86" t="s">
        <v>36</v>
      </c>
      <c r="L763" s="86">
        <v>1</v>
      </c>
      <c r="M763" s="86">
        <v>-99</v>
      </c>
      <c r="N763" s="89">
        <v>-99</v>
      </c>
      <c r="O763" s="89">
        <v>-99</v>
      </c>
      <c r="P763" s="89">
        <v>-99</v>
      </c>
      <c r="Q763" s="89">
        <v>-99</v>
      </c>
      <c r="R763" s="89">
        <v>-99</v>
      </c>
      <c r="S763" s="89">
        <v>-99</v>
      </c>
      <c r="T763" s="89">
        <v>-99</v>
      </c>
      <c r="U763" s="89">
        <v>-99</v>
      </c>
      <c r="V763" s="89">
        <v>-99</v>
      </c>
      <c r="W763" s="89">
        <v>-99</v>
      </c>
      <c r="X763" s="89">
        <v>-99</v>
      </c>
      <c r="Y763" s="89">
        <v>-99</v>
      </c>
      <c r="Z763" s="89">
        <v>-99</v>
      </c>
      <c r="AA763" s="89">
        <v>-99</v>
      </c>
      <c r="AB763" s="89">
        <v>-99</v>
      </c>
      <c r="AC763" s="89">
        <v>-99</v>
      </c>
      <c r="AD763" s="89">
        <v>-99</v>
      </c>
      <c r="AE763" s="89">
        <v>-99</v>
      </c>
      <c r="AF763" s="89">
        <v>-99</v>
      </c>
      <c r="AG763" s="89">
        <v>-99</v>
      </c>
      <c r="AH763" s="89">
        <v>-99</v>
      </c>
      <c r="AI763" s="89">
        <v>-99</v>
      </c>
      <c r="AJ763" s="89">
        <v>-99</v>
      </c>
      <c r="AK763" s="89">
        <v>-99</v>
      </c>
      <c r="AL763" s="89">
        <v>-99</v>
      </c>
      <c r="AM763" s="89">
        <v>-99</v>
      </c>
      <c r="AN763" s="89">
        <v>-99</v>
      </c>
      <c r="AO763" s="89">
        <v>-99</v>
      </c>
      <c r="AP763" s="89">
        <v>-99</v>
      </c>
      <c r="AQ763" s="89">
        <v>-99</v>
      </c>
      <c r="AR763" s="89">
        <v>-99</v>
      </c>
      <c r="AS763" s="89">
        <v>-99</v>
      </c>
      <c r="AT763" s="89">
        <v>-99</v>
      </c>
      <c r="AU763" s="89">
        <v>-99</v>
      </c>
      <c r="AV763" s="89">
        <v>-99</v>
      </c>
      <c r="AW763" s="89">
        <v>-99</v>
      </c>
      <c r="AX763" s="89">
        <v>-99</v>
      </c>
      <c r="AY763" s="89">
        <v>-99</v>
      </c>
      <c r="AZ763" s="89">
        <v>-99</v>
      </c>
      <c r="BA763" s="89">
        <v>1</v>
      </c>
      <c r="BB763" s="89">
        <v>0.25013485113835399</v>
      </c>
      <c r="BC763" s="89">
        <v>0.78736228173827905</v>
      </c>
      <c r="BD763" s="89">
        <v>57.941400000000002</v>
      </c>
      <c r="BE763" s="89">
        <v>0.96469099920019996</v>
      </c>
      <c r="BF763" s="89">
        <v>52.714542732048997</v>
      </c>
      <c r="BG763" s="89">
        <v>0.87602664046923995</v>
      </c>
      <c r="BH763" s="89">
        <v>0.94752169882216397</v>
      </c>
      <c r="BI763" s="89">
        <v>0.250219106047327</v>
      </c>
      <c r="BJ763" s="89">
        <v>0.23708803243972601</v>
      </c>
      <c r="BK763" s="89">
        <v>1</v>
      </c>
      <c r="BL763" s="89">
        <v>0.20681508771929799</v>
      </c>
      <c r="BM763" s="89">
        <v>0.685055615044319</v>
      </c>
      <c r="BN763" s="89">
        <v>49.291800000000002</v>
      </c>
      <c r="BO763" s="89">
        <v>7.1457412027533501E-2</v>
      </c>
      <c r="BP763" s="89">
        <v>51.403483508771899</v>
      </c>
      <c r="BQ763" s="89">
        <v>0.37825651353592599</v>
      </c>
      <c r="BR763" s="89">
        <v>0.40866357312690899</v>
      </c>
      <c r="BS763" s="89">
        <v>0.249780893952673</v>
      </c>
      <c r="BT763" s="89">
        <v>0.102076352621533</v>
      </c>
      <c r="BU763" s="89">
        <v>1</v>
      </c>
      <c r="BV763" s="89">
        <v>0.175869527145359</v>
      </c>
      <c r="BW763" s="89">
        <v>0.56225213281111697</v>
      </c>
      <c r="BX763" s="89">
        <v>51.859299999999998</v>
      </c>
      <c r="BY763" s="89">
        <v>0.28362763991885198</v>
      </c>
      <c r="BZ763" s="89">
        <v>49.737288966725004</v>
      </c>
      <c r="CA763" s="89">
        <v>0.42293988636498497</v>
      </c>
      <c r="CB763" s="89">
        <v>0.455645573525569</v>
      </c>
      <c r="CC763" s="89">
        <v>0.250219106047327</v>
      </c>
      <c r="CD763" s="89">
        <v>0.11401122808198901</v>
      </c>
      <c r="CE763" s="89">
        <v>1</v>
      </c>
      <c r="CF763" s="89">
        <v>0.25631403508771899</v>
      </c>
      <c r="CG763" s="89">
        <v>0.80127945927589606</v>
      </c>
      <c r="CH763" s="89">
        <v>48.959299999999999</v>
      </c>
      <c r="CI763" s="89">
        <v>-3.8470831495331398E-2</v>
      </c>
      <c r="CJ763" s="89">
        <v>43.859649824561401</v>
      </c>
      <c r="CK763" s="89">
        <v>0.38140431389028201</v>
      </c>
      <c r="CL763" s="89">
        <v>0.42185004394409997</v>
      </c>
      <c r="CM763" s="89">
        <v>0.249780893952673</v>
      </c>
      <c r="CN763" s="89">
        <v>0.105370081090332</v>
      </c>
      <c r="CO763" s="89">
        <v>97.48</v>
      </c>
      <c r="CP763" s="89">
        <v>0.76249999999999996</v>
      </c>
      <c r="CQ763" s="89">
        <v>0.06</v>
      </c>
      <c r="CR763" s="89">
        <v>-0.1739</v>
      </c>
      <c r="CS763" s="89">
        <v>0.76249999999999996</v>
      </c>
      <c r="CT763" s="89">
        <v>0.57730000000000004</v>
      </c>
      <c r="CU763" s="86" t="s">
        <v>6988</v>
      </c>
      <c r="CV763" s="86">
        <v>0.56040000000000001</v>
      </c>
      <c r="CW763" s="86">
        <v>71</v>
      </c>
      <c r="CX763" s="86">
        <v>2</v>
      </c>
      <c r="CY763" s="86">
        <v>-0.52810000000000001</v>
      </c>
      <c r="CZ763" s="86">
        <v>27</v>
      </c>
      <c r="DA763" s="86">
        <v>4</v>
      </c>
      <c r="DB763" s="86">
        <v>0.3206</v>
      </c>
      <c r="DC763" s="86">
        <v>64</v>
      </c>
      <c r="DD763" s="86">
        <v>-99</v>
      </c>
      <c r="DE763" s="86">
        <v>-99</v>
      </c>
      <c r="DF763" s="86">
        <v>-99</v>
      </c>
      <c r="DG763" s="86">
        <v>-99</v>
      </c>
      <c r="DH763" s="86">
        <v>-99</v>
      </c>
    </row>
    <row r="764" spans="1:112" x14ac:dyDescent="0.2">
      <c r="A764" s="85">
        <f>IF(ISERROR(SEARCH('School Lookup'!$F$3,Data!J764)),A763,A763+1)</f>
        <v>0</v>
      </c>
      <c r="B764" s="85">
        <f>IF(I764='School Lookup'!$G$13,1,0)</f>
        <v>0</v>
      </c>
      <c r="C764" s="85">
        <f t="shared" si="11"/>
        <v>762</v>
      </c>
      <c r="D764" s="86" t="s">
        <v>6478</v>
      </c>
      <c r="E764" s="86" t="s">
        <v>6790</v>
      </c>
      <c r="F764" s="86" t="s">
        <v>2774</v>
      </c>
      <c r="G764" s="86" t="s">
        <v>3231</v>
      </c>
      <c r="H764" s="86" t="s">
        <v>2219</v>
      </c>
      <c r="I764" s="86" t="s">
        <v>5554</v>
      </c>
      <c r="J764" s="86" t="s">
        <v>2729</v>
      </c>
      <c r="K764" s="86" t="s">
        <v>6376</v>
      </c>
      <c r="L764" s="86">
        <v>1</v>
      </c>
      <c r="M764" s="86">
        <v>1</v>
      </c>
      <c r="N764" s="89">
        <v>-0.13045657894736801</v>
      </c>
      <c r="O764" s="89">
        <v>-0.18814858978705601</v>
      </c>
      <c r="P764" s="89">
        <v>57.294499999999999</v>
      </c>
      <c r="Q764" s="89">
        <v>0.79112866737062004</v>
      </c>
      <c r="R764" s="89">
        <v>51.206127631579001</v>
      </c>
      <c r="S764" s="89">
        <v>0.30149003879178199</v>
      </c>
      <c r="T764" s="89">
        <v>0.34197665092811402</v>
      </c>
      <c r="U764" s="89">
        <v>0.49917898193760302</v>
      </c>
      <c r="V764" s="89">
        <v>0.170707556456727</v>
      </c>
      <c r="W764" s="89">
        <v>1</v>
      </c>
      <c r="X764" s="89">
        <v>-0.11739147540983599</v>
      </c>
      <c r="Y764" s="89">
        <v>-0.187311471862838</v>
      </c>
      <c r="Z764" s="89">
        <v>62.026299999999999</v>
      </c>
      <c r="AA764" s="89">
        <v>1.5211932504905501</v>
      </c>
      <c r="AB764" s="89">
        <v>52.349753770491802</v>
      </c>
      <c r="AC764" s="89">
        <v>0.66694088931385598</v>
      </c>
      <c r="AD764" s="89">
        <v>0.777924077201121</v>
      </c>
      <c r="AE764" s="89">
        <v>0.50082101806239698</v>
      </c>
      <c r="AF764" s="89">
        <v>0.38960072831911702</v>
      </c>
      <c r="AG764" s="89">
        <v>-99</v>
      </c>
      <c r="AH764" s="89">
        <v>-99</v>
      </c>
      <c r="AI764" s="89">
        <v>-99</v>
      </c>
      <c r="AJ764" s="89">
        <v>-99</v>
      </c>
      <c r="AK764" s="89">
        <v>-99</v>
      </c>
      <c r="AL764" s="89">
        <v>-99</v>
      </c>
      <c r="AM764" s="89">
        <v>-99</v>
      </c>
      <c r="AN764" s="89">
        <v>-99</v>
      </c>
      <c r="AO764" s="89">
        <v>-99</v>
      </c>
      <c r="AP764" s="89">
        <v>-99</v>
      </c>
      <c r="AQ764" s="89">
        <v>-99</v>
      </c>
      <c r="AR764" s="89">
        <v>-99</v>
      </c>
      <c r="AS764" s="89">
        <v>-99</v>
      </c>
      <c r="AT764" s="89">
        <v>-99</v>
      </c>
      <c r="AU764" s="89">
        <v>-99</v>
      </c>
      <c r="AV764" s="89">
        <v>-99</v>
      </c>
      <c r="AW764" s="89">
        <v>-99</v>
      </c>
      <c r="AX764" s="89">
        <v>-99</v>
      </c>
      <c r="AY764" s="89">
        <v>-99</v>
      </c>
      <c r="AZ764" s="89">
        <v>-99</v>
      </c>
      <c r="BA764" s="89">
        <v>-99</v>
      </c>
      <c r="BB764" s="89">
        <v>-99</v>
      </c>
      <c r="BC764" s="89">
        <v>-99</v>
      </c>
      <c r="BD764" s="89">
        <v>-99</v>
      </c>
      <c r="BE764" s="89">
        <v>-99</v>
      </c>
      <c r="BF764" s="89">
        <v>-99</v>
      </c>
      <c r="BG764" s="89">
        <v>-99</v>
      </c>
      <c r="BH764" s="89">
        <v>-99</v>
      </c>
      <c r="BI764" s="89">
        <v>-99</v>
      </c>
      <c r="BJ764" s="89">
        <v>-99</v>
      </c>
      <c r="BK764" s="89">
        <v>-99</v>
      </c>
      <c r="BL764" s="89">
        <v>-99</v>
      </c>
      <c r="BM764" s="89">
        <v>-99</v>
      </c>
      <c r="BN764" s="89">
        <v>-99</v>
      </c>
      <c r="BO764" s="89">
        <v>-99</v>
      </c>
      <c r="BP764" s="89">
        <v>-99</v>
      </c>
      <c r="BQ764" s="89">
        <v>-99</v>
      </c>
      <c r="BR764" s="89">
        <v>-99</v>
      </c>
      <c r="BS764" s="89">
        <v>-99</v>
      </c>
      <c r="BT764" s="89">
        <v>-99</v>
      </c>
      <c r="BU764" s="89">
        <v>-99</v>
      </c>
      <c r="BV764" s="89">
        <v>-99</v>
      </c>
      <c r="BW764" s="89">
        <v>-99</v>
      </c>
      <c r="BX764" s="89">
        <v>-99</v>
      </c>
      <c r="BY764" s="89">
        <v>-99</v>
      </c>
      <c r="BZ764" s="89">
        <v>-99</v>
      </c>
      <c r="CA764" s="89">
        <v>-99</v>
      </c>
      <c r="CB764" s="89">
        <v>-99</v>
      </c>
      <c r="CC764" s="89">
        <v>-99</v>
      </c>
      <c r="CD764" s="89">
        <v>-99</v>
      </c>
      <c r="CE764" s="89">
        <v>-99</v>
      </c>
      <c r="CF764" s="89">
        <v>-99</v>
      </c>
      <c r="CG764" s="89">
        <v>-99</v>
      </c>
      <c r="CH764" s="89">
        <v>-99</v>
      </c>
      <c r="CI764" s="89">
        <v>-99</v>
      </c>
      <c r="CJ764" s="89">
        <v>-99</v>
      </c>
      <c r="CK764" s="89">
        <v>-99</v>
      </c>
      <c r="CL764" s="89">
        <v>-99</v>
      </c>
      <c r="CM764" s="89">
        <v>-99</v>
      </c>
      <c r="CN764" s="89">
        <v>-99</v>
      </c>
      <c r="CO764" s="89">
        <v>-99</v>
      </c>
      <c r="CP764" s="89">
        <v>-99</v>
      </c>
      <c r="CQ764" s="89">
        <v>-99</v>
      </c>
      <c r="CR764" s="89">
        <v>-99</v>
      </c>
      <c r="CS764" s="89">
        <v>-99</v>
      </c>
      <c r="CT764" s="89">
        <v>-99</v>
      </c>
      <c r="CU764" s="86">
        <v>-99</v>
      </c>
      <c r="CV764" s="86">
        <v>0.56030000000000002</v>
      </c>
      <c r="CW764" s="86">
        <v>71</v>
      </c>
      <c r="CX764" s="86">
        <v>2</v>
      </c>
      <c r="CY764" s="86">
        <v>-0.1119</v>
      </c>
      <c r="CZ764" s="86">
        <v>46</v>
      </c>
      <c r="DA764" s="86">
        <v>2</v>
      </c>
      <c r="DB764" s="86">
        <v>1.1568000000000001</v>
      </c>
      <c r="DC764" s="86">
        <v>94</v>
      </c>
      <c r="DD764" s="86">
        <v>1</v>
      </c>
      <c r="DE764" s="86">
        <v>-99</v>
      </c>
      <c r="DF764" s="86">
        <v>-99</v>
      </c>
      <c r="DG764" s="86">
        <v>1</v>
      </c>
      <c r="DH764" s="86">
        <v>1</v>
      </c>
    </row>
    <row r="765" spans="1:112" x14ac:dyDescent="0.2">
      <c r="A765" s="85">
        <f>IF(ISERROR(SEARCH('School Lookup'!$F$3,Data!J765)),A764,A764+1)</f>
        <v>0</v>
      </c>
      <c r="B765" s="85">
        <f>IF(I765='School Lookup'!$G$13,1,0)</f>
        <v>0</v>
      </c>
      <c r="C765" s="85">
        <f t="shared" si="11"/>
        <v>763</v>
      </c>
      <c r="D765" s="86" t="s">
        <v>6478</v>
      </c>
      <c r="E765" s="86" t="s">
        <v>6531</v>
      </c>
      <c r="F765" s="86" t="s">
        <v>2748</v>
      </c>
      <c r="G765" s="86" t="s">
        <v>3041</v>
      </c>
      <c r="H765" s="86" t="s">
        <v>1112</v>
      </c>
      <c r="I765" s="86" t="s">
        <v>4152</v>
      </c>
      <c r="J765" s="86" t="s">
        <v>6337</v>
      </c>
      <c r="K765" s="86" t="s">
        <v>72</v>
      </c>
      <c r="L765" s="86">
        <v>1</v>
      </c>
      <c r="M765" s="86">
        <v>1</v>
      </c>
      <c r="N765" s="89">
        <v>0.124633192389006</v>
      </c>
      <c r="O765" s="89">
        <v>0.36424803454258198</v>
      </c>
      <c r="P765" s="89">
        <v>60.084699999999998</v>
      </c>
      <c r="Q765" s="89">
        <v>1.0870891207878399</v>
      </c>
      <c r="R765" s="89">
        <v>52.642699999999998</v>
      </c>
      <c r="S765" s="89">
        <v>0.72566857766520898</v>
      </c>
      <c r="T765" s="89">
        <v>0.82327799528078005</v>
      </c>
      <c r="U765" s="89">
        <v>0.37509912767644699</v>
      </c>
      <c r="V765" s="89">
        <v>0.30881085786503498</v>
      </c>
      <c r="W765" s="89">
        <v>1</v>
      </c>
      <c r="X765" s="89">
        <v>0.10877940552017</v>
      </c>
      <c r="Y765" s="89">
        <v>0.345130605272361</v>
      </c>
      <c r="Z765" s="89">
        <v>50.767200000000003</v>
      </c>
      <c r="AA765" s="89">
        <v>0.117150160615744</v>
      </c>
      <c r="AB765" s="89">
        <v>49.469188110403401</v>
      </c>
      <c r="AC765" s="89">
        <v>0.23114038294405301</v>
      </c>
      <c r="AD765" s="89">
        <v>0.270498886696529</v>
      </c>
      <c r="AE765" s="89">
        <v>0.37351308485329099</v>
      </c>
      <c r="AF765" s="89">
        <v>0.101034873619401</v>
      </c>
      <c r="AG765" s="89">
        <v>1</v>
      </c>
      <c r="AH765" s="89">
        <v>0.12546874999999999</v>
      </c>
      <c r="AI765" s="89">
        <v>0.32705677927446303</v>
      </c>
      <c r="AJ765" s="89">
        <v>59.729700000000001</v>
      </c>
      <c r="AK765" s="89">
        <v>1.0868305417689901</v>
      </c>
      <c r="AL765" s="89">
        <v>54.999993750000002</v>
      </c>
      <c r="AM765" s="89">
        <v>0.70694366052172497</v>
      </c>
      <c r="AN765" s="89">
        <v>0.69947341609352298</v>
      </c>
      <c r="AO765" s="89">
        <v>0.12688342585249801</v>
      </c>
      <c r="AP765" s="89">
        <v>8.8751583326696096E-2</v>
      </c>
      <c r="AQ765" s="89">
        <v>1</v>
      </c>
      <c r="AR765" s="89">
        <v>-5.3681528662420402E-2</v>
      </c>
      <c r="AS765" s="89">
        <v>-5.0656184168227002E-2</v>
      </c>
      <c r="AT765" s="89">
        <v>58.304299999999998</v>
      </c>
      <c r="AU765" s="89">
        <v>1.04535788913932</v>
      </c>
      <c r="AV765" s="89">
        <v>58.598711464968197</v>
      </c>
      <c r="AW765" s="89">
        <v>0.497350852485547</v>
      </c>
      <c r="AX765" s="89">
        <v>0.484891753348551</v>
      </c>
      <c r="AY765" s="89">
        <v>0.124504361617764</v>
      </c>
      <c r="AZ765" s="89">
        <v>6.0371138204379497E-2</v>
      </c>
      <c r="BA765" s="89">
        <v>-99</v>
      </c>
      <c r="BB765" s="89">
        <v>-99</v>
      </c>
      <c r="BC765" s="89">
        <v>-99</v>
      </c>
      <c r="BD765" s="89">
        <v>-99</v>
      </c>
      <c r="BE765" s="89">
        <v>-99</v>
      </c>
      <c r="BF765" s="89">
        <v>-99</v>
      </c>
      <c r="BG765" s="89">
        <v>-99</v>
      </c>
      <c r="BH765" s="89">
        <v>-99</v>
      </c>
      <c r="BI765" s="89">
        <v>-99</v>
      </c>
      <c r="BJ765" s="89">
        <v>-99</v>
      </c>
      <c r="BK765" s="89">
        <v>-99</v>
      </c>
      <c r="BL765" s="89">
        <v>-99</v>
      </c>
      <c r="BM765" s="89">
        <v>-99</v>
      </c>
      <c r="BN765" s="89">
        <v>-99</v>
      </c>
      <c r="BO765" s="89">
        <v>-99</v>
      </c>
      <c r="BP765" s="89">
        <v>-99</v>
      </c>
      <c r="BQ765" s="89">
        <v>-99</v>
      </c>
      <c r="BR765" s="89">
        <v>-99</v>
      </c>
      <c r="BS765" s="89">
        <v>-99</v>
      </c>
      <c r="BT765" s="89">
        <v>-99</v>
      </c>
      <c r="BU765" s="89">
        <v>-99</v>
      </c>
      <c r="BV765" s="89">
        <v>-99</v>
      </c>
      <c r="BW765" s="89">
        <v>-99</v>
      </c>
      <c r="BX765" s="89">
        <v>-99</v>
      </c>
      <c r="BY765" s="89">
        <v>-99</v>
      </c>
      <c r="BZ765" s="89">
        <v>-99</v>
      </c>
      <c r="CA765" s="89">
        <v>-99</v>
      </c>
      <c r="CB765" s="89">
        <v>-99</v>
      </c>
      <c r="CC765" s="89">
        <v>-99</v>
      </c>
      <c r="CD765" s="89">
        <v>-99</v>
      </c>
      <c r="CE765" s="89">
        <v>-99</v>
      </c>
      <c r="CF765" s="89">
        <v>-99</v>
      </c>
      <c r="CG765" s="89">
        <v>-99</v>
      </c>
      <c r="CH765" s="89">
        <v>-99</v>
      </c>
      <c r="CI765" s="89">
        <v>-99</v>
      </c>
      <c r="CJ765" s="89">
        <v>-99</v>
      </c>
      <c r="CK765" s="89">
        <v>-99</v>
      </c>
      <c r="CL765" s="89">
        <v>-99</v>
      </c>
      <c r="CM765" s="89">
        <v>-99</v>
      </c>
      <c r="CN765" s="89">
        <v>-99</v>
      </c>
      <c r="CO765" s="89">
        <v>-99</v>
      </c>
      <c r="CP765" s="89">
        <v>-99</v>
      </c>
      <c r="CQ765" s="89">
        <v>-99</v>
      </c>
      <c r="CR765" s="89">
        <v>-99</v>
      </c>
      <c r="CS765" s="89">
        <v>-99</v>
      </c>
      <c r="CT765" s="89">
        <v>-99</v>
      </c>
      <c r="CU765" s="86">
        <v>-99</v>
      </c>
      <c r="CV765" s="86">
        <v>0.55900000000000005</v>
      </c>
      <c r="CW765" s="86">
        <v>71</v>
      </c>
      <c r="CX765" s="86">
        <v>2</v>
      </c>
      <c r="CY765" s="86">
        <v>-0.96519999999999995</v>
      </c>
      <c r="CZ765" s="86">
        <v>12</v>
      </c>
      <c r="DA765" s="86">
        <v>4</v>
      </c>
      <c r="DB765" s="86">
        <v>0.71960000000000002</v>
      </c>
      <c r="DC765" s="86">
        <v>82</v>
      </c>
      <c r="DD765" s="86">
        <v>-99</v>
      </c>
      <c r="DE765" s="86">
        <v>-99</v>
      </c>
      <c r="DF765" s="86">
        <v>-99</v>
      </c>
      <c r="DG765" s="86">
        <v>-99</v>
      </c>
      <c r="DH765" s="86">
        <v>-99</v>
      </c>
    </row>
    <row r="766" spans="1:112" x14ac:dyDescent="0.2">
      <c r="A766" s="85">
        <f>IF(ISERROR(SEARCH('School Lookup'!$F$3,Data!J766)),A765,A765+1)</f>
        <v>0</v>
      </c>
      <c r="B766" s="85">
        <f>IF(I766='School Lookup'!$G$13,1,0)</f>
        <v>0</v>
      </c>
      <c r="C766" s="85">
        <f t="shared" si="11"/>
        <v>764</v>
      </c>
      <c r="D766" s="86" t="s">
        <v>6478</v>
      </c>
      <c r="E766" s="86" t="s">
        <v>6861</v>
      </c>
      <c r="F766" s="86" t="s">
        <v>1995</v>
      </c>
      <c r="G766" s="86" t="s">
        <v>3212</v>
      </c>
      <c r="H766" s="86" t="s">
        <v>6034</v>
      </c>
      <c r="I766" s="86" t="s">
        <v>4713</v>
      </c>
      <c r="J766" s="86" t="s">
        <v>2343</v>
      </c>
      <c r="K766" s="86" t="s">
        <v>34</v>
      </c>
      <c r="L766" s="86">
        <v>1</v>
      </c>
      <c r="M766" s="86">
        <v>1</v>
      </c>
      <c r="N766" s="89">
        <v>-3.7757215189873398E-2</v>
      </c>
      <c r="O766" s="89">
        <v>1.25917823136405E-2</v>
      </c>
      <c r="P766" s="89">
        <v>52.760599999999997</v>
      </c>
      <c r="Q766" s="89">
        <v>0.31021149306472101</v>
      </c>
      <c r="R766" s="89">
        <v>50.886049620253203</v>
      </c>
      <c r="S766" s="89">
        <v>0.161401637689181</v>
      </c>
      <c r="T766" s="89">
        <v>0.18302298024507899</v>
      </c>
      <c r="U766" s="89">
        <v>0.40060851926977697</v>
      </c>
      <c r="V766" s="89">
        <v>7.3320565108322799E-2</v>
      </c>
      <c r="W766" s="89">
        <v>1</v>
      </c>
      <c r="X766" s="89">
        <v>5.8177974683544298E-2</v>
      </c>
      <c r="Y766" s="89">
        <v>0.22600682227306301</v>
      </c>
      <c r="Z766" s="89">
        <v>60.251800000000003</v>
      </c>
      <c r="AA766" s="89">
        <v>1.2999078490834399</v>
      </c>
      <c r="AB766" s="89">
        <v>54.6835544303798</v>
      </c>
      <c r="AC766" s="89">
        <v>0.76295733567824997</v>
      </c>
      <c r="AD766" s="89">
        <v>0.88972101840679196</v>
      </c>
      <c r="AE766" s="89">
        <v>0.40060851926977697</v>
      </c>
      <c r="AF766" s="89">
        <v>0.356429819747143</v>
      </c>
      <c r="AG766" s="89">
        <v>1</v>
      </c>
      <c r="AH766" s="89">
        <v>0.2772</v>
      </c>
      <c r="AI766" s="89">
        <v>0.65359706721178001</v>
      </c>
      <c r="AJ766" s="89">
        <v>-99</v>
      </c>
      <c r="AK766" s="89">
        <v>-99</v>
      </c>
      <c r="AL766" s="89">
        <v>61.224480612244903</v>
      </c>
      <c r="AM766" s="89">
        <v>0.65359706721178001</v>
      </c>
      <c r="AN766" s="89">
        <v>0.64343050340958996</v>
      </c>
      <c r="AO766" s="89">
        <v>9.9391480730223095E-2</v>
      </c>
      <c r="AP766" s="89">
        <v>6.3951510480871998E-2</v>
      </c>
      <c r="AQ766" s="89">
        <v>1</v>
      </c>
      <c r="AR766" s="89">
        <v>0.26025714285714302</v>
      </c>
      <c r="AS766" s="89">
        <v>0.65502017976210603</v>
      </c>
      <c r="AT766" s="89">
        <v>-99</v>
      </c>
      <c r="AU766" s="89">
        <v>-99</v>
      </c>
      <c r="AV766" s="89">
        <v>48.979566326530602</v>
      </c>
      <c r="AW766" s="89">
        <v>0.65502017976210603</v>
      </c>
      <c r="AX766" s="89">
        <v>0.65104289907525303</v>
      </c>
      <c r="AY766" s="89">
        <v>9.9391480730223095E-2</v>
      </c>
      <c r="AZ766" s="89">
        <v>6.47081177579866E-2</v>
      </c>
      <c r="BA766" s="89">
        <v>-99</v>
      </c>
      <c r="BB766" s="89">
        <v>-99</v>
      </c>
      <c r="BC766" s="89">
        <v>-99</v>
      </c>
      <c r="BD766" s="89">
        <v>-99</v>
      </c>
      <c r="BE766" s="89">
        <v>-99</v>
      </c>
      <c r="BF766" s="89">
        <v>-99</v>
      </c>
      <c r="BG766" s="89">
        <v>-99</v>
      </c>
      <c r="BH766" s="89">
        <v>-99</v>
      </c>
      <c r="BI766" s="89">
        <v>-99</v>
      </c>
      <c r="BJ766" s="89">
        <v>-99</v>
      </c>
      <c r="BK766" s="89">
        <v>-99</v>
      </c>
      <c r="BL766" s="89">
        <v>-99</v>
      </c>
      <c r="BM766" s="89">
        <v>-99</v>
      </c>
      <c r="BN766" s="89">
        <v>-99</v>
      </c>
      <c r="BO766" s="89">
        <v>-99</v>
      </c>
      <c r="BP766" s="89">
        <v>-99</v>
      </c>
      <c r="BQ766" s="89">
        <v>-99</v>
      </c>
      <c r="BR766" s="89">
        <v>-99</v>
      </c>
      <c r="BS766" s="89">
        <v>-99</v>
      </c>
      <c r="BT766" s="89">
        <v>-99</v>
      </c>
      <c r="BU766" s="89">
        <v>-99</v>
      </c>
      <c r="BV766" s="89">
        <v>-99</v>
      </c>
      <c r="BW766" s="89">
        <v>-99</v>
      </c>
      <c r="BX766" s="89">
        <v>-99</v>
      </c>
      <c r="BY766" s="89">
        <v>-99</v>
      </c>
      <c r="BZ766" s="89">
        <v>-99</v>
      </c>
      <c r="CA766" s="89">
        <v>-99</v>
      </c>
      <c r="CB766" s="89">
        <v>-99</v>
      </c>
      <c r="CC766" s="89">
        <v>-99</v>
      </c>
      <c r="CD766" s="89">
        <v>-99</v>
      </c>
      <c r="CE766" s="89">
        <v>-99</v>
      </c>
      <c r="CF766" s="89">
        <v>-99</v>
      </c>
      <c r="CG766" s="89">
        <v>-99</v>
      </c>
      <c r="CH766" s="89">
        <v>-99</v>
      </c>
      <c r="CI766" s="89">
        <v>-99</v>
      </c>
      <c r="CJ766" s="89">
        <v>-99</v>
      </c>
      <c r="CK766" s="89">
        <v>-99</v>
      </c>
      <c r="CL766" s="89">
        <v>-99</v>
      </c>
      <c r="CM766" s="89">
        <v>-99</v>
      </c>
      <c r="CN766" s="89">
        <v>-99</v>
      </c>
      <c r="CO766" s="89">
        <v>-99</v>
      </c>
      <c r="CP766" s="89">
        <v>-99</v>
      </c>
      <c r="CQ766" s="89">
        <v>-99</v>
      </c>
      <c r="CR766" s="89">
        <v>-99</v>
      </c>
      <c r="CS766" s="89">
        <v>-99</v>
      </c>
      <c r="CT766" s="89">
        <v>-99</v>
      </c>
      <c r="CU766" s="86">
        <v>-99</v>
      </c>
      <c r="CV766" s="86">
        <v>0.55840000000000001</v>
      </c>
      <c r="CW766" s="86">
        <v>71</v>
      </c>
      <c r="CX766" s="86">
        <v>2</v>
      </c>
      <c r="CY766" s="86">
        <v>0.53390000000000004</v>
      </c>
      <c r="CZ766" s="86">
        <v>75</v>
      </c>
      <c r="DA766" s="86">
        <v>2</v>
      </c>
      <c r="DB766" s="86">
        <v>0.64500000000000002</v>
      </c>
      <c r="DC766" s="86">
        <v>79</v>
      </c>
      <c r="DD766" s="86">
        <v>-99</v>
      </c>
      <c r="DE766" s="86">
        <v>-99</v>
      </c>
      <c r="DF766" s="86">
        <v>-99</v>
      </c>
      <c r="DG766" s="86">
        <v>-99</v>
      </c>
      <c r="DH766" s="86">
        <v>-99</v>
      </c>
    </row>
    <row r="767" spans="1:112" x14ac:dyDescent="0.2">
      <c r="A767" s="85">
        <f>IF(ISERROR(SEARCH('School Lookup'!$F$3,Data!J767)),A766,A766+1)</f>
        <v>0</v>
      </c>
      <c r="B767" s="85">
        <f>IF(I767='School Lookup'!$G$13,1,0)</f>
        <v>0</v>
      </c>
      <c r="C767" s="85">
        <f t="shared" si="11"/>
        <v>765</v>
      </c>
      <c r="D767" s="86" t="s">
        <v>6478</v>
      </c>
      <c r="E767" s="86" t="s">
        <v>6862</v>
      </c>
      <c r="F767" s="86" t="s">
        <v>2773</v>
      </c>
      <c r="G767" s="86" t="s">
        <v>3094</v>
      </c>
      <c r="H767" s="86" t="s">
        <v>6040</v>
      </c>
      <c r="I767" s="86" t="s">
        <v>4665</v>
      </c>
      <c r="J767" s="86" t="s">
        <v>2223</v>
      </c>
      <c r="K767" s="86" t="s">
        <v>10</v>
      </c>
      <c r="L767" s="86">
        <v>1</v>
      </c>
      <c r="M767" s="86">
        <v>1</v>
      </c>
      <c r="N767" s="89">
        <v>2.5224267782426799E-2</v>
      </c>
      <c r="O767" s="89">
        <v>0.14897811566958</v>
      </c>
      <c r="P767" s="89">
        <v>48.504899999999999</v>
      </c>
      <c r="Q767" s="89">
        <v>-0.141196614457194</v>
      </c>
      <c r="R767" s="89">
        <v>50.209209623431001</v>
      </c>
      <c r="S767" s="89">
        <v>3.8907506061932602E-3</v>
      </c>
      <c r="T767" s="89">
        <v>4.30059154392789E-3</v>
      </c>
      <c r="U767" s="89">
        <v>0.197032151690025</v>
      </c>
      <c r="V767" s="89">
        <v>8.4735480544003805E-4</v>
      </c>
      <c r="W767" s="89">
        <v>1</v>
      </c>
      <c r="X767" s="89">
        <v>0.114508333333333</v>
      </c>
      <c r="Y767" s="89">
        <v>0.35861740875499998</v>
      </c>
      <c r="Z767" s="89">
        <v>57.194200000000002</v>
      </c>
      <c r="AA767" s="89">
        <v>0.91861608050502297</v>
      </c>
      <c r="AB767" s="89">
        <v>52.500012499999997</v>
      </c>
      <c r="AC767" s="89">
        <v>0.63861674463001195</v>
      </c>
      <c r="AD767" s="89">
        <v>0.74494480273492003</v>
      </c>
      <c r="AE767" s="89">
        <v>0.197856553998351</v>
      </c>
      <c r="AF767" s="89">
        <v>0.147392211588113</v>
      </c>
      <c r="AG767" s="89">
        <v>1</v>
      </c>
      <c r="AH767" s="89">
        <v>0.178769642857143</v>
      </c>
      <c r="AI767" s="89">
        <v>0.441765442788983</v>
      </c>
      <c r="AJ767" s="89">
        <v>49.942300000000003</v>
      </c>
      <c r="AK767" s="89">
        <v>0.12873225447598599</v>
      </c>
      <c r="AL767" s="89">
        <v>48.214296428571402</v>
      </c>
      <c r="AM767" s="89">
        <v>0.28524884863248401</v>
      </c>
      <c r="AN767" s="89">
        <v>0.25646470540288802</v>
      </c>
      <c r="AO767" s="89">
        <v>9.2333058532563905E-2</v>
      </c>
      <c r="AP767" s="89">
        <v>2.3680170655501601E-2</v>
      </c>
      <c r="AQ767" s="89">
        <v>1</v>
      </c>
      <c r="AR767" s="89">
        <v>0.184752380952381</v>
      </c>
      <c r="AS767" s="89">
        <v>0.48529936906211701</v>
      </c>
      <c r="AT767" s="89">
        <v>50.9574</v>
      </c>
      <c r="AU767" s="89">
        <v>0.246833064415964</v>
      </c>
      <c r="AV767" s="89">
        <v>49.2063428571429</v>
      </c>
      <c r="AW767" s="89">
        <v>0.36606621673904099</v>
      </c>
      <c r="AX767" s="89">
        <v>0.346544663128946</v>
      </c>
      <c r="AY767" s="89">
        <v>0.103874690849134</v>
      </c>
      <c r="AZ767" s="89">
        <v>3.5997219747936703E-2</v>
      </c>
      <c r="BA767" s="89">
        <v>1</v>
      </c>
      <c r="BB767" s="89">
        <v>-1.39968E-2</v>
      </c>
      <c r="BC767" s="89">
        <v>0.19298628218442901</v>
      </c>
      <c r="BD767" s="89">
        <v>47.5</v>
      </c>
      <c r="BE767" s="89">
        <v>-7.93743593936794E-2</v>
      </c>
      <c r="BF767" s="89">
        <v>56.800012799999998</v>
      </c>
      <c r="BG767" s="89">
        <v>5.6805961395374999E-2</v>
      </c>
      <c r="BH767" s="89">
        <v>7.0986219123659502E-2</v>
      </c>
      <c r="BI767" s="89">
        <v>0.103050288540808</v>
      </c>
      <c r="BJ767" s="89">
        <v>7.3151503631141302E-3</v>
      </c>
      <c r="BK767" s="89">
        <v>1</v>
      </c>
      <c r="BL767" s="89">
        <v>4.3842276422764198E-2</v>
      </c>
      <c r="BM767" s="89">
        <v>0.28846614714746099</v>
      </c>
      <c r="BN767" s="89">
        <v>59.2742</v>
      </c>
      <c r="BO767" s="89">
        <v>1.1922830016180299</v>
      </c>
      <c r="BP767" s="89">
        <v>55.284510569105699</v>
      </c>
      <c r="BQ767" s="89">
        <v>0.74037457438274701</v>
      </c>
      <c r="BR767" s="89">
        <v>0.78852281200352803</v>
      </c>
      <c r="BS767" s="89">
        <v>0.101401483924155</v>
      </c>
      <c r="BT767" s="89">
        <v>7.9957383245205293E-2</v>
      </c>
      <c r="BU767" s="89">
        <v>1</v>
      </c>
      <c r="BV767" s="89">
        <v>7.6699193548387098E-2</v>
      </c>
      <c r="BW767" s="89">
        <v>0.33382245526520099</v>
      </c>
      <c r="BX767" s="89">
        <v>62.854799999999997</v>
      </c>
      <c r="BY767" s="89">
        <v>1.41805662530946</v>
      </c>
      <c r="BZ767" s="89">
        <v>61.290360483870998</v>
      </c>
      <c r="CA767" s="89">
        <v>0.87593954028733001</v>
      </c>
      <c r="CB767" s="89">
        <v>0.93313011387245903</v>
      </c>
      <c r="CC767" s="89">
        <v>0.10222588623248099</v>
      </c>
      <c r="CD767" s="89">
        <v>9.5390052860828495E-2</v>
      </c>
      <c r="CE767" s="89">
        <v>1</v>
      </c>
      <c r="CF767" s="89">
        <v>0.35017258064516099</v>
      </c>
      <c r="CG767" s="89">
        <v>1.02631665347181</v>
      </c>
      <c r="CH767" s="89">
        <v>69.587299999999999</v>
      </c>
      <c r="CI767" s="89">
        <v>2.3157250031793</v>
      </c>
      <c r="CJ767" s="89">
        <v>50.806466935483897</v>
      </c>
      <c r="CK767" s="89">
        <v>1.6710208283255501</v>
      </c>
      <c r="CL767" s="89">
        <v>1.81729592938221</v>
      </c>
      <c r="CM767" s="89">
        <v>0.10222588623248099</v>
      </c>
      <c r="CN767" s="89">
        <v>0.18577468692777699</v>
      </c>
      <c r="CO767" s="89">
        <v>95.984999999999999</v>
      </c>
      <c r="CP767" s="89">
        <v>0.64949999999999997</v>
      </c>
      <c r="CQ767" s="89">
        <v>3.21</v>
      </c>
      <c r="CR767" s="89">
        <v>0.28070000000000001</v>
      </c>
      <c r="CS767" s="89">
        <v>0.64949999999999997</v>
      </c>
      <c r="CT767" s="89">
        <v>0.39140000000000003</v>
      </c>
      <c r="CU767" s="86" t="s">
        <v>6986</v>
      </c>
      <c r="CV767" s="86">
        <v>0.55789999999999995</v>
      </c>
      <c r="CW767" s="86">
        <v>71</v>
      </c>
      <c r="CX767" s="86">
        <v>4</v>
      </c>
      <c r="CY767" s="86">
        <v>-0.1075</v>
      </c>
      <c r="CZ767" s="86">
        <v>46</v>
      </c>
      <c r="DA767" s="86">
        <v>8</v>
      </c>
      <c r="DB767" s="86">
        <v>0.68589999999999995</v>
      </c>
      <c r="DC767" s="86">
        <v>81</v>
      </c>
      <c r="DD767" s="86">
        <v>-99</v>
      </c>
      <c r="DE767" s="86">
        <v>-99</v>
      </c>
      <c r="DF767" s="86">
        <v>-99</v>
      </c>
      <c r="DG767" s="86">
        <v>-99</v>
      </c>
      <c r="DH767" s="86">
        <v>-99</v>
      </c>
    </row>
    <row r="768" spans="1:112" x14ac:dyDescent="0.2">
      <c r="A768" s="85">
        <f>IF(ISERROR(SEARCH('School Lookup'!$F$3,Data!J768)),A767,A767+1)</f>
        <v>0</v>
      </c>
      <c r="B768" s="85">
        <f>IF(I768='School Lookup'!$G$13,1,0)</f>
        <v>0</v>
      </c>
      <c r="C768" s="85">
        <f t="shared" si="11"/>
        <v>766</v>
      </c>
      <c r="D768" s="86" t="s">
        <v>6478</v>
      </c>
      <c r="E768" s="86" t="s">
        <v>6598</v>
      </c>
      <c r="F768" s="86" t="s">
        <v>2755</v>
      </c>
      <c r="G768" s="86" t="s">
        <v>2829</v>
      </c>
      <c r="H768" s="86" t="s">
        <v>345</v>
      </c>
      <c r="I768" s="86" t="s">
        <v>3560</v>
      </c>
      <c r="J768" s="86" t="s">
        <v>952</v>
      </c>
      <c r="K768" s="86" t="s">
        <v>74</v>
      </c>
      <c r="L768" s="86">
        <v>1</v>
      </c>
      <c r="M768" s="86">
        <v>1</v>
      </c>
      <c r="N768" s="89">
        <v>0.47533763010408298</v>
      </c>
      <c r="O768" s="89">
        <v>1.1236981156505901</v>
      </c>
      <c r="P768" s="89">
        <v>40.310499999999998</v>
      </c>
      <c r="Q768" s="89">
        <v>-1.0103881919362401</v>
      </c>
      <c r="R768" s="89">
        <v>46.757416733386698</v>
      </c>
      <c r="S768" s="89">
        <v>5.66549618571731E-2</v>
      </c>
      <c r="T768" s="89">
        <v>6.4170395132417804E-2</v>
      </c>
      <c r="U768" s="89">
        <v>0.40199549404570301</v>
      </c>
      <c r="V768" s="89">
        <v>2.5796209694364299E-2</v>
      </c>
      <c r="W768" s="89">
        <v>1</v>
      </c>
      <c r="X768" s="89">
        <v>0.56041708299758297</v>
      </c>
      <c r="Y768" s="89">
        <v>1.4083572333855101</v>
      </c>
      <c r="Z768" s="89">
        <v>48.786000000000001</v>
      </c>
      <c r="AA768" s="89">
        <v>-0.12991134249373801</v>
      </c>
      <c r="AB768" s="89">
        <v>48.912130459307001</v>
      </c>
      <c r="AC768" s="89">
        <v>0.63922294544588698</v>
      </c>
      <c r="AD768" s="89">
        <v>0.74565063386632802</v>
      </c>
      <c r="AE768" s="89">
        <v>0.39942066301898899</v>
      </c>
      <c r="AF768" s="89">
        <v>0.29782827055941902</v>
      </c>
      <c r="AG768" s="89">
        <v>-99</v>
      </c>
      <c r="AH768" s="89">
        <v>-99</v>
      </c>
      <c r="AI768" s="89">
        <v>-99</v>
      </c>
      <c r="AJ768" s="89">
        <v>-99</v>
      </c>
      <c r="AK768" s="89">
        <v>-99</v>
      </c>
      <c r="AL768" s="89">
        <v>-99</v>
      </c>
      <c r="AM768" s="89">
        <v>-99</v>
      </c>
      <c r="AN768" s="89">
        <v>-99</v>
      </c>
      <c r="AO768" s="89">
        <v>-99</v>
      </c>
      <c r="AP768" s="89">
        <v>-99</v>
      </c>
      <c r="AQ768" s="89">
        <v>1</v>
      </c>
      <c r="AR768" s="89">
        <v>0.48288444084278798</v>
      </c>
      <c r="AS768" s="89">
        <v>1.15544537871487</v>
      </c>
      <c r="AT768" s="89">
        <v>-99</v>
      </c>
      <c r="AU768" s="89">
        <v>-99</v>
      </c>
      <c r="AV768" s="89">
        <v>48.2982171799028</v>
      </c>
      <c r="AW768" s="89">
        <v>1.15544537871487</v>
      </c>
      <c r="AX768" s="89">
        <v>1.17838846205005</v>
      </c>
      <c r="AY768" s="89">
        <v>0.19858384293530701</v>
      </c>
      <c r="AZ768" s="89">
        <v>0.234008909264525</v>
      </c>
      <c r="BA768" s="89">
        <v>-99</v>
      </c>
      <c r="BB768" s="89">
        <v>-99</v>
      </c>
      <c r="BC768" s="89">
        <v>-99</v>
      </c>
      <c r="BD768" s="89">
        <v>-99</v>
      </c>
      <c r="BE768" s="89">
        <v>-99</v>
      </c>
      <c r="BF768" s="89">
        <v>-99</v>
      </c>
      <c r="BG768" s="89">
        <v>-99</v>
      </c>
      <c r="BH768" s="89">
        <v>-99</v>
      </c>
      <c r="BI768" s="89">
        <v>-99</v>
      </c>
      <c r="BJ768" s="89">
        <v>-99</v>
      </c>
      <c r="BK768" s="89">
        <v>-99</v>
      </c>
      <c r="BL768" s="89">
        <v>-99</v>
      </c>
      <c r="BM768" s="89">
        <v>-99</v>
      </c>
      <c r="BN768" s="89">
        <v>-99</v>
      </c>
      <c r="BO768" s="89">
        <v>-99</v>
      </c>
      <c r="BP768" s="89">
        <v>-99</v>
      </c>
      <c r="BQ768" s="89">
        <v>-99</v>
      </c>
      <c r="BR768" s="89">
        <v>-99</v>
      </c>
      <c r="BS768" s="89">
        <v>-99</v>
      </c>
      <c r="BT768" s="89">
        <v>-99</v>
      </c>
      <c r="BU768" s="89">
        <v>-99</v>
      </c>
      <c r="BV768" s="89">
        <v>-99</v>
      </c>
      <c r="BW768" s="89">
        <v>-99</v>
      </c>
      <c r="BX768" s="89">
        <v>-99</v>
      </c>
      <c r="BY768" s="89">
        <v>-99</v>
      </c>
      <c r="BZ768" s="89">
        <v>-99</v>
      </c>
      <c r="CA768" s="89">
        <v>-99</v>
      </c>
      <c r="CB768" s="89">
        <v>-99</v>
      </c>
      <c r="CC768" s="89">
        <v>-99</v>
      </c>
      <c r="CD768" s="89">
        <v>-99</v>
      </c>
      <c r="CE768" s="89">
        <v>-99</v>
      </c>
      <c r="CF768" s="89">
        <v>-99</v>
      </c>
      <c r="CG768" s="89">
        <v>-99</v>
      </c>
      <c r="CH768" s="89">
        <v>-99</v>
      </c>
      <c r="CI768" s="89">
        <v>-99</v>
      </c>
      <c r="CJ768" s="89">
        <v>-99</v>
      </c>
      <c r="CK768" s="89">
        <v>-99</v>
      </c>
      <c r="CL768" s="89">
        <v>-99</v>
      </c>
      <c r="CM768" s="89">
        <v>-99</v>
      </c>
      <c r="CN768" s="89">
        <v>-99</v>
      </c>
      <c r="CO768" s="89">
        <v>-99</v>
      </c>
      <c r="CP768" s="89">
        <v>-99</v>
      </c>
      <c r="CQ768" s="89">
        <v>-99</v>
      </c>
      <c r="CR768" s="89">
        <v>-99</v>
      </c>
      <c r="CS768" s="89">
        <v>-99</v>
      </c>
      <c r="CT768" s="89">
        <v>-99</v>
      </c>
      <c r="CU768" s="86">
        <v>-99</v>
      </c>
      <c r="CV768" s="86">
        <v>0.55759999999999998</v>
      </c>
      <c r="CW768" s="86">
        <v>71</v>
      </c>
      <c r="CX768" s="86">
        <v>2</v>
      </c>
      <c r="CY768" s="86">
        <v>-0.67469999999999997</v>
      </c>
      <c r="CZ768" s="86">
        <v>21</v>
      </c>
      <c r="DA768" s="86">
        <v>2</v>
      </c>
      <c r="DB768" s="86">
        <v>-0.45810000000000001</v>
      </c>
      <c r="DC768" s="86">
        <v>25</v>
      </c>
      <c r="DD768" s="86">
        <v>-99</v>
      </c>
      <c r="DE768" s="86">
        <v>-99</v>
      </c>
      <c r="DF768" s="86">
        <v>-99</v>
      </c>
      <c r="DG768" s="86">
        <v>-99</v>
      </c>
      <c r="DH768" s="86">
        <v>-99</v>
      </c>
    </row>
    <row r="769" spans="1:112" x14ac:dyDescent="0.2">
      <c r="A769" s="85">
        <f>IF(ISERROR(SEARCH('School Lookup'!$F$3,Data!J769)),A768,A768+1)</f>
        <v>0</v>
      </c>
      <c r="B769" s="85">
        <f>IF(I769='School Lookup'!$G$13,1,0)</f>
        <v>0</v>
      </c>
      <c r="C769" s="85">
        <f t="shared" si="11"/>
        <v>767</v>
      </c>
      <c r="D769" s="86" t="s">
        <v>6478</v>
      </c>
      <c r="E769" s="86" t="s">
        <v>6486</v>
      </c>
      <c r="F769" s="86" t="s">
        <v>1088</v>
      </c>
      <c r="G769" s="86" t="s">
        <v>2916</v>
      </c>
      <c r="H769" s="86" t="s">
        <v>1582</v>
      </c>
      <c r="I769" s="86" t="s">
        <v>4451</v>
      </c>
      <c r="J769" s="86" t="s">
        <v>1583</v>
      </c>
      <c r="K769" s="86" t="s">
        <v>26</v>
      </c>
      <c r="L769" s="86">
        <v>1</v>
      </c>
      <c r="M769" s="86">
        <v>1</v>
      </c>
      <c r="N769" s="89">
        <v>0.34781751824817497</v>
      </c>
      <c r="O769" s="89">
        <v>0.84755345114950298</v>
      </c>
      <c r="P769" s="89">
        <v>55.561500000000002</v>
      </c>
      <c r="Q769" s="89">
        <v>0.60730691058901498</v>
      </c>
      <c r="R769" s="89">
        <v>51.581519708029198</v>
      </c>
      <c r="S769" s="89">
        <v>0.72743018086925904</v>
      </c>
      <c r="T769" s="89">
        <v>0.82527682811323999</v>
      </c>
      <c r="U769" s="89">
        <v>0.37568555758683703</v>
      </c>
      <c r="V769" s="89">
        <v>0.31004458533321899</v>
      </c>
      <c r="W769" s="89">
        <v>1</v>
      </c>
      <c r="X769" s="89">
        <v>0.30956277372262803</v>
      </c>
      <c r="Y769" s="89">
        <v>0.81780645629406101</v>
      </c>
      <c r="Z769" s="89">
        <v>47.627899999999997</v>
      </c>
      <c r="AA769" s="89">
        <v>-0.274329839743431</v>
      </c>
      <c r="AB769" s="89">
        <v>47.688562043795599</v>
      </c>
      <c r="AC769" s="89">
        <v>0.27173830827531498</v>
      </c>
      <c r="AD769" s="89">
        <v>0.31776916218773299</v>
      </c>
      <c r="AE769" s="89">
        <v>0.37568555758683703</v>
      </c>
      <c r="AF769" s="89">
        <v>0.11938128488040101</v>
      </c>
      <c r="AG769" s="89">
        <v>1</v>
      </c>
      <c r="AH769" s="89">
        <v>0.15451954887218</v>
      </c>
      <c r="AI769" s="89">
        <v>0.389576901059071</v>
      </c>
      <c r="AJ769" s="89">
        <v>-99</v>
      </c>
      <c r="AK769" s="89">
        <v>-99</v>
      </c>
      <c r="AL769" s="89">
        <v>61.654135338345903</v>
      </c>
      <c r="AM769" s="89">
        <v>0.389576901059071</v>
      </c>
      <c r="AN769" s="89">
        <v>0.36606585460200802</v>
      </c>
      <c r="AO769" s="89">
        <v>0.12157221206581401</v>
      </c>
      <c r="AP769" s="89">
        <v>4.4503435705728497E-2</v>
      </c>
      <c r="AQ769" s="89">
        <v>1</v>
      </c>
      <c r="AR769" s="89">
        <v>0.26172158273381302</v>
      </c>
      <c r="AS769" s="89">
        <v>0.65831197112492601</v>
      </c>
      <c r="AT769" s="89">
        <v>-99</v>
      </c>
      <c r="AU769" s="89">
        <v>-99</v>
      </c>
      <c r="AV769" s="89">
        <v>53.956842446043197</v>
      </c>
      <c r="AW769" s="89">
        <v>0.65831197112492601</v>
      </c>
      <c r="AX769" s="89">
        <v>0.65451177229157798</v>
      </c>
      <c r="AY769" s="89">
        <v>0.127056672760512</v>
      </c>
      <c r="AZ769" s="89">
        <v>8.3160088069953703E-2</v>
      </c>
      <c r="BA769" s="89">
        <v>-99</v>
      </c>
      <c r="BB769" s="89">
        <v>-99</v>
      </c>
      <c r="BC769" s="89">
        <v>-99</v>
      </c>
      <c r="BD769" s="89">
        <v>-99</v>
      </c>
      <c r="BE769" s="89">
        <v>-99</v>
      </c>
      <c r="BF769" s="89">
        <v>-99</v>
      </c>
      <c r="BG769" s="89">
        <v>-99</v>
      </c>
      <c r="BH769" s="89">
        <v>-99</v>
      </c>
      <c r="BI769" s="89">
        <v>-99</v>
      </c>
      <c r="BJ769" s="89">
        <v>-99</v>
      </c>
      <c r="BK769" s="89">
        <v>-99</v>
      </c>
      <c r="BL769" s="89">
        <v>-99</v>
      </c>
      <c r="BM769" s="89">
        <v>-99</v>
      </c>
      <c r="BN769" s="89">
        <v>-99</v>
      </c>
      <c r="BO769" s="89">
        <v>-99</v>
      </c>
      <c r="BP769" s="89">
        <v>-99</v>
      </c>
      <c r="BQ769" s="89">
        <v>-99</v>
      </c>
      <c r="BR769" s="89">
        <v>-99</v>
      </c>
      <c r="BS769" s="89">
        <v>-99</v>
      </c>
      <c r="BT769" s="89">
        <v>-99</v>
      </c>
      <c r="BU769" s="89">
        <v>-99</v>
      </c>
      <c r="BV769" s="89">
        <v>-99</v>
      </c>
      <c r="BW769" s="89">
        <v>-99</v>
      </c>
      <c r="BX769" s="89">
        <v>-99</v>
      </c>
      <c r="BY769" s="89">
        <v>-99</v>
      </c>
      <c r="BZ769" s="89">
        <v>-99</v>
      </c>
      <c r="CA769" s="89">
        <v>-99</v>
      </c>
      <c r="CB769" s="89">
        <v>-99</v>
      </c>
      <c r="CC769" s="89">
        <v>-99</v>
      </c>
      <c r="CD769" s="89">
        <v>-99</v>
      </c>
      <c r="CE769" s="89">
        <v>-99</v>
      </c>
      <c r="CF769" s="89">
        <v>-99</v>
      </c>
      <c r="CG769" s="89">
        <v>-99</v>
      </c>
      <c r="CH769" s="89">
        <v>-99</v>
      </c>
      <c r="CI769" s="89">
        <v>-99</v>
      </c>
      <c r="CJ769" s="89">
        <v>-99</v>
      </c>
      <c r="CK769" s="89">
        <v>-99</v>
      </c>
      <c r="CL769" s="89">
        <v>-99</v>
      </c>
      <c r="CM769" s="89">
        <v>-99</v>
      </c>
      <c r="CN769" s="89">
        <v>-99</v>
      </c>
      <c r="CO769" s="89">
        <v>-99</v>
      </c>
      <c r="CP769" s="89">
        <v>-99</v>
      </c>
      <c r="CQ769" s="89">
        <v>-99</v>
      </c>
      <c r="CR769" s="89">
        <v>-99</v>
      </c>
      <c r="CS769" s="89">
        <v>-99</v>
      </c>
      <c r="CT769" s="89">
        <v>-99</v>
      </c>
      <c r="CU769" s="86">
        <v>-99</v>
      </c>
      <c r="CV769" s="86">
        <v>0.55710000000000004</v>
      </c>
      <c r="CW769" s="86">
        <v>71</v>
      </c>
      <c r="CX769" s="86">
        <v>2</v>
      </c>
      <c r="CY769" s="86">
        <v>0.28599999999999998</v>
      </c>
      <c r="CZ769" s="86">
        <v>65</v>
      </c>
      <c r="DA769" s="86">
        <v>2</v>
      </c>
      <c r="DB769" s="86">
        <v>0.12509999999999999</v>
      </c>
      <c r="DC769" s="86">
        <v>54</v>
      </c>
      <c r="DD769" s="86">
        <v>-99</v>
      </c>
      <c r="DE769" s="86">
        <v>-99</v>
      </c>
      <c r="DF769" s="86">
        <v>-99</v>
      </c>
      <c r="DG769" s="86">
        <v>-99</v>
      </c>
      <c r="DH769" s="86">
        <v>-99</v>
      </c>
    </row>
    <row r="770" spans="1:112" x14ac:dyDescent="0.2">
      <c r="A770" s="85">
        <f>IF(ISERROR(SEARCH('School Lookup'!$F$3,Data!J770)),A769,A769+1)</f>
        <v>0</v>
      </c>
      <c r="B770" s="85">
        <f>IF(I770='School Lookup'!$G$13,1,0)</f>
        <v>0</v>
      </c>
      <c r="C770" s="85">
        <f t="shared" si="11"/>
        <v>768</v>
      </c>
      <c r="D770" s="86" t="s">
        <v>6478</v>
      </c>
      <c r="E770" s="86" t="s">
        <v>6790</v>
      </c>
      <c r="F770" s="86" t="s">
        <v>2774</v>
      </c>
      <c r="G770" s="86" t="s">
        <v>2816</v>
      </c>
      <c r="H770" s="86" t="s">
        <v>1958</v>
      </c>
      <c r="I770" s="86" t="s">
        <v>3829</v>
      </c>
      <c r="J770" s="86" t="s">
        <v>2136</v>
      </c>
      <c r="K770" s="86" t="s">
        <v>26</v>
      </c>
      <c r="L770" s="86">
        <v>1</v>
      </c>
      <c r="M770" s="86">
        <v>1</v>
      </c>
      <c r="N770" s="89">
        <v>0.66983999999999999</v>
      </c>
      <c r="O770" s="89">
        <v>1.54489278759586</v>
      </c>
      <c r="P770" s="89">
        <v>51.898600000000002</v>
      </c>
      <c r="Q770" s="89">
        <v>0.21877793602736201</v>
      </c>
      <c r="R770" s="89">
        <v>34.666654666666702</v>
      </c>
      <c r="S770" s="89">
        <v>0.88183536181161104</v>
      </c>
      <c r="T770" s="89">
        <v>1.00047527488036</v>
      </c>
      <c r="U770" s="89">
        <v>0.37339971550497902</v>
      </c>
      <c r="V770" s="89">
        <v>0.37357718301009202</v>
      </c>
      <c r="W770" s="89">
        <v>1</v>
      </c>
      <c r="X770" s="89">
        <v>0.54250306513409996</v>
      </c>
      <c r="Y770" s="89">
        <v>1.3661847979161501</v>
      </c>
      <c r="Z770" s="89">
        <v>38.808799999999998</v>
      </c>
      <c r="AA770" s="89">
        <v>-1.37409770874849</v>
      </c>
      <c r="AB770" s="89">
        <v>30.076634865900399</v>
      </c>
      <c r="AC770" s="89">
        <v>-3.9564554161735099E-3</v>
      </c>
      <c r="AD770" s="89">
        <v>-3.2365868706749298E-3</v>
      </c>
      <c r="AE770" s="89">
        <v>0.37126600284494998</v>
      </c>
      <c r="AF770" s="89">
        <v>-1.20163467033593E-3</v>
      </c>
      <c r="AG770" s="89">
        <v>1</v>
      </c>
      <c r="AH770" s="89">
        <v>0.32912804878048801</v>
      </c>
      <c r="AI770" s="89">
        <v>0.76535123783123704</v>
      </c>
      <c r="AJ770" s="89">
        <v>-99</v>
      </c>
      <c r="AK770" s="89">
        <v>-99</v>
      </c>
      <c r="AL770" s="89">
        <v>48.170706097561002</v>
      </c>
      <c r="AM770" s="89">
        <v>0.76535123783123704</v>
      </c>
      <c r="AN770" s="89">
        <v>0.76083311222667505</v>
      </c>
      <c r="AO770" s="89">
        <v>0.116642958748222</v>
      </c>
      <c r="AP770" s="89">
        <v>8.8745825323737398E-2</v>
      </c>
      <c r="AQ770" s="89">
        <v>1</v>
      </c>
      <c r="AR770" s="89">
        <v>0.27369179487179501</v>
      </c>
      <c r="AS770" s="89">
        <v>0.68521880530409596</v>
      </c>
      <c r="AT770" s="89">
        <v>-99</v>
      </c>
      <c r="AU770" s="89">
        <v>-99</v>
      </c>
      <c r="AV770" s="89">
        <v>33.333312307692303</v>
      </c>
      <c r="AW770" s="89">
        <v>0.68521880530409596</v>
      </c>
      <c r="AX770" s="89">
        <v>0.68286605910163001</v>
      </c>
      <c r="AY770" s="89">
        <v>0.13869132290184899</v>
      </c>
      <c r="AZ770" s="89">
        <v>9.4707597101577404E-2</v>
      </c>
      <c r="BA770" s="89">
        <v>-99</v>
      </c>
      <c r="BB770" s="89">
        <v>-99</v>
      </c>
      <c r="BC770" s="89">
        <v>-99</v>
      </c>
      <c r="BD770" s="89">
        <v>-99</v>
      </c>
      <c r="BE770" s="89">
        <v>-99</v>
      </c>
      <c r="BF770" s="89">
        <v>-99</v>
      </c>
      <c r="BG770" s="89">
        <v>-99</v>
      </c>
      <c r="BH770" s="89">
        <v>-99</v>
      </c>
      <c r="BI770" s="89">
        <v>-99</v>
      </c>
      <c r="BJ770" s="89">
        <v>-99</v>
      </c>
      <c r="BK770" s="89">
        <v>-99</v>
      </c>
      <c r="BL770" s="89">
        <v>-99</v>
      </c>
      <c r="BM770" s="89">
        <v>-99</v>
      </c>
      <c r="BN770" s="89">
        <v>-99</v>
      </c>
      <c r="BO770" s="89">
        <v>-99</v>
      </c>
      <c r="BP770" s="89">
        <v>-99</v>
      </c>
      <c r="BQ770" s="89">
        <v>-99</v>
      </c>
      <c r="BR770" s="89">
        <v>-99</v>
      </c>
      <c r="BS770" s="89">
        <v>-99</v>
      </c>
      <c r="BT770" s="89">
        <v>-99</v>
      </c>
      <c r="BU770" s="89">
        <v>-99</v>
      </c>
      <c r="BV770" s="89">
        <v>-99</v>
      </c>
      <c r="BW770" s="89">
        <v>-99</v>
      </c>
      <c r="BX770" s="89">
        <v>-99</v>
      </c>
      <c r="BY770" s="89">
        <v>-99</v>
      </c>
      <c r="BZ770" s="89">
        <v>-99</v>
      </c>
      <c r="CA770" s="89">
        <v>-99</v>
      </c>
      <c r="CB770" s="89">
        <v>-99</v>
      </c>
      <c r="CC770" s="89">
        <v>-99</v>
      </c>
      <c r="CD770" s="89">
        <v>-99</v>
      </c>
      <c r="CE770" s="89">
        <v>-99</v>
      </c>
      <c r="CF770" s="89">
        <v>-99</v>
      </c>
      <c r="CG770" s="89">
        <v>-99</v>
      </c>
      <c r="CH770" s="89">
        <v>-99</v>
      </c>
      <c r="CI770" s="89">
        <v>-99</v>
      </c>
      <c r="CJ770" s="89">
        <v>-99</v>
      </c>
      <c r="CK770" s="89">
        <v>-99</v>
      </c>
      <c r="CL770" s="89">
        <v>-99</v>
      </c>
      <c r="CM770" s="89">
        <v>-99</v>
      </c>
      <c r="CN770" s="89">
        <v>-99</v>
      </c>
      <c r="CO770" s="89">
        <v>-99</v>
      </c>
      <c r="CP770" s="89">
        <v>-99</v>
      </c>
      <c r="CQ770" s="89">
        <v>-99</v>
      </c>
      <c r="CR770" s="89">
        <v>-99</v>
      </c>
      <c r="CS770" s="89">
        <v>-99</v>
      </c>
      <c r="CT770" s="89">
        <v>-99</v>
      </c>
      <c r="CU770" s="86">
        <v>-99</v>
      </c>
      <c r="CV770" s="86">
        <v>0.55579999999999996</v>
      </c>
      <c r="CW770" s="86">
        <v>71</v>
      </c>
      <c r="CX770" s="86">
        <v>2</v>
      </c>
      <c r="CY770" s="86">
        <v>-1.2204999999999999</v>
      </c>
      <c r="CZ770" s="86">
        <v>7</v>
      </c>
      <c r="DA770" s="86">
        <v>2</v>
      </c>
      <c r="DB770" s="86">
        <v>-0.42849999999999999</v>
      </c>
      <c r="DC770" s="86">
        <v>26</v>
      </c>
      <c r="DD770" s="86">
        <v>-99</v>
      </c>
      <c r="DE770" s="86">
        <v>-99</v>
      </c>
      <c r="DF770" s="86">
        <v>-99</v>
      </c>
      <c r="DG770" s="86">
        <v>-99</v>
      </c>
      <c r="DH770" s="86">
        <v>-99</v>
      </c>
    </row>
    <row r="771" spans="1:112" x14ac:dyDescent="0.2">
      <c r="A771" s="85">
        <f>IF(ISERROR(SEARCH('School Lookup'!$F$3,Data!J771)),A770,A770+1)</f>
        <v>0</v>
      </c>
      <c r="B771" s="85">
        <f>IF(I771='School Lookup'!$G$13,1,0)</f>
        <v>0</v>
      </c>
      <c r="C771" s="85">
        <f t="shared" si="11"/>
        <v>769</v>
      </c>
      <c r="D771" s="86" t="s">
        <v>6478</v>
      </c>
      <c r="E771" s="86" t="s">
        <v>6702</v>
      </c>
      <c r="F771" s="86" t="s">
        <v>1150</v>
      </c>
      <c r="G771" s="86" t="s">
        <v>3043</v>
      </c>
      <c r="H771" s="86" t="s">
        <v>1154</v>
      </c>
      <c r="I771" s="86" t="s">
        <v>4396</v>
      </c>
      <c r="J771" s="86" t="s">
        <v>1241</v>
      </c>
      <c r="K771" s="86" t="s">
        <v>31</v>
      </c>
      <c r="L771" s="86">
        <v>1</v>
      </c>
      <c r="M771" s="86">
        <v>1</v>
      </c>
      <c r="N771" s="89">
        <v>2.2251976573938501E-2</v>
      </c>
      <c r="O771" s="89">
        <v>0.14254162226770001</v>
      </c>
      <c r="P771" s="89">
        <v>56.579900000000002</v>
      </c>
      <c r="Q771" s="89">
        <v>0.71533003644382498</v>
      </c>
      <c r="R771" s="89">
        <v>54.319177159589998</v>
      </c>
      <c r="S771" s="89">
        <v>0.42893582935576302</v>
      </c>
      <c r="T771" s="89">
        <v>0.48658517000464302</v>
      </c>
      <c r="U771" s="89">
        <v>0.373939228031755</v>
      </c>
      <c r="V771" s="89">
        <v>0.181953282843236</v>
      </c>
      <c r="W771" s="89">
        <v>1</v>
      </c>
      <c r="X771" s="89">
        <v>0.154513782991202</v>
      </c>
      <c r="Y771" s="89">
        <v>0.45279657375173299</v>
      </c>
      <c r="Z771" s="89">
        <v>57.619</v>
      </c>
      <c r="AA771" s="89">
        <v>0.97158989764660797</v>
      </c>
      <c r="AB771" s="89">
        <v>53.299137243401802</v>
      </c>
      <c r="AC771" s="89">
        <v>0.71219323569917004</v>
      </c>
      <c r="AD771" s="89">
        <v>0.83061373714810405</v>
      </c>
      <c r="AE771" s="89">
        <v>0.37339173282233801</v>
      </c>
      <c r="AF771" s="89">
        <v>0.310144302619768</v>
      </c>
      <c r="AG771" s="89">
        <v>1</v>
      </c>
      <c r="AH771" s="89">
        <v>0.15497733333333299</v>
      </c>
      <c r="AI771" s="89">
        <v>0.39056209738321801</v>
      </c>
      <c r="AJ771" s="89">
        <v>50.397300000000001</v>
      </c>
      <c r="AK771" s="89">
        <v>0.17327265547301399</v>
      </c>
      <c r="AL771" s="89">
        <v>47.999969333333297</v>
      </c>
      <c r="AM771" s="89">
        <v>0.28191737642811598</v>
      </c>
      <c r="AN771" s="89">
        <v>0.25296484919325901</v>
      </c>
      <c r="AO771" s="89">
        <v>0.123186422118806</v>
      </c>
      <c r="AP771" s="89">
        <v>3.1161834693941001E-2</v>
      </c>
      <c r="AQ771" s="89">
        <v>1</v>
      </c>
      <c r="AR771" s="89">
        <v>1.63458773784355E-2</v>
      </c>
      <c r="AS771" s="89">
        <v>0.10675253846919699</v>
      </c>
      <c r="AT771" s="89">
        <v>52.751199999999997</v>
      </c>
      <c r="AU771" s="89">
        <v>0.44179880923197601</v>
      </c>
      <c r="AV771" s="89">
        <v>50.951417547568703</v>
      </c>
      <c r="AW771" s="89">
        <v>0.27427567385058599</v>
      </c>
      <c r="AX771" s="89">
        <v>0.24981624973854999</v>
      </c>
      <c r="AY771" s="89">
        <v>0.12948261702710101</v>
      </c>
      <c r="AZ771" s="89">
        <v>3.2346861792043297E-2</v>
      </c>
      <c r="BA771" s="89">
        <v>-99</v>
      </c>
      <c r="BB771" s="89">
        <v>-99</v>
      </c>
      <c r="BC771" s="89">
        <v>-99</v>
      </c>
      <c r="BD771" s="89">
        <v>-99</v>
      </c>
      <c r="BE771" s="89">
        <v>-99</v>
      </c>
      <c r="BF771" s="89">
        <v>-99</v>
      </c>
      <c r="BG771" s="89">
        <v>-99</v>
      </c>
      <c r="BH771" s="89">
        <v>-99</v>
      </c>
      <c r="BI771" s="89">
        <v>-99</v>
      </c>
      <c r="BJ771" s="89">
        <v>-99</v>
      </c>
      <c r="BK771" s="89">
        <v>-99</v>
      </c>
      <c r="BL771" s="89">
        <v>-99</v>
      </c>
      <c r="BM771" s="89">
        <v>-99</v>
      </c>
      <c r="BN771" s="89">
        <v>-99</v>
      </c>
      <c r="BO771" s="89">
        <v>-99</v>
      </c>
      <c r="BP771" s="89">
        <v>-99</v>
      </c>
      <c r="BQ771" s="89">
        <v>-99</v>
      </c>
      <c r="BR771" s="89">
        <v>-99</v>
      </c>
      <c r="BS771" s="89">
        <v>-99</v>
      </c>
      <c r="BT771" s="89">
        <v>-99</v>
      </c>
      <c r="BU771" s="89">
        <v>-99</v>
      </c>
      <c r="BV771" s="89">
        <v>-99</v>
      </c>
      <c r="BW771" s="89">
        <v>-99</v>
      </c>
      <c r="BX771" s="89">
        <v>-99</v>
      </c>
      <c r="BY771" s="89">
        <v>-99</v>
      </c>
      <c r="BZ771" s="89">
        <v>-99</v>
      </c>
      <c r="CA771" s="89">
        <v>-99</v>
      </c>
      <c r="CB771" s="89">
        <v>-99</v>
      </c>
      <c r="CC771" s="89">
        <v>-99</v>
      </c>
      <c r="CD771" s="89">
        <v>-99</v>
      </c>
      <c r="CE771" s="89">
        <v>-99</v>
      </c>
      <c r="CF771" s="89">
        <v>-99</v>
      </c>
      <c r="CG771" s="89">
        <v>-99</v>
      </c>
      <c r="CH771" s="89">
        <v>-99</v>
      </c>
      <c r="CI771" s="89">
        <v>-99</v>
      </c>
      <c r="CJ771" s="89">
        <v>-99</v>
      </c>
      <c r="CK771" s="89">
        <v>-99</v>
      </c>
      <c r="CL771" s="89">
        <v>-99</v>
      </c>
      <c r="CM771" s="89">
        <v>-99</v>
      </c>
      <c r="CN771" s="89">
        <v>-99</v>
      </c>
      <c r="CO771" s="89">
        <v>-99</v>
      </c>
      <c r="CP771" s="89">
        <v>-99</v>
      </c>
      <c r="CQ771" s="89">
        <v>-99</v>
      </c>
      <c r="CR771" s="89">
        <v>-99</v>
      </c>
      <c r="CS771" s="89">
        <v>-99</v>
      </c>
      <c r="CT771" s="89">
        <v>-99</v>
      </c>
      <c r="CU771" s="86">
        <v>-99</v>
      </c>
      <c r="CV771" s="86">
        <v>0.55559999999999998</v>
      </c>
      <c r="CW771" s="86">
        <v>71</v>
      </c>
      <c r="CX771" s="86">
        <v>2</v>
      </c>
      <c r="CY771" s="86">
        <v>2.5000000000000001E-2</v>
      </c>
      <c r="CZ771" s="86">
        <v>53</v>
      </c>
      <c r="DA771" s="86">
        <v>4</v>
      </c>
      <c r="DB771" s="86">
        <v>0.70879999999999999</v>
      </c>
      <c r="DC771" s="86">
        <v>82</v>
      </c>
      <c r="DD771" s="86">
        <v>-99</v>
      </c>
      <c r="DE771" s="86">
        <v>-99</v>
      </c>
      <c r="DF771" s="86">
        <v>-99</v>
      </c>
      <c r="DG771" s="86">
        <v>-99</v>
      </c>
      <c r="DH771" s="86">
        <v>-99</v>
      </c>
    </row>
    <row r="772" spans="1:112" x14ac:dyDescent="0.2">
      <c r="A772" s="85">
        <f>IF(ISERROR(SEARCH('School Lookup'!$F$3,Data!J772)),A771,A771+1)</f>
        <v>0</v>
      </c>
      <c r="B772" s="85">
        <f>IF(I772='School Lookup'!$G$13,1,0)</f>
        <v>0</v>
      </c>
      <c r="C772" s="85">
        <f t="shared" ref="C772:C835" si="12">C771+1</f>
        <v>770</v>
      </c>
      <c r="D772" s="86" t="s">
        <v>6478</v>
      </c>
      <c r="E772" s="86" t="s">
        <v>6552</v>
      </c>
      <c r="F772" s="86" t="s">
        <v>518</v>
      </c>
      <c r="G772" s="86" t="s">
        <v>2862</v>
      </c>
      <c r="H772" s="86" t="s">
        <v>330</v>
      </c>
      <c r="I772" s="86" t="s">
        <v>3912</v>
      </c>
      <c r="J772" s="86" t="s">
        <v>392</v>
      </c>
      <c r="K772" s="86" t="s">
        <v>130</v>
      </c>
      <c r="L772" s="86">
        <v>1</v>
      </c>
      <c r="M772" s="86">
        <v>1</v>
      </c>
      <c r="N772" s="89">
        <v>0.13350000000000001</v>
      </c>
      <c r="O772" s="89">
        <v>0.38344909684795597</v>
      </c>
      <c r="P772" s="89">
        <v>45.927300000000002</v>
      </c>
      <c r="Q772" s="89">
        <v>-0.41460628570951102</v>
      </c>
      <c r="R772" s="89">
        <v>50</v>
      </c>
      <c r="S772" s="89">
        <v>-1.5578594430777601E-2</v>
      </c>
      <c r="T772" s="89">
        <v>-1.77906296782663E-2</v>
      </c>
      <c r="U772" s="89">
        <v>0.373949579831933</v>
      </c>
      <c r="V772" s="89">
        <v>-6.6527984931331998E-3</v>
      </c>
      <c r="W772" s="89">
        <v>1</v>
      </c>
      <c r="X772" s="89">
        <v>0.36334341957255301</v>
      </c>
      <c r="Y772" s="89">
        <v>0.944414614993628</v>
      </c>
      <c r="Z772" s="89">
        <v>52.875</v>
      </c>
      <c r="AA772" s="89">
        <v>0.37999905838182801</v>
      </c>
      <c r="AB772" s="89">
        <v>48.818899550056202</v>
      </c>
      <c r="AC772" s="89">
        <v>0.66220683668772795</v>
      </c>
      <c r="AD772" s="89">
        <v>0.77241197356525904</v>
      </c>
      <c r="AE772" s="89">
        <v>0.373529411764706</v>
      </c>
      <c r="AF772" s="89">
        <v>0.28851859012584702</v>
      </c>
      <c r="AG772" s="89">
        <v>1</v>
      </c>
      <c r="AH772" s="89">
        <v>0.533584375</v>
      </c>
      <c r="AI772" s="89">
        <v>1.20536097632825</v>
      </c>
      <c r="AJ772" s="89">
        <v>-99</v>
      </c>
      <c r="AK772" s="89">
        <v>-99</v>
      </c>
      <c r="AL772" s="89">
        <v>54.166670833333299</v>
      </c>
      <c r="AM772" s="89">
        <v>1.20536097632825</v>
      </c>
      <c r="AN772" s="89">
        <v>1.2230824485881699</v>
      </c>
      <c r="AO772" s="89">
        <v>0.121008403361345</v>
      </c>
      <c r="AP772" s="89">
        <v>0.14800325428293801</v>
      </c>
      <c r="AQ772" s="89">
        <v>1</v>
      </c>
      <c r="AR772" s="89">
        <v>0.38697380191693298</v>
      </c>
      <c r="AS772" s="89">
        <v>0.93985591147329195</v>
      </c>
      <c r="AT772" s="89">
        <v>-99</v>
      </c>
      <c r="AU772" s="89">
        <v>-99</v>
      </c>
      <c r="AV772" s="89">
        <v>45.047914696485599</v>
      </c>
      <c r="AW772" s="89">
        <v>0.93985591147329195</v>
      </c>
      <c r="AX772" s="89">
        <v>0.95120136353489404</v>
      </c>
      <c r="AY772" s="89">
        <v>0.13151260504201701</v>
      </c>
      <c r="AZ772" s="89">
        <v>0.12509496923799199</v>
      </c>
      <c r="BA772" s="89">
        <v>-99</v>
      </c>
      <c r="BB772" s="89">
        <v>-99</v>
      </c>
      <c r="BC772" s="89">
        <v>-99</v>
      </c>
      <c r="BD772" s="89">
        <v>-99</v>
      </c>
      <c r="BE772" s="89">
        <v>-99</v>
      </c>
      <c r="BF772" s="89">
        <v>-99</v>
      </c>
      <c r="BG772" s="89">
        <v>-99</v>
      </c>
      <c r="BH772" s="89">
        <v>-99</v>
      </c>
      <c r="BI772" s="89">
        <v>-99</v>
      </c>
      <c r="BJ772" s="89">
        <v>-99</v>
      </c>
      <c r="BK772" s="89">
        <v>-99</v>
      </c>
      <c r="BL772" s="89">
        <v>-99</v>
      </c>
      <c r="BM772" s="89">
        <v>-99</v>
      </c>
      <c r="BN772" s="89">
        <v>-99</v>
      </c>
      <c r="BO772" s="89">
        <v>-99</v>
      </c>
      <c r="BP772" s="89">
        <v>-99</v>
      </c>
      <c r="BQ772" s="89">
        <v>-99</v>
      </c>
      <c r="BR772" s="89">
        <v>-99</v>
      </c>
      <c r="BS772" s="89">
        <v>-99</v>
      </c>
      <c r="BT772" s="89">
        <v>-99</v>
      </c>
      <c r="BU772" s="89">
        <v>-99</v>
      </c>
      <c r="BV772" s="89">
        <v>-99</v>
      </c>
      <c r="BW772" s="89">
        <v>-99</v>
      </c>
      <c r="BX772" s="89">
        <v>-99</v>
      </c>
      <c r="BY772" s="89">
        <v>-99</v>
      </c>
      <c r="BZ772" s="89">
        <v>-99</v>
      </c>
      <c r="CA772" s="89">
        <v>-99</v>
      </c>
      <c r="CB772" s="89">
        <v>-99</v>
      </c>
      <c r="CC772" s="89">
        <v>-99</v>
      </c>
      <c r="CD772" s="89">
        <v>-99</v>
      </c>
      <c r="CE772" s="89">
        <v>-99</v>
      </c>
      <c r="CF772" s="89">
        <v>-99</v>
      </c>
      <c r="CG772" s="89">
        <v>-99</v>
      </c>
      <c r="CH772" s="89">
        <v>-99</v>
      </c>
      <c r="CI772" s="89">
        <v>-99</v>
      </c>
      <c r="CJ772" s="89">
        <v>-99</v>
      </c>
      <c r="CK772" s="89">
        <v>-99</v>
      </c>
      <c r="CL772" s="89">
        <v>-99</v>
      </c>
      <c r="CM772" s="89">
        <v>-99</v>
      </c>
      <c r="CN772" s="89">
        <v>-99</v>
      </c>
      <c r="CO772" s="89">
        <v>-99</v>
      </c>
      <c r="CP772" s="89">
        <v>-99</v>
      </c>
      <c r="CQ772" s="89">
        <v>-99</v>
      </c>
      <c r="CR772" s="89">
        <v>-99</v>
      </c>
      <c r="CS772" s="89">
        <v>-99</v>
      </c>
      <c r="CT772" s="89">
        <v>-99</v>
      </c>
      <c r="CU772" s="86">
        <v>-99</v>
      </c>
      <c r="CV772" s="86">
        <v>0.55500000000000005</v>
      </c>
      <c r="CW772" s="86">
        <v>71</v>
      </c>
      <c r="CX772" s="86">
        <v>2</v>
      </c>
      <c r="CY772" s="86">
        <v>-0.15579999999999999</v>
      </c>
      <c r="CZ772" s="86">
        <v>43</v>
      </c>
      <c r="DA772" s="86">
        <v>2</v>
      </c>
      <c r="DB772" s="86">
        <v>-1.3100000000000001E-2</v>
      </c>
      <c r="DC772" s="86">
        <v>46</v>
      </c>
      <c r="DD772" s="86">
        <v>-99</v>
      </c>
      <c r="DE772" s="86">
        <v>-99</v>
      </c>
      <c r="DF772" s="86">
        <v>-99</v>
      </c>
      <c r="DG772" s="86">
        <v>-99</v>
      </c>
      <c r="DH772" s="86">
        <v>-99</v>
      </c>
    </row>
    <row r="773" spans="1:112" x14ac:dyDescent="0.2">
      <c r="A773" s="85">
        <f>IF(ISERROR(SEARCH('School Lookup'!$F$3,Data!J773)),A772,A772+1)</f>
        <v>0</v>
      </c>
      <c r="B773" s="85">
        <f>IF(I773='School Lookup'!$G$13,1,0)</f>
        <v>0</v>
      </c>
      <c r="C773" s="85">
        <f t="shared" si="12"/>
        <v>771</v>
      </c>
      <c r="D773" s="86" t="s">
        <v>6478</v>
      </c>
      <c r="E773" s="86" t="s">
        <v>6598</v>
      </c>
      <c r="F773" s="86" t="s">
        <v>2755</v>
      </c>
      <c r="G773" s="86" t="s">
        <v>3079</v>
      </c>
      <c r="H773" s="86" t="s">
        <v>938</v>
      </c>
      <c r="I773" s="86" t="s">
        <v>4263</v>
      </c>
      <c r="J773" s="86" t="s">
        <v>964</v>
      </c>
      <c r="K773" s="86" t="s">
        <v>36</v>
      </c>
      <c r="L773" s="86">
        <v>1</v>
      </c>
      <c r="M773" s="86">
        <v>-99</v>
      </c>
      <c r="N773" s="89">
        <v>-99</v>
      </c>
      <c r="O773" s="89">
        <v>-99</v>
      </c>
      <c r="P773" s="89">
        <v>-99</v>
      </c>
      <c r="Q773" s="89">
        <v>-99</v>
      </c>
      <c r="R773" s="89">
        <v>-99</v>
      </c>
      <c r="S773" s="89">
        <v>-99</v>
      </c>
      <c r="T773" s="89">
        <v>-99</v>
      </c>
      <c r="U773" s="89">
        <v>-99</v>
      </c>
      <c r="V773" s="89">
        <v>-99</v>
      </c>
      <c r="W773" s="89">
        <v>-99</v>
      </c>
      <c r="X773" s="89">
        <v>-99</v>
      </c>
      <c r="Y773" s="89">
        <v>-99</v>
      </c>
      <c r="Z773" s="89">
        <v>-99</v>
      </c>
      <c r="AA773" s="89">
        <v>-99</v>
      </c>
      <c r="AB773" s="89">
        <v>-99</v>
      </c>
      <c r="AC773" s="89">
        <v>-99</v>
      </c>
      <c r="AD773" s="89">
        <v>-99</v>
      </c>
      <c r="AE773" s="89">
        <v>-99</v>
      </c>
      <c r="AF773" s="89">
        <v>-99</v>
      </c>
      <c r="AG773" s="89">
        <v>-99</v>
      </c>
      <c r="AH773" s="89">
        <v>-99</v>
      </c>
      <c r="AI773" s="89">
        <v>-99</v>
      </c>
      <c r="AJ773" s="89">
        <v>-99</v>
      </c>
      <c r="AK773" s="89">
        <v>-99</v>
      </c>
      <c r="AL773" s="89">
        <v>-99</v>
      </c>
      <c r="AM773" s="89">
        <v>-99</v>
      </c>
      <c r="AN773" s="89">
        <v>-99</v>
      </c>
      <c r="AO773" s="89">
        <v>-99</v>
      </c>
      <c r="AP773" s="89">
        <v>-99</v>
      </c>
      <c r="AQ773" s="89">
        <v>-99</v>
      </c>
      <c r="AR773" s="89">
        <v>-99</v>
      </c>
      <c r="AS773" s="89">
        <v>-99</v>
      </c>
      <c r="AT773" s="89">
        <v>-99</v>
      </c>
      <c r="AU773" s="89">
        <v>-99</v>
      </c>
      <c r="AV773" s="89">
        <v>-99</v>
      </c>
      <c r="AW773" s="89">
        <v>-99</v>
      </c>
      <c r="AX773" s="89">
        <v>-99</v>
      </c>
      <c r="AY773" s="89">
        <v>-99</v>
      </c>
      <c r="AZ773" s="89">
        <v>-99</v>
      </c>
      <c r="BA773" s="89">
        <v>1</v>
      </c>
      <c r="BB773" s="89">
        <v>0.18713069306930699</v>
      </c>
      <c r="BC773" s="89">
        <v>0.64558389483559397</v>
      </c>
      <c r="BD773" s="89">
        <v>59.8155</v>
      </c>
      <c r="BE773" s="89">
        <v>1.1520876020064099</v>
      </c>
      <c r="BF773" s="89">
        <v>47.5247673267327</v>
      </c>
      <c r="BG773" s="89">
        <v>0.898835748421004</v>
      </c>
      <c r="BH773" s="89">
        <v>0.97192659104558299</v>
      </c>
      <c r="BI773" s="89">
        <v>0.25062034739454098</v>
      </c>
      <c r="BJ773" s="89">
        <v>0.24358457988983601</v>
      </c>
      <c r="BK773" s="89">
        <v>1</v>
      </c>
      <c r="BL773" s="89">
        <v>7.4732178217821799E-2</v>
      </c>
      <c r="BM773" s="89">
        <v>0.363635800409426</v>
      </c>
      <c r="BN773" s="89">
        <v>54.485399999999998</v>
      </c>
      <c r="BO773" s="89">
        <v>0.65459571364810798</v>
      </c>
      <c r="BP773" s="89">
        <v>48.514863366336598</v>
      </c>
      <c r="BQ773" s="89">
        <v>0.50911575702876699</v>
      </c>
      <c r="BR773" s="89">
        <v>0.54593397747215799</v>
      </c>
      <c r="BS773" s="89">
        <v>0.25062034739454098</v>
      </c>
      <c r="BT773" s="89">
        <v>0.13682216308855599</v>
      </c>
      <c r="BU773" s="89">
        <v>1</v>
      </c>
      <c r="BV773" s="89">
        <v>0.16968308457711401</v>
      </c>
      <c r="BW773" s="89">
        <v>0.54800223538953996</v>
      </c>
      <c r="BX773" s="89">
        <v>56.438099999999999</v>
      </c>
      <c r="BY773" s="89">
        <v>0.75603211796046099</v>
      </c>
      <c r="BZ773" s="89">
        <v>44.776091542288597</v>
      </c>
      <c r="CA773" s="89">
        <v>0.65201717667500103</v>
      </c>
      <c r="CB773" s="89">
        <v>0.69710462039349297</v>
      </c>
      <c r="CC773" s="89">
        <v>0.249379652605459</v>
      </c>
      <c r="CD773" s="89">
        <v>0.17384370806339</v>
      </c>
      <c r="CE773" s="89">
        <v>1</v>
      </c>
      <c r="CF773" s="89">
        <v>0.11011592039801001</v>
      </c>
      <c r="CG773" s="89">
        <v>0.45075182930777602</v>
      </c>
      <c r="CH773" s="89">
        <v>46.104799999999997</v>
      </c>
      <c r="CI773" s="89">
        <v>-0.36424414980436398</v>
      </c>
      <c r="CJ773" s="89">
        <v>44.776107960198999</v>
      </c>
      <c r="CK773" s="89">
        <v>4.3253839751705998E-2</v>
      </c>
      <c r="CL773" s="89">
        <v>5.5950039939997802E-2</v>
      </c>
      <c r="CM773" s="89">
        <v>0.249379652605459</v>
      </c>
      <c r="CN773" s="89">
        <v>1.39528015234982E-2</v>
      </c>
      <c r="CO773" s="89">
        <v>96.254999999999995</v>
      </c>
      <c r="CP773" s="89">
        <v>0.66990000000000005</v>
      </c>
      <c r="CQ773" s="89">
        <v>-0.27</v>
      </c>
      <c r="CR773" s="89">
        <v>-0.2215</v>
      </c>
      <c r="CS773" s="89">
        <v>0.66990000000000005</v>
      </c>
      <c r="CT773" s="89">
        <v>0.42499999999999999</v>
      </c>
      <c r="CU773" s="86" t="s">
        <v>6988</v>
      </c>
      <c r="CV773" s="86">
        <v>0.55389999999999995</v>
      </c>
      <c r="CW773" s="86">
        <v>71</v>
      </c>
      <c r="CX773" s="86">
        <v>2</v>
      </c>
      <c r="CY773" s="86">
        <v>-0.41339999999999999</v>
      </c>
      <c r="CZ773" s="86">
        <v>31</v>
      </c>
      <c r="DA773" s="86">
        <v>4</v>
      </c>
      <c r="DB773" s="86">
        <v>0.55049999999999999</v>
      </c>
      <c r="DC773" s="86">
        <v>75</v>
      </c>
      <c r="DD773" s="86">
        <v>-99</v>
      </c>
      <c r="DE773" s="86">
        <v>-99</v>
      </c>
      <c r="DF773" s="86">
        <v>-99</v>
      </c>
      <c r="DG773" s="86">
        <v>-99</v>
      </c>
      <c r="DH773" s="86">
        <v>-99</v>
      </c>
    </row>
    <row r="774" spans="1:112" x14ac:dyDescent="0.2">
      <c r="A774" s="85">
        <f>IF(ISERROR(SEARCH('School Lookup'!$F$3,Data!J774)),A773,A773+1)</f>
        <v>0</v>
      </c>
      <c r="B774" s="85">
        <f>IF(I774='School Lookup'!$G$13,1,0)</f>
        <v>0</v>
      </c>
      <c r="C774" s="85">
        <f t="shared" si="12"/>
        <v>772</v>
      </c>
      <c r="D774" s="86" t="s">
        <v>6478</v>
      </c>
      <c r="E774" s="86" t="s">
        <v>6499</v>
      </c>
      <c r="F774" s="86" t="s">
        <v>2742</v>
      </c>
      <c r="G774" s="86" t="s">
        <v>3037</v>
      </c>
      <c r="H774" s="86" t="s">
        <v>888</v>
      </c>
      <c r="I774" s="86" t="s">
        <v>4288</v>
      </c>
      <c r="J774" s="86" t="s">
        <v>1202</v>
      </c>
      <c r="K774" s="86" t="s">
        <v>36</v>
      </c>
      <c r="L774" s="86">
        <v>1</v>
      </c>
      <c r="M774" s="86">
        <v>-99</v>
      </c>
      <c r="N774" s="89">
        <v>-99</v>
      </c>
      <c r="O774" s="89">
        <v>-99</v>
      </c>
      <c r="P774" s="89">
        <v>-99</v>
      </c>
      <c r="Q774" s="89">
        <v>-99</v>
      </c>
      <c r="R774" s="89">
        <v>-99</v>
      </c>
      <c r="S774" s="89">
        <v>-99</v>
      </c>
      <c r="T774" s="89">
        <v>-99</v>
      </c>
      <c r="U774" s="89">
        <v>-99</v>
      </c>
      <c r="V774" s="89">
        <v>-99</v>
      </c>
      <c r="W774" s="89">
        <v>-99</v>
      </c>
      <c r="X774" s="89">
        <v>-99</v>
      </c>
      <c r="Y774" s="89">
        <v>-99</v>
      </c>
      <c r="Z774" s="89">
        <v>-99</v>
      </c>
      <c r="AA774" s="89">
        <v>-99</v>
      </c>
      <c r="AB774" s="89">
        <v>-99</v>
      </c>
      <c r="AC774" s="89">
        <v>-99</v>
      </c>
      <c r="AD774" s="89">
        <v>-99</v>
      </c>
      <c r="AE774" s="89">
        <v>-99</v>
      </c>
      <c r="AF774" s="89">
        <v>-99</v>
      </c>
      <c r="AG774" s="89">
        <v>-99</v>
      </c>
      <c r="AH774" s="89">
        <v>-99</v>
      </c>
      <c r="AI774" s="89">
        <v>-99</v>
      </c>
      <c r="AJ774" s="89">
        <v>-99</v>
      </c>
      <c r="AK774" s="89">
        <v>-99</v>
      </c>
      <c r="AL774" s="89">
        <v>-99</v>
      </c>
      <c r="AM774" s="89">
        <v>-99</v>
      </c>
      <c r="AN774" s="89">
        <v>-99</v>
      </c>
      <c r="AO774" s="89">
        <v>-99</v>
      </c>
      <c r="AP774" s="89">
        <v>-99</v>
      </c>
      <c r="AQ774" s="89">
        <v>-99</v>
      </c>
      <c r="AR774" s="89">
        <v>-99</v>
      </c>
      <c r="AS774" s="89">
        <v>-99</v>
      </c>
      <c r="AT774" s="89">
        <v>-99</v>
      </c>
      <c r="AU774" s="89">
        <v>-99</v>
      </c>
      <c r="AV774" s="89">
        <v>-99</v>
      </c>
      <c r="AW774" s="89">
        <v>-99</v>
      </c>
      <c r="AX774" s="89">
        <v>-99</v>
      </c>
      <c r="AY774" s="89">
        <v>-99</v>
      </c>
      <c r="AZ774" s="89">
        <v>-99</v>
      </c>
      <c r="BA774" s="89">
        <v>1</v>
      </c>
      <c r="BB774" s="89">
        <v>-2.5189400921659E-2</v>
      </c>
      <c r="BC774" s="89">
        <v>0.16779954923611801</v>
      </c>
      <c r="BD774" s="89">
        <v>51.041499999999999</v>
      </c>
      <c r="BE774" s="89">
        <v>0.27475032383464498</v>
      </c>
      <c r="BF774" s="89">
        <v>53.225822119815703</v>
      </c>
      <c r="BG774" s="89">
        <v>0.22127493653538099</v>
      </c>
      <c r="BH774" s="89">
        <v>0.246961869766224</v>
      </c>
      <c r="BI774" s="89">
        <v>0.24956871765382399</v>
      </c>
      <c r="BJ774" s="89">
        <v>6.1633957146947201E-2</v>
      </c>
      <c r="BK774" s="89">
        <v>1</v>
      </c>
      <c r="BL774" s="89">
        <v>3.7904827586206898E-2</v>
      </c>
      <c r="BM774" s="89">
        <v>0.27401754276969997</v>
      </c>
      <c r="BN774" s="89">
        <v>48.945</v>
      </c>
      <c r="BO774" s="89">
        <v>3.2518648356473702E-2</v>
      </c>
      <c r="BP774" s="89">
        <v>56.321818620689697</v>
      </c>
      <c r="BQ774" s="89">
        <v>0.15326809556308699</v>
      </c>
      <c r="BR774" s="89">
        <v>0.172652342404646</v>
      </c>
      <c r="BS774" s="89">
        <v>0.25014376078205902</v>
      </c>
      <c r="BT774" s="89">
        <v>4.3187906236929897E-2</v>
      </c>
      <c r="BU774" s="89">
        <v>1</v>
      </c>
      <c r="BV774" s="89">
        <v>0.19764827586206901</v>
      </c>
      <c r="BW774" s="89">
        <v>0.61241746317019097</v>
      </c>
      <c r="BX774" s="89">
        <v>58.6982</v>
      </c>
      <c r="BY774" s="89">
        <v>0.98921141402533397</v>
      </c>
      <c r="BZ774" s="89">
        <v>50.574726896551702</v>
      </c>
      <c r="CA774" s="89">
        <v>0.80081443859776302</v>
      </c>
      <c r="CB774" s="89">
        <v>0.85394445812600805</v>
      </c>
      <c r="CC774" s="89">
        <v>0.25014376078205902</v>
      </c>
      <c r="CD774" s="89">
        <v>0.21360887825463701</v>
      </c>
      <c r="CE774" s="89">
        <v>1</v>
      </c>
      <c r="CF774" s="89">
        <v>0.15444413793103401</v>
      </c>
      <c r="CG774" s="89">
        <v>0.55703408243765196</v>
      </c>
      <c r="CH774" s="89">
        <v>58.665199999999999</v>
      </c>
      <c r="CI774" s="89">
        <v>1.06922692649228</v>
      </c>
      <c r="CJ774" s="89">
        <v>52.183911034482797</v>
      </c>
      <c r="CK774" s="89">
        <v>0.81313050446496604</v>
      </c>
      <c r="CL774" s="89">
        <v>0.88900483727204305</v>
      </c>
      <c r="CM774" s="89">
        <v>0.25014376078205902</v>
      </c>
      <c r="CN774" s="89">
        <v>0.222379013348671</v>
      </c>
      <c r="CO774" s="89">
        <v>97.905000000000001</v>
      </c>
      <c r="CP774" s="89">
        <v>0.79459999999999997</v>
      </c>
      <c r="CQ774" s="89">
        <v>1.21</v>
      </c>
      <c r="CR774" s="89">
        <v>-7.9000000000000008E-3</v>
      </c>
      <c r="CS774" s="89">
        <v>0.79459999999999997</v>
      </c>
      <c r="CT774" s="89">
        <v>0.63019999999999998</v>
      </c>
      <c r="CU774" s="86" t="s">
        <v>6986</v>
      </c>
      <c r="CV774" s="86">
        <v>0.54969999999999997</v>
      </c>
      <c r="CW774" s="86">
        <v>71</v>
      </c>
      <c r="CX774" s="86">
        <v>2</v>
      </c>
      <c r="CY774" s="86">
        <v>-0.10829999999999999</v>
      </c>
      <c r="CZ774" s="86">
        <v>46</v>
      </c>
      <c r="DA774" s="86">
        <v>4</v>
      </c>
      <c r="DB774" s="86">
        <v>0.59160000000000001</v>
      </c>
      <c r="DC774" s="86">
        <v>77</v>
      </c>
      <c r="DD774" s="86">
        <v>-99</v>
      </c>
      <c r="DE774" s="86">
        <v>-99</v>
      </c>
      <c r="DF774" s="86">
        <v>-99</v>
      </c>
      <c r="DG774" s="86">
        <v>-99</v>
      </c>
      <c r="DH774" s="86">
        <v>-99</v>
      </c>
    </row>
    <row r="775" spans="1:112" x14ac:dyDescent="0.2">
      <c r="A775" s="85">
        <f>IF(ISERROR(SEARCH('School Lookup'!$F$3,Data!J775)),A774,A774+1)</f>
        <v>0</v>
      </c>
      <c r="B775" s="85">
        <f>IF(I775='School Lookup'!$G$13,1,0)</f>
        <v>0</v>
      </c>
      <c r="C775" s="85">
        <f t="shared" si="12"/>
        <v>773</v>
      </c>
      <c r="D775" s="86" t="s">
        <v>6478</v>
      </c>
      <c r="E775" s="86" t="s">
        <v>6760</v>
      </c>
      <c r="F775" s="86" t="s">
        <v>2767</v>
      </c>
      <c r="G775" s="86" t="s">
        <v>2974</v>
      </c>
      <c r="H775" s="86" t="s">
        <v>1723</v>
      </c>
      <c r="I775" s="86" t="s">
        <v>3961</v>
      </c>
      <c r="J775" s="86" t="s">
        <v>1814</v>
      </c>
      <c r="K775" s="86" t="s">
        <v>26</v>
      </c>
      <c r="L775" s="86">
        <v>1</v>
      </c>
      <c r="M775" s="86">
        <v>1</v>
      </c>
      <c r="N775" s="89">
        <v>0.479084717607973</v>
      </c>
      <c r="O775" s="89">
        <v>1.13181242959337</v>
      </c>
      <c r="P775" s="89">
        <v>47.2637</v>
      </c>
      <c r="Q775" s="89">
        <v>-0.272852450878041</v>
      </c>
      <c r="R775" s="89">
        <v>47.176063787375398</v>
      </c>
      <c r="S775" s="89">
        <v>0.42947998935766601</v>
      </c>
      <c r="T775" s="89">
        <v>0.48720261034274798</v>
      </c>
      <c r="U775" s="89">
        <v>0.38343949044586001</v>
      </c>
      <c r="V775" s="89">
        <v>0.18681272065371601</v>
      </c>
      <c r="W775" s="89">
        <v>1</v>
      </c>
      <c r="X775" s="89">
        <v>0.40997973421926898</v>
      </c>
      <c r="Y775" s="89">
        <v>1.0542038864432699</v>
      </c>
      <c r="Z775" s="89">
        <v>46.868099999999998</v>
      </c>
      <c r="AA775" s="89">
        <v>-0.369079148274919</v>
      </c>
      <c r="AB775" s="89">
        <v>47.840525581395397</v>
      </c>
      <c r="AC775" s="89">
        <v>0.34256236908417298</v>
      </c>
      <c r="AD775" s="89">
        <v>0.40023329892682202</v>
      </c>
      <c r="AE775" s="89">
        <v>0.38343949044586001</v>
      </c>
      <c r="AF775" s="89">
        <v>0.15346525219996601</v>
      </c>
      <c r="AG775" s="89">
        <v>1</v>
      </c>
      <c r="AH775" s="89">
        <v>0.327967032967033</v>
      </c>
      <c r="AI775" s="89">
        <v>0.76285261979424501</v>
      </c>
      <c r="AJ775" s="89">
        <v>-99</v>
      </c>
      <c r="AK775" s="89">
        <v>-99</v>
      </c>
      <c r="AL775" s="89">
        <v>43.956038461538498</v>
      </c>
      <c r="AM775" s="89">
        <v>0.76285261979424501</v>
      </c>
      <c r="AN775" s="89">
        <v>0.75820820548400703</v>
      </c>
      <c r="AO775" s="89">
        <v>0.115923566878981</v>
      </c>
      <c r="AP775" s="89">
        <v>8.7894199616617402E-2</v>
      </c>
      <c r="AQ775" s="89">
        <v>1</v>
      </c>
      <c r="AR775" s="89">
        <v>0.41080434782608699</v>
      </c>
      <c r="AS775" s="89">
        <v>0.99342259348238804</v>
      </c>
      <c r="AT775" s="89">
        <v>-99</v>
      </c>
      <c r="AU775" s="89">
        <v>-99</v>
      </c>
      <c r="AV775" s="89">
        <v>46.739108695652199</v>
      </c>
      <c r="AW775" s="89">
        <v>0.99342259348238804</v>
      </c>
      <c r="AX775" s="89">
        <v>1.0076496641798101</v>
      </c>
      <c r="AY775" s="89">
        <v>0.117197452229299</v>
      </c>
      <c r="AZ775" s="89">
        <v>0.11809397338158301</v>
      </c>
      <c r="BA775" s="89">
        <v>-99</v>
      </c>
      <c r="BB775" s="89">
        <v>-99</v>
      </c>
      <c r="BC775" s="89">
        <v>-99</v>
      </c>
      <c r="BD775" s="89">
        <v>-99</v>
      </c>
      <c r="BE775" s="89">
        <v>-99</v>
      </c>
      <c r="BF775" s="89">
        <v>-99</v>
      </c>
      <c r="BG775" s="89">
        <v>-99</v>
      </c>
      <c r="BH775" s="89">
        <v>-99</v>
      </c>
      <c r="BI775" s="89">
        <v>-99</v>
      </c>
      <c r="BJ775" s="89">
        <v>-99</v>
      </c>
      <c r="BK775" s="89">
        <v>-99</v>
      </c>
      <c r="BL775" s="89">
        <v>-99</v>
      </c>
      <c r="BM775" s="89">
        <v>-99</v>
      </c>
      <c r="BN775" s="89">
        <v>-99</v>
      </c>
      <c r="BO775" s="89">
        <v>-99</v>
      </c>
      <c r="BP775" s="89">
        <v>-99</v>
      </c>
      <c r="BQ775" s="89">
        <v>-99</v>
      </c>
      <c r="BR775" s="89">
        <v>-99</v>
      </c>
      <c r="BS775" s="89">
        <v>-99</v>
      </c>
      <c r="BT775" s="89">
        <v>-99</v>
      </c>
      <c r="BU775" s="89">
        <v>-99</v>
      </c>
      <c r="BV775" s="89">
        <v>-99</v>
      </c>
      <c r="BW775" s="89">
        <v>-99</v>
      </c>
      <c r="BX775" s="89">
        <v>-99</v>
      </c>
      <c r="BY775" s="89">
        <v>-99</v>
      </c>
      <c r="BZ775" s="89">
        <v>-99</v>
      </c>
      <c r="CA775" s="89">
        <v>-99</v>
      </c>
      <c r="CB775" s="89">
        <v>-99</v>
      </c>
      <c r="CC775" s="89">
        <v>-99</v>
      </c>
      <c r="CD775" s="89">
        <v>-99</v>
      </c>
      <c r="CE775" s="89">
        <v>-99</v>
      </c>
      <c r="CF775" s="89">
        <v>-99</v>
      </c>
      <c r="CG775" s="89">
        <v>-99</v>
      </c>
      <c r="CH775" s="89">
        <v>-99</v>
      </c>
      <c r="CI775" s="89">
        <v>-99</v>
      </c>
      <c r="CJ775" s="89">
        <v>-99</v>
      </c>
      <c r="CK775" s="89">
        <v>-99</v>
      </c>
      <c r="CL775" s="89">
        <v>-99</v>
      </c>
      <c r="CM775" s="89">
        <v>-99</v>
      </c>
      <c r="CN775" s="89">
        <v>-99</v>
      </c>
      <c r="CO775" s="89">
        <v>-99</v>
      </c>
      <c r="CP775" s="89">
        <v>-99</v>
      </c>
      <c r="CQ775" s="89">
        <v>-99</v>
      </c>
      <c r="CR775" s="89">
        <v>-99</v>
      </c>
      <c r="CS775" s="89">
        <v>-99</v>
      </c>
      <c r="CT775" s="89">
        <v>-99</v>
      </c>
      <c r="CU775" s="86">
        <v>-99</v>
      </c>
      <c r="CV775" s="86">
        <v>0.54630000000000001</v>
      </c>
      <c r="CW775" s="86">
        <v>71</v>
      </c>
      <c r="CX775" s="86">
        <v>2</v>
      </c>
      <c r="CY775" s="86">
        <v>0.39369999999999999</v>
      </c>
      <c r="CZ775" s="86">
        <v>69</v>
      </c>
      <c r="DA775" s="86">
        <v>2</v>
      </c>
      <c r="DB775" s="86">
        <v>-0.24610000000000001</v>
      </c>
      <c r="DC775" s="86">
        <v>34</v>
      </c>
      <c r="DD775" s="86">
        <v>-99</v>
      </c>
      <c r="DE775" s="86">
        <v>-99</v>
      </c>
      <c r="DF775" s="86">
        <v>-99</v>
      </c>
      <c r="DG775" s="86">
        <v>-99</v>
      </c>
      <c r="DH775" s="86">
        <v>-99</v>
      </c>
    </row>
    <row r="776" spans="1:112" x14ac:dyDescent="0.2">
      <c r="A776" s="85">
        <f>IF(ISERROR(SEARCH('School Lookup'!$F$3,Data!J776)),A775,A775+1)</f>
        <v>0</v>
      </c>
      <c r="B776" s="85">
        <f>IF(I776='School Lookup'!$G$13,1,0)</f>
        <v>0</v>
      </c>
      <c r="C776" s="85">
        <f t="shared" si="12"/>
        <v>774</v>
      </c>
      <c r="D776" s="86" t="s">
        <v>6478</v>
      </c>
      <c r="E776" s="86" t="s">
        <v>6546</v>
      </c>
      <c r="F776" s="86" t="s">
        <v>2751</v>
      </c>
      <c r="G776" s="86" t="s">
        <v>3112</v>
      </c>
      <c r="H776" s="86" t="s">
        <v>5926</v>
      </c>
      <c r="I776" s="86" t="s">
        <v>4494</v>
      </c>
      <c r="J776" s="86" t="s">
        <v>767</v>
      </c>
      <c r="K776" s="86" t="s">
        <v>36</v>
      </c>
      <c r="L776" s="86">
        <v>1</v>
      </c>
      <c r="M776" s="86">
        <v>-99</v>
      </c>
      <c r="N776" s="89">
        <v>-99</v>
      </c>
      <c r="O776" s="89">
        <v>-99</v>
      </c>
      <c r="P776" s="89">
        <v>-99</v>
      </c>
      <c r="Q776" s="89">
        <v>-99</v>
      </c>
      <c r="R776" s="89">
        <v>-99</v>
      </c>
      <c r="S776" s="89">
        <v>-99</v>
      </c>
      <c r="T776" s="89">
        <v>-99</v>
      </c>
      <c r="U776" s="89">
        <v>-99</v>
      </c>
      <c r="V776" s="89">
        <v>-99</v>
      </c>
      <c r="W776" s="89">
        <v>-99</v>
      </c>
      <c r="X776" s="89">
        <v>-99</v>
      </c>
      <c r="Y776" s="89">
        <v>-99</v>
      </c>
      <c r="Z776" s="89">
        <v>-99</v>
      </c>
      <c r="AA776" s="89">
        <v>-99</v>
      </c>
      <c r="AB776" s="89">
        <v>-99</v>
      </c>
      <c r="AC776" s="89">
        <v>-99</v>
      </c>
      <c r="AD776" s="89">
        <v>-99</v>
      </c>
      <c r="AE776" s="89">
        <v>-99</v>
      </c>
      <c r="AF776" s="89">
        <v>-99</v>
      </c>
      <c r="AG776" s="89">
        <v>-99</v>
      </c>
      <c r="AH776" s="89">
        <v>-99</v>
      </c>
      <c r="AI776" s="89">
        <v>-99</v>
      </c>
      <c r="AJ776" s="89">
        <v>-99</v>
      </c>
      <c r="AK776" s="89">
        <v>-99</v>
      </c>
      <c r="AL776" s="89">
        <v>-99</v>
      </c>
      <c r="AM776" s="89">
        <v>-99</v>
      </c>
      <c r="AN776" s="89">
        <v>-99</v>
      </c>
      <c r="AO776" s="89">
        <v>-99</v>
      </c>
      <c r="AP776" s="89">
        <v>-99</v>
      </c>
      <c r="AQ776" s="89">
        <v>-99</v>
      </c>
      <c r="AR776" s="89">
        <v>-99</v>
      </c>
      <c r="AS776" s="89">
        <v>-99</v>
      </c>
      <c r="AT776" s="89">
        <v>-99</v>
      </c>
      <c r="AU776" s="89">
        <v>-99</v>
      </c>
      <c r="AV776" s="89">
        <v>-99</v>
      </c>
      <c r="AW776" s="89">
        <v>-99</v>
      </c>
      <c r="AX776" s="89">
        <v>-99</v>
      </c>
      <c r="AY776" s="89">
        <v>-99</v>
      </c>
      <c r="AZ776" s="89">
        <v>-99</v>
      </c>
      <c r="BA776" s="89">
        <v>1</v>
      </c>
      <c r="BB776" s="89">
        <v>0.12572053231939201</v>
      </c>
      <c r="BC776" s="89">
        <v>0.50739248338913301</v>
      </c>
      <c r="BD776" s="89">
        <v>49.882899999999999</v>
      </c>
      <c r="BE776" s="89">
        <v>0.15889860620416699</v>
      </c>
      <c r="BF776" s="89">
        <v>51.330779087452498</v>
      </c>
      <c r="BG776" s="89">
        <v>0.33314554479664998</v>
      </c>
      <c r="BH776" s="89">
        <v>0.36665923554477198</v>
      </c>
      <c r="BI776" s="89">
        <v>0.25023786869648001</v>
      </c>
      <c r="BJ776" s="89">
        <v>9.1752025640604196E-2</v>
      </c>
      <c r="BK776" s="89">
        <v>1</v>
      </c>
      <c r="BL776" s="89">
        <v>0.178347368421053</v>
      </c>
      <c r="BM776" s="89">
        <v>0.615780270531878</v>
      </c>
      <c r="BN776" s="89">
        <v>48.666699999999999</v>
      </c>
      <c r="BO776" s="89">
        <v>1.2710764716525899E-3</v>
      </c>
      <c r="BP776" s="89">
        <v>51.503784210526298</v>
      </c>
      <c r="BQ776" s="89">
        <v>0.30852567350176502</v>
      </c>
      <c r="BR776" s="89">
        <v>0.33551642393567299</v>
      </c>
      <c r="BS776" s="89">
        <v>0.25309229305423397</v>
      </c>
      <c r="BT776" s="89">
        <v>8.4916621091235905E-2</v>
      </c>
      <c r="BU776" s="89">
        <v>1</v>
      </c>
      <c r="BV776" s="89">
        <v>0.199700381679389</v>
      </c>
      <c r="BW776" s="89">
        <v>0.61714429883906796</v>
      </c>
      <c r="BX776" s="89">
        <v>64.209100000000007</v>
      </c>
      <c r="BY776" s="89">
        <v>1.5577826200267999</v>
      </c>
      <c r="BZ776" s="89">
        <v>57.251873664122101</v>
      </c>
      <c r="CA776" s="89">
        <v>1.08746345943293</v>
      </c>
      <c r="CB776" s="89">
        <v>1.1560870199784501</v>
      </c>
      <c r="CC776" s="89">
        <v>0.24928639391056101</v>
      </c>
      <c r="CD776" s="89">
        <v>0.28819676425723501</v>
      </c>
      <c r="CE776" s="89">
        <v>1</v>
      </c>
      <c r="CF776" s="89">
        <v>-5.2400000000000002E-2</v>
      </c>
      <c r="CG776" s="89">
        <v>6.1100290161000798E-2</v>
      </c>
      <c r="CH776" s="89">
        <v>52.730400000000003</v>
      </c>
      <c r="CI776" s="89">
        <v>0.39191058755360703</v>
      </c>
      <c r="CJ776" s="89">
        <v>56.538484615384597</v>
      </c>
      <c r="CK776" s="89">
        <v>0.22650543885730401</v>
      </c>
      <c r="CL776" s="89">
        <v>0.25423975406004401</v>
      </c>
      <c r="CM776" s="89">
        <v>0.247383444338725</v>
      </c>
      <c r="CN776" s="89">
        <v>6.2894706047203999E-2</v>
      </c>
      <c r="CO776" s="89">
        <v>98.525000000000006</v>
      </c>
      <c r="CP776" s="89">
        <v>0.84140000000000004</v>
      </c>
      <c r="CQ776" s="89">
        <v>0.11</v>
      </c>
      <c r="CR776" s="89">
        <v>-0.16669999999999999</v>
      </c>
      <c r="CS776" s="89">
        <v>0.84140000000000004</v>
      </c>
      <c r="CT776" s="89">
        <v>0.70720000000000005</v>
      </c>
      <c r="CU776" s="86" t="s">
        <v>6988</v>
      </c>
      <c r="CV776" s="86">
        <v>0.54569999999999996</v>
      </c>
      <c r="CW776" s="86">
        <v>71</v>
      </c>
      <c r="CX776" s="86">
        <v>2</v>
      </c>
      <c r="CY776" s="86">
        <v>-0.90620000000000001</v>
      </c>
      <c r="CZ776" s="86">
        <v>14</v>
      </c>
      <c r="DA776" s="86">
        <v>4</v>
      </c>
      <c r="DB776" s="86">
        <v>0.52539999999999998</v>
      </c>
      <c r="DC776" s="86">
        <v>74</v>
      </c>
      <c r="DD776" s="86">
        <v>-99</v>
      </c>
      <c r="DE776" s="86">
        <v>-99</v>
      </c>
      <c r="DF776" s="86">
        <v>-99</v>
      </c>
      <c r="DG776" s="86">
        <v>-99</v>
      </c>
      <c r="DH776" s="86">
        <v>-99</v>
      </c>
    </row>
    <row r="777" spans="1:112" x14ac:dyDescent="0.2">
      <c r="A777" s="85">
        <f>IF(ISERROR(SEARCH('School Lookup'!$F$3,Data!J777)),A776,A776+1)</f>
        <v>0</v>
      </c>
      <c r="B777" s="85">
        <f>IF(I777='School Lookup'!$G$13,1,0)</f>
        <v>0</v>
      </c>
      <c r="C777" s="85">
        <f t="shared" si="12"/>
        <v>775</v>
      </c>
      <c r="D777" s="86" t="s">
        <v>6478</v>
      </c>
      <c r="E777" s="86" t="s">
        <v>6861</v>
      </c>
      <c r="F777" s="86" t="s">
        <v>1995</v>
      </c>
      <c r="G777" s="86" t="s">
        <v>3179</v>
      </c>
      <c r="H777" s="86" t="s">
        <v>2022</v>
      </c>
      <c r="I777" s="86" t="s">
        <v>4970</v>
      </c>
      <c r="J777" s="86" t="s">
        <v>2175</v>
      </c>
      <c r="K777" s="86" t="s">
        <v>26</v>
      </c>
      <c r="L777" s="86">
        <v>1</v>
      </c>
      <c r="M777" s="86">
        <v>1</v>
      </c>
      <c r="N777" s="89">
        <v>0.19678571428571401</v>
      </c>
      <c r="O777" s="89">
        <v>0.52049424278452106</v>
      </c>
      <c r="P777" s="89">
        <v>60.098199999999999</v>
      </c>
      <c r="Q777" s="89">
        <v>1.0885210848481699</v>
      </c>
      <c r="R777" s="89">
        <v>50.297642857142897</v>
      </c>
      <c r="S777" s="89">
        <v>0.80450766381634398</v>
      </c>
      <c r="T777" s="89">
        <v>0.91273409613127499</v>
      </c>
      <c r="U777" s="89">
        <v>0.381384790011351</v>
      </c>
      <c r="V777" s="89">
        <v>0.34810290158922602</v>
      </c>
      <c r="W777" s="89">
        <v>1</v>
      </c>
      <c r="X777" s="89">
        <v>0.22547515527950299</v>
      </c>
      <c r="Y777" s="89">
        <v>0.61985088375921704</v>
      </c>
      <c r="Z777" s="89">
        <v>47.943399999999997</v>
      </c>
      <c r="AA777" s="89">
        <v>-0.23498605606129799</v>
      </c>
      <c r="AB777" s="89">
        <v>52.484466459627299</v>
      </c>
      <c r="AC777" s="89">
        <v>0.19243241384896001</v>
      </c>
      <c r="AD777" s="89">
        <v>0.22542918552583599</v>
      </c>
      <c r="AE777" s="89">
        <v>0.365493757094211</v>
      </c>
      <c r="AF777" s="89">
        <v>8.2392959976525806E-2</v>
      </c>
      <c r="AG777" s="89">
        <v>1</v>
      </c>
      <c r="AH777" s="89">
        <v>0.24477857142857101</v>
      </c>
      <c r="AI777" s="89">
        <v>0.58382302514033102</v>
      </c>
      <c r="AJ777" s="89">
        <v>-99</v>
      </c>
      <c r="AK777" s="89">
        <v>-99</v>
      </c>
      <c r="AL777" s="89">
        <v>62.499998214285696</v>
      </c>
      <c r="AM777" s="89">
        <v>0.58382302514033102</v>
      </c>
      <c r="AN777" s="89">
        <v>0.57012984249023002</v>
      </c>
      <c r="AO777" s="89">
        <v>0.12712826333711699</v>
      </c>
      <c r="AP777" s="89">
        <v>7.2479616752446893E-2</v>
      </c>
      <c r="AQ777" s="89">
        <v>1</v>
      </c>
      <c r="AR777" s="89">
        <v>0.123769369369369</v>
      </c>
      <c r="AS777" s="89">
        <v>0.34822078085531399</v>
      </c>
      <c r="AT777" s="89">
        <v>-99</v>
      </c>
      <c r="AU777" s="89">
        <v>-99</v>
      </c>
      <c r="AV777" s="89">
        <v>43.243247747747802</v>
      </c>
      <c r="AW777" s="89">
        <v>0.34822078085531399</v>
      </c>
      <c r="AX777" s="89">
        <v>0.32773923236261299</v>
      </c>
      <c r="AY777" s="89">
        <v>0.125993189557321</v>
      </c>
      <c r="AZ777" s="89">
        <v>4.12929112284336E-2</v>
      </c>
      <c r="BA777" s="89">
        <v>-99</v>
      </c>
      <c r="BB777" s="89">
        <v>-99</v>
      </c>
      <c r="BC777" s="89">
        <v>-99</v>
      </c>
      <c r="BD777" s="89">
        <v>-99</v>
      </c>
      <c r="BE777" s="89">
        <v>-99</v>
      </c>
      <c r="BF777" s="89">
        <v>-99</v>
      </c>
      <c r="BG777" s="89">
        <v>-99</v>
      </c>
      <c r="BH777" s="89">
        <v>-99</v>
      </c>
      <c r="BI777" s="89">
        <v>-99</v>
      </c>
      <c r="BJ777" s="89">
        <v>-99</v>
      </c>
      <c r="BK777" s="89">
        <v>-99</v>
      </c>
      <c r="BL777" s="89">
        <v>-99</v>
      </c>
      <c r="BM777" s="89">
        <v>-99</v>
      </c>
      <c r="BN777" s="89">
        <v>-99</v>
      </c>
      <c r="BO777" s="89">
        <v>-99</v>
      </c>
      <c r="BP777" s="89">
        <v>-99</v>
      </c>
      <c r="BQ777" s="89">
        <v>-99</v>
      </c>
      <c r="BR777" s="89">
        <v>-99</v>
      </c>
      <c r="BS777" s="89">
        <v>-99</v>
      </c>
      <c r="BT777" s="89">
        <v>-99</v>
      </c>
      <c r="BU777" s="89">
        <v>-99</v>
      </c>
      <c r="BV777" s="89">
        <v>-99</v>
      </c>
      <c r="BW777" s="89">
        <v>-99</v>
      </c>
      <c r="BX777" s="89">
        <v>-99</v>
      </c>
      <c r="BY777" s="89">
        <v>-99</v>
      </c>
      <c r="BZ777" s="89">
        <v>-99</v>
      </c>
      <c r="CA777" s="89">
        <v>-99</v>
      </c>
      <c r="CB777" s="89">
        <v>-99</v>
      </c>
      <c r="CC777" s="89">
        <v>-99</v>
      </c>
      <c r="CD777" s="89">
        <v>-99</v>
      </c>
      <c r="CE777" s="89">
        <v>-99</v>
      </c>
      <c r="CF777" s="89">
        <v>-99</v>
      </c>
      <c r="CG777" s="89">
        <v>-99</v>
      </c>
      <c r="CH777" s="89">
        <v>-99</v>
      </c>
      <c r="CI777" s="89">
        <v>-99</v>
      </c>
      <c r="CJ777" s="89">
        <v>-99</v>
      </c>
      <c r="CK777" s="89">
        <v>-99</v>
      </c>
      <c r="CL777" s="89">
        <v>-99</v>
      </c>
      <c r="CM777" s="89">
        <v>-99</v>
      </c>
      <c r="CN777" s="89">
        <v>-99</v>
      </c>
      <c r="CO777" s="89">
        <v>-99</v>
      </c>
      <c r="CP777" s="89">
        <v>-99</v>
      </c>
      <c r="CQ777" s="89">
        <v>-99</v>
      </c>
      <c r="CR777" s="89">
        <v>-99</v>
      </c>
      <c r="CS777" s="89">
        <v>-99</v>
      </c>
      <c r="CT777" s="89">
        <v>-99</v>
      </c>
      <c r="CU777" s="86">
        <v>-99</v>
      </c>
      <c r="CV777" s="86">
        <v>0.54430000000000001</v>
      </c>
      <c r="CW777" s="86">
        <v>71</v>
      </c>
      <c r="CX777" s="86">
        <v>2</v>
      </c>
      <c r="CY777" s="86">
        <v>-0.26079999999999998</v>
      </c>
      <c r="CZ777" s="86">
        <v>38</v>
      </c>
      <c r="DA777" s="86">
        <v>2</v>
      </c>
      <c r="DB777" s="86">
        <v>0.32929999999999998</v>
      </c>
      <c r="DC777" s="86">
        <v>65</v>
      </c>
      <c r="DD777" s="86">
        <v>-99</v>
      </c>
      <c r="DE777" s="86">
        <v>-99</v>
      </c>
      <c r="DF777" s="86">
        <v>-99</v>
      </c>
      <c r="DG777" s="86">
        <v>-99</v>
      </c>
      <c r="DH777" s="86">
        <v>-99</v>
      </c>
    </row>
    <row r="778" spans="1:112" x14ac:dyDescent="0.2">
      <c r="A778" s="85">
        <f>IF(ISERROR(SEARCH('School Lookup'!$F$3,Data!J778)),A777,A777+1)</f>
        <v>0</v>
      </c>
      <c r="B778" s="85">
        <f>IF(I778='School Lookup'!$G$13,1,0)</f>
        <v>0</v>
      </c>
      <c r="C778" s="85">
        <f t="shared" si="12"/>
        <v>776</v>
      </c>
      <c r="D778" s="86" t="s">
        <v>6478</v>
      </c>
      <c r="E778" s="86" t="s">
        <v>6531</v>
      </c>
      <c r="F778" s="86" t="s">
        <v>2748</v>
      </c>
      <c r="G778" s="86" t="s">
        <v>2968</v>
      </c>
      <c r="H778" s="86" t="s">
        <v>229</v>
      </c>
      <c r="I778" s="86" t="s">
        <v>3941</v>
      </c>
      <c r="J778" s="86" t="s">
        <v>316</v>
      </c>
      <c r="K778" s="86" t="s">
        <v>6485</v>
      </c>
      <c r="L778" s="86">
        <v>1</v>
      </c>
      <c r="M778" s="86">
        <v>1</v>
      </c>
      <c r="N778" s="89">
        <v>0.25934904458598701</v>
      </c>
      <c r="O778" s="89">
        <v>0.655975066980794</v>
      </c>
      <c r="P778" s="89">
        <v>57.019599999999997</v>
      </c>
      <c r="Q778" s="89">
        <v>0.76196963624582803</v>
      </c>
      <c r="R778" s="89">
        <v>53.503220700636902</v>
      </c>
      <c r="S778" s="89">
        <v>0.70897235161331096</v>
      </c>
      <c r="T778" s="89">
        <v>0.80433334035849902</v>
      </c>
      <c r="U778" s="89">
        <v>0.38199513381995098</v>
      </c>
      <c r="V778" s="89">
        <v>0.30725142198609301</v>
      </c>
      <c r="W778" s="89">
        <v>1</v>
      </c>
      <c r="X778" s="89">
        <v>0.22481847133758001</v>
      </c>
      <c r="Y778" s="89">
        <v>0.61830494574712103</v>
      </c>
      <c r="Z778" s="89">
        <v>49.660200000000003</v>
      </c>
      <c r="AA778" s="89">
        <v>-2.0896015409995899E-2</v>
      </c>
      <c r="AB778" s="89">
        <v>48.726134394904498</v>
      </c>
      <c r="AC778" s="89">
        <v>0.29870446516856197</v>
      </c>
      <c r="AD778" s="89">
        <v>0.34916726085612199</v>
      </c>
      <c r="AE778" s="89">
        <v>0.38199513381995098</v>
      </c>
      <c r="AF778" s="89">
        <v>0.13338019453628</v>
      </c>
      <c r="AG778" s="89">
        <v>1</v>
      </c>
      <c r="AH778" s="89">
        <v>0.40371401869158902</v>
      </c>
      <c r="AI778" s="89">
        <v>0.92586744059668502</v>
      </c>
      <c r="AJ778" s="89">
        <v>-99</v>
      </c>
      <c r="AK778" s="89">
        <v>-99</v>
      </c>
      <c r="AL778" s="89">
        <v>53.271033644859799</v>
      </c>
      <c r="AM778" s="89">
        <v>0.92586744059668502</v>
      </c>
      <c r="AN778" s="89">
        <v>0.929462353154484</v>
      </c>
      <c r="AO778" s="89">
        <v>0.130170316301703</v>
      </c>
      <c r="AP778" s="89">
        <v>0.120988408500645</v>
      </c>
      <c r="AQ778" s="89">
        <v>1</v>
      </c>
      <c r="AR778" s="89">
        <v>-8.6389655172413801E-2</v>
      </c>
      <c r="AS778" s="89">
        <v>-0.124178033753767</v>
      </c>
      <c r="AT778" s="89">
        <v>-99</v>
      </c>
      <c r="AU778" s="89">
        <v>-99</v>
      </c>
      <c r="AV778" s="89">
        <v>42.528744827586202</v>
      </c>
      <c r="AW778" s="89">
        <v>-0.124178033753767</v>
      </c>
      <c r="AX778" s="89">
        <v>-0.170072267457893</v>
      </c>
      <c r="AY778" s="89">
        <v>0.105839416058394</v>
      </c>
      <c r="AZ778" s="89">
        <v>-1.8000349475470499E-2</v>
      </c>
      <c r="BA778" s="89">
        <v>-99</v>
      </c>
      <c r="BB778" s="89">
        <v>-99</v>
      </c>
      <c r="BC778" s="89">
        <v>-99</v>
      </c>
      <c r="BD778" s="89">
        <v>-99</v>
      </c>
      <c r="BE778" s="89">
        <v>-99</v>
      </c>
      <c r="BF778" s="89">
        <v>-99</v>
      </c>
      <c r="BG778" s="89">
        <v>-99</v>
      </c>
      <c r="BH778" s="89">
        <v>-99</v>
      </c>
      <c r="BI778" s="89">
        <v>-99</v>
      </c>
      <c r="BJ778" s="89">
        <v>-99</v>
      </c>
      <c r="BK778" s="89">
        <v>-99</v>
      </c>
      <c r="BL778" s="89">
        <v>-99</v>
      </c>
      <c r="BM778" s="89">
        <v>-99</v>
      </c>
      <c r="BN778" s="89">
        <v>-99</v>
      </c>
      <c r="BO778" s="89">
        <v>-99</v>
      </c>
      <c r="BP778" s="89">
        <v>-99</v>
      </c>
      <c r="BQ778" s="89">
        <v>-99</v>
      </c>
      <c r="BR778" s="89">
        <v>-99</v>
      </c>
      <c r="BS778" s="89">
        <v>-99</v>
      </c>
      <c r="BT778" s="89">
        <v>-99</v>
      </c>
      <c r="BU778" s="89">
        <v>-99</v>
      </c>
      <c r="BV778" s="89">
        <v>-99</v>
      </c>
      <c r="BW778" s="89">
        <v>-99</v>
      </c>
      <c r="BX778" s="89">
        <v>-99</v>
      </c>
      <c r="BY778" s="89">
        <v>-99</v>
      </c>
      <c r="BZ778" s="89">
        <v>-99</v>
      </c>
      <c r="CA778" s="89">
        <v>-99</v>
      </c>
      <c r="CB778" s="89">
        <v>-99</v>
      </c>
      <c r="CC778" s="89">
        <v>-99</v>
      </c>
      <c r="CD778" s="89">
        <v>-99</v>
      </c>
      <c r="CE778" s="89">
        <v>-99</v>
      </c>
      <c r="CF778" s="89">
        <v>-99</v>
      </c>
      <c r="CG778" s="89">
        <v>-99</v>
      </c>
      <c r="CH778" s="89">
        <v>-99</v>
      </c>
      <c r="CI778" s="89">
        <v>-99</v>
      </c>
      <c r="CJ778" s="89">
        <v>-99</v>
      </c>
      <c r="CK778" s="89">
        <v>-99</v>
      </c>
      <c r="CL778" s="89">
        <v>-99</v>
      </c>
      <c r="CM778" s="89">
        <v>-99</v>
      </c>
      <c r="CN778" s="89">
        <v>-99</v>
      </c>
      <c r="CO778" s="89">
        <v>-99</v>
      </c>
      <c r="CP778" s="89">
        <v>-99</v>
      </c>
      <c r="CQ778" s="89">
        <v>-99</v>
      </c>
      <c r="CR778" s="89">
        <v>-99</v>
      </c>
      <c r="CS778" s="89">
        <v>-99</v>
      </c>
      <c r="CT778" s="89">
        <v>-99</v>
      </c>
      <c r="CU778" s="86">
        <v>-99</v>
      </c>
      <c r="CV778" s="86">
        <v>0.54359999999999997</v>
      </c>
      <c r="CW778" s="86">
        <v>71</v>
      </c>
      <c r="CX778" s="86">
        <v>2</v>
      </c>
      <c r="CY778" s="86">
        <v>-0.32240000000000002</v>
      </c>
      <c r="CZ778" s="86">
        <v>35</v>
      </c>
      <c r="DA778" s="86">
        <v>2</v>
      </c>
      <c r="DB778" s="86">
        <v>0.28310000000000002</v>
      </c>
      <c r="DC778" s="86">
        <v>62</v>
      </c>
      <c r="DD778" s="86">
        <v>-99</v>
      </c>
      <c r="DE778" s="86">
        <v>-99</v>
      </c>
      <c r="DF778" s="86">
        <v>-99</v>
      </c>
      <c r="DG778" s="86">
        <v>-99</v>
      </c>
      <c r="DH778" s="86">
        <v>-99</v>
      </c>
    </row>
    <row r="779" spans="1:112" x14ac:dyDescent="0.2">
      <c r="A779" s="85">
        <f>IF(ISERROR(SEARCH('School Lookup'!$F$3,Data!J779)),A778,A778+1)</f>
        <v>0</v>
      </c>
      <c r="B779" s="85">
        <f>IF(I779='School Lookup'!$G$13,1,0)</f>
        <v>0</v>
      </c>
      <c r="C779" s="85">
        <f t="shared" si="12"/>
        <v>777</v>
      </c>
      <c r="D779" s="86" t="s">
        <v>6478</v>
      </c>
      <c r="E779" s="86" t="s">
        <v>6688</v>
      </c>
      <c r="F779" s="86" t="s">
        <v>1142</v>
      </c>
      <c r="G779" s="86" t="s">
        <v>2958</v>
      </c>
      <c r="H779" s="86" t="s">
        <v>541</v>
      </c>
      <c r="I779" s="86" t="s">
        <v>4311</v>
      </c>
      <c r="J779" s="86" t="s">
        <v>1220</v>
      </c>
      <c r="K779" s="86" t="s">
        <v>6485</v>
      </c>
      <c r="L779" s="86">
        <v>1</v>
      </c>
      <c r="M779" s="86">
        <v>1</v>
      </c>
      <c r="N779" s="89">
        <v>3.5288934426229497E-2</v>
      </c>
      <c r="O779" s="89">
        <v>0.170773140416803</v>
      </c>
      <c r="P779" s="89">
        <v>46.477800000000002</v>
      </c>
      <c r="Q779" s="89">
        <v>-0.35621397347161499</v>
      </c>
      <c r="R779" s="89">
        <v>47.540990163934403</v>
      </c>
      <c r="S779" s="89">
        <v>-9.2720416527405897E-2</v>
      </c>
      <c r="T779" s="89">
        <v>-0.105320901199147</v>
      </c>
      <c r="U779" s="89">
        <v>0.37683397683397701</v>
      </c>
      <c r="V779" s="89">
        <v>-3.9688494042612897E-2</v>
      </c>
      <c r="W779" s="89">
        <v>1</v>
      </c>
      <c r="X779" s="89">
        <v>0.20459344262295101</v>
      </c>
      <c r="Y779" s="89">
        <v>0.57069202469090097</v>
      </c>
      <c r="Z779" s="89">
        <v>58.1556</v>
      </c>
      <c r="AA779" s="89">
        <v>1.0385055056460799</v>
      </c>
      <c r="AB779" s="89">
        <v>52.049222745901602</v>
      </c>
      <c r="AC779" s="89">
        <v>0.80459876516848905</v>
      </c>
      <c r="AD779" s="89">
        <v>0.93820630005086203</v>
      </c>
      <c r="AE779" s="89">
        <v>0.37683397683397701</v>
      </c>
      <c r="AF779" s="89">
        <v>0.35354801113885798</v>
      </c>
      <c r="AG779" s="89">
        <v>1</v>
      </c>
      <c r="AH779" s="89">
        <v>0.456695505617978</v>
      </c>
      <c r="AI779" s="89">
        <v>1.0398887117342399</v>
      </c>
      <c r="AJ779" s="89">
        <v>-99</v>
      </c>
      <c r="AK779" s="89">
        <v>-99</v>
      </c>
      <c r="AL779" s="89">
        <v>43.258442696629203</v>
      </c>
      <c r="AM779" s="89">
        <v>1.0398887117342399</v>
      </c>
      <c r="AN779" s="89">
        <v>1.0492466495077</v>
      </c>
      <c r="AO779" s="89">
        <v>0.137451737451737</v>
      </c>
      <c r="AP779" s="89">
        <v>0.14422077499024799</v>
      </c>
      <c r="AQ779" s="89">
        <v>1</v>
      </c>
      <c r="AR779" s="89">
        <v>0.31209716312056701</v>
      </c>
      <c r="AS779" s="89">
        <v>0.77154700593646097</v>
      </c>
      <c r="AT779" s="89">
        <v>-99</v>
      </c>
      <c r="AU779" s="89">
        <v>-99</v>
      </c>
      <c r="AV779" s="89">
        <v>53.191515602836901</v>
      </c>
      <c r="AW779" s="89">
        <v>0.77154700593646097</v>
      </c>
      <c r="AX779" s="89">
        <v>0.77383828363857399</v>
      </c>
      <c r="AY779" s="89">
        <v>0.108880308880309</v>
      </c>
      <c r="AZ779" s="89">
        <v>8.4255751345976002E-2</v>
      </c>
      <c r="BA779" s="89">
        <v>-99</v>
      </c>
      <c r="BB779" s="89">
        <v>-99</v>
      </c>
      <c r="BC779" s="89">
        <v>-99</v>
      </c>
      <c r="BD779" s="89">
        <v>-99</v>
      </c>
      <c r="BE779" s="89">
        <v>-99</v>
      </c>
      <c r="BF779" s="89">
        <v>-99</v>
      </c>
      <c r="BG779" s="89">
        <v>-99</v>
      </c>
      <c r="BH779" s="89">
        <v>-99</v>
      </c>
      <c r="BI779" s="89">
        <v>-99</v>
      </c>
      <c r="BJ779" s="89">
        <v>-99</v>
      </c>
      <c r="BK779" s="89">
        <v>-99</v>
      </c>
      <c r="BL779" s="89">
        <v>-99</v>
      </c>
      <c r="BM779" s="89">
        <v>-99</v>
      </c>
      <c r="BN779" s="89">
        <v>-99</v>
      </c>
      <c r="BO779" s="89">
        <v>-99</v>
      </c>
      <c r="BP779" s="89">
        <v>-99</v>
      </c>
      <c r="BQ779" s="89">
        <v>-99</v>
      </c>
      <c r="BR779" s="89">
        <v>-99</v>
      </c>
      <c r="BS779" s="89">
        <v>-99</v>
      </c>
      <c r="BT779" s="89">
        <v>-99</v>
      </c>
      <c r="BU779" s="89">
        <v>-99</v>
      </c>
      <c r="BV779" s="89">
        <v>-99</v>
      </c>
      <c r="BW779" s="89">
        <v>-99</v>
      </c>
      <c r="BX779" s="89">
        <v>-99</v>
      </c>
      <c r="BY779" s="89">
        <v>-99</v>
      </c>
      <c r="BZ779" s="89">
        <v>-99</v>
      </c>
      <c r="CA779" s="89">
        <v>-99</v>
      </c>
      <c r="CB779" s="89">
        <v>-99</v>
      </c>
      <c r="CC779" s="89">
        <v>-99</v>
      </c>
      <c r="CD779" s="89">
        <v>-99</v>
      </c>
      <c r="CE779" s="89">
        <v>-99</v>
      </c>
      <c r="CF779" s="89">
        <v>-99</v>
      </c>
      <c r="CG779" s="89">
        <v>-99</v>
      </c>
      <c r="CH779" s="89">
        <v>-99</v>
      </c>
      <c r="CI779" s="89">
        <v>-99</v>
      </c>
      <c r="CJ779" s="89">
        <v>-99</v>
      </c>
      <c r="CK779" s="89">
        <v>-99</v>
      </c>
      <c r="CL779" s="89">
        <v>-99</v>
      </c>
      <c r="CM779" s="89">
        <v>-99</v>
      </c>
      <c r="CN779" s="89">
        <v>-99</v>
      </c>
      <c r="CO779" s="89">
        <v>-99</v>
      </c>
      <c r="CP779" s="89">
        <v>-99</v>
      </c>
      <c r="CQ779" s="89">
        <v>-99</v>
      </c>
      <c r="CR779" s="89">
        <v>-99</v>
      </c>
      <c r="CS779" s="89">
        <v>-99</v>
      </c>
      <c r="CT779" s="89">
        <v>-99</v>
      </c>
      <c r="CU779" s="86">
        <v>-99</v>
      </c>
      <c r="CV779" s="86">
        <v>0.5423</v>
      </c>
      <c r="CW779" s="86">
        <v>71</v>
      </c>
      <c r="CX779" s="86">
        <v>2</v>
      </c>
      <c r="CY779" s="86">
        <v>0.22889999999999999</v>
      </c>
      <c r="CZ779" s="86">
        <v>63</v>
      </c>
      <c r="DA779" s="86">
        <v>2</v>
      </c>
      <c r="DB779" s="86">
        <v>0.2571</v>
      </c>
      <c r="DC779" s="86">
        <v>61</v>
      </c>
      <c r="DD779" s="86">
        <v>-99</v>
      </c>
      <c r="DE779" s="86">
        <v>-99</v>
      </c>
      <c r="DF779" s="86">
        <v>-99</v>
      </c>
      <c r="DG779" s="86">
        <v>-99</v>
      </c>
      <c r="DH779" s="86">
        <v>-99</v>
      </c>
    </row>
    <row r="780" spans="1:112" x14ac:dyDescent="0.2">
      <c r="A780" s="85">
        <f>IF(ISERROR(SEARCH('School Lookup'!$F$3,Data!J780)),A779,A779+1)</f>
        <v>0</v>
      </c>
      <c r="B780" s="85">
        <f>IF(I780='School Lookup'!$G$13,1,0)</f>
        <v>0</v>
      </c>
      <c r="C780" s="85">
        <f t="shared" si="12"/>
        <v>778</v>
      </c>
      <c r="D780" s="86" t="s">
        <v>6478</v>
      </c>
      <c r="E780" s="86" t="s">
        <v>6490</v>
      </c>
      <c r="F780" s="86" t="s">
        <v>2739</v>
      </c>
      <c r="G780" s="86" t="s">
        <v>2860</v>
      </c>
      <c r="H780" s="86" t="s">
        <v>277</v>
      </c>
      <c r="I780" s="86" t="s">
        <v>4283</v>
      </c>
      <c r="J780" s="86" t="s">
        <v>676</v>
      </c>
      <c r="K780" s="86" t="s">
        <v>36</v>
      </c>
      <c r="L780" s="86">
        <v>1</v>
      </c>
      <c r="M780" s="86">
        <v>-99</v>
      </c>
      <c r="N780" s="89">
        <v>-99</v>
      </c>
      <c r="O780" s="89">
        <v>-99</v>
      </c>
      <c r="P780" s="89">
        <v>-99</v>
      </c>
      <c r="Q780" s="89">
        <v>-99</v>
      </c>
      <c r="R780" s="89">
        <v>-99</v>
      </c>
      <c r="S780" s="89">
        <v>-99</v>
      </c>
      <c r="T780" s="89">
        <v>-99</v>
      </c>
      <c r="U780" s="89">
        <v>-99</v>
      </c>
      <c r="V780" s="89">
        <v>-99</v>
      </c>
      <c r="W780" s="89">
        <v>-99</v>
      </c>
      <c r="X780" s="89">
        <v>-99</v>
      </c>
      <c r="Y780" s="89">
        <v>-99</v>
      </c>
      <c r="Z780" s="89">
        <v>-99</v>
      </c>
      <c r="AA780" s="89">
        <v>-99</v>
      </c>
      <c r="AB780" s="89">
        <v>-99</v>
      </c>
      <c r="AC780" s="89">
        <v>-99</v>
      </c>
      <c r="AD780" s="89">
        <v>-99</v>
      </c>
      <c r="AE780" s="89">
        <v>-99</v>
      </c>
      <c r="AF780" s="89">
        <v>-99</v>
      </c>
      <c r="AG780" s="89">
        <v>-99</v>
      </c>
      <c r="AH780" s="89">
        <v>-99</v>
      </c>
      <c r="AI780" s="89">
        <v>-99</v>
      </c>
      <c r="AJ780" s="89">
        <v>-99</v>
      </c>
      <c r="AK780" s="89">
        <v>-99</v>
      </c>
      <c r="AL780" s="89">
        <v>-99</v>
      </c>
      <c r="AM780" s="89">
        <v>-99</v>
      </c>
      <c r="AN780" s="89">
        <v>-99</v>
      </c>
      <c r="AO780" s="89">
        <v>-99</v>
      </c>
      <c r="AP780" s="89">
        <v>-99</v>
      </c>
      <c r="AQ780" s="89">
        <v>-99</v>
      </c>
      <c r="AR780" s="89">
        <v>-99</v>
      </c>
      <c r="AS780" s="89">
        <v>-99</v>
      </c>
      <c r="AT780" s="89">
        <v>-99</v>
      </c>
      <c r="AU780" s="89">
        <v>-99</v>
      </c>
      <c r="AV780" s="89">
        <v>-99</v>
      </c>
      <c r="AW780" s="89">
        <v>-99</v>
      </c>
      <c r="AX780" s="89">
        <v>-99</v>
      </c>
      <c r="AY780" s="89">
        <v>-99</v>
      </c>
      <c r="AZ780" s="89">
        <v>-99</v>
      </c>
      <c r="BA780" s="89">
        <v>1</v>
      </c>
      <c r="BB780" s="89">
        <v>0.165798723404255</v>
      </c>
      <c r="BC780" s="89">
        <v>0.59758051948291502</v>
      </c>
      <c r="BD780" s="89">
        <v>47.074599999999997</v>
      </c>
      <c r="BE780" s="89">
        <v>-0.12191131837866601</v>
      </c>
      <c r="BF780" s="89">
        <v>54.468072765957501</v>
      </c>
      <c r="BG780" s="89">
        <v>0.23783460055212399</v>
      </c>
      <c r="BH780" s="89">
        <v>0.26468009076983801</v>
      </c>
      <c r="BI780" s="89">
        <v>0.25039957378796002</v>
      </c>
      <c r="BJ780" s="89">
        <v>6.6275781918925997E-2</v>
      </c>
      <c r="BK780" s="89">
        <v>1</v>
      </c>
      <c r="BL780" s="89">
        <v>0.18271290322580599</v>
      </c>
      <c r="BM780" s="89">
        <v>0.62640366907013101</v>
      </c>
      <c r="BN780" s="89">
        <v>54.67</v>
      </c>
      <c r="BO780" s="89">
        <v>0.67532263341073095</v>
      </c>
      <c r="BP780" s="89">
        <v>59.784929032258098</v>
      </c>
      <c r="BQ780" s="89">
        <v>0.65086315124043104</v>
      </c>
      <c r="BR780" s="89">
        <v>0.69462597353573796</v>
      </c>
      <c r="BS780" s="89">
        <v>0.24773574853489599</v>
      </c>
      <c r="BT780" s="89">
        <v>0.172083685505657</v>
      </c>
      <c r="BU780" s="89">
        <v>1</v>
      </c>
      <c r="BV780" s="89">
        <v>0.32859554140127401</v>
      </c>
      <c r="BW780" s="89">
        <v>0.91404236002899797</v>
      </c>
      <c r="BX780" s="89">
        <v>52.259799999999998</v>
      </c>
      <c r="BY780" s="89">
        <v>0.32494807179088497</v>
      </c>
      <c r="BZ780" s="89">
        <v>47.558386199575402</v>
      </c>
      <c r="CA780" s="89">
        <v>0.61949521590994105</v>
      </c>
      <c r="CB780" s="89">
        <v>0.66282482933266895</v>
      </c>
      <c r="CC780" s="89">
        <v>0.25093233883857202</v>
      </c>
      <c r="CD780" s="89">
        <v>0.16632418466472401</v>
      </c>
      <c r="CE780" s="89">
        <v>1</v>
      </c>
      <c r="CF780" s="89">
        <v>0.28696305732484101</v>
      </c>
      <c r="CG780" s="89">
        <v>0.87476419024127094</v>
      </c>
      <c r="CH780" s="89">
        <v>51.4131</v>
      </c>
      <c r="CI780" s="89">
        <v>0.24157210718629599</v>
      </c>
      <c r="CJ780" s="89">
        <v>47.133741188959704</v>
      </c>
      <c r="CK780" s="89">
        <v>0.55816814871378295</v>
      </c>
      <c r="CL780" s="89">
        <v>0.61311959054007503</v>
      </c>
      <c r="CM780" s="89">
        <v>0.25093233883857202</v>
      </c>
      <c r="CN780" s="89">
        <v>0.15385153284196901</v>
      </c>
      <c r="CO780" s="89">
        <v>95.915000000000006</v>
      </c>
      <c r="CP780" s="89">
        <v>0.64419999999999999</v>
      </c>
      <c r="CQ780" s="89">
        <v>-1.0900000000000001</v>
      </c>
      <c r="CR780" s="89">
        <v>-0.33989999999999998</v>
      </c>
      <c r="CS780" s="89">
        <v>0.64419999999999999</v>
      </c>
      <c r="CT780" s="89">
        <v>0.38269999999999998</v>
      </c>
      <c r="CU780" s="86" t="s">
        <v>6986</v>
      </c>
      <c r="CV780" s="86">
        <v>0.54100000000000004</v>
      </c>
      <c r="CW780" s="86">
        <v>71</v>
      </c>
      <c r="CX780" s="86">
        <v>2</v>
      </c>
      <c r="CY780" s="86">
        <v>-1.4918</v>
      </c>
      <c r="CZ780" s="86">
        <v>4</v>
      </c>
      <c r="DA780" s="86">
        <v>4</v>
      </c>
      <c r="DB780" s="86">
        <v>0.27889999999999998</v>
      </c>
      <c r="DC780" s="86">
        <v>62</v>
      </c>
      <c r="DD780" s="86">
        <v>-99</v>
      </c>
      <c r="DE780" s="86">
        <v>-99</v>
      </c>
      <c r="DF780" s="86">
        <v>-99</v>
      </c>
      <c r="DG780" s="86">
        <v>-99</v>
      </c>
      <c r="DH780" s="86">
        <v>-99</v>
      </c>
    </row>
    <row r="781" spans="1:112" x14ac:dyDescent="0.2">
      <c r="A781" s="85">
        <f>IF(ISERROR(SEARCH('School Lookup'!$F$3,Data!J781)),A780,A780+1)</f>
        <v>0</v>
      </c>
      <c r="B781" s="85">
        <f>IF(I781='School Lookup'!$G$13,1,0)</f>
        <v>0</v>
      </c>
      <c r="C781" s="85">
        <f t="shared" si="12"/>
        <v>779</v>
      </c>
      <c r="D781" s="86" t="s">
        <v>6478</v>
      </c>
      <c r="E781" s="86" t="s">
        <v>6702</v>
      </c>
      <c r="F781" s="86" t="s">
        <v>1150</v>
      </c>
      <c r="G781" s="86" t="s">
        <v>3015</v>
      </c>
      <c r="H781" s="86" t="s">
        <v>580</v>
      </c>
      <c r="I781" s="86" t="s">
        <v>5455</v>
      </c>
      <c r="J781" s="86" t="s">
        <v>1688</v>
      </c>
      <c r="K781" s="86" t="s">
        <v>26</v>
      </c>
      <c r="L781" s="86">
        <v>1</v>
      </c>
      <c r="M781" s="86">
        <v>1</v>
      </c>
      <c r="N781" s="89">
        <v>-4.4606788511749401E-2</v>
      </c>
      <c r="O781" s="89">
        <v>-2.2409613172800998E-3</v>
      </c>
      <c r="P781" s="89">
        <v>68.372900000000001</v>
      </c>
      <c r="Q781" s="89">
        <v>1.96623019670088</v>
      </c>
      <c r="R781" s="89">
        <v>53.5248232375979</v>
      </c>
      <c r="S781" s="89">
        <v>0.98199461769179996</v>
      </c>
      <c r="T781" s="89">
        <v>1.11412266645403</v>
      </c>
      <c r="U781" s="89">
        <v>0.37256809338521402</v>
      </c>
      <c r="V781" s="89">
        <v>0.41508655763803098</v>
      </c>
      <c r="W781" s="89">
        <v>1</v>
      </c>
      <c r="X781" s="89">
        <v>-0.11457545691906</v>
      </c>
      <c r="Y781" s="89">
        <v>-0.180682118303642</v>
      </c>
      <c r="Z781" s="89">
        <v>62.338999999999999</v>
      </c>
      <c r="AA781" s="89">
        <v>1.5601878658864401</v>
      </c>
      <c r="AB781" s="89">
        <v>51.958230809399502</v>
      </c>
      <c r="AC781" s="89">
        <v>0.68975287379139805</v>
      </c>
      <c r="AD781" s="89">
        <v>0.80448525691549799</v>
      </c>
      <c r="AE781" s="89">
        <v>0.37256809338521402</v>
      </c>
      <c r="AF781" s="89">
        <v>0.29972553832552101</v>
      </c>
      <c r="AG781" s="89">
        <v>1</v>
      </c>
      <c r="AH781" s="89">
        <v>-0.34822195121951199</v>
      </c>
      <c r="AI781" s="89">
        <v>-0.69237130801440505</v>
      </c>
      <c r="AJ781" s="89">
        <v>-99</v>
      </c>
      <c r="AK781" s="89">
        <v>-99</v>
      </c>
      <c r="AL781" s="89">
        <v>52.032536585365897</v>
      </c>
      <c r="AM781" s="89">
        <v>-0.69237130801440505</v>
      </c>
      <c r="AN781" s="89">
        <v>-0.77056771930493295</v>
      </c>
      <c r="AO781" s="89">
        <v>0.119649805447471</v>
      </c>
      <c r="AP781" s="89">
        <v>-9.2198277698936501E-2</v>
      </c>
      <c r="AQ781" s="89">
        <v>1</v>
      </c>
      <c r="AR781" s="89">
        <v>-0.271056834532374</v>
      </c>
      <c r="AS781" s="89">
        <v>-0.53927587129394605</v>
      </c>
      <c r="AT781" s="89">
        <v>-99</v>
      </c>
      <c r="AU781" s="89">
        <v>-99</v>
      </c>
      <c r="AV781" s="89">
        <v>50.359702877697799</v>
      </c>
      <c r="AW781" s="89">
        <v>-0.53927587129394605</v>
      </c>
      <c r="AX781" s="89">
        <v>-0.60750028524224098</v>
      </c>
      <c r="AY781" s="89">
        <v>0.13521400778210099</v>
      </c>
      <c r="AZ781" s="89">
        <v>-8.2142548296373102E-2</v>
      </c>
      <c r="BA781" s="89">
        <v>-99</v>
      </c>
      <c r="BB781" s="89">
        <v>-99</v>
      </c>
      <c r="BC781" s="89">
        <v>-99</v>
      </c>
      <c r="BD781" s="89">
        <v>-99</v>
      </c>
      <c r="BE781" s="89">
        <v>-99</v>
      </c>
      <c r="BF781" s="89">
        <v>-99</v>
      </c>
      <c r="BG781" s="89">
        <v>-99</v>
      </c>
      <c r="BH781" s="89">
        <v>-99</v>
      </c>
      <c r="BI781" s="89">
        <v>-99</v>
      </c>
      <c r="BJ781" s="89">
        <v>-99</v>
      </c>
      <c r="BK781" s="89">
        <v>-99</v>
      </c>
      <c r="BL781" s="89">
        <v>-99</v>
      </c>
      <c r="BM781" s="89">
        <v>-99</v>
      </c>
      <c r="BN781" s="89">
        <v>-99</v>
      </c>
      <c r="BO781" s="89">
        <v>-99</v>
      </c>
      <c r="BP781" s="89">
        <v>-99</v>
      </c>
      <c r="BQ781" s="89">
        <v>-99</v>
      </c>
      <c r="BR781" s="89">
        <v>-99</v>
      </c>
      <c r="BS781" s="89">
        <v>-99</v>
      </c>
      <c r="BT781" s="89">
        <v>-99</v>
      </c>
      <c r="BU781" s="89">
        <v>-99</v>
      </c>
      <c r="BV781" s="89">
        <v>-99</v>
      </c>
      <c r="BW781" s="89">
        <v>-99</v>
      </c>
      <c r="BX781" s="89">
        <v>-99</v>
      </c>
      <c r="BY781" s="89">
        <v>-99</v>
      </c>
      <c r="BZ781" s="89">
        <v>-99</v>
      </c>
      <c r="CA781" s="89">
        <v>-99</v>
      </c>
      <c r="CB781" s="89">
        <v>-99</v>
      </c>
      <c r="CC781" s="89">
        <v>-99</v>
      </c>
      <c r="CD781" s="89">
        <v>-99</v>
      </c>
      <c r="CE781" s="89">
        <v>-99</v>
      </c>
      <c r="CF781" s="89">
        <v>-99</v>
      </c>
      <c r="CG781" s="89">
        <v>-99</v>
      </c>
      <c r="CH781" s="89">
        <v>-99</v>
      </c>
      <c r="CI781" s="89">
        <v>-99</v>
      </c>
      <c r="CJ781" s="89">
        <v>-99</v>
      </c>
      <c r="CK781" s="89">
        <v>-99</v>
      </c>
      <c r="CL781" s="89">
        <v>-99</v>
      </c>
      <c r="CM781" s="89">
        <v>-99</v>
      </c>
      <c r="CN781" s="89">
        <v>-99</v>
      </c>
      <c r="CO781" s="89">
        <v>-99</v>
      </c>
      <c r="CP781" s="89">
        <v>-99</v>
      </c>
      <c r="CQ781" s="89">
        <v>-99</v>
      </c>
      <c r="CR781" s="89">
        <v>-99</v>
      </c>
      <c r="CS781" s="89">
        <v>-99</v>
      </c>
      <c r="CT781" s="89">
        <v>-99</v>
      </c>
      <c r="CU781" s="86">
        <v>-99</v>
      </c>
      <c r="CV781" s="86">
        <v>0.54049999999999998</v>
      </c>
      <c r="CW781" s="86">
        <v>71</v>
      </c>
      <c r="CX781" s="86">
        <v>2</v>
      </c>
      <c r="CY781" s="86">
        <v>-1.3049999999999999</v>
      </c>
      <c r="CZ781" s="86">
        <v>6</v>
      </c>
      <c r="DA781" s="86">
        <v>2</v>
      </c>
      <c r="DB781" s="86">
        <v>1.3138000000000001</v>
      </c>
      <c r="DC781" s="86">
        <v>96</v>
      </c>
      <c r="DD781" s="86">
        <v>-99</v>
      </c>
      <c r="DE781" s="86">
        <v>-99</v>
      </c>
      <c r="DF781" s="86">
        <v>-99</v>
      </c>
      <c r="DG781" s="86">
        <v>-99</v>
      </c>
      <c r="DH781" s="86">
        <v>-99</v>
      </c>
    </row>
    <row r="782" spans="1:112" x14ac:dyDescent="0.2">
      <c r="A782" s="85">
        <f>IF(ISERROR(SEARCH('School Lookup'!$F$3,Data!J782)),A781,A781+1)</f>
        <v>0</v>
      </c>
      <c r="B782" s="85">
        <f>IF(I782='School Lookup'!$G$13,1,0)</f>
        <v>0</v>
      </c>
      <c r="C782" s="85">
        <f t="shared" si="12"/>
        <v>780</v>
      </c>
      <c r="D782" s="86" t="s">
        <v>6478</v>
      </c>
      <c r="E782" s="86" t="s">
        <v>6621</v>
      </c>
      <c r="F782" s="86" t="s">
        <v>2757</v>
      </c>
      <c r="G782" s="86" t="s">
        <v>2873</v>
      </c>
      <c r="H782" s="86" t="s">
        <v>411</v>
      </c>
      <c r="I782" s="86" t="s">
        <v>4051</v>
      </c>
      <c r="J782" s="86" t="s">
        <v>1777</v>
      </c>
      <c r="K782" s="86" t="s">
        <v>348</v>
      </c>
      <c r="L782" s="86">
        <v>1</v>
      </c>
      <c r="M782" s="86">
        <v>1</v>
      </c>
      <c r="N782" s="89">
        <v>0.31082576687116598</v>
      </c>
      <c r="O782" s="89">
        <v>0.76744785349401801</v>
      </c>
      <c r="P782" s="89">
        <v>44.9</v>
      </c>
      <c r="Q782" s="89">
        <v>-0.52357344713002096</v>
      </c>
      <c r="R782" s="89">
        <v>46.625755828220903</v>
      </c>
      <c r="S782" s="89">
        <v>0.12193720318199899</v>
      </c>
      <c r="T782" s="89">
        <v>0.13824399299864401</v>
      </c>
      <c r="U782" s="89">
        <v>0.41405588484335298</v>
      </c>
      <c r="V782" s="89">
        <v>5.7240738845331901E-2</v>
      </c>
      <c r="W782" s="89">
        <v>1</v>
      </c>
      <c r="X782" s="89">
        <v>0.31293347022587298</v>
      </c>
      <c r="Y782" s="89">
        <v>0.82574160975059996</v>
      </c>
      <c r="Z782" s="89">
        <v>53.304699999999997</v>
      </c>
      <c r="AA782" s="89">
        <v>0.43358392002433899</v>
      </c>
      <c r="AB782" s="89">
        <v>52.772078028747401</v>
      </c>
      <c r="AC782" s="89">
        <v>0.62966276488746997</v>
      </c>
      <c r="AD782" s="89">
        <v>0.73451921852786894</v>
      </c>
      <c r="AE782" s="89">
        <v>0.41236240474174402</v>
      </c>
      <c r="AF782" s="89">
        <v>0.30288811128117898</v>
      </c>
      <c r="AG782" s="89">
        <v>1</v>
      </c>
      <c r="AH782" s="89">
        <v>0.45074585365853698</v>
      </c>
      <c r="AI782" s="89">
        <v>1.02708448673799</v>
      </c>
      <c r="AJ782" s="89">
        <v>-99</v>
      </c>
      <c r="AK782" s="89">
        <v>-99</v>
      </c>
      <c r="AL782" s="89">
        <v>47.317029756097597</v>
      </c>
      <c r="AM782" s="89">
        <v>1.02708448673799</v>
      </c>
      <c r="AN782" s="89">
        <v>1.03579525516503</v>
      </c>
      <c r="AO782" s="89">
        <v>0.173581710414903</v>
      </c>
      <c r="AP782" s="89">
        <v>0.17979511203118601</v>
      </c>
      <c r="AQ782" s="89">
        <v>-99</v>
      </c>
      <c r="AR782" s="89">
        <v>-99</v>
      </c>
      <c r="AS782" s="89">
        <v>-99</v>
      </c>
      <c r="AT782" s="89">
        <v>-99</v>
      </c>
      <c r="AU782" s="89">
        <v>-99</v>
      </c>
      <c r="AV782" s="89">
        <v>-99</v>
      </c>
      <c r="AW782" s="89">
        <v>-99</v>
      </c>
      <c r="AX782" s="89">
        <v>-99</v>
      </c>
      <c r="AY782" s="89">
        <v>-99</v>
      </c>
      <c r="AZ782" s="89">
        <v>-99</v>
      </c>
      <c r="BA782" s="89">
        <v>-99</v>
      </c>
      <c r="BB782" s="89">
        <v>-99</v>
      </c>
      <c r="BC782" s="89">
        <v>-99</v>
      </c>
      <c r="BD782" s="89">
        <v>-99</v>
      </c>
      <c r="BE782" s="89">
        <v>-99</v>
      </c>
      <c r="BF782" s="89">
        <v>-99</v>
      </c>
      <c r="BG782" s="89">
        <v>-99</v>
      </c>
      <c r="BH782" s="89">
        <v>-99</v>
      </c>
      <c r="BI782" s="89">
        <v>-99</v>
      </c>
      <c r="BJ782" s="89">
        <v>-99</v>
      </c>
      <c r="BK782" s="89">
        <v>-99</v>
      </c>
      <c r="BL782" s="89">
        <v>-99</v>
      </c>
      <c r="BM782" s="89">
        <v>-99</v>
      </c>
      <c r="BN782" s="89">
        <v>-99</v>
      </c>
      <c r="BO782" s="89">
        <v>-99</v>
      </c>
      <c r="BP782" s="89">
        <v>-99</v>
      </c>
      <c r="BQ782" s="89">
        <v>-99</v>
      </c>
      <c r="BR782" s="89">
        <v>-99</v>
      </c>
      <c r="BS782" s="89">
        <v>-99</v>
      </c>
      <c r="BT782" s="89">
        <v>-99</v>
      </c>
      <c r="BU782" s="89">
        <v>-99</v>
      </c>
      <c r="BV782" s="89">
        <v>-99</v>
      </c>
      <c r="BW782" s="89">
        <v>-99</v>
      </c>
      <c r="BX782" s="89">
        <v>-99</v>
      </c>
      <c r="BY782" s="89">
        <v>-99</v>
      </c>
      <c r="BZ782" s="89">
        <v>-99</v>
      </c>
      <c r="CA782" s="89">
        <v>-99</v>
      </c>
      <c r="CB782" s="89">
        <v>-99</v>
      </c>
      <c r="CC782" s="89">
        <v>-99</v>
      </c>
      <c r="CD782" s="89">
        <v>-99</v>
      </c>
      <c r="CE782" s="89">
        <v>-99</v>
      </c>
      <c r="CF782" s="89">
        <v>-99</v>
      </c>
      <c r="CG782" s="89">
        <v>-99</v>
      </c>
      <c r="CH782" s="89">
        <v>-99</v>
      </c>
      <c r="CI782" s="89">
        <v>-99</v>
      </c>
      <c r="CJ782" s="89">
        <v>-99</v>
      </c>
      <c r="CK782" s="89">
        <v>-99</v>
      </c>
      <c r="CL782" s="89">
        <v>-99</v>
      </c>
      <c r="CM782" s="89">
        <v>-99</v>
      </c>
      <c r="CN782" s="89">
        <v>-99</v>
      </c>
      <c r="CO782" s="89">
        <v>-99</v>
      </c>
      <c r="CP782" s="89">
        <v>-99</v>
      </c>
      <c r="CQ782" s="89">
        <v>-99</v>
      </c>
      <c r="CR782" s="89">
        <v>-99</v>
      </c>
      <c r="CS782" s="89">
        <v>-99</v>
      </c>
      <c r="CT782" s="89">
        <v>-99</v>
      </c>
      <c r="CU782" s="86">
        <v>-99</v>
      </c>
      <c r="CV782" s="86">
        <v>0.53990000000000005</v>
      </c>
      <c r="CW782" s="86">
        <v>71</v>
      </c>
      <c r="CX782" s="86">
        <v>2</v>
      </c>
      <c r="CY782" s="86">
        <v>0.1467</v>
      </c>
      <c r="CZ782" s="86">
        <v>59</v>
      </c>
      <c r="DA782" s="86">
        <v>2</v>
      </c>
      <c r="DB782" s="86">
        <v>-3.7999999999999999E-2</v>
      </c>
      <c r="DC782" s="86">
        <v>45</v>
      </c>
      <c r="DD782" s="86">
        <v>-99</v>
      </c>
      <c r="DE782" s="86">
        <v>-99</v>
      </c>
      <c r="DF782" s="86">
        <v>-99</v>
      </c>
      <c r="DG782" s="86">
        <v>-99</v>
      </c>
      <c r="DH782" s="86">
        <v>-99</v>
      </c>
    </row>
    <row r="783" spans="1:112" x14ac:dyDescent="0.2">
      <c r="A783" s="85">
        <f>IF(ISERROR(SEARCH('School Lookup'!$F$3,Data!J783)),A782,A782+1)</f>
        <v>0</v>
      </c>
      <c r="B783" s="85">
        <f>IF(I783='School Lookup'!$G$13,1,0)</f>
        <v>0</v>
      </c>
      <c r="C783" s="85">
        <f t="shared" si="12"/>
        <v>781</v>
      </c>
      <c r="D783" s="86" t="s">
        <v>6478</v>
      </c>
      <c r="E783" s="86" t="s">
        <v>6790</v>
      </c>
      <c r="F783" s="86" t="s">
        <v>2774</v>
      </c>
      <c r="G783" s="86" t="s">
        <v>2816</v>
      </c>
      <c r="H783" s="86" t="s">
        <v>1958</v>
      </c>
      <c r="I783" s="86" t="s">
        <v>3778</v>
      </c>
      <c r="J783" s="86" t="s">
        <v>2497</v>
      </c>
      <c r="K783" s="86" t="s">
        <v>26</v>
      </c>
      <c r="L783" s="86">
        <v>1</v>
      </c>
      <c r="M783" s="86">
        <v>1</v>
      </c>
      <c r="N783" s="89">
        <v>0.60832583170254395</v>
      </c>
      <c r="O783" s="89">
        <v>1.41168392258358</v>
      </c>
      <c r="P783" s="89">
        <v>53.0824</v>
      </c>
      <c r="Q783" s="89">
        <v>0.344345273406511</v>
      </c>
      <c r="R783" s="89">
        <v>51.663406457925603</v>
      </c>
      <c r="S783" s="89">
        <v>0.878014597995047</v>
      </c>
      <c r="T783" s="89">
        <v>0.99613998067558895</v>
      </c>
      <c r="U783" s="89">
        <v>0.37628865979381398</v>
      </c>
      <c r="V783" s="89">
        <v>0.37483617829545302</v>
      </c>
      <c r="W783" s="89">
        <v>1</v>
      </c>
      <c r="X783" s="89">
        <v>0.39601725490196099</v>
      </c>
      <c r="Y783" s="89">
        <v>1.0213339985996299</v>
      </c>
      <c r="Z783" s="89">
        <v>40.716000000000001</v>
      </c>
      <c r="AA783" s="89">
        <v>-1.1362642246326</v>
      </c>
      <c r="AB783" s="89">
        <v>45.6862650980392</v>
      </c>
      <c r="AC783" s="89">
        <v>-5.7465113016484701E-2</v>
      </c>
      <c r="AD783" s="89">
        <v>-6.5539499280425795E-2</v>
      </c>
      <c r="AE783" s="89">
        <v>0.375552282768778</v>
      </c>
      <c r="AF783" s="89">
        <v>-2.46135085662866E-2</v>
      </c>
      <c r="AG783" s="89">
        <v>1</v>
      </c>
      <c r="AH783" s="89">
        <v>0.13384071856287399</v>
      </c>
      <c r="AI783" s="89">
        <v>0.34507406328895002</v>
      </c>
      <c r="AJ783" s="89">
        <v>-99</v>
      </c>
      <c r="AK783" s="89">
        <v>-99</v>
      </c>
      <c r="AL783" s="89">
        <v>51.496980838323303</v>
      </c>
      <c r="AM783" s="89">
        <v>0.34507406328895002</v>
      </c>
      <c r="AN783" s="89">
        <v>0.31931369112555902</v>
      </c>
      <c r="AO783" s="89">
        <v>0.12297496318114901</v>
      </c>
      <c r="AP783" s="89">
        <v>3.9267589409402302E-2</v>
      </c>
      <c r="AQ783" s="89">
        <v>1</v>
      </c>
      <c r="AR783" s="89">
        <v>0.47938352941176499</v>
      </c>
      <c r="AS783" s="89">
        <v>1.14757597404061</v>
      </c>
      <c r="AT783" s="89">
        <v>-99</v>
      </c>
      <c r="AU783" s="89">
        <v>-99</v>
      </c>
      <c r="AV783" s="89">
        <v>50.000023529411799</v>
      </c>
      <c r="AW783" s="89">
        <v>1.14757597404061</v>
      </c>
      <c r="AX783" s="89">
        <v>1.17009572290161</v>
      </c>
      <c r="AY783" s="89">
        <v>0.12518409425625901</v>
      </c>
      <c r="AZ783" s="89">
        <v>0.14647737326456001</v>
      </c>
      <c r="BA783" s="89">
        <v>-99</v>
      </c>
      <c r="BB783" s="89">
        <v>-99</v>
      </c>
      <c r="BC783" s="89">
        <v>-99</v>
      </c>
      <c r="BD783" s="89">
        <v>-99</v>
      </c>
      <c r="BE783" s="89">
        <v>-99</v>
      </c>
      <c r="BF783" s="89">
        <v>-99</v>
      </c>
      <c r="BG783" s="89">
        <v>-99</v>
      </c>
      <c r="BH783" s="89">
        <v>-99</v>
      </c>
      <c r="BI783" s="89">
        <v>-99</v>
      </c>
      <c r="BJ783" s="89">
        <v>-99</v>
      </c>
      <c r="BK783" s="89">
        <v>-99</v>
      </c>
      <c r="BL783" s="89">
        <v>-99</v>
      </c>
      <c r="BM783" s="89">
        <v>-99</v>
      </c>
      <c r="BN783" s="89">
        <v>-99</v>
      </c>
      <c r="BO783" s="89">
        <v>-99</v>
      </c>
      <c r="BP783" s="89">
        <v>-99</v>
      </c>
      <c r="BQ783" s="89">
        <v>-99</v>
      </c>
      <c r="BR783" s="89">
        <v>-99</v>
      </c>
      <c r="BS783" s="89">
        <v>-99</v>
      </c>
      <c r="BT783" s="89">
        <v>-99</v>
      </c>
      <c r="BU783" s="89">
        <v>-99</v>
      </c>
      <c r="BV783" s="89">
        <v>-99</v>
      </c>
      <c r="BW783" s="89">
        <v>-99</v>
      </c>
      <c r="BX783" s="89">
        <v>-99</v>
      </c>
      <c r="BY783" s="89">
        <v>-99</v>
      </c>
      <c r="BZ783" s="89">
        <v>-99</v>
      </c>
      <c r="CA783" s="89">
        <v>-99</v>
      </c>
      <c r="CB783" s="89">
        <v>-99</v>
      </c>
      <c r="CC783" s="89">
        <v>-99</v>
      </c>
      <c r="CD783" s="89">
        <v>-99</v>
      </c>
      <c r="CE783" s="89">
        <v>-99</v>
      </c>
      <c r="CF783" s="89">
        <v>-99</v>
      </c>
      <c r="CG783" s="89">
        <v>-99</v>
      </c>
      <c r="CH783" s="89">
        <v>-99</v>
      </c>
      <c r="CI783" s="89">
        <v>-99</v>
      </c>
      <c r="CJ783" s="89">
        <v>-99</v>
      </c>
      <c r="CK783" s="89">
        <v>-99</v>
      </c>
      <c r="CL783" s="89">
        <v>-99</v>
      </c>
      <c r="CM783" s="89">
        <v>-99</v>
      </c>
      <c r="CN783" s="89">
        <v>-99</v>
      </c>
      <c r="CO783" s="89">
        <v>-99</v>
      </c>
      <c r="CP783" s="89">
        <v>-99</v>
      </c>
      <c r="CQ783" s="89">
        <v>-99</v>
      </c>
      <c r="CR783" s="89">
        <v>-99</v>
      </c>
      <c r="CS783" s="89">
        <v>-99</v>
      </c>
      <c r="CT783" s="89">
        <v>-99</v>
      </c>
      <c r="CU783" s="86">
        <v>-99</v>
      </c>
      <c r="CV783" s="86">
        <v>0.53600000000000003</v>
      </c>
      <c r="CW783" s="86">
        <v>71</v>
      </c>
      <c r="CX783" s="86">
        <v>2</v>
      </c>
      <c r="CY783" s="86">
        <v>0.2104</v>
      </c>
      <c r="CZ783" s="86">
        <v>62</v>
      </c>
      <c r="DA783" s="86">
        <v>2</v>
      </c>
      <c r="DB783" s="86">
        <v>-0.29720000000000002</v>
      </c>
      <c r="DC783" s="86">
        <v>32</v>
      </c>
      <c r="DD783" s="86">
        <v>-99</v>
      </c>
      <c r="DE783" s="86">
        <v>-99</v>
      </c>
      <c r="DF783" s="86">
        <v>-99</v>
      </c>
      <c r="DG783" s="86">
        <v>-99</v>
      </c>
      <c r="DH783" s="86">
        <v>-99</v>
      </c>
    </row>
    <row r="784" spans="1:112" x14ac:dyDescent="0.2">
      <c r="A784" s="85">
        <f>IF(ISERROR(SEARCH('School Lookup'!$F$3,Data!J784)),A783,A783+1)</f>
        <v>0</v>
      </c>
      <c r="B784" s="85">
        <f>IF(I784='School Lookup'!$G$13,1,0)</f>
        <v>0</v>
      </c>
      <c r="C784" s="85">
        <f t="shared" si="12"/>
        <v>782</v>
      </c>
      <c r="D784" s="86" t="s">
        <v>6478</v>
      </c>
      <c r="E784" s="86" t="s">
        <v>6623</v>
      </c>
      <c r="F784" s="86" t="s">
        <v>2758</v>
      </c>
      <c r="G784" s="86" t="s">
        <v>2883</v>
      </c>
      <c r="H784" s="86" t="s">
        <v>483</v>
      </c>
      <c r="I784" s="86" t="s">
        <v>4982</v>
      </c>
      <c r="J784" s="86" t="s">
        <v>1043</v>
      </c>
      <c r="K784" s="86" t="s">
        <v>205</v>
      </c>
      <c r="L784" s="86">
        <v>1</v>
      </c>
      <c r="M784" s="86">
        <v>1</v>
      </c>
      <c r="N784" s="89">
        <v>-5.6506871609403299E-2</v>
      </c>
      <c r="O784" s="89">
        <v>-2.8010578413051299E-2</v>
      </c>
      <c r="P784" s="89">
        <v>50.183300000000003</v>
      </c>
      <c r="Q784" s="89">
        <v>3.6833643235967203E-2</v>
      </c>
      <c r="R784" s="89">
        <v>52.983747920433999</v>
      </c>
      <c r="S784" s="89">
        <v>4.4115324114579503E-3</v>
      </c>
      <c r="T784" s="89">
        <v>4.89150541631288E-3</v>
      </c>
      <c r="U784" s="89">
        <v>0.37264150943396201</v>
      </c>
      <c r="V784" s="89">
        <v>1.82277796173923E-3</v>
      </c>
      <c r="W784" s="89">
        <v>1</v>
      </c>
      <c r="X784" s="89">
        <v>0.20785207956600399</v>
      </c>
      <c r="Y784" s="89">
        <v>0.57836337219352496</v>
      </c>
      <c r="Z784" s="89">
        <v>57.964100000000002</v>
      </c>
      <c r="AA784" s="89">
        <v>1.01462488892618</v>
      </c>
      <c r="AB784" s="89">
        <v>52.441198010849902</v>
      </c>
      <c r="AC784" s="89">
        <v>0.79649413055985097</v>
      </c>
      <c r="AD784" s="89">
        <v>0.92876965254782196</v>
      </c>
      <c r="AE784" s="89">
        <v>0.37264150943396201</v>
      </c>
      <c r="AF784" s="89">
        <v>0.346098125241877</v>
      </c>
      <c r="AG784" s="89">
        <v>1</v>
      </c>
      <c r="AH784" s="89">
        <v>0.31131711229946502</v>
      </c>
      <c r="AI784" s="89">
        <v>0.72702038425330595</v>
      </c>
      <c r="AJ784" s="89">
        <v>67.132400000000004</v>
      </c>
      <c r="AK784" s="89">
        <v>1.81148818234196</v>
      </c>
      <c r="AL784" s="89">
        <v>57.754004812834197</v>
      </c>
      <c r="AM784" s="89">
        <v>1.2692542832976299</v>
      </c>
      <c r="AN784" s="89">
        <v>1.2902051419299601</v>
      </c>
      <c r="AO784" s="89">
        <v>0.12601078167115901</v>
      </c>
      <c r="AP784" s="89">
        <v>0.16257975845074299</v>
      </c>
      <c r="AQ784" s="89">
        <v>1</v>
      </c>
      <c r="AR784" s="89">
        <v>6.7716753926701595E-2</v>
      </c>
      <c r="AS784" s="89">
        <v>0.222224815901687</v>
      </c>
      <c r="AT784" s="89">
        <v>-99</v>
      </c>
      <c r="AU784" s="89">
        <v>-99</v>
      </c>
      <c r="AV784" s="89">
        <v>54.450241361256502</v>
      </c>
      <c r="AW784" s="89">
        <v>0.222224815901687</v>
      </c>
      <c r="AX784" s="89">
        <v>0.19496531688020299</v>
      </c>
      <c r="AY784" s="89">
        <v>0.12870619946091599</v>
      </c>
      <c r="AZ784" s="89">
        <v>2.5093244962344101E-2</v>
      </c>
      <c r="BA784" s="89">
        <v>-99</v>
      </c>
      <c r="BB784" s="89">
        <v>-99</v>
      </c>
      <c r="BC784" s="89">
        <v>-99</v>
      </c>
      <c r="BD784" s="89">
        <v>-99</v>
      </c>
      <c r="BE784" s="89">
        <v>-99</v>
      </c>
      <c r="BF784" s="89">
        <v>-99</v>
      </c>
      <c r="BG784" s="89">
        <v>-99</v>
      </c>
      <c r="BH784" s="89">
        <v>-99</v>
      </c>
      <c r="BI784" s="89">
        <v>-99</v>
      </c>
      <c r="BJ784" s="89">
        <v>-99</v>
      </c>
      <c r="BK784" s="89">
        <v>-99</v>
      </c>
      <c r="BL784" s="89">
        <v>-99</v>
      </c>
      <c r="BM784" s="89">
        <v>-99</v>
      </c>
      <c r="BN784" s="89">
        <v>-99</v>
      </c>
      <c r="BO784" s="89">
        <v>-99</v>
      </c>
      <c r="BP784" s="89">
        <v>-99</v>
      </c>
      <c r="BQ784" s="89">
        <v>-99</v>
      </c>
      <c r="BR784" s="89">
        <v>-99</v>
      </c>
      <c r="BS784" s="89">
        <v>-99</v>
      </c>
      <c r="BT784" s="89">
        <v>-99</v>
      </c>
      <c r="BU784" s="89">
        <v>-99</v>
      </c>
      <c r="BV784" s="89">
        <v>-99</v>
      </c>
      <c r="BW784" s="89">
        <v>-99</v>
      </c>
      <c r="BX784" s="89">
        <v>-99</v>
      </c>
      <c r="BY784" s="89">
        <v>-99</v>
      </c>
      <c r="BZ784" s="89">
        <v>-99</v>
      </c>
      <c r="CA784" s="89">
        <v>-99</v>
      </c>
      <c r="CB784" s="89">
        <v>-99</v>
      </c>
      <c r="CC784" s="89">
        <v>-99</v>
      </c>
      <c r="CD784" s="89">
        <v>-99</v>
      </c>
      <c r="CE784" s="89">
        <v>-99</v>
      </c>
      <c r="CF784" s="89">
        <v>-99</v>
      </c>
      <c r="CG784" s="89">
        <v>-99</v>
      </c>
      <c r="CH784" s="89">
        <v>-99</v>
      </c>
      <c r="CI784" s="89">
        <v>-99</v>
      </c>
      <c r="CJ784" s="89">
        <v>-99</v>
      </c>
      <c r="CK784" s="89">
        <v>-99</v>
      </c>
      <c r="CL784" s="89">
        <v>-99</v>
      </c>
      <c r="CM784" s="89">
        <v>-99</v>
      </c>
      <c r="CN784" s="89">
        <v>-99</v>
      </c>
      <c r="CO784" s="89">
        <v>-99</v>
      </c>
      <c r="CP784" s="89">
        <v>-99</v>
      </c>
      <c r="CQ784" s="89">
        <v>-99</v>
      </c>
      <c r="CR784" s="89">
        <v>-99</v>
      </c>
      <c r="CS784" s="89">
        <v>-99</v>
      </c>
      <c r="CT784" s="89">
        <v>-99</v>
      </c>
      <c r="CU784" s="86">
        <v>-99</v>
      </c>
      <c r="CV784" s="86">
        <v>0.53559999999999997</v>
      </c>
      <c r="CW784" s="86">
        <v>71</v>
      </c>
      <c r="CX784" s="86">
        <v>2</v>
      </c>
      <c r="CY784" s="86">
        <v>-5.9400000000000001E-2</v>
      </c>
      <c r="CZ784" s="86">
        <v>48</v>
      </c>
      <c r="DA784" s="86">
        <v>3</v>
      </c>
      <c r="DB784" s="86">
        <v>0.62009999999999998</v>
      </c>
      <c r="DC784" s="86">
        <v>78</v>
      </c>
      <c r="DD784" s="86">
        <v>-99</v>
      </c>
      <c r="DE784" s="86">
        <v>-99</v>
      </c>
      <c r="DF784" s="86">
        <v>-99</v>
      </c>
      <c r="DG784" s="86">
        <v>-99</v>
      </c>
      <c r="DH784" s="86">
        <v>-99</v>
      </c>
    </row>
    <row r="785" spans="1:112" x14ac:dyDescent="0.2">
      <c r="A785" s="85">
        <f>IF(ISERROR(SEARCH('School Lookup'!$F$3,Data!J785)),A784,A784+1)</f>
        <v>0</v>
      </c>
      <c r="B785" s="85">
        <f>IF(I785='School Lookup'!$G$13,1,0)</f>
        <v>0</v>
      </c>
      <c r="C785" s="85">
        <f t="shared" si="12"/>
        <v>783</v>
      </c>
      <c r="D785" s="86" t="s">
        <v>6478</v>
      </c>
      <c r="E785" s="86" t="s">
        <v>6760</v>
      </c>
      <c r="F785" s="86" t="s">
        <v>2767</v>
      </c>
      <c r="G785" s="86" t="s">
        <v>2804</v>
      </c>
      <c r="H785" s="86" t="s">
        <v>757</v>
      </c>
      <c r="I785" s="86" t="s">
        <v>5478</v>
      </c>
      <c r="J785" s="86" t="s">
        <v>137</v>
      </c>
      <c r="K785" s="86" t="s">
        <v>26</v>
      </c>
      <c r="L785" s="86">
        <v>1</v>
      </c>
      <c r="M785" s="86">
        <v>1</v>
      </c>
      <c r="N785" s="89">
        <v>0.22996315789473701</v>
      </c>
      <c r="O785" s="89">
        <v>0.59233996108791698</v>
      </c>
      <c r="P785" s="89">
        <v>52.216799999999999</v>
      </c>
      <c r="Q785" s="89">
        <v>0.25252985928639698</v>
      </c>
      <c r="R785" s="89">
        <v>50.877173684210497</v>
      </c>
      <c r="S785" s="89">
        <v>0.42243491018715701</v>
      </c>
      <c r="T785" s="89">
        <v>0.47920879225651802</v>
      </c>
      <c r="U785" s="89">
        <v>0.37810945273631802</v>
      </c>
      <c r="V785" s="89">
        <v>0.18119337418654399</v>
      </c>
      <c r="W785" s="89">
        <v>1</v>
      </c>
      <c r="X785" s="89">
        <v>0.26276563876651998</v>
      </c>
      <c r="Y785" s="89">
        <v>0.70763858836362903</v>
      </c>
      <c r="Z785" s="89">
        <v>54.2746</v>
      </c>
      <c r="AA785" s="89">
        <v>0.55453332032006297</v>
      </c>
      <c r="AB785" s="89">
        <v>49.339210132158598</v>
      </c>
      <c r="AC785" s="89">
        <v>0.631085954341846</v>
      </c>
      <c r="AD785" s="89">
        <v>0.73617631201320399</v>
      </c>
      <c r="AE785" s="89">
        <v>0.37645107794361499</v>
      </c>
      <c r="AF785" s="89">
        <v>0.27713436621392601</v>
      </c>
      <c r="AG785" s="89">
        <v>1</v>
      </c>
      <c r="AH785" s="89">
        <v>0.15028150684931499</v>
      </c>
      <c r="AI785" s="89">
        <v>0.38045622577011901</v>
      </c>
      <c r="AJ785" s="89">
        <v>-99</v>
      </c>
      <c r="AK785" s="89">
        <v>-99</v>
      </c>
      <c r="AL785" s="89">
        <v>47.945226712328797</v>
      </c>
      <c r="AM785" s="89">
        <v>0.38045622577011901</v>
      </c>
      <c r="AN785" s="89">
        <v>0.35648418917367403</v>
      </c>
      <c r="AO785" s="89">
        <v>0.12106135986733001</v>
      </c>
      <c r="AP785" s="89">
        <v>4.3156460712567499E-2</v>
      </c>
      <c r="AQ785" s="89">
        <v>1</v>
      </c>
      <c r="AR785" s="89">
        <v>9.9049999999999999E-2</v>
      </c>
      <c r="AS785" s="89">
        <v>0.29265618726512799</v>
      </c>
      <c r="AT785" s="89">
        <v>-99</v>
      </c>
      <c r="AU785" s="89">
        <v>-99</v>
      </c>
      <c r="AV785" s="89">
        <v>44</v>
      </c>
      <c r="AW785" s="89">
        <v>0.29265618726512799</v>
      </c>
      <c r="AX785" s="89">
        <v>0.26918554252124999</v>
      </c>
      <c r="AY785" s="89">
        <v>0.124378109452736</v>
      </c>
      <c r="AZ785" s="89">
        <v>3.3480788870802303E-2</v>
      </c>
      <c r="BA785" s="89">
        <v>-99</v>
      </c>
      <c r="BB785" s="89">
        <v>-99</v>
      </c>
      <c r="BC785" s="89">
        <v>-99</v>
      </c>
      <c r="BD785" s="89">
        <v>-99</v>
      </c>
      <c r="BE785" s="89">
        <v>-99</v>
      </c>
      <c r="BF785" s="89">
        <v>-99</v>
      </c>
      <c r="BG785" s="89">
        <v>-99</v>
      </c>
      <c r="BH785" s="89">
        <v>-99</v>
      </c>
      <c r="BI785" s="89">
        <v>-99</v>
      </c>
      <c r="BJ785" s="89">
        <v>-99</v>
      </c>
      <c r="BK785" s="89">
        <v>-99</v>
      </c>
      <c r="BL785" s="89">
        <v>-99</v>
      </c>
      <c r="BM785" s="89">
        <v>-99</v>
      </c>
      <c r="BN785" s="89">
        <v>-99</v>
      </c>
      <c r="BO785" s="89">
        <v>-99</v>
      </c>
      <c r="BP785" s="89">
        <v>-99</v>
      </c>
      <c r="BQ785" s="89">
        <v>-99</v>
      </c>
      <c r="BR785" s="89">
        <v>-99</v>
      </c>
      <c r="BS785" s="89">
        <v>-99</v>
      </c>
      <c r="BT785" s="89">
        <v>-99</v>
      </c>
      <c r="BU785" s="89">
        <v>-99</v>
      </c>
      <c r="BV785" s="89">
        <v>-99</v>
      </c>
      <c r="BW785" s="89">
        <v>-99</v>
      </c>
      <c r="BX785" s="89">
        <v>-99</v>
      </c>
      <c r="BY785" s="89">
        <v>-99</v>
      </c>
      <c r="BZ785" s="89">
        <v>-99</v>
      </c>
      <c r="CA785" s="89">
        <v>-99</v>
      </c>
      <c r="CB785" s="89">
        <v>-99</v>
      </c>
      <c r="CC785" s="89">
        <v>-99</v>
      </c>
      <c r="CD785" s="89">
        <v>-99</v>
      </c>
      <c r="CE785" s="89">
        <v>-99</v>
      </c>
      <c r="CF785" s="89">
        <v>-99</v>
      </c>
      <c r="CG785" s="89">
        <v>-99</v>
      </c>
      <c r="CH785" s="89">
        <v>-99</v>
      </c>
      <c r="CI785" s="89">
        <v>-99</v>
      </c>
      <c r="CJ785" s="89">
        <v>-99</v>
      </c>
      <c r="CK785" s="89">
        <v>-99</v>
      </c>
      <c r="CL785" s="89">
        <v>-99</v>
      </c>
      <c r="CM785" s="89">
        <v>-99</v>
      </c>
      <c r="CN785" s="89">
        <v>-99</v>
      </c>
      <c r="CO785" s="89">
        <v>-99</v>
      </c>
      <c r="CP785" s="89">
        <v>-99</v>
      </c>
      <c r="CQ785" s="89">
        <v>-99</v>
      </c>
      <c r="CR785" s="89">
        <v>-99</v>
      </c>
      <c r="CS785" s="89">
        <v>-99</v>
      </c>
      <c r="CT785" s="89">
        <v>-99</v>
      </c>
      <c r="CU785" s="86">
        <v>-99</v>
      </c>
      <c r="CV785" s="86">
        <v>0.53500000000000003</v>
      </c>
      <c r="CW785" s="86">
        <v>71</v>
      </c>
      <c r="CX785" s="86">
        <v>2</v>
      </c>
      <c r="CY785" s="86">
        <v>-4.5301999999999998</v>
      </c>
      <c r="CZ785" s="86">
        <v>0</v>
      </c>
      <c r="DA785" s="86">
        <v>2</v>
      </c>
      <c r="DB785" s="86">
        <v>0.30420000000000003</v>
      </c>
      <c r="DC785" s="86">
        <v>63</v>
      </c>
      <c r="DD785" s="86">
        <v>-99</v>
      </c>
      <c r="DE785" s="86">
        <v>-99</v>
      </c>
      <c r="DF785" s="86">
        <v>-99</v>
      </c>
      <c r="DG785" s="86">
        <v>-99</v>
      </c>
      <c r="DH785" s="86">
        <v>-99</v>
      </c>
    </row>
    <row r="786" spans="1:112" x14ac:dyDescent="0.2">
      <c r="A786" s="85">
        <f>IF(ISERROR(SEARCH('School Lookup'!$F$3,Data!J786)),A785,A785+1)</f>
        <v>0</v>
      </c>
      <c r="B786" s="85">
        <f>IF(I786='School Lookup'!$G$13,1,0)</f>
        <v>0</v>
      </c>
      <c r="C786" s="85">
        <f t="shared" si="12"/>
        <v>784</v>
      </c>
      <c r="D786" s="86" t="s">
        <v>6478</v>
      </c>
      <c r="E786" s="86" t="s">
        <v>6499</v>
      </c>
      <c r="F786" s="86" t="s">
        <v>2742</v>
      </c>
      <c r="G786" s="86" t="s">
        <v>2819</v>
      </c>
      <c r="H786" s="86" t="s">
        <v>904</v>
      </c>
      <c r="I786" s="86" t="s">
        <v>4289</v>
      </c>
      <c r="J786" s="86" t="s">
        <v>1063</v>
      </c>
      <c r="K786" s="86" t="s">
        <v>36</v>
      </c>
      <c r="L786" s="86">
        <v>1</v>
      </c>
      <c r="M786" s="86">
        <v>-99</v>
      </c>
      <c r="N786" s="89">
        <v>-99</v>
      </c>
      <c r="O786" s="89">
        <v>-99</v>
      </c>
      <c r="P786" s="89">
        <v>-99</v>
      </c>
      <c r="Q786" s="89">
        <v>-99</v>
      </c>
      <c r="R786" s="89">
        <v>-99</v>
      </c>
      <c r="S786" s="89">
        <v>-99</v>
      </c>
      <c r="T786" s="89">
        <v>-99</v>
      </c>
      <c r="U786" s="89">
        <v>-99</v>
      </c>
      <c r="V786" s="89">
        <v>-99</v>
      </c>
      <c r="W786" s="89">
        <v>-99</v>
      </c>
      <c r="X786" s="89">
        <v>-99</v>
      </c>
      <c r="Y786" s="89">
        <v>-99</v>
      </c>
      <c r="Z786" s="89">
        <v>-99</v>
      </c>
      <c r="AA786" s="89">
        <v>-99</v>
      </c>
      <c r="AB786" s="89">
        <v>-99</v>
      </c>
      <c r="AC786" s="89">
        <v>-99</v>
      </c>
      <c r="AD786" s="89">
        <v>-99</v>
      </c>
      <c r="AE786" s="89">
        <v>-99</v>
      </c>
      <c r="AF786" s="89">
        <v>-99</v>
      </c>
      <c r="AG786" s="89">
        <v>-99</v>
      </c>
      <c r="AH786" s="89">
        <v>-99</v>
      </c>
      <c r="AI786" s="89">
        <v>-99</v>
      </c>
      <c r="AJ786" s="89">
        <v>-99</v>
      </c>
      <c r="AK786" s="89">
        <v>-99</v>
      </c>
      <c r="AL786" s="89">
        <v>-99</v>
      </c>
      <c r="AM786" s="89">
        <v>-99</v>
      </c>
      <c r="AN786" s="89">
        <v>-99</v>
      </c>
      <c r="AO786" s="89">
        <v>-99</v>
      </c>
      <c r="AP786" s="89">
        <v>-99</v>
      </c>
      <c r="AQ786" s="89">
        <v>-99</v>
      </c>
      <c r="AR786" s="89">
        <v>-99</v>
      </c>
      <c r="AS786" s="89">
        <v>-99</v>
      </c>
      <c r="AT786" s="89">
        <v>-99</v>
      </c>
      <c r="AU786" s="89">
        <v>-99</v>
      </c>
      <c r="AV786" s="89">
        <v>-99</v>
      </c>
      <c r="AW786" s="89">
        <v>-99</v>
      </c>
      <c r="AX786" s="89">
        <v>-99</v>
      </c>
      <c r="AY786" s="89">
        <v>-99</v>
      </c>
      <c r="AZ786" s="89">
        <v>-99</v>
      </c>
      <c r="BA786" s="89">
        <v>1</v>
      </c>
      <c r="BB786" s="89">
        <v>0.32860046403712301</v>
      </c>
      <c r="BC786" s="89">
        <v>0.96393361234674901</v>
      </c>
      <c r="BD786" s="89">
        <v>54.029400000000003</v>
      </c>
      <c r="BE786" s="89">
        <v>0.57351896452867601</v>
      </c>
      <c r="BF786" s="89">
        <v>57.1925846867749</v>
      </c>
      <c r="BG786" s="89">
        <v>0.76872628843771196</v>
      </c>
      <c r="BH786" s="89">
        <v>0.83271433623690705</v>
      </c>
      <c r="BI786" s="89">
        <v>0.25123870591664199</v>
      </c>
      <c r="BJ786" s="89">
        <v>0.209210072234396</v>
      </c>
      <c r="BK786" s="89">
        <v>1</v>
      </c>
      <c r="BL786" s="89">
        <v>7.2509976798143805E-2</v>
      </c>
      <c r="BM786" s="89">
        <v>0.35822813963718703</v>
      </c>
      <c r="BN786" s="89">
        <v>50.507399999999997</v>
      </c>
      <c r="BO786" s="89">
        <v>0.20794518918595301</v>
      </c>
      <c r="BP786" s="89">
        <v>64.037116473317894</v>
      </c>
      <c r="BQ786" s="89">
        <v>0.28308666441156999</v>
      </c>
      <c r="BR786" s="89">
        <v>0.30883108653996399</v>
      </c>
      <c r="BS786" s="89">
        <v>0.25123870591664199</v>
      </c>
      <c r="BT786" s="89">
        <v>7.75903225291312E-2</v>
      </c>
      <c r="BU786" s="89">
        <v>1</v>
      </c>
      <c r="BV786" s="89">
        <v>0.22681306884480701</v>
      </c>
      <c r="BW786" s="89">
        <v>0.67959586234564495</v>
      </c>
      <c r="BX786" s="89">
        <v>48.407400000000003</v>
      </c>
      <c r="BY786" s="89">
        <v>-7.2512182251111806E-2</v>
      </c>
      <c r="BZ786" s="89">
        <v>52.508794865810998</v>
      </c>
      <c r="CA786" s="89">
        <v>0.30354184004726698</v>
      </c>
      <c r="CB786" s="89">
        <v>0.329793995559231</v>
      </c>
      <c r="CC786" s="89">
        <v>0.24978140483823999</v>
      </c>
      <c r="CD786" s="89">
        <v>8.2376407518000905E-2</v>
      </c>
      <c r="CE786" s="89">
        <v>1</v>
      </c>
      <c r="CF786" s="89">
        <v>0.32347247058823497</v>
      </c>
      <c r="CG786" s="89">
        <v>0.96229991619714805</v>
      </c>
      <c r="CH786" s="89">
        <v>53.222000000000001</v>
      </c>
      <c r="CI786" s="89">
        <v>0.44801504132159398</v>
      </c>
      <c r="CJ786" s="89">
        <v>50.705848352941203</v>
      </c>
      <c r="CK786" s="89">
        <v>0.70515747875937096</v>
      </c>
      <c r="CL786" s="89">
        <v>0.77217125707773604</v>
      </c>
      <c r="CM786" s="89">
        <v>0.247741183328476</v>
      </c>
      <c r="CN786" s="89">
        <v>0.19129862096067499</v>
      </c>
      <c r="CO786" s="89">
        <v>95.165000000000006</v>
      </c>
      <c r="CP786" s="89">
        <v>0.58760000000000001</v>
      </c>
      <c r="CQ786" s="89">
        <v>-2.31</v>
      </c>
      <c r="CR786" s="89">
        <v>-0.51590000000000003</v>
      </c>
      <c r="CS786" s="89">
        <v>0.58760000000000001</v>
      </c>
      <c r="CT786" s="89">
        <v>0.28960000000000002</v>
      </c>
      <c r="CU786" s="86" t="s">
        <v>6988</v>
      </c>
      <c r="CV786" s="86">
        <v>0.53339999999999999</v>
      </c>
      <c r="CW786" s="86">
        <v>71</v>
      </c>
      <c r="CX786" s="86">
        <v>2</v>
      </c>
      <c r="CY786" s="86">
        <v>-1.2083999999999999</v>
      </c>
      <c r="CZ786" s="86">
        <v>7</v>
      </c>
      <c r="DA786" s="86">
        <v>4</v>
      </c>
      <c r="DB786" s="86">
        <v>0.28920000000000001</v>
      </c>
      <c r="DC786" s="86">
        <v>63</v>
      </c>
      <c r="DD786" s="86">
        <v>-99</v>
      </c>
      <c r="DE786" s="86">
        <v>-99</v>
      </c>
      <c r="DF786" s="86">
        <v>-99</v>
      </c>
      <c r="DG786" s="86">
        <v>-99</v>
      </c>
      <c r="DH786" s="86">
        <v>-99</v>
      </c>
    </row>
    <row r="787" spans="1:112" x14ac:dyDescent="0.2">
      <c r="A787" s="85">
        <f>IF(ISERROR(SEARCH('School Lookup'!$F$3,Data!J787)),A786,A786+1)</f>
        <v>0</v>
      </c>
      <c r="B787" s="85">
        <f>IF(I787='School Lookup'!$G$13,1,0)</f>
        <v>0</v>
      </c>
      <c r="C787" s="85">
        <f t="shared" si="12"/>
        <v>785</v>
      </c>
      <c r="D787" s="86" t="s">
        <v>6478</v>
      </c>
      <c r="E787" s="86" t="s">
        <v>6486</v>
      </c>
      <c r="F787" s="86" t="s">
        <v>1088</v>
      </c>
      <c r="G787" s="86" t="s">
        <v>2992</v>
      </c>
      <c r="H787" s="86" t="s">
        <v>6018</v>
      </c>
      <c r="I787" s="86" t="s">
        <v>4085</v>
      </c>
      <c r="J787" s="86" t="s">
        <v>2076</v>
      </c>
      <c r="K787" s="86" t="s">
        <v>389</v>
      </c>
      <c r="L787" s="86">
        <v>1</v>
      </c>
      <c r="M787" s="86">
        <v>-99</v>
      </c>
      <c r="N787" s="89">
        <v>-99</v>
      </c>
      <c r="O787" s="89">
        <v>-99</v>
      </c>
      <c r="P787" s="89">
        <v>-99</v>
      </c>
      <c r="Q787" s="89">
        <v>-99</v>
      </c>
      <c r="R787" s="89">
        <v>-99</v>
      </c>
      <c r="S787" s="89">
        <v>-99</v>
      </c>
      <c r="T787" s="89">
        <v>-99</v>
      </c>
      <c r="U787" s="89">
        <v>-99</v>
      </c>
      <c r="V787" s="89">
        <v>-99</v>
      </c>
      <c r="W787" s="89">
        <v>-99</v>
      </c>
      <c r="X787" s="89">
        <v>-99</v>
      </c>
      <c r="Y787" s="89">
        <v>-99</v>
      </c>
      <c r="Z787" s="89">
        <v>-99</v>
      </c>
      <c r="AA787" s="89">
        <v>-99</v>
      </c>
      <c r="AB787" s="89">
        <v>-99</v>
      </c>
      <c r="AC787" s="89">
        <v>-99</v>
      </c>
      <c r="AD787" s="89">
        <v>-99</v>
      </c>
      <c r="AE787" s="89">
        <v>-99</v>
      </c>
      <c r="AF787" s="89">
        <v>-99</v>
      </c>
      <c r="AG787" s="89">
        <v>-99</v>
      </c>
      <c r="AH787" s="89">
        <v>-99</v>
      </c>
      <c r="AI787" s="89">
        <v>-99</v>
      </c>
      <c r="AJ787" s="89">
        <v>-99</v>
      </c>
      <c r="AK787" s="89">
        <v>-99</v>
      </c>
      <c r="AL787" s="89">
        <v>-99</v>
      </c>
      <c r="AM787" s="89">
        <v>-99</v>
      </c>
      <c r="AN787" s="89">
        <v>-99</v>
      </c>
      <c r="AO787" s="89">
        <v>-99</v>
      </c>
      <c r="AP787" s="89">
        <v>-99</v>
      </c>
      <c r="AQ787" s="89">
        <v>-99</v>
      </c>
      <c r="AR787" s="89">
        <v>-99</v>
      </c>
      <c r="AS787" s="89">
        <v>-99</v>
      </c>
      <c r="AT787" s="89">
        <v>-99</v>
      </c>
      <c r="AU787" s="89">
        <v>-99</v>
      </c>
      <c r="AV787" s="89">
        <v>-99</v>
      </c>
      <c r="AW787" s="89">
        <v>-99</v>
      </c>
      <c r="AX787" s="89">
        <v>-99</v>
      </c>
      <c r="AY787" s="89">
        <v>-99</v>
      </c>
      <c r="AZ787" s="89">
        <v>-99</v>
      </c>
      <c r="BA787" s="89">
        <v>1</v>
      </c>
      <c r="BB787" s="89">
        <v>0.16669554896142399</v>
      </c>
      <c r="BC787" s="89">
        <v>0.59959864788468098</v>
      </c>
      <c r="BD787" s="89">
        <v>54.481699999999996</v>
      </c>
      <c r="BE787" s="89">
        <v>0.61874573121628496</v>
      </c>
      <c r="BF787" s="89">
        <v>53.709197922848702</v>
      </c>
      <c r="BG787" s="89">
        <v>0.60917218955048302</v>
      </c>
      <c r="BH787" s="89">
        <v>0.66199741932010403</v>
      </c>
      <c r="BI787" s="89">
        <v>0.25018559762435</v>
      </c>
      <c r="BJ787" s="89">
        <v>0.165622219978378</v>
      </c>
      <c r="BK787" s="89">
        <v>1</v>
      </c>
      <c r="BL787" s="89">
        <v>0.182467359050445</v>
      </c>
      <c r="BM787" s="89">
        <v>0.625806144654389</v>
      </c>
      <c r="BN787" s="89">
        <v>49.687100000000001</v>
      </c>
      <c r="BO787" s="89">
        <v>0.115841764043594</v>
      </c>
      <c r="BP787" s="89">
        <v>54.599372106824902</v>
      </c>
      <c r="BQ787" s="89">
        <v>0.37082395434899201</v>
      </c>
      <c r="BR787" s="89">
        <v>0.400866872048117</v>
      </c>
      <c r="BS787" s="89">
        <v>0.25018559762435</v>
      </c>
      <c r="BT787" s="89">
        <v>0.100291117951162</v>
      </c>
      <c r="BU787" s="89">
        <v>1</v>
      </c>
      <c r="BV787" s="89">
        <v>0.23648035714285701</v>
      </c>
      <c r="BW787" s="89">
        <v>0.70186356548397899</v>
      </c>
      <c r="BX787" s="89">
        <v>52.637999999999998</v>
      </c>
      <c r="BY787" s="89">
        <v>0.36396776550874499</v>
      </c>
      <c r="BZ787" s="89">
        <v>48.809542857142901</v>
      </c>
      <c r="CA787" s="89">
        <v>0.53291566549636205</v>
      </c>
      <c r="CB787" s="89">
        <v>0.57156560545751101</v>
      </c>
      <c r="CC787" s="89">
        <v>0.24944320712694901</v>
      </c>
      <c r="CD787" s="89">
        <v>0.14257315770877799</v>
      </c>
      <c r="CE787" s="89">
        <v>1</v>
      </c>
      <c r="CF787" s="89">
        <v>0.20510356083086101</v>
      </c>
      <c r="CG787" s="89">
        <v>0.67849616477925601</v>
      </c>
      <c r="CH787" s="89">
        <v>48.914299999999997</v>
      </c>
      <c r="CI787" s="89">
        <v>-4.3606511762946401E-2</v>
      </c>
      <c r="CJ787" s="89">
        <v>51.038564094955497</v>
      </c>
      <c r="CK787" s="89">
        <v>0.31744482650815498</v>
      </c>
      <c r="CL787" s="89">
        <v>0.35264187042656098</v>
      </c>
      <c r="CM787" s="89">
        <v>0.25018559762435</v>
      </c>
      <c r="CN787" s="89">
        <v>8.8225917100037896E-2</v>
      </c>
      <c r="CO787" s="89">
        <v>99.69</v>
      </c>
      <c r="CP787" s="89">
        <v>0.92949999999999999</v>
      </c>
      <c r="CQ787" s="89">
        <v>-0.62</v>
      </c>
      <c r="CR787" s="89">
        <v>-0.27200000000000002</v>
      </c>
      <c r="CS787" s="89">
        <v>0.92949999999999999</v>
      </c>
      <c r="CT787" s="89">
        <v>0.85209999999999997</v>
      </c>
      <c r="CU787" s="86" t="s">
        <v>6988</v>
      </c>
      <c r="CV787" s="86">
        <v>0.5323</v>
      </c>
      <c r="CW787" s="86">
        <v>71</v>
      </c>
      <c r="CX787" s="86">
        <v>2</v>
      </c>
      <c r="CY787" s="86">
        <v>-1.0561</v>
      </c>
      <c r="CZ787" s="86">
        <v>10</v>
      </c>
      <c r="DA787" s="86">
        <v>4</v>
      </c>
      <c r="DB787" s="86">
        <v>0.26369999999999999</v>
      </c>
      <c r="DC787" s="86">
        <v>61</v>
      </c>
      <c r="DD787" s="86">
        <v>-99</v>
      </c>
      <c r="DE787" s="86">
        <v>-99</v>
      </c>
      <c r="DF787" s="86">
        <v>-99</v>
      </c>
      <c r="DG787" s="86">
        <v>-99</v>
      </c>
      <c r="DH787" s="86">
        <v>-99</v>
      </c>
    </row>
    <row r="788" spans="1:112" x14ac:dyDescent="0.2">
      <c r="A788" s="85">
        <f>IF(ISERROR(SEARCH('School Lookup'!$F$3,Data!J788)),A787,A787+1)</f>
        <v>0</v>
      </c>
      <c r="B788" s="85">
        <f>IF(I788='School Lookup'!$G$13,1,0)</f>
        <v>0</v>
      </c>
      <c r="C788" s="85">
        <f t="shared" si="12"/>
        <v>786</v>
      </c>
      <c r="D788" s="86" t="s">
        <v>6478</v>
      </c>
      <c r="E788" s="86" t="s">
        <v>6499</v>
      </c>
      <c r="F788" s="86" t="s">
        <v>2742</v>
      </c>
      <c r="G788" s="86" t="s">
        <v>6677</v>
      </c>
      <c r="H788" s="86" t="s">
        <v>6678</v>
      </c>
      <c r="I788" s="86" t="s">
        <v>5964</v>
      </c>
      <c r="J788" s="86" t="s">
        <v>6679</v>
      </c>
      <c r="K788" s="86" t="s">
        <v>36</v>
      </c>
      <c r="L788" s="86">
        <v>1</v>
      </c>
      <c r="M788" s="86">
        <v>-99</v>
      </c>
      <c r="N788" s="89">
        <v>-99</v>
      </c>
      <c r="O788" s="89">
        <v>-99</v>
      </c>
      <c r="P788" s="89">
        <v>-99</v>
      </c>
      <c r="Q788" s="89">
        <v>-99</v>
      </c>
      <c r="R788" s="89">
        <v>-99</v>
      </c>
      <c r="S788" s="89">
        <v>-99</v>
      </c>
      <c r="T788" s="89">
        <v>-99</v>
      </c>
      <c r="U788" s="89">
        <v>-99</v>
      </c>
      <c r="V788" s="89">
        <v>-99</v>
      </c>
      <c r="W788" s="89">
        <v>-99</v>
      </c>
      <c r="X788" s="89">
        <v>-99</v>
      </c>
      <c r="Y788" s="89">
        <v>-99</v>
      </c>
      <c r="Z788" s="89">
        <v>-99</v>
      </c>
      <c r="AA788" s="89">
        <v>-99</v>
      </c>
      <c r="AB788" s="89">
        <v>-99</v>
      </c>
      <c r="AC788" s="89">
        <v>-99</v>
      </c>
      <c r="AD788" s="89">
        <v>-99</v>
      </c>
      <c r="AE788" s="89">
        <v>-99</v>
      </c>
      <c r="AF788" s="89">
        <v>-99</v>
      </c>
      <c r="AG788" s="89">
        <v>-99</v>
      </c>
      <c r="AH788" s="89">
        <v>-99</v>
      </c>
      <c r="AI788" s="89">
        <v>-99</v>
      </c>
      <c r="AJ788" s="89">
        <v>-99</v>
      </c>
      <c r="AK788" s="89">
        <v>-99</v>
      </c>
      <c r="AL788" s="89">
        <v>-99</v>
      </c>
      <c r="AM788" s="89">
        <v>-99</v>
      </c>
      <c r="AN788" s="89">
        <v>-99</v>
      </c>
      <c r="AO788" s="89">
        <v>-99</v>
      </c>
      <c r="AP788" s="89">
        <v>-99</v>
      </c>
      <c r="AQ788" s="89">
        <v>-99</v>
      </c>
      <c r="AR788" s="89">
        <v>-99</v>
      </c>
      <c r="AS788" s="89">
        <v>-99</v>
      </c>
      <c r="AT788" s="89">
        <v>-99</v>
      </c>
      <c r="AU788" s="89">
        <v>-99</v>
      </c>
      <c r="AV788" s="89">
        <v>-99</v>
      </c>
      <c r="AW788" s="89">
        <v>-99</v>
      </c>
      <c r="AX788" s="89">
        <v>-99</v>
      </c>
      <c r="AY788" s="89">
        <v>-99</v>
      </c>
      <c r="AZ788" s="89">
        <v>-99</v>
      </c>
      <c r="BA788" s="89">
        <v>1</v>
      </c>
      <c r="BB788" s="89">
        <v>0.30694480000000002</v>
      </c>
      <c r="BC788" s="89">
        <v>0.91520182688070095</v>
      </c>
      <c r="BD788" s="89">
        <v>43.079599999999999</v>
      </c>
      <c r="BE788" s="89">
        <v>-0.52138275971627801</v>
      </c>
      <c r="BF788" s="89">
        <v>50.800002800000001</v>
      </c>
      <c r="BG788" s="89">
        <v>0.196909533582211</v>
      </c>
      <c r="BH788" s="89">
        <v>0.22089180011203899</v>
      </c>
      <c r="BI788" s="89">
        <v>0.249500998003992</v>
      </c>
      <c r="BJ788" s="89">
        <v>5.51127245788521E-2</v>
      </c>
      <c r="BK788" s="89">
        <v>1</v>
      </c>
      <c r="BL788" s="89">
        <v>0.40051880000000001</v>
      </c>
      <c r="BM788" s="89">
        <v>1.1564278124795799</v>
      </c>
      <c r="BN788" s="89">
        <v>54.745600000000003</v>
      </c>
      <c r="BO788" s="89">
        <v>0.68381101441860903</v>
      </c>
      <c r="BP788" s="89">
        <v>54.800004399999999</v>
      </c>
      <c r="BQ788" s="89">
        <v>0.92011941344909498</v>
      </c>
      <c r="BR788" s="89">
        <v>0.97707385416937398</v>
      </c>
      <c r="BS788" s="89">
        <v>0.249500998003992</v>
      </c>
      <c r="BT788" s="89">
        <v>0.24378090173886599</v>
      </c>
      <c r="BU788" s="89">
        <v>1</v>
      </c>
      <c r="BV788" s="89">
        <v>5.8368127490039799E-2</v>
      </c>
      <c r="BW788" s="89">
        <v>0.29159854255962703</v>
      </c>
      <c r="BX788" s="89">
        <v>48.061399999999999</v>
      </c>
      <c r="BY788" s="89">
        <v>-0.10820973388088299</v>
      </c>
      <c r="BZ788" s="89">
        <v>54.5816725099602</v>
      </c>
      <c r="CA788" s="89">
        <v>9.1694404339371705E-2</v>
      </c>
      <c r="CB788" s="89">
        <v>0.10649608663855099</v>
      </c>
      <c r="CC788" s="89">
        <v>0.250499001996008</v>
      </c>
      <c r="CD788" s="89">
        <v>2.6677163419437398E-2</v>
      </c>
      <c r="CE788" s="89">
        <v>1</v>
      </c>
      <c r="CF788" s="89">
        <v>0.35526135458167302</v>
      </c>
      <c r="CG788" s="89">
        <v>1.0385176033349099</v>
      </c>
      <c r="CH788" s="89">
        <v>57.178899999999999</v>
      </c>
      <c r="CI788" s="89">
        <v>0.899601113564372</v>
      </c>
      <c r="CJ788" s="89">
        <v>55.378478486055798</v>
      </c>
      <c r="CK788" s="89">
        <v>0.96905935844964297</v>
      </c>
      <c r="CL788" s="89">
        <v>1.0577296289278599</v>
      </c>
      <c r="CM788" s="89">
        <v>0.250499001996008</v>
      </c>
      <c r="CN788" s="89">
        <v>0.26496021642803802</v>
      </c>
      <c r="CO788" s="89">
        <v>87.91</v>
      </c>
      <c r="CP788" s="89">
        <v>3.9399999999999998E-2</v>
      </c>
      <c r="CQ788" s="89">
        <v>-1.7</v>
      </c>
      <c r="CR788" s="89">
        <v>-0.4279</v>
      </c>
      <c r="CS788" s="89">
        <v>0.41576666666666701</v>
      </c>
      <c r="CT788" s="89">
        <v>6.7999999999999996E-3</v>
      </c>
      <c r="CU788" s="86" t="s">
        <v>6986</v>
      </c>
      <c r="CV788" s="86">
        <v>0.53220000000000001</v>
      </c>
      <c r="CW788" s="86">
        <v>71</v>
      </c>
      <c r="CX788" s="86">
        <v>2</v>
      </c>
      <c r="CY788" s="86">
        <v>0.49769999999999998</v>
      </c>
      <c r="CZ788" s="86">
        <v>73</v>
      </c>
      <c r="DA788" s="86">
        <v>4</v>
      </c>
      <c r="DB788" s="86">
        <v>0.23880000000000001</v>
      </c>
      <c r="DC788" s="86">
        <v>60</v>
      </c>
      <c r="DD788" s="86">
        <v>-99</v>
      </c>
      <c r="DE788" s="86">
        <v>-99</v>
      </c>
      <c r="DF788" s="86">
        <v>-99</v>
      </c>
      <c r="DG788" s="86">
        <v>-99</v>
      </c>
      <c r="DH788" s="86">
        <v>-99</v>
      </c>
    </row>
    <row r="789" spans="1:112" x14ac:dyDescent="0.2">
      <c r="A789" s="85">
        <f>IF(ISERROR(SEARCH('School Lookup'!$F$3,Data!J789)),A788,A788+1)</f>
        <v>0</v>
      </c>
      <c r="B789" s="85">
        <f>IF(I789='School Lookup'!$G$13,1,0)</f>
        <v>0</v>
      </c>
      <c r="C789" s="85">
        <f t="shared" si="12"/>
        <v>787</v>
      </c>
      <c r="D789" s="86" t="s">
        <v>6478</v>
      </c>
      <c r="E789" s="86" t="s">
        <v>6552</v>
      </c>
      <c r="F789" s="86" t="s">
        <v>518</v>
      </c>
      <c r="G789" s="86" t="s">
        <v>2811</v>
      </c>
      <c r="H789" s="86" t="s">
        <v>318</v>
      </c>
      <c r="I789" s="86" t="s">
        <v>3499</v>
      </c>
      <c r="J789" s="86" t="s">
        <v>319</v>
      </c>
      <c r="K789" s="86" t="s">
        <v>107</v>
      </c>
      <c r="L789" s="86">
        <v>1</v>
      </c>
      <c r="M789" s="86">
        <v>1</v>
      </c>
      <c r="N789" s="89">
        <v>0.45979026548672602</v>
      </c>
      <c r="O789" s="89">
        <v>1.0900303143629999</v>
      </c>
      <c r="P789" s="89">
        <v>43.964300000000001</v>
      </c>
      <c r="Q789" s="89">
        <v>-0.62282446722266305</v>
      </c>
      <c r="R789" s="89">
        <v>49.115023893805301</v>
      </c>
      <c r="S789" s="89">
        <v>0.23360292357016599</v>
      </c>
      <c r="T789" s="89">
        <v>0.26494738889338798</v>
      </c>
      <c r="U789" s="89">
        <v>0.39718804920913903</v>
      </c>
      <c r="V789" s="89">
        <v>0.10523393653762</v>
      </c>
      <c r="W789" s="89">
        <v>1</v>
      </c>
      <c r="X789" s="89">
        <v>0.47460704845814999</v>
      </c>
      <c r="Y789" s="89">
        <v>1.2063468205448</v>
      </c>
      <c r="Z789" s="89">
        <v>47.192999999999998</v>
      </c>
      <c r="AA789" s="89">
        <v>-0.32856315677468101</v>
      </c>
      <c r="AB789" s="89">
        <v>45.374412775330399</v>
      </c>
      <c r="AC789" s="89">
        <v>0.43889183188505698</v>
      </c>
      <c r="AD789" s="89">
        <v>0.51239470144585897</v>
      </c>
      <c r="AE789" s="89">
        <v>0.39894551845342702</v>
      </c>
      <c r="AF789" s="89">
        <v>0.20441756982110701</v>
      </c>
      <c r="AG789" s="89">
        <v>1</v>
      </c>
      <c r="AH789" s="89">
        <v>0.474487931034483</v>
      </c>
      <c r="AI789" s="89">
        <v>1.0781797277155201</v>
      </c>
      <c r="AJ789" s="89">
        <v>-99</v>
      </c>
      <c r="AK789" s="89">
        <v>-99</v>
      </c>
      <c r="AL789" s="89">
        <v>54.310331896551702</v>
      </c>
      <c r="AM789" s="89">
        <v>1.0781797277155201</v>
      </c>
      <c r="AN789" s="89">
        <v>1.0894730244657</v>
      </c>
      <c r="AO789" s="89">
        <v>0.20386643233743401</v>
      </c>
      <c r="AP789" s="89">
        <v>0.222106978625697</v>
      </c>
      <c r="AQ789" s="89">
        <v>-99</v>
      </c>
      <c r="AR789" s="89">
        <v>-99</v>
      </c>
      <c r="AS789" s="89">
        <v>-99</v>
      </c>
      <c r="AT789" s="89">
        <v>-99</v>
      </c>
      <c r="AU789" s="89">
        <v>-99</v>
      </c>
      <c r="AV789" s="89">
        <v>-99</v>
      </c>
      <c r="AW789" s="89">
        <v>-99</v>
      </c>
      <c r="AX789" s="89">
        <v>-99</v>
      </c>
      <c r="AY789" s="89">
        <v>-99</v>
      </c>
      <c r="AZ789" s="89">
        <v>-99</v>
      </c>
      <c r="BA789" s="89">
        <v>-99</v>
      </c>
      <c r="BB789" s="89">
        <v>-99</v>
      </c>
      <c r="BC789" s="89">
        <v>-99</v>
      </c>
      <c r="BD789" s="89">
        <v>-99</v>
      </c>
      <c r="BE789" s="89">
        <v>-99</v>
      </c>
      <c r="BF789" s="89">
        <v>-99</v>
      </c>
      <c r="BG789" s="89">
        <v>-99</v>
      </c>
      <c r="BH789" s="89">
        <v>-99</v>
      </c>
      <c r="BI789" s="89">
        <v>-99</v>
      </c>
      <c r="BJ789" s="89">
        <v>-99</v>
      </c>
      <c r="BK789" s="89">
        <v>-99</v>
      </c>
      <c r="BL789" s="89">
        <v>-99</v>
      </c>
      <c r="BM789" s="89">
        <v>-99</v>
      </c>
      <c r="BN789" s="89">
        <v>-99</v>
      </c>
      <c r="BO789" s="89">
        <v>-99</v>
      </c>
      <c r="BP789" s="89">
        <v>-99</v>
      </c>
      <c r="BQ789" s="89">
        <v>-99</v>
      </c>
      <c r="BR789" s="89">
        <v>-99</v>
      </c>
      <c r="BS789" s="89">
        <v>-99</v>
      </c>
      <c r="BT789" s="89">
        <v>-99</v>
      </c>
      <c r="BU789" s="89">
        <v>-99</v>
      </c>
      <c r="BV789" s="89">
        <v>-99</v>
      </c>
      <c r="BW789" s="89">
        <v>-99</v>
      </c>
      <c r="BX789" s="89">
        <v>-99</v>
      </c>
      <c r="BY789" s="89">
        <v>-99</v>
      </c>
      <c r="BZ789" s="89">
        <v>-99</v>
      </c>
      <c r="CA789" s="89">
        <v>-99</v>
      </c>
      <c r="CB789" s="89">
        <v>-99</v>
      </c>
      <c r="CC789" s="89">
        <v>-99</v>
      </c>
      <c r="CD789" s="89">
        <v>-99</v>
      </c>
      <c r="CE789" s="89">
        <v>-99</v>
      </c>
      <c r="CF789" s="89">
        <v>-99</v>
      </c>
      <c r="CG789" s="89">
        <v>-99</v>
      </c>
      <c r="CH789" s="89">
        <v>-99</v>
      </c>
      <c r="CI789" s="89">
        <v>-99</v>
      </c>
      <c r="CJ789" s="89">
        <v>-99</v>
      </c>
      <c r="CK789" s="89">
        <v>-99</v>
      </c>
      <c r="CL789" s="89">
        <v>-99</v>
      </c>
      <c r="CM789" s="89">
        <v>-99</v>
      </c>
      <c r="CN789" s="89">
        <v>-99</v>
      </c>
      <c r="CO789" s="89">
        <v>-99</v>
      </c>
      <c r="CP789" s="89">
        <v>-99</v>
      </c>
      <c r="CQ789" s="89">
        <v>-99</v>
      </c>
      <c r="CR789" s="89">
        <v>-99</v>
      </c>
      <c r="CS789" s="89">
        <v>-99</v>
      </c>
      <c r="CT789" s="89">
        <v>-99</v>
      </c>
      <c r="CU789" s="86">
        <v>-99</v>
      </c>
      <c r="CV789" s="86">
        <v>0.53180000000000005</v>
      </c>
      <c r="CW789" s="86">
        <v>71</v>
      </c>
      <c r="CX789" s="86">
        <v>2</v>
      </c>
      <c r="CY789" s="86">
        <v>0.8397</v>
      </c>
      <c r="CZ789" s="86">
        <v>83</v>
      </c>
      <c r="DA789" s="86">
        <v>2</v>
      </c>
      <c r="DB789" s="86">
        <v>-0.3785</v>
      </c>
      <c r="DC789" s="86">
        <v>29</v>
      </c>
      <c r="DD789" s="86">
        <v>-99</v>
      </c>
      <c r="DE789" s="86">
        <v>-99</v>
      </c>
      <c r="DF789" s="86">
        <v>-99</v>
      </c>
      <c r="DG789" s="86">
        <v>-99</v>
      </c>
      <c r="DH789" s="86">
        <v>-99</v>
      </c>
    </row>
    <row r="790" spans="1:112" x14ac:dyDescent="0.2">
      <c r="A790" s="85">
        <f>IF(ISERROR(SEARCH('School Lookup'!$F$3,Data!J790)),A789,A789+1)</f>
        <v>0</v>
      </c>
      <c r="B790" s="85">
        <f>IF(I790='School Lookup'!$G$13,1,0)</f>
        <v>0</v>
      </c>
      <c r="C790" s="85">
        <f t="shared" si="12"/>
        <v>788</v>
      </c>
      <c r="D790" s="86" t="s">
        <v>6478</v>
      </c>
      <c r="E790" s="86" t="s">
        <v>6760</v>
      </c>
      <c r="F790" s="86" t="s">
        <v>2767</v>
      </c>
      <c r="G790" s="86" t="s">
        <v>2823</v>
      </c>
      <c r="H790" s="86" t="s">
        <v>876</v>
      </c>
      <c r="I790" s="86" t="s">
        <v>3574</v>
      </c>
      <c r="J790" s="86" t="s">
        <v>2682</v>
      </c>
      <c r="K790" s="86" t="s">
        <v>31</v>
      </c>
      <c r="L790" s="86">
        <v>1</v>
      </c>
      <c r="M790" s="86">
        <v>1</v>
      </c>
      <c r="N790" s="89">
        <v>0.43528047337278097</v>
      </c>
      <c r="O790" s="89">
        <v>1.0369543860110499</v>
      </c>
      <c r="P790" s="89">
        <v>46.124699999999997</v>
      </c>
      <c r="Q790" s="89">
        <v>-0.393667789005132</v>
      </c>
      <c r="R790" s="89">
        <v>49.489004142011801</v>
      </c>
      <c r="S790" s="89">
        <v>0.32164329850295698</v>
      </c>
      <c r="T790" s="89">
        <v>0.364843887488074</v>
      </c>
      <c r="U790" s="89">
        <v>0.37593528816986899</v>
      </c>
      <c r="V790" s="89">
        <v>0.13715769197984401</v>
      </c>
      <c r="W790" s="89">
        <v>1</v>
      </c>
      <c r="X790" s="89">
        <v>0.343356781485468</v>
      </c>
      <c r="Y790" s="89">
        <v>0.89736290323357004</v>
      </c>
      <c r="Z790" s="89">
        <v>50.3673</v>
      </c>
      <c r="AA790" s="89">
        <v>6.7281447162542904E-2</v>
      </c>
      <c r="AB790" s="89">
        <v>52.798711033369202</v>
      </c>
      <c r="AC790" s="89">
        <v>0.48232217519805598</v>
      </c>
      <c r="AD790" s="89">
        <v>0.56296290847446295</v>
      </c>
      <c r="AE790" s="89">
        <v>0.37573306370070803</v>
      </c>
      <c r="AF790" s="89">
        <v>0.211523778350971</v>
      </c>
      <c r="AG790" s="89">
        <v>1</v>
      </c>
      <c r="AH790" s="89">
        <v>0.52157809983896897</v>
      </c>
      <c r="AI790" s="89">
        <v>1.1795223139028299</v>
      </c>
      <c r="AJ790" s="89">
        <v>56.2136</v>
      </c>
      <c r="AK790" s="89">
        <v>0.74263602760271996</v>
      </c>
      <c r="AL790" s="89">
        <v>43.800332689210997</v>
      </c>
      <c r="AM790" s="89">
        <v>0.96107917075277505</v>
      </c>
      <c r="AN790" s="89">
        <v>0.96645380464460395</v>
      </c>
      <c r="AO790" s="89">
        <v>0.125581395348837</v>
      </c>
      <c r="AP790" s="89">
        <v>0.121368617327462</v>
      </c>
      <c r="AQ790" s="89">
        <v>1</v>
      </c>
      <c r="AR790" s="89">
        <v>0.52733739703459603</v>
      </c>
      <c r="AS790" s="89">
        <v>1.2553674441920299</v>
      </c>
      <c r="AT790" s="89">
        <v>46.496499999999997</v>
      </c>
      <c r="AU790" s="89">
        <v>-0.238016244899314</v>
      </c>
      <c r="AV790" s="89">
        <v>50.576612355848397</v>
      </c>
      <c r="AW790" s="89">
        <v>0.508675599646358</v>
      </c>
      <c r="AX790" s="89">
        <v>0.49682571506663198</v>
      </c>
      <c r="AY790" s="89">
        <v>0.122750252780586</v>
      </c>
      <c r="AZ790" s="89">
        <v>6.0985482112324699E-2</v>
      </c>
      <c r="BA790" s="89">
        <v>-99</v>
      </c>
      <c r="BB790" s="89">
        <v>-99</v>
      </c>
      <c r="BC790" s="89">
        <v>-99</v>
      </c>
      <c r="BD790" s="89">
        <v>-99</v>
      </c>
      <c r="BE790" s="89">
        <v>-99</v>
      </c>
      <c r="BF790" s="89">
        <v>-99</v>
      </c>
      <c r="BG790" s="89">
        <v>-99</v>
      </c>
      <c r="BH790" s="89">
        <v>-99</v>
      </c>
      <c r="BI790" s="89">
        <v>-99</v>
      </c>
      <c r="BJ790" s="89">
        <v>-99</v>
      </c>
      <c r="BK790" s="89">
        <v>-99</v>
      </c>
      <c r="BL790" s="89">
        <v>-99</v>
      </c>
      <c r="BM790" s="89">
        <v>-99</v>
      </c>
      <c r="BN790" s="89">
        <v>-99</v>
      </c>
      <c r="BO790" s="89">
        <v>-99</v>
      </c>
      <c r="BP790" s="89">
        <v>-99</v>
      </c>
      <c r="BQ790" s="89">
        <v>-99</v>
      </c>
      <c r="BR790" s="89">
        <v>-99</v>
      </c>
      <c r="BS790" s="89">
        <v>-99</v>
      </c>
      <c r="BT790" s="89">
        <v>-99</v>
      </c>
      <c r="BU790" s="89">
        <v>-99</v>
      </c>
      <c r="BV790" s="89">
        <v>-99</v>
      </c>
      <c r="BW790" s="89">
        <v>-99</v>
      </c>
      <c r="BX790" s="89">
        <v>-99</v>
      </c>
      <c r="BY790" s="89">
        <v>-99</v>
      </c>
      <c r="BZ790" s="89">
        <v>-99</v>
      </c>
      <c r="CA790" s="89">
        <v>-99</v>
      </c>
      <c r="CB790" s="89">
        <v>-99</v>
      </c>
      <c r="CC790" s="89">
        <v>-99</v>
      </c>
      <c r="CD790" s="89">
        <v>-99</v>
      </c>
      <c r="CE790" s="89">
        <v>-99</v>
      </c>
      <c r="CF790" s="89">
        <v>-99</v>
      </c>
      <c r="CG790" s="89">
        <v>-99</v>
      </c>
      <c r="CH790" s="89">
        <v>-99</v>
      </c>
      <c r="CI790" s="89">
        <v>-99</v>
      </c>
      <c r="CJ790" s="89">
        <v>-99</v>
      </c>
      <c r="CK790" s="89">
        <v>-99</v>
      </c>
      <c r="CL790" s="89">
        <v>-99</v>
      </c>
      <c r="CM790" s="89">
        <v>-99</v>
      </c>
      <c r="CN790" s="89">
        <v>-99</v>
      </c>
      <c r="CO790" s="89">
        <v>-99</v>
      </c>
      <c r="CP790" s="89">
        <v>-99</v>
      </c>
      <c r="CQ790" s="89">
        <v>-99</v>
      </c>
      <c r="CR790" s="89">
        <v>-99</v>
      </c>
      <c r="CS790" s="89">
        <v>-99</v>
      </c>
      <c r="CT790" s="89">
        <v>-99</v>
      </c>
      <c r="CU790" s="86">
        <v>-99</v>
      </c>
      <c r="CV790" s="86">
        <v>0.53100000000000003</v>
      </c>
      <c r="CW790" s="86">
        <v>70</v>
      </c>
      <c r="CX790" s="86">
        <v>2</v>
      </c>
      <c r="CY790" s="86">
        <v>0.27900000000000003</v>
      </c>
      <c r="CZ790" s="86">
        <v>65</v>
      </c>
      <c r="DA790" s="86">
        <v>4</v>
      </c>
      <c r="DB790" s="86">
        <v>-5.8700000000000002E-2</v>
      </c>
      <c r="DC790" s="86">
        <v>44</v>
      </c>
      <c r="DD790" s="86">
        <v>-99</v>
      </c>
      <c r="DE790" s="86">
        <v>-99</v>
      </c>
      <c r="DF790" s="86">
        <v>-99</v>
      </c>
      <c r="DG790" s="86">
        <v>-99</v>
      </c>
      <c r="DH790" s="86">
        <v>-99</v>
      </c>
    </row>
    <row r="791" spans="1:112" x14ac:dyDescent="0.2">
      <c r="A791" s="85">
        <f>IF(ISERROR(SEARCH('School Lookup'!$F$3,Data!J791)),A790,A790+1)</f>
        <v>0</v>
      </c>
      <c r="B791" s="85">
        <f>IF(I791='School Lookup'!$G$13,1,0)</f>
        <v>0</v>
      </c>
      <c r="C791" s="85">
        <f t="shared" si="12"/>
        <v>789</v>
      </c>
      <c r="D791" s="86" t="s">
        <v>6478</v>
      </c>
      <c r="E791" s="86" t="s">
        <v>6862</v>
      </c>
      <c r="F791" s="86" t="s">
        <v>2773</v>
      </c>
      <c r="G791" s="86" t="s">
        <v>2794</v>
      </c>
      <c r="H791" s="86" t="s">
        <v>1362</v>
      </c>
      <c r="I791" s="86" t="s">
        <v>4457</v>
      </c>
      <c r="J791" s="86" t="s">
        <v>2026</v>
      </c>
      <c r="K791" s="86" t="s">
        <v>16</v>
      </c>
      <c r="L791" s="86">
        <v>1</v>
      </c>
      <c r="M791" s="86">
        <v>1</v>
      </c>
      <c r="N791" s="89">
        <v>0.53960677290836601</v>
      </c>
      <c r="O791" s="89">
        <v>1.262872874982</v>
      </c>
      <c r="P791" s="89">
        <v>52.160499999999999</v>
      </c>
      <c r="Q791" s="89">
        <v>0.246558038797762</v>
      </c>
      <c r="R791" s="89">
        <v>52.589667330677301</v>
      </c>
      <c r="S791" s="89">
        <v>0.75471545688988195</v>
      </c>
      <c r="T791" s="89">
        <v>0.85623652745266898</v>
      </c>
      <c r="U791" s="89">
        <v>0.37518684603886399</v>
      </c>
      <c r="V791" s="89">
        <v>0.32124868219823599</v>
      </c>
      <c r="W791" s="89">
        <v>1</v>
      </c>
      <c r="X791" s="89">
        <v>0.27618412698412698</v>
      </c>
      <c r="Y791" s="89">
        <v>0.73922783499528599</v>
      </c>
      <c r="Z791" s="89">
        <v>48.0366</v>
      </c>
      <c r="AA791" s="89">
        <v>-0.22336374024774799</v>
      </c>
      <c r="AB791" s="89">
        <v>55.158729365079402</v>
      </c>
      <c r="AC791" s="89">
        <v>0.25793204737376901</v>
      </c>
      <c r="AD791" s="89">
        <v>0.30169381471629497</v>
      </c>
      <c r="AE791" s="89">
        <v>0.37668161434977598</v>
      </c>
      <c r="AF791" s="89">
        <v>0.11364251316667601</v>
      </c>
      <c r="AG791" s="89">
        <v>1</v>
      </c>
      <c r="AH791" s="89">
        <v>0.15642473118279601</v>
      </c>
      <c r="AI791" s="89">
        <v>0.39367703718977198</v>
      </c>
      <c r="AJ791" s="89">
        <v>-99</v>
      </c>
      <c r="AK791" s="89">
        <v>-99</v>
      </c>
      <c r="AL791" s="89">
        <v>45.161276344085998</v>
      </c>
      <c r="AM791" s="89">
        <v>0.39367703718977198</v>
      </c>
      <c r="AN791" s="89">
        <v>0.37037322564311698</v>
      </c>
      <c r="AO791" s="89">
        <v>0.139013452914798</v>
      </c>
      <c r="AP791" s="89">
        <v>5.1486860963841398E-2</v>
      </c>
      <c r="AQ791" s="89">
        <v>1</v>
      </c>
      <c r="AR791" s="89">
        <v>0.152947945205479</v>
      </c>
      <c r="AS791" s="89">
        <v>0.41380885001871598</v>
      </c>
      <c r="AT791" s="89">
        <v>-99</v>
      </c>
      <c r="AU791" s="89">
        <v>-99</v>
      </c>
      <c r="AV791" s="89">
        <v>52.054775342465803</v>
      </c>
      <c r="AW791" s="89">
        <v>0.41380885001871598</v>
      </c>
      <c r="AX791" s="89">
        <v>0.39685561045425399</v>
      </c>
      <c r="AY791" s="89">
        <v>0.10911808669656201</v>
      </c>
      <c r="AZ791" s="89">
        <v>4.3304124907564301E-2</v>
      </c>
      <c r="BA791" s="89">
        <v>-99</v>
      </c>
      <c r="BB791" s="89">
        <v>-99</v>
      </c>
      <c r="BC791" s="89">
        <v>-99</v>
      </c>
      <c r="BD791" s="89">
        <v>-99</v>
      </c>
      <c r="BE791" s="89">
        <v>-99</v>
      </c>
      <c r="BF791" s="89">
        <v>-99</v>
      </c>
      <c r="BG791" s="89">
        <v>-99</v>
      </c>
      <c r="BH791" s="89">
        <v>-99</v>
      </c>
      <c r="BI791" s="89">
        <v>-99</v>
      </c>
      <c r="BJ791" s="89">
        <v>-99</v>
      </c>
      <c r="BK791" s="89">
        <v>-99</v>
      </c>
      <c r="BL791" s="89">
        <v>-99</v>
      </c>
      <c r="BM791" s="89">
        <v>-99</v>
      </c>
      <c r="BN791" s="89">
        <v>-99</v>
      </c>
      <c r="BO791" s="89">
        <v>-99</v>
      </c>
      <c r="BP791" s="89">
        <v>-99</v>
      </c>
      <c r="BQ791" s="89">
        <v>-99</v>
      </c>
      <c r="BR791" s="89">
        <v>-99</v>
      </c>
      <c r="BS791" s="89">
        <v>-99</v>
      </c>
      <c r="BT791" s="89">
        <v>-99</v>
      </c>
      <c r="BU791" s="89">
        <v>-99</v>
      </c>
      <c r="BV791" s="89">
        <v>-99</v>
      </c>
      <c r="BW791" s="89">
        <v>-99</v>
      </c>
      <c r="BX791" s="89">
        <v>-99</v>
      </c>
      <c r="BY791" s="89">
        <v>-99</v>
      </c>
      <c r="BZ791" s="89">
        <v>-99</v>
      </c>
      <c r="CA791" s="89">
        <v>-99</v>
      </c>
      <c r="CB791" s="89">
        <v>-99</v>
      </c>
      <c r="CC791" s="89">
        <v>-99</v>
      </c>
      <c r="CD791" s="89">
        <v>-99</v>
      </c>
      <c r="CE791" s="89">
        <v>-99</v>
      </c>
      <c r="CF791" s="89">
        <v>-99</v>
      </c>
      <c r="CG791" s="89">
        <v>-99</v>
      </c>
      <c r="CH791" s="89">
        <v>-99</v>
      </c>
      <c r="CI791" s="89">
        <v>-99</v>
      </c>
      <c r="CJ791" s="89">
        <v>-99</v>
      </c>
      <c r="CK791" s="89">
        <v>-99</v>
      </c>
      <c r="CL791" s="89">
        <v>-99</v>
      </c>
      <c r="CM791" s="89">
        <v>-99</v>
      </c>
      <c r="CN791" s="89">
        <v>-99</v>
      </c>
      <c r="CO791" s="89">
        <v>-99</v>
      </c>
      <c r="CP791" s="89">
        <v>-99</v>
      </c>
      <c r="CQ791" s="89">
        <v>-99</v>
      </c>
      <c r="CR791" s="89">
        <v>-99</v>
      </c>
      <c r="CS791" s="89">
        <v>-99</v>
      </c>
      <c r="CT791" s="89">
        <v>-99</v>
      </c>
      <c r="CU791" s="86">
        <v>-99</v>
      </c>
      <c r="CV791" s="86">
        <v>0.52969999999999995</v>
      </c>
      <c r="CW791" s="86">
        <v>70</v>
      </c>
      <c r="CX791" s="86">
        <v>2</v>
      </c>
      <c r="CY791" s="86">
        <v>-2.2052</v>
      </c>
      <c r="CZ791" s="86">
        <v>0</v>
      </c>
      <c r="DA791" s="86">
        <v>2</v>
      </c>
      <c r="DB791" s="86">
        <v>8.3999999999999995E-3</v>
      </c>
      <c r="DC791" s="86">
        <v>48</v>
      </c>
      <c r="DD791" s="86">
        <v>-99</v>
      </c>
      <c r="DE791" s="86">
        <v>-99</v>
      </c>
      <c r="DF791" s="86">
        <v>-99</v>
      </c>
      <c r="DG791" s="86">
        <v>-99</v>
      </c>
      <c r="DH791" s="86">
        <v>-99</v>
      </c>
    </row>
    <row r="792" spans="1:112" x14ac:dyDescent="0.2">
      <c r="A792" s="85">
        <f>IF(ISERROR(SEARCH('School Lookup'!$F$3,Data!J792)),A791,A791+1)</f>
        <v>0</v>
      </c>
      <c r="B792" s="85">
        <f>IF(I792='School Lookup'!$G$13,1,0)</f>
        <v>0</v>
      </c>
      <c r="C792" s="85">
        <f t="shared" si="12"/>
        <v>790</v>
      </c>
      <c r="D792" s="86" t="s">
        <v>6478</v>
      </c>
      <c r="E792" s="86" t="s">
        <v>6637</v>
      </c>
      <c r="F792" s="86" t="s">
        <v>1091</v>
      </c>
      <c r="G792" s="86" t="s">
        <v>2812</v>
      </c>
      <c r="H792" s="86" t="s">
        <v>499</v>
      </c>
      <c r="I792" s="86" t="s">
        <v>4052</v>
      </c>
      <c r="J792" s="86" t="s">
        <v>500</v>
      </c>
      <c r="K792" s="86" t="s">
        <v>31</v>
      </c>
      <c r="L792" s="86">
        <v>1</v>
      </c>
      <c r="M792" s="86">
        <v>1</v>
      </c>
      <c r="N792" s="89">
        <v>0.37740691244239599</v>
      </c>
      <c r="O792" s="89">
        <v>0.91162925232027303</v>
      </c>
      <c r="P792" s="89">
        <v>52.919400000000003</v>
      </c>
      <c r="Q792" s="89">
        <v>0.32705563327067599</v>
      </c>
      <c r="R792" s="89">
        <v>50.614477880184303</v>
      </c>
      <c r="S792" s="89">
        <v>0.61934244279547501</v>
      </c>
      <c r="T792" s="89">
        <v>0.70263325029075496</v>
      </c>
      <c r="U792" s="89">
        <v>0.37424547283702198</v>
      </c>
      <c r="V792" s="89">
        <v>0.262957312986077</v>
      </c>
      <c r="W792" s="89">
        <v>1</v>
      </c>
      <c r="X792" s="89">
        <v>0.25865161787365198</v>
      </c>
      <c r="Y792" s="89">
        <v>0.69795353155804496</v>
      </c>
      <c r="Z792" s="89">
        <v>48.625799999999998</v>
      </c>
      <c r="AA792" s="89">
        <v>-0.14988875658526801</v>
      </c>
      <c r="AB792" s="89">
        <v>50.385168412943003</v>
      </c>
      <c r="AC792" s="89">
        <v>0.27403238748638797</v>
      </c>
      <c r="AD792" s="89">
        <v>0.320440277901683</v>
      </c>
      <c r="AE792" s="89">
        <v>0.37309571716010298</v>
      </c>
      <c r="AF792" s="89">
        <v>0.11955489529071101</v>
      </c>
      <c r="AG792" s="89">
        <v>1</v>
      </c>
      <c r="AH792" s="89">
        <v>0.37424403669724798</v>
      </c>
      <c r="AI792" s="89">
        <v>0.86244519629342098</v>
      </c>
      <c r="AJ792" s="89">
        <v>48.810200000000002</v>
      </c>
      <c r="AK792" s="89">
        <v>1.79098633359068E-2</v>
      </c>
      <c r="AL792" s="89">
        <v>49.541257110091699</v>
      </c>
      <c r="AM792" s="89">
        <v>0.44017752981466401</v>
      </c>
      <c r="AN792" s="89">
        <v>0.41922401228652401</v>
      </c>
      <c r="AO792" s="89">
        <v>0.125323368784133</v>
      </c>
      <c r="AP792" s="89">
        <v>5.2538565494948099E-2</v>
      </c>
      <c r="AQ792" s="89">
        <v>1</v>
      </c>
      <c r="AR792" s="89">
        <v>0.28535169300225699</v>
      </c>
      <c r="AS792" s="89">
        <v>0.71142811069701295</v>
      </c>
      <c r="AT792" s="89">
        <v>55.723100000000002</v>
      </c>
      <c r="AU792" s="89">
        <v>0.76481068180344802</v>
      </c>
      <c r="AV792" s="89">
        <v>51.015800902934501</v>
      </c>
      <c r="AW792" s="89">
        <v>0.73811939625023004</v>
      </c>
      <c r="AX792" s="89">
        <v>0.73861243632757301</v>
      </c>
      <c r="AY792" s="89">
        <v>0.12733544121874099</v>
      </c>
      <c r="AZ792" s="89">
        <v>9.4051540469420797E-2</v>
      </c>
      <c r="BA792" s="89">
        <v>-99</v>
      </c>
      <c r="BB792" s="89">
        <v>-99</v>
      </c>
      <c r="BC792" s="89">
        <v>-99</v>
      </c>
      <c r="BD792" s="89">
        <v>-99</v>
      </c>
      <c r="BE792" s="89">
        <v>-99</v>
      </c>
      <c r="BF792" s="89">
        <v>-99</v>
      </c>
      <c r="BG792" s="89">
        <v>-99</v>
      </c>
      <c r="BH792" s="89">
        <v>-99</v>
      </c>
      <c r="BI792" s="89">
        <v>-99</v>
      </c>
      <c r="BJ792" s="89">
        <v>-99</v>
      </c>
      <c r="BK792" s="89">
        <v>-99</v>
      </c>
      <c r="BL792" s="89">
        <v>-99</v>
      </c>
      <c r="BM792" s="89">
        <v>-99</v>
      </c>
      <c r="BN792" s="89">
        <v>-99</v>
      </c>
      <c r="BO792" s="89">
        <v>-99</v>
      </c>
      <c r="BP792" s="89">
        <v>-99</v>
      </c>
      <c r="BQ792" s="89">
        <v>-99</v>
      </c>
      <c r="BR792" s="89">
        <v>-99</v>
      </c>
      <c r="BS792" s="89">
        <v>-99</v>
      </c>
      <c r="BT792" s="89">
        <v>-99</v>
      </c>
      <c r="BU792" s="89">
        <v>-99</v>
      </c>
      <c r="BV792" s="89">
        <v>-99</v>
      </c>
      <c r="BW792" s="89">
        <v>-99</v>
      </c>
      <c r="BX792" s="89">
        <v>-99</v>
      </c>
      <c r="BY792" s="89">
        <v>-99</v>
      </c>
      <c r="BZ792" s="89">
        <v>-99</v>
      </c>
      <c r="CA792" s="89">
        <v>-99</v>
      </c>
      <c r="CB792" s="89">
        <v>-99</v>
      </c>
      <c r="CC792" s="89">
        <v>-99</v>
      </c>
      <c r="CD792" s="89">
        <v>-99</v>
      </c>
      <c r="CE792" s="89">
        <v>-99</v>
      </c>
      <c r="CF792" s="89">
        <v>-99</v>
      </c>
      <c r="CG792" s="89">
        <v>-99</v>
      </c>
      <c r="CH792" s="89">
        <v>-99</v>
      </c>
      <c r="CI792" s="89">
        <v>-99</v>
      </c>
      <c r="CJ792" s="89">
        <v>-99</v>
      </c>
      <c r="CK792" s="89">
        <v>-99</v>
      </c>
      <c r="CL792" s="89">
        <v>-99</v>
      </c>
      <c r="CM792" s="89">
        <v>-99</v>
      </c>
      <c r="CN792" s="89">
        <v>-99</v>
      </c>
      <c r="CO792" s="89">
        <v>-99</v>
      </c>
      <c r="CP792" s="89">
        <v>-99</v>
      </c>
      <c r="CQ792" s="89">
        <v>-99</v>
      </c>
      <c r="CR792" s="89">
        <v>-99</v>
      </c>
      <c r="CS792" s="89">
        <v>-99</v>
      </c>
      <c r="CT792" s="89">
        <v>-99</v>
      </c>
      <c r="CU792" s="86">
        <v>-99</v>
      </c>
      <c r="CV792" s="86">
        <v>0.52910000000000001</v>
      </c>
      <c r="CW792" s="86">
        <v>70</v>
      </c>
      <c r="CX792" s="86">
        <v>2</v>
      </c>
      <c r="CY792" s="86">
        <v>-0.56889999999999996</v>
      </c>
      <c r="CZ792" s="86">
        <v>25</v>
      </c>
      <c r="DA792" s="86">
        <v>4</v>
      </c>
      <c r="DB792" s="86">
        <v>0.1661</v>
      </c>
      <c r="DC792" s="86">
        <v>56</v>
      </c>
      <c r="DD792" s="86">
        <v>-99</v>
      </c>
      <c r="DE792" s="86">
        <v>-99</v>
      </c>
      <c r="DF792" s="86">
        <v>-99</v>
      </c>
      <c r="DG792" s="86">
        <v>-99</v>
      </c>
      <c r="DH792" s="86">
        <v>-99</v>
      </c>
    </row>
    <row r="793" spans="1:112" x14ac:dyDescent="0.2">
      <c r="A793" s="85">
        <f>IF(ISERROR(SEARCH('School Lookup'!$F$3,Data!J793)),A792,A792+1)</f>
        <v>0</v>
      </c>
      <c r="B793" s="85">
        <f>IF(I793='School Lookup'!$G$13,1,0)</f>
        <v>0</v>
      </c>
      <c r="C793" s="85">
        <f t="shared" si="12"/>
        <v>791</v>
      </c>
      <c r="D793" s="86" t="s">
        <v>6478</v>
      </c>
      <c r="E793" s="86" t="s">
        <v>6489</v>
      </c>
      <c r="F793" s="86" t="s">
        <v>2741</v>
      </c>
      <c r="G793" s="86" t="s">
        <v>2898</v>
      </c>
      <c r="H793" s="86" t="s">
        <v>85</v>
      </c>
      <c r="I793" s="86" t="s">
        <v>3881</v>
      </c>
      <c r="J793" s="86" t="s">
        <v>220</v>
      </c>
      <c r="K793" s="86" t="s">
        <v>6482</v>
      </c>
      <c r="L793" s="86">
        <v>1</v>
      </c>
      <c r="M793" s="86">
        <v>1</v>
      </c>
      <c r="N793" s="89">
        <v>0.48249406528189898</v>
      </c>
      <c r="O793" s="89">
        <v>1.13919536829913</v>
      </c>
      <c r="P793" s="89">
        <v>49.346200000000003</v>
      </c>
      <c r="Q793" s="89">
        <v>-5.1958735645672799E-2</v>
      </c>
      <c r="R793" s="89">
        <v>47.477757270029699</v>
      </c>
      <c r="S793" s="89">
        <v>0.54361831632672997</v>
      </c>
      <c r="T793" s="89">
        <v>0.61671159106175399</v>
      </c>
      <c r="U793" s="89">
        <v>0.36951754385964902</v>
      </c>
      <c r="V793" s="89">
        <v>0.22788575239891601</v>
      </c>
      <c r="W793" s="89">
        <v>1</v>
      </c>
      <c r="X793" s="89">
        <v>0.352093768545994</v>
      </c>
      <c r="Y793" s="89">
        <v>0.91793115463393204</v>
      </c>
      <c r="Z793" s="89">
        <v>46.471200000000003</v>
      </c>
      <c r="AA793" s="89">
        <v>-0.41857375285000098</v>
      </c>
      <c r="AB793" s="89">
        <v>45.697357270029698</v>
      </c>
      <c r="AC793" s="89">
        <v>0.249678700891966</v>
      </c>
      <c r="AD793" s="89">
        <v>0.29208401424654601</v>
      </c>
      <c r="AE793" s="89">
        <v>0.36951754385964902</v>
      </c>
      <c r="AF793" s="89">
        <v>0.107930167545051</v>
      </c>
      <c r="AG793" s="89">
        <v>1</v>
      </c>
      <c r="AH793" s="89">
        <v>0.41327452830188699</v>
      </c>
      <c r="AI793" s="89">
        <v>0.94644257960710099</v>
      </c>
      <c r="AJ793" s="89">
        <v>-99</v>
      </c>
      <c r="AK793" s="89">
        <v>-99</v>
      </c>
      <c r="AL793" s="89">
        <v>55.660371698113202</v>
      </c>
      <c r="AM793" s="89">
        <v>0.94644257960710099</v>
      </c>
      <c r="AN793" s="89">
        <v>0.951077430097093</v>
      </c>
      <c r="AO793" s="89">
        <v>0.116228070175439</v>
      </c>
      <c r="AP793" s="89">
        <v>0.110541894287601</v>
      </c>
      <c r="AQ793" s="89">
        <v>1</v>
      </c>
      <c r="AR793" s="89">
        <v>0.22552424242424199</v>
      </c>
      <c r="AS793" s="89">
        <v>0.57694701098807</v>
      </c>
      <c r="AT793" s="89">
        <v>-99</v>
      </c>
      <c r="AU793" s="89">
        <v>-99</v>
      </c>
      <c r="AV793" s="89">
        <v>49.2424242424242</v>
      </c>
      <c r="AW793" s="89">
        <v>0.57694701098807</v>
      </c>
      <c r="AX793" s="89">
        <v>0.56876978567782699</v>
      </c>
      <c r="AY793" s="89">
        <v>0.144736842105263</v>
      </c>
      <c r="AZ793" s="89">
        <v>8.2321942663896003E-2</v>
      </c>
      <c r="BA793" s="89">
        <v>-99</v>
      </c>
      <c r="BB793" s="89">
        <v>-99</v>
      </c>
      <c r="BC793" s="89">
        <v>-99</v>
      </c>
      <c r="BD793" s="89">
        <v>-99</v>
      </c>
      <c r="BE793" s="89">
        <v>-99</v>
      </c>
      <c r="BF793" s="89">
        <v>-99</v>
      </c>
      <c r="BG793" s="89">
        <v>-99</v>
      </c>
      <c r="BH793" s="89">
        <v>-99</v>
      </c>
      <c r="BI793" s="89">
        <v>-99</v>
      </c>
      <c r="BJ793" s="89">
        <v>-99</v>
      </c>
      <c r="BK793" s="89">
        <v>-99</v>
      </c>
      <c r="BL793" s="89">
        <v>-99</v>
      </c>
      <c r="BM793" s="89">
        <v>-99</v>
      </c>
      <c r="BN793" s="89">
        <v>-99</v>
      </c>
      <c r="BO793" s="89">
        <v>-99</v>
      </c>
      <c r="BP793" s="89">
        <v>-99</v>
      </c>
      <c r="BQ793" s="89">
        <v>-99</v>
      </c>
      <c r="BR793" s="89">
        <v>-99</v>
      </c>
      <c r="BS793" s="89">
        <v>-99</v>
      </c>
      <c r="BT793" s="89">
        <v>-99</v>
      </c>
      <c r="BU793" s="89">
        <v>-99</v>
      </c>
      <c r="BV793" s="89">
        <v>-99</v>
      </c>
      <c r="BW793" s="89">
        <v>-99</v>
      </c>
      <c r="BX793" s="89">
        <v>-99</v>
      </c>
      <c r="BY793" s="89">
        <v>-99</v>
      </c>
      <c r="BZ793" s="89">
        <v>-99</v>
      </c>
      <c r="CA793" s="89">
        <v>-99</v>
      </c>
      <c r="CB793" s="89">
        <v>-99</v>
      </c>
      <c r="CC793" s="89">
        <v>-99</v>
      </c>
      <c r="CD793" s="89">
        <v>-99</v>
      </c>
      <c r="CE793" s="89">
        <v>-99</v>
      </c>
      <c r="CF793" s="89">
        <v>-99</v>
      </c>
      <c r="CG793" s="89">
        <v>-99</v>
      </c>
      <c r="CH793" s="89">
        <v>-99</v>
      </c>
      <c r="CI793" s="89">
        <v>-99</v>
      </c>
      <c r="CJ793" s="89">
        <v>-99</v>
      </c>
      <c r="CK793" s="89">
        <v>-99</v>
      </c>
      <c r="CL793" s="89">
        <v>-99</v>
      </c>
      <c r="CM793" s="89">
        <v>-99</v>
      </c>
      <c r="CN793" s="89">
        <v>-99</v>
      </c>
      <c r="CO793" s="89">
        <v>-99</v>
      </c>
      <c r="CP793" s="89">
        <v>-99</v>
      </c>
      <c r="CQ793" s="89">
        <v>-99</v>
      </c>
      <c r="CR793" s="89">
        <v>-99</v>
      </c>
      <c r="CS793" s="89">
        <v>-99</v>
      </c>
      <c r="CT793" s="89">
        <v>-99</v>
      </c>
      <c r="CU793" s="86">
        <v>-99</v>
      </c>
      <c r="CV793" s="86">
        <v>0.52869999999999995</v>
      </c>
      <c r="CW793" s="86">
        <v>70</v>
      </c>
      <c r="CX793" s="86">
        <v>2</v>
      </c>
      <c r="CY793" s="86">
        <v>0.20269999999999999</v>
      </c>
      <c r="CZ793" s="86">
        <v>62</v>
      </c>
      <c r="DA793" s="86">
        <v>2</v>
      </c>
      <c r="DB793" s="86">
        <v>-0.1739</v>
      </c>
      <c r="DC793" s="86">
        <v>38</v>
      </c>
      <c r="DD793" s="86">
        <v>-99</v>
      </c>
      <c r="DE793" s="86">
        <v>-99</v>
      </c>
      <c r="DF793" s="86">
        <v>-99</v>
      </c>
      <c r="DG793" s="86">
        <v>-99</v>
      </c>
      <c r="DH793" s="86">
        <v>-99</v>
      </c>
    </row>
    <row r="794" spans="1:112" x14ac:dyDescent="0.2">
      <c r="A794" s="85">
        <f>IF(ISERROR(SEARCH('School Lookup'!$F$3,Data!J794)),A793,A793+1)</f>
        <v>0</v>
      </c>
      <c r="B794" s="85">
        <f>IF(I794='School Lookup'!$G$13,1,0)</f>
        <v>0</v>
      </c>
      <c r="C794" s="85">
        <f t="shared" si="12"/>
        <v>792</v>
      </c>
      <c r="D794" s="86" t="s">
        <v>6478</v>
      </c>
      <c r="E794" s="86" t="s">
        <v>6499</v>
      </c>
      <c r="F794" s="86" t="s">
        <v>2742</v>
      </c>
      <c r="G794" s="86" t="s">
        <v>2781</v>
      </c>
      <c r="H794" s="86" t="s">
        <v>503</v>
      </c>
      <c r="I794" s="86" t="s">
        <v>5836</v>
      </c>
      <c r="J794" s="86" t="s">
        <v>835</v>
      </c>
      <c r="K794" s="86" t="s">
        <v>26</v>
      </c>
      <c r="L794" s="86">
        <v>1</v>
      </c>
      <c r="M794" s="86">
        <v>1</v>
      </c>
      <c r="N794" s="89">
        <v>-0.39675918367346902</v>
      </c>
      <c r="O794" s="89">
        <v>-0.76482659271218401</v>
      </c>
      <c r="P794" s="89">
        <v>64.651200000000003</v>
      </c>
      <c r="Q794" s="89">
        <v>1.5714642231209</v>
      </c>
      <c r="R794" s="89">
        <v>53.741495918367299</v>
      </c>
      <c r="S794" s="89">
        <v>0.40331881520435903</v>
      </c>
      <c r="T794" s="89">
        <v>0.45751839217538798</v>
      </c>
      <c r="U794" s="89">
        <v>0.50342465753424703</v>
      </c>
      <c r="V794" s="89">
        <v>0.23032603989651401</v>
      </c>
      <c r="W794" s="89">
        <v>1</v>
      </c>
      <c r="X794" s="89">
        <v>-0.33545724137930999</v>
      </c>
      <c r="Y794" s="89">
        <v>-0.70067282460389901</v>
      </c>
      <c r="Z794" s="89">
        <v>63.651200000000003</v>
      </c>
      <c r="AA794" s="89">
        <v>1.72382308917549</v>
      </c>
      <c r="AB794" s="89">
        <v>53.793066206896597</v>
      </c>
      <c r="AC794" s="89">
        <v>0.51157513228579399</v>
      </c>
      <c r="AD794" s="89">
        <v>0.59702364751929604</v>
      </c>
      <c r="AE794" s="89">
        <v>0.49657534246575302</v>
      </c>
      <c r="AF794" s="89">
        <v>0.29646722222704802</v>
      </c>
      <c r="AG794" s="89">
        <v>-99</v>
      </c>
      <c r="AH794" s="89">
        <v>-99</v>
      </c>
      <c r="AI794" s="89">
        <v>-99</v>
      </c>
      <c r="AJ794" s="89">
        <v>-99</v>
      </c>
      <c r="AK794" s="89">
        <v>-99</v>
      </c>
      <c r="AL794" s="89">
        <v>-99</v>
      </c>
      <c r="AM794" s="89">
        <v>-99</v>
      </c>
      <c r="AN794" s="89">
        <v>-99</v>
      </c>
      <c r="AO794" s="89">
        <v>-99</v>
      </c>
      <c r="AP794" s="89">
        <v>-99</v>
      </c>
      <c r="AQ794" s="89">
        <v>-99</v>
      </c>
      <c r="AR794" s="89">
        <v>-99</v>
      </c>
      <c r="AS794" s="89">
        <v>-99</v>
      </c>
      <c r="AT794" s="89">
        <v>-99</v>
      </c>
      <c r="AU794" s="89">
        <v>-99</v>
      </c>
      <c r="AV794" s="89">
        <v>-99</v>
      </c>
      <c r="AW794" s="89">
        <v>-99</v>
      </c>
      <c r="AX794" s="89">
        <v>-99</v>
      </c>
      <c r="AY794" s="89">
        <v>-99</v>
      </c>
      <c r="AZ794" s="89">
        <v>-99</v>
      </c>
      <c r="BA794" s="89">
        <v>-99</v>
      </c>
      <c r="BB794" s="89">
        <v>-99</v>
      </c>
      <c r="BC794" s="89">
        <v>-99</v>
      </c>
      <c r="BD794" s="89">
        <v>-99</v>
      </c>
      <c r="BE794" s="89">
        <v>-99</v>
      </c>
      <c r="BF794" s="89">
        <v>-99</v>
      </c>
      <c r="BG794" s="89">
        <v>-99</v>
      </c>
      <c r="BH794" s="89">
        <v>-99</v>
      </c>
      <c r="BI794" s="89">
        <v>-99</v>
      </c>
      <c r="BJ794" s="89">
        <v>-99</v>
      </c>
      <c r="BK794" s="89">
        <v>-99</v>
      </c>
      <c r="BL794" s="89">
        <v>-99</v>
      </c>
      <c r="BM794" s="89">
        <v>-99</v>
      </c>
      <c r="BN794" s="89">
        <v>-99</v>
      </c>
      <c r="BO794" s="89">
        <v>-99</v>
      </c>
      <c r="BP794" s="89">
        <v>-99</v>
      </c>
      <c r="BQ794" s="89">
        <v>-99</v>
      </c>
      <c r="BR794" s="89">
        <v>-99</v>
      </c>
      <c r="BS794" s="89">
        <v>-99</v>
      </c>
      <c r="BT794" s="89">
        <v>-99</v>
      </c>
      <c r="BU794" s="89">
        <v>-99</v>
      </c>
      <c r="BV794" s="89">
        <v>-99</v>
      </c>
      <c r="BW794" s="89">
        <v>-99</v>
      </c>
      <c r="BX794" s="89">
        <v>-99</v>
      </c>
      <c r="BY794" s="89">
        <v>-99</v>
      </c>
      <c r="BZ794" s="89">
        <v>-99</v>
      </c>
      <c r="CA794" s="89">
        <v>-99</v>
      </c>
      <c r="CB794" s="89">
        <v>-99</v>
      </c>
      <c r="CC794" s="89">
        <v>-99</v>
      </c>
      <c r="CD794" s="89">
        <v>-99</v>
      </c>
      <c r="CE794" s="89">
        <v>-99</v>
      </c>
      <c r="CF794" s="89">
        <v>-99</v>
      </c>
      <c r="CG794" s="89">
        <v>-99</v>
      </c>
      <c r="CH794" s="89">
        <v>-99</v>
      </c>
      <c r="CI794" s="89">
        <v>-99</v>
      </c>
      <c r="CJ794" s="89">
        <v>-99</v>
      </c>
      <c r="CK794" s="89">
        <v>-99</v>
      </c>
      <c r="CL794" s="89">
        <v>-99</v>
      </c>
      <c r="CM794" s="89">
        <v>-99</v>
      </c>
      <c r="CN794" s="89">
        <v>-99</v>
      </c>
      <c r="CO794" s="89">
        <v>-99</v>
      </c>
      <c r="CP794" s="89">
        <v>-99</v>
      </c>
      <c r="CQ794" s="89">
        <v>-99</v>
      </c>
      <c r="CR794" s="89">
        <v>-99</v>
      </c>
      <c r="CS794" s="89">
        <v>-99</v>
      </c>
      <c r="CT794" s="89">
        <v>-99</v>
      </c>
      <c r="CU794" s="86">
        <v>-99</v>
      </c>
      <c r="CV794" s="86">
        <v>0.52680000000000005</v>
      </c>
      <c r="CW794" s="86">
        <v>70</v>
      </c>
      <c r="CX794" s="86">
        <v>2</v>
      </c>
      <c r="CY794" s="86">
        <v>-0.55730000000000002</v>
      </c>
      <c r="CZ794" s="86">
        <v>26</v>
      </c>
      <c r="DA794" s="86">
        <v>2</v>
      </c>
      <c r="DB794" s="86">
        <v>1.6471</v>
      </c>
      <c r="DC794" s="86">
        <v>99</v>
      </c>
      <c r="DD794" s="86">
        <v>1</v>
      </c>
      <c r="DE794" s="86">
        <v>-99</v>
      </c>
      <c r="DF794" s="86">
        <v>1</v>
      </c>
      <c r="DG794" s="86">
        <v>1</v>
      </c>
      <c r="DH794" s="86">
        <v>-99</v>
      </c>
    </row>
    <row r="795" spans="1:112" x14ac:dyDescent="0.2">
      <c r="A795" s="85">
        <f>IF(ISERROR(SEARCH('School Lookup'!$F$3,Data!J795)),A794,A794+1)</f>
        <v>0</v>
      </c>
      <c r="B795" s="85">
        <f>IF(I795='School Lookup'!$G$13,1,0)</f>
        <v>0</v>
      </c>
      <c r="C795" s="85">
        <f t="shared" si="12"/>
        <v>793</v>
      </c>
      <c r="D795" s="86" t="s">
        <v>6478</v>
      </c>
      <c r="E795" s="86" t="s">
        <v>6702</v>
      </c>
      <c r="F795" s="86" t="s">
        <v>1150</v>
      </c>
      <c r="G795" s="86" t="s">
        <v>3043</v>
      </c>
      <c r="H795" s="86" t="s">
        <v>1154</v>
      </c>
      <c r="I795" s="86" t="s">
        <v>4657</v>
      </c>
      <c r="J795" s="86" t="s">
        <v>169</v>
      </c>
      <c r="K795" s="86" t="s">
        <v>26</v>
      </c>
      <c r="L795" s="86">
        <v>1</v>
      </c>
      <c r="M795" s="86">
        <v>1</v>
      </c>
      <c r="N795" s="89">
        <v>0.35004545454545499</v>
      </c>
      <c r="O795" s="89">
        <v>0.85237804479506996</v>
      </c>
      <c r="P795" s="89">
        <v>48.872199999999999</v>
      </c>
      <c r="Q795" s="89">
        <v>-0.102236584875033</v>
      </c>
      <c r="R795" s="89">
        <v>43.939381818181801</v>
      </c>
      <c r="S795" s="89">
        <v>0.375070729960018</v>
      </c>
      <c r="T795" s="89">
        <v>0.425466225086504</v>
      </c>
      <c r="U795" s="89">
        <v>0.37464522232734199</v>
      </c>
      <c r="V795" s="89">
        <v>0.159398888490308</v>
      </c>
      <c r="W795" s="89">
        <v>1</v>
      </c>
      <c r="X795" s="89">
        <v>0.251142569269521</v>
      </c>
      <c r="Y795" s="89">
        <v>0.68027604177840495</v>
      </c>
      <c r="Z795" s="89">
        <v>56.310600000000001</v>
      </c>
      <c r="AA795" s="89">
        <v>0.80842854560317601</v>
      </c>
      <c r="AB795" s="89">
        <v>50.629702015113303</v>
      </c>
      <c r="AC795" s="89">
        <v>0.74435229369079003</v>
      </c>
      <c r="AD795" s="89">
        <v>0.868058200587986</v>
      </c>
      <c r="AE795" s="89">
        <v>0.37559129612109698</v>
      </c>
      <c r="AF795" s="89">
        <v>0.326035104667389</v>
      </c>
      <c r="AG795" s="89">
        <v>1</v>
      </c>
      <c r="AH795" s="89">
        <v>0.11587500000000001</v>
      </c>
      <c r="AI795" s="89">
        <v>0.30641010373861499</v>
      </c>
      <c r="AJ795" s="89">
        <v>-99</v>
      </c>
      <c r="AK795" s="89">
        <v>-99</v>
      </c>
      <c r="AL795" s="89">
        <v>51.515151515151501</v>
      </c>
      <c r="AM795" s="89">
        <v>0.30641010373861499</v>
      </c>
      <c r="AN795" s="89">
        <v>0.27869552275433501</v>
      </c>
      <c r="AO795" s="89">
        <v>0.124881740775781</v>
      </c>
      <c r="AP795" s="89">
        <v>3.4803982027977499E-2</v>
      </c>
      <c r="AQ795" s="89">
        <v>1</v>
      </c>
      <c r="AR795" s="89">
        <v>3.3999999999999998E-3</v>
      </c>
      <c r="AS795" s="89">
        <v>7.7652588367213199E-2</v>
      </c>
      <c r="AT795" s="89">
        <v>-99</v>
      </c>
      <c r="AU795" s="89">
        <v>-99</v>
      </c>
      <c r="AV795" s="89">
        <v>46.969700000000003</v>
      </c>
      <c r="AW795" s="89">
        <v>7.7652588367213199E-2</v>
      </c>
      <c r="AX795" s="89">
        <v>4.2615829126122801E-2</v>
      </c>
      <c r="AY795" s="89">
        <v>0.124881740775781</v>
      </c>
      <c r="AZ795" s="89">
        <v>5.3219389258734196E-3</v>
      </c>
      <c r="BA795" s="89">
        <v>-99</v>
      </c>
      <c r="BB795" s="89">
        <v>-99</v>
      </c>
      <c r="BC795" s="89">
        <v>-99</v>
      </c>
      <c r="BD795" s="89">
        <v>-99</v>
      </c>
      <c r="BE795" s="89">
        <v>-99</v>
      </c>
      <c r="BF795" s="89">
        <v>-99</v>
      </c>
      <c r="BG795" s="89">
        <v>-99</v>
      </c>
      <c r="BH795" s="89">
        <v>-99</v>
      </c>
      <c r="BI795" s="89">
        <v>-99</v>
      </c>
      <c r="BJ795" s="89">
        <v>-99</v>
      </c>
      <c r="BK795" s="89">
        <v>-99</v>
      </c>
      <c r="BL795" s="89">
        <v>-99</v>
      </c>
      <c r="BM795" s="89">
        <v>-99</v>
      </c>
      <c r="BN795" s="89">
        <v>-99</v>
      </c>
      <c r="BO795" s="89">
        <v>-99</v>
      </c>
      <c r="BP795" s="89">
        <v>-99</v>
      </c>
      <c r="BQ795" s="89">
        <v>-99</v>
      </c>
      <c r="BR795" s="89">
        <v>-99</v>
      </c>
      <c r="BS795" s="89">
        <v>-99</v>
      </c>
      <c r="BT795" s="89">
        <v>-99</v>
      </c>
      <c r="BU795" s="89">
        <v>-99</v>
      </c>
      <c r="BV795" s="89">
        <v>-99</v>
      </c>
      <c r="BW795" s="89">
        <v>-99</v>
      </c>
      <c r="BX795" s="89">
        <v>-99</v>
      </c>
      <c r="BY795" s="89">
        <v>-99</v>
      </c>
      <c r="BZ795" s="89">
        <v>-99</v>
      </c>
      <c r="CA795" s="89">
        <v>-99</v>
      </c>
      <c r="CB795" s="89">
        <v>-99</v>
      </c>
      <c r="CC795" s="89">
        <v>-99</v>
      </c>
      <c r="CD795" s="89">
        <v>-99</v>
      </c>
      <c r="CE795" s="89">
        <v>-99</v>
      </c>
      <c r="CF795" s="89">
        <v>-99</v>
      </c>
      <c r="CG795" s="89">
        <v>-99</v>
      </c>
      <c r="CH795" s="89">
        <v>-99</v>
      </c>
      <c r="CI795" s="89">
        <v>-99</v>
      </c>
      <c r="CJ795" s="89">
        <v>-99</v>
      </c>
      <c r="CK795" s="89">
        <v>-99</v>
      </c>
      <c r="CL795" s="89">
        <v>-99</v>
      </c>
      <c r="CM795" s="89">
        <v>-99</v>
      </c>
      <c r="CN795" s="89">
        <v>-99</v>
      </c>
      <c r="CO795" s="89">
        <v>-99</v>
      </c>
      <c r="CP795" s="89">
        <v>-99</v>
      </c>
      <c r="CQ795" s="89">
        <v>-99</v>
      </c>
      <c r="CR795" s="89">
        <v>-99</v>
      </c>
      <c r="CS795" s="89">
        <v>-99</v>
      </c>
      <c r="CT795" s="89">
        <v>-99</v>
      </c>
      <c r="CU795" s="86">
        <v>-99</v>
      </c>
      <c r="CV795" s="86">
        <v>0.52559999999999996</v>
      </c>
      <c r="CW795" s="86">
        <v>70</v>
      </c>
      <c r="CX795" s="86">
        <v>2</v>
      </c>
      <c r="CY795" s="86">
        <v>-0.20960000000000001</v>
      </c>
      <c r="CZ795" s="86">
        <v>41</v>
      </c>
      <c r="DA795" s="86">
        <v>2</v>
      </c>
      <c r="DB795" s="86">
        <v>0.26529999999999998</v>
      </c>
      <c r="DC795" s="86">
        <v>61</v>
      </c>
      <c r="DD795" s="86">
        <v>-99</v>
      </c>
      <c r="DE795" s="86">
        <v>-99</v>
      </c>
      <c r="DF795" s="86">
        <v>-99</v>
      </c>
      <c r="DG795" s="86">
        <v>-99</v>
      </c>
      <c r="DH795" s="86">
        <v>-99</v>
      </c>
    </row>
    <row r="796" spans="1:112" x14ac:dyDescent="0.2">
      <c r="A796" s="85">
        <f>IF(ISERROR(SEARCH('School Lookup'!$F$3,Data!J796)),A795,A795+1)</f>
        <v>0</v>
      </c>
      <c r="B796" s="85">
        <f>IF(I796='School Lookup'!$G$13,1,0)</f>
        <v>0</v>
      </c>
      <c r="C796" s="85">
        <f t="shared" si="12"/>
        <v>794</v>
      </c>
      <c r="D796" s="86" t="s">
        <v>6478</v>
      </c>
      <c r="E796" s="86" t="s">
        <v>6702</v>
      </c>
      <c r="F796" s="86" t="s">
        <v>1150</v>
      </c>
      <c r="G796" s="86" t="s">
        <v>2800</v>
      </c>
      <c r="H796" s="86" t="s">
        <v>574</v>
      </c>
      <c r="I796" s="86" t="s">
        <v>5721</v>
      </c>
      <c r="J796" s="86" t="s">
        <v>1324</v>
      </c>
      <c r="K796" s="86" t="s">
        <v>114</v>
      </c>
      <c r="L796" s="86">
        <v>1</v>
      </c>
      <c r="M796" s="86">
        <v>1</v>
      </c>
      <c r="N796" s="89">
        <v>0.30532096474953602</v>
      </c>
      <c r="O796" s="89">
        <v>0.75552721044486604</v>
      </c>
      <c r="P796" s="89">
        <v>52.731099999999998</v>
      </c>
      <c r="Q796" s="89">
        <v>0.30708238641437102</v>
      </c>
      <c r="R796" s="89">
        <v>50.834884972170698</v>
      </c>
      <c r="S796" s="89">
        <v>0.53130479842961797</v>
      </c>
      <c r="T796" s="89">
        <v>0.60273984997996699</v>
      </c>
      <c r="U796" s="89">
        <v>0.39807976366322001</v>
      </c>
      <c r="V796" s="89">
        <v>0.23993853703043</v>
      </c>
      <c r="W796" s="89">
        <v>1</v>
      </c>
      <c r="X796" s="89">
        <v>0.239297777777778</v>
      </c>
      <c r="Y796" s="89">
        <v>0.65239152649878696</v>
      </c>
      <c r="Z796" s="89">
        <v>54.289700000000003</v>
      </c>
      <c r="AA796" s="89">
        <v>0.55641633500659304</v>
      </c>
      <c r="AB796" s="89">
        <v>51.666662777777802</v>
      </c>
      <c r="AC796" s="89">
        <v>0.60440393075269006</v>
      </c>
      <c r="AD796" s="89">
        <v>0.70510904452525203</v>
      </c>
      <c r="AE796" s="89">
        <v>0.39881831610044299</v>
      </c>
      <c r="AF796" s="89">
        <v>0.28121040180475398</v>
      </c>
      <c r="AG796" s="89">
        <v>1</v>
      </c>
      <c r="AH796" s="89">
        <v>-9.6353383458646601E-3</v>
      </c>
      <c r="AI796" s="89">
        <v>3.62997472855527E-2</v>
      </c>
      <c r="AJ796" s="89">
        <v>-99</v>
      </c>
      <c r="AK796" s="89">
        <v>-99</v>
      </c>
      <c r="AL796" s="89">
        <v>43.609042857142903</v>
      </c>
      <c r="AM796" s="89">
        <v>3.62997472855527E-2</v>
      </c>
      <c r="AN796" s="89">
        <v>-5.06713541156221E-3</v>
      </c>
      <c r="AO796" s="89">
        <v>9.8227474150664698E-2</v>
      </c>
      <c r="AP796" s="89">
        <v>-4.9773191265714502E-4</v>
      </c>
      <c r="AQ796" s="89">
        <v>1</v>
      </c>
      <c r="AR796" s="89">
        <v>2.4323943661971798E-3</v>
      </c>
      <c r="AS796" s="89">
        <v>7.5477588957056294E-2</v>
      </c>
      <c r="AT796" s="89">
        <v>-99</v>
      </c>
      <c r="AU796" s="89">
        <v>-99</v>
      </c>
      <c r="AV796" s="89">
        <v>47.887324647887297</v>
      </c>
      <c r="AW796" s="89">
        <v>7.5477588957056294E-2</v>
      </c>
      <c r="AX796" s="89">
        <v>4.0323825664228201E-2</v>
      </c>
      <c r="AY796" s="89">
        <v>0.10487444608567199</v>
      </c>
      <c r="AZ796" s="89">
        <v>4.2289388805911397E-3</v>
      </c>
      <c r="BA796" s="89">
        <v>-99</v>
      </c>
      <c r="BB796" s="89">
        <v>-99</v>
      </c>
      <c r="BC796" s="89">
        <v>-99</v>
      </c>
      <c r="BD796" s="89">
        <v>-99</v>
      </c>
      <c r="BE796" s="89">
        <v>-99</v>
      </c>
      <c r="BF796" s="89">
        <v>-99</v>
      </c>
      <c r="BG796" s="89">
        <v>-99</v>
      </c>
      <c r="BH796" s="89">
        <v>-99</v>
      </c>
      <c r="BI796" s="89">
        <v>-99</v>
      </c>
      <c r="BJ796" s="89">
        <v>-99</v>
      </c>
      <c r="BK796" s="89">
        <v>-99</v>
      </c>
      <c r="BL796" s="89">
        <v>-99</v>
      </c>
      <c r="BM796" s="89">
        <v>-99</v>
      </c>
      <c r="BN796" s="89">
        <v>-99</v>
      </c>
      <c r="BO796" s="89">
        <v>-99</v>
      </c>
      <c r="BP796" s="89">
        <v>-99</v>
      </c>
      <c r="BQ796" s="89">
        <v>-99</v>
      </c>
      <c r="BR796" s="89">
        <v>-99</v>
      </c>
      <c r="BS796" s="89">
        <v>-99</v>
      </c>
      <c r="BT796" s="89">
        <v>-99</v>
      </c>
      <c r="BU796" s="89">
        <v>-99</v>
      </c>
      <c r="BV796" s="89">
        <v>-99</v>
      </c>
      <c r="BW796" s="89">
        <v>-99</v>
      </c>
      <c r="BX796" s="89">
        <v>-99</v>
      </c>
      <c r="BY796" s="89">
        <v>-99</v>
      </c>
      <c r="BZ796" s="89">
        <v>-99</v>
      </c>
      <c r="CA796" s="89">
        <v>-99</v>
      </c>
      <c r="CB796" s="89">
        <v>-99</v>
      </c>
      <c r="CC796" s="89">
        <v>-99</v>
      </c>
      <c r="CD796" s="89">
        <v>-99</v>
      </c>
      <c r="CE796" s="89">
        <v>-99</v>
      </c>
      <c r="CF796" s="89">
        <v>-99</v>
      </c>
      <c r="CG796" s="89">
        <v>-99</v>
      </c>
      <c r="CH796" s="89">
        <v>-99</v>
      </c>
      <c r="CI796" s="89">
        <v>-99</v>
      </c>
      <c r="CJ796" s="89">
        <v>-99</v>
      </c>
      <c r="CK796" s="89">
        <v>-99</v>
      </c>
      <c r="CL796" s="89">
        <v>-99</v>
      </c>
      <c r="CM796" s="89">
        <v>-99</v>
      </c>
      <c r="CN796" s="89">
        <v>-99</v>
      </c>
      <c r="CO796" s="89">
        <v>-99</v>
      </c>
      <c r="CP796" s="89">
        <v>-99</v>
      </c>
      <c r="CQ796" s="89">
        <v>-99</v>
      </c>
      <c r="CR796" s="89">
        <v>-99</v>
      </c>
      <c r="CS796" s="89">
        <v>-99</v>
      </c>
      <c r="CT796" s="89">
        <v>-99</v>
      </c>
      <c r="CU796" s="86">
        <v>-99</v>
      </c>
      <c r="CV796" s="86">
        <v>0.52490000000000003</v>
      </c>
      <c r="CW796" s="86">
        <v>70</v>
      </c>
      <c r="CX796" s="86">
        <v>2</v>
      </c>
      <c r="CY796" s="86">
        <v>-0.55269999999999997</v>
      </c>
      <c r="CZ796" s="86">
        <v>26</v>
      </c>
      <c r="DA796" s="86">
        <v>2</v>
      </c>
      <c r="DB796" s="86">
        <v>0.34420000000000001</v>
      </c>
      <c r="DC796" s="86">
        <v>66</v>
      </c>
      <c r="DD796" s="86">
        <v>-99</v>
      </c>
      <c r="DE796" s="86">
        <v>-99</v>
      </c>
      <c r="DF796" s="86">
        <v>-99</v>
      </c>
      <c r="DG796" s="86">
        <v>-99</v>
      </c>
      <c r="DH796" s="86">
        <v>-99</v>
      </c>
    </row>
    <row r="797" spans="1:112" x14ac:dyDescent="0.2">
      <c r="A797" s="85">
        <f>IF(ISERROR(SEARCH('School Lookup'!$F$3,Data!J797)),A796,A796+1)</f>
        <v>0</v>
      </c>
      <c r="B797" s="85">
        <f>IF(I797='School Lookup'!$G$13,1,0)</f>
        <v>0</v>
      </c>
      <c r="C797" s="85">
        <f t="shared" si="12"/>
        <v>795</v>
      </c>
      <c r="D797" s="86" t="s">
        <v>6478</v>
      </c>
      <c r="E797" s="86" t="s">
        <v>6742</v>
      </c>
      <c r="F797" s="86" t="s">
        <v>2769</v>
      </c>
      <c r="G797" s="86" t="s">
        <v>3289</v>
      </c>
      <c r="H797" s="86" t="s">
        <v>1411</v>
      </c>
      <c r="I797" s="86" t="s">
        <v>5316</v>
      </c>
      <c r="J797" s="86" t="s">
        <v>1412</v>
      </c>
      <c r="K797" s="86" t="s">
        <v>6642</v>
      </c>
      <c r="L797" s="86">
        <v>1</v>
      </c>
      <c r="M797" s="86">
        <v>1</v>
      </c>
      <c r="N797" s="89">
        <v>0.13254240506329101</v>
      </c>
      <c r="O797" s="89">
        <v>0.38137542604672398</v>
      </c>
      <c r="P797" s="89">
        <v>-99</v>
      </c>
      <c r="Q797" s="89">
        <v>-99</v>
      </c>
      <c r="R797" s="89">
        <v>46.835434177215198</v>
      </c>
      <c r="S797" s="89">
        <v>0.38137542604672398</v>
      </c>
      <c r="T797" s="89">
        <v>0.43261995500015199</v>
      </c>
      <c r="U797" s="89">
        <v>0.5</v>
      </c>
      <c r="V797" s="89">
        <v>0.216309977500076</v>
      </c>
      <c r="W797" s="89">
        <v>1</v>
      </c>
      <c r="X797" s="89">
        <v>0.18682784810126599</v>
      </c>
      <c r="Y797" s="89">
        <v>0.52886900127704695</v>
      </c>
      <c r="Z797" s="89">
        <v>-99</v>
      </c>
      <c r="AA797" s="89">
        <v>-99</v>
      </c>
      <c r="AB797" s="89">
        <v>53.797470253164597</v>
      </c>
      <c r="AC797" s="89">
        <v>0.52886900127704695</v>
      </c>
      <c r="AD797" s="89">
        <v>0.61715979843969304</v>
      </c>
      <c r="AE797" s="89">
        <v>0.5</v>
      </c>
      <c r="AF797" s="89">
        <v>0.30857989921984702</v>
      </c>
      <c r="AG797" s="89">
        <v>-99</v>
      </c>
      <c r="AH797" s="89">
        <v>-99</v>
      </c>
      <c r="AI797" s="89">
        <v>-99</v>
      </c>
      <c r="AJ797" s="89">
        <v>-99</v>
      </c>
      <c r="AK797" s="89">
        <v>-99</v>
      </c>
      <c r="AL797" s="89">
        <v>-99</v>
      </c>
      <c r="AM797" s="89">
        <v>-99</v>
      </c>
      <c r="AN797" s="89">
        <v>-99</v>
      </c>
      <c r="AO797" s="89">
        <v>-99</v>
      </c>
      <c r="AP797" s="89">
        <v>-99</v>
      </c>
      <c r="AQ797" s="89">
        <v>-99</v>
      </c>
      <c r="AR797" s="89">
        <v>-99</v>
      </c>
      <c r="AS797" s="89">
        <v>-99</v>
      </c>
      <c r="AT797" s="89">
        <v>-99</v>
      </c>
      <c r="AU797" s="89">
        <v>-99</v>
      </c>
      <c r="AV797" s="89">
        <v>-99</v>
      </c>
      <c r="AW797" s="89">
        <v>-99</v>
      </c>
      <c r="AX797" s="89">
        <v>-99</v>
      </c>
      <c r="AY797" s="89">
        <v>-99</v>
      </c>
      <c r="AZ797" s="89">
        <v>-99</v>
      </c>
      <c r="BA797" s="89">
        <v>-99</v>
      </c>
      <c r="BB797" s="89">
        <v>-99</v>
      </c>
      <c r="BC797" s="89">
        <v>-99</v>
      </c>
      <c r="BD797" s="89">
        <v>-99</v>
      </c>
      <c r="BE797" s="89">
        <v>-99</v>
      </c>
      <c r="BF797" s="89">
        <v>-99</v>
      </c>
      <c r="BG797" s="89">
        <v>-99</v>
      </c>
      <c r="BH797" s="89">
        <v>-99</v>
      </c>
      <c r="BI797" s="89">
        <v>-99</v>
      </c>
      <c r="BJ797" s="89">
        <v>-99</v>
      </c>
      <c r="BK797" s="89">
        <v>-99</v>
      </c>
      <c r="BL797" s="89">
        <v>-99</v>
      </c>
      <c r="BM797" s="89">
        <v>-99</v>
      </c>
      <c r="BN797" s="89">
        <v>-99</v>
      </c>
      <c r="BO797" s="89">
        <v>-99</v>
      </c>
      <c r="BP797" s="89">
        <v>-99</v>
      </c>
      <c r="BQ797" s="89">
        <v>-99</v>
      </c>
      <c r="BR797" s="89">
        <v>-99</v>
      </c>
      <c r="BS797" s="89">
        <v>-99</v>
      </c>
      <c r="BT797" s="89">
        <v>-99</v>
      </c>
      <c r="BU797" s="89">
        <v>-99</v>
      </c>
      <c r="BV797" s="89">
        <v>-99</v>
      </c>
      <c r="BW797" s="89">
        <v>-99</v>
      </c>
      <c r="BX797" s="89">
        <v>-99</v>
      </c>
      <c r="BY797" s="89">
        <v>-99</v>
      </c>
      <c r="BZ797" s="89">
        <v>-99</v>
      </c>
      <c r="CA797" s="89">
        <v>-99</v>
      </c>
      <c r="CB797" s="89">
        <v>-99</v>
      </c>
      <c r="CC797" s="89">
        <v>-99</v>
      </c>
      <c r="CD797" s="89">
        <v>-99</v>
      </c>
      <c r="CE797" s="89">
        <v>-99</v>
      </c>
      <c r="CF797" s="89">
        <v>-99</v>
      </c>
      <c r="CG797" s="89">
        <v>-99</v>
      </c>
      <c r="CH797" s="89">
        <v>-99</v>
      </c>
      <c r="CI797" s="89">
        <v>-99</v>
      </c>
      <c r="CJ797" s="89">
        <v>-99</v>
      </c>
      <c r="CK797" s="89">
        <v>-99</v>
      </c>
      <c r="CL797" s="89">
        <v>-99</v>
      </c>
      <c r="CM797" s="89">
        <v>-99</v>
      </c>
      <c r="CN797" s="89">
        <v>-99</v>
      </c>
      <c r="CO797" s="89">
        <v>-99</v>
      </c>
      <c r="CP797" s="89">
        <v>-99</v>
      </c>
      <c r="CQ797" s="89">
        <v>-99</v>
      </c>
      <c r="CR797" s="89">
        <v>-99</v>
      </c>
      <c r="CS797" s="89">
        <v>-99</v>
      </c>
      <c r="CT797" s="89">
        <v>-99</v>
      </c>
      <c r="CU797" s="86">
        <v>-99</v>
      </c>
      <c r="CV797" s="86">
        <v>0.52490000000000003</v>
      </c>
      <c r="CW797" s="86">
        <v>70</v>
      </c>
      <c r="CX797" s="86">
        <v>2</v>
      </c>
      <c r="CY797" s="86">
        <v>-0.32919999999999999</v>
      </c>
      <c r="CZ797" s="86">
        <v>35</v>
      </c>
      <c r="DA797" s="86">
        <v>0</v>
      </c>
      <c r="DB797" s="86">
        <v>-99</v>
      </c>
      <c r="DC797" s="86">
        <v>-99</v>
      </c>
      <c r="DD797" s="86">
        <v>-99</v>
      </c>
      <c r="DE797" s="86">
        <v>-99</v>
      </c>
      <c r="DF797" s="86">
        <v>-99</v>
      </c>
      <c r="DG797" s="86">
        <v>-99</v>
      </c>
      <c r="DH797" s="86">
        <v>-99</v>
      </c>
    </row>
    <row r="798" spans="1:112" x14ac:dyDescent="0.2">
      <c r="A798" s="85">
        <f>IF(ISERROR(SEARCH('School Lookup'!$F$3,Data!J798)),A797,A797+1)</f>
        <v>0</v>
      </c>
      <c r="B798" s="85">
        <f>IF(I798='School Lookup'!$G$13,1,0)</f>
        <v>0</v>
      </c>
      <c r="C798" s="85">
        <f t="shared" si="12"/>
        <v>796</v>
      </c>
      <c r="D798" s="86" t="s">
        <v>6478</v>
      </c>
      <c r="E798" s="86" t="s">
        <v>6504</v>
      </c>
      <c r="F798" s="86" t="s">
        <v>170</v>
      </c>
      <c r="G798" s="86" t="s">
        <v>3323</v>
      </c>
      <c r="H798" s="86" t="s">
        <v>206</v>
      </c>
      <c r="I798" s="86" t="s">
        <v>6506</v>
      </c>
      <c r="J798" s="86" t="s">
        <v>6507</v>
      </c>
      <c r="K798" s="86" t="s">
        <v>31</v>
      </c>
      <c r="L798" s="86">
        <v>1</v>
      </c>
      <c r="M798" s="86">
        <v>1</v>
      </c>
      <c r="N798" s="89">
        <v>3.4363342696629197E-2</v>
      </c>
      <c r="O798" s="89">
        <v>0.168768772526001</v>
      </c>
      <c r="P798" s="89">
        <v>61.136499999999998</v>
      </c>
      <c r="Q798" s="89">
        <v>1.1986550317993101</v>
      </c>
      <c r="R798" s="89">
        <v>52.247191853932598</v>
      </c>
      <c r="S798" s="89">
        <v>0.68371190216265798</v>
      </c>
      <c r="T798" s="89">
        <v>0.77567114469003895</v>
      </c>
      <c r="U798" s="89">
        <v>0.37414608512874398</v>
      </c>
      <c r="V798" s="89">
        <v>0.29021432213310899</v>
      </c>
      <c r="W798" s="89">
        <v>1</v>
      </c>
      <c r="X798" s="89">
        <v>-8.4225352112676094E-2</v>
      </c>
      <c r="Y798" s="89">
        <v>-0.109233164406774</v>
      </c>
      <c r="Z798" s="89">
        <v>55.256</v>
      </c>
      <c r="AA798" s="89">
        <v>0.67691680464857296</v>
      </c>
      <c r="AB798" s="89">
        <v>53.098595774647897</v>
      </c>
      <c r="AC798" s="89">
        <v>0.28384182012089998</v>
      </c>
      <c r="AD798" s="89">
        <v>0.33186191039305302</v>
      </c>
      <c r="AE798" s="89">
        <v>0.37309511297950598</v>
      </c>
      <c r="AF798" s="89">
        <v>0.123816056951691</v>
      </c>
      <c r="AG798" s="89">
        <v>1</v>
      </c>
      <c r="AH798" s="89">
        <v>-1.04874439461883E-2</v>
      </c>
      <c r="AI798" s="89">
        <v>3.4465933828649799E-2</v>
      </c>
      <c r="AJ798" s="89">
        <v>64.239099999999993</v>
      </c>
      <c r="AK798" s="89">
        <v>1.5282601774964599</v>
      </c>
      <c r="AL798" s="89">
        <v>56.502221973094201</v>
      </c>
      <c r="AM798" s="89">
        <v>0.78136305566255404</v>
      </c>
      <c r="AN798" s="89">
        <v>0.77765422212244595</v>
      </c>
      <c r="AO798" s="89">
        <v>0.117183394640042</v>
      </c>
      <c r="AP798" s="89">
        <v>9.1128161604469501E-2</v>
      </c>
      <c r="AQ798" s="89">
        <v>1</v>
      </c>
      <c r="AR798" s="89">
        <v>5.7521705426356602E-2</v>
      </c>
      <c r="AS798" s="89">
        <v>0.19930822292193801</v>
      </c>
      <c r="AT798" s="89">
        <v>49.817399999999999</v>
      </c>
      <c r="AU798" s="89">
        <v>0.12292797516953</v>
      </c>
      <c r="AV798" s="89">
        <v>49.2247945736434</v>
      </c>
      <c r="AW798" s="89">
        <v>0.16111809904573399</v>
      </c>
      <c r="AX798" s="89">
        <v>0.13057136535781899</v>
      </c>
      <c r="AY798" s="89">
        <v>0.135575407251708</v>
      </c>
      <c r="AZ798" s="89">
        <v>1.7702266033797799E-2</v>
      </c>
      <c r="BA798" s="89">
        <v>-99</v>
      </c>
      <c r="BB798" s="89">
        <v>-99</v>
      </c>
      <c r="BC798" s="89">
        <v>-99</v>
      </c>
      <c r="BD798" s="89">
        <v>-99</v>
      </c>
      <c r="BE798" s="89">
        <v>-99</v>
      </c>
      <c r="BF798" s="89">
        <v>-99</v>
      </c>
      <c r="BG798" s="89">
        <v>-99</v>
      </c>
      <c r="BH798" s="89">
        <v>-99</v>
      </c>
      <c r="BI798" s="89">
        <v>-99</v>
      </c>
      <c r="BJ798" s="89">
        <v>-99</v>
      </c>
      <c r="BK798" s="89">
        <v>-99</v>
      </c>
      <c r="BL798" s="89">
        <v>-99</v>
      </c>
      <c r="BM798" s="89">
        <v>-99</v>
      </c>
      <c r="BN798" s="89">
        <v>-99</v>
      </c>
      <c r="BO798" s="89">
        <v>-99</v>
      </c>
      <c r="BP798" s="89">
        <v>-99</v>
      </c>
      <c r="BQ798" s="89">
        <v>-99</v>
      </c>
      <c r="BR798" s="89">
        <v>-99</v>
      </c>
      <c r="BS798" s="89">
        <v>-99</v>
      </c>
      <c r="BT798" s="89">
        <v>-99</v>
      </c>
      <c r="BU798" s="89">
        <v>-99</v>
      </c>
      <c r="BV798" s="89">
        <v>-99</v>
      </c>
      <c r="BW798" s="89">
        <v>-99</v>
      </c>
      <c r="BX798" s="89">
        <v>-99</v>
      </c>
      <c r="BY798" s="89">
        <v>-99</v>
      </c>
      <c r="BZ798" s="89">
        <v>-99</v>
      </c>
      <c r="CA798" s="89">
        <v>-99</v>
      </c>
      <c r="CB798" s="89">
        <v>-99</v>
      </c>
      <c r="CC798" s="89">
        <v>-99</v>
      </c>
      <c r="CD798" s="89">
        <v>-99</v>
      </c>
      <c r="CE798" s="89">
        <v>-99</v>
      </c>
      <c r="CF798" s="89">
        <v>-99</v>
      </c>
      <c r="CG798" s="89">
        <v>-99</v>
      </c>
      <c r="CH798" s="89">
        <v>-99</v>
      </c>
      <c r="CI798" s="89">
        <v>-99</v>
      </c>
      <c r="CJ798" s="89">
        <v>-99</v>
      </c>
      <c r="CK798" s="89">
        <v>-99</v>
      </c>
      <c r="CL798" s="89">
        <v>-99</v>
      </c>
      <c r="CM798" s="89">
        <v>-99</v>
      </c>
      <c r="CN798" s="89">
        <v>-99</v>
      </c>
      <c r="CO798" s="89">
        <v>-99</v>
      </c>
      <c r="CP798" s="89">
        <v>-99</v>
      </c>
      <c r="CQ798" s="89">
        <v>-99</v>
      </c>
      <c r="CR798" s="89">
        <v>-99</v>
      </c>
      <c r="CS798" s="89">
        <v>-99</v>
      </c>
      <c r="CT798" s="89">
        <v>-99</v>
      </c>
      <c r="CU798" s="86">
        <v>-99</v>
      </c>
      <c r="CV798" s="86">
        <v>0.52290000000000003</v>
      </c>
      <c r="CW798" s="86">
        <v>70</v>
      </c>
      <c r="CX798" s="86">
        <v>2</v>
      </c>
      <c r="CY798" s="86">
        <v>0.13220000000000001</v>
      </c>
      <c r="CZ798" s="86">
        <v>58</v>
      </c>
      <c r="DA798" s="86">
        <v>4</v>
      </c>
      <c r="DB798" s="86">
        <v>0.89680000000000004</v>
      </c>
      <c r="DC798" s="86">
        <v>88</v>
      </c>
      <c r="DD798" s="86">
        <v>-99</v>
      </c>
      <c r="DE798" s="86">
        <v>-99</v>
      </c>
      <c r="DF798" s="86">
        <v>-99</v>
      </c>
      <c r="DG798" s="86">
        <v>-99</v>
      </c>
      <c r="DH798" s="86">
        <v>-99</v>
      </c>
    </row>
    <row r="799" spans="1:112" x14ac:dyDescent="0.2">
      <c r="A799" s="85">
        <f>IF(ISERROR(SEARCH('School Lookup'!$F$3,Data!J799)),A798,A798+1)</f>
        <v>0</v>
      </c>
      <c r="B799" s="85">
        <f>IF(I799='School Lookup'!$G$13,1,0)</f>
        <v>0</v>
      </c>
      <c r="C799" s="85">
        <f t="shared" si="12"/>
        <v>797</v>
      </c>
      <c r="D799" s="86" t="s">
        <v>6478</v>
      </c>
      <c r="E799" s="86" t="s">
        <v>6552</v>
      </c>
      <c r="F799" s="86" t="s">
        <v>518</v>
      </c>
      <c r="G799" s="86" t="s">
        <v>2811</v>
      </c>
      <c r="H799" s="86" t="s">
        <v>318</v>
      </c>
      <c r="I799" s="86" t="s">
        <v>3834</v>
      </c>
      <c r="J799" s="86" t="s">
        <v>96</v>
      </c>
      <c r="K799" s="86" t="s">
        <v>348</v>
      </c>
      <c r="L799" s="86">
        <v>1</v>
      </c>
      <c r="M799" s="86">
        <v>1</v>
      </c>
      <c r="N799" s="89">
        <v>0.13538003412969299</v>
      </c>
      <c r="O799" s="89">
        <v>0.38752030872535198</v>
      </c>
      <c r="P799" s="89">
        <v>52.932000000000002</v>
      </c>
      <c r="Q799" s="89">
        <v>0.328392133060318</v>
      </c>
      <c r="R799" s="89">
        <v>51.023869795221799</v>
      </c>
      <c r="S799" s="89">
        <v>0.35795622089283502</v>
      </c>
      <c r="T799" s="89">
        <v>0.40604695827529602</v>
      </c>
      <c r="U799" s="89">
        <v>0.40027322404371601</v>
      </c>
      <c r="V799" s="89">
        <v>0.16252972510199701</v>
      </c>
      <c r="W799" s="89">
        <v>1</v>
      </c>
      <c r="X799" s="89">
        <v>0.173751194539249</v>
      </c>
      <c r="Y799" s="89">
        <v>0.49808448756817397</v>
      </c>
      <c r="Z799" s="89">
        <v>52.319699999999997</v>
      </c>
      <c r="AA799" s="89">
        <v>0.31075150504208598</v>
      </c>
      <c r="AB799" s="89">
        <v>51.535836177474401</v>
      </c>
      <c r="AC799" s="89">
        <v>0.40441799630512998</v>
      </c>
      <c r="AD799" s="89">
        <v>0.47225502209513198</v>
      </c>
      <c r="AE799" s="89">
        <v>0.40027322404371601</v>
      </c>
      <c r="AF799" s="89">
        <v>0.18903104026485501</v>
      </c>
      <c r="AG799" s="89">
        <v>1</v>
      </c>
      <c r="AH799" s="89">
        <v>0.37088082191780802</v>
      </c>
      <c r="AI799" s="89">
        <v>0.85520723362934803</v>
      </c>
      <c r="AJ799" s="89">
        <v>-99</v>
      </c>
      <c r="AK799" s="89">
        <v>-99</v>
      </c>
      <c r="AL799" s="89">
        <v>50.684906164383598</v>
      </c>
      <c r="AM799" s="89">
        <v>0.85520723362934803</v>
      </c>
      <c r="AN799" s="89">
        <v>0.85523073753300605</v>
      </c>
      <c r="AO799" s="89">
        <v>0.199453551912568</v>
      </c>
      <c r="AP799" s="89">
        <v>0.170578808305763</v>
      </c>
      <c r="AQ799" s="89">
        <v>-99</v>
      </c>
      <c r="AR799" s="89">
        <v>-99</v>
      </c>
      <c r="AS799" s="89">
        <v>-99</v>
      </c>
      <c r="AT799" s="89">
        <v>-99</v>
      </c>
      <c r="AU799" s="89">
        <v>-99</v>
      </c>
      <c r="AV799" s="89">
        <v>-99</v>
      </c>
      <c r="AW799" s="89">
        <v>-99</v>
      </c>
      <c r="AX799" s="89">
        <v>-99</v>
      </c>
      <c r="AY799" s="89">
        <v>-99</v>
      </c>
      <c r="AZ799" s="89">
        <v>-99</v>
      </c>
      <c r="BA799" s="89">
        <v>-99</v>
      </c>
      <c r="BB799" s="89">
        <v>-99</v>
      </c>
      <c r="BC799" s="89">
        <v>-99</v>
      </c>
      <c r="BD799" s="89">
        <v>-99</v>
      </c>
      <c r="BE799" s="89">
        <v>-99</v>
      </c>
      <c r="BF799" s="89">
        <v>-99</v>
      </c>
      <c r="BG799" s="89">
        <v>-99</v>
      </c>
      <c r="BH799" s="89">
        <v>-99</v>
      </c>
      <c r="BI799" s="89">
        <v>-99</v>
      </c>
      <c r="BJ799" s="89">
        <v>-99</v>
      </c>
      <c r="BK799" s="89">
        <v>-99</v>
      </c>
      <c r="BL799" s="89">
        <v>-99</v>
      </c>
      <c r="BM799" s="89">
        <v>-99</v>
      </c>
      <c r="BN799" s="89">
        <v>-99</v>
      </c>
      <c r="BO799" s="89">
        <v>-99</v>
      </c>
      <c r="BP799" s="89">
        <v>-99</v>
      </c>
      <c r="BQ799" s="89">
        <v>-99</v>
      </c>
      <c r="BR799" s="89">
        <v>-99</v>
      </c>
      <c r="BS799" s="89">
        <v>-99</v>
      </c>
      <c r="BT799" s="89">
        <v>-99</v>
      </c>
      <c r="BU799" s="89">
        <v>-99</v>
      </c>
      <c r="BV799" s="89">
        <v>-99</v>
      </c>
      <c r="BW799" s="89">
        <v>-99</v>
      </c>
      <c r="BX799" s="89">
        <v>-99</v>
      </c>
      <c r="BY799" s="89">
        <v>-99</v>
      </c>
      <c r="BZ799" s="89">
        <v>-99</v>
      </c>
      <c r="CA799" s="89">
        <v>-99</v>
      </c>
      <c r="CB799" s="89">
        <v>-99</v>
      </c>
      <c r="CC799" s="89">
        <v>-99</v>
      </c>
      <c r="CD799" s="89">
        <v>-99</v>
      </c>
      <c r="CE799" s="89">
        <v>-99</v>
      </c>
      <c r="CF799" s="89">
        <v>-99</v>
      </c>
      <c r="CG799" s="89">
        <v>-99</v>
      </c>
      <c r="CH799" s="89">
        <v>-99</v>
      </c>
      <c r="CI799" s="89">
        <v>-99</v>
      </c>
      <c r="CJ799" s="89">
        <v>-99</v>
      </c>
      <c r="CK799" s="89">
        <v>-99</v>
      </c>
      <c r="CL799" s="89">
        <v>-99</v>
      </c>
      <c r="CM799" s="89">
        <v>-99</v>
      </c>
      <c r="CN799" s="89">
        <v>-99</v>
      </c>
      <c r="CO799" s="89">
        <v>-99</v>
      </c>
      <c r="CP799" s="89">
        <v>-99</v>
      </c>
      <c r="CQ799" s="89">
        <v>-99</v>
      </c>
      <c r="CR799" s="89">
        <v>-99</v>
      </c>
      <c r="CS799" s="89">
        <v>-99</v>
      </c>
      <c r="CT799" s="89">
        <v>-99</v>
      </c>
      <c r="CU799" s="86">
        <v>-99</v>
      </c>
      <c r="CV799" s="86">
        <v>0.52210000000000001</v>
      </c>
      <c r="CW799" s="86">
        <v>70</v>
      </c>
      <c r="CX799" s="86">
        <v>2</v>
      </c>
      <c r="CY799" s="86">
        <v>0.23769999999999999</v>
      </c>
      <c r="CZ799" s="86">
        <v>64</v>
      </c>
      <c r="DA799" s="86">
        <v>2</v>
      </c>
      <c r="DB799" s="86">
        <v>0.25580000000000003</v>
      </c>
      <c r="DC799" s="86">
        <v>61</v>
      </c>
      <c r="DD799" s="86">
        <v>-99</v>
      </c>
      <c r="DE799" s="86">
        <v>-99</v>
      </c>
      <c r="DF799" s="86">
        <v>-99</v>
      </c>
      <c r="DG799" s="86">
        <v>-99</v>
      </c>
      <c r="DH799" s="86">
        <v>-99</v>
      </c>
    </row>
    <row r="800" spans="1:112" x14ac:dyDescent="0.2">
      <c r="A800" s="85">
        <f>IF(ISERROR(SEARCH('School Lookup'!$F$3,Data!J800)),A799,A799+1)</f>
        <v>0</v>
      </c>
      <c r="B800" s="85">
        <f>IF(I800='School Lookup'!$G$13,1,0)</f>
        <v>0</v>
      </c>
      <c r="C800" s="85">
        <f t="shared" si="12"/>
        <v>798</v>
      </c>
      <c r="D800" s="86" t="s">
        <v>6478</v>
      </c>
      <c r="E800" s="86" t="s">
        <v>6790</v>
      </c>
      <c r="F800" s="86" t="s">
        <v>2774</v>
      </c>
      <c r="G800" s="86" t="s">
        <v>2859</v>
      </c>
      <c r="H800" s="86" t="s">
        <v>1548</v>
      </c>
      <c r="I800" s="86" t="s">
        <v>5502</v>
      </c>
      <c r="J800" s="86" t="s">
        <v>2295</v>
      </c>
      <c r="K800" s="86" t="s">
        <v>26</v>
      </c>
      <c r="L800" s="86">
        <v>1</v>
      </c>
      <c r="M800" s="86">
        <v>1</v>
      </c>
      <c r="N800" s="89">
        <v>0.34569703588143502</v>
      </c>
      <c r="O800" s="89">
        <v>0.84296154887446795</v>
      </c>
      <c r="P800" s="89">
        <v>46.523400000000002</v>
      </c>
      <c r="Q800" s="89">
        <v>-0.35137711709005598</v>
      </c>
      <c r="R800" s="89">
        <v>49.141951482059298</v>
      </c>
      <c r="S800" s="89">
        <v>0.24579221589220601</v>
      </c>
      <c r="T800" s="89">
        <v>0.27877817532800298</v>
      </c>
      <c r="U800" s="89">
        <v>0.37617370892018798</v>
      </c>
      <c r="V800" s="89">
        <v>0.104869020179137</v>
      </c>
      <c r="W800" s="89">
        <v>1</v>
      </c>
      <c r="X800" s="89">
        <v>0.24915411392405101</v>
      </c>
      <c r="Y800" s="89">
        <v>0.67559490294178903</v>
      </c>
      <c r="Z800" s="89">
        <v>54.836500000000001</v>
      </c>
      <c r="AA800" s="89">
        <v>0.62460391319166497</v>
      </c>
      <c r="AB800" s="89">
        <v>47.468394303797503</v>
      </c>
      <c r="AC800" s="89">
        <v>0.65009940806672695</v>
      </c>
      <c r="AD800" s="89">
        <v>0.75831466485465604</v>
      </c>
      <c r="AE800" s="89">
        <v>0.37089201877934302</v>
      </c>
      <c r="AF800" s="89">
        <v>0.28125285691792401</v>
      </c>
      <c r="AG800" s="89">
        <v>1</v>
      </c>
      <c r="AH800" s="89">
        <v>-3.6299999999999999E-2</v>
      </c>
      <c r="AI800" s="89">
        <v>-2.1085177008503299E-2</v>
      </c>
      <c r="AJ800" s="89">
        <v>-99</v>
      </c>
      <c r="AK800" s="89">
        <v>-99</v>
      </c>
      <c r="AL800" s="89">
        <v>50.952350000000003</v>
      </c>
      <c r="AM800" s="89">
        <v>-2.1085177008503299E-2</v>
      </c>
      <c r="AN800" s="89">
        <v>-6.5352490146414005E-2</v>
      </c>
      <c r="AO800" s="89">
        <v>0.12323943661971801</v>
      </c>
      <c r="AP800" s="89">
        <v>-8.0540040673397501E-3</v>
      </c>
      <c r="AQ800" s="89">
        <v>1</v>
      </c>
      <c r="AR800" s="89">
        <v>0.44944705882352898</v>
      </c>
      <c r="AS800" s="89">
        <v>1.0802842969389701</v>
      </c>
      <c r="AT800" s="89">
        <v>-99</v>
      </c>
      <c r="AU800" s="89">
        <v>-99</v>
      </c>
      <c r="AV800" s="89">
        <v>32.126672850678702</v>
      </c>
      <c r="AW800" s="89">
        <v>1.0802842969389701</v>
      </c>
      <c r="AX800" s="89">
        <v>1.09918409131522</v>
      </c>
      <c r="AY800" s="89">
        <v>0.12969483568075099</v>
      </c>
      <c r="AZ800" s="89">
        <v>0.142558500106023</v>
      </c>
      <c r="BA800" s="89">
        <v>-99</v>
      </c>
      <c r="BB800" s="89">
        <v>-99</v>
      </c>
      <c r="BC800" s="89">
        <v>-99</v>
      </c>
      <c r="BD800" s="89">
        <v>-99</v>
      </c>
      <c r="BE800" s="89">
        <v>-99</v>
      </c>
      <c r="BF800" s="89">
        <v>-99</v>
      </c>
      <c r="BG800" s="89">
        <v>-99</v>
      </c>
      <c r="BH800" s="89">
        <v>-99</v>
      </c>
      <c r="BI800" s="89">
        <v>-99</v>
      </c>
      <c r="BJ800" s="89">
        <v>-99</v>
      </c>
      <c r="BK800" s="89">
        <v>-99</v>
      </c>
      <c r="BL800" s="89">
        <v>-99</v>
      </c>
      <c r="BM800" s="89">
        <v>-99</v>
      </c>
      <c r="BN800" s="89">
        <v>-99</v>
      </c>
      <c r="BO800" s="89">
        <v>-99</v>
      </c>
      <c r="BP800" s="89">
        <v>-99</v>
      </c>
      <c r="BQ800" s="89">
        <v>-99</v>
      </c>
      <c r="BR800" s="89">
        <v>-99</v>
      </c>
      <c r="BS800" s="89">
        <v>-99</v>
      </c>
      <c r="BT800" s="89">
        <v>-99</v>
      </c>
      <c r="BU800" s="89">
        <v>-99</v>
      </c>
      <c r="BV800" s="89">
        <v>-99</v>
      </c>
      <c r="BW800" s="89">
        <v>-99</v>
      </c>
      <c r="BX800" s="89">
        <v>-99</v>
      </c>
      <c r="BY800" s="89">
        <v>-99</v>
      </c>
      <c r="BZ800" s="89">
        <v>-99</v>
      </c>
      <c r="CA800" s="89">
        <v>-99</v>
      </c>
      <c r="CB800" s="89">
        <v>-99</v>
      </c>
      <c r="CC800" s="89">
        <v>-99</v>
      </c>
      <c r="CD800" s="89">
        <v>-99</v>
      </c>
      <c r="CE800" s="89">
        <v>-99</v>
      </c>
      <c r="CF800" s="89">
        <v>-99</v>
      </c>
      <c r="CG800" s="89">
        <v>-99</v>
      </c>
      <c r="CH800" s="89">
        <v>-99</v>
      </c>
      <c r="CI800" s="89">
        <v>-99</v>
      </c>
      <c r="CJ800" s="89">
        <v>-99</v>
      </c>
      <c r="CK800" s="89">
        <v>-99</v>
      </c>
      <c r="CL800" s="89">
        <v>-99</v>
      </c>
      <c r="CM800" s="89">
        <v>-99</v>
      </c>
      <c r="CN800" s="89">
        <v>-99</v>
      </c>
      <c r="CO800" s="89">
        <v>-99</v>
      </c>
      <c r="CP800" s="89">
        <v>-99</v>
      </c>
      <c r="CQ800" s="89">
        <v>-99</v>
      </c>
      <c r="CR800" s="89">
        <v>-99</v>
      </c>
      <c r="CS800" s="89">
        <v>-99</v>
      </c>
      <c r="CT800" s="89">
        <v>-99</v>
      </c>
      <c r="CU800" s="86">
        <v>-99</v>
      </c>
      <c r="CV800" s="86">
        <v>0.52059999999999995</v>
      </c>
      <c r="CW800" s="86">
        <v>70</v>
      </c>
      <c r="CX800" s="86">
        <v>2</v>
      </c>
      <c r="CY800" s="86">
        <v>-0.61219999999999997</v>
      </c>
      <c r="CZ800" s="86">
        <v>23</v>
      </c>
      <c r="DA800" s="86">
        <v>2</v>
      </c>
      <c r="DB800" s="86">
        <v>9.9500000000000005E-2</v>
      </c>
      <c r="DC800" s="86">
        <v>52</v>
      </c>
      <c r="DD800" s="86">
        <v>-99</v>
      </c>
      <c r="DE800" s="86">
        <v>-99</v>
      </c>
      <c r="DF800" s="86">
        <v>-99</v>
      </c>
      <c r="DG800" s="86">
        <v>-99</v>
      </c>
      <c r="DH800" s="86">
        <v>-99</v>
      </c>
    </row>
    <row r="801" spans="1:112" x14ac:dyDescent="0.2">
      <c r="A801" s="85">
        <f>IF(ISERROR(SEARCH('School Lookup'!$F$3,Data!J801)),A800,A800+1)</f>
        <v>0</v>
      </c>
      <c r="B801" s="85">
        <f>IF(I801='School Lookup'!$G$13,1,0)</f>
        <v>0</v>
      </c>
      <c r="C801" s="85">
        <f t="shared" si="12"/>
        <v>799</v>
      </c>
      <c r="D801" s="86" t="s">
        <v>6478</v>
      </c>
      <c r="E801" s="86" t="s">
        <v>6598</v>
      </c>
      <c r="F801" s="86" t="s">
        <v>2755</v>
      </c>
      <c r="G801" s="86" t="s">
        <v>2921</v>
      </c>
      <c r="H801" s="86" t="s">
        <v>973</v>
      </c>
      <c r="I801" s="86" t="s">
        <v>4498</v>
      </c>
      <c r="J801" s="86" t="s">
        <v>1080</v>
      </c>
      <c r="K801" s="86" t="s">
        <v>130</v>
      </c>
      <c r="L801" s="86">
        <v>1</v>
      </c>
      <c r="M801" s="86">
        <v>1</v>
      </c>
      <c r="N801" s="89">
        <v>0.52636363636363603</v>
      </c>
      <c r="O801" s="89">
        <v>1.2341948770971001</v>
      </c>
      <c r="P801" s="89">
        <v>41.666699999999999</v>
      </c>
      <c r="Q801" s="89">
        <v>-0.86653414314961996</v>
      </c>
      <c r="R801" s="89">
        <v>47.159111363636399</v>
      </c>
      <c r="S801" s="89">
        <v>0.183830366973738</v>
      </c>
      <c r="T801" s="89">
        <v>0.20847211679368899</v>
      </c>
      <c r="U801" s="89">
        <v>0.37426900584795297</v>
      </c>
      <c r="V801" s="89">
        <v>7.80246518993922E-2</v>
      </c>
      <c r="W801" s="89">
        <v>1</v>
      </c>
      <c r="X801" s="89">
        <v>0.428975679542203</v>
      </c>
      <c r="Y801" s="89">
        <v>1.09892335051972</v>
      </c>
      <c r="Z801" s="89">
        <v>51.800899999999999</v>
      </c>
      <c r="AA801" s="89">
        <v>0.246055609719454</v>
      </c>
      <c r="AB801" s="89">
        <v>48.068658798283302</v>
      </c>
      <c r="AC801" s="89">
        <v>0.67248948011958798</v>
      </c>
      <c r="AD801" s="89">
        <v>0.78438458999419602</v>
      </c>
      <c r="AE801" s="89">
        <v>0.371610845295056</v>
      </c>
      <c r="AF801" s="89">
        <v>0.291485820524159</v>
      </c>
      <c r="AG801" s="89">
        <v>1</v>
      </c>
      <c r="AH801" s="89">
        <v>0.41864025974025998</v>
      </c>
      <c r="AI801" s="89">
        <v>0.95799015130957299</v>
      </c>
      <c r="AJ801" s="89">
        <v>-99</v>
      </c>
      <c r="AK801" s="89">
        <v>-99</v>
      </c>
      <c r="AL801" s="89">
        <v>51.0822779220779</v>
      </c>
      <c r="AM801" s="89">
        <v>0.95799015130957299</v>
      </c>
      <c r="AN801" s="89">
        <v>0.96320865558834601</v>
      </c>
      <c r="AO801" s="89">
        <v>0.12280701754386</v>
      </c>
      <c r="AP801" s="89">
        <v>0.118288782265235</v>
      </c>
      <c r="AQ801" s="89">
        <v>1</v>
      </c>
      <c r="AR801" s="89">
        <v>8.8637246963562705E-2</v>
      </c>
      <c r="AS801" s="89">
        <v>0.26925023454929697</v>
      </c>
      <c r="AT801" s="89">
        <v>-99</v>
      </c>
      <c r="AU801" s="89">
        <v>-99</v>
      </c>
      <c r="AV801" s="89">
        <v>53.036484210526297</v>
      </c>
      <c r="AW801" s="89">
        <v>0.26925023454929697</v>
      </c>
      <c r="AX801" s="89">
        <v>0.24452046702600899</v>
      </c>
      <c r="AY801" s="89">
        <v>0.13131313131313099</v>
      </c>
      <c r="AZ801" s="89">
        <v>3.2108748195334498E-2</v>
      </c>
      <c r="BA801" s="89">
        <v>-99</v>
      </c>
      <c r="BB801" s="89">
        <v>-99</v>
      </c>
      <c r="BC801" s="89">
        <v>-99</v>
      </c>
      <c r="BD801" s="89">
        <v>-99</v>
      </c>
      <c r="BE801" s="89">
        <v>-99</v>
      </c>
      <c r="BF801" s="89">
        <v>-99</v>
      </c>
      <c r="BG801" s="89">
        <v>-99</v>
      </c>
      <c r="BH801" s="89">
        <v>-99</v>
      </c>
      <c r="BI801" s="89">
        <v>-99</v>
      </c>
      <c r="BJ801" s="89">
        <v>-99</v>
      </c>
      <c r="BK801" s="89">
        <v>-99</v>
      </c>
      <c r="BL801" s="89">
        <v>-99</v>
      </c>
      <c r="BM801" s="89">
        <v>-99</v>
      </c>
      <c r="BN801" s="89">
        <v>-99</v>
      </c>
      <c r="BO801" s="89">
        <v>-99</v>
      </c>
      <c r="BP801" s="89">
        <v>-99</v>
      </c>
      <c r="BQ801" s="89">
        <v>-99</v>
      </c>
      <c r="BR801" s="89">
        <v>-99</v>
      </c>
      <c r="BS801" s="89">
        <v>-99</v>
      </c>
      <c r="BT801" s="89">
        <v>-99</v>
      </c>
      <c r="BU801" s="89">
        <v>-99</v>
      </c>
      <c r="BV801" s="89">
        <v>-99</v>
      </c>
      <c r="BW801" s="89">
        <v>-99</v>
      </c>
      <c r="BX801" s="89">
        <v>-99</v>
      </c>
      <c r="BY801" s="89">
        <v>-99</v>
      </c>
      <c r="BZ801" s="89">
        <v>-99</v>
      </c>
      <c r="CA801" s="89">
        <v>-99</v>
      </c>
      <c r="CB801" s="89">
        <v>-99</v>
      </c>
      <c r="CC801" s="89">
        <v>-99</v>
      </c>
      <c r="CD801" s="89">
        <v>-99</v>
      </c>
      <c r="CE801" s="89">
        <v>-99</v>
      </c>
      <c r="CF801" s="89">
        <v>-99</v>
      </c>
      <c r="CG801" s="89">
        <v>-99</v>
      </c>
      <c r="CH801" s="89">
        <v>-99</v>
      </c>
      <c r="CI801" s="89">
        <v>-99</v>
      </c>
      <c r="CJ801" s="89">
        <v>-99</v>
      </c>
      <c r="CK801" s="89">
        <v>-99</v>
      </c>
      <c r="CL801" s="89">
        <v>-99</v>
      </c>
      <c r="CM801" s="89">
        <v>-99</v>
      </c>
      <c r="CN801" s="89">
        <v>-99</v>
      </c>
      <c r="CO801" s="89">
        <v>-99</v>
      </c>
      <c r="CP801" s="89">
        <v>-99</v>
      </c>
      <c r="CQ801" s="89">
        <v>-99</v>
      </c>
      <c r="CR801" s="89">
        <v>-99</v>
      </c>
      <c r="CS801" s="89">
        <v>-99</v>
      </c>
      <c r="CT801" s="89">
        <v>-99</v>
      </c>
      <c r="CU801" s="86">
        <v>-99</v>
      </c>
      <c r="CV801" s="86">
        <v>0.51990000000000003</v>
      </c>
      <c r="CW801" s="86">
        <v>70</v>
      </c>
      <c r="CX801" s="86">
        <v>2</v>
      </c>
      <c r="CY801" s="86">
        <v>-0.65239999999999998</v>
      </c>
      <c r="CZ801" s="86">
        <v>22</v>
      </c>
      <c r="DA801" s="86">
        <v>2</v>
      </c>
      <c r="DB801" s="86">
        <v>-0.2329</v>
      </c>
      <c r="DC801" s="86">
        <v>35</v>
      </c>
      <c r="DD801" s="86">
        <v>-99</v>
      </c>
      <c r="DE801" s="86">
        <v>-99</v>
      </c>
      <c r="DF801" s="86">
        <v>-99</v>
      </c>
      <c r="DG801" s="86">
        <v>-99</v>
      </c>
      <c r="DH801" s="86">
        <v>-99</v>
      </c>
    </row>
    <row r="802" spans="1:112" x14ac:dyDescent="0.2">
      <c r="A802" s="85">
        <f>IF(ISERROR(SEARCH('School Lookup'!$F$3,Data!J802)),A801,A801+1)</f>
        <v>0</v>
      </c>
      <c r="B802" s="85">
        <f>IF(I802='School Lookup'!$G$13,1,0)</f>
        <v>0</v>
      </c>
      <c r="C802" s="85">
        <f t="shared" si="12"/>
        <v>800</v>
      </c>
      <c r="D802" s="86" t="s">
        <v>6478</v>
      </c>
      <c r="E802" s="86" t="s">
        <v>6621</v>
      </c>
      <c r="F802" s="86" t="s">
        <v>2757</v>
      </c>
      <c r="G802" s="86" t="s">
        <v>3036</v>
      </c>
      <c r="H802" s="86" t="s">
        <v>966</v>
      </c>
      <c r="I802" s="86" t="s">
        <v>4128</v>
      </c>
      <c r="J802" s="86" t="s">
        <v>967</v>
      </c>
      <c r="K802" s="86" t="s">
        <v>36</v>
      </c>
      <c r="L802" s="86">
        <v>1</v>
      </c>
      <c r="M802" s="86">
        <v>-99</v>
      </c>
      <c r="N802" s="89">
        <v>-99</v>
      </c>
      <c r="O802" s="89">
        <v>-99</v>
      </c>
      <c r="P802" s="89">
        <v>-99</v>
      </c>
      <c r="Q802" s="89">
        <v>-99</v>
      </c>
      <c r="R802" s="89">
        <v>-99</v>
      </c>
      <c r="S802" s="89">
        <v>-99</v>
      </c>
      <c r="T802" s="89">
        <v>-99</v>
      </c>
      <c r="U802" s="89">
        <v>-99</v>
      </c>
      <c r="V802" s="89">
        <v>-99</v>
      </c>
      <c r="W802" s="89">
        <v>-99</v>
      </c>
      <c r="X802" s="89">
        <v>-99</v>
      </c>
      <c r="Y802" s="89">
        <v>-99</v>
      </c>
      <c r="Z802" s="89">
        <v>-99</v>
      </c>
      <c r="AA802" s="89">
        <v>-99</v>
      </c>
      <c r="AB802" s="89">
        <v>-99</v>
      </c>
      <c r="AC802" s="89">
        <v>-99</v>
      </c>
      <c r="AD802" s="89">
        <v>-99</v>
      </c>
      <c r="AE802" s="89">
        <v>-99</v>
      </c>
      <c r="AF802" s="89">
        <v>-99</v>
      </c>
      <c r="AG802" s="89">
        <v>-99</v>
      </c>
      <c r="AH802" s="89">
        <v>-99</v>
      </c>
      <c r="AI802" s="89">
        <v>-99</v>
      </c>
      <c r="AJ802" s="89">
        <v>-99</v>
      </c>
      <c r="AK802" s="89">
        <v>-99</v>
      </c>
      <c r="AL802" s="89">
        <v>-99</v>
      </c>
      <c r="AM802" s="89">
        <v>-99</v>
      </c>
      <c r="AN802" s="89">
        <v>-99</v>
      </c>
      <c r="AO802" s="89">
        <v>-99</v>
      </c>
      <c r="AP802" s="89">
        <v>-99</v>
      </c>
      <c r="AQ802" s="89">
        <v>-99</v>
      </c>
      <c r="AR802" s="89">
        <v>-99</v>
      </c>
      <c r="AS802" s="89">
        <v>-99</v>
      </c>
      <c r="AT802" s="89">
        <v>-99</v>
      </c>
      <c r="AU802" s="89">
        <v>-99</v>
      </c>
      <c r="AV802" s="89">
        <v>-99</v>
      </c>
      <c r="AW802" s="89">
        <v>-99</v>
      </c>
      <c r="AX802" s="89">
        <v>-99</v>
      </c>
      <c r="AY802" s="89">
        <v>-99</v>
      </c>
      <c r="AZ802" s="89">
        <v>-99</v>
      </c>
      <c r="BA802" s="89">
        <v>1</v>
      </c>
      <c r="BB802" s="89">
        <v>-0.125296323529412</v>
      </c>
      <c r="BC802" s="89">
        <v>-5.7471265264170603E-2</v>
      </c>
      <c r="BD802" s="89">
        <v>57.879300000000001</v>
      </c>
      <c r="BE802" s="89">
        <v>0.95848144312834405</v>
      </c>
      <c r="BF802" s="89">
        <v>56.985266911764697</v>
      </c>
      <c r="BG802" s="89">
        <v>0.45050508893208702</v>
      </c>
      <c r="BH802" s="89">
        <v>0.492229557368493</v>
      </c>
      <c r="BI802" s="89">
        <v>0.25022999080036801</v>
      </c>
      <c r="BJ802" s="89">
        <v>0.123170597611987</v>
      </c>
      <c r="BK802" s="89">
        <v>1</v>
      </c>
      <c r="BL802" s="89">
        <v>-1.47433823529412E-2</v>
      </c>
      <c r="BM802" s="89">
        <v>0.14589969661254201</v>
      </c>
      <c r="BN802" s="89">
        <v>54.103400000000001</v>
      </c>
      <c r="BO802" s="89">
        <v>0.61170468792046995</v>
      </c>
      <c r="BP802" s="89">
        <v>53.308843382352897</v>
      </c>
      <c r="BQ802" s="89">
        <v>0.37880219226650602</v>
      </c>
      <c r="BR802" s="89">
        <v>0.40923598618684998</v>
      </c>
      <c r="BS802" s="89">
        <v>0.25022999080036801</v>
      </c>
      <c r="BT802" s="89">
        <v>0.10240311705871501</v>
      </c>
      <c r="BU802" s="89">
        <v>1</v>
      </c>
      <c r="BV802" s="89">
        <v>5.03047794117647E-2</v>
      </c>
      <c r="BW802" s="89">
        <v>0.27302536714865799</v>
      </c>
      <c r="BX802" s="89">
        <v>54.324800000000003</v>
      </c>
      <c r="BY802" s="89">
        <v>0.53799848830960695</v>
      </c>
      <c r="BZ802" s="89">
        <v>50.3676297794118</v>
      </c>
      <c r="CA802" s="89">
        <v>0.40551192772913203</v>
      </c>
      <c r="CB802" s="89">
        <v>0.43727562390999802</v>
      </c>
      <c r="CC802" s="89">
        <v>0.25022999080036801</v>
      </c>
      <c r="CD802" s="89">
        <v>0.10941947534822399</v>
      </c>
      <c r="CE802" s="89">
        <v>1</v>
      </c>
      <c r="CF802" s="89">
        <v>8.4356826568265694E-2</v>
      </c>
      <c r="CG802" s="89">
        <v>0.388991292043459</v>
      </c>
      <c r="CH802" s="89">
        <v>61.857100000000003</v>
      </c>
      <c r="CI802" s="89">
        <v>1.4335064341856101</v>
      </c>
      <c r="CJ802" s="89">
        <v>50.184523247232498</v>
      </c>
      <c r="CK802" s="89">
        <v>0.91124886311453301</v>
      </c>
      <c r="CL802" s="89">
        <v>0.99517505014608998</v>
      </c>
      <c r="CM802" s="89">
        <v>0.24931002759889601</v>
      </c>
      <c r="CN802" s="89">
        <v>0.24810711921765499</v>
      </c>
      <c r="CO802" s="89">
        <v>92.415000000000006</v>
      </c>
      <c r="CP802" s="89">
        <v>0.37980000000000003</v>
      </c>
      <c r="CQ802" s="89">
        <v>1.1499999999999999</v>
      </c>
      <c r="CR802" s="89">
        <v>-1.66E-2</v>
      </c>
      <c r="CS802" s="89">
        <v>0.37980000000000003</v>
      </c>
      <c r="CT802" s="89">
        <v>-5.2400000000000002E-2</v>
      </c>
      <c r="CU802" s="86" t="s">
        <v>6986</v>
      </c>
      <c r="CV802" s="86">
        <v>0.51959999999999995</v>
      </c>
      <c r="CW802" s="86">
        <v>70</v>
      </c>
      <c r="CX802" s="86">
        <v>2</v>
      </c>
      <c r="CY802" s="86">
        <v>0.5423</v>
      </c>
      <c r="CZ802" s="86">
        <v>75</v>
      </c>
      <c r="DA802" s="86">
        <v>4</v>
      </c>
      <c r="DB802" s="86">
        <v>0.88490000000000002</v>
      </c>
      <c r="DC802" s="86">
        <v>88</v>
      </c>
      <c r="DD802" s="86">
        <v>-99</v>
      </c>
      <c r="DE802" s="86">
        <v>-99</v>
      </c>
      <c r="DF802" s="86">
        <v>-99</v>
      </c>
      <c r="DG802" s="86">
        <v>-99</v>
      </c>
      <c r="DH802" s="86">
        <v>-99</v>
      </c>
    </row>
    <row r="803" spans="1:112" x14ac:dyDescent="0.2">
      <c r="A803" s="85">
        <f>IF(ISERROR(SEARCH('School Lookup'!$F$3,Data!J803)),A802,A802+1)</f>
        <v>0</v>
      </c>
      <c r="B803" s="85">
        <f>IF(I803='School Lookup'!$G$13,1,0)</f>
        <v>0</v>
      </c>
      <c r="C803" s="85">
        <f t="shared" si="12"/>
        <v>801</v>
      </c>
      <c r="D803" s="86" t="s">
        <v>6478</v>
      </c>
      <c r="E803" s="86" t="s">
        <v>6838</v>
      </c>
      <c r="F803" s="86" t="s">
        <v>2086</v>
      </c>
      <c r="G803" s="86" t="s">
        <v>2908</v>
      </c>
      <c r="H803" s="86" t="s">
        <v>1983</v>
      </c>
      <c r="I803" s="86" t="s">
        <v>3772</v>
      </c>
      <c r="J803" s="86" t="s">
        <v>2214</v>
      </c>
      <c r="K803" s="86" t="s">
        <v>36</v>
      </c>
      <c r="L803" s="86">
        <v>1</v>
      </c>
      <c r="M803" s="86">
        <v>-99</v>
      </c>
      <c r="N803" s="89">
        <v>-99</v>
      </c>
      <c r="O803" s="89">
        <v>-99</v>
      </c>
      <c r="P803" s="89">
        <v>-99</v>
      </c>
      <c r="Q803" s="89">
        <v>-99</v>
      </c>
      <c r="R803" s="89">
        <v>-99</v>
      </c>
      <c r="S803" s="89">
        <v>-99</v>
      </c>
      <c r="T803" s="89">
        <v>-99</v>
      </c>
      <c r="U803" s="89">
        <v>-99</v>
      </c>
      <c r="V803" s="89">
        <v>-99</v>
      </c>
      <c r="W803" s="89">
        <v>-99</v>
      </c>
      <c r="X803" s="89">
        <v>-99</v>
      </c>
      <c r="Y803" s="89">
        <v>-99</v>
      </c>
      <c r="Z803" s="89">
        <v>-99</v>
      </c>
      <c r="AA803" s="89">
        <v>-99</v>
      </c>
      <c r="AB803" s="89">
        <v>-99</v>
      </c>
      <c r="AC803" s="89">
        <v>-99</v>
      </c>
      <c r="AD803" s="89">
        <v>-99</v>
      </c>
      <c r="AE803" s="89">
        <v>-99</v>
      </c>
      <c r="AF803" s="89">
        <v>-99</v>
      </c>
      <c r="AG803" s="89">
        <v>-99</v>
      </c>
      <c r="AH803" s="89">
        <v>-99</v>
      </c>
      <c r="AI803" s="89">
        <v>-99</v>
      </c>
      <c r="AJ803" s="89">
        <v>-99</v>
      </c>
      <c r="AK803" s="89">
        <v>-99</v>
      </c>
      <c r="AL803" s="89">
        <v>-99</v>
      </c>
      <c r="AM803" s="89">
        <v>-99</v>
      </c>
      <c r="AN803" s="89">
        <v>-99</v>
      </c>
      <c r="AO803" s="89">
        <v>-99</v>
      </c>
      <c r="AP803" s="89">
        <v>-99</v>
      </c>
      <c r="AQ803" s="89">
        <v>-99</v>
      </c>
      <c r="AR803" s="89">
        <v>-99</v>
      </c>
      <c r="AS803" s="89">
        <v>-99</v>
      </c>
      <c r="AT803" s="89">
        <v>-99</v>
      </c>
      <c r="AU803" s="89">
        <v>-99</v>
      </c>
      <c r="AV803" s="89">
        <v>-99</v>
      </c>
      <c r="AW803" s="89">
        <v>-99</v>
      </c>
      <c r="AX803" s="89">
        <v>-99</v>
      </c>
      <c r="AY803" s="89">
        <v>-99</v>
      </c>
      <c r="AZ803" s="89">
        <v>-99</v>
      </c>
      <c r="BA803" s="89">
        <v>1</v>
      </c>
      <c r="BB803" s="89">
        <v>0.16783999999999999</v>
      </c>
      <c r="BC803" s="89">
        <v>0.60217400841819602</v>
      </c>
      <c r="BD803" s="89">
        <v>47.615400000000001</v>
      </c>
      <c r="BE803" s="89">
        <v>-6.7835184342274896E-2</v>
      </c>
      <c r="BF803" s="89">
        <v>61.818213333333297</v>
      </c>
      <c r="BG803" s="89">
        <v>0.26716941203796002</v>
      </c>
      <c r="BH803" s="89">
        <v>0.29606724164922199</v>
      </c>
      <c r="BI803" s="89">
        <v>0.25075987841945302</v>
      </c>
      <c r="BJ803" s="89">
        <v>7.4241785519941705E-2</v>
      </c>
      <c r="BK803" s="89">
        <v>1</v>
      </c>
      <c r="BL803" s="89">
        <v>2.2533333333333301E-2</v>
      </c>
      <c r="BM803" s="89">
        <v>0.236611470689158</v>
      </c>
      <c r="BN803" s="89">
        <v>56.376600000000003</v>
      </c>
      <c r="BO803" s="89">
        <v>0.86693997505153397</v>
      </c>
      <c r="BP803" s="89">
        <v>63.030326666666703</v>
      </c>
      <c r="BQ803" s="89">
        <v>0.55177572287034604</v>
      </c>
      <c r="BR803" s="89">
        <v>0.59068397452336696</v>
      </c>
      <c r="BS803" s="89">
        <v>0.25075987841945302</v>
      </c>
      <c r="BT803" s="89">
        <v>0.148119841635799</v>
      </c>
      <c r="BU803" s="89">
        <v>1</v>
      </c>
      <c r="BV803" s="89">
        <v>0.28221524390243902</v>
      </c>
      <c r="BW803" s="89">
        <v>0.80720964082892799</v>
      </c>
      <c r="BX803" s="89">
        <v>58.987000000000002</v>
      </c>
      <c r="BY803" s="89">
        <v>1.01900752070359</v>
      </c>
      <c r="BZ803" s="89">
        <v>58.536619512195102</v>
      </c>
      <c r="CA803" s="89">
        <v>0.913108580766261</v>
      </c>
      <c r="CB803" s="89">
        <v>0.97230816192293201</v>
      </c>
      <c r="CC803" s="89">
        <v>0.24924012158054701</v>
      </c>
      <c r="CD803" s="89">
        <v>0.24233820449143001</v>
      </c>
      <c r="CE803" s="89">
        <v>1</v>
      </c>
      <c r="CF803" s="89">
        <v>1.53012195121951E-2</v>
      </c>
      <c r="CG803" s="89">
        <v>0.22342213727871599</v>
      </c>
      <c r="CH803" s="89">
        <v>50.313299999999998</v>
      </c>
      <c r="CI803" s="89">
        <v>0.11605608144578999</v>
      </c>
      <c r="CJ803" s="89">
        <v>56.097597560975601</v>
      </c>
      <c r="CK803" s="89">
        <v>0.169739109362253</v>
      </c>
      <c r="CL803" s="89">
        <v>0.19281502815229501</v>
      </c>
      <c r="CM803" s="89">
        <v>0.24924012158054701</v>
      </c>
      <c r="CN803" s="89">
        <v>4.8057241059234597E-2</v>
      </c>
      <c r="CO803" s="89">
        <v>97.42</v>
      </c>
      <c r="CP803" s="89">
        <v>0.75790000000000002</v>
      </c>
      <c r="CQ803" s="89">
        <v>-0.34</v>
      </c>
      <c r="CR803" s="89">
        <v>-0.2316</v>
      </c>
      <c r="CS803" s="89">
        <v>0.75790000000000002</v>
      </c>
      <c r="CT803" s="89">
        <v>0.56979999999999997</v>
      </c>
      <c r="CU803" s="86" t="s">
        <v>6986</v>
      </c>
      <c r="CV803" s="86">
        <v>0.51849999999999996</v>
      </c>
      <c r="CW803" s="86">
        <v>70</v>
      </c>
      <c r="CX803" s="86">
        <v>2</v>
      </c>
      <c r="CY803" s="86">
        <v>-7.1400000000000005E-2</v>
      </c>
      <c r="CZ803" s="86">
        <v>48</v>
      </c>
      <c r="DA803" s="86">
        <v>4</v>
      </c>
      <c r="DB803" s="86">
        <v>0.48330000000000001</v>
      </c>
      <c r="DC803" s="86">
        <v>72</v>
      </c>
      <c r="DD803" s="86">
        <v>-99</v>
      </c>
      <c r="DE803" s="86">
        <v>-99</v>
      </c>
      <c r="DF803" s="86">
        <v>-99</v>
      </c>
      <c r="DG803" s="86">
        <v>-99</v>
      </c>
      <c r="DH803" s="86">
        <v>-99</v>
      </c>
    </row>
    <row r="804" spans="1:112" x14ac:dyDescent="0.2">
      <c r="A804" s="85">
        <f>IF(ISERROR(SEARCH('School Lookup'!$F$3,Data!J804)),A803,A803+1)</f>
        <v>0</v>
      </c>
      <c r="B804" s="85">
        <f>IF(I804='School Lookup'!$G$13,1,0)</f>
        <v>0</v>
      </c>
      <c r="C804" s="85">
        <f t="shared" si="12"/>
        <v>802</v>
      </c>
      <c r="D804" s="86" t="s">
        <v>6478</v>
      </c>
      <c r="E804" s="86" t="s">
        <v>6552</v>
      </c>
      <c r="F804" s="86" t="s">
        <v>518</v>
      </c>
      <c r="G804" s="86" t="s">
        <v>2778</v>
      </c>
      <c r="H804" s="86" t="s">
        <v>281</v>
      </c>
      <c r="I804" s="86" t="s">
        <v>4521</v>
      </c>
      <c r="J804" s="86" t="s">
        <v>296</v>
      </c>
      <c r="K804" s="86" t="s">
        <v>138</v>
      </c>
      <c r="L804" s="86">
        <v>1</v>
      </c>
      <c r="M804" s="86">
        <v>1</v>
      </c>
      <c r="N804" s="89">
        <v>3.92432989690722E-2</v>
      </c>
      <c r="O804" s="89">
        <v>0.17933631256357899</v>
      </c>
      <c r="P804" s="89">
        <v>54.3264</v>
      </c>
      <c r="Q804" s="89">
        <v>0.47629810978061199</v>
      </c>
      <c r="R804" s="89">
        <v>53.195888659793802</v>
      </c>
      <c r="S804" s="89">
        <v>0.327817211172096</v>
      </c>
      <c r="T804" s="89">
        <v>0.37184922178778701</v>
      </c>
      <c r="U804" s="89">
        <v>0.37136294027565098</v>
      </c>
      <c r="V804" s="89">
        <v>0.13809102034232501</v>
      </c>
      <c r="W804" s="89">
        <v>1</v>
      </c>
      <c r="X804" s="89">
        <v>0.127235051546392</v>
      </c>
      <c r="Y804" s="89">
        <v>0.38857811922582502</v>
      </c>
      <c r="Z804" s="89">
        <v>53.503399999999999</v>
      </c>
      <c r="AA804" s="89">
        <v>0.45836239805172402</v>
      </c>
      <c r="AB804" s="89">
        <v>52.5773154639175</v>
      </c>
      <c r="AC804" s="89">
        <v>0.42347025863877402</v>
      </c>
      <c r="AD804" s="89">
        <v>0.49443856181775298</v>
      </c>
      <c r="AE804" s="89">
        <v>0.37136294027565098</v>
      </c>
      <c r="AF804" s="89">
        <v>0.183616158102305</v>
      </c>
      <c r="AG804" s="89">
        <v>1</v>
      </c>
      <c r="AH804" s="89">
        <v>0.39436129032258099</v>
      </c>
      <c r="AI804" s="89">
        <v>0.90573946686276097</v>
      </c>
      <c r="AJ804" s="89">
        <v>-99</v>
      </c>
      <c r="AK804" s="89">
        <v>-99</v>
      </c>
      <c r="AL804" s="89">
        <v>54.193522580645201</v>
      </c>
      <c r="AM804" s="89">
        <v>0.90573946686276097</v>
      </c>
      <c r="AN804" s="89">
        <v>0.90831704275160796</v>
      </c>
      <c r="AO804" s="89">
        <v>0.11868300153139399</v>
      </c>
      <c r="AP804" s="89">
        <v>0.10780179297588</v>
      </c>
      <c r="AQ804" s="89">
        <v>1</v>
      </c>
      <c r="AR804" s="89">
        <v>0.25613646408839802</v>
      </c>
      <c r="AS804" s="89">
        <v>0.64575765215957204</v>
      </c>
      <c r="AT804" s="89">
        <v>-99</v>
      </c>
      <c r="AU804" s="89">
        <v>-99</v>
      </c>
      <c r="AV804" s="89">
        <v>56.906056906077403</v>
      </c>
      <c r="AW804" s="89">
        <v>0.64575765215957204</v>
      </c>
      <c r="AX804" s="89">
        <v>0.64128209397720803</v>
      </c>
      <c r="AY804" s="89">
        <v>0.138591117917305</v>
      </c>
      <c r="AZ804" s="89">
        <v>8.88760023046513E-2</v>
      </c>
      <c r="BA804" s="89">
        <v>-99</v>
      </c>
      <c r="BB804" s="89">
        <v>-99</v>
      </c>
      <c r="BC804" s="89">
        <v>-99</v>
      </c>
      <c r="BD804" s="89">
        <v>-99</v>
      </c>
      <c r="BE804" s="89">
        <v>-99</v>
      </c>
      <c r="BF804" s="89">
        <v>-99</v>
      </c>
      <c r="BG804" s="89">
        <v>-99</v>
      </c>
      <c r="BH804" s="89">
        <v>-99</v>
      </c>
      <c r="BI804" s="89">
        <v>-99</v>
      </c>
      <c r="BJ804" s="89">
        <v>-99</v>
      </c>
      <c r="BK804" s="89">
        <v>-99</v>
      </c>
      <c r="BL804" s="89">
        <v>-99</v>
      </c>
      <c r="BM804" s="89">
        <v>-99</v>
      </c>
      <c r="BN804" s="89">
        <v>-99</v>
      </c>
      <c r="BO804" s="89">
        <v>-99</v>
      </c>
      <c r="BP804" s="89">
        <v>-99</v>
      </c>
      <c r="BQ804" s="89">
        <v>-99</v>
      </c>
      <c r="BR804" s="89">
        <v>-99</v>
      </c>
      <c r="BS804" s="89">
        <v>-99</v>
      </c>
      <c r="BT804" s="89">
        <v>-99</v>
      </c>
      <c r="BU804" s="89">
        <v>-99</v>
      </c>
      <c r="BV804" s="89">
        <v>-99</v>
      </c>
      <c r="BW804" s="89">
        <v>-99</v>
      </c>
      <c r="BX804" s="89">
        <v>-99</v>
      </c>
      <c r="BY804" s="89">
        <v>-99</v>
      </c>
      <c r="BZ804" s="89">
        <v>-99</v>
      </c>
      <c r="CA804" s="89">
        <v>-99</v>
      </c>
      <c r="CB804" s="89">
        <v>-99</v>
      </c>
      <c r="CC804" s="89">
        <v>-99</v>
      </c>
      <c r="CD804" s="89">
        <v>-99</v>
      </c>
      <c r="CE804" s="89">
        <v>-99</v>
      </c>
      <c r="CF804" s="89">
        <v>-99</v>
      </c>
      <c r="CG804" s="89">
        <v>-99</v>
      </c>
      <c r="CH804" s="89">
        <v>-99</v>
      </c>
      <c r="CI804" s="89">
        <v>-99</v>
      </c>
      <c r="CJ804" s="89">
        <v>-99</v>
      </c>
      <c r="CK804" s="89">
        <v>-99</v>
      </c>
      <c r="CL804" s="89">
        <v>-99</v>
      </c>
      <c r="CM804" s="89">
        <v>-99</v>
      </c>
      <c r="CN804" s="89">
        <v>-99</v>
      </c>
      <c r="CO804" s="89">
        <v>-99</v>
      </c>
      <c r="CP804" s="89">
        <v>-99</v>
      </c>
      <c r="CQ804" s="89">
        <v>-99</v>
      </c>
      <c r="CR804" s="89">
        <v>-99</v>
      </c>
      <c r="CS804" s="89">
        <v>-99</v>
      </c>
      <c r="CT804" s="89">
        <v>-99</v>
      </c>
      <c r="CU804" s="86">
        <v>-99</v>
      </c>
      <c r="CV804" s="86">
        <v>0.51839999999999997</v>
      </c>
      <c r="CW804" s="86">
        <v>70</v>
      </c>
      <c r="CX804" s="86">
        <v>2</v>
      </c>
      <c r="CY804" s="86">
        <v>-0.86219999999999997</v>
      </c>
      <c r="CZ804" s="86">
        <v>15</v>
      </c>
      <c r="DA804" s="86">
        <v>2</v>
      </c>
      <c r="DB804" s="86">
        <v>0.34710000000000002</v>
      </c>
      <c r="DC804" s="86">
        <v>66</v>
      </c>
      <c r="DD804" s="86">
        <v>-99</v>
      </c>
      <c r="DE804" s="86">
        <v>-99</v>
      </c>
      <c r="DF804" s="86">
        <v>-99</v>
      </c>
      <c r="DG804" s="86">
        <v>-99</v>
      </c>
      <c r="DH804" s="86">
        <v>-99</v>
      </c>
    </row>
    <row r="805" spans="1:112" x14ac:dyDescent="0.2">
      <c r="A805" s="85">
        <f>IF(ISERROR(SEARCH('School Lookup'!$F$3,Data!J805)),A804,A804+1)</f>
        <v>0</v>
      </c>
      <c r="B805" s="85">
        <f>IF(I805='School Lookup'!$G$13,1,0)</f>
        <v>0</v>
      </c>
      <c r="C805" s="85">
        <f t="shared" si="12"/>
        <v>803</v>
      </c>
      <c r="D805" s="86" t="s">
        <v>6478</v>
      </c>
      <c r="E805" s="86" t="s">
        <v>6861</v>
      </c>
      <c r="F805" s="86" t="s">
        <v>1995</v>
      </c>
      <c r="G805" s="86" t="s">
        <v>3128</v>
      </c>
      <c r="H805" s="86" t="s">
        <v>2116</v>
      </c>
      <c r="I805" s="86" t="s">
        <v>4409</v>
      </c>
      <c r="J805" s="86" t="s">
        <v>2227</v>
      </c>
      <c r="K805" s="86" t="s">
        <v>31</v>
      </c>
      <c r="L805" s="86">
        <v>1</v>
      </c>
      <c r="M805" s="86">
        <v>1</v>
      </c>
      <c r="N805" s="89">
        <v>-3.1176600441501102E-3</v>
      </c>
      <c r="O805" s="89">
        <v>8.7603701570668602E-2</v>
      </c>
      <c r="P805" s="89">
        <v>61.287700000000001</v>
      </c>
      <c r="Q805" s="89">
        <v>1.21469302927501</v>
      </c>
      <c r="R805" s="89">
        <v>52.980138410595998</v>
      </c>
      <c r="S805" s="89">
        <v>0.65114836542283905</v>
      </c>
      <c r="T805" s="89">
        <v>0.73872237766524296</v>
      </c>
      <c r="U805" s="89">
        <v>0.372073921971253</v>
      </c>
      <c r="V805" s="89">
        <v>0.27485933230583598</v>
      </c>
      <c r="W805" s="89">
        <v>1</v>
      </c>
      <c r="X805" s="89">
        <v>-4.2369162995594699E-2</v>
      </c>
      <c r="Y805" s="89">
        <v>-1.06970655826308E-2</v>
      </c>
      <c r="Z805" s="89">
        <v>61.178800000000003</v>
      </c>
      <c r="AA805" s="89">
        <v>1.4155074924220601</v>
      </c>
      <c r="AB805" s="89">
        <v>53.193835682819397</v>
      </c>
      <c r="AC805" s="89">
        <v>0.70240521341971596</v>
      </c>
      <c r="AD805" s="89">
        <v>0.81921703384643196</v>
      </c>
      <c r="AE805" s="89">
        <v>0.37289527720739202</v>
      </c>
      <c r="AF805" s="89">
        <v>0.30548216292918301</v>
      </c>
      <c r="AG805" s="89">
        <v>1</v>
      </c>
      <c r="AH805" s="89">
        <v>-0.153316610169492</v>
      </c>
      <c r="AI805" s="89">
        <v>-0.27291621101233898</v>
      </c>
      <c r="AJ805" s="89">
        <v>37.287999999999997</v>
      </c>
      <c r="AK805" s="89">
        <v>-1.1100097154947799</v>
      </c>
      <c r="AL805" s="89">
        <v>56.610201016949098</v>
      </c>
      <c r="AM805" s="89">
        <v>-0.69146296325355805</v>
      </c>
      <c r="AN805" s="89">
        <v>-0.76961346369158401</v>
      </c>
      <c r="AO805" s="89">
        <v>0.121149897330595</v>
      </c>
      <c r="AP805" s="89">
        <v>-9.3238592110479399E-2</v>
      </c>
      <c r="AQ805" s="89">
        <v>1</v>
      </c>
      <c r="AR805" s="89">
        <v>-9.6932515337423296E-4</v>
      </c>
      <c r="AS805" s="89">
        <v>6.7831149446871894E-2</v>
      </c>
      <c r="AT805" s="89">
        <v>52.809199999999997</v>
      </c>
      <c r="AU805" s="89">
        <v>0.44810275236907499</v>
      </c>
      <c r="AV805" s="89">
        <v>49.693222085889602</v>
      </c>
      <c r="AW805" s="89">
        <v>0.257966950907974</v>
      </c>
      <c r="AX805" s="89">
        <v>0.23263019935665499</v>
      </c>
      <c r="AY805" s="89">
        <v>0.13388090349076001</v>
      </c>
      <c r="AZ805" s="89">
        <v>3.1144741269104499E-2</v>
      </c>
      <c r="BA805" s="89">
        <v>-99</v>
      </c>
      <c r="BB805" s="89">
        <v>-99</v>
      </c>
      <c r="BC805" s="89">
        <v>-99</v>
      </c>
      <c r="BD805" s="89">
        <v>-99</v>
      </c>
      <c r="BE805" s="89">
        <v>-99</v>
      </c>
      <c r="BF805" s="89">
        <v>-99</v>
      </c>
      <c r="BG805" s="89">
        <v>-99</v>
      </c>
      <c r="BH805" s="89">
        <v>-99</v>
      </c>
      <c r="BI805" s="89">
        <v>-99</v>
      </c>
      <c r="BJ805" s="89">
        <v>-99</v>
      </c>
      <c r="BK805" s="89">
        <v>-99</v>
      </c>
      <c r="BL805" s="89">
        <v>-99</v>
      </c>
      <c r="BM805" s="89">
        <v>-99</v>
      </c>
      <c r="BN805" s="89">
        <v>-99</v>
      </c>
      <c r="BO805" s="89">
        <v>-99</v>
      </c>
      <c r="BP805" s="89">
        <v>-99</v>
      </c>
      <c r="BQ805" s="89">
        <v>-99</v>
      </c>
      <c r="BR805" s="89">
        <v>-99</v>
      </c>
      <c r="BS805" s="89">
        <v>-99</v>
      </c>
      <c r="BT805" s="89">
        <v>-99</v>
      </c>
      <c r="BU805" s="89">
        <v>-99</v>
      </c>
      <c r="BV805" s="89">
        <v>-99</v>
      </c>
      <c r="BW805" s="89">
        <v>-99</v>
      </c>
      <c r="BX805" s="89">
        <v>-99</v>
      </c>
      <c r="BY805" s="89">
        <v>-99</v>
      </c>
      <c r="BZ805" s="89">
        <v>-99</v>
      </c>
      <c r="CA805" s="89">
        <v>-99</v>
      </c>
      <c r="CB805" s="89">
        <v>-99</v>
      </c>
      <c r="CC805" s="89">
        <v>-99</v>
      </c>
      <c r="CD805" s="89">
        <v>-99</v>
      </c>
      <c r="CE805" s="89">
        <v>-99</v>
      </c>
      <c r="CF805" s="89">
        <v>-99</v>
      </c>
      <c r="CG805" s="89">
        <v>-99</v>
      </c>
      <c r="CH805" s="89">
        <v>-99</v>
      </c>
      <c r="CI805" s="89">
        <v>-99</v>
      </c>
      <c r="CJ805" s="89">
        <v>-99</v>
      </c>
      <c r="CK805" s="89">
        <v>-99</v>
      </c>
      <c r="CL805" s="89">
        <v>-99</v>
      </c>
      <c r="CM805" s="89">
        <v>-99</v>
      </c>
      <c r="CN805" s="89">
        <v>-99</v>
      </c>
      <c r="CO805" s="89">
        <v>-99</v>
      </c>
      <c r="CP805" s="89">
        <v>-99</v>
      </c>
      <c r="CQ805" s="89">
        <v>-99</v>
      </c>
      <c r="CR805" s="89">
        <v>-99</v>
      </c>
      <c r="CS805" s="89">
        <v>-99</v>
      </c>
      <c r="CT805" s="89">
        <v>-99</v>
      </c>
      <c r="CU805" s="86">
        <v>-99</v>
      </c>
      <c r="CV805" s="86">
        <v>0.51819999999999999</v>
      </c>
      <c r="CW805" s="86">
        <v>70</v>
      </c>
      <c r="CX805" s="86">
        <v>2</v>
      </c>
      <c r="CY805" s="86">
        <v>0.11360000000000001</v>
      </c>
      <c r="CZ805" s="86">
        <v>57</v>
      </c>
      <c r="DA805" s="86">
        <v>4</v>
      </c>
      <c r="DB805" s="86">
        <v>0.90529999999999999</v>
      </c>
      <c r="DC805" s="86">
        <v>88</v>
      </c>
      <c r="DD805" s="86">
        <v>-99</v>
      </c>
      <c r="DE805" s="86">
        <v>-99</v>
      </c>
      <c r="DF805" s="86">
        <v>-99</v>
      </c>
      <c r="DG805" s="86">
        <v>-99</v>
      </c>
      <c r="DH805" s="86">
        <v>-99</v>
      </c>
    </row>
    <row r="806" spans="1:112" x14ac:dyDescent="0.2">
      <c r="A806" s="85">
        <f>IF(ISERROR(SEARCH('School Lookup'!$F$3,Data!J806)),A805,A805+1)</f>
        <v>0</v>
      </c>
      <c r="B806" s="85">
        <f>IF(I806='School Lookup'!$G$13,1,0)</f>
        <v>0</v>
      </c>
      <c r="C806" s="85">
        <f t="shared" si="12"/>
        <v>804</v>
      </c>
      <c r="D806" s="86" t="s">
        <v>6478</v>
      </c>
      <c r="E806" s="86" t="s">
        <v>6499</v>
      </c>
      <c r="F806" s="86" t="s">
        <v>2742</v>
      </c>
      <c r="G806" s="86" t="s">
        <v>2780</v>
      </c>
      <c r="H806" s="86" t="s">
        <v>516</v>
      </c>
      <c r="I806" s="86" t="s">
        <v>3503</v>
      </c>
      <c r="J806" s="86" t="s">
        <v>1248</v>
      </c>
      <c r="K806" s="86" t="s">
        <v>107</v>
      </c>
      <c r="L806" s="86">
        <v>1</v>
      </c>
      <c r="M806" s="86">
        <v>1</v>
      </c>
      <c r="N806" s="89">
        <v>0.458851020408163</v>
      </c>
      <c r="O806" s="89">
        <v>1.0879963801597601</v>
      </c>
      <c r="P806" s="89">
        <v>47.843800000000002</v>
      </c>
      <c r="Q806" s="89">
        <v>-0.211320424848607</v>
      </c>
      <c r="R806" s="89">
        <v>46.173503571428597</v>
      </c>
      <c r="S806" s="89">
        <v>0.43833797765557703</v>
      </c>
      <c r="T806" s="89">
        <v>0.497253476394029</v>
      </c>
      <c r="U806" s="89">
        <v>0.39959225280326199</v>
      </c>
      <c r="V806" s="89">
        <v>0.19869863684654401</v>
      </c>
      <c r="W806" s="89">
        <v>1</v>
      </c>
      <c r="X806" s="89">
        <v>0.29745102040816301</v>
      </c>
      <c r="Y806" s="89">
        <v>0.78929347059941601</v>
      </c>
      <c r="Z806" s="89">
        <v>47.458300000000001</v>
      </c>
      <c r="AA806" s="89">
        <v>-0.29547946165306499</v>
      </c>
      <c r="AB806" s="89">
        <v>42.091842346938797</v>
      </c>
      <c r="AC806" s="89">
        <v>0.24690700447317601</v>
      </c>
      <c r="AD806" s="89">
        <v>0.28885678398231102</v>
      </c>
      <c r="AE806" s="89">
        <v>0.39959225280326199</v>
      </c>
      <c r="AF806" s="89">
        <v>0.11542493304899699</v>
      </c>
      <c r="AG806" s="89">
        <v>1</v>
      </c>
      <c r="AH806" s="89">
        <v>0.43984111675126902</v>
      </c>
      <c r="AI806" s="89">
        <v>1.0036164409031301</v>
      </c>
      <c r="AJ806" s="89">
        <v>-99</v>
      </c>
      <c r="AK806" s="89">
        <v>-99</v>
      </c>
      <c r="AL806" s="89">
        <v>49.746211167512698</v>
      </c>
      <c r="AM806" s="89">
        <v>1.0036164409031301</v>
      </c>
      <c r="AN806" s="89">
        <v>1.0111410539877601</v>
      </c>
      <c r="AO806" s="89">
        <v>0.20081549439347601</v>
      </c>
      <c r="AP806" s="89">
        <v>0.20305279065809201</v>
      </c>
      <c r="AQ806" s="89">
        <v>-99</v>
      </c>
      <c r="AR806" s="89">
        <v>-99</v>
      </c>
      <c r="AS806" s="89">
        <v>-99</v>
      </c>
      <c r="AT806" s="89">
        <v>-99</v>
      </c>
      <c r="AU806" s="89">
        <v>-99</v>
      </c>
      <c r="AV806" s="89">
        <v>-99</v>
      </c>
      <c r="AW806" s="89">
        <v>-99</v>
      </c>
      <c r="AX806" s="89">
        <v>-99</v>
      </c>
      <c r="AY806" s="89">
        <v>-99</v>
      </c>
      <c r="AZ806" s="89">
        <v>-99</v>
      </c>
      <c r="BA806" s="89">
        <v>-99</v>
      </c>
      <c r="BB806" s="89">
        <v>-99</v>
      </c>
      <c r="BC806" s="89">
        <v>-99</v>
      </c>
      <c r="BD806" s="89">
        <v>-99</v>
      </c>
      <c r="BE806" s="89">
        <v>-99</v>
      </c>
      <c r="BF806" s="89">
        <v>-99</v>
      </c>
      <c r="BG806" s="89">
        <v>-99</v>
      </c>
      <c r="BH806" s="89">
        <v>-99</v>
      </c>
      <c r="BI806" s="89">
        <v>-99</v>
      </c>
      <c r="BJ806" s="89">
        <v>-99</v>
      </c>
      <c r="BK806" s="89">
        <v>-99</v>
      </c>
      <c r="BL806" s="89">
        <v>-99</v>
      </c>
      <c r="BM806" s="89">
        <v>-99</v>
      </c>
      <c r="BN806" s="89">
        <v>-99</v>
      </c>
      <c r="BO806" s="89">
        <v>-99</v>
      </c>
      <c r="BP806" s="89">
        <v>-99</v>
      </c>
      <c r="BQ806" s="89">
        <v>-99</v>
      </c>
      <c r="BR806" s="89">
        <v>-99</v>
      </c>
      <c r="BS806" s="89">
        <v>-99</v>
      </c>
      <c r="BT806" s="89">
        <v>-99</v>
      </c>
      <c r="BU806" s="89">
        <v>-99</v>
      </c>
      <c r="BV806" s="89">
        <v>-99</v>
      </c>
      <c r="BW806" s="89">
        <v>-99</v>
      </c>
      <c r="BX806" s="89">
        <v>-99</v>
      </c>
      <c r="BY806" s="89">
        <v>-99</v>
      </c>
      <c r="BZ806" s="89">
        <v>-99</v>
      </c>
      <c r="CA806" s="89">
        <v>-99</v>
      </c>
      <c r="CB806" s="89">
        <v>-99</v>
      </c>
      <c r="CC806" s="89">
        <v>-99</v>
      </c>
      <c r="CD806" s="89">
        <v>-99</v>
      </c>
      <c r="CE806" s="89">
        <v>-99</v>
      </c>
      <c r="CF806" s="89">
        <v>-99</v>
      </c>
      <c r="CG806" s="89">
        <v>-99</v>
      </c>
      <c r="CH806" s="89">
        <v>-99</v>
      </c>
      <c r="CI806" s="89">
        <v>-99</v>
      </c>
      <c r="CJ806" s="89">
        <v>-99</v>
      </c>
      <c r="CK806" s="89">
        <v>-99</v>
      </c>
      <c r="CL806" s="89">
        <v>-99</v>
      </c>
      <c r="CM806" s="89">
        <v>-99</v>
      </c>
      <c r="CN806" s="89">
        <v>-99</v>
      </c>
      <c r="CO806" s="89">
        <v>-99</v>
      </c>
      <c r="CP806" s="89">
        <v>-99</v>
      </c>
      <c r="CQ806" s="89">
        <v>-99</v>
      </c>
      <c r="CR806" s="89">
        <v>-99</v>
      </c>
      <c r="CS806" s="89">
        <v>-99</v>
      </c>
      <c r="CT806" s="89">
        <v>-99</v>
      </c>
      <c r="CU806" s="86">
        <v>-99</v>
      </c>
      <c r="CV806" s="86">
        <v>0.51719999999999999</v>
      </c>
      <c r="CW806" s="86">
        <v>70</v>
      </c>
      <c r="CX806" s="86">
        <v>2</v>
      </c>
      <c r="CY806" s="86">
        <v>6.7199999999999996E-2</v>
      </c>
      <c r="CZ806" s="86">
        <v>55</v>
      </c>
      <c r="DA806" s="86">
        <v>2</v>
      </c>
      <c r="DB806" s="86">
        <v>-0.20250000000000001</v>
      </c>
      <c r="DC806" s="86">
        <v>36</v>
      </c>
      <c r="DD806" s="86">
        <v>-99</v>
      </c>
      <c r="DE806" s="86">
        <v>-99</v>
      </c>
      <c r="DF806" s="86">
        <v>-99</v>
      </c>
      <c r="DG806" s="86">
        <v>-99</v>
      </c>
      <c r="DH806" s="86">
        <v>-99</v>
      </c>
    </row>
    <row r="807" spans="1:112" x14ac:dyDescent="0.2">
      <c r="A807" s="85">
        <f>IF(ISERROR(SEARCH('School Lookup'!$F$3,Data!J807)),A806,A806+1)</f>
        <v>0</v>
      </c>
      <c r="B807" s="85">
        <f>IF(I807='School Lookup'!$G$13,1,0)</f>
        <v>0</v>
      </c>
      <c r="C807" s="85">
        <f t="shared" si="12"/>
        <v>805</v>
      </c>
      <c r="D807" s="86" t="s">
        <v>6478</v>
      </c>
      <c r="E807" s="86" t="s">
        <v>6760</v>
      </c>
      <c r="F807" s="86" t="s">
        <v>2767</v>
      </c>
      <c r="G807" s="86" t="s">
        <v>2823</v>
      </c>
      <c r="H807" s="86" t="s">
        <v>876</v>
      </c>
      <c r="I807" s="86" t="s">
        <v>3794</v>
      </c>
      <c r="J807" s="86" t="s">
        <v>1707</v>
      </c>
      <c r="K807" s="86" t="s">
        <v>36</v>
      </c>
      <c r="L807" s="86">
        <v>1</v>
      </c>
      <c r="M807" s="86">
        <v>-99</v>
      </c>
      <c r="N807" s="89">
        <v>-99</v>
      </c>
      <c r="O807" s="89">
        <v>-99</v>
      </c>
      <c r="P807" s="89">
        <v>-99</v>
      </c>
      <c r="Q807" s="89">
        <v>-99</v>
      </c>
      <c r="R807" s="89">
        <v>-99</v>
      </c>
      <c r="S807" s="89">
        <v>-99</v>
      </c>
      <c r="T807" s="89">
        <v>-99</v>
      </c>
      <c r="U807" s="89">
        <v>-99</v>
      </c>
      <c r="V807" s="89">
        <v>-99</v>
      </c>
      <c r="W807" s="89">
        <v>-99</v>
      </c>
      <c r="X807" s="89">
        <v>-99</v>
      </c>
      <c r="Y807" s="89">
        <v>-99</v>
      </c>
      <c r="Z807" s="89">
        <v>-99</v>
      </c>
      <c r="AA807" s="89">
        <v>-99</v>
      </c>
      <c r="AB807" s="89">
        <v>-99</v>
      </c>
      <c r="AC807" s="89">
        <v>-99</v>
      </c>
      <c r="AD807" s="89">
        <v>-99</v>
      </c>
      <c r="AE807" s="89">
        <v>-99</v>
      </c>
      <c r="AF807" s="89">
        <v>-99</v>
      </c>
      <c r="AG807" s="89">
        <v>-99</v>
      </c>
      <c r="AH807" s="89">
        <v>-99</v>
      </c>
      <c r="AI807" s="89">
        <v>-99</v>
      </c>
      <c r="AJ807" s="89">
        <v>-99</v>
      </c>
      <c r="AK807" s="89">
        <v>-99</v>
      </c>
      <c r="AL807" s="89">
        <v>-99</v>
      </c>
      <c r="AM807" s="89">
        <v>-99</v>
      </c>
      <c r="AN807" s="89">
        <v>-99</v>
      </c>
      <c r="AO807" s="89">
        <v>-99</v>
      </c>
      <c r="AP807" s="89">
        <v>-99</v>
      </c>
      <c r="AQ807" s="89">
        <v>-99</v>
      </c>
      <c r="AR807" s="89">
        <v>-99</v>
      </c>
      <c r="AS807" s="89">
        <v>-99</v>
      </c>
      <c r="AT807" s="89">
        <v>-99</v>
      </c>
      <c r="AU807" s="89">
        <v>-99</v>
      </c>
      <c r="AV807" s="89">
        <v>-99</v>
      </c>
      <c r="AW807" s="89">
        <v>-99</v>
      </c>
      <c r="AX807" s="89">
        <v>-99</v>
      </c>
      <c r="AY807" s="89">
        <v>-99</v>
      </c>
      <c r="AZ807" s="89">
        <v>-99</v>
      </c>
      <c r="BA807" s="89">
        <v>1</v>
      </c>
      <c r="BB807" s="89">
        <v>0.49923164983165003</v>
      </c>
      <c r="BC807" s="89">
        <v>1.3479053218127901</v>
      </c>
      <c r="BD807" s="89">
        <v>43.496200000000002</v>
      </c>
      <c r="BE807" s="89">
        <v>-0.47972573782360001</v>
      </c>
      <c r="BF807" s="89">
        <v>56.0606269360269</v>
      </c>
      <c r="BG807" s="89">
        <v>0.43408979199459302</v>
      </c>
      <c r="BH807" s="89">
        <v>0.47466580373892597</v>
      </c>
      <c r="BI807" s="89">
        <v>0.25063291139240501</v>
      </c>
      <c r="BJ807" s="89">
        <v>0.118966872329503</v>
      </c>
      <c r="BK807" s="89">
        <v>1</v>
      </c>
      <c r="BL807" s="89">
        <v>0.34645319865319901</v>
      </c>
      <c r="BM807" s="89">
        <v>1.0248607866728201</v>
      </c>
      <c r="BN807" s="89">
        <v>51.513199999999998</v>
      </c>
      <c r="BO807" s="89">
        <v>0.32087658624579102</v>
      </c>
      <c r="BP807" s="89">
        <v>56.5656562289562</v>
      </c>
      <c r="BQ807" s="89">
        <v>0.67286868645930498</v>
      </c>
      <c r="BR807" s="89">
        <v>0.71770962155861395</v>
      </c>
      <c r="BS807" s="89">
        <v>0.25063291139240501</v>
      </c>
      <c r="BT807" s="89">
        <v>0.17988165198557701</v>
      </c>
      <c r="BU807" s="89">
        <v>1</v>
      </c>
      <c r="BV807" s="89">
        <v>0.44308249158249202</v>
      </c>
      <c r="BW807" s="89">
        <v>1.17775244513765</v>
      </c>
      <c r="BX807" s="89">
        <v>45.8598</v>
      </c>
      <c r="BY807" s="89">
        <v>-0.33535346124534698</v>
      </c>
      <c r="BZ807" s="89">
        <v>52.188526936026904</v>
      </c>
      <c r="CA807" s="89">
        <v>0.42119949194615203</v>
      </c>
      <c r="CB807" s="89">
        <v>0.45381110980820599</v>
      </c>
      <c r="CC807" s="89">
        <v>0.25063291139240501</v>
      </c>
      <c r="CD807" s="89">
        <v>0.113739999673449</v>
      </c>
      <c r="CE807" s="89">
        <v>1</v>
      </c>
      <c r="CF807" s="89">
        <v>0.46395816326530598</v>
      </c>
      <c r="CG807" s="89">
        <v>1.2991313247487499</v>
      </c>
      <c r="CH807" s="89">
        <v>47.5</v>
      </c>
      <c r="CI807" s="89">
        <v>-0.20501523626267101</v>
      </c>
      <c r="CJ807" s="89">
        <v>48.469414115646302</v>
      </c>
      <c r="CK807" s="89">
        <v>0.54705804424303905</v>
      </c>
      <c r="CL807" s="89">
        <v>0.60109776126218595</v>
      </c>
      <c r="CM807" s="89">
        <v>0.24810126582278499</v>
      </c>
      <c r="CN807" s="89">
        <v>0.14913311545239</v>
      </c>
      <c r="CO807" s="89">
        <v>93.75</v>
      </c>
      <c r="CP807" s="89">
        <v>0.48060000000000003</v>
      </c>
      <c r="CQ807" s="89">
        <v>-3.48</v>
      </c>
      <c r="CR807" s="89">
        <v>-0.68479999999999996</v>
      </c>
      <c r="CS807" s="89">
        <v>0.48060000000000003</v>
      </c>
      <c r="CT807" s="89">
        <v>0.1135</v>
      </c>
      <c r="CU807" s="86" t="s">
        <v>6988</v>
      </c>
      <c r="CV807" s="86">
        <v>0.51690000000000003</v>
      </c>
      <c r="CW807" s="86">
        <v>70</v>
      </c>
      <c r="CX807" s="86">
        <v>2</v>
      </c>
      <c r="CY807" s="86">
        <v>0.1802</v>
      </c>
      <c r="CZ807" s="86">
        <v>61</v>
      </c>
      <c r="DA807" s="86">
        <v>4</v>
      </c>
      <c r="DB807" s="86">
        <v>-0.17469999999999999</v>
      </c>
      <c r="DC807" s="86">
        <v>38</v>
      </c>
      <c r="DD807" s="86">
        <v>-99</v>
      </c>
      <c r="DE807" s="86">
        <v>-99</v>
      </c>
      <c r="DF807" s="86">
        <v>-99</v>
      </c>
      <c r="DG807" s="86">
        <v>-99</v>
      </c>
      <c r="DH807" s="86">
        <v>-99</v>
      </c>
    </row>
    <row r="808" spans="1:112" x14ac:dyDescent="0.2">
      <c r="A808" s="85">
        <f>IF(ISERROR(SEARCH('School Lookup'!$F$3,Data!J808)),A807,A807+1)</f>
        <v>0</v>
      </c>
      <c r="B808" s="85">
        <f>IF(I808='School Lookup'!$G$13,1,0)</f>
        <v>0</v>
      </c>
      <c r="C808" s="85">
        <f t="shared" si="12"/>
        <v>806</v>
      </c>
      <c r="D808" s="86" t="s">
        <v>6478</v>
      </c>
      <c r="E808" s="86" t="s">
        <v>6531</v>
      </c>
      <c r="F808" s="86" t="s">
        <v>2748</v>
      </c>
      <c r="G808" s="86" t="s">
        <v>3215</v>
      </c>
      <c r="H808" s="86" t="s">
        <v>677</v>
      </c>
      <c r="I808" s="86" t="s">
        <v>4722</v>
      </c>
      <c r="J808" s="86" t="s">
        <v>677</v>
      </c>
      <c r="K808" s="86" t="s">
        <v>72</v>
      </c>
      <c r="L808" s="86">
        <v>1</v>
      </c>
      <c r="M808" s="86">
        <v>1</v>
      </c>
      <c r="N808" s="89">
        <v>0.21180736842105299</v>
      </c>
      <c r="O808" s="89">
        <v>0.55302361859107296</v>
      </c>
      <c r="P808" s="89">
        <v>47.488500000000002</v>
      </c>
      <c r="Q808" s="89">
        <v>-0.24900759748825199</v>
      </c>
      <c r="R808" s="89">
        <v>47.894778947368401</v>
      </c>
      <c r="S808" s="89">
        <v>0.152008010551411</v>
      </c>
      <c r="T808" s="89">
        <v>0.17236434253614599</v>
      </c>
      <c r="U808" s="89">
        <v>0.37748344370860898</v>
      </c>
      <c r="V808" s="89">
        <v>6.5064685593114596E-2</v>
      </c>
      <c r="W808" s="89">
        <v>1</v>
      </c>
      <c r="X808" s="89">
        <v>0.27430736842105302</v>
      </c>
      <c r="Y808" s="89">
        <v>0.73480964807619398</v>
      </c>
      <c r="Z808" s="89">
        <v>57.875599999999999</v>
      </c>
      <c r="AA808" s="89">
        <v>1.00358867702168</v>
      </c>
      <c r="AB808" s="89">
        <v>49.6491663157895</v>
      </c>
      <c r="AC808" s="89">
        <v>0.86919916254893703</v>
      </c>
      <c r="AD808" s="89">
        <v>1.0134239018395801</v>
      </c>
      <c r="AE808" s="89">
        <v>0.37748344370860898</v>
      </c>
      <c r="AF808" s="89">
        <v>0.382550744403021</v>
      </c>
      <c r="AG808" s="89">
        <v>1</v>
      </c>
      <c r="AH808" s="89">
        <v>0.33952717391304299</v>
      </c>
      <c r="AI808" s="89">
        <v>0.78773115834913199</v>
      </c>
      <c r="AJ808" s="89">
        <v>49.625</v>
      </c>
      <c r="AK808" s="89">
        <v>9.7671442967508307E-2</v>
      </c>
      <c r="AL808" s="89">
        <v>45.652167934782597</v>
      </c>
      <c r="AM808" s="89">
        <v>0.44270130065831997</v>
      </c>
      <c r="AN808" s="89">
        <v>0.42187534314477598</v>
      </c>
      <c r="AO808" s="89">
        <v>0.121854304635762</v>
      </c>
      <c r="AP808" s="89">
        <v>5.1407326581879999E-2</v>
      </c>
      <c r="AQ808" s="89">
        <v>1</v>
      </c>
      <c r="AR808" s="89">
        <v>0.56769999999999998</v>
      </c>
      <c r="AS808" s="89">
        <v>1.34609514830546</v>
      </c>
      <c r="AT808" s="89">
        <v>39.44</v>
      </c>
      <c r="AU808" s="89">
        <v>-1.0049778784672601</v>
      </c>
      <c r="AV808" s="89">
        <v>52.688153763440901</v>
      </c>
      <c r="AW808" s="89">
        <v>0.17055863491909801</v>
      </c>
      <c r="AX808" s="89">
        <v>0.140519754678223</v>
      </c>
      <c r="AY808" s="89">
        <v>0.12317880794702001</v>
      </c>
      <c r="AZ808" s="89">
        <v>1.73090558742711E-2</v>
      </c>
      <c r="BA808" s="89">
        <v>-99</v>
      </c>
      <c r="BB808" s="89">
        <v>-99</v>
      </c>
      <c r="BC808" s="89">
        <v>-99</v>
      </c>
      <c r="BD808" s="89">
        <v>-99</v>
      </c>
      <c r="BE808" s="89">
        <v>-99</v>
      </c>
      <c r="BF808" s="89">
        <v>-99</v>
      </c>
      <c r="BG808" s="89">
        <v>-99</v>
      </c>
      <c r="BH808" s="89">
        <v>-99</v>
      </c>
      <c r="BI808" s="89">
        <v>-99</v>
      </c>
      <c r="BJ808" s="89">
        <v>-99</v>
      </c>
      <c r="BK808" s="89">
        <v>-99</v>
      </c>
      <c r="BL808" s="89">
        <v>-99</v>
      </c>
      <c r="BM808" s="89">
        <v>-99</v>
      </c>
      <c r="BN808" s="89">
        <v>-99</v>
      </c>
      <c r="BO808" s="89">
        <v>-99</v>
      </c>
      <c r="BP808" s="89">
        <v>-99</v>
      </c>
      <c r="BQ808" s="89">
        <v>-99</v>
      </c>
      <c r="BR808" s="89">
        <v>-99</v>
      </c>
      <c r="BS808" s="89">
        <v>-99</v>
      </c>
      <c r="BT808" s="89">
        <v>-99</v>
      </c>
      <c r="BU808" s="89">
        <v>-99</v>
      </c>
      <c r="BV808" s="89">
        <v>-99</v>
      </c>
      <c r="BW808" s="89">
        <v>-99</v>
      </c>
      <c r="BX808" s="89">
        <v>-99</v>
      </c>
      <c r="BY808" s="89">
        <v>-99</v>
      </c>
      <c r="BZ808" s="89">
        <v>-99</v>
      </c>
      <c r="CA808" s="89">
        <v>-99</v>
      </c>
      <c r="CB808" s="89">
        <v>-99</v>
      </c>
      <c r="CC808" s="89">
        <v>-99</v>
      </c>
      <c r="CD808" s="89">
        <v>-99</v>
      </c>
      <c r="CE808" s="89">
        <v>-99</v>
      </c>
      <c r="CF808" s="89">
        <v>-99</v>
      </c>
      <c r="CG808" s="89">
        <v>-99</v>
      </c>
      <c r="CH808" s="89">
        <v>-99</v>
      </c>
      <c r="CI808" s="89">
        <v>-99</v>
      </c>
      <c r="CJ808" s="89">
        <v>-99</v>
      </c>
      <c r="CK808" s="89">
        <v>-99</v>
      </c>
      <c r="CL808" s="89">
        <v>-99</v>
      </c>
      <c r="CM808" s="89">
        <v>-99</v>
      </c>
      <c r="CN808" s="89">
        <v>-99</v>
      </c>
      <c r="CO808" s="89">
        <v>-99</v>
      </c>
      <c r="CP808" s="89">
        <v>-99</v>
      </c>
      <c r="CQ808" s="89">
        <v>-99</v>
      </c>
      <c r="CR808" s="89">
        <v>-99</v>
      </c>
      <c r="CS808" s="89">
        <v>-99</v>
      </c>
      <c r="CT808" s="89">
        <v>-99</v>
      </c>
      <c r="CU808" s="86">
        <v>-99</v>
      </c>
      <c r="CV808" s="86">
        <v>0.51629999999999998</v>
      </c>
      <c r="CW808" s="86">
        <v>70</v>
      </c>
      <c r="CX808" s="86">
        <v>2</v>
      </c>
      <c r="CY808" s="86">
        <v>-0.41110000000000002</v>
      </c>
      <c r="CZ808" s="86">
        <v>31</v>
      </c>
      <c r="DA808" s="86">
        <v>4</v>
      </c>
      <c r="DB808" s="86">
        <v>0.17299999999999999</v>
      </c>
      <c r="DC808" s="86">
        <v>56</v>
      </c>
      <c r="DD808" s="86">
        <v>-99</v>
      </c>
      <c r="DE808" s="86">
        <v>-99</v>
      </c>
      <c r="DF808" s="86">
        <v>-99</v>
      </c>
      <c r="DG808" s="86">
        <v>-99</v>
      </c>
      <c r="DH808" s="86">
        <v>-99</v>
      </c>
    </row>
    <row r="809" spans="1:112" x14ac:dyDescent="0.2">
      <c r="A809" s="85">
        <f>IF(ISERROR(SEARCH('School Lookup'!$F$3,Data!J809)),A808,A808+1)</f>
        <v>0</v>
      </c>
      <c r="B809" s="85">
        <f>IF(I809='School Lookup'!$G$13,1,0)</f>
        <v>0</v>
      </c>
      <c r="C809" s="85">
        <f t="shared" si="12"/>
        <v>807</v>
      </c>
      <c r="D809" s="86" t="s">
        <v>6478</v>
      </c>
      <c r="E809" s="86" t="s">
        <v>4473</v>
      </c>
      <c r="F809" s="86" t="s">
        <v>2744</v>
      </c>
      <c r="G809" s="86" t="s">
        <v>2836</v>
      </c>
      <c r="H809" s="86" t="s">
        <v>95</v>
      </c>
      <c r="I809" s="86" t="s">
        <v>4594</v>
      </c>
      <c r="J809" s="86" t="s">
        <v>96</v>
      </c>
      <c r="K809" s="86" t="s">
        <v>16</v>
      </c>
      <c r="L809" s="86">
        <v>1</v>
      </c>
      <c r="M809" s="86">
        <v>1</v>
      </c>
      <c r="N809" s="89">
        <v>-1.2952145214521499E-2</v>
      </c>
      <c r="O809" s="89">
        <v>6.6307134555563196E-2</v>
      </c>
      <c r="P809" s="89">
        <v>55.538499999999999</v>
      </c>
      <c r="Q809" s="89">
        <v>0.60486726811586</v>
      </c>
      <c r="R809" s="89">
        <v>61.386137293729398</v>
      </c>
      <c r="S809" s="89">
        <v>0.33558720133571102</v>
      </c>
      <c r="T809" s="89">
        <v>0.38066557237753601</v>
      </c>
      <c r="U809" s="89">
        <v>0.371779141104295</v>
      </c>
      <c r="V809" s="89">
        <v>0.141523519546495</v>
      </c>
      <c r="W809" s="89">
        <v>1</v>
      </c>
      <c r="X809" s="89">
        <v>0.43306490066225201</v>
      </c>
      <c r="Y809" s="89">
        <v>1.1085500247320299</v>
      </c>
      <c r="Z809" s="89">
        <v>53.740400000000001</v>
      </c>
      <c r="AA809" s="89">
        <v>0.48791699942308903</v>
      </c>
      <c r="AB809" s="89">
        <v>55.298038410596</v>
      </c>
      <c r="AC809" s="89">
        <v>0.79823351207755799</v>
      </c>
      <c r="AD809" s="89">
        <v>0.93079490489398098</v>
      </c>
      <c r="AE809" s="89">
        <v>0.370552147239264</v>
      </c>
      <c r="AF809" s="89">
        <v>0.34490805064783098</v>
      </c>
      <c r="AG809" s="89">
        <v>1</v>
      </c>
      <c r="AH809" s="89">
        <v>-0.11185</v>
      </c>
      <c r="AI809" s="89">
        <v>-0.183676065527937</v>
      </c>
      <c r="AJ809" s="89">
        <v>-99</v>
      </c>
      <c r="AK809" s="89">
        <v>-99</v>
      </c>
      <c r="AL809" s="89">
        <v>54.716949999999997</v>
      </c>
      <c r="AM809" s="89">
        <v>-0.183676065527937</v>
      </c>
      <c r="AN809" s="89">
        <v>-0.23616127854563601</v>
      </c>
      <c r="AO809" s="89">
        <v>0.130061349693252</v>
      </c>
      <c r="AP809" s="89">
        <v>-3.0715454632929299E-2</v>
      </c>
      <c r="AQ809" s="89">
        <v>1</v>
      </c>
      <c r="AR809" s="89">
        <v>0.1822</v>
      </c>
      <c r="AS809" s="89">
        <v>0.479562086359342</v>
      </c>
      <c r="AT809" s="89">
        <v>-99</v>
      </c>
      <c r="AU809" s="89">
        <v>-99</v>
      </c>
      <c r="AV809" s="89">
        <v>60.576949999999997</v>
      </c>
      <c r="AW809" s="89">
        <v>0.479562086359342</v>
      </c>
      <c r="AX809" s="89">
        <v>0.466146040888264</v>
      </c>
      <c r="AY809" s="89">
        <v>0.12760736196319</v>
      </c>
      <c r="AZ809" s="89">
        <v>5.94836665673368E-2</v>
      </c>
      <c r="BA809" s="89">
        <v>-99</v>
      </c>
      <c r="BB809" s="89">
        <v>-99</v>
      </c>
      <c r="BC809" s="89">
        <v>-99</v>
      </c>
      <c r="BD809" s="89">
        <v>-99</v>
      </c>
      <c r="BE809" s="89">
        <v>-99</v>
      </c>
      <c r="BF809" s="89">
        <v>-99</v>
      </c>
      <c r="BG809" s="89">
        <v>-99</v>
      </c>
      <c r="BH809" s="89">
        <v>-99</v>
      </c>
      <c r="BI809" s="89">
        <v>-99</v>
      </c>
      <c r="BJ809" s="89">
        <v>-99</v>
      </c>
      <c r="BK809" s="89">
        <v>-99</v>
      </c>
      <c r="BL809" s="89">
        <v>-99</v>
      </c>
      <c r="BM809" s="89">
        <v>-99</v>
      </c>
      <c r="BN809" s="89">
        <v>-99</v>
      </c>
      <c r="BO809" s="89">
        <v>-99</v>
      </c>
      <c r="BP809" s="89">
        <v>-99</v>
      </c>
      <c r="BQ809" s="89">
        <v>-99</v>
      </c>
      <c r="BR809" s="89">
        <v>-99</v>
      </c>
      <c r="BS809" s="89">
        <v>-99</v>
      </c>
      <c r="BT809" s="89">
        <v>-99</v>
      </c>
      <c r="BU809" s="89">
        <v>-99</v>
      </c>
      <c r="BV809" s="89">
        <v>-99</v>
      </c>
      <c r="BW809" s="89">
        <v>-99</v>
      </c>
      <c r="BX809" s="89">
        <v>-99</v>
      </c>
      <c r="BY809" s="89">
        <v>-99</v>
      </c>
      <c r="BZ809" s="89">
        <v>-99</v>
      </c>
      <c r="CA809" s="89">
        <v>-99</v>
      </c>
      <c r="CB809" s="89">
        <v>-99</v>
      </c>
      <c r="CC809" s="89">
        <v>-99</v>
      </c>
      <c r="CD809" s="89">
        <v>-99</v>
      </c>
      <c r="CE809" s="89">
        <v>-99</v>
      </c>
      <c r="CF809" s="89">
        <v>-99</v>
      </c>
      <c r="CG809" s="89">
        <v>-99</v>
      </c>
      <c r="CH809" s="89">
        <v>-99</v>
      </c>
      <c r="CI809" s="89">
        <v>-99</v>
      </c>
      <c r="CJ809" s="89">
        <v>-99</v>
      </c>
      <c r="CK809" s="89">
        <v>-99</v>
      </c>
      <c r="CL809" s="89">
        <v>-99</v>
      </c>
      <c r="CM809" s="89">
        <v>-99</v>
      </c>
      <c r="CN809" s="89">
        <v>-99</v>
      </c>
      <c r="CO809" s="89">
        <v>-99</v>
      </c>
      <c r="CP809" s="89">
        <v>-99</v>
      </c>
      <c r="CQ809" s="89">
        <v>-99</v>
      </c>
      <c r="CR809" s="89">
        <v>-99</v>
      </c>
      <c r="CS809" s="89">
        <v>-99</v>
      </c>
      <c r="CT809" s="89">
        <v>-99</v>
      </c>
      <c r="CU809" s="86">
        <v>-99</v>
      </c>
      <c r="CV809" s="86">
        <v>0.51519999999999999</v>
      </c>
      <c r="CW809" s="86">
        <v>70</v>
      </c>
      <c r="CX809" s="86">
        <v>2</v>
      </c>
      <c r="CY809" s="86">
        <v>1.1202000000000001</v>
      </c>
      <c r="CZ809" s="86">
        <v>89</v>
      </c>
      <c r="DA809" s="86">
        <v>2</v>
      </c>
      <c r="DB809" s="86">
        <v>0.40570000000000001</v>
      </c>
      <c r="DC809" s="86">
        <v>68</v>
      </c>
      <c r="DD809" s="86">
        <v>-99</v>
      </c>
      <c r="DE809" s="86">
        <v>-99</v>
      </c>
      <c r="DF809" s="86">
        <v>-99</v>
      </c>
      <c r="DG809" s="86">
        <v>-99</v>
      </c>
      <c r="DH809" s="86">
        <v>-99</v>
      </c>
    </row>
    <row r="810" spans="1:112" x14ac:dyDescent="0.2">
      <c r="A810" s="85">
        <f>IF(ISERROR(SEARCH('School Lookup'!$F$3,Data!J810)),A809,A809+1)</f>
        <v>0</v>
      </c>
      <c r="B810" s="85">
        <f>IF(I810='School Lookup'!$G$13,1,0)</f>
        <v>0</v>
      </c>
      <c r="C810" s="85">
        <f t="shared" si="12"/>
        <v>808</v>
      </c>
      <c r="D810" s="86" t="s">
        <v>6478</v>
      </c>
      <c r="E810" s="86" t="s">
        <v>6855</v>
      </c>
      <c r="F810" s="86" t="s">
        <v>2065</v>
      </c>
      <c r="G810" s="86" t="s">
        <v>2934</v>
      </c>
      <c r="H810" s="86" t="s">
        <v>1720</v>
      </c>
      <c r="I810" s="86" t="s">
        <v>4405</v>
      </c>
      <c r="J810" s="86" t="s">
        <v>1940</v>
      </c>
      <c r="K810" s="86" t="s">
        <v>36</v>
      </c>
      <c r="L810" s="86">
        <v>1</v>
      </c>
      <c r="M810" s="86">
        <v>-99</v>
      </c>
      <c r="N810" s="89">
        <v>-99</v>
      </c>
      <c r="O810" s="89">
        <v>-99</v>
      </c>
      <c r="P810" s="89">
        <v>-99</v>
      </c>
      <c r="Q810" s="89">
        <v>-99</v>
      </c>
      <c r="R810" s="89">
        <v>-99</v>
      </c>
      <c r="S810" s="89">
        <v>-99</v>
      </c>
      <c r="T810" s="89">
        <v>-99</v>
      </c>
      <c r="U810" s="89">
        <v>-99</v>
      </c>
      <c r="V810" s="89">
        <v>-99</v>
      </c>
      <c r="W810" s="89">
        <v>-99</v>
      </c>
      <c r="X810" s="89">
        <v>-99</v>
      </c>
      <c r="Y810" s="89">
        <v>-99</v>
      </c>
      <c r="Z810" s="89">
        <v>-99</v>
      </c>
      <c r="AA810" s="89">
        <v>-99</v>
      </c>
      <c r="AB810" s="89">
        <v>-99</v>
      </c>
      <c r="AC810" s="89">
        <v>-99</v>
      </c>
      <c r="AD810" s="89">
        <v>-99</v>
      </c>
      <c r="AE810" s="89">
        <v>-99</v>
      </c>
      <c r="AF810" s="89">
        <v>-99</v>
      </c>
      <c r="AG810" s="89">
        <v>-99</v>
      </c>
      <c r="AH810" s="89">
        <v>-99</v>
      </c>
      <c r="AI810" s="89">
        <v>-99</v>
      </c>
      <c r="AJ810" s="89">
        <v>-99</v>
      </c>
      <c r="AK810" s="89">
        <v>-99</v>
      </c>
      <c r="AL810" s="89">
        <v>-99</v>
      </c>
      <c r="AM810" s="89">
        <v>-99</v>
      </c>
      <c r="AN810" s="89">
        <v>-99</v>
      </c>
      <c r="AO810" s="89">
        <v>-99</v>
      </c>
      <c r="AP810" s="89">
        <v>-99</v>
      </c>
      <c r="AQ810" s="89">
        <v>-99</v>
      </c>
      <c r="AR810" s="89">
        <v>-99</v>
      </c>
      <c r="AS810" s="89">
        <v>-99</v>
      </c>
      <c r="AT810" s="89">
        <v>-99</v>
      </c>
      <c r="AU810" s="89">
        <v>-99</v>
      </c>
      <c r="AV810" s="89">
        <v>-99</v>
      </c>
      <c r="AW810" s="89">
        <v>-99</v>
      </c>
      <c r="AX810" s="89">
        <v>-99</v>
      </c>
      <c r="AY810" s="89">
        <v>-99</v>
      </c>
      <c r="AZ810" s="89">
        <v>-99</v>
      </c>
      <c r="BA810" s="89">
        <v>1</v>
      </c>
      <c r="BB810" s="89">
        <v>-6.3245323741007206E-2</v>
      </c>
      <c r="BC810" s="89">
        <v>8.2162227592881401E-2</v>
      </c>
      <c r="BD810" s="89">
        <v>50.586199999999998</v>
      </c>
      <c r="BE810" s="89">
        <v>0.22922357859283901</v>
      </c>
      <c r="BF810" s="89">
        <v>56.354894004796201</v>
      </c>
      <c r="BG810" s="89">
        <v>0.15569290309285999</v>
      </c>
      <c r="BH810" s="89">
        <v>0.17679154739578401</v>
      </c>
      <c r="BI810" s="89">
        <v>0.25120481927710803</v>
      </c>
      <c r="BJ810" s="89">
        <v>4.44108887132783E-2</v>
      </c>
      <c r="BK810" s="89">
        <v>1</v>
      </c>
      <c r="BL810" s="89">
        <v>6.5326618705036005E-2</v>
      </c>
      <c r="BM810" s="89">
        <v>0.34074765230194198</v>
      </c>
      <c r="BN810" s="89">
        <v>46.747100000000003</v>
      </c>
      <c r="BO810" s="89">
        <v>-0.21426194181833</v>
      </c>
      <c r="BP810" s="89">
        <v>54.436415347721798</v>
      </c>
      <c r="BQ810" s="89">
        <v>6.3242855241806298E-2</v>
      </c>
      <c r="BR810" s="89">
        <v>7.8216513415183098E-2</v>
      </c>
      <c r="BS810" s="89">
        <v>0.25120481927710803</v>
      </c>
      <c r="BT810" s="89">
        <v>1.9648365116946599E-2</v>
      </c>
      <c r="BU810" s="89">
        <v>1</v>
      </c>
      <c r="BV810" s="89">
        <v>0.15752565320665099</v>
      </c>
      <c r="BW810" s="89">
        <v>0.51999871833949396</v>
      </c>
      <c r="BX810" s="89">
        <v>52.770899999999997</v>
      </c>
      <c r="BY810" s="89">
        <v>0.37767933953069999</v>
      </c>
      <c r="BZ810" s="89">
        <v>54.1567679334917</v>
      </c>
      <c r="CA810" s="89">
        <v>0.44883902893509697</v>
      </c>
      <c r="CB810" s="89">
        <v>0.48294457933802898</v>
      </c>
      <c r="CC810" s="89">
        <v>0.25361445783132502</v>
      </c>
      <c r="CD810" s="89">
        <v>0.12248172765139199</v>
      </c>
      <c r="CE810" s="89">
        <v>1</v>
      </c>
      <c r="CF810" s="89">
        <v>0.25302197530864201</v>
      </c>
      <c r="CG810" s="89">
        <v>0.79338634851641399</v>
      </c>
      <c r="CH810" s="89">
        <v>62.771599999999999</v>
      </c>
      <c r="CI810" s="89">
        <v>1.53787486984636</v>
      </c>
      <c r="CJ810" s="89">
        <v>51.3580414814815</v>
      </c>
      <c r="CK810" s="89">
        <v>1.1656306091813899</v>
      </c>
      <c r="CL810" s="89">
        <v>1.2704320408143599</v>
      </c>
      <c r="CM810" s="89">
        <v>0.24397590361445801</v>
      </c>
      <c r="CN810" s="89">
        <v>0.30995480513844198</v>
      </c>
      <c r="CO810" s="89">
        <v>98.325000000000003</v>
      </c>
      <c r="CP810" s="89">
        <v>0.82630000000000003</v>
      </c>
      <c r="CQ810" s="89">
        <v>-0.05</v>
      </c>
      <c r="CR810" s="89">
        <v>-0.1898</v>
      </c>
      <c r="CS810" s="89">
        <v>0.82630000000000003</v>
      </c>
      <c r="CT810" s="89">
        <v>0.68230000000000002</v>
      </c>
      <c r="CU810" s="86" t="s">
        <v>6988</v>
      </c>
      <c r="CV810" s="86">
        <v>0.5151</v>
      </c>
      <c r="CW810" s="86">
        <v>70</v>
      </c>
      <c r="CX810" s="86">
        <v>2</v>
      </c>
      <c r="CY810" s="86">
        <v>-0.43459999999999999</v>
      </c>
      <c r="CZ810" s="86">
        <v>30</v>
      </c>
      <c r="DA810" s="86">
        <v>4</v>
      </c>
      <c r="DB810" s="86">
        <v>0.47470000000000001</v>
      </c>
      <c r="DC810" s="86">
        <v>71</v>
      </c>
      <c r="DD810" s="86">
        <v>-99</v>
      </c>
      <c r="DE810" s="86">
        <v>-99</v>
      </c>
      <c r="DF810" s="86">
        <v>-99</v>
      </c>
      <c r="DG810" s="86">
        <v>-99</v>
      </c>
      <c r="DH810" s="86">
        <v>-99</v>
      </c>
    </row>
    <row r="811" spans="1:112" x14ac:dyDescent="0.2">
      <c r="A811" s="85">
        <f>IF(ISERROR(SEARCH('School Lookup'!$F$3,Data!J811)),A810,A810+1)</f>
        <v>0</v>
      </c>
      <c r="B811" s="85">
        <f>IF(I811='School Lookup'!$G$13,1,0)</f>
        <v>0</v>
      </c>
      <c r="C811" s="85">
        <f t="shared" si="12"/>
        <v>809</v>
      </c>
      <c r="D811" s="86" t="s">
        <v>6478</v>
      </c>
      <c r="E811" s="86" t="s">
        <v>6760</v>
      </c>
      <c r="F811" s="86" t="s">
        <v>2767</v>
      </c>
      <c r="G811" s="86" t="s">
        <v>3126</v>
      </c>
      <c r="H811" s="86" t="s">
        <v>1394</v>
      </c>
      <c r="I811" s="86" t="s">
        <v>4786</v>
      </c>
      <c r="J811" s="86" t="s">
        <v>1508</v>
      </c>
      <c r="K811" s="86" t="s">
        <v>49</v>
      </c>
      <c r="L811" s="86">
        <v>1</v>
      </c>
      <c r="M811" s="86">
        <v>1</v>
      </c>
      <c r="N811" s="89">
        <v>0.23965407725321899</v>
      </c>
      <c r="O811" s="89">
        <v>0.61332563649242899</v>
      </c>
      <c r="P811" s="89">
        <v>48.879300000000001</v>
      </c>
      <c r="Q811" s="89">
        <v>-0.101483477850711</v>
      </c>
      <c r="R811" s="89">
        <v>46.781105579399103</v>
      </c>
      <c r="S811" s="89">
        <v>0.255921079320859</v>
      </c>
      <c r="T811" s="89">
        <v>0.290271061313991</v>
      </c>
      <c r="U811" s="89">
        <v>0.405570060922541</v>
      </c>
      <c r="V811" s="89">
        <v>0.117725252021166</v>
      </c>
      <c r="W811" s="89">
        <v>1</v>
      </c>
      <c r="X811" s="89">
        <v>0.26136769230769202</v>
      </c>
      <c r="Y811" s="89">
        <v>0.70434760097744897</v>
      </c>
      <c r="Z811" s="89">
        <v>54.011899999999997</v>
      </c>
      <c r="AA811" s="89">
        <v>0.52177385289281597</v>
      </c>
      <c r="AB811" s="89">
        <v>54.505516923076897</v>
      </c>
      <c r="AC811" s="89">
        <v>0.61306072693513203</v>
      </c>
      <c r="AD811" s="89">
        <v>0.71518860246020299</v>
      </c>
      <c r="AE811" s="89">
        <v>0.39599651871192298</v>
      </c>
      <c r="AF811" s="89">
        <v>0.28321219679668602</v>
      </c>
      <c r="AG811" s="89">
        <v>1</v>
      </c>
      <c r="AH811" s="89">
        <v>0.269221186440678</v>
      </c>
      <c r="AI811" s="89">
        <v>0.63642589069369804</v>
      </c>
      <c r="AJ811" s="89">
        <v>-99</v>
      </c>
      <c r="AK811" s="89">
        <v>-99</v>
      </c>
      <c r="AL811" s="89">
        <v>49.999977966101703</v>
      </c>
      <c r="AM811" s="89">
        <v>0.63642589069369804</v>
      </c>
      <c r="AN811" s="89">
        <v>0.625391436871786</v>
      </c>
      <c r="AO811" s="89">
        <v>0.10269799825935599</v>
      </c>
      <c r="AP811" s="89">
        <v>6.4226448695274801E-2</v>
      </c>
      <c r="AQ811" s="89">
        <v>1</v>
      </c>
      <c r="AR811" s="89">
        <v>0.20048727272727301</v>
      </c>
      <c r="AS811" s="89">
        <v>0.52066851030488703</v>
      </c>
      <c r="AT811" s="89">
        <v>-99</v>
      </c>
      <c r="AU811" s="89">
        <v>-99</v>
      </c>
      <c r="AV811" s="89">
        <v>38.181810909090899</v>
      </c>
      <c r="AW811" s="89">
        <v>0.52066851030488703</v>
      </c>
      <c r="AX811" s="89">
        <v>0.50946378412503102</v>
      </c>
      <c r="AY811" s="89">
        <v>9.5735422106179302E-2</v>
      </c>
      <c r="AZ811" s="89">
        <v>4.8773730421021198E-2</v>
      </c>
      <c r="BA811" s="89">
        <v>-99</v>
      </c>
      <c r="BB811" s="89">
        <v>-99</v>
      </c>
      <c r="BC811" s="89">
        <v>-99</v>
      </c>
      <c r="BD811" s="89">
        <v>-99</v>
      </c>
      <c r="BE811" s="89">
        <v>-99</v>
      </c>
      <c r="BF811" s="89">
        <v>-99</v>
      </c>
      <c r="BG811" s="89">
        <v>-99</v>
      </c>
      <c r="BH811" s="89">
        <v>-99</v>
      </c>
      <c r="BI811" s="89">
        <v>-99</v>
      </c>
      <c r="BJ811" s="89">
        <v>-99</v>
      </c>
      <c r="BK811" s="89">
        <v>-99</v>
      </c>
      <c r="BL811" s="89">
        <v>-99</v>
      </c>
      <c r="BM811" s="89">
        <v>-99</v>
      </c>
      <c r="BN811" s="89">
        <v>-99</v>
      </c>
      <c r="BO811" s="89">
        <v>-99</v>
      </c>
      <c r="BP811" s="89">
        <v>-99</v>
      </c>
      <c r="BQ811" s="89">
        <v>-99</v>
      </c>
      <c r="BR811" s="89">
        <v>-99</v>
      </c>
      <c r="BS811" s="89">
        <v>-99</v>
      </c>
      <c r="BT811" s="89">
        <v>-99</v>
      </c>
      <c r="BU811" s="89">
        <v>-99</v>
      </c>
      <c r="BV811" s="89">
        <v>-99</v>
      </c>
      <c r="BW811" s="89">
        <v>-99</v>
      </c>
      <c r="BX811" s="89">
        <v>-99</v>
      </c>
      <c r="BY811" s="89">
        <v>-99</v>
      </c>
      <c r="BZ811" s="89">
        <v>-99</v>
      </c>
      <c r="CA811" s="89">
        <v>-99</v>
      </c>
      <c r="CB811" s="89">
        <v>-99</v>
      </c>
      <c r="CC811" s="89">
        <v>-99</v>
      </c>
      <c r="CD811" s="89">
        <v>-99</v>
      </c>
      <c r="CE811" s="89">
        <v>-99</v>
      </c>
      <c r="CF811" s="89">
        <v>-99</v>
      </c>
      <c r="CG811" s="89">
        <v>-99</v>
      </c>
      <c r="CH811" s="89">
        <v>-99</v>
      </c>
      <c r="CI811" s="89">
        <v>-99</v>
      </c>
      <c r="CJ811" s="89">
        <v>-99</v>
      </c>
      <c r="CK811" s="89">
        <v>-99</v>
      </c>
      <c r="CL811" s="89">
        <v>-99</v>
      </c>
      <c r="CM811" s="89">
        <v>-99</v>
      </c>
      <c r="CN811" s="89">
        <v>-99</v>
      </c>
      <c r="CO811" s="89">
        <v>-99</v>
      </c>
      <c r="CP811" s="89">
        <v>-99</v>
      </c>
      <c r="CQ811" s="89">
        <v>-99</v>
      </c>
      <c r="CR811" s="89">
        <v>-99</v>
      </c>
      <c r="CS811" s="89">
        <v>-99</v>
      </c>
      <c r="CT811" s="89">
        <v>-99</v>
      </c>
      <c r="CU811" s="86">
        <v>-99</v>
      </c>
      <c r="CV811" s="86">
        <v>0.51390000000000002</v>
      </c>
      <c r="CW811" s="86">
        <v>70</v>
      </c>
      <c r="CX811" s="86">
        <v>2</v>
      </c>
      <c r="CY811" s="86">
        <v>-2.1135999999999999</v>
      </c>
      <c r="CZ811" s="86">
        <v>0</v>
      </c>
      <c r="DA811" s="86">
        <v>2</v>
      </c>
      <c r="DB811" s="86">
        <v>0.16550000000000001</v>
      </c>
      <c r="DC811" s="86">
        <v>56</v>
      </c>
      <c r="DD811" s="86">
        <v>-99</v>
      </c>
      <c r="DE811" s="86">
        <v>-99</v>
      </c>
      <c r="DF811" s="86">
        <v>-99</v>
      </c>
      <c r="DG811" s="86">
        <v>-99</v>
      </c>
      <c r="DH811" s="86">
        <v>-99</v>
      </c>
    </row>
    <row r="812" spans="1:112" x14ac:dyDescent="0.2">
      <c r="A812" s="85">
        <f>IF(ISERROR(SEARCH('School Lookup'!$F$3,Data!J812)),A811,A811+1)</f>
        <v>0</v>
      </c>
      <c r="B812" s="85">
        <f>IF(I812='School Lookup'!$G$13,1,0)</f>
        <v>0</v>
      </c>
      <c r="C812" s="85">
        <f t="shared" si="12"/>
        <v>810</v>
      </c>
      <c r="D812" s="86" t="s">
        <v>6478</v>
      </c>
      <c r="E812" s="86" t="s">
        <v>6491</v>
      </c>
      <c r="F812" s="86" t="s">
        <v>190</v>
      </c>
      <c r="G812" s="86" t="s">
        <v>3108</v>
      </c>
      <c r="H812" s="86" t="s">
        <v>132</v>
      </c>
      <c r="I812" s="86" t="s">
        <v>4517</v>
      </c>
      <c r="J812" s="86" t="s">
        <v>227</v>
      </c>
      <c r="K812" s="86" t="s">
        <v>36</v>
      </c>
      <c r="L812" s="86">
        <v>1</v>
      </c>
      <c r="M812" s="86">
        <v>-99</v>
      </c>
      <c r="N812" s="89">
        <v>-99</v>
      </c>
      <c r="O812" s="89">
        <v>-99</v>
      </c>
      <c r="P812" s="89">
        <v>-99</v>
      </c>
      <c r="Q812" s="89">
        <v>-99</v>
      </c>
      <c r="R812" s="89">
        <v>-99</v>
      </c>
      <c r="S812" s="89">
        <v>-99</v>
      </c>
      <c r="T812" s="89">
        <v>-99</v>
      </c>
      <c r="U812" s="89">
        <v>-99</v>
      </c>
      <c r="V812" s="89">
        <v>-99</v>
      </c>
      <c r="W812" s="89">
        <v>-99</v>
      </c>
      <c r="X812" s="89">
        <v>-99</v>
      </c>
      <c r="Y812" s="89">
        <v>-99</v>
      </c>
      <c r="Z812" s="89">
        <v>-99</v>
      </c>
      <c r="AA812" s="89">
        <v>-99</v>
      </c>
      <c r="AB812" s="89">
        <v>-99</v>
      </c>
      <c r="AC812" s="89">
        <v>-99</v>
      </c>
      <c r="AD812" s="89">
        <v>-99</v>
      </c>
      <c r="AE812" s="89">
        <v>-99</v>
      </c>
      <c r="AF812" s="89">
        <v>-99</v>
      </c>
      <c r="AG812" s="89">
        <v>-99</v>
      </c>
      <c r="AH812" s="89">
        <v>-99</v>
      </c>
      <c r="AI812" s="89">
        <v>-99</v>
      </c>
      <c r="AJ812" s="89">
        <v>-99</v>
      </c>
      <c r="AK812" s="89">
        <v>-99</v>
      </c>
      <c r="AL812" s="89">
        <v>-99</v>
      </c>
      <c r="AM812" s="89">
        <v>-99</v>
      </c>
      <c r="AN812" s="89">
        <v>-99</v>
      </c>
      <c r="AO812" s="89">
        <v>-99</v>
      </c>
      <c r="AP812" s="89">
        <v>-99</v>
      </c>
      <c r="AQ812" s="89">
        <v>-99</v>
      </c>
      <c r="AR812" s="89">
        <v>-99</v>
      </c>
      <c r="AS812" s="89">
        <v>-99</v>
      </c>
      <c r="AT812" s="89">
        <v>-99</v>
      </c>
      <c r="AU812" s="89">
        <v>-99</v>
      </c>
      <c r="AV812" s="89">
        <v>-99</v>
      </c>
      <c r="AW812" s="89">
        <v>-99</v>
      </c>
      <c r="AX812" s="89">
        <v>-99</v>
      </c>
      <c r="AY812" s="89">
        <v>-99</v>
      </c>
      <c r="AZ812" s="89">
        <v>-99</v>
      </c>
      <c r="BA812" s="89">
        <v>1</v>
      </c>
      <c r="BB812" s="89">
        <v>7.7404987531172101E-2</v>
      </c>
      <c r="BC812" s="89">
        <v>0.39866791326010897</v>
      </c>
      <c r="BD812" s="89">
        <v>55.036799999999999</v>
      </c>
      <c r="BE812" s="89">
        <v>0.67425176302767698</v>
      </c>
      <c r="BF812" s="89">
        <v>51.122219451371599</v>
      </c>
      <c r="BG812" s="89">
        <v>0.53645983814389298</v>
      </c>
      <c r="BH812" s="89">
        <v>0.58419792347212995</v>
      </c>
      <c r="BI812" s="89">
        <v>0.24968866749688701</v>
      </c>
      <c r="BJ812" s="89">
        <v>0.145867601066204</v>
      </c>
      <c r="BK812" s="89">
        <v>1</v>
      </c>
      <c r="BL812" s="89">
        <v>0.116786284289277</v>
      </c>
      <c r="BM812" s="89">
        <v>0.465973211276137</v>
      </c>
      <c r="BN812" s="89">
        <v>47.549399999999999</v>
      </c>
      <c r="BO812" s="89">
        <v>-0.12417955977308499</v>
      </c>
      <c r="BP812" s="89">
        <v>53.366601995012502</v>
      </c>
      <c r="BQ812" s="89">
        <v>0.17089682575152601</v>
      </c>
      <c r="BR812" s="89">
        <v>0.191144753459985</v>
      </c>
      <c r="BS812" s="89">
        <v>0.24968866749688701</v>
      </c>
      <c r="BT812" s="89">
        <v>4.7726678790444697E-2</v>
      </c>
      <c r="BU812" s="89">
        <v>1</v>
      </c>
      <c r="BV812" s="89">
        <v>0.14704875621890501</v>
      </c>
      <c r="BW812" s="89">
        <v>0.49586615657643102</v>
      </c>
      <c r="BX812" s="89">
        <v>61.803600000000003</v>
      </c>
      <c r="BY812" s="89">
        <v>1.3096020985082599</v>
      </c>
      <c r="BZ812" s="89">
        <v>62.686580597014903</v>
      </c>
      <c r="CA812" s="89">
        <v>0.90273412754234506</v>
      </c>
      <c r="CB812" s="89">
        <v>0.96137296365935698</v>
      </c>
      <c r="CC812" s="89">
        <v>0.25031133250311299</v>
      </c>
      <c r="CD812" s="89">
        <v>0.240642547566041</v>
      </c>
      <c r="CE812" s="89">
        <v>1</v>
      </c>
      <c r="CF812" s="89">
        <v>5.7471641791044803E-2</v>
      </c>
      <c r="CG812" s="89">
        <v>0.324530815783449</v>
      </c>
      <c r="CH812" s="89">
        <v>53.552599999999998</v>
      </c>
      <c r="CI812" s="89">
        <v>0.48574517235433701</v>
      </c>
      <c r="CJ812" s="89">
        <v>58.457704477611898</v>
      </c>
      <c r="CK812" s="89">
        <v>0.405137994068893</v>
      </c>
      <c r="CL812" s="89">
        <v>0.447531373223641</v>
      </c>
      <c r="CM812" s="89">
        <v>0.25031133250311299</v>
      </c>
      <c r="CN812" s="89">
        <v>0.11202217436855801</v>
      </c>
      <c r="CO812" s="89">
        <v>94.42</v>
      </c>
      <c r="CP812" s="89">
        <v>0.53129999999999999</v>
      </c>
      <c r="CQ812" s="89">
        <v>0.3</v>
      </c>
      <c r="CR812" s="89">
        <v>-0.13930000000000001</v>
      </c>
      <c r="CS812" s="89">
        <v>0.53129999999999999</v>
      </c>
      <c r="CT812" s="89">
        <v>0.19689999999999999</v>
      </c>
      <c r="CU812" s="86" t="s">
        <v>6989</v>
      </c>
      <c r="CV812" s="86">
        <v>0.51129999999999998</v>
      </c>
      <c r="CW812" s="86">
        <v>70</v>
      </c>
      <c r="CX812" s="86">
        <v>2</v>
      </c>
      <c r="CY812" s="86">
        <v>0.40860000000000002</v>
      </c>
      <c r="CZ812" s="86">
        <v>70</v>
      </c>
      <c r="DA812" s="86">
        <v>4</v>
      </c>
      <c r="DB812" s="86">
        <v>0.5867</v>
      </c>
      <c r="DC812" s="86">
        <v>76</v>
      </c>
      <c r="DD812" s="86">
        <v>-99</v>
      </c>
      <c r="DE812" s="86">
        <v>-99</v>
      </c>
      <c r="DF812" s="86">
        <v>-99</v>
      </c>
      <c r="DG812" s="86">
        <v>-99</v>
      </c>
      <c r="DH812" s="86">
        <v>-99</v>
      </c>
    </row>
    <row r="813" spans="1:112" x14ac:dyDescent="0.2">
      <c r="A813" s="85">
        <f>IF(ISERROR(SEARCH('School Lookup'!$F$3,Data!J813)),A812,A812+1)</f>
        <v>0</v>
      </c>
      <c r="B813" s="85">
        <f>IF(I813='School Lookup'!$G$13,1,0)</f>
        <v>0</v>
      </c>
      <c r="C813" s="85">
        <f t="shared" si="12"/>
        <v>811</v>
      </c>
      <c r="D813" s="86" t="s">
        <v>6478</v>
      </c>
      <c r="E813" s="86" t="s">
        <v>6538</v>
      </c>
      <c r="F813" s="86" t="s">
        <v>2749</v>
      </c>
      <c r="G813" s="86" t="s">
        <v>3158</v>
      </c>
      <c r="H813" s="86" t="s">
        <v>440</v>
      </c>
      <c r="I813" s="86" t="s">
        <v>5331</v>
      </c>
      <c r="J813" s="86" t="s">
        <v>785</v>
      </c>
      <c r="K813" s="86" t="s">
        <v>31</v>
      </c>
      <c r="L813" s="86">
        <v>1</v>
      </c>
      <c r="M813" s="86">
        <v>1</v>
      </c>
      <c r="N813" s="89">
        <v>6.5420555555555607E-2</v>
      </c>
      <c r="O813" s="89">
        <v>0.236023133429933</v>
      </c>
      <c r="P813" s="89">
        <v>60.586100000000002</v>
      </c>
      <c r="Q813" s="89">
        <v>1.1402733267026099</v>
      </c>
      <c r="R813" s="89">
        <v>56.249976666666697</v>
      </c>
      <c r="S813" s="89">
        <v>0.68814823006627002</v>
      </c>
      <c r="T813" s="89">
        <v>0.78070489908428098</v>
      </c>
      <c r="U813" s="89">
        <v>0.372285418821096</v>
      </c>
      <c r="V813" s="89">
        <v>0.29064505033127302</v>
      </c>
      <c r="W813" s="89">
        <v>1</v>
      </c>
      <c r="X813" s="89">
        <v>-3.2632777777777802E-2</v>
      </c>
      <c r="Y813" s="89">
        <v>1.22239273756415E-2</v>
      </c>
      <c r="Z813" s="89">
        <v>50.709099999999999</v>
      </c>
      <c r="AA813" s="89">
        <v>0.109904918676181</v>
      </c>
      <c r="AB813" s="89">
        <v>51.111103472222197</v>
      </c>
      <c r="AC813" s="89">
        <v>6.1064423025911398E-2</v>
      </c>
      <c r="AD813" s="89">
        <v>7.2470602882459906E-2</v>
      </c>
      <c r="AE813" s="89">
        <v>0.372285418821096</v>
      </c>
      <c r="AF813" s="89">
        <v>2.6979748746313901E-2</v>
      </c>
      <c r="AG813" s="89">
        <v>1</v>
      </c>
      <c r="AH813" s="89">
        <v>0.411097872340426</v>
      </c>
      <c r="AI813" s="89">
        <v>0.94175820598995896</v>
      </c>
      <c r="AJ813" s="89">
        <v>63.233600000000003</v>
      </c>
      <c r="AK813" s="89">
        <v>1.42983078584259</v>
      </c>
      <c r="AL813" s="89">
        <v>55.3191689361702</v>
      </c>
      <c r="AM813" s="89">
        <v>1.1857944959162701</v>
      </c>
      <c r="AN813" s="89">
        <v>1.2025270113011199</v>
      </c>
      <c r="AO813" s="89">
        <v>0.121509824198552</v>
      </c>
      <c r="AP813" s="89">
        <v>0.14611884573720901</v>
      </c>
      <c r="AQ813" s="89">
        <v>1</v>
      </c>
      <c r="AR813" s="89">
        <v>0.17133243243243201</v>
      </c>
      <c r="AS813" s="89">
        <v>0.45513379427054701</v>
      </c>
      <c r="AT813" s="89">
        <v>51.110100000000003</v>
      </c>
      <c r="AU813" s="89">
        <v>0.26342982505450002</v>
      </c>
      <c r="AV813" s="89">
        <v>50.1930864864865</v>
      </c>
      <c r="AW813" s="89">
        <v>0.35928180966252399</v>
      </c>
      <c r="AX813" s="89">
        <v>0.33939528900329602</v>
      </c>
      <c r="AY813" s="89">
        <v>0.133919338159255</v>
      </c>
      <c r="AZ813" s="89">
        <v>4.5451592477690601E-2</v>
      </c>
      <c r="BA813" s="89">
        <v>-99</v>
      </c>
      <c r="BB813" s="89">
        <v>-99</v>
      </c>
      <c r="BC813" s="89">
        <v>-99</v>
      </c>
      <c r="BD813" s="89">
        <v>-99</v>
      </c>
      <c r="BE813" s="89">
        <v>-99</v>
      </c>
      <c r="BF813" s="89">
        <v>-99</v>
      </c>
      <c r="BG813" s="89">
        <v>-99</v>
      </c>
      <c r="BH813" s="89">
        <v>-99</v>
      </c>
      <c r="BI813" s="89">
        <v>-99</v>
      </c>
      <c r="BJ813" s="89">
        <v>-99</v>
      </c>
      <c r="BK813" s="89">
        <v>-99</v>
      </c>
      <c r="BL813" s="89">
        <v>-99</v>
      </c>
      <c r="BM813" s="89">
        <v>-99</v>
      </c>
      <c r="BN813" s="89">
        <v>-99</v>
      </c>
      <c r="BO813" s="89">
        <v>-99</v>
      </c>
      <c r="BP813" s="89">
        <v>-99</v>
      </c>
      <c r="BQ813" s="89">
        <v>-99</v>
      </c>
      <c r="BR813" s="89">
        <v>-99</v>
      </c>
      <c r="BS813" s="89">
        <v>-99</v>
      </c>
      <c r="BT813" s="89">
        <v>-99</v>
      </c>
      <c r="BU813" s="89">
        <v>-99</v>
      </c>
      <c r="BV813" s="89">
        <v>-99</v>
      </c>
      <c r="BW813" s="89">
        <v>-99</v>
      </c>
      <c r="BX813" s="89">
        <v>-99</v>
      </c>
      <c r="BY813" s="89">
        <v>-99</v>
      </c>
      <c r="BZ813" s="89">
        <v>-99</v>
      </c>
      <c r="CA813" s="89">
        <v>-99</v>
      </c>
      <c r="CB813" s="89">
        <v>-99</v>
      </c>
      <c r="CC813" s="89">
        <v>-99</v>
      </c>
      <c r="CD813" s="89">
        <v>-99</v>
      </c>
      <c r="CE813" s="89">
        <v>-99</v>
      </c>
      <c r="CF813" s="89">
        <v>-99</v>
      </c>
      <c r="CG813" s="89">
        <v>-99</v>
      </c>
      <c r="CH813" s="89">
        <v>-99</v>
      </c>
      <c r="CI813" s="89">
        <v>-99</v>
      </c>
      <c r="CJ813" s="89">
        <v>-99</v>
      </c>
      <c r="CK813" s="89">
        <v>-99</v>
      </c>
      <c r="CL813" s="89">
        <v>-99</v>
      </c>
      <c r="CM813" s="89">
        <v>-99</v>
      </c>
      <c r="CN813" s="89">
        <v>-99</v>
      </c>
      <c r="CO813" s="89">
        <v>-99</v>
      </c>
      <c r="CP813" s="89">
        <v>-99</v>
      </c>
      <c r="CQ813" s="89">
        <v>-99</v>
      </c>
      <c r="CR813" s="89">
        <v>-99</v>
      </c>
      <c r="CS813" s="89">
        <v>-99</v>
      </c>
      <c r="CT813" s="89">
        <v>-99</v>
      </c>
      <c r="CU813" s="86">
        <v>-99</v>
      </c>
      <c r="CV813" s="86">
        <v>0.50919999999999999</v>
      </c>
      <c r="CW813" s="86">
        <v>70</v>
      </c>
      <c r="CX813" s="86">
        <v>2</v>
      </c>
      <c r="CY813" s="86">
        <v>-1.2412000000000001</v>
      </c>
      <c r="CZ813" s="86">
        <v>7</v>
      </c>
      <c r="DA813" s="86">
        <v>4</v>
      </c>
      <c r="DB813" s="86">
        <v>0.6744</v>
      </c>
      <c r="DC813" s="86">
        <v>80</v>
      </c>
      <c r="DD813" s="86">
        <v>-99</v>
      </c>
      <c r="DE813" s="86">
        <v>-99</v>
      </c>
      <c r="DF813" s="86">
        <v>-99</v>
      </c>
      <c r="DG813" s="86">
        <v>-99</v>
      </c>
      <c r="DH813" s="86">
        <v>-99</v>
      </c>
    </row>
    <row r="814" spans="1:112" x14ac:dyDescent="0.2">
      <c r="A814" s="85">
        <f>IF(ISERROR(SEARCH('School Lookup'!$F$3,Data!J814)),A813,A813+1)</f>
        <v>0</v>
      </c>
      <c r="B814" s="85">
        <f>IF(I814='School Lookup'!$G$13,1,0)</f>
        <v>0</v>
      </c>
      <c r="C814" s="85">
        <f t="shared" si="12"/>
        <v>812</v>
      </c>
      <c r="D814" s="86" t="s">
        <v>6478</v>
      </c>
      <c r="E814" s="86" t="s">
        <v>6499</v>
      </c>
      <c r="F814" s="86" t="s">
        <v>2742</v>
      </c>
      <c r="G814" s="86" t="s">
        <v>2852</v>
      </c>
      <c r="H814" s="86" t="s">
        <v>986</v>
      </c>
      <c r="I814" s="86" t="s">
        <v>4077</v>
      </c>
      <c r="J814" s="86" t="s">
        <v>1236</v>
      </c>
      <c r="K814" s="86" t="s">
        <v>195</v>
      </c>
      <c r="L814" s="86">
        <v>1</v>
      </c>
      <c r="M814" s="86">
        <v>1</v>
      </c>
      <c r="N814" s="89">
        <v>0.17960284900284901</v>
      </c>
      <c r="O814" s="89">
        <v>0.48328476657212799</v>
      </c>
      <c r="P814" s="89">
        <v>55.239800000000002</v>
      </c>
      <c r="Q814" s="89">
        <v>0.57318373738841299</v>
      </c>
      <c r="R814" s="89">
        <v>48.575508547008504</v>
      </c>
      <c r="S814" s="89">
        <v>0.52823425198026996</v>
      </c>
      <c r="T814" s="89">
        <v>0.59925580258357203</v>
      </c>
      <c r="U814" s="89">
        <v>0.374599786552828</v>
      </c>
      <c r="V814" s="89">
        <v>0.22448109573835001</v>
      </c>
      <c r="W814" s="89">
        <v>1</v>
      </c>
      <c r="X814" s="89">
        <v>0.14928933143670001</v>
      </c>
      <c r="Y814" s="89">
        <v>0.44049738728646698</v>
      </c>
      <c r="Z814" s="89">
        <v>48.770299999999999</v>
      </c>
      <c r="AA814" s="89">
        <v>-0.13186917895589201</v>
      </c>
      <c r="AB814" s="89">
        <v>47.510694167852101</v>
      </c>
      <c r="AC814" s="89">
        <v>0.15431410416528801</v>
      </c>
      <c r="AD814" s="89">
        <v>0.18104605546922001</v>
      </c>
      <c r="AE814" s="89">
        <v>0.37513340448239102</v>
      </c>
      <c r="AF814" s="89">
        <v>6.7916423156276204E-2</v>
      </c>
      <c r="AG814" s="89">
        <v>1</v>
      </c>
      <c r="AH814" s="89">
        <v>0.37398105726872199</v>
      </c>
      <c r="AI814" s="89">
        <v>0.86187923919287501</v>
      </c>
      <c r="AJ814" s="89">
        <v>-99</v>
      </c>
      <c r="AK814" s="89">
        <v>-99</v>
      </c>
      <c r="AL814" s="89">
        <v>54.1849960352423</v>
      </c>
      <c r="AM814" s="89">
        <v>0.86187923919287501</v>
      </c>
      <c r="AN814" s="89">
        <v>0.86223996908882505</v>
      </c>
      <c r="AO814" s="89">
        <v>0.121131270010672</v>
      </c>
      <c r="AP814" s="89">
        <v>0.104444222509692</v>
      </c>
      <c r="AQ814" s="89">
        <v>1</v>
      </c>
      <c r="AR814" s="89">
        <v>0.348836363636364</v>
      </c>
      <c r="AS814" s="89">
        <v>0.85412996810612496</v>
      </c>
      <c r="AT814" s="89">
        <v>-99</v>
      </c>
      <c r="AU814" s="89">
        <v>-99</v>
      </c>
      <c r="AV814" s="89">
        <v>50.826416528925598</v>
      </c>
      <c r="AW814" s="89">
        <v>0.85412996810612496</v>
      </c>
      <c r="AX814" s="89">
        <v>0.86086379468123098</v>
      </c>
      <c r="AY814" s="89">
        <v>0.12913553895410901</v>
      </c>
      <c r="AZ814" s="89">
        <v>0.11116811009223999</v>
      </c>
      <c r="BA814" s="89">
        <v>-99</v>
      </c>
      <c r="BB814" s="89">
        <v>-99</v>
      </c>
      <c r="BC814" s="89">
        <v>-99</v>
      </c>
      <c r="BD814" s="89">
        <v>-99</v>
      </c>
      <c r="BE814" s="89">
        <v>-99</v>
      </c>
      <c r="BF814" s="89">
        <v>-99</v>
      </c>
      <c r="BG814" s="89">
        <v>-99</v>
      </c>
      <c r="BH814" s="89">
        <v>-99</v>
      </c>
      <c r="BI814" s="89">
        <v>-99</v>
      </c>
      <c r="BJ814" s="89">
        <v>-99</v>
      </c>
      <c r="BK814" s="89">
        <v>-99</v>
      </c>
      <c r="BL814" s="89">
        <v>-99</v>
      </c>
      <c r="BM814" s="89">
        <v>-99</v>
      </c>
      <c r="BN814" s="89">
        <v>-99</v>
      </c>
      <c r="BO814" s="89">
        <v>-99</v>
      </c>
      <c r="BP814" s="89">
        <v>-99</v>
      </c>
      <c r="BQ814" s="89">
        <v>-99</v>
      </c>
      <c r="BR814" s="89">
        <v>-99</v>
      </c>
      <c r="BS814" s="89">
        <v>-99</v>
      </c>
      <c r="BT814" s="89">
        <v>-99</v>
      </c>
      <c r="BU814" s="89">
        <v>-99</v>
      </c>
      <c r="BV814" s="89">
        <v>-99</v>
      </c>
      <c r="BW814" s="89">
        <v>-99</v>
      </c>
      <c r="BX814" s="89">
        <v>-99</v>
      </c>
      <c r="BY814" s="89">
        <v>-99</v>
      </c>
      <c r="BZ814" s="89">
        <v>-99</v>
      </c>
      <c r="CA814" s="89">
        <v>-99</v>
      </c>
      <c r="CB814" s="89">
        <v>-99</v>
      </c>
      <c r="CC814" s="89">
        <v>-99</v>
      </c>
      <c r="CD814" s="89">
        <v>-99</v>
      </c>
      <c r="CE814" s="89">
        <v>-99</v>
      </c>
      <c r="CF814" s="89">
        <v>-99</v>
      </c>
      <c r="CG814" s="89">
        <v>-99</v>
      </c>
      <c r="CH814" s="89">
        <v>-99</v>
      </c>
      <c r="CI814" s="89">
        <v>-99</v>
      </c>
      <c r="CJ814" s="89">
        <v>-99</v>
      </c>
      <c r="CK814" s="89">
        <v>-99</v>
      </c>
      <c r="CL814" s="89">
        <v>-99</v>
      </c>
      <c r="CM814" s="89">
        <v>-99</v>
      </c>
      <c r="CN814" s="89">
        <v>-99</v>
      </c>
      <c r="CO814" s="89">
        <v>-99</v>
      </c>
      <c r="CP814" s="89">
        <v>-99</v>
      </c>
      <c r="CQ814" s="89">
        <v>-99</v>
      </c>
      <c r="CR814" s="89">
        <v>-99</v>
      </c>
      <c r="CS814" s="89">
        <v>-99</v>
      </c>
      <c r="CT814" s="89">
        <v>-99</v>
      </c>
      <c r="CU814" s="86">
        <v>-99</v>
      </c>
      <c r="CV814" s="86">
        <v>0.50800000000000001</v>
      </c>
      <c r="CW814" s="86">
        <v>70</v>
      </c>
      <c r="CX814" s="86">
        <v>2</v>
      </c>
      <c r="CY814" s="86">
        <v>-0.28499999999999998</v>
      </c>
      <c r="CZ814" s="86">
        <v>37</v>
      </c>
      <c r="DA814" s="86">
        <v>2</v>
      </c>
      <c r="DB814" s="86">
        <v>0.16520000000000001</v>
      </c>
      <c r="DC814" s="86">
        <v>56</v>
      </c>
      <c r="DD814" s="86">
        <v>-99</v>
      </c>
      <c r="DE814" s="86">
        <v>-99</v>
      </c>
      <c r="DF814" s="86">
        <v>-99</v>
      </c>
      <c r="DG814" s="86">
        <v>-99</v>
      </c>
      <c r="DH814" s="86">
        <v>-99</v>
      </c>
    </row>
    <row r="815" spans="1:112" x14ac:dyDescent="0.2">
      <c r="A815" s="85">
        <f>IF(ISERROR(SEARCH('School Lookup'!$F$3,Data!J815)),A814,A814+1)</f>
        <v>0</v>
      </c>
      <c r="B815" s="85">
        <f>IF(I815='School Lookup'!$G$13,1,0)</f>
        <v>0</v>
      </c>
      <c r="C815" s="85">
        <f t="shared" si="12"/>
        <v>813</v>
      </c>
      <c r="D815" s="86" t="s">
        <v>6478</v>
      </c>
      <c r="E815" s="86" t="s">
        <v>6733</v>
      </c>
      <c r="F815" s="86" t="s">
        <v>2764</v>
      </c>
      <c r="G815" s="86" t="s">
        <v>3044</v>
      </c>
      <c r="H815" s="86" t="s">
        <v>1516</v>
      </c>
      <c r="I815" s="86" t="s">
        <v>4164</v>
      </c>
      <c r="J815" s="86" t="s">
        <v>1823</v>
      </c>
      <c r="K815" s="86" t="s">
        <v>94</v>
      </c>
      <c r="L815" s="86">
        <v>1</v>
      </c>
      <c r="M815" s="86">
        <v>1</v>
      </c>
      <c r="N815" s="89">
        <v>3.2303184713375802E-2</v>
      </c>
      <c r="O815" s="89">
        <v>0.164307502638255</v>
      </c>
      <c r="P815" s="89">
        <v>57.227400000000003</v>
      </c>
      <c r="Q815" s="89">
        <v>0.78401127563372097</v>
      </c>
      <c r="R815" s="89">
        <v>49.554122929936298</v>
      </c>
      <c r="S815" s="89">
        <v>0.47415938913598799</v>
      </c>
      <c r="T815" s="89">
        <v>0.53789884602522697</v>
      </c>
      <c r="U815" s="89">
        <v>0.36785379568884702</v>
      </c>
      <c r="V815" s="89">
        <v>0.19786813220703101</v>
      </c>
      <c r="W815" s="89">
        <v>1</v>
      </c>
      <c r="X815" s="89">
        <v>1.1804597701149401E-2</v>
      </c>
      <c r="Y815" s="89">
        <v>0.11683654773219</v>
      </c>
      <c r="Z815" s="89">
        <v>60.251399999999997</v>
      </c>
      <c r="AA815" s="89">
        <v>1.29985796789969</v>
      </c>
      <c r="AB815" s="89">
        <v>53.895254022988503</v>
      </c>
      <c r="AC815" s="89">
        <v>0.70834725781593799</v>
      </c>
      <c r="AD815" s="89">
        <v>0.82613566511387904</v>
      </c>
      <c r="AE815" s="89">
        <v>0.36691658856607301</v>
      </c>
      <c r="AF815" s="89">
        <v>0.30312287993634901</v>
      </c>
      <c r="AG815" s="89">
        <v>1</v>
      </c>
      <c r="AH815" s="89">
        <v>3.8466666666666698E-2</v>
      </c>
      <c r="AI815" s="89">
        <v>0.139819902607243</v>
      </c>
      <c r="AJ815" s="89">
        <v>52.838099999999997</v>
      </c>
      <c r="AK815" s="89">
        <v>0.41220498679949003</v>
      </c>
      <c r="AL815" s="89">
        <v>43.589762051282101</v>
      </c>
      <c r="AM815" s="89">
        <v>0.276012444703367</v>
      </c>
      <c r="AN815" s="89">
        <v>0.246761462012901</v>
      </c>
      <c r="AO815" s="89">
        <v>9.1377694470477999E-2</v>
      </c>
      <c r="AP815" s="89">
        <v>2.25484934829033E-2</v>
      </c>
      <c r="AQ815" s="89">
        <v>1</v>
      </c>
      <c r="AR815" s="89">
        <v>0.108524258760108</v>
      </c>
      <c r="AS815" s="89">
        <v>0.31395257754545502</v>
      </c>
      <c r="AT815" s="89">
        <v>44.8765</v>
      </c>
      <c r="AU815" s="89">
        <v>-0.414091898038984</v>
      </c>
      <c r="AV815" s="89">
        <v>45.013476549865203</v>
      </c>
      <c r="AW815" s="89">
        <v>-5.0069660246764403E-2</v>
      </c>
      <c r="AX815" s="89">
        <v>-9.1977235413183603E-2</v>
      </c>
      <c r="AY815" s="89">
        <v>0.173851921274602</v>
      </c>
      <c r="AZ815" s="89">
        <v>-1.5990419090108302E-2</v>
      </c>
      <c r="BA815" s="89">
        <v>-99</v>
      </c>
      <c r="BB815" s="89">
        <v>-99</v>
      </c>
      <c r="BC815" s="89">
        <v>-99</v>
      </c>
      <c r="BD815" s="89">
        <v>-99</v>
      </c>
      <c r="BE815" s="89">
        <v>-99</v>
      </c>
      <c r="BF815" s="89">
        <v>-99</v>
      </c>
      <c r="BG815" s="89">
        <v>-99</v>
      </c>
      <c r="BH815" s="89">
        <v>-99</v>
      </c>
      <c r="BI815" s="89">
        <v>-99</v>
      </c>
      <c r="BJ815" s="89">
        <v>-99</v>
      </c>
      <c r="BK815" s="89">
        <v>-99</v>
      </c>
      <c r="BL815" s="89">
        <v>-99</v>
      </c>
      <c r="BM815" s="89">
        <v>-99</v>
      </c>
      <c r="BN815" s="89">
        <v>-99</v>
      </c>
      <c r="BO815" s="89">
        <v>-99</v>
      </c>
      <c r="BP815" s="89">
        <v>-99</v>
      </c>
      <c r="BQ815" s="89">
        <v>-99</v>
      </c>
      <c r="BR815" s="89">
        <v>-99</v>
      </c>
      <c r="BS815" s="89">
        <v>-99</v>
      </c>
      <c r="BT815" s="89">
        <v>-99</v>
      </c>
      <c r="BU815" s="89">
        <v>-99</v>
      </c>
      <c r="BV815" s="89">
        <v>-99</v>
      </c>
      <c r="BW815" s="89">
        <v>-99</v>
      </c>
      <c r="BX815" s="89">
        <v>-99</v>
      </c>
      <c r="BY815" s="89">
        <v>-99</v>
      </c>
      <c r="BZ815" s="89">
        <v>-99</v>
      </c>
      <c r="CA815" s="89">
        <v>-99</v>
      </c>
      <c r="CB815" s="89">
        <v>-99</v>
      </c>
      <c r="CC815" s="89">
        <v>-99</v>
      </c>
      <c r="CD815" s="89">
        <v>-99</v>
      </c>
      <c r="CE815" s="89">
        <v>-99</v>
      </c>
      <c r="CF815" s="89">
        <v>-99</v>
      </c>
      <c r="CG815" s="89">
        <v>-99</v>
      </c>
      <c r="CH815" s="89">
        <v>-99</v>
      </c>
      <c r="CI815" s="89">
        <v>-99</v>
      </c>
      <c r="CJ815" s="89">
        <v>-99</v>
      </c>
      <c r="CK815" s="89">
        <v>-99</v>
      </c>
      <c r="CL815" s="89">
        <v>-99</v>
      </c>
      <c r="CM815" s="89">
        <v>-99</v>
      </c>
      <c r="CN815" s="89">
        <v>-99</v>
      </c>
      <c r="CO815" s="89">
        <v>-99</v>
      </c>
      <c r="CP815" s="89">
        <v>-99</v>
      </c>
      <c r="CQ815" s="89">
        <v>-99</v>
      </c>
      <c r="CR815" s="89">
        <v>-99</v>
      </c>
      <c r="CS815" s="89">
        <v>-99</v>
      </c>
      <c r="CT815" s="89">
        <v>-99</v>
      </c>
      <c r="CU815" s="86">
        <v>-99</v>
      </c>
      <c r="CV815" s="86">
        <v>0.50749999999999995</v>
      </c>
      <c r="CW815" s="86">
        <v>70</v>
      </c>
      <c r="CX815" s="86">
        <v>2</v>
      </c>
      <c r="CY815" s="86">
        <v>-1.4061999999999999</v>
      </c>
      <c r="CZ815" s="86">
        <v>5</v>
      </c>
      <c r="DA815" s="86">
        <v>4</v>
      </c>
      <c r="DB815" s="86">
        <v>0.73099999999999998</v>
      </c>
      <c r="DC815" s="86">
        <v>82</v>
      </c>
      <c r="DD815" s="86">
        <v>-99</v>
      </c>
      <c r="DE815" s="86">
        <v>-99</v>
      </c>
      <c r="DF815" s="86">
        <v>-99</v>
      </c>
      <c r="DG815" s="86">
        <v>-99</v>
      </c>
      <c r="DH815" s="86">
        <v>-99</v>
      </c>
    </row>
    <row r="816" spans="1:112" x14ac:dyDescent="0.2">
      <c r="A816" s="85">
        <f>IF(ISERROR(SEARCH('School Lookup'!$F$3,Data!J816)),A815,A815+1)</f>
        <v>0</v>
      </c>
      <c r="B816" s="85">
        <f>IF(I816='School Lookup'!$G$13,1,0)</f>
        <v>0</v>
      </c>
      <c r="C816" s="85">
        <f t="shared" si="12"/>
        <v>814</v>
      </c>
      <c r="D816" s="86" t="s">
        <v>6478</v>
      </c>
      <c r="E816" s="86" t="s">
        <v>6526</v>
      </c>
      <c r="F816" s="86" t="s">
        <v>2756</v>
      </c>
      <c r="G816" s="86" t="s">
        <v>2965</v>
      </c>
      <c r="H816" s="86" t="s">
        <v>1529</v>
      </c>
      <c r="I816" s="86" t="s">
        <v>4044</v>
      </c>
      <c r="J816" s="86" t="s">
        <v>1849</v>
      </c>
      <c r="K816" s="86" t="s">
        <v>10</v>
      </c>
      <c r="L816" s="86">
        <v>1</v>
      </c>
      <c r="M816" s="86">
        <v>-99</v>
      </c>
      <c r="N816" s="89">
        <v>-99</v>
      </c>
      <c r="O816" s="89">
        <v>-99</v>
      </c>
      <c r="P816" s="89">
        <v>-99</v>
      </c>
      <c r="Q816" s="89">
        <v>-99</v>
      </c>
      <c r="R816" s="89">
        <v>-99</v>
      </c>
      <c r="S816" s="89">
        <v>-99</v>
      </c>
      <c r="T816" s="89">
        <v>-99</v>
      </c>
      <c r="U816" s="89">
        <v>-99</v>
      </c>
      <c r="V816" s="89">
        <v>-99</v>
      </c>
      <c r="W816" s="89">
        <v>-99</v>
      </c>
      <c r="X816" s="89">
        <v>-99</v>
      </c>
      <c r="Y816" s="89">
        <v>-99</v>
      </c>
      <c r="Z816" s="89">
        <v>-99</v>
      </c>
      <c r="AA816" s="89">
        <v>-99</v>
      </c>
      <c r="AB816" s="89">
        <v>-99</v>
      </c>
      <c r="AC816" s="89">
        <v>-99</v>
      </c>
      <c r="AD816" s="89">
        <v>-99</v>
      </c>
      <c r="AE816" s="89">
        <v>-99</v>
      </c>
      <c r="AF816" s="89">
        <v>-99</v>
      </c>
      <c r="AG816" s="89">
        <v>-99</v>
      </c>
      <c r="AH816" s="89">
        <v>-99</v>
      </c>
      <c r="AI816" s="89">
        <v>-99</v>
      </c>
      <c r="AJ816" s="89">
        <v>-99</v>
      </c>
      <c r="AK816" s="89">
        <v>-99</v>
      </c>
      <c r="AL816" s="89">
        <v>-99</v>
      </c>
      <c r="AM816" s="89">
        <v>-99</v>
      </c>
      <c r="AN816" s="89">
        <v>-99</v>
      </c>
      <c r="AO816" s="89">
        <v>-99</v>
      </c>
      <c r="AP816" s="89">
        <v>-99</v>
      </c>
      <c r="AQ816" s="89">
        <v>-99</v>
      </c>
      <c r="AR816" s="89">
        <v>-99</v>
      </c>
      <c r="AS816" s="89">
        <v>-99</v>
      </c>
      <c r="AT816" s="89">
        <v>-99</v>
      </c>
      <c r="AU816" s="89">
        <v>-99</v>
      </c>
      <c r="AV816" s="89">
        <v>-99</v>
      </c>
      <c r="AW816" s="89">
        <v>-99</v>
      </c>
      <c r="AX816" s="89">
        <v>-99</v>
      </c>
      <c r="AY816" s="89">
        <v>-99</v>
      </c>
      <c r="AZ816" s="89">
        <v>-99</v>
      </c>
      <c r="BA816" s="89">
        <v>1</v>
      </c>
      <c r="BB816" s="89">
        <v>0.33918054919908502</v>
      </c>
      <c r="BC816" s="89">
        <v>0.98774199981717703</v>
      </c>
      <c r="BD816" s="89">
        <v>52.668300000000002</v>
      </c>
      <c r="BE816" s="89">
        <v>0.43741869448997101</v>
      </c>
      <c r="BF816" s="89">
        <v>47.597241876430203</v>
      </c>
      <c r="BG816" s="89">
        <v>0.71258034715357399</v>
      </c>
      <c r="BH816" s="89">
        <v>0.77264027947328595</v>
      </c>
      <c r="BI816" s="89">
        <v>0.25014310246136201</v>
      </c>
      <c r="BJ816" s="89">
        <v>0.19327063659406199</v>
      </c>
      <c r="BK816" s="89">
        <v>1</v>
      </c>
      <c r="BL816" s="89">
        <v>0.21295727482679</v>
      </c>
      <c r="BM816" s="89">
        <v>0.70000244388836896</v>
      </c>
      <c r="BN816" s="89">
        <v>43.580500000000001</v>
      </c>
      <c r="BO816" s="89">
        <v>-0.569808334669476</v>
      </c>
      <c r="BP816" s="89">
        <v>49.653549653579702</v>
      </c>
      <c r="BQ816" s="89">
        <v>6.5097054609446606E-2</v>
      </c>
      <c r="BR816" s="89">
        <v>8.0161555203129994E-2</v>
      </c>
      <c r="BS816" s="89">
        <v>0.24785346307956499</v>
      </c>
      <c r="BT816" s="89">
        <v>1.98683190629395E-2</v>
      </c>
      <c r="BU816" s="89">
        <v>1</v>
      </c>
      <c r="BV816" s="89">
        <v>0.38222374429223699</v>
      </c>
      <c r="BW816" s="89">
        <v>1.0375699579448701</v>
      </c>
      <c r="BX816" s="89">
        <v>56.570799999999998</v>
      </c>
      <c r="BY816" s="89">
        <v>0.76972305755950898</v>
      </c>
      <c r="BZ816" s="89">
        <v>47.488574885844699</v>
      </c>
      <c r="CA816" s="89">
        <v>0.90364650775219002</v>
      </c>
      <c r="CB816" s="89">
        <v>0.96233465853339795</v>
      </c>
      <c r="CC816" s="89">
        <v>0.25071551230681199</v>
      </c>
      <c r="CD816" s="89">
        <v>0.24127222692480199</v>
      </c>
      <c r="CE816" s="89">
        <v>1</v>
      </c>
      <c r="CF816" s="89">
        <v>0.30807653758542097</v>
      </c>
      <c r="CG816" s="89">
        <v>0.925386308124443</v>
      </c>
      <c r="CH816" s="89">
        <v>53.596400000000003</v>
      </c>
      <c r="CI816" s="89">
        <v>0.49074390114814898</v>
      </c>
      <c r="CJ816" s="89">
        <v>45.558084965831398</v>
      </c>
      <c r="CK816" s="89">
        <v>0.70806510463629602</v>
      </c>
      <c r="CL816" s="89">
        <v>0.77531749048970999</v>
      </c>
      <c r="CM816" s="89">
        <v>0.25128792215226098</v>
      </c>
      <c r="CN816" s="89">
        <v>0.19482792119346501</v>
      </c>
      <c r="CO816" s="89">
        <v>89.385000000000005</v>
      </c>
      <c r="CP816" s="89">
        <v>0.15079999999999999</v>
      </c>
      <c r="CQ816" s="89">
        <v>1.79</v>
      </c>
      <c r="CR816" s="89">
        <v>7.5800000000000006E-2</v>
      </c>
      <c r="CS816" s="89">
        <v>-5.5333333333333297E-2</v>
      </c>
      <c r="CT816" s="89">
        <v>-0.76839999999999997</v>
      </c>
      <c r="CU816" s="86" t="s">
        <v>6986</v>
      </c>
      <c r="CV816" s="86">
        <v>0.50749999999999995</v>
      </c>
      <c r="CW816" s="86">
        <v>70</v>
      </c>
      <c r="CX816" s="86">
        <v>2</v>
      </c>
      <c r="CY816" s="86">
        <v>-1.32E-2</v>
      </c>
      <c r="CZ816" s="86">
        <v>51</v>
      </c>
      <c r="DA816" s="86">
        <v>4</v>
      </c>
      <c r="DB816" s="86">
        <v>0.28449999999999998</v>
      </c>
      <c r="DC816" s="86">
        <v>63</v>
      </c>
      <c r="DD816" s="86">
        <v>-99</v>
      </c>
      <c r="DE816" s="86">
        <v>-99</v>
      </c>
      <c r="DF816" s="86">
        <v>-99</v>
      </c>
      <c r="DG816" s="86">
        <v>-99</v>
      </c>
      <c r="DH816" s="86">
        <v>-99</v>
      </c>
    </row>
    <row r="817" spans="1:112" x14ac:dyDescent="0.2">
      <c r="A817" s="85">
        <f>IF(ISERROR(SEARCH('School Lookup'!$F$3,Data!J817)),A816,A816+1)</f>
        <v>0</v>
      </c>
      <c r="B817" s="85">
        <f>IF(I817='School Lookup'!$G$13,1,0)</f>
        <v>0</v>
      </c>
      <c r="C817" s="85">
        <f t="shared" si="12"/>
        <v>815</v>
      </c>
      <c r="D817" s="86" t="s">
        <v>6478</v>
      </c>
      <c r="E817" s="86" t="s">
        <v>6681</v>
      </c>
      <c r="F817" s="86" t="s">
        <v>2763</v>
      </c>
      <c r="G817" s="86" t="s">
        <v>2914</v>
      </c>
      <c r="H817" s="86" t="s">
        <v>1176</v>
      </c>
      <c r="I817" s="86" t="s">
        <v>4854</v>
      </c>
      <c r="J817" s="86" t="s">
        <v>1192</v>
      </c>
      <c r="K817" s="86" t="s">
        <v>10</v>
      </c>
      <c r="L817" s="86">
        <v>1</v>
      </c>
      <c r="M817" s="86">
        <v>1</v>
      </c>
      <c r="N817" s="89">
        <v>0.15860582010582</v>
      </c>
      <c r="O817" s="89">
        <v>0.43781572317259398</v>
      </c>
      <c r="P817" s="89">
        <v>60.7791</v>
      </c>
      <c r="Q817" s="89">
        <v>1.1607451091947301</v>
      </c>
      <c r="R817" s="89">
        <v>46.560803174603201</v>
      </c>
      <c r="S817" s="89">
        <v>0.79928041618366197</v>
      </c>
      <c r="T817" s="89">
        <v>0.90680291130623503</v>
      </c>
      <c r="U817" s="89">
        <v>0.19464469618949501</v>
      </c>
      <c r="V817" s="89">
        <v>0.17650437717495199</v>
      </c>
      <c r="W817" s="89">
        <v>1</v>
      </c>
      <c r="X817" s="89">
        <v>2.0860846560846601E-2</v>
      </c>
      <c r="Y817" s="89">
        <v>0.138156391975988</v>
      </c>
      <c r="Z817" s="89">
        <v>53.988399999999999</v>
      </c>
      <c r="AA817" s="89">
        <v>0.51884333334755395</v>
      </c>
      <c r="AB817" s="89">
        <v>50.264523809523801</v>
      </c>
      <c r="AC817" s="89">
        <v>0.328499862661771</v>
      </c>
      <c r="AD817" s="89">
        <v>0.383859591471089</v>
      </c>
      <c r="AE817" s="89">
        <v>0.19464469618949501</v>
      </c>
      <c r="AF817" s="89">
        <v>7.4716233561314002E-2</v>
      </c>
      <c r="AG817" s="89">
        <v>1</v>
      </c>
      <c r="AH817" s="89">
        <v>0.22344301075268799</v>
      </c>
      <c r="AI817" s="89">
        <v>0.53790684026472402</v>
      </c>
      <c r="AJ817" s="89">
        <v>56.904800000000002</v>
      </c>
      <c r="AK817" s="89">
        <v>0.81029828072172305</v>
      </c>
      <c r="AL817" s="89">
        <v>48.387081720430103</v>
      </c>
      <c r="AM817" s="89">
        <v>0.67410256049322304</v>
      </c>
      <c r="AN817" s="89">
        <v>0.66497241448976196</v>
      </c>
      <c r="AO817" s="89">
        <v>9.5777548918640598E-2</v>
      </c>
      <c r="AP817" s="89">
        <v>6.3689427958339706E-2</v>
      </c>
      <c r="AQ817" s="89">
        <v>1</v>
      </c>
      <c r="AR817" s="89">
        <v>-0.12800624999999999</v>
      </c>
      <c r="AS817" s="89">
        <v>-0.21772448081918599</v>
      </c>
      <c r="AT817" s="89">
        <v>47.422199999999997</v>
      </c>
      <c r="AU817" s="89">
        <v>-0.137403138657715</v>
      </c>
      <c r="AV817" s="89">
        <v>51.041699999999999</v>
      </c>
      <c r="AW817" s="89">
        <v>-0.17756380973845001</v>
      </c>
      <c r="AX817" s="89">
        <v>-0.22632993024226999</v>
      </c>
      <c r="AY817" s="89">
        <v>9.8867147270854799E-2</v>
      </c>
      <c r="AZ817" s="89">
        <v>-2.2376594545064799E-2</v>
      </c>
      <c r="BA817" s="89">
        <v>1</v>
      </c>
      <c r="BB817" s="89">
        <v>-0.17666831683168299</v>
      </c>
      <c r="BC817" s="89">
        <v>-0.173073767790902</v>
      </c>
      <c r="BD817" s="89">
        <v>50.595700000000001</v>
      </c>
      <c r="BE817" s="89">
        <v>0.23017351068112599</v>
      </c>
      <c r="BF817" s="89">
        <v>56.435665346534698</v>
      </c>
      <c r="BG817" s="89">
        <v>2.8549871445112101E-2</v>
      </c>
      <c r="BH817" s="89">
        <v>4.0753259932544403E-2</v>
      </c>
      <c r="BI817" s="89">
        <v>0.104016477857878</v>
      </c>
      <c r="BJ817" s="89">
        <v>4.2390105594098696E-3</v>
      </c>
      <c r="BK817" s="89">
        <v>1</v>
      </c>
      <c r="BL817" s="89">
        <v>0.15329306930693101</v>
      </c>
      <c r="BM817" s="89">
        <v>0.55481138207036096</v>
      </c>
      <c r="BN817" s="89">
        <v>59.021299999999997</v>
      </c>
      <c r="BO817" s="89">
        <v>1.1638873461035799</v>
      </c>
      <c r="BP817" s="89">
        <v>65.346537623762401</v>
      </c>
      <c r="BQ817" s="89">
        <v>0.85934936408697205</v>
      </c>
      <c r="BR817" s="89">
        <v>0.91332650988279596</v>
      </c>
      <c r="BS817" s="89">
        <v>0.104016477857878</v>
      </c>
      <c r="BT817" s="89">
        <v>9.5001006692237294E-2</v>
      </c>
      <c r="BU817" s="89">
        <v>1</v>
      </c>
      <c r="BV817" s="89">
        <v>0.18484752475247501</v>
      </c>
      <c r="BW817" s="89">
        <v>0.58293211869012196</v>
      </c>
      <c r="BX817" s="89">
        <v>56.638300000000001</v>
      </c>
      <c r="BY817" s="89">
        <v>0.77668717529075104</v>
      </c>
      <c r="BZ817" s="89">
        <v>53.465325742574301</v>
      </c>
      <c r="CA817" s="89">
        <v>0.679809646990437</v>
      </c>
      <c r="CB817" s="89">
        <v>0.72639928938223697</v>
      </c>
      <c r="CC817" s="89">
        <v>0.104016477857878</v>
      </c>
      <c r="CD817" s="89">
        <v>7.5557495600006103E-2</v>
      </c>
      <c r="CE817" s="89">
        <v>1</v>
      </c>
      <c r="CF817" s="89">
        <v>5.52811881188119E-2</v>
      </c>
      <c r="CG817" s="89">
        <v>0.319278938658273</v>
      </c>
      <c r="CH817" s="89">
        <v>51.333300000000001</v>
      </c>
      <c r="CI817" s="89">
        <v>0.232464834178392</v>
      </c>
      <c r="CJ817" s="89">
        <v>56.435659405940598</v>
      </c>
      <c r="CK817" s="89">
        <v>0.27587188641833299</v>
      </c>
      <c r="CL817" s="89">
        <v>0.30765734398436401</v>
      </c>
      <c r="CM817" s="89">
        <v>0.104016477857878</v>
      </c>
      <c r="CN817" s="89">
        <v>3.2001433308363303E-2</v>
      </c>
      <c r="CO817" s="89">
        <v>97.37</v>
      </c>
      <c r="CP817" s="89">
        <v>0.75419999999999998</v>
      </c>
      <c r="CQ817" s="89">
        <v>-1.76</v>
      </c>
      <c r="CR817" s="89">
        <v>-0.43659999999999999</v>
      </c>
      <c r="CS817" s="89">
        <v>0.75419999999999998</v>
      </c>
      <c r="CT817" s="89">
        <v>0.56369999999999998</v>
      </c>
      <c r="CU817" s="86" t="s">
        <v>6986</v>
      </c>
      <c r="CV817" s="86">
        <v>0.50580000000000003</v>
      </c>
      <c r="CW817" s="86">
        <v>69</v>
      </c>
      <c r="CX817" s="86">
        <v>4</v>
      </c>
      <c r="CY817" s="86">
        <v>0.8679</v>
      </c>
      <c r="CZ817" s="86">
        <v>84</v>
      </c>
      <c r="DA817" s="86">
        <v>8</v>
      </c>
      <c r="DB817" s="86">
        <v>0.64090000000000003</v>
      </c>
      <c r="DC817" s="86">
        <v>79</v>
      </c>
      <c r="DD817" s="86">
        <v>-99</v>
      </c>
      <c r="DE817" s="86">
        <v>-99</v>
      </c>
      <c r="DF817" s="86">
        <v>-99</v>
      </c>
      <c r="DG817" s="86">
        <v>-99</v>
      </c>
      <c r="DH817" s="86">
        <v>-99</v>
      </c>
    </row>
    <row r="818" spans="1:112" x14ac:dyDescent="0.2">
      <c r="A818" s="85">
        <f>IF(ISERROR(SEARCH('School Lookup'!$F$3,Data!J818)),A817,A817+1)</f>
        <v>0</v>
      </c>
      <c r="B818" s="85">
        <f>IF(I818='School Lookup'!$G$13,1,0)</f>
        <v>0</v>
      </c>
      <c r="C818" s="85">
        <f t="shared" si="12"/>
        <v>816</v>
      </c>
      <c r="D818" s="86" t="s">
        <v>6478</v>
      </c>
      <c r="E818" s="86" t="s">
        <v>6695</v>
      </c>
      <c r="F818" s="86" t="s">
        <v>546</v>
      </c>
      <c r="G818" s="86" t="s">
        <v>2820</v>
      </c>
      <c r="H818" s="86" t="s">
        <v>1100</v>
      </c>
      <c r="I818" s="86" t="s">
        <v>3621</v>
      </c>
      <c r="J818" s="86" t="s">
        <v>1381</v>
      </c>
      <c r="K818" s="86" t="s">
        <v>6509</v>
      </c>
      <c r="L818" s="86">
        <v>1</v>
      </c>
      <c r="M818" s="86">
        <v>1</v>
      </c>
      <c r="N818" s="89">
        <v>0.491336193029491</v>
      </c>
      <c r="O818" s="89">
        <v>1.1583429863869601</v>
      </c>
      <c r="P818" s="89">
        <v>51.716000000000001</v>
      </c>
      <c r="Q818" s="89">
        <v>0.199409296218752</v>
      </c>
      <c r="R818" s="89">
        <v>47.7211554959786</v>
      </c>
      <c r="S818" s="89">
        <v>0.678876141302858</v>
      </c>
      <c r="T818" s="89">
        <v>0.77018416694483804</v>
      </c>
      <c r="U818" s="89">
        <v>0.399357601713062</v>
      </c>
      <c r="V818" s="89">
        <v>0.30757890178846298</v>
      </c>
      <c r="W818" s="89">
        <v>1</v>
      </c>
      <c r="X818" s="89">
        <v>0.41081048387096802</v>
      </c>
      <c r="Y818" s="89">
        <v>1.05615960270661</v>
      </c>
      <c r="Z818" s="89">
        <v>45.197499999999998</v>
      </c>
      <c r="AA818" s="89">
        <v>-0.57740791220319498</v>
      </c>
      <c r="AB818" s="89">
        <v>44.6236508064516</v>
      </c>
      <c r="AC818" s="89">
        <v>0.23937584525170799</v>
      </c>
      <c r="AD818" s="89">
        <v>0.28008786369236799</v>
      </c>
      <c r="AE818" s="89">
        <v>0.39828693790149899</v>
      </c>
      <c r="AF818" s="89">
        <v>0.11155533757340599</v>
      </c>
      <c r="AG818" s="89">
        <v>1</v>
      </c>
      <c r="AH818" s="89">
        <v>0.18206666666666699</v>
      </c>
      <c r="AI818" s="89">
        <v>0.44886095610017002</v>
      </c>
      <c r="AJ818" s="89">
        <v>-99</v>
      </c>
      <c r="AK818" s="89">
        <v>-99</v>
      </c>
      <c r="AL818" s="89">
        <v>59.259266666666697</v>
      </c>
      <c r="AM818" s="89">
        <v>0.44886095610017002</v>
      </c>
      <c r="AN818" s="89">
        <v>0.42834632865054301</v>
      </c>
      <c r="AO818" s="89">
        <v>0.202355460385439</v>
      </c>
      <c r="AP818" s="89">
        <v>8.6678218538493196E-2</v>
      </c>
      <c r="AQ818" s="89">
        <v>-99</v>
      </c>
      <c r="AR818" s="89">
        <v>-99</v>
      </c>
      <c r="AS818" s="89">
        <v>-99</v>
      </c>
      <c r="AT818" s="89">
        <v>-99</v>
      </c>
      <c r="AU818" s="89">
        <v>-99</v>
      </c>
      <c r="AV818" s="89">
        <v>-99</v>
      </c>
      <c r="AW818" s="89">
        <v>-99</v>
      </c>
      <c r="AX818" s="89">
        <v>-99</v>
      </c>
      <c r="AY818" s="89">
        <v>-99</v>
      </c>
      <c r="AZ818" s="89">
        <v>-99</v>
      </c>
      <c r="BA818" s="89">
        <v>-99</v>
      </c>
      <c r="BB818" s="89">
        <v>-99</v>
      </c>
      <c r="BC818" s="89">
        <v>-99</v>
      </c>
      <c r="BD818" s="89">
        <v>-99</v>
      </c>
      <c r="BE818" s="89">
        <v>-99</v>
      </c>
      <c r="BF818" s="89">
        <v>-99</v>
      </c>
      <c r="BG818" s="89">
        <v>-99</v>
      </c>
      <c r="BH818" s="89">
        <v>-99</v>
      </c>
      <c r="BI818" s="89">
        <v>-99</v>
      </c>
      <c r="BJ818" s="89">
        <v>-99</v>
      </c>
      <c r="BK818" s="89">
        <v>-99</v>
      </c>
      <c r="BL818" s="89">
        <v>-99</v>
      </c>
      <c r="BM818" s="89">
        <v>-99</v>
      </c>
      <c r="BN818" s="89">
        <v>-99</v>
      </c>
      <c r="BO818" s="89">
        <v>-99</v>
      </c>
      <c r="BP818" s="89">
        <v>-99</v>
      </c>
      <c r="BQ818" s="89">
        <v>-99</v>
      </c>
      <c r="BR818" s="89">
        <v>-99</v>
      </c>
      <c r="BS818" s="89">
        <v>-99</v>
      </c>
      <c r="BT818" s="89">
        <v>-99</v>
      </c>
      <c r="BU818" s="89">
        <v>-99</v>
      </c>
      <c r="BV818" s="89">
        <v>-99</v>
      </c>
      <c r="BW818" s="89">
        <v>-99</v>
      </c>
      <c r="BX818" s="89">
        <v>-99</v>
      </c>
      <c r="BY818" s="89">
        <v>-99</v>
      </c>
      <c r="BZ818" s="89">
        <v>-99</v>
      </c>
      <c r="CA818" s="89">
        <v>-99</v>
      </c>
      <c r="CB818" s="89">
        <v>-99</v>
      </c>
      <c r="CC818" s="89">
        <v>-99</v>
      </c>
      <c r="CD818" s="89">
        <v>-99</v>
      </c>
      <c r="CE818" s="89">
        <v>-99</v>
      </c>
      <c r="CF818" s="89">
        <v>-99</v>
      </c>
      <c r="CG818" s="89">
        <v>-99</v>
      </c>
      <c r="CH818" s="89">
        <v>-99</v>
      </c>
      <c r="CI818" s="89">
        <v>-99</v>
      </c>
      <c r="CJ818" s="89">
        <v>-99</v>
      </c>
      <c r="CK818" s="89">
        <v>-99</v>
      </c>
      <c r="CL818" s="89">
        <v>-99</v>
      </c>
      <c r="CM818" s="89">
        <v>-99</v>
      </c>
      <c r="CN818" s="89">
        <v>-99</v>
      </c>
      <c r="CO818" s="89">
        <v>-99</v>
      </c>
      <c r="CP818" s="89">
        <v>-99</v>
      </c>
      <c r="CQ818" s="89">
        <v>-99</v>
      </c>
      <c r="CR818" s="89">
        <v>-99</v>
      </c>
      <c r="CS818" s="89">
        <v>-99</v>
      </c>
      <c r="CT818" s="89">
        <v>-99</v>
      </c>
      <c r="CU818" s="86">
        <v>-99</v>
      </c>
      <c r="CV818" s="86">
        <v>0.50580000000000003</v>
      </c>
      <c r="CW818" s="86">
        <v>69</v>
      </c>
      <c r="CX818" s="86">
        <v>2</v>
      </c>
      <c r="CY818" s="86">
        <v>-0.40239999999999998</v>
      </c>
      <c r="CZ818" s="86">
        <v>32</v>
      </c>
      <c r="DA818" s="86">
        <v>2</v>
      </c>
      <c r="DB818" s="86">
        <v>-0.15029999999999999</v>
      </c>
      <c r="DC818" s="86">
        <v>39</v>
      </c>
      <c r="DD818" s="86">
        <v>-99</v>
      </c>
      <c r="DE818" s="86">
        <v>-99</v>
      </c>
      <c r="DF818" s="86">
        <v>-99</v>
      </c>
      <c r="DG818" s="86">
        <v>-99</v>
      </c>
      <c r="DH818" s="86">
        <v>-99</v>
      </c>
    </row>
    <row r="819" spans="1:112" x14ac:dyDescent="0.2">
      <c r="A819" s="85">
        <f>IF(ISERROR(SEARCH('School Lookup'!$F$3,Data!J819)),A818,A818+1)</f>
        <v>0</v>
      </c>
      <c r="B819" s="85">
        <f>IF(I819='School Lookup'!$G$13,1,0)</f>
        <v>0</v>
      </c>
      <c r="C819" s="85">
        <f t="shared" si="12"/>
        <v>817</v>
      </c>
      <c r="D819" s="86" t="s">
        <v>6478</v>
      </c>
      <c r="E819" s="86" t="s">
        <v>6526</v>
      </c>
      <c r="F819" s="86" t="s">
        <v>2756</v>
      </c>
      <c r="G819" s="86" t="s">
        <v>2880</v>
      </c>
      <c r="H819" s="86" t="s">
        <v>1532</v>
      </c>
      <c r="I819" s="86" t="s">
        <v>4826</v>
      </c>
      <c r="J819" s="86" t="s">
        <v>1804</v>
      </c>
      <c r="K819" s="86" t="s">
        <v>114</v>
      </c>
      <c r="L819" s="86">
        <v>1</v>
      </c>
      <c r="M819" s="86">
        <v>1</v>
      </c>
      <c r="N819" s="89">
        <v>0.18112</v>
      </c>
      <c r="O819" s="89">
        <v>0.48657015541792098</v>
      </c>
      <c r="P819" s="89">
        <v>45.757100000000001</v>
      </c>
      <c r="Q819" s="89">
        <v>-0.432659640010855</v>
      </c>
      <c r="R819" s="89">
        <v>46.153864615384599</v>
      </c>
      <c r="S819" s="89">
        <v>2.6955257703532898E-2</v>
      </c>
      <c r="T819" s="89">
        <v>3.0471124127363702E-2</v>
      </c>
      <c r="U819" s="89">
        <v>0.5</v>
      </c>
      <c r="V819" s="89">
        <v>1.5235562063681801E-2</v>
      </c>
      <c r="W819" s="89">
        <v>1</v>
      </c>
      <c r="X819" s="89">
        <v>0.29417076923076901</v>
      </c>
      <c r="Y819" s="89">
        <v>0.78157123976565401</v>
      </c>
      <c r="Z819" s="89">
        <v>57.057099999999998</v>
      </c>
      <c r="AA819" s="89">
        <v>0.90151930477500497</v>
      </c>
      <c r="AB819" s="89">
        <v>44.615389230769203</v>
      </c>
      <c r="AC819" s="89">
        <v>0.84154527227032905</v>
      </c>
      <c r="AD819" s="89">
        <v>0.98122503942956796</v>
      </c>
      <c r="AE819" s="89">
        <v>0.5</v>
      </c>
      <c r="AF819" s="89">
        <v>0.49061251971478398</v>
      </c>
      <c r="AG819" s="89">
        <v>-99</v>
      </c>
      <c r="AH819" s="89">
        <v>-99</v>
      </c>
      <c r="AI819" s="89">
        <v>-99</v>
      </c>
      <c r="AJ819" s="89">
        <v>-99</v>
      </c>
      <c r="AK819" s="89">
        <v>-99</v>
      </c>
      <c r="AL819" s="89">
        <v>-99</v>
      </c>
      <c r="AM819" s="89">
        <v>-99</v>
      </c>
      <c r="AN819" s="89">
        <v>-99</v>
      </c>
      <c r="AO819" s="89">
        <v>-99</v>
      </c>
      <c r="AP819" s="89">
        <v>-99</v>
      </c>
      <c r="AQ819" s="89">
        <v>-99</v>
      </c>
      <c r="AR819" s="89">
        <v>-99</v>
      </c>
      <c r="AS819" s="89">
        <v>-99</v>
      </c>
      <c r="AT819" s="89">
        <v>-99</v>
      </c>
      <c r="AU819" s="89">
        <v>-99</v>
      </c>
      <c r="AV819" s="89">
        <v>-99</v>
      </c>
      <c r="AW819" s="89">
        <v>-99</v>
      </c>
      <c r="AX819" s="89">
        <v>-99</v>
      </c>
      <c r="AY819" s="89">
        <v>-99</v>
      </c>
      <c r="AZ819" s="89">
        <v>-99</v>
      </c>
      <c r="BA819" s="89">
        <v>-99</v>
      </c>
      <c r="BB819" s="89">
        <v>-99</v>
      </c>
      <c r="BC819" s="89">
        <v>-99</v>
      </c>
      <c r="BD819" s="89">
        <v>-99</v>
      </c>
      <c r="BE819" s="89">
        <v>-99</v>
      </c>
      <c r="BF819" s="89">
        <v>-99</v>
      </c>
      <c r="BG819" s="89">
        <v>-99</v>
      </c>
      <c r="BH819" s="89">
        <v>-99</v>
      </c>
      <c r="BI819" s="89">
        <v>-99</v>
      </c>
      <c r="BJ819" s="89">
        <v>-99</v>
      </c>
      <c r="BK819" s="89">
        <v>-99</v>
      </c>
      <c r="BL819" s="89">
        <v>-99</v>
      </c>
      <c r="BM819" s="89">
        <v>-99</v>
      </c>
      <c r="BN819" s="89">
        <v>-99</v>
      </c>
      <c r="BO819" s="89">
        <v>-99</v>
      </c>
      <c r="BP819" s="89">
        <v>-99</v>
      </c>
      <c r="BQ819" s="89">
        <v>-99</v>
      </c>
      <c r="BR819" s="89">
        <v>-99</v>
      </c>
      <c r="BS819" s="89">
        <v>-99</v>
      </c>
      <c r="BT819" s="89">
        <v>-99</v>
      </c>
      <c r="BU819" s="89">
        <v>-99</v>
      </c>
      <c r="BV819" s="89">
        <v>-99</v>
      </c>
      <c r="BW819" s="89">
        <v>-99</v>
      </c>
      <c r="BX819" s="89">
        <v>-99</v>
      </c>
      <c r="BY819" s="89">
        <v>-99</v>
      </c>
      <c r="BZ819" s="89">
        <v>-99</v>
      </c>
      <c r="CA819" s="89">
        <v>-99</v>
      </c>
      <c r="CB819" s="89">
        <v>-99</v>
      </c>
      <c r="CC819" s="89">
        <v>-99</v>
      </c>
      <c r="CD819" s="89">
        <v>-99</v>
      </c>
      <c r="CE819" s="89">
        <v>-99</v>
      </c>
      <c r="CF819" s="89">
        <v>-99</v>
      </c>
      <c r="CG819" s="89">
        <v>-99</v>
      </c>
      <c r="CH819" s="89">
        <v>-99</v>
      </c>
      <c r="CI819" s="89">
        <v>-99</v>
      </c>
      <c r="CJ819" s="89">
        <v>-99</v>
      </c>
      <c r="CK819" s="89">
        <v>-99</v>
      </c>
      <c r="CL819" s="89">
        <v>-99</v>
      </c>
      <c r="CM819" s="89">
        <v>-99</v>
      </c>
      <c r="CN819" s="89">
        <v>-99</v>
      </c>
      <c r="CO819" s="89">
        <v>-99</v>
      </c>
      <c r="CP819" s="89">
        <v>-99</v>
      </c>
      <c r="CQ819" s="89">
        <v>-99</v>
      </c>
      <c r="CR819" s="89">
        <v>-99</v>
      </c>
      <c r="CS819" s="89">
        <v>-99</v>
      </c>
      <c r="CT819" s="89">
        <v>-99</v>
      </c>
      <c r="CU819" s="86">
        <v>-99</v>
      </c>
      <c r="CV819" s="86">
        <v>0.50580000000000003</v>
      </c>
      <c r="CW819" s="86">
        <v>69</v>
      </c>
      <c r="CX819" s="86">
        <v>2</v>
      </c>
      <c r="CY819" s="86">
        <v>-0.28349999999999997</v>
      </c>
      <c r="CZ819" s="86">
        <v>37</v>
      </c>
      <c r="DA819" s="86">
        <v>2</v>
      </c>
      <c r="DB819" s="86">
        <v>0.2344</v>
      </c>
      <c r="DC819" s="86">
        <v>60</v>
      </c>
      <c r="DD819" s="86">
        <v>-99</v>
      </c>
      <c r="DE819" s="86">
        <v>-99</v>
      </c>
      <c r="DF819" s="86">
        <v>-99</v>
      </c>
      <c r="DG819" s="86">
        <v>-99</v>
      </c>
      <c r="DH819" s="86">
        <v>-99</v>
      </c>
    </row>
    <row r="820" spans="1:112" x14ac:dyDescent="0.2">
      <c r="A820" s="85">
        <f>IF(ISERROR(SEARCH('School Lookup'!$F$3,Data!J820)),A819,A819+1)</f>
        <v>0</v>
      </c>
      <c r="B820" s="85">
        <f>IF(I820='School Lookup'!$G$13,1,0)</f>
        <v>0</v>
      </c>
      <c r="C820" s="85">
        <f t="shared" si="12"/>
        <v>818</v>
      </c>
      <c r="D820" s="86" t="s">
        <v>6478</v>
      </c>
      <c r="E820" s="86" t="s">
        <v>6629</v>
      </c>
      <c r="F820" s="86" t="s">
        <v>2759</v>
      </c>
      <c r="G820" s="86" t="s">
        <v>2930</v>
      </c>
      <c r="H820" s="86" t="s">
        <v>728</v>
      </c>
      <c r="I820" s="86" t="s">
        <v>3836</v>
      </c>
      <c r="J820" s="86" t="s">
        <v>2628</v>
      </c>
      <c r="K820" s="86" t="s">
        <v>26</v>
      </c>
      <c r="L820" s="86">
        <v>1</v>
      </c>
      <c r="M820" s="86">
        <v>1</v>
      </c>
      <c r="N820" s="89">
        <v>9.6061976047904202E-2</v>
      </c>
      <c r="O820" s="89">
        <v>0.30237709641310001</v>
      </c>
      <c r="P820" s="89">
        <v>42.628100000000003</v>
      </c>
      <c r="Q820" s="89">
        <v>-0.76455708777175702</v>
      </c>
      <c r="R820" s="89">
        <v>45.808347005987997</v>
      </c>
      <c r="S820" s="89">
        <v>-0.231089995679329</v>
      </c>
      <c r="T820" s="89">
        <v>-0.26232428152151999</v>
      </c>
      <c r="U820" s="89">
        <v>0.37402015677491601</v>
      </c>
      <c r="V820" s="89">
        <v>-9.8114568900546095E-2</v>
      </c>
      <c r="W820" s="89">
        <v>1</v>
      </c>
      <c r="X820" s="89">
        <v>0.348765269461078</v>
      </c>
      <c r="Y820" s="89">
        <v>0.91009534058382902</v>
      </c>
      <c r="Z820" s="89">
        <v>57.636400000000002</v>
      </c>
      <c r="AA820" s="89">
        <v>0.973759729139695</v>
      </c>
      <c r="AB820" s="89">
        <v>47.904207784431101</v>
      </c>
      <c r="AC820" s="89">
        <v>0.94192753486176195</v>
      </c>
      <c r="AD820" s="89">
        <v>1.0981053274839301</v>
      </c>
      <c r="AE820" s="89">
        <v>0.37402015677491601</v>
      </c>
      <c r="AF820" s="89">
        <v>0.41071352674091</v>
      </c>
      <c r="AG820" s="89">
        <v>1</v>
      </c>
      <c r="AH820" s="89">
        <v>0.33180175438596499</v>
      </c>
      <c r="AI820" s="89">
        <v>0.77110531023406803</v>
      </c>
      <c r="AJ820" s="89">
        <v>-99</v>
      </c>
      <c r="AK820" s="89">
        <v>-99</v>
      </c>
      <c r="AL820" s="89">
        <v>40.3509078947368</v>
      </c>
      <c r="AM820" s="89">
        <v>0.77110531023406803</v>
      </c>
      <c r="AN820" s="89">
        <v>0.76687801513875697</v>
      </c>
      <c r="AO820" s="89">
        <v>0.12765957446808501</v>
      </c>
      <c r="AP820" s="89">
        <v>9.7899321081543395E-2</v>
      </c>
      <c r="AQ820" s="89">
        <v>1</v>
      </c>
      <c r="AR820" s="89">
        <v>0.30512252252252298</v>
      </c>
      <c r="AS820" s="89">
        <v>0.75586929731545605</v>
      </c>
      <c r="AT820" s="89">
        <v>-99</v>
      </c>
      <c r="AU820" s="89">
        <v>-99</v>
      </c>
      <c r="AV820" s="89">
        <v>43.243227927927897</v>
      </c>
      <c r="AW820" s="89">
        <v>0.75586929731545605</v>
      </c>
      <c r="AX820" s="89">
        <v>0.757317192981668</v>
      </c>
      <c r="AY820" s="89">
        <v>0.124300111982083</v>
      </c>
      <c r="AZ820" s="89">
        <v>9.4134611893577996E-2</v>
      </c>
      <c r="BA820" s="89">
        <v>-99</v>
      </c>
      <c r="BB820" s="89">
        <v>-99</v>
      </c>
      <c r="BC820" s="89">
        <v>-99</v>
      </c>
      <c r="BD820" s="89">
        <v>-99</v>
      </c>
      <c r="BE820" s="89">
        <v>-99</v>
      </c>
      <c r="BF820" s="89">
        <v>-99</v>
      </c>
      <c r="BG820" s="89">
        <v>-99</v>
      </c>
      <c r="BH820" s="89">
        <v>-99</v>
      </c>
      <c r="BI820" s="89">
        <v>-99</v>
      </c>
      <c r="BJ820" s="89">
        <v>-99</v>
      </c>
      <c r="BK820" s="89">
        <v>-99</v>
      </c>
      <c r="BL820" s="89">
        <v>-99</v>
      </c>
      <c r="BM820" s="89">
        <v>-99</v>
      </c>
      <c r="BN820" s="89">
        <v>-99</v>
      </c>
      <c r="BO820" s="89">
        <v>-99</v>
      </c>
      <c r="BP820" s="89">
        <v>-99</v>
      </c>
      <c r="BQ820" s="89">
        <v>-99</v>
      </c>
      <c r="BR820" s="89">
        <v>-99</v>
      </c>
      <c r="BS820" s="89">
        <v>-99</v>
      </c>
      <c r="BT820" s="89">
        <v>-99</v>
      </c>
      <c r="BU820" s="89">
        <v>-99</v>
      </c>
      <c r="BV820" s="89">
        <v>-99</v>
      </c>
      <c r="BW820" s="89">
        <v>-99</v>
      </c>
      <c r="BX820" s="89">
        <v>-99</v>
      </c>
      <c r="BY820" s="89">
        <v>-99</v>
      </c>
      <c r="BZ820" s="89">
        <v>-99</v>
      </c>
      <c r="CA820" s="89">
        <v>-99</v>
      </c>
      <c r="CB820" s="89">
        <v>-99</v>
      </c>
      <c r="CC820" s="89">
        <v>-99</v>
      </c>
      <c r="CD820" s="89">
        <v>-99</v>
      </c>
      <c r="CE820" s="89">
        <v>-99</v>
      </c>
      <c r="CF820" s="89">
        <v>-99</v>
      </c>
      <c r="CG820" s="89">
        <v>-99</v>
      </c>
      <c r="CH820" s="89">
        <v>-99</v>
      </c>
      <c r="CI820" s="89">
        <v>-99</v>
      </c>
      <c r="CJ820" s="89">
        <v>-99</v>
      </c>
      <c r="CK820" s="89">
        <v>-99</v>
      </c>
      <c r="CL820" s="89">
        <v>-99</v>
      </c>
      <c r="CM820" s="89">
        <v>-99</v>
      </c>
      <c r="CN820" s="89">
        <v>-99</v>
      </c>
      <c r="CO820" s="89">
        <v>-99</v>
      </c>
      <c r="CP820" s="89">
        <v>-99</v>
      </c>
      <c r="CQ820" s="89">
        <v>-99</v>
      </c>
      <c r="CR820" s="89">
        <v>-99</v>
      </c>
      <c r="CS820" s="89">
        <v>-99</v>
      </c>
      <c r="CT820" s="89">
        <v>-99</v>
      </c>
      <c r="CU820" s="86">
        <v>-99</v>
      </c>
      <c r="CV820" s="86">
        <v>0.50460000000000005</v>
      </c>
      <c r="CW820" s="86">
        <v>69</v>
      </c>
      <c r="CX820" s="86">
        <v>2</v>
      </c>
      <c r="CY820" s="86">
        <v>-1.0462</v>
      </c>
      <c r="CZ820" s="86">
        <v>10</v>
      </c>
      <c r="DA820" s="86">
        <v>2</v>
      </c>
      <c r="DB820" s="86">
        <v>7.8200000000000006E-2</v>
      </c>
      <c r="DC820" s="86">
        <v>51</v>
      </c>
      <c r="DD820" s="86">
        <v>-99</v>
      </c>
      <c r="DE820" s="86">
        <v>-99</v>
      </c>
      <c r="DF820" s="86">
        <v>-99</v>
      </c>
      <c r="DG820" s="86">
        <v>-99</v>
      </c>
      <c r="DH820" s="86">
        <v>-99</v>
      </c>
    </row>
    <row r="821" spans="1:112" x14ac:dyDescent="0.2">
      <c r="A821" s="85">
        <f>IF(ISERROR(SEARCH('School Lookup'!$F$3,Data!J821)),A820,A820+1)</f>
        <v>0</v>
      </c>
      <c r="B821" s="85">
        <f>IF(I821='School Lookup'!$G$13,1,0)</f>
        <v>0</v>
      </c>
      <c r="C821" s="85">
        <f t="shared" si="12"/>
        <v>819</v>
      </c>
      <c r="D821" s="86" t="s">
        <v>6478</v>
      </c>
      <c r="E821" s="86" t="s">
        <v>6499</v>
      </c>
      <c r="F821" s="86" t="s">
        <v>2742</v>
      </c>
      <c r="G821" s="86" t="s">
        <v>3037</v>
      </c>
      <c r="H821" s="86" t="s">
        <v>888</v>
      </c>
      <c r="I821" s="86" t="s">
        <v>4959</v>
      </c>
      <c r="J821" s="86" t="s">
        <v>889</v>
      </c>
      <c r="K821" s="86" t="s">
        <v>56</v>
      </c>
      <c r="L821" s="86">
        <v>1</v>
      </c>
      <c r="M821" s="86">
        <v>1</v>
      </c>
      <c r="N821" s="89">
        <v>0.31273449001051501</v>
      </c>
      <c r="O821" s="89">
        <v>0.77158119139084103</v>
      </c>
      <c r="P821" s="89">
        <v>50.989600000000003</v>
      </c>
      <c r="Q821" s="89">
        <v>0.122359022631817</v>
      </c>
      <c r="R821" s="89">
        <v>51.734989484752901</v>
      </c>
      <c r="S821" s="89">
        <v>0.446970107011329</v>
      </c>
      <c r="T821" s="89">
        <v>0.50704806778138201</v>
      </c>
      <c r="U821" s="89">
        <v>0.33356716941424103</v>
      </c>
      <c r="V821" s="89">
        <v>0.16913458872679599</v>
      </c>
      <c r="W821" s="89">
        <v>1</v>
      </c>
      <c r="X821" s="89">
        <v>0.22452205882352899</v>
      </c>
      <c r="Y821" s="89">
        <v>0.61760714373998005</v>
      </c>
      <c r="Z821" s="89">
        <v>50.158000000000001</v>
      </c>
      <c r="AA821" s="89">
        <v>4.1181117765806401E-2</v>
      </c>
      <c r="AB821" s="89">
        <v>48.0041823529412</v>
      </c>
      <c r="AC821" s="89">
        <v>0.32939413075289298</v>
      </c>
      <c r="AD821" s="89">
        <v>0.38490083431011102</v>
      </c>
      <c r="AE821" s="89">
        <v>0.33391792353560201</v>
      </c>
      <c r="AF821" s="89">
        <v>0.128525287359953</v>
      </c>
      <c r="AG821" s="89">
        <v>1</v>
      </c>
      <c r="AH821" s="89">
        <v>0.26931500000000003</v>
      </c>
      <c r="AI821" s="89">
        <v>0.63662778652381502</v>
      </c>
      <c r="AJ821" s="89">
        <v>50.035200000000003</v>
      </c>
      <c r="AK821" s="89">
        <v>0.13782632755867599</v>
      </c>
      <c r="AL821" s="89">
        <v>42.083318333333303</v>
      </c>
      <c r="AM821" s="89">
        <v>0.38722705704124499</v>
      </c>
      <c r="AN821" s="89">
        <v>0.363597241426528</v>
      </c>
      <c r="AO821" s="89">
        <v>0.168361978253244</v>
      </c>
      <c r="AP821" s="89">
        <v>6.1215950853992798E-2</v>
      </c>
      <c r="AQ821" s="89">
        <v>1</v>
      </c>
      <c r="AR821" s="89">
        <v>0.30529017094017102</v>
      </c>
      <c r="AS821" s="89">
        <v>0.75624614010838798</v>
      </c>
      <c r="AT821" s="89">
        <v>57.797199999999997</v>
      </c>
      <c r="AU821" s="89">
        <v>0.99024186215961296</v>
      </c>
      <c r="AV821" s="89">
        <v>50.640990170940199</v>
      </c>
      <c r="AW821" s="89">
        <v>0.87324400113400102</v>
      </c>
      <c r="AX821" s="89">
        <v>0.88100606675085802</v>
      </c>
      <c r="AY821" s="89">
        <v>0.16415292879691301</v>
      </c>
      <c r="AZ821" s="89">
        <v>0.14461972614500199</v>
      </c>
      <c r="BA821" s="89">
        <v>-99</v>
      </c>
      <c r="BB821" s="89">
        <v>-99</v>
      </c>
      <c r="BC821" s="89">
        <v>-99</v>
      </c>
      <c r="BD821" s="89">
        <v>-99</v>
      </c>
      <c r="BE821" s="89">
        <v>-99</v>
      </c>
      <c r="BF821" s="89">
        <v>-99</v>
      </c>
      <c r="BG821" s="89">
        <v>-99</v>
      </c>
      <c r="BH821" s="89">
        <v>-99</v>
      </c>
      <c r="BI821" s="89">
        <v>-99</v>
      </c>
      <c r="BJ821" s="89">
        <v>-99</v>
      </c>
      <c r="BK821" s="89">
        <v>-99</v>
      </c>
      <c r="BL821" s="89">
        <v>-99</v>
      </c>
      <c r="BM821" s="89">
        <v>-99</v>
      </c>
      <c r="BN821" s="89">
        <v>-99</v>
      </c>
      <c r="BO821" s="89">
        <v>-99</v>
      </c>
      <c r="BP821" s="89">
        <v>-99</v>
      </c>
      <c r="BQ821" s="89">
        <v>-99</v>
      </c>
      <c r="BR821" s="89">
        <v>-99</v>
      </c>
      <c r="BS821" s="89">
        <v>-99</v>
      </c>
      <c r="BT821" s="89">
        <v>-99</v>
      </c>
      <c r="BU821" s="89">
        <v>-99</v>
      </c>
      <c r="BV821" s="89">
        <v>-99</v>
      </c>
      <c r="BW821" s="89">
        <v>-99</v>
      </c>
      <c r="BX821" s="89">
        <v>-99</v>
      </c>
      <c r="BY821" s="89">
        <v>-99</v>
      </c>
      <c r="BZ821" s="89">
        <v>-99</v>
      </c>
      <c r="CA821" s="89">
        <v>-99</v>
      </c>
      <c r="CB821" s="89">
        <v>-99</v>
      </c>
      <c r="CC821" s="89">
        <v>-99</v>
      </c>
      <c r="CD821" s="89">
        <v>-99</v>
      </c>
      <c r="CE821" s="89">
        <v>-99</v>
      </c>
      <c r="CF821" s="89">
        <v>-99</v>
      </c>
      <c r="CG821" s="89">
        <v>-99</v>
      </c>
      <c r="CH821" s="89">
        <v>-99</v>
      </c>
      <c r="CI821" s="89">
        <v>-99</v>
      </c>
      <c r="CJ821" s="89">
        <v>-99</v>
      </c>
      <c r="CK821" s="89">
        <v>-99</v>
      </c>
      <c r="CL821" s="89">
        <v>-99</v>
      </c>
      <c r="CM821" s="89">
        <v>-99</v>
      </c>
      <c r="CN821" s="89">
        <v>-99</v>
      </c>
      <c r="CO821" s="89">
        <v>-99</v>
      </c>
      <c r="CP821" s="89">
        <v>-99</v>
      </c>
      <c r="CQ821" s="89">
        <v>-99</v>
      </c>
      <c r="CR821" s="89">
        <v>-99</v>
      </c>
      <c r="CS821" s="89">
        <v>-99</v>
      </c>
      <c r="CT821" s="89">
        <v>-99</v>
      </c>
      <c r="CU821" s="86">
        <v>-99</v>
      </c>
      <c r="CV821" s="86">
        <v>0.50349999999999995</v>
      </c>
      <c r="CW821" s="86">
        <v>69</v>
      </c>
      <c r="CX821" s="86">
        <v>2</v>
      </c>
      <c r="CY821" s="86">
        <v>8.2500000000000004E-2</v>
      </c>
      <c r="CZ821" s="86">
        <v>55</v>
      </c>
      <c r="DA821" s="86">
        <v>4</v>
      </c>
      <c r="DB821" s="86">
        <v>0.24030000000000001</v>
      </c>
      <c r="DC821" s="86">
        <v>60</v>
      </c>
      <c r="DD821" s="86">
        <v>-99</v>
      </c>
      <c r="DE821" s="86">
        <v>-99</v>
      </c>
      <c r="DF821" s="86">
        <v>-99</v>
      </c>
      <c r="DG821" s="86">
        <v>-99</v>
      </c>
      <c r="DH821" s="86">
        <v>-99</v>
      </c>
    </row>
    <row r="822" spans="1:112" x14ac:dyDescent="0.2">
      <c r="A822" s="85">
        <f>IF(ISERROR(SEARCH('School Lookup'!$F$3,Data!J822)),A821,A821+1)</f>
        <v>0</v>
      </c>
      <c r="B822" s="85">
        <f>IF(I822='School Lookup'!$G$13,1,0)</f>
        <v>0</v>
      </c>
      <c r="C822" s="85">
        <f t="shared" si="12"/>
        <v>820</v>
      </c>
      <c r="D822" s="86" t="s">
        <v>6478</v>
      </c>
      <c r="E822" s="86" t="s">
        <v>6790</v>
      </c>
      <c r="F822" s="86" t="s">
        <v>2774</v>
      </c>
      <c r="G822" s="86" t="s">
        <v>3231</v>
      </c>
      <c r="H822" s="86" t="s">
        <v>2219</v>
      </c>
      <c r="I822" s="86" t="s">
        <v>5180</v>
      </c>
      <c r="J822" s="86" t="s">
        <v>2525</v>
      </c>
      <c r="K822" s="86" t="s">
        <v>26</v>
      </c>
      <c r="L822" s="86">
        <v>1</v>
      </c>
      <c r="M822" s="86">
        <v>1</v>
      </c>
      <c r="N822" s="89">
        <v>1.29299504950495E-2</v>
      </c>
      <c r="O822" s="89">
        <v>0.12235478486174001</v>
      </c>
      <c r="P822" s="89">
        <v>65.007800000000003</v>
      </c>
      <c r="Q822" s="89">
        <v>1.60928928859599</v>
      </c>
      <c r="R822" s="89">
        <v>51.485116584158398</v>
      </c>
      <c r="S822" s="89">
        <v>0.86582203672886304</v>
      </c>
      <c r="T822" s="89">
        <v>0.98230548507828197</v>
      </c>
      <c r="U822" s="89">
        <v>0.37686567164179102</v>
      </c>
      <c r="V822" s="89">
        <v>0.37019721639144199</v>
      </c>
      <c r="W822" s="89">
        <v>1</v>
      </c>
      <c r="X822" s="89">
        <v>7.1323267326732706E-2</v>
      </c>
      <c r="Y822" s="89">
        <v>0.25695292325082503</v>
      </c>
      <c r="Z822" s="89">
        <v>53.705399999999997</v>
      </c>
      <c r="AA822" s="89">
        <v>0.48355239584503901</v>
      </c>
      <c r="AB822" s="89">
        <v>45.544561386138597</v>
      </c>
      <c r="AC822" s="89">
        <v>0.37025265954793202</v>
      </c>
      <c r="AD822" s="89">
        <v>0.432474543965159</v>
      </c>
      <c r="AE822" s="89">
        <v>0.37686567164179102</v>
      </c>
      <c r="AF822" s="89">
        <v>0.16298480947940699</v>
      </c>
      <c r="AG822" s="89">
        <v>1</v>
      </c>
      <c r="AH822" s="89">
        <v>-0.41277913669064697</v>
      </c>
      <c r="AI822" s="89">
        <v>-0.83130459916021204</v>
      </c>
      <c r="AJ822" s="89">
        <v>-99</v>
      </c>
      <c r="AK822" s="89">
        <v>-99</v>
      </c>
      <c r="AL822" s="89">
        <v>53.2374273381295</v>
      </c>
      <c r="AM822" s="89">
        <v>-0.83130459916021204</v>
      </c>
      <c r="AN822" s="89">
        <v>-0.91652317440471398</v>
      </c>
      <c r="AO822" s="89">
        <v>0.129664179104478</v>
      </c>
      <c r="AP822" s="89">
        <v>-0.11884022503941701</v>
      </c>
      <c r="AQ822" s="89">
        <v>1</v>
      </c>
      <c r="AR822" s="89">
        <v>0.30437760000000003</v>
      </c>
      <c r="AS822" s="89">
        <v>0.75419484856226804</v>
      </c>
      <c r="AT822" s="89">
        <v>-99</v>
      </c>
      <c r="AU822" s="89">
        <v>-99</v>
      </c>
      <c r="AV822" s="89">
        <v>42.399987199999998</v>
      </c>
      <c r="AW822" s="89">
        <v>0.75419484856226804</v>
      </c>
      <c r="AX822" s="89">
        <v>0.75555266728977599</v>
      </c>
      <c r="AY822" s="89">
        <v>0.11660447761194</v>
      </c>
      <c r="AZ822" s="89">
        <v>8.8100824077632506E-2</v>
      </c>
      <c r="BA822" s="89">
        <v>-99</v>
      </c>
      <c r="BB822" s="89">
        <v>-99</v>
      </c>
      <c r="BC822" s="89">
        <v>-99</v>
      </c>
      <c r="BD822" s="89">
        <v>-99</v>
      </c>
      <c r="BE822" s="89">
        <v>-99</v>
      </c>
      <c r="BF822" s="89">
        <v>-99</v>
      </c>
      <c r="BG822" s="89">
        <v>-99</v>
      </c>
      <c r="BH822" s="89">
        <v>-99</v>
      </c>
      <c r="BI822" s="89">
        <v>-99</v>
      </c>
      <c r="BJ822" s="89">
        <v>-99</v>
      </c>
      <c r="BK822" s="89">
        <v>-99</v>
      </c>
      <c r="BL822" s="89">
        <v>-99</v>
      </c>
      <c r="BM822" s="89">
        <v>-99</v>
      </c>
      <c r="BN822" s="89">
        <v>-99</v>
      </c>
      <c r="BO822" s="89">
        <v>-99</v>
      </c>
      <c r="BP822" s="89">
        <v>-99</v>
      </c>
      <c r="BQ822" s="89">
        <v>-99</v>
      </c>
      <c r="BR822" s="89">
        <v>-99</v>
      </c>
      <c r="BS822" s="89">
        <v>-99</v>
      </c>
      <c r="BT822" s="89">
        <v>-99</v>
      </c>
      <c r="BU822" s="89">
        <v>-99</v>
      </c>
      <c r="BV822" s="89">
        <v>-99</v>
      </c>
      <c r="BW822" s="89">
        <v>-99</v>
      </c>
      <c r="BX822" s="89">
        <v>-99</v>
      </c>
      <c r="BY822" s="89">
        <v>-99</v>
      </c>
      <c r="BZ822" s="89">
        <v>-99</v>
      </c>
      <c r="CA822" s="89">
        <v>-99</v>
      </c>
      <c r="CB822" s="89">
        <v>-99</v>
      </c>
      <c r="CC822" s="89">
        <v>-99</v>
      </c>
      <c r="CD822" s="89">
        <v>-99</v>
      </c>
      <c r="CE822" s="89">
        <v>-99</v>
      </c>
      <c r="CF822" s="89">
        <v>-99</v>
      </c>
      <c r="CG822" s="89">
        <v>-99</v>
      </c>
      <c r="CH822" s="89">
        <v>-99</v>
      </c>
      <c r="CI822" s="89">
        <v>-99</v>
      </c>
      <c r="CJ822" s="89">
        <v>-99</v>
      </c>
      <c r="CK822" s="89">
        <v>-99</v>
      </c>
      <c r="CL822" s="89">
        <v>-99</v>
      </c>
      <c r="CM822" s="89">
        <v>-99</v>
      </c>
      <c r="CN822" s="89">
        <v>-99</v>
      </c>
      <c r="CO822" s="89">
        <v>-99</v>
      </c>
      <c r="CP822" s="89">
        <v>-99</v>
      </c>
      <c r="CQ822" s="89">
        <v>-99</v>
      </c>
      <c r="CR822" s="89">
        <v>-99</v>
      </c>
      <c r="CS822" s="89">
        <v>-99</v>
      </c>
      <c r="CT822" s="89">
        <v>-99</v>
      </c>
      <c r="CU822" s="86">
        <v>-99</v>
      </c>
      <c r="CV822" s="86">
        <v>0.50239999999999996</v>
      </c>
      <c r="CW822" s="86">
        <v>69</v>
      </c>
      <c r="CX822" s="86">
        <v>2</v>
      </c>
      <c r="CY822" s="86">
        <v>0.32329999999999998</v>
      </c>
      <c r="CZ822" s="86">
        <v>67</v>
      </c>
      <c r="DA822" s="86">
        <v>2</v>
      </c>
      <c r="DB822" s="86">
        <v>0.78869999999999996</v>
      </c>
      <c r="DC822" s="86">
        <v>85</v>
      </c>
      <c r="DD822" s="86">
        <v>1</v>
      </c>
      <c r="DE822" s="86">
        <v>-99</v>
      </c>
      <c r="DF822" s="86">
        <v>-99</v>
      </c>
      <c r="DG822" s="86">
        <v>1</v>
      </c>
      <c r="DH822" s="86">
        <v>-99</v>
      </c>
    </row>
    <row r="823" spans="1:112" x14ac:dyDescent="0.2">
      <c r="A823" s="85">
        <f>IF(ISERROR(SEARCH('School Lookup'!$F$3,Data!J823)),A822,A822+1)</f>
        <v>0</v>
      </c>
      <c r="B823" s="85">
        <f>IF(I823='School Lookup'!$G$13,1,0)</f>
        <v>0</v>
      </c>
      <c r="C823" s="85">
        <f t="shared" si="12"/>
        <v>821</v>
      </c>
      <c r="D823" s="86" t="s">
        <v>6478</v>
      </c>
      <c r="E823" s="86" t="s">
        <v>6504</v>
      </c>
      <c r="F823" s="86" t="s">
        <v>170</v>
      </c>
      <c r="G823" s="86" t="s">
        <v>2871</v>
      </c>
      <c r="H823" s="86" t="s">
        <v>121</v>
      </c>
      <c r="I823" s="86" t="s">
        <v>3887</v>
      </c>
      <c r="J823" s="86" t="s">
        <v>160</v>
      </c>
      <c r="K823" s="86" t="s">
        <v>26</v>
      </c>
      <c r="L823" s="86">
        <v>1</v>
      </c>
      <c r="M823" s="86">
        <v>1</v>
      </c>
      <c r="N823" s="89">
        <v>0.124553012048193</v>
      </c>
      <c r="O823" s="89">
        <v>0.364074404101146</v>
      </c>
      <c r="P823" s="89">
        <v>59.214300000000001</v>
      </c>
      <c r="Q823" s="89">
        <v>0.99476456389071599</v>
      </c>
      <c r="R823" s="89">
        <v>53.012062650602402</v>
      </c>
      <c r="S823" s="89">
        <v>0.679419483995931</v>
      </c>
      <c r="T823" s="89">
        <v>0.77080067990967405</v>
      </c>
      <c r="U823" s="89">
        <v>0.373873873873874</v>
      </c>
      <c r="V823" s="89">
        <v>0.28818223618244598</v>
      </c>
      <c r="W823" s="89">
        <v>1</v>
      </c>
      <c r="X823" s="89">
        <v>9.8568000000000003E-2</v>
      </c>
      <c r="Y823" s="89">
        <v>0.32109133928342198</v>
      </c>
      <c r="Z823" s="89">
        <v>50.5</v>
      </c>
      <c r="AA823" s="89">
        <v>8.3829529871319503E-2</v>
      </c>
      <c r="AB823" s="89">
        <v>47.600003999999998</v>
      </c>
      <c r="AC823" s="89">
        <v>0.20246043457737101</v>
      </c>
      <c r="AD823" s="89">
        <v>0.237105331501169</v>
      </c>
      <c r="AE823" s="89">
        <v>0.37537537537537502</v>
      </c>
      <c r="AF823" s="89">
        <v>8.9003502815754296E-2</v>
      </c>
      <c r="AG823" s="89">
        <v>1</v>
      </c>
      <c r="AH823" s="89">
        <v>0.22322380952380899</v>
      </c>
      <c r="AI823" s="89">
        <v>0.53743509807322198</v>
      </c>
      <c r="AJ823" s="89">
        <v>-99</v>
      </c>
      <c r="AK823" s="89">
        <v>-99</v>
      </c>
      <c r="AL823" s="89">
        <v>54.7619238095238</v>
      </c>
      <c r="AM823" s="89">
        <v>0.53743509807322198</v>
      </c>
      <c r="AN823" s="89">
        <v>0.52139731085308805</v>
      </c>
      <c r="AO823" s="89">
        <v>0.126126126126126</v>
      </c>
      <c r="AP823" s="89">
        <v>6.5761822990479502E-2</v>
      </c>
      <c r="AQ823" s="89">
        <v>1</v>
      </c>
      <c r="AR823" s="89">
        <v>0.18379879518072301</v>
      </c>
      <c r="AS823" s="89">
        <v>0.48315588372218699</v>
      </c>
      <c r="AT823" s="89">
        <v>-99</v>
      </c>
      <c r="AU823" s="89">
        <v>-99</v>
      </c>
      <c r="AV823" s="89">
        <v>53.0120710843374</v>
      </c>
      <c r="AW823" s="89">
        <v>0.48315588372218699</v>
      </c>
      <c r="AX823" s="89">
        <v>0.46993316651161898</v>
      </c>
      <c r="AY823" s="89">
        <v>0.12462462462462499</v>
      </c>
      <c r="AZ823" s="89">
        <v>5.85652444751718E-2</v>
      </c>
      <c r="BA823" s="89">
        <v>-99</v>
      </c>
      <c r="BB823" s="89">
        <v>-99</v>
      </c>
      <c r="BC823" s="89">
        <v>-99</v>
      </c>
      <c r="BD823" s="89">
        <v>-99</v>
      </c>
      <c r="BE823" s="89">
        <v>-99</v>
      </c>
      <c r="BF823" s="89">
        <v>-99</v>
      </c>
      <c r="BG823" s="89">
        <v>-99</v>
      </c>
      <c r="BH823" s="89">
        <v>-99</v>
      </c>
      <c r="BI823" s="89">
        <v>-99</v>
      </c>
      <c r="BJ823" s="89">
        <v>-99</v>
      </c>
      <c r="BK823" s="89">
        <v>-99</v>
      </c>
      <c r="BL823" s="89">
        <v>-99</v>
      </c>
      <c r="BM823" s="89">
        <v>-99</v>
      </c>
      <c r="BN823" s="89">
        <v>-99</v>
      </c>
      <c r="BO823" s="89">
        <v>-99</v>
      </c>
      <c r="BP823" s="89">
        <v>-99</v>
      </c>
      <c r="BQ823" s="89">
        <v>-99</v>
      </c>
      <c r="BR823" s="89">
        <v>-99</v>
      </c>
      <c r="BS823" s="89">
        <v>-99</v>
      </c>
      <c r="BT823" s="89">
        <v>-99</v>
      </c>
      <c r="BU823" s="89">
        <v>-99</v>
      </c>
      <c r="BV823" s="89">
        <v>-99</v>
      </c>
      <c r="BW823" s="89">
        <v>-99</v>
      </c>
      <c r="BX823" s="89">
        <v>-99</v>
      </c>
      <c r="BY823" s="89">
        <v>-99</v>
      </c>
      <c r="BZ823" s="89">
        <v>-99</v>
      </c>
      <c r="CA823" s="89">
        <v>-99</v>
      </c>
      <c r="CB823" s="89">
        <v>-99</v>
      </c>
      <c r="CC823" s="89">
        <v>-99</v>
      </c>
      <c r="CD823" s="89">
        <v>-99</v>
      </c>
      <c r="CE823" s="89">
        <v>-99</v>
      </c>
      <c r="CF823" s="89">
        <v>-99</v>
      </c>
      <c r="CG823" s="89">
        <v>-99</v>
      </c>
      <c r="CH823" s="89">
        <v>-99</v>
      </c>
      <c r="CI823" s="89">
        <v>-99</v>
      </c>
      <c r="CJ823" s="89">
        <v>-99</v>
      </c>
      <c r="CK823" s="89">
        <v>-99</v>
      </c>
      <c r="CL823" s="89">
        <v>-99</v>
      </c>
      <c r="CM823" s="89">
        <v>-99</v>
      </c>
      <c r="CN823" s="89">
        <v>-99</v>
      </c>
      <c r="CO823" s="89">
        <v>-99</v>
      </c>
      <c r="CP823" s="89">
        <v>-99</v>
      </c>
      <c r="CQ823" s="89">
        <v>-99</v>
      </c>
      <c r="CR823" s="89">
        <v>-99</v>
      </c>
      <c r="CS823" s="89">
        <v>-99</v>
      </c>
      <c r="CT823" s="89">
        <v>-99</v>
      </c>
      <c r="CU823" s="86">
        <v>-99</v>
      </c>
      <c r="CV823" s="86">
        <v>0.50149999999999995</v>
      </c>
      <c r="CW823" s="86">
        <v>69</v>
      </c>
      <c r="CX823" s="86">
        <v>2</v>
      </c>
      <c r="CY823" s="86">
        <v>-0.1376</v>
      </c>
      <c r="CZ823" s="86">
        <v>45</v>
      </c>
      <c r="DA823" s="86">
        <v>2</v>
      </c>
      <c r="DB823" s="86">
        <v>0.40339999999999998</v>
      </c>
      <c r="DC823" s="86">
        <v>68</v>
      </c>
      <c r="DD823" s="86">
        <v>-99</v>
      </c>
      <c r="DE823" s="86">
        <v>-99</v>
      </c>
      <c r="DF823" s="86">
        <v>-99</v>
      </c>
      <c r="DG823" s="86">
        <v>-99</v>
      </c>
      <c r="DH823" s="86">
        <v>-99</v>
      </c>
    </row>
    <row r="824" spans="1:112" x14ac:dyDescent="0.2">
      <c r="A824" s="85">
        <f>IF(ISERROR(SEARCH('School Lookup'!$F$3,Data!J824)),A823,A823+1)</f>
        <v>0</v>
      </c>
      <c r="B824" s="85">
        <f>IF(I824='School Lookup'!$G$13,1,0)</f>
        <v>0</v>
      </c>
      <c r="C824" s="85">
        <f t="shared" si="12"/>
        <v>822</v>
      </c>
      <c r="D824" s="86" t="s">
        <v>6478</v>
      </c>
      <c r="E824" s="86" t="s">
        <v>6499</v>
      </c>
      <c r="F824" s="86" t="s">
        <v>2742</v>
      </c>
      <c r="G824" s="86" t="s">
        <v>2990</v>
      </c>
      <c r="H824" s="86" t="s">
        <v>836</v>
      </c>
      <c r="I824" s="86" t="s">
        <v>3997</v>
      </c>
      <c r="J824" s="86" t="s">
        <v>1160</v>
      </c>
      <c r="K824" s="86" t="s">
        <v>107</v>
      </c>
      <c r="L824" s="86">
        <v>1</v>
      </c>
      <c r="M824" s="86">
        <v>1</v>
      </c>
      <c r="N824" s="89">
        <v>-0.14455000000000001</v>
      </c>
      <c r="O824" s="89">
        <v>-0.21866787785550601</v>
      </c>
      <c r="P824" s="89">
        <v>52.864899999999999</v>
      </c>
      <c r="Q824" s="89">
        <v>0.32127474132341799</v>
      </c>
      <c r="R824" s="89">
        <v>47.712400000000002</v>
      </c>
      <c r="S824" s="89">
        <v>5.1303431733956101E-2</v>
      </c>
      <c r="T824" s="89">
        <v>5.80981910801125E-2</v>
      </c>
      <c r="U824" s="89">
        <v>0.3984375</v>
      </c>
      <c r="V824" s="89">
        <v>2.3148498008482302E-2</v>
      </c>
      <c r="W824" s="89">
        <v>1</v>
      </c>
      <c r="X824" s="89">
        <v>0.13925000000000001</v>
      </c>
      <c r="Y824" s="89">
        <v>0.41686321094499801</v>
      </c>
      <c r="Z824" s="89">
        <v>59.6892</v>
      </c>
      <c r="AA824" s="89">
        <v>1.22974996414027</v>
      </c>
      <c r="AB824" s="89">
        <v>42.810450000000003</v>
      </c>
      <c r="AC824" s="89">
        <v>0.82330658754263497</v>
      </c>
      <c r="AD824" s="89">
        <v>0.95998879041830598</v>
      </c>
      <c r="AE824" s="89">
        <v>0.3984375</v>
      </c>
      <c r="AF824" s="89">
        <v>0.382495533682294</v>
      </c>
      <c r="AG824" s="89">
        <v>1</v>
      </c>
      <c r="AH824" s="89">
        <v>0.20065641025641001</v>
      </c>
      <c r="AI824" s="89">
        <v>0.48886787770976398</v>
      </c>
      <c r="AJ824" s="89">
        <v>-99</v>
      </c>
      <c r="AK824" s="89">
        <v>-99</v>
      </c>
      <c r="AL824" s="89">
        <v>45.512791025641</v>
      </c>
      <c r="AM824" s="89">
        <v>0.48886787770976398</v>
      </c>
      <c r="AN824" s="89">
        <v>0.47037533697901801</v>
      </c>
      <c r="AO824" s="89">
        <v>0.203125</v>
      </c>
      <c r="AP824" s="89">
        <v>9.5544990323863099E-2</v>
      </c>
      <c r="AQ824" s="89">
        <v>-99</v>
      </c>
      <c r="AR824" s="89">
        <v>-99</v>
      </c>
      <c r="AS824" s="89">
        <v>-99</v>
      </c>
      <c r="AT824" s="89">
        <v>-99</v>
      </c>
      <c r="AU824" s="89">
        <v>-99</v>
      </c>
      <c r="AV824" s="89">
        <v>-99</v>
      </c>
      <c r="AW824" s="89">
        <v>-99</v>
      </c>
      <c r="AX824" s="89">
        <v>-99</v>
      </c>
      <c r="AY824" s="89">
        <v>-99</v>
      </c>
      <c r="AZ824" s="89">
        <v>-99</v>
      </c>
      <c r="BA824" s="89">
        <v>-99</v>
      </c>
      <c r="BB824" s="89">
        <v>-99</v>
      </c>
      <c r="BC824" s="89">
        <v>-99</v>
      </c>
      <c r="BD824" s="89">
        <v>-99</v>
      </c>
      <c r="BE824" s="89">
        <v>-99</v>
      </c>
      <c r="BF824" s="89">
        <v>-99</v>
      </c>
      <c r="BG824" s="89">
        <v>-99</v>
      </c>
      <c r="BH824" s="89">
        <v>-99</v>
      </c>
      <c r="BI824" s="89">
        <v>-99</v>
      </c>
      <c r="BJ824" s="89">
        <v>-99</v>
      </c>
      <c r="BK824" s="89">
        <v>-99</v>
      </c>
      <c r="BL824" s="89">
        <v>-99</v>
      </c>
      <c r="BM824" s="89">
        <v>-99</v>
      </c>
      <c r="BN824" s="89">
        <v>-99</v>
      </c>
      <c r="BO824" s="89">
        <v>-99</v>
      </c>
      <c r="BP824" s="89">
        <v>-99</v>
      </c>
      <c r="BQ824" s="89">
        <v>-99</v>
      </c>
      <c r="BR824" s="89">
        <v>-99</v>
      </c>
      <c r="BS824" s="89">
        <v>-99</v>
      </c>
      <c r="BT824" s="89">
        <v>-99</v>
      </c>
      <c r="BU824" s="89">
        <v>-99</v>
      </c>
      <c r="BV824" s="89">
        <v>-99</v>
      </c>
      <c r="BW824" s="89">
        <v>-99</v>
      </c>
      <c r="BX824" s="89">
        <v>-99</v>
      </c>
      <c r="BY824" s="89">
        <v>-99</v>
      </c>
      <c r="BZ824" s="89">
        <v>-99</v>
      </c>
      <c r="CA824" s="89">
        <v>-99</v>
      </c>
      <c r="CB824" s="89">
        <v>-99</v>
      </c>
      <c r="CC824" s="89">
        <v>-99</v>
      </c>
      <c r="CD824" s="89">
        <v>-99</v>
      </c>
      <c r="CE824" s="89">
        <v>-99</v>
      </c>
      <c r="CF824" s="89">
        <v>-99</v>
      </c>
      <c r="CG824" s="89">
        <v>-99</v>
      </c>
      <c r="CH824" s="89">
        <v>-99</v>
      </c>
      <c r="CI824" s="89">
        <v>-99</v>
      </c>
      <c r="CJ824" s="89">
        <v>-99</v>
      </c>
      <c r="CK824" s="89">
        <v>-99</v>
      </c>
      <c r="CL824" s="89">
        <v>-99</v>
      </c>
      <c r="CM824" s="89">
        <v>-99</v>
      </c>
      <c r="CN824" s="89">
        <v>-99</v>
      </c>
      <c r="CO824" s="89">
        <v>-99</v>
      </c>
      <c r="CP824" s="89">
        <v>-99</v>
      </c>
      <c r="CQ824" s="89">
        <v>-99</v>
      </c>
      <c r="CR824" s="89">
        <v>-99</v>
      </c>
      <c r="CS824" s="89">
        <v>-99</v>
      </c>
      <c r="CT824" s="89">
        <v>-99</v>
      </c>
      <c r="CU824" s="86">
        <v>-99</v>
      </c>
      <c r="CV824" s="86">
        <v>0.50119999999999998</v>
      </c>
      <c r="CW824" s="86">
        <v>69</v>
      </c>
      <c r="CX824" s="86">
        <v>2</v>
      </c>
      <c r="CY824" s="86">
        <v>-0.29609999999999997</v>
      </c>
      <c r="CZ824" s="86">
        <v>37</v>
      </c>
      <c r="DA824" s="86">
        <v>2</v>
      </c>
      <c r="DB824" s="86">
        <v>0.61799999999999999</v>
      </c>
      <c r="DC824" s="86">
        <v>78</v>
      </c>
      <c r="DD824" s="86">
        <v>1</v>
      </c>
      <c r="DE824" s="86">
        <v>-99</v>
      </c>
      <c r="DF824" s="86">
        <v>-99</v>
      </c>
      <c r="DG824" s="86">
        <v>1</v>
      </c>
      <c r="DH824" s="86">
        <v>-99</v>
      </c>
    </row>
    <row r="825" spans="1:112" x14ac:dyDescent="0.2">
      <c r="A825" s="85">
        <f>IF(ISERROR(SEARCH('School Lookup'!$F$3,Data!J825)),A824,A824+1)</f>
        <v>0</v>
      </c>
      <c r="B825" s="85">
        <f>IF(I825='School Lookup'!$G$13,1,0)</f>
        <v>0</v>
      </c>
      <c r="C825" s="85">
        <f t="shared" si="12"/>
        <v>823</v>
      </c>
      <c r="D825" s="86" t="s">
        <v>6478</v>
      </c>
      <c r="E825" s="86" t="s">
        <v>6757</v>
      </c>
      <c r="F825" s="86" t="s">
        <v>6758</v>
      </c>
      <c r="G825" s="86" t="s">
        <v>3163</v>
      </c>
      <c r="H825" s="86" t="s">
        <v>1472</v>
      </c>
      <c r="I825" s="86" t="s">
        <v>4531</v>
      </c>
      <c r="J825" s="86" t="s">
        <v>1945</v>
      </c>
      <c r="K825" s="86" t="s">
        <v>36</v>
      </c>
      <c r="L825" s="86">
        <v>1</v>
      </c>
      <c r="M825" s="86">
        <v>-99</v>
      </c>
      <c r="N825" s="89">
        <v>-99</v>
      </c>
      <c r="O825" s="89">
        <v>-99</v>
      </c>
      <c r="P825" s="89">
        <v>-99</v>
      </c>
      <c r="Q825" s="89">
        <v>-99</v>
      </c>
      <c r="R825" s="89">
        <v>-99</v>
      </c>
      <c r="S825" s="89">
        <v>-99</v>
      </c>
      <c r="T825" s="89">
        <v>-99</v>
      </c>
      <c r="U825" s="89">
        <v>-99</v>
      </c>
      <c r="V825" s="89">
        <v>-99</v>
      </c>
      <c r="W825" s="89">
        <v>-99</v>
      </c>
      <c r="X825" s="89">
        <v>-99</v>
      </c>
      <c r="Y825" s="89">
        <v>-99</v>
      </c>
      <c r="Z825" s="89">
        <v>-99</v>
      </c>
      <c r="AA825" s="89">
        <v>-99</v>
      </c>
      <c r="AB825" s="89">
        <v>-99</v>
      </c>
      <c r="AC825" s="89">
        <v>-99</v>
      </c>
      <c r="AD825" s="89">
        <v>-99</v>
      </c>
      <c r="AE825" s="89">
        <v>-99</v>
      </c>
      <c r="AF825" s="89">
        <v>-99</v>
      </c>
      <c r="AG825" s="89">
        <v>-99</v>
      </c>
      <c r="AH825" s="89">
        <v>-99</v>
      </c>
      <c r="AI825" s="89">
        <v>-99</v>
      </c>
      <c r="AJ825" s="89">
        <v>-99</v>
      </c>
      <c r="AK825" s="89">
        <v>-99</v>
      </c>
      <c r="AL825" s="89">
        <v>-99</v>
      </c>
      <c r="AM825" s="89">
        <v>-99</v>
      </c>
      <c r="AN825" s="89">
        <v>-99</v>
      </c>
      <c r="AO825" s="89">
        <v>-99</v>
      </c>
      <c r="AP825" s="89">
        <v>-99</v>
      </c>
      <c r="AQ825" s="89">
        <v>-99</v>
      </c>
      <c r="AR825" s="89">
        <v>-99</v>
      </c>
      <c r="AS825" s="89">
        <v>-99</v>
      </c>
      <c r="AT825" s="89">
        <v>-99</v>
      </c>
      <c r="AU825" s="89">
        <v>-99</v>
      </c>
      <c r="AV825" s="89">
        <v>-99</v>
      </c>
      <c r="AW825" s="89">
        <v>-99</v>
      </c>
      <c r="AX825" s="89">
        <v>-99</v>
      </c>
      <c r="AY825" s="89">
        <v>-99</v>
      </c>
      <c r="AZ825" s="89">
        <v>-99</v>
      </c>
      <c r="BA825" s="89">
        <v>1</v>
      </c>
      <c r="BB825" s="89">
        <v>7.77109243697479E-2</v>
      </c>
      <c r="BC825" s="89">
        <v>0.399356363559212</v>
      </c>
      <c r="BD825" s="89">
        <v>47.268000000000001</v>
      </c>
      <c r="BE825" s="89">
        <v>-0.102572700918166</v>
      </c>
      <c r="BF825" s="89">
        <v>59.243680672268901</v>
      </c>
      <c r="BG825" s="89">
        <v>0.148391831320523</v>
      </c>
      <c r="BH825" s="89">
        <v>0.16897967373127501</v>
      </c>
      <c r="BI825" s="89">
        <v>0.25079030558482601</v>
      </c>
      <c r="BJ825" s="89">
        <v>4.2378464012690603E-2</v>
      </c>
      <c r="BK825" s="89">
        <v>1</v>
      </c>
      <c r="BL825" s="89">
        <v>3.2494117647058798E-2</v>
      </c>
      <c r="BM825" s="89">
        <v>0.26085074176381601</v>
      </c>
      <c r="BN825" s="89">
        <v>48.989600000000003</v>
      </c>
      <c r="BO825" s="89">
        <v>3.7526344030433798E-2</v>
      </c>
      <c r="BP825" s="89">
        <v>54.621879831932802</v>
      </c>
      <c r="BQ825" s="89">
        <v>0.14918854289712499</v>
      </c>
      <c r="BR825" s="89">
        <v>0.16837292102747001</v>
      </c>
      <c r="BS825" s="89">
        <v>0.25079030558482601</v>
      </c>
      <c r="BT825" s="89">
        <v>4.2226296316688998E-2</v>
      </c>
      <c r="BU825" s="89">
        <v>1</v>
      </c>
      <c r="BV825" s="89">
        <v>0.174273839662447</v>
      </c>
      <c r="BW825" s="89">
        <v>0.55857661449868601</v>
      </c>
      <c r="BX825" s="89">
        <v>59.422699999999999</v>
      </c>
      <c r="BY825" s="89">
        <v>1.0639596110073299</v>
      </c>
      <c r="BZ825" s="89">
        <v>52.742591139240503</v>
      </c>
      <c r="CA825" s="89">
        <v>0.81126811275300603</v>
      </c>
      <c r="CB825" s="89">
        <v>0.86496315925686595</v>
      </c>
      <c r="CC825" s="89">
        <v>0.24973656480505799</v>
      </c>
      <c r="CD825" s="89">
        <v>0.21601292807573999</v>
      </c>
      <c r="CE825" s="89">
        <v>1</v>
      </c>
      <c r="CF825" s="89">
        <v>0.161641525423729</v>
      </c>
      <c r="CG825" s="89">
        <v>0.57429068786742099</v>
      </c>
      <c r="CH825" s="89">
        <v>60.042099999999998</v>
      </c>
      <c r="CI825" s="89">
        <v>1.2263673300584801</v>
      </c>
      <c r="CJ825" s="89">
        <v>48.728788135593199</v>
      </c>
      <c r="CK825" s="89">
        <v>0.90032900896294799</v>
      </c>
      <c r="CL825" s="89">
        <v>0.98335908363600999</v>
      </c>
      <c r="CM825" s="89">
        <v>0.24868282402528999</v>
      </c>
      <c r="CN825" s="89">
        <v>0.24454451394952401</v>
      </c>
      <c r="CO825" s="89">
        <v>93.594999999999999</v>
      </c>
      <c r="CP825" s="89">
        <v>0.46889999999999998</v>
      </c>
      <c r="CQ825" s="89">
        <v>0.63</v>
      </c>
      <c r="CR825" s="89">
        <v>-9.1600000000000001E-2</v>
      </c>
      <c r="CS825" s="89">
        <v>0.46889999999999998</v>
      </c>
      <c r="CT825" s="89">
        <v>9.4200000000000006E-2</v>
      </c>
      <c r="CU825" s="86" t="s">
        <v>6989</v>
      </c>
      <c r="CV825" s="86">
        <v>0.50009999999999999</v>
      </c>
      <c r="CW825" s="86">
        <v>69</v>
      </c>
      <c r="CX825" s="86">
        <v>2</v>
      </c>
      <c r="CY825" s="86">
        <v>-0.83389999999999997</v>
      </c>
      <c r="CZ825" s="86">
        <v>16</v>
      </c>
      <c r="DA825" s="86">
        <v>4</v>
      </c>
      <c r="DB825" s="86">
        <v>0.5544</v>
      </c>
      <c r="DC825" s="86">
        <v>75</v>
      </c>
      <c r="DD825" s="86">
        <v>-99</v>
      </c>
      <c r="DE825" s="86">
        <v>-99</v>
      </c>
      <c r="DF825" s="86">
        <v>-99</v>
      </c>
      <c r="DG825" s="86">
        <v>-99</v>
      </c>
      <c r="DH825" s="86">
        <v>-99</v>
      </c>
    </row>
    <row r="826" spans="1:112" x14ac:dyDescent="0.2">
      <c r="A826" s="85">
        <f>IF(ISERROR(SEARCH('School Lookup'!$F$3,Data!J826)),A825,A825+1)</f>
        <v>0</v>
      </c>
      <c r="B826" s="85">
        <f>IF(I826='School Lookup'!$G$13,1,0)</f>
        <v>0</v>
      </c>
      <c r="C826" s="85">
        <f t="shared" si="12"/>
        <v>824</v>
      </c>
      <c r="D826" s="86" t="s">
        <v>6478</v>
      </c>
      <c r="E826" s="86" t="s">
        <v>6760</v>
      </c>
      <c r="F826" s="86" t="s">
        <v>2767</v>
      </c>
      <c r="G826" s="86" t="s">
        <v>2784</v>
      </c>
      <c r="H826" s="86" t="s">
        <v>853</v>
      </c>
      <c r="I826" s="86" t="s">
        <v>3985</v>
      </c>
      <c r="J826" s="86" t="s">
        <v>1794</v>
      </c>
      <c r="K826" s="86" t="s">
        <v>107</v>
      </c>
      <c r="L826" s="86">
        <v>1</v>
      </c>
      <c r="M826" s="86">
        <v>1</v>
      </c>
      <c r="N826" s="89">
        <v>0.25091309090909097</v>
      </c>
      <c r="O826" s="89">
        <v>0.63770701840438204</v>
      </c>
      <c r="P826" s="89">
        <v>61.367600000000003</v>
      </c>
      <c r="Q826" s="89">
        <v>1.2231681350839301</v>
      </c>
      <c r="R826" s="89">
        <v>52.363642909090899</v>
      </c>
      <c r="S826" s="89">
        <v>0.93043757674415395</v>
      </c>
      <c r="T826" s="89">
        <v>1.0556225990417301</v>
      </c>
      <c r="U826" s="89">
        <v>0.40441176470588203</v>
      </c>
      <c r="V826" s="89">
        <v>0.42690619814187702</v>
      </c>
      <c r="W826" s="89">
        <v>1</v>
      </c>
      <c r="X826" s="89">
        <v>0.152917391304348</v>
      </c>
      <c r="Y826" s="89">
        <v>0.44903841486684398</v>
      </c>
      <c r="Z826" s="89">
        <v>47.323500000000003</v>
      </c>
      <c r="AA826" s="89">
        <v>-0.31228942057652398</v>
      </c>
      <c r="AB826" s="89">
        <v>47.101468115941998</v>
      </c>
      <c r="AC826" s="89">
        <v>6.8374497145160001E-2</v>
      </c>
      <c r="AD826" s="89">
        <v>8.0982102291813005E-2</v>
      </c>
      <c r="AE826" s="89">
        <v>0.40588235294117597</v>
      </c>
      <c r="AF826" s="89">
        <v>3.2869206224324099E-2</v>
      </c>
      <c r="AG826" s="89">
        <v>1</v>
      </c>
      <c r="AH826" s="89">
        <v>8.5804651162790693E-2</v>
      </c>
      <c r="AI826" s="89">
        <v>0.241695812070433</v>
      </c>
      <c r="AJ826" s="89">
        <v>-99</v>
      </c>
      <c r="AK826" s="89">
        <v>-99</v>
      </c>
      <c r="AL826" s="89">
        <v>48.061997674418599</v>
      </c>
      <c r="AM826" s="89">
        <v>0.241695812070433</v>
      </c>
      <c r="AN826" s="89">
        <v>0.21071034933771501</v>
      </c>
      <c r="AO826" s="89">
        <v>0.189705882352941</v>
      </c>
      <c r="AP826" s="89">
        <v>3.99729927420076E-2</v>
      </c>
      <c r="AQ826" s="89">
        <v>-99</v>
      </c>
      <c r="AR826" s="89">
        <v>-99</v>
      </c>
      <c r="AS826" s="89">
        <v>-99</v>
      </c>
      <c r="AT826" s="89">
        <v>-99</v>
      </c>
      <c r="AU826" s="89">
        <v>-99</v>
      </c>
      <c r="AV826" s="89">
        <v>-99</v>
      </c>
      <c r="AW826" s="89">
        <v>-99</v>
      </c>
      <c r="AX826" s="89">
        <v>-99</v>
      </c>
      <c r="AY826" s="89">
        <v>-99</v>
      </c>
      <c r="AZ826" s="89">
        <v>-99</v>
      </c>
      <c r="BA826" s="89">
        <v>-99</v>
      </c>
      <c r="BB826" s="89">
        <v>-99</v>
      </c>
      <c r="BC826" s="89">
        <v>-99</v>
      </c>
      <c r="BD826" s="89">
        <v>-99</v>
      </c>
      <c r="BE826" s="89">
        <v>-99</v>
      </c>
      <c r="BF826" s="89">
        <v>-99</v>
      </c>
      <c r="BG826" s="89">
        <v>-99</v>
      </c>
      <c r="BH826" s="89">
        <v>-99</v>
      </c>
      <c r="BI826" s="89">
        <v>-99</v>
      </c>
      <c r="BJ826" s="89">
        <v>-99</v>
      </c>
      <c r="BK826" s="89">
        <v>-99</v>
      </c>
      <c r="BL826" s="89">
        <v>-99</v>
      </c>
      <c r="BM826" s="89">
        <v>-99</v>
      </c>
      <c r="BN826" s="89">
        <v>-99</v>
      </c>
      <c r="BO826" s="89">
        <v>-99</v>
      </c>
      <c r="BP826" s="89">
        <v>-99</v>
      </c>
      <c r="BQ826" s="89">
        <v>-99</v>
      </c>
      <c r="BR826" s="89">
        <v>-99</v>
      </c>
      <c r="BS826" s="89">
        <v>-99</v>
      </c>
      <c r="BT826" s="89">
        <v>-99</v>
      </c>
      <c r="BU826" s="89">
        <v>-99</v>
      </c>
      <c r="BV826" s="89">
        <v>-99</v>
      </c>
      <c r="BW826" s="89">
        <v>-99</v>
      </c>
      <c r="BX826" s="89">
        <v>-99</v>
      </c>
      <c r="BY826" s="89">
        <v>-99</v>
      </c>
      <c r="BZ826" s="89">
        <v>-99</v>
      </c>
      <c r="CA826" s="89">
        <v>-99</v>
      </c>
      <c r="CB826" s="89">
        <v>-99</v>
      </c>
      <c r="CC826" s="89">
        <v>-99</v>
      </c>
      <c r="CD826" s="89">
        <v>-99</v>
      </c>
      <c r="CE826" s="89">
        <v>-99</v>
      </c>
      <c r="CF826" s="89">
        <v>-99</v>
      </c>
      <c r="CG826" s="89">
        <v>-99</v>
      </c>
      <c r="CH826" s="89">
        <v>-99</v>
      </c>
      <c r="CI826" s="89">
        <v>-99</v>
      </c>
      <c r="CJ826" s="89">
        <v>-99</v>
      </c>
      <c r="CK826" s="89">
        <v>-99</v>
      </c>
      <c r="CL826" s="89">
        <v>-99</v>
      </c>
      <c r="CM826" s="89">
        <v>-99</v>
      </c>
      <c r="CN826" s="89">
        <v>-99</v>
      </c>
      <c r="CO826" s="89">
        <v>-99</v>
      </c>
      <c r="CP826" s="89">
        <v>-99</v>
      </c>
      <c r="CQ826" s="89">
        <v>-99</v>
      </c>
      <c r="CR826" s="89">
        <v>-99</v>
      </c>
      <c r="CS826" s="89">
        <v>-99</v>
      </c>
      <c r="CT826" s="89">
        <v>-99</v>
      </c>
      <c r="CU826" s="86">
        <v>-99</v>
      </c>
      <c r="CV826" s="86">
        <v>0.49969999999999998</v>
      </c>
      <c r="CW826" s="86">
        <v>69</v>
      </c>
      <c r="CX826" s="86">
        <v>2</v>
      </c>
      <c r="CY826" s="86">
        <v>-0.43120000000000003</v>
      </c>
      <c r="CZ826" s="86">
        <v>30</v>
      </c>
      <c r="DA826" s="86">
        <v>2</v>
      </c>
      <c r="DB826" s="86">
        <v>0.3679</v>
      </c>
      <c r="DC826" s="86">
        <v>67</v>
      </c>
      <c r="DD826" s="86">
        <v>-99</v>
      </c>
      <c r="DE826" s="86">
        <v>-99</v>
      </c>
      <c r="DF826" s="86">
        <v>-99</v>
      </c>
      <c r="DG826" s="86">
        <v>-99</v>
      </c>
      <c r="DH826" s="86">
        <v>-99</v>
      </c>
    </row>
    <row r="827" spans="1:112" x14ac:dyDescent="0.2">
      <c r="A827" s="85">
        <f>IF(ISERROR(SEARCH('School Lookup'!$F$3,Data!J827)),A826,A826+1)</f>
        <v>0</v>
      </c>
      <c r="B827" s="85">
        <f>IF(I827='School Lookup'!$G$13,1,0)</f>
        <v>0</v>
      </c>
      <c r="C827" s="85">
        <f t="shared" si="12"/>
        <v>825</v>
      </c>
      <c r="D827" s="86" t="s">
        <v>6478</v>
      </c>
      <c r="E827" s="86" t="s">
        <v>6526</v>
      </c>
      <c r="F827" s="86" t="s">
        <v>2756</v>
      </c>
      <c r="G827" s="86" t="s">
        <v>2880</v>
      </c>
      <c r="H827" s="86" t="s">
        <v>1532</v>
      </c>
      <c r="I827" s="86" t="s">
        <v>4018</v>
      </c>
      <c r="J827" s="86" t="s">
        <v>1533</v>
      </c>
      <c r="K827" s="86" t="s">
        <v>36</v>
      </c>
      <c r="L827" s="86">
        <v>1</v>
      </c>
      <c r="M827" s="86">
        <v>-99</v>
      </c>
      <c r="N827" s="89">
        <v>-99</v>
      </c>
      <c r="O827" s="89">
        <v>-99</v>
      </c>
      <c r="P827" s="89">
        <v>-99</v>
      </c>
      <c r="Q827" s="89">
        <v>-99</v>
      </c>
      <c r="R827" s="89">
        <v>-99</v>
      </c>
      <c r="S827" s="89">
        <v>-99</v>
      </c>
      <c r="T827" s="89">
        <v>-99</v>
      </c>
      <c r="U827" s="89">
        <v>-99</v>
      </c>
      <c r="V827" s="89">
        <v>-99</v>
      </c>
      <c r="W827" s="89">
        <v>-99</v>
      </c>
      <c r="X827" s="89">
        <v>-99</v>
      </c>
      <c r="Y827" s="89">
        <v>-99</v>
      </c>
      <c r="Z827" s="89">
        <v>-99</v>
      </c>
      <c r="AA827" s="89">
        <v>-99</v>
      </c>
      <c r="AB827" s="89">
        <v>-99</v>
      </c>
      <c r="AC827" s="89">
        <v>-99</v>
      </c>
      <c r="AD827" s="89">
        <v>-99</v>
      </c>
      <c r="AE827" s="89">
        <v>-99</v>
      </c>
      <c r="AF827" s="89">
        <v>-99</v>
      </c>
      <c r="AG827" s="89">
        <v>-99</v>
      </c>
      <c r="AH827" s="89">
        <v>-99</v>
      </c>
      <c r="AI827" s="89">
        <v>-99</v>
      </c>
      <c r="AJ827" s="89">
        <v>-99</v>
      </c>
      <c r="AK827" s="89">
        <v>-99</v>
      </c>
      <c r="AL827" s="89">
        <v>-99</v>
      </c>
      <c r="AM827" s="89">
        <v>-99</v>
      </c>
      <c r="AN827" s="89">
        <v>-99</v>
      </c>
      <c r="AO827" s="89">
        <v>-99</v>
      </c>
      <c r="AP827" s="89">
        <v>-99</v>
      </c>
      <c r="AQ827" s="89">
        <v>-99</v>
      </c>
      <c r="AR827" s="89">
        <v>-99</v>
      </c>
      <c r="AS827" s="89">
        <v>-99</v>
      </c>
      <c r="AT827" s="89">
        <v>-99</v>
      </c>
      <c r="AU827" s="89">
        <v>-99</v>
      </c>
      <c r="AV827" s="89">
        <v>-99</v>
      </c>
      <c r="AW827" s="89">
        <v>-99</v>
      </c>
      <c r="AX827" s="89">
        <v>-99</v>
      </c>
      <c r="AY827" s="89">
        <v>-99</v>
      </c>
      <c r="AZ827" s="89">
        <v>-99</v>
      </c>
      <c r="BA827" s="89">
        <v>1</v>
      </c>
      <c r="BB827" s="89">
        <v>0.198275700934579</v>
      </c>
      <c r="BC827" s="89">
        <v>0.67066352903091797</v>
      </c>
      <c r="BD827" s="89">
        <v>50.152200000000001</v>
      </c>
      <c r="BE827" s="89">
        <v>0.18582668108582401</v>
      </c>
      <c r="BF827" s="89">
        <v>57.009333644859801</v>
      </c>
      <c r="BG827" s="89">
        <v>0.42824510505837099</v>
      </c>
      <c r="BH827" s="89">
        <v>0.46841220736594402</v>
      </c>
      <c r="BI827" s="89">
        <v>0.248837209302326</v>
      </c>
      <c r="BJ827" s="89">
        <v>0.116558386484084</v>
      </c>
      <c r="BK827" s="89">
        <v>1</v>
      </c>
      <c r="BL827" s="89">
        <v>0.149119626168224</v>
      </c>
      <c r="BM827" s="89">
        <v>0.54465543286318996</v>
      </c>
      <c r="BN827" s="89">
        <v>47.239100000000001</v>
      </c>
      <c r="BO827" s="89">
        <v>-0.15902009716388599</v>
      </c>
      <c r="BP827" s="89">
        <v>52.336460747663601</v>
      </c>
      <c r="BQ827" s="89">
        <v>0.19281766784965201</v>
      </c>
      <c r="BR827" s="89">
        <v>0.21413955900891701</v>
      </c>
      <c r="BS827" s="89">
        <v>0.248837209302326</v>
      </c>
      <c r="BT827" s="89">
        <v>5.32858902650096E-2</v>
      </c>
      <c r="BU827" s="89">
        <v>1</v>
      </c>
      <c r="BV827" s="89">
        <v>0.303503703703704</v>
      </c>
      <c r="BW827" s="89">
        <v>0.85624563608548299</v>
      </c>
      <c r="BX827" s="89">
        <v>51.612200000000001</v>
      </c>
      <c r="BY827" s="89">
        <v>0.25813381041678102</v>
      </c>
      <c r="BZ827" s="89">
        <v>58.333314814814798</v>
      </c>
      <c r="CA827" s="89">
        <v>0.55718972325113203</v>
      </c>
      <c r="CB827" s="89">
        <v>0.59715168970511001</v>
      </c>
      <c r="CC827" s="89">
        <v>0.251162790697674</v>
      </c>
      <c r="CD827" s="89">
        <v>0.14998228485616699</v>
      </c>
      <c r="CE827" s="89">
        <v>1</v>
      </c>
      <c r="CF827" s="89">
        <v>0.26999351851851899</v>
      </c>
      <c r="CG827" s="89">
        <v>0.83407767227859597</v>
      </c>
      <c r="CH827" s="89">
        <v>58.509799999999998</v>
      </c>
      <c r="CI827" s="89">
        <v>1.0514917106347801</v>
      </c>
      <c r="CJ827" s="89">
        <v>59.259287037036998</v>
      </c>
      <c r="CK827" s="89">
        <v>0.94278469145668997</v>
      </c>
      <c r="CL827" s="89">
        <v>1.0292987926783499</v>
      </c>
      <c r="CM827" s="89">
        <v>0.251162790697674</v>
      </c>
      <c r="CN827" s="89">
        <v>0.25852155723084203</v>
      </c>
      <c r="CO827" s="89">
        <v>91.135000000000005</v>
      </c>
      <c r="CP827" s="89">
        <v>0.28310000000000002</v>
      </c>
      <c r="CQ827" s="89">
        <v>-3.69</v>
      </c>
      <c r="CR827" s="89">
        <v>-0.71509999999999996</v>
      </c>
      <c r="CS827" s="89">
        <v>0.28310000000000002</v>
      </c>
      <c r="CT827" s="89">
        <v>-0.21149999999999999</v>
      </c>
      <c r="CU827" s="86" t="s">
        <v>6988</v>
      </c>
      <c r="CV827" s="86">
        <v>0.49940000000000001</v>
      </c>
      <c r="CW827" s="86">
        <v>69</v>
      </c>
      <c r="CX827" s="86">
        <v>2</v>
      </c>
      <c r="CY827" s="86">
        <v>0.64870000000000005</v>
      </c>
      <c r="CZ827" s="86">
        <v>78</v>
      </c>
      <c r="DA827" s="86">
        <v>4</v>
      </c>
      <c r="DB827" s="86">
        <v>0.33560000000000001</v>
      </c>
      <c r="DC827" s="86">
        <v>65</v>
      </c>
      <c r="DD827" s="86">
        <v>-99</v>
      </c>
      <c r="DE827" s="86">
        <v>-99</v>
      </c>
      <c r="DF827" s="86">
        <v>-99</v>
      </c>
      <c r="DG827" s="86">
        <v>-99</v>
      </c>
      <c r="DH827" s="86">
        <v>-99</v>
      </c>
    </row>
    <row r="828" spans="1:112" x14ac:dyDescent="0.2">
      <c r="A828" s="85">
        <f>IF(ISERROR(SEARCH('School Lookup'!$F$3,Data!J828)),A827,A827+1)</f>
        <v>0</v>
      </c>
      <c r="B828" s="85">
        <f>IF(I828='School Lookup'!$G$13,1,0)</f>
        <v>0</v>
      </c>
      <c r="C828" s="85">
        <f t="shared" si="12"/>
        <v>826</v>
      </c>
      <c r="D828" s="86" t="s">
        <v>6478</v>
      </c>
      <c r="E828" s="86" t="s">
        <v>6541</v>
      </c>
      <c r="F828" s="86" t="s">
        <v>2752</v>
      </c>
      <c r="G828" s="86" t="s">
        <v>3145</v>
      </c>
      <c r="H828" s="86" t="s">
        <v>1924</v>
      </c>
      <c r="I828" s="86" t="s">
        <v>5184</v>
      </c>
      <c r="J828" s="86" t="s">
        <v>1925</v>
      </c>
      <c r="K828" s="86" t="s">
        <v>389</v>
      </c>
      <c r="L828" s="86">
        <v>1</v>
      </c>
      <c r="M828" s="86">
        <v>-99</v>
      </c>
      <c r="N828" s="89">
        <v>-99</v>
      </c>
      <c r="O828" s="89">
        <v>-99</v>
      </c>
      <c r="P828" s="89">
        <v>-99</v>
      </c>
      <c r="Q828" s="89">
        <v>-99</v>
      </c>
      <c r="R828" s="89">
        <v>-99</v>
      </c>
      <c r="S828" s="89">
        <v>-99</v>
      </c>
      <c r="T828" s="89">
        <v>-99</v>
      </c>
      <c r="U828" s="89">
        <v>-99</v>
      </c>
      <c r="V828" s="89">
        <v>-99</v>
      </c>
      <c r="W828" s="89">
        <v>-99</v>
      </c>
      <c r="X828" s="89">
        <v>-99</v>
      </c>
      <c r="Y828" s="89">
        <v>-99</v>
      </c>
      <c r="Z828" s="89">
        <v>-99</v>
      </c>
      <c r="AA828" s="89">
        <v>-99</v>
      </c>
      <c r="AB828" s="89">
        <v>-99</v>
      </c>
      <c r="AC828" s="89">
        <v>-99</v>
      </c>
      <c r="AD828" s="89">
        <v>-99</v>
      </c>
      <c r="AE828" s="89">
        <v>-99</v>
      </c>
      <c r="AF828" s="89">
        <v>-99</v>
      </c>
      <c r="AG828" s="89">
        <v>-99</v>
      </c>
      <c r="AH828" s="89">
        <v>-99</v>
      </c>
      <c r="AI828" s="89">
        <v>-99</v>
      </c>
      <c r="AJ828" s="89">
        <v>-99</v>
      </c>
      <c r="AK828" s="89">
        <v>-99</v>
      </c>
      <c r="AL828" s="89">
        <v>-99</v>
      </c>
      <c r="AM828" s="89">
        <v>-99</v>
      </c>
      <c r="AN828" s="89">
        <v>-99</v>
      </c>
      <c r="AO828" s="89">
        <v>-99</v>
      </c>
      <c r="AP828" s="89">
        <v>-99</v>
      </c>
      <c r="AQ828" s="89">
        <v>-99</v>
      </c>
      <c r="AR828" s="89">
        <v>-99</v>
      </c>
      <c r="AS828" s="89">
        <v>-99</v>
      </c>
      <c r="AT828" s="89">
        <v>-99</v>
      </c>
      <c r="AU828" s="89">
        <v>-99</v>
      </c>
      <c r="AV828" s="89">
        <v>-99</v>
      </c>
      <c r="AW828" s="89">
        <v>-99</v>
      </c>
      <c r="AX828" s="89">
        <v>-99</v>
      </c>
      <c r="AY828" s="89">
        <v>-99</v>
      </c>
      <c r="AZ828" s="89">
        <v>-99</v>
      </c>
      <c r="BA828" s="89">
        <v>1</v>
      </c>
      <c r="BB828" s="89">
        <v>9.0732499999999994E-2</v>
      </c>
      <c r="BC828" s="89">
        <v>0.42865884206809401</v>
      </c>
      <c r="BD828" s="89">
        <v>50.352899999999998</v>
      </c>
      <c r="BE828" s="89">
        <v>0.205895246361533</v>
      </c>
      <c r="BF828" s="89">
        <v>50.625041875000001</v>
      </c>
      <c r="BG828" s="89">
        <v>0.31727704421481401</v>
      </c>
      <c r="BH828" s="89">
        <v>0.34968053356019702</v>
      </c>
      <c r="BI828" s="89">
        <v>0.25157232704402499</v>
      </c>
      <c r="BJ828" s="89">
        <v>8.7969945549735196E-2</v>
      </c>
      <c r="BK828" s="89">
        <v>1</v>
      </c>
      <c r="BL828" s="89">
        <v>0.12327643312101901</v>
      </c>
      <c r="BM828" s="89">
        <v>0.48176679458169003</v>
      </c>
      <c r="BN828" s="89">
        <v>54.147100000000002</v>
      </c>
      <c r="BO828" s="89">
        <v>0.61661133143957403</v>
      </c>
      <c r="BP828" s="89">
        <v>56.0509598726115</v>
      </c>
      <c r="BQ828" s="89">
        <v>0.54918906301063197</v>
      </c>
      <c r="BR828" s="89">
        <v>0.58797058695234805</v>
      </c>
      <c r="BS828" s="89">
        <v>0.24685534591194999</v>
      </c>
      <c r="BT828" s="89">
        <v>0.14514368262817401</v>
      </c>
      <c r="BU828" s="89">
        <v>1</v>
      </c>
      <c r="BV828" s="89">
        <v>0.28986937499999998</v>
      </c>
      <c r="BW828" s="89">
        <v>0.82484022282954605</v>
      </c>
      <c r="BX828" s="89">
        <v>62.724600000000002</v>
      </c>
      <c r="BY828" s="89">
        <v>1.40462361599675</v>
      </c>
      <c r="BZ828" s="89">
        <v>51.2500225</v>
      </c>
      <c r="CA828" s="89">
        <v>1.11473191941315</v>
      </c>
      <c r="CB828" s="89">
        <v>1.1848293555782301</v>
      </c>
      <c r="CC828" s="89">
        <v>0.25157232704402499</v>
      </c>
      <c r="CD828" s="89">
        <v>0.298070278132889</v>
      </c>
      <c r="CE828" s="89">
        <v>1</v>
      </c>
      <c r="CF828" s="89">
        <v>8.8157232704402497E-2</v>
      </c>
      <c r="CG828" s="89">
        <v>0.39810322456491298</v>
      </c>
      <c r="CH828" s="89">
        <v>48.739699999999999</v>
      </c>
      <c r="CI828" s="89">
        <v>-6.3532951201291599E-2</v>
      </c>
      <c r="CJ828" s="89">
        <v>42.138355974842803</v>
      </c>
      <c r="CK828" s="89">
        <v>0.16728513668181</v>
      </c>
      <c r="CL828" s="89">
        <v>0.19015967592815</v>
      </c>
      <c r="CM828" s="89">
        <v>0.25</v>
      </c>
      <c r="CN828" s="89">
        <v>4.7539918982037403E-2</v>
      </c>
      <c r="CO828" s="89">
        <v>91.11</v>
      </c>
      <c r="CP828" s="89">
        <v>0.28120000000000001</v>
      </c>
      <c r="CQ828" s="89">
        <v>-1.26</v>
      </c>
      <c r="CR828" s="89">
        <v>-0.3644</v>
      </c>
      <c r="CS828" s="89">
        <v>0.28120000000000001</v>
      </c>
      <c r="CT828" s="89">
        <v>-0.21460000000000001</v>
      </c>
      <c r="CU828" s="86" t="s">
        <v>6988</v>
      </c>
      <c r="CV828" s="86">
        <v>0.49940000000000001</v>
      </c>
      <c r="CW828" s="86">
        <v>69</v>
      </c>
      <c r="CX828" s="86">
        <v>2</v>
      </c>
      <c r="CY828" s="86">
        <v>-0.7873</v>
      </c>
      <c r="CZ828" s="86">
        <v>17</v>
      </c>
      <c r="DA828" s="86">
        <v>4</v>
      </c>
      <c r="DB828" s="86">
        <v>0.54149999999999998</v>
      </c>
      <c r="DC828" s="86">
        <v>74</v>
      </c>
      <c r="DD828" s="86">
        <v>-99</v>
      </c>
      <c r="DE828" s="86">
        <v>-99</v>
      </c>
      <c r="DF828" s="86">
        <v>-99</v>
      </c>
      <c r="DG828" s="86">
        <v>-99</v>
      </c>
      <c r="DH828" s="86">
        <v>-99</v>
      </c>
    </row>
    <row r="829" spans="1:112" x14ac:dyDescent="0.2">
      <c r="A829" s="85">
        <f>IF(ISERROR(SEARCH('School Lookup'!$F$3,Data!J829)),A828,A828+1)</f>
        <v>0</v>
      </c>
      <c r="B829" s="85">
        <f>IF(I829='School Lookup'!$G$13,1,0)</f>
        <v>0</v>
      </c>
      <c r="C829" s="85">
        <f t="shared" si="12"/>
        <v>827</v>
      </c>
      <c r="D829" s="86" t="s">
        <v>6478</v>
      </c>
      <c r="E829" s="86" t="s">
        <v>6504</v>
      </c>
      <c r="F829" s="86" t="s">
        <v>170</v>
      </c>
      <c r="G829" s="86" t="s">
        <v>2890</v>
      </c>
      <c r="H829" s="86" t="s">
        <v>136</v>
      </c>
      <c r="I829" s="86" t="s">
        <v>3726</v>
      </c>
      <c r="J829" s="86" t="s">
        <v>351</v>
      </c>
      <c r="K829" s="86" t="s">
        <v>31</v>
      </c>
      <c r="L829" s="86">
        <v>1</v>
      </c>
      <c r="M829" s="86">
        <v>1</v>
      </c>
      <c r="N829" s="89">
        <v>0.45647992248062003</v>
      </c>
      <c r="O829" s="89">
        <v>1.08286177015847</v>
      </c>
      <c r="P829" s="89">
        <v>55.456200000000003</v>
      </c>
      <c r="Q829" s="89">
        <v>0.59613759091844198</v>
      </c>
      <c r="R829" s="89">
        <v>52.868240232558101</v>
      </c>
      <c r="S829" s="89">
        <v>0.83949968053845803</v>
      </c>
      <c r="T829" s="89">
        <v>0.95243837898984296</v>
      </c>
      <c r="U829" s="89">
        <v>0.37489102005231001</v>
      </c>
      <c r="V829" s="89">
        <v>0.35706059543647101</v>
      </c>
      <c r="W829" s="89">
        <v>1</v>
      </c>
      <c r="X829" s="89">
        <v>0.26769589147286799</v>
      </c>
      <c r="Y829" s="89">
        <v>0.71924518414189798</v>
      </c>
      <c r="Z829" s="89">
        <v>49.330599999999997</v>
      </c>
      <c r="AA829" s="89">
        <v>-6.1998110819286599E-2</v>
      </c>
      <c r="AB829" s="89">
        <v>53.643438139534901</v>
      </c>
      <c r="AC829" s="89">
        <v>0.328623536661306</v>
      </c>
      <c r="AD829" s="89">
        <v>0.38400359153960001</v>
      </c>
      <c r="AE829" s="89">
        <v>0.37489102005231001</v>
      </c>
      <c r="AF829" s="89">
        <v>0.14395949813603201</v>
      </c>
      <c r="AG829" s="89">
        <v>1</v>
      </c>
      <c r="AH829" s="89">
        <v>0.270864788732394</v>
      </c>
      <c r="AI829" s="89">
        <v>0.63996308138837399</v>
      </c>
      <c r="AJ829" s="89">
        <v>47.036999999999999</v>
      </c>
      <c r="AK829" s="89">
        <v>-0.155670442263941</v>
      </c>
      <c r="AL829" s="89">
        <v>48.356836619718301</v>
      </c>
      <c r="AM829" s="89">
        <v>0.24214631956221599</v>
      </c>
      <c r="AN829" s="89">
        <v>0.211183627019736</v>
      </c>
      <c r="AO829" s="89">
        <v>0.123801220575414</v>
      </c>
      <c r="AP829" s="89">
        <v>2.61447907905864E-2</v>
      </c>
      <c r="AQ829" s="89">
        <v>1</v>
      </c>
      <c r="AR829" s="89">
        <v>0.126757701149425</v>
      </c>
      <c r="AS829" s="89">
        <v>0.35493800079690302</v>
      </c>
      <c r="AT829" s="89">
        <v>42.2042</v>
      </c>
      <c r="AU829" s="89">
        <v>-0.70454064364709401</v>
      </c>
      <c r="AV829" s="89">
        <v>47.816121609195399</v>
      </c>
      <c r="AW829" s="89">
        <v>-0.174801321425095</v>
      </c>
      <c r="AX829" s="89">
        <v>-0.223418833922848</v>
      </c>
      <c r="AY829" s="89">
        <v>0.126416739319965</v>
      </c>
      <c r="AZ829" s="89">
        <v>-2.82438804871953E-2</v>
      </c>
      <c r="BA829" s="89">
        <v>-99</v>
      </c>
      <c r="BB829" s="89">
        <v>-99</v>
      </c>
      <c r="BC829" s="89">
        <v>-99</v>
      </c>
      <c r="BD829" s="89">
        <v>-99</v>
      </c>
      <c r="BE829" s="89">
        <v>-99</v>
      </c>
      <c r="BF829" s="89">
        <v>-99</v>
      </c>
      <c r="BG829" s="89">
        <v>-99</v>
      </c>
      <c r="BH829" s="89">
        <v>-99</v>
      </c>
      <c r="BI829" s="89">
        <v>-99</v>
      </c>
      <c r="BJ829" s="89">
        <v>-99</v>
      </c>
      <c r="BK829" s="89">
        <v>-99</v>
      </c>
      <c r="BL829" s="89">
        <v>-99</v>
      </c>
      <c r="BM829" s="89">
        <v>-99</v>
      </c>
      <c r="BN829" s="89">
        <v>-99</v>
      </c>
      <c r="BO829" s="89">
        <v>-99</v>
      </c>
      <c r="BP829" s="89">
        <v>-99</v>
      </c>
      <c r="BQ829" s="89">
        <v>-99</v>
      </c>
      <c r="BR829" s="89">
        <v>-99</v>
      </c>
      <c r="BS829" s="89">
        <v>-99</v>
      </c>
      <c r="BT829" s="89">
        <v>-99</v>
      </c>
      <c r="BU829" s="89">
        <v>-99</v>
      </c>
      <c r="BV829" s="89">
        <v>-99</v>
      </c>
      <c r="BW829" s="89">
        <v>-99</v>
      </c>
      <c r="BX829" s="89">
        <v>-99</v>
      </c>
      <c r="BY829" s="89">
        <v>-99</v>
      </c>
      <c r="BZ829" s="89">
        <v>-99</v>
      </c>
      <c r="CA829" s="89">
        <v>-99</v>
      </c>
      <c r="CB829" s="89">
        <v>-99</v>
      </c>
      <c r="CC829" s="89">
        <v>-99</v>
      </c>
      <c r="CD829" s="89">
        <v>-99</v>
      </c>
      <c r="CE829" s="89">
        <v>-99</v>
      </c>
      <c r="CF829" s="89">
        <v>-99</v>
      </c>
      <c r="CG829" s="89">
        <v>-99</v>
      </c>
      <c r="CH829" s="89">
        <v>-99</v>
      </c>
      <c r="CI829" s="89">
        <v>-99</v>
      </c>
      <c r="CJ829" s="89">
        <v>-99</v>
      </c>
      <c r="CK829" s="89">
        <v>-99</v>
      </c>
      <c r="CL829" s="89">
        <v>-99</v>
      </c>
      <c r="CM829" s="89">
        <v>-99</v>
      </c>
      <c r="CN829" s="89">
        <v>-99</v>
      </c>
      <c r="CO829" s="89">
        <v>-99</v>
      </c>
      <c r="CP829" s="89">
        <v>-99</v>
      </c>
      <c r="CQ829" s="89">
        <v>-99</v>
      </c>
      <c r="CR829" s="89">
        <v>-99</v>
      </c>
      <c r="CS829" s="89">
        <v>-99</v>
      </c>
      <c r="CT829" s="89">
        <v>-99</v>
      </c>
      <c r="CU829" s="86">
        <v>-99</v>
      </c>
      <c r="CV829" s="86">
        <v>0.49890000000000001</v>
      </c>
      <c r="CW829" s="86">
        <v>69</v>
      </c>
      <c r="CX829" s="86">
        <v>2</v>
      </c>
      <c r="CY829" s="86">
        <v>-0.63029999999999997</v>
      </c>
      <c r="CZ829" s="86">
        <v>22</v>
      </c>
      <c r="DA829" s="86">
        <v>4</v>
      </c>
      <c r="DB829" s="86">
        <v>9.1899999999999996E-2</v>
      </c>
      <c r="DC829" s="86">
        <v>52</v>
      </c>
      <c r="DD829" s="86">
        <v>-99</v>
      </c>
      <c r="DE829" s="86">
        <v>-99</v>
      </c>
      <c r="DF829" s="86">
        <v>-99</v>
      </c>
      <c r="DG829" s="86">
        <v>-99</v>
      </c>
      <c r="DH829" s="86">
        <v>-99</v>
      </c>
    </row>
    <row r="830" spans="1:112" x14ac:dyDescent="0.2">
      <c r="A830" s="85">
        <f>IF(ISERROR(SEARCH('School Lookup'!$F$3,Data!J830)),A829,A829+1)</f>
        <v>0</v>
      </c>
      <c r="B830" s="85">
        <f>IF(I830='School Lookup'!$G$13,1,0)</f>
        <v>0</v>
      </c>
      <c r="C830" s="85">
        <f t="shared" si="12"/>
        <v>828</v>
      </c>
      <c r="D830" s="86" t="s">
        <v>6478</v>
      </c>
      <c r="E830" s="86" t="s">
        <v>6843</v>
      </c>
      <c r="F830" s="86" t="s">
        <v>2770</v>
      </c>
      <c r="G830" s="86" t="s">
        <v>3045</v>
      </c>
      <c r="H830" s="86" t="s">
        <v>1645</v>
      </c>
      <c r="I830" s="86" t="s">
        <v>4351</v>
      </c>
      <c r="J830" s="86" t="s">
        <v>2078</v>
      </c>
      <c r="K830" s="86" t="s">
        <v>26</v>
      </c>
      <c r="L830" s="86">
        <v>1</v>
      </c>
      <c r="M830" s="86">
        <v>1</v>
      </c>
      <c r="N830" s="89">
        <v>0.1212408</v>
      </c>
      <c r="O830" s="89">
        <v>0.35690181248800401</v>
      </c>
      <c r="P830" s="89">
        <v>51.675899999999999</v>
      </c>
      <c r="Q830" s="89">
        <v>0.19515583260251301</v>
      </c>
      <c r="R830" s="89">
        <v>49.600014133333303</v>
      </c>
      <c r="S830" s="89">
        <v>0.27602882254525801</v>
      </c>
      <c r="T830" s="89">
        <v>0.31308665182336798</v>
      </c>
      <c r="U830" s="89">
        <v>0.37239324726911599</v>
      </c>
      <c r="V830" s="89">
        <v>0.116591354949119</v>
      </c>
      <c r="W830" s="89">
        <v>1</v>
      </c>
      <c r="X830" s="89">
        <v>0.139941315789474</v>
      </c>
      <c r="Y830" s="89">
        <v>0.41849067781159999</v>
      </c>
      <c r="Z830" s="89">
        <v>53.857100000000003</v>
      </c>
      <c r="AA830" s="89">
        <v>0.50246983478189999</v>
      </c>
      <c r="AB830" s="89">
        <v>46.578956315789497</v>
      </c>
      <c r="AC830" s="89">
        <v>0.46048025629674999</v>
      </c>
      <c r="AD830" s="89">
        <v>0.53753122655237595</v>
      </c>
      <c r="AE830" s="89">
        <v>0.37735849056603799</v>
      </c>
      <c r="AF830" s="89">
        <v>0.20284197228391501</v>
      </c>
      <c r="AG830" s="89">
        <v>1</v>
      </c>
      <c r="AH830" s="89">
        <v>0.28402586206896602</v>
      </c>
      <c r="AI830" s="89">
        <v>0.66828698089416505</v>
      </c>
      <c r="AJ830" s="89">
        <v>-99</v>
      </c>
      <c r="AK830" s="89">
        <v>-99</v>
      </c>
      <c r="AL830" s="89">
        <v>58.620668965517197</v>
      </c>
      <c r="AM830" s="89">
        <v>0.66828698089416505</v>
      </c>
      <c r="AN830" s="89">
        <v>0.65886289559728295</v>
      </c>
      <c r="AO830" s="89">
        <v>0.11519364448857999</v>
      </c>
      <c r="AP830" s="89">
        <v>7.5896818162149701E-2</v>
      </c>
      <c r="AQ830" s="89">
        <v>1</v>
      </c>
      <c r="AR830" s="89">
        <v>0.30901764705882401</v>
      </c>
      <c r="AS830" s="89">
        <v>0.76462482050897695</v>
      </c>
      <c r="AT830" s="89">
        <v>-99</v>
      </c>
      <c r="AU830" s="89">
        <v>-99</v>
      </c>
      <c r="AV830" s="89">
        <v>43.382352941176499</v>
      </c>
      <c r="AW830" s="89">
        <v>0.76462482050897695</v>
      </c>
      <c r="AX830" s="89">
        <v>0.76654371937819799</v>
      </c>
      <c r="AY830" s="89">
        <v>0.135054617676266</v>
      </c>
      <c r="AZ830" s="89">
        <v>0.10352526895276599</v>
      </c>
      <c r="BA830" s="89">
        <v>-99</v>
      </c>
      <c r="BB830" s="89">
        <v>-99</v>
      </c>
      <c r="BC830" s="89">
        <v>-99</v>
      </c>
      <c r="BD830" s="89">
        <v>-99</v>
      </c>
      <c r="BE830" s="89">
        <v>-99</v>
      </c>
      <c r="BF830" s="89">
        <v>-99</v>
      </c>
      <c r="BG830" s="89">
        <v>-99</v>
      </c>
      <c r="BH830" s="89">
        <v>-99</v>
      </c>
      <c r="BI830" s="89">
        <v>-99</v>
      </c>
      <c r="BJ830" s="89">
        <v>-99</v>
      </c>
      <c r="BK830" s="89">
        <v>-99</v>
      </c>
      <c r="BL830" s="89">
        <v>-99</v>
      </c>
      <c r="BM830" s="89">
        <v>-99</v>
      </c>
      <c r="BN830" s="89">
        <v>-99</v>
      </c>
      <c r="BO830" s="89">
        <v>-99</v>
      </c>
      <c r="BP830" s="89">
        <v>-99</v>
      </c>
      <c r="BQ830" s="89">
        <v>-99</v>
      </c>
      <c r="BR830" s="89">
        <v>-99</v>
      </c>
      <c r="BS830" s="89">
        <v>-99</v>
      </c>
      <c r="BT830" s="89">
        <v>-99</v>
      </c>
      <c r="BU830" s="89">
        <v>-99</v>
      </c>
      <c r="BV830" s="89">
        <v>-99</v>
      </c>
      <c r="BW830" s="89">
        <v>-99</v>
      </c>
      <c r="BX830" s="89">
        <v>-99</v>
      </c>
      <c r="BY830" s="89">
        <v>-99</v>
      </c>
      <c r="BZ830" s="89">
        <v>-99</v>
      </c>
      <c r="CA830" s="89">
        <v>-99</v>
      </c>
      <c r="CB830" s="89">
        <v>-99</v>
      </c>
      <c r="CC830" s="89">
        <v>-99</v>
      </c>
      <c r="CD830" s="89">
        <v>-99</v>
      </c>
      <c r="CE830" s="89">
        <v>-99</v>
      </c>
      <c r="CF830" s="89">
        <v>-99</v>
      </c>
      <c r="CG830" s="89">
        <v>-99</v>
      </c>
      <c r="CH830" s="89">
        <v>-99</v>
      </c>
      <c r="CI830" s="89">
        <v>-99</v>
      </c>
      <c r="CJ830" s="89">
        <v>-99</v>
      </c>
      <c r="CK830" s="89">
        <v>-99</v>
      </c>
      <c r="CL830" s="89">
        <v>-99</v>
      </c>
      <c r="CM830" s="89">
        <v>-99</v>
      </c>
      <c r="CN830" s="89">
        <v>-99</v>
      </c>
      <c r="CO830" s="89">
        <v>-99</v>
      </c>
      <c r="CP830" s="89">
        <v>-99</v>
      </c>
      <c r="CQ830" s="89">
        <v>-99</v>
      </c>
      <c r="CR830" s="89">
        <v>-99</v>
      </c>
      <c r="CS830" s="89">
        <v>-99</v>
      </c>
      <c r="CT830" s="89">
        <v>-99</v>
      </c>
      <c r="CU830" s="86">
        <v>-99</v>
      </c>
      <c r="CV830" s="86">
        <v>0.49890000000000001</v>
      </c>
      <c r="CW830" s="86">
        <v>69</v>
      </c>
      <c r="CX830" s="86">
        <v>2</v>
      </c>
      <c r="CY830" s="86">
        <v>0.87780000000000002</v>
      </c>
      <c r="CZ830" s="86">
        <v>84</v>
      </c>
      <c r="DA830" s="86">
        <v>2</v>
      </c>
      <c r="DB830" s="86">
        <v>0.26229999999999998</v>
      </c>
      <c r="DC830" s="86">
        <v>61</v>
      </c>
      <c r="DD830" s="86">
        <v>-99</v>
      </c>
      <c r="DE830" s="86">
        <v>-99</v>
      </c>
      <c r="DF830" s="86">
        <v>-99</v>
      </c>
      <c r="DG830" s="86">
        <v>-99</v>
      </c>
      <c r="DH830" s="86">
        <v>-99</v>
      </c>
    </row>
    <row r="831" spans="1:112" x14ac:dyDescent="0.2">
      <c r="A831" s="85">
        <f>IF(ISERROR(SEARCH('School Lookup'!$F$3,Data!J831)),A830,A830+1)</f>
        <v>0</v>
      </c>
      <c r="B831" s="85">
        <f>IF(I831='School Lookup'!$G$13,1,0)</f>
        <v>0</v>
      </c>
      <c r="C831" s="85">
        <f t="shared" si="12"/>
        <v>829</v>
      </c>
      <c r="D831" s="86" t="s">
        <v>6478</v>
      </c>
      <c r="E831" s="86" t="s">
        <v>6702</v>
      </c>
      <c r="F831" s="86" t="s">
        <v>1150</v>
      </c>
      <c r="G831" s="86" t="s">
        <v>2924</v>
      </c>
      <c r="H831" s="86" t="s">
        <v>560</v>
      </c>
      <c r="I831" s="86" t="s">
        <v>4474</v>
      </c>
      <c r="J831" s="86" t="s">
        <v>1175</v>
      </c>
      <c r="K831" s="86" t="s">
        <v>26</v>
      </c>
      <c r="L831" s="86">
        <v>1</v>
      </c>
      <c r="M831" s="86">
        <v>1</v>
      </c>
      <c r="N831" s="89">
        <v>0.106122950819672</v>
      </c>
      <c r="O831" s="89">
        <v>0.32416412641541897</v>
      </c>
      <c r="P831" s="89">
        <v>58.883899999999997</v>
      </c>
      <c r="Q831" s="89">
        <v>0.95971856940679001</v>
      </c>
      <c r="R831" s="89">
        <v>50.409844262295103</v>
      </c>
      <c r="S831" s="89">
        <v>0.64194134791110502</v>
      </c>
      <c r="T831" s="89">
        <v>0.72827547972069995</v>
      </c>
      <c r="U831" s="89">
        <v>0.37917637917637897</v>
      </c>
      <c r="V831" s="89">
        <v>0.27614485944343498</v>
      </c>
      <c r="W831" s="89">
        <v>1</v>
      </c>
      <c r="X831" s="89">
        <v>-9.4762090163934401E-2</v>
      </c>
      <c r="Y831" s="89">
        <v>-0.13403831470363101</v>
      </c>
      <c r="Z831" s="89">
        <v>56.115400000000001</v>
      </c>
      <c r="AA831" s="89">
        <v>0.78408652793359701</v>
      </c>
      <c r="AB831" s="89">
        <v>50.819677868852501</v>
      </c>
      <c r="AC831" s="89">
        <v>0.32502410661498299</v>
      </c>
      <c r="AD831" s="89">
        <v>0.37981258797198703</v>
      </c>
      <c r="AE831" s="89">
        <v>0.37917637917637897</v>
      </c>
      <c r="AF831" s="89">
        <v>0.144015961872828</v>
      </c>
      <c r="AG831" s="89">
        <v>1</v>
      </c>
      <c r="AH831" s="89">
        <v>0.11073506493506501</v>
      </c>
      <c r="AI831" s="89">
        <v>0.29534846761498801</v>
      </c>
      <c r="AJ831" s="89">
        <v>-99</v>
      </c>
      <c r="AK831" s="89">
        <v>-99</v>
      </c>
      <c r="AL831" s="89">
        <v>47.402603896103898</v>
      </c>
      <c r="AM831" s="89">
        <v>0.29534846761498801</v>
      </c>
      <c r="AN831" s="89">
        <v>0.26707479368891801</v>
      </c>
      <c r="AO831" s="89">
        <v>0.11965811965812</v>
      </c>
      <c r="AP831" s="89">
        <v>3.1957667620896198E-2</v>
      </c>
      <c r="AQ831" s="89">
        <v>1</v>
      </c>
      <c r="AR831" s="89">
        <v>0.146033757961783</v>
      </c>
      <c r="AS831" s="89">
        <v>0.39826702941392</v>
      </c>
      <c r="AT831" s="89">
        <v>-99</v>
      </c>
      <c r="AU831" s="89">
        <v>-99</v>
      </c>
      <c r="AV831" s="89">
        <v>51.592344585987298</v>
      </c>
      <c r="AW831" s="89">
        <v>0.39826702941392</v>
      </c>
      <c r="AX831" s="89">
        <v>0.38047771790679502</v>
      </c>
      <c r="AY831" s="89">
        <v>0.121989121989122</v>
      </c>
      <c r="AZ831" s="89">
        <v>4.6414142743874801E-2</v>
      </c>
      <c r="BA831" s="89">
        <v>-99</v>
      </c>
      <c r="BB831" s="89">
        <v>-99</v>
      </c>
      <c r="BC831" s="89">
        <v>-99</v>
      </c>
      <c r="BD831" s="89">
        <v>-99</v>
      </c>
      <c r="BE831" s="89">
        <v>-99</v>
      </c>
      <c r="BF831" s="89">
        <v>-99</v>
      </c>
      <c r="BG831" s="89">
        <v>-99</v>
      </c>
      <c r="BH831" s="89">
        <v>-99</v>
      </c>
      <c r="BI831" s="89">
        <v>-99</v>
      </c>
      <c r="BJ831" s="89">
        <v>-99</v>
      </c>
      <c r="BK831" s="89">
        <v>-99</v>
      </c>
      <c r="BL831" s="89">
        <v>-99</v>
      </c>
      <c r="BM831" s="89">
        <v>-99</v>
      </c>
      <c r="BN831" s="89">
        <v>-99</v>
      </c>
      <c r="BO831" s="89">
        <v>-99</v>
      </c>
      <c r="BP831" s="89">
        <v>-99</v>
      </c>
      <c r="BQ831" s="89">
        <v>-99</v>
      </c>
      <c r="BR831" s="89">
        <v>-99</v>
      </c>
      <c r="BS831" s="89">
        <v>-99</v>
      </c>
      <c r="BT831" s="89">
        <v>-99</v>
      </c>
      <c r="BU831" s="89">
        <v>-99</v>
      </c>
      <c r="BV831" s="89">
        <v>-99</v>
      </c>
      <c r="BW831" s="89">
        <v>-99</v>
      </c>
      <c r="BX831" s="89">
        <v>-99</v>
      </c>
      <c r="BY831" s="89">
        <v>-99</v>
      </c>
      <c r="BZ831" s="89">
        <v>-99</v>
      </c>
      <c r="CA831" s="89">
        <v>-99</v>
      </c>
      <c r="CB831" s="89">
        <v>-99</v>
      </c>
      <c r="CC831" s="89">
        <v>-99</v>
      </c>
      <c r="CD831" s="89">
        <v>-99</v>
      </c>
      <c r="CE831" s="89">
        <v>-99</v>
      </c>
      <c r="CF831" s="89">
        <v>-99</v>
      </c>
      <c r="CG831" s="89">
        <v>-99</v>
      </c>
      <c r="CH831" s="89">
        <v>-99</v>
      </c>
      <c r="CI831" s="89">
        <v>-99</v>
      </c>
      <c r="CJ831" s="89">
        <v>-99</v>
      </c>
      <c r="CK831" s="89">
        <v>-99</v>
      </c>
      <c r="CL831" s="89">
        <v>-99</v>
      </c>
      <c r="CM831" s="89">
        <v>-99</v>
      </c>
      <c r="CN831" s="89">
        <v>-99</v>
      </c>
      <c r="CO831" s="89">
        <v>-99</v>
      </c>
      <c r="CP831" s="89">
        <v>-99</v>
      </c>
      <c r="CQ831" s="89">
        <v>-99</v>
      </c>
      <c r="CR831" s="89">
        <v>-99</v>
      </c>
      <c r="CS831" s="89">
        <v>-99</v>
      </c>
      <c r="CT831" s="89">
        <v>-99</v>
      </c>
      <c r="CU831" s="86">
        <v>-99</v>
      </c>
      <c r="CV831" s="86">
        <v>0.4985</v>
      </c>
      <c r="CW831" s="86">
        <v>69</v>
      </c>
      <c r="CX831" s="86">
        <v>2</v>
      </c>
      <c r="CY831" s="86">
        <v>-0.7883</v>
      </c>
      <c r="CZ831" s="86">
        <v>17</v>
      </c>
      <c r="DA831" s="86">
        <v>2</v>
      </c>
      <c r="DB831" s="86">
        <v>0.66120000000000001</v>
      </c>
      <c r="DC831" s="86">
        <v>80</v>
      </c>
      <c r="DD831" s="86">
        <v>-99</v>
      </c>
      <c r="DE831" s="86">
        <v>-99</v>
      </c>
      <c r="DF831" s="86">
        <v>-99</v>
      </c>
      <c r="DG831" s="86">
        <v>-99</v>
      </c>
      <c r="DH831" s="86">
        <v>-99</v>
      </c>
    </row>
    <row r="832" spans="1:112" x14ac:dyDescent="0.2">
      <c r="A832" s="85">
        <f>IF(ISERROR(SEARCH('School Lookup'!$F$3,Data!J832)),A831,A831+1)</f>
        <v>0</v>
      </c>
      <c r="B832" s="85">
        <f>IF(I832='School Lookup'!$G$13,1,0)</f>
        <v>0</v>
      </c>
      <c r="C832" s="85">
        <f t="shared" si="12"/>
        <v>830</v>
      </c>
      <c r="D832" s="86" t="s">
        <v>6478</v>
      </c>
      <c r="E832" s="86" t="s">
        <v>6552</v>
      </c>
      <c r="F832" s="86" t="s">
        <v>518</v>
      </c>
      <c r="G832" s="86" t="s">
        <v>3028</v>
      </c>
      <c r="H832" s="86" t="s">
        <v>460</v>
      </c>
      <c r="I832" s="86" t="s">
        <v>4827</v>
      </c>
      <c r="J832" s="86" t="s">
        <v>462</v>
      </c>
      <c r="K832" s="86" t="s">
        <v>343</v>
      </c>
      <c r="L832" s="86">
        <v>1</v>
      </c>
      <c r="M832" s="86">
        <v>1</v>
      </c>
      <c r="N832" s="89">
        <v>0.218067045454545</v>
      </c>
      <c r="O832" s="89">
        <v>0.56657894244659301</v>
      </c>
      <c r="P832" s="89">
        <v>50.554299999999998</v>
      </c>
      <c r="Q832" s="89">
        <v>7.6186137042069196E-2</v>
      </c>
      <c r="R832" s="89">
        <v>48.106057386363602</v>
      </c>
      <c r="S832" s="89">
        <v>0.32138253974433101</v>
      </c>
      <c r="T832" s="89">
        <v>0.364548013157865</v>
      </c>
      <c r="U832" s="89">
        <v>0.398791540785499</v>
      </c>
      <c r="V832" s="89">
        <v>0.14537866385751699</v>
      </c>
      <c r="W832" s="89">
        <v>1</v>
      </c>
      <c r="X832" s="89">
        <v>0.21041358490566001</v>
      </c>
      <c r="Y832" s="89">
        <v>0.58439356148239996</v>
      </c>
      <c r="Z832" s="89">
        <v>52.545499999999997</v>
      </c>
      <c r="AA832" s="89">
        <v>0.338909433268475</v>
      </c>
      <c r="AB832" s="89">
        <v>50.377332830188699</v>
      </c>
      <c r="AC832" s="89">
        <v>0.46165149737543798</v>
      </c>
      <c r="AD832" s="89">
        <v>0.53889496344297905</v>
      </c>
      <c r="AE832" s="89">
        <v>0.40030211480362499</v>
      </c>
      <c r="AF832" s="89">
        <v>0.215720793523247</v>
      </c>
      <c r="AG832" s="89">
        <v>1</v>
      </c>
      <c r="AH832" s="89">
        <v>0.52123768115942004</v>
      </c>
      <c r="AI832" s="89">
        <v>1.1787897000633001</v>
      </c>
      <c r="AJ832" s="89">
        <v>-99</v>
      </c>
      <c r="AK832" s="89">
        <v>-99</v>
      </c>
      <c r="AL832" s="89">
        <v>50.724668115942002</v>
      </c>
      <c r="AM832" s="89">
        <v>1.1787897000633001</v>
      </c>
      <c r="AN832" s="89">
        <v>1.19516816909584</v>
      </c>
      <c r="AO832" s="89">
        <v>0.104229607250755</v>
      </c>
      <c r="AP832" s="89">
        <v>0.124571908863464</v>
      </c>
      <c r="AQ832" s="89">
        <v>1</v>
      </c>
      <c r="AR832" s="89">
        <v>3.5249999999999997E-2</v>
      </c>
      <c r="AS832" s="89">
        <v>0.14924552746704201</v>
      </c>
      <c r="AT832" s="89">
        <v>-99</v>
      </c>
      <c r="AU832" s="89">
        <v>-99</v>
      </c>
      <c r="AV832" s="89">
        <v>46.875</v>
      </c>
      <c r="AW832" s="89">
        <v>0.14924552746704201</v>
      </c>
      <c r="AX832" s="89">
        <v>0.118060109017757</v>
      </c>
      <c r="AY832" s="89">
        <v>9.6676737160120804E-2</v>
      </c>
      <c r="AZ832" s="89">
        <v>1.14136661286049E-2</v>
      </c>
      <c r="BA832" s="89">
        <v>-99</v>
      </c>
      <c r="BB832" s="89">
        <v>-99</v>
      </c>
      <c r="BC832" s="89">
        <v>-99</v>
      </c>
      <c r="BD832" s="89">
        <v>-99</v>
      </c>
      <c r="BE832" s="89">
        <v>-99</v>
      </c>
      <c r="BF832" s="89">
        <v>-99</v>
      </c>
      <c r="BG832" s="89">
        <v>-99</v>
      </c>
      <c r="BH832" s="89">
        <v>-99</v>
      </c>
      <c r="BI832" s="89">
        <v>-99</v>
      </c>
      <c r="BJ832" s="89">
        <v>-99</v>
      </c>
      <c r="BK832" s="89">
        <v>-99</v>
      </c>
      <c r="BL832" s="89">
        <v>-99</v>
      </c>
      <c r="BM832" s="89">
        <v>-99</v>
      </c>
      <c r="BN832" s="89">
        <v>-99</v>
      </c>
      <c r="BO832" s="89">
        <v>-99</v>
      </c>
      <c r="BP832" s="89">
        <v>-99</v>
      </c>
      <c r="BQ832" s="89">
        <v>-99</v>
      </c>
      <c r="BR832" s="89">
        <v>-99</v>
      </c>
      <c r="BS832" s="89">
        <v>-99</v>
      </c>
      <c r="BT832" s="89">
        <v>-99</v>
      </c>
      <c r="BU832" s="89">
        <v>-99</v>
      </c>
      <c r="BV832" s="89">
        <v>-99</v>
      </c>
      <c r="BW832" s="89">
        <v>-99</v>
      </c>
      <c r="BX832" s="89">
        <v>-99</v>
      </c>
      <c r="BY832" s="89">
        <v>-99</v>
      </c>
      <c r="BZ832" s="89">
        <v>-99</v>
      </c>
      <c r="CA832" s="89">
        <v>-99</v>
      </c>
      <c r="CB832" s="89">
        <v>-99</v>
      </c>
      <c r="CC832" s="89">
        <v>-99</v>
      </c>
      <c r="CD832" s="89">
        <v>-99</v>
      </c>
      <c r="CE832" s="89">
        <v>-99</v>
      </c>
      <c r="CF832" s="89">
        <v>-99</v>
      </c>
      <c r="CG832" s="89">
        <v>-99</v>
      </c>
      <c r="CH832" s="89">
        <v>-99</v>
      </c>
      <c r="CI832" s="89">
        <v>-99</v>
      </c>
      <c r="CJ832" s="89">
        <v>-99</v>
      </c>
      <c r="CK832" s="89">
        <v>-99</v>
      </c>
      <c r="CL832" s="89">
        <v>-99</v>
      </c>
      <c r="CM832" s="89">
        <v>-99</v>
      </c>
      <c r="CN832" s="89">
        <v>-99</v>
      </c>
      <c r="CO832" s="89">
        <v>-99</v>
      </c>
      <c r="CP832" s="89">
        <v>-99</v>
      </c>
      <c r="CQ832" s="89">
        <v>-99</v>
      </c>
      <c r="CR832" s="89">
        <v>-99</v>
      </c>
      <c r="CS832" s="89">
        <v>-99</v>
      </c>
      <c r="CT832" s="89">
        <v>-99</v>
      </c>
      <c r="CU832" s="86">
        <v>-99</v>
      </c>
      <c r="CV832" s="86">
        <v>0.49709999999999999</v>
      </c>
      <c r="CW832" s="86">
        <v>69</v>
      </c>
      <c r="CX832" s="86">
        <v>2</v>
      </c>
      <c r="CY832" s="86">
        <v>-1.5852999999999999</v>
      </c>
      <c r="CZ832" s="86">
        <v>3</v>
      </c>
      <c r="DA832" s="86">
        <v>2</v>
      </c>
      <c r="DB832" s="86">
        <v>0.16600000000000001</v>
      </c>
      <c r="DC832" s="86">
        <v>56</v>
      </c>
      <c r="DD832" s="86">
        <v>-99</v>
      </c>
      <c r="DE832" s="86">
        <v>-99</v>
      </c>
      <c r="DF832" s="86">
        <v>-99</v>
      </c>
      <c r="DG832" s="86">
        <v>-99</v>
      </c>
      <c r="DH832" s="86">
        <v>-99</v>
      </c>
    </row>
    <row r="833" spans="1:112" x14ac:dyDescent="0.2">
      <c r="A833" s="85">
        <f>IF(ISERROR(SEARCH('School Lookup'!$F$3,Data!J833)),A832,A832+1)</f>
        <v>0</v>
      </c>
      <c r="B833" s="85">
        <f>IF(I833='School Lookup'!$G$13,1,0)</f>
        <v>0</v>
      </c>
      <c r="C833" s="85">
        <f t="shared" si="12"/>
        <v>831</v>
      </c>
      <c r="D833" s="86" t="s">
        <v>6478</v>
      </c>
      <c r="E833" s="86" t="s">
        <v>6790</v>
      </c>
      <c r="F833" s="86" t="s">
        <v>2774</v>
      </c>
      <c r="G833" s="86" t="s">
        <v>3021</v>
      </c>
      <c r="H833" s="86" t="s">
        <v>2312</v>
      </c>
      <c r="I833" s="86" t="s">
        <v>5206</v>
      </c>
      <c r="J833" s="86" t="s">
        <v>2412</v>
      </c>
      <c r="K833" s="86" t="s">
        <v>1820</v>
      </c>
      <c r="L833" s="86">
        <v>1</v>
      </c>
      <c r="M833" s="86">
        <v>1</v>
      </c>
      <c r="N833" s="89">
        <v>2.2603797468354399E-2</v>
      </c>
      <c r="O833" s="89">
        <v>0.143303490034588</v>
      </c>
      <c r="P833" s="89">
        <v>58.893599999999999</v>
      </c>
      <c r="Q833" s="89">
        <v>0.96074746210199102</v>
      </c>
      <c r="R833" s="89">
        <v>51.8321165889407</v>
      </c>
      <c r="S833" s="89">
        <v>0.552025476068289</v>
      </c>
      <c r="T833" s="89">
        <v>0.62625091687617895</v>
      </c>
      <c r="U833" s="89">
        <v>0.39856611789697299</v>
      </c>
      <c r="V833" s="89">
        <v>0.24960239676875801</v>
      </c>
      <c r="W833" s="89">
        <v>1</v>
      </c>
      <c r="X833" s="89">
        <v>-3.8061933333333298E-2</v>
      </c>
      <c r="Y833" s="89">
        <v>-5.5716473136899897E-4</v>
      </c>
      <c r="Z833" s="89">
        <v>54.198300000000003</v>
      </c>
      <c r="AA833" s="89">
        <v>0.54501848451991497</v>
      </c>
      <c r="AB833" s="89">
        <v>51.266665666666697</v>
      </c>
      <c r="AC833" s="89">
        <v>0.27223065989427297</v>
      </c>
      <c r="AD833" s="89">
        <v>0.318342432779193</v>
      </c>
      <c r="AE833" s="89">
        <v>0.39830058417419001</v>
      </c>
      <c r="AF833" s="89">
        <v>0.12679597694338501</v>
      </c>
      <c r="AG833" s="89">
        <v>1</v>
      </c>
      <c r="AH833" s="89">
        <v>9.5037254901960799E-2</v>
      </c>
      <c r="AI833" s="89">
        <v>0.26156526601218599</v>
      </c>
      <c r="AJ833" s="89">
        <v>58.2333</v>
      </c>
      <c r="AK833" s="89">
        <v>0.94034646253392495</v>
      </c>
      <c r="AL833" s="89">
        <v>55.686280392156903</v>
      </c>
      <c r="AM833" s="89">
        <v>0.60095586427305603</v>
      </c>
      <c r="AN833" s="89">
        <v>0.58812863394003301</v>
      </c>
      <c r="AO833" s="89">
        <v>0.203133297928837</v>
      </c>
      <c r="AP833" s="89">
        <v>0.11946850901862099</v>
      </c>
      <c r="AQ833" s="89">
        <v>-99</v>
      </c>
      <c r="AR833" s="89">
        <v>-99</v>
      </c>
      <c r="AS833" s="89">
        <v>-99</v>
      </c>
      <c r="AT833" s="89">
        <v>-99</v>
      </c>
      <c r="AU833" s="89">
        <v>-99</v>
      </c>
      <c r="AV833" s="89">
        <v>-99</v>
      </c>
      <c r="AW833" s="89">
        <v>-99</v>
      </c>
      <c r="AX833" s="89">
        <v>-99</v>
      </c>
      <c r="AY833" s="89">
        <v>-99</v>
      </c>
      <c r="AZ833" s="89">
        <v>-99</v>
      </c>
      <c r="BA833" s="89">
        <v>-99</v>
      </c>
      <c r="BB833" s="89">
        <v>-99</v>
      </c>
      <c r="BC833" s="89">
        <v>-99</v>
      </c>
      <c r="BD833" s="89">
        <v>-99</v>
      </c>
      <c r="BE833" s="89">
        <v>-99</v>
      </c>
      <c r="BF833" s="89">
        <v>-99</v>
      </c>
      <c r="BG833" s="89">
        <v>-99</v>
      </c>
      <c r="BH833" s="89">
        <v>-99</v>
      </c>
      <c r="BI833" s="89">
        <v>-99</v>
      </c>
      <c r="BJ833" s="89">
        <v>-99</v>
      </c>
      <c r="BK833" s="89">
        <v>-99</v>
      </c>
      <c r="BL833" s="89">
        <v>-99</v>
      </c>
      <c r="BM833" s="89">
        <v>-99</v>
      </c>
      <c r="BN833" s="89">
        <v>-99</v>
      </c>
      <c r="BO833" s="89">
        <v>-99</v>
      </c>
      <c r="BP833" s="89">
        <v>-99</v>
      </c>
      <c r="BQ833" s="89">
        <v>-99</v>
      </c>
      <c r="BR833" s="89">
        <v>-99</v>
      </c>
      <c r="BS833" s="89">
        <v>-99</v>
      </c>
      <c r="BT833" s="89">
        <v>-99</v>
      </c>
      <c r="BU833" s="89">
        <v>-99</v>
      </c>
      <c r="BV833" s="89">
        <v>-99</v>
      </c>
      <c r="BW833" s="89">
        <v>-99</v>
      </c>
      <c r="BX833" s="89">
        <v>-99</v>
      </c>
      <c r="BY833" s="89">
        <v>-99</v>
      </c>
      <c r="BZ833" s="89">
        <v>-99</v>
      </c>
      <c r="CA833" s="89">
        <v>-99</v>
      </c>
      <c r="CB833" s="89">
        <v>-99</v>
      </c>
      <c r="CC833" s="89">
        <v>-99</v>
      </c>
      <c r="CD833" s="89">
        <v>-99</v>
      </c>
      <c r="CE833" s="89">
        <v>-99</v>
      </c>
      <c r="CF833" s="89">
        <v>-99</v>
      </c>
      <c r="CG833" s="89">
        <v>-99</v>
      </c>
      <c r="CH833" s="89">
        <v>-99</v>
      </c>
      <c r="CI833" s="89">
        <v>-99</v>
      </c>
      <c r="CJ833" s="89">
        <v>-99</v>
      </c>
      <c r="CK833" s="89">
        <v>-99</v>
      </c>
      <c r="CL833" s="89">
        <v>-99</v>
      </c>
      <c r="CM833" s="89">
        <v>-99</v>
      </c>
      <c r="CN833" s="89">
        <v>-99</v>
      </c>
      <c r="CO833" s="89">
        <v>-99</v>
      </c>
      <c r="CP833" s="89">
        <v>-99</v>
      </c>
      <c r="CQ833" s="89">
        <v>-99</v>
      </c>
      <c r="CR833" s="89">
        <v>-99</v>
      </c>
      <c r="CS833" s="89">
        <v>-99</v>
      </c>
      <c r="CT833" s="89">
        <v>-99</v>
      </c>
      <c r="CU833" s="86">
        <v>-99</v>
      </c>
      <c r="CV833" s="86">
        <v>0.49590000000000001</v>
      </c>
      <c r="CW833" s="86">
        <v>69</v>
      </c>
      <c r="CX833" s="86">
        <v>2</v>
      </c>
      <c r="CY833" s="86">
        <v>-2.3699999999999999E-2</v>
      </c>
      <c r="CZ833" s="86">
        <v>50</v>
      </c>
      <c r="DA833" s="86">
        <v>3</v>
      </c>
      <c r="DB833" s="86">
        <v>0.79100000000000004</v>
      </c>
      <c r="DC833" s="86">
        <v>85</v>
      </c>
      <c r="DD833" s="86">
        <v>-99</v>
      </c>
      <c r="DE833" s="86">
        <v>-99</v>
      </c>
      <c r="DF833" s="86">
        <v>-99</v>
      </c>
      <c r="DG833" s="86">
        <v>-99</v>
      </c>
      <c r="DH833" s="86">
        <v>-99</v>
      </c>
    </row>
    <row r="834" spans="1:112" x14ac:dyDescent="0.2">
      <c r="A834" s="85">
        <f>IF(ISERROR(SEARCH('School Lookup'!$F$3,Data!J834)),A833,A833+1)</f>
        <v>0</v>
      </c>
      <c r="B834" s="85">
        <f>IF(I834='School Lookup'!$G$13,1,0)</f>
        <v>0</v>
      </c>
      <c r="C834" s="85">
        <f t="shared" si="12"/>
        <v>832</v>
      </c>
      <c r="D834" s="86" t="s">
        <v>6478</v>
      </c>
      <c r="E834" s="86" t="s">
        <v>6489</v>
      </c>
      <c r="F834" s="86" t="s">
        <v>2741</v>
      </c>
      <c r="G834" s="86" t="s">
        <v>2846</v>
      </c>
      <c r="H834" s="86" t="s">
        <v>380</v>
      </c>
      <c r="I834" s="86" t="s">
        <v>5298</v>
      </c>
      <c r="J834" s="86" t="s">
        <v>747</v>
      </c>
      <c r="K834" s="86" t="s">
        <v>49</v>
      </c>
      <c r="L834" s="86">
        <v>1</v>
      </c>
      <c r="M834" s="86">
        <v>1</v>
      </c>
      <c r="N834" s="89">
        <v>-0.102851829268293</v>
      </c>
      <c r="O834" s="89">
        <v>-0.12837053417039901</v>
      </c>
      <c r="P834" s="89">
        <v>51.387900000000002</v>
      </c>
      <c r="Q834" s="89">
        <v>0.16460726598214301</v>
      </c>
      <c r="R834" s="89">
        <v>50.914639634146297</v>
      </c>
      <c r="S834" s="89">
        <v>1.8118365905871799E-2</v>
      </c>
      <c r="T834" s="89">
        <v>2.0444195576453401E-2</v>
      </c>
      <c r="U834" s="89">
        <v>0.38362573099415198</v>
      </c>
      <c r="V834" s="89">
        <v>7.84291947260435E-3</v>
      </c>
      <c r="W834" s="89">
        <v>1</v>
      </c>
      <c r="X834" s="89">
        <v>0.17645106382978701</v>
      </c>
      <c r="Y834" s="89">
        <v>0.50444040751302599</v>
      </c>
      <c r="Z834" s="89">
        <v>59.051299999999998</v>
      </c>
      <c r="AA834" s="89">
        <v>1.15020194635633</v>
      </c>
      <c r="AB834" s="89">
        <v>50.455908510638302</v>
      </c>
      <c r="AC834" s="89">
        <v>0.82732117693467999</v>
      </c>
      <c r="AD834" s="89">
        <v>0.96466318559977304</v>
      </c>
      <c r="AE834" s="89">
        <v>0.38479532163742702</v>
      </c>
      <c r="AF834" s="89">
        <v>0.37119788077464899</v>
      </c>
      <c r="AG834" s="89">
        <v>1</v>
      </c>
      <c r="AH834" s="89">
        <v>0.32982499999999998</v>
      </c>
      <c r="AI834" s="89">
        <v>0.76685114409245703</v>
      </c>
      <c r="AJ834" s="89">
        <v>-99</v>
      </c>
      <c r="AK834" s="89">
        <v>-99</v>
      </c>
      <c r="AL834" s="89">
        <v>58.999974000000002</v>
      </c>
      <c r="AM834" s="89">
        <v>0.76685114409245703</v>
      </c>
      <c r="AN834" s="89">
        <v>0.76240882888290595</v>
      </c>
      <c r="AO834" s="89">
        <v>0.116959064327485</v>
      </c>
      <c r="AP834" s="89">
        <v>8.9170623261158599E-2</v>
      </c>
      <c r="AQ834" s="89">
        <v>1</v>
      </c>
      <c r="AR834" s="89">
        <v>8.6802040816326503E-2</v>
      </c>
      <c r="AS834" s="89">
        <v>0.26512502883706102</v>
      </c>
      <c r="AT834" s="89">
        <v>-99</v>
      </c>
      <c r="AU834" s="89">
        <v>-99</v>
      </c>
      <c r="AV834" s="89">
        <v>52.040830612244903</v>
      </c>
      <c r="AW834" s="89">
        <v>0.26512502883706102</v>
      </c>
      <c r="AX834" s="89">
        <v>0.240173345951255</v>
      </c>
      <c r="AY834" s="89">
        <v>0.114619883040936</v>
      </c>
      <c r="AZ834" s="89">
        <v>2.7528640822482998E-2</v>
      </c>
      <c r="BA834" s="89">
        <v>-99</v>
      </c>
      <c r="BB834" s="89">
        <v>-99</v>
      </c>
      <c r="BC834" s="89">
        <v>-99</v>
      </c>
      <c r="BD834" s="89">
        <v>-99</v>
      </c>
      <c r="BE834" s="89">
        <v>-99</v>
      </c>
      <c r="BF834" s="89">
        <v>-99</v>
      </c>
      <c r="BG834" s="89">
        <v>-99</v>
      </c>
      <c r="BH834" s="89">
        <v>-99</v>
      </c>
      <c r="BI834" s="89">
        <v>-99</v>
      </c>
      <c r="BJ834" s="89">
        <v>-99</v>
      </c>
      <c r="BK834" s="89">
        <v>-99</v>
      </c>
      <c r="BL834" s="89">
        <v>-99</v>
      </c>
      <c r="BM834" s="89">
        <v>-99</v>
      </c>
      <c r="BN834" s="89">
        <v>-99</v>
      </c>
      <c r="BO834" s="89">
        <v>-99</v>
      </c>
      <c r="BP834" s="89">
        <v>-99</v>
      </c>
      <c r="BQ834" s="89">
        <v>-99</v>
      </c>
      <c r="BR834" s="89">
        <v>-99</v>
      </c>
      <c r="BS834" s="89">
        <v>-99</v>
      </c>
      <c r="BT834" s="89">
        <v>-99</v>
      </c>
      <c r="BU834" s="89">
        <v>-99</v>
      </c>
      <c r="BV834" s="89">
        <v>-99</v>
      </c>
      <c r="BW834" s="89">
        <v>-99</v>
      </c>
      <c r="BX834" s="89">
        <v>-99</v>
      </c>
      <c r="BY834" s="89">
        <v>-99</v>
      </c>
      <c r="BZ834" s="89">
        <v>-99</v>
      </c>
      <c r="CA834" s="89">
        <v>-99</v>
      </c>
      <c r="CB834" s="89">
        <v>-99</v>
      </c>
      <c r="CC834" s="89">
        <v>-99</v>
      </c>
      <c r="CD834" s="89">
        <v>-99</v>
      </c>
      <c r="CE834" s="89">
        <v>-99</v>
      </c>
      <c r="CF834" s="89">
        <v>-99</v>
      </c>
      <c r="CG834" s="89">
        <v>-99</v>
      </c>
      <c r="CH834" s="89">
        <v>-99</v>
      </c>
      <c r="CI834" s="89">
        <v>-99</v>
      </c>
      <c r="CJ834" s="89">
        <v>-99</v>
      </c>
      <c r="CK834" s="89">
        <v>-99</v>
      </c>
      <c r="CL834" s="89">
        <v>-99</v>
      </c>
      <c r="CM834" s="89">
        <v>-99</v>
      </c>
      <c r="CN834" s="89">
        <v>-99</v>
      </c>
      <c r="CO834" s="89">
        <v>-99</v>
      </c>
      <c r="CP834" s="89">
        <v>-99</v>
      </c>
      <c r="CQ834" s="89">
        <v>-99</v>
      </c>
      <c r="CR834" s="89">
        <v>-99</v>
      </c>
      <c r="CS834" s="89">
        <v>-99</v>
      </c>
      <c r="CT834" s="89">
        <v>-99</v>
      </c>
      <c r="CU834" s="86">
        <v>-99</v>
      </c>
      <c r="CV834" s="86">
        <v>0.49569999999999997</v>
      </c>
      <c r="CW834" s="86">
        <v>69</v>
      </c>
      <c r="CX834" s="86">
        <v>2</v>
      </c>
      <c r="CY834" s="86">
        <v>0.7399</v>
      </c>
      <c r="CZ834" s="86">
        <v>81</v>
      </c>
      <c r="DA834" s="86">
        <v>2</v>
      </c>
      <c r="DB834" s="86">
        <v>0.50570000000000004</v>
      </c>
      <c r="DC834" s="86">
        <v>73</v>
      </c>
      <c r="DD834" s="86">
        <v>-99</v>
      </c>
      <c r="DE834" s="86">
        <v>-99</v>
      </c>
      <c r="DF834" s="86">
        <v>-99</v>
      </c>
      <c r="DG834" s="86">
        <v>-99</v>
      </c>
      <c r="DH834" s="86">
        <v>-99</v>
      </c>
    </row>
    <row r="835" spans="1:112" x14ac:dyDescent="0.2">
      <c r="A835" s="85">
        <f>IF(ISERROR(SEARCH('School Lookup'!$F$3,Data!J835)),A834,A834+1)</f>
        <v>0</v>
      </c>
      <c r="B835" s="85">
        <f>IF(I835='School Lookup'!$G$13,1,0)</f>
        <v>0</v>
      </c>
      <c r="C835" s="85">
        <f t="shared" si="12"/>
        <v>833</v>
      </c>
      <c r="D835" s="86" t="s">
        <v>6478</v>
      </c>
      <c r="E835" s="86" t="s">
        <v>6499</v>
      </c>
      <c r="F835" s="86" t="s">
        <v>2742</v>
      </c>
      <c r="G835" s="86" t="s">
        <v>2819</v>
      </c>
      <c r="H835" s="86" t="s">
        <v>904</v>
      </c>
      <c r="I835" s="86" t="s">
        <v>3703</v>
      </c>
      <c r="J835" s="86" t="s">
        <v>1256</v>
      </c>
      <c r="K835" s="86" t="s">
        <v>6580</v>
      </c>
      <c r="L835" s="86">
        <v>1</v>
      </c>
      <c r="M835" s="86">
        <v>1</v>
      </c>
      <c r="N835" s="89">
        <v>0.34478135283363798</v>
      </c>
      <c r="O835" s="89">
        <v>0.84097863822340901</v>
      </c>
      <c r="P835" s="89">
        <v>55.477200000000003</v>
      </c>
      <c r="Q835" s="89">
        <v>0.59836509056784404</v>
      </c>
      <c r="R835" s="89">
        <v>52.833651371115202</v>
      </c>
      <c r="S835" s="89">
        <v>0.71967186439562703</v>
      </c>
      <c r="T835" s="89">
        <v>0.81647372327302403</v>
      </c>
      <c r="U835" s="89">
        <v>0.39868804664723001</v>
      </c>
      <c r="V835" s="89">
        <v>0.325518313870513</v>
      </c>
      <c r="W835" s="89">
        <v>1</v>
      </c>
      <c r="X835" s="89">
        <v>0.27118427787934202</v>
      </c>
      <c r="Y835" s="89">
        <v>0.72745739827165601</v>
      </c>
      <c r="Z835" s="89">
        <v>48.543100000000003</v>
      </c>
      <c r="AA835" s="89">
        <v>-0.16020169132540199</v>
      </c>
      <c r="AB835" s="89">
        <v>49.725797623400403</v>
      </c>
      <c r="AC835" s="89">
        <v>0.28362785347312702</v>
      </c>
      <c r="AD835" s="89">
        <v>0.33161277789912302</v>
      </c>
      <c r="AE835" s="89">
        <v>0.39868804664723001</v>
      </c>
      <c r="AF835" s="89">
        <v>0.13221005066386299</v>
      </c>
      <c r="AG835" s="89">
        <v>1</v>
      </c>
      <c r="AH835" s="89">
        <v>0.35055116279069798</v>
      </c>
      <c r="AI835" s="89">
        <v>0.81145584592883002</v>
      </c>
      <c r="AJ835" s="89">
        <v>-99</v>
      </c>
      <c r="AK835" s="89">
        <v>-99</v>
      </c>
      <c r="AL835" s="89">
        <v>55.813955038759701</v>
      </c>
      <c r="AM835" s="89">
        <v>0.81145584592883002</v>
      </c>
      <c r="AN835" s="89">
        <v>0.80926800498408502</v>
      </c>
      <c r="AO835" s="89">
        <v>9.4023323615160304E-2</v>
      </c>
      <c r="AP835" s="89">
        <v>7.6090067524013899E-2</v>
      </c>
      <c r="AQ835" s="89">
        <v>1</v>
      </c>
      <c r="AR835" s="89">
        <v>-0.162630872483221</v>
      </c>
      <c r="AS835" s="89">
        <v>-0.29555426068718699</v>
      </c>
      <c r="AT835" s="89">
        <v>-99</v>
      </c>
      <c r="AU835" s="89">
        <v>-99</v>
      </c>
      <c r="AV835" s="89">
        <v>46.308720805369099</v>
      </c>
      <c r="AW835" s="89">
        <v>-0.29555426068718699</v>
      </c>
      <c r="AX835" s="89">
        <v>-0.35066767524676301</v>
      </c>
      <c r="AY835" s="89">
        <v>0.108600583090379</v>
      </c>
      <c r="AZ835" s="89">
        <v>-3.8082714002746099E-2</v>
      </c>
      <c r="BA835" s="89">
        <v>-99</v>
      </c>
      <c r="BB835" s="89">
        <v>-99</v>
      </c>
      <c r="BC835" s="89">
        <v>-99</v>
      </c>
      <c r="BD835" s="89">
        <v>-99</v>
      </c>
      <c r="BE835" s="89">
        <v>-99</v>
      </c>
      <c r="BF835" s="89">
        <v>-99</v>
      </c>
      <c r="BG835" s="89">
        <v>-99</v>
      </c>
      <c r="BH835" s="89">
        <v>-99</v>
      </c>
      <c r="BI835" s="89">
        <v>-99</v>
      </c>
      <c r="BJ835" s="89">
        <v>-99</v>
      </c>
      <c r="BK835" s="89">
        <v>-99</v>
      </c>
      <c r="BL835" s="89">
        <v>-99</v>
      </c>
      <c r="BM835" s="89">
        <v>-99</v>
      </c>
      <c r="BN835" s="89">
        <v>-99</v>
      </c>
      <c r="BO835" s="89">
        <v>-99</v>
      </c>
      <c r="BP835" s="89">
        <v>-99</v>
      </c>
      <c r="BQ835" s="89">
        <v>-99</v>
      </c>
      <c r="BR835" s="89">
        <v>-99</v>
      </c>
      <c r="BS835" s="89">
        <v>-99</v>
      </c>
      <c r="BT835" s="89">
        <v>-99</v>
      </c>
      <c r="BU835" s="89">
        <v>-99</v>
      </c>
      <c r="BV835" s="89">
        <v>-99</v>
      </c>
      <c r="BW835" s="89">
        <v>-99</v>
      </c>
      <c r="BX835" s="89">
        <v>-99</v>
      </c>
      <c r="BY835" s="89">
        <v>-99</v>
      </c>
      <c r="BZ835" s="89">
        <v>-99</v>
      </c>
      <c r="CA835" s="89">
        <v>-99</v>
      </c>
      <c r="CB835" s="89">
        <v>-99</v>
      </c>
      <c r="CC835" s="89">
        <v>-99</v>
      </c>
      <c r="CD835" s="89">
        <v>-99</v>
      </c>
      <c r="CE835" s="89">
        <v>-99</v>
      </c>
      <c r="CF835" s="89">
        <v>-99</v>
      </c>
      <c r="CG835" s="89">
        <v>-99</v>
      </c>
      <c r="CH835" s="89">
        <v>-99</v>
      </c>
      <c r="CI835" s="89">
        <v>-99</v>
      </c>
      <c r="CJ835" s="89">
        <v>-99</v>
      </c>
      <c r="CK835" s="89">
        <v>-99</v>
      </c>
      <c r="CL835" s="89">
        <v>-99</v>
      </c>
      <c r="CM835" s="89">
        <v>-99</v>
      </c>
      <c r="CN835" s="89">
        <v>-99</v>
      </c>
      <c r="CO835" s="89">
        <v>-99</v>
      </c>
      <c r="CP835" s="89">
        <v>-99</v>
      </c>
      <c r="CQ835" s="89">
        <v>-99</v>
      </c>
      <c r="CR835" s="89">
        <v>-99</v>
      </c>
      <c r="CS835" s="89">
        <v>-99</v>
      </c>
      <c r="CT835" s="89">
        <v>-99</v>
      </c>
      <c r="CU835" s="86">
        <v>-99</v>
      </c>
      <c r="CV835" s="86">
        <v>0.49569999999999997</v>
      </c>
      <c r="CW835" s="86">
        <v>69</v>
      </c>
      <c r="CX835" s="86">
        <v>2</v>
      </c>
      <c r="CY835" s="86">
        <v>-0.20699999999999999</v>
      </c>
      <c r="CZ835" s="86">
        <v>41</v>
      </c>
      <c r="DA835" s="86">
        <v>2</v>
      </c>
      <c r="DB835" s="86">
        <v>0.17469999999999999</v>
      </c>
      <c r="DC835" s="86">
        <v>56</v>
      </c>
      <c r="DD835" s="86">
        <v>-99</v>
      </c>
      <c r="DE835" s="86">
        <v>-99</v>
      </c>
      <c r="DF835" s="86">
        <v>-99</v>
      </c>
      <c r="DG835" s="86">
        <v>-99</v>
      </c>
      <c r="DH835" s="86">
        <v>-99</v>
      </c>
    </row>
    <row r="836" spans="1:112" x14ac:dyDescent="0.2">
      <c r="A836" s="85">
        <f>IF(ISERROR(SEARCH('School Lookup'!$F$3,Data!J836)),A835,A835+1)</f>
        <v>0</v>
      </c>
      <c r="B836" s="85">
        <f>IF(I836='School Lookup'!$G$13,1,0)</f>
        <v>0</v>
      </c>
      <c r="C836" s="85">
        <f t="shared" ref="C836:C899" si="13">C835+1</f>
        <v>834</v>
      </c>
      <c r="D836" s="86" t="s">
        <v>6478</v>
      </c>
      <c r="E836" s="86" t="s">
        <v>6496</v>
      </c>
      <c r="F836" s="86" t="s">
        <v>2743</v>
      </c>
      <c r="G836" s="86" t="s">
        <v>3172</v>
      </c>
      <c r="H836" s="86" t="s">
        <v>477</v>
      </c>
      <c r="I836" s="86" t="s">
        <v>3065</v>
      </c>
      <c r="J836" s="86" t="s">
        <v>478</v>
      </c>
      <c r="K836" s="86" t="s">
        <v>34</v>
      </c>
      <c r="L836" s="86">
        <v>1</v>
      </c>
      <c r="M836" s="86">
        <v>1</v>
      </c>
      <c r="N836" s="89">
        <v>5.1179715302491102E-2</v>
      </c>
      <c r="O836" s="89">
        <v>0.20518460924215901</v>
      </c>
      <c r="P836" s="89">
        <v>54.747700000000002</v>
      </c>
      <c r="Q836" s="89">
        <v>0.52098599560409198</v>
      </c>
      <c r="R836" s="89">
        <v>50.889665836298903</v>
      </c>
      <c r="S836" s="89">
        <v>0.36308530242312598</v>
      </c>
      <c r="T836" s="89">
        <v>0.41186675727403799</v>
      </c>
      <c r="U836" s="89">
        <v>0.39914772727272702</v>
      </c>
      <c r="V836" s="89">
        <v>0.16439568010512001</v>
      </c>
      <c r="W836" s="89">
        <v>1</v>
      </c>
      <c r="X836" s="89">
        <v>5.5075800711743797E-2</v>
      </c>
      <c r="Y836" s="89">
        <v>0.21870381338709</v>
      </c>
      <c r="Z836" s="89">
        <v>55.112099999999998</v>
      </c>
      <c r="AA836" s="89">
        <v>0.65897204879482096</v>
      </c>
      <c r="AB836" s="89">
        <v>51.957315658363001</v>
      </c>
      <c r="AC836" s="89">
        <v>0.43883793109095498</v>
      </c>
      <c r="AD836" s="89">
        <v>0.51233194194853005</v>
      </c>
      <c r="AE836" s="89">
        <v>0.39914772727272702</v>
      </c>
      <c r="AF836" s="89">
        <v>0.204496130237979</v>
      </c>
      <c r="AG836" s="89">
        <v>1</v>
      </c>
      <c r="AH836" s="89">
        <v>0.24187341772151899</v>
      </c>
      <c r="AI836" s="89">
        <v>0.57757085409446496</v>
      </c>
      <c r="AJ836" s="89">
        <v>-99</v>
      </c>
      <c r="AK836" s="89">
        <v>-99</v>
      </c>
      <c r="AL836" s="89">
        <v>41.772159493670898</v>
      </c>
      <c r="AM836" s="89">
        <v>0.57757085409446496</v>
      </c>
      <c r="AN836" s="89">
        <v>0.56356166532523799</v>
      </c>
      <c r="AO836" s="89">
        <v>0.11221590909090901</v>
      </c>
      <c r="AP836" s="89">
        <v>6.3240584603258196E-2</v>
      </c>
      <c r="AQ836" s="89">
        <v>1</v>
      </c>
      <c r="AR836" s="89">
        <v>0.27967619047619002</v>
      </c>
      <c r="AS836" s="89">
        <v>0.69867062540000702</v>
      </c>
      <c r="AT836" s="89">
        <v>-99</v>
      </c>
      <c r="AU836" s="89">
        <v>-99</v>
      </c>
      <c r="AV836" s="89">
        <v>53.968219047619002</v>
      </c>
      <c r="AW836" s="89">
        <v>0.69867062540000702</v>
      </c>
      <c r="AX836" s="89">
        <v>0.69704151960273797</v>
      </c>
      <c r="AY836" s="89">
        <v>8.9488636363636395E-2</v>
      </c>
      <c r="AZ836" s="89">
        <v>6.2377295078085898E-2</v>
      </c>
      <c r="BA836" s="89">
        <v>-99</v>
      </c>
      <c r="BB836" s="89">
        <v>-99</v>
      </c>
      <c r="BC836" s="89">
        <v>-99</v>
      </c>
      <c r="BD836" s="89">
        <v>-99</v>
      </c>
      <c r="BE836" s="89">
        <v>-99</v>
      </c>
      <c r="BF836" s="89">
        <v>-99</v>
      </c>
      <c r="BG836" s="89">
        <v>-99</v>
      </c>
      <c r="BH836" s="89">
        <v>-99</v>
      </c>
      <c r="BI836" s="89">
        <v>-99</v>
      </c>
      <c r="BJ836" s="89">
        <v>-99</v>
      </c>
      <c r="BK836" s="89">
        <v>-99</v>
      </c>
      <c r="BL836" s="89">
        <v>-99</v>
      </c>
      <c r="BM836" s="89">
        <v>-99</v>
      </c>
      <c r="BN836" s="89">
        <v>-99</v>
      </c>
      <c r="BO836" s="89">
        <v>-99</v>
      </c>
      <c r="BP836" s="89">
        <v>-99</v>
      </c>
      <c r="BQ836" s="89">
        <v>-99</v>
      </c>
      <c r="BR836" s="89">
        <v>-99</v>
      </c>
      <c r="BS836" s="89">
        <v>-99</v>
      </c>
      <c r="BT836" s="89">
        <v>-99</v>
      </c>
      <c r="BU836" s="89">
        <v>-99</v>
      </c>
      <c r="BV836" s="89">
        <v>-99</v>
      </c>
      <c r="BW836" s="89">
        <v>-99</v>
      </c>
      <c r="BX836" s="89">
        <v>-99</v>
      </c>
      <c r="BY836" s="89">
        <v>-99</v>
      </c>
      <c r="BZ836" s="89">
        <v>-99</v>
      </c>
      <c r="CA836" s="89">
        <v>-99</v>
      </c>
      <c r="CB836" s="89">
        <v>-99</v>
      </c>
      <c r="CC836" s="89">
        <v>-99</v>
      </c>
      <c r="CD836" s="89">
        <v>-99</v>
      </c>
      <c r="CE836" s="89">
        <v>-99</v>
      </c>
      <c r="CF836" s="89">
        <v>-99</v>
      </c>
      <c r="CG836" s="89">
        <v>-99</v>
      </c>
      <c r="CH836" s="89">
        <v>-99</v>
      </c>
      <c r="CI836" s="89">
        <v>-99</v>
      </c>
      <c r="CJ836" s="89">
        <v>-99</v>
      </c>
      <c r="CK836" s="89">
        <v>-99</v>
      </c>
      <c r="CL836" s="89">
        <v>-99</v>
      </c>
      <c r="CM836" s="89">
        <v>-99</v>
      </c>
      <c r="CN836" s="89">
        <v>-99</v>
      </c>
      <c r="CO836" s="89">
        <v>-99</v>
      </c>
      <c r="CP836" s="89">
        <v>-99</v>
      </c>
      <c r="CQ836" s="89">
        <v>-99</v>
      </c>
      <c r="CR836" s="89">
        <v>-99</v>
      </c>
      <c r="CS836" s="89">
        <v>-99</v>
      </c>
      <c r="CT836" s="89">
        <v>-99</v>
      </c>
      <c r="CU836" s="86">
        <v>-99</v>
      </c>
      <c r="CV836" s="86">
        <v>0.4945</v>
      </c>
      <c r="CW836" s="86">
        <v>69</v>
      </c>
      <c r="CX836" s="86">
        <v>2</v>
      </c>
      <c r="CY836" s="86">
        <v>-1.1253</v>
      </c>
      <c r="CZ836" s="86">
        <v>9</v>
      </c>
      <c r="DA836" s="86">
        <v>2</v>
      </c>
      <c r="DB836" s="86">
        <v>0.47099999999999997</v>
      </c>
      <c r="DC836" s="86">
        <v>71</v>
      </c>
      <c r="DD836" s="86">
        <v>-99</v>
      </c>
      <c r="DE836" s="86">
        <v>-99</v>
      </c>
      <c r="DF836" s="86">
        <v>-99</v>
      </c>
      <c r="DG836" s="86">
        <v>-99</v>
      </c>
      <c r="DH836" s="86">
        <v>-99</v>
      </c>
    </row>
    <row r="837" spans="1:112" x14ac:dyDescent="0.2">
      <c r="A837" s="85">
        <f>IF(ISERROR(SEARCH('School Lookup'!$F$3,Data!J837)),A836,A836+1)</f>
        <v>0</v>
      </c>
      <c r="B837" s="85">
        <f>IF(I837='School Lookup'!$G$13,1,0)</f>
        <v>0</v>
      </c>
      <c r="C837" s="85">
        <f t="shared" si="13"/>
        <v>835</v>
      </c>
      <c r="D837" s="86" t="s">
        <v>6478</v>
      </c>
      <c r="E837" s="86" t="s">
        <v>6760</v>
      </c>
      <c r="F837" s="86" t="s">
        <v>2767</v>
      </c>
      <c r="G837" s="86" t="s">
        <v>2866</v>
      </c>
      <c r="H837" s="86" t="s">
        <v>731</v>
      </c>
      <c r="I837" s="86" t="s">
        <v>5542</v>
      </c>
      <c r="J837" s="86" t="s">
        <v>76</v>
      </c>
      <c r="K837" s="86" t="s">
        <v>26</v>
      </c>
      <c r="L837" s="86">
        <v>1</v>
      </c>
      <c r="M837" s="86">
        <v>1</v>
      </c>
      <c r="N837" s="89">
        <v>-0.119668581081081</v>
      </c>
      <c r="O837" s="89">
        <v>-0.16478719205874701</v>
      </c>
      <c r="P837" s="89">
        <v>58.282400000000003</v>
      </c>
      <c r="Q837" s="89">
        <v>0.89591661516320398</v>
      </c>
      <c r="R837" s="89">
        <v>48.648635135135102</v>
      </c>
      <c r="S837" s="89">
        <v>0.36556471155222903</v>
      </c>
      <c r="T837" s="89">
        <v>0.41468006072453101</v>
      </c>
      <c r="U837" s="89">
        <v>0.38144329896907198</v>
      </c>
      <c r="V837" s="89">
        <v>0.15817693037946001</v>
      </c>
      <c r="W837" s="89">
        <v>1</v>
      </c>
      <c r="X837" s="89">
        <v>-6.6500000000000004E-2</v>
      </c>
      <c r="Y837" s="89">
        <v>-6.7504877997760795E-2</v>
      </c>
      <c r="Z837" s="89">
        <v>60.3765</v>
      </c>
      <c r="AA837" s="89">
        <v>1.31545830811723</v>
      </c>
      <c r="AB837" s="89">
        <v>47.972973986486501</v>
      </c>
      <c r="AC837" s="89">
        <v>0.62397671505973396</v>
      </c>
      <c r="AD837" s="89">
        <v>0.72789865504782403</v>
      </c>
      <c r="AE837" s="89">
        <v>0.38144329896907198</v>
      </c>
      <c r="AF837" s="89">
        <v>0.277652064296593</v>
      </c>
      <c r="AG837" s="89">
        <v>1</v>
      </c>
      <c r="AH837" s="89">
        <v>-0.13428000000000001</v>
      </c>
      <c r="AI837" s="89">
        <v>-0.231947589412661</v>
      </c>
      <c r="AJ837" s="89">
        <v>-99</v>
      </c>
      <c r="AK837" s="89">
        <v>-99</v>
      </c>
      <c r="AL837" s="89">
        <v>34.117620000000002</v>
      </c>
      <c r="AM837" s="89">
        <v>-0.231947589412661</v>
      </c>
      <c r="AN837" s="89">
        <v>-0.28687261042908502</v>
      </c>
      <c r="AO837" s="89">
        <v>0.109536082474227</v>
      </c>
      <c r="AP837" s="89">
        <v>-3.1422901915556897E-2</v>
      </c>
      <c r="AQ837" s="89">
        <v>1</v>
      </c>
      <c r="AR837" s="89">
        <v>0.28175959595959599</v>
      </c>
      <c r="AS837" s="89">
        <v>0.70335373754737596</v>
      </c>
      <c r="AT837" s="89">
        <v>-99</v>
      </c>
      <c r="AU837" s="89">
        <v>-99</v>
      </c>
      <c r="AV837" s="89">
        <v>54.545454545454497</v>
      </c>
      <c r="AW837" s="89">
        <v>0.70335373754737596</v>
      </c>
      <c r="AX837" s="89">
        <v>0.70197655967865003</v>
      </c>
      <c r="AY837" s="89">
        <v>0.127577319587629</v>
      </c>
      <c r="AZ837" s="89">
        <v>8.9556287897147396E-2</v>
      </c>
      <c r="BA837" s="89">
        <v>-99</v>
      </c>
      <c r="BB837" s="89">
        <v>-99</v>
      </c>
      <c r="BC837" s="89">
        <v>-99</v>
      </c>
      <c r="BD837" s="89">
        <v>-99</v>
      </c>
      <c r="BE837" s="89">
        <v>-99</v>
      </c>
      <c r="BF837" s="89">
        <v>-99</v>
      </c>
      <c r="BG837" s="89">
        <v>-99</v>
      </c>
      <c r="BH837" s="89">
        <v>-99</v>
      </c>
      <c r="BI837" s="89">
        <v>-99</v>
      </c>
      <c r="BJ837" s="89">
        <v>-99</v>
      </c>
      <c r="BK837" s="89">
        <v>-99</v>
      </c>
      <c r="BL837" s="89">
        <v>-99</v>
      </c>
      <c r="BM837" s="89">
        <v>-99</v>
      </c>
      <c r="BN837" s="89">
        <v>-99</v>
      </c>
      <c r="BO837" s="89">
        <v>-99</v>
      </c>
      <c r="BP837" s="89">
        <v>-99</v>
      </c>
      <c r="BQ837" s="89">
        <v>-99</v>
      </c>
      <c r="BR837" s="89">
        <v>-99</v>
      </c>
      <c r="BS837" s="89">
        <v>-99</v>
      </c>
      <c r="BT837" s="89">
        <v>-99</v>
      </c>
      <c r="BU837" s="89">
        <v>-99</v>
      </c>
      <c r="BV837" s="89">
        <v>-99</v>
      </c>
      <c r="BW837" s="89">
        <v>-99</v>
      </c>
      <c r="BX837" s="89">
        <v>-99</v>
      </c>
      <c r="BY837" s="89">
        <v>-99</v>
      </c>
      <c r="BZ837" s="89">
        <v>-99</v>
      </c>
      <c r="CA837" s="89">
        <v>-99</v>
      </c>
      <c r="CB837" s="89">
        <v>-99</v>
      </c>
      <c r="CC837" s="89">
        <v>-99</v>
      </c>
      <c r="CD837" s="89">
        <v>-99</v>
      </c>
      <c r="CE837" s="89">
        <v>-99</v>
      </c>
      <c r="CF837" s="89">
        <v>-99</v>
      </c>
      <c r="CG837" s="89">
        <v>-99</v>
      </c>
      <c r="CH837" s="89">
        <v>-99</v>
      </c>
      <c r="CI837" s="89">
        <v>-99</v>
      </c>
      <c r="CJ837" s="89">
        <v>-99</v>
      </c>
      <c r="CK837" s="89">
        <v>-99</v>
      </c>
      <c r="CL837" s="89">
        <v>-99</v>
      </c>
      <c r="CM837" s="89">
        <v>-99</v>
      </c>
      <c r="CN837" s="89">
        <v>-99</v>
      </c>
      <c r="CO837" s="89">
        <v>-99</v>
      </c>
      <c r="CP837" s="89">
        <v>-99</v>
      </c>
      <c r="CQ837" s="89">
        <v>-99</v>
      </c>
      <c r="CR837" s="89">
        <v>-99</v>
      </c>
      <c r="CS837" s="89">
        <v>-99</v>
      </c>
      <c r="CT837" s="89">
        <v>-99</v>
      </c>
      <c r="CU837" s="86">
        <v>-99</v>
      </c>
      <c r="CV837" s="86">
        <v>0.49399999999999999</v>
      </c>
      <c r="CW837" s="86">
        <v>69</v>
      </c>
      <c r="CX837" s="86">
        <v>2</v>
      </c>
      <c r="CY837" s="86">
        <v>-0.89810000000000001</v>
      </c>
      <c r="CZ837" s="86">
        <v>14</v>
      </c>
      <c r="DA837" s="86">
        <v>2</v>
      </c>
      <c r="DB837" s="86">
        <v>0.84350000000000003</v>
      </c>
      <c r="DC837" s="86">
        <v>86</v>
      </c>
      <c r="DD837" s="86">
        <v>-99</v>
      </c>
      <c r="DE837" s="86">
        <v>-99</v>
      </c>
      <c r="DF837" s="86">
        <v>-99</v>
      </c>
      <c r="DG837" s="86">
        <v>-99</v>
      </c>
      <c r="DH837" s="86">
        <v>-99</v>
      </c>
    </row>
    <row r="838" spans="1:112" x14ac:dyDescent="0.2">
      <c r="A838" s="85">
        <f>IF(ISERROR(SEARCH('School Lookup'!$F$3,Data!J838)),A837,A837+1)</f>
        <v>0</v>
      </c>
      <c r="B838" s="85">
        <f>IF(I838='School Lookup'!$G$13,1,0)</f>
        <v>0</v>
      </c>
      <c r="C838" s="85">
        <f t="shared" si="13"/>
        <v>836</v>
      </c>
      <c r="D838" s="86" t="s">
        <v>6478</v>
      </c>
      <c r="E838" s="86" t="s">
        <v>6637</v>
      </c>
      <c r="F838" s="86" t="s">
        <v>1091</v>
      </c>
      <c r="G838" s="86" t="s">
        <v>2875</v>
      </c>
      <c r="H838" s="86" t="s">
        <v>1033</v>
      </c>
      <c r="I838" s="86" t="s">
        <v>4524</v>
      </c>
      <c r="J838" s="86" t="s">
        <v>1164</v>
      </c>
      <c r="K838" s="86" t="s">
        <v>36</v>
      </c>
      <c r="L838" s="86">
        <v>1</v>
      </c>
      <c r="M838" s="86">
        <v>-99</v>
      </c>
      <c r="N838" s="89">
        <v>-99</v>
      </c>
      <c r="O838" s="89">
        <v>-99</v>
      </c>
      <c r="P838" s="89">
        <v>-99</v>
      </c>
      <c r="Q838" s="89">
        <v>-99</v>
      </c>
      <c r="R838" s="89">
        <v>-99</v>
      </c>
      <c r="S838" s="89">
        <v>-99</v>
      </c>
      <c r="T838" s="89">
        <v>-99</v>
      </c>
      <c r="U838" s="89">
        <v>-99</v>
      </c>
      <c r="V838" s="89">
        <v>-99</v>
      </c>
      <c r="W838" s="89">
        <v>-99</v>
      </c>
      <c r="X838" s="89">
        <v>-99</v>
      </c>
      <c r="Y838" s="89">
        <v>-99</v>
      </c>
      <c r="Z838" s="89">
        <v>-99</v>
      </c>
      <c r="AA838" s="89">
        <v>-99</v>
      </c>
      <c r="AB838" s="89">
        <v>-99</v>
      </c>
      <c r="AC838" s="89">
        <v>-99</v>
      </c>
      <c r="AD838" s="89">
        <v>-99</v>
      </c>
      <c r="AE838" s="89">
        <v>-99</v>
      </c>
      <c r="AF838" s="89">
        <v>-99</v>
      </c>
      <c r="AG838" s="89">
        <v>-99</v>
      </c>
      <c r="AH838" s="89">
        <v>-99</v>
      </c>
      <c r="AI838" s="89">
        <v>-99</v>
      </c>
      <c r="AJ838" s="89">
        <v>-99</v>
      </c>
      <c r="AK838" s="89">
        <v>-99</v>
      </c>
      <c r="AL838" s="89">
        <v>-99</v>
      </c>
      <c r="AM838" s="89">
        <v>-99</v>
      </c>
      <c r="AN838" s="89">
        <v>-99</v>
      </c>
      <c r="AO838" s="89">
        <v>-99</v>
      </c>
      <c r="AP838" s="89">
        <v>-99</v>
      </c>
      <c r="AQ838" s="89">
        <v>-99</v>
      </c>
      <c r="AR838" s="89">
        <v>-99</v>
      </c>
      <c r="AS838" s="89">
        <v>-99</v>
      </c>
      <c r="AT838" s="89">
        <v>-99</v>
      </c>
      <c r="AU838" s="89">
        <v>-99</v>
      </c>
      <c r="AV838" s="89">
        <v>-99</v>
      </c>
      <c r="AW838" s="89">
        <v>-99</v>
      </c>
      <c r="AX838" s="89">
        <v>-99</v>
      </c>
      <c r="AY838" s="89">
        <v>-99</v>
      </c>
      <c r="AZ838" s="89">
        <v>-99</v>
      </c>
      <c r="BA838" s="89">
        <v>1</v>
      </c>
      <c r="BB838" s="89">
        <v>0.23279690721649501</v>
      </c>
      <c r="BC838" s="89">
        <v>0.748346670756596</v>
      </c>
      <c r="BD838" s="89">
        <v>49.848999999999997</v>
      </c>
      <c r="BE838" s="89">
        <v>0.15550884854175301</v>
      </c>
      <c r="BF838" s="89">
        <v>57.989672164948502</v>
      </c>
      <c r="BG838" s="89">
        <v>0.45192775964917498</v>
      </c>
      <c r="BH838" s="89">
        <v>0.49375176181390001</v>
      </c>
      <c r="BI838" s="89">
        <v>0.25</v>
      </c>
      <c r="BJ838" s="89">
        <v>0.123437940453475</v>
      </c>
      <c r="BK838" s="89">
        <v>1</v>
      </c>
      <c r="BL838" s="89">
        <v>0.26781722365038602</v>
      </c>
      <c r="BM838" s="89">
        <v>0.83350249055082404</v>
      </c>
      <c r="BN838" s="89">
        <v>51.105800000000002</v>
      </c>
      <c r="BO838" s="89">
        <v>0.27513364414778202</v>
      </c>
      <c r="BP838" s="89">
        <v>52.956311053984599</v>
      </c>
      <c r="BQ838" s="89">
        <v>0.554318067349303</v>
      </c>
      <c r="BR838" s="89">
        <v>0.59335087557900701</v>
      </c>
      <c r="BS838" s="89">
        <v>0.25064432989690699</v>
      </c>
      <c r="BT838" s="89">
        <v>0.14872003260324301</v>
      </c>
      <c r="BU838" s="89">
        <v>1</v>
      </c>
      <c r="BV838" s="89">
        <v>0.23423814432989701</v>
      </c>
      <c r="BW838" s="89">
        <v>0.696698835959771</v>
      </c>
      <c r="BX838" s="89">
        <v>49.384599999999999</v>
      </c>
      <c r="BY838" s="89">
        <v>2.8307608074357501E-2</v>
      </c>
      <c r="BZ838" s="89">
        <v>52.319584278350497</v>
      </c>
      <c r="CA838" s="89">
        <v>0.36250322201706398</v>
      </c>
      <c r="CB838" s="89">
        <v>0.39194227343162902</v>
      </c>
      <c r="CC838" s="89">
        <v>0.25</v>
      </c>
      <c r="CD838" s="89">
        <v>9.7985568357907393E-2</v>
      </c>
      <c r="CE838" s="89">
        <v>1</v>
      </c>
      <c r="CF838" s="89">
        <v>0.28894599483204098</v>
      </c>
      <c r="CG838" s="89">
        <v>0.87951852230806404</v>
      </c>
      <c r="CH838" s="89">
        <v>50.051299999999998</v>
      </c>
      <c r="CI838" s="89">
        <v>8.6155009665454405E-2</v>
      </c>
      <c r="CJ838" s="89">
        <v>48.837225581395401</v>
      </c>
      <c r="CK838" s="89">
        <v>0.48283676598675901</v>
      </c>
      <c r="CL838" s="89">
        <v>0.53160631361307897</v>
      </c>
      <c r="CM838" s="89">
        <v>0.24935567010309301</v>
      </c>
      <c r="CN838" s="89">
        <v>0.132559048562024</v>
      </c>
      <c r="CO838" s="89">
        <v>96.114999999999995</v>
      </c>
      <c r="CP838" s="89">
        <v>0.6593</v>
      </c>
      <c r="CQ838" s="89">
        <v>1.53</v>
      </c>
      <c r="CR838" s="89">
        <v>3.8199999999999998E-2</v>
      </c>
      <c r="CS838" s="89">
        <v>0.6593</v>
      </c>
      <c r="CT838" s="89">
        <v>0.40749999999999997</v>
      </c>
      <c r="CU838" s="86" t="s">
        <v>6986</v>
      </c>
      <c r="CV838" s="86">
        <v>0.49320000000000003</v>
      </c>
      <c r="CW838" s="86">
        <v>69</v>
      </c>
      <c r="CX838" s="86">
        <v>2</v>
      </c>
      <c r="CY838" s="86">
        <v>-0.19409999999999999</v>
      </c>
      <c r="CZ838" s="86">
        <v>42</v>
      </c>
      <c r="DA838" s="86">
        <v>4</v>
      </c>
      <c r="DB838" s="86">
        <v>0.13639999999999999</v>
      </c>
      <c r="DC838" s="86">
        <v>54</v>
      </c>
      <c r="DD838" s="86">
        <v>-99</v>
      </c>
      <c r="DE838" s="86">
        <v>-99</v>
      </c>
      <c r="DF838" s="86">
        <v>-99</v>
      </c>
      <c r="DG838" s="86">
        <v>-99</v>
      </c>
      <c r="DH838" s="86">
        <v>-99</v>
      </c>
    </row>
    <row r="839" spans="1:112" x14ac:dyDescent="0.2">
      <c r="A839" s="85">
        <f>IF(ISERROR(SEARCH('School Lookup'!$F$3,Data!J839)),A838,A838+1)</f>
        <v>0</v>
      </c>
      <c r="B839" s="85">
        <f>IF(I839='School Lookup'!$G$13,1,0)</f>
        <v>0</v>
      </c>
      <c r="C839" s="85">
        <f t="shared" si="13"/>
        <v>837</v>
      </c>
      <c r="D839" s="86" t="s">
        <v>6478</v>
      </c>
      <c r="E839" s="86" t="s">
        <v>6621</v>
      </c>
      <c r="F839" s="86" t="s">
        <v>2757</v>
      </c>
      <c r="G839" s="86" t="s">
        <v>2894</v>
      </c>
      <c r="H839" s="86" t="s">
        <v>5944</v>
      </c>
      <c r="I839" s="86" t="s">
        <v>3916</v>
      </c>
      <c r="J839" s="86" t="s">
        <v>1009</v>
      </c>
      <c r="K839" s="86" t="s">
        <v>130</v>
      </c>
      <c r="L839" s="86">
        <v>1</v>
      </c>
      <c r="M839" s="86">
        <v>1</v>
      </c>
      <c r="N839" s="89">
        <v>0.21210823798626999</v>
      </c>
      <c r="O839" s="89">
        <v>0.55367515130960898</v>
      </c>
      <c r="P839" s="89">
        <v>48.814</v>
      </c>
      <c r="Q839" s="89">
        <v>-0.108409941046233</v>
      </c>
      <c r="R839" s="89">
        <v>45.537777116704802</v>
      </c>
      <c r="S839" s="89">
        <v>0.22263260513168801</v>
      </c>
      <c r="T839" s="89">
        <v>0.25249973176665202</v>
      </c>
      <c r="U839" s="89">
        <v>0.37478559176672399</v>
      </c>
      <c r="V839" s="89">
        <v>9.4633261391103701E-2</v>
      </c>
      <c r="W839" s="89">
        <v>1</v>
      </c>
      <c r="X839" s="89">
        <v>0.23702459954233401</v>
      </c>
      <c r="Y839" s="89">
        <v>0.64704010488163899</v>
      </c>
      <c r="Z839" s="89">
        <v>51.521000000000001</v>
      </c>
      <c r="AA839" s="89">
        <v>0.211151251390995</v>
      </c>
      <c r="AB839" s="89">
        <v>49.542317734553798</v>
      </c>
      <c r="AC839" s="89">
        <v>0.42909567813631699</v>
      </c>
      <c r="AD839" s="89">
        <v>0.500988530251674</v>
      </c>
      <c r="AE839" s="89">
        <v>0.37478559176672399</v>
      </c>
      <c r="AF839" s="89">
        <v>0.18776328277871501</v>
      </c>
      <c r="AG839" s="89">
        <v>1</v>
      </c>
      <c r="AH839" s="89">
        <v>0.34896725978647702</v>
      </c>
      <c r="AI839" s="89">
        <v>0.80804713386020199</v>
      </c>
      <c r="AJ839" s="89">
        <v>-99</v>
      </c>
      <c r="AK839" s="89">
        <v>-99</v>
      </c>
      <c r="AL839" s="89">
        <v>49.466167615658399</v>
      </c>
      <c r="AM839" s="89">
        <v>0.80804713386020199</v>
      </c>
      <c r="AN839" s="89">
        <v>0.80568700494314804</v>
      </c>
      <c r="AO839" s="89">
        <v>0.120497427101201</v>
      </c>
      <c r="AP839" s="89">
        <v>9.7083211144521703E-2</v>
      </c>
      <c r="AQ839" s="89">
        <v>1</v>
      </c>
      <c r="AR839" s="89">
        <v>0.35234587458745897</v>
      </c>
      <c r="AS839" s="89">
        <v>0.86201870291905802</v>
      </c>
      <c r="AT839" s="89">
        <v>-99</v>
      </c>
      <c r="AU839" s="89">
        <v>-99</v>
      </c>
      <c r="AV839" s="89">
        <v>53.465338943894402</v>
      </c>
      <c r="AW839" s="89">
        <v>0.86201870291905802</v>
      </c>
      <c r="AX839" s="89">
        <v>0.86917690383279</v>
      </c>
      <c r="AY839" s="89">
        <v>0.12993138936535201</v>
      </c>
      <c r="AZ839" s="89">
        <v>0.112933362719269</v>
      </c>
      <c r="BA839" s="89">
        <v>-99</v>
      </c>
      <c r="BB839" s="89">
        <v>-99</v>
      </c>
      <c r="BC839" s="89">
        <v>-99</v>
      </c>
      <c r="BD839" s="89">
        <v>-99</v>
      </c>
      <c r="BE839" s="89">
        <v>-99</v>
      </c>
      <c r="BF839" s="89">
        <v>-99</v>
      </c>
      <c r="BG839" s="89">
        <v>-99</v>
      </c>
      <c r="BH839" s="89">
        <v>-99</v>
      </c>
      <c r="BI839" s="89">
        <v>-99</v>
      </c>
      <c r="BJ839" s="89">
        <v>-99</v>
      </c>
      <c r="BK839" s="89">
        <v>-99</v>
      </c>
      <c r="BL839" s="89">
        <v>-99</v>
      </c>
      <c r="BM839" s="89">
        <v>-99</v>
      </c>
      <c r="BN839" s="89">
        <v>-99</v>
      </c>
      <c r="BO839" s="89">
        <v>-99</v>
      </c>
      <c r="BP839" s="89">
        <v>-99</v>
      </c>
      <c r="BQ839" s="89">
        <v>-99</v>
      </c>
      <c r="BR839" s="89">
        <v>-99</v>
      </c>
      <c r="BS839" s="89">
        <v>-99</v>
      </c>
      <c r="BT839" s="89">
        <v>-99</v>
      </c>
      <c r="BU839" s="89">
        <v>-99</v>
      </c>
      <c r="BV839" s="89">
        <v>-99</v>
      </c>
      <c r="BW839" s="89">
        <v>-99</v>
      </c>
      <c r="BX839" s="89">
        <v>-99</v>
      </c>
      <c r="BY839" s="89">
        <v>-99</v>
      </c>
      <c r="BZ839" s="89">
        <v>-99</v>
      </c>
      <c r="CA839" s="89">
        <v>-99</v>
      </c>
      <c r="CB839" s="89">
        <v>-99</v>
      </c>
      <c r="CC839" s="89">
        <v>-99</v>
      </c>
      <c r="CD839" s="89">
        <v>-99</v>
      </c>
      <c r="CE839" s="89">
        <v>-99</v>
      </c>
      <c r="CF839" s="89">
        <v>-99</v>
      </c>
      <c r="CG839" s="89">
        <v>-99</v>
      </c>
      <c r="CH839" s="89">
        <v>-99</v>
      </c>
      <c r="CI839" s="89">
        <v>-99</v>
      </c>
      <c r="CJ839" s="89">
        <v>-99</v>
      </c>
      <c r="CK839" s="89">
        <v>-99</v>
      </c>
      <c r="CL839" s="89">
        <v>-99</v>
      </c>
      <c r="CM839" s="89">
        <v>-99</v>
      </c>
      <c r="CN839" s="89">
        <v>-99</v>
      </c>
      <c r="CO839" s="89">
        <v>-99</v>
      </c>
      <c r="CP839" s="89">
        <v>-99</v>
      </c>
      <c r="CQ839" s="89">
        <v>-99</v>
      </c>
      <c r="CR839" s="89">
        <v>-99</v>
      </c>
      <c r="CS839" s="89">
        <v>-99</v>
      </c>
      <c r="CT839" s="89">
        <v>-99</v>
      </c>
      <c r="CU839" s="86">
        <v>-99</v>
      </c>
      <c r="CV839" s="86">
        <v>0.4924</v>
      </c>
      <c r="CW839" s="86">
        <v>69</v>
      </c>
      <c r="CX839" s="86">
        <v>2</v>
      </c>
      <c r="CY839" s="86">
        <v>-0.2445</v>
      </c>
      <c r="CZ839" s="86">
        <v>39</v>
      </c>
      <c r="DA839" s="86">
        <v>2</v>
      </c>
      <c r="DB839" s="86">
        <v>3.85E-2</v>
      </c>
      <c r="DC839" s="86">
        <v>49</v>
      </c>
      <c r="DD839" s="86">
        <v>-99</v>
      </c>
      <c r="DE839" s="86">
        <v>-99</v>
      </c>
      <c r="DF839" s="86">
        <v>-99</v>
      </c>
      <c r="DG839" s="86">
        <v>-99</v>
      </c>
      <c r="DH839" s="86">
        <v>-99</v>
      </c>
    </row>
    <row r="840" spans="1:112" x14ac:dyDescent="0.2">
      <c r="A840" s="85">
        <f>IF(ISERROR(SEARCH('School Lookup'!$F$3,Data!J840)),A839,A839+1)</f>
        <v>0</v>
      </c>
      <c r="B840" s="85">
        <f>IF(I840='School Lookup'!$G$13,1,0)</f>
        <v>0</v>
      </c>
      <c r="C840" s="85">
        <f t="shared" si="13"/>
        <v>838</v>
      </c>
      <c r="D840" s="86" t="s">
        <v>6478</v>
      </c>
      <c r="E840" s="86" t="s">
        <v>6843</v>
      </c>
      <c r="F840" s="86" t="s">
        <v>2770</v>
      </c>
      <c r="G840" s="86" t="s">
        <v>2845</v>
      </c>
      <c r="H840" s="86" t="s">
        <v>1223</v>
      </c>
      <c r="I840" s="86" t="s">
        <v>4916</v>
      </c>
      <c r="J840" s="86" t="s">
        <v>2704</v>
      </c>
      <c r="K840" s="86" t="s">
        <v>26</v>
      </c>
      <c r="L840" s="86">
        <v>1</v>
      </c>
      <c r="M840" s="86">
        <v>1</v>
      </c>
      <c r="N840" s="89">
        <v>-3.0363749999999998E-2</v>
      </c>
      <c r="O840" s="89">
        <v>2.86023231973015E-2</v>
      </c>
      <c r="P840" s="89">
        <v>63.5</v>
      </c>
      <c r="Q840" s="89">
        <v>1.4493548137689201</v>
      </c>
      <c r="R840" s="89">
        <v>50.937489999999997</v>
      </c>
      <c r="S840" s="89">
        <v>0.73897856848311105</v>
      </c>
      <c r="T840" s="89">
        <v>0.83838040119455304</v>
      </c>
      <c r="U840" s="89">
        <v>0.37426900584795297</v>
      </c>
      <c r="V840" s="89">
        <v>0.313779799277494</v>
      </c>
      <c r="W840" s="89">
        <v>1</v>
      </c>
      <c r="X840" s="89">
        <v>7.1833124999999998E-2</v>
      </c>
      <c r="Y840" s="89">
        <v>0.258153208970549</v>
      </c>
      <c r="Z840" s="89">
        <v>53.792499999999997</v>
      </c>
      <c r="AA840" s="89">
        <v>0.49441402360641301</v>
      </c>
      <c r="AB840" s="89">
        <v>47.812507500000002</v>
      </c>
      <c r="AC840" s="89">
        <v>0.376283616288481</v>
      </c>
      <c r="AD840" s="89">
        <v>0.439496700498409</v>
      </c>
      <c r="AE840" s="89">
        <v>0.37426900584795297</v>
      </c>
      <c r="AF840" s="89">
        <v>0.16448999316899501</v>
      </c>
      <c r="AG840" s="89">
        <v>1</v>
      </c>
      <c r="AH840" s="89">
        <v>-0.11534999999999999</v>
      </c>
      <c r="AI840" s="89">
        <v>-0.19120840318270901</v>
      </c>
      <c r="AJ840" s="89">
        <v>-99</v>
      </c>
      <c r="AK840" s="89">
        <v>-99</v>
      </c>
      <c r="AL840" s="89">
        <v>53.773591509433999</v>
      </c>
      <c r="AM840" s="89">
        <v>-0.19120840318270901</v>
      </c>
      <c r="AN840" s="89">
        <v>-0.24407432632058301</v>
      </c>
      <c r="AO840" s="89">
        <v>0.123976608187135</v>
      </c>
      <c r="AP840" s="89">
        <v>-3.02595071227858E-2</v>
      </c>
      <c r="AQ840" s="89">
        <v>1</v>
      </c>
      <c r="AR840" s="89">
        <v>0.13180275229357799</v>
      </c>
      <c r="AS840" s="89">
        <v>0.366278347400321</v>
      </c>
      <c r="AT840" s="89">
        <v>-99</v>
      </c>
      <c r="AU840" s="89">
        <v>-99</v>
      </c>
      <c r="AV840" s="89">
        <v>40.367008256880702</v>
      </c>
      <c r="AW840" s="89">
        <v>0.366278347400321</v>
      </c>
      <c r="AX840" s="89">
        <v>0.346768205355099</v>
      </c>
      <c r="AY840" s="89">
        <v>0.12748538011695901</v>
      </c>
      <c r="AZ840" s="89">
        <v>4.4207876472170497E-2</v>
      </c>
      <c r="BA840" s="89">
        <v>-99</v>
      </c>
      <c r="BB840" s="89">
        <v>-99</v>
      </c>
      <c r="BC840" s="89">
        <v>-99</v>
      </c>
      <c r="BD840" s="89">
        <v>-99</v>
      </c>
      <c r="BE840" s="89">
        <v>-99</v>
      </c>
      <c r="BF840" s="89">
        <v>-99</v>
      </c>
      <c r="BG840" s="89">
        <v>-99</v>
      </c>
      <c r="BH840" s="89">
        <v>-99</v>
      </c>
      <c r="BI840" s="89">
        <v>-99</v>
      </c>
      <c r="BJ840" s="89">
        <v>-99</v>
      </c>
      <c r="BK840" s="89">
        <v>-99</v>
      </c>
      <c r="BL840" s="89">
        <v>-99</v>
      </c>
      <c r="BM840" s="89">
        <v>-99</v>
      </c>
      <c r="BN840" s="89">
        <v>-99</v>
      </c>
      <c r="BO840" s="89">
        <v>-99</v>
      </c>
      <c r="BP840" s="89">
        <v>-99</v>
      </c>
      <c r="BQ840" s="89">
        <v>-99</v>
      </c>
      <c r="BR840" s="89">
        <v>-99</v>
      </c>
      <c r="BS840" s="89">
        <v>-99</v>
      </c>
      <c r="BT840" s="89">
        <v>-99</v>
      </c>
      <c r="BU840" s="89">
        <v>-99</v>
      </c>
      <c r="BV840" s="89">
        <v>-99</v>
      </c>
      <c r="BW840" s="89">
        <v>-99</v>
      </c>
      <c r="BX840" s="89">
        <v>-99</v>
      </c>
      <c r="BY840" s="89">
        <v>-99</v>
      </c>
      <c r="BZ840" s="89">
        <v>-99</v>
      </c>
      <c r="CA840" s="89">
        <v>-99</v>
      </c>
      <c r="CB840" s="89">
        <v>-99</v>
      </c>
      <c r="CC840" s="89">
        <v>-99</v>
      </c>
      <c r="CD840" s="89">
        <v>-99</v>
      </c>
      <c r="CE840" s="89">
        <v>-99</v>
      </c>
      <c r="CF840" s="89">
        <v>-99</v>
      </c>
      <c r="CG840" s="89">
        <v>-99</v>
      </c>
      <c r="CH840" s="89">
        <v>-99</v>
      </c>
      <c r="CI840" s="89">
        <v>-99</v>
      </c>
      <c r="CJ840" s="89">
        <v>-99</v>
      </c>
      <c r="CK840" s="89">
        <v>-99</v>
      </c>
      <c r="CL840" s="89">
        <v>-99</v>
      </c>
      <c r="CM840" s="89">
        <v>-99</v>
      </c>
      <c r="CN840" s="89">
        <v>-99</v>
      </c>
      <c r="CO840" s="89">
        <v>-99</v>
      </c>
      <c r="CP840" s="89">
        <v>-99</v>
      </c>
      <c r="CQ840" s="89">
        <v>-99</v>
      </c>
      <c r="CR840" s="89">
        <v>-99</v>
      </c>
      <c r="CS840" s="89">
        <v>-99</v>
      </c>
      <c r="CT840" s="89">
        <v>-99</v>
      </c>
      <c r="CU840" s="86">
        <v>-99</v>
      </c>
      <c r="CV840" s="86">
        <v>0.49220000000000003</v>
      </c>
      <c r="CW840" s="86">
        <v>69</v>
      </c>
      <c r="CX840" s="86">
        <v>2</v>
      </c>
      <c r="CY840" s="86">
        <v>0.90210000000000001</v>
      </c>
      <c r="CZ840" s="86">
        <v>85</v>
      </c>
      <c r="DA840" s="86">
        <v>2</v>
      </c>
      <c r="DB840" s="86">
        <v>0.72750000000000004</v>
      </c>
      <c r="DC840" s="86">
        <v>82</v>
      </c>
      <c r="DD840" s="86">
        <v>-99</v>
      </c>
      <c r="DE840" s="86">
        <v>-99</v>
      </c>
      <c r="DF840" s="86">
        <v>-99</v>
      </c>
      <c r="DG840" s="86">
        <v>-99</v>
      </c>
      <c r="DH840" s="86">
        <v>-99</v>
      </c>
    </row>
    <row r="841" spans="1:112" x14ac:dyDescent="0.2">
      <c r="A841" s="85">
        <f>IF(ISERROR(SEARCH('School Lookup'!$F$3,Data!J841)),A840,A840+1)</f>
        <v>0</v>
      </c>
      <c r="B841" s="85">
        <f>IF(I841='School Lookup'!$G$13,1,0)</f>
        <v>0</v>
      </c>
      <c r="C841" s="85">
        <f t="shared" si="13"/>
        <v>839</v>
      </c>
      <c r="D841" s="86" t="s">
        <v>6478</v>
      </c>
      <c r="E841" s="86" t="s">
        <v>6736</v>
      </c>
      <c r="F841" s="86" t="s">
        <v>2772</v>
      </c>
      <c r="G841" s="86" t="s">
        <v>3022</v>
      </c>
      <c r="H841" s="86" t="s">
        <v>2096</v>
      </c>
      <c r="I841" s="86" t="s">
        <v>4540</v>
      </c>
      <c r="J841" s="86" t="s">
        <v>1305</v>
      </c>
      <c r="K841" s="86" t="s">
        <v>120</v>
      </c>
      <c r="L841" s="86">
        <v>1</v>
      </c>
      <c r="M841" s="86">
        <v>1</v>
      </c>
      <c r="N841" s="89">
        <v>3.5830386740331503E-2</v>
      </c>
      <c r="O841" s="89">
        <v>0.171945654818217</v>
      </c>
      <c r="P841" s="89">
        <v>52.1143</v>
      </c>
      <c r="Q841" s="89">
        <v>0.24165753956907701</v>
      </c>
      <c r="R841" s="89">
        <v>39.7790022099447</v>
      </c>
      <c r="S841" s="89">
        <v>0.20680159719364699</v>
      </c>
      <c r="T841" s="89">
        <v>0.23453681119251599</v>
      </c>
      <c r="U841" s="89">
        <v>0.39955849889624701</v>
      </c>
      <c r="V841" s="89">
        <v>9.3711176215994105E-2</v>
      </c>
      <c r="W841" s="89">
        <v>1</v>
      </c>
      <c r="X841" s="89">
        <v>-0.10519337016574599</v>
      </c>
      <c r="Y841" s="89">
        <v>-0.15859520004848801</v>
      </c>
      <c r="Z841" s="89">
        <v>60.171399999999998</v>
      </c>
      <c r="AA841" s="89">
        <v>1.28988173114986</v>
      </c>
      <c r="AB841" s="89">
        <v>47.513803314917098</v>
      </c>
      <c r="AC841" s="89">
        <v>0.565643265550685</v>
      </c>
      <c r="AD841" s="89">
        <v>0.65997798653716799</v>
      </c>
      <c r="AE841" s="89">
        <v>0.39955849889624701</v>
      </c>
      <c r="AF841" s="89">
        <v>0.26369981360535899</v>
      </c>
      <c r="AG841" s="89">
        <v>1</v>
      </c>
      <c r="AH841" s="89">
        <v>0.28832307692307702</v>
      </c>
      <c r="AI841" s="89">
        <v>0.67753500182452697</v>
      </c>
      <c r="AJ841" s="89">
        <v>-99</v>
      </c>
      <c r="AK841" s="89">
        <v>-99</v>
      </c>
      <c r="AL841" s="89">
        <v>58.241715384615397</v>
      </c>
      <c r="AM841" s="89">
        <v>0.67753500182452697</v>
      </c>
      <c r="AN841" s="89">
        <v>0.66857834315150999</v>
      </c>
      <c r="AO841" s="89">
        <v>0.20088300220750599</v>
      </c>
      <c r="AP841" s="89">
        <v>0.134306024783195</v>
      </c>
      <c r="AQ841" s="89">
        <v>-99</v>
      </c>
      <c r="AR841" s="89">
        <v>-99</v>
      </c>
      <c r="AS841" s="89">
        <v>-99</v>
      </c>
      <c r="AT841" s="89">
        <v>-99</v>
      </c>
      <c r="AU841" s="89">
        <v>-99</v>
      </c>
      <c r="AV841" s="89">
        <v>-99</v>
      </c>
      <c r="AW841" s="89">
        <v>-99</v>
      </c>
      <c r="AX841" s="89">
        <v>-99</v>
      </c>
      <c r="AY841" s="89">
        <v>-99</v>
      </c>
      <c r="AZ841" s="89">
        <v>-99</v>
      </c>
      <c r="BA841" s="89">
        <v>-99</v>
      </c>
      <c r="BB841" s="89">
        <v>-99</v>
      </c>
      <c r="BC841" s="89">
        <v>-99</v>
      </c>
      <c r="BD841" s="89">
        <v>-99</v>
      </c>
      <c r="BE841" s="89">
        <v>-99</v>
      </c>
      <c r="BF841" s="89">
        <v>-99</v>
      </c>
      <c r="BG841" s="89">
        <v>-99</v>
      </c>
      <c r="BH841" s="89">
        <v>-99</v>
      </c>
      <c r="BI841" s="89">
        <v>-99</v>
      </c>
      <c r="BJ841" s="89">
        <v>-99</v>
      </c>
      <c r="BK841" s="89">
        <v>-99</v>
      </c>
      <c r="BL841" s="89">
        <v>-99</v>
      </c>
      <c r="BM841" s="89">
        <v>-99</v>
      </c>
      <c r="BN841" s="89">
        <v>-99</v>
      </c>
      <c r="BO841" s="89">
        <v>-99</v>
      </c>
      <c r="BP841" s="89">
        <v>-99</v>
      </c>
      <c r="BQ841" s="89">
        <v>-99</v>
      </c>
      <c r="BR841" s="89">
        <v>-99</v>
      </c>
      <c r="BS841" s="89">
        <v>-99</v>
      </c>
      <c r="BT841" s="89">
        <v>-99</v>
      </c>
      <c r="BU841" s="89">
        <v>-99</v>
      </c>
      <c r="BV841" s="89">
        <v>-99</v>
      </c>
      <c r="BW841" s="89">
        <v>-99</v>
      </c>
      <c r="BX841" s="89">
        <v>-99</v>
      </c>
      <c r="BY841" s="89">
        <v>-99</v>
      </c>
      <c r="BZ841" s="89">
        <v>-99</v>
      </c>
      <c r="CA841" s="89">
        <v>-99</v>
      </c>
      <c r="CB841" s="89">
        <v>-99</v>
      </c>
      <c r="CC841" s="89">
        <v>-99</v>
      </c>
      <c r="CD841" s="89">
        <v>-99</v>
      </c>
      <c r="CE841" s="89">
        <v>-99</v>
      </c>
      <c r="CF841" s="89">
        <v>-99</v>
      </c>
      <c r="CG841" s="89">
        <v>-99</v>
      </c>
      <c r="CH841" s="89">
        <v>-99</v>
      </c>
      <c r="CI841" s="89">
        <v>-99</v>
      </c>
      <c r="CJ841" s="89">
        <v>-99</v>
      </c>
      <c r="CK841" s="89">
        <v>-99</v>
      </c>
      <c r="CL841" s="89">
        <v>-99</v>
      </c>
      <c r="CM841" s="89">
        <v>-99</v>
      </c>
      <c r="CN841" s="89">
        <v>-99</v>
      </c>
      <c r="CO841" s="89">
        <v>-99</v>
      </c>
      <c r="CP841" s="89">
        <v>-99</v>
      </c>
      <c r="CQ841" s="89">
        <v>-99</v>
      </c>
      <c r="CR841" s="89">
        <v>-99</v>
      </c>
      <c r="CS841" s="89">
        <v>-99</v>
      </c>
      <c r="CT841" s="89">
        <v>-99</v>
      </c>
      <c r="CU841" s="86">
        <v>-99</v>
      </c>
      <c r="CV841" s="86">
        <v>0.49170000000000003</v>
      </c>
      <c r="CW841" s="86">
        <v>69</v>
      </c>
      <c r="CX841" s="86">
        <v>2</v>
      </c>
      <c r="CY841" s="86">
        <v>-1.6045</v>
      </c>
      <c r="CZ841" s="86">
        <v>3</v>
      </c>
      <c r="DA841" s="86">
        <v>2</v>
      </c>
      <c r="DB841" s="86">
        <v>0.6119</v>
      </c>
      <c r="DC841" s="86">
        <v>77</v>
      </c>
      <c r="DD841" s="86">
        <v>-99</v>
      </c>
      <c r="DE841" s="86">
        <v>-99</v>
      </c>
      <c r="DF841" s="86">
        <v>-99</v>
      </c>
      <c r="DG841" s="86">
        <v>-99</v>
      </c>
      <c r="DH841" s="86">
        <v>-99</v>
      </c>
    </row>
    <row r="842" spans="1:112" x14ac:dyDescent="0.2">
      <c r="A842" s="85">
        <f>IF(ISERROR(SEARCH('School Lookup'!$F$3,Data!J842)),A841,A841+1)</f>
        <v>0</v>
      </c>
      <c r="B842" s="85">
        <f>IF(I842='School Lookup'!$G$13,1,0)</f>
        <v>0</v>
      </c>
      <c r="C842" s="85">
        <f t="shared" si="13"/>
        <v>840</v>
      </c>
      <c r="D842" s="86" t="s">
        <v>6478</v>
      </c>
      <c r="E842" s="86" t="s">
        <v>6499</v>
      </c>
      <c r="F842" s="86" t="s">
        <v>2742</v>
      </c>
      <c r="G842" s="86" t="s">
        <v>2998</v>
      </c>
      <c r="H842" s="86" t="s">
        <v>1165</v>
      </c>
      <c r="I842" s="86" t="s">
        <v>4021</v>
      </c>
      <c r="J842" s="86" t="s">
        <v>1165</v>
      </c>
      <c r="K842" s="86" t="s">
        <v>72</v>
      </c>
      <c r="L842" s="86">
        <v>1</v>
      </c>
      <c r="M842" s="86">
        <v>1</v>
      </c>
      <c r="N842" s="89">
        <v>0.40253382507903102</v>
      </c>
      <c r="O842" s="89">
        <v>0.96604155449760998</v>
      </c>
      <c r="P842" s="89">
        <v>56.833799999999997</v>
      </c>
      <c r="Q842" s="89">
        <v>0.74226156791921405</v>
      </c>
      <c r="R842" s="89">
        <v>50.684901159114901</v>
      </c>
      <c r="S842" s="89">
        <v>0.85415156120841196</v>
      </c>
      <c r="T842" s="89">
        <v>0.96906338289143801</v>
      </c>
      <c r="U842" s="89">
        <v>0.376736800317586</v>
      </c>
      <c r="V842" s="89">
        <v>0.36508183817545597</v>
      </c>
      <c r="W842" s="89">
        <v>1</v>
      </c>
      <c r="X842" s="89">
        <v>0.20235</v>
      </c>
      <c r="Y842" s="89">
        <v>0.56541060541541399</v>
      </c>
      <c r="Z842" s="89">
        <v>47.396799999999999</v>
      </c>
      <c r="AA842" s="89">
        <v>-0.30314869365449498</v>
      </c>
      <c r="AB842" s="89">
        <v>49.578949999999999</v>
      </c>
      <c r="AC842" s="89">
        <v>0.13113095588046</v>
      </c>
      <c r="AD842" s="89">
        <v>0.154052710434088</v>
      </c>
      <c r="AE842" s="89">
        <v>0.37713378324732</v>
      </c>
      <c r="AF842" s="89">
        <v>5.8098481505511598E-2</v>
      </c>
      <c r="AG842" s="89">
        <v>1</v>
      </c>
      <c r="AH842" s="89">
        <v>0.25107582781457</v>
      </c>
      <c r="AI842" s="89">
        <v>0.59737532839690499</v>
      </c>
      <c r="AJ842" s="89">
        <v>48.8125</v>
      </c>
      <c r="AK842" s="89">
        <v>1.8135012615671901E-2</v>
      </c>
      <c r="AL842" s="89">
        <v>49.337749337748299</v>
      </c>
      <c r="AM842" s="89">
        <v>0.30775517050628798</v>
      </c>
      <c r="AN842" s="89">
        <v>0.28010857379916598</v>
      </c>
      <c r="AO842" s="89">
        <v>0.119888844779674</v>
      </c>
      <c r="AP842" s="89">
        <v>3.3581893325664199E-2</v>
      </c>
      <c r="AQ842" s="89">
        <v>1</v>
      </c>
      <c r="AR842" s="89">
        <v>0.177635220125786</v>
      </c>
      <c r="AS842" s="89">
        <v>0.469301301193292</v>
      </c>
      <c r="AT842" s="89">
        <v>49.788699999999999</v>
      </c>
      <c r="AU842" s="89">
        <v>0.119808610203414</v>
      </c>
      <c r="AV842" s="89">
        <v>50.314476100628902</v>
      </c>
      <c r="AW842" s="89">
        <v>0.29455495569835299</v>
      </c>
      <c r="AX842" s="89">
        <v>0.27118645516608397</v>
      </c>
      <c r="AY842" s="89">
        <v>0.12624057165541899</v>
      </c>
      <c r="AZ842" s="89">
        <v>3.4234733125373E-2</v>
      </c>
      <c r="BA842" s="89">
        <v>-99</v>
      </c>
      <c r="BB842" s="89">
        <v>-99</v>
      </c>
      <c r="BC842" s="89">
        <v>-99</v>
      </c>
      <c r="BD842" s="89">
        <v>-99</v>
      </c>
      <c r="BE842" s="89">
        <v>-99</v>
      </c>
      <c r="BF842" s="89">
        <v>-99</v>
      </c>
      <c r="BG842" s="89">
        <v>-99</v>
      </c>
      <c r="BH842" s="89">
        <v>-99</v>
      </c>
      <c r="BI842" s="89">
        <v>-99</v>
      </c>
      <c r="BJ842" s="89">
        <v>-99</v>
      </c>
      <c r="BK842" s="89">
        <v>-99</v>
      </c>
      <c r="BL842" s="89">
        <v>-99</v>
      </c>
      <c r="BM842" s="89">
        <v>-99</v>
      </c>
      <c r="BN842" s="89">
        <v>-99</v>
      </c>
      <c r="BO842" s="89">
        <v>-99</v>
      </c>
      <c r="BP842" s="89">
        <v>-99</v>
      </c>
      <c r="BQ842" s="89">
        <v>-99</v>
      </c>
      <c r="BR842" s="89">
        <v>-99</v>
      </c>
      <c r="BS842" s="89">
        <v>-99</v>
      </c>
      <c r="BT842" s="89">
        <v>-99</v>
      </c>
      <c r="BU842" s="89">
        <v>-99</v>
      </c>
      <c r="BV842" s="89">
        <v>-99</v>
      </c>
      <c r="BW842" s="89">
        <v>-99</v>
      </c>
      <c r="BX842" s="89">
        <v>-99</v>
      </c>
      <c r="BY842" s="89">
        <v>-99</v>
      </c>
      <c r="BZ842" s="89">
        <v>-99</v>
      </c>
      <c r="CA842" s="89">
        <v>-99</v>
      </c>
      <c r="CB842" s="89">
        <v>-99</v>
      </c>
      <c r="CC842" s="89">
        <v>-99</v>
      </c>
      <c r="CD842" s="89">
        <v>-99</v>
      </c>
      <c r="CE842" s="89">
        <v>-99</v>
      </c>
      <c r="CF842" s="89">
        <v>-99</v>
      </c>
      <c r="CG842" s="89">
        <v>-99</v>
      </c>
      <c r="CH842" s="89">
        <v>-99</v>
      </c>
      <c r="CI842" s="89">
        <v>-99</v>
      </c>
      <c r="CJ842" s="89">
        <v>-99</v>
      </c>
      <c r="CK842" s="89">
        <v>-99</v>
      </c>
      <c r="CL842" s="89">
        <v>-99</v>
      </c>
      <c r="CM842" s="89">
        <v>-99</v>
      </c>
      <c r="CN842" s="89">
        <v>-99</v>
      </c>
      <c r="CO842" s="89">
        <v>-99</v>
      </c>
      <c r="CP842" s="89">
        <v>-99</v>
      </c>
      <c r="CQ842" s="89">
        <v>-99</v>
      </c>
      <c r="CR842" s="89">
        <v>-99</v>
      </c>
      <c r="CS842" s="89">
        <v>-99</v>
      </c>
      <c r="CT842" s="89">
        <v>-99</v>
      </c>
      <c r="CU842" s="86">
        <v>-99</v>
      </c>
      <c r="CV842" s="86">
        <v>0.49099999999999999</v>
      </c>
      <c r="CW842" s="86">
        <v>69</v>
      </c>
      <c r="CX842" s="86">
        <v>2</v>
      </c>
      <c r="CY842" s="86">
        <v>-7.9899999999999999E-2</v>
      </c>
      <c r="CZ842" s="86">
        <v>47</v>
      </c>
      <c r="DA842" s="86">
        <v>4</v>
      </c>
      <c r="DB842" s="86">
        <v>0.18260000000000001</v>
      </c>
      <c r="DC842" s="86">
        <v>57</v>
      </c>
      <c r="DD842" s="86">
        <v>-99</v>
      </c>
      <c r="DE842" s="86">
        <v>-99</v>
      </c>
      <c r="DF842" s="86">
        <v>-99</v>
      </c>
      <c r="DG842" s="86">
        <v>-99</v>
      </c>
      <c r="DH842" s="86">
        <v>-99</v>
      </c>
    </row>
    <row r="843" spans="1:112" x14ac:dyDescent="0.2">
      <c r="A843" s="85">
        <f>IF(ISERROR(SEARCH('School Lookup'!$F$3,Data!J843)),A842,A842+1)</f>
        <v>0</v>
      </c>
      <c r="B843" s="85">
        <f>IF(I843='School Lookup'!$G$13,1,0)</f>
        <v>0</v>
      </c>
      <c r="C843" s="85">
        <f t="shared" si="13"/>
        <v>841</v>
      </c>
      <c r="D843" s="86" t="s">
        <v>6478</v>
      </c>
      <c r="E843" s="86" t="s">
        <v>6491</v>
      </c>
      <c r="F843" s="86" t="s">
        <v>190</v>
      </c>
      <c r="G843" s="86" t="s">
        <v>2809</v>
      </c>
      <c r="H843" s="86" t="s">
        <v>75</v>
      </c>
      <c r="I843" s="86" t="s">
        <v>4621</v>
      </c>
      <c r="J843" s="86" t="s">
        <v>189</v>
      </c>
      <c r="K843" s="86" t="s">
        <v>31</v>
      </c>
      <c r="L843" s="86">
        <v>1</v>
      </c>
      <c r="M843" s="86">
        <v>1</v>
      </c>
      <c r="N843" s="89">
        <v>0.17750040863981301</v>
      </c>
      <c r="O843" s="89">
        <v>0.47873193423662802</v>
      </c>
      <c r="P843" s="89">
        <v>51.122300000000003</v>
      </c>
      <c r="Q843" s="89">
        <v>0.136434698987801</v>
      </c>
      <c r="R843" s="89">
        <v>48.219494629305302</v>
      </c>
      <c r="S843" s="89">
        <v>0.307583316612215</v>
      </c>
      <c r="T843" s="89">
        <v>0.34889049153466001</v>
      </c>
      <c r="U843" s="89">
        <v>0.37320261437908497</v>
      </c>
      <c r="V843" s="89">
        <v>0.13020684357273901</v>
      </c>
      <c r="W843" s="89">
        <v>1</v>
      </c>
      <c r="X843" s="89">
        <v>0.13471185357350399</v>
      </c>
      <c r="Y843" s="89">
        <v>0.40617969545559701</v>
      </c>
      <c r="Z843" s="89">
        <v>53.705199999999998</v>
      </c>
      <c r="AA843" s="89">
        <v>0.48352745525316398</v>
      </c>
      <c r="AB843" s="89">
        <v>50.261496106914599</v>
      </c>
      <c r="AC843" s="89">
        <v>0.44485357535438003</v>
      </c>
      <c r="AD843" s="89">
        <v>0.51933626936843902</v>
      </c>
      <c r="AE843" s="89">
        <v>0.37494553376906298</v>
      </c>
      <c r="AF843" s="89">
        <v>0.19472281472398301</v>
      </c>
      <c r="AG843" s="89">
        <v>1</v>
      </c>
      <c r="AH843" s="89">
        <v>0.25506190476190499</v>
      </c>
      <c r="AI843" s="89">
        <v>0.60595375053554201</v>
      </c>
      <c r="AJ843" s="89">
        <v>57.113399999999999</v>
      </c>
      <c r="AK843" s="89">
        <v>0.83071834148651402</v>
      </c>
      <c r="AL843" s="89">
        <v>53.791887125220498</v>
      </c>
      <c r="AM843" s="89">
        <v>0.71833604601102796</v>
      </c>
      <c r="AN843" s="89">
        <v>0.71144161172935805</v>
      </c>
      <c r="AO843" s="89">
        <v>0.123529411764706</v>
      </c>
      <c r="AP843" s="89">
        <v>8.7883963801861795E-2</v>
      </c>
      <c r="AQ843" s="89">
        <v>1</v>
      </c>
      <c r="AR843" s="89">
        <v>0.29549354838709702</v>
      </c>
      <c r="AS843" s="89">
        <v>0.73422513534147305</v>
      </c>
      <c r="AT843" s="89">
        <v>52.872300000000003</v>
      </c>
      <c r="AU843" s="89">
        <v>0.454961007747541</v>
      </c>
      <c r="AV843" s="89">
        <v>48.047545161290302</v>
      </c>
      <c r="AW843" s="89">
        <v>0.59459307154450702</v>
      </c>
      <c r="AX843" s="89">
        <v>0.58736511572494499</v>
      </c>
      <c r="AY843" s="89">
        <v>0.12832244008714599</v>
      </c>
      <c r="AZ843" s="89">
        <v>7.5372124871893806E-2</v>
      </c>
      <c r="BA843" s="89">
        <v>-99</v>
      </c>
      <c r="BB843" s="89">
        <v>-99</v>
      </c>
      <c r="BC843" s="89">
        <v>-99</v>
      </c>
      <c r="BD843" s="89">
        <v>-99</v>
      </c>
      <c r="BE843" s="89">
        <v>-99</v>
      </c>
      <c r="BF843" s="89">
        <v>-99</v>
      </c>
      <c r="BG843" s="89">
        <v>-99</v>
      </c>
      <c r="BH843" s="89">
        <v>-99</v>
      </c>
      <c r="BI843" s="89">
        <v>-99</v>
      </c>
      <c r="BJ843" s="89">
        <v>-99</v>
      </c>
      <c r="BK843" s="89">
        <v>-99</v>
      </c>
      <c r="BL843" s="89">
        <v>-99</v>
      </c>
      <c r="BM843" s="89">
        <v>-99</v>
      </c>
      <c r="BN843" s="89">
        <v>-99</v>
      </c>
      <c r="BO843" s="89">
        <v>-99</v>
      </c>
      <c r="BP843" s="89">
        <v>-99</v>
      </c>
      <c r="BQ843" s="89">
        <v>-99</v>
      </c>
      <c r="BR843" s="89">
        <v>-99</v>
      </c>
      <c r="BS843" s="89">
        <v>-99</v>
      </c>
      <c r="BT843" s="89">
        <v>-99</v>
      </c>
      <c r="BU843" s="89">
        <v>-99</v>
      </c>
      <c r="BV843" s="89">
        <v>-99</v>
      </c>
      <c r="BW843" s="89">
        <v>-99</v>
      </c>
      <c r="BX843" s="89">
        <v>-99</v>
      </c>
      <c r="BY843" s="89">
        <v>-99</v>
      </c>
      <c r="BZ843" s="89">
        <v>-99</v>
      </c>
      <c r="CA843" s="89">
        <v>-99</v>
      </c>
      <c r="CB843" s="89">
        <v>-99</v>
      </c>
      <c r="CC843" s="89">
        <v>-99</v>
      </c>
      <c r="CD843" s="89">
        <v>-99</v>
      </c>
      <c r="CE843" s="89">
        <v>-99</v>
      </c>
      <c r="CF843" s="89">
        <v>-99</v>
      </c>
      <c r="CG843" s="89">
        <v>-99</v>
      </c>
      <c r="CH843" s="89">
        <v>-99</v>
      </c>
      <c r="CI843" s="89">
        <v>-99</v>
      </c>
      <c r="CJ843" s="89">
        <v>-99</v>
      </c>
      <c r="CK843" s="89">
        <v>-99</v>
      </c>
      <c r="CL843" s="89">
        <v>-99</v>
      </c>
      <c r="CM843" s="89">
        <v>-99</v>
      </c>
      <c r="CN843" s="89">
        <v>-99</v>
      </c>
      <c r="CO843" s="89">
        <v>-99</v>
      </c>
      <c r="CP843" s="89">
        <v>-99</v>
      </c>
      <c r="CQ843" s="89">
        <v>-99</v>
      </c>
      <c r="CR843" s="89">
        <v>-99</v>
      </c>
      <c r="CS843" s="89">
        <v>-99</v>
      </c>
      <c r="CT843" s="89">
        <v>-99</v>
      </c>
      <c r="CU843" s="86">
        <v>-99</v>
      </c>
      <c r="CV843" s="86">
        <v>0.48820000000000002</v>
      </c>
      <c r="CW843" s="86">
        <v>69</v>
      </c>
      <c r="CX843" s="86">
        <v>2</v>
      </c>
      <c r="CY843" s="86">
        <v>-0.32490000000000002</v>
      </c>
      <c r="CZ843" s="86">
        <v>35</v>
      </c>
      <c r="DA843" s="86">
        <v>4</v>
      </c>
      <c r="DB843" s="86">
        <v>0.39319999999999999</v>
      </c>
      <c r="DC843" s="86">
        <v>68</v>
      </c>
      <c r="DD843" s="86">
        <v>-99</v>
      </c>
      <c r="DE843" s="86">
        <v>-99</v>
      </c>
      <c r="DF843" s="86">
        <v>-99</v>
      </c>
      <c r="DG843" s="86">
        <v>-99</v>
      </c>
      <c r="DH843" s="86">
        <v>-99</v>
      </c>
    </row>
    <row r="844" spans="1:112" x14ac:dyDescent="0.2">
      <c r="A844" s="85">
        <f>IF(ISERROR(SEARCH('School Lookup'!$F$3,Data!J844)),A843,A843+1)</f>
        <v>0</v>
      </c>
      <c r="B844" s="85">
        <f>IF(I844='School Lookup'!$G$13,1,0)</f>
        <v>0</v>
      </c>
      <c r="C844" s="85">
        <f t="shared" si="13"/>
        <v>842</v>
      </c>
      <c r="D844" s="86" t="s">
        <v>6478</v>
      </c>
      <c r="E844" s="86" t="s">
        <v>6598</v>
      </c>
      <c r="F844" s="86" t="s">
        <v>2755</v>
      </c>
      <c r="G844" s="86" t="s">
        <v>3080</v>
      </c>
      <c r="H844" s="86" t="s">
        <v>971</v>
      </c>
      <c r="I844" s="86" t="s">
        <v>4264</v>
      </c>
      <c r="J844" s="86" t="s">
        <v>2622</v>
      </c>
      <c r="K844" s="86" t="s">
        <v>389</v>
      </c>
      <c r="L844" s="86">
        <v>1</v>
      </c>
      <c r="M844" s="86">
        <v>1</v>
      </c>
      <c r="N844" s="89">
        <v>0.12771818181818201</v>
      </c>
      <c r="O844" s="89">
        <v>0.370928575819645</v>
      </c>
      <c r="P844" s="89">
        <v>58.122799999999998</v>
      </c>
      <c r="Q844" s="89">
        <v>0.87898761782774804</v>
      </c>
      <c r="R844" s="89">
        <v>55.555530303030302</v>
      </c>
      <c r="S844" s="89">
        <v>0.62495809682369696</v>
      </c>
      <c r="T844" s="89">
        <v>0.70900514699345296</v>
      </c>
      <c r="U844" s="89">
        <v>0.133333333333333</v>
      </c>
      <c r="V844" s="89">
        <v>9.4534019599126995E-2</v>
      </c>
      <c r="W844" s="89">
        <v>1</v>
      </c>
      <c r="X844" s="89">
        <v>4.6012999999999998E-2</v>
      </c>
      <c r="Y844" s="89">
        <v>0.19736854504581999</v>
      </c>
      <c r="Z844" s="89">
        <v>49.521700000000003</v>
      </c>
      <c r="AA844" s="89">
        <v>-3.8167375283135102E-2</v>
      </c>
      <c r="AB844" s="89">
        <v>55.000002000000002</v>
      </c>
      <c r="AC844" s="89">
        <v>7.9600584881342196E-2</v>
      </c>
      <c r="AD844" s="89">
        <v>9.4053219981886996E-2</v>
      </c>
      <c r="AE844" s="89">
        <v>0.13468013468013501</v>
      </c>
      <c r="AF844" s="89">
        <v>1.2667100334260901E-2</v>
      </c>
      <c r="AG844" s="89">
        <v>-99</v>
      </c>
      <c r="AH844" s="89">
        <v>-99</v>
      </c>
      <c r="AI844" s="89">
        <v>-99</v>
      </c>
      <c r="AJ844" s="89">
        <v>-99</v>
      </c>
      <c r="AK844" s="89">
        <v>-99</v>
      </c>
      <c r="AL844" s="89">
        <v>-99</v>
      </c>
      <c r="AM844" s="89">
        <v>-99</v>
      </c>
      <c r="AN844" s="89">
        <v>-99</v>
      </c>
      <c r="AO844" s="89">
        <v>-99</v>
      </c>
      <c r="AP844" s="89">
        <v>-99</v>
      </c>
      <c r="AQ844" s="89">
        <v>1</v>
      </c>
      <c r="AR844" s="89">
        <v>7.8581909547738693E-2</v>
      </c>
      <c r="AS844" s="89">
        <v>0.246647686378518</v>
      </c>
      <c r="AT844" s="89">
        <v>43.619599999999998</v>
      </c>
      <c r="AU844" s="89">
        <v>-0.55070269336691602</v>
      </c>
      <c r="AV844" s="89">
        <v>41.708544723618097</v>
      </c>
      <c r="AW844" s="89">
        <v>-0.152027503494199</v>
      </c>
      <c r="AX844" s="89">
        <v>-0.19941989889122599</v>
      </c>
      <c r="AY844" s="89">
        <v>0.13400673400673399</v>
      </c>
      <c r="AZ844" s="89">
        <v>-2.6723609346366299E-2</v>
      </c>
      <c r="BA844" s="89">
        <v>1</v>
      </c>
      <c r="BB844" s="89">
        <v>3.2312162162162199E-2</v>
      </c>
      <c r="BC844" s="89">
        <v>0.29719543528974501</v>
      </c>
      <c r="BD844" s="89">
        <v>53.525399999999998</v>
      </c>
      <c r="BE844" s="89">
        <v>0.52312256742375496</v>
      </c>
      <c r="BF844" s="89">
        <v>48.648637837837803</v>
      </c>
      <c r="BG844" s="89">
        <v>0.41015900135674999</v>
      </c>
      <c r="BH844" s="89">
        <v>0.44906075300336701</v>
      </c>
      <c r="BI844" s="89">
        <v>0.14949494949494899</v>
      </c>
      <c r="BJ844" s="89">
        <v>6.7132314590402295E-2</v>
      </c>
      <c r="BK844" s="89">
        <v>1</v>
      </c>
      <c r="BL844" s="89">
        <v>5.8708108108108101E-2</v>
      </c>
      <c r="BM844" s="89">
        <v>0.32464170447528701</v>
      </c>
      <c r="BN844" s="89">
        <v>56.703400000000002</v>
      </c>
      <c r="BO844" s="89">
        <v>0.90363313528135603</v>
      </c>
      <c r="BP844" s="89">
        <v>55.405417117117103</v>
      </c>
      <c r="BQ844" s="89">
        <v>0.61413741987832104</v>
      </c>
      <c r="BR844" s="89">
        <v>0.65610094573189404</v>
      </c>
      <c r="BS844" s="89">
        <v>0.14949494949494899</v>
      </c>
      <c r="BT844" s="89">
        <v>9.8083777745778006E-2</v>
      </c>
      <c r="BU844" s="89">
        <v>1</v>
      </c>
      <c r="BV844" s="89">
        <v>0.30407522522522501</v>
      </c>
      <c r="BW844" s="89">
        <v>0.85756208297172898</v>
      </c>
      <c r="BX844" s="89">
        <v>62.6723</v>
      </c>
      <c r="BY844" s="89">
        <v>1.39922771440647</v>
      </c>
      <c r="BZ844" s="89">
        <v>49.549552252252198</v>
      </c>
      <c r="CA844" s="89">
        <v>1.1283948986890999</v>
      </c>
      <c r="CB844" s="89">
        <v>1.1992308265790601</v>
      </c>
      <c r="CC844" s="89">
        <v>0.14949494949494899</v>
      </c>
      <c r="CD844" s="89">
        <v>0.17927895185222301</v>
      </c>
      <c r="CE844" s="89">
        <v>1</v>
      </c>
      <c r="CF844" s="89">
        <v>7.5595495495495504E-2</v>
      </c>
      <c r="CG844" s="89">
        <v>0.36798494307088703</v>
      </c>
      <c r="CH844" s="89">
        <v>53.898299999999999</v>
      </c>
      <c r="CI844" s="89">
        <v>0.52519860943243601</v>
      </c>
      <c r="CJ844" s="89">
        <v>48.648653603603599</v>
      </c>
      <c r="CK844" s="89">
        <v>0.44659177625166102</v>
      </c>
      <c r="CL844" s="89">
        <v>0.49238696334309801</v>
      </c>
      <c r="CM844" s="89">
        <v>0.14949494949494899</v>
      </c>
      <c r="CN844" s="89">
        <v>7.3609364216947998E-2</v>
      </c>
      <c r="CO844" s="89">
        <v>95.995000000000005</v>
      </c>
      <c r="CP844" s="89">
        <v>0.65029999999999999</v>
      </c>
      <c r="CQ844" s="89">
        <v>2.61</v>
      </c>
      <c r="CR844" s="89">
        <v>0.19409999999999999</v>
      </c>
      <c r="CS844" s="89">
        <v>0.65029999999999999</v>
      </c>
      <c r="CT844" s="89">
        <v>0.39269999999999999</v>
      </c>
      <c r="CU844" s="86" t="s">
        <v>6986</v>
      </c>
      <c r="CV844" s="86">
        <v>0.48799999999999999</v>
      </c>
      <c r="CW844" s="86">
        <v>68</v>
      </c>
      <c r="CX844" s="86">
        <v>4</v>
      </c>
      <c r="CY844" s="86">
        <v>-1.0883</v>
      </c>
      <c r="CZ844" s="86">
        <v>10</v>
      </c>
      <c r="DA844" s="86">
        <v>7</v>
      </c>
      <c r="DB844" s="86">
        <v>0.53920000000000001</v>
      </c>
      <c r="DC844" s="86">
        <v>74</v>
      </c>
      <c r="DD844" s="86">
        <v>-99</v>
      </c>
      <c r="DE844" s="86">
        <v>-99</v>
      </c>
      <c r="DF844" s="86">
        <v>-99</v>
      </c>
      <c r="DG844" s="86">
        <v>-99</v>
      </c>
      <c r="DH844" s="86">
        <v>-99</v>
      </c>
    </row>
    <row r="845" spans="1:112" x14ac:dyDescent="0.2">
      <c r="A845" s="85">
        <f>IF(ISERROR(SEARCH('School Lookup'!$F$3,Data!J845)),A844,A844+1)</f>
        <v>0</v>
      </c>
      <c r="B845" s="85">
        <f>IF(I845='School Lookup'!$G$13,1,0)</f>
        <v>0</v>
      </c>
      <c r="C845" s="85">
        <f t="shared" si="13"/>
        <v>843</v>
      </c>
      <c r="D845" s="86" t="s">
        <v>6478</v>
      </c>
      <c r="E845" s="86" t="s">
        <v>6702</v>
      </c>
      <c r="F845" s="86" t="s">
        <v>1150</v>
      </c>
      <c r="G845" s="86" t="s">
        <v>2840</v>
      </c>
      <c r="H845" s="86" t="s">
        <v>567</v>
      </c>
      <c r="I845" s="86" t="s">
        <v>4001</v>
      </c>
      <c r="J845" s="86" t="s">
        <v>1163</v>
      </c>
      <c r="K845" s="86" t="s">
        <v>138</v>
      </c>
      <c r="L845" s="86">
        <v>1</v>
      </c>
      <c r="M845" s="86">
        <v>1</v>
      </c>
      <c r="N845" s="89">
        <v>0.25439555084745802</v>
      </c>
      <c r="O845" s="89">
        <v>0.64524828163982695</v>
      </c>
      <c r="P845" s="89">
        <v>48.038499999999999</v>
      </c>
      <c r="Q845" s="89">
        <v>-0.19066832095629399</v>
      </c>
      <c r="R845" s="89">
        <v>46.398307627118598</v>
      </c>
      <c r="S845" s="89">
        <v>0.22728998034176601</v>
      </c>
      <c r="T845" s="89">
        <v>0.25778430122110702</v>
      </c>
      <c r="U845" s="89">
        <v>0.37430610626486899</v>
      </c>
      <c r="V845" s="89">
        <v>9.6490238046282498E-2</v>
      </c>
      <c r="W845" s="89">
        <v>1</v>
      </c>
      <c r="X845" s="89">
        <v>0.22116228813559299</v>
      </c>
      <c r="Y845" s="89">
        <v>0.60969771138322904</v>
      </c>
      <c r="Z845" s="89">
        <v>49.237200000000001</v>
      </c>
      <c r="AA845" s="89">
        <v>-7.3645367224709796E-2</v>
      </c>
      <c r="AB845" s="89">
        <v>47.6695190677966</v>
      </c>
      <c r="AC845" s="89">
        <v>0.268026172079259</v>
      </c>
      <c r="AD845" s="89">
        <v>0.31344692898944498</v>
      </c>
      <c r="AE845" s="89">
        <v>0.37430610626486899</v>
      </c>
      <c r="AF845" s="89">
        <v>0.11732509951072</v>
      </c>
      <c r="AG845" s="89">
        <v>1</v>
      </c>
      <c r="AH845" s="89">
        <v>0.40139354838709701</v>
      </c>
      <c r="AI845" s="89">
        <v>0.92087356463916903</v>
      </c>
      <c r="AJ845" s="89">
        <v>-99</v>
      </c>
      <c r="AK845" s="89">
        <v>-99</v>
      </c>
      <c r="AL845" s="89">
        <v>43.225826451612903</v>
      </c>
      <c r="AM845" s="89">
        <v>0.92087356463916903</v>
      </c>
      <c r="AN845" s="89">
        <v>0.92421606961740099</v>
      </c>
      <c r="AO845" s="89">
        <v>0.122918318794607</v>
      </c>
      <c r="AP845" s="89">
        <v>0.113603085480331</v>
      </c>
      <c r="AQ845" s="89">
        <v>1</v>
      </c>
      <c r="AR845" s="89">
        <v>0.51315925925925898</v>
      </c>
      <c r="AS845" s="89">
        <v>1.2234975994730799</v>
      </c>
      <c r="AT845" s="89">
        <v>-99</v>
      </c>
      <c r="AU845" s="89">
        <v>-99</v>
      </c>
      <c r="AV845" s="89">
        <v>41.358022222222203</v>
      </c>
      <c r="AW845" s="89">
        <v>1.2234975994730799</v>
      </c>
      <c r="AX845" s="89">
        <v>1.2501015507244799</v>
      </c>
      <c r="AY845" s="89">
        <v>0.12846946867565401</v>
      </c>
      <c r="AZ845" s="89">
        <v>0.160599882012186</v>
      </c>
      <c r="BA845" s="89">
        <v>-99</v>
      </c>
      <c r="BB845" s="89">
        <v>-99</v>
      </c>
      <c r="BC845" s="89">
        <v>-99</v>
      </c>
      <c r="BD845" s="89">
        <v>-99</v>
      </c>
      <c r="BE845" s="89">
        <v>-99</v>
      </c>
      <c r="BF845" s="89">
        <v>-99</v>
      </c>
      <c r="BG845" s="89">
        <v>-99</v>
      </c>
      <c r="BH845" s="89">
        <v>-99</v>
      </c>
      <c r="BI845" s="89">
        <v>-99</v>
      </c>
      <c r="BJ845" s="89">
        <v>-99</v>
      </c>
      <c r="BK845" s="89">
        <v>-99</v>
      </c>
      <c r="BL845" s="89">
        <v>-99</v>
      </c>
      <c r="BM845" s="89">
        <v>-99</v>
      </c>
      <c r="BN845" s="89">
        <v>-99</v>
      </c>
      <c r="BO845" s="89">
        <v>-99</v>
      </c>
      <c r="BP845" s="89">
        <v>-99</v>
      </c>
      <c r="BQ845" s="89">
        <v>-99</v>
      </c>
      <c r="BR845" s="89">
        <v>-99</v>
      </c>
      <c r="BS845" s="89">
        <v>-99</v>
      </c>
      <c r="BT845" s="89">
        <v>-99</v>
      </c>
      <c r="BU845" s="89">
        <v>-99</v>
      </c>
      <c r="BV845" s="89">
        <v>-99</v>
      </c>
      <c r="BW845" s="89">
        <v>-99</v>
      </c>
      <c r="BX845" s="89">
        <v>-99</v>
      </c>
      <c r="BY845" s="89">
        <v>-99</v>
      </c>
      <c r="BZ845" s="89">
        <v>-99</v>
      </c>
      <c r="CA845" s="89">
        <v>-99</v>
      </c>
      <c r="CB845" s="89">
        <v>-99</v>
      </c>
      <c r="CC845" s="89">
        <v>-99</v>
      </c>
      <c r="CD845" s="89">
        <v>-99</v>
      </c>
      <c r="CE845" s="89">
        <v>-99</v>
      </c>
      <c r="CF845" s="89">
        <v>-99</v>
      </c>
      <c r="CG845" s="89">
        <v>-99</v>
      </c>
      <c r="CH845" s="89">
        <v>-99</v>
      </c>
      <c r="CI845" s="89">
        <v>-99</v>
      </c>
      <c r="CJ845" s="89">
        <v>-99</v>
      </c>
      <c r="CK845" s="89">
        <v>-99</v>
      </c>
      <c r="CL845" s="89">
        <v>-99</v>
      </c>
      <c r="CM845" s="89">
        <v>-99</v>
      </c>
      <c r="CN845" s="89">
        <v>-99</v>
      </c>
      <c r="CO845" s="89">
        <v>-99</v>
      </c>
      <c r="CP845" s="89">
        <v>-99</v>
      </c>
      <c r="CQ845" s="89">
        <v>-99</v>
      </c>
      <c r="CR845" s="89">
        <v>-99</v>
      </c>
      <c r="CS845" s="89">
        <v>-99</v>
      </c>
      <c r="CT845" s="89">
        <v>-99</v>
      </c>
      <c r="CU845" s="86">
        <v>-99</v>
      </c>
      <c r="CV845" s="86">
        <v>0.48799999999999999</v>
      </c>
      <c r="CW845" s="86">
        <v>68</v>
      </c>
      <c r="CX845" s="86">
        <v>2</v>
      </c>
      <c r="CY845" s="86">
        <v>0.64159999999999995</v>
      </c>
      <c r="CZ845" s="86">
        <v>77</v>
      </c>
      <c r="DA845" s="86">
        <v>2</v>
      </c>
      <c r="DB845" s="86">
        <v>-9.8900000000000002E-2</v>
      </c>
      <c r="DC845" s="86">
        <v>41</v>
      </c>
      <c r="DD845" s="86">
        <v>-99</v>
      </c>
      <c r="DE845" s="86">
        <v>-99</v>
      </c>
      <c r="DF845" s="86">
        <v>-99</v>
      </c>
      <c r="DG845" s="86">
        <v>-99</v>
      </c>
      <c r="DH845" s="86">
        <v>-99</v>
      </c>
    </row>
    <row r="846" spans="1:112" x14ac:dyDescent="0.2">
      <c r="A846" s="85">
        <f>IF(ISERROR(SEARCH('School Lookup'!$F$3,Data!J846)),A845,A845+1)</f>
        <v>0</v>
      </c>
      <c r="B846" s="85">
        <f>IF(I846='School Lookup'!$G$13,1,0)</f>
        <v>0</v>
      </c>
      <c r="C846" s="85">
        <f t="shared" si="13"/>
        <v>844</v>
      </c>
      <c r="D846" s="86" t="s">
        <v>6478</v>
      </c>
      <c r="E846" s="86" t="s">
        <v>6629</v>
      </c>
      <c r="F846" s="86" t="s">
        <v>2759</v>
      </c>
      <c r="G846" s="86" t="s">
        <v>2901</v>
      </c>
      <c r="H846" s="86" t="s">
        <v>645</v>
      </c>
      <c r="I846" s="86" t="s">
        <v>5078</v>
      </c>
      <c r="J846" s="86" t="s">
        <v>189</v>
      </c>
      <c r="K846" s="86" t="s">
        <v>31</v>
      </c>
      <c r="L846" s="86">
        <v>1</v>
      </c>
      <c r="M846" s="86">
        <v>1</v>
      </c>
      <c r="N846" s="89">
        <v>9.2806355283307801E-2</v>
      </c>
      <c r="O846" s="89">
        <v>0.29532705316346702</v>
      </c>
      <c r="P846" s="89">
        <v>58.546700000000001</v>
      </c>
      <c r="Q846" s="89">
        <v>0.92395128932210702</v>
      </c>
      <c r="R846" s="89">
        <v>52.756516998468598</v>
      </c>
      <c r="S846" s="89">
        <v>0.60963917124278699</v>
      </c>
      <c r="T846" s="89">
        <v>0.69162326931592499</v>
      </c>
      <c r="U846" s="89">
        <v>0.37550316273720502</v>
      </c>
      <c r="V846" s="89">
        <v>0.25970672505077602</v>
      </c>
      <c r="W846" s="89">
        <v>1</v>
      </c>
      <c r="X846" s="89">
        <v>8.4572811059907799E-2</v>
      </c>
      <c r="Y846" s="89">
        <v>0.288144447806847</v>
      </c>
      <c r="Z846" s="89">
        <v>53.3157</v>
      </c>
      <c r="AA846" s="89">
        <v>0.43495565257744101</v>
      </c>
      <c r="AB846" s="89">
        <v>52.7650085253456</v>
      </c>
      <c r="AC846" s="89">
        <v>0.36155005019214398</v>
      </c>
      <c r="AD846" s="89">
        <v>0.42234164337027003</v>
      </c>
      <c r="AE846" s="89">
        <v>0.37435307648073601</v>
      </c>
      <c r="AF846" s="89">
        <v>0.15810489352158999</v>
      </c>
      <c r="AG846" s="89">
        <v>1</v>
      </c>
      <c r="AH846" s="89">
        <v>8.3736619718309896E-2</v>
      </c>
      <c r="AI846" s="89">
        <v>0.23724520889314299</v>
      </c>
      <c r="AJ846" s="89">
        <v>52.197000000000003</v>
      </c>
      <c r="AK846" s="89">
        <v>0.349447072339722</v>
      </c>
      <c r="AL846" s="89">
        <v>55.164330281690198</v>
      </c>
      <c r="AM846" s="89">
        <v>0.29334614061643199</v>
      </c>
      <c r="AN846" s="89">
        <v>0.26497126223203998</v>
      </c>
      <c r="AO846" s="89">
        <v>0.12248418631397399</v>
      </c>
      <c r="AP846" s="89">
        <v>3.2454789451077999E-2</v>
      </c>
      <c r="AQ846" s="89">
        <v>1</v>
      </c>
      <c r="AR846" s="89">
        <v>0.110668693693694</v>
      </c>
      <c r="AS846" s="89">
        <v>0.31877287266645199</v>
      </c>
      <c r="AT846" s="89">
        <v>51.403100000000002</v>
      </c>
      <c r="AU846" s="89">
        <v>0.29527560676432901</v>
      </c>
      <c r="AV846" s="89">
        <v>48.873851801801798</v>
      </c>
      <c r="AW846" s="89">
        <v>0.307024239715391</v>
      </c>
      <c r="AX846" s="89">
        <v>0.284326524078717</v>
      </c>
      <c r="AY846" s="89">
        <v>0.12765957446808501</v>
      </c>
      <c r="AZ846" s="89">
        <v>3.6297003073878703E-2</v>
      </c>
      <c r="BA846" s="89">
        <v>-99</v>
      </c>
      <c r="BB846" s="89">
        <v>-99</v>
      </c>
      <c r="BC846" s="89">
        <v>-99</v>
      </c>
      <c r="BD846" s="89">
        <v>-99</v>
      </c>
      <c r="BE846" s="89">
        <v>-99</v>
      </c>
      <c r="BF846" s="89">
        <v>-99</v>
      </c>
      <c r="BG846" s="89">
        <v>-99</v>
      </c>
      <c r="BH846" s="89">
        <v>-99</v>
      </c>
      <c r="BI846" s="89">
        <v>-99</v>
      </c>
      <c r="BJ846" s="89">
        <v>-99</v>
      </c>
      <c r="BK846" s="89">
        <v>-99</v>
      </c>
      <c r="BL846" s="89">
        <v>-99</v>
      </c>
      <c r="BM846" s="89">
        <v>-99</v>
      </c>
      <c r="BN846" s="89">
        <v>-99</v>
      </c>
      <c r="BO846" s="89">
        <v>-99</v>
      </c>
      <c r="BP846" s="89">
        <v>-99</v>
      </c>
      <c r="BQ846" s="89">
        <v>-99</v>
      </c>
      <c r="BR846" s="89">
        <v>-99</v>
      </c>
      <c r="BS846" s="89">
        <v>-99</v>
      </c>
      <c r="BT846" s="89">
        <v>-99</v>
      </c>
      <c r="BU846" s="89">
        <v>-99</v>
      </c>
      <c r="BV846" s="89">
        <v>-99</v>
      </c>
      <c r="BW846" s="89">
        <v>-99</v>
      </c>
      <c r="BX846" s="89">
        <v>-99</v>
      </c>
      <c r="BY846" s="89">
        <v>-99</v>
      </c>
      <c r="BZ846" s="89">
        <v>-99</v>
      </c>
      <c r="CA846" s="89">
        <v>-99</v>
      </c>
      <c r="CB846" s="89">
        <v>-99</v>
      </c>
      <c r="CC846" s="89">
        <v>-99</v>
      </c>
      <c r="CD846" s="89">
        <v>-99</v>
      </c>
      <c r="CE846" s="89">
        <v>-99</v>
      </c>
      <c r="CF846" s="89">
        <v>-99</v>
      </c>
      <c r="CG846" s="89">
        <v>-99</v>
      </c>
      <c r="CH846" s="89">
        <v>-99</v>
      </c>
      <c r="CI846" s="89">
        <v>-99</v>
      </c>
      <c r="CJ846" s="89">
        <v>-99</v>
      </c>
      <c r="CK846" s="89">
        <v>-99</v>
      </c>
      <c r="CL846" s="89">
        <v>-99</v>
      </c>
      <c r="CM846" s="89">
        <v>-99</v>
      </c>
      <c r="CN846" s="89">
        <v>-99</v>
      </c>
      <c r="CO846" s="89">
        <v>-99</v>
      </c>
      <c r="CP846" s="89">
        <v>-99</v>
      </c>
      <c r="CQ846" s="89">
        <v>-99</v>
      </c>
      <c r="CR846" s="89">
        <v>-99</v>
      </c>
      <c r="CS846" s="89">
        <v>-99</v>
      </c>
      <c r="CT846" s="89">
        <v>-99</v>
      </c>
      <c r="CU846" s="86">
        <v>-99</v>
      </c>
      <c r="CV846" s="86">
        <v>0.48659999999999998</v>
      </c>
      <c r="CW846" s="86">
        <v>68</v>
      </c>
      <c r="CX846" s="86">
        <v>2</v>
      </c>
      <c r="CY846" s="86">
        <v>-0.30399999999999999</v>
      </c>
      <c r="CZ846" s="86">
        <v>36</v>
      </c>
      <c r="DA846" s="86">
        <v>4</v>
      </c>
      <c r="DB846" s="86">
        <v>0.59030000000000005</v>
      </c>
      <c r="DC846" s="86">
        <v>77</v>
      </c>
      <c r="DD846" s="86">
        <v>-99</v>
      </c>
      <c r="DE846" s="86">
        <v>-99</v>
      </c>
      <c r="DF846" s="86">
        <v>-99</v>
      </c>
      <c r="DG846" s="86">
        <v>-99</v>
      </c>
      <c r="DH846" s="86">
        <v>-99</v>
      </c>
    </row>
    <row r="847" spans="1:112" x14ac:dyDescent="0.2">
      <c r="A847" s="85">
        <f>IF(ISERROR(SEARCH('School Lookup'!$F$3,Data!J847)),A846,A846+1)</f>
        <v>0</v>
      </c>
      <c r="B847" s="85">
        <f>IF(I847='School Lookup'!$G$13,1,0)</f>
        <v>0</v>
      </c>
      <c r="C847" s="85">
        <f t="shared" si="13"/>
        <v>845</v>
      </c>
      <c r="D847" s="86" t="s">
        <v>6478</v>
      </c>
      <c r="E847" s="86" t="s">
        <v>6760</v>
      </c>
      <c r="F847" s="86" t="s">
        <v>2767</v>
      </c>
      <c r="G847" s="86" t="s">
        <v>2802</v>
      </c>
      <c r="H847" s="86" t="s">
        <v>821</v>
      </c>
      <c r="I847" s="86" t="s">
        <v>3509</v>
      </c>
      <c r="J847" s="86" t="s">
        <v>1668</v>
      </c>
      <c r="K847" s="86" t="s">
        <v>138</v>
      </c>
      <c r="L847" s="86">
        <v>1</v>
      </c>
      <c r="M847" s="86">
        <v>1</v>
      </c>
      <c r="N847" s="89">
        <v>0.24485086372360801</v>
      </c>
      <c r="O847" s="89">
        <v>0.624579271981481</v>
      </c>
      <c r="P847" s="89">
        <v>48.595199999999998</v>
      </c>
      <c r="Q847" s="89">
        <v>-0.13161836596476501</v>
      </c>
      <c r="R847" s="89">
        <v>51.439533589251397</v>
      </c>
      <c r="S847" s="89">
        <v>0.246480453008358</v>
      </c>
      <c r="T847" s="89">
        <v>0.27955909519754002</v>
      </c>
      <c r="U847" s="89">
        <v>0.37374461979913898</v>
      </c>
      <c r="V847" s="89">
        <v>0.104483707745996</v>
      </c>
      <c r="W847" s="89">
        <v>1</v>
      </c>
      <c r="X847" s="89">
        <v>0.32449904030710203</v>
      </c>
      <c r="Y847" s="89">
        <v>0.85296879360371503</v>
      </c>
      <c r="Z847" s="89">
        <v>52.3095</v>
      </c>
      <c r="AA847" s="89">
        <v>0.309479534856484</v>
      </c>
      <c r="AB847" s="89">
        <v>50.287934165067199</v>
      </c>
      <c r="AC847" s="89">
        <v>0.58122416423009904</v>
      </c>
      <c r="AD847" s="89">
        <v>0.67811963705174005</v>
      </c>
      <c r="AE847" s="89">
        <v>0.37374461979913898</v>
      </c>
      <c r="AF847" s="89">
        <v>0.25344356592823303</v>
      </c>
      <c r="AG847" s="89">
        <v>1</v>
      </c>
      <c r="AH847" s="89">
        <v>0.21943372781065101</v>
      </c>
      <c r="AI847" s="89">
        <v>0.52927847658673999</v>
      </c>
      <c r="AJ847" s="89">
        <v>-99</v>
      </c>
      <c r="AK847" s="89">
        <v>-99</v>
      </c>
      <c r="AL847" s="89">
        <v>51.479326035503</v>
      </c>
      <c r="AM847" s="89">
        <v>0.52927847658673999</v>
      </c>
      <c r="AN847" s="89">
        <v>0.51282842580532195</v>
      </c>
      <c r="AO847" s="89">
        <v>0.121233859397418</v>
      </c>
      <c r="AP847" s="89">
        <v>6.2172169269081402E-2</v>
      </c>
      <c r="AQ847" s="89">
        <v>1</v>
      </c>
      <c r="AR847" s="89">
        <v>0.192213114754098</v>
      </c>
      <c r="AS847" s="89">
        <v>0.50206972575619502</v>
      </c>
      <c r="AT847" s="89">
        <v>-99</v>
      </c>
      <c r="AU847" s="89">
        <v>-99</v>
      </c>
      <c r="AV847" s="89">
        <v>49.726814754098399</v>
      </c>
      <c r="AW847" s="89">
        <v>0.50206972575619502</v>
      </c>
      <c r="AX847" s="89">
        <v>0.489864478316687</v>
      </c>
      <c r="AY847" s="89">
        <v>0.131276901004304</v>
      </c>
      <c r="AZ847" s="89">
        <v>6.4307890625504793E-2</v>
      </c>
      <c r="BA847" s="89">
        <v>-99</v>
      </c>
      <c r="BB847" s="89">
        <v>-99</v>
      </c>
      <c r="BC847" s="89">
        <v>-99</v>
      </c>
      <c r="BD847" s="89">
        <v>-99</v>
      </c>
      <c r="BE847" s="89">
        <v>-99</v>
      </c>
      <c r="BF847" s="89">
        <v>-99</v>
      </c>
      <c r="BG847" s="89">
        <v>-99</v>
      </c>
      <c r="BH847" s="89">
        <v>-99</v>
      </c>
      <c r="BI847" s="89">
        <v>-99</v>
      </c>
      <c r="BJ847" s="89">
        <v>-99</v>
      </c>
      <c r="BK847" s="89">
        <v>-99</v>
      </c>
      <c r="BL847" s="89">
        <v>-99</v>
      </c>
      <c r="BM847" s="89">
        <v>-99</v>
      </c>
      <c r="BN847" s="89">
        <v>-99</v>
      </c>
      <c r="BO847" s="89">
        <v>-99</v>
      </c>
      <c r="BP847" s="89">
        <v>-99</v>
      </c>
      <c r="BQ847" s="89">
        <v>-99</v>
      </c>
      <c r="BR847" s="89">
        <v>-99</v>
      </c>
      <c r="BS847" s="89">
        <v>-99</v>
      </c>
      <c r="BT847" s="89">
        <v>-99</v>
      </c>
      <c r="BU847" s="89">
        <v>-99</v>
      </c>
      <c r="BV847" s="89">
        <v>-99</v>
      </c>
      <c r="BW847" s="89">
        <v>-99</v>
      </c>
      <c r="BX847" s="89">
        <v>-99</v>
      </c>
      <c r="BY847" s="89">
        <v>-99</v>
      </c>
      <c r="BZ847" s="89">
        <v>-99</v>
      </c>
      <c r="CA847" s="89">
        <v>-99</v>
      </c>
      <c r="CB847" s="89">
        <v>-99</v>
      </c>
      <c r="CC847" s="89">
        <v>-99</v>
      </c>
      <c r="CD847" s="89">
        <v>-99</v>
      </c>
      <c r="CE847" s="89">
        <v>-99</v>
      </c>
      <c r="CF847" s="89">
        <v>-99</v>
      </c>
      <c r="CG847" s="89">
        <v>-99</v>
      </c>
      <c r="CH847" s="89">
        <v>-99</v>
      </c>
      <c r="CI847" s="89">
        <v>-99</v>
      </c>
      <c r="CJ847" s="89">
        <v>-99</v>
      </c>
      <c r="CK847" s="89">
        <v>-99</v>
      </c>
      <c r="CL847" s="89">
        <v>-99</v>
      </c>
      <c r="CM847" s="89">
        <v>-99</v>
      </c>
      <c r="CN847" s="89">
        <v>-99</v>
      </c>
      <c r="CO847" s="89">
        <v>-99</v>
      </c>
      <c r="CP847" s="89">
        <v>-99</v>
      </c>
      <c r="CQ847" s="89">
        <v>-99</v>
      </c>
      <c r="CR847" s="89">
        <v>-99</v>
      </c>
      <c r="CS847" s="89">
        <v>-99</v>
      </c>
      <c r="CT847" s="89">
        <v>-99</v>
      </c>
      <c r="CU847" s="86">
        <v>-99</v>
      </c>
      <c r="CV847" s="86">
        <v>0.4844</v>
      </c>
      <c r="CW847" s="86">
        <v>68</v>
      </c>
      <c r="CX847" s="86">
        <v>2</v>
      </c>
      <c r="CY847" s="86">
        <v>-1.1861999999999999</v>
      </c>
      <c r="CZ847" s="86">
        <v>8</v>
      </c>
      <c r="DA847" s="86">
        <v>2</v>
      </c>
      <c r="DB847" s="86">
        <v>6.6500000000000004E-2</v>
      </c>
      <c r="DC847" s="86">
        <v>51</v>
      </c>
      <c r="DD847" s="86">
        <v>-99</v>
      </c>
      <c r="DE847" s="86">
        <v>-99</v>
      </c>
      <c r="DF847" s="86">
        <v>-99</v>
      </c>
      <c r="DG847" s="86">
        <v>-99</v>
      </c>
      <c r="DH847" s="86">
        <v>-99</v>
      </c>
    </row>
    <row r="848" spans="1:112" x14ac:dyDescent="0.2">
      <c r="A848" s="85">
        <f>IF(ISERROR(SEARCH('School Lookup'!$F$3,Data!J848)),A847,A847+1)</f>
        <v>0</v>
      </c>
      <c r="B848" s="85">
        <f>IF(I848='School Lookup'!$G$13,1,0)</f>
        <v>0</v>
      </c>
      <c r="C848" s="85">
        <f t="shared" si="13"/>
        <v>846</v>
      </c>
      <c r="D848" s="86" t="s">
        <v>6478</v>
      </c>
      <c r="E848" s="86" t="s">
        <v>6790</v>
      </c>
      <c r="F848" s="86" t="s">
        <v>2774</v>
      </c>
      <c r="G848" s="86" t="s">
        <v>2995</v>
      </c>
      <c r="H848" s="86" t="s">
        <v>2289</v>
      </c>
      <c r="I848" s="86" t="s">
        <v>4666</v>
      </c>
      <c r="J848" s="86" t="s">
        <v>2470</v>
      </c>
      <c r="K848" s="86" t="s">
        <v>36</v>
      </c>
      <c r="L848" s="86">
        <v>1</v>
      </c>
      <c r="M848" s="86">
        <v>-99</v>
      </c>
      <c r="N848" s="89">
        <v>-99</v>
      </c>
      <c r="O848" s="89">
        <v>-99</v>
      </c>
      <c r="P848" s="89">
        <v>-99</v>
      </c>
      <c r="Q848" s="89">
        <v>-99</v>
      </c>
      <c r="R848" s="89">
        <v>-99</v>
      </c>
      <c r="S848" s="89">
        <v>-99</v>
      </c>
      <c r="T848" s="89">
        <v>-99</v>
      </c>
      <c r="U848" s="89">
        <v>-99</v>
      </c>
      <c r="V848" s="89">
        <v>-99</v>
      </c>
      <c r="W848" s="89">
        <v>-99</v>
      </c>
      <c r="X848" s="89">
        <v>-99</v>
      </c>
      <c r="Y848" s="89">
        <v>-99</v>
      </c>
      <c r="Z848" s="89">
        <v>-99</v>
      </c>
      <c r="AA848" s="89">
        <v>-99</v>
      </c>
      <c r="AB848" s="89">
        <v>-99</v>
      </c>
      <c r="AC848" s="89">
        <v>-99</v>
      </c>
      <c r="AD848" s="89">
        <v>-99</v>
      </c>
      <c r="AE848" s="89">
        <v>-99</v>
      </c>
      <c r="AF848" s="89">
        <v>-99</v>
      </c>
      <c r="AG848" s="89">
        <v>-99</v>
      </c>
      <c r="AH848" s="89">
        <v>-99</v>
      </c>
      <c r="AI848" s="89">
        <v>-99</v>
      </c>
      <c r="AJ848" s="89">
        <v>-99</v>
      </c>
      <c r="AK848" s="89">
        <v>-99</v>
      </c>
      <c r="AL848" s="89">
        <v>-99</v>
      </c>
      <c r="AM848" s="89">
        <v>-99</v>
      </c>
      <c r="AN848" s="89">
        <v>-99</v>
      </c>
      <c r="AO848" s="89">
        <v>-99</v>
      </c>
      <c r="AP848" s="89">
        <v>-99</v>
      </c>
      <c r="AQ848" s="89">
        <v>-99</v>
      </c>
      <c r="AR848" s="89">
        <v>-99</v>
      </c>
      <c r="AS848" s="89">
        <v>-99</v>
      </c>
      <c r="AT848" s="89">
        <v>-99</v>
      </c>
      <c r="AU848" s="89">
        <v>-99</v>
      </c>
      <c r="AV848" s="89">
        <v>-99</v>
      </c>
      <c r="AW848" s="89">
        <v>-99</v>
      </c>
      <c r="AX848" s="89">
        <v>-99</v>
      </c>
      <c r="AY848" s="89">
        <v>-99</v>
      </c>
      <c r="AZ848" s="89">
        <v>-99</v>
      </c>
      <c r="BA848" s="89">
        <v>1</v>
      </c>
      <c r="BB848" s="89">
        <v>0.179391666666667</v>
      </c>
      <c r="BC848" s="89">
        <v>0.62816874775337905</v>
      </c>
      <c r="BD848" s="89">
        <v>59.877400000000002</v>
      </c>
      <c r="BE848" s="89">
        <v>1.1582771595079899</v>
      </c>
      <c r="BF848" s="89">
        <v>56.372540196078397</v>
      </c>
      <c r="BG848" s="89">
        <v>0.89322295363068405</v>
      </c>
      <c r="BH848" s="89">
        <v>0.96592111059366903</v>
      </c>
      <c r="BI848" s="89">
        <v>0.24989791751735399</v>
      </c>
      <c r="BJ848" s="89">
        <v>0.24138167402340799</v>
      </c>
      <c r="BK848" s="89">
        <v>1</v>
      </c>
      <c r="BL848" s="89">
        <v>0.127022913256956</v>
      </c>
      <c r="BM848" s="89">
        <v>0.49088374207604102</v>
      </c>
      <c r="BN848" s="89">
        <v>54.1098</v>
      </c>
      <c r="BO848" s="89">
        <v>0.61242328102166599</v>
      </c>
      <c r="BP848" s="89">
        <v>51.227477414075302</v>
      </c>
      <c r="BQ848" s="89">
        <v>0.551653511548854</v>
      </c>
      <c r="BR848" s="89">
        <v>0.59055577572694296</v>
      </c>
      <c r="BS848" s="89">
        <v>0.24948958758677001</v>
      </c>
      <c r="BT848" s="89">
        <v>0.14733751693309999</v>
      </c>
      <c r="BU848" s="89">
        <v>1</v>
      </c>
      <c r="BV848" s="89">
        <v>1.7365415986949401E-3</v>
      </c>
      <c r="BW848" s="89">
        <v>0.161152930098071</v>
      </c>
      <c r="BX848" s="89">
        <v>58.072000000000003</v>
      </c>
      <c r="BY848" s="89">
        <v>0.92460503590232102</v>
      </c>
      <c r="BZ848" s="89">
        <v>51.712864926590498</v>
      </c>
      <c r="CA848" s="89">
        <v>0.54287898300019599</v>
      </c>
      <c r="CB848" s="89">
        <v>0.58206744588378201</v>
      </c>
      <c r="CC848" s="89">
        <v>0.250306247447938</v>
      </c>
      <c r="CD848" s="89">
        <v>0.14569511814077499</v>
      </c>
      <c r="CE848" s="89">
        <v>1</v>
      </c>
      <c r="CF848" s="89">
        <v>-0.175469657422512</v>
      </c>
      <c r="CG848" s="89">
        <v>-0.23397407128928499</v>
      </c>
      <c r="CH848" s="89">
        <v>47.685699999999997</v>
      </c>
      <c r="CI848" s="89">
        <v>-0.18382199569164701</v>
      </c>
      <c r="CJ848" s="89">
        <v>45.513847145187597</v>
      </c>
      <c r="CK848" s="89">
        <v>-0.20889803349046601</v>
      </c>
      <c r="CL848" s="89">
        <v>-0.21689408859179601</v>
      </c>
      <c r="CM848" s="89">
        <v>0.250306247447938</v>
      </c>
      <c r="CN848" s="89">
        <v>-5.4289945409053103E-2</v>
      </c>
      <c r="CO848" s="89">
        <v>97.02</v>
      </c>
      <c r="CP848" s="89">
        <v>0.72770000000000001</v>
      </c>
      <c r="CQ848" s="89">
        <v>-0.46</v>
      </c>
      <c r="CR848" s="89">
        <v>-0.249</v>
      </c>
      <c r="CS848" s="89">
        <v>0.72770000000000001</v>
      </c>
      <c r="CT848" s="89">
        <v>0.52010000000000001</v>
      </c>
      <c r="CU848" s="86" t="s">
        <v>6986</v>
      </c>
      <c r="CV848" s="86">
        <v>0.48409999999999997</v>
      </c>
      <c r="CW848" s="86">
        <v>68</v>
      </c>
      <c r="CX848" s="86">
        <v>2</v>
      </c>
      <c r="CY848" s="86">
        <v>-0.26979999999999998</v>
      </c>
      <c r="CZ848" s="86">
        <v>38</v>
      </c>
      <c r="DA848" s="86">
        <v>4</v>
      </c>
      <c r="DB848" s="86">
        <v>0.62770000000000004</v>
      </c>
      <c r="DC848" s="86">
        <v>78</v>
      </c>
      <c r="DD848" s="86">
        <v>-99</v>
      </c>
      <c r="DE848" s="86">
        <v>-99</v>
      </c>
      <c r="DF848" s="86">
        <v>-99</v>
      </c>
      <c r="DG848" s="86">
        <v>-99</v>
      </c>
      <c r="DH848" s="86">
        <v>-99</v>
      </c>
    </row>
    <row r="849" spans="1:112" x14ac:dyDescent="0.2">
      <c r="A849" s="85">
        <f>IF(ISERROR(SEARCH('School Lookup'!$F$3,Data!J849)),A848,A848+1)</f>
        <v>0</v>
      </c>
      <c r="B849" s="85">
        <f>IF(I849='School Lookup'!$G$13,1,0)</f>
        <v>0</v>
      </c>
      <c r="C849" s="85">
        <f t="shared" si="13"/>
        <v>847</v>
      </c>
      <c r="D849" s="86" t="s">
        <v>6478</v>
      </c>
      <c r="E849" s="86" t="s">
        <v>6504</v>
      </c>
      <c r="F849" s="86" t="s">
        <v>170</v>
      </c>
      <c r="G849" s="86" t="s">
        <v>3025</v>
      </c>
      <c r="H849" s="86" t="s">
        <v>128</v>
      </c>
      <c r="I849" s="86" t="s">
        <v>4095</v>
      </c>
      <c r="J849" s="86" t="s">
        <v>176</v>
      </c>
      <c r="K849" s="86" t="s">
        <v>36</v>
      </c>
      <c r="L849" s="86">
        <v>1</v>
      </c>
      <c r="M849" s="86">
        <v>-99</v>
      </c>
      <c r="N849" s="89">
        <v>-99</v>
      </c>
      <c r="O849" s="89">
        <v>-99</v>
      </c>
      <c r="P849" s="89">
        <v>-99</v>
      </c>
      <c r="Q849" s="89">
        <v>-99</v>
      </c>
      <c r="R849" s="89">
        <v>-99</v>
      </c>
      <c r="S849" s="89">
        <v>-99</v>
      </c>
      <c r="T849" s="89">
        <v>-99</v>
      </c>
      <c r="U849" s="89">
        <v>-99</v>
      </c>
      <c r="V849" s="89">
        <v>-99</v>
      </c>
      <c r="W849" s="89">
        <v>-99</v>
      </c>
      <c r="X849" s="89">
        <v>-99</v>
      </c>
      <c r="Y849" s="89">
        <v>-99</v>
      </c>
      <c r="Z849" s="89">
        <v>-99</v>
      </c>
      <c r="AA849" s="89">
        <v>-99</v>
      </c>
      <c r="AB849" s="89">
        <v>-99</v>
      </c>
      <c r="AC849" s="89">
        <v>-99</v>
      </c>
      <c r="AD849" s="89">
        <v>-99</v>
      </c>
      <c r="AE849" s="89">
        <v>-99</v>
      </c>
      <c r="AF849" s="89">
        <v>-99</v>
      </c>
      <c r="AG849" s="89">
        <v>-99</v>
      </c>
      <c r="AH849" s="89">
        <v>-99</v>
      </c>
      <c r="AI849" s="89">
        <v>-99</v>
      </c>
      <c r="AJ849" s="89">
        <v>-99</v>
      </c>
      <c r="AK849" s="89">
        <v>-99</v>
      </c>
      <c r="AL849" s="89">
        <v>-99</v>
      </c>
      <c r="AM849" s="89">
        <v>-99</v>
      </c>
      <c r="AN849" s="89">
        <v>-99</v>
      </c>
      <c r="AO849" s="89">
        <v>-99</v>
      </c>
      <c r="AP849" s="89">
        <v>-99</v>
      </c>
      <c r="AQ849" s="89">
        <v>-99</v>
      </c>
      <c r="AR849" s="89">
        <v>-99</v>
      </c>
      <c r="AS849" s="89">
        <v>-99</v>
      </c>
      <c r="AT849" s="89">
        <v>-99</v>
      </c>
      <c r="AU849" s="89">
        <v>-99</v>
      </c>
      <c r="AV849" s="89">
        <v>-99</v>
      </c>
      <c r="AW849" s="89">
        <v>-99</v>
      </c>
      <c r="AX849" s="89">
        <v>-99</v>
      </c>
      <c r="AY849" s="89">
        <v>-99</v>
      </c>
      <c r="AZ849" s="89">
        <v>-99</v>
      </c>
      <c r="BA849" s="89">
        <v>1</v>
      </c>
      <c r="BB849" s="89">
        <v>0.18115164835164799</v>
      </c>
      <c r="BC849" s="89">
        <v>0.63212923817055899</v>
      </c>
      <c r="BD849" s="89">
        <v>38.166699999999999</v>
      </c>
      <c r="BE849" s="89">
        <v>-1.0126376393527099</v>
      </c>
      <c r="BF849" s="89">
        <v>52.747254945054898</v>
      </c>
      <c r="BG849" s="89">
        <v>-0.19025420059107701</v>
      </c>
      <c r="BH849" s="89">
        <v>-0.19335891172191999</v>
      </c>
      <c r="BI849" s="89">
        <v>0.24931506849315099</v>
      </c>
      <c r="BJ849" s="89">
        <v>-4.82072903197115E-2</v>
      </c>
      <c r="BK849" s="89">
        <v>1</v>
      </c>
      <c r="BL849" s="89">
        <v>0.173834615384615</v>
      </c>
      <c r="BM849" s="89">
        <v>0.60479862082459002</v>
      </c>
      <c r="BN849" s="89">
        <v>55.140999999999998</v>
      </c>
      <c r="BO849" s="89">
        <v>0.72820659445187597</v>
      </c>
      <c r="BP849" s="89">
        <v>54.395584065934102</v>
      </c>
      <c r="BQ849" s="89">
        <v>0.66650260763823299</v>
      </c>
      <c r="BR849" s="89">
        <v>0.71103165070583096</v>
      </c>
      <c r="BS849" s="89">
        <v>0.24931506849315099</v>
      </c>
      <c r="BT849" s="89">
        <v>0.17727090469652201</v>
      </c>
      <c r="BU849" s="89">
        <v>1</v>
      </c>
      <c r="BV849" s="89">
        <v>0.24646393442622899</v>
      </c>
      <c r="BW849" s="89">
        <v>0.72485981100296304</v>
      </c>
      <c r="BX849" s="89">
        <v>48.987299999999998</v>
      </c>
      <c r="BY849" s="89">
        <v>-1.26826730311574E-2</v>
      </c>
      <c r="BZ849" s="89">
        <v>47.540946994535503</v>
      </c>
      <c r="CA849" s="89">
        <v>0.35608856898590302</v>
      </c>
      <c r="CB849" s="89">
        <v>0.385180904791392</v>
      </c>
      <c r="CC849" s="89">
        <v>0.25068493150684901</v>
      </c>
      <c r="CD849" s="89">
        <v>9.6559048735376393E-2</v>
      </c>
      <c r="CE849" s="89">
        <v>1</v>
      </c>
      <c r="CF849" s="89">
        <v>0.33568797814207701</v>
      </c>
      <c r="CG849" s="89">
        <v>0.99158807029402896</v>
      </c>
      <c r="CH849" s="89">
        <v>57.5976</v>
      </c>
      <c r="CI849" s="89">
        <v>0.94738576529882301</v>
      </c>
      <c r="CJ849" s="89">
        <v>47.5409765027322</v>
      </c>
      <c r="CK849" s="89">
        <v>0.96948691779642604</v>
      </c>
      <c r="CL849" s="89">
        <v>1.0581922749350801</v>
      </c>
      <c r="CM849" s="89">
        <v>0.25068493150684901</v>
      </c>
      <c r="CN849" s="89">
        <v>0.26527285796317901</v>
      </c>
      <c r="CO849" s="89">
        <v>96.07</v>
      </c>
      <c r="CP849" s="89">
        <v>0.65590000000000004</v>
      </c>
      <c r="CQ849" s="89">
        <v>2.66</v>
      </c>
      <c r="CR849" s="89">
        <v>0.20130000000000001</v>
      </c>
      <c r="CS849" s="89">
        <v>0.65590000000000004</v>
      </c>
      <c r="CT849" s="89">
        <v>0.40189999999999998</v>
      </c>
      <c r="CU849" s="86" t="s">
        <v>6988</v>
      </c>
      <c r="CV849" s="86">
        <v>0.48199999999999998</v>
      </c>
      <c r="CW849" s="86">
        <v>68</v>
      </c>
      <c r="CX849" s="86">
        <v>2</v>
      </c>
      <c r="CY849" s="86">
        <v>-1.1333</v>
      </c>
      <c r="CZ849" s="86">
        <v>9</v>
      </c>
      <c r="DA849" s="86">
        <v>4</v>
      </c>
      <c r="DB849" s="86">
        <v>0.16339999999999999</v>
      </c>
      <c r="DC849" s="86">
        <v>55</v>
      </c>
      <c r="DD849" s="86">
        <v>-99</v>
      </c>
      <c r="DE849" s="86">
        <v>-99</v>
      </c>
      <c r="DF849" s="86">
        <v>-99</v>
      </c>
      <c r="DG849" s="86">
        <v>-99</v>
      </c>
      <c r="DH849" s="86">
        <v>-99</v>
      </c>
    </row>
    <row r="850" spans="1:112" x14ac:dyDescent="0.2">
      <c r="A850" s="85">
        <f>IF(ISERROR(SEARCH('School Lookup'!$F$3,Data!J850)),A849,A849+1)</f>
        <v>0</v>
      </c>
      <c r="B850" s="85">
        <f>IF(I850='School Lookup'!$G$13,1,0)</f>
        <v>0</v>
      </c>
      <c r="C850" s="85">
        <f t="shared" si="13"/>
        <v>848</v>
      </c>
      <c r="D850" s="86" t="s">
        <v>6478</v>
      </c>
      <c r="E850" s="86" t="s">
        <v>6862</v>
      </c>
      <c r="F850" s="86" t="s">
        <v>2773</v>
      </c>
      <c r="G850" s="86" t="s">
        <v>3002</v>
      </c>
      <c r="H850" s="86" t="s">
        <v>2126</v>
      </c>
      <c r="I850" s="86" t="s">
        <v>4382</v>
      </c>
      <c r="J850" s="86" t="s">
        <v>2177</v>
      </c>
      <c r="K850" s="86" t="s">
        <v>94</v>
      </c>
      <c r="L850" s="86">
        <v>1</v>
      </c>
      <c r="M850" s="86">
        <v>1</v>
      </c>
      <c r="N850" s="89">
        <v>0.276898343373494</v>
      </c>
      <c r="O850" s="89">
        <v>0.693978054551737</v>
      </c>
      <c r="P850" s="89">
        <v>50.6051</v>
      </c>
      <c r="Q850" s="89">
        <v>8.1574564765384799E-2</v>
      </c>
      <c r="R850" s="89">
        <v>51.656637198795202</v>
      </c>
      <c r="S850" s="89">
        <v>0.38777630965856102</v>
      </c>
      <c r="T850" s="89">
        <v>0.43988282571398901</v>
      </c>
      <c r="U850" s="89">
        <v>0.362247681396618</v>
      </c>
      <c r="V850" s="89">
        <v>0.15934653370108501</v>
      </c>
      <c r="W850" s="89">
        <v>1</v>
      </c>
      <c r="X850" s="89">
        <v>3.78825301204819E-2</v>
      </c>
      <c r="Y850" s="89">
        <v>0.17822813115639599</v>
      </c>
      <c r="Z850" s="89">
        <v>52.3429</v>
      </c>
      <c r="AA850" s="89">
        <v>0.313644613699537</v>
      </c>
      <c r="AB850" s="89">
        <v>53.765053313252999</v>
      </c>
      <c r="AC850" s="89">
        <v>0.24593637242796701</v>
      </c>
      <c r="AD850" s="89">
        <v>0.287726626620741</v>
      </c>
      <c r="AE850" s="89">
        <v>0.362247681396618</v>
      </c>
      <c r="AF850" s="89">
        <v>0.10422830336943401</v>
      </c>
      <c r="AG850" s="89">
        <v>1</v>
      </c>
      <c r="AH850" s="89">
        <v>0.27860443037974703</v>
      </c>
      <c r="AI850" s="89">
        <v>0.65661953687831498</v>
      </c>
      <c r="AJ850" s="89">
        <v>50.835599999999999</v>
      </c>
      <c r="AK850" s="89">
        <v>0.21617827691696501</v>
      </c>
      <c r="AL850" s="89">
        <v>50.632877848101302</v>
      </c>
      <c r="AM850" s="89">
        <v>0.43639890689763999</v>
      </c>
      <c r="AN850" s="89">
        <v>0.41525440483710402</v>
      </c>
      <c r="AO850" s="89">
        <v>8.6197490452809597E-2</v>
      </c>
      <c r="AP850" s="89">
        <v>3.5793887596433399E-2</v>
      </c>
      <c r="AQ850" s="89">
        <v>1</v>
      </c>
      <c r="AR850" s="89">
        <v>0.20761844380403499</v>
      </c>
      <c r="AS850" s="89">
        <v>0.53669807063798103</v>
      </c>
      <c r="AT850" s="89">
        <v>61.233800000000002</v>
      </c>
      <c r="AU850" s="89">
        <v>1.36376136190022</v>
      </c>
      <c r="AV850" s="89">
        <v>52.161378962535998</v>
      </c>
      <c r="AW850" s="89">
        <v>0.95022971626910202</v>
      </c>
      <c r="AX850" s="89">
        <v>0.96213322696160797</v>
      </c>
      <c r="AY850" s="89">
        <v>0.18930714675395499</v>
      </c>
      <c r="AZ850" s="89">
        <v>0.182138695993278</v>
      </c>
      <c r="BA850" s="89">
        <v>-99</v>
      </c>
      <c r="BB850" s="89">
        <v>-99</v>
      </c>
      <c r="BC850" s="89">
        <v>-99</v>
      </c>
      <c r="BD850" s="89">
        <v>-99</v>
      </c>
      <c r="BE850" s="89">
        <v>-99</v>
      </c>
      <c r="BF850" s="89">
        <v>-99</v>
      </c>
      <c r="BG850" s="89">
        <v>-99</v>
      </c>
      <c r="BH850" s="89">
        <v>-99</v>
      </c>
      <c r="BI850" s="89">
        <v>-99</v>
      </c>
      <c r="BJ850" s="89">
        <v>-99</v>
      </c>
      <c r="BK850" s="89">
        <v>-99</v>
      </c>
      <c r="BL850" s="89">
        <v>-99</v>
      </c>
      <c r="BM850" s="89">
        <v>-99</v>
      </c>
      <c r="BN850" s="89">
        <v>-99</v>
      </c>
      <c r="BO850" s="89">
        <v>-99</v>
      </c>
      <c r="BP850" s="89">
        <v>-99</v>
      </c>
      <c r="BQ850" s="89">
        <v>-99</v>
      </c>
      <c r="BR850" s="89">
        <v>-99</v>
      </c>
      <c r="BS850" s="89">
        <v>-99</v>
      </c>
      <c r="BT850" s="89">
        <v>-99</v>
      </c>
      <c r="BU850" s="89">
        <v>-99</v>
      </c>
      <c r="BV850" s="89">
        <v>-99</v>
      </c>
      <c r="BW850" s="89">
        <v>-99</v>
      </c>
      <c r="BX850" s="89">
        <v>-99</v>
      </c>
      <c r="BY850" s="89">
        <v>-99</v>
      </c>
      <c r="BZ850" s="89">
        <v>-99</v>
      </c>
      <c r="CA850" s="89">
        <v>-99</v>
      </c>
      <c r="CB850" s="89">
        <v>-99</v>
      </c>
      <c r="CC850" s="89">
        <v>-99</v>
      </c>
      <c r="CD850" s="89">
        <v>-99</v>
      </c>
      <c r="CE850" s="89">
        <v>-99</v>
      </c>
      <c r="CF850" s="89">
        <v>-99</v>
      </c>
      <c r="CG850" s="89">
        <v>-99</v>
      </c>
      <c r="CH850" s="89">
        <v>-99</v>
      </c>
      <c r="CI850" s="89">
        <v>-99</v>
      </c>
      <c r="CJ850" s="89">
        <v>-99</v>
      </c>
      <c r="CK850" s="89">
        <v>-99</v>
      </c>
      <c r="CL850" s="89">
        <v>-99</v>
      </c>
      <c r="CM850" s="89">
        <v>-99</v>
      </c>
      <c r="CN850" s="89">
        <v>-99</v>
      </c>
      <c r="CO850" s="89">
        <v>-99</v>
      </c>
      <c r="CP850" s="89">
        <v>-99</v>
      </c>
      <c r="CQ850" s="89">
        <v>-99</v>
      </c>
      <c r="CR850" s="89">
        <v>-99</v>
      </c>
      <c r="CS850" s="89">
        <v>-99</v>
      </c>
      <c r="CT850" s="89">
        <v>-99</v>
      </c>
      <c r="CU850" s="86">
        <v>-99</v>
      </c>
      <c r="CV850" s="86">
        <v>0.48149999999999998</v>
      </c>
      <c r="CW850" s="86">
        <v>68</v>
      </c>
      <c r="CX850" s="86">
        <v>2</v>
      </c>
      <c r="CY850" s="86">
        <v>-0.86019999999999996</v>
      </c>
      <c r="CZ850" s="86">
        <v>15</v>
      </c>
      <c r="DA850" s="86">
        <v>4</v>
      </c>
      <c r="DB850" s="86">
        <v>0.42</v>
      </c>
      <c r="DC850" s="86">
        <v>69</v>
      </c>
      <c r="DD850" s="86">
        <v>-99</v>
      </c>
      <c r="DE850" s="86">
        <v>-99</v>
      </c>
      <c r="DF850" s="86">
        <v>-99</v>
      </c>
      <c r="DG850" s="86">
        <v>-99</v>
      </c>
      <c r="DH850" s="86">
        <v>-99</v>
      </c>
    </row>
    <row r="851" spans="1:112" x14ac:dyDescent="0.2">
      <c r="A851" s="85">
        <f>IF(ISERROR(SEARCH('School Lookup'!$F$3,Data!J851)),A850,A850+1)</f>
        <v>0</v>
      </c>
      <c r="B851" s="85">
        <f>IF(I851='School Lookup'!$G$13,1,0)</f>
        <v>0</v>
      </c>
      <c r="C851" s="85">
        <f t="shared" si="13"/>
        <v>849</v>
      </c>
      <c r="D851" s="86" t="s">
        <v>6478</v>
      </c>
      <c r="E851" s="86" t="s">
        <v>6491</v>
      </c>
      <c r="F851" s="86" t="s">
        <v>190</v>
      </c>
      <c r="G851" s="86" t="s">
        <v>3033</v>
      </c>
      <c r="H851" s="86" t="s">
        <v>134</v>
      </c>
      <c r="I851" s="86" t="s">
        <v>4149</v>
      </c>
      <c r="J851" s="86" t="s">
        <v>2575</v>
      </c>
      <c r="K851" s="86" t="s">
        <v>208</v>
      </c>
      <c r="L851" s="86">
        <v>1</v>
      </c>
      <c r="M851" s="86">
        <v>1</v>
      </c>
      <c r="N851" s="89">
        <v>-6.90519480519481E-3</v>
      </c>
      <c r="O851" s="89">
        <v>7.9401799136198395E-2</v>
      </c>
      <c r="P851" s="89">
        <v>55.389800000000001</v>
      </c>
      <c r="Q851" s="89">
        <v>0.58909444916985598</v>
      </c>
      <c r="R851" s="89">
        <v>51.515134415584399</v>
      </c>
      <c r="S851" s="89">
        <v>0.33424812415302702</v>
      </c>
      <c r="T851" s="89">
        <v>0.37914616583252397</v>
      </c>
      <c r="U851" s="89">
        <v>0.39520958083832303</v>
      </c>
      <c r="V851" s="89">
        <v>0.14984219727512901</v>
      </c>
      <c r="W851" s="89">
        <v>1</v>
      </c>
      <c r="X851" s="89">
        <v>0.2843</v>
      </c>
      <c r="Y851" s="89">
        <v>0.75833388555567705</v>
      </c>
      <c r="Z851" s="89">
        <v>57.127099999999999</v>
      </c>
      <c r="AA851" s="89">
        <v>0.91024851193110501</v>
      </c>
      <c r="AB851" s="89">
        <v>50.649348701298699</v>
      </c>
      <c r="AC851" s="89">
        <v>0.83429119874339097</v>
      </c>
      <c r="AD851" s="89">
        <v>0.97277874442178403</v>
      </c>
      <c r="AE851" s="89">
        <v>0.39520958083832303</v>
      </c>
      <c r="AF851" s="89">
        <v>0.38445147983136402</v>
      </c>
      <c r="AG851" s="89">
        <v>1</v>
      </c>
      <c r="AH851" s="89">
        <v>-0.120945714285714</v>
      </c>
      <c r="AI851" s="89">
        <v>-0.203250920159746</v>
      </c>
      <c r="AJ851" s="89">
        <v>-99</v>
      </c>
      <c r="AK851" s="89">
        <v>-99</v>
      </c>
      <c r="AL851" s="89">
        <v>54.693862857142904</v>
      </c>
      <c r="AM851" s="89">
        <v>-0.203250920159746</v>
      </c>
      <c r="AN851" s="89">
        <v>-0.25672551331424398</v>
      </c>
      <c r="AO851" s="89">
        <v>0.209580838323353</v>
      </c>
      <c r="AP851" s="89">
        <v>-5.3804748299392503E-2</v>
      </c>
      <c r="AQ851" s="89">
        <v>-99</v>
      </c>
      <c r="AR851" s="89">
        <v>-99</v>
      </c>
      <c r="AS851" s="89">
        <v>-99</v>
      </c>
      <c r="AT851" s="89">
        <v>-99</v>
      </c>
      <c r="AU851" s="89">
        <v>-99</v>
      </c>
      <c r="AV851" s="89">
        <v>-99</v>
      </c>
      <c r="AW851" s="89">
        <v>-99</v>
      </c>
      <c r="AX851" s="89">
        <v>-99</v>
      </c>
      <c r="AY851" s="89">
        <v>-99</v>
      </c>
      <c r="AZ851" s="89">
        <v>-99</v>
      </c>
      <c r="BA851" s="89">
        <v>-99</v>
      </c>
      <c r="BB851" s="89">
        <v>-99</v>
      </c>
      <c r="BC851" s="89">
        <v>-99</v>
      </c>
      <c r="BD851" s="89">
        <v>-99</v>
      </c>
      <c r="BE851" s="89">
        <v>-99</v>
      </c>
      <c r="BF851" s="89">
        <v>-99</v>
      </c>
      <c r="BG851" s="89">
        <v>-99</v>
      </c>
      <c r="BH851" s="89">
        <v>-99</v>
      </c>
      <c r="BI851" s="89">
        <v>-99</v>
      </c>
      <c r="BJ851" s="89">
        <v>-99</v>
      </c>
      <c r="BK851" s="89">
        <v>-99</v>
      </c>
      <c r="BL851" s="89">
        <v>-99</v>
      </c>
      <c r="BM851" s="89">
        <v>-99</v>
      </c>
      <c r="BN851" s="89">
        <v>-99</v>
      </c>
      <c r="BO851" s="89">
        <v>-99</v>
      </c>
      <c r="BP851" s="89">
        <v>-99</v>
      </c>
      <c r="BQ851" s="89">
        <v>-99</v>
      </c>
      <c r="BR851" s="89">
        <v>-99</v>
      </c>
      <c r="BS851" s="89">
        <v>-99</v>
      </c>
      <c r="BT851" s="89">
        <v>-99</v>
      </c>
      <c r="BU851" s="89">
        <v>-99</v>
      </c>
      <c r="BV851" s="89">
        <v>-99</v>
      </c>
      <c r="BW851" s="89">
        <v>-99</v>
      </c>
      <c r="BX851" s="89">
        <v>-99</v>
      </c>
      <c r="BY851" s="89">
        <v>-99</v>
      </c>
      <c r="BZ851" s="89">
        <v>-99</v>
      </c>
      <c r="CA851" s="89">
        <v>-99</v>
      </c>
      <c r="CB851" s="89">
        <v>-99</v>
      </c>
      <c r="CC851" s="89">
        <v>-99</v>
      </c>
      <c r="CD851" s="89">
        <v>-99</v>
      </c>
      <c r="CE851" s="89">
        <v>-99</v>
      </c>
      <c r="CF851" s="89">
        <v>-99</v>
      </c>
      <c r="CG851" s="89">
        <v>-99</v>
      </c>
      <c r="CH851" s="89">
        <v>-99</v>
      </c>
      <c r="CI851" s="89">
        <v>-99</v>
      </c>
      <c r="CJ851" s="89">
        <v>-99</v>
      </c>
      <c r="CK851" s="89">
        <v>-99</v>
      </c>
      <c r="CL851" s="89">
        <v>-99</v>
      </c>
      <c r="CM851" s="89">
        <v>-99</v>
      </c>
      <c r="CN851" s="89">
        <v>-99</v>
      </c>
      <c r="CO851" s="89">
        <v>-99</v>
      </c>
      <c r="CP851" s="89">
        <v>-99</v>
      </c>
      <c r="CQ851" s="89">
        <v>-99</v>
      </c>
      <c r="CR851" s="89">
        <v>-99</v>
      </c>
      <c r="CS851" s="89">
        <v>-99</v>
      </c>
      <c r="CT851" s="89">
        <v>-99</v>
      </c>
      <c r="CU851" s="86">
        <v>-99</v>
      </c>
      <c r="CV851" s="86">
        <v>0.48049999999999998</v>
      </c>
      <c r="CW851" s="86">
        <v>68</v>
      </c>
      <c r="CX851" s="86">
        <v>2</v>
      </c>
      <c r="CY851" s="86">
        <v>0.1105</v>
      </c>
      <c r="CZ851" s="86">
        <v>57</v>
      </c>
      <c r="DA851" s="86">
        <v>2</v>
      </c>
      <c r="DB851" s="86">
        <v>0.59260000000000002</v>
      </c>
      <c r="DC851" s="86">
        <v>77</v>
      </c>
      <c r="DD851" s="86">
        <v>-99</v>
      </c>
      <c r="DE851" s="86">
        <v>-99</v>
      </c>
      <c r="DF851" s="86">
        <v>-99</v>
      </c>
      <c r="DG851" s="86">
        <v>-99</v>
      </c>
      <c r="DH851" s="86">
        <v>-99</v>
      </c>
    </row>
    <row r="852" spans="1:112" x14ac:dyDescent="0.2">
      <c r="A852" s="85">
        <f>IF(ISERROR(SEARCH('School Lookup'!$F$3,Data!J852)),A851,A851+1)</f>
        <v>0</v>
      </c>
      <c r="B852" s="85">
        <f>IF(I852='School Lookup'!$G$13,1,0)</f>
        <v>0</v>
      </c>
      <c r="C852" s="85">
        <f t="shared" si="13"/>
        <v>850</v>
      </c>
      <c r="D852" s="86" t="s">
        <v>6478</v>
      </c>
      <c r="E852" s="86" t="s">
        <v>6491</v>
      </c>
      <c r="F852" s="86" t="s">
        <v>190</v>
      </c>
      <c r="G852" s="86" t="s">
        <v>2870</v>
      </c>
      <c r="H852" s="86" t="s">
        <v>77</v>
      </c>
      <c r="I852" s="86" t="s">
        <v>2975</v>
      </c>
      <c r="J852" s="86" t="s">
        <v>353</v>
      </c>
      <c r="K852" s="86" t="s">
        <v>36</v>
      </c>
      <c r="L852" s="86">
        <v>1</v>
      </c>
      <c r="M852" s="86">
        <v>-99</v>
      </c>
      <c r="N852" s="89">
        <v>-99</v>
      </c>
      <c r="O852" s="89">
        <v>-99</v>
      </c>
      <c r="P852" s="89">
        <v>-99</v>
      </c>
      <c r="Q852" s="89">
        <v>-99</v>
      </c>
      <c r="R852" s="89">
        <v>-99</v>
      </c>
      <c r="S852" s="89">
        <v>-99</v>
      </c>
      <c r="T852" s="89">
        <v>-99</v>
      </c>
      <c r="U852" s="89">
        <v>-99</v>
      </c>
      <c r="V852" s="89">
        <v>-99</v>
      </c>
      <c r="W852" s="89">
        <v>-99</v>
      </c>
      <c r="X852" s="89">
        <v>-99</v>
      </c>
      <c r="Y852" s="89">
        <v>-99</v>
      </c>
      <c r="Z852" s="89">
        <v>-99</v>
      </c>
      <c r="AA852" s="89">
        <v>-99</v>
      </c>
      <c r="AB852" s="89">
        <v>-99</v>
      </c>
      <c r="AC852" s="89">
        <v>-99</v>
      </c>
      <c r="AD852" s="89">
        <v>-99</v>
      </c>
      <c r="AE852" s="89">
        <v>-99</v>
      </c>
      <c r="AF852" s="89">
        <v>-99</v>
      </c>
      <c r="AG852" s="89">
        <v>-99</v>
      </c>
      <c r="AH852" s="89">
        <v>-99</v>
      </c>
      <c r="AI852" s="89">
        <v>-99</v>
      </c>
      <c r="AJ852" s="89">
        <v>-99</v>
      </c>
      <c r="AK852" s="89">
        <v>-99</v>
      </c>
      <c r="AL852" s="89">
        <v>-99</v>
      </c>
      <c r="AM852" s="89">
        <v>-99</v>
      </c>
      <c r="AN852" s="89">
        <v>-99</v>
      </c>
      <c r="AO852" s="89">
        <v>-99</v>
      </c>
      <c r="AP852" s="89">
        <v>-99</v>
      </c>
      <c r="AQ852" s="89">
        <v>-99</v>
      </c>
      <c r="AR852" s="89">
        <v>-99</v>
      </c>
      <c r="AS852" s="89">
        <v>-99</v>
      </c>
      <c r="AT852" s="89">
        <v>-99</v>
      </c>
      <c r="AU852" s="89">
        <v>-99</v>
      </c>
      <c r="AV852" s="89">
        <v>-99</v>
      </c>
      <c r="AW852" s="89">
        <v>-99</v>
      </c>
      <c r="AX852" s="89">
        <v>-99</v>
      </c>
      <c r="AY852" s="89">
        <v>-99</v>
      </c>
      <c r="AZ852" s="89">
        <v>-99</v>
      </c>
      <c r="BA852" s="89">
        <v>1</v>
      </c>
      <c r="BB852" s="89">
        <v>-1.42181818181818E-2</v>
      </c>
      <c r="BC852" s="89">
        <v>0.19248810622218601</v>
      </c>
      <c r="BD852" s="89">
        <v>57.395600000000002</v>
      </c>
      <c r="BE852" s="89">
        <v>0.91011490090681602</v>
      </c>
      <c r="BF852" s="89">
        <v>56.060612121212102</v>
      </c>
      <c r="BG852" s="89">
        <v>0.55130150356450103</v>
      </c>
      <c r="BH852" s="89">
        <v>0.60007795024792399</v>
      </c>
      <c r="BI852" s="89">
        <v>0.25</v>
      </c>
      <c r="BJ852" s="89">
        <v>0.150019487561981</v>
      </c>
      <c r="BK852" s="89">
        <v>1</v>
      </c>
      <c r="BL852" s="89">
        <v>-0.118966666666667</v>
      </c>
      <c r="BM852" s="89">
        <v>-0.107724552362553</v>
      </c>
      <c r="BN852" s="89">
        <v>58.043999999999997</v>
      </c>
      <c r="BO852" s="89">
        <v>1.0541559339475099</v>
      </c>
      <c r="BP852" s="89">
        <v>65.151518181818204</v>
      </c>
      <c r="BQ852" s="89">
        <v>0.47321569079247899</v>
      </c>
      <c r="BR852" s="89">
        <v>0.50827506644119103</v>
      </c>
      <c r="BS852" s="89">
        <v>0.25</v>
      </c>
      <c r="BT852" s="89">
        <v>0.12706876661029801</v>
      </c>
      <c r="BU852" s="89">
        <v>1</v>
      </c>
      <c r="BV852" s="89">
        <v>0.15030303030302999</v>
      </c>
      <c r="BW852" s="89">
        <v>0.50336207549411605</v>
      </c>
      <c r="BX852" s="89">
        <v>61.217399999999998</v>
      </c>
      <c r="BY852" s="89">
        <v>1.2491226049667199</v>
      </c>
      <c r="BZ852" s="89">
        <v>57.575725757575803</v>
      </c>
      <c r="CA852" s="89">
        <v>0.87624234023041803</v>
      </c>
      <c r="CB852" s="89">
        <v>0.933449280323009</v>
      </c>
      <c r="CC852" s="89">
        <v>0.25</v>
      </c>
      <c r="CD852" s="89">
        <v>0.233362320080752</v>
      </c>
      <c r="CE852" s="89">
        <v>1</v>
      </c>
      <c r="CF852" s="89">
        <v>8.1889393939393901E-2</v>
      </c>
      <c r="CG852" s="89">
        <v>0.38307532443101699</v>
      </c>
      <c r="CH852" s="89">
        <v>48.372500000000002</v>
      </c>
      <c r="CI852" s="89">
        <v>-0.105440102185028</v>
      </c>
      <c r="CJ852" s="89">
        <v>55.050531818181803</v>
      </c>
      <c r="CK852" s="89">
        <v>0.13881761112299401</v>
      </c>
      <c r="CL852" s="89">
        <v>0.15935602928979201</v>
      </c>
      <c r="CM852" s="89">
        <v>0.25</v>
      </c>
      <c r="CN852" s="89">
        <v>3.9839007322448099E-2</v>
      </c>
      <c r="CO852" s="89">
        <v>91.575000000000003</v>
      </c>
      <c r="CP852" s="89">
        <v>0.31630000000000003</v>
      </c>
      <c r="CQ852" s="89">
        <v>4.57</v>
      </c>
      <c r="CR852" s="89">
        <v>0.47699999999999998</v>
      </c>
      <c r="CS852" s="89">
        <v>0.31630000000000003</v>
      </c>
      <c r="CT852" s="89">
        <v>-0.15690000000000001</v>
      </c>
      <c r="CU852" s="86" t="s">
        <v>6986</v>
      </c>
      <c r="CV852" s="86">
        <v>0.47960000000000003</v>
      </c>
      <c r="CW852" s="86">
        <v>68</v>
      </c>
      <c r="CX852" s="86">
        <v>2</v>
      </c>
      <c r="CY852" s="86">
        <v>-4.1799999999999997E-2</v>
      </c>
      <c r="CZ852" s="86">
        <v>49</v>
      </c>
      <c r="DA852" s="86">
        <v>4</v>
      </c>
      <c r="DB852" s="86">
        <v>0.77700000000000002</v>
      </c>
      <c r="DC852" s="86">
        <v>84</v>
      </c>
      <c r="DD852" s="86">
        <v>-99</v>
      </c>
      <c r="DE852" s="86">
        <v>-99</v>
      </c>
      <c r="DF852" s="86">
        <v>-99</v>
      </c>
      <c r="DG852" s="86">
        <v>-99</v>
      </c>
      <c r="DH852" s="86">
        <v>-99</v>
      </c>
    </row>
    <row r="853" spans="1:112" x14ac:dyDescent="0.2">
      <c r="A853" s="85">
        <f>IF(ISERROR(SEARCH('School Lookup'!$F$3,Data!J853)),A852,A852+1)</f>
        <v>0</v>
      </c>
      <c r="B853" s="85">
        <f>IF(I853='School Lookup'!$G$13,1,0)</f>
        <v>0</v>
      </c>
      <c r="C853" s="85">
        <f t="shared" si="13"/>
        <v>851</v>
      </c>
      <c r="D853" s="86" t="s">
        <v>6478</v>
      </c>
      <c r="E853" s="86" t="s">
        <v>6490</v>
      </c>
      <c r="F853" s="86" t="s">
        <v>2739</v>
      </c>
      <c r="G853" s="86" t="s">
        <v>2860</v>
      </c>
      <c r="H853" s="86" t="s">
        <v>277</v>
      </c>
      <c r="I853" s="86" t="s">
        <v>4466</v>
      </c>
      <c r="J853" s="86" t="s">
        <v>743</v>
      </c>
      <c r="K853" s="86" t="s">
        <v>16</v>
      </c>
      <c r="L853" s="86">
        <v>1</v>
      </c>
      <c r="M853" s="86">
        <v>1</v>
      </c>
      <c r="N853" s="89">
        <v>0.28605986842105302</v>
      </c>
      <c r="O853" s="89">
        <v>0.71381732714769497</v>
      </c>
      <c r="P853" s="89">
        <v>40.474200000000003</v>
      </c>
      <c r="Q853" s="89">
        <v>-0.993024301812092</v>
      </c>
      <c r="R853" s="89">
        <v>49.013163486842103</v>
      </c>
      <c r="S853" s="89">
        <v>-0.13960348733219899</v>
      </c>
      <c r="T853" s="89">
        <v>-0.15851756943620099</v>
      </c>
      <c r="U853" s="89">
        <v>0.37577255871446202</v>
      </c>
      <c r="V853" s="89">
        <v>-5.9566552668238598E-2</v>
      </c>
      <c r="W853" s="89">
        <v>1</v>
      </c>
      <c r="X853" s="89">
        <v>0.40299967105263201</v>
      </c>
      <c r="Y853" s="89">
        <v>1.0377717121700001</v>
      </c>
      <c r="Z853" s="89">
        <v>51.0625</v>
      </c>
      <c r="AA853" s="89">
        <v>0.15397494451854499</v>
      </c>
      <c r="AB853" s="89">
        <v>46.052639144736801</v>
      </c>
      <c r="AC853" s="89">
        <v>0.59587332834427398</v>
      </c>
      <c r="AD853" s="89">
        <v>0.695176420563277</v>
      </c>
      <c r="AE853" s="89">
        <v>0.37577255871446202</v>
      </c>
      <c r="AF853" s="89">
        <v>0.26122822231302401</v>
      </c>
      <c r="AG853" s="89">
        <v>1</v>
      </c>
      <c r="AH853" s="89">
        <v>0.52135544554455404</v>
      </c>
      <c r="AI853" s="89">
        <v>1.1790431403811701</v>
      </c>
      <c r="AJ853" s="89">
        <v>-99</v>
      </c>
      <c r="AK853" s="89">
        <v>-99</v>
      </c>
      <c r="AL853" s="89">
        <v>55.445519801980197</v>
      </c>
      <c r="AM853" s="89">
        <v>1.1790431403811701</v>
      </c>
      <c r="AN853" s="89">
        <v>1.19543441915463</v>
      </c>
      <c r="AO853" s="89">
        <v>0.12484548825710801</v>
      </c>
      <c r="AP853" s="89">
        <v>0.14924459373871099</v>
      </c>
      <c r="AQ853" s="89">
        <v>1</v>
      </c>
      <c r="AR853" s="89">
        <v>0.42327599999999999</v>
      </c>
      <c r="AS853" s="89">
        <v>1.02145657258949</v>
      </c>
      <c r="AT853" s="89">
        <v>-99</v>
      </c>
      <c r="AU853" s="89">
        <v>-99</v>
      </c>
      <c r="AV853" s="89">
        <v>48.999963999999999</v>
      </c>
      <c r="AW853" s="89">
        <v>1.02145657258949</v>
      </c>
      <c r="AX853" s="89">
        <v>1.0371917306576699</v>
      </c>
      <c r="AY853" s="89">
        <v>0.123609394313968</v>
      </c>
      <c r="AZ853" s="89">
        <v>0.12820664161405099</v>
      </c>
      <c r="BA853" s="89">
        <v>-99</v>
      </c>
      <c r="BB853" s="89">
        <v>-99</v>
      </c>
      <c r="BC853" s="89">
        <v>-99</v>
      </c>
      <c r="BD853" s="89">
        <v>-99</v>
      </c>
      <c r="BE853" s="89">
        <v>-99</v>
      </c>
      <c r="BF853" s="89">
        <v>-99</v>
      </c>
      <c r="BG853" s="89">
        <v>-99</v>
      </c>
      <c r="BH853" s="89">
        <v>-99</v>
      </c>
      <c r="BI853" s="89">
        <v>-99</v>
      </c>
      <c r="BJ853" s="89">
        <v>-99</v>
      </c>
      <c r="BK853" s="89">
        <v>-99</v>
      </c>
      <c r="BL853" s="89">
        <v>-99</v>
      </c>
      <c r="BM853" s="89">
        <v>-99</v>
      </c>
      <c r="BN853" s="89">
        <v>-99</v>
      </c>
      <c r="BO853" s="89">
        <v>-99</v>
      </c>
      <c r="BP853" s="89">
        <v>-99</v>
      </c>
      <c r="BQ853" s="89">
        <v>-99</v>
      </c>
      <c r="BR853" s="89">
        <v>-99</v>
      </c>
      <c r="BS853" s="89">
        <v>-99</v>
      </c>
      <c r="BT853" s="89">
        <v>-99</v>
      </c>
      <c r="BU853" s="89">
        <v>-99</v>
      </c>
      <c r="BV853" s="89">
        <v>-99</v>
      </c>
      <c r="BW853" s="89">
        <v>-99</v>
      </c>
      <c r="BX853" s="89">
        <v>-99</v>
      </c>
      <c r="BY853" s="89">
        <v>-99</v>
      </c>
      <c r="BZ853" s="89">
        <v>-99</v>
      </c>
      <c r="CA853" s="89">
        <v>-99</v>
      </c>
      <c r="CB853" s="89">
        <v>-99</v>
      </c>
      <c r="CC853" s="89">
        <v>-99</v>
      </c>
      <c r="CD853" s="89">
        <v>-99</v>
      </c>
      <c r="CE853" s="89">
        <v>-99</v>
      </c>
      <c r="CF853" s="89">
        <v>-99</v>
      </c>
      <c r="CG853" s="89">
        <v>-99</v>
      </c>
      <c r="CH853" s="89">
        <v>-99</v>
      </c>
      <c r="CI853" s="89">
        <v>-99</v>
      </c>
      <c r="CJ853" s="89">
        <v>-99</v>
      </c>
      <c r="CK853" s="89">
        <v>-99</v>
      </c>
      <c r="CL853" s="89">
        <v>-99</v>
      </c>
      <c r="CM853" s="89">
        <v>-99</v>
      </c>
      <c r="CN853" s="89">
        <v>-99</v>
      </c>
      <c r="CO853" s="89">
        <v>-99</v>
      </c>
      <c r="CP853" s="89">
        <v>-99</v>
      </c>
      <c r="CQ853" s="89">
        <v>-99</v>
      </c>
      <c r="CR853" s="89">
        <v>-99</v>
      </c>
      <c r="CS853" s="89">
        <v>-99</v>
      </c>
      <c r="CT853" s="89">
        <v>-99</v>
      </c>
      <c r="CU853" s="86">
        <v>-99</v>
      </c>
      <c r="CV853" s="86">
        <v>0.47910000000000003</v>
      </c>
      <c r="CW853" s="86">
        <v>68</v>
      </c>
      <c r="CX853" s="86">
        <v>2</v>
      </c>
      <c r="CY853" s="86">
        <v>9.9599999999999994E-2</v>
      </c>
      <c r="CZ853" s="86">
        <v>56</v>
      </c>
      <c r="DA853" s="86">
        <v>2</v>
      </c>
      <c r="DB853" s="86">
        <v>-0.31530000000000002</v>
      </c>
      <c r="DC853" s="86">
        <v>31</v>
      </c>
      <c r="DD853" s="86">
        <v>-99</v>
      </c>
      <c r="DE853" s="86">
        <v>-99</v>
      </c>
      <c r="DF853" s="86">
        <v>-99</v>
      </c>
      <c r="DG853" s="86">
        <v>-99</v>
      </c>
      <c r="DH853" s="86">
        <v>-99</v>
      </c>
    </row>
    <row r="854" spans="1:112" x14ac:dyDescent="0.2">
      <c r="A854" s="85">
        <f>IF(ISERROR(SEARCH('School Lookup'!$F$3,Data!J854)),A853,A853+1)</f>
        <v>0</v>
      </c>
      <c r="B854" s="85">
        <f>IF(I854='School Lookup'!$G$13,1,0)</f>
        <v>0</v>
      </c>
      <c r="C854" s="85">
        <f t="shared" si="13"/>
        <v>852</v>
      </c>
      <c r="D854" s="86" t="s">
        <v>6478</v>
      </c>
      <c r="E854" s="86" t="s">
        <v>6637</v>
      </c>
      <c r="F854" s="86" t="s">
        <v>1091</v>
      </c>
      <c r="G854" s="86" t="s">
        <v>3154</v>
      </c>
      <c r="H854" s="86" t="s">
        <v>759</v>
      </c>
      <c r="I854" s="86" t="s">
        <v>5471</v>
      </c>
      <c r="J854" s="86" t="s">
        <v>760</v>
      </c>
      <c r="K854" s="86" t="s">
        <v>16</v>
      </c>
      <c r="L854" s="86">
        <v>1</v>
      </c>
      <c r="M854" s="86">
        <v>1</v>
      </c>
      <c r="N854" s="89">
        <v>0.161113698630137</v>
      </c>
      <c r="O854" s="89">
        <v>0.44324653140847098</v>
      </c>
      <c r="P854" s="89">
        <v>58.58</v>
      </c>
      <c r="Q854" s="89">
        <v>0.92748346733758702</v>
      </c>
      <c r="R854" s="89">
        <v>47.260275342465803</v>
      </c>
      <c r="S854" s="89">
        <v>0.68536499937302897</v>
      </c>
      <c r="T854" s="89">
        <v>0.77754685936388801</v>
      </c>
      <c r="U854" s="89">
        <v>0.5</v>
      </c>
      <c r="V854" s="89">
        <v>0.388773429681944</v>
      </c>
      <c r="W854" s="89">
        <v>1</v>
      </c>
      <c r="X854" s="89">
        <v>0.25461232876712298</v>
      </c>
      <c r="Y854" s="89">
        <v>0.68844440521434402</v>
      </c>
      <c r="Z854" s="89">
        <v>46.755099999999999</v>
      </c>
      <c r="AA854" s="89">
        <v>-0.38317058268405002</v>
      </c>
      <c r="AB854" s="89">
        <v>50.684933561643803</v>
      </c>
      <c r="AC854" s="89">
        <v>0.152636911265147</v>
      </c>
      <c r="AD854" s="89">
        <v>0.17909321256420299</v>
      </c>
      <c r="AE854" s="89">
        <v>0.5</v>
      </c>
      <c r="AF854" s="89">
        <v>8.9546606282101399E-2</v>
      </c>
      <c r="AG854" s="89">
        <v>-99</v>
      </c>
      <c r="AH854" s="89">
        <v>-99</v>
      </c>
      <c r="AI854" s="89">
        <v>-99</v>
      </c>
      <c r="AJ854" s="89">
        <v>-99</v>
      </c>
      <c r="AK854" s="89">
        <v>-99</v>
      </c>
      <c r="AL854" s="89">
        <v>-99</v>
      </c>
      <c r="AM854" s="89">
        <v>-99</v>
      </c>
      <c r="AN854" s="89">
        <v>-99</v>
      </c>
      <c r="AO854" s="89">
        <v>-99</v>
      </c>
      <c r="AP854" s="89">
        <v>-99</v>
      </c>
      <c r="AQ854" s="89">
        <v>-99</v>
      </c>
      <c r="AR854" s="89">
        <v>-99</v>
      </c>
      <c r="AS854" s="89">
        <v>-99</v>
      </c>
      <c r="AT854" s="89">
        <v>-99</v>
      </c>
      <c r="AU854" s="89">
        <v>-99</v>
      </c>
      <c r="AV854" s="89">
        <v>-99</v>
      </c>
      <c r="AW854" s="89">
        <v>-99</v>
      </c>
      <c r="AX854" s="89">
        <v>-99</v>
      </c>
      <c r="AY854" s="89">
        <v>-99</v>
      </c>
      <c r="AZ854" s="89">
        <v>-99</v>
      </c>
      <c r="BA854" s="89">
        <v>-99</v>
      </c>
      <c r="BB854" s="89">
        <v>-99</v>
      </c>
      <c r="BC854" s="89">
        <v>-99</v>
      </c>
      <c r="BD854" s="89">
        <v>-99</v>
      </c>
      <c r="BE854" s="89">
        <v>-99</v>
      </c>
      <c r="BF854" s="89">
        <v>-99</v>
      </c>
      <c r="BG854" s="89">
        <v>-99</v>
      </c>
      <c r="BH854" s="89">
        <v>-99</v>
      </c>
      <c r="BI854" s="89">
        <v>-99</v>
      </c>
      <c r="BJ854" s="89">
        <v>-99</v>
      </c>
      <c r="BK854" s="89">
        <v>-99</v>
      </c>
      <c r="BL854" s="89">
        <v>-99</v>
      </c>
      <c r="BM854" s="89">
        <v>-99</v>
      </c>
      <c r="BN854" s="89">
        <v>-99</v>
      </c>
      <c r="BO854" s="89">
        <v>-99</v>
      </c>
      <c r="BP854" s="89">
        <v>-99</v>
      </c>
      <c r="BQ854" s="89">
        <v>-99</v>
      </c>
      <c r="BR854" s="89">
        <v>-99</v>
      </c>
      <c r="BS854" s="89">
        <v>-99</v>
      </c>
      <c r="BT854" s="89">
        <v>-99</v>
      </c>
      <c r="BU854" s="89">
        <v>-99</v>
      </c>
      <c r="BV854" s="89">
        <v>-99</v>
      </c>
      <c r="BW854" s="89">
        <v>-99</v>
      </c>
      <c r="BX854" s="89">
        <v>-99</v>
      </c>
      <c r="BY854" s="89">
        <v>-99</v>
      </c>
      <c r="BZ854" s="89">
        <v>-99</v>
      </c>
      <c r="CA854" s="89">
        <v>-99</v>
      </c>
      <c r="CB854" s="89">
        <v>-99</v>
      </c>
      <c r="CC854" s="89">
        <v>-99</v>
      </c>
      <c r="CD854" s="89">
        <v>-99</v>
      </c>
      <c r="CE854" s="89">
        <v>-99</v>
      </c>
      <c r="CF854" s="89">
        <v>-99</v>
      </c>
      <c r="CG854" s="89">
        <v>-99</v>
      </c>
      <c r="CH854" s="89">
        <v>-99</v>
      </c>
      <c r="CI854" s="89">
        <v>-99</v>
      </c>
      <c r="CJ854" s="89">
        <v>-99</v>
      </c>
      <c r="CK854" s="89">
        <v>-99</v>
      </c>
      <c r="CL854" s="89">
        <v>-99</v>
      </c>
      <c r="CM854" s="89">
        <v>-99</v>
      </c>
      <c r="CN854" s="89">
        <v>-99</v>
      </c>
      <c r="CO854" s="89">
        <v>-99</v>
      </c>
      <c r="CP854" s="89">
        <v>-99</v>
      </c>
      <c r="CQ854" s="89">
        <v>-99</v>
      </c>
      <c r="CR854" s="89">
        <v>-99</v>
      </c>
      <c r="CS854" s="89">
        <v>-99</v>
      </c>
      <c r="CT854" s="89">
        <v>-99</v>
      </c>
      <c r="CU854" s="86">
        <v>-99</v>
      </c>
      <c r="CV854" s="86">
        <v>0.4783</v>
      </c>
      <c r="CW854" s="86">
        <v>68</v>
      </c>
      <c r="CX854" s="86">
        <v>2</v>
      </c>
      <c r="CY854" s="86">
        <v>0.6825</v>
      </c>
      <c r="CZ854" s="86">
        <v>79</v>
      </c>
      <c r="DA854" s="86">
        <v>2</v>
      </c>
      <c r="DB854" s="86">
        <v>0.2722</v>
      </c>
      <c r="DC854" s="86">
        <v>62</v>
      </c>
      <c r="DD854" s="86">
        <v>1</v>
      </c>
      <c r="DE854" s="86">
        <v>-99</v>
      </c>
      <c r="DF854" s="86">
        <v>-99</v>
      </c>
      <c r="DG854" s="86">
        <v>1</v>
      </c>
      <c r="DH854" s="86">
        <v>1</v>
      </c>
    </row>
    <row r="855" spans="1:112" x14ac:dyDescent="0.2">
      <c r="A855" s="85">
        <f>IF(ISERROR(SEARCH('School Lookup'!$F$3,Data!J855)),A854,A854+1)</f>
        <v>0</v>
      </c>
      <c r="B855" s="85">
        <f>IF(I855='School Lookup'!$G$13,1,0)</f>
        <v>0</v>
      </c>
      <c r="C855" s="85">
        <f t="shared" si="13"/>
        <v>853</v>
      </c>
      <c r="D855" s="86" t="s">
        <v>6478</v>
      </c>
      <c r="E855" s="86" t="s">
        <v>6702</v>
      </c>
      <c r="F855" s="86" t="s">
        <v>1150</v>
      </c>
      <c r="G855" s="86" t="s">
        <v>2924</v>
      </c>
      <c r="H855" s="86" t="s">
        <v>560</v>
      </c>
      <c r="I855" s="86" t="s">
        <v>4528</v>
      </c>
      <c r="J855" s="86" t="s">
        <v>1504</v>
      </c>
      <c r="K855" s="86" t="s">
        <v>31</v>
      </c>
      <c r="L855" s="86">
        <v>1</v>
      </c>
      <c r="M855" s="86">
        <v>1</v>
      </c>
      <c r="N855" s="89">
        <v>0.26451024709302301</v>
      </c>
      <c r="O855" s="89">
        <v>0.66715164543563499</v>
      </c>
      <c r="P855" s="89">
        <v>57.409300000000002</v>
      </c>
      <c r="Q855" s="89">
        <v>0.80330566545401805</v>
      </c>
      <c r="R855" s="89">
        <v>50.835742369186001</v>
      </c>
      <c r="S855" s="89">
        <v>0.73522865544482596</v>
      </c>
      <c r="T855" s="89">
        <v>0.83412549902216804</v>
      </c>
      <c r="U855" s="89">
        <v>0.374727668845316</v>
      </c>
      <c r="V855" s="89">
        <v>0.31256990377301302</v>
      </c>
      <c r="W855" s="89">
        <v>1</v>
      </c>
      <c r="X855" s="89">
        <v>0.133925799418605</v>
      </c>
      <c r="Y855" s="89">
        <v>0.40432919947108098</v>
      </c>
      <c r="Z855" s="89">
        <v>46.689500000000002</v>
      </c>
      <c r="AA855" s="89">
        <v>-0.39135109681890901</v>
      </c>
      <c r="AB855" s="89">
        <v>47.238375327034902</v>
      </c>
      <c r="AC855" s="89">
        <v>6.4890513260864903E-3</v>
      </c>
      <c r="AD855" s="89">
        <v>8.92565977919621E-3</v>
      </c>
      <c r="AE855" s="89">
        <v>0.374727668845316</v>
      </c>
      <c r="AF855" s="89">
        <v>3.3446916819645902E-3</v>
      </c>
      <c r="AG855" s="89">
        <v>1</v>
      </c>
      <c r="AH855" s="89">
        <v>0.38672227074235799</v>
      </c>
      <c r="AI855" s="89">
        <v>0.889299559768576</v>
      </c>
      <c r="AJ855" s="89">
        <v>59.199100000000001</v>
      </c>
      <c r="AK855" s="89">
        <v>1.03488958183707</v>
      </c>
      <c r="AL855" s="89">
        <v>48.362405240174702</v>
      </c>
      <c r="AM855" s="89">
        <v>0.96209457080282201</v>
      </c>
      <c r="AN855" s="89">
        <v>0.96752052648780396</v>
      </c>
      <c r="AO855" s="89">
        <v>0.124727668845316</v>
      </c>
      <c r="AP855" s="89">
        <v>0.12067657982881699</v>
      </c>
      <c r="AQ855" s="89">
        <v>1</v>
      </c>
      <c r="AR855" s="89">
        <v>0.217161038961039</v>
      </c>
      <c r="AS855" s="89">
        <v>0.55814806856356203</v>
      </c>
      <c r="AT855" s="89">
        <v>49.911099999999998</v>
      </c>
      <c r="AU855" s="89">
        <v>0.133112103996189</v>
      </c>
      <c r="AV855" s="89">
        <v>48.593068181818197</v>
      </c>
      <c r="AW855" s="89">
        <v>0.34563008627987502</v>
      </c>
      <c r="AX855" s="89">
        <v>0.32500917142195801</v>
      </c>
      <c r="AY855" s="89">
        <v>0.12581699346405201</v>
      </c>
      <c r="AZ855" s="89">
        <v>4.0891676796553603E-2</v>
      </c>
      <c r="BA855" s="89">
        <v>-99</v>
      </c>
      <c r="BB855" s="89">
        <v>-99</v>
      </c>
      <c r="BC855" s="89">
        <v>-99</v>
      </c>
      <c r="BD855" s="89">
        <v>-99</v>
      </c>
      <c r="BE855" s="89">
        <v>-99</v>
      </c>
      <c r="BF855" s="89">
        <v>-99</v>
      </c>
      <c r="BG855" s="89">
        <v>-99</v>
      </c>
      <c r="BH855" s="89">
        <v>-99</v>
      </c>
      <c r="BI855" s="89">
        <v>-99</v>
      </c>
      <c r="BJ855" s="89">
        <v>-99</v>
      </c>
      <c r="BK855" s="89">
        <v>-99</v>
      </c>
      <c r="BL855" s="89">
        <v>-99</v>
      </c>
      <c r="BM855" s="89">
        <v>-99</v>
      </c>
      <c r="BN855" s="89">
        <v>-99</v>
      </c>
      <c r="BO855" s="89">
        <v>-99</v>
      </c>
      <c r="BP855" s="89">
        <v>-99</v>
      </c>
      <c r="BQ855" s="89">
        <v>-99</v>
      </c>
      <c r="BR855" s="89">
        <v>-99</v>
      </c>
      <c r="BS855" s="89">
        <v>-99</v>
      </c>
      <c r="BT855" s="89">
        <v>-99</v>
      </c>
      <c r="BU855" s="89">
        <v>-99</v>
      </c>
      <c r="BV855" s="89">
        <v>-99</v>
      </c>
      <c r="BW855" s="89">
        <v>-99</v>
      </c>
      <c r="BX855" s="89">
        <v>-99</v>
      </c>
      <c r="BY855" s="89">
        <v>-99</v>
      </c>
      <c r="BZ855" s="89">
        <v>-99</v>
      </c>
      <c r="CA855" s="89">
        <v>-99</v>
      </c>
      <c r="CB855" s="89">
        <v>-99</v>
      </c>
      <c r="CC855" s="89">
        <v>-99</v>
      </c>
      <c r="CD855" s="89">
        <v>-99</v>
      </c>
      <c r="CE855" s="89">
        <v>-99</v>
      </c>
      <c r="CF855" s="89">
        <v>-99</v>
      </c>
      <c r="CG855" s="89">
        <v>-99</v>
      </c>
      <c r="CH855" s="89">
        <v>-99</v>
      </c>
      <c r="CI855" s="89">
        <v>-99</v>
      </c>
      <c r="CJ855" s="89">
        <v>-99</v>
      </c>
      <c r="CK855" s="89">
        <v>-99</v>
      </c>
      <c r="CL855" s="89">
        <v>-99</v>
      </c>
      <c r="CM855" s="89">
        <v>-99</v>
      </c>
      <c r="CN855" s="89">
        <v>-99</v>
      </c>
      <c r="CO855" s="89">
        <v>-99</v>
      </c>
      <c r="CP855" s="89">
        <v>-99</v>
      </c>
      <c r="CQ855" s="89">
        <v>-99</v>
      </c>
      <c r="CR855" s="89">
        <v>-99</v>
      </c>
      <c r="CS855" s="89">
        <v>-99</v>
      </c>
      <c r="CT855" s="89">
        <v>-99</v>
      </c>
      <c r="CU855" s="86">
        <v>-99</v>
      </c>
      <c r="CV855" s="86">
        <v>0.47749999999999998</v>
      </c>
      <c r="CW855" s="86">
        <v>68</v>
      </c>
      <c r="CX855" s="86">
        <v>2</v>
      </c>
      <c r="CY855" s="86">
        <v>3.1300000000000001E-2</v>
      </c>
      <c r="CZ855" s="86">
        <v>53</v>
      </c>
      <c r="DA855" s="86">
        <v>4</v>
      </c>
      <c r="DB855" s="86">
        <v>0.30020000000000002</v>
      </c>
      <c r="DC855" s="86">
        <v>63</v>
      </c>
      <c r="DD855" s="86">
        <v>-99</v>
      </c>
      <c r="DE855" s="86">
        <v>-99</v>
      </c>
      <c r="DF855" s="86">
        <v>-99</v>
      </c>
      <c r="DG855" s="86">
        <v>-99</v>
      </c>
      <c r="DH855" s="86">
        <v>-99</v>
      </c>
    </row>
    <row r="856" spans="1:112" x14ac:dyDescent="0.2">
      <c r="A856" s="85">
        <f>IF(ISERROR(SEARCH('School Lookup'!$F$3,Data!J856)),A855,A855+1)</f>
        <v>0</v>
      </c>
      <c r="B856" s="85">
        <f>IF(I856='School Lookup'!$G$13,1,0)</f>
        <v>0</v>
      </c>
      <c r="C856" s="85">
        <f t="shared" si="13"/>
        <v>854</v>
      </c>
      <c r="D856" s="86" t="s">
        <v>6478</v>
      </c>
      <c r="E856" s="86" t="s">
        <v>6486</v>
      </c>
      <c r="F856" s="86" t="s">
        <v>1088</v>
      </c>
      <c r="G856" s="86" t="s">
        <v>3074</v>
      </c>
      <c r="H856" s="86" t="s">
        <v>1810</v>
      </c>
      <c r="I856" s="86" t="s">
        <v>4912</v>
      </c>
      <c r="J856" s="86" t="s">
        <v>2476</v>
      </c>
      <c r="K856" s="86" t="s">
        <v>294</v>
      </c>
      <c r="L856" s="86">
        <v>1</v>
      </c>
      <c r="M856" s="86">
        <v>1</v>
      </c>
      <c r="N856" s="89">
        <v>0.181472350230415</v>
      </c>
      <c r="O856" s="89">
        <v>0.48733316946134297</v>
      </c>
      <c r="P856" s="89">
        <v>52.194099999999999</v>
      </c>
      <c r="Q856" s="89">
        <v>0.25012203823680501</v>
      </c>
      <c r="R856" s="89">
        <v>48.3871258064516</v>
      </c>
      <c r="S856" s="89">
        <v>0.36872760384907399</v>
      </c>
      <c r="T856" s="89">
        <v>0.41826888989669297</v>
      </c>
      <c r="U856" s="89">
        <v>0.37699791521890202</v>
      </c>
      <c r="V856" s="89">
        <v>0.15768649949197799</v>
      </c>
      <c r="W856" s="89">
        <v>1</v>
      </c>
      <c r="X856" s="89">
        <v>0.16965898617511499</v>
      </c>
      <c r="Y856" s="89">
        <v>0.48845078091013699</v>
      </c>
      <c r="Z856" s="89">
        <v>51.734499999999997</v>
      </c>
      <c r="AA856" s="89">
        <v>0.23777533321709701</v>
      </c>
      <c r="AB856" s="89">
        <v>48.479283410138301</v>
      </c>
      <c r="AC856" s="89">
        <v>0.36311305706361702</v>
      </c>
      <c r="AD856" s="89">
        <v>0.424161533544615</v>
      </c>
      <c r="AE856" s="89">
        <v>0.37699791521890202</v>
      </c>
      <c r="AF856" s="89">
        <v>0.15990801386237199</v>
      </c>
      <c r="AG856" s="89">
        <v>1</v>
      </c>
      <c r="AH856" s="89">
        <v>0.45372558139534902</v>
      </c>
      <c r="AI856" s="89">
        <v>1.03349714829026</v>
      </c>
      <c r="AJ856" s="89">
        <v>-99</v>
      </c>
      <c r="AK856" s="89">
        <v>-99</v>
      </c>
      <c r="AL856" s="89">
        <v>50.000011627907</v>
      </c>
      <c r="AM856" s="89">
        <v>1.03349714829026</v>
      </c>
      <c r="AN856" s="89">
        <v>1.04253203457581</v>
      </c>
      <c r="AO856" s="89">
        <v>0.11952744961778999</v>
      </c>
      <c r="AP856" s="89">
        <v>0.124611195237692</v>
      </c>
      <c r="AQ856" s="89">
        <v>1</v>
      </c>
      <c r="AR856" s="89">
        <v>0.102873626373626</v>
      </c>
      <c r="AS856" s="89">
        <v>0.30125099574574099</v>
      </c>
      <c r="AT856" s="89">
        <v>-99</v>
      </c>
      <c r="AU856" s="89">
        <v>-99</v>
      </c>
      <c r="AV856" s="89">
        <v>50.549414285714299</v>
      </c>
      <c r="AW856" s="89">
        <v>0.30125099574574099</v>
      </c>
      <c r="AX856" s="89">
        <v>0.27824270855995997</v>
      </c>
      <c r="AY856" s="89">
        <v>0.12647671994440601</v>
      </c>
      <c r="AZ856" s="89">
        <v>3.5191225127111002E-2</v>
      </c>
      <c r="BA856" s="89">
        <v>-99</v>
      </c>
      <c r="BB856" s="89">
        <v>-99</v>
      </c>
      <c r="BC856" s="89">
        <v>-99</v>
      </c>
      <c r="BD856" s="89">
        <v>-99</v>
      </c>
      <c r="BE856" s="89">
        <v>-99</v>
      </c>
      <c r="BF856" s="89">
        <v>-99</v>
      </c>
      <c r="BG856" s="89">
        <v>-99</v>
      </c>
      <c r="BH856" s="89">
        <v>-99</v>
      </c>
      <c r="BI856" s="89">
        <v>-99</v>
      </c>
      <c r="BJ856" s="89">
        <v>-99</v>
      </c>
      <c r="BK856" s="89">
        <v>-99</v>
      </c>
      <c r="BL856" s="89">
        <v>-99</v>
      </c>
      <c r="BM856" s="89">
        <v>-99</v>
      </c>
      <c r="BN856" s="89">
        <v>-99</v>
      </c>
      <c r="BO856" s="89">
        <v>-99</v>
      </c>
      <c r="BP856" s="89">
        <v>-99</v>
      </c>
      <c r="BQ856" s="89">
        <v>-99</v>
      </c>
      <c r="BR856" s="89">
        <v>-99</v>
      </c>
      <c r="BS856" s="89">
        <v>-99</v>
      </c>
      <c r="BT856" s="89">
        <v>-99</v>
      </c>
      <c r="BU856" s="89">
        <v>-99</v>
      </c>
      <c r="BV856" s="89">
        <v>-99</v>
      </c>
      <c r="BW856" s="89">
        <v>-99</v>
      </c>
      <c r="BX856" s="89">
        <v>-99</v>
      </c>
      <c r="BY856" s="89">
        <v>-99</v>
      </c>
      <c r="BZ856" s="89">
        <v>-99</v>
      </c>
      <c r="CA856" s="89">
        <v>-99</v>
      </c>
      <c r="CB856" s="89">
        <v>-99</v>
      </c>
      <c r="CC856" s="89">
        <v>-99</v>
      </c>
      <c r="CD856" s="89">
        <v>-99</v>
      </c>
      <c r="CE856" s="89">
        <v>-99</v>
      </c>
      <c r="CF856" s="89">
        <v>-99</v>
      </c>
      <c r="CG856" s="89">
        <v>-99</v>
      </c>
      <c r="CH856" s="89">
        <v>-99</v>
      </c>
      <c r="CI856" s="89">
        <v>-99</v>
      </c>
      <c r="CJ856" s="89">
        <v>-99</v>
      </c>
      <c r="CK856" s="89">
        <v>-99</v>
      </c>
      <c r="CL856" s="89">
        <v>-99</v>
      </c>
      <c r="CM856" s="89">
        <v>-99</v>
      </c>
      <c r="CN856" s="89">
        <v>-99</v>
      </c>
      <c r="CO856" s="89">
        <v>-99</v>
      </c>
      <c r="CP856" s="89">
        <v>-99</v>
      </c>
      <c r="CQ856" s="89">
        <v>-99</v>
      </c>
      <c r="CR856" s="89">
        <v>-99</v>
      </c>
      <c r="CS856" s="89">
        <v>-99</v>
      </c>
      <c r="CT856" s="89">
        <v>-99</v>
      </c>
      <c r="CU856" s="86">
        <v>-99</v>
      </c>
      <c r="CV856" s="86">
        <v>0.47739999999999999</v>
      </c>
      <c r="CW856" s="86">
        <v>68</v>
      </c>
      <c r="CX856" s="86">
        <v>2</v>
      </c>
      <c r="CY856" s="86">
        <v>-0.12870000000000001</v>
      </c>
      <c r="CZ856" s="86">
        <v>45</v>
      </c>
      <c r="DA856" s="86">
        <v>2</v>
      </c>
      <c r="DB856" s="86">
        <v>0.18390000000000001</v>
      </c>
      <c r="DC856" s="86">
        <v>57</v>
      </c>
      <c r="DD856" s="86">
        <v>-99</v>
      </c>
      <c r="DE856" s="86">
        <v>-99</v>
      </c>
      <c r="DF856" s="86">
        <v>-99</v>
      </c>
      <c r="DG856" s="86">
        <v>-99</v>
      </c>
      <c r="DH856" s="86">
        <v>-99</v>
      </c>
    </row>
    <row r="857" spans="1:112" x14ac:dyDescent="0.2">
      <c r="A857" s="85">
        <f>IF(ISERROR(SEARCH('School Lookup'!$F$3,Data!J857)),A856,A856+1)</f>
        <v>0</v>
      </c>
      <c r="B857" s="85">
        <f>IF(I857='School Lookup'!$G$13,1,0)</f>
        <v>0</v>
      </c>
      <c r="C857" s="85">
        <f t="shared" si="13"/>
        <v>855</v>
      </c>
      <c r="D857" s="86" t="s">
        <v>6478</v>
      </c>
      <c r="E857" s="86" t="s">
        <v>6591</v>
      </c>
      <c r="F857" s="86" t="s">
        <v>2761</v>
      </c>
      <c r="G857" s="86" t="s">
        <v>3122</v>
      </c>
      <c r="H857" s="86" t="s">
        <v>915</v>
      </c>
      <c r="I857" s="86" t="s">
        <v>5033</v>
      </c>
      <c r="J857" s="86" t="s">
        <v>932</v>
      </c>
      <c r="K857" s="86" t="s">
        <v>36</v>
      </c>
      <c r="L857" s="86">
        <v>1</v>
      </c>
      <c r="M857" s="86">
        <v>-99</v>
      </c>
      <c r="N857" s="89">
        <v>-99</v>
      </c>
      <c r="O857" s="89">
        <v>-99</v>
      </c>
      <c r="P857" s="89">
        <v>-99</v>
      </c>
      <c r="Q857" s="89">
        <v>-99</v>
      </c>
      <c r="R857" s="89">
        <v>-99</v>
      </c>
      <c r="S857" s="89">
        <v>-99</v>
      </c>
      <c r="T857" s="89">
        <v>-99</v>
      </c>
      <c r="U857" s="89">
        <v>-99</v>
      </c>
      <c r="V857" s="89">
        <v>-99</v>
      </c>
      <c r="W857" s="89">
        <v>-99</v>
      </c>
      <c r="X857" s="89">
        <v>-99</v>
      </c>
      <c r="Y857" s="89">
        <v>-99</v>
      </c>
      <c r="Z857" s="89">
        <v>-99</v>
      </c>
      <c r="AA857" s="89">
        <v>-99</v>
      </c>
      <c r="AB857" s="89">
        <v>-99</v>
      </c>
      <c r="AC857" s="89">
        <v>-99</v>
      </c>
      <c r="AD857" s="89">
        <v>-99</v>
      </c>
      <c r="AE857" s="89">
        <v>-99</v>
      </c>
      <c r="AF857" s="89">
        <v>-99</v>
      </c>
      <c r="AG857" s="89">
        <v>-99</v>
      </c>
      <c r="AH857" s="89">
        <v>-99</v>
      </c>
      <c r="AI857" s="89">
        <v>-99</v>
      </c>
      <c r="AJ857" s="89">
        <v>-99</v>
      </c>
      <c r="AK857" s="89">
        <v>-99</v>
      </c>
      <c r="AL857" s="89">
        <v>-99</v>
      </c>
      <c r="AM857" s="89">
        <v>-99</v>
      </c>
      <c r="AN857" s="89">
        <v>-99</v>
      </c>
      <c r="AO857" s="89">
        <v>-99</v>
      </c>
      <c r="AP857" s="89">
        <v>-99</v>
      </c>
      <c r="AQ857" s="89">
        <v>-99</v>
      </c>
      <c r="AR857" s="89">
        <v>-99</v>
      </c>
      <c r="AS857" s="89">
        <v>-99</v>
      </c>
      <c r="AT857" s="89">
        <v>-99</v>
      </c>
      <c r="AU857" s="89">
        <v>-99</v>
      </c>
      <c r="AV857" s="89">
        <v>-99</v>
      </c>
      <c r="AW857" s="89">
        <v>-99</v>
      </c>
      <c r="AX857" s="89">
        <v>-99</v>
      </c>
      <c r="AY857" s="89">
        <v>-99</v>
      </c>
      <c r="AZ857" s="89">
        <v>-99</v>
      </c>
      <c r="BA857" s="89">
        <v>1</v>
      </c>
      <c r="BB857" s="89">
        <v>6.5279166666666694E-2</v>
      </c>
      <c r="BC857" s="89">
        <v>0.37138115354884599</v>
      </c>
      <c r="BD857" s="89">
        <v>57.482100000000003</v>
      </c>
      <c r="BE857" s="89">
        <v>0.91876428255279996</v>
      </c>
      <c r="BF857" s="89">
        <v>46.666652499999998</v>
      </c>
      <c r="BG857" s="89">
        <v>0.645072718050823</v>
      </c>
      <c r="BH857" s="89">
        <v>0.700409641782616</v>
      </c>
      <c r="BI857" s="89">
        <v>0.24896265560166</v>
      </c>
      <c r="BJ857" s="89">
        <v>0.17437584442720699</v>
      </c>
      <c r="BK857" s="89">
        <v>1</v>
      </c>
      <c r="BL857" s="89">
        <v>0.17548250000000001</v>
      </c>
      <c r="BM857" s="89">
        <v>0.60880869880981703</v>
      </c>
      <c r="BN857" s="89">
        <v>51.9636</v>
      </c>
      <c r="BO857" s="89">
        <v>0.37144757574246101</v>
      </c>
      <c r="BP857" s="89">
        <v>53.33334</v>
      </c>
      <c r="BQ857" s="89">
        <v>0.49012813727613902</v>
      </c>
      <c r="BR857" s="89">
        <v>0.52601610104687002</v>
      </c>
      <c r="BS857" s="89">
        <v>0.24896265560166</v>
      </c>
      <c r="BT857" s="89">
        <v>0.13095836540586001</v>
      </c>
      <c r="BU857" s="89">
        <v>1</v>
      </c>
      <c r="BV857" s="89">
        <v>4.1337190082644602E-2</v>
      </c>
      <c r="BW857" s="89">
        <v>0.252369355773925</v>
      </c>
      <c r="BX857" s="89">
        <v>50.228099999999998</v>
      </c>
      <c r="BY857" s="89">
        <v>0.115333286686242</v>
      </c>
      <c r="BZ857" s="89">
        <v>46.280995867768603</v>
      </c>
      <c r="CA857" s="89">
        <v>0.18385132123008399</v>
      </c>
      <c r="CB857" s="89">
        <v>0.203634136790111</v>
      </c>
      <c r="CC857" s="89">
        <v>0.25103734439834002</v>
      </c>
      <c r="CD857" s="89">
        <v>5.1119772928637799E-2</v>
      </c>
      <c r="CE857" s="89">
        <v>1</v>
      </c>
      <c r="CF857" s="89">
        <v>0.24850991735537201</v>
      </c>
      <c r="CG857" s="89">
        <v>0.78256814484808801</v>
      </c>
      <c r="CH857" s="89">
        <v>49.386000000000003</v>
      </c>
      <c r="CI857" s="89">
        <v>1.02268300644743E-2</v>
      </c>
      <c r="CJ857" s="89">
        <v>38.016530578512402</v>
      </c>
      <c r="CK857" s="89">
        <v>0.39639748745628101</v>
      </c>
      <c r="CL857" s="89">
        <v>0.43807359732461298</v>
      </c>
      <c r="CM857" s="89">
        <v>0.25103734439834002</v>
      </c>
      <c r="CN857" s="89">
        <v>0.109972832523399</v>
      </c>
      <c r="CO857" s="89">
        <v>97.465000000000003</v>
      </c>
      <c r="CP857" s="89">
        <v>0.76129999999999998</v>
      </c>
      <c r="CQ857" s="89">
        <v>-2.21</v>
      </c>
      <c r="CR857" s="89">
        <v>-0.50149999999999995</v>
      </c>
      <c r="CS857" s="89">
        <v>0.76129999999999998</v>
      </c>
      <c r="CT857" s="89">
        <v>0.57540000000000002</v>
      </c>
      <c r="CU857" s="86" t="s">
        <v>6986</v>
      </c>
      <c r="CV857" s="86">
        <v>0.4773</v>
      </c>
      <c r="CW857" s="86">
        <v>68</v>
      </c>
      <c r="CX857" s="86">
        <v>2</v>
      </c>
      <c r="CY857" s="86">
        <v>0.94</v>
      </c>
      <c r="CZ857" s="86">
        <v>86</v>
      </c>
      <c r="DA857" s="86">
        <v>4</v>
      </c>
      <c r="DB857" s="86">
        <v>0.35270000000000001</v>
      </c>
      <c r="DC857" s="86">
        <v>66</v>
      </c>
      <c r="DD857" s="86">
        <v>-99</v>
      </c>
      <c r="DE857" s="86">
        <v>-99</v>
      </c>
      <c r="DF857" s="86">
        <v>-99</v>
      </c>
      <c r="DG857" s="86">
        <v>-99</v>
      </c>
      <c r="DH857" s="86">
        <v>-99</v>
      </c>
    </row>
    <row r="858" spans="1:112" x14ac:dyDescent="0.2">
      <c r="A858" s="85">
        <f>IF(ISERROR(SEARCH('School Lookup'!$F$3,Data!J858)),A857,A857+1)</f>
        <v>0</v>
      </c>
      <c r="B858" s="85">
        <f>IF(I858='School Lookup'!$G$13,1,0)</f>
        <v>0</v>
      </c>
      <c r="C858" s="85">
        <f t="shared" si="13"/>
        <v>856</v>
      </c>
      <c r="D858" s="86" t="s">
        <v>6478</v>
      </c>
      <c r="E858" s="86" t="s">
        <v>6760</v>
      </c>
      <c r="F858" s="86" t="s">
        <v>2767</v>
      </c>
      <c r="G858" s="86" t="s">
        <v>2841</v>
      </c>
      <c r="H858" s="86" t="s">
        <v>1446</v>
      </c>
      <c r="I858" s="86" t="s">
        <v>4582</v>
      </c>
      <c r="J858" s="86" t="s">
        <v>2130</v>
      </c>
      <c r="K858" s="86" t="s">
        <v>26</v>
      </c>
      <c r="L858" s="86">
        <v>1</v>
      </c>
      <c r="M858" s="86">
        <v>1</v>
      </c>
      <c r="N858" s="89">
        <v>0.208862162162162</v>
      </c>
      <c r="O858" s="89">
        <v>0.54664577761829503</v>
      </c>
      <c r="P858" s="89">
        <v>52.339300000000001</v>
      </c>
      <c r="Q858" s="89">
        <v>0.26552360724124202</v>
      </c>
      <c r="R858" s="89">
        <v>47.747740540540498</v>
      </c>
      <c r="S858" s="89">
        <v>0.40608469242976802</v>
      </c>
      <c r="T858" s="89">
        <v>0.460656741490371</v>
      </c>
      <c r="U858" s="89">
        <v>0.36836283185840701</v>
      </c>
      <c r="V858" s="89">
        <v>0.16968882181005901</v>
      </c>
      <c r="W858" s="89">
        <v>1</v>
      </c>
      <c r="X858" s="89">
        <v>4.9586227544910197E-2</v>
      </c>
      <c r="Y858" s="89">
        <v>0.20578048865352699</v>
      </c>
      <c r="Z858" s="89">
        <v>51.787599999999998</v>
      </c>
      <c r="AA858" s="89">
        <v>0.244397060359795</v>
      </c>
      <c r="AB858" s="89">
        <v>50.598812574850299</v>
      </c>
      <c r="AC858" s="89">
        <v>0.22508877450666101</v>
      </c>
      <c r="AD858" s="89">
        <v>0.26345268431878999</v>
      </c>
      <c r="AE858" s="89">
        <v>0.36946902654867297</v>
      </c>
      <c r="AF858" s="89">
        <v>9.7337606816898001E-2</v>
      </c>
      <c r="AG858" s="89">
        <v>1</v>
      </c>
      <c r="AH858" s="89">
        <v>0.223205309734513</v>
      </c>
      <c r="AI858" s="89">
        <v>0.53739528474193099</v>
      </c>
      <c r="AJ858" s="89">
        <v>-99</v>
      </c>
      <c r="AK858" s="89">
        <v>-99</v>
      </c>
      <c r="AL858" s="89">
        <v>49.557513274336301</v>
      </c>
      <c r="AM858" s="89">
        <v>0.53739528474193099</v>
      </c>
      <c r="AN858" s="89">
        <v>0.52135548521979402</v>
      </c>
      <c r="AO858" s="89">
        <v>0.125</v>
      </c>
      <c r="AP858" s="89">
        <v>6.5169435652474295E-2</v>
      </c>
      <c r="AQ858" s="89">
        <v>1</v>
      </c>
      <c r="AR858" s="89">
        <v>0.429677419354839</v>
      </c>
      <c r="AS858" s="89">
        <v>1.0358457853374801</v>
      </c>
      <c r="AT858" s="89">
        <v>-99</v>
      </c>
      <c r="AU858" s="89">
        <v>-99</v>
      </c>
      <c r="AV858" s="89">
        <v>42.7419193548387</v>
      </c>
      <c r="AW858" s="89">
        <v>1.0358457853374801</v>
      </c>
      <c r="AX858" s="89">
        <v>1.0523550108306801</v>
      </c>
      <c r="AY858" s="89">
        <v>0.13716814159292001</v>
      </c>
      <c r="AZ858" s="89">
        <v>0.14434958113164101</v>
      </c>
      <c r="BA858" s="89">
        <v>-99</v>
      </c>
      <c r="BB858" s="89">
        <v>-99</v>
      </c>
      <c r="BC858" s="89">
        <v>-99</v>
      </c>
      <c r="BD858" s="89">
        <v>-99</v>
      </c>
      <c r="BE858" s="89">
        <v>-99</v>
      </c>
      <c r="BF858" s="89">
        <v>-99</v>
      </c>
      <c r="BG858" s="89">
        <v>-99</v>
      </c>
      <c r="BH858" s="89">
        <v>-99</v>
      </c>
      <c r="BI858" s="89">
        <v>-99</v>
      </c>
      <c r="BJ858" s="89">
        <v>-99</v>
      </c>
      <c r="BK858" s="89">
        <v>-99</v>
      </c>
      <c r="BL858" s="89">
        <v>-99</v>
      </c>
      <c r="BM858" s="89">
        <v>-99</v>
      </c>
      <c r="BN858" s="89">
        <v>-99</v>
      </c>
      <c r="BO858" s="89">
        <v>-99</v>
      </c>
      <c r="BP858" s="89">
        <v>-99</v>
      </c>
      <c r="BQ858" s="89">
        <v>-99</v>
      </c>
      <c r="BR858" s="89">
        <v>-99</v>
      </c>
      <c r="BS858" s="89">
        <v>-99</v>
      </c>
      <c r="BT858" s="89">
        <v>-99</v>
      </c>
      <c r="BU858" s="89">
        <v>-99</v>
      </c>
      <c r="BV858" s="89">
        <v>-99</v>
      </c>
      <c r="BW858" s="89">
        <v>-99</v>
      </c>
      <c r="BX858" s="89">
        <v>-99</v>
      </c>
      <c r="BY858" s="89">
        <v>-99</v>
      </c>
      <c r="BZ858" s="89">
        <v>-99</v>
      </c>
      <c r="CA858" s="89">
        <v>-99</v>
      </c>
      <c r="CB858" s="89">
        <v>-99</v>
      </c>
      <c r="CC858" s="89">
        <v>-99</v>
      </c>
      <c r="CD858" s="89">
        <v>-99</v>
      </c>
      <c r="CE858" s="89">
        <v>-99</v>
      </c>
      <c r="CF858" s="89">
        <v>-99</v>
      </c>
      <c r="CG858" s="89">
        <v>-99</v>
      </c>
      <c r="CH858" s="89">
        <v>-99</v>
      </c>
      <c r="CI858" s="89">
        <v>-99</v>
      </c>
      <c r="CJ858" s="89">
        <v>-99</v>
      </c>
      <c r="CK858" s="89">
        <v>-99</v>
      </c>
      <c r="CL858" s="89">
        <v>-99</v>
      </c>
      <c r="CM858" s="89">
        <v>-99</v>
      </c>
      <c r="CN858" s="89">
        <v>-99</v>
      </c>
      <c r="CO858" s="89">
        <v>-99</v>
      </c>
      <c r="CP858" s="89">
        <v>-99</v>
      </c>
      <c r="CQ858" s="89">
        <v>-99</v>
      </c>
      <c r="CR858" s="89">
        <v>-99</v>
      </c>
      <c r="CS858" s="89">
        <v>-99</v>
      </c>
      <c r="CT858" s="89">
        <v>-99</v>
      </c>
      <c r="CU858" s="86">
        <v>-99</v>
      </c>
      <c r="CV858" s="86">
        <v>0.47649999999999998</v>
      </c>
      <c r="CW858" s="86">
        <v>68</v>
      </c>
      <c r="CX858" s="86">
        <v>2</v>
      </c>
      <c r="CY858" s="86">
        <v>-2.2599999999999999E-2</v>
      </c>
      <c r="CZ858" s="86">
        <v>50</v>
      </c>
      <c r="DA858" s="86">
        <v>2</v>
      </c>
      <c r="DB858" s="86">
        <v>0.18809999999999999</v>
      </c>
      <c r="DC858" s="86">
        <v>57</v>
      </c>
      <c r="DD858" s="86">
        <v>-99</v>
      </c>
      <c r="DE858" s="86">
        <v>-99</v>
      </c>
      <c r="DF858" s="86">
        <v>-99</v>
      </c>
      <c r="DG858" s="86">
        <v>-99</v>
      </c>
      <c r="DH858" s="86">
        <v>-99</v>
      </c>
    </row>
    <row r="859" spans="1:112" x14ac:dyDescent="0.2">
      <c r="A859" s="85">
        <f>IF(ISERROR(SEARCH('School Lookup'!$F$3,Data!J859)),A858,A858+1)</f>
        <v>0</v>
      </c>
      <c r="B859" s="85">
        <f>IF(I859='School Lookup'!$G$13,1,0)</f>
        <v>0</v>
      </c>
      <c r="C859" s="85">
        <f t="shared" si="13"/>
        <v>857</v>
      </c>
      <c r="D859" s="86" t="s">
        <v>6478</v>
      </c>
      <c r="E859" s="86" t="s">
        <v>6733</v>
      </c>
      <c r="F859" s="86" t="s">
        <v>2764</v>
      </c>
      <c r="G859" s="86" t="s">
        <v>2961</v>
      </c>
      <c r="H859" s="86" t="s">
        <v>1253</v>
      </c>
      <c r="I859" s="86" t="s">
        <v>4026</v>
      </c>
      <c r="J859" s="86" t="s">
        <v>1254</v>
      </c>
      <c r="K859" s="86" t="s">
        <v>31</v>
      </c>
      <c r="L859" s="86">
        <v>1</v>
      </c>
      <c r="M859" s="86">
        <v>1</v>
      </c>
      <c r="N859" s="89">
        <v>7.7990692395005695E-2</v>
      </c>
      <c r="O859" s="89">
        <v>0.26324375117989901</v>
      </c>
      <c r="P859" s="89">
        <v>60.4831</v>
      </c>
      <c r="Q859" s="89">
        <v>1.1293479712793499</v>
      </c>
      <c r="R859" s="89">
        <v>55.164567990919402</v>
      </c>
      <c r="S859" s="89">
        <v>0.69629586122962395</v>
      </c>
      <c r="T859" s="89">
        <v>0.78994974641349103</v>
      </c>
      <c r="U859" s="89">
        <v>0.37521294718909698</v>
      </c>
      <c r="V859" s="89">
        <v>0.29639937248308601</v>
      </c>
      <c r="W859" s="89">
        <v>1</v>
      </c>
      <c r="X859" s="89">
        <v>7.3143019296254205E-2</v>
      </c>
      <c r="Y859" s="89">
        <v>0.26123690761936402</v>
      </c>
      <c r="Z859" s="89">
        <v>47.043500000000002</v>
      </c>
      <c r="AA859" s="89">
        <v>-0.34720624920092102</v>
      </c>
      <c r="AB859" s="89">
        <v>48.3541197502838</v>
      </c>
      <c r="AC859" s="89">
        <v>-4.2984670790778397E-2</v>
      </c>
      <c r="AD859" s="89">
        <v>-4.8679167436903897E-2</v>
      </c>
      <c r="AE859" s="89">
        <v>0.37521294718909698</v>
      </c>
      <c r="AF859" s="89">
        <v>-1.8265053880712302E-2</v>
      </c>
      <c r="AG859" s="89">
        <v>1</v>
      </c>
      <c r="AH859" s="89">
        <v>0.13661909722222201</v>
      </c>
      <c r="AI859" s="89">
        <v>0.35105340220181303</v>
      </c>
      <c r="AJ859" s="89">
        <v>56.162799999999997</v>
      </c>
      <c r="AK859" s="89">
        <v>0.73766316524964504</v>
      </c>
      <c r="AL859" s="89">
        <v>52.777774652777801</v>
      </c>
      <c r="AM859" s="89">
        <v>0.54435828372572903</v>
      </c>
      <c r="AN859" s="89">
        <v>0.52867041799910197</v>
      </c>
      <c r="AO859" s="89">
        <v>0.12265758091993199</v>
      </c>
      <c r="AP859" s="89">
        <v>6.4845434575699107E-2</v>
      </c>
      <c r="AQ859" s="89">
        <v>1</v>
      </c>
      <c r="AR859" s="89">
        <v>0.28494899328859102</v>
      </c>
      <c r="AS859" s="89">
        <v>0.71052291584376104</v>
      </c>
      <c r="AT859" s="89">
        <v>61.184899999999999</v>
      </c>
      <c r="AU859" s="89">
        <v>1.3584464857036</v>
      </c>
      <c r="AV859" s="89">
        <v>44.9664224832215</v>
      </c>
      <c r="AW859" s="89">
        <v>1.0344847007736799</v>
      </c>
      <c r="AX859" s="89">
        <v>1.05092070674876</v>
      </c>
      <c r="AY859" s="89">
        <v>0.12691652470187401</v>
      </c>
      <c r="AZ859" s="89">
        <v>0.13337920383779001</v>
      </c>
      <c r="BA859" s="89">
        <v>-99</v>
      </c>
      <c r="BB859" s="89">
        <v>-99</v>
      </c>
      <c r="BC859" s="89">
        <v>-99</v>
      </c>
      <c r="BD859" s="89">
        <v>-99</v>
      </c>
      <c r="BE859" s="89">
        <v>-99</v>
      </c>
      <c r="BF859" s="89">
        <v>-99</v>
      </c>
      <c r="BG859" s="89">
        <v>-99</v>
      </c>
      <c r="BH859" s="89">
        <v>-99</v>
      </c>
      <c r="BI859" s="89">
        <v>-99</v>
      </c>
      <c r="BJ859" s="89">
        <v>-99</v>
      </c>
      <c r="BK859" s="89">
        <v>-99</v>
      </c>
      <c r="BL859" s="89">
        <v>-99</v>
      </c>
      <c r="BM859" s="89">
        <v>-99</v>
      </c>
      <c r="BN859" s="89">
        <v>-99</v>
      </c>
      <c r="BO859" s="89">
        <v>-99</v>
      </c>
      <c r="BP859" s="89">
        <v>-99</v>
      </c>
      <c r="BQ859" s="89">
        <v>-99</v>
      </c>
      <c r="BR859" s="89">
        <v>-99</v>
      </c>
      <c r="BS859" s="89">
        <v>-99</v>
      </c>
      <c r="BT859" s="89">
        <v>-99</v>
      </c>
      <c r="BU859" s="89">
        <v>-99</v>
      </c>
      <c r="BV859" s="89">
        <v>-99</v>
      </c>
      <c r="BW859" s="89">
        <v>-99</v>
      </c>
      <c r="BX859" s="89">
        <v>-99</v>
      </c>
      <c r="BY859" s="89">
        <v>-99</v>
      </c>
      <c r="BZ859" s="89">
        <v>-99</v>
      </c>
      <c r="CA859" s="89">
        <v>-99</v>
      </c>
      <c r="CB859" s="89">
        <v>-99</v>
      </c>
      <c r="CC859" s="89">
        <v>-99</v>
      </c>
      <c r="CD859" s="89">
        <v>-99</v>
      </c>
      <c r="CE859" s="89">
        <v>-99</v>
      </c>
      <c r="CF859" s="89">
        <v>-99</v>
      </c>
      <c r="CG859" s="89">
        <v>-99</v>
      </c>
      <c r="CH859" s="89">
        <v>-99</v>
      </c>
      <c r="CI859" s="89">
        <v>-99</v>
      </c>
      <c r="CJ859" s="89">
        <v>-99</v>
      </c>
      <c r="CK859" s="89">
        <v>-99</v>
      </c>
      <c r="CL859" s="89">
        <v>-99</v>
      </c>
      <c r="CM859" s="89">
        <v>-99</v>
      </c>
      <c r="CN859" s="89">
        <v>-99</v>
      </c>
      <c r="CO859" s="89">
        <v>-99</v>
      </c>
      <c r="CP859" s="89">
        <v>-99</v>
      </c>
      <c r="CQ859" s="89">
        <v>-99</v>
      </c>
      <c r="CR859" s="89">
        <v>-99</v>
      </c>
      <c r="CS859" s="89">
        <v>-99</v>
      </c>
      <c r="CT859" s="89">
        <v>-99</v>
      </c>
      <c r="CU859" s="86">
        <v>-99</v>
      </c>
      <c r="CV859" s="86">
        <v>0.47639999999999999</v>
      </c>
      <c r="CW859" s="86">
        <v>68</v>
      </c>
      <c r="CX859" s="86">
        <v>2</v>
      </c>
      <c r="CY859" s="86">
        <v>-1.0102</v>
      </c>
      <c r="CZ859" s="86">
        <v>11</v>
      </c>
      <c r="DA859" s="86">
        <v>4</v>
      </c>
      <c r="DB859" s="86">
        <v>0.55640000000000001</v>
      </c>
      <c r="DC859" s="86">
        <v>75</v>
      </c>
      <c r="DD859" s="86">
        <v>-99</v>
      </c>
      <c r="DE859" s="86">
        <v>-99</v>
      </c>
      <c r="DF859" s="86">
        <v>-99</v>
      </c>
      <c r="DG859" s="86">
        <v>-99</v>
      </c>
      <c r="DH859" s="86">
        <v>-99</v>
      </c>
    </row>
    <row r="860" spans="1:112" x14ac:dyDescent="0.2">
      <c r="A860" s="85">
        <f>IF(ISERROR(SEARCH('School Lookup'!$F$3,Data!J860)),A859,A859+1)</f>
        <v>0</v>
      </c>
      <c r="B860" s="85">
        <f>IF(I860='School Lookup'!$G$13,1,0)</f>
        <v>0</v>
      </c>
      <c r="C860" s="85">
        <f t="shared" si="13"/>
        <v>858</v>
      </c>
      <c r="D860" s="86" t="s">
        <v>6478</v>
      </c>
      <c r="E860" s="86" t="s">
        <v>6855</v>
      </c>
      <c r="F860" s="86" t="s">
        <v>2065</v>
      </c>
      <c r="G860" s="86" t="s">
        <v>2867</v>
      </c>
      <c r="H860" s="86" t="s">
        <v>2124</v>
      </c>
      <c r="I860" s="86" t="s">
        <v>3663</v>
      </c>
      <c r="J860" s="86" t="s">
        <v>2179</v>
      </c>
      <c r="K860" s="86" t="s">
        <v>114</v>
      </c>
      <c r="L860" s="86">
        <v>1</v>
      </c>
      <c r="M860" s="86">
        <v>1</v>
      </c>
      <c r="N860" s="89">
        <v>0.216716460176991</v>
      </c>
      <c r="O860" s="89">
        <v>0.56365425148669301</v>
      </c>
      <c r="P860" s="89">
        <v>44.543599999999998</v>
      </c>
      <c r="Q860" s="89">
        <v>-0.56137729832272998</v>
      </c>
      <c r="R860" s="89">
        <v>48.849559469026602</v>
      </c>
      <c r="S860" s="89">
        <v>1.13847658198174E-3</v>
      </c>
      <c r="T860" s="89">
        <v>1.1776773309690801E-3</v>
      </c>
      <c r="U860" s="89">
        <v>0.40385989992852001</v>
      </c>
      <c r="V860" s="89">
        <v>4.7561664903325899E-4</v>
      </c>
      <c r="W860" s="89">
        <v>1</v>
      </c>
      <c r="X860" s="89">
        <v>0.38709292035398202</v>
      </c>
      <c r="Y860" s="89">
        <v>1.0003247015396599</v>
      </c>
      <c r="Z860" s="89">
        <v>53.391800000000003</v>
      </c>
      <c r="AA860" s="89">
        <v>0.44444554778571499</v>
      </c>
      <c r="AB860" s="89">
        <v>49.557494867256601</v>
      </c>
      <c r="AC860" s="89">
        <v>0.72238512466268601</v>
      </c>
      <c r="AD860" s="89">
        <v>0.84248068343045901</v>
      </c>
      <c r="AE860" s="89">
        <v>0.40385989992852001</v>
      </c>
      <c r="AF860" s="89">
        <v>0.34024416450193701</v>
      </c>
      <c r="AG860" s="89">
        <v>1</v>
      </c>
      <c r="AH860" s="89">
        <v>0.34264452554744501</v>
      </c>
      <c r="AI860" s="89">
        <v>0.79443999980598101</v>
      </c>
      <c r="AJ860" s="89">
        <v>-99</v>
      </c>
      <c r="AK860" s="89">
        <v>-99</v>
      </c>
      <c r="AL860" s="89">
        <v>51.824802919707999</v>
      </c>
      <c r="AM860" s="89">
        <v>0.79443999980598101</v>
      </c>
      <c r="AN860" s="89">
        <v>0.79139211977121804</v>
      </c>
      <c r="AO860" s="89">
        <v>9.7927090779128007E-2</v>
      </c>
      <c r="AP860" s="89">
        <v>7.7498727954722596E-2</v>
      </c>
      <c r="AQ860" s="89">
        <v>1</v>
      </c>
      <c r="AR860" s="89">
        <v>0.244590909090909</v>
      </c>
      <c r="AS860" s="89">
        <v>0.61980536908864803</v>
      </c>
      <c r="AT860" s="89">
        <v>-99</v>
      </c>
      <c r="AU860" s="89">
        <v>-99</v>
      </c>
      <c r="AV860" s="89">
        <v>50.757581818181798</v>
      </c>
      <c r="AW860" s="89">
        <v>0.61980536908864803</v>
      </c>
      <c r="AX860" s="89">
        <v>0.61393370833404304</v>
      </c>
      <c r="AY860" s="89">
        <v>9.4353109363831303E-2</v>
      </c>
      <c r="AZ860" s="89">
        <v>5.7926554324584503E-2</v>
      </c>
      <c r="BA860" s="89">
        <v>-99</v>
      </c>
      <c r="BB860" s="89">
        <v>-99</v>
      </c>
      <c r="BC860" s="89">
        <v>-99</v>
      </c>
      <c r="BD860" s="89">
        <v>-99</v>
      </c>
      <c r="BE860" s="89">
        <v>-99</v>
      </c>
      <c r="BF860" s="89">
        <v>-99</v>
      </c>
      <c r="BG860" s="89">
        <v>-99</v>
      </c>
      <c r="BH860" s="89">
        <v>-99</v>
      </c>
      <c r="BI860" s="89">
        <v>-99</v>
      </c>
      <c r="BJ860" s="89">
        <v>-99</v>
      </c>
      <c r="BK860" s="89">
        <v>-99</v>
      </c>
      <c r="BL860" s="89">
        <v>-99</v>
      </c>
      <c r="BM860" s="89">
        <v>-99</v>
      </c>
      <c r="BN860" s="89">
        <v>-99</v>
      </c>
      <c r="BO860" s="89">
        <v>-99</v>
      </c>
      <c r="BP860" s="89">
        <v>-99</v>
      </c>
      <c r="BQ860" s="89">
        <v>-99</v>
      </c>
      <c r="BR860" s="89">
        <v>-99</v>
      </c>
      <c r="BS860" s="89">
        <v>-99</v>
      </c>
      <c r="BT860" s="89">
        <v>-99</v>
      </c>
      <c r="BU860" s="89">
        <v>-99</v>
      </c>
      <c r="BV860" s="89">
        <v>-99</v>
      </c>
      <c r="BW860" s="89">
        <v>-99</v>
      </c>
      <c r="BX860" s="89">
        <v>-99</v>
      </c>
      <c r="BY860" s="89">
        <v>-99</v>
      </c>
      <c r="BZ860" s="89">
        <v>-99</v>
      </c>
      <c r="CA860" s="89">
        <v>-99</v>
      </c>
      <c r="CB860" s="89">
        <v>-99</v>
      </c>
      <c r="CC860" s="89">
        <v>-99</v>
      </c>
      <c r="CD860" s="89">
        <v>-99</v>
      </c>
      <c r="CE860" s="89">
        <v>-99</v>
      </c>
      <c r="CF860" s="89">
        <v>-99</v>
      </c>
      <c r="CG860" s="89">
        <v>-99</v>
      </c>
      <c r="CH860" s="89">
        <v>-99</v>
      </c>
      <c r="CI860" s="89">
        <v>-99</v>
      </c>
      <c r="CJ860" s="89">
        <v>-99</v>
      </c>
      <c r="CK860" s="89">
        <v>-99</v>
      </c>
      <c r="CL860" s="89">
        <v>-99</v>
      </c>
      <c r="CM860" s="89">
        <v>-99</v>
      </c>
      <c r="CN860" s="89">
        <v>-99</v>
      </c>
      <c r="CO860" s="89">
        <v>-99</v>
      </c>
      <c r="CP860" s="89">
        <v>-99</v>
      </c>
      <c r="CQ860" s="89">
        <v>-99</v>
      </c>
      <c r="CR860" s="89">
        <v>-99</v>
      </c>
      <c r="CS860" s="89">
        <v>-99</v>
      </c>
      <c r="CT860" s="89">
        <v>-99</v>
      </c>
      <c r="CU860" s="86">
        <v>-99</v>
      </c>
      <c r="CV860" s="86">
        <v>0.47610000000000002</v>
      </c>
      <c r="CW860" s="86">
        <v>68</v>
      </c>
      <c r="CX860" s="86">
        <v>2</v>
      </c>
      <c r="CY860" s="86">
        <v>0.56169999999999998</v>
      </c>
      <c r="CZ860" s="86">
        <v>75</v>
      </c>
      <c r="DA860" s="86">
        <v>2</v>
      </c>
      <c r="DB860" s="86">
        <v>-4.7199999999999999E-2</v>
      </c>
      <c r="DC860" s="86">
        <v>44</v>
      </c>
      <c r="DD860" s="86">
        <v>-99</v>
      </c>
      <c r="DE860" s="86">
        <v>-99</v>
      </c>
      <c r="DF860" s="86">
        <v>-99</v>
      </c>
      <c r="DG860" s="86">
        <v>-99</v>
      </c>
      <c r="DH860" s="86">
        <v>-99</v>
      </c>
    </row>
    <row r="861" spans="1:112" x14ac:dyDescent="0.2">
      <c r="A861" s="85">
        <f>IF(ISERROR(SEARCH('School Lookup'!$F$3,Data!J861)),A860,A860+1)</f>
        <v>0</v>
      </c>
      <c r="B861" s="85">
        <f>IF(I861='School Lookup'!$G$13,1,0)</f>
        <v>0</v>
      </c>
      <c r="C861" s="85">
        <f t="shared" si="13"/>
        <v>859</v>
      </c>
      <c r="D861" s="86" t="s">
        <v>6478</v>
      </c>
      <c r="E861" s="86" t="s">
        <v>6548</v>
      </c>
      <c r="F861" s="86" t="s">
        <v>6282</v>
      </c>
      <c r="G861" s="86" t="s">
        <v>2900</v>
      </c>
      <c r="H861" s="86" t="s">
        <v>336</v>
      </c>
      <c r="I861" s="86" t="s">
        <v>4233</v>
      </c>
      <c r="J861" s="86" t="s">
        <v>337</v>
      </c>
      <c r="K861" s="86" t="s">
        <v>36</v>
      </c>
      <c r="L861" s="86">
        <v>1</v>
      </c>
      <c r="M861" s="86">
        <v>-99</v>
      </c>
      <c r="N861" s="89">
        <v>-99</v>
      </c>
      <c r="O861" s="89">
        <v>-99</v>
      </c>
      <c r="P861" s="89">
        <v>-99</v>
      </c>
      <c r="Q861" s="89">
        <v>-99</v>
      </c>
      <c r="R861" s="89">
        <v>-99</v>
      </c>
      <c r="S861" s="89">
        <v>-99</v>
      </c>
      <c r="T861" s="89">
        <v>-99</v>
      </c>
      <c r="U861" s="89">
        <v>-99</v>
      </c>
      <c r="V861" s="89">
        <v>-99</v>
      </c>
      <c r="W861" s="89">
        <v>-99</v>
      </c>
      <c r="X861" s="89">
        <v>-99</v>
      </c>
      <c r="Y861" s="89">
        <v>-99</v>
      </c>
      <c r="Z861" s="89">
        <v>-99</v>
      </c>
      <c r="AA861" s="89">
        <v>-99</v>
      </c>
      <c r="AB861" s="89">
        <v>-99</v>
      </c>
      <c r="AC861" s="89">
        <v>-99</v>
      </c>
      <c r="AD861" s="89">
        <v>-99</v>
      </c>
      <c r="AE861" s="89">
        <v>-99</v>
      </c>
      <c r="AF861" s="89">
        <v>-99</v>
      </c>
      <c r="AG861" s="89">
        <v>-99</v>
      </c>
      <c r="AH861" s="89">
        <v>-99</v>
      </c>
      <c r="AI861" s="89">
        <v>-99</v>
      </c>
      <c r="AJ861" s="89">
        <v>-99</v>
      </c>
      <c r="AK861" s="89">
        <v>-99</v>
      </c>
      <c r="AL861" s="89">
        <v>-99</v>
      </c>
      <c r="AM861" s="89">
        <v>-99</v>
      </c>
      <c r="AN861" s="89">
        <v>-99</v>
      </c>
      <c r="AO861" s="89">
        <v>-99</v>
      </c>
      <c r="AP861" s="89">
        <v>-99</v>
      </c>
      <c r="AQ861" s="89">
        <v>-99</v>
      </c>
      <c r="AR861" s="89">
        <v>-99</v>
      </c>
      <c r="AS861" s="89">
        <v>-99</v>
      </c>
      <c r="AT861" s="89">
        <v>-99</v>
      </c>
      <c r="AU861" s="89">
        <v>-99</v>
      </c>
      <c r="AV861" s="89">
        <v>-99</v>
      </c>
      <c r="AW861" s="89">
        <v>-99</v>
      </c>
      <c r="AX861" s="89">
        <v>-99</v>
      </c>
      <c r="AY861" s="89">
        <v>-99</v>
      </c>
      <c r="AZ861" s="89">
        <v>-99</v>
      </c>
      <c r="BA861" s="89">
        <v>1</v>
      </c>
      <c r="BB861" s="89">
        <v>0.13363474903474901</v>
      </c>
      <c r="BC861" s="89">
        <v>0.52520186159353599</v>
      </c>
      <c r="BD861" s="89">
        <v>64.914400000000001</v>
      </c>
      <c r="BE861" s="89">
        <v>1.6619411520030001</v>
      </c>
      <c r="BF861" s="89">
        <v>58.687263706563698</v>
      </c>
      <c r="BG861" s="89">
        <v>1.0935715067982701</v>
      </c>
      <c r="BH861" s="89">
        <v>1.1802865674766401</v>
      </c>
      <c r="BI861" s="89">
        <v>0.25088795608653502</v>
      </c>
      <c r="BJ861" s="89">
        <v>0.296119684510607</v>
      </c>
      <c r="BK861" s="89">
        <v>1</v>
      </c>
      <c r="BL861" s="89">
        <v>0.14840038910505801</v>
      </c>
      <c r="BM861" s="89">
        <v>0.54290519095533196</v>
      </c>
      <c r="BN861" s="89">
        <v>61.924900000000001</v>
      </c>
      <c r="BO861" s="89">
        <v>1.4899040537024599</v>
      </c>
      <c r="BP861" s="89">
        <v>67.5746073929961</v>
      </c>
      <c r="BQ861" s="89">
        <v>1.0164046223288901</v>
      </c>
      <c r="BR861" s="89">
        <v>1.0780763451101101</v>
      </c>
      <c r="BS861" s="89">
        <v>0.24895059735227601</v>
      </c>
      <c r="BT861" s="89">
        <v>0.26838775010652</v>
      </c>
      <c r="BU861" s="89">
        <v>1</v>
      </c>
      <c r="BV861" s="89">
        <v>1.5512371134020601E-2</v>
      </c>
      <c r="BW861" s="89">
        <v>0.19288427741278899</v>
      </c>
      <c r="BX861" s="89">
        <v>47.750700000000002</v>
      </c>
      <c r="BY861" s="89">
        <v>-0.14026530986750099</v>
      </c>
      <c r="BZ861" s="89">
        <v>52.190703608247397</v>
      </c>
      <c r="CA861" s="89">
        <v>2.6309483772643801E-2</v>
      </c>
      <c r="CB861" s="89">
        <v>3.7577074290312103E-2</v>
      </c>
      <c r="CC861" s="89">
        <v>0.25056506296415898</v>
      </c>
      <c r="CD861" s="89">
        <v>9.4155019855609399E-3</v>
      </c>
      <c r="CE861" s="89">
        <v>1</v>
      </c>
      <c r="CF861" s="89">
        <v>4.7454721862871897E-2</v>
      </c>
      <c r="CG861" s="89">
        <v>0.300514040947091</v>
      </c>
      <c r="CH861" s="89">
        <v>41.387799999999999</v>
      </c>
      <c r="CI861" s="89">
        <v>-0.90257756807856504</v>
      </c>
      <c r="CJ861" s="89">
        <v>45.536860155239303</v>
      </c>
      <c r="CK861" s="89">
        <v>-0.30103176356573702</v>
      </c>
      <c r="CL861" s="89">
        <v>-0.31658855830778099</v>
      </c>
      <c r="CM861" s="89">
        <v>0.24959638359702899</v>
      </c>
      <c r="CN861" s="89">
        <v>-7.9019359241819506E-2</v>
      </c>
      <c r="CO861" s="89">
        <v>94.814999999999998</v>
      </c>
      <c r="CP861" s="89">
        <v>0.56110000000000004</v>
      </c>
      <c r="CQ861" s="89">
        <v>-0.15</v>
      </c>
      <c r="CR861" s="89">
        <v>-0.20419999999999999</v>
      </c>
      <c r="CS861" s="89">
        <v>0.56110000000000004</v>
      </c>
      <c r="CT861" s="89">
        <v>0.24590000000000001</v>
      </c>
      <c r="CU861" s="86" t="s">
        <v>6986</v>
      </c>
      <c r="CV861" s="86">
        <v>0.47</v>
      </c>
      <c r="CW861" s="86">
        <v>68</v>
      </c>
      <c r="CX861" s="86">
        <v>2</v>
      </c>
      <c r="CY861" s="86">
        <v>-0.90980000000000005</v>
      </c>
      <c r="CZ861" s="86">
        <v>14</v>
      </c>
      <c r="DA861" s="86">
        <v>4</v>
      </c>
      <c r="DB861" s="86">
        <v>0.52739999999999998</v>
      </c>
      <c r="DC861" s="86">
        <v>74</v>
      </c>
      <c r="DD861" s="86">
        <v>-99</v>
      </c>
      <c r="DE861" s="86">
        <v>-99</v>
      </c>
      <c r="DF861" s="86">
        <v>-99</v>
      </c>
      <c r="DG861" s="86">
        <v>-99</v>
      </c>
      <c r="DH861" s="86">
        <v>-99</v>
      </c>
    </row>
    <row r="862" spans="1:112" x14ac:dyDescent="0.2">
      <c r="A862" s="85">
        <f>IF(ISERROR(SEARCH('School Lookup'!$F$3,Data!J862)),A861,A861+1)</f>
        <v>0</v>
      </c>
      <c r="B862" s="85">
        <f>IF(I862='School Lookup'!$G$13,1,0)</f>
        <v>0</v>
      </c>
      <c r="C862" s="85">
        <f t="shared" si="13"/>
        <v>860</v>
      </c>
      <c r="D862" s="86" t="s">
        <v>6478</v>
      </c>
      <c r="E862" s="86" t="s">
        <v>6552</v>
      </c>
      <c r="F862" s="86" t="s">
        <v>518</v>
      </c>
      <c r="G862" s="86" t="s">
        <v>3121</v>
      </c>
      <c r="H862" s="86" t="s">
        <v>456</v>
      </c>
      <c r="I862" s="86" t="s">
        <v>4470</v>
      </c>
      <c r="J862" s="86" t="s">
        <v>457</v>
      </c>
      <c r="K862" s="86" t="s">
        <v>195</v>
      </c>
      <c r="L862" s="86">
        <v>1</v>
      </c>
      <c r="M862" s="86">
        <v>1</v>
      </c>
      <c r="N862" s="89">
        <v>0.22931450577663701</v>
      </c>
      <c r="O862" s="89">
        <v>0.59093530562672203</v>
      </c>
      <c r="P862" s="89">
        <v>48.5349</v>
      </c>
      <c r="Q862" s="89">
        <v>-0.13801447210090501</v>
      </c>
      <c r="R862" s="89">
        <v>49.165586777920403</v>
      </c>
      <c r="S862" s="89">
        <v>0.22646041676290801</v>
      </c>
      <c r="T862" s="89">
        <v>0.25684302289337502</v>
      </c>
      <c r="U862" s="89">
        <v>0.37219302436693702</v>
      </c>
      <c r="V862" s="89">
        <v>9.5595181478231706E-2</v>
      </c>
      <c r="W862" s="89">
        <v>1</v>
      </c>
      <c r="X862" s="89">
        <v>0.10110563380281699</v>
      </c>
      <c r="Y862" s="89">
        <v>0.32706533119354098</v>
      </c>
      <c r="Z862" s="89">
        <v>55.39</v>
      </c>
      <c r="AA862" s="89">
        <v>0.69362700120453502</v>
      </c>
      <c r="AB862" s="89">
        <v>52.112669014084503</v>
      </c>
      <c r="AC862" s="89">
        <v>0.51034616619903805</v>
      </c>
      <c r="AD862" s="89">
        <v>0.59559269840018902</v>
      </c>
      <c r="AE862" s="89">
        <v>0.37314859053989502</v>
      </c>
      <c r="AF862" s="89">
        <v>0.222244575943883</v>
      </c>
      <c r="AG862" s="89">
        <v>1</v>
      </c>
      <c r="AH862" s="89">
        <v>0.23262355212355201</v>
      </c>
      <c r="AI862" s="89">
        <v>0.55766425096728101</v>
      </c>
      <c r="AJ862" s="89">
        <v>-99</v>
      </c>
      <c r="AK862" s="89">
        <v>-99</v>
      </c>
      <c r="AL862" s="89">
        <v>47.104245173745198</v>
      </c>
      <c r="AM862" s="89">
        <v>0.55766425096728101</v>
      </c>
      <c r="AN862" s="89">
        <v>0.54264891435707996</v>
      </c>
      <c r="AO862" s="89">
        <v>0.12374581939799301</v>
      </c>
      <c r="AP862" s="89">
        <v>6.7150534552548297E-2</v>
      </c>
      <c r="AQ862" s="89">
        <v>1</v>
      </c>
      <c r="AR862" s="89">
        <v>0.25259927007299299</v>
      </c>
      <c r="AS862" s="89">
        <v>0.637806690912188</v>
      </c>
      <c r="AT862" s="89">
        <v>-99</v>
      </c>
      <c r="AU862" s="89">
        <v>-99</v>
      </c>
      <c r="AV862" s="89">
        <v>52.554732116788301</v>
      </c>
      <c r="AW862" s="89">
        <v>0.637806690912188</v>
      </c>
      <c r="AX862" s="89">
        <v>0.63290341092134506</v>
      </c>
      <c r="AY862" s="89">
        <v>0.13091256569517401</v>
      </c>
      <c r="AZ862" s="89">
        <v>8.2855009360940493E-2</v>
      </c>
      <c r="BA862" s="89">
        <v>-99</v>
      </c>
      <c r="BB862" s="89">
        <v>-99</v>
      </c>
      <c r="BC862" s="89">
        <v>-99</v>
      </c>
      <c r="BD862" s="89">
        <v>-99</v>
      </c>
      <c r="BE862" s="89">
        <v>-99</v>
      </c>
      <c r="BF862" s="89">
        <v>-99</v>
      </c>
      <c r="BG862" s="89">
        <v>-99</v>
      </c>
      <c r="BH862" s="89">
        <v>-99</v>
      </c>
      <c r="BI862" s="89">
        <v>-99</v>
      </c>
      <c r="BJ862" s="89">
        <v>-99</v>
      </c>
      <c r="BK862" s="89">
        <v>-99</v>
      </c>
      <c r="BL862" s="89">
        <v>-99</v>
      </c>
      <c r="BM862" s="89">
        <v>-99</v>
      </c>
      <c r="BN862" s="89">
        <v>-99</v>
      </c>
      <c r="BO862" s="89">
        <v>-99</v>
      </c>
      <c r="BP862" s="89">
        <v>-99</v>
      </c>
      <c r="BQ862" s="89">
        <v>-99</v>
      </c>
      <c r="BR862" s="89">
        <v>-99</v>
      </c>
      <c r="BS862" s="89">
        <v>-99</v>
      </c>
      <c r="BT862" s="89">
        <v>-99</v>
      </c>
      <c r="BU862" s="89">
        <v>-99</v>
      </c>
      <c r="BV862" s="89">
        <v>-99</v>
      </c>
      <c r="BW862" s="89">
        <v>-99</v>
      </c>
      <c r="BX862" s="89">
        <v>-99</v>
      </c>
      <c r="BY862" s="89">
        <v>-99</v>
      </c>
      <c r="BZ862" s="89">
        <v>-99</v>
      </c>
      <c r="CA862" s="89">
        <v>-99</v>
      </c>
      <c r="CB862" s="89">
        <v>-99</v>
      </c>
      <c r="CC862" s="89">
        <v>-99</v>
      </c>
      <c r="CD862" s="89">
        <v>-99</v>
      </c>
      <c r="CE862" s="89">
        <v>-99</v>
      </c>
      <c r="CF862" s="89">
        <v>-99</v>
      </c>
      <c r="CG862" s="89">
        <v>-99</v>
      </c>
      <c r="CH862" s="89">
        <v>-99</v>
      </c>
      <c r="CI862" s="89">
        <v>-99</v>
      </c>
      <c r="CJ862" s="89">
        <v>-99</v>
      </c>
      <c r="CK862" s="89">
        <v>-99</v>
      </c>
      <c r="CL862" s="89">
        <v>-99</v>
      </c>
      <c r="CM862" s="89">
        <v>-99</v>
      </c>
      <c r="CN862" s="89">
        <v>-99</v>
      </c>
      <c r="CO862" s="89">
        <v>-99</v>
      </c>
      <c r="CP862" s="89">
        <v>-99</v>
      </c>
      <c r="CQ862" s="89">
        <v>-99</v>
      </c>
      <c r="CR862" s="89">
        <v>-99</v>
      </c>
      <c r="CS862" s="89">
        <v>-99</v>
      </c>
      <c r="CT862" s="89">
        <v>-99</v>
      </c>
      <c r="CU862" s="86">
        <v>-99</v>
      </c>
      <c r="CV862" s="86">
        <v>0.46779999999999999</v>
      </c>
      <c r="CW862" s="86">
        <v>68</v>
      </c>
      <c r="CX862" s="86">
        <v>2</v>
      </c>
      <c r="CY862" s="86">
        <v>4.48E-2</v>
      </c>
      <c r="CZ862" s="86">
        <v>54</v>
      </c>
      <c r="DA862" s="86">
        <v>2</v>
      </c>
      <c r="DB862" s="86">
        <v>0.20749999999999999</v>
      </c>
      <c r="DC862" s="86">
        <v>58</v>
      </c>
      <c r="DD862" s="86">
        <v>-99</v>
      </c>
      <c r="DE862" s="86">
        <v>-99</v>
      </c>
      <c r="DF862" s="86">
        <v>-99</v>
      </c>
      <c r="DG862" s="86">
        <v>-99</v>
      </c>
      <c r="DH862" s="86">
        <v>-99</v>
      </c>
    </row>
    <row r="863" spans="1:112" x14ac:dyDescent="0.2">
      <c r="A863" s="85">
        <f>IF(ISERROR(SEARCH('School Lookup'!$F$3,Data!J863)),A862,A862+1)</f>
        <v>0</v>
      </c>
      <c r="B863" s="85">
        <f>IF(I863='School Lookup'!$G$13,1,0)</f>
        <v>0</v>
      </c>
      <c r="C863" s="85">
        <f t="shared" si="13"/>
        <v>861</v>
      </c>
      <c r="D863" s="86" t="s">
        <v>6478</v>
      </c>
      <c r="E863" s="86" t="s">
        <v>6581</v>
      </c>
      <c r="F863" s="86" t="s">
        <v>2754</v>
      </c>
      <c r="G863" s="86" t="s">
        <v>2956</v>
      </c>
      <c r="H863" s="86" t="s">
        <v>624</v>
      </c>
      <c r="I863" s="86" t="s">
        <v>3943</v>
      </c>
      <c r="J863" s="86" t="s">
        <v>644</v>
      </c>
      <c r="K863" s="86" t="s">
        <v>36</v>
      </c>
      <c r="L863" s="86">
        <v>1</v>
      </c>
      <c r="M863" s="86">
        <v>-99</v>
      </c>
      <c r="N863" s="89">
        <v>-99</v>
      </c>
      <c r="O863" s="89">
        <v>-99</v>
      </c>
      <c r="P863" s="89">
        <v>-99</v>
      </c>
      <c r="Q863" s="89">
        <v>-99</v>
      </c>
      <c r="R863" s="89">
        <v>-99</v>
      </c>
      <c r="S863" s="89">
        <v>-99</v>
      </c>
      <c r="T863" s="89">
        <v>-99</v>
      </c>
      <c r="U863" s="89">
        <v>-99</v>
      </c>
      <c r="V863" s="89">
        <v>-99</v>
      </c>
      <c r="W863" s="89">
        <v>-99</v>
      </c>
      <c r="X863" s="89">
        <v>-99</v>
      </c>
      <c r="Y863" s="89">
        <v>-99</v>
      </c>
      <c r="Z863" s="89">
        <v>-99</v>
      </c>
      <c r="AA863" s="89">
        <v>-99</v>
      </c>
      <c r="AB863" s="89">
        <v>-99</v>
      </c>
      <c r="AC863" s="89">
        <v>-99</v>
      </c>
      <c r="AD863" s="89">
        <v>-99</v>
      </c>
      <c r="AE863" s="89">
        <v>-99</v>
      </c>
      <c r="AF863" s="89">
        <v>-99</v>
      </c>
      <c r="AG863" s="89">
        <v>-99</v>
      </c>
      <c r="AH863" s="89">
        <v>-99</v>
      </c>
      <c r="AI863" s="89">
        <v>-99</v>
      </c>
      <c r="AJ863" s="89">
        <v>-99</v>
      </c>
      <c r="AK863" s="89">
        <v>-99</v>
      </c>
      <c r="AL863" s="89">
        <v>-99</v>
      </c>
      <c r="AM863" s="89">
        <v>-99</v>
      </c>
      <c r="AN863" s="89">
        <v>-99</v>
      </c>
      <c r="AO863" s="89">
        <v>-99</v>
      </c>
      <c r="AP863" s="89">
        <v>-99</v>
      </c>
      <c r="AQ863" s="89">
        <v>-99</v>
      </c>
      <c r="AR863" s="89">
        <v>-99</v>
      </c>
      <c r="AS863" s="89">
        <v>-99</v>
      </c>
      <c r="AT863" s="89">
        <v>-99</v>
      </c>
      <c r="AU863" s="89">
        <v>-99</v>
      </c>
      <c r="AV863" s="89">
        <v>-99</v>
      </c>
      <c r="AW863" s="89">
        <v>-99</v>
      </c>
      <c r="AX863" s="89">
        <v>-99</v>
      </c>
      <c r="AY863" s="89">
        <v>-99</v>
      </c>
      <c r="AZ863" s="89">
        <v>-99</v>
      </c>
      <c r="BA863" s="89">
        <v>1</v>
      </c>
      <c r="BB863" s="89">
        <v>0.168050847457627</v>
      </c>
      <c r="BC863" s="89">
        <v>0.60264847888714701</v>
      </c>
      <c r="BD863" s="89">
        <v>64.385000000000005</v>
      </c>
      <c r="BE863" s="89">
        <v>1.6090049364725501</v>
      </c>
      <c r="BF863" s="89">
        <v>56.416448910411603</v>
      </c>
      <c r="BG863" s="89">
        <v>1.10582670767985</v>
      </c>
      <c r="BH863" s="89">
        <v>1.1933991739548899</v>
      </c>
      <c r="BI863" s="89">
        <v>0.242798353909465</v>
      </c>
      <c r="BJ863" s="89">
        <v>0.28975535499316302</v>
      </c>
      <c r="BK863" s="89">
        <v>1</v>
      </c>
      <c r="BL863" s="89">
        <v>-6.3921615201900303E-3</v>
      </c>
      <c r="BM863" s="89">
        <v>0.16622214303781499</v>
      </c>
      <c r="BN863" s="89">
        <v>51.3369</v>
      </c>
      <c r="BO863" s="89">
        <v>0.30108159191128198</v>
      </c>
      <c r="BP863" s="89">
        <v>61.5202052256532</v>
      </c>
      <c r="BQ863" s="89">
        <v>0.233651867474549</v>
      </c>
      <c r="BR863" s="89">
        <v>0.25697434044283901</v>
      </c>
      <c r="BS863" s="89">
        <v>0.247501469723692</v>
      </c>
      <c r="BT863" s="89">
        <v>6.3601526940878894E-2</v>
      </c>
      <c r="BU863" s="89">
        <v>1</v>
      </c>
      <c r="BV863" s="89">
        <v>-0.14666505747126399</v>
      </c>
      <c r="BW863" s="89">
        <v>-0.18067640729849399</v>
      </c>
      <c r="BX863" s="89">
        <v>50.380200000000002</v>
      </c>
      <c r="BY863" s="89">
        <v>0.131025765307307</v>
      </c>
      <c r="BZ863" s="89">
        <v>58.160928735632197</v>
      </c>
      <c r="CA863" s="89">
        <v>-2.4825320995593599E-2</v>
      </c>
      <c r="CB863" s="89">
        <v>-1.6321595474842399E-2</v>
      </c>
      <c r="CC863" s="89">
        <v>0.255731922398589</v>
      </c>
      <c r="CD863" s="89">
        <v>-4.17395298739356E-3</v>
      </c>
      <c r="CE863" s="89">
        <v>1</v>
      </c>
      <c r="CF863" s="89">
        <v>0.13561527777777799</v>
      </c>
      <c r="CG863" s="89">
        <v>0.51188961707617897</v>
      </c>
      <c r="CH863" s="89">
        <v>64.165000000000006</v>
      </c>
      <c r="CI863" s="89">
        <v>1.6968983561773501</v>
      </c>
      <c r="CJ863" s="89">
        <v>54.398168055555601</v>
      </c>
      <c r="CK863" s="89">
        <v>1.10439398662676</v>
      </c>
      <c r="CL863" s="89">
        <v>1.2041701776748399</v>
      </c>
      <c r="CM863" s="89">
        <v>0.25396825396825401</v>
      </c>
      <c r="CN863" s="89">
        <v>0.30582099750472003</v>
      </c>
      <c r="CO863" s="89">
        <v>89.715000000000003</v>
      </c>
      <c r="CP863" s="89">
        <v>0.17580000000000001</v>
      </c>
      <c r="CQ863" s="89">
        <v>-3.77</v>
      </c>
      <c r="CR863" s="89">
        <v>-0.72670000000000001</v>
      </c>
      <c r="CS863" s="89">
        <v>-0.33210000000000001</v>
      </c>
      <c r="CT863" s="89">
        <v>-1.2238</v>
      </c>
      <c r="CU863" s="86" t="s">
        <v>6988</v>
      </c>
      <c r="CV863" s="86">
        <v>0.46710000000000002</v>
      </c>
      <c r="CW863" s="86">
        <v>68</v>
      </c>
      <c r="CX863" s="86">
        <v>2</v>
      </c>
      <c r="CY863" s="86">
        <v>-0.9123</v>
      </c>
      <c r="CZ863" s="86">
        <v>13</v>
      </c>
      <c r="DA863" s="86">
        <v>4</v>
      </c>
      <c r="DB863" s="86">
        <v>0.92959999999999998</v>
      </c>
      <c r="DC863" s="86">
        <v>89</v>
      </c>
      <c r="DD863" s="86">
        <v>-99</v>
      </c>
      <c r="DE863" s="86">
        <v>-99</v>
      </c>
      <c r="DF863" s="86">
        <v>-99</v>
      </c>
      <c r="DG863" s="86">
        <v>-99</v>
      </c>
      <c r="DH863" s="86">
        <v>-99</v>
      </c>
    </row>
    <row r="864" spans="1:112" x14ac:dyDescent="0.2">
      <c r="A864" s="85">
        <f>IF(ISERROR(SEARCH('School Lookup'!$F$3,Data!J864)),A863,A863+1)</f>
        <v>0</v>
      </c>
      <c r="B864" s="85">
        <f>IF(I864='School Lookup'!$G$13,1,0)</f>
        <v>0</v>
      </c>
      <c r="C864" s="85">
        <f t="shared" si="13"/>
        <v>862</v>
      </c>
      <c r="D864" s="86" t="s">
        <v>6478</v>
      </c>
      <c r="E864" s="86" t="s">
        <v>6486</v>
      </c>
      <c r="F864" s="86" t="s">
        <v>1088</v>
      </c>
      <c r="G864" s="86" t="s">
        <v>2916</v>
      </c>
      <c r="H864" s="86" t="s">
        <v>1582</v>
      </c>
      <c r="I864" s="86" t="s">
        <v>4350</v>
      </c>
      <c r="J864" s="86" t="s">
        <v>137</v>
      </c>
      <c r="K864" s="86" t="s">
        <v>26</v>
      </c>
      <c r="L864" s="86">
        <v>1</v>
      </c>
      <c r="M864" s="86">
        <v>1</v>
      </c>
      <c r="N864" s="89">
        <v>0.2084</v>
      </c>
      <c r="O864" s="89">
        <v>0.54564496595527201</v>
      </c>
      <c r="P864" s="89">
        <v>49.239100000000001</v>
      </c>
      <c r="Q864" s="89">
        <v>-6.3318983857623398E-2</v>
      </c>
      <c r="R864" s="89">
        <v>44.802841935483897</v>
      </c>
      <c r="S864" s="89">
        <v>0.24116299104882399</v>
      </c>
      <c r="T864" s="89">
        <v>0.27352554716263799</v>
      </c>
      <c r="U864" s="89">
        <v>0.37804878048780499</v>
      </c>
      <c r="V864" s="89">
        <v>0.10340599953709501</v>
      </c>
      <c r="W864" s="89">
        <v>1</v>
      </c>
      <c r="X864" s="89">
        <v>0.419651612903226</v>
      </c>
      <c r="Y864" s="89">
        <v>1.0769730208035799</v>
      </c>
      <c r="Z864" s="89">
        <v>47.739100000000001</v>
      </c>
      <c r="AA864" s="89">
        <v>-0.26046287066117002</v>
      </c>
      <c r="AB864" s="89">
        <v>44.8028451612903</v>
      </c>
      <c r="AC864" s="89">
        <v>0.40825507507120401</v>
      </c>
      <c r="AD864" s="89">
        <v>0.47672273242450902</v>
      </c>
      <c r="AE864" s="89">
        <v>0.37804878048780499</v>
      </c>
      <c r="AF864" s="89">
        <v>0.1802244476239</v>
      </c>
      <c r="AG864" s="89">
        <v>1</v>
      </c>
      <c r="AH864" s="89">
        <v>0.26937368421052599</v>
      </c>
      <c r="AI864" s="89">
        <v>0.63675408060629701</v>
      </c>
      <c r="AJ864" s="89">
        <v>-99</v>
      </c>
      <c r="AK864" s="89">
        <v>-99</v>
      </c>
      <c r="AL864" s="89">
        <v>46.315766315789503</v>
      </c>
      <c r="AM864" s="89">
        <v>0.63675408060629701</v>
      </c>
      <c r="AN864" s="89">
        <v>0.62573621462560902</v>
      </c>
      <c r="AO864" s="89">
        <v>0.128726287262873</v>
      </c>
      <c r="AP864" s="89">
        <v>8.0548699714678706E-2</v>
      </c>
      <c r="AQ864" s="89">
        <v>1</v>
      </c>
      <c r="AR864" s="89">
        <v>0.36108823529411799</v>
      </c>
      <c r="AS864" s="89">
        <v>0.88166992105596798</v>
      </c>
      <c r="AT864" s="89">
        <v>-99</v>
      </c>
      <c r="AU864" s="89">
        <v>-99</v>
      </c>
      <c r="AV864" s="89">
        <v>34.117640000000002</v>
      </c>
      <c r="AW864" s="89">
        <v>0.88166992105596798</v>
      </c>
      <c r="AX864" s="89">
        <v>0.88988525887413406</v>
      </c>
      <c r="AY864" s="89">
        <v>0.11517615176151801</v>
      </c>
      <c r="AZ864" s="89">
        <v>0.10249355962642499</v>
      </c>
      <c r="BA864" s="89">
        <v>-99</v>
      </c>
      <c r="BB864" s="89">
        <v>-99</v>
      </c>
      <c r="BC864" s="89">
        <v>-99</v>
      </c>
      <c r="BD864" s="89">
        <v>-99</v>
      </c>
      <c r="BE864" s="89">
        <v>-99</v>
      </c>
      <c r="BF864" s="89">
        <v>-99</v>
      </c>
      <c r="BG864" s="89">
        <v>-99</v>
      </c>
      <c r="BH864" s="89">
        <v>-99</v>
      </c>
      <c r="BI864" s="89">
        <v>-99</v>
      </c>
      <c r="BJ864" s="89">
        <v>-99</v>
      </c>
      <c r="BK864" s="89">
        <v>-99</v>
      </c>
      <c r="BL864" s="89">
        <v>-99</v>
      </c>
      <c r="BM864" s="89">
        <v>-99</v>
      </c>
      <c r="BN864" s="89">
        <v>-99</v>
      </c>
      <c r="BO864" s="89">
        <v>-99</v>
      </c>
      <c r="BP864" s="89">
        <v>-99</v>
      </c>
      <c r="BQ864" s="89">
        <v>-99</v>
      </c>
      <c r="BR864" s="89">
        <v>-99</v>
      </c>
      <c r="BS864" s="89">
        <v>-99</v>
      </c>
      <c r="BT864" s="89">
        <v>-99</v>
      </c>
      <c r="BU864" s="89">
        <v>-99</v>
      </c>
      <c r="BV864" s="89">
        <v>-99</v>
      </c>
      <c r="BW864" s="89">
        <v>-99</v>
      </c>
      <c r="BX864" s="89">
        <v>-99</v>
      </c>
      <c r="BY864" s="89">
        <v>-99</v>
      </c>
      <c r="BZ864" s="89">
        <v>-99</v>
      </c>
      <c r="CA864" s="89">
        <v>-99</v>
      </c>
      <c r="CB864" s="89">
        <v>-99</v>
      </c>
      <c r="CC864" s="89">
        <v>-99</v>
      </c>
      <c r="CD864" s="89">
        <v>-99</v>
      </c>
      <c r="CE864" s="89">
        <v>-99</v>
      </c>
      <c r="CF864" s="89">
        <v>-99</v>
      </c>
      <c r="CG864" s="89">
        <v>-99</v>
      </c>
      <c r="CH864" s="89">
        <v>-99</v>
      </c>
      <c r="CI864" s="89">
        <v>-99</v>
      </c>
      <c r="CJ864" s="89">
        <v>-99</v>
      </c>
      <c r="CK864" s="89">
        <v>-99</v>
      </c>
      <c r="CL864" s="89">
        <v>-99</v>
      </c>
      <c r="CM864" s="89">
        <v>-99</v>
      </c>
      <c r="CN864" s="89">
        <v>-99</v>
      </c>
      <c r="CO864" s="89">
        <v>-99</v>
      </c>
      <c r="CP864" s="89">
        <v>-99</v>
      </c>
      <c r="CQ864" s="89">
        <v>-99</v>
      </c>
      <c r="CR864" s="89">
        <v>-99</v>
      </c>
      <c r="CS864" s="89">
        <v>-99</v>
      </c>
      <c r="CT864" s="89">
        <v>-99</v>
      </c>
      <c r="CU864" s="86">
        <v>-99</v>
      </c>
      <c r="CV864" s="86">
        <v>0.4667</v>
      </c>
      <c r="CW864" s="86">
        <v>68</v>
      </c>
      <c r="CX864" s="86">
        <v>2</v>
      </c>
      <c r="CY864" s="86">
        <v>0.24099999999999999</v>
      </c>
      <c r="CZ864" s="86">
        <v>64</v>
      </c>
      <c r="DA864" s="86">
        <v>2</v>
      </c>
      <c r="DB864" s="86">
        <v>-0.12239999999999999</v>
      </c>
      <c r="DC864" s="86">
        <v>40</v>
      </c>
      <c r="DD864" s="86">
        <v>-99</v>
      </c>
      <c r="DE864" s="86">
        <v>-99</v>
      </c>
      <c r="DF864" s="86">
        <v>-99</v>
      </c>
      <c r="DG864" s="86">
        <v>-99</v>
      </c>
      <c r="DH864" s="86">
        <v>-99</v>
      </c>
    </row>
    <row r="865" spans="1:112" x14ac:dyDescent="0.2">
      <c r="A865" s="85">
        <f>IF(ISERROR(SEARCH('School Lookup'!$F$3,Data!J865)),A864,A864+1)</f>
        <v>0</v>
      </c>
      <c r="B865" s="85">
        <f>IF(I865='School Lookup'!$G$13,1,0)</f>
        <v>0</v>
      </c>
      <c r="C865" s="85">
        <f t="shared" si="13"/>
        <v>863</v>
      </c>
      <c r="D865" s="86" t="s">
        <v>6478</v>
      </c>
      <c r="E865" s="86" t="s">
        <v>6695</v>
      </c>
      <c r="F865" s="86" t="s">
        <v>546</v>
      </c>
      <c r="G865" s="86" t="s">
        <v>2839</v>
      </c>
      <c r="H865" s="86" t="s">
        <v>550</v>
      </c>
      <c r="I865" s="86" t="s">
        <v>4161</v>
      </c>
      <c r="J865" s="86" t="s">
        <v>1250</v>
      </c>
      <c r="K865" s="86" t="s">
        <v>26</v>
      </c>
      <c r="L865" s="86">
        <v>1</v>
      </c>
      <c r="M865" s="86">
        <v>1</v>
      </c>
      <c r="N865" s="89">
        <v>0.270206340057637</v>
      </c>
      <c r="O865" s="89">
        <v>0.67948652859867298</v>
      </c>
      <c r="P865" s="89">
        <v>55.65</v>
      </c>
      <c r="Q865" s="89">
        <v>0.616694230540066</v>
      </c>
      <c r="R865" s="89">
        <v>51.5850363112392</v>
      </c>
      <c r="S865" s="89">
        <v>0.64809037956936899</v>
      </c>
      <c r="T865" s="89">
        <v>0.735252582361135</v>
      </c>
      <c r="U865" s="89">
        <v>0.37033084311632902</v>
      </c>
      <c r="V865" s="89">
        <v>0.27228670872925698</v>
      </c>
      <c r="W865" s="89">
        <v>1</v>
      </c>
      <c r="X865" s="89">
        <v>0.121251296829971</v>
      </c>
      <c r="Y865" s="89">
        <v>0.37449141285063697</v>
      </c>
      <c r="Z865" s="89">
        <v>47.133299999999998</v>
      </c>
      <c r="AA865" s="89">
        <v>-0.33600792344924002</v>
      </c>
      <c r="AB865" s="89">
        <v>49.855899135446698</v>
      </c>
      <c r="AC865" s="89">
        <v>1.92417447006984E-2</v>
      </c>
      <c r="AD865" s="89">
        <v>2.3774283795176699E-2</v>
      </c>
      <c r="AE865" s="89">
        <v>0.37033084311632902</v>
      </c>
      <c r="AF865" s="89">
        <v>8.8043505623546393E-3</v>
      </c>
      <c r="AG865" s="89">
        <v>1</v>
      </c>
      <c r="AH865" s="89">
        <v>0.22613644067796601</v>
      </c>
      <c r="AI865" s="89">
        <v>0.543703361306627</v>
      </c>
      <c r="AJ865" s="89">
        <v>-99</v>
      </c>
      <c r="AK865" s="89">
        <v>-99</v>
      </c>
      <c r="AL865" s="89">
        <v>59.3220093220339</v>
      </c>
      <c r="AM865" s="89">
        <v>0.543703361306627</v>
      </c>
      <c r="AN865" s="89">
        <v>0.527982393559842</v>
      </c>
      <c r="AO865" s="89">
        <v>0.125933831376734</v>
      </c>
      <c r="AP865" s="89">
        <v>6.6490845720449707E-2</v>
      </c>
      <c r="AQ865" s="89">
        <v>1</v>
      </c>
      <c r="AR865" s="89">
        <v>0.36185600000000001</v>
      </c>
      <c r="AS865" s="89">
        <v>0.88339571483402901</v>
      </c>
      <c r="AT865" s="89">
        <v>-99</v>
      </c>
      <c r="AU865" s="89">
        <v>-99</v>
      </c>
      <c r="AV865" s="89">
        <v>52.799996</v>
      </c>
      <c r="AW865" s="89">
        <v>0.88339571483402901</v>
      </c>
      <c r="AX865" s="89">
        <v>0.89170389169553099</v>
      </c>
      <c r="AY865" s="89">
        <v>0.13340448239060801</v>
      </c>
      <c r="AZ865" s="89">
        <v>0.11895729611733299</v>
      </c>
      <c r="BA865" s="89">
        <v>-99</v>
      </c>
      <c r="BB865" s="89">
        <v>-99</v>
      </c>
      <c r="BC865" s="89">
        <v>-99</v>
      </c>
      <c r="BD865" s="89">
        <v>-99</v>
      </c>
      <c r="BE865" s="89">
        <v>-99</v>
      </c>
      <c r="BF865" s="89">
        <v>-99</v>
      </c>
      <c r="BG865" s="89">
        <v>-99</v>
      </c>
      <c r="BH865" s="89">
        <v>-99</v>
      </c>
      <c r="BI865" s="89">
        <v>-99</v>
      </c>
      <c r="BJ865" s="89">
        <v>-99</v>
      </c>
      <c r="BK865" s="89">
        <v>-99</v>
      </c>
      <c r="BL865" s="89">
        <v>-99</v>
      </c>
      <c r="BM865" s="89">
        <v>-99</v>
      </c>
      <c r="BN865" s="89">
        <v>-99</v>
      </c>
      <c r="BO865" s="89">
        <v>-99</v>
      </c>
      <c r="BP865" s="89">
        <v>-99</v>
      </c>
      <c r="BQ865" s="89">
        <v>-99</v>
      </c>
      <c r="BR865" s="89">
        <v>-99</v>
      </c>
      <c r="BS865" s="89">
        <v>-99</v>
      </c>
      <c r="BT865" s="89">
        <v>-99</v>
      </c>
      <c r="BU865" s="89">
        <v>-99</v>
      </c>
      <c r="BV865" s="89">
        <v>-99</v>
      </c>
      <c r="BW865" s="89">
        <v>-99</v>
      </c>
      <c r="BX865" s="89">
        <v>-99</v>
      </c>
      <c r="BY865" s="89">
        <v>-99</v>
      </c>
      <c r="BZ865" s="89">
        <v>-99</v>
      </c>
      <c r="CA865" s="89">
        <v>-99</v>
      </c>
      <c r="CB865" s="89">
        <v>-99</v>
      </c>
      <c r="CC865" s="89">
        <v>-99</v>
      </c>
      <c r="CD865" s="89">
        <v>-99</v>
      </c>
      <c r="CE865" s="89">
        <v>-99</v>
      </c>
      <c r="CF865" s="89">
        <v>-99</v>
      </c>
      <c r="CG865" s="89">
        <v>-99</v>
      </c>
      <c r="CH865" s="89">
        <v>-99</v>
      </c>
      <c r="CI865" s="89">
        <v>-99</v>
      </c>
      <c r="CJ865" s="89">
        <v>-99</v>
      </c>
      <c r="CK865" s="89">
        <v>-99</v>
      </c>
      <c r="CL865" s="89">
        <v>-99</v>
      </c>
      <c r="CM865" s="89">
        <v>-99</v>
      </c>
      <c r="CN865" s="89">
        <v>-99</v>
      </c>
      <c r="CO865" s="89">
        <v>-99</v>
      </c>
      <c r="CP865" s="89">
        <v>-99</v>
      </c>
      <c r="CQ865" s="89">
        <v>-99</v>
      </c>
      <c r="CR865" s="89">
        <v>-99</v>
      </c>
      <c r="CS865" s="89">
        <v>-99</v>
      </c>
      <c r="CT865" s="89">
        <v>-99</v>
      </c>
      <c r="CU865" s="86">
        <v>-99</v>
      </c>
      <c r="CV865" s="86">
        <v>0.46650000000000003</v>
      </c>
      <c r="CW865" s="86">
        <v>68</v>
      </c>
      <c r="CX865" s="86">
        <v>2</v>
      </c>
      <c r="CY865" s="86">
        <v>-0.51600000000000001</v>
      </c>
      <c r="CZ865" s="86">
        <v>27</v>
      </c>
      <c r="DA865" s="86">
        <v>2</v>
      </c>
      <c r="DB865" s="86">
        <v>0.10390000000000001</v>
      </c>
      <c r="DC865" s="86">
        <v>53</v>
      </c>
      <c r="DD865" s="86">
        <v>-99</v>
      </c>
      <c r="DE865" s="86">
        <v>-99</v>
      </c>
      <c r="DF865" s="86">
        <v>-99</v>
      </c>
      <c r="DG865" s="86">
        <v>-99</v>
      </c>
      <c r="DH865" s="86">
        <v>-99</v>
      </c>
    </row>
    <row r="866" spans="1:112" x14ac:dyDescent="0.2">
      <c r="A866" s="85">
        <f>IF(ISERROR(SEARCH('School Lookup'!$F$3,Data!J866)),A865,A865+1)</f>
        <v>0</v>
      </c>
      <c r="B866" s="85">
        <f>IF(I866='School Lookup'!$G$13,1,0)</f>
        <v>0</v>
      </c>
      <c r="C866" s="85">
        <f t="shared" si="13"/>
        <v>864</v>
      </c>
      <c r="D866" s="86" t="s">
        <v>6478</v>
      </c>
      <c r="E866" s="86" t="s">
        <v>6526</v>
      </c>
      <c r="F866" s="86" t="s">
        <v>2756</v>
      </c>
      <c r="G866" s="86" t="s">
        <v>2965</v>
      </c>
      <c r="H866" s="86" t="s">
        <v>1529</v>
      </c>
      <c r="I866" s="86" t="s">
        <v>4492</v>
      </c>
      <c r="J866" s="86" t="s">
        <v>2695</v>
      </c>
      <c r="K866" s="86" t="s">
        <v>258</v>
      </c>
      <c r="L866" s="86">
        <v>1</v>
      </c>
      <c r="M866" s="86">
        <v>1</v>
      </c>
      <c r="N866" s="89">
        <v>0.146244843049327</v>
      </c>
      <c r="O866" s="89">
        <v>0.41104804070672701</v>
      </c>
      <c r="P866" s="89">
        <v>-99</v>
      </c>
      <c r="Q866" s="89">
        <v>-99</v>
      </c>
      <c r="R866" s="89">
        <v>61.434969955156902</v>
      </c>
      <c r="S866" s="89">
        <v>0.41104804070672701</v>
      </c>
      <c r="T866" s="89">
        <v>0.466288488453656</v>
      </c>
      <c r="U866" s="89">
        <v>0.5</v>
      </c>
      <c r="V866" s="89">
        <v>0.233144244226828</v>
      </c>
      <c r="W866" s="89">
        <v>1</v>
      </c>
      <c r="X866" s="89">
        <v>0.13136502242152501</v>
      </c>
      <c r="Y866" s="89">
        <v>0.39830072481599399</v>
      </c>
      <c r="Z866" s="89">
        <v>-99</v>
      </c>
      <c r="AA866" s="89">
        <v>-99</v>
      </c>
      <c r="AB866" s="89">
        <v>56.053826008968599</v>
      </c>
      <c r="AC866" s="89">
        <v>0.39830072481599399</v>
      </c>
      <c r="AD866" s="89">
        <v>0.46513236481187198</v>
      </c>
      <c r="AE866" s="89">
        <v>0.5</v>
      </c>
      <c r="AF866" s="89">
        <v>0.23256618240593599</v>
      </c>
      <c r="AG866" s="89">
        <v>-99</v>
      </c>
      <c r="AH866" s="89">
        <v>-99</v>
      </c>
      <c r="AI866" s="89">
        <v>-99</v>
      </c>
      <c r="AJ866" s="89">
        <v>-99</v>
      </c>
      <c r="AK866" s="89">
        <v>-99</v>
      </c>
      <c r="AL866" s="89">
        <v>-99</v>
      </c>
      <c r="AM866" s="89">
        <v>-99</v>
      </c>
      <c r="AN866" s="89">
        <v>-99</v>
      </c>
      <c r="AO866" s="89">
        <v>-99</v>
      </c>
      <c r="AP866" s="89">
        <v>-99</v>
      </c>
      <c r="AQ866" s="89">
        <v>-99</v>
      </c>
      <c r="AR866" s="89">
        <v>-99</v>
      </c>
      <c r="AS866" s="89">
        <v>-99</v>
      </c>
      <c r="AT866" s="89">
        <v>-99</v>
      </c>
      <c r="AU866" s="89">
        <v>-99</v>
      </c>
      <c r="AV866" s="89">
        <v>-99</v>
      </c>
      <c r="AW866" s="89">
        <v>-99</v>
      </c>
      <c r="AX866" s="89">
        <v>-99</v>
      </c>
      <c r="AY866" s="89">
        <v>-99</v>
      </c>
      <c r="AZ866" s="89">
        <v>-99</v>
      </c>
      <c r="BA866" s="89">
        <v>-99</v>
      </c>
      <c r="BB866" s="89">
        <v>-99</v>
      </c>
      <c r="BC866" s="89">
        <v>-99</v>
      </c>
      <c r="BD866" s="89">
        <v>-99</v>
      </c>
      <c r="BE866" s="89">
        <v>-99</v>
      </c>
      <c r="BF866" s="89">
        <v>-99</v>
      </c>
      <c r="BG866" s="89">
        <v>-99</v>
      </c>
      <c r="BH866" s="89">
        <v>-99</v>
      </c>
      <c r="BI866" s="89">
        <v>-99</v>
      </c>
      <c r="BJ866" s="89">
        <v>-99</v>
      </c>
      <c r="BK866" s="89">
        <v>-99</v>
      </c>
      <c r="BL866" s="89">
        <v>-99</v>
      </c>
      <c r="BM866" s="89">
        <v>-99</v>
      </c>
      <c r="BN866" s="89">
        <v>-99</v>
      </c>
      <c r="BO866" s="89">
        <v>-99</v>
      </c>
      <c r="BP866" s="89">
        <v>-99</v>
      </c>
      <c r="BQ866" s="89">
        <v>-99</v>
      </c>
      <c r="BR866" s="89">
        <v>-99</v>
      </c>
      <c r="BS866" s="89">
        <v>-99</v>
      </c>
      <c r="BT866" s="89">
        <v>-99</v>
      </c>
      <c r="BU866" s="89">
        <v>-99</v>
      </c>
      <c r="BV866" s="89">
        <v>-99</v>
      </c>
      <c r="BW866" s="89">
        <v>-99</v>
      </c>
      <c r="BX866" s="89">
        <v>-99</v>
      </c>
      <c r="BY866" s="89">
        <v>-99</v>
      </c>
      <c r="BZ866" s="89">
        <v>-99</v>
      </c>
      <c r="CA866" s="89">
        <v>-99</v>
      </c>
      <c r="CB866" s="89">
        <v>-99</v>
      </c>
      <c r="CC866" s="89">
        <v>-99</v>
      </c>
      <c r="CD866" s="89">
        <v>-99</v>
      </c>
      <c r="CE866" s="89">
        <v>-99</v>
      </c>
      <c r="CF866" s="89">
        <v>-99</v>
      </c>
      <c r="CG866" s="89">
        <v>-99</v>
      </c>
      <c r="CH866" s="89">
        <v>-99</v>
      </c>
      <c r="CI866" s="89">
        <v>-99</v>
      </c>
      <c r="CJ866" s="89">
        <v>-99</v>
      </c>
      <c r="CK866" s="89">
        <v>-99</v>
      </c>
      <c r="CL866" s="89">
        <v>-99</v>
      </c>
      <c r="CM866" s="89">
        <v>-99</v>
      </c>
      <c r="CN866" s="89">
        <v>-99</v>
      </c>
      <c r="CO866" s="89">
        <v>-99</v>
      </c>
      <c r="CP866" s="89">
        <v>-99</v>
      </c>
      <c r="CQ866" s="89">
        <v>-99</v>
      </c>
      <c r="CR866" s="89">
        <v>-99</v>
      </c>
      <c r="CS866" s="89">
        <v>-99</v>
      </c>
      <c r="CT866" s="89">
        <v>-99</v>
      </c>
      <c r="CU866" s="86">
        <v>-99</v>
      </c>
      <c r="CV866" s="86">
        <v>0.4657</v>
      </c>
      <c r="CW866" s="86">
        <v>68</v>
      </c>
      <c r="CX866" s="86">
        <v>2</v>
      </c>
      <c r="CY866" s="86">
        <v>0.54659999999999997</v>
      </c>
      <c r="CZ866" s="86">
        <v>75</v>
      </c>
      <c r="DA866" s="86">
        <v>0</v>
      </c>
      <c r="DB866" s="86">
        <v>-99</v>
      </c>
      <c r="DC866" s="86">
        <v>-99</v>
      </c>
      <c r="DD866" s="86">
        <v>-99</v>
      </c>
      <c r="DE866" s="86">
        <v>-99</v>
      </c>
      <c r="DF866" s="86">
        <v>-99</v>
      </c>
      <c r="DG866" s="86">
        <v>-99</v>
      </c>
      <c r="DH866" s="86">
        <v>-99</v>
      </c>
    </row>
    <row r="867" spans="1:112" x14ac:dyDescent="0.2">
      <c r="A867" s="85">
        <f>IF(ISERROR(SEARCH('School Lookup'!$F$3,Data!J867)),A866,A866+1)</f>
        <v>0</v>
      </c>
      <c r="B867" s="85">
        <f>IF(I867='School Lookup'!$G$13,1,0)</f>
        <v>0</v>
      </c>
      <c r="C867" s="85">
        <f t="shared" si="13"/>
        <v>865</v>
      </c>
      <c r="D867" s="86" t="s">
        <v>6478</v>
      </c>
      <c r="E867" s="86" t="s">
        <v>6702</v>
      </c>
      <c r="F867" s="86" t="s">
        <v>1150</v>
      </c>
      <c r="G867" s="86" t="s">
        <v>2800</v>
      </c>
      <c r="H867" s="86" t="s">
        <v>574</v>
      </c>
      <c r="I867" s="86" t="s">
        <v>4477</v>
      </c>
      <c r="J867" s="86" t="s">
        <v>1464</v>
      </c>
      <c r="K867" s="86" t="s">
        <v>114</v>
      </c>
      <c r="L867" s="86">
        <v>1</v>
      </c>
      <c r="M867" s="86">
        <v>1</v>
      </c>
      <c r="N867" s="89">
        <v>0.35776816143497803</v>
      </c>
      <c r="O867" s="89">
        <v>0.86910155822373802</v>
      </c>
      <c r="P867" s="89">
        <v>45.111600000000003</v>
      </c>
      <c r="Q867" s="89">
        <v>-0.50112873637699795</v>
      </c>
      <c r="R867" s="89">
        <v>44.843028699551603</v>
      </c>
      <c r="S867" s="89">
        <v>0.18398641092337001</v>
      </c>
      <c r="T867" s="89">
        <v>0.20864917469703101</v>
      </c>
      <c r="U867" s="89">
        <v>0.40156062424970002</v>
      </c>
      <c r="V867" s="89">
        <v>8.3785292840524495E-2</v>
      </c>
      <c r="W867" s="89">
        <v>1</v>
      </c>
      <c r="X867" s="89">
        <v>0.35320945945945897</v>
      </c>
      <c r="Y867" s="89">
        <v>0.92055766775959902</v>
      </c>
      <c r="Z867" s="89">
        <v>52.723999999999997</v>
      </c>
      <c r="AA867" s="89">
        <v>0.36116891151652802</v>
      </c>
      <c r="AB867" s="89">
        <v>47.1471432432432</v>
      </c>
      <c r="AC867" s="89">
        <v>0.64086328963806305</v>
      </c>
      <c r="AD867" s="89">
        <v>0.74756057190458802</v>
      </c>
      <c r="AE867" s="89">
        <v>0.39975990396158501</v>
      </c>
      <c r="AF867" s="89">
        <v>0.298844742430045</v>
      </c>
      <c r="AG867" s="89">
        <v>1</v>
      </c>
      <c r="AH867" s="89">
        <v>0.25384390243902399</v>
      </c>
      <c r="AI867" s="89">
        <v>0.60333249203261896</v>
      </c>
      <c r="AJ867" s="89">
        <v>-99</v>
      </c>
      <c r="AK867" s="89">
        <v>-99</v>
      </c>
      <c r="AL867" s="89">
        <v>56.707329268292703</v>
      </c>
      <c r="AM867" s="89">
        <v>0.60333249203261896</v>
      </c>
      <c r="AN867" s="89">
        <v>0.59062538459920899</v>
      </c>
      <c r="AO867" s="89">
        <v>9.8439375750300095E-2</v>
      </c>
      <c r="AP867" s="89">
        <v>5.8140794162226998E-2</v>
      </c>
      <c r="AQ867" s="89">
        <v>1</v>
      </c>
      <c r="AR867" s="89">
        <v>8.5341916167664705E-2</v>
      </c>
      <c r="AS867" s="89">
        <v>0.261842937312735</v>
      </c>
      <c r="AT867" s="89">
        <v>-99</v>
      </c>
      <c r="AU867" s="89">
        <v>-99</v>
      </c>
      <c r="AV867" s="89">
        <v>44.910167065868301</v>
      </c>
      <c r="AW867" s="89">
        <v>0.261842937312735</v>
      </c>
      <c r="AX867" s="89">
        <v>0.236714694376048</v>
      </c>
      <c r="AY867" s="89">
        <v>0.10024009603841499</v>
      </c>
      <c r="AZ867" s="89">
        <v>2.37283036979592E-2</v>
      </c>
      <c r="BA867" s="89">
        <v>-99</v>
      </c>
      <c r="BB867" s="89">
        <v>-99</v>
      </c>
      <c r="BC867" s="89">
        <v>-99</v>
      </c>
      <c r="BD867" s="89">
        <v>-99</v>
      </c>
      <c r="BE867" s="89">
        <v>-99</v>
      </c>
      <c r="BF867" s="89">
        <v>-99</v>
      </c>
      <c r="BG867" s="89">
        <v>-99</v>
      </c>
      <c r="BH867" s="89">
        <v>-99</v>
      </c>
      <c r="BI867" s="89">
        <v>-99</v>
      </c>
      <c r="BJ867" s="89">
        <v>-99</v>
      </c>
      <c r="BK867" s="89">
        <v>-99</v>
      </c>
      <c r="BL867" s="89">
        <v>-99</v>
      </c>
      <c r="BM867" s="89">
        <v>-99</v>
      </c>
      <c r="BN867" s="89">
        <v>-99</v>
      </c>
      <c r="BO867" s="89">
        <v>-99</v>
      </c>
      <c r="BP867" s="89">
        <v>-99</v>
      </c>
      <c r="BQ867" s="89">
        <v>-99</v>
      </c>
      <c r="BR867" s="89">
        <v>-99</v>
      </c>
      <c r="BS867" s="89">
        <v>-99</v>
      </c>
      <c r="BT867" s="89">
        <v>-99</v>
      </c>
      <c r="BU867" s="89">
        <v>-99</v>
      </c>
      <c r="BV867" s="89">
        <v>-99</v>
      </c>
      <c r="BW867" s="89">
        <v>-99</v>
      </c>
      <c r="BX867" s="89">
        <v>-99</v>
      </c>
      <c r="BY867" s="89">
        <v>-99</v>
      </c>
      <c r="BZ867" s="89">
        <v>-99</v>
      </c>
      <c r="CA867" s="89">
        <v>-99</v>
      </c>
      <c r="CB867" s="89">
        <v>-99</v>
      </c>
      <c r="CC867" s="89">
        <v>-99</v>
      </c>
      <c r="CD867" s="89">
        <v>-99</v>
      </c>
      <c r="CE867" s="89">
        <v>-99</v>
      </c>
      <c r="CF867" s="89">
        <v>-99</v>
      </c>
      <c r="CG867" s="89">
        <v>-99</v>
      </c>
      <c r="CH867" s="89">
        <v>-99</v>
      </c>
      <c r="CI867" s="89">
        <v>-99</v>
      </c>
      <c r="CJ867" s="89">
        <v>-99</v>
      </c>
      <c r="CK867" s="89">
        <v>-99</v>
      </c>
      <c r="CL867" s="89">
        <v>-99</v>
      </c>
      <c r="CM867" s="89">
        <v>-99</v>
      </c>
      <c r="CN867" s="89">
        <v>-99</v>
      </c>
      <c r="CO867" s="89">
        <v>-99</v>
      </c>
      <c r="CP867" s="89">
        <v>-99</v>
      </c>
      <c r="CQ867" s="89">
        <v>-99</v>
      </c>
      <c r="CR867" s="89">
        <v>-99</v>
      </c>
      <c r="CS867" s="89">
        <v>-99</v>
      </c>
      <c r="CT867" s="89">
        <v>-99</v>
      </c>
      <c r="CU867" s="86">
        <v>-99</v>
      </c>
      <c r="CV867" s="86">
        <v>0.46450000000000002</v>
      </c>
      <c r="CW867" s="86">
        <v>68</v>
      </c>
      <c r="CX867" s="86">
        <v>2</v>
      </c>
      <c r="CY867" s="86">
        <v>0.13250000000000001</v>
      </c>
      <c r="CZ867" s="86">
        <v>58</v>
      </c>
      <c r="DA867" s="86">
        <v>2</v>
      </c>
      <c r="DB867" s="86">
        <v>-5.6899999999999999E-2</v>
      </c>
      <c r="DC867" s="86">
        <v>44</v>
      </c>
      <c r="DD867" s="86">
        <v>-99</v>
      </c>
      <c r="DE867" s="86">
        <v>-99</v>
      </c>
      <c r="DF867" s="86">
        <v>-99</v>
      </c>
      <c r="DG867" s="86">
        <v>-99</v>
      </c>
      <c r="DH867" s="86">
        <v>-99</v>
      </c>
    </row>
    <row r="868" spans="1:112" x14ac:dyDescent="0.2">
      <c r="A868" s="85">
        <f>IF(ISERROR(SEARCH('School Lookup'!$F$3,Data!J868)),A867,A867+1)</f>
        <v>0</v>
      </c>
      <c r="B868" s="85">
        <f>IF(I868='School Lookup'!$G$13,1,0)</f>
        <v>0</v>
      </c>
      <c r="C868" s="85">
        <f t="shared" si="13"/>
        <v>866</v>
      </c>
      <c r="D868" s="86" t="s">
        <v>6478</v>
      </c>
      <c r="E868" s="86" t="s">
        <v>6695</v>
      </c>
      <c r="F868" s="86" t="s">
        <v>546</v>
      </c>
      <c r="G868" s="86" t="s">
        <v>3029</v>
      </c>
      <c r="H868" s="86" t="s">
        <v>547</v>
      </c>
      <c r="I868" s="86" t="s">
        <v>4420</v>
      </c>
      <c r="J868" s="86" t="s">
        <v>1377</v>
      </c>
      <c r="K868" s="86" t="s">
        <v>36</v>
      </c>
      <c r="L868" s="86">
        <v>1</v>
      </c>
      <c r="M868" s="86">
        <v>-99</v>
      </c>
      <c r="N868" s="89">
        <v>-99</v>
      </c>
      <c r="O868" s="89">
        <v>-99</v>
      </c>
      <c r="P868" s="89">
        <v>-99</v>
      </c>
      <c r="Q868" s="89">
        <v>-99</v>
      </c>
      <c r="R868" s="89">
        <v>-99</v>
      </c>
      <c r="S868" s="89">
        <v>-99</v>
      </c>
      <c r="T868" s="89">
        <v>-99</v>
      </c>
      <c r="U868" s="89">
        <v>-99</v>
      </c>
      <c r="V868" s="89">
        <v>-99</v>
      </c>
      <c r="W868" s="89">
        <v>-99</v>
      </c>
      <c r="X868" s="89">
        <v>-99</v>
      </c>
      <c r="Y868" s="89">
        <v>-99</v>
      </c>
      <c r="Z868" s="89">
        <v>-99</v>
      </c>
      <c r="AA868" s="89">
        <v>-99</v>
      </c>
      <c r="AB868" s="89">
        <v>-99</v>
      </c>
      <c r="AC868" s="89">
        <v>-99</v>
      </c>
      <c r="AD868" s="89">
        <v>-99</v>
      </c>
      <c r="AE868" s="89">
        <v>-99</v>
      </c>
      <c r="AF868" s="89">
        <v>-99</v>
      </c>
      <c r="AG868" s="89">
        <v>-99</v>
      </c>
      <c r="AH868" s="89">
        <v>-99</v>
      </c>
      <c r="AI868" s="89">
        <v>-99</v>
      </c>
      <c r="AJ868" s="89">
        <v>-99</v>
      </c>
      <c r="AK868" s="89">
        <v>-99</v>
      </c>
      <c r="AL868" s="89">
        <v>-99</v>
      </c>
      <c r="AM868" s="89">
        <v>-99</v>
      </c>
      <c r="AN868" s="89">
        <v>-99</v>
      </c>
      <c r="AO868" s="89">
        <v>-99</v>
      </c>
      <c r="AP868" s="89">
        <v>-99</v>
      </c>
      <c r="AQ868" s="89">
        <v>-99</v>
      </c>
      <c r="AR868" s="89">
        <v>-99</v>
      </c>
      <c r="AS868" s="89">
        <v>-99</v>
      </c>
      <c r="AT868" s="89">
        <v>-99</v>
      </c>
      <c r="AU868" s="89">
        <v>-99</v>
      </c>
      <c r="AV868" s="89">
        <v>-99</v>
      </c>
      <c r="AW868" s="89">
        <v>-99</v>
      </c>
      <c r="AX868" s="89">
        <v>-99</v>
      </c>
      <c r="AY868" s="89">
        <v>-99</v>
      </c>
      <c r="AZ868" s="89">
        <v>-99</v>
      </c>
      <c r="BA868" s="89">
        <v>1</v>
      </c>
      <c r="BB868" s="89">
        <v>2.0395969773299799E-2</v>
      </c>
      <c r="BC868" s="89">
        <v>0.27038040296976001</v>
      </c>
      <c r="BD868" s="89">
        <v>63.469200000000001</v>
      </c>
      <c r="BE868" s="89">
        <v>1.51743148316167</v>
      </c>
      <c r="BF868" s="89">
        <v>60.201507052896702</v>
      </c>
      <c r="BG868" s="89">
        <v>0.89390594306571303</v>
      </c>
      <c r="BH868" s="89">
        <v>0.96665188373862798</v>
      </c>
      <c r="BI868" s="89">
        <v>0.25015752993068702</v>
      </c>
      <c r="BJ868" s="89">
        <v>0.24181524753890099</v>
      </c>
      <c r="BK868" s="89">
        <v>1</v>
      </c>
      <c r="BL868" s="89">
        <v>-7.5927959697733E-2</v>
      </c>
      <c r="BM868" s="89">
        <v>-2.99114462424489E-3</v>
      </c>
      <c r="BN868" s="89">
        <v>51.450200000000002</v>
      </c>
      <c r="BO868" s="89">
        <v>0.31380293540589299</v>
      </c>
      <c r="BP868" s="89">
        <v>65.491210579345093</v>
      </c>
      <c r="BQ868" s="89">
        <v>0.155405895390824</v>
      </c>
      <c r="BR868" s="89">
        <v>0.174894879033545</v>
      </c>
      <c r="BS868" s="89">
        <v>0.25015752993068702</v>
      </c>
      <c r="BT868" s="89">
        <v>4.3751270936557903E-2</v>
      </c>
      <c r="BU868" s="89">
        <v>1</v>
      </c>
      <c r="BV868" s="89">
        <v>0.120633501259446</v>
      </c>
      <c r="BW868" s="89">
        <v>0.43502106355491499</v>
      </c>
      <c r="BX868" s="89">
        <v>55.160400000000003</v>
      </c>
      <c r="BY868" s="89">
        <v>0.62420910721665002</v>
      </c>
      <c r="BZ868" s="89">
        <v>50.881634508816099</v>
      </c>
      <c r="CA868" s="89">
        <v>0.52961508538578195</v>
      </c>
      <c r="CB868" s="89">
        <v>0.56808662713306302</v>
      </c>
      <c r="CC868" s="89">
        <v>0.25015752993068702</v>
      </c>
      <c r="CD868" s="89">
        <v>0.14211114743026201</v>
      </c>
      <c r="CE868" s="89">
        <v>1</v>
      </c>
      <c r="CF868" s="89">
        <v>2.8033333333333299E-2</v>
      </c>
      <c r="CG868" s="89">
        <v>0.25394891726955299</v>
      </c>
      <c r="CH868" s="89">
        <v>49.757100000000001</v>
      </c>
      <c r="CI868" s="89">
        <v>5.2579073338070902E-2</v>
      </c>
      <c r="CJ868" s="89">
        <v>50.5050555555556</v>
      </c>
      <c r="CK868" s="89">
        <v>0.15326399530381199</v>
      </c>
      <c r="CL868" s="89">
        <v>0.174987922289711</v>
      </c>
      <c r="CM868" s="89">
        <v>0.24952741020794</v>
      </c>
      <c r="CN868" s="89">
        <v>4.3664283066619701E-2</v>
      </c>
      <c r="CO868" s="89">
        <v>96.02</v>
      </c>
      <c r="CP868" s="89">
        <v>0.6522</v>
      </c>
      <c r="CQ868" s="89">
        <v>-0.04</v>
      </c>
      <c r="CR868" s="89">
        <v>-0.1883</v>
      </c>
      <c r="CS868" s="89">
        <v>0.6522</v>
      </c>
      <c r="CT868" s="89">
        <v>0.39589999999999997</v>
      </c>
      <c r="CU868" s="86" t="s">
        <v>6988</v>
      </c>
      <c r="CV868" s="86">
        <v>0.46379999999999999</v>
      </c>
      <c r="CW868" s="86">
        <v>68</v>
      </c>
      <c r="CX868" s="86">
        <v>2</v>
      </c>
      <c r="CY868" s="86">
        <v>-0.30590000000000001</v>
      </c>
      <c r="CZ868" s="86">
        <v>36</v>
      </c>
      <c r="DA868" s="86">
        <v>4</v>
      </c>
      <c r="DB868" s="86">
        <v>0.62739999999999996</v>
      </c>
      <c r="DC868" s="86">
        <v>78</v>
      </c>
      <c r="DD868" s="86">
        <v>-99</v>
      </c>
      <c r="DE868" s="86">
        <v>-99</v>
      </c>
      <c r="DF868" s="86">
        <v>-99</v>
      </c>
      <c r="DG868" s="86">
        <v>-99</v>
      </c>
      <c r="DH868" s="86">
        <v>-99</v>
      </c>
    </row>
    <row r="869" spans="1:112" x14ac:dyDescent="0.2">
      <c r="A869" s="85">
        <f>IF(ISERROR(SEARCH('School Lookup'!$F$3,Data!J869)),A868,A868+1)</f>
        <v>0</v>
      </c>
      <c r="B869" s="85">
        <f>IF(I869='School Lookup'!$G$13,1,0)</f>
        <v>0</v>
      </c>
      <c r="C869" s="85">
        <f t="shared" si="13"/>
        <v>867</v>
      </c>
      <c r="D869" s="86" t="s">
        <v>6478</v>
      </c>
      <c r="E869" s="86" t="s">
        <v>6552</v>
      </c>
      <c r="F869" s="86" t="s">
        <v>518</v>
      </c>
      <c r="G869" s="86" t="s">
        <v>2811</v>
      </c>
      <c r="H869" s="86" t="s">
        <v>318</v>
      </c>
      <c r="I869" s="86" t="s">
        <v>3994</v>
      </c>
      <c r="J869" s="86" t="s">
        <v>386</v>
      </c>
      <c r="K869" s="86" t="s">
        <v>348</v>
      </c>
      <c r="L869" s="86">
        <v>1</v>
      </c>
      <c r="M869" s="86">
        <v>1</v>
      </c>
      <c r="N869" s="89">
        <v>1.0914038128249599E-2</v>
      </c>
      <c r="O869" s="89">
        <v>0.11798932880863799</v>
      </c>
      <c r="P869" s="89">
        <v>56.930100000000003</v>
      </c>
      <c r="Q869" s="89">
        <v>0.75247624488290099</v>
      </c>
      <c r="R869" s="89">
        <v>46.620450086655097</v>
      </c>
      <c r="S869" s="89">
        <v>0.43523278684576999</v>
      </c>
      <c r="T869" s="89">
        <v>0.49373011918882698</v>
      </c>
      <c r="U869" s="89">
        <v>0.40013869625520099</v>
      </c>
      <c r="V869" s="89">
        <v>0.19756052619414199</v>
      </c>
      <c r="W869" s="89">
        <v>1</v>
      </c>
      <c r="X869" s="89">
        <v>-5.7810937499999999E-2</v>
      </c>
      <c r="Y869" s="89">
        <v>-4.7049448603694297E-2</v>
      </c>
      <c r="Z869" s="89">
        <v>54.874099999999999</v>
      </c>
      <c r="AA869" s="89">
        <v>0.62929274446408301</v>
      </c>
      <c r="AB869" s="89">
        <v>52.2569494791667</v>
      </c>
      <c r="AC869" s="89">
        <v>0.29112164793019502</v>
      </c>
      <c r="AD869" s="89">
        <v>0.34033819245096603</v>
      </c>
      <c r="AE869" s="89">
        <v>0.39944521497919599</v>
      </c>
      <c r="AF869" s="89">
        <v>0.135946462449207</v>
      </c>
      <c r="AG869" s="89">
        <v>1</v>
      </c>
      <c r="AH869" s="89">
        <v>0.274824221453287</v>
      </c>
      <c r="AI869" s="89">
        <v>0.64848416258126396</v>
      </c>
      <c r="AJ869" s="89">
        <v>-99</v>
      </c>
      <c r="AK869" s="89">
        <v>-99</v>
      </c>
      <c r="AL869" s="89">
        <v>50.519022491349503</v>
      </c>
      <c r="AM869" s="89">
        <v>0.64848416258126396</v>
      </c>
      <c r="AN869" s="89">
        <v>0.63805917508306598</v>
      </c>
      <c r="AO869" s="89">
        <v>0.20041608876560299</v>
      </c>
      <c r="AP869" s="89">
        <v>0.127877324271155</v>
      </c>
      <c r="AQ869" s="89">
        <v>-99</v>
      </c>
      <c r="AR869" s="89">
        <v>-99</v>
      </c>
      <c r="AS869" s="89">
        <v>-99</v>
      </c>
      <c r="AT869" s="89">
        <v>-99</v>
      </c>
      <c r="AU869" s="89">
        <v>-99</v>
      </c>
      <c r="AV869" s="89">
        <v>-99</v>
      </c>
      <c r="AW869" s="89">
        <v>-99</v>
      </c>
      <c r="AX869" s="89">
        <v>-99</v>
      </c>
      <c r="AY869" s="89">
        <v>-99</v>
      </c>
      <c r="AZ869" s="89">
        <v>-99</v>
      </c>
      <c r="BA869" s="89">
        <v>-99</v>
      </c>
      <c r="BB869" s="89">
        <v>-99</v>
      </c>
      <c r="BC869" s="89">
        <v>-99</v>
      </c>
      <c r="BD869" s="89">
        <v>-99</v>
      </c>
      <c r="BE869" s="89">
        <v>-99</v>
      </c>
      <c r="BF869" s="89">
        <v>-99</v>
      </c>
      <c r="BG869" s="89">
        <v>-99</v>
      </c>
      <c r="BH869" s="89">
        <v>-99</v>
      </c>
      <c r="BI869" s="89">
        <v>-99</v>
      </c>
      <c r="BJ869" s="89">
        <v>-99</v>
      </c>
      <c r="BK869" s="89">
        <v>-99</v>
      </c>
      <c r="BL869" s="89">
        <v>-99</v>
      </c>
      <c r="BM869" s="89">
        <v>-99</v>
      </c>
      <c r="BN869" s="89">
        <v>-99</v>
      </c>
      <c r="BO869" s="89">
        <v>-99</v>
      </c>
      <c r="BP869" s="89">
        <v>-99</v>
      </c>
      <c r="BQ869" s="89">
        <v>-99</v>
      </c>
      <c r="BR869" s="89">
        <v>-99</v>
      </c>
      <c r="BS869" s="89">
        <v>-99</v>
      </c>
      <c r="BT869" s="89">
        <v>-99</v>
      </c>
      <c r="BU869" s="89">
        <v>-99</v>
      </c>
      <c r="BV869" s="89">
        <v>-99</v>
      </c>
      <c r="BW869" s="89">
        <v>-99</v>
      </c>
      <c r="BX869" s="89">
        <v>-99</v>
      </c>
      <c r="BY869" s="89">
        <v>-99</v>
      </c>
      <c r="BZ869" s="89">
        <v>-99</v>
      </c>
      <c r="CA869" s="89">
        <v>-99</v>
      </c>
      <c r="CB869" s="89">
        <v>-99</v>
      </c>
      <c r="CC869" s="89">
        <v>-99</v>
      </c>
      <c r="CD869" s="89">
        <v>-99</v>
      </c>
      <c r="CE869" s="89">
        <v>-99</v>
      </c>
      <c r="CF869" s="89">
        <v>-99</v>
      </c>
      <c r="CG869" s="89">
        <v>-99</v>
      </c>
      <c r="CH869" s="89">
        <v>-99</v>
      </c>
      <c r="CI869" s="89">
        <v>-99</v>
      </c>
      <c r="CJ869" s="89">
        <v>-99</v>
      </c>
      <c r="CK869" s="89">
        <v>-99</v>
      </c>
      <c r="CL869" s="89">
        <v>-99</v>
      </c>
      <c r="CM869" s="89">
        <v>-99</v>
      </c>
      <c r="CN869" s="89">
        <v>-99</v>
      </c>
      <c r="CO869" s="89">
        <v>-99</v>
      </c>
      <c r="CP869" s="89">
        <v>-99</v>
      </c>
      <c r="CQ869" s="89">
        <v>-99</v>
      </c>
      <c r="CR869" s="89">
        <v>-99</v>
      </c>
      <c r="CS869" s="89">
        <v>-99</v>
      </c>
      <c r="CT869" s="89">
        <v>-99</v>
      </c>
      <c r="CU869" s="86">
        <v>-99</v>
      </c>
      <c r="CV869" s="86">
        <v>0.46139999999999998</v>
      </c>
      <c r="CW869" s="86">
        <v>68</v>
      </c>
      <c r="CX869" s="86">
        <v>2</v>
      </c>
      <c r="CY869" s="86">
        <v>0.71519999999999995</v>
      </c>
      <c r="CZ869" s="86">
        <v>80</v>
      </c>
      <c r="DA869" s="86">
        <v>2</v>
      </c>
      <c r="DB869" s="86">
        <v>0.55249999999999999</v>
      </c>
      <c r="DC869" s="86">
        <v>75</v>
      </c>
      <c r="DD869" s="86">
        <v>-99</v>
      </c>
      <c r="DE869" s="86">
        <v>-99</v>
      </c>
      <c r="DF869" s="86">
        <v>-99</v>
      </c>
      <c r="DG869" s="86">
        <v>-99</v>
      </c>
      <c r="DH869" s="86">
        <v>-99</v>
      </c>
    </row>
    <row r="870" spans="1:112" x14ac:dyDescent="0.2">
      <c r="A870" s="85">
        <f>IF(ISERROR(SEARCH('School Lookup'!$F$3,Data!J870)),A869,A869+1)</f>
        <v>0</v>
      </c>
      <c r="B870" s="85">
        <f>IF(I870='School Lookup'!$G$13,1,0)</f>
        <v>0</v>
      </c>
      <c r="C870" s="85">
        <f t="shared" si="13"/>
        <v>868</v>
      </c>
      <c r="D870" s="86" t="s">
        <v>6478</v>
      </c>
      <c r="E870" s="86" t="s">
        <v>6702</v>
      </c>
      <c r="F870" s="86" t="s">
        <v>1150</v>
      </c>
      <c r="G870" s="86" t="s">
        <v>2821</v>
      </c>
      <c r="H870" s="86" t="s">
        <v>1039</v>
      </c>
      <c r="I870" s="86" t="s">
        <v>4421</v>
      </c>
      <c r="J870" s="86" t="s">
        <v>1098</v>
      </c>
      <c r="K870" s="86" t="s">
        <v>26</v>
      </c>
      <c r="L870" s="86">
        <v>1</v>
      </c>
      <c r="M870" s="86">
        <v>1</v>
      </c>
      <c r="N870" s="89">
        <v>7.0195121951219505E-2</v>
      </c>
      <c r="O870" s="89">
        <v>0.24636245180316799</v>
      </c>
      <c r="P870" s="89">
        <v>46.014299999999999</v>
      </c>
      <c r="Q870" s="89">
        <v>-0.40537807287627398</v>
      </c>
      <c r="R870" s="89">
        <v>44.390256097561</v>
      </c>
      <c r="S870" s="89">
        <v>-7.95078105365533E-2</v>
      </c>
      <c r="T870" s="89">
        <v>-9.0328994624408507E-2</v>
      </c>
      <c r="U870" s="89">
        <v>0.37137681159420299</v>
      </c>
      <c r="V870" s="89">
        <v>-3.3546094018122703E-2</v>
      </c>
      <c r="W870" s="89">
        <v>1</v>
      </c>
      <c r="X870" s="89">
        <v>0.21843429951690799</v>
      </c>
      <c r="Y870" s="89">
        <v>0.60327559408607201</v>
      </c>
      <c r="Z870" s="89">
        <v>57.450699999999998</v>
      </c>
      <c r="AA870" s="89">
        <v>0.95060238958415699</v>
      </c>
      <c r="AB870" s="89">
        <v>54.106327536231902</v>
      </c>
      <c r="AC870" s="89">
        <v>0.77693899183511494</v>
      </c>
      <c r="AD870" s="89">
        <v>0.90600058769427405</v>
      </c>
      <c r="AE870" s="89">
        <v>0.375</v>
      </c>
      <c r="AF870" s="89">
        <v>0.33975022038535302</v>
      </c>
      <c r="AG870" s="89">
        <v>1</v>
      </c>
      <c r="AH870" s="89">
        <v>0.25175652173912999</v>
      </c>
      <c r="AI870" s="89">
        <v>0.59884024739100306</v>
      </c>
      <c r="AJ870" s="89">
        <v>-99</v>
      </c>
      <c r="AK870" s="89">
        <v>-99</v>
      </c>
      <c r="AL870" s="89">
        <v>50.724652173913</v>
      </c>
      <c r="AM870" s="89">
        <v>0.59884024739100306</v>
      </c>
      <c r="AN870" s="89">
        <v>0.58590608654127596</v>
      </c>
      <c r="AO870" s="89">
        <v>0.125</v>
      </c>
      <c r="AP870" s="89">
        <v>7.3238260817659495E-2</v>
      </c>
      <c r="AQ870" s="89">
        <v>1</v>
      </c>
      <c r="AR870" s="89">
        <v>0.25231830985915499</v>
      </c>
      <c r="AS870" s="89">
        <v>0.63717514405257203</v>
      </c>
      <c r="AT870" s="89">
        <v>-99</v>
      </c>
      <c r="AU870" s="89">
        <v>-99</v>
      </c>
      <c r="AV870" s="89">
        <v>54.9295915492958</v>
      </c>
      <c r="AW870" s="89">
        <v>0.63717514405257203</v>
      </c>
      <c r="AX870" s="89">
        <v>0.63223789001047603</v>
      </c>
      <c r="AY870" s="89">
        <v>0.12862318840579701</v>
      </c>
      <c r="AZ870" s="89">
        <v>8.1320453244101004E-2</v>
      </c>
      <c r="BA870" s="89">
        <v>-99</v>
      </c>
      <c r="BB870" s="89">
        <v>-99</v>
      </c>
      <c r="BC870" s="89">
        <v>-99</v>
      </c>
      <c r="BD870" s="89">
        <v>-99</v>
      </c>
      <c r="BE870" s="89">
        <v>-99</v>
      </c>
      <c r="BF870" s="89">
        <v>-99</v>
      </c>
      <c r="BG870" s="89">
        <v>-99</v>
      </c>
      <c r="BH870" s="89">
        <v>-99</v>
      </c>
      <c r="BI870" s="89">
        <v>-99</v>
      </c>
      <c r="BJ870" s="89">
        <v>-99</v>
      </c>
      <c r="BK870" s="89">
        <v>-99</v>
      </c>
      <c r="BL870" s="89">
        <v>-99</v>
      </c>
      <c r="BM870" s="89">
        <v>-99</v>
      </c>
      <c r="BN870" s="89">
        <v>-99</v>
      </c>
      <c r="BO870" s="89">
        <v>-99</v>
      </c>
      <c r="BP870" s="89">
        <v>-99</v>
      </c>
      <c r="BQ870" s="89">
        <v>-99</v>
      </c>
      <c r="BR870" s="89">
        <v>-99</v>
      </c>
      <c r="BS870" s="89">
        <v>-99</v>
      </c>
      <c r="BT870" s="89">
        <v>-99</v>
      </c>
      <c r="BU870" s="89">
        <v>-99</v>
      </c>
      <c r="BV870" s="89">
        <v>-99</v>
      </c>
      <c r="BW870" s="89">
        <v>-99</v>
      </c>
      <c r="BX870" s="89">
        <v>-99</v>
      </c>
      <c r="BY870" s="89">
        <v>-99</v>
      </c>
      <c r="BZ870" s="89">
        <v>-99</v>
      </c>
      <c r="CA870" s="89">
        <v>-99</v>
      </c>
      <c r="CB870" s="89">
        <v>-99</v>
      </c>
      <c r="CC870" s="89">
        <v>-99</v>
      </c>
      <c r="CD870" s="89">
        <v>-99</v>
      </c>
      <c r="CE870" s="89">
        <v>-99</v>
      </c>
      <c r="CF870" s="89">
        <v>-99</v>
      </c>
      <c r="CG870" s="89">
        <v>-99</v>
      </c>
      <c r="CH870" s="89">
        <v>-99</v>
      </c>
      <c r="CI870" s="89">
        <v>-99</v>
      </c>
      <c r="CJ870" s="89">
        <v>-99</v>
      </c>
      <c r="CK870" s="89">
        <v>-99</v>
      </c>
      <c r="CL870" s="89">
        <v>-99</v>
      </c>
      <c r="CM870" s="89">
        <v>-99</v>
      </c>
      <c r="CN870" s="89">
        <v>-99</v>
      </c>
      <c r="CO870" s="89">
        <v>-99</v>
      </c>
      <c r="CP870" s="89">
        <v>-99</v>
      </c>
      <c r="CQ870" s="89">
        <v>-99</v>
      </c>
      <c r="CR870" s="89">
        <v>-99</v>
      </c>
      <c r="CS870" s="89">
        <v>-99</v>
      </c>
      <c r="CT870" s="89">
        <v>-99</v>
      </c>
      <c r="CU870" s="86">
        <v>-99</v>
      </c>
      <c r="CV870" s="86">
        <v>0.46079999999999999</v>
      </c>
      <c r="CW870" s="86">
        <v>68</v>
      </c>
      <c r="CX870" s="86">
        <v>2</v>
      </c>
      <c r="CY870" s="86">
        <v>0.79790000000000005</v>
      </c>
      <c r="CZ870" s="86">
        <v>83</v>
      </c>
      <c r="DA870" s="86">
        <v>2</v>
      </c>
      <c r="DB870" s="86">
        <v>0.2059</v>
      </c>
      <c r="DC870" s="86">
        <v>58</v>
      </c>
      <c r="DD870" s="86">
        <v>-99</v>
      </c>
      <c r="DE870" s="86">
        <v>-99</v>
      </c>
      <c r="DF870" s="86">
        <v>-99</v>
      </c>
      <c r="DG870" s="86">
        <v>-99</v>
      </c>
      <c r="DH870" s="86">
        <v>-99</v>
      </c>
    </row>
    <row r="871" spans="1:112" x14ac:dyDescent="0.2">
      <c r="A871" s="85">
        <f>IF(ISERROR(SEARCH('School Lookup'!$F$3,Data!J871)),A870,A870+1)</f>
        <v>0</v>
      </c>
      <c r="B871" s="85">
        <f>IF(I871='School Lookup'!$G$13,1,0)</f>
        <v>0</v>
      </c>
      <c r="C871" s="85">
        <f t="shared" si="13"/>
        <v>869</v>
      </c>
      <c r="D871" s="86" t="s">
        <v>6478</v>
      </c>
      <c r="E871" s="86" t="s">
        <v>6702</v>
      </c>
      <c r="F871" s="86" t="s">
        <v>1150</v>
      </c>
      <c r="G871" s="86" t="s">
        <v>3043</v>
      </c>
      <c r="H871" s="86" t="s">
        <v>1154</v>
      </c>
      <c r="I871" s="86" t="s">
        <v>4857</v>
      </c>
      <c r="J871" s="86" t="s">
        <v>1199</v>
      </c>
      <c r="K871" s="86" t="s">
        <v>26</v>
      </c>
      <c r="L871" s="86">
        <v>1</v>
      </c>
      <c r="M871" s="86">
        <v>1</v>
      </c>
      <c r="N871" s="89">
        <v>0.13928244047619001</v>
      </c>
      <c r="O871" s="89">
        <v>0.39597096545405802</v>
      </c>
      <c r="P871" s="89">
        <v>55.538499999999999</v>
      </c>
      <c r="Q871" s="89">
        <v>0.60486726811586</v>
      </c>
      <c r="R871" s="89">
        <v>51.785737500000003</v>
      </c>
      <c r="S871" s="89">
        <v>0.50041911678495898</v>
      </c>
      <c r="T871" s="89">
        <v>0.56769488958120695</v>
      </c>
      <c r="U871" s="89">
        <v>0.372093023255814</v>
      </c>
      <c r="V871" s="89">
        <v>0.21123530775114699</v>
      </c>
      <c r="W871" s="89">
        <v>1</v>
      </c>
      <c r="X871" s="89">
        <v>8.7021364985163205E-2</v>
      </c>
      <c r="Y871" s="89">
        <v>0.29390873157573799</v>
      </c>
      <c r="Z871" s="89">
        <v>55.8095</v>
      </c>
      <c r="AA871" s="89">
        <v>0.745939892661443</v>
      </c>
      <c r="AB871" s="89">
        <v>54.302659940652802</v>
      </c>
      <c r="AC871" s="89">
        <v>0.51992431211859003</v>
      </c>
      <c r="AD871" s="89">
        <v>0.60674503174278904</v>
      </c>
      <c r="AE871" s="89">
        <v>0.37320044296788502</v>
      </c>
      <c r="AF871" s="89">
        <v>0.226437514614972</v>
      </c>
      <c r="AG871" s="89">
        <v>1</v>
      </c>
      <c r="AH871" s="89">
        <v>2.9772972972972999E-2</v>
      </c>
      <c r="AI871" s="89">
        <v>0.121110235073511</v>
      </c>
      <c r="AJ871" s="89">
        <v>-99</v>
      </c>
      <c r="AK871" s="89">
        <v>-99</v>
      </c>
      <c r="AL871" s="89">
        <v>49.549554054054099</v>
      </c>
      <c r="AM871" s="89">
        <v>0.121110235073511</v>
      </c>
      <c r="AN871" s="89">
        <v>8.4029964644427205E-2</v>
      </c>
      <c r="AO871" s="89">
        <v>0.122923588039867</v>
      </c>
      <c r="AP871" s="89">
        <v>1.03292647569562E-2</v>
      </c>
      <c r="AQ871" s="89">
        <v>1</v>
      </c>
      <c r="AR871" s="89">
        <v>2.61512605042017E-2</v>
      </c>
      <c r="AS871" s="89">
        <v>0.128793235391441</v>
      </c>
      <c r="AT871" s="89">
        <v>-99</v>
      </c>
      <c r="AU871" s="89">
        <v>-99</v>
      </c>
      <c r="AV871" s="89">
        <v>56.302512605041997</v>
      </c>
      <c r="AW871" s="89">
        <v>0.128793235391441</v>
      </c>
      <c r="AX871" s="89">
        <v>9.6507586280486293E-2</v>
      </c>
      <c r="AY871" s="89">
        <v>0.13178294573643401</v>
      </c>
      <c r="AZ871" s="89">
        <v>1.27180540059556E-2</v>
      </c>
      <c r="BA871" s="89">
        <v>-99</v>
      </c>
      <c r="BB871" s="89">
        <v>-99</v>
      </c>
      <c r="BC871" s="89">
        <v>-99</v>
      </c>
      <c r="BD871" s="89">
        <v>-99</v>
      </c>
      <c r="BE871" s="89">
        <v>-99</v>
      </c>
      <c r="BF871" s="89">
        <v>-99</v>
      </c>
      <c r="BG871" s="89">
        <v>-99</v>
      </c>
      <c r="BH871" s="89">
        <v>-99</v>
      </c>
      <c r="BI871" s="89">
        <v>-99</v>
      </c>
      <c r="BJ871" s="89">
        <v>-99</v>
      </c>
      <c r="BK871" s="89">
        <v>-99</v>
      </c>
      <c r="BL871" s="89">
        <v>-99</v>
      </c>
      <c r="BM871" s="89">
        <v>-99</v>
      </c>
      <c r="BN871" s="89">
        <v>-99</v>
      </c>
      <c r="BO871" s="89">
        <v>-99</v>
      </c>
      <c r="BP871" s="89">
        <v>-99</v>
      </c>
      <c r="BQ871" s="89">
        <v>-99</v>
      </c>
      <c r="BR871" s="89">
        <v>-99</v>
      </c>
      <c r="BS871" s="89">
        <v>-99</v>
      </c>
      <c r="BT871" s="89">
        <v>-99</v>
      </c>
      <c r="BU871" s="89">
        <v>-99</v>
      </c>
      <c r="BV871" s="89">
        <v>-99</v>
      </c>
      <c r="BW871" s="89">
        <v>-99</v>
      </c>
      <c r="BX871" s="89">
        <v>-99</v>
      </c>
      <c r="BY871" s="89">
        <v>-99</v>
      </c>
      <c r="BZ871" s="89">
        <v>-99</v>
      </c>
      <c r="CA871" s="89">
        <v>-99</v>
      </c>
      <c r="CB871" s="89">
        <v>-99</v>
      </c>
      <c r="CC871" s="89">
        <v>-99</v>
      </c>
      <c r="CD871" s="89">
        <v>-99</v>
      </c>
      <c r="CE871" s="89">
        <v>-99</v>
      </c>
      <c r="CF871" s="89">
        <v>-99</v>
      </c>
      <c r="CG871" s="89">
        <v>-99</v>
      </c>
      <c r="CH871" s="89">
        <v>-99</v>
      </c>
      <c r="CI871" s="89">
        <v>-99</v>
      </c>
      <c r="CJ871" s="89">
        <v>-99</v>
      </c>
      <c r="CK871" s="89">
        <v>-99</v>
      </c>
      <c r="CL871" s="89">
        <v>-99</v>
      </c>
      <c r="CM871" s="89">
        <v>-99</v>
      </c>
      <c r="CN871" s="89">
        <v>-99</v>
      </c>
      <c r="CO871" s="89">
        <v>-99</v>
      </c>
      <c r="CP871" s="89">
        <v>-99</v>
      </c>
      <c r="CQ871" s="89">
        <v>-99</v>
      </c>
      <c r="CR871" s="89">
        <v>-99</v>
      </c>
      <c r="CS871" s="89">
        <v>-99</v>
      </c>
      <c r="CT871" s="89">
        <v>-99</v>
      </c>
      <c r="CU871" s="86">
        <v>-99</v>
      </c>
      <c r="CV871" s="86">
        <v>0.4607</v>
      </c>
      <c r="CW871" s="86">
        <v>67</v>
      </c>
      <c r="CX871" s="86">
        <v>2</v>
      </c>
      <c r="CY871" s="86">
        <v>-1.4662999999999999</v>
      </c>
      <c r="CZ871" s="86">
        <v>4</v>
      </c>
      <c r="DA871" s="86">
        <v>2</v>
      </c>
      <c r="DB871" s="86">
        <v>0.50349999999999995</v>
      </c>
      <c r="DC871" s="86">
        <v>73</v>
      </c>
      <c r="DD871" s="86">
        <v>-99</v>
      </c>
      <c r="DE871" s="86">
        <v>-99</v>
      </c>
      <c r="DF871" s="86">
        <v>-99</v>
      </c>
      <c r="DG871" s="86">
        <v>-99</v>
      </c>
      <c r="DH871" s="86">
        <v>-99</v>
      </c>
    </row>
    <row r="872" spans="1:112" x14ac:dyDescent="0.2">
      <c r="A872" s="85">
        <f>IF(ISERROR(SEARCH('School Lookup'!$F$3,Data!J872)),A871,A871+1)</f>
        <v>0</v>
      </c>
      <c r="B872" s="85">
        <f>IF(I872='School Lookup'!$G$13,1,0)</f>
        <v>0</v>
      </c>
      <c r="C872" s="85">
        <f t="shared" si="13"/>
        <v>870</v>
      </c>
      <c r="D872" s="86" t="s">
        <v>6478</v>
      </c>
      <c r="E872" s="86" t="s">
        <v>6702</v>
      </c>
      <c r="F872" s="86" t="s">
        <v>1150</v>
      </c>
      <c r="G872" s="86" t="s">
        <v>2924</v>
      </c>
      <c r="H872" s="86" t="s">
        <v>560</v>
      </c>
      <c r="I872" s="86" t="s">
        <v>3813</v>
      </c>
      <c r="J872" s="86" t="s">
        <v>1449</v>
      </c>
      <c r="K872" s="86" t="s">
        <v>26</v>
      </c>
      <c r="L872" s="86">
        <v>1</v>
      </c>
      <c r="M872" s="86">
        <v>1</v>
      </c>
      <c r="N872" s="89">
        <v>0.367378282828283</v>
      </c>
      <c r="O872" s="89">
        <v>0.88991226572192195</v>
      </c>
      <c r="P872" s="89">
        <v>53.410600000000002</v>
      </c>
      <c r="Q872" s="89">
        <v>0.37915791078430899</v>
      </c>
      <c r="R872" s="89">
        <v>53.661627272727301</v>
      </c>
      <c r="S872" s="89">
        <v>0.634535088253115</v>
      </c>
      <c r="T872" s="89">
        <v>0.71987184209329302</v>
      </c>
      <c r="U872" s="89">
        <v>0.37571157495256202</v>
      </c>
      <c r="V872" s="89">
        <v>0.27046418355687302</v>
      </c>
      <c r="W872" s="89">
        <v>1</v>
      </c>
      <c r="X872" s="89">
        <v>0.143436962025316</v>
      </c>
      <c r="Y872" s="89">
        <v>0.426719982729584</v>
      </c>
      <c r="Z872" s="89">
        <v>47.743299999999998</v>
      </c>
      <c r="AA872" s="89">
        <v>-0.25993911823180399</v>
      </c>
      <c r="AB872" s="89">
        <v>52.911439999999999</v>
      </c>
      <c r="AC872" s="89">
        <v>8.3390432248889604E-2</v>
      </c>
      <c r="AD872" s="89">
        <v>9.84659363380017E-2</v>
      </c>
      <c r="AE872" s="89">
        <v>0.37476280834914599</v>
      </c>
      <c r="AF872" s="89">
        <v>3.6901370828757697E-2</v>
      </c>
      <c r="AG872" s="89">
        <v>1</v>
      </c>
      <c r="AH872" s="89">
        <v>0.36089852398524003</v>
      </c>
      <c r="AI872" s="89">
        <v>0.83372436545830897</v>
      </c>
      <c r="AJ872" s="89">
        <v>-99</v>
      </c>
      <c r="AK872" s="89">
        <v>-99</v>
      </c>
      <c r="AL872" s="89">
        <v>52.029506642066401</v>
      </c>
      <c r="AM872" s="89">
        <v>0.83372436545830897</v>
      </c>
      <c r="AN872" s="89">
        <v>0.83266205169181395</v>
      </c>
      <c r="AO872" s="89">
        <v>0.128557874762808</v>
      </c>
      <c r="AP872" s="89">
        <v>0.107045263761139</v>
      </c>
      <c r="AQ872" s="89">
        <v>1</v>
      </c>
      <c r="AR872" s="89">
        <v>0.14615176470588201</v>
      </c>
      <c r="AS872" s="89">
        <v>0.39853228685956099</v>
      </c>
      <c r="AT872" s="89">
        <v>-99</v>
      </c>
      <c r="AU872" s="89">
        <v>-99</v>
      </c>
      <c r="AV872" s="89">
        <v>54.901980000000002</v>
      </c>
      <c r="AW872" s="89">
        <v>0.39853228685956099</v>
      </c>
      <c r="AX872" s="89">
        <v>0.38075724487165902</v>
      </c>
      <c r="AY872" s="89">
        <v>0.120967741935484</v>
      </c>
      <c r="AZ872" s="89">
        <v>4.6059344137700603E-2</v>
      </c>
      <c r="BA872" s="89">
        <v>-99</v>
      </c>
      <c r="BB872" s="89">
        <v>-99</v>
      </c>
      <c r="BC872" s="89">
        <v>-99</v>
      </c>
      <c r="BD872" s="89">
        <v>-99</v>
      </c>
      <c r="BE872" s="89">
        <v>-99</v>
      </c>
      <c r="BF872" s="89">
        <v>-99</v>
      </c>
      <c r="BG872" s="89">
        <v>-99</v>
      </c>
      <c r="BH872" s="89">
        <v>-99</v>
      </c>
      <c r="BI872" s="89">
        <v>-99</v>
      </c>
      <c r="BJ872" s="89">
        <v>-99</v>
      </c>
      <c r="BK872" s="89">
        <v>-99</v>
      </c>
      <c r="BL872" s="89">
        <v>-99</v>
      </c>
      <c r="BM872" s="89">
        <v>-99</v>
      </c>
      <c r="BN872" s="89">
        <v>-99</v>
      </c>
      <c r="BO872" s="89">
        <v>-99</v>
      </c>
      <c r="BP872" s="89">
        <v>-99</v>
      </c>
      <c r="BQ872" s="89">
        <v>-99</v>
      </c>
      <c r="BR872" s="89">
        <v>-99</v>
      </c>
      <c r="BS872" s="89">
        <v>-99</v>
      </c>
      <c r="BT872" s="89">
        <v>-99</v>
      </c>
      <c r="BU872" s="89">
        <v>-99</v>
      </c>
      <c r="BV872" s="89">
        <v>-99</v>
      </c>
      <c r="BW872" s="89">
        <v>-99</v>
      </c>
      <c r="BX872" s="89">
        <v>-99</v>
      </c>
      <c r="BY872" s="89">
        <v>-99</v>
      </c>
      <c r="BZ872" s="89">
        <v>-99</v>
      </c>
      <c r="CA872" s="89">
        <v>-99</v>
      </c>
      <c r="CB872" s="89">
        <v>-99</v>
      </c>
      <c r="CC872" s="89">
        <v>-99</v>
      </c>
      <c r="CD872" s="89">
        <v>-99</v>
      </c>
      <c r="CE872" s="89">
        <v>-99</v>
      </c>
      <c r="CF872" s="89">
        <v>-99</v>
      </c>
      <c r="CG872" s="89">
        <v>-99</v>
      </c>
      <c r="CH872" s="89">
        <v>-99</v>
      </c>
      <c r="CI872" s="89">
        <v>-99</v>
      </c>
      <c r="CJ872" s="89">
        <v>-99</v>
      </c>
      <c r="CK872" s="89">
        <v>-99</v>
      </c>
      <c r="CL872" s="89">
        <v>-99</v>
      </c>
      <c r="CM872" s="89">
        <v>-99</v>
      </c>
      <c r="CN872" s="89">
        <v>-99</v>
      </c>
      <c r="CO872" s="89">
        <v>-99</v>
      </c>
      <c r="CP872" s="89">
        <v>-99</v>
      </c>
      <c r="CQ872" s="89">
        <v>-99</v>
      </c>
      <c r="CR872" s="89">
        <v>-99</v>
      </c>
      <c r="CS872" s="89">
        <v>-99</v>
      </c>
      <c r="CT872" s="89">
        <v>-99</v>
      </c>
      <c r="CU872" s="86">
        <v>-99</v>
      </c>
      <c r="CV872" s="86">
        <v>0.46050000000000002</v>
      </c>
      <c r="CW872" s="86">
        <v>67</v>
      </c>
      <c r="CX872" s="86">
        <v>2</v>
      </c>
      <c r="CY872" s="86">
        <v>1.1066</v>
      </c>
      <c r="CZ872" s="86">
        <v>89</v>
      </c>
      <c r="DA872" s="86">
        <v>2</v>
      </c>
      <c r="DB872" s="86">
        <v>4.4999999999999998E-2</v>
      </c>
      <c r="DC872" s="86">
        <v>50</v>
      </c>
      <c r="DD872" s="86">
        <v>-99</v>
      </c>
      <c r="DE872" s="86">
        <v>-99</v>
      </c>
      <c r="DF872" s="86">
        <v>-99</v>
      </c>
      <c r="DG872" s="86">
        <v>-99</v>
      </c>
      <c r="DH872" s="86">
        <v>-99</v>
      </c>
    </row>
    <row r="873" spans="1:112" x14ac:dyDescent="0.2">
      <c r="A873" s="85">
        <f>IF(ISERROR(SEARCH('School Lookup'!$F$3,Data!J873)),A872,A872+1)</f>
        <v>0</v>
      </c>
      <c r="B873" s="85">
        <f>IF(I873='School Lookup'!$G$13,1,0)</f>
        <v>0</v>
      </c>
      <c r="C873" s="85">
        <f t="shared" si="13"/>
        <v>871</v>
      </c>
      <c r="D873" s="86" t="s">
        <v>6478</v>
      </c>
      <c r="E873" s="86" t="s">
        <v>6499</v>
      </c>
      <c r="F873" s="86" t="s">
        <v>2742</v>
      </c>
      <c r="G873" s="86" t="s">
        <v>2799</v>
      </c>
      <c r="H873" s="86" t="s">
        <v>526</v>
      </c>
      <c r="I873" s="86" t="s">
        <v>3736</v>
      </c>
      <c r="J873" s="86" t="s">
        <v>2645</v>
      </c>
      <c r="K873" s="86" t="s">
        <v>6485</v>
      </c>
      <c r="L873" s="86">
        <v>1</v>
      </c>
      <c r="M873" s="86">
        <v>1</v>
      </c>
      <c r="N873" s="89">
        <v>0.32063003194888201</v>
      </c>
      <c r="O873" s="89">
        <v>0.78867897893111705</v>
      </c>
      <c r="P873" s="89">
        <v>61.308500000000002</v>
      </c>
      <c r="Q873" s="89">
        <v>1.2168993146420399</v>
      </c>
      <c r="R873" s="89">
        <v>54.632586581469603</v>
      </c>
      <c r="S873" s="89">
        <v>1.0027891467865799</v>
      </c>
      <c r="T873" s="89">
        <v>1.1377175301524201</v>
      </c>
      <c r="U873" s="89">
        <v>0.37893462469733702</v>
      </c>
      <c r="V873" s="89">
        <v>0.43112056529988602</v>
      </c>
      <c r="W873" s="89">
        <v>1</v>
      </c>
      <c r="X873" s="89">
        <v>0.17223003194888201</v>
      </c>
      <c r="Y873" s="89">
        <v>0.494503429892026</v>
      </c>
      <c r="Z873" s="89">
        <v>42.212800000000001</v>
      </c>
      <c r="AA873" s="89">
        <v>-0.94960883504332705</v>
      </c>
      <c r="AB873" s="89">
        <v>46.645363258785899</v>
      </c>
      <c r="AC873" s="89">
        <v>-0.22755270257565</v>
      </c>
      <c r="AD873" s="89">
        <v>-0.26358132409026203</v>
      </c>
      <c r="AE873" s="89">
        <v>0.37893462469733702</v>
      </c>
      <c r="AF873" s="89">
        <v>-9.9880090121370502E-2</v>
      </c>
      <c r="AG873" s="89">
        <v>1</v>
      </c>
      <c r="AH873" s="89">
        <v>0.10309278350515499</v>
      </c>
      <c r="AI873" s="89">
        <v>0.27890154070559497</v>
      </c>
      <c r="AJ873" s="89">
        <v>-99</v>
      </c>
      <c r="AK873" s="89">
        <v>-99</v>
      </c>
      <c r="AL873" s="89">
        <v>47.422665979381399</v>
      </c>
      <c r="AM873" s="89">
        <v>0.27890154070559497</v>
      </c>
      <c r="AN873" s="89">
        <v>0.24979658281335501</v>
      </c>
      <c r="AO873" s="89">
        <v>0.117433414043584</v>
      </c>
      <c r="AP873" s="89">
        <v>2.9334465536193E-2</v>
      </c>
      <c r="AQ873" s="89">
        <v>1</v>
      </c>
      <c r="AR873" s="89">
        <v>0.32281165048543697</v>
      </c>
      <c r="AS873" s="89">
        <v>0.79563120189875303</v>
      </c>
      <c r="AT873" s="89">
        <v>-99</v>
      </c>
      <c r="AU873" s="89">
        <v>-99</v>
      </c>
      <c r="AV873" s="89">
        <v>39.805818446601897</v>
      </c>
      <c r="AW873" s="89">
        <v>0.79563120189875303</v>
      </c>
      <c r="AX873" s="89">
        <v>0.79921808846276898</v>
      </c>
      <c r="AY873" s="89">
        <v>0.12469733656174301</v>
      </c>
      <c r="AZ873" s="89">
        <v>9.9660366963275002E-2</v>
      </c>
      <c r="BA873" s="89">
        <v>-99</v>
      </c>
      <c r="BB873" s="89">
        <v>-99</v>
      </c>
      <c r="BC873" s="89">
        <v>-99</v>
      </c>
      <c r="BD873" s="89">
        <v>-99</v>
      </c>
      <c r="BE873" s="89">
        <v>-99</v>
      </c>
      <c r="BF873" s="89">
        <v>-99</v>
      </c>
      <c r="BG873" s="89">
        <v>-99</v>
      </c>
      <c r="BH873" s="89">
        <v>-99</v>
      </c>
      <c r="BI873" s="89">
        <v>-99</v>
      </c>
      <c r="BJ873" s="89">
        <v>-99</v>
      </c>
      <c r="BK873" s="89">
        <v>-99</v>
      </c>
      <c r="BL873" s="89">
        <v>-99</v>
      </c>
      <c r="BM873" s="89">
        <v>-99</v>
      </c>
      <c r="BN873" s="89">
        <v>-99</v>
      </c>
      <c r="BO873" s="89">
        <v>-99</v>
      </c>
      <c r="BP873" s="89">
        <v>-99</v>
      </c>
      <c r="BQ873" s="89">
        <v>-99</v>
      </c>
      <c r="BR873" s="89">
        <v>-99</v>
      </c>
      <c r="BS873" s="89">
        <v>-99</v>
      </c>
      <c r="BT873" s="89">
        <v>-99</v>
      </c>
      <c r="BU873" s="89">
        <v>-99</v>
      </c>
      <c r="BV873" s="89">
        <v>-99</v>
      </c>
      <c r="BW873" s="89">
        <v>-99</v>
      </c>
      <c r="BX873" s="89">
        <v>-99</v>
      </c>
      <c r="BY873" s="89">
        <v>-99</v>
      </c>
      <c r="BZ873" s="89">
        <v>-99</v>
      </c>
      <c r="CA873" s="89">
        <v>-99</v>
      </c>
      <c r="CB873" s="89">
        <v>-99</v>
      </c>
      <c r="CC873" s="89">
        <v>-99</v>
      </c>
      <c r="CD873" s="89">
        <v>-99</v>
      </c>
      <c r="CE873" s="89">
        <v>-99</v>
      </c>
      <c r="CF873" s="89">
        <v>-99</v>
      </c>
      <c r="CG873" s="89">
        <v>-99</v>
      </c>
      <c r="CH873" s="89">
        <v>-99</v>
      </c>
      <c r="CI873" s="89">
        <v>-99</v>
      </c>
      <c r="CJ873" s="89">
        <v>-99</v>
      </c>
      <c r="CK873" s="89">
        <v>-99</v>
      </c>
      <c r="CL873" s="89">
        <v>-99</v>
      </c>
      <c r="CM873" s="89">
        <v>-99</v>
      </c>
      <c r="CN873" s="89">
        <v>-99</v>
      </c>
      <c r="CO873" s="89">
        <v>-99</v>
      </c>
      <c r="CP873" s="89">
        <v>-99</v>
      </c>
      <c r="CQ873" s="89">
        <v>-99</v>
      </c>
      <c r="CR873" s="89">
        <v>-99</v>
      </c>
      <c r="CS873" s="89">
        <v>-99</v>
      </c>
      <c r="CT873" s="89">
        <v>-99</v>
      </c>
      <c r="CU873" s="86">
        <v>-99</v>
      </c>
      <c r="CV873" s="86">
        <v>0.4602</v>
      </c>
      <c r="CW873" s="86">
        <v>67</v>
      </c>
      <c r="CX873" s="86">
        <v>2</v>
      </c>
      <c r="CY873" s="86">
        <v>-0.97199999999999998</v>
      </c>
      <c r="CZ873" s="86">
        <v>11</v>
      </c>
      <c r="DA873" s="86">
        <v>2</v>
      </c>
      <c r="DB873" s="86">
        <v>0.1013</v>
      </c>
      <c r="DC873" s="86">
        <v>53</v>
      </c>
      <c r="DD873" s="86">
        <v>-99</v>
      </c>
      <c r="DE873" s="86">
        <v>-99</v>
      </c>
      <c r="DF873" s="86">
        <v>-99</v>
      </c>
      <c r="DG873" s="86">
        <v>-99</v>
      </c>
      <c r="DH873" s="86">
        <v>-99</v>
      </c>
    </row>
    <row r="874" spans="1:112" x14ac:dyDescent="0.2">
      <c r="A874" s="85">
        <f>IF(ISERROR(SEARCH('School Lookup'!$F$3,Data!J874)),A873,A873+1)</f>
        <v>0</v>
      </c>
      <c r="B874" s="85">
        <f>IF(I874='School Lookup'!$G$13,1,0)</f>
        <v>0</v>
      </c>
      <c r="C874" s="85">
        <f t="shared" si="13"/>
        <v>872</v>
      </c>
      <c r="D874" s="86" t="s">
        <v>6478</v>
      </c>
      <c r="E874" s="86" t="s">
        <v>6760</v>
      </c>
      <c r="F874" s="86" t="s">
        <v>2767</v>
      </c>
      <c r="G874" s="86" t="s">
        <v>2787</v>
      </c>
      <c r="H874" s="86" t="s">
        <v>918</v>
      </c>
      <c r="I874" s="86" t="s">
        <v>3962</v>
      </c>
      <c r="J874" s="86" t="s">
        <v>2685</v>
      </c>
      <c r="K874" s="86" t="s">
        <v>26</v>
      </c>
      <c r="L874" s="86">
        <v>1</v>
      </c>
      <c r="M874" s="86">
        <v>1</v>
      </c>
      <c r="N874" s="89">
        <v>0.239892413793103</v>
      </c>
      <c r="O874" s="89">
        <v>0.61384175401214303</v>
      </c>
      <c r="P874" s="89">
        <v>55.941600000000001</v>
      </c>
      <c r="Q874" s="89">
        <v>0.64762465424319104</v>
      </c>
      <c r="R874" s="89">
        <v>45.747103678160897</v>
      </c>
      <c r="S874" s="89">
        <v>0.63073320412766698</v>
      </c>
      <c r="T874" s="89">
        <v>0.71555797004896204</v>
      </c>
      <c r="U874" s="89">
        <v>0.37629757785467099</v>
      </c>
      <c r="V874" s="89">
        <v>0.26926273094403003</v>
      </c>
      <c r="W874" s="89">
        <v>1</v>
      </c>
      <c r="X874" s="89">
        <v>0.10910366972477099</v>
      </c>
      <c r="Y874" s="89">
        <v>0.34589397457051402</v>
      </c>
      <c r="Z874" s="89">
        <v>52.637</v>
      </c>
      <c r="AA874" s="89">
        <v>0.350319754051091</v>
      </c>
      <c r="AB874" s="89">
        <v>49.311946330275198</v>
      </c>
      <c r="AC874" s="89">
        <v>0.34810686431080201</v>
      </c>
      <c r="AD874" s="89">
        <v>0.40668904302418402</v>
      </c>
      <c r="AE874" s="89">
        <v>0.37716262975778497</v>
      </c>
      <c r="AF874" s="89">
        <v>0.153387908960678</v>
      </c>
      <c r="AG874" s="89">
        <v>1</v>
      </c>
      <c r="AH874" s="89">
        <v>0.14106170212766</v>
      </c>
      <c r="AI874" s="89">
        <v>0.36061431654881299</v>
      </c>
      <c r="AJ874" s="89">
        <v>-99</v>
      </c>
      <c r="AK874" s="89">
        <v>-99</v>
      </c>
      <c r="AL874" s="89">
        <v>48.226957446808498</v>
      </c>
      <c r="AM874" s="89">
        <v>0.36061431654881299</v>
      </c>
      <c r="AN874" s="89">
        <v>0.33563940196277497</v>
      </c>
      <c r="AO874" s="89">
        <v>0.12197231833909999</v>
      </c>
      <c r="AP874" s="89">
        <v>4.0938715983348903E-2</v>
      </c>
      <c r="AQ874" s="89">
        <v>1</v>
      </c>
      <c r="AR874" s="89">
        <v>-2.69486111111111E-2</v>
      </c>
      <c r="AS874" s="89">
        <v>9.4344952104737506E-3</v>
      </c>
      <c r="AT874" s="89">
        <v>-99</v>
      </c>
      <c r="AU874" s="89">
        <v>-99</v>
      </c>
      <c r="AV874" s="89">
        <v>40.972183333333298</v>
      </c>
      <c r="AW874" s="89">
        <v>9.4344952104737506E-3</v>
      </c>
      <c r="AX874" s="89">
        <v>-2.9272055049356999E-2</v>
      </c>
      <c r="AY874" s="89">
        <v>0.124567474048443</v>
      </c>
      <c r="AZ874" s="89">
        <v>-3.6463459577053699E-3</v>
      </c>
      <c r="BA874" s="89">
        <v>-99</v>
      </c>
      <c r="BB874" s="89">
        <v>-99</v>
      </c>
      <c r="BC874" s="89">
        <v>-99</v>
      </c>
      <c r="BD874" s="89">
        <v>-99</v>
      </c>
      <c r="BE874" s="89">
        <v>-99</v>
      </c>
      <c r="BF874" s="89">
        <v>-99</v>
      </c>
      <c r="BG874" s="89">
        <v>-99</v>
      </c>
      <c r="BH874" s="89">
        <v>-99</v>
      </c>
      <c r="BI874" s="89">
        <v>-99</v>
      </c>
      <c r="BJ874" s="89">
        <v>-99</v>
      </c>
      <c r="BK874" s="89">
        <v>-99</v>
      </c>
      <c r="BL874" s="89">
        <v>-99</v>
      </c>
      <c r="BM874" s="89">
        <v>-99</v>
      </c>
      <c r="BN874" s="89">
        <v>-99</v>
      </c>
      <c r="BO874" s="89">
        <v>-99</v>
      </c>
      <c r="BP874" s="89">
        <v>-99</v>
      </c>
      <c r="BQ874" s="89">
        <v>-99</v>
      </c>
      <c r="BR874" s="89">
        <v>-99</v>
      </c>
      <c r="BS874" s="89">
        <v>-99</v>
      </c>
      <c r="BT874" s="89">
        <v>-99</v>
      </c>
      <c r="BU874" s="89">
        <v>-99</v>
      </c>
      <c r="BV874" s="89">
        <v>-99</v>
      </c>
      <c r="BW874" s="89">
        <v>-99</v>
      </c>
      <c r="BX874" s="89">
        <v>-99</v>
      </c>
      <c r="BY874" s="89">
        <v>-99</v>
      </c>
      <c r="BZ874" s="89">
        <v>-99</v>
      </c>
      <c r="CA874" s="89">
        <v>-99</v>
      </c>
      <c r="CB874" s="89">
        <v>-99</v>
      </c>
      <c r="CC874" s="89">
        <v>-99</v>
      </c>
      <c r="CD874" s="89">
        <v>-99</v>
      </c>
      <c r="CE874" s="89">
        <v>-99</v>
      </c>
      <c r="CF874" s="89">
        <v>-99</v>
      </c>
      <c r="CG874" s="89">
        <v>-99</v>
      </c>
      <c r="CH874" s="89">
        <v>-99</v>
      </c>
      <c r="CI874" s="89">
        <v>-99</v>
      </c>
      <c r="CJ874" s="89">
        <v>-99</v>
      </c>
      <c r="CK874" s="89">
        <v>-99</v>
      </c>
      <c r="CL874" s="89">
        <v>-99</v>
      </c>
      <c r="CM874" s="89">
        <v>-99</v>
      </c>
      <c r="CN874" s="89">
        <v>-99</v>
      </c>
      <c r="CO874" s="89">
        <v>-99</v>
      </c>
      <c r="CP874" s="89">
        <v>-99</v>
      </c>
      <c r="CQ874" s="89">
        <v>-99</v>
      </c>
      <c r="CR874" s="89">
        <v>-99</v>
      </c>
      <c r="CS874" s="89">
        <v>-99</v>
      </c>
      <c r="CT874" s="89">
        <v>-99</v>
      </c>
      <c r="CU874" s="86">
        <v>-99</v>
      </c>
      <c r="CV874" s="86">
        <v>0.45989999999999998</v>
      </c>
      <c r="CW874" s="86">
        <v>67</v>
      </c>
      <c r="CX874" s="86">
        <v>2</v>
      </c>
      <c r="CY874" s="86">
        <v>-1.6043000000000001</v>
      </c>
      <c r="CZ874" s="86">
        <v>3</v>
      </c>
      <c r="DA874" s="86">
        <v>2</v>
      </c>
      <c r="DB874" s="86">
        <v>0.37580000000000002</v>
      </c>
      <c r="DC874" s="86">
        <v>67</v>
      </c>
      <c r="DD874" s="86">
        <v>-99</v>
      </c>
      <c r="DE874" s="86">
        <v>-99</v>
      </c>
      <c r="DF874" s="86">
        <v>-99</v>
      </c>
      <c r="DG874" s="86">
        <v>-99</v>
      </c>
      <c r="DH874" s="86">
        <v>-99</v>
      </c>
    </row>
    <row r="875" spans="1:112" x14ac:dyDescent="0.2">
      <c r="A875" s="85">
        <f>IF(ISERROR(SEARCH('School Lookup'!$F$3,Data!J875)),A874,A874+1)</f>
        <v>0</v>
      </c>
      <c r="B875" s="85">
        <f>IF(I875='School Lookup'!$G$13,1,0)</f>
        <v>0</v>
      </c>
      <c r="C875" s="85">
        <f t="shared" si="13"/>
        <v>873</v>
      </c>
      <c r="D875" s="86" t="s">
        <v>6478</v>
      </c>
      <c r="E875" s="86" t="s">
        <v>6695</v>
      </c>
      <c r="F875" s="86" t="s">
        <v>546</v>
      </c>
      <c r="G875" s="86" t="s">
        <v>2959</v>
      </c>
      <c r="H875" s="86" t="s">
        <v>1391</v>
      </c>
      <c r="I875" s="86" t="s">
        <v>3922</v>
      </c>
      <c r="J875" s="86" t="s">
        <v>1391</v>
      </c>
      <c r="K875" s="86" t="s">
        <v>16</v>
      </c>
      <c r="L875" s="86">
        <v>1</v>
      </c>
      <c r="M875" s="86">
        <v>1</v>
      </c>
      <c r="N875" s="89">
        <v>2.4790508474576301E-2</v>
      </c>
      <c r="O875" s="89">
        <v>0.14803881035689401</v>
      </c>
      <c r="P875" s="89">
        <v>51.5959</v>
      </c>
      <c r="Q875" s="89">
        <v>0.18667011965241001</v>
      </c>
      <c r="R875" s="89">
        <v>51.355933050847497</v>
      </c>
      <c r="S875" s="89">
        <v>0.16735446500465201</v>
      </c>
      <c r="T875" s="89">
        <v>0.18977745631368201</v>
      </c>
      <c r="U875" s="89">
        <v>0.37106918238993702</v>
      </c>
      <c r="V875" s="89">
        <v>7.0420565550359998E-2</v>
      </c>
      <c r="W875" s="89">
        <v>1</v>
      </c>
      <c r="X875" s="89">
        <v>0.120119047619048</v>
      </c>
      <c r="Y875" s="89">
        <v>0.371825918870068</v>
      </c>
      <c r="Z875" s="89">
        <v>56.791699999999999</v>
      </c>
      <c r="AA875" s="89">
        <v>0.86842313935745197</v>
      </c>
      <c r="AB875" s="89">
        <v>53.061176870748298</v>
      </c>
      <c r="AC875" s="89">
        <v>0.62012452911376004</v>
      </c>
      <c r="AD875" s="89">
        <v>0.723413354643339</v>
      </c>
      <c r="AE875" s="89">
        <v>0.36981132075471701</v>
      </c>
      <c r="AF875" s="89">
        <v>0.26752644813225401</v>
      </c>
      <c r="AG875" s="89">
        <v>1</v>
      </c>
      <c r="AH875" s="89">
        <v>0.248314563106796</v>
      </c>
      <c r="AI875" s="89">
        <v>0.59143282035886002</v>
      </c>
      <c r="AJ875" s="89">
        <v>-99</v>
      </c>
      <c r="AK875" s="89">
        <v>-99</v>
      </c>
      <c r="AL875" s="89">
        <v>51.4563252427184</v>
      </c>
      <c r="AM875" s="89">
        <v>0.59143282035886002</v>
      </c>
      <c r="AN875" s="89">
        <v>0.57812426279926099</v>
      </c>
      <c r="AO875" s="89">
        <v>0.12955974842767301</v>
      </c>
      <c r="AP875" s="89">
        <v>7.49016340482061E-2</v>
      </c>
      <c r="AQ875" s="89">
        <v>1</v>
      </c>
      <c r="AR875" s="89">
        <v>0.13517135922330101</v>
      </c>
      <c r="AS875" s="89">
        <v>0.37385035590176202</v>
      </c>
      <c r="AT875" s="89">
        <v>-99</v>
      </c>
      <c r="AU875" s="89">
        <v>-99</v>
      </c>
      <c r="AV875" s="89">
        <v>45.145609223301001</v>
      </c>
      <c r="AW875" s="89">
        <v>0.37385035590176202</v>
      </c>
      <c r="AX875" s="89">
        <v>0.35474754990928797</v>
      </c>
      <c r="AY875" s="89">
        <v>0.12955974842767301</v>
      </c>
      <c r="AZ875" s="89">
        <v>4.59610033215807E-2</v>
      </c>
      <c r="BA875" s="89">
        <v>-99</v>
      </c>
      <c r="BB875" s="89">
        <v>-99</v>
      </c>
      <c r="BC875" s="89">
        <v>-99</v>
      </c>
      <c r="BD875" s="89">
        <v>-99</v>
      </c>
      <c r="BE875" s="89">
        <v>-99</v>
      </c>
      <c r="BF875" s="89">
        <v>-99</v>
      </c>
      <c r="BG875" s="89">
        <v>-99</v>
      </c>
      <c r="BH875" s="89">
        <v>-99</v>
      </c>
      <c r="BI875" s="89">
        <v>-99</v>
      </c>
      <c r="BJ875" s="89">
        <v>-99</v>
      </c>
      <c r="BK875" s="89">
        <v>-99</v>
      </c>
      <c r="BL875" s="89">
        <v>-99</v>
      </c>
      <c r="BM875" s="89">
        <v>-99</v>
      </c>
      <c r="BN875" s="89">
        <v>-99</v>
      </c>
      <c r="BO875" s="89">
        <v>-99</v>
      </c>
      <c r="BP875" s="89">
        <v>-99</v>
      </c>
      <c r="BQ875" s="89">
        <v>-99</v>
      </c>
      <c r="BR875" s="89">
        <v>-99</v>
      </c>
      <c r="BS875" s="89">
        <v>-99</v>
      </c>
      <c r="BT875" s="89">
        <v>-99</v>
      </c>
      <c r="BU875" s="89">
        <v>-99</v>
      </c>
      <c r="BV875" s="89">
        <v>-99</v>
      </c>
      <c r="BW875" s="89">
        <v>-99</v>
      </c>
      <c r="BX875" s="89">
        <v>-99</v>
      </c>
      <c r="BY875" s="89">
        <v>-99</v>
      </c>
      <c r="BZ875" s="89">
        <v>-99</v>
      </c>
      <c r="CA875" s="89">
        <v>-99</v>
      </c>
      <c r="CB875" s="89">
        <v>-99</v>
      </c>
      <c r="CC875" s="89">
        <v>-99</v>
      </c>
      <c r="CD875" s="89">
        <v>-99</v>
      </c>
      <c r="CE875" s="89">
        <v>-99</v>
      </c>
      <c r="CF875" s="89">
        <v>-99</v>
      </c>
      <c r="CG875" s="89">
        <v>-99</v>
      </c>
      <c r="CH875" s="89">
        <v>-99</v>
      </c>
      <c r="CI875" s="89">
        <v>-99</v>
      </c>
      <c r="CJ875" s="89">
        <v>-99</v>
      </c>
      <c r="CK875" s="89">
        <v>-99</v>
      </c>
      <c r="CL875" s="89">
        <v>-99</v>
      </c>
      <c r="CM875" s="89">
        <v>-99</v>
      </c>
      <c r="CN875" s="89">
        <v>-99</v>
      </c>
      <c r="CO875" s="89">
        <v>-99</v>
      </c>
      <c r="CP875" s="89">
        <v>-99</v>
      </c>
      <c r="CQ875" s="89">
        <v>-99</v>
      </c>
      <c r="CR875" s="89">
        <v>-99</v>
      </c>
      <c r="CS875" s="89">
        <v>-99</v>
      </c>
      <c r="CT875" s="89">
        <v>-99</v>
      </c>
      <c r="CU875" s="86">
        <v>-99</v>
      </c>
      <c r="CV875" s="86">
        <v>0.45879999999999999</v>
      </c>
      <c r="CW875" s="86">
        <v>67</v>
      </c>
      <c r="CX875" s="86">
        <v>2</v>
      </c>
      <c r="CY875" s="86">
        <v>-0.72399999999999998</v>
      </c>
      <c r="CZ875" s="86">
        <v>19</v>
      </c>
      <c r="DA875" s="86">
        <v>2</v>
      </c>
      <c r="DB875" s="86">
        <v>0.39040000000000002</v>
      </c>
      <c r="DC875" s="86">
        <v>68</v>
      </c>
      <c r="DD875" s="86">
        <v>-99</v>
      </c>
      <c r="DE875" s="86">
        <v>-99</v>
      </c>
      <c r="DF875" s="86">
        <v>-99</v>
      </c>
      <c r="DG875" s="86">
        <v>-99</v>
      </c>
      <c r="DH875" s="86">
        <v>-99</v>
      </c>
    </row>
    <row r="876" spans="1:112" x14ac:dyDescent="0.2">
      <c r="A876" s="85">
        <f>IF(ISERROR(SEARCH('School Lookup'!$F$3,Data!J876)),A875,A875+1)</f>
        <v>0</v>
      </c>
      <c r="B876" s="85">
        <f>IF(I876='School Lookup'!$G$13,1,0)</f>
        <v>0</v>
      </c>
      <c r="C876" s="85">
        <f t="shared" si="13"/>
        <v>874</v>
      </c>
      <c r="D876" s="86" t="s">
        <v>6478</v>
      </c>
      <c r="E876" s="86" t="s">
        <v>6790</v>
      </c>
      <c r="F876" s="86" t="s">
        <v>2774</v>
      </c>
      <c r="G876" s="86" t="s">
        <v>2816</v>
      </c>
      <c r="H876" s="86" t="s">
        <v>1958</v>
      </c>
      <c r="I876" s="86" t="s">
        <v>4145</v>
      </c>
      <c r="J876" s="86" t="s">
        <v>2368</v>
      </c>
      <c r="K876" s="86" t="s">
        <v>6485</v>
      </c>
      <c r="L876" s="86">
        <v>1</v>
      </c>
      <c r="M876" s="86">
        <v>1</v>
      </c>
      <c r="N876" s="89">
        <v>0.33052093023255802</v>
      </c>
      <c r="O876" s="89">
        <v>0.81009770848215701</v>
      </c>
      <c r="P876" s="89">
        <v>56.591299999999997</v>
      </c>
      <c r="Q876" s="89">
        <v>0.71653925053921497</v>
      </c>
      <c r="R876" s="89">
        <v>52.616277034883701</v>
      </c>
      <c r="S876" s="89">
        <v>0.76331847951068599</v>
      </c>
      <c r="T876" s="89">
        <v>0.86599809239154202</v>
      </c>
      <c r="U876" s="89">
        <v>0.375136314067612</v>
      </c>
      <c r="V876" s="89">
        <v>0.32486733236934601</v>
      </c>
      <c r="W876" s="89">
        <v>1</v>
      </c>
      <c r="X876" s="89">
        <v>0.38661826086956502</v>
      </c>
      <c r="Y876" s="89">
        <v>0.99920727793156106</v>
      </c>
      <c r="Z876" s="89">
        <v>42.966099999999997</v>
      </c>
      <c r="AA876" s="89">
        <v>-0.85567009574776298</v>
      </c>
      <c r="AB876" s="89">
        <v>49.855077391304299</v>
      </c>
      <c r="AC876" s="89">
        <v>7.1768591091898995E-2</v>
      </c>
      <c r="AD876" s="89">
        <v>8.4934022361527403E-2</v>
      </c>
      <c r="AE876" s="89">
        <v>0.37622682660850598</v>
      </c>
      <c r="AF876" s="89">
        <v>3.1954457704173302E-2</v>
      </c>
      <c r="AG876" s="89">
        <v>1</v>
      </c>
      <c r="AH876" s="89">
        <v>0.158947058823529</v>
      </c>
      <c r="AI876" s="89">
        <v>0.399105329608621</v>
      </c>
      <c r="AJ876" s="89">
        <v>-99</v>
      </c>
      <c r="AK876" s="89">
        <v>-99</v>
      </c>
      <c r="AL876" s="89">
        <v>49.579798319327701</v>
      </c>
      <c r="AM876" s="89">
        <v>0.399105329608621</v>
      </c>
      <c r="AN876" s="89">
        <v>0.37607588253603003</v>
      </c>
      <c r="AO876" s="89">
        <v>0.12977099236641201</v>
      </c>
      <c r="AP876" s="89">
        <v>4.8803740481774903E-2</v>
      </c>
      <c r="AQ876" s="89">
        <v>1</v>
      </c>
      <c r="AR876" s="89">
        <v>0.17407889908256899</v>
      </c>
      <c r="AS876" s="89">
        <v>0.46130734590705902</v>
      </c>
      <c r="AT876" s="89">
        <v>-99</v>
      </c>
      <c r="AU876" s="89">
        <v>-99</v>
      </c>
      <c r="AV876" s="89">
        <v>48.623822935779799</v>
      </c>
      <c r="AW876" s="89">
        <v>0.46130734590705902</v>
      </c>
      <c r="AX876" s="89">
        <v>0.446909287021926</v>
      </c>
      <c r="AY876" s="89">
        <v>0.11886586695747001</v>
      </c>
      <c r="AZ876" s="89">
        <v>5.3122259853205997E-2</v>
      </c>
      <c r="BA876" s="89">
        <v>-99</v>
      </c>
      <c r="BB876" s="89">
        <v>-99</v>
      </c>
      <c r="BC876" s="89">
        <v>-99</v>
      </c>
      <c r="BD876" s="89">
        <v>-99</v>
      </c>
      <c r="BE876" s="89">
        <v>-99</v>
      </c>
      <c r="BF876" s="89">
        <v>-99</v>
      </c>
      <c r="BG876" s="89">
        <v>-99</v>
      </c>
      <c r="BH876" s="89">
        <v>-99</v>
      </c>
      <c r="BI876" s="89">
        <v>-99</v>
      </c>
      <c r="BJ876" s="89">
        <v>-99</v>
      </c>
      <c r="BK876" s="89">
        <v>-99</v>
      </c>
      <c r="BL876" s="89">
        <v>-99</v>
      </c>
      <c r="BM876" s="89">
        <v>-99</v>
      </c>
      <c r="BN876" s="89">
        <v>-99</v>
      </c>
      <c r="BO876" s="89">
        <v>-99</v>
      </c>
      <c r="BP876" s="89">
        <v>-99</v>
      </c>
      <c r="BQ876" s="89">
        <v>-99</v>
      </c>
      <c r="BR876" s="89">
        <v>-99</v>
      </c>
      <c r="BS876" s="89">
        <v>-99</v>
      </c>
      <c r="BT876" s="89">
        <v>-99</v>
      </c>
      <c r="BU876" s="89">
        <v>-99</v>
      </c>
      <c r="BV876" s="89">
        <v>-99</v>
      </c>
      <c r="BW876" s="89">
        <v>-99</v>
      </c>
      <c r="BX876" s="89">
        <v>-99</v>
      </c>
      <c r="BY876" s="89">
        <v>-99</v>
      </c>
      <c r="BZ876" s="89">
        <v>-99</v>
      </c>
      <c r="CA876" s="89">
        <v>-99</v>
      </c>
      <c r="CB876" s="89">
        <v>-99</v>
      </c>
      <c r="CC876" s="89">
        <v>-99</v>
      </c>
      <c r="CD876" s="89">
        <v>-99</v>
      </c>
      <c r="CE876" s="89">
        <v>-99</v>
      </c>
      <c r="CF876" s="89">
        <v>-99</v>
      </c>
      <c r="CG876" s="89">
        <v>-99</v>
      </c>
      <c r="CH876" s="89">
        <v>-99</v>
      </c>
      <c r="CI876" s="89">
        <v>-99</v>
      </c>
      <c r="CJ876" s="89">
        <v>-99</v>
      </c>
      <c r="CK876" s="89">
        <v>-99</v>
      </c>
      <c r="CL876" s="89">
        <v>-99</v>
      </c>
      <c r="CM876" s="89">
        <v>-99</v>
      </c>
      <c r="CN876" s="89">
        <v>-99</v>
      </c>
      <c r="CO876" s="89">
        <v>-99</v>
      </c>
      <c r="CP876" s="89">
        <v>-99</v>
      </c>
      <c r="CQ876" s="89">
        <v>-99</v>
      </c>
      <c r="CR876" s="89">
        <v>-99</v>
      </c>
      <c r="CS876" s="89">
        <v>-99</v>
      </c>
      <c r="CT876" s="89">
        <v>-99</v>
      </c>
      <c r="CU876" s="86">
        <v>-99</v>
      </c>
      <c r="CV876" s="86">
        <v>0.4587</v>
      </c>
      <c r="CW876" s="86">
        <v>67</v>
      </c>
      <c r="CX876" s="86">
        <v>2</v>
      </c>
      <c r="CY876" s="86">
        <v>-0.2276</v>
      </c>
      <c r="CZ876" s="86">
        <v>40</v>
      </c>
      <c r="DA876" s="86">
        <v>2</v>
      </c>
      <c r="DB876" s="86">
        <v>-5.3100000000000001E-2</v>
      </c>
      <c r="DC876" s="86">
        <v>44</v>
      </c>
      <c r="DD876" s="86">
        <v>-99</v>
      </c>
      <c r="DE876" s="86">
        <v>-99</v>
      </c>
      <c r="DF876" s="86">
        <v>-99</v>
      </c>
      <c r="DG876" s="86">
        <v>-99</v>
      </c>
      <c r="DH876" s="86">
        <v>-99</v>
      </c>
    </row>
    <row r="877" spans="1:112" x14ac:dyDescent="0.2">
      <c r="A877" s="85">
        <f>IF(ISERROR(SEARCH('School Lookup'!$F$3,Data!J877)),A876,A876+1)</f>
        <v>0</v>
      </c>
      <c r="B877" s="85">
        <f>IF(I877='School Lookup'!$G$13,1,0)</f>
        <v>0</v>
      </c>
      <c r="C877" s="85">
        <f t="shared" si="13"/>
        <v>875</v>
      </c>
      <c r="D877" s="86" t="s">
        <v>6478</v>
      </c>
      <c r="E877" s="86" t="s">
        <v>6598</v>
      </c>
      <c r="F877" s="86" t="s">
        <v>2755</v>
      </c>
      <c r="G877" s="86" t="s">
        <v>3005</v>
      </c>
      <c r="H877" s="86" t="s">
        <v>587</v>
      </c>
      <c r="I877" s="86" t="s">
        <v>4875</v>
      </c>
      <c r="J877" s="86" t="s">
        <v>917</v>
      </c>
      <c r="K877" s="86" t="s">
        <v>6485</v>
      </c>
      <c r="L877" s="86">
        <v>1</v>
      </c>
      <c r="M877" s="86">
        <v>1</v>
      </c>
      <c r="N877" s="89">
        <v>0.50056435331230298</v>
      </c>
      <c r="O877" s="89">
        <v>1.1783265575129001</v>
      </c>
      <c r="P877" s="89">
        <v>47.238100000000003</v>
      </c>
      <c r="Q877" s="89">
        <v>-0.27556787902207402</v>
      </c>
      <c r="R877" s="89">
        <v>46.372260252365898</v>
      </c>
      <c r="S877" s="89">
        <v>0.45137933924541102</v>
      </c>
      <c r="T877" s="89">
        <v>0.51205107761649205</v>
      </c>
      <c r="U877" s="89">
        <v>0.36989498249708302</v>
      </c>
      <c r="V877" s="89">
        <v>0.18940512439256499</v>
      </c>
      <c r="W877" s="89">
        <v>1</v>
      </c>
      <c r="X877" s="89">
        <v>0.53003817034700296</v>
      </c>
      <c r="Y877" s="89">
        <v>1.3368404612605</v>
      </c>
      <c r="Z877" s="89">
        <v>38.838099999999997</v>
      </c>
      <c r="AA877" s="89">
        <v>-1.3704439120388701</v>
      </c>
      <c r="AB877" s="89">
        <v>43.217664037854902</v>
      </c>
      <c r="AC877" s="89">
        <v>-1.68017253891827E-2</v>
      </c>
      <c r="AD877" s="89">
        <v>-1.8193002634006299E-2</v>
      </c>
      <c r="AE877" s="89">
        <v>0.36989498249708302</v>
      </c>
      <c r="AF877" s="89">
        <v>-6.7295003908751302E-3</v>
      </c>
      <c r="AG877" s="89">
        <v>1</v>
      </c>
      <c r="AH877" s="89">
        <v>0.32828224299065401</v>
      </c>
      <c r="AI877" s="89">
        <v>0.76353098217426896</v>
      </c>
      <c r="AJ877" s="89">
        <v>-99</v>
      </c>
      <c r="AK877" s="89">
        <v>-99</v>
      </c>
      <c r="AL877" s="89">
        <v>51.401879439252298</v>
      </c>
      <c r="AM877" s="89">
        <v>0.76353098217426896</v>
      </c>
      <c r="AN877" s="89">
        <v>0.75892085462002401</v>
      </c>
      <c r="AO877" s="89">
        <v>0.12485414235705999</v>
      </c>
      <c r="AP877" s="89">
        <v>9.4754412420469697E-2</v>
      </c>
      <c r="AQ877" s="89">
        <v>1</v>
      </c>
      <c r="AR877" s="89">
        <v>0.54844999999999999</v>
      </c>
      <c r="AS877" s="89">
        <v>1.3028246906077601</v>
      </c>
      <c r="AT877" s="89">
        <v>-99</v>
      </c>
      <c r="AU877" s="89">
        <v>-99</v>
      </c>
      <c r="AV877" s="89">
        <v>44.827550000000002</v>
      </c>
      <c r="AW877" s="89">
        <v>1.3028246906077601</v>
      </c>
      <c r="AX877" s="89">
        <v>1.333696041212</v>
      </c>
      <c r="AY877" s="89">
        <v>0.13535589264877501</v>
      </c>
      <c r="AZ877" s="89">
        <v>0.18052361818038801</v>
      </c>
      <c r="BA877" s="89">
        <v>-99</v>
      </c>
      <c r="BB877" s="89">
        <v>-99</v>
      </c>
      <c r="BC877" s="89">
        <v>-99</v>
      </c>
      <c r="BD877" s="89">
        <v>-99</v>
      </c>
      <c r="BE877" s="89">
        <v>-99</v>
      </c>
      <c r="BF877" s="89">
        <v>-99</v>
      </c>
      <c r="BG877" s="89">
        <v>-99</v>
      </c>
      <c r="BH877" s="89">
        <v>-99</v>
      </c>
      <c r="BI877" s="89">
        <v>-99</v>
      </c>
      <c r="BJ877" s="89">
        <v>-99</v>
      </c>
      <c r="BK877" s="89">
        <v>-99</v>
      </c>
      <c r="BL877" s="89">
        <v>-99</v>
      </c>
      <c r="BM877" s="89">
        <v>-99</v>
      </c>
      <c r="BN877" s="89">
        <v>-99</v>
      </c>
      <c r="BO877" s="89">
        <v>-99</v>
      </c>
      <c r="BP877" s="89">
        <v>-99</v>
      </c>
      <c r="BQ877" s="89">
        <v>-99</v>
      </c>
      <c r="BR877" s="89">
        <v>-99</v>
      </c>
      <c r="BS877" s="89">
        <v>-99</v>
      </c>
      <c r="BT877" s="89">
        <v>-99</v>
      </c>
      <c r="BU877" s="89">
        <v>-99</v>
      </c>
      <c r="BV877" s="89">
        <v>-99</v>
      </c>
      <c r="BW877" s="89">
        <v>-99</v>
      </c>
      <c r="BX877" s="89">
        <v>-99</v>
      </c>
      <c r="BY877" s="89">
        <v>-99</v>
      </c>
      <c r="BZ877" s="89">
        <v>-99</v>
      </c>
      <c r="CA877" s="89">
        <v>-99</v>
      </c>
      <c r="CB877" s="89">
        <v>-99</v>
      </c>
      <c r="CC877" s="89">
        <v>-99</v>
      </c>
      <c r="CD877" s="89">
        <v>-99</v>
      </c>
      <c r="CE877" s="89">
        <v>-99</v>
      </c>
      <c r="CF877" s="89">
        <v>-99</v>
      </c>
      <c r="CG877" s="89">
        <v>-99</v>
      </c>
      <c r="CH877" s="89">
        <v>-99</v>
      </c>
      <c r="CI877" s="89">
        <v>-99</v>
      </c>
      <c r="CJ877" s="89">
        <v>-99</v>
      </c>
      <c r="CK877" s="89">
        <v>-99</v>
      </c>
      <c r="CL877" s="89">
        <v>-99</v>
      </c>
      <c r="CM877" s="89">
        <v>-99</v>
      </c>
      <c r="CN877" s="89">
        <v>-99</v>
      </c>
      <c r="CO877" s="89">
        <v>-99</v>
      </c>
      <c r="CP877" s="89">
        <v>-99</v>
      </c>
      <c r="CQ877" s="89">
        <v>-99</v>
      </c>
      <c r="CR877" s="89">
        <v>-99</v>
      </c>
      <c r="CS877" s="89">
        <v>-99</v>
      </c>
      <c r="CT877" s="89">
        <v>-99</v>
      </c>
      <c r="CU877" s="86">
        <v>-99</v>
      </c>
      <c r="CV877" s="86">
        <v>0.45800000000000002</v>
      </c>
      <c r="CW877" s="86">
        <v>67</v>
      </c>
      <c r="CX877" s="86">
        <v>2</v>
      </c>
      <c r="CY877" s="86">
        <v>-1.9486000000000001</v>
      </c>
      <c r="CZ877" s="86">
        <v>1</v>
      </c>
      <c r="DA877" s="86">
        <v>2</v>
      </c>
      <c r="DB877" s="86">
        <v>-0.6089</v>
      </c>
      <c r="DC877" s="86">
        <v>19</v>
      </c>
      <c r="DD877" s="86">
        <v>-99</v>
      </c>
      <c r="DE877" s="86">
        <v>-99</v>
      </c>
      <c r="DF877" s="86">
        <v>-99</v>
      </c>
      <c r="DG877" s="86">
        <v>-99</v>
      </c>
      <c r="DH877" s="86">
        <v>-99</v>
      </c>
    </row>
    <row r="878" spans="1:112" x14ac:dyDescent="0.2">
      <c r="A878" s="85">
        <f>IF(ISERROR(SEARCH('School Lookup'!$F$3,Data!J878)),A877,A877+1)</f>
        <v>0</v>
      </c>
      <c r="B878" s="85">
        <f>IF(I878='School Lookup'!$G$13,1,0)</f>
        <v>0</v>
      </c>
      <c r="C878" s="85">
        <f t="shared" si="13"/>
        <v>876</v>
      </c>
      <c r="D878" s="86" t="s">
        <v>6478</v>
      </c>
      <c r="E878" s="86" t="s">
        <v>6856</v>
      </c>
      <c r="F878" s="86" t="s">
        <v>2239</v>
      </c>
      <c r="G878" s="86" t="s">
        <v>3229</v>
      </c>
      <c r="H878" s="86" t="s">
        <v>1965</v>
      </c>
      <c r="I878" s="86" t="s">
        <v>4789</v>
      </c>
      <c r="J878" s="86" t="s">
        <v>1966</v>
      </c>
      <c r="K878" s="86" t="s">
        <v>10</v>
      </c>
      <c r="L878" s="86">
        <v>1</v>
      </c>
      <c r="M878" s="86">
        <v>1</v>
      </c>
      <c r="N878" s="89">
        <v>-1.5952830188679198E-2</v>
      </c>
      <c r="O878" s="89">
        <v>5.9809154484791703E-2</v>
      </c>
      <c r="P878" s="89">
        <v>54.446599999999997</v>
      </c>
      <c r="Q878" s="89">
        <v>0.48904789348814098</v>
      </c>
      <c r="R878" s="89">
        <v>55.1886735849057</v>
      </c>
      <c r="S878" s="89">
        <v>0.274428523986467</v>
      </c>
      <c r="T878" s="89">
        <v>0.31127084603140598</v>
      </c>
      <c r="U878" s="89">
        <v>0.20542635658914701</v>
      </c>
      <c r="V878" s="89">
        <v>6.3943235812653196E-2</v>
      </c>
      <c r="W878" s="89">
        <v>1</v>
      </c>
      <c r="X878" s="89">
        <v>-0.10970000000000001</v>
      </c>
      <c r="Y878" s="89">
        <v>-0.16920452048780801</v>
      </c>
      <c r="Z878" s="89">
        <v>50.7087</v>
      </c>
      <c r="AA878" s="89">
        <v>0.109855037492432</v>
      </c>
      <c r="AB878" s="89">
        <v>54.245284905660398</v>
      </c>
      <c r="AC878" s="89">
        <v>-2.9674741497687701E-2</v>
      </c>
      <c r="AD878" s="89">
        <v>-3.3181724665650697E-2</v>
      </c>
      <c r="AE878" s="89">
        <v>0.20542635658914701</v>
      </c>
      <c r="AF878" s="89">
        <v>-6.8164008034088596E-3</v>
      </c>
      <c r="AG878" s="89">
        <v>1</v>
      </c>
      <c r="AH878" s="89">
        <v>0.37934230769230798</v>
      </c>
      <c r="AI878" s="89">
        <v>0.87341716731922703</v>
      </c>
      <c r="AJ878" s="89">
        <v>67.319999999999993</v>
      </c>
      <c r="AK878" s="89">
        <v>1.8298525322915</v>
      </c>
      <c r="AL878" s="89">
        <v>55.769237500000003</v>
      </c>
      <c r="AM878" s="89">
        <v>1.3516348498053601</v>
      </c>
      <c r="AN878" s="89">
        <v>1.3767495041692099</v>
      </c>
      <c r="AO878" s="89">
        <v>0.10077519379845</v>
      </c>
      <c r="AP878" s="89">
        <v>0.138742198094572</v>
      </c>
      <c r="AQ878" s="89">
        <v>1</v>
      </c>
      <c r="AR878" s="89">
        <v>8.0055555555555505E-3</v>
      </c>
      <c r="AS878" s="89">
        <v>8.8005029761554304E-2</v>
      </c>
      <c r="AT878" s="89">
        <v>57.333300000000001</v>
      </c>
      <c r="AU878" s="89">
        <v>0.93982118593029695</v>
      </c>
      <c r="AV878" s="89">
        <v>50.925922222222198</v>
      </c>
      <c r="AW878" s="89">
        <v>0.51391310784592603</v>
      </c>
      <c r="AX878" s="89">
        <v>0.50234497491978503</v>
      </c>
      <c r="AY878" s="89">
        <v>0.104651162790698</v>
      </c>
      <c r="AZ878" s="89">
        <v>5.2570985747419301E-2</v>
      </c>
      <c r="BA878" s="89">
        <v>1</v>
      </c>
      <c r="BB878" s="89">
        <v>-7.76484848484848E-2</v>
      </c>
      <c r="BC878" s="89">
        <v>4.9750764433898198E-2</v>
      </c>
      <c r="BD878" s="89">
        <v>52.270299999999999</v>
      </c>
      <c r="BE878" s="89">
        <v>0.39762153963330799</v>
      </c>
      <c r="BF878" s="89">
        <v>53.535327272727301</v>
      </c>
      <c r="BG878" s="89">
        <v>0.22368615203360301</v>
      </c>
      <c r="BH878" s="89">
        <v>0.249541780146147</v>
      </c>
      <c r="BI878" s="89">
        <v>9.5930232558139497E-2</v>
      </c>
      <c r="BJ878" s="89">
        <v>2.3938601002392E-2</v>
      </c>
      <c r="BK878" s="89">
        <v>1</v>
      </c>
      <c r="BL878" s="89">
        <v>6.2854545454545496E-2</v>
      </c>
      <c r="BM878" s="89">
        <v>0.33473193589369898</v>
      </c>
      <c r="BN878" s="89">
        <v>59.75</v>
      </c>
      <c r="BO878" s="89">
        <v>1.24570590748508</v>
      </c>
      <c r="BP878" s="89">
        <v>54.545436363636398</v>
      </c>
      <c r="BQ878" s="89">
        <v>0.79021892168938801</v>
      </c>
      <c r="BR878" s="89">
        <v>0.84080917348995898</v>
      </c>
      <c r="BS878" s="89">
        <v>9.5930232558139497E-2</v>
      </c>
      <c r="BT878" s="89">
        <v>8.0659019549908895E-2</v>
      </c>
      <c r="BU878" s="89">
        <v>1</v>
      </c>
      <c r="BV878" s="89">
        <v>0.22226060606060599</v>
      </c>
      <c r="BW878" s="89">
        <v>0.66910968600523701</v>
      </c>
      <c r="BX878" s="89">
        <v>59</v>
      </c>
      <c r="BY878" s="89">
        <v>1.0203487581925701</v>
      </c>
      <c r="BZ878" s="89">
        <v>56.565669696969699</v>
      </c>
      <c r="CA878" s="89">
        <v>0.844729222098906</v>
      </c>
      <c r="CB878" s="89">
        <v>0.90023286040825601</v>
      </c>
      <c r="CC878" s="89">
        <v>9.5930232558139497E-2</v>
      </c>
      <c r="CD878" s="89">
        <v>8.6359547655443097E-2</v>
      </c>
      <c r="CE878" s="89">
        <v>1</v>
      </c>
      <c r="CF878" s="89">
        <v>3.5554545454545498E-2</v>
      </c>
      <c r="CG878" s="89">
        <v>0.27198193134043502</v>
      </c>
      <c r="CH878" s="89">
        <v>52.153799999999997</v>
      </c>
      <c r="CI878" s="89">
        <v>0.32610540439123498</v>
      </c>
      <c r="CJ878" s="89">
        <v>42.424206060606103</v>
      </c>
      <c r="CK878" s="89">
        <v>0.29904366786583497</v>
      </c>
      <c r="CL878" s="89">
        <v>0.33273066362415399</v>
      </c>
      <c r="CM878" s="89">
        <v>9.5930232558139497E-2</v>
      </c>
      <c r="CN878" s="89">
        <v>3.1918929940689199E-2</v>
      </c>
      <c r="CO878" s="89">
        <v>95.56</v>
      </c>
      <c r="CP878" s="89">
        <v>0.61739999999999995</v>
      </c>
      <c r="CQ878" s="89">
        <v>-0.88</v>
      </c>
      <c r="CR878" s="89">
        <v>-0.30959999999999999</v>
      </c>
      <c r="CS878" s="89">
        <v>0.61739999999999995</v>
      </c>
      <c r="CT878" s="89">
        <v>0.33860000000000001</v>
      </c>
      <c r="CU878" s="86" t="s">
        <v>6988</v>
      </c>
      <c r="CV878" s="86">
        <v>0.45800000000000002</v>
      </c>
      <c r="CW878" s="86">
        <v>67</v>
      </c>
      <c r="CX878" s="86">
        <v>4</v>
      </c>
      <c r="CY878" s="86">
        <v>0.68879999999999997</v>
      </c>
      <c r="CZ878" s="86">
        <v>80</v>
      </c>
      <c r="DA878" s="86">
        <v>8</v>
      </c>
      <c r="DB878" s="86">
        <v>0.69259999999999999</v>
      </c>
      <c r="DC878" s="86">
        <v>81</v>
      </c>
      <c r="DD878" s="86">
        <v>-99</v>
      </c>
      <c r="DE878" s="86">
        <v>-99</v>
      </c>
      <c r="DF878" s="86">
        <v>-99</v>
      </c>
      <c r="DG878" s="86">
        <v>-99</v>
      </c>
      <c r="DH878" s="86">
        <v>-99</v>
      </c>
    </row>
    <row r="879" spans="1:112" x14ac:dyDescent="0.2">
      <c r="A879" s="85">
        <f>IF(ISERROR(SEARCH('School Lookup'!$F$3,Data!J879)),A878,A878+1)</f>
        <v>0</v>
      </c>
      <c r="B879" s="85">
        <f>IF(I879='School Lookup'!$G$13,1,0)</f>
        <v>0</v>
      </c>
      <c r="C879" s="85">
        <f t="shared" si="13"/>
        <v>877</v>
      </c>
      <c r="D879" s="86" t="s">
        <v>6478</v>
      </c>
      <c r="E879" s="86" t="s">
        <v>6702</v>
      </c>
      <c r="F879" s="86" t="s">
        <v>1150</v>
      </c>
      <c r="G879" s="86" t="s">
        <v>2924</v>
      </c>
      <c r="H879" s="86" t="s">
        <v>560</v>
      </c>
      <c r="I879" s="86" t="s">
        <v>4904</v>
      </c>
      <c r="J879" s="86" t="s">
        <v>1183</v>
      </c>
      <c r="K879" s="86" t="s">
        <v>36</v>
      </c>
      <c r="L879" s="86">
        <v>1</v>
      </c>
      <c r="M879" s="86">
        <v>-99</v>
      </c>
      <c r="N879" s="89">
        <v>-99</v>
      </c>
      <c r="O879" s="89">
        <v>-99</v>
      </c>
      <c r="P879" s="89">
        <v>-99</v>
      </c>
      <c r="Q879" s="89">
        <v>-99</v>
      </c>
      <c r="R879" s="89">
        <v>-99</v>
      </c>
      <c r="S879" s="89">
        <v>-99</v>
      </c>
      <c r="T879" s="89">
        <v>-99</v>
      </c>
      <c r="U879" s="89">
        <v>-99</v>
      </c>
      <c r="V879" s="89">
        <v>-99</v>
      </c>
      <c r="W879" s="89">
        <v>-99</v>
      </c>
      <c r="X879" s="89">
        <v>-99</v>
      </c>
      <c r="Y879" s="89">
        <v>-99</v>
      </c>
      <c r="Z879" s="89">
        <v>-99</v>
      </c>
      <c r="AA879" s="89">
        <v>-99</v>
      </c>
      <c r="AB879" s="89">
        <v>-99</v>
      </c>
      <c r="AC879" s="89">
        <v>-99</v>
      </c>
      <c r="AD879" s="89">
        <v>-99</v>
      </c>
      <c r="AE879" s="89">
        <v>-99</v>
      </c>
      <c r="AF879" s="89">
        <v>-99</v>
      </c>
      <c r="AG879" s="89">
        <v>-99</v>
      </c>
      <c r="AH879" s="89">
        <v>-99</v>
      </c>
      <c r="AI879" s="89">
        <v>-99</v>
      </c>
      <c r="AJ879" s="89">
        <v>-99</v>
      </c>
      <c r="AK879" s="89">
        <v>-99</v>
      </c>
      <c r="AL879" s="89">
        <v>-99</v>
      </c>
      <c r="AM879" s="89">
        <v>-99</v>
      </c>
      <c r="AN879" s="89">
        <v>-99</v>
      </c>
      <c r="AO879" s="89">
        <v>-99</v>
      </c>
      <c r="AP879" s="89">
        <v>-99</v>
      </c>
      <c r="AQ879" s="89">
        <v>-99</v>
      </c>
      <c r="AR879" s="89">
        <v>-99</v>
      </c>
      <c r="AS879" s="89">
        <v>-99</v>
      </c>
      <c r="AT879" s="89">
        <v>-99</v>
      </c>
      <c r="AU879" s="89">
        <v>-99</v>
      </c>
      <c r="AV879" s="89">
        <v>-99</v>
      </c>
      <c r="AW879" s="89">
        <v>-99</v>
      </c>
      <c r="AX879" s="89">
        <v>-99</v>
      </c>
      <c r="AY879" s="89">
        <v>-99</v>
      </c>
      <c r="AZ879" s="89">
        <v>-99</v>
      </c>
      <c r="BA879" s="89">
        <v>1</v>
      </c>
      <c r="BB879" s="89">
        <v>0.129479856759176</v>
      </c>
      <c r="BC879" s="89">
        <v>0.51585209893279904</v>
      </c>
      <c r="BD879" s="89">
        <v>55.234000000000002</v>
      </c>
      <c r="BE879" s="89">
        <v>0.693970353323491</v>
      </c>
      <c r="BF879" s="89">
        <v>52.014294270367103</v>
      </c>
      <c r="BG879" s="89">
        <v>0.60491122612814496</v>
      </c>
      <c r="BH879" s="89">
        <v>0.65743834786014199</v>
      </c>
      <c r="BI879" s="89">
        <v>0.25129358830146198</v>
      </c>
      <c r="BJ879" s="89">
        <v>0.16521004152075999</v>
      </c>
      <c r="BK879" s="89">
        <v>1</v>
      </c>
      <c r="BL879" s="89">
        <v>4.6107830783078299E-2</v>
      </c>
      <c r="BM879" s="89">
        <v>0.29397930600568001</v>
      </c>
      <c r="BN879" s="89">
        <v>52.0946</v>
      </c>
      <c r="BO879" s="89">
        <v>0.38615627828256799</v>
      </c>
      <c r="BP879" s="89">
        <v>53.375317101710202</v>
      </c>
      <c r="BQ879" s="89">
        <v>0.34006779214412403</v>
      </c>
      <c r="BR879" s="89">
        <v>0.36860387931423899</v>
      </c>
      <c r="BS879" s="89">
        <v>0.249943757030371</v>
      </c>
      <c r="BT879" s="89">
        <v>9.2130238451770499E-2</v>
      </c>
      <c r="BU879" s="89">
        <v>1</v>
      </c>
      <c r="BV879" s="89">
        <v>3.1752115211521097E-2</v>
      </c>
      <c r="BW879" s="89">
        <v>0.23029102364929599</v>
      </c>
      <c r="BX879" s="89">
        <v>51.5319</v>
      </c>
      <c r="BY879" s="89">
        <v>0.249849089619467</v>
      </c>
      <c r="BZ879" s="89">
        <v>50.945079117911803</v>
      </c>
      <c r="CA879" s="89">
        <v>0.240070056634382</v>
      </c>
      <c r="CB879" s="89">
        <v>0.26289152650548198</v>
      </c>
      <c r="CC879" s="89">
        <v>0.249943757030371</v>
      </c>
      <c r="CD879" s="89">
        <v>6.5708095826229607E-2</v>
      </c>
      <c r="CE879" s="89">
        <v>1</v>
      </c>
      <c r="CF879" s="89">
        <v>0.15381971066907801</v>
      </c>
      <c r="CG879" s="89">
        <v>0.55553694269213805</v>
      </c>
      <c r="CH879" s="89">
        <v>53.7761</v>
      </c>
      <c r="CI879" s="89">
        <v>0.51125238435015696</v>
      </c>
      <c r="CJ879" s="89">
        <v>45.479206509945698</v>
      </c>
      <c r="CK879" s="89">
        <v>0.53339466352114795</v>
      </c>
      <c r="CL879" s="89">
        <v>0.58631312707355898</v>
      </c>
      <c r="CM879" s="89">
        <v>0.24881889763779499</v>
      </c>
      <c r="CN879" s="89">
        <v>0.145885785949011</v>
      </c>
      <c r="CO879" s="89">
        <v>95.72</v>
      </c>
      <c r="CP879" s="89">
        <v>0.62949999999999995</v>
      </c>
      <c r="CQ879" s="89">
        <v>0.96</v>
      </c>
      <c r="CR879" s="89">
        <v>-4.3999999999999997E-2</v>
      </c>
      <c r="CS879" s="89">
        <v>0.62949999999999995</v>
      </c>
      <c r="CT879" s="89">
        <v>0.35849999999999999</v>
      </c>
      <c r="CU879" s="86" t="s">
        <v>6986</v>
      </c>
      <c r="CV879" s="86">
        <v>0.45789999999999997</v>
      </c>
      <c r="CW879" s="86">
        <v>67</v>
      </c>
      <c r="CX879" s="86">
        <v>2</v>
      </c>
      <c r="CY879" s="86">
        <v>-0.35189999999999999</v>
      </c>
      <c r="CZ879" s="86">
        <v>34</v>
      </c>
      <c r="DA879" s="86">
        <v>4</v>
      </c>
      <c r="DB879" s="86">
        <v>0.46060000000000001</v>
      </c>
      <c r="DC879" s="86">
        <v>70</v>
      </c>
      <c r="DD879" s="86">
        <v>-99</v>
      </c>
      <c r="DE879" s="86">
        <v>-99</v>
      </c>
      <c r="DF879" s="86">
        <v>-99</v>
      </c>
      <c r="DG879" s="86">
        <v>-99</v>
      </c>
      <c r="DH879" s="86">
        <v>-99</v>
      </c>
    </row>
    <row r="880" spans="1:112" x14ac:dyDescent="0.2">
      <c r="A880" s="85">
        <f>IF(ISERROR(SEARCH('School Lookup'!$F$3,Data!J880)),A879,A879+1)</f>
        <v>0</v>
      </c>
      <c r="B880" s="85">
        <f>IF(I880='School Lookup'!$G$13,1,0)</f>
        <v>0</v>
      </c>
      <c r="C880" s="85">
        <f t="shared" si="13"/>
        <v>878</v>
      </c>
      <c r="D880" s="86" t="s">
        <v>6478</v>
      </c>
      <c r="E880" s="86" t="s">
        <v>6581</v>
      </c>
      <c r="F880" s="86" t="s">
        <v>2754</v>
      </c>
      <c r="G880" s="86" t="s">
        <v>3249</v>
      </c>
      <c r="H880" s="86" t="s">
        <v>407</v>
      </c>
      <c r="I880" s="86" t="s">
        <v>4851</v>
      </c>
      <c r="J880" s="86" t="s">
        <v>408</v>
      </c>
      <c r="K880" s="86" t="s">
        <v>221</v>
      </c>
      <c r="L880" s="86">
        <v>1</v>
      </c>
      <c r="M880" s="86">
        <v>1</v>
      </c>
      <c r="N880" s="89">
        <v>7.5750474683544303E-2</v>
      </c>
      <c r="O880" s="89">
        <v>0.25839256214518502</v>
      </c>
      <c r="P880" s="89">
        <v>52.362699999999997</v>
      </c>
      <c r="Q880" s="89">
        <v>0.26800567827914701</v>
      </c>
      <c r="R880" s="89">
        <v>49.683546202531701</v>
      </c>
      <c r="S880" s="89">
        <v>0.26319912021216602</v>
      </c>
      <c r="T880" s="89">
        <v>0.29852921335191202</v>
      </c>
      <c r="U880" s="89">
        <v>0.33403805496828798</v>
      </c>
      <c r="V880" s="89">
        <v>9.9720117779285605E-2</v>
      </c>
      <c r="W880" s="89">
        <v>1</v>
      </c>
      <c r="X880" s="89">
        <v>9.7568571428571393E-2</v>
      </c>
      <c r="Y880" s="89">
        <v>0.31873852612581499</v>
      </c>
      <c r="Z880" s="89">
        <v>57.969499999999996</v>
      </c>
      <c r="AA880" s="89">
        <v>1.01529828490679</v>
      </c>
      <c r="AB880" s="89">
        <v>51.7460225396825</v>
      </c>
      <c r="AC880" s="89">
        <v>0.66701840551630198</v>
      </c>
      <c r="AD880" s="89">
        <v>0.77801433334634995</v>
      </c>
      <c r="AE880" s="89">
        <v>0.33298097251585601</v>
      </c>
      <c r="AF880" s="89">
        <v>0.25906396934894299</v>
      </c>
      <c r="AG880" s="89">
        <v>1</v>
      </c>
      <c r="AH880" s="89">
        <v>0.19058603896103901</v>
      </c>
      <c r="AI880" s="89">
        <v>0.46719546716528998</v>
      </c>
      <c r="AJ880" s="89">
        <v>-99</v>
      </c>
      <c r="AK880" s="89">
        <v>-99</v>
      </c>
      <c r="AL880" s="89">
        <v>51.298694480519501</v>
      </c>
      <c r="AM880" s="89">
        <v>0.46719546716528998</v>
      </c>
      <c r="AN880" s="89">
        <v>0.44760752864423797</v>
      </c>
      <c r="AO880" s="89">
        <v>0.162790697674419</v>
      </c>
      <c r="AP880" s="89">
        <v>7.2866341872317705E-2</v>
      </c>
      <c r="AQ880" s="89">
        <v>1</v>
      </c>
      <c r="AR880" s="89">
        <v>4.82E-2</v>
      </c>
      <c r="AS880" s="89">
        <v>0.178354744463675</v>
      </c>
      <c r="AT880" s="89">
        <v>-99</v>
      </c>
      <c r="AU880" s="89">
        <v>-99</v>
      </c>
      <c r="AV880" s="89">
        <v>54.347804347826099</v>
      </c>
      <c r="AW880" s="89">
        <v>0.178354744463675</v>
      </c>
      <c r="AX880" s="89">
        <v>0.14873525578688301</v>
      </c>
      <c r="AY880" s="89">
        <v>0.17019027484143801</v>
      </c>
      <c r="AZ880" s="89">
        <v>2.5313294060981199E-2</v>
      </c>
      <c r="BA880" s="89">
        <v>-99</v>
      </c>
      <c r="BB880" s="89">
        <v>-99</v>
      </c>
      <c r="BC880" s="89">
        <v>-99</v>
      </c>
      <c r="BD880" s="89">
        <v>-99</v>
      </c>
      <c r="BE880" s="89">
        <v>-99</v>
      </c>
      <c r="BF880" s="89">
        <v>-99</v>
      </c>
      <c r="BG880" s="89">
        <v>-99</v>
      </c>
      <c r="BH880" s="89">
        <v>-99</v>
      </c>
      <c r="BI880" s="89">
        <v>-99</v>
      </c>
      <c r="BJ880" s="89">
        <v>-99</v>
      </c>
      <c r="BK880" s="89">
        <v>-99</v>
      </c>
      <c r="BL880" s="89">
        <v>-99</v>
      </c>
      <c r="BM880" s="89">
        <v>-99</v>
      </c>
      <c r="BN880" s="89">
        <v>-99</v>
      </c>
      <c r="BO880" s="89">
        <v>-99</v>
      </c>
      <c r="BP880" s="89">
        <v>-99</v>
      </c>
      <c r="BQ880" s="89">
        <v>-99</v>
      </c>
      <c r="BR880" s="89">
        <v>-99</v>
      </c>
      <c r="BS880" s="89">
        <v>-99</v>
      </c>
      <c r="BT880" s="89">
        <v>-99</v>
      </c>
      <c r="BU880" s="89">
        <v>-99</v>
      </c>
      <c r="BV880" s="89">
        <v>-99</v>
      </c>
      <c r="BW880" s="89">
        <v>-99</v>
      </c>
      <c r="BX880" s="89">
        <v>-99</v>
      </c>
      <c r="BY880" s="89">
        <v>-99</v>
      </c>
      <c r="BZ880" s="89">
        <v>-99</v>
      </c>
      <c r="CA880" s="89">
        <v>-99</v>
      </c>
      <c r="CB880" s="89">
        <v>-99</v>
      </c>
      <c r="CC880" s="89">
        <v>-99</v>
      </c>
      <c r="CD880" s="89">
        <v>-99</v>
      </c>
      <c r="CE880" s="89">
        <v>-99</v>
      </c>
      <c r="CF880" s="89">
        <v>-99</v>
      </c>
      <c r="CG880" s="89">
        <v>-99</v>
      </c>
      <c r="CH880" s="89">
        <v>-99</v>
      </c>
      <c r="CI880" s="89">
        <v>-99</v>
      </c>
      <c r="CJ880" s="89">
        <v>-99</v>
      </c>
      <c r="CK880" s="89">
        <v>-99</v>
      </c>
      <c r="CL880" s="89">
        <v>-99</v>
      </c>
      <c r="CM880" s="89">
        <v>-99</v>
      </c>
      <c r="CN880" s="89">
        <v>-99</v>
      </c>
      <c r="CO880" s="89">
        <v>-99</v>
      </c>
      <c r="CP880" s="89">
        <v>-99</v>
      </c>
      <c r="CQ880" s="89">
        <v>-99</v>
      </c>
      <c r="CR880" s="89">
        <v>-99</v>
      </c>
      <c r="CS880" s="89">
        <v>-99</v>
      </c>
      <c r="CT880" s="89">
        <v>-99</v>
      </c>
      <c r="CU880" s="86">
        <v>-99</v>
      </c>
      <c r="CV880" s="86">
        <v>0.45700000000000002</v>
      </c>
      <c r="CW880" s="86">
        <v>67</v>
      </c>
      <c r="CX880" s="86">
        <v>2</v>
      </c>
      <c r="CY880" s="86">
        <v>-0.25409999999999999</v>
      </c>
      <c r="CZ880" s="86">
        <v>39</v>
      </c>
      <c r="DA880" s="86">
        <v>2</v>
      </c>
      <c r="DB880" s="86">
        <v>0.42759999999999998</v>
      </c>
      <c r="DC880" s="86">
        <v>69</v>
      </c>
      <c r="DD880" s="86">
        <v>-99</v>
      </c>
      <c r="DE880" s="86">
        <v>-99</v>
      </c>
      <c r="DF880" s="86">
        <v>-99</v>
      </c>
      <c r="DG880" s="86">
        <v>-99</v>
      </c>
      <c r="DH880" s="86">
        <v>-99</v>
      </c>
    </row>
    <row r="881" spans="1:112" x14ac:dyDescent="0.2">
      <c r="A881" s="85">
        <f>IF(ISERROR(SEARCH('School Lookup'!$F$3,Data!J881)),A880,A880+1)</f>
        <v>0</v>
      </c>
      <c r="B881" s="85">
        <f>IF(I881='School Lookup'!$G$13,1,0)</f>
        <v>0</v>
      </c>
      <c r="C881" s="85">
        <f t="shared" si="13"/>
        <v>879</v>
      </c>
      <c r="D881" s="86" t="s">
        <v>6478</v>
      </c>
      <c r="E881" s="86" t="s">
        <v>6790</v>
      </c>
      <c r="F881" s="86" t="s">
        <v>2774</v>
      </c>
      <c r="G881" s="86" t="s">
        <v>2816</v>
      </c>
      <c r="H881" s="86" t="s">
        <v>1958</v>
      </c>
      <c r="I881" s="86" t="s">
        <v>3554</v>
      </c>
      <c r="J881" s="86" t="s">
        <v>2503</v>
      </c>
      <c r="K881" s="86" t="s">
        <v>26</v>
      </c>
      <c r="L881" s="86">
        <v>1</v>
      </c>
      <c r="M881" s="86">
        <v>1</v>
      </c>
      <c r="N881" s="89">
        <v>0.46047486818980699</v>
      </c>
      <c r="O881" s="89">
        <v>1.0915128207771401</v>
      </c>
      <c r="P881" s="89">
        <v>54.777799999999999</v>
      </c>
      <c r="Q881" s="89">
        <v>0.52417874510156803</v>
      </c>
      <c r="R881" s="89">
        <v>45.3426847100176</v>
      </c>
      <c r="S881" s="89">
        <v>0.80784578293935405</v>
      </c>
      <c r="T881" s="89">
        <v>0.91652174938167597</v>
      </c>
      <c r="U881" s="89">
        <v>0.35607008760951198</v>
      </c>
      <c r="V881" s="89">
        <v>0.32634597959835598</v>
      </c>
      <c r="W881" s="89">
        <v>1</v>
      </c>
      <c r="X881" s="89">
        <v>0.44543304195804201</v>
      </c>
      <c r="Y881" s="89">
        <v>1.13766658834426</v>
      </c>
      <c r="Z881" s="89">
        <v>37.8048</v>
      </c>
      <c r="AA881" s="89">
        <v>-1.49929947995883</v>
      </c>
      <c r="AB881" s="89">
        <v>45.979045629370603</v>
      </c>
      <c r="AC881" s="89">
        <v>-0.18081644580728701</v>
      </c>
      <c r="AD881" s="89">
        <v>-0.20916387012329801</v>
      </c>
      <c r="AE881" s="89">
        <v>0.35794743429286602</v>
      </c>
      <c r="AF881" s="89">
        <v>-7.4869670657400897E-2</v>
      </c>
      <c r="AG881" s="89">
        <v>1</v>
      </c>
      <c r="AH881" s="89">
        <v>0.35115000000000002</v>
      </c>
      <c r="AI881" s="89">
        <v>0.81274460137474602</v>
      </c>
      <c r="AJ881" s="89">
        <v>-99</v>
      </c>
      <c r="AK881" s="89">
        <v>-99</v>
      </c>
      <c r="AL881" s="89">
        <v>54.867249999999999</v>
      </c>
      <c r="AM881" s="89">
        <v>0.81274460137474602</v>
      </c>
      <c r="AN881" s="89">
        <v>0.81062189854026401</v>
      </c>
      <c r="AO881" s="89">
        <v>0.14142678347934901</v>
      </c>
      <c r="AP881" s="89">
        <v>0.11464364772847301</v>
      </c>
      <c r="AQ881" s="89">
        <v>1</v>
      </c>
      <c r="AR881" s="89">
        <v>0.24809870129870101</v>
      </c>
      <c r="AS881" s="89">
        <v>0.627690240482912</v>
      </c>
      <c r="AT881" s="89">
        <v>-99</v>
      </c>
      <c r="AU881" s="89">
        <v>-99</v>
      </c>
      <c r="AV881" s="89">
        <v>52.3809536796537</v>
      </c>
      <c r="AW881" s="89">
        <v>0.627690240482912</v>
      </c>
      <c r="AX881" s="89">
        <v>0.62224274623440001</v>
      </c>
      <c r="AY881" s="89">
        <v>0.144555694618273</v>
      </c>
      <c r="AZ881" s="89">
        <v>8.9948732403095394E-2</v>
      </c>
      <c r="BA881" s="89">
        <v>-99</v>
      </c>
      <c r="BB881" s="89">
        <v>-99</v>
      </c>
      <c r="BC881" s="89">
        <v>-99</v>
      </c>
      <c r="BD881" s="89">
        <v>-99</v>
      </c>
      <c r="BE881" s="89">
        <v>-99</v>
      </c>
      <c r="BF881" s="89">
        <v>-99</v>
      </c>
      <c r="BG881" s="89">
        <v>-99</v>
      </c>
      <c r="BH881" s="89">
        <v>-99</v>
      </c>
      <c r="BI881" s="89">
        <v>-99</v>
      </c>
      <c r="BJ881" s="89">
        <v>-99</v>
      </c>
      <c r="BK881" s="89">
        <v>-99</v>
      </c>
      <c r="BL881" s="89">
        <v>-99</v>
      </c>
      <c r="BM881" s="89">
        <v>-99</v>
      </c>
      <c r="BN881" s="89">
        <v>-99</v>
      </c>
      <c r="BO881" s="89">
        <v>-99</v>
      </c>
      <c r="BP881" s="89">
        <v>-99</v>
      </c>
      <c r="BQ881" s="89">
        <v>-99</v>
      </c>
      <c r="BR881" s="89">
        <v>-99</v>
      </c>
      <c r="BS881" s="89">
        <v>-99</v>
      </c>
      <c r="BT881" s="89">
        <v>-99</v>
      </c>
      <c r="BU881" s="89">
        <v>-99</v>
      </c>
      <c r="BV881" s="89">
        <v>-99</v>
      </c>
      <c r="BW881" s="89">
        <v>-99</v>
      </c>
      <c r="BX881" s="89">
        <v>-99</v>
      </c>
      <c r="BY881" s="89">
        <v>-99</v>
      </c>
      <c r="BZ881" s="89">
        <v>-99</v>
      </c>
      <c r="CA881" s="89">
        <v>-99</v>
      </c>
      <c r="CB881" s="89">
        <v>-99</v>
      </c>
      <c r="CC881" s="89">
        <v>-99</v>
      </c>
      <c r="CD881" s="89">
        <v>-99</v>
      </c>
      <c r="CE881" s="89">
        <v>-99</v>
      </c>
      <c r="CF881" s="89">
        <v>-99</v>
      </c>
      <c r="CG881" s="89">
        <v>-99</v>
      </c>
      <c r="CH881" s="89">
        <v>-99</v>
      </c>
      <c r="CI881" s="89">
        <v>-99</v>
      </c>
      <c r="CJ881" s="89">
        <v>-99</v>
      </c>
      <c r="CK881" s="89">
        <v>-99</v>
      </c>
      <c r="CL881" s="89">
        <v>-99</v>
      </c>
      <c r="CM881" s="89">
        <v>-99</v>
      </c>
      <c r="CN881" s="89">
        <v>-99</v>
      </c>
      <c r="CO881" s="89">
        <v>-99</v>
      </c>
      <c r="CP881" s="89">
        <v>-99</v>
      </c>
      <c r="CQ881" s="89">
        <v>-99</v>
      </c>
      <c r="CR881" s="89">
        <v>-99</v>
      </c>
      <c r="CS881" s="89">
        <v>-99</v>
      </c>
      <c r="CT881" s="89">
        <v>-99</v>
      </c>
      <c r="CU881" s="86">
        <v>-99</v>
      </c>
      <c r="CV881" s="86">
        <v>0.45610000000000001</v>
      </c>
      <c r="CW881" s="86">
        <v>67</v>
      </c>
      <c r="CX881" s="86">
        <v>2</v>
      </c>
      <c r="CY881" s="86">
        <v>0.30859999999999999</v>
      </c>
      <c r="CZ881" s="86">
        <v>66</v>
      </c>
      <c r="DA881" s="86">
        <v>2</v>
      </c>
      <c r="DB881" s="86">
        <v>-0.35</v>
      </c>
      <c r="DC881" s="86">
        <v>30</v>
      </c>
      <c r="DD881" s="86">
        <v>-99</v>
      </c>
      <c r="DE881" s="86">
        <v>-99</v>
      </c>
      <c r="DF881" s="86">
        <v>-99</v>
      </c>
      <c r="DG881" s="86">
        <v>-99</v>
      </c>
      <c r="DH881" s="86">
        <v>-99</v>
      </c>
    </row>
    <row r="882" spans="1:112" x14ac:dyDescent="0.2">
      <c r="A882" s="85">
        <f>IF(ISERROR(SEARCH('School Lookup'!$F$3,Data!J882)),A881,A881+1)</f>
        <v>0</v>
      </c>
      <c r="B882" s="85">
        <f>IF(I882='School Lookup'!$G$13,1,0)</f>
        <v>0</v>
      </c>
      <c r="C882" s="85">
        <f t="shared" si="13"/>
        <v>880</v>
      </c>
      <c r="D882" s="86" t="s">
        <v>6478</v>
      </c>
      <c r="E882" s="86" t="s">
        <v>6489</v>
      </c>
      <c r="F882" s="86" t="s">
        <v>2741</v>
      </c>
      <c r="G882" s="86" t="s">
        <v>2909</v>
      </c>
      <c r="H882" s="86" t="s">
        <v>111</v>
      </c>
      <c r="I882" s="86" t="s">
        <v>5048</v>
      </c>
      <c r="J882" s="86" t="s">
        <v>179</v>
      </c>
      <c r="K882" s="86" t="s">
        <v>56</v>
      </c>
      <c r="L882" s="86">
        <v>1</v>
      </c>
      <c r="M882" s="86">
        <v>1</v>
      </c>
      <c r="N882" s="89">
        <v>0.13139104803493501</v>
      </c>
      <c r="O882" s="89">
        <v>0.37888216364529398</v>
      </c>
      <c r="P882" s="89">
        <v>55.793500000000002</v>
      </c>
      <c r="Q882" s="89">
        <v>0.63191547814431304</v>
      </c>
      <c r="R882" s="89">
        <v>53.275110480349298</v>
      </c>
      <c r="S882" s="89">
        <v>0.50539882089480304</v>
      </c>
      <c r="T882" s="89">
        <v>0.573345194966557</v>
      </c>
      <c r="U882" s="89">
        <v>0.33381924198250701</v>
      </c>
      <c r="V882" s="89">
        <v>0.191393658378049</v>
      </c>
      <c r="W882" s="89">
        <v>1</v>
      </c>
      <c r="X882" s="89">
        <v>-4.0704139433551202E-2</v>
      </c>
      <c r="Y882" s="89">
        <v>-6.7773363928777504E-3</v>
      </c>
      <c r="Z882" s="89">
        <v>58.428600000000003</v>
      </c>
      <c r="AA882" s="89">
        <v>1.0725494135548601</v>
      </c>
      <c r="AB882" s="89">
        <v>54.6840928104575</v>
      </c>
      <c r="AC882" s="89">
        <v>0.53288603858099304</v>
      </c>
      <c r="AD882" s="89">
        <v>0.62183704385227501</v>
      </c>
      <c r="AE882" s="89">
        <v>0.33454810495626802</v>
      </c>
      <c r="AF882" s="89">
        <v>0.20803440461238601</v>
      </c>
      <c r="AG882" s="89">
        <v>1</v>
      </c>
      <c r="AH882" s="89">
        <v>-2.53169642857143E-2</v>
      </c>
      <c r="AI882" s="89">
        <v>2.5513754127592801E-3</v>
      </c>
      <c r="AJ882" s="89">
        <v>40.647599999999997</v>
      </c>
      <c r="AK882" s="89">
        <v>-0.78113514145166296</v>
      </c>
      <c r="AL882" s="89">
        <v>50.892860267857102</v>
      </c>
      <c r="AM882" s="89">
        <v>-0.389291883019452</v>
      </c>
      <c r="AN882" s="89">
        <v>-0.45216962305531899</v>
      </c>
      <c r="AO882" s="89">
        <v>0.16326530612244899</v>
      </c>
      <c r="AP882" s="89">
        <v>-7.3823611927399002E-2</v>
      </c>
      <c r="AQ882" s="89">
        <v>1</v>
      </c>
      <c r="AR882" s="89">
        <v>0.17992597402597399</v>
      </c>
      <c r="AS882" s="89">
        <v>0.474450494426222</v>
      </c>
      <c r="AT882" s="89">
        <v>58.442300000000003</v>
      </c>
      <c r="AU882" s="89">
        <v>1.0603569262586301</v>
      </c>
      <c r="AV882" s="89">
        <v>49.350623376623403</v>
      </c>
      <c r="AW882" s="89">
        <v>0.76740371034242405</v>
      </c>
      <c r="AX882" s="89">
        <v>0.76947209953717199</v>
      </c>
      <c r="AY882" s="89">
        <v>0.168367346938776</v>
      </c>
      <c r="AZ882" s="89">
        <v>0.129553975942483</v>
      </c>
      <c r="BA882" s="89">
        <v>-99</v>
      </c>
      <c r="BB882" s="89">
        <v>-99</v>
      </c>
      <c r="BC882" s="89">
        <v>-99</v>
      </c>
      <c r="BD882" s="89">
        <v>-99</v>
      </c>
      <c r="BE882" s="89">
        <v>-99</v>
      </c>
      <c r="BF882" s="89">
        <v>-99</v>
      </c>
      <c r="BG882" s="89">
        <v>-99</v>
      </c>
      <c r="BH882" s="89">
        <v>-99</v>
      </c>
      <c r="BI882" s="89">
        <v>-99</v>
      </c>
      <c r="BJ882" s="89">
        <v>-99</v>
      </c>
      <c r="BK882" s="89">
        <v>-99</v>
      </c>
      <c r="BL882" s="89">
        <v>-99</v>
      </c>
      <c r="BM882" s="89">
        <v>-99</v>
      </c>
      <c r="BN882" s="89">
        <v>-99</v>
      </c>
      <c r="BO882" s="89">
        <v>-99</v>
      </c>
      <c r="BP882" s="89">
        <v>-99</v>
      </c>
      <c r="BQ882" s="89">
        <v>-99</v>
      </c>
      <c r="BR882" s="89">
        <v>-99</v>
      </c>
      <c r="BS882" s="89">
        <v>-99</v>
      </c>
      <c r="BT882" s="89">
        <v>-99</v>
      </c>
      <c r="BU882" s="89">
        <v>-99</v>
      </c>
      <c r="BV882" s="89">
        <v>-99</v>
      </c>
      <c r="BW882" s="89">
        <v>-99</v>
      </c>
      <c r="BX882" s="89">
        <v>-99</v>
      </c>
      <c r="BY882" s="89">
        <v>-99</v>
      </c>
      <c r="BZ882" s="89">
        <v>-99</v>
      </c>
      <c r="CA882" s="89">
        <v>-99</v>
      </c>
      <c r="CB882" s="89">
        <v>-99</v>
      </c>
      <c r="CC882" s="89">
        <v>-99</v>
      </c>
      <c r="CD882" s="89">
        <v>-99</v>
      </c>
      <c r="CE882" s="89">
        <v>-99</v>
      </c>
      <c r="CF882" s="89">
        <v>-99</v>
      </c>
      <c r="CG882" s="89">
        <v>-99</v>
      </c>
      <c r="CH882" s="89">
        <v>-99</v>
      </c>
      <c r="CI882" s="89">
        <v>-99</v>
      </c>
      <c r="CJ882" s="89">
        <v>-99</v>
      </c>
      <c r="CK882" s="89">
        <v>-99</v>
      </c>
      <c r="CL882" s="89">
        <v>-99</v>
      </c>
      <c r="CM882" s="89">
        <v>-99</v>
      </c>
      <c r="CN882" s="89">
        <v>-99</v>
      </c>
      <c r="CO882" s="89">
        <v>-99</v>
      </c>
      <c r="CP882" s="89">
        <v>-99</v>
      </c>
      <c r="CQ882" s="89">
        <v>-99</v>
      </c>
      <c r="CR882" s="89">
        <v>-99</v>
      </c>
      <c r="CS882" s="89">
        <v>-99</v>
      </c>
      <c r="CT882" s="89">
        <v>-99</v>
      </c>
      <c r="CU882" s="86">
        <v>-99</v>
      </c>
      <c r="CV882" s="86">
        <v>0.45519999999999999</v>
      </c>
      <c r="CW882" s="86">
        <v>67</v>
      </c>
      <c r="CX882" s="86">
        <v>2</v>
      </c>
      <c r="CY882" s="86">
        <v>-0.55230000000000001</v>
      </c>
      <c r="CZ882" s="86">
        <v>26</v>
      </c>
      <c r="DA882" s="86">
        <v>4</v>
      </c>
      <c r="DB882" s="86">
        <v>0.62080000000000002</v>
      </c>
      <c r="DC882" s="86">
        <v>78</v>
      </c>
      <c r="DD882" s="86">
        <v>-99</v>
      </c>
      <c r="DE882" s="86">
        <v>-99</v>
      </c>
      <c r="DF882" s="86">
        <v>-99</v>
      </c>
      <c r="DG882" s="86">
        <v>-99</v>
      </c>
      <c r="DH882" s="86">
        <v>-99</v>
      </c>
    </row>
    <row r="883" spans="1:112" x14ac:dyDescent="0.2">
      <c r="A883" s="85">
        <f>IF(ISERROR(SEARCH('School Lookup'!$F$3,Data!J883)),A882,A882+1)</f>
        <v>0</v>
      </c>
      <c r="B883" s="85">
        <f>IF(I883='School Lookup'!$G$13,1,0)</f>
        <v>0</v>
      </c>
      <c r="C883" s="85">
        <f t="shared" si="13"/>
        <v>881</v>
      </c>
      <c r="D883" s="86" t="s">
        <v>6478</v>
      </c>
      <c r="E883" s="86" t="s">
        <v>6862</v>
      </c>
      <c r="F883" s="86" t="s">
        <v>2773</v>
      </c>
      <c r="G883" s="86" t="s">
        <v>6877</v>
      </c>
      <c r="H883" s="86" t="s">
        <v>6878</v>
      </c>
      <c r="I883" s="86" t="s">
        <v>6879</v>
      </c>
      <c r="J883" s="86" t="s">
        <v>6878</v>
      </c>
      <c r="K883" s="86" t="s">
        <v>72</v>
      </c>
      <c r="L883" s="86">
        <v>1</v>
      </c>
      <c r="M883" s="86">
        <v>1</v>
      </c>
      <c r="N883" s="89">
        <v>0.180402582644628</v>
      </c>
      <c r="O883" s="89">
        <v>0.48501658890968102</v>
      </c>
      <c r="P883" s="89">
        <v>56.886600000000001</v>
      </c>
      <c r="Q883" s="89">
        <v>0.74786213846628302</v>
      </c>
      <c r="R883" s="89">
        <v>47.933879338842999</v>
      </c>
      <c r="S883" s="89">
        <v>0.61643936368798202</v>
      </c>
      <c r="T883" s="89">
        <v>0.69933922254265302</v>
      </c>
      <c r="U883" s="89">
        <v>0.37636080870917599</v>
      </c>
      <c r="V883" s="89">
        <v>0.263203875358199</v>
      </c>
      <c r="W883" s="89">
        <v>1</v>
      </c>
      <c r="X883" s="89">
        <v>0.18266470588235301</v>
      </c>
      <c r="Y883" s="89">
        <v>0.51906830508957802</v>
      </c>
      <c r="Z883" s="89">
        <v>50.4724</v>
      </c>
      <c r="AA883" s="89">
        <v>8.0387728192629002E-2</v>
      </c>
      <c r="AB883" s="89">
        <v>47.678001857585102</v>
      </c>
      <c r="AC883" s="89">
        <v>0.29972801664110299</v>
      </c>
      <c r="AD883" s="89">
        <v>0.35035903505866201</v>
      </c>
      <c r="AE883" s="89">
        <v>0.37674961119751199</v>
      </c>
      <c r="AF883" s="89">
        <v>0.13199763023788599</v>
      </c>
      <c r="AG883" s="89">
        <v>1</v>
      </c>
      <c r="AH883" s="89">
        <v>0.204960960960961</v>
      </c>
      <c r="AI883" s="89">
        <v>0.49813168609798197</v>
      </c>
      <c r="AJ883" s="89">
        <v>53.833300000000001</v>
      </c>
      <c r="AK883" s="89">
        <v>0.50962610124398</v>
      </c>
      <c r="AL883" s="89">
        <v>52.552533633633601</v>
      </c>
      <c r="AM883" s="89">
        <v>0.50387889367098104</v>
      </c>
      <c r="AN883" s="89">
        <v>0.48614506105350302</v>
      </c>
      <c r="AO883" s="89">
        <v>0.12947122861586299</v>
      </c>
      <c r="AP883" s="89">
        <v>6.2941798340130903E-2</v>
      </c>
      <c r="AQ883" s="89">
        <v>1</v>
      </c>
      <c r="AR883" s="89">
        <v>-2.53072847682119E-2</v>
      </c>
      <c r="AS883" s="89">
        <v>1.31238947994887E-2</v>
      </c>
      <c r="AT883" s="89">
        <v>48.671399999999998</v>
      </c>
      <c r="AU883" s="89">
        <v>-1.6292461255692399E-3</v>
      </c>
      <c r="AV883" s="89">
        <v>49.006622516556298</v>
      </c>
      <c r="AW883" s="89">
        <v>5.7473243369597299E-3</v>
      </c>
      <c r="AX883" s="89">
        <v>-3.3157577209605001E-2</v>
      </c>
      <c r="AY883" s="89">
        <v>0.117418351477449</v>
      </c>
      <c r="AZ883" s="89">
        <v>-3.89330805493807E-3</v>
      </c>
      <c r="BA883" s="89">
        <v>-99</v>
      </c>
      <c r="BB883" s="89">
        <v>-99</v>
      </c>
      <c r="BC883" s="89">
        <v>-99</v>
      </c>
      <c r="BD883" s="89">
        <v>-99</v>
      </c>
      <c r="BE883" s="89">
        <v>-99</v>
      </c>
      <c r="BF883" s="89">
        <v>-99</v>
      </c>
      <c r="BG883" s="89">
        <v>-99</v>
      </c>
      <c r="BH883" s="89">
        <v>-99</v>
      </c>
      <c r="BI883" s="89">
        <v>-99</v>
      </c>
      <c r="BJ883" s="89">
        <v>-99</v>
      </c>
      <c r="BK883" s="89">
        <v>-99</v>
      </c>
      <c r="BL883" s="89">
        <v>-99</v>
      </c>
      <c r="BM883" s="89">
        <v>-99</v>
      </c>
      <c r="BN883" s="89">
        <v>-99</v>
      </c>
      <c r="BO883" s="89">
        <v>-99</v>
      </c>
      <c r="BP883" s="89">
        <v>-99</v>
      </c>
      <c r="BQ883" s="89">
        <v>-99</v>
      </c>
      <c r="BR883" s="89">
        <v>-99</v>
      </c>
      <c r="BS883" s="89">
        <v>-99</v>
      </c>
      <c r="BT883" s="89">
        <v>-99</v>
      </c>
      <c r="BU883" s="89">
        <v>-99</v>
      </c>
      <c r="BV883" s="89">
        <v>-99</v>
      </c>
      <c r="BW883" s="89">
        <v>-99</v>
      </c>
      <c r="BX883" s="89">
        <v>-99</v>
      </c>
      <c r="BY883" s="89">
        <v>-99</v>
      </c>
      <c r="BZ883" s="89">
        <v>-99</v>
      </c>
      <c r="CA883" s="89">
        <v>-99</v>
      </c>
      <c r="CB883" s="89">
        <v>-99</v>
      </c>
      <c r="CC883" s="89">
        <v>-99</v>
      </c>
      <c r="CD883" s="89">
        <v>-99</v>
      </c>
      <c r="CE883" s="89">
        <v>-99</v>
      </c>
      <c r="CF883" s="89">
        <v>-99</v>
      </c>
      <c r="CG883" s="89">
        <v>-99</v>
      </c>
      <c r="CH883" s="89">
        <v>-99</v>
      </c>
      <c r="CI883" s="89">
        <v>-99</v>
      </c>
      <c r="CJ883" s="89">
        <v>-99</v>
      </c>
      <c r="CK883" s="89">
        <v>-99</v>
      </c>
      <c r="CL883" s="89">
        <v>-99</v>
      </c>
      <c r="CM883" s="89">
        <v>-99</v>
      </c>
      <c r="CN883" s="89">
        <v>-99</v>
      </c>
      <c r="CO883" s="89">
        <v>-99</v>
      </c>
      <c r="CP883" s="89">
        <v>-99</v>
      </c>
      <c r="CQ883" s="89">
        <v>-99</v>
      </c>
      <c r="CR883" s="89">
        <v>-99</v>
      </c>
      <c r="CS883" s="89">
        <v>-99</v>
      </c>
      <c r="CT883" s="89">
        <v>-99</v>
      </c>
      <c r="CU883" s="86">
        <v>-99</v>
      </c>
      <c r="CV883" s="86">
        <v>0.45419999999999999</v>
      </c>
      <c r="CW883" s="86">
        <v>67</v>
      </c>
      <c r="CX883" s="86">
        <v>2</v>
      </c>
      <c r="CY883" s="86">
        <v>-2.0036</v>
      </c>
      <c r="CZ883" s="86">
        <v>1</v>
      </c>
      <c r="DA883" s="86">
        <v>4</v>
      </c>
      <c r="DB883" s="86">
        <v>0.3775</v>
      </c>
      <c r="DC883" s="86">
        <v>67</v>
      </c>
      <c r="DD883" s="86">
        <v>-99</v>
      </c>
      <c r="DE883" s="86">
        <v>-99</v>
      </c>
      <c r="DF883" s="86">
        <v>-99</v>
      </c>
      <c r="DG883" s="86">
        <v>-99</v>
      </c>
      <c r="DH883" s="86">
        <v>-99</v>
      </c>
    </row>
    <row r="884" spans="1:112" x14ac:dyDescent="0.2">
      <c r="A884" s="85">
        <f>IF(ISERROR(SEARCH('School Lookup'!$F$3,Data!J884)),A883,A883+1)</f>
        <v>0</v>
      </c>
      <c r="B884" s="85">
        <f>IF(I884='School Lookup'!$G$13,1,0)</f>
        <v>0</v>
      </c>
      <c r="C884" s="85">
        <f t="shared" si="13"/>
        <v>882</v>
      </c>
      <c r="D884" s="86" t="s">
        <v>6478</v>
      </c>
      <c r="E884" s="86" t="s">
        <v>6790</v>
      </c>
      <c r="F884" s="86" t="s">
        <v>2774</v>
      </c>
      <c r="G884" s="86" t="s">
        <v>2796</v>
      </c>
      <c r="H884" s="86" t="s">
        <v>6048</v>
      </c>
      <c r="I884" s="86" t="s">
        <v>4973</v>
      </c>
      <c r="J884" s="86" t="s">
        <v>2162</v>
      </c>
      <c r="K884" s="86" t="s">
        <v>36</v>
      </c>
      <c r="L884" s="86">
        <v>1</v>
      </c>
      <c r="M884" s="86">
        <v>-99</v>
      </c>
      <c r="N884" s="89">
        <v>-99</v>
      </c>
      <c r="O884" s="89">
        <v>-99</v>
      </c>
      <c r="P884" s="89">
        <v>-99</v>
      </c>
      <c r="Q884" s="89">
        <v>-99</v>
      </c>
      <c r="R884" s="89">
        <v>-99</v>
      </c>
      <c r="S884" s="89">
        <v>-99</v>
      </c>
      <c r="T884" s="89">
        <v>-99</v>
      </c>
      <c r="U884" s="89">
        <v>-99</v>
      </c>
      <c r="V884" s="89">
        <v>-99</v>
      </c>
      <c r="W884" s="89">
        <v>-99</v>
      </c>
      <c r="X884" s="89">
        <v>-99</v>
      </c>
      <c r="Y884" s="89">
        <v>-99</v>
      </c>
      <c r="Z884" s="89">
        <v>-99</v>
      </c>
      <c r="AA884" s="89">
        <v>-99</v>
      </c>
      <c r="AB884" s="89">
        <v>-99</v>
      </c>
      <c r="AC884" s="89">
        <v>-99</v>
      </c>
      <c r="AD884" s="89">
        <v>-99</v>
      </c>
      <c r="AE884" s="89">
        <v>-99</v>
      </c>
      <c r="AF884" s="89">
        <v>-99</v>
      </c>
      <c r="AG884" s="89">
        <v>-99</v>
      </c>
      <c r="AH884" s="89">
        <v>-99</v>
      </c>
      <c r="AI884" s="89">
        <v>-99</v>
      </c>
      <c r="AJ884" s="89">
        <v>-99</v>
      </c>
      <c r="AK884" s="89">
        <v>-99</v>
      </c>
      <c r="AL884" s="89">
        <v>-99</v>
      </c>
      <c r="AM884" s="89">
        <v>-99</v>
      </c>
      <c r="AN884" s="89">
        <v>-99</v>
      </c>
      <c r="AO884" s="89">
        <v>-99</v>
      </c>
      <c r="AP884" s="89">
        <v>-99</v>
      </c>
      <c r="AQ884" s="89">
        <v>-99</v>
      </c>
      <c r="AR884" s="89">
        <v>-99</v>
      </c>
      <c r="AS884" s="89">
        <v>-99</v>
      </c>
      <c r="AT884" s="89">
        <v>-99</v>
      </c>
      <c r="AU884" s="89">
        <v>-99</v>
      </c>
      <c r="AV884" s="89">
        <v>-99</v>
      </c>
      <c r="AW884" s="89">
        <v>-99</v>
      </c>
      <c r="AX884" s="89">
        <v>-99</v>
      </c>
      <c r="AY884" s="89">
        <v>-99</v>
      </c>
      <c r="AZ884" s="89">
        <v>-99</v>
      </c>
      <c r="BA884" s="89">
        <v>1</v>
      </c>
      <c r="BB884" s="89">
        <v>0.139833156498674</v>
      </c>
      <c r="BC884" s="89">
        <v>0.53915015069911698</v>
      </c>
      <c r="BD884" s="89">
        <v>51.099699999999999</v>
      </c>
      <c r="BE884" s="89">
        <v>0.28056990778604601</v>
      </c>
      <c r="BF884" s="89">
        <v>58.222846949602101</v>
      </c>
      <c r="BG884" s="89">
        <v>0.40986002924258202</v>
      </c>
      <c r="BH884" s="89">
        <v>0.44874086402570401</v>
      </c>
      <c r="BI884" s="89">
        <v>0.25302013422818798</v>
      </c>
      <c r="BJ884" s="89">
        <v>0.113540473649457</v>
      </c>
      <c r="BK884" s="89">
        <v>1</v>
      </c>
      <c r="BL884" s="89">
        <v>-6.24344827586207E-2</v>
      </c>
      <c r="BM884" s="89">
        <v>2.9844828424192602E-2</v>
      </c>
      <c r="BN884" s="89">
        <v>49.950499999999998</v>
      </c>
      <c r="BO884" s="89">
        <v>0.14541636136469299</v>
      </c>
      <c r="BP884" s="89">
        <v>60.344848275862098</v>
      </c>
      <c r="BQ884" s="89">
        <v>8.7630594894442707E-2</v>
      </c>
      <c r="BR884" s="89">
        <v>0.103799076739166</v>
      </c>
      <c r="BS884" s="89">
        <v>0.25302013422818798</v>
      </c>
      <c r="BT884" s="89">
        <v>2.6263256329305699E-2</v>
      </c>
      <c r="BU884" s="89">
        <v>1</v>
      </c>
      <c r="BV884" s="89">
        <v>8.5460823373173997E-3</v>
      </c>
      <c r="BW884" s="89">
        <v>0.176838076439122</v>
      </c>
      <c r="BX884" s="89">
        <v>55.368899999999996</v>
      </c>
      <c r="BY884" s="89">
        <v>0.64572049309759505</v>
      </c>
      <c r="BZ884" s="89">
        <v>55.644093758300102</v>
      </c>
      <c r="CA884" s="89">
        <v>0.41127928476835901</v>
      </c>
      <c r="CB884" s="89">
        <v>0.443354709845378</v>
      </c>
      <c r="CC884" s="89">
        <v>0.25268456375838899</v>
      </c>
      <c r="CD884" s="89">
        <v>0.112028891447507</v>
      </c>
      <c r="CE884" s="89">
        <v>1</v>
      </c>
      <c r="CF884" s="89">
        <v>0.208921279554937</v>
      </c>
      <c r="CG884" s="89">
        <v>0.68764960632038497</v>
      </c>
      <c r="CH884" s="89">
        <v>58.045099999999998</v>
      </c>
      <c r="CI884" s="89">
        <v>0.99845725240454797</v>
      </c>
      <c r="CJ884" s="89">
        <v>46.8706783031989</v>
      </c>
      <c r="CK884" s="89">
        <v>0.84305342936246697</v>
      </c>
      <c r="CL884" s="89">
        <v>0.92138331720084299</v>
      </c>
      <c r="CM884" s="89">
        <v>0.241275167785235</v>
      </c>
      <c r="CN884" s="89">
        <v>0.22230691445215001</v>
      </c>
      <c r="CO884" s="89">
        <v>94.905000000000001</v>
      </c>
      <c r="CP884" s="89">
        <v>0.56789999999999996</v>
      </c>
      <c r="CQ884" s="89">
        <v>-0.89</v>
      </c>
      <c r="CR884" s="89">
        <v>-0.311</v>
      </c>
      <c r="CS884" s="89">
        <v>0.56789999999999996</v>
      </c>
      <c r="CT884" s="89">
        <v>0.2571</v>
      </c>
      <c r="CU884" s="86" t="s">
        <v>6988</v>
      </c>
      <c r="CV884" s="86">
        <v>0.45240000000000002</v>
      </c>
      <c r="CW884" s="86">
        <v>67</v>
      </c>
      <c r="CX884" s="86">
        <v>2</v>
      </c>
      <c r="CY884" s="86">
        <v>-0.49769999999999998</v>
      </c>
      <c r="CZ884" s="86">
        <v>28</v>
      </c>
      <c r="DA884" s="86">
        <v>4</v>
      </c>
      <c r="DB884" s="86">
        <v>0.51180000000000003</v>
      </c>
      <c r="DC884" s="86">
        <v>73</v>
      </c>
      <c r="DD884" s="86">
        <v>-99</v>
      </c>
      <c r="DE884" s="86">
        <v>-99</v>
      </c>
      <c r="DF884" s="86">
        <v>-99</v>
      </c>
      <c r="DG884" s="86">
        <v>-99</v>
      </c>
      <c r="DH884" s="86">
        <v>-99</v>
      </c>
    </row>
    <row r="885" spans="1:112" x14ac:dyDescent="0.2">
      <c r="A885" s="85">
        <f>IF(ISERROR(SEARCH('School Lookup'!$F$3,Data!J885)),A884,A884+1)</f>
        <v>0</v>
      </c>
      <c r="B885" s="85">
        <f>IF(I885='School Lookup'!$G$13,1,0)</f>
        <v>0</v>
      </c>
      <c r="C885" s="85">
        <f t="shared" si="13"/>
        <v>883</v>
      </c>
      <c r="D885" s="86" t="s">
        <v>6478</v>
      </c>
      <c r="E885" s="86" t="s">
        <v>6552</v>
      </c>
      <c r="F885" s="86" t="s">
        <v>518</v>
      </c>
      <c r="G885" s="86" t="s">
        <v>2837</v>
      </c>
      <c r="H885" s="86" t="s">
        <v>325</v>
      </c>
      <c r="I885" s="86" t="s">
        <v>3588</v>
      </c>
      <c r="J885" s="86" t="s">
        <v>813</v>
      </c>
      <c r="K885" s="86" t="s">
        <v>16</v>
      </c>
      <c r="L885" s="86">
        <v>1</v>
      </c>
      <c r="M885" s="86">
        <v>1</v>
      </c>
      <c r="N885" s="89">
        <v>0.199026550868486</v>
      </c>
      <c r="O885" s="89">
        <v>0.52534677198438995</v>
      </c>
      <c r="P885" s="89">
        <v>52.8</v>
      </c>
      <c r="Q885" s="89">
        <v>0.31439070669264702</v>
      </c>
      <c r="R885" s="89">
        <v>48.138940694789099</v>
      </c>
      <c r="S885" s="89">
        <v>0.41986873933851898</v>
      </c>
      <c r="T885" s="89">
        <v>0.47629704315537702</v>
      </c>
      <c r="U885" s="89">
        <v>0.37314814814814801</v>
      </c>
      <c r="V885" s="89">
        <v>0.17772935962186701</v>
      </c>
      <c r="W885" s="89">
        <v>1</v>
      </c>
      <c r="X885" s="89">
        <v>0.19464999999999999</v>
      </c>
      <c r="Y885" s="89">
        <v>0.54728358580491998</v>
      </c>
      <c r="Z885" s="89">
        <v>51.024799999999999</v>
      </c>
      <c r="AA885" s="89">
        <v>0.14927364295018899</v>
      </c>
      <c r="AB885" s="89">
        <v>45.812800000000003</v>
      </c>
      <c r="AC885" s="89">
        <v>0.34827861437755397</v>
      </c>
      <c r="AD885" s="89">
        <v>0.40688902055763498</v>
      </c>
      <c r="AE885" s="89">
        <v>0.375925925925926</v>
      </c>
      <c r="AF885" s="89">
        <v>0.15296013180222201</v>
      </c>
      <c r="AG885" s="89">
        <v>1</v>
      </c>
      <c r="AH885" s="89">
        <v>0.15081707317073201</v>
      </c>
      <c r="AI885" s="89">
        <v>0.38160881616138598</v>
      </c>
      <c r="AJ885" s="89">
        <v>-99</v>
      </c>
      <c r="AK885" s="89">
        <v>-99</v>
      </c>
      <c r="AL885" s="89">
        <v>52.845530894309</v>
      </c>
      <c r="AM885" s="89">
        <v>0.38160881616138598</v>
      </c>
      <c r="AN885" s="89">
        <v>0.357695035427395</v>
      </c>
      <c r="AO885" s="89">
        <v>0.113888888888889</v>
      </c>
      <c r="AP885" s="89">
        <v>4.0737490145897698E-2</v>
      </c>
      <c r="AQ885" s="89">
        <v>1</v>
      </c>
      <c r="AR885" s="89">
        <v>0.233394594594595</v>
      </c>
      <c r="AS885" s="89">
        <v>0.59463811439862702</v>
      </c>
      <c r="AT885" s="89">
        <v>-99</v>
      </c>
      <c r="AU885" s="89">
        <v>-99</v>
      </c>
      <c r="AV885" s="89">
        <v>52.027060810810802</v>
      </c>
      <c r="AW885" s="89">
        <v>0.59463811439862702</v>
      </c>
      <c r="AX885" s="89">
        <v>0.58741258165854204</v>
      </c>
      <c r="AY885" s="89">
        <v>0.13703703703703701</v>
      </c>
      <c r="AZ885" s="89">
        <v>8.0497279708763206E-2</v>
      </c>
      <c r="BA885" s="89">
        <v>-99</v>
      </c>
      <c r="BB885" s="89">
        <v>-99</v>
      </c>
      <c r="BC885" s="89">
        <v>-99</v>
      </c>
      <c r="BD885" s="89">
        <v>-99</v>
      </c>
      <c r="BE885" s="89">
        <v>-99</v>
      </c>
      <c r="BF885" s="89">
        <v>-99</v>
      </c>
      <c r="BG885" s="89">
        <v>-99</v>
      </c>
      <c r="BH885" s="89">
        <v>-99</v>
      </c>
      <c r="BI885" s="89">
        <v>-99</v>
      </c>
      <c r="BJ885" s="89">
        <v>-99</v>
      </c>
      <c r="BK885" s="89">
        <v>-99</v>
      </c>
      <c r="BL885" s="89">
        <v>-99</v>
      </c>
      <c r="BM885" s="89">
        <v>-99</v>
      </c>
      <c r="BN885" s="89">
        <v>-99</v>
      </c>
      <c r="BO885" s="89">
        <v>-99</v>
      </c>
      <c r="BP885" s="89">
        <v>-99</v>
      </c>
      <c r="BQ885" s="89">
        <v>-99</v>
      </c>
      <c r="BR885" s="89">
        <v>-99</v>
      </c>
      <c r="BS885" s="89">
        <v>-99</v>
      </c>
      <c r="BT885" s="89">
        <v>-99</v>
      </c>
      <c r="BU885" s="89">
        <v>-99</v>
      </c>
      <c r="BV885" s="89">
        <v>-99</v>
      </c>
      <c r="BW885" s="89">
        <v>-99</v>
      </c>
      <c r="BX885" s="89">
        <v>-99</v>
      </c>
      <c r="BY885" s="89">
        <v>-99</v>
      </c>
      <c r="BZ885" s="89">
        <v>-99</v>
      </c>
      <c r="CA885" s="89">
        <v>-99</v>
      </c>
      <c r="CB885" s="89">
        <v>-99</v>
      </c>
      <c r="CC885" s="89">
        <v>-99</v>
      </c>
      <c r="CD885" s="89">
        <v>-99</v>
      </c>
      <c r="CE885" s="89">
        <v>-99</v>
      </c>
      <c r="CF885" s="89">
        <v>-99</v>
      </c>
      <c r="CG885" s="89">
        <v>-99</v>
      </c>
      <c r="CH885" s="89">
        <v>-99</v>
      </c>
      <c r="CI885" s="89">
        <v>-99</v>
      </c>
      <c r="CJ885" s="89">
        <v>-99</v>
      </c>
      <c r="CK885" s="89">
        <v>-99</v>
      </c>
      <c r="CL885" s="89">
        <v>-99</v>
      </c>
      <c r="CM885" s="89">
        <v>-99</v>
      </c>
      <c r="CN885" s="89">
        <v>-99</v>
      </c>
      <c r="CO885" s="89">
        <v>-99</v>
      </c>
      <c r="CP885" s="89">
        <v>-99</v>
      </c>
      <c r="CQ885" s="89">
        <v>-99</v>
      </c>
      <c r="CR885" s="89">
        <v>-99</v>
      </c>
      <c r="CS885" s="89">
        <v>-99</v>
      </c>
      <c r="CT885" s="89">
        <v>-99</v>
      </c>
      <c r="CU885" s="86">
        <v>-99</v>
      </c>
      <c r="CV885" s="86">
        <v>0.45190000000000002</v>
      </c>
      <c r="CW885" s="86">
        <v>67</v>
      </c>
      <c r="CX885" s="86">
        <v>2</v>
      </c>
      <c r="CY885" s="86">
        <v>-0.15479999999999999</v>
      </c>
      <c r="CZ885" s="86">
        <v>44</v>
      </c>
      <c r="DA885" s="86">
        <v>2</v>
      </c>
      <c r="DB885" s="86">
        <v>0.1734</v>
      </c>
      <c r="DC885" s="86">
        <v>56</v>
      </c>
      <c r="DD885" s="86">
        <v>-99</v>
      </c>
      <c r="DE885" s="86">
        <v>-99</v>
      </c>
      <c r="DF885" s="86">
        <v>-99</v>
      </c>
      <c r="DG885" s="86">
        <v>-99</v>
      </c>
      <c r="DH885" s="86">
        <v>-99</v>
      </c>
    </row>
    <row r="886" spans="1:112" x14ac:dyDescent="0.2">
      <c r="A886" s="85">
        <f>IF(ISERROR(SEARCH('School Lookup'!$F$3,Data!J886)),A885,A885+1)</f>
        <v>0</v>
      </c>
      <c r="B886" s="85">
        <f>IF(I886='School Lookup'!$G$13,1,0)</f>
        <v>0</v>
      </c>
      <c r="C886" s="85">
        <f t="shared" si="13"/>
        <v>884</v>
      </c>
      <c r="D886" s="86" t="s">
        <v>6478</v>
      </c>
      <c r="E886" s="86" t="s">
        <v>6760</v>
      </c>
      <c r="F886" s="86" t="s">
        <v>2767</v>
      </c>
      <c r="G886" s="86" t="s">
        <v>2986</v>
      </c>
      <c r="H886" s="86" t="s">
        <v>6000</v>
      </c>
      <c r="I886" s="86" t="s">
        <v>4838</v>
      </c>
      <c r="J886" s="86" t="s">
        <v>1701</v>
      </c>
      <c r="K886" s="86" t="s">
        <v>56</v>
      </c>
      <c r="L886" s="86">
        <v>1</v>
      </c>
      <c r="M886" s="86">
        <v>1</v>
      </c>
      <c r="N886" s="89">
        <v>3.52745123537061E-2</v>
      </c>
      <c r="O886" s="89">
        <v>0.17074190943433001</v>
      </c>
      <c r="P886" s="89">
        <v>61.532800000000002</v>
      </c>
      <c r="Q886" s="89">
        <v>1.24069113232589</v>
      </c>
      <c r="R886" s="89">
        <v>51.885538231469397</v>
      </c>
      <c r="S886" s="89">
        <v>0.70571652088010906</v>
      </c>
      <c r="T886" s="89">
        <v>0.80063905701960902</v>
      </c>
      <c r="U886" s="89">
        <v>0.33362255965292797</v>
      </c>
      <c r="V886" s="89">
        <v>0.26711125156098903</v>
      </c>
      <c r="W886" s="89">
        <v>1</v>
      </c>
      <c r="X886" s="89">
        <v>2.4456770833333301E-2</v>
      </c>
      <c r="Y886" s="89">
        <v>0.14662176727536799</v>
      </c>
      <c r="Z886" s="89">
        <v>49.854799999999997</v>
      </c>
      <c r="AA886" s="89">
        <v>3.3711804839591298E-3</v>
      </c>
      <c r="AB886" s="89">
        <v>50.781241666666702</v>
      </c>
      <c r="AC886" s="89">
        <v>7.4996473879663295E-2</v>
      </c>
      <c r="AD886" s="89">
        <v>8.8692414136129799E-2</v>
      </c>
      <c r="AE886" s="89">
        <v>0.33318872017353601</v>
      </c>
      <c r="AF886" s="89">
        <v>2.9551311955118301E-2</v>
      </c>
      <c r="AG886" s="89">
        <v>1</v>
      </c>
      <c r="AH886" s="89">
        <v>-1.3984696569920799E-2</v>
      </c>
      <c r="AI886" s="89">
        <v>2.6939508792652701E-2</v>
      </c>
      <c r="AJ886" s="89">
        <v>52.011400000000002</v>
      </c>
      <c r="AK886" s="89">
        <v>0.33127850437258199</v>
      </c>
      <c r="AL886" s="89">
        <v>50.395764907651703</v>
      </c>
      <c r="AM886" s="89">
        <v>0.179109006582617</v>
      </c>
      <c r="AN886" s="89">
        <v>0.14496019253311801</v>
      </c>
      <c r="AO886" s="89">
        <v>0.164425162689805</v>
      </c>
      <c r="AP886" s="89">
        <v>2.3835103240803301E-2</v>
      </c>
      <c r="AQ886" s="89">
        <v>1</v>
      </c>
      <c r="AR886" s="89">
        <v>3.59329048843188E-2</v>
      </c>
      <c r="AS886" s="89">
        <v>0.150780571981767</v>
      </c>
      <c r="AT886" s="89">
        <v>61.430999999999997</v>
      </c>
      <c r="AU886" s="89">
        <v>1.3851947685663599</v>
      </c>
      <c r="AV886" s="89">
        <v>54.755767095115701</v>
      </c>
      <c r="AW886" s="89">
        <v>0.767987670274064</v>
      </c>
      <c r="AX886" s="89">
        <v>0.77008747358218299</v>
      </c>
      <c r="AY886" s="89">
        <v>0.16876355748373101</v>
      </c>
      <c r="AZ886" s="89">
        <v>0.129962701615388</v>
      </c>
      <c r="BA886" s="89">
        <v>-99</v>
      </c>
      <c r="BB886" s="89">
        <v>-99</v>
      </c>
      <c r="BC886" s="89">
        <v>-99</v>
      </c>
      <c r="BD886" s="89">
        <v>-99</v>
      </c>
      <c r="BE886" s="89">
        <v>-99</v>
      </c>
      <c r="BF886" s="89">
        <v>-99</v>
      </c>
      <c r="BG886" s="89">
        <v>-99</v>
      </c>
      <c r="BH886" s="89">
        <v>-99</v>
      </c>
      <c r="BI886" s="89">
        <v>-99</v>
      </c>
      <c r="BJ886" s="89">
        <v>-99</v>
      </c>
      <c r="BK886" s="89">
        <v>-99</v>
      </c>
      <c r="BL886" s="89">
        <v>-99</v>
      </c>
      <c r="BM886" s="89">
        <v>-99</v>
      </c>
      <c r="BN886" s="89">
        <v>-99</v>
      </c>
      <c r="BO886" s="89">
        <v>-99</v>
      </c>
      <c r="BP886" s="89">
        <v>-99</v>
      </c>
      <c r="BQ886" s="89">
        <v>-99</v>
      </c>
      <c r="BR886" s="89">
        <v>-99</v>
      </c>
      <c r="BS886" s="89">
        <v>-99</v>
      </c>
      <c r="BT886" s="89">
        <v>-99</v>
      </c>
      <c r="BU886" s="89">
        <v>-99</v>
      </c>
      <c r="BV886" s="89">
        <v>-99</v>
      </c>
      <c r="BW886" s="89">
        <v>-99</v>
      </c>
      <c r="BX886" s="89">
        <v>-99</v>
      </c>
      <c r="BY886" s="89">
        <v>-99</v>
      </c>
      <c r="BZ886" s="89">
        <v>-99</v>
      </c>
      <c r="CA886" s="89">
        <v>-99</v>
      </c>
      <c r="CB886" s="89">
        <v>-99</v>
      </c>
      <c r="CC886" s="89">
        <v>-99</v>
      </c>
      <c r="CD886" s="89">
        <v>-99</v>
      </c>
      <c r="CE886" s="89">
        <v>-99</v>
      </c>
      <c r="CF886" s="89">
        <v>-99</v>
      </c>
      <c r="CG886" s="89">
        <v>-99</v>
      </c>
      <c r="CH886" s="89">
        <v>-99</v>
      </c>
      <c r="CI886" s="89">
        <v>-99</v>
      </c>
      <c r="CJ886" s="89">
        <v>-99</v>
      </c>
      <c r="CK886" s="89">
        <v>-99</v>
      </c>
      <c r="CL886" s="89">
        <v>-99</v>
      </c>
      <c r="CM886" s="89">
        <v>-99</v>
      </c>
      <c r="CN886" s="89">
        <v>-99</v>
      </c>
      <c r="CO886" s="89">
        <v>-99</v>
      </c>
      <c r="CP886" s="89">
        <v>-99</v>
      </c>
      <c r="CQ886" s="89">
        <v>-99</v>
      </c>
      <c r="CR886" s="89">
        <v>-99</v>
      </c>
      <c r="CS886" s="89">
        <v>-99</v>
      </c>
      <c r="CT886" s="89">
        <v>-99</v>
      </c>
      <c r="CU886" s="86">
        <v>-99</v>
      </c>
      <c r="CV886" s="86">
        <v>0.45050000000000001</v>
      </c>
      <c r="CW886" s="86">
        <v>67</v>
      </c>
      <c r="CX886" s="86">
        <v>2</v>
      </c>
      <c r="CY886" s="86">
        <v>-0.47060000000000002</v>
      </c>
      <c r="CZ886" s="86">
        <v>29</v>
      </c>
      <c r="DA886" s="86">
        <v>4</v>
      </c>
      <c r="DB886" s="86">
        <v>0.70330000000000004</v>
      </c>
      <c r="DC886" s="86">
        <v>81</v>
      </c>
      <c r="DD886" s="86">
        <v>-99</v>
      </c>
      <c r="DE886" s="86">
        <v>-99</v>
      </c>
      <c r="DF886" s="86">
        <v>-99</v>
      </c>
      <c r="DG886" s="86">
        <v>-99</v>
      </c>
      <c r="DH886" s="86">
        <v>-99</v>
      </c>
    </row>
    <row r="887" spans="1:112" x14ac:dyDescent="0.2">
      <c r="A887" s="85">
        <f>IF(ISERROR(SEARCH('School Lookup'!$F$3,Data!J887)),A886,A886+1)</f>
        <v>0</v>
      </c>
      <c r="B887" s="85">
        <f>IF(I887='School Lookup'!$G$13,1,0)</f>
        <v>0</v>
      </c>
      <c r="C887" s="85">
        <f t="shared" si="13"/>
        <v>885</v>
      </c>
      <c r="D887" s="86" t="s">
        <v>6478</v>
      </c>
      <c r="E887" s="86" t="s">
        <v>6680</v>
      </c>
      <c r="F887" s="86" t="s">
        <v>6126</v>
      </c>
      <c r="G887" s="86" t="s">
        <v>3101</v>
      </c>
      <c r="H887" s="86" t="s">
        <v>1780</v>
      </c>
      <c r="I887" s="86" t="s">
        <v>5220</v>
      </c>
      <c r="J887" s="86" t="s">
        <v>1781</v>
      </c>
      <c r="K887" s="86" t="s">
        <v>36</v>
      </c>
      <c r="L887" s="86">
        <v>1</v>
      </c>
      <c r="M887" s="86">
        <v>-99</v>
      </c>
      <c r="N887" s="89">
        <v>-99</v>
      </c>
      <c r="O887" s="89">
        <v>-99</v>
      </c>
      <c r="P887" s="89">
        <v>-99</v>
      </c>
      <c r="Q887" s="89">
        <v>-99</v>
      </c>
      <c r="R887" s="89">
        <v>-99</v>
      </c>
      <c r="S887" s="89">
        <v>-99</v>
      </c>
      <c r="T887" s="89">
        <v>-99</v>
      </c>
      <c r="U887" s="89">
        <v>-99</v>
      </c>
      <c r="V887" s="89">
        <v>-99</v>
      </c>
      <c r="W887" s="89">
        <v>-99</v>
      </c>
      <c r="X887" s="89">
        <v>-99</v>
      </c>
      <c r="Y887" s="89">
        <v>-99</v>
      </c>
      <c r="Z887" s="89">
        <v>-99</v>
      </c>
      <c r="AA887" s="89">
        <v>-99</v>
      </c>
      <c r="AB887" s="89">
        <v>-99</v>
      </c>
      <c r="AC887" s="89">
        <v>-99</v>
      </c>
      <c r="AD887" s="89">
        <v>-99</v>
      </c>
      <c r="AE887" s="89">
        <v>-99</v>
      </c>
      <c r="AF887" s="89">
        <v>-99</v>
      </c>
      <c r="AG887" s="89">
        <v>-99</v>
      </c>
      <c r="AH887" s="89">
        <v>-99</v>
      </c>
      <c r="AI887" s="89">
        <v>-99</v>
      </c>
      <c r="AJ887" s="89">
        <v>-99</v>
      </c>
      <c r="AK887" s="89">
        <v>-99</v>
      </c>
      <c r="AL887" s="89">
        <v>-99</v>
      </c>
      <c r="AM887" s="89">
        <v>-99</v>
      </c>
      <c r="AN887" s="89">
        <v>-99</v>
      </c>
      <c r="AO887" s="89">
        <v>-99</v>
      </c>
      <c r="AP887" s="89">
        <v>-99</v>
      </c>
      <c r="AQ887" s="89">
        <v>-99</v>
      </c>
      <c r="AR887" s="89">
        <v>-99</v>
      </c>
      <c r="AS887" s="89">
        <v>-99</v>
      </c>
      <c r="AT887" s="89">
        <v>-99</v>
      </c>
      <c r="AU887" s="89">
        <v>-99</v>
      </c>
      <c r="AV887" s="89">
        <v>-99</v>
      </c>
      <c r="AW887" s="89">
        <v>-99</v>
      </c>
      <c r="AX887" s="89">
        <v>-99</v>
      </c>
      <c r="AY887" s="89">
        <v>-99</v>
      </c>
      <c r="AZ887" s="89">
        <v>-99</v>
      </c>
      <c r="BA887" s="89">
        <v>1</v>
      </c>
      <c r="BB887" s="89">
        <v>-1.76219512195122E-2</v>
      </c>
      <c r="BC887" s="89">
        <v>0.18482859691518899</v>
      </c>
      <c r="BD887" s="89">
        <v>52.539499999999997</v>
      </c>
      <c r="BE887" s="89">
        <v>0.42453961522982397</v>
      </c>
      <c r="BF887" s="89">
        <v>61.585346341463399</v>
      </c>
      <c r="BG887" s="89">
        <v>0.30468410607250701</v>
      </c>
      <c r="BH887" s="89">
        <v>0.33620656084766798</v>
      </c>
      <c r="BI887" s="89">
        <v>0.24961948249619501</v>
      </c>
      <c r="BJ887" s="89">
        <v>8.3923707730620398E-2</v>
      </c>
      <c r="BK887" s="89">
        <v>1</v>
      </c>
      <c r="BL887" s="89">
        <v>9.8287804878048807E-2</v>
      </c>
      <c r="BM887" s="89">
        <v>0.42095771422337203</v>
      </c>
      <c r="BN887" s="89">
        <v>48.197400000000002</v>
      </c>
      <c r="BO887" s="89">
        <v>-5.1422008276986897E-2</v>
      </c>
      <c r="BP887" s="89">
        <v>56.097551219512198</v>
      </c>
      <c r="BQ887" s="89">
        <v>0.18476785297319201</v>
      </c>
      <c r="BR887" s="89">
        <v>0.20569536115554601</v>
      </c>
      <c r="BS887" s="89">
        <v>0.24961948249619501</v>
      </c>
      <c r="BT887" s="89">
        <v>5.1345569603515197E-2</v>
      </c>
      <c r="BU887" s="89">
        <v>1</v>
      </c>
      <c r="BV887" s="89">
        <v>0.260601219512195</v>
      </c>
      <c r="BW887" s="89">
        <v>0.75742373769787597</v>
      </c>
      <c r="BX887" s="89">
        <v>62.285699999999999</v>
      </c>
      <c r="BY887" s="89">
        <v>1.3593413749265</v>
      </c>
      <c r="BZ887" s="89">
        <v>52.438984146341497</v>
      </c>
      <c r="CA887" s="89">
        <v>1.05838255631219</v>
      </c>
      <c r="CB887" s="89">
        <v>1.1254342776656301</v>
      </c>
      <c r="CC887" s="89">
        <v>0.24961948249619501</v>
      </c>
      <c r="CD887" s="89">
        <v>0.28093032197437201</v>
      </c>
      <c r="CE887" s="89">
        <v>1</v>
      </c>
      <c r="CF887" s="89">
        <v>0.19744545454545501</v>
      </c>
      <c r="CG887" s="89">
        <v>0.66013493042295401</v>
      </c>
      <c r="CH887" s="89">
        <v>47.725000000000001</v>
      </c>
      <c r="CI887" s="89">
        <v>-0.17933683492459701</v>
      </c>
      <c r="CJ887" s="89">
        <v>49.090921212121202</v>
      </c>
      <c r="CK887" s="89">
        <v>0.240399047749178</v>
      </c>
      <c r="CL887" s="89">
        <v>0.26927350955637702</v>
      </c>
      <c r="CM887" s="89">
        <v>0.25114155251141601</v>
      </c>
      <c r="CN887" s="89">
        <v>6.7625767240185902E-2</v>
      </c>
      <c r="CO887" s="89">
        <v>93.944999999999993</v>
      </c>
      <c r="CP887" s="89">
        <v>0.49540000000000001</v>
      </c>
      <c r="CQ887" s="89">
        <v>-7.17</v>
      </c>
      <c r="CR887" s="89">
        <v>-1.2173</v>
      </c>
      <c r="CS887" s="89">
        <v>0.49540000000000001</v>
      </c>
      <c r="CT887" s="89">
        <v>0.13780000000000001</v>
      </c>
      <c r="CU887" s="86" t="s">
        <v>6988</v>
      </c>
      <c r="CV887" s="86">
        <v>0.44919999999999999</v>
      </c>
      <c r="CW887" s="86">
        <v>67</v>
      </c>
      <c r="CX887" s="86">
        <v>2</v>
      </c>
      <c r="CY887" s="86">
        <v>0.14360000000000001</v>
      </c>
      <c r="CZ887" s="86">
        <v>59</v>
      </c>
      <c r="DA887" s="86">
        <v>4</v>
      </c>
      <c r="DB887" s="86">
        <v>0.38740000000000002</v>
      </c>
      <c r="DC887" s="86">
        <v>68</v>
      </c>
      <c r="DD887" s="86">
        <v>-99</v>
      </c>
      <c r="DE887" s="86">
        <v>-99</v>
      </c>
      <c r="DF887" s="86">
        <v>-99</v>
      </c>
      <c r="DG887" s="86">
        <v>-99</v>
      </c>
      <c r="DH887" s="86">
        <v>-99</v>
      </c>
    </row>
    <row r="888" spans="1:112" x14ac:dyDescent="0.2">
      <c r="A888" s="85">
        <f>IF(ISERROR(SEARCH('School Lookup'!$F$3,Data!J888)),A887,A887+1)</f>
        <v>0</v>
      </c>
      <c r="B888" s="85">
        <f>IF(I888='School Lookup'!$G$13,1,0)</f>
        <v>0</v>
      </c>
      <c r="C888" s="85">
        <f t="shared" si="13"/>
        <v>886</v>
      </c>
      <c r="D888" s="86" t="s">
        <v>6478</v>
      </c>
      <c r="E888" s="86" t="s">
        <v>6733</v>
      </c>
      <c r="F888" s="86" t="s">
        <v>2764</v>
      </c>
      <c r="G888" s="86" t="s">
        <v>2822</v>
      </c>
      <c r="H888" s="86" t="s">
        <v>1226</v>
      </c>
      <c r="I888" s="86" t="s">
        <v>3871</v>
      </c>
      <c r="J888" s="86" t="s">
        <v>1173</v>
      </c>
      <c r="K888" s="86" t="s">
        <v>31</v>
      </c>
      <c r="L888" s="86">
        <v>1</v>
      </c>
      <c r="M888" s="86">
        <v>1</v>
      </c>
      <c r="N888" s="89">
        <v>0.16168894282632101</v>
      </c>
      <c r="O888" s="89">
        <v>0.44449222209403899</v>
      </c>
      <c r="P888" s="89">
        <v>51.5989</v>
      </c>
      <c r="Q888" s="89">
        <v>0.18698833388803901</v>
      </c>
      <c r="R888" s="89">
        <v>49.514579234088501</v>
      </c>
      <c r="S888" s="89">
        <v>0.31574027799103899</v>
      </c>
      <c r="T888" s="89">
        <v>0.35814592555045899</v>
      </c>
      <c r="U888" s="89">
        <v>0.37507586485939698</v>
      </c>
      <c r="V888" s="89">
        <v>0.13433189277170801</v>
      </c>
      <c r="W888" s="89">
        <v>1</v>
      </c>
      <c r="X888" s="89">
        <v>0.17885277927684801</v>
      </c>
      <c r="Y888" s="89">
        <v>0.51009442608545497</v>
      </c>
      <c r="Z888" s="89">
        <v>52.3718</v>
      </c>
      <c r="AA888" s="89">
        <v>0.31724852922541202</v>
      </c>
      <c r="AB888" s="89">
        <v>51.052375984889402</v>
      </c>
      <c r="AC888" s="89">
        <v>0.413671477655433</v>
      </c>
      <c r="AD888" s="89">
        <v>0.48302933159771</v>
      </c>
      <c r="AE888" s="89">
        <v>0.37487355856767102</v>
      </c>
      <c r="AF888" s="89">
        <v>0.18107492442859699</v>
      </c>
      <c r="AG888" s="89">
        <v>1</v>
      </c>
      <c r="AH888" s="89">
        <v>0.33575819672131102</v>
      </c>
      <c r="AI888" s="89">
        <v>0.77961995582877197</v>
      </c>
      <c r="AJ888" s="89">
        <v>46.648600000000002</v>
      </c>
      <c r="AK888" s="89">
        <v>-0.19369130324689901</v>
      </c>
      <c r="AL888" s="89">
        <v>50.327858360655704</v>
      </c>
      <c r="AM888" s="89">
        <v>0.29296432629093699</v>
      </c>
      <c r="AN888" s="89">
        <v>0.26457014970399401</v>
      </c>
      <c r="AO888" s="89">
        <v>0.12340683795266</v>
      </c>
      <c r="AP888" s="89">
        <v>3.2649765591631803E-2</v>
      </c>
      <c r="AQ888" s="89">
        <v>1</v>
      </c>
      <c r="AR888" s="89">
        <v>0.48001357827475999</v>
      </c>
      <c r="AS888" s="89">
        <v>1.14899220794574</v>
      </c>
      <c r="AT888" s="89">
        <v>52.6997</v>
      </c>
      <c r="AU888" s="89">
        <v>0.43620134248093101</v>
      </c>
      <c r="AV888" s="89">
        <v>44.888157507987202</v>
      </c>
      <c r="AW888" s="89">
        <v>0.79259677521333705</v>
      </c>
      <c r="AX888" s="89">
        <v>0.79602042485175395</v>
      </c>
      <c r="AY888" s="89">
        <v>0.12664373862027101</v>
      </c>
      <c r="AZ888" s="89">
        <v>0.100811002621323</v>
      </c>
      <c r="BA888" s="89">
        <v>-99</v>
      </c>
      <c r="BB888" s="89">
        <v>-99</v>
      </c>
      <c r="BC888" s="89">
        <v>-99</v>
      </c>
      <c r="BD888" s="89">
        <v>-99</v>
      </c>
      <c r="BE888" s="89">
        <v>-99</v>
      </c>
      <c r="BF888" s="89">
        <v>-99</v>
      </c>
      <c r="BG888" s="89">
        <v>-99</v>
      </c>
      <c r="BH888" s="89">
        <v>-99</v>
      </c>
      <c r="BI888" s="89">
        <v>-99</v>
      </c>
      <c r="BJ888" s="89">
        <v>-99</v>
      </c>
      <c r="BK888" s="89">
        <v>-99</v>
      </c>
      <c r="BL888" s="89">
        <v>-99</v>
      </c>
      <c r="BM888" s="89">
        <v>-99</v>
      </c>
      <c r="BN888" s="89">
        <v>-99</v>
      </c>
      <c r="BO888" s="89">
        <v>-99</v>
      </c>
      <c r="BP888" s="89">
        <v>-99</v>
      </c>
      <c r="BQ888" s="89">
        <v>-99</v>
      </c>
      <c r="BR888" s="89">
        <v>-99</v>
      </c>
      <c r="BS888" s="89">
        <v>-99</v>
      </c>
      <c r="BT888" s="89">
        <v>-99</v>
      </c>
      <c r="BU888" s="89">
        <v>-99</v>
      </c>
      <c r="BV888" s="89">
        <v>-99</v>
      </c>
      <c r="BW888" s="89">
        <v>-99</v>
      </c>
      <c r="BX888" s="89">
        <v>-99</v>
      </c>
      <c r="BY888" s="89">
        <v>-99</v>
      </c>
      <c r="BZ888" s="89">
        <v>-99</v>
      </c>
      <c r="CA888" s="89">
        <v>-99</v>
      </c>
      <c r="CB888" s="89">
        <v>-99</v>
      </c>
      <c r="CC888" s="89">
        <v>-99</v>
      </c>
      <c r="CD888" s="89">
        <v>-99</v>
      </c>
      <c r="CE888" s="89">
        <v>-99</v>
      </c>
      <c r="CF888" s="89">
        <v>-99</v>
      </c>
      <c r="CG888" s="89">
        <v>-99</v>
      </c>
      <c r="CH888" s="89">
        <v>-99</v>
      </c>
      <c r="CI888" s="89">
        <v>-99</v>
      </c>
      <c r="CJ888" s="89">
        <v>-99</v>
      </c>
      <c r="CK888" s="89">
        <v>-99</v>
      </c>
      <c r="CL888" s="89">
        <v>-99</v>
      </c>
      <c r="CM888" s="89">
        <v>-99</v>
      </c>
      <c r="CN888" s="89">
        <v>-99</v>
      </c>
      <c r="CO888" s="89">
        <v>-99</v>
      </c>
      <c r="CP888" s="89">
        <v>-99</v>
      </c>
      <c r="CQ888" s="89">
        <v>-99</v>
      </c>
      <c r="CR888" s="89">
        <v>-99</v>
      </c>
      <c r="CS888" s="89">
        <v>-99</v>
      </c>
      <c r="CT888" s="89">
        <v>-99</v>
      </c>
      <c r="CU888" s="86">
        <v>-99</v>
      </c>
      <c r="CV888" s="86">
        <v>0.44890000000000002</v>
      </c>
      <c r="CW888" s="86">
        <v>67</v>
      </c>
      <c r="CX888" s="86">
        <v>2</v>
      </c>
      <c r="CY888" s="86">
        <v>-0.95740000000000003</v>
      </c>
      <c r="CZ888" s="86">
        <v>12</v>
      </c>
      <c r="DA888" s="86">
        <v>4</v>
      </c>
      <c r="DB888" s="86">
        <v>0.22040000000000001</v>
      </c>
      <c r="DC888" s="86">
        <v>59</v>
      </c>
      <c r="DD888" s="86">
        <v>-99</v>
      </c>
      <c r="DE888" s="86">
        <v>-99</v>
      </c>
      <c r="DF888" s="86">
        <v>-99</v>
      </c>
      <c r="DG888" s="86">
        <v>-99</v>
      </c>
      <c r="DH888" s="86">
        <v>-99</v>
      </c>
    </row>
    <row r="889" spans="1:112" x14ac:dyDescent="0.2">
      <c r="A889" s="85">
        <f>IF(ISERROR(SEARCH('School Lookup'!$F$3,Data!J889)),A888,A888+1)</f>
        <v>0</v>
      </c>
      <c r="B889" s="85">
        <f>IF(I889='School Lookup'!$G$13,1,0)</f>
        <v>0</v>
      </c>
      <c r="C889" s="85">
        <f t="shared" si="13"/>
        <v>887</v>
      </c>
      <c r="D889" s="86" t="s">
        <v>6478</v>
      </c>
      <c r="E889" s="86" t="s">
        <v>6489</v>
      </c>
      <c r="F889" s="86" t="s">
        <v>2741</v>
      </c>
      <c r="G889" s="86" t="s">
        <v>2898</v>
      </c>
      <c r="H889" s="86" t="s">
        <v>85</v>
      </c>
      <c r="I889" s="86" t="s">
        <v>4010</v>
      </c>
      <c r="J889" s="86" t="s">
        <v>105</v>
      </c>
      <c r="K889" s="86" t="s">
        <v>31</v>
      </c>
      <c r="L889" s="86">
        <v>1</v>
      </c>
      <c r="M889" s="86">
        <v>1</v>
      </c>
      <c r="N889" s="89">
        <v>0.25190996621621597</v>
      </c>
      <c r="O889" s="89">
        <v>0.63986575080532804</v>
      </c>
      <c r="P889" s="89">
        <v>55.493299999999998</v>
      </c>
      <c r="Q889" s="89">
        <v>0.60007284029905095</v>
      </c>
      <c r="R889" s="89">
        <v>46.621620439189201</v>
      </c>
      <c r="S889" s="89">
        <v>0.61996929555219005</v>
      </c>
      <c r="T889" s="89">
        <v>0.70334451935995301</v>
      </c>
      <c r="U889" s="89">
        <v>0.37875879718490102</v>
      </c>
      <c r="V889" s="89">
        <v>0.26639792415936803</v>
      </c>
      <c r="W889" s="89">
        <v>1</v>
      </c>
      <c r="X889" s="89">
        <v>0.29810740740740699</v>
      </c>
      <c r="Y889" s="89">
        <v>0.790838709561412</v>
      </c>
      <c r="Z889" s="89">
        <v>48.036900000000003</v>
      </c>
      <c r="AA889" s="89">
        <v>-0.22332632935993599</v>
      </c>
      <c r="AB889" s="89">
        <v>49.326588888888899</v>
      </c>
      <c r="AC889" s="89">
        <v>0.28375619010073799</v>
      </c>
      <c r="AD889" s="89">
        <v>0.33176220690795299</v>
      </c>
      <c r="AE889" s="89">
        <v>0.38003838771593101</v>
      </c>
      <c r="AF889" s="89">
        <v>0.12608237421837701</v>
      </c>
      <c r="AG889" s="89">
        <v>1</v>
      </c>
      <c r="AH889" s="89">
        <v>0.150166666666667</v>
      </c>
      <c r="AI889" s="89">
        <v>0.38020907861810599</v>
      </c>
      <c r="AJ889" s="89">
        <v>47.054900000000004</v>
      </c>
      <c r="AK889" s="89">
        <v>-0.15391819352142</v>
      </c>
      <c r="AL889" s="89">
        <v>47.619055555555597</v>
      </c>
      <c r="AM889" s="89">
        <v>0.11314544254834299</v>
      </c>
      <c r="AN889" s="89">
        <v>7.5662604250105001E-2</v>
      </c>
      <c r="AO889" s="89">
        <v>0.120921305182342</v>
      </c>
      <c r="AP889" s="89">
        <v>9.1492208594176894E-3</v>
      </c>
      <c r="AQ889" s="89">
        <v>1</v>
      </c>
      <c r="AR889" s="89">
        <v>0.27559627659574498</v>
      </c>
      <c r="AS889" s="89">
        <v>0.68949972976498997</v>
      </c>
      <c r="AT889" s="89">
        <v>49.6477</v>
      </c>
      <c r="AU889" s="89">
        <v>0.10448350705977601</v>
      </c>
      <c r="AV889" s="89">
        <v>45.744665957446799</v>
      </c>
      <c r="AW889" s="89">
        <v>0.39699161841238301</v>
      </c>
      <c r="AX889" s="89">
        <v>0.37913369619478399</v>
      </c>
      <c r="AY889" s="89">
        <v>0.120281509916827</v>
      </c>
      <c r="AZ889" s="89">
        <v>4.5602773438656E-2</v>
      </c>
      <c r="BA889" s="89">
        <v>-99</v>
      </c>
      <c r="BB889" s="89">
        <v>-99</v>
      </c>
      <c r="BC889" s="89">
        <v>-99</v>
      </c>
      <c r="BD889" s="89">
        <v>-99</v>
      </c>
      <c r="BE889" s="89">
        <v>-99</v>
      </c>
      <c r="BF889" s="89">
        <v>-99</v>
      </c>
      <c r="BG889" s="89">
        <v>-99</v>
      </c>
      <c r="BH889" s="89">
        <v>-99</v>
      </c>
      <c r="BI889" s="89">
        <v>-99</v>
      </c>
      <c r="BJ889" s="89">
        <v>-99</v>
      </c>
      <c r="BK889" s="89">
        <v>-99</v>
      </c>
      <c r="BL889" s="89">
        <v>-99</v>
      </c>
      <c r="BM889" s="89">
        <v>-99</v>
      </c>
      <c r="BN889" s="89">
        <v>-99</v>
      </c>
      <c r="BO889" s="89">
        <v>-99</v>
      </c>
      <c r="BP889" s="89">
        <v>-99</v>
      </c>
      <c r="BQ889" s="89">
        <v>-99</v>
      </c>
      <c r="BR889" s="89">
        <v>-99</v>
      </c>
      <c r="BS889" s="89">
        <v>-99</v>
      </c>
      <c r="BT889" s="89">
        <v>-99</v>
      </c>
      <c r="BU889" s="89">
        <v>-99</v>
      </c>
      <c r="BV889" s="89">
        <v>-99</v>
      </c>
      <c r="BW889" s="89">
        <v>-99</v>
      </c>
      <c r="BX889" s="89">
        <v>-99</v>
      </c>
      <c r="BY889" s="89">
        <v>-99</v>
      </c>
      <c r="BZ889" s="89">
        <v>-99</v>
      </c>
      <c r="CA889" s="89">
        <v>-99</v>
      </c>
      <c r="CB889" s="89">
        <v>-99</v>
      </c>
      <c r="CC889" s="89">
        <v>-99</v>
      </c>
      <c r="CD889" s="89">
        <v>-99</v>
      </c>
      <c r="CE889" s="89">
        <v>-99</v>
      </c>
      <c r="CF889" s="89">
        <v>-99</v>
      </c>
      <c r="CG889" s="89">
        <v>-99</v>
      </c>
      <c r="CH889" s="89">
        <v>-99</v>
      </c>
      <c r="CI889" s="89">
        <v>-99</v>
      </c>
      <c r="CJ889" s="89">
        <v>-99</v>
      </c>
      <c r="CK889" s="89">
        <v>-99</v>
      </c>
      <c r="CL889" s="89">
        <v>-99</v>
      </c>
      <c r="CM889" s="89">
        <v>-99</v>
      </c>
      <c r="CN889" s="89">
        <v>-99</v>
      </c>
      <c r="CO889" s="89">
        <v>-99</v>
      </c>
      <c r="CP889" s="89">
        <v>-99</v>
      </c>
      <c r="CQ889" s="89">
        <v>-99</v>
      </c>
      <c r="CR889" s="89">
        <v>-99</v>
      </c>
      <c r="CS889" s="89">
        <v>-99</v>
      </c>
      <c r="CT889" s="89">
        <v>-99</v>
      </c>
      <c r="CU889" s="86">
        <v>-99</v>
      </c>
      <c r="CV889" s="86">
        <v>0.44719999999999999</v>
      </c>
      <c r="CW889" s="86">
        <v>67</v>
      </c>
      <c r="CX889" s="86">
        <v>2</v>
      </c>
      <c r="CY889" s="86">
        <v>-0.88949999999999996</v>
      </c>
      <c r="CZ889" s="86">
        <v>14</v>
      </c>
      <c r="DA889" s="86">
        <v>4</v>
      </c>
      <c r="DB889" s="86">
        <v>0.13639999999999999</v>
      </c>
      <c r="DC889" s="86">
        <v>54</v>
      </c>
      <c r="DD889" s="86">
        <v>-99</v>
      </c>
      <c r="DE889" s="86">
        <v>-99</v>
      </c>
      <c r="DF889" s="86">
        <v>-99</v>
      </c>
      <c r="DG889" s="86">
        <v>-99</v>
      </c>
      <c r="DH889" s="86">
        <v>-99</v>
      </c>
    </row>
    <row r="890" spans="1:112" x14ac:dyDescent="0.2">
      <c r="A890" s="85">
        <f>IF(ISERROR(SEARCH('School Lookup'!$F$3,Data!J890)),A889,A889+1)</f>
        <v>0</v>
      </c>
      <c r="B890" s="85">
        <f>IF(I890='School Lookup'!$G$13,1,0)</f>
        <v>0</v>
      </c>
      <c r="C890" s="85">
        <f t="shared" si="13"/>
        <v>888</v>
      </c>
      <c r="D890" s="86" t="s">
        <v>6478</v>
      </c>
      <c r="E890" s="86" t="s">
        <v>6760</v>
      </c>
      <c r="F890" s="86" t="s">
        <v>2767</v>
      </c>
      <c r="G890" s="86" t="s">
        <v>2866</v>
      </c>
      <c r="H890" s="86" t="s">
        <v>731</v>
      </c>
      <c r="I890" s="86" t="s">
        <v>4581</v>
      </c>
      <c r="J890" s="86" t="s">
        <v>1751</v>
      </c>
      <c r="K890" s="86" t="s">
        <v>31</v>
      </c>
      <c r="L890" s="86">
        <v>1</v>
      </c>
      <c r="M890" s="86">
        <v>1</v>
      </c>
      <c r="N890" s="89">
        <v>0.24223579795021999</v>
      </c>
      <c r="O890" s="89">
        <v>0.61891634987350197</v>
      </c>
      <c r="P890" s="89">
        <v>53.973999999999997</v>
      </c>
      <c r="Q890" s="89">
        <v>0.43891854423540799</v>
      </c>
      <c r="R890" s="89">
        <v>51.830112445095203</v>
      </c>
      <c r="S890" s="89">
        <v>0.52891744705445498</v>
      </c>
      <c r="T890" s="89">
        <v>0.60003100141501997</v>
      </c>
      <c r="U890" s="89">
        <v>0.37475994513031602</v>
      </c>
      <c r="V890" s="89">
        <v>0.22486758516678099</v>
      </c>
      <c r="W890" s="89">
        <v>1</v>
      </c>
      <c r="X890" s="89">
        <v>0.137926773957571</v>
      </c>
      <c r="Y890" s="89">
        <v>0.41374812725406002</v>
      </c>
      <c r="Z890" s="89">
        <v>48.115000000000002</v>
      </c>
      <c r="AA890" s="89">
        <v>-0.213587028232917</v>
      </c>
      <c r="AB890" s="89">
        <v>50.402342136064398</v>
      </c>
      <c r="AC890" s="89">
        <v>0.10008054951057201</v>
      </c>
      <c r="AD890" s="89">
        <v>0.11789910772552301</v>
      </c>
      <c r="AE890" s="89">
        <v>0.37503429355281198</v>
      </c>
      <c r="AF890" s="89">
        <v>4.4216208576348399E-2</v>
      </c>
      <c r="AG890" s="89">
        <v>1</v>
      </c>
      <c r="AH890" s="89">
        <v>0.42404701986755</v>
      </c>
      <c r="AI890" s="89">
        <v>0.96962602070874604</v>
      </c>
      <c r="AJ890" s="89">
        <v>62.421599999999998</v>
      </c>
      <c r="AK890" s="89">
        <v>1.3503433009863499</v>
      </c>
      <c r="AL890" s="89">
        <v>54.304646357615901</v>
      </c>
      <c r="AM890" s="89">
        <v>1.1599846608475499</v>
      </c>
      <c r="AN890" s="89">
        <v>1.17541265884867</v>
      </c>
      <c r="AO890" s="89">
        <v>0.124279835390947</v>
      </c>
      <c r="AP890" s="89">
        <v>0.14608009175814701</v>
      </c>
      <c r="AQ890" s="89">
        <v>1</v>
      </c>
      <c r="AR890" s="89">
        <v>0.16438039215686301</v>
      </c>
      <c r="AS890" s="89">
        <v>0.43950688701565199</v>
      </c>
      <c r="AT890" s="89">
        <v>49.760599999999997</v>
      </c>
      <c r="AU890" s="89">
        <v>0.11675445844216401</v>
      </c>
      <c r="AV890" s="89">
        <v>49.0196117647059</v>
      </c>
      <c r="AW890" s="89">
        <v>0.27813067272890801</v>
      </c>
      <c r="AX890" s="89">
        <v>0.25387862820792001</v>
      </c>
      <c r="AY890" s="89">
        <v>0.125925925925926</v>
      </c>
      <c r="AZ890" s="89">
        <v>3.1969901329886197E-2</v>
      </c>
      <c r="BA890" s="89">
        <v>-99</v>
      </c>
      <c r="BB890" s="89">
        <v>-99</v>
      </c>
      <c r="BC890" s="89">
        <v>-99</v>
      </c>
      <c r="BD890" s="89">
        <v>-99</v>
      </c>
      <c r="BE890" s="89">
        <v>-99</v>
      </c>
      <c r="BF890" s="89">
        <v>-99</v>
      </c>
      <c r="BG890" s="89">
        <v>-99</v>
      </c>
      <c r="BH890" s="89">
        <v>-99</v>
      </c>
      <c r="BI890" s="89">
        <v>-99</v>
      </c>
      <c r="BJ890" s="89">
        <v>-99</v>
      </c>
      <c r="BK890" s="89">
        <v>-99</v>
      </c>
      <c r="BL890" s="89">
        <v>-99</v>
      </c>
      <c r="BM890" s="89">
        <v>-99</v>
      </c>
      <c r="BN890" s="89">
        <v>-99</v>
      </c>
      <c r="BO890" s="89">
        <v>-99</v>
      </c>
      <c r="BP890" s="89">
        <v>-99</v>
      </c>
      <c r="BQ890" s="89">
        <v>-99</v>
      </c>
      <c r="BR890" s="89">
        <v>-99</v>
      </c>
      <c r="BS890" s="89">
        <v>-99</v>
      </c>
      <c r="BT890" s="89">
        <v>-99</v>
      </c>
      <c r="BU890" s="89">
        <v>-99</v>
      </c>
      <c r="BV890" s="89">
        <v>-99</v>
      </c>
      <c r="BW890" s="89">
        <v>-99</v>
      </c>
      <c r="BX890" s="89">
        <v>-99</v>
      </c>
      <c r="BY890" s="89">
        <v>-99</v>
      </c>
      <c r="BZ890" s="89">
        <v>-99</v>
      </c>
      <c r="CA890" s="89">
        <v>-99</v>
      </c>
      <c r="CB890" s="89">
        <v>-99</v>
      </c>
      <c r="CC890" s="89">
        <v>-99</v>
      </c>
      <c r="CD890" s="89">
        <v>-99</v>
      </c>
      <c r="CE890" s="89">
        <v>-99</v>
      </c>
      <c r="CF890" s="89">
        <v>-99</v>
      </c>
      <c r="CG890" s="89">
        <v>-99</v>
      </c>
      <c r="CH890" s="89">
        <v>-99</v>
      </c>
      <c r="CI890" s="89">
        <v>-99</v>
      </c>
      <c r="CJ890" s="89">
        <v>-99</v>
      </c>
      <c r="CK890" s="89">
        <v>-99</v>
      </c>
      <c r="CL890" s="89">
        <v>-99</v>
      </c>
      <c r="CM890" s="89">
        <v>-99</v>
      </c>
      <c r="CN890" s="89">
        <v>-99</v>
      </c>
      <c r="CO890" s="89">
        <v>-99</v>
      </c>
      <c r="CP890" s="89">
        <v>-99</v>
      </c>
      <c r="CQ890" s="89">
        <v>-99</v>
      </c>
      <c r="CR890" s="89">
        <v>-99</v>
      </c>
      <c r="CS890" s="89">
        <v>-99</v>
      </c>
      <c r="CT890" s="89">
        <v>-99</v>
      </c>
      <c r="CU890" s="86">
        <v>-99</v>
      </c>
      <c r="CV890" s="86">
        <v>0.4471</v>
      </c>
      <c r="CW890" s="86">
        <v>67</v>
      </c>
      <c r="CX890" s="86">
        <v>2</v>
      </c>
      <c r="CY890" s="86">
        <v>-1.3940999999999999</v>
      </c>
      <c r="CZ890" s="86">
        <v>5</v>
      </c>
      <c r="DA890" s="86">
        <v>4</v>
      </c>
      <c r="DB890" s="86">
        <v>0.26690000000000003</v>
      </c>
      <c r="DC890" s="86">
        <v>62</v>
      </c>
      <c r="DD890" s="86">
        <v>-99</v>
      </c>
      <c r="DE890" s="86">
        <v>-99</v>
      </c>
      <c r="DF890" s="86">
        <v>-99</v>
      </c>
      <c r="DG890" s="86">
        <v>-99</v>
      </c>
      <c r="DH890" s="86">
        <v>-99</v>
      </c>
    </row>
    <row r="891" spans="1:112" x14ac:dyDescent="0.2">
      <c r="A891" s="85">
        <f>IF(ISERROR(SEARCH('School Lookup'!$F$3,Data!J891)),A890,A890+1)</f>
        <v>0</v>
      </c>
      <c r="B891" s="85">
        <f>IF(I891='School Lookup'!$G$13,1,0)</f>
        <v>0</v>
      </c>
      <c r="C891" s="85">
        <f t="shared" si="13"/>
        <v>889</v>
      </c>
      <c r="D891" s="86" t="s">
        <v>6478</v>
      </c>
      <c r="E891" s="86" t="s">
        <v>6760</v>
      </c>
      <c r="F891" s="86" t="s">
        <v>2767</v>
      </c>
      <c r="G891" s="86" t="s">
        <v>2784</v>
      </c>
      <c r="H891" s="86" t="s">
        <v>853</v>
      </c>
      <c r="I891" s="86" t="s">
        <v>4964</v>
      </c>
      <c r="J891" s="86" t="s">
        <v>472</v>
      </c>
      <c r="K891" s="86" t="s">
        <v>56</v>
      </c>
      <c r="L891" s="86">
        <v>1</v>
      </c>
      <c r="M891" s="86">
        <v>1</v>
      </c>
      <c r="N891" s="89">
        <v>0.17635003043213601</v>
      </c>
      <c r="O891" s="89">
        <v>0.476240791470323</v>
      </c>
      <c r="P891" s="89">
        <v>57.785899999999998</v>
      </c>
      <c r="Q891" s="89">
        <v>0.84325215916662699</v>
      </c>
      <c r="R891" s="89">
        <v>52.830160925136902</v>
      </c>
      <c r="S891" s="89">
        <v>0.65974647531847497</v>
      </c>
      <c r="T891" s="89">
        <v>0.74847836829751901</v>
      </c>
      <c r="U891" s="89">
        <v>0.33401097784102501</v>
      </c>
      <c r="V891" s="89">
        <v>0.24999999168790901</v>
      </c>
      <c r="W891" s="89">
        <v>1</v>
      </c>
      <c r="X891" s="89">
        <v>0.153844036697248</v>
      </c>
      <c r="Y891" s="89">
        <v>0.451219884893996</v>
      </c>
      <c r="Z891" s="89">
        <v>48.246400000000001</v>
      </c>
      <c r="AA891" s="89">
        <v>-0.19720105937132501</v>
      </c>
      <c r="AB891" s="89">
        <v>50.825700428134603</v>
      </c>
      <c r="AC891" s="89">
        <v>0.12700941276133601</v>
      </c>
      <c r="AD891" s="89">
        <v>0.14925378346675799</v>
      </c>
      <c r="AE891" s="89">
        <v>0.33238463102256599</v>
      </c>
      <c r="AF891" s="89">
        <v>4.9609663746320101E-2</v>
      </c>
      <c r="AG891" s="89">
        <v>1</v>
      </c>
      <c r="AH891" s="89">
        <v>0.20584956413449601</v>
      </c>
      <c r="AI891" s="89">
        <v>0.50004404585345796</v>
      </c>
      <c r="AJ891" s="89">
        <v>56.32</v>
      </c>
      <c r="AK891" s="89">
        <v>0.75305162906664103</v>
      </c>
      <c r="AL891" s="89">
        <v>51.432120423412201</v>
      </c>
      <c r="AM891" s="89">
        <v>0.62654783746004905</v>
      </c>
      <c r="AN891" s="89">
        <v>0.61501411302574005</v>
      </c>
      <c r="AO891" s="89">
        <v>0.16324456190282599</v>
      </c>
      <c r="AP891" s="89">
        <v>0.100397709444942</v>
      </c>
      <c r="AQ891" s="89">
        <v>1</v>
      </c>
      <c r="AR891" s="89">
        <v>0.15670429594272101</v>
      </c>
      <c r="AS891" s="89">
        <v>0.42225243524850897</v>
      </c>
      <c r="AT891" s="89">
        <v>50.239800000000002</v>
      </c>
      <c r="AU891" s="89">
        <v>0.16883807139557799</v>
      </c>
      <c r="AV891" s="89">
        <v>51.670657517899798</v>
      </c>
      <c r="AW891" s="89">
        <v>0.29554525332204301</v>
      </c>
      <c r="AX891" s="89">
        <v>0.272230025831531</v>
      </c>
      <c r="AY891" s="89">
        <v>0.170359829233584</v>
      </c>
      <c r="AZ891" s="89">
        <v>4.6377060712913802E-2</v>
      </c>
      <c r="BA891" s="89">
        <v>-99</v>
      </c>
      <c r="BB891" s="89">
        <v>-99</v>
      </c>
      <c r="BC891" s="89">
        <v>-99</v>
      </c>
      <c r="BD891" s="89">
        <v>-99</v>
      </c>
      <c r="BE891" s="89">
        <v>-99</v>
      </c>
      <c r="BF891" s="89">
        <v>-99</v>
      </c>
      <c r="BG891" s="89">
        <v>-99</v>
      </c>
      <c r="BH891" s="89">
        <v>-99</v>
      </c>
      <c r="BI891" s="89">
        <v>-99</v>
      </c>
      <c r="BJ891" s="89">
        <v>-99</v>
      </c>
      <c r="BK891" s="89">
        <v>-99</v>
      </c>
      <c r="BL891" s="89">
        <v>-99</v>
      </c>
      <c r="BM891" s="89">
        <v>-99</v>
      </c>
      <c r="BN891" s="89">
        <v>-99</v>
      </c>
      <c r="BO891" s="89">
        <v>-99</v>
      </c>
      <c r="BP891" s="89">
        <v>-99</v>
      </c>
      <c r="BQ891" s="89">
        <v>-99</v>
      </c>
      <c r="BR891" s="89">
        <v>-99</v>
      </c>
      <c r="BS891" s="89">
        <v>-99</v>
      </c>
      <c r="BT891" s="89">
        <v>-99</v>
      </c>
      <c r="BU891" s="89">
        <v>-99</v>
      </c>
      <c r="BV891" s="89">
        <v>-99</v>
      </c>
      <c r="BW891" s="89">
        <v>-99</v>
      </c>
      <c r="BX891" s="89">
        <v>-99</v>
      </c>
      <c r="BY891" s="89">
        <v>-99</v>
      </c>
      <c r="BZ891" s="89">
        <v>-99</v>
      </c>
      <c r="CA891" s="89">
        <v>-99</v>
      </c>
      <c r="CB891" s="89">
        <v>-99</v>
      </c>
      <c r="CC891" s="89">
        <v>-99</v>
      </c>
      <c r="CD891" s="89">
        <v>-99</v>
      </c>
      <c r="CE891" s="89">
        <v>-99</v>
      </c>
      <c r="CF891" s="89">
        <v>-99</v>
      </c>
      <c r="CG891" s="89">
        <v>-99</v>
      </c>
      <c r="CH891" s="89">
        <v>-99</v>
      </c>
      <c r="CI891" s="89">
        <v>-99</v>
      </c>
      <c r="CJ891" s="89">
        <v>-99</v>
      </c>
      <c r="CK891" s="89">
        <v>-99</v>
      </c>
      <c r="CL891" s="89">
        <v>-99</v>
      </c>
      <c r="CM891" s="89">
        <v>-99</v>
      </c>
      <c r="CN891" s="89">
        <v>-99</v>
      </c>
      <c r="CO891" s="89">
        <v>-99</v>
      </c>
      <c r="CP891" s="89">
        <v>-99</v>
      </c>
      <c r="CQ891" s="89">
        <v>-99</v>
      </c>
      <c r="CR891" s="89">
        <v>-99</v>
      </c>
      <c r="CS891" s="89">
        <v>-99</v>
      </c>
      <c r="CT891" s="89">
        <v>-99</v>
      </c>
      <c r="CU891" s="86">
        <v>-99</v>
      </c>
      <c r="CV891" s="86">
        <v>0.44640000000000002</v>
      </c>
      <c r="CW891" s="86">
        <v>67</v>
      </c>
      <c r="CX891" s="86">
        <v>2</v>
      </c>
      <c r="CY891" s="86">
        <v>-1.4277</v>
      </c>
      <c r="CZ891" s="86">
        <v>4</v>
      </c>
      <c r="DA891" s="86">
        <v>4</v>
      </c>
      <c r="DB891" s="86">
        <v>0.36780000000000002</v>
      </c>
      <c r="DC891" s="86">
        <v>67</v>
      </c>
      <c r="DD891" s="86">
        <v>-99</v>
      </c>
      <c r="DE891" s="86">
        <v>-99</v>
      </c>
      <c r="DF891" s="86">
        <v>-99</v>
      </c>
      <c r="DG891" s="86">
        <v>-99</v>
      </c>
      <c r="DH891" s="86">
        <v>-99</v>
      </c>
    </row>
    <row r="892" spans="1:112" x14ac:dyDescent="0.2">
      <c r="A892" s="85">
        <f>IF(ISERROR(SEARCH('School Lookup'!$F$3,Data!J892)),A891,A891+1)</f>
        <v>0</v>
      </c>
      <c r="B892" s="85">
        <f>IF(I892='School Lookup'!$G$13,1,0)</f>
        <v>0</v>
      </c>
      <c r="C892" s="85">
        <f t="shared" si="13"/>
        <v>890</v>
      </c>
      <c r="D892" s="86" t="s">
        <v>6478</v>
      </c>
      <c r="E892" s="86" t="s">
        <v>6730</v>
      </c>
      <c r="F892" s="86" t="s">
        <v>1941</v>
      </c>
      <c r="G892" s="86" t="s">
        <v>3098</v>
      </c>
      <c r="H892" s="86" t="s">
        <v>1345</v>
      </c>
      <c r="I892" s="86" t="s">
        <v>4317</v>
      </c>
      <c r="J892" s="86" t="s">
        <v>1346</v>
      </c>
      <c r="K892" s="86" t="s">
        <v>114</v>
      </c>
      <c r="L892" s="86">
        <v>1</v>
      </c>
      <c r="M892" s="86">
        <v>1</v>
      </c>
      <c r="N892" s="89">
        <v>0.31802676056337997</v>
      </c>
      <c r="O892" s="89">
        <v>0.78304159755737002</v>
      </c>
      <c r="P892" s="89">
        <v>48.862099999999998</v>
      </c>
      <c r="Q892" s="89">
        <v>-0.103307906134984</v>
      </c>
      <c r="R892" s="89">
        <v>49.577489577464803</v>
      </c>
      <c r="S892" s="89">
        <v>0.33986684571119302</v>
      </c>
      <c r="T892" s="89">
        <v>0.38552154315988901</v>
      </c>
      <c r="U892" s="89">
        <v>0.40571428571428603</v>
      </c>
      <c r="V892" s="89">
        <v>0.15641159751058301</v>
      </c>
      <c r="W892" s="89">
        <v>1</v>
      </c>
      <c r="X892" s="89">
        <v>0.1537</v>
      </c>
      <c r="Y892" s="89">
        <v>0.45088079969456302</v>
      </c>
      <c r="Z892" s="89">
        <v>54.75</v>
      </c>
      <c r="AA892" s="89">
        <v>0.61381710720591298</v>
      </c>
      <c r="AB892" s="89">
        <v>53.651699999999998</v>
      </c>
      <c r="AC892" s="89">
        <v>0.53234895345023803</v>
      </c>
      <c r="AD892" s="89">
        <v>0.621211687706958</v>
      </c>
      <c r="AE892" s="89">
        <v>0.40685714285714297</v>
      </c>
      <c r="AF892" s="89">
        <v>0.25274441236991702</v>
      </c>
      <c r="AG892" s="89">
        <v>1</v>
      </c>
      <c r="AH892" s="89">
        <v>0.130495918367347</v>
      </c>
      <c r="AI892" s="89">
        <v>0.33787573058596199</v>
      </c>
      <c r="AJ892" s="89">
        <v>-99</v>
      </c>
      <c r="AK892" s="89">
        <v>-99</v>
      </c>
      <c r="AL892" s="89">
        <v>50.0000224489796</v>
      </c>
      <c r="AM892" s="89">
        <v>0.33787573058596199</v>
      </c>
      <c r="AN892" s="89">
        <v>0.31175153005559902</v>
      </c>
      <c r="AO892" s="89">
        <v>0.112</v>
      </c>
      <c r="AP892" s="89">
        <v>3.49161713662271E-2</v>
      </c>
      <c r="AQ892" s="89">
        <v>1</v>
      </c>
      <c r="AR892" s="89">
        <v>-7.0787878787878797E-3</v>
      </c>
      <c r="AS892" s="89">
        <v>5.4098201477226403E-2</v>
      </c>
      <c r="AT892" s="89">
        <v>-99</v>
      </c>
      <c r="AU892" s="89">
        <v>-99</v>
      </c>
      <c r="AV892" s="89">
        <v>40.909100000000002</v>
      </c>
      <c r="AW892" s="89">
        <v>5.4098201477226403E-2</v>
      </c>
      <c r="AX892" s="89">
        <v>1.7794334443160802E-2</v>
      </c>
      <c r="AY892" s="89">
        <v>7.54285714285714E-2</v>
      </c>
      <c r="AZ892" s="89">
        <v>1.34220122656985E-3</v>
      </c>
      <c r="BA892" s="89">
        <v>-99</v>
      </c>
      <c r="BB892" s="89">
        <v>-99</v>
      </c>
      <c r="BC892" s="89">
        <v>-99</v>
      </c>
      <c r="BD892" s="89">
        <v>-99</v>
      </c>
      <c r="BE892" s="89">
        <v>-99</v>
      </c>
      <c r="BF892" s="89">
        <v>-99</v>
      </c>
      <c r="BG892" s="89">
        <v>-99</v>
      </c>
      <c r="BH892" s="89">
        <v>-99</v>
      </c>
      <c r="BI892" s="89">
        <v>-99</v>
      </c>
      <c r="BJ892" s="89">
        <v>-99</v>
      </c>
      <c r="BK892" s="89">
        <v>-99</v>
      </c>
      <c r="BL892" s="89">
        <v>-99</v>
      </c>
      <c r="BM892" s="89">
        <v>-99</v>
      </c>
      <c r="BN892" s="89">
        <v>-99</v>
      </c>
      <c r="BO892" s="89">
        <v>-99</v>
      </c>
      <c r="BP892" s="89">
        <v>-99</v>
      </c>
      <c r="BQ892" s="89">
        <v>-99</v>
      </c>
      <c r="BR892" s="89">
        <v>-99</v>
      </c>
      <c r="BS892" s="89">
        <v>-99</v>
      </c>
      <c r="BT892" s="89">
        <v>-99</v>
      </c>
      <c r="BU892" s="89">
        <v>-99</v>
      </c>
      <c r="BV892" s="89">
        <v>-99</v>
      </c>
      <c r="BW892" s="89">
        <v>-99</v>
      </c>
      <c r="BX892" s="89">
        <v>-99</v>
      </c>
      <c r="BY892" s="89">
        <v>-99</v>
      </c>
      <c r="BZ892" s="89">
        <v>-99</v>
      </c>
      <c r="CA892" s="89">
        <v>-99</v>
      </c>
      <c r="CB892" s="89">
        <v>-99</v>
      </c>
      <c r="CC892" s="89">
        <v>-99</v>
      </c>
      <c r="CD892" s="89">
        <v>-99</v>
      </c>
      <c r="CE892" s="89">
        <v>-99</v>
      </c>
      <c r="CF892" s="89">
        <v>-99</v>
      </c>
      <c r="CG892" s="89">
        <v>-99</v>
      </c>
      <c r="CH892" s="89">
        <v>-99</v>
      </c>
      <c r="CI892" s="89">
        <v>-99</v>
      </c>
      <c r="CJ892" s="89">
        <v>-99</v>
      </c>
      <c r="CK892" s="89">
        <v>-99</v>
      </c>
      <c r="CL892" s="89">
        <v>-99</v>
      </c>
      <c r="CM892" s="89">
        <v>-99</v>
      </c>
      <c r="CN892" s="89">
        <v>-99</v>
      </c>
      <c r="CO892" s="89">
        <v>-99</v>
      </c>
      <c r="CP892" s="89">
        <v>-99</v>
      </c>
      <c r="CQ892" s="89">
        <v>-99</v>
      </c>
      <c r="CR892" s="89">
        <v>-99</v>
      </c>
      <c r="CS892" s="89">
        <v>-99</v>
      </c>
      <c r="CT892" s="89">
        <v>-99</v>
      </c>
      <c r="CU892" s="86">
        <v>-99</v>
      </c>
      <c r="CV892" s="86">
        <v>0.44540000000000002</v>
      </c>
      <c r="CW892" s="86">
        <v>67</v>
      </c>
      <c r="CX892" s="86">
        <v>2</v>
      </c>
      <c r="CY892" s="86">
        <v>-0.1139</v>
      </c>
      <c r="CZ892" s="86">
        <v>46</v>
      </c>
      <c r="DA892" s="86">
        <v>2</v>
      </c>
      <c r="DB892" s="86">
        <v>0.20780000000000001</v>
      </c>
      <c r="DC892" s="86">
        <v>58</v>
      </c>
      <c r="DD892" s="86">
        <v>-99</v>
      </c>
      <c r="DE892" s="86">
        <v>-99</v>
      </c>
      <c r="DF892" s="86">
        <v>-99</v>
      </c>
      <c r="DG892" s="86">
        <v>-99</v>
      </c>
      <c r="DH892" s="86">
        <v>-99</v>
      </c>
    </row>
    <row r="893" spans="1:112" x14ac:dyDescent="0.2">
      <c r="A893" s="85">
        <f>IF(ISERROR(SEARCH('School Lookup'!$F$3,Data!J893)),A892,A892+1)</f>
        <v>0</v>
      </c>
      <c r="B893" s="85">
        <f>IF(I893='School Lookup'!$G$13,1,0)</f>
        <v>0</v>
      </c>
      <c r="C893" s="85">
        <f t="shared" si="13"/>
        <v>891</v>
      </c>
      <c r="D893" s="86" t="s">
        <v>6478</v>
      </c>
      <c r="E893" s="86" t="s">
        <v>6486</v>
      </c>
      <c r="F893" s="86" t="s">
        <v>1088</v>
      </c>
      <c r="G893" s="86" t="s">
        <v>2877</v>
      </c>
      <c r="H893" s="86" t="s">
        <v>1553</v>
      </c>
      <c r="I893" s="86" t="s">
        <v>5124</v>
      </c>
      <c r="J893" s="86" t="s">
        <v>1831</v>
      </c>
      <c r="K893" s="86" t="s">
        <v>26</v>
      </c>
      <c r="L893" s="86">
        <v>1</v>
      </c>
      <c r="M893" s="86">
        <v>1</v>
      </c>
      <c r="N893" s="89">
        <v>0.376785185185185</v>
      </c>
      <c r="O893" s="89">
        <v>0.910282902616254</v>
      </c>
      <c r="P893" s="89">
        <v>49.307699999999997</v>
      </c>
      <c r="Q893" s="89">
        <v>-5.6042485002910501E-2</v>
      </c>
      <c r="R893" s="89">
        <v>43.518511111111103</v>
      </c>
      <c r="S893" s="89">
        <v>0.42712020880667201</v>
      </c>
      <c r="T893" s="89">
        <v>0.48452504547917102</v>
      </c>
      <c r="U893" s="89">
        <v>0.5</v>
      </c>
      <c r="V893" s="89">
        <v>0.24226252273958601</v>
      </c>
      <c r="W893" s="89">
        <v>1</v>
      </c>
      <c r="X893" s="89">
        <v>0.24688148148148101</v>
      </c>
      <c r="Y893" s="89">
        <v>0.67024476620751705</v>
      </c>
      <c r="Z893" s="89">
        <v>50.025599999999997</v>
      </c>
      <c r="AA893" s="89">
        <v>2.46704459448411E-2</v>
      </c>
      <c r="AB893" s="89">
        <v>49.074037037037002</v>
      </c>
      <c r="AC893" s="89">
        <v>0.34745760607617898</v>
      </c>
      <c r="AD893" s="89">
        <v>0.40593307790120903</v>
      </c>
      <c r="AE893" s="89">
        <v>0.5</v>
      </c>
      <c r="AF893" s="89">
        <v>0.20296653895060399</v>
      </c>
      <c r="AG893" s="89">
        <v>-99</v>
      </c>
      <c r="AH893" s="89">
        <v>-99</v>
      </c>
      <c r="AI893" s="89">
        <v>-99</v>
      </c>
      <c r="AJ893" s="89">
        <v>-99</v>
      </c>
      <c r="AK893" s="89">
        <v>-99</v>
      </c>
      <c r="AL893" s="89">
        <v>-99</v>
      </c>
      <c r="AM893" s="89">
        <v>-99</v>
      </c>
      <c r="AN893" s="89">
        <v>-99</v>
      </c>
      <c r="AO893" s="89">
        <v>-99</v>
      </c>
      <c r="AP893" s="89">
        <v>-99</v>
      </c>
      <c r="AQ893" s="89">
        <v>-99</v>
      </c>
      <c r="AR893" s="89">
        <v>-99</v>
      </c>
      <c r="AS893" s="89">
        <v>-99</v>
      </c>
      <c r="AT893" s="89">
        <v>-99</v>
      </c>
      <c r="AU893" s="89">
        <v>-99</v>
      </c>
      <c r="AV893" s="89">
        <v>-99</v>
      </c>
      <c r="AW893" s="89">
        <v>-99</v>
      </c>
      <c r="AX893" s="89">
        <v>-99</v>
      </c>
      <c r="AY893" s="89">
        <v>-99</v>
      </c>
      <c r="AZ893" s="89">
        <v>-99</v>
      </c>
      <c r="BA893" s="89">
        <v>-99</v>
      </c>
      <c r="BB893" s="89">
        <v>-99</v>
      </c>
      <c r="BC893" s="89">
        <v>-99</v>
      </c>
      <c r="BD893" s="89">
        <v>-99</v>
      </c>
      <c r="BE893" s="89">
        <v>-99</v>
      </c>
      <c r="BF893" s="89">
        <v>-99</v>
      </c>
      <c r="BG893" s="89">
        <v>-99</v>
      </c>
      <c r="BH893" s="89">
        <v>-99</v>
      </c>
      <c r="BI893" s="89">
        <v>-99</v>
      </c>
      <c r="BJ893" s="89">
        <v>-99</v>
      </c>
      <c r="BK893" s="89">
        <v>-99</v>
      </c>
      <c r="BL893" s="89">
        <v>-99</v>
      </c>
      <c r="BM893" s="89">
        <v>-99</v>
      </c>
      <c r="BN893" s="89">
        <v>-99</v>
      </c>
      <c r="BO893" s="89">
        <v>-99</v>
      </c>
      <c r="BP893" s="89">
        <v>-99</v>
      </c>
      <c r="BQ893" s="89">
        <v>-99</v>
      </c>
      <c r="BR893" s="89">
        <v>-99</v>
      </c>
      <c r="BS893" s="89">
        <v>-99</v>
      </c>
      <c r="BT893" s="89">
        <v>-99</v>
      </c>
      <c r="BU893" s="89">
        <v>-99</v>
      </c>
      <c r="BV893" s="89">
        <v>-99</v>
      </c>
      <c r="BW893" s="89">
        <v>-99</v>
      </c>
      <c r="BX893" s="89">
        <v>-99</v>
      </c>
      <c r="BY893" s="89">
        <v>-99</v>
      </c>
      <c r="BZ893" s="89">
        <v>-99</v>
      </c>
      <c r="CA893" s="89">
        <v>-99</v>
      </c>
      <c r="CB893" s="89">
        <v>-99</v>
      </c>
      <c r="CC893" s="89">
        <v>-99</v>
      </c>
      <c r="CD893" s="89">
        <v>-99</v>
      </c>
      <c r="CE893" s="89">
        <v>-99</v>
      </c>
      <c r="CF893" s="89">
        <v>-99</v>
      </c>
      <c r="CG893" s="89">
        <v>-99</v>
      </c>
      <c r="CH893" s="89">
        <v>-99</v>
      </c>
      <c r="CI893" s="89">
        <v>-99</v>
      </c>
      <c r="CJ893" s="89">
        <v>-99</v>
      </c>
      <c r="CK893" s="89">
        <v>-99</v>
      </c>
      <c r="CL893" s="89">
        <v>-99</v>
      </c>
      <c r="CM893" s="89">
        <v>-99</v>
      </c>
      <c r="CN893" s="89">
        <v>-99</v>
      </c>
      <c r="CO893" s="89">
        <v>-99</v>
      </c>
      <c r="CP893" s="89">
        <v>-99</v>
      </c>
      <c r="CQ893" s="89">
        <v>-99</v>
      </c>
      <c r="CR893" s="89">
        <v>-99</v>
      </c>
      <c r="CS893" s="89">
        <v>-99</v>
      </c>
      <c r="CT893" s="89">
        <v>-99</v>
      </c>
      <c r="CU893" s="86">
        <v>-99</v>
      </c>
      <c r="CV893" s="86">
        <v>0.44519999999999998</v>
      </c>
      <c r="CW893" s="86">
        <v>67</v>
      </c>
      <c r="CX893" s="86">
        <v>2</v>
      </c>
      <c r="CY893" s="86">
        <v>-0.91180000000000005</v>
      </c>
      <c r="CZ893" s="86">
        <v>13</v>
      </c>
      <c r="DA893" s="86">
        <v>2</v>
      </c>
      <c r="DB893" s="86">
        <v>-1.5699999999999999E-2</v>
      </c>
      <c r="DC893" s="86">
        <v>46</v>
      </c>
      <c r="DD893" s="86">
        <v>-99</v>
      </c>
      <c r="DE893" s="86">
        <v>-99</v>
      </c>
      <c r="DF893" s="86">
        <v>-99</v>
      </c>
      <c r="DG893" s="86">
        <v>-99</v>
      </c>
      <c r="DH893" s="86">
        <v>-99</v>
      </c>
    </row>
    <row r="894" spans="1:112" x14ac:dyDescent="0.2">
      <c r="A894" s="85">
        <f>IF(ISERROR(SEARCH('School Lookup'!$F$3,Data!J894)),A893,A893+1)</f>
        <v>0</v>
      </c>
      <c r="B894" s="85">
        <f>IF(I894='School Lookup'!$G$13,1,0)</f>
        <v>0</v>
      </c>
      <c r="C894" s="85">
        <f t="shared" si="13"/>
        <v>892</v>
      </c>
      <c r="D894" s="86" t="s">
        <v>6478</v>
      </c>
      <c r="E894" s="86" t="s">
        <v>6548</v>
      </c>
      <c r="F894" s="86" t="s">
        <v>6282</v>
      </c>
      <c r="G894" s="86" t="s">
        <v>2900</v>
      </c>
      <c r="H894" s="86" t="s">
        <v>336</v>
      </c>
      <c r="I894" s="86" t="s">
        <v>4626</v>
      </c>
      <c r="J894" s="86" t="s">
        <v>2604</v>
      </c>
      <c r="K894" s="86" t="s">
        <v>56</v>
      </c>
      <c r="L894" s="86">
        <v>1</v>
      </c>
      <c r="M894" s="86">
        <v>1</v>
      </c>
      <c r="N894" s="89">
        <v>0.10966913659793801</v>
      </c>
      <c r="O894" s="89">
        <v>0.331843387888341</v>
      </c>
      <c r="P894" s="89">
        <v>55.788699999999999</v>
      </c>
      <c r="Q894" s="89">
        <v>0.63140633536730695</v>
      </c>
      <c r="R894" s="89">
        <v>54.896906829896899</v>
      </c>
      <c r="S894" s="89">
        <v>0.48162486162782397</v>
      </c>
      <c r="T894" s="89">
        <v>0.54636967049478002</v>
      </c>
      <c r="U894" s="89">
        <v>0.333835233383523</v>
      </c>
      <c r="V894" s="89">
        <v>0.182397446463304</v>
      </c>
      <c r="W894" s="89">
        <v>1</v>
      </c>
      <c r="X894" s="89">
        <v>6.3193745970341705E-2</v>
      </c>
      <c r="Y894" s="89">
        <v>0.23781474233507999</v>
      </c>
      <c r="Z894" s="89">
        <v>53.037700000000001</v>
      </c>
      <c r="AA894" s="89">
        <v>0.40028822987179002</v>
      </c>
      <c r="AB894" s="89">
        <v>53.965180786589301</v>
      </c>
      <c r="AC894" s="89">
        <v>0.31905148610343498</v>
      </c>
      <c r="AD894" s="89">
        <v>0.37285835534355599</v>
      </c>
      <c r="AE894" s="89">
        <v>0.33362013336201302</v>
      </c>
      <c r="AF894" s="89">
        <v>0.124393054234858</v>
      </c>
      <c r="AG894" s="89">
        <v>1</v>
      </c>
      <c r="AH894" s="89">
        <v>0.26115471204188501</v>
      </c>
      <c r="AI894" s="89">
        <v>0.61906605959218897</v>
      </c>
      <c r="AJ894" s="89">
        <v>55.758600000000001</v>
      </c>
      <c r="AK894" s="89">
        <v>0.69809562660569202</v>
      </c>
      <c r="AL894" s="89">
        <v>49.869119371727699</v>
      </c>
      <c r="AM894" s="89">
        <v>0.65858084309894005</v>
      </c>
      <c r="AN894" s="89">
        <v>0.64866617638419999</v>
      </c>
      <c r="AO894" s="89">
        <v>0.164336416433642</v>
      </c>
      <c r="AP894" s="89">
        <v>0.10659947488869199</v>
      </c>
      <c r="AQ894" s="89">
        <v>1</v>
      </c>
      <c r="AR894" s="89">
        <v>0.18534156010230199</v>
      </c>
      <c r="AS894" s="89">
        <v>0.48662373537292303</v>
      </c>
      <c r="AT894" s="89">
        <v>48.180599999999998</v>
      </c>
      <c r="AU894" s="89">
        <v>-5.4973647706402402E-2</v>
      </c>
      <c r="AV894" s="89">
        <v>45.780069820971903</v>
      </c>
      <c r="AW894" s="89">
        <v>0.21582504383326001</v>
      </c>
      <c r="AX894" s="89">
        <v>0.18822126919555901</v>
      </c>
      <c r="AY894" s="89">
        <v>0.16820821682082199</v>
      </c>
      <c r="AZ894" s="89">
        <v>3.1660364059136803E-2</v>
      </c>
      <c r="BA894" s="89">
        <v>-99</v>
      </c>
      <c r="BB894" s="89">
        <v>-99</v>
      </c>
      <c r="BC894" s="89">
        <v>-99</v>
      </c>
      <c r="BD894" s="89">
        <v>-99</v>
      </c>
      <c r="BE894" s="89">
        <v>-99</v>
      </c>
      <c r="BF894" s="89">
        <v>-99</v>
      </c>
      <c r="BG894" s="89">
        <v>-99</v>
      </c>
      <c r="BH894" s="89">
        <v>-99</v>
      </c>
      <c r="BI894" s="89">
        <v>-99</v>
      </c>
      <c r="BJ894" s="89">
        <v>-99</v>
      </c>
      <c r="BK894" s="89">
        <v>-99</v>
      </c>
      <c r="BL894" s="89">
        <v>-99</v>
      </c>
      <c r="BM894" s="89">
        <v>-99</v>
      </c>
      <c r="BN894" s="89">
        <v>-99</v>
      </c>
      <c r="BO894" s="89">
        <v>-99</v>
      </c>
      <c r="BP894" s="89">
        <v>-99</v>
      </c>
      <c r="BQ894" s="89">
        <v>-99</v>
      </c>
      <c r="BR894" s="89">
        <v>-99</v>
      </c>
      <c r="BS894" s="89">
        <v>-99</v>
      </c>
      <c r="BT894" s="89">
        <v>-99</v>
      </c>
      <c r="BU894" s="89">
        <v>-99</v>
      </c>
      <c r="BV894" s="89">
        <v>-99</v>
      </c>
      <c r="BW894" s="89">
        <v>-99</v>
      </c>
      <c r="BX894" s="89">
        <v>-99</v>
      </c>
      <c r="BY894" s="89">
        <v>-99</v>
      </c>
      <c r="BZ894" s="89">
        <v>-99</v>
      </c>
      <c r="CA894" s="89">
        <v>-99</v>
      </c>
      <c r="CB894" s="89">
        <v>-99</v>
      </c>
      <c r="CC894" s="89">
        <v>-99</v>
      </c>
      <c r="CD894" s="89">
        <v>-99</v>
      </c>
      <c r="CE894" s="89">
        <v>-99</v>
      </c>
      <c r="CF894" s="89">
        <v>-99</v>
      </c>
      <c r="CG894" s="89">
        <v>-99</v>
      </c>
      <c r="CH894" s="89">
        <v>-99</v>
      </c>
      <c r="CI894" s="89">
        <v>-99</v>
      </c>
      <c r="CJ894" s="89">
        <v>-99</v>
      </c>
      <c r="CK894" s="89">
        <v>-99</v>
      </c>
      <c r="CL894" s="89">
        <v>-99</v>
      </c>
      <c r="CM894" s="89">
        <v>-99</v>
      </c>
      <c r="CN894" s="89">
        <v>-99</v>
      </c>
      <c r="CO894" s="89">
        <v>-99</v>
      </c>
      <c r="CP894" s="89">
        <v>-99</v>
      </c>
      <c r="CQ894" s="89">
        <v>-99</v>
      </c>
      <c r="CR894" s="89">
        <v>-99</v>
      </c>
      <c r="CS894" s="89">
        <v>-99</v>
      </c>
      <c r="CT894" s="89">
        <v>-99</v>
      </c>
      <c r="CU894" s="86">
        <v>-99</v>
      </c>
      <c r="CV894" s="86">
        <v>0.4451</v>
      </c>
      <c r="CW894" s="86">
        <v>67</v>
      </c>
      <c r="CX894" s="86">
        <v>2</v>
      </c>
      <c r="CY894" s="86">
        <v>3.9899999999999998E-2</v>
      </c>
      <c r="CZ894" s="86">
        <v>54</v>
      </c>
      <c r="DA894" s="86">
        <v>4</v>
      </c>
      <c r="DB894" s="86">
        <v>0.44979999999999998</v>
      </c>
      <c r="DC894" s="86">
        <v>70</v>
      </c>
      <c r="DD894" s="86">
        <v>-99</v>
      </c>
      <c r="DE894" s="86">
        <v>-99</v>
      </c>
      <c r="DF894" s="86">
        <v>-99</v>
      </c>
      <c r="DG894" s="86">
        <v>-99</v>
      </c>
      <c r="DH894" s="86">
        <v>-99</v>
      </c>
    </row>
    <row r="895" spans="1:112" x14ac:dyDescent="0.2">
      <c r="A895" s="85">
        <f>IF(ISERROR(SEARCH('School Lookup'!$F$3,Data!J895)),A894,A894+1)</f>
        <v>0</v>
      </c>
      <c r="B895" s="85">
        <f>IF(I895='School Lookup'!$G$13,1,0)</f>
        <v>0</v>
      </c>
      <c r="C895" s="85">
        <f t="shared" si="13"/>
        <v>893</v>
      </c>
      <c r="D895" s="86" t="s">
        <v>6478</v>
      </c>
      <c r="E895" s="86" t="s">
        <v>6790</v>
      </c>
      <c r="F895" s="86" t="s">
        <v>2774</v>
      </c>
      <c r="G895" s="86" t="s">
        <v>3241</v>
      </c>
      <c r="H895" s="86" t="s">
        <v>6082</v>
      </c>
      <c r="I895" s="86" t="s">
        <v>6151</v>
      </c>
      <c r="J895" s="86" t="s">
        <v>6152</v>
      </c>
      <c r="K895" s="86" t="s">
        <v>74</v>
      </c>
      <c r="L895" s="86">
        <v>1</v>
      </c>
      <c r="M895" s="86">
        <v>1</v>
      </c>
      <c r="N895" s="89">
        <v>-0.15190269360269401</v>
      </c>
      <c r="O895" s="89">
        <v>-0.23459012791116299</v>
      </c>
      <c r="P895" s="89">
        <v>59.040199999999999</v>
      </c>
      <c r="Q895" s="89">
        <v>0.97629753108305395</v>
      </c>
      <c r="R895" s="89">
        <v>54.9944272727273</v>
      </c>
      <c r="S895" s="89">
        <v>0.37085370158594599</v>
      </c>
      <c r="T895" s="89">
        <v>0.42068130260785802</v>
      </c>
      <c r="U895" s="89">
        <v>0.40629274965800299</v>
      </c>
      <c r="V895" s="89">
        <v>0.17091976316625701</v>
      </c>
      <c r="W895" s="89">
        <v>1</v>
      </c>
      <c r="X895" s="89">
        <v>2.2273678290213698E-2</v>
      </c>
      <c r="Y895" s="89">
        <v>0.14148242164671099</v>
      </c>
      <c r="Z895" s="89">
        <v>63.202500000000001</v>
      </c>
      <c r="AA895" s="89">
        <v>1.6678688713048899</v>
      </c>
      <c r="AB895" s="89">
        <v>57.817743419572601</v>
      </c>
      <c r="AC895" s="89">
        <v>0.90467564647580101</v>
      </c>
      <c r="AD895" s="89">
        <v>1.0547310167967801</v>
      </c>
      <c r="AE895" s="89">
        <v>0.40538075695394399</v>
      </c>
      <c r="AF895" s="89">
        <v>0.42756765797188201</v>
      </c>
      <c r="AG895" s="89">
        <v>-99</v>
      </c>
      <c r="AH895" s="89">
        <v>-99</v>
      </c>
      <c r="AI895" s="89">
        <v>-99</v>
      </c>
      <c r="AJ895" s="89">
        <v>-99</v>
      </c>
      <c r="AK895" s="89">
        <v>-99</v>
      </c>
      <c r="AL895" s="89">
        <v>-99</v>
      </c>
      <c r="AM895" s="89">
        <v>-99</v>
      </c>
      <c r="AN895" s="89">
        <v>-99</v>
      </c>
      <c r="AO895" s="89">
        <v>-99</v>
      </c>
      <c r="AP895" s="89">
        <v>-99</v>
      </c>
      <c r="AQ895" s="89">
        <v>1</v>
      </c>
      <c r="AR895" s="89">
        <v>-0.35919709443099301</v>
      </c>
      <c r="AS895" s="89">
        <v>-0.73739895635406705</v>
      </c>
      <c r="AT895" s="89">
        <v>-99</v>
      </c>
      <c r="AU895" s="89">
        <v>-99</v>
      </c>
      <c r="AV895" s="89">
        <v>55.447952784503599</v>
      </c>
      <c r="AW895" s="89">
        <v>-0.73739895635406705</v>
      </c>
      <c r="AX895" s="89">
        <v>-0.81628139788000498</v>
      </c>
      <c r="AY895" s="89">
        <v>0.18832649338805299</v>
      </c>
      <c r="AZ895" s="89">
        <v>-0.15372741328063899</v>
      </c>
      <c r="BA895" s="89">
        <v>-99</v>
      </c>
      <c r="BB895" s="89">
        <v>-99</v>
      </c>
      <c r="BC895" s="89">
        <v>-99</v>
      </c>
      <c r="BD895" s="89">
        <v>-99</v>
      </c>
      <c r="BE895" s="89">
        <v>-99</v>
      </c>
      <c r="BF895" s="89">
        <v>-99</v>
      </c>
      <c r="BG895" s="89">
        <v>-99</v>
      </c>
      <c r="BH895" s="89">
        <v>-99</v>
      </c>
      <c r="BI895" s="89">
        <v>-99</v>
      </c>
      <c r="BJ895" s="89">
        <v>-99</v>
      </c>
      <c r="BK895" s="89">
        <v>-99</v>
      </c>
      <c r="BL895" s="89">
        <v>-99</v>
      </c>
      <c r="BM895" s="89">
        <v>-99</v>
      </c>
      <c r="BN895" s="89">
        <v>-99</v>
      </c>
      <c r="BO895" s="89">
        <v>-99</v>
      </c>
      <c r="BP895" s="89">
        <v>-99</v>
      </c>
      <c r="BQ895" s="89">
        <v>-99</v>
      </c>
      <c r="BR895" s="89">
        <v>-99</v>
      </c>
      <c r="BS895" s="89">
        <v>-99</v>
      </c>
      <c r="BT895" s="89">
        <v>-99</v>
      </c>
      <c r="BU895" s="89">
        <v>-99</v>
      </c>
      <c r="BV895" s="89">
        <v>-99</v>
      </c>
      <c r="BW895" s="89">
        <v>-99</v>
      </c>
      <c r="BX895" s="89">
        <v>-99</v>
      </c>
      <c r="BY895" s="89">
        <v>-99</v>
      </c>
      <c r="BZ895" s="89">
        <v>-99</v>
      </c>
      <c r="CA895" s="89">
        <v>-99</v>
      </c>
      <c r="CB895" s="89">
        <v>-99</v>
      </c>
      <c r="CC895" s="89">
        <v>-99</v>
      </c>
      <c r="CD895" s="89">
        <v>-99</v>
      </c>
      <c r="CE895" s="89">
        <v>-99</v>
      </c>
      <c r="CF895" s="89">
        <v>-99</v>
      </c>
      <c r="CG895" s="89">
        <v>-99</v>
      </c>
      <c r="CH895" s="89">
        <v>-99</v>
      </c>
      <c r="CI895" s="89">
        <v>-99</v>
      </c>
      <c r="CJ895" s="89">
        <v>-99</v>
      </c>
      <c r="CK895" s="89">
        <v>-99</v>
      </c>
      <c r="CL895" s="89">
        <v>-99</v>
      </c>
      <c r="CM895" s="89">
        <v>-99</v>
      </c>
      <c r="CN895" s="89">
        <v>-99</v>
      </c>
      <c r="CO895" s="89">
        <v>-99</v>
      </c>
      <c r="CP895" s="89">
        <v>-99</v>
      </c>
      <c r="CQ895" s="89">
        <v>-99</v>
      </c>
      <c r="CR895" s="89">
        <v>-99</v>
      </c>
      <c r="CS895" s="89">
        <v>-99</v>
      </c>
      <c r="CT895" s="89">
        <v>-99</v>
      </c>
      <c r="CU895" s="86">
        <v>-99</v>
      </c>
      <c r="CV895" s="86">
        <v>0.44479999999999997</v>
      </c>
      <c r="CW895" s="86">
        <v>67</v>
      </c>
      <c r="CX895" s="86">
        <v>2</v>
      </c>
      <c r="CY895" s="86">
        <v>0.34050000000000002</v>
      </c>
      <c r="CZ895" s="86">
        <v>68</v>
      </c>
      <c r="DA895" s="86">
        <v>2</v>
      </c>
      <c r="DB895" s="86">
        <v>1.0728</v>
      </c>
      <c r="DC895" s="86">
        <v>93</v>
      </c>
      <c r="DD895" s="86">
        <v>-99</v>
      </c>
      <c r="DE895" s="86">
        <v>-99</v>
      </c>
      <c r="DF895" s="86">
        <v>-99</v>
      </c>
      <c r="DG895" s="86">
        <v>-99</v>
      </c>
      <c r="DH895" s="86">
        <v>-99</v>
      </c>
    </row>
    <row r="896" spans="1:112" x14ac:dyDescent="0.2">
      <c r="A896" s="85">
        <f>IF(ISERROR(SEARCH('School Lookup'!$F$3,Data!J896)),A895,A895+1)</f>
        <v>0</v>
      </c>
      <c r="B896" s="85">
        <f>IF(I896='School Lookup'!$G$13,1,0)</f>
        <v>0</v>
      </c>
      <c r="C896" s="85">
        <f t="shared" si="13"/>
        <v>894</v>
      </c>
      <c r="D896" s="86" t="s">
        <v>6478</v>
      </c>
      <c r="E896" s="86" t="s">
        <v>6542</v>
      </c>
      <c r="F896" s="86" t="s">
        <v>2753</v>
      </c>
      <c r="G896" s="86" t="s">
        <v>3129</v>
      </c>
      <c r="H896" s="86" t="s">
        <v>611</v>
      </c>
      <c r="I896" s="86" t="s">
        <v>4598</v>
      </c>
      <c r="J896" s="86" t="s">
        <v>2602</v>
      </c>
      <c r="K896" s="86" t="s">
        <v>6545</v>
      </c>
      <c r="L896" s="86">
        <v>1</v>
      </c>
      <c r="M896" s="86">
        <v>1</v>
      </c>
      <c r="N896" s="89">
        <v>0.11458095238095201</v>
      </c>
      <c r="O896" s="89">
        <v>0.34247991966165198</v>
      </c>
      <c r="P896" s="89">
        <v>-99</v>
      </c>
      <c r="Q896" s="89">
        <v>-99</v>
      </c>
      <c r="R896" s="89">
        <v>42.328028571428597</v>
      </c>
      <c r="S896" s="89">
        <v>0.34247991966165198</v>
      </c>
      <c r="T896" s="89">
        <v>0.38848651165779802</v>
      </c>
      <c r="U896" s="89">
        <v>0.49736842105263201</v>
      </c>
      <c r="V896" s="89">
        <v>0.193220922903484</v>
      </c>
      <c r="W896" s="89">
        <v>1</v>
      </c>
      <c r="X896" s="89">
        <v>0.14375130890052401</v>
      </c>
      <c r="Y896" s="89">
        <v>0.42746000506352899</v>
      </c>
      <c r="Z896" s="89">
        <v>-99</v>
      </c>
      <c r="AA896" s="89">
        <v>-99</v>
      </c>
      <c r="AB896" s="89">
        <v>42.408336649214696</v>
      </c>
      <c r="AC896" s="89">
        <v>0.42746000506352899</v>
      </c>
      <c r="AD896" s="89">
        <v>0.499084031040609</v>
      </c>
      <c r="AE896" s="89">
        <v>0.50263157894736799</v>
      </c>
      <c r="AF896" s="89">
        <v>0.25085539454935901</v>
      </c>
      <c r="AG896" s="89">
        <v>-99</v>
      </c>
      <c r="AH896" s="89">
        <v>-99</v>
      </c>
      <c r="AI896" s="89">
        <v>-99</v>
      </c>
      <c r="AJ896" s="89">
        <v>-99</v>
      </c>
      <c r="AK896" s="89">
        <v>-99</v>
      </c>
      <c r="AL896" s="89">
        <v>-99</v>
      </c>
      <c r="AM896" s="89">
        <v>-99</v>
      </c>
      <c r="AN896" s="89">
        <v>-99</v>
      </c>
      <c r="AO896" s="89">
        <v>-99</v>
      </c>
      <c r="AP896" s="89">
        <v>-99</v>
      </c>
      <c r="AQ896" s="89">
        <v>-99</v>
      </c>
      <c r="AR896" s="89">
        <v>-99</v>
      </c>
      <c r="AS896" s="89">
        <v>-99</v>
      </c>
      <c r="AT896" s="89">
        <v>-99</v>
      </c>
      <c r="AU896" s="89">
        <v>-99</v>
      </c>
      <c r="AV896" s="89">
        <v>-99</v>
      </c>
      <c r="AW896" s="89">
        <v>-99</v>
      </c>
      <c r="AX896" s="89">
        <v>-99</v>
      </c>
      <c r="AY896" s="89">
        <v>-99</v>
      </c>
      <c r="AZ896" s="89">
        <v>-99</v>
      </c>
      <c r="BA896" s="89">
        <v>-99</v>
      </c>
      <c r="BB896" s="89">
        <v>-99</v>
      </c>
      <c r="BC896" s="89">
        <v>-99</v>
      </c>
      <c r="BD896" s="89">
        <v>-99</v>
      </c>
      <c r="BE896" s="89">
        <v>-99</v>
      </c>
      <c r="BF896" s="89">
        <v>-99</v>
      </c>
      <c r="BG896" s="89">
        <v>-99</v>
      </c>
      <c r="BH896" s="89">
        <v>-99</v>
      </c>
      <c r="BI896" s="89">
        <v>-99</v>
      </c>
      <c r="BJ896" s="89">
        <v>-99</v>
      </c>
      <c r="BK896" s="89">
        <v>-99</v>
      </c>
      <c r="BL896" s="89">
        <v>-99</v>
      </c>
      <c r="BM896" s="89">
        <v>-99</v>
      </c>
      <c r="BN896" s="89">
        <v>-99</v>
      </c>
      <c r="BO896" s="89">
        <v>-99</v>
      </c>
      <c r="BP896" s="89">
        <v>-99</v>
      </c>
      <c r="BQ896" s="89">
        <v>-99</v>
      </c>
      <c r="BR896" s="89">
        <v>-99</v>
      </c>
      <c r="BS896" s="89">
        <v>-99</v>
      </c>
      <c r="BT896" s="89">
        <v>-99</v>
      </c>
      <c r="BU896" s="89">
        <v>-99</v>
      </c>
      <c r="BV896" s="89">
        <v>-99</v>
      </c>
      <c r="BW896" s="89">
        <v>-99</v>
      </c>
      <c r="BX896" s="89">
        <v>-99</v>
      </c>
      <c r="BY896" s="89">
        <v>-99</v>
      </c>
      <c r="BZ896" s="89">
        <v>-99</v>
      </c>
      <c r="CA896" s="89">
        <v>-99</v>
      </c>
      <c r="CB896" s="89">
        <v>-99</v>
      </c>
      <c r="CC896" s="89">
        <v>-99</v>
      </c>
      <c r="CD896" s="89">
        <v>-99</v>
      </c>
      <c r="CE896" s="89">
        <v>-99</v>
      </c>
      <c r="CF896" s="89">
        <v>-99</v>
      </c>
      <c r="CG896" s="89">
        <v>-99</v>
      </c>
      <c r="CH896" s="89">
        <v>-99</v>
      </c>
      <c r="CI896" s="89">
        <v>-99</v>
      </c>
      <c r="CJ896" s="89">
        <v>-99</v>
      </c>
      <c r="CK896" s="89">
        <v>-99</v>
      </c>
      <c r="CL896" s="89">
        <v>-99</v>
      </c>
      <c r="CM896" s="89">
        <v>-99</v>
      </c>
      <c r="CN896" s="89">
        <v>-99</v>
      </c>
      <c r="CO896" s="89">
        <v>-99</v>
      </c>
      <c r="CP896" s="89">
        <v>-99</v>
      </c>
      <c r="CQ896" s="89">
        <v>-99</v>
      </c>
      <c r="CR896" s="89">
        <v>-99</v>
      </c>
      <c r="CS896" s="89">
        <v>-99</v>
      </c>
      <c r="CT896" s="89">
        <v>-99</v>
      </c>
      <c r="CU896" s="86">
        <v>-99</v>
      </c>
      <c r="CV896" s="86">
        <v>0.44409999999999999</v>
      </c>
      <c r="CW896" s="86">
        <v>67</v>
      </c>
      <c r="CX896" s="86">
        <v>2</v>
      </c>
      <c r="CY896" s="86">
        <v>-0.47449999999999998</v>
      </c>
      <c r="CZ896" s="86">
        <v>28</v>
      </c>
      <c r="DA896" s="86">
        <v>0</v>
      </c>
      <c r="DB896" s="86">
        <v>-99</v>
      </c>
      <c r="DC896" s="86">
        <v>-99</v>
      </c>
      <c r="DD896" s="86">
        <v>-99</v>
      </c>
      <c r="DE896" s="86">
        <v>-99</v>
      </c>
      <c r="DF896" s="86">
        <v>-99</v>
      </c>
      <c r="DG896" s="86">
        <v>-99</v>
      </c>
      <c r="DH896" s="86">
        <v>-99</v>
      </c>
    </row>
    <row r="897" spans="1:112" x14ac:dyDescent="0.2">
      <c r="A897" s="85">
        <f>IF(ISERROR(SEARCH('School Lookup'!$F$3,Data!J897)),A896,A896+1)</f>
        <v>0</v>
      </c>
      <c r="B897" s="85">
        <f>IF(I897='School Lookup'!$G$13,1,0)</f>
        <v>0</v>
      </c>
      <c r="C897" s="85">
        <f t="shared" si="13"/>
        <v>895</v>
      </c>
      <c r="D897" s="86" t="s">
        <v>6478</v>
      </c>
      <c r="E897" s="86" t="s">
        <v>6850</v>
      </c>
      <c r="F897" s="86" t="s">
        <v>2017</v>
      </c>
      <c r="G897" s="86" t="s">
        <v>2953</v>
      </c>
      <c r="H897" s="86" t="s">
        <v>1673</v>
      </c>
      <c r="I897" s="86" t="s">
        <v>4142</v>
      </c>
      <c r="J897" s="86" t="s">
        <v>2014</v>
      </c>
      <c r="K897" s="86" t="s">
        <v>26</v>
      </c>
      <c r="L897" s="86">
        <v>1</v>
      </c>
      <c r="M897" s="86">
        <v>1</v>
      </c>
      <c r="N897" s="89">
        <v>-8.5140624999999998E-2</v>
      </c>
      <c r="O897" s="89">
        <v>-9.0016940455673503E-2</v>
      </c>
      <c r="P897" s="89">
        <v>47.728299999999997</v>
      </c>
      <c r="Q897" s="89">
        <v>-0.22357167292031799</v>
      </c>
      <c r="R897" s="89">
        <v>52.777793750000001</v>
      </c>
      <c r="S897" s="89">
        <v>-0.15679430668799599</v>
      </c>
      <c r="T897" s="89">
        <v>-0.17802342300541699</v>
      </c>
      <c r="U897" s="89">
        <v>0.372093023255814</v>
      </c>
      <c r="V897" s="89">
        <v>-6.6241273676434204E-2</v>
      </c>
      <c r="W897" s="89">
        <v>1</v>
      </c>
      <c r="X897" s="89">
        <v>0.21555833333333299</v>
      </c>
      <c r="Y897" s="89">
        <v>0.59650511416285301</v>
      </c>
      <c r="Z897" s="89">
        <v>61.593400000000003</v>
      </c>
      <c r="AA897" s="89">
        <v>1.4672093393780501</v>
      </c>
      <c r="AB897" s="89">
        <v>54.166641666666699</v>
      </c>
      <c r="AC897" s="89">
        <v>1.03185722677045</v>
      </c>
      <c r="AD897" s="89">
        <v>1.2028151439752</v>
      </c>
      <c r="AE897" s="89">
        <v>0.372093023255814</v>
      </c>
      <c r="AF897" s="89">
        <v>0.44755912333961001</v>
      </c>
      <c r="AG897" s="89">
        <v>1</v>
      </c>
      <c r="AH897" s="89">
        <v>0.26440799999999998</v>
      </c>
      <c r="AI897" s="89">
        <v>0.62606744913182499</v>
      </c>
      <c r="AJ897" s="89">
        <v>-99</v>
      </c>
      <c r="AK897" s="89">
        <v>-99</v>
      </c>
      <c r="AL897" s="89">
        <v>50.000016000000002</v>
      </c>
      <c r="AM897" s="89">
        <v>0.62606744913182499</v>
      </c>
      <c r="AN897" s="89">
        <v>0.61450944422755305</v>
      </c>
      <c r="AO897" s="89">
        <v>0.129198966408269</v>
      </c>
      <c r="AP897" s="89">
        <v>7.9393985042319495E-2</v>
      </c>
      <c r="AQ897" s="89">
        <v>1</v>
      </c>
      <c r="AR897" s="89">
        <v>-7.0226530612244903E-2</v>
      </c>
      <c r="AS897" s="89">
        <v>-8.7846304011251305E-2</v>
      </c>
      <c r="AT897" s="89">
        <v>-99</v>
      </c>
      <c r="AU897" s="89">
        <v>-99</v>
      </c>
      <c r="AV897" s="89">
        <v>43.877567346938797</v>
      </c>
      <c r="AW897" s="89">
        <v>-8.7846304011251305E-2</v>
      </c>
      <c r="AX897" s="89">
        <v>-0.13178607300763501</v>
      </c>
      <c r="AY897" s="89">
        <v>0.12661498708010299</v>
      </c>
      <c r="AZ897" s="89">
        <v>-1.6686091931199298E-2</v>
      </c>
      <c r="BA897" s="89">
        <v>-99</v>
      </c>
      <c r="BB897" s="89">
        <v>-99</v>
      </c>
      <c r="BC897" s="89">
        <v>-99</v>
      </c>
      <c r="BD897" s="89">
        <v>-99</v>
      </c>
      <c r="BE897" s="89">
        <v>-99</v>
      </c>
      <c r="BF897" s="89">
        <v>-99</v>
      </c>
      <c r="BG897" s="89">
        <v>-99</v>
      </c>
      <c r="BH897" s="89">
        <v>-99</v>
      </c>
      <c r="BI897" s="89">
        <v>-99</v>
      </c>
      <c r="BJ897" s="89">
        <v>-99</v>
      </c>
      <c r="BK897" s="89">
        <v>-99</v>
      </c>
      <c r="BL897" s="89">
        <v>-99</v>
      </c>
      <c r="BM897" s="89">
        <v>-99</v>
      </c>
      <c r="BN897" s="89">
        <v>-99</v>
      </c>
      <c r="BO897" s="89">
        <v>-99</v>
      </c>
      <c r="BP897" s="89">
        <v>-99</v>
      </c>
      <c r="BQ897" s="89">
        <v>-99</v>
      </c>
      <c r="BR897" s="89">
        <v>-99</v>
      </c>
      <c r="BS897" s="89">
        <v>-99</v>
      </c>
      <c r="BT897" s="89">
        <v>-99</v>
      </c>
      <c r="BU897" s="89">
        <v>-99</v>
      </c>
      <c r="BV897" s="89">
        <v>-99</v>
      </c>
      <c r="BW897" s="89">
        <v>-99</v>
      </c>
      <c r="BX897" s="89">
        <v>-99</v>
      </c>
      <c r="BY897" s="89">
        <v>-99</v>
      </c>
      <c r="BZ897" s="89">
        <v>-99</v>
      </c>
      <c r="CA897" s="89">
        <v>-99</v>
      </c>
      <c r="CB897" s="89">
        <v>-99</v>
      </c>
      <c r="CC897" s="89">
        <v>-99</v>
      </c>
      <c r="CD897" s="89">
        <v>-99</v>
      </c>
      <c r="CE897" s="89">
        <v>-99</v>
      </c>
      <c r="CF897" s="89">
        <v>-99</v>
      </c>
      <c r="CG897" s="89">
        <v>-99</v>
      </c>
      <c r="CH897" s="89">
        <v>-99</v>
      </c>
      <c r="CI897" s="89">
        <v>-99</v>
      </c>
      <c r="CJ897" s="89">
        <v>-99</v>
      </c>
      <c r="CK897" s="89">
        <v>-99</v>
      </c>
      <c r="CL897" s="89">
        <v>-99</v>
      </c>
      <c r="CM897" s="89">
        <v>-99</v>
      </c>
      <c r="CN897" s="89">
        <v>-99</v>
      </c>
      <c r="CO897" s="89">
        <v>-99</v>
      </c>
      <c r="CP897" s="89">
        <v>-99</v>
      </c>
      <c r="CQ897" s="89">
        <v>-99</v>
      </c>
      <c r="CR897" s="89">
        <v>-99</v>
      </c>
      <c r="CS897" s="89">
        <v>-99</v>
      </c>
      <c r="CT897" s="89">
        <v>-99</v>
      </c>
      <c r="CU897" s="86">
        <v>-99</v>
      </c>
      <c r="CV897" s="86">
        <v>0.44400000000000001</v>
      </c>
      <c r="CW897" s="86">
        <v>67</v>
      </c>
      <c r="CX897" s="86">
        <v>2</v>
      </c>
      <c r="CY897" s="86">
        <v>-0.40589999999999998</v>
      </c>
      <c r="CZ897" s="86">
        <v>31</v>
      </c>
      <c r="DA897" s="86">
        <v>2</v>
      </c>
      <c r="DB897" s="86">
        <v>0.4627</v>
      </c>
      <c r="DC897" s="86">
        <v>70</v>
      </c>
      <c r="DD897" s="86">
        <v>-99</v>
      </c>
      <c r="DE897" s="86">
        <v>-99</v>
      </c>
      <c r="DF897" s="86">
        <v>-99</v>
      </c>
      <c r="DG897" s="86">
        <v>-99</v>
      </c>
      <c r="DH897" s="86">
        <v>-99</v>
      </c>
    </row>
    <row r="898" spans="1:112" x14ac:dyDescent="0.2">
      <c r="A898" s="85">
        <f>IF(ISERROR(SEARCH('School Lookup'!$F$3,Data!J898)),A897,A897+1)</f>
        <v>0</v>
      </c>
      <c r="B898" s="85">
        <f>IF(I898='School Lookup'!$G$13,1,0)</f>
        <v>0</v>
      </c>
      <c r="C898" s="85">
        <f t="shared" si="13"/>
        <v>896</v>
      </c>
      <c r="D898" s="86" t="s">
        <v>6478</v>
      </c>
      <c r="E898" s="86" t="s">
        <v>6541</v>
      </c>
      <c r="F898" s="86" t="s">
        <v>2752</v>
      </c>
      <c r="G898" s="86" t="s">
        <v>3207</v>
      </c>
      <c r="H898" s="86" t="s">
        <v>999</v>
      </c>
      <c r="I898" s="86" t="s">
        <v>5417</v>
      </c>
      <c r="J898" s="86" t="s">
        <v>1027</v>
      </c>
      <c r="K898" s="86" t="s">
        <v>107</v>
      </c>
      <c r="L898" s="86">
        <v>1</v>
      </c>
      <c r="M898" s="86">
        <v>1</v>
      </c>
      <c r="N898" s="89">
        <v>-2.4847404063205399E-2</v>
      </c>
      <c r="O898" s="89">
        <v>4.0547964365726198E-2</v>
      </c>
      <c r="P898" s="89">
        <v>47.688099999999999</v>
      </c>
      <c r="Q898" s="89">
        <v>-0.22783574367774501</v>
      </c>
      <c r="R898" s="89">
        <v>51.015818058690698</v>
      </c>
      <c r="S898" s="89">
        <v>-9.3643889656009394E-2</v>
      </c>
      <c r="T898" s="89">
        <v>-0.106368735583816</v>
      </c>
      <c r="U898" s="89">
        <v>0.39873987398739902</v>
      </c>
      <c r="V898" s="89">
        <v>-4.2413456222889799E-2</v>
      </c>
      <c r="W898" s="89">
        <v>1</v>
      </c>
      <c r="X898" s="89">
        <v>0.118417607223476</v>
      </c>
      <c r="Y898" s="89">
        <v>0.36782045868609298</v>
      </c>
      <c r="Z898" s="89">
        <v>61.119300000000003</v>
      </c>
      <c r="AA898" s="89">
        <v>1.40808766633938</v>
      </c>
      <c r="AB898" s="89">
        <v>52.144427313769803</v>
      </c>
      <c r="AC898" s="89">
        <v>0.88795406251273601</v>
      </c>
      <c r="AD898" s="89">
        <v>1.0352612070926199</v>
      </c>
      <c r="AE898" s="89">
        <v>0.39873987398739902</v>
      </c>
      <c r="AF898" s="89">
        <v>0.41279992326015302</v>
      </c>
      <c r="AG898" s="89">
        <v>1</v>
      </c>
      <c r="AH898" s="89">
        <v>0.15323955555555599</v>
      </c>
      <c r="AI898" s="89">
        <v>0.38682223195716597</v>
      </c>
      <c r="AJ898" s="89">
        <v>-99</v>
      </c>
      <c r="AK898" s="89">
        <v>-99</v>
      </c>
      <c r="AL898" s="89">
        <v>49.333330222222202</v>
      </c>
      <c r="AM898" s="89">
        <v>0.38682223195716597</v>
      </c>
      <c r="AN898" s="89">
        <v>0.36317195509741701</v>
      </c>
      <c r="AO898" s="89">
        <v>0.20252025202520299</v>
      </c>
      <c r="AP898" s="89">
        <v>7.3549675874814494E-2</v>
      </c>
      <c r="AQ898" s="89">
        <v>-99</v>
      </c>
      <c r="AR898" s="89">
        <v>-99</v>
      </c>
      <c r="AS898" s="89">
        <v>-99</v>
      </c>
      <c r="AT898" s="89">
        <v>-99</v>
      </c>
      <c r="AU898" s="89">
        <v>-99</v>
      </c>
      <c r="AV898" s="89">
        <v>-99</v>
      </c>
      <c r="AW898" s="89">
        <v>-99</v>
      </c>
      <c r="AX898" s="89">
        <v>-99</v>
      </c>
      <c r="AY898" s="89">
        <v>-99</v>
      </c>
      <c r="AZ898" s="89">
        <v>-99</v>
      </c>
      <c r="BA898" s="89">
        <v>-99</v>
      </c>
      <c r="BB898" s="89">
        <v>-99</v>
      </c>
      <c r="BC898" s="89">
        <v>-99</v>
      </c>
      <c r="BD898" s="89">
        <v>-99</v>
      </c>
      <c r="BE898" s="89">
        <v>-99</v>
      </c>
      <c r="BF898" s="89">
        <v>-99</v>
      </c>
      <c r="BG898" s="89">
        <v>-99</v>
      </c>
      <c r="BH898" s="89">
        <v>-99</v>
      </c>
      <c r="BI898" s="89">
        <v>-99</v>
      </c>
      <c r="BJ898" s="89">
        <v>-99</v>
      </c>
      <c r="BK898" s="89">
        <v>-99</v>
      </c>
      <c r="BL898" s="89">
        <v>-99</v>
      </c>
      <c r="BM898" s="89">
        <v>-99</v>
      </c>
      <c r="BN898" s="89">
        <v>-99</v>
      </c>
      <c r="BO898" s="89">
        <v>-99</v>
      </c>
      <c r="BP898" s="89">
        <v>-99</v>
      </c>
      <c r="BQ898" s="89">
        <v>-99</v>
      </c>
      <c r="BR898" s="89">
        <v>-99</v>
      </c>
      <c r="BS898" s="89">
        <v>-99</v>
      </c>
      <c r="BT898" s="89">
        <v>-99</v>
      </c>
      <c r="BU898" s="89">
        <v>-99</v>
      </c>
      <c r="BV898" s="89">
        <v>-99</v>
      </c>
      <c r="BW898" s="89">
        <v>-99</v>
      </c>
      <c r="BX898" s="89">
        <v>-99</v>
      </c>
      <c r="BY898" s="89">
        <v>-99</v>
      </c>
      <c r="BZ898" s="89">
        <v>-99</v>
      </c>
      <c r="CA898" s="89">
        <v>-99</v>
      </c>
      <c r="CB898" s="89">
        <v>-99</v>
      </c>
      <c r="CC898" s="89">
        <v>-99</v>
      </c>
      <c r="CD898" s="89">
        <v>-99</v>
      </c>
      <c r="CE898" s="89">
        <v>-99</v>
      </c>
      <c r="CF898" s="89">
        <v>-99</v>
      </c>
      <c r="CG898" s="89">
        <v>-99</v>
      </c>
      <c r="CH898" s="89">
        <v>-99</v>
      </c>
      <c r="CI898" s="89">
        <v>-99</v>
      </c>
      <c r="CJ898" s="89">
        <v>-99</v>
      </c>
      <c r="CK898" s="89">
        <v>-99</v>
      </c>
      <c r="CL898" s="89">
        <v>-99</v>
      </c>
      <c r="CM898" s="89">
        <v>-99</v>
      </c>
      <c r="CN898" s="89">
        <v>-99</v>
      </c>
      <c r="CO898" s="89">
        <v>-99</v>
      </c>
      <c r="CP898" s="89">
        <v>-99</v>
      </c>
      <c r="CQ898" s="89">
        <v>-99</v>
      </c>
      <c r="CR898" s="89">
        <v>-99</v>
      </c>
      <c r="CS898" s="89">
        <v>-99</v>
      </c>
      <c r="CT898" s="89">
        <v>-99</v>
      </c>
      <c r="CU898" s="86">
        <v>-99</v>
      </c>
      <c r="CV898" s="86">
        <v>0.44390000000000002</v>
      </c>
      <c r="CW898" s="86">
        <v>66</v>
      </c>
      <c r="CX898" s="86">
        <v>2</v>
      </c>
      <c r="CY898" s="86">
        <v>0.72430000000000005</v>
      </c>
      <c r="CZ898" s="86">
        <v>81</v>
      </c>
      <c r="DA898" s="86">
        <v>2</v>
      </c>
      <c r="DB898" s="86">
        <v>0.47060000000000002</v>
      </c>
      <c r="DC898" s="86">
        <v>71</v>
      </c>
      <c r="DD898" s="86">
        <v>-99</v>
      </c>
      <c r="DE898" s="86">
        <v>-99</v>
      </c>
      <c r="DF898" s="86">
        <v>-99</v>
      </c>
      <c r="DG898" s="86">
        <v>-99</v>
      </c>
      <c r="DH898" s="86">
        <v>-99</v>
      </c>
    </row>
    <row r="899" spans="1:112" x14ac:dyDescent="0.2">
      <c r="A899" s="85">
        <f>IF(ISERROR(SEARCH('School Lookup'!$F$3,Data!J899)),A898,A898+1)</f>
        <v>0</v>
      </c>
      <c r="B899" s="85">
        <f>IF(I899='School Lookup'!$G$13,1,0)</f>
        <v>0</v>
      </c>
      <c r="C899" s="85">
        <f t="shared" si="13"/>
        <v>897</v>
      </c>
      <c r="D899" s="86" t="s">
        <v>6478</v>
      </c>
      <c r="E899" s="86" t="s">
        <v>6591</v>
      </c>
      <c r="F899" s="86" t="s">
        <v>2761</v>
      </c>
      <c r="G899" s="86" t="s">
        <v>2920</v>
      </c>
      <c r="H899" s="86" t="s">
        <v>400</v>
      </c>
      <c r="I899" s="86" t="s">
        <v>3835</v>
      </c>
      <c r="J899" s="86" t="s">
        <v>401</v>
      </c>
      <c r="K899" s="86" t="s">
        <v>31</v>
      </c>
      <c r="L899" s="86">
        <v>1</v>
      </c>
      <c r="M899" s="86">
        <v>1</v>
      </c>
      <c r="N899" s="89">
        <v>0.37965238095238102</v>
      </c>
      <c r="O899" s="89">
        <v>0.91649181195351803</v>
      </c>
      <c r="P899" s="89">
        <v>49.734699999999997</v>
      </c>
      <c r="Q899" s="89">
        <v>-1.07499921317359E-2</v>
      </c>
      <c r="R899" s="89">
        <v>48.051941125541099</v>
      </c>
      <c r="S899" s="89">
        <v>0.45287090991089102</v>
      </c>
      <c r="T899" s="89">
        <v>0.51374351346767799</v>
      </c>
      <c r="U899" s="89">
        <v>0.50108459869848199</v>
      </c>
      <c r="V899" s="89">
        <v>0.25742896227989898</v>
      </c>
      <c r="W899" s="89">
        <v>1</v>
      </c>
      <c r="X899" s="89">
        <v>0.190577391304348</v>
      </c>
      <c r="Y899" s="89">
        <v>0.53769601987089899</v>
      </c>
      <c r="Z899" s="89">
        <v>50.6327</v>
      </c>
      <c r="AA899" s="89">
        <v>0.100377612580096</v>
      </c>
      <c r="AB899" s="89">
        <v>49.130435652173901</v>
      </c>
      <c r="AC899" s="89">
        <v>0.31903681622549801</v>
      </c>
      <c r="AD899" s="89">
        <v>0.37284127444186299</v>
      </c>
      <c r="AE899" s="89">
        <v>0.49891540130151801</v>
      </c>
      <c r="AF899" s="89">
        <v>0.186016254059932</v>
      </c>
      <c r="AG899" s="89">
        <v>-99</v>
      </c>
      <c r="AH899" s="89">
        <v>-99</v>
      </c>
      <c r="AI899" s="89">
        <v>-99</v>
      </c>
      <c r="AJ899" s="89">
        <v>-99</v>
      </c>
      <c r="AK899" s="89">
        <v>-99</v>
      </c>
      <c r="AL899" s="89">
        <v>-99</v>
      </c>
      <c r="AM899" s="89">
        <v>-99</v>
      </c>
      <c r="AN899" s="89">
        <v>-99</v>
      </c>
      <c r="AO899" s="89">
        <v>-99</v>
      </c>
      <c r="AP899" s="89">
        <v>-99</v>
      </c>
      <c r="AQ899" s="89">
        <v>-99</v>
      </c>
      <c r="AR899" s="89">
        <v>-99</v>
      </c>
      <c r="AS899" s="89">
        <v>-99</v>
      </c>
      <c r="AT899" s="89">
        <v>-99</v>
      </c>
      <c r="AU899" s="89">
        <v>-99</v>
      </c>
      <c r="AV899" s="89">
        <v>-99</v>
      </c>
      <c r="AW899" s="89">
        <v>-99</v>
      </c>
      <c r="AX899" s="89">
        <v>-99</v>
      </c>
      <c r="AY899" s="89">
        <v>-99</v>
      </c>
      <c r="AZ899" s="89">
        <v>-99</v>
      </c>
      <c r="BA899" s="89">
        <v>-99</v>
      </c>
      <c r="BB899" s="89">
        <v>-99</v>
      </c>
      <c r="BC899" s="89">
        <v>-99</v>
      </c>
      <c r="BD899" s="89">
        <v>-99</v>
      </c>
      <c r="BE899" s="89">
        <v>-99</v>
      </c>
      <c r="BF899" s="89">
        <v>-99</v>
      </c>
      <c r="BG899" s="89">
        <v>-99</v>
      </c>
      <c r="BH899" s="89">
        <v>-99</v>
      </c>
      <c r="BI899" s="89">
        <v>-99</v>
      </c>
      <c r="BJ899" s="89">
        <v>-99</v>
      </c>
      <c r="BK899" s="89">
        <v>-99</v>
      </c>
      <c r="BL899" s="89">
        <v>-99</v>
      </c>
      <c r="BM899" s="89">
        <v>-99</v>
      </c>
      <c r="BN899" s="89">
        <v>-99</v>
      </c>
      <c r="BO899" s="89">
        <v>-99</v>
      </c>
      <c r="BP899" s="89">
        <v>-99</v>
      </c>
      <c r="BQ899" s="89">
        <v>-99</v>
      </c>
      <c r="BR899" s="89">
        <v>-99</v>
      </c>
      <c r="BS899" s="89">
        <v>-99</v>
      </c>
      <c r="BT899" s="89">
        <v>-99</v>
      </c>
      <c r="BU899" s="89">
        <v>-99</v>
      </c>
      <c r="BV899" s="89">
        <v>-99</v>
      </c>
      <c r="BW899" s="89">
        <v>-99</v>
      </c>
      <c r="BX899" s="89">
        <v>-99</v>
      </c>
      <c r="BY899" s="89">
        <v>-99</v>
      </c>
      <c r="BZ899" s="89">
        <v>-99</v>
      </c>
      <c r="CA899" s="89">
        <v>-99</v>
      </c>
      <c r="CB899" s="89">
        <v>-99</v>
      </c>
      <c r="CC899" s="89">
        <v>-99</v>
      </c>
      <c r="CD899" s="89">
        <v>-99</v>
      </c>
      <c r="CE899" s="89">
        <v>-99</v>
      </c>
      <c r="CF899" s="89">
        <v>-99</v>
      </c>
      <c r="CG899" s="89">
        <v>-99</v>
      </c>
      <c r="CH899" s="89">
        <v>-99</v>
      </c>
      <c r="CI899" s="89">
        <v>-99</v>
      </c>
      <c r="CJ899" s="89">
        <v>-99</v>
      </c>
      <c r="CK899" s="89">
        <v>-99</v>
      </c>
      <c r="CL899" s="89">
        <v>-99</v>
      </c>
      <c r="CM899" s="89">
        <v>-99</v>
      </c>
      <c r="CN899" s="89">
        <v>-99</v>
      </c>
      <c r="CO899" s="89">
        <v>-99</v>
      </c>
      <c r="CP899" s="89">
        <v>-99</v>
      </c>
      <c r="CQ899" s="89">
        <v>-99</v>
      </c>
      <c r="CR899" s="89">
        <v>-99</v>
      </c>
      <c r="CS899" s="89">
        <v>-99</v>
      </c>
      <c r="CT899" s="89">
        <v>-99</v>
      </c>
      <c r="CU899" s="86">
        <v>-99</v>
      </c>
      <c r="CV899" s="86">
        <v>0.44340000000000002</v>
      </c>
      <c r="CW899" s="86">
        <v>66</v>
      </c>
      <c r="CX899" s="86">
        <v>2</v>
      </c>
      <c r="CY899" s="86">
        <v>0.49880000000000002</v>
      </c>
      <c r="CZ899" s="86">
        <v>73</v>
      </c>
      <c r="DA899" s="86">
        <v>2</v>
      </c>
      <c r="DB899" s="86">
        <v>4.4699999999999997E-2</v>
      </c>
      <c r="DC899" s="86">
        <v>49</v>
      </c>
      <c r="DD899" s="86">
        <v>-99</v>
      </c>
      <c r="DE899" s="86">
        <v>-99</v>
      </c>
      <c r="DF899" s="86">
        <v>-99</v>
      </c>
      <c r="DG899" s="86">
        <v>-99</v>
      </c>
      <c r="DH899" s="86">
        <v>-99</v>
      </c>
    </row>
    <row r="900" spans="1:112" x14ac:dyDescent="0.2">
      <c r="A900" s="85">
        <f>IF(ISERROR(SEARCH('School Lookup'!$F$3,Data!J900)),A899,A899+1)</f>
        <v>0</v>
      </c>
      <c r="B900" s="85">
        <f>IF(I900='School Lookup'!$G$13,1,0)</f>
        <v>0</v>
      </c>
      <c r="C900" s="85">
        <f t="shared" ref="C900:C963" si="14">C899+1</f>
        <v>898</v>
      </c>
      <c r="D900" s="86" t="s">
        <v>6478</v>
      </c>
      <c r="E900" s="86" t="s">
        <v>6843</v>
      </c>
      <c r="F900" s="86" t="s">
        <v>2770</v>
      </c>
      <c r="G900" s="86" t="s">
        <v>2845</v>
      </c>
      <c r="H900" s="86" t="s">
        <v>1223</v>
      </c>
      <c r="I900" s="86" t="s">
        <v>4944</v>
      </c>
      <c r="J900" s="86" t="s">
        <v>2531</v>
      </c>
      <c r="K900" s="86" t="s">
        <v>26</v>
      </c>
      <c r="L900" s="86">
        <v>1</v>
      </c>
      <c r="M900" s="86">
        <v>1</v>
      </c>
      <c r="N900" s="89">
        <v>-8.8339024390243895E-2</v>
      </c>
      <c r="O900" s="89">
        <v>-9.69430708809461E-2</v>
      </c>
      <c r="P900" s="89">
        <v>58.319099999999999</v>
      </c>
      <c r="Q900" s="89">
        <v>0.89980943597906404</v>
      </c>
      <c r="R900" s="89">
        <v>54.390263414634099</v>
      </c>
      <c r="S900" s="89">
        <v>0.40143318254905902</v>
      </c>
      <c r="T900" s="89">
        <v>0.45537882723096201</v>
      </c>
      <c r="U900" s="89">
        <v>0.37272727272727302</v>
      </c>
      <c r="V900" s="89">
        <v>0.16973210833154101</v>
      </c>
      <c r="W900" s="89">
        <v>1</v>
      </c>
      <c r="X900" s="89">
        <v>0.120640875912409</v>
      </c>
      <c r="Y900" s="89">
        <v>0.37305438532553198</v>
      </c>
      <c r="Z900" s="89">
        <v>60.253500000000003</v>
      </c>
      <c r="AA900" s="89">
        <v>1.30011984411437</v>
      </c>
      <c r="AB900" s="89">
        <v>54.014579562043799</v>
      </c>
      <c r="AC900" s="89">
        <v>0.83658711471995095</v>
      </c>
      <c r="AD900" s="89">
        <v>0.97545199877729805</v>
      </c>
      <c r="AE900" s="89">
        <v>0.37363636363636399</v>
      </c>
      <c r="AF900" s="89">
        <v>0.364464337724972</v>
      </c>
      <c r="AG900" s="89">
        <v>1</v>
      </c>
      <c r="AH900" s="89">
        <v>-0.26555172413793099</v>
      </c>
      <c r="AI900" s="89">
        <v>-0.51445700390722304</v>
      </c>
      <c r="AJ900" s="89">
        <v>-99</v>
      </c>
      <c r="AK900" s="89">
        <v>-99</v>
      </c>
      <c r="AL900" s="89">
        <v>54.482760689655201</v>
      </c>
      <c r="AM900" s="89">
        <v>-0.51445700390722304</v>
      </c>
      <c r="AN900" s="89">
        <v>-0.58366101745856003</v>
      </c>
      <c r="AO900" s="89">
        <v>0.131818181818182</v>
      </c>
      <c r="AP900" s="89">
        <v>-7.6937134119537495E-2</v>
      </c>
      <c r="AQ900" s="89">
        <v>1</v>
      </c>
      <c r="AR900" s="89">
        <v>-6.8273134328358201E-2</v>
      </c>
      <c r="AS900" s="89">
        <v>-8.3455428620666405E-2</v>
      </c>
      <c r="AT900" s="89">
        <v>-99</v>
      </c>
      <c r="AU900" s="89">
        <v>-99</v>
      </c>
      <c r="AV900" s="89">
        <v>44.0298776119403</v>
      </c>
      <c r="AW900" s="89">
        <v>-8.3455428620666405E-2</v>
      </c>
      <c r="AX900" s="89">
        <v>-0.127158990559257</v>
      </c>
      <c r="AY900" s="89">
        <v>0.12181818181818201</v>
      </c>
      <c r="AZ900" s="89">
        <v>-1.54902770317641E-2</v>
      </c>
      <c r="BA900" s="89">
        <v>-99</v>
      </c>
      <c r="BB900" s="89">
        <v>-99</v>
      </c>
      <c r="BC900" s="89">
        <v>-99</v>
      </c>
      <c r="BD900" s="89">
        <v>-99</v>
      </c>
      <c r="BE900" s="89">
        <v>-99</v>
      </c>
      <c r="BF900" s="89">
        <v>-99</v>
      </c>
      <c r="BG900" s="89">
        <v>-99</v>
      </c>
      <c r="BH900" s="89">
        <v>-99</v>
      </c>
      <c r="BI900" s="89">
        <v>-99</v>
      </c>
      <c r="BJ900" s="89">
        <v>-99</v>
      </c>
      <c r="BK900" s="89">
        <v>-99</v>
      </c>
      <c r="BL900" s="89">
        <v>-99</v>
      </c>
      <c r="BM900" s="89">
        <v>-99</v>
      </c>
      <c r="BN900" s="89">
        <v>-99</v>
      </c>
      <c r="BO900" s="89">
        <v>-99</v>
      </c>
      <c r="BP900" s="89">
        <v>-99</v>
      </c>
      <c r="BQ900" s="89">
        <v>-99</v>
      </c>
      <c r="BR900" s="89">
        <v>-99</v>
      </c>
      <c r="BS900" s="89">
        <v>-99</v>
      </c>
      <c r="BT900" s="89">
        <v>-99</v>
      </c>
      <c r="BU900" s="89">
        <v>-99</v>
      </c>
      <c r="BV900" s="89">
        <v>-99</v>
      </c>
      <c r="BW900" s="89">
        <v>-99</v>
      </c>
      <c r="BX900" s="89">
        <v>-99</v>
      </c>
      <c r="BY900" s="89">
        <v>-99</v>
      </c>
      <c r="BZ900" s="89">
        <v>-99</v>
      </c>
      <c r="CA900" s="89">
        <v>-99</v>
      </c>
      <c r="CB900" s="89">
        <v>-99</v>
      </c>
      <c r="CC900" s="89">
        <v>-99</v>
      </c>
      <c r="CD900" s="89">
        <v>-99</v>
      </c>
      <c r="CE900" s="89">
        <v>-99</v>
      </c>
      <c r="CF900" s="89">
        <v>-99</v>
      </c>
      <c r="CG900" s="89">
        <v>-99</v>
      </c>
      <c r="CH900" s="89">
        <v>-99</v>
      </c>
      <c r="CI900" s="89">
        <v>-99</v>
      </c>
      <c r="CJ900" s="89">
        <v>-99</v>
      </c>
      <c r="CK900" s="89">
        <v>-99</v>
      </c>
      <c r="CL900" s="89">
        <v>-99</v>
      </c>
      <c r="CM900" s="89">
        <v>-99</v>
      </c>
      <c r="CN900" s="89">
        <v>-99</v>
      </c>
      <c r="CO900" s="89">
        <v>-99</v>
      </c>
      <c r="CP900" s="89">
        <v>-99</v>
      </c>
      <c r="CQ900" s="89">
        <v>-99</v>
      </c>
      <c r="CR900" s="89">
        <v>-99</v>
      </c>
      <c r="CS900" s="89">
        <v>-99</v>
      </c>
      <c r="CT900" s="89">
        <v>-99</v>
      </c>
      <c r="CU900" s="86">
        <v>-99</v>
      </c>
      <c r="CV900" s="86">
        <v>0.44180000000000003</v>
      </c>
      <c r="CW900" s="86">
        <v>66</v>
      </c>
      <c r="CX900" s="86">
        <v>2</v>
      </c>
      <c r="CY900" s="86">
        <v>-1.2453000000000001</v>
      </c>
      <c r="CZ900" s="86">
        <v>7</v>
      </c>
      <c r="DA900" s="86">
        <v>2</v>
      </c>
      <c r="DB900" s="86">
        <v>0.82120000000000004</v>
      </c>
      <c r="DC900" s="86">
        <v>86</v>
      </c>
      <c r="DD900" s="86">
        <v>-99</v>
      </c>
      <c r="DE900" s="86">
        <v>-99</v>
      </c>
      <c r="DF900" s="86">
        <v>-99</v>
      </c>
      <c r="DG900" s="86">
        <v>-99</v>
      </c>
      <c r="DH900" s="86">
        <v>-99</v>
      </c>
    </row>
    <row r="901" spans="1:112" x14ac:dyDescent="0.2">
      <c r="A901" s="85">
        <f>IF(ISERROR(SEARCH('School Lookup'!$F$3,Data!J901)),A900,A900+1)</f>
        <v>0</v>
      </c>
      <c r="B901" s="85">
        <f>IF(I901='School Lookup'!$G$13,1,0)</f>
        <v>0</v>
      </c>
      <c r="C901" s="85">
        <f t="shared" si="14"/>
        <v>899</v>
      </c>
      <c r="D901" s="86" t="s">
        <v>6478</v>
      </c>
      <c r="E901" s="86" t="s">
        <v>6843</v>
      </c>
      <c r="F901" s="86" t="s">
        <v>2770</v>
      </c>
      <c r="G901" s="86" t="s">
        <v>2844</v>
      </c>
      <c r="H901" s="86" t="s">
        <v>1889</v>
      </c>
      <c r="I901" s="86" t="s">
        <v>3903</v>
      </c>
      <c r="J901" s="86" t="s">
        <v>1890</v>
      </c>
      <c r="K901" s="86" t="s">
        <v>36</v>
      </c>
      <c r="L901" s="86">
        <v>1</v>
      </c>
      <c r="M901" s="86">
        <v>-99</v>
      </c>
      <c r="N901" s="89">
        <v>-99</v>
      </c>
      <c r="O901" s="89">
        <v>-99</v>
      </c>
      <c r="P901" s="89">
        <v>-99</v>
      </c>
      <c r="Q901" s="89">
        <v>-99</v>
      </c>
      <c r="R901" s="89">
        <v>-99</v>
      </c>
      <c r="S901" s="89">
        <v>-99</v>
      </c>
      <c r="T901" s="89">
        <v>-99</v>
      </c>
      <c r="U901" s="89">
        <v>-99</v>
      </c>
      <c r="V901" s="89">
        <v>-99</v>
      </c>
      <c r="W901" s="89">
        <v>-99</v>
      </c>
      <c r="X901" s="89">
        <v>-99</v>
      </c>
      <c r="Y901" s="89">
        <v>-99</v>
      </c>
      <c r="Z901" s="89">
        <v>-99</v>
      </c>
      <c r="AA901" s="89">
        <v>-99</v>
      </c>
      <c r="AB901" s="89">
        <v>-99</v>
      </c>
      <c r="AC901" s="89">
        <v>-99</v>
      </c>
      <c r="AD901" s="89">
        <v>-99</v>
      </c>
      <c r="AE901" s="89">
        <v>-99</v>
      </c>
      <c r="AF901" s="89">
        <v>-99</v>
      </c>
      <c r="AG901" s="89">
        <v>-99</v>
      </c>
      <c r="AH901" s="89">
        <v>-99</v>
      </c>
      <c r="AI901" s="89">
        <v>-99</v>
      </c>
      <c r="AJ901" s="89">
        <v>-99</v>
      </c>
      <c r="AK901" s="89">
        <v>-99</v>
      </c>
      <c r="AL901" s="89">
        <v>-99</v>
      </c>
      <c r="AM901" s="89">
        <v>-99</v>
      </c>
      <c r="AN901" s="89">
        <v>-99</v>
      </c>
      <c r="AO901" s="89">
        <v>-99</v>
      </c>
      <c r="AP901" s="89">
        <v>-99</v>
      </c>
      <c r="AQ901" s="89">
        <v>-99</v>
      </c>
      <c r="AR901" s="89">
        <v>-99</v>
      </c>
      <c r="AS901" s="89">
        <v>-99</v>
      </c>
      <c r="AT901" s="89">
        <v>-99</v>
      </c>
      <c r="AU901" s="89">
        <v>-99</v>
      </c>
      <c r="AV901" s="89">
        <v>-99</v>
      </c>
      <c r="AW901" s="89">
        <v>-99</v>
      </c>
      <c r="AX901" s="89">
        <v>-99</v>
      </c>
      <c r="AY901" s="89">
        <v>-99</v>
      </c>
      <c r="AZ901" s="89">
        <v>-99</v>
      </c>
      <c r="BA901" s="89">
        <v>1</v>
      </c>
      <c r="BB901" s="89">
        <v>0.39894847645429399</v>
      </c>
      <c r="BC901" s="89">
        <v>1.12223788984199</v>
      </c>
      <c r="BD901" s="89">
        <v>51.285699999999999</v>
      </c>
      <c r="BE901" s="89">
        <v>0.29916857814619502</v>
      </c>
      <c r="BF901" s="89">
        <v>47.922449861495799</v>
      </c>
      <c r="BG901" s="89">
        <v>0.71070323399409296</v>
      </c>
      <c r="BH901" s="89">
        <v>0.77063183861513496</v>
      </c>
      <c r="BI901" s="89">
        <v>0.25052047189451798</v>
      </c>
      <c r="BJ901" s="89">
        <v>0.193059051866803</v>
      </c>
      <c r="BK901" s="89">
        <v>1</v>
      </c>
      <c r="BL901" s="89">
        <v>0.21018240223463699</v>
      </c>
      <c r="BM901" s="89">
        <v>0.69324987432754104</v>
      </c>
      <c r="BN901" s="89">
        <v>49.654800000000002</v>
      </c>
      <c r="BO901" s="89">
        <v>0.112215114485996</v>
      </c>
      <c r="BP901" s="89">
        <v>58.659227094972103</v>
      </c>
      <c r="BQ901" s="89">
        <v>0.402732494406768</v>
      </c>
      <c r="BR901" s="89">
        <v>0.43433870085352499</v>
      </c>
      <c r="BS901" s="89">
        <v>0.248438584316447</v>
      </c>
      <c r="BT901" s="89">
        <v>0.107906491953895</v>
      </c>
      <c r="BU901" s="89">
        <v>1</v>
      </c>
      <c r="BV901" s="89">
        <v>0.219169529085873</v>
      </c>
      <c r="BW901" s="89">
        <v>0.66198967651250396</v>
      </c>
      <c r="BX901" s="89">
        <v>43.311799999999998</v>
      </c>
      <c r="BY901" s="89">
        <v>-0.59823600908539698</v>
      </c>
      <c r="BZ901" s="89">
        <v>45.706354016620502</v>
      </c>
      <c r="CA901" s="89">
        <v>3.18768337135533E-2</v>
      </c>
      <c r="CB901" s="89">
        <v>4.3445342631067099E-2</v>
      </c>
      <c r="CC901" s="89">
        <v>0.25052047189451798</v>
      </c>
      <c r="CD901" s="89">
        <v>1.08839477375539E-2</v>
      </c>
      <c r="CE901" s="89">
        <v>1</v>
      </c>
      <c r="CF901" s="89">
        <v>0.32306731301939101</v>
      </c>
      <c r="CG901" s="89">
        <v>0.96132850201255204</v>
      </c>
      <c r="CH901" s="89">
        <v>48.238599999999998</v>
      </c>
      <c r="CI901" s="89">
        <v>-0.120721604136887</v>
      </c>
      <c r="CJ901" s="89">
        <v>43.213266481994502</v>
      </c>
      <c r="CK901" s="89">
        <v>0.420303448937833</v>
      </c>
      <c r="CL901" s="89">
        <v>0.46394134577034601</v>
      </c>
      <c r="CM901" s="89">
        <v>0.25052047189451798</v>
      </c>
      <c r="CN901" s="89">
        <v>0.11622680487376499</v>
      </c>
      <c r="CO901" s="89">
        <v>97.38</v>
      </c>
      <c r="CP901" s="89">
        <v>0.75490000000000002</v>
      </c>
      <c r="CQ901" s="89">
        <v>0.68</v>
      </c>
      <c r="CR901" s="89">
        <v>-8.4400000000000003E-2</v>
      </c>
      <c r="CS901" s="89">
        <v>0.75490000000000002</v>
      </c>
      <c r="CT901" s="89">
        <v>0.56479999999999997</v>
      </c>
      <c r="CU901" s="86" t="s">
        <v>6986</v>
      </c>
      <c r="CV901" s="86">
        <v>0.44169999999999998</v>
      </c>
      <c r="CW901" s="86">
        <v>66</v>
      </c>
      <c r="CX901" s="86">
        <v>2</v>
      </c>
      <c r="CY901" s="86">
        <v>0.1069</v>
      </c>
      <c r="CZ901" s="86">
        <v>57</v>
      </c>
      <c r="DA901" s="86">
        <v>4</v>
      </c>
      <c r="DB901" s="86">
        <v>-7.7299999999999994E-2</v>
      </c>
      <c r="DC901" s="86">
        <v>43</v>
      </c>
      <c r="DD901" s="86">
        <v>-99</v>
      </c>
      <c r="DE901" s="86">
        <v>-99</v>
      </c>
      <c r="DF901" s="86">
        <v>-99</v>
      </c>
      <c r="DG901" s="86">
        <v>-99</v>
      </c>
      <c r="DH901" s="86">
        <v>-99</v>
      </c>
    </row>
    <row r="902" spans="1:112" x14ac:dyDescent="0.2">
      <c r="A902" s="85">
        <f>IF(ISERROR(SEARCH('School Lookup'!$F$3,Data!J902)),A901,A901+1)</f>
        <v>0</v>
      </c>
      <c r="B902" s="85">
        <f>IF(I902='School Lookup'!$G$13,1,0)</f>
        <v>0</v>
      </c>
      <c r="C902" s="85">
        <f t="shared" si="14"/>
        <v>900</v>
      </c>
      <c r="D902" s="86" t="s">
        <v>6478</v>
      </c>
      <c r="E902" s="86" t="s">
        <v>6489</v>
      </c>
      <c r="F902" s="86" t="s">
        <v>2741</v>
      </c>
      <c r="G902" s="86" t="s">
        <v>2846</v>
      </c>
      <c r="H902" s="86" t="s">
        <v>380</v>
      </c>
      <c r="I902" s="86" t="s">
        <v>4065</v>
      </c>
      <c r="J902" s="86" t="s">
        <v>766</v>
      </c>
      <c r="K902" s="86" t="s">
        <v>36</v>
      </c>
      <c r="L902" s="86">
        <v>1</v>
      </c>
      <c r="M902" s="86">
        <v>-99</v>
      </c>
      <c r="N902" s="89">
        <v>-99</v>
      </c>
      <c r="O902" s="89">
        <v>-99</v>
      </c>
      <c r="P902" s="89">
        <v>-99</v>
      </c>
      <c r="Q902" s="89">
        <v>-99</v>
      </c>
      <c r="R902" s="89">
        <v>-99</v>
      </c>
      <c r="S902" s="89">
        <v>-99</v>
      </c>
      <c r="T902" s="89">
        <v>-99</v>
      </c>
      <c r="U902" s="89">
        <v>-99</v>
      </c>
      <c r="V902" s="89">
        <v>-99</v>
      </c>
      <c r="W902" s="89">
        <v>-99</v>
      </c>
      <c r="X902" s="89">
        <v>-99</v>
      </c>
      <c r="Y902" s="89">
        <v>-99</v>
      </c>
      <c r="Z902" s="89">
        <v>-99</v>
      </c>
      <c r="AA902" s="89">
        <v>-99</v>
      </c>
      <c r="AB902" s="89">
        <v>-99</v>
      </c>
      <c r="AC902" s="89">
        <v>-99</v>
      </c>
      <c r="AD902" s="89">
        <v>-99</v>
      </c>
      <c r="AE902" s="89">
        <v>-99</v>
      </c>
      <c r="AF902" s="89">
        <v>-99</v>
      </c>
      <c r="AG902" s="89">
        <v>-99</v>
      </c>
      <c r="AH902" s="89">
        <v>-99</v>
      </c>
      <c r="AI902" s="89">
        <v>-99</v>
      </c>
      <c r="AJ902" s="89">
        <v>-99</v>
      </c>
      <c r="AK902" s="89">
        <v>-99</v>
      </c>
      <c r="AL902" s="89">
        <v>-99</v>
      </c>
      <c r="AM902" s="89">
        <v>-99</v>
      </c>
      <c r="AN902" s="89">
        <v>-99</v>
      </c>
      <c r="AO902" s="89">
        <v>-99</v>
      </c>
      <c r="AP902" s="89">
        <v>-99</v>
      </c>
      <c r="AQ902" s="89">
        <v>-99</v>
      </c>
      <c r="AR902" s="89">
        <v>-99</v>
      </c>
      <c r="AS902" s="89">
        <v>-99</v>
      </c>
      <c r="AT902" s="89">
        <v>-99</v>
      </c>
      <c r="AU902" s="89">
        <v>-99</v>
      </c>
      <c r="AV902" s="89">
        <v>-99</v>
      </c>
      <c r="AW902" s="89">
        <v>-99</v>
      </c>
      <c r="AX902" s="89">
        <v>-99</v>
      </c>
      <c r="AY902" s="89">
        <v>-99</v>
      </c>
      <c r="AZ902" s="89">
        <v>-99</v>
      </c>
      <c r="BA902" s="89">
        <v>1</v>
      </c>
      <c r="BB902" s="89">
        <v>0.183322807017544</v>
      </c>
      <c r="BC902" s="89">
        <v>0.63701500099629305</v>
      </c>
      <c r="BD902" s="89">
        <v>72.630099999999999</v>
      </c>
      <c r="BE902" s="89">
        <v>2.4334559955395698</v>
      </c>
      <c r="BF902" s="89">
        <v>63.533802631578901</v>
      </c>
      <c r="BG902" s="89">
        <v>1.5352354982679299</v>
      </c>
      <c r="BH902" s="89">
        <v>1.6528505157720901</v>
      </c>
      <c r="BI902" s="89">
        <v>0.25047080979284397</v>
      </c>
      <c r="BJ902" s="89">
        <v>0.41399080715195402</v>
      </c>
      <c r="BK902" s="89">
        <v>1</v>
      </c>
      <c r="BL902" s="89">
        <v>-8.0036842105263198E-2</v>
      </c>
      <c r="BM902" s="89">
        <v>-1.29899872206836E-2</v>
      </c>
      <c r="BN902" s="89">
        <v>56.0867</v>
      </c>
      <c r="BO902" s="89">
        <v>0.83438995317079501</v>
      </c>
      <c r="BP902" s="89">
        <v>72.932322807017499</v>
      </c>
      <c r="BQ902" s="89">
        <v>0.410699982975056</v>
      </c>
      <c r="BR902" s="89">
        <v>0.44269653900230499</v>
      </c>
      <c r="BS902" s="89">
        <v>0.25047080979284397</v>
      </c>
      <c r="BT902" s="89">
        <v>0.11088256061639699</v>
      </c>
      <c r="BU902" s="89">
        <v>1</v>
      </c>
      <c r="BV902" s="89">
        <v>6.6552955974842801E-2</v>
      </c>
      <c r="BW902" s="89">
        <v>0.31045153683461302</v>
      </c>
      <c r="BX902" s="89">
        <v>48.523099999999999</v>
      </c>
      <c r="BY902" s="89">
        <v>-6.0575168599191501E-2</v>
      </c>
      <c r="BZ902" s="89">
        <v>58.113177484276697</v>
      </c>
      <c r="CA902" s="89">
        <v>0.124938184117711</v>
      </c>
      <c r="CB902" s="89">
        <v>0.14153671143685301</v>
      </c>
      <c r="CC902" s="89">
        <v>0.249529190207156</v>
      </c>
      <c r="CD902" s="89">
        <v>3.5317540989421803E-2</v>
      </c>
      <c r="CE902" s="89">
        <v>1</v>
      </c>
      <c r="CF902" s="89">
        <v>-0.15346679245282999</v>
      </c>
      <c r="CG902" s="89">
        <v>-0.18121954619366101</v>
      </c>
      <c r="CH902" s="89">
        <v>43.74</v>
      </c>
      <c r="CI902" s="89">
        <v>-0.63412985417892997</v>
      </c>
      <c r="CJ902" s="89">
        <v>57.861668553459097</v>
      </c>
      <c r="CK902" s="89">
        <v>-0.40767470018629498</v>
      </c>
      <c r="CL902" s="89">
        <v>-0.43198289875895202</v>
      </c>
      <c r="CM902" s="89">
        <v>0.249529190207156</v>
      </c>
      <c r="CN902" s="89">
        <v>-0.107792342910661</v>
      </c>
      <c r="CO902" s="89">
        <v>95.605000000000004</v>
      </c>
      <c r="CP902" s="89">
        <v>0.62080000000000002</v>
      </c>
      <c r="CQ902" s="89">
        <v>1.97</v>
      </c>
      <c r="CR902" s="89">
        <v>0.1017</v>
      </c>
      <c r="CS902" s="89">
        <v>0.62080000000000002</v>
      </c>
      <c r="CT902" s="89">
        <v>0.34420000000000001</v>
      </c>
      <c r="CU902" s="86" t="s">
        <v>6986</v>
      </c>
      <c r="CV902" s="86">
        <v>0.44159999999999999</v>
      </c>
      <c r="CW902" s="86">
        <v>66</v>
      </c>
      <c r="CX902" s="86">
        <v>2</v>
      </c>
      <c r="CY902" s="86">
        <v>5.8200000000000002E-2</v>
      </c>
      <c r="CZ902" s="86">
        <v>54</v>
      </c>
      <c r="DA902" s="86">
        <v>4</v>
      </c>
      <c r="DB902" s="86">
        <v>0.6452</v>
      </c>
      <c r="DC902" s="86">
        <v>79</v>
      </c>
      <c r="DD902" s="86">
        <v>-99</v>
      </c>
      <c r="DE902" s="86">
        <v>-99</v>
      </c>
      <c r="DF902" s="86">
        <v>-99</v>
      </c>
      <c r="DG902" s="86">
        <v>-99</v>
      </c>
      <c r="DH902" s="86">
        <v>-99</v>
      </c>
    </row>
    <row r="903" spans="1:112" x14ac:dyDescent="0.2">
      <c r="A903" s="85">
        <f>IF(ISERROR(SEARCH('School Lookup'!$F$3,Data!J903)),A902,A902+1)</f>
        <v>0</v>
      </c>
      <c r="B903" s="85">
        <f>IF(I903='School Lookup'!$G$13,1,0)</f>
        <v>0</v>
      </c>
      <c r="C903" s="85">
        <f t="shared" si="14"/>
        <v>901</v>
      </c>
      <c r="D903" s="86" t="s">
        <v>6478</v>
      </c>
      <c r="E903" s="86" t="s">
        <v>6760</v>
      </c>
      <c r="F903" s="86" t="s">
        <v>2767</v>
      </c>
      <c r="G903" s="86" t="s">
        <v>2787</v>
      </c>
      <c r="H903" s="86" t="s">
        <v>918</v>
      </c>
      <c r="I903" s="86" t="s">
        <v>3768</v>
      </c>
      <c r="J903" s="86" t="s">
        <v>2686</v>
      </c>
      <c r="K903" s="86" t="s">
        <v>36</v>
      </c>
      <c r="L903" s="86">
        <v>1</v>
      </c>
      <c r="M903" s="86">
        <v>-99</v>
      </c>
      <c r="N903" s="89">
        <v>-99</v>
      </c>
      <c r="O903" s="89">
        <v>-99</v>
      </c>
      <c r="P903" s="89">
        <v>-99</v>
      </c>
      <c r="Q903" s="89">
        <v>-99</v>
      </c>
      <c r="R903" s="89">
        <v>-99</v>
      </c>
      <c r="S903" s="89">
        <v>-99</v>
      </c>
      <c r="T903" s="89">
        <v>-99</v>
      </c>
      <c r="U903" s="89">
        <v>-99</v>
      </c>
      <c r="V903" s="89">
        <v>-99</v>
      </c>
      <c r="W903" s="89">
        <v>-99</v>
      </c>
      <c r="X903" s="89">
        <v>-99</v>
      </c>
      <c r="Y903" s="89">
        <v>-99</v>
      </c>
      <c r="Z903" s="89">
        <v>-99</v>
      </c>
      <c r="AA903" s="89">
        <v>-99</v>
      </c>
      <c r="AB903" s="89">
        <v>-99</v>
      </c>
      <c r="AC903" s="89">
        <v>-99</v>
      </c>
      <c r="AD903" s="89">
        <v>-99</v>
      </c>
      <c r="AE903" s="89">
        <v>-99</v>
      </c>
      <c r="AF903" s="89">
        <v>-99</v>
      </c>
      <c r="AG903" s="89">
        <v>-99</v>
      </c>
      <c r="AH903" s="89">
        <v>-99</v>
      </c>
      <c r="AI903" s="89">
        <v>-99</v>
      </c>
      <c r="AJ903" s="89">
        <v>-99</v>
      </c>
      <c r="AK903" s="89">
        <v>-99</v>
      </c>
      <c r="AL903" s="89">
        <v>-99</v>
      </c>
      <c r="AM903" s="89">
        <v>-99</v>
      </c>
      <c r="AN903" s="89">
        <v>-99</v>
      </c>
      <c r="AO903" s="89">
        <v>-99</v>
      </c>
      <c r="AP903" s="89">
        <v>-99</v>
      </c>
      <c r="AQ903" s="89">
        <v>-99</v>
      </c>
      <c r="AR903" s="89">
        <v>-99</v>
      </c>
      <c r="AS903" s="89">
        <v>-99</v>
      </c>
      <c r="AT903" s="89">
        <v>-99</v>
      </c>
      <c r="AU903" s="89">
        <v>-99</v>
      </c>
      <c r="AV903" s="89">
        <v>-99</v>
      </c>
      <c r="AW903" s="89">
        <v>-99</v>
      </c>
      <c r="AX903" s="89">
        <v>-99</v>
      </c>
      <c r="AY903" s="89">
        <v>-99</v>
      </c>
      <c r="AZ903" s="89">
        <v>-99</v>
      </c>
      <c r="BA903" s="89">
        <v>1</v>
      </c>
      <c r="BB903" s="89">
        <v>0.379789247311828</v>
      </c>
      <c r="BC903" s="89">
        <v>1.0791238369704199</v>
      </c>
      <c r="BD903" s="89">
        <v>49.3474</v>
      </c>
      <c r="BE903" s="89">
        <v>0.10535243428018901</v>
      </c>
      <c r="BF903" s="89">
        <v>58.333341935483901</v>
      </c>
      <c r="BG903" s="89">
        <v>0.59223813562530503</v>
      </c>
      <c r="BH903" s="89">
        <v>0.64387861512032896</v>
      </c>
      <c r="BI903" s="89">
        <v>0.24932975871313701</v>
      </c>
      <c r="BJ903" s="89">
        <v>0.1605380997485</v>
      </c>
      <c r="BK903" s="89">
        <v>1</v>
      </c>
      <c r="BL903" s="89">
        <v>0.137815053763441</v>
      </c>
      <c r="BM903" s="89">
        <v>0.51714609361115305</v>
      </c>
      <c r="BN903" s="89">
        <v>50.697000000000003</v>
      </c>
      <c r="BO903" s="89">
        <v>0.22923350980888599</v>
      </c>
      <c r="BP903" s="89">
        <v>61.424768279569903</v>
      </c>
      <c r="BQ903" s="89">
        <v>0.37318980171001997</v>
      </c>
      <c r="BR903" s="89">
        <v>0.40334862889768403</v>
      </c>
      <c r="BS903" s="89">
        <v>0.24932975871313701</v>
      </c>
      <c r="BT903" s="89">
        <v>0.100566816320334</v>
      </c>
      <c r="BU903" s="89">
        <v>1</v>
      </c>
      <c r="BV903" s="89">
        <v>0.15661096256684501</v>
      </c>
      <c r="BW903" s="89">
        <v>0.51789181317615796</v>
      </c>
      <c r="BX903" s="89">
        <v>44.97</v>
      </c>
      <c r="BY903" s="89">
        <v>-0.42715600876029097</v>
      </c>
      <c r="BZ903" s="89">
        <v>53.475952139037403</v>
      </c>
      <c r="CA903" s="89">
        <v>4.53679022079337E-2</v>
      </c>
      <c r="CB903" s="89">
        <v>5.7665610975757502E-2</v>
      </c>
      <c r="CC903" s="89">
        <v>0.25067024128686299</v>
      </c>
      <c r="CD903" s="89">
        <v>1.4455052617247501E-2</v>
      </c>
      <c r="CE903" s="89">
        <v>1</v>
      </c>
      <c r="CF903" s="89">
        <v>0.32043315508021403</v>
      </c>
      <c r="CG903" s="89">
        <v>0.95501279034047604</v>
      </c>
      <c r="CH903" s="89">
        <v>51.645899999999997</v>
      </c>
      <c r="CI903" s="89">
        <v>0.268140693104089</v>
      </c>
      <c r="CJ903" s="89">
        <v>49.465261497326203</v>
      </c>
      <c r="CK903" s="89">
        <v>0.61157674172228305</v>
      </c>
      <c r="CL903" s="89">
        <v>0.67091103514900696</v>
      </c>
      <c r="CM903" s="89">
        <v>0.25067024128686299</v>
      </c>
      <c r="CN903" s="89">
        <v>0.16817743106282099</v>
      </c>
      <c r="CO903" s="89">
        <v>96.15</v>
      </c>
      <c r="CP903" s="89">
        <v>0.66200000000000003</v>
      </c>
      <c r="CQ903" s="89">
        <v>1.72</v>
      </c>
      <c r="CR903" s="89">
        <v>6.5699999999999995E-2</v>
      </c>
      <c r="CS903" s="89">
        <v>0.66200000000000003</v>
      </c>
      <c r="CT903" s="89">
        <v>0.41199999999999998</v>
      </c>
      <c r="CU903" s="86" t="s">
        <v>6986</v>
      </c>
      <c r="CV903" s="86">
        <v>0.44059999999999999</v>
      </c>
      <c r="CW903" s="86">
        <v>66</v>
      </c>
      <c r="CX903" s="86">
        <v>2</v>
      </c>
      <c r="CY903" s="86">
        <v>-0.96789999999999998</v>
      </c>
      <c r="CZ903" s="86">
        <v>11</v>
      </c>
      <c r="DA903" s="86">
        <v>4</v>
      </c>
      <c r="DB903" s="86">
        <v>4.36E-2</v>
      </c>
      <c r="DC903" s="86">
        <v>49</v>
      </c>
      <c r="DD903" s="86">
        <v>-99</v>
      </c>
      <c r="DE903" s="86">
        <v>-99</v>
      </c>
      <c r="DF903" s="86">
        <v>-99</v>
      </c>
      <c r="DG903" s="86">
        <v>-99</v>
      </c>
      <c r="DH903" s="86">
        <v>-99</v>
      </c>
    </row>
    <row r="904" spans="1:112" x14ac:dyDescent="0.2">
      <c r="A904" s="85">
        <f>IF(ISERROR(SEARCH('School Lookup'!$F$3,Data!J904)),A903,A903+1)</f>
        <v>0</v>
      </c>
      <c r="B904" s="85">
        <f>IF(I904='School Lookup'!$G$13,1,0)</f>
        <v>0</v>
      </c>
      <c r="C904" s="85">
        <f t="shared" si="14"/>
        <v>902</v>
      </c>
      <c r="D904" s="86" t="s">
        <v>6478</v>
      </c>
      <c r="E904" s="86" t="s">
        <v>6731</v>
      </c>
      <c r="F904" s="86" t="s">
        <v>2768</v>
      </c>
      <c r="G904" s="86" t="s">
        <v>2876</v>
      </c>
      <c r="H904" s="86" t="s">
        <v>1703</v>
      </c>
      <c r="I904" s="86" t="s">
        <v>3680</v>
      </c>
      <c r="J904" s="86" t="s">
        <v>2668</v>
      </c>
      <c r="K904" s="86" t="s">
        <v>6732</v>
      </c>
      <c r="L904" s="86">
        <v>1</v>
      </c>
      <c r="M904" s="86">
        <v>1</v>
      </c>
      <c r="N904" s="89">
        <v>0.13421538461538501</v>
      </c>
      <c r="O904" s="89">
        <v>0.38499826145994898</v>
      </c>
      <c r="P904" s="89">
        <v>44.705100000000002</v>
      </c>
      <c r="Q904" s="89">
        <v>-0.54424676530470895</v>
      </c>
      <c r="R904" s="89">
        <v>49.999984615384598</v>
      </c>
      <c r="S904" s="89">
        <v>-7.9624251922379999E-2</v>
      </c>
      <c r="T904" s="89">
        <v>-9.04611168097635E-2</v>
      </c>
      <c r="U904" s="89">
        <v>0.5</v>
      </c>
      <c r="V904" s="89">
        <v>-4.5230558404881799E-2</v>
      </c>
      <c r="W904" s="89">
        <v>1</v>
      </c>
      <c r="X904" s="89">
        <v>0.248419230769231</v>
      </c>
      <c r="Y904" s="89">
        <v>0.673864871596485</v>
      </c>
      <c r="Z904" s="89">
        <v>57.730800000000002</v>
      </c>
      <c r="AA904" s="89">
        <v>0.98553168850449202</v>
      </c>
      <c r="AB904" s="89">
        <v>54.326926923076897</v>
      </c>
      <c r="AC904" s="89">
        <v>0.82969828005048796</v>
      </c>
      <c r="AD904" s="89">
        <v>0.96743097036311698</v>
      </c>
      <c r="AE904" s="89">
        <v>0.5</v>
      </c>
      <c r="AF904" s="89">
        <v>0.48371548518155899</v>
      </c>
      <c r="AG904" s="89">
        <v>-99</v>
      </c>
      <c r="AH904" s="89">
        <v>-99</v>
      </c>
      <c r="AI904" s="89">
        <v>-99</v>
      </c>
      <c r="AJ904" s="89">
        <v>-99</v>
      </c>
      <c r="AK904" s="89">
        <v>-99</v>
      </c>
      <c r="AL904" s="89">
        <v>-99</v>
      </c>
      <c r="AM904" s="89">
        <v>-99</v>
      </c>
      <c r="AN904" s="89">
        <v>-99</v>
      </c>
      <c r="AO904" s="89">
        <v>-99</v>
      </c>
      <c r="AP904" s="89">
        <v>-99</v>
      </c>
      <c r="AQ904" s="89">
        <v>-99</v>
      </c>
      <c r="AR904" s="89">
        <v>-99</v>
      </c>
      <c r="AS904" s="89">
        <v>-99</v>
      </c>
      <c r="AT904" s="89">
        <v>-99</v>
      </c>
      <c r="AU904" s="89">
        <v>-99</v>
      </c>
      <c r="AV904" s="89">
        <v>-99</v>
      </c>
      <c r="AW904" s="89">
        <v>-99</v>
      </c>
      <c r="AX904" s="89">
        <v>-99</v>
      </c>
      <c r="AY904" s="89">
        <v>-99</v>
      </c>
      <c r="AZ904" s="89">
        <v>-99</v>
      </c>
      <c r="BA904" s="89">
        <v>-99</v>
      </c>
      <c r="BB904" s="89">
        <v>-99</v>
      </c>
      <c r="BC904" s="89">
        <v>-99</v>
      </c>
      <c r="BD904" s="89">
        <v>-99</v>
      </c>
      <c r="BE904" s="89">
        <v>-99</v>
      </c>
      <c r="BF904" s="89">
        <v>-99</v>
      </c>
      <c r="BG904" s="89">
        <v>-99</v>
      </c>
      <c r="BH904" s="89">
        <v>-99</v>
      </c>
      <c r="BI904" s="89">
        <v>-99</v>
      </c>
      <c r="BJ904" s="89">
        <v>-99</v>
      </c>
      <c r="BK904" s="89">
        <v>-99</v>
      </c>
      <c r="BL904" s="89">
        <v>-99</v>
      </c>
      <c r="BM904" s="89">
        <v>-99</v>
      </c>
      <c r="BN904" s="89">
        <v>-99</v>
      </c>
      <c r="BO904" s="89">
        <v>-99</v>
      </c>
      <c r="BP904" s="89">
        <v>-99</v>
      </c>
      <c r="BQ904" s="89">
        <v>-99</v>
      </c>
      <c r="BR904" s="89">
        <v>-99</v>
      </c>
      <c r="BS904" s="89">
        <v>-99</v>
      </c>
      <c r="BT904" s="89">
        <v>-99</v>
      </c>
      <c r="BU904" s="89">
        <v>-99</v>
      </c>
      <c r="BV904" s="89">
        <v>-99</v>
      </c>
      <c r="BW904" s="89">
        <v>-99</v>
      </c>
      <c r="BX904" s="89">
        <v>-99</v>
      </c>
      <c r="BY904" s="89">
        <v>-99</v>
      </c>
      <c r="BZ904" s="89">
        <v>-99</v>
      </c>
      <c r="CA904" s="89">
        <v>-99</v>
      </c>
      <c r="CB904" s="89">
        <v>-99</v>
      </c>
      <c r="CC904" s="89">
        <v>-99</v>
      </c>
      <c r="CD904" s="89">
        <v>-99</v>
      </c>
      <c r="CE904" s="89">
        <v>-99</v>
      </c>
      <c r="CF904" s="89">
        <v>-99</v>
      </c>
      <c r="CG904" s="89">
        <v>-99</v>
      </c>
      <c r="CH904" s="89">
        <v>-99</v>
      </c>
      <c r="CI904" s="89">
        <v>-99</v>
      </c>
      <c r="CJ904" s="89">
        <v>-99</v>
      </c>
      <c r="CK904" s="89">
        <v>-99</v>
      </c>
      <c r="CL904" s="89">
        <v>-99</v>
      </c>
      <c r="CM904" s="89">
        <v>-99</v>
      </c>
      <c r="CN904" s="89">
        <v>-99</v>
      </c>
      <c r="CO904" s="89">
        <v>-99</v>
      </c>
      <c r="CP904" s="89">
        <v>-99</v>
      </c>
      <c r="CQ904" s="89">
        <v>-99</v>
      </c>
      <c r="CR904" s="89">
        <v>-99</v>
      </c>
      <c r="CS904" s="89">
        <v>-99</v>
      </c>
      <c r="CT904" s="89">
        <v>-99</v>
      </c>
      <c r="CU904" s="86">
        <v>-99</v>
      </c>
      <c r="CV904" s="86">
        <v>0.4385</v>
      </c>
      <c r="CW904" s="86">
        <v>66</v>
      </c>
      <c r="CX904" s="86">
        <v>2</v>
      </c>
      <c r="CY904" s="86">
        <v>1.0548999999999999</v>
      </c>
      <c r="CZ904" s="86">
        <v>88</v>
      </c>
      <c r="DA904" s="86">
        <v>2</v>
      </c>
      <c r="DB904" s="86">
        <v>0.22059999999999999</v>
      </c>
      <c r="DC904" s="86">
        <v>59</v>
      </c>
      <c r="DD904" s="86">
        <v>-99</v>
      </c>
      <c r="DE904" s="86">
        <v>-99</v>
      </c>
      <c r="DF904" s="86">
        <v>-99</v>
      </c>
      <c r="DG904" s="86">
        <v>-99</v>
      </c>
      <c r="DH904" s="86">
        <v>-99</v>
      </c>
    </row>
    <row r="905" spans="1:112" x14ac:dyDescent="0.2">
      <c r="A905" s="85">
        <f>IF(ISERROR(SEARCH('School Lookup'!$F$3,Data!J905)),A904,A904+1)</f>
        <v>0</v>
      </c>
      <c r="B905" s="85">
        <f>IF(I905='School Lookup'!$G$13,1,0)</f>
        <v>0</v>
      </c>
      <c r="C905" s="85">
        <f t="shared" si="14"/>
        <v>903</v>
      </c>
      <c r="D905" s="86" t="s">
        <v>6478</v>
      </c>
      <c r="E905" s="86" t="s">
        <v>6790</v>
      </c>
      <c r="F905" s="86" t="s">
        <v>2774</v>
      </c>
      <c r="G905" s="86" t="s">
        <v>3231</v>
      </c>
      <c r="H905" s="86" t="s">
        <v>2219</v>
      </c>
      <c r="I905" s="86" t="s">
        <v>5553</v>
      </c>
      <c r="J905" s="86" t="s">
        <v>2448</v>
      </c>
      <c r="K905" s="86" t="s">
        <v>31</v>
      </c>
      <c r="L905" s="86">
        <v>1</v>
      </c>
      <c r="M905" s="86">
        <v>1</v>
      </c>
      <c r="N905" s="89">
        <v>-6.2857664974619296E-2</v>
      </c>
      <c r="O905" s="89">
        <v>-4.17632145865117E-2</v>
      </c>
      <c r="P905" s="89">
        <v>61.920699999999997</v>
      </c>
      <c r="Q905" s="89">
        <v>1.2818362329927</v>
      </c>
      <c r="R905" s="89">
        <v>54.517727005076097</v>
      </c>
      <c r="S905" s="89">
        <v>0.62003650920309406</v>
      </c>
      <c r="T905" s="89">
        <v>0.70342078446432299</v>
      </c>
      <c r="U905" s="89">
        <v>0.33333333333333298</v>
      </c>
      <c r="V905" s="89">
        <v>0.23447359482144101</v>
      </c>
      <c r="W905" s="89">
        <v>1</v>
      </c>
      <c r="X905" s="89">
        <v>-6.1524949290060901E-2</v>
      </c>
      <c r="Y905" s="89">
        <v>-5.57928206234398E-2</v>
      </c>
      <c r="Z905" s="89">
        <v>55.958300000000001</v>
      </c>
      <c r="AA905" s="89">
        <v>0.76449569301612297</v>
      </c>
      <c r="AB905" s="89">
        <v>50.304226977687598</v>
      </c>
      <c r="AC905" s="89">
        <v>0.35435143619634202</v>
      </c>
      <c r="AD905" s="89">
        <v>0.413959922778395</v>
      </c>
      <c r="AE905" s="89">
        <v>0.33367174280879902</v>
      </c>
      <c r="AF905" s="89">
        <v>0.13812672888646299</v>
      </c>
      <c r="AG905" s="89">
        <v>1</v>
      </c>
      <c r="AH905" s="89">
        <v>-0.202819483101392</v>
      </c>
      <c r="AI905" s="89">
        <v>-0.379451169242151</v>
      </c>
      <c r="AJ905" s="89">
        <v>57.086100000000002</v>
      </c>
      <c r="AK905" s="89">
        <v>0.82804591742669198</v>
      </c>
      <c r="AL905" s="89">
        <v>51.491031212723698</v>
      </c>
      <c r="AM905" s="89">
        <v>0.22429737409227099</v>
      </c>
      <c r="AN905" s="89">
        <v>0.19243253476796701</v>
      </c>
      <c r="AO905" s="89">
        <v>0.17021996615905199</v>
      </c>
      <c r="AP905" s="89">
        <v>3.2755859556104001E-2</v>
      </c>
      <c r="AQ905" s="89">
        <v>1</v>
      </c>
      <c r="AR905" s="89">
        <v>-0.24433201663201701</v>
      </c>
      <c r="AS905" s="89">
        <v>-0.479203398440122</v>
      </c>
      <c r="AT905" s="89">
        <v>57.261499999999998</v>
      </c>
      <c r="AU905" s="89">
        <v>0.93201733908126705</v>
      </c>
      <c r="AV905" s="89">
        <v>51.767144074844097</v>
      </c>
      <c r="AW905" s="89">
        <v>0.226406970320572</v>
      </c>
      <c r="AX905" s="89">
        <v>0.19937245021619299</v>
      </c>
      <c r="AY905" s="89">
        <v>0.162774957698816</v>
      </c>
      <c r="AZ905" s="89">
        <v>3.24528421502501E-2</v>
      </c>
      <c r="BA905" s="89">
        <v>-99</v>
      </c>
      <c r="BB905" s="89">
        <v>-99</v>
      </c>
      <c r="BC905" s="89">
        <v>-99</v>
      </c>
      <c r="BD905" s="89">
        <v>-99</v>
      </c>
      <c r="BE905" s="89">
        <v>-99</v>
      </c>
      <c r="BF905" s="89">
        <v>-99</v>
      </c>
      <c r="BG905" s="89">
        <v>-99</v>
      </c>
      <c r="BH905" s="89">
        <v>-99</v>
      </c>
      <c r="BI905" s="89">
        <v>-99</v>
      </c>
      <c r="BJ905" s="89">
        <v>-99</v>
      </c>
      <c r="BK905" s="89">
        <v>-99</v>
      </c>
      <c r="BL905" s="89">
        <v>-99</v>
      </c>
      <c r="BM905" s="89">
        <v>-99</v>
      </c>
      <c r="BN905" s="89">
        <v>-99</v>
      </c>
      <c r="BO905" s="89">
        <v>-99</v>
      </c>
      <c r="BP905" s="89">
        <v>-99</v>
      </c>
      <c r="BQ905" s="89">
        <v>-99</v>
      </c>
      <c r="BR905" s="89">
        <v>-99</v>
      </c>
      <c r="BS905" s="89">
        <v>-99</v>
      </c>
      <c r="BT905" s="89">
        <v>-99</v>
      </c>
      <c r="BU905" s="89">
        <v>-99</v>
      </c>
      <c r="BV905" s="89">
        <v>-99</v>
      </c>
      <c r="BW905" s="89">
        <v>-99</v>
      </c>
      <c r="BX905" s="89">
        <v>-99</v>
      </c>
      <c r="BY905" s="89">
        <v>-99</v>
      </c>
      <c r="BZ905" s="89">
        <v>-99</v>
      </c>
      <c r="CA905" s="89">
        <v>-99</v>
      </c>
      <c r="CB905" s="89">
        <v>-99</v>
      </c>
      <c r="CC905" s="89">
        <v>-99</v>
      </c>
      <c r="CD905" s="89">
        <v>-99</v>
      </c>
      <c r="CE905" s="89">
        <v>-99</v>
      </c>
      <c r="CF905" s="89">
        <v>-99</v>
      </c>
      <c r="CG905" s="89">
        <v>-99</v>
      </c>
      <c r="CH905" s="89">
        <v>-99</v>
      </c>
      <c r="CI905" s="89">
        <v>-99</v>
      </c>
      <c r="CJ905" s="89">
        <v>-99</v>
      </c>
      <c r="CK905" s="89">
        <v>-99</v>
      </c>
      <c r="CL905" s="89">
        <v>-99</v>
      </c>
      <c r="CM905" s="89">
        <v>-99</v>
      </c>
      <c r="CN905" s="89">
        <v>-99</v>
      </c>
      <c r="CO905" s="89">
        <v>-99</v>
      </c>
      <c r="CP905" s="89">
        <v>-99</v>
      </c>
      <c r="CQ905" s="89">
        <v>-99</v>
      </c>
      <c r="CR905" s="89">
        <v>-99</v>
      </c>
      <c r="CS905" s="89">
        <v>-99</v>
      </c>
      <c r="CT905" s="89">
        <v>-99</v>
      </c>
      <c r="CU905" s="86">
        <v>-99</v>
      </c>
      <c r="CV905" s="86">
        <v>0.43780000000000002</v>
      </c>
      <c r="CW905" s="86">
        <v>66</v>
      </c>
      <c r="CX905" s="86">
        <v>2</v>
      </c>
      <c r="CY905" s="86">
        <v>0.1023</v>
      </c>
      <c r="CZ905" s="86">
        <v>57</v>
      </c>
      <c r="DA905" s="86">
        <v>4</v>
      </c>
      <c r="DB905" s="86">
        <v>0.97499999999999998</v>
      </c>
      <c r="DC905" s="86">
        <v>90</v>
      </c>
      <c r="DD905" s="86">
        <v>1</v>
      </c>
      <c r="DE905" s="86">
        <v>-99</v>
      </c>
      <c r="DF905" s="86">
        <v>-99</v>
      </c>
      <c r="DG905" s="86">
        <v>1</v>
      </c>
      <c r="DH905" s="86">
        <v>-99</v>
      </c>
    </row>
    <row r="906" spans="1:112" x14ac:dyDescent="0.2">
      <c r="A906" s="85">
        <f>IF(ISERROR(SEARCH('School Lookup'!$F$3,Data!J906)),A905,A905+1)</f>
        <v>0</v>
      </c>
      <c r="B906" s="85">
        <f>IF(I906='School Lookup'!$G$13,1,0)</f>
        <v>0</v>
      </c>
      <c r="C906" s="85">
        <f t="shared" si="14"/>
        <v>904</v>
      </c>
      <c r="D906" s="86" t="s">
        <v>6478</v>
      </c>
      <c r="E906" s="86" t="s">
        <v>6496</v>
      </c>
      <c r="F906" s="86" t="s">
        <v>2743</v>
      </c>
      <c r="G906" s="86" t="s">
        <v>2851</v>
      </c>
      <c r="H906" s="86" t="s">
        <v>338</v>
      </c>
      <c r="I906" s="86" t="s">
        <v>3939</v>
      </c>
      <c r="J906" s="86" t="s">
        <v>471</v>
      </c>
      <c r="K906" s="86" t="s">
        <v>36</v>
      </c>
      <c r="L906" s="86">
        <v>1</v>
      </c>
      <c r="M906" s="86">
        <v>-99</v>
      </c>
      <c r="N906" s="89">
        <v>-99</v>
      </c>
      <c r="O906" s="89">
        <v>-99</v>
      </c>
      <c r="P906" s="89">
        <v>-99</v>
      </c>
      <c r="Q906" s="89">
        <v>-99</v>
      </c>
      <c r="R906" s="89">
        <v>-99</v>
      </c>
      <c r="S906" s="89">
        <v>-99</v>
      </c>
      <c r="T906" s="89">
        <v>-99</v>
      </c>
      <c r="U906" s="89">
        <v>-99</v>
      </c>
      <c r="V906" s="89">
        <v>-99</v>
      </c>
      <c r="W906" s="89">
        <v>-99</v>
      </c>
      <c r="X906" s="89">
        <v>-99</v>
      </c>
      <c r="Y906" s="89">
        <v>-99</v>
      </c>
      <c r="Z906" s="89">
        <v>-99</v>
      </c>
      <c r="AA906" s="89">
        <v>-99</v>
      </c>
      <c r="AB906" s="89">
        <v>-99</v>
      </c>
      <c r="AC906" s="89">
        <v>-99</v>
      </c>
      <c r="AD906" s="89">
        <v>-99</v>
      </c>
      <c r="AE906" s="89">
        <v>-99</v>
      </c>
      <c r="AF906" s="89">
        <v>-99</v>
      </c>
      <c r="AG906" s="89">
        <v>-99</v>
      </c>
      <c r="AH906" s="89">
        <v>-99</v>
      </c>
      <c r="AI906" s="89">
        <v>-99</v>
      </c>
      <c r="AJ906" s="89">
        <v>-99</v>
      </c>
      <c r="AK906" s="89">
        <v>-99</v>
      </c>
      <c r="AL906" s="89">
        <v>-99</v>
      </c>
      <c r="AM906" s="89">
        <v>-99</v>
      </c>
      <c r="AN906" s="89">
        <v>-99</v>
      </c>
      <c r="AO906" s="89">
        <v>-99</v>
      </c>
      <c r="AP906" s="89">
        <v>-99</v>
      </c>
      <c r="AQ906" s="89">
        <v>-99</v>
      </c>
      <c r="AR906" s="89">
        <v>-99</v>
      </c>
      <c r="AS906" s="89">
        <v>-99</v>
      </c>
      <c r="AT906" s="89">
        <v>-99</v>
      </c>
      <c r="AU906" s="89">
        <v>-99</v>
      </c>
      <c r="AV906" s="89">
        <v>-99</v>
      </c>
      <c r="AW906" s="89">
        <v>-99</v>
      </c>
      <c r="AX906" s="89">
        <v>-99</v>
      </c>
      <c r="AY906" s="89">
        <v>-99</v>
      </c>
      <c r="AZ906" s="89">
        <v>-99</v>
      </c>
      <c r="BA906" s="89">
        <v>1</v>
      </c>
      <c r="BB906" s="89">
        <v>0.276628571428571</v>
      </c>
      <c r="BC906" s="89">
        <v>0.84698115517329098</v>
      </c>
      <c r="BD906" s="89">
        <v>60.4407</v>
      </c>
      <c r="BE906" s="89">
        <v>1.21460313270085</v>
      </c>
      <c r="BF906" s="89">
        <v>50.793646031746</v>
      </c>
      <c r="BG906" s="89">
        <v>1.03079214393707</v>
      </c>
      <c r="BH906" s="89">
        <v>1.1131149977807799</v>
      </c>
      <c r="BI906" s="89">
        <v>0.24803149606299199</v>
      </c>
      <c r="BJ906" s="89">
        <v>0.27608757818972002</v>
      </c>
      <c r="BK906" s="89">
        <v>1</v>
      </c>
      <c r="BL906" s="89">
        <v>0.26419999999999999</v>
      </c>
      <c r="BM906" s="89">
        <v>0.82470008485285695</v>
      </c>
      <c r="BN906" s="89">
        <v>49.593200000000003</v>
      </c>
      <c r="BO906" s="89">
        <v>0.10529865588698401</v>
      </c>
      <c r="BP906" s="89">
        <v>53.125</v>
      </c>
      <c r="BQ906" s="89">
        <v>0.46499937036992001</v>
      </c>
      <c r="BR906" s="89">
        <v>0.49965620546866502</v>
      </c>
      <c r="BS906" s="89">
        <v>0.25196850393700798</v>
      </c>
      <c r="BT906" s="89">
        <v>0.12589762657478201</v>
      </c>
      <c r="BU906" s="89">
        <v>1</v>
      </c>
      <c r="BV906" s="89">
        <v>0.26444251968503901</v>
      </c>
      <c r="BW906" s="89">
        <v>0.76627181683619805</v>
      </c>
      <c r="BX906" s="89">
        <v>47.310299999999998</v>
      </c>
      <c r="BY906" s="89">
        <v>-0.18570230910955801</v>
      </c>
      <c r="BZ906" s="89">
        <v>47.244076377952801</v>
      </c>
      <c r="CA906" s="89">
        <v>0.29028475386331998</v>
      </c>
      <c r="CB906" s="89">
        <v>0.315820356400633</v>
      </c>
      <c r="CC906" s="89">
        <v>0.25</v>
      </c>
      <c r="CD906" s="89">
        <v>7.8955089100158193E-2</v>
      </c>
      <c r="CE906" s="89">
        <v>1</v>
      </c>
      <c r="CF906" s="89">
        <v>0.228811023622047</v>
      </c>
      <c r="CG906" s="89">
        <v>0.73533766894221597</v>
      </c>
      <c r="CH906" s="89">
        <v>49.783299999999997</v>
      </c>
      <c r="CI906" s="89">
        <v>5.5569180516103898E-2</v>
      </c>
      <c r="CJ906" s="89">
        <v>56.6929322834646</v>
      </c>
      <c r="CK906" s="89">
        <v>0.39545342472916001</v>
      </c>
      <c r="CL906" s="89">
        <v>0.43705206229198201</v>
      </c>
      <c r="CM906" s="89">
        <v>0.25</v>
      </c>
      <c r="CN906" s="89">
        <v>0.109263015572995</v>
      </c>
      <c r="CO906" s="89">
        <v>88.094999999999999</v>
      </c>
      <c r="CP906" s="89">
        <v>5.3400000000000003E-2</v>
      </c>
      <c r="CQ906" s="89">
        <v>-3.47</v>
      </c>
      <c r="CR906" s="89">
        <v>-0.68340000000000001</v>
      </c>
      <c r="CS906" s="89">
        <v>-0.165333333333333</v>
      </c>
      <c r="CT906" s="89">
        <v>-0.94940000000000002</v>
      </c>
      <c r="CU906" s="86" t="s">
        <v>6986</v>
      </c>
      <c r="CV906" s="86">
        <v>0.43619999999999998</v>
      </c>
      <c r="CW906" s="86">
        <v>66</v>
      </c>
      <c r="CX906" s="86">
        <v>2</v>
      </c>
      <c r="CY906" s="86">
        <v>0.28320000000000001</v>
      </c>
      <c r="CZ906" s="86">
        <v>65</v>
      </c>
      <c r="DA906" s="86">
        <v>4</v>
      </c>
      <c r="DB906" s="86">
        <v>0.29530000000000001</v>
      </c>
      <c r="DC906" s="86">
        <v>63</v>
      </c>
      <c r="DD906" s="86">
        <v>-99</v>
      </c>
      <c r="DE906" s="86">
        <v>-99</v>
      </c>
      <c r="DF906" s="86">
        <v>-99</v>
      </c>
      <c r="DG906" s="86">
        <v>-99</v>
      </c>
      <c r="DH906" s="86">
        <v>-99</v>
      </c>
    </row>
    <row r="907" spans="1:112" x14ac:dyDescent="0.2">
      <c r="A907" s="85">
        <f>IF(ISERROR(SEARCH('School Lookup'!$F$3,Data!J907)),A906,A906+1)</f>
        <v>0</v>
      </c>
      <c r="B907" s="85">
        <f>IF(I907='School Lookup'!$G$13,1,0)</f>
        <v>0</v>
      </c>
      <c r="C907" s="85">
        <f t="shared" si="14"/>
        <v>905</v>
      </c>
      <c r="D907" s="86" t="s">
        <v>6478</v>
      </c>
      <c r="E907" s="86" t="s">
        <v>6548</v>
      </c>
      <c r="F907" s="86" t="s">
        <v>6282</v>
      </c>
      <c r="G907" s="86" t="s">
        <v>3190</v>
      </c>
      <c r="H907" s="86" t="s">
        <v>268</v>
      </c>
      <c r="I907" s="86" t="s">
        <v>4775</v>
      </c>
      <c r="J907" s="86" t="s">
        <v>169</v>
      </c>
      <c r="K907" s="86" t="s">
        <v>258</v>
      </c>
      <c r="L907" s="86">
        <v>1</v>
      </c>
      <c r="M907" s="86">
        <v>1</v>
      </c>
      <c r="N907" s="89">
        <v>0.33604675324675298</v>
      </c>
      <c r="O907" s="89">
        <v>0.82206387225145705</v>
      </c>
      <c r="P907" s="89">
        <v>-99</v>
      </c>
      <c r="Q907" s="89">
        <v>-99</v>
      </c>
      <c r="R907" s="89">
        <v>39.610405194805203</v>
      </c>
      <c r="S907" s="89">
        <v>0.82206387225145705</v>
      </c>
      <c r="T907" s="89">
        <v>0.932654544591486</v>
      </c>
      <c r="U907" s="89">
        <v>0.5</v>
      </c>
      <c r="V907" s="89">
        <v>0.466327272295743</v>
      </c>
      <c r="W907" s="89">
        <v>1</v>
      </c>
      <c r="X907" s="89">
        <v>-6.1244155844155802E-2</v>
      </c>
      <c r="Y907" s="89">
        <v>-5.5131788376632199E-2</v>
      </c>
      <c r="Z907" s="89">
        <v>-99</v>
      </c>
      <c r="AA907" s="89">
        <v>-99</v>
      </c>
      <c r="AB907" s="89">
        <v>44.8051688311688</v>
      </c>
      <c r="AC907" s="89">
        <v>-5.5131788376632199E-2</v>
      </c>
      <c r="AD907" s="89">
        <v>-6.2822688073048499E-2</v>
      </c>
      <c r="AE907" s="89">
        <v>0.5</v>
      </c>
      <c r="AF907" s="89">
        <v>-3.1411344036524201E-2</v>
      </c>
      <c r="AG907" s="89">
        <v>-99</v>
      </c>
      <c r="AH907" s="89">
        <v>-99</v>
      </c>
      <c r="AI907" s="89">
        <v>-99</v>
      </c>
      <c r="AJ907" s="89">
        <v>-99</v>
      </c>
      <c r="AK907" s="89">
        <v>-99</v>
      </c>
      <c r="AL907" s="89">
        <v>-99</v>
      </c>
      <c r="AM907" s="89">
        <v>-99</v>
      </c>
      <c r="AN907" s="89">
        <v>-99</v>
      </c>
      <c r="AO907" s="89">
        <v>-99</v>
      </c>
      <c r="AP907" s="89">
        <v>-99</v>
      </c>
      <c r="AQ907" s="89">
        <v>-99</v>
      </c>
      <c r="AR907" s="89">
        <v>-99</v>
      </c>
      <c r="AS907" s="89">
        <v>-99</v>
      </c>
      <c r="AT907" s="89">
        <v>-99</v>
      </c>
      <c r="AU907" s="89">
        <v>-99</v>
      </c>
      <c r="AV907" s="89">
        <v>-99</v>
      </c>
      <c r="AW907" s="89">
        <v>-99</v>
      </c>
      <c r="AX907" s="89">
        <v>-99</v>
      </c>
      <c r="AY907" s="89">
        <v>-99</v>
      </c>
      <c r="AZ907" s="89">
        <v>-99</v>
      </c>
      <c r="BA907" s="89">
        <v>-99</v>
      </c>
      <c r="BB907" s="89">
        <v>-99</v>
      </c>
      <c r="BC907" s="89">
        <v>-99</v>
      </c>
      <c r="BD907" s="89">
        <v>-99</v>
      </c>
      <c r="BE907" s="89">
        <v>-99</v>
      </c>
      <c r="BF907" s="89">
        <v>-99</v>
      </c>
      <c r="BG907" s="89">
        <v>-99</v>
      </c>
      <c r="BH907" s="89">
        <v>-99</v>
      </c>
      <c r="BI907" s="89">
        <v>-99</v>
      </c>
      <c r="BJ907" s="89">
        <v>-99</v>
      </c>
      <c r="BK907" s="89">
        <v>-99</v>
      </c>
      <c r="BL907" s="89">
        <v>-99</v>
      </c>
      <c r="BM907" s="89">
        <v>-99</v>
      </c>
      <c r="BN907" s="89">
        <v>-99</v>
      </c>
      <c r="BO907" s="89">
        <v>-99</v>
      </c>
      <c r="BP907" s="89">
        <v>-99</v>
      </c>
      <c r="BQ907" s="89">
        <v>-99</v>
      </c>
      <c r="BR907" s="89">
        <v>-99</v>
      </c>
      <c r="BS907" s="89">
        <v>-99</v>
      </c>
      <c r="BT907" s="89">
        <v>-99</v>
      </c>
      <c r="BU907" s="89">
        <v>-99</v>
      </c>
      <c r="BV907" s="89">
        <v>-99</v>
      </c>
      <c r="BW907" s="89">
        <v>-99</v>
      </c>
      <c r="BX907" s="89">
        <v>-99</v>
      </c>
      <c r="BY907" s="89">
        <v>-99</v>
      </c>
      <c r="BZ907" s="89">
        <v>-99</v>
      </c>
      <c r="CA907" s="89">
        <v>-99</v>
      </c>
      <c r="CB907" s="89">
        <v>-99</v>
      </c>
      <c r="CC907" s="89">
        <v>-99</v>
      </c>
      <c r="CD907" s="89">
        <v>-99</v>
      </c>
      <c r="CE907" s="89">
        <v>-99</v>
      </c>
      <c r="CF907" s="89">
        <v>-99</v>
      </c>
      <c r="CG907" s="89">
        <v>-99</v>
      </c>
      <c r="CH907" s="89">
        <v>-99</v>
      </c>
      <c r="CI907" s="89">
        <v>-99</v>
      </c>
      <c r="CJ907" s="89">
        <v>-99</v>
      </c>
      <c r="CK907" s="89">
        <v>-99</v>
      </c>
      <c r="CL907" s="89">
        <v>-99</v>
      </c>
      <c r="CM907" s="89">
        <v>-99</v>
      </c>
      <c r="CN907" s="89">
        <v>-99</v>
      </c>
      <c r="CO907" s="89">
        <v>-99</v>
      </c>
      <c r="CP907" s="89">
        <v>-99</v>
      </c>
      <c r="CQ907" s="89">
        <v>-99</v>
      </c>
      <c r="CR907" s="89">
        <v>-99</v>
      </c>
      <c r="CS907" s="89">
        <v>-99</v>
      </c>
      <c r="CT907" s="89">
        <v>-99</v>
      </c>
      <c r="CU907" s="86">
        <v>-99</v>
      </c>
      <c r="CV907" s="86">
        <v>0.43490000000000001</v>
      </c>
      <c r="CW907" s="86">
        <v>66</v>
      </c>
      <c r="CX907" s="86">
        <v>2</v>
      </c>
      <c r="CY907" s="86">
        <v>-2.3189000000000002</v>
      </c>
      <c r="CZ907" s="86">
        <v>0</v>
      </c>
      <c r="DA907" s="86">
        <v>0</v>
      </c>
      <c r="DB907" s="86">
        <v>-99</v>
      </c>
      <c r="DC907" s="86">
        <v>-99</v>
      </c>
      <c r="DD907" s="86">
        <v>-99</v>
      </c>
      <c r="DE907" s="86">
        <v>-99</v>
      </c>
      <c r="DF907" s="86">
        <v>-99</v>
      </c>
      <c r="DG907" s="86">
        <v>-99</v>
      </c>
      <c r="DH907" s="86">
        <v>-99</v>
      </c>
    </row>
    <row r="908" spans="1:112" x14ac:dyDescent="0.2">
      <c r="A908" s="85">
        <f>IF(ISERROR(SEARCH('School Lookup'!$F$3,Data!J908)),A907,A907+1)</f>
        <v>0</v>
      </c>
      <c r="B908" s="85">
        <f>IF(I908='School Lookup'!$G$13,1,0)</f>
        <v>0</v>
      </c>
      <c r="C908" s="85">
        <f t="shared" si="14"/>
        <v>906</v>
      </c>
      <c r="D908" s="86" t="s">
        <v>6478</v>
      </c>
      <c r="E908" s="86" t="s">
        <v>6499</v>
      </c>
      <c r="F908" s="86" t="s">
        <v>2742</v>
      </c>
      <c r="G908" s="86" t="s">
        <v>2799</v>
      </c>
      <c r="H908" s="86" t="s">
        <v>526</v>
      </c>
      <c r="I908" s="86" t="s">
        <v>3594</v>
      </c>
      <c r="J908" s="86" t="s">
        <v>527</v>
      </c>
      <c r="K908" s="86" t="s">
        <v>6485</v>
      </c>
      <c r="L908" s="86">
        <v>1</v>
      </c>
      <c r="M908" s="86">
        <v>1</v>
      </c>
      <c r="N908" s="89">
        <v>0.28383529411764702</v>
      </c>
      <c r="O908" s="89">
        <v>0.70900001389623102</v>
      </c>
      <c r="P908" s="89">
        <v>64.287800000000004</v>
      </c>
      <c r="Q908" s="89">
        <v>1.53291787204506</v>
      </c>
      <c r="R908" s="89">
        <v>59.803926470588202</v>
      </c>
      <c r="S908" s="89">
        <v>1.1209589429706499</v>
      </c>
      <c r="T908" s="89">
        <v>1.2718008855157701</v>
      </c>
      <c r="U908" s="89">
        <v>0.37192342752962598</v>
      </c>
      <c r="V908" s="89">
        <v>0.47301254447623797</v>
      </c>
      <c r="W908" s="89">
        <v>1</v>
      </c>
      <c r="X908" s="89">
        <v>0.23917794117647101</v>
      </c>
      <c r="Y908" s="89">
        <v>0.652109412158274</v>
      </c>
      <c r="Z908" s="89">
        <v>40.478299999999997</v>
      </c>
      <c r="AA908" s="89">
        <v>-1.1659061180755299</v>
      </c>
      <c r="AB908" s="89">
        <v>47.794101960784303</v>
      </c>
      <c r="AC908" s="89">
        <v>-0.25689835295862701</v>
      </c>
      <c r="AD908" s="89">
        <v>-0.297749990758647</v>
      </c>
      <c r="AE908" s="89">
        <v>0.37192342752962598</v>
      </c>
      <c r="AF908" s="89">
        <v>-0.110740197109871</v>
      </c>
      <c r="AG908" s="89">
        <v>1</v>
      </c>
      <c r="AH908" s="89">
        <v>0.22441702127659599</v>
      </c>
      <c r="AI908" s="89">
        <v>0.54000300487768804</v>
      </c>
      <c r="AJ908" s="89">
        <v>-99</v>
      </c>
      <c r="AK908" s="89">
        <v>-99</v>
      </c>
      <c r="AL908" s="89">
        <v>51.773061702127698</v>
      </c>
      <c r="AM908" s="89">
        <v>0.54000300487768804</v>
      </c>
      <c r="AN908" s="89">
        <v>0.52409500845463797</v>
      </c>
      <c r="AO908" s="89">
        <v>0.12853236098450299</v>
      </c>
      <c r="AP908" s="89">
        <v>6.7363168816867797E-2</v>
      </c>
      <c r="AQ908" s="89">
        <v>1</v>
      </c>
      <c r="AR908" s="89">
        <v>0</v>
      </c>
      <c r="AS908" s="89">
        <v>7.0010014020606706E-2</v>
      </c>
      <c r="AT908" s="89">
        <v>-99</v>
      </c>
      <c r="AU908" s="89">
        <v>-99</v>
      </c>
      <c r="AV908" s="89">
        <v>45.714300000000001</v>
      </c>
      <c r="AW908" s="89">
        <v>7.0010014020606706E-2</v>
      </c>
      <c r="AX908" s="89">
        <v>3.4562122638475801E-2</v>
      </c>
      <c r="AY908" s="89">
        <v>0.12762078395624399</v>
      </c>
      <c r="AZ908" s="89">
        <v>4.4108451863141404E-3</v>
      </c>
      <c r="BA908" s="89">
        <v>-99</v>
      </c>
      <c r="BB908" s="89">
        <v>-99</v>
      </c>
      <c r="BC908" s="89">
        <v>-99</v>
      </c>
      <c r="BD908" s="89">
        <v>-99</v>
      </c>
      <c r="BE908" s="89">
        <v>-99</v>
      </c>
      <c r="BF908" s="89">
        <v>-99</v>
      </c>
      <c r="BG908" s="89">
        <v>-99</v>
      </c>
      <c r="BH908" s="89">
        <v>-99</v>
      </c>
      <c r="BI908" s="89">
        <v>-99</v>
      </c>
      <c r="BJ908" s="89">
        <v>-99</v>
      </c>
      <c r="BK908" s="89">
        <v>-99</v>
      </c>
      <c r="BL908" s="89">
        <v>-99</v>
      </c>
      <c r="BM908" s="89">
        <v>-99</v>
      </c>
      <c r="BN908" s="89">
        <v>-99</v>
      </c>
      <c r="BO908" s="89">
        <v>-99</v>
      </c>
      <c r="BP908" s="89">
        <v>-99</v>
      </c>
      <c r="BQ908" s="89">
        <v>-99</v>
      </c>
      <c r="BR908" s="89">
        <v>-99</v>
      </c>
      <c r="BS908" s="89">
        <v>-99</v>
      </c>
      <c r="BT908" s="89">
        <v>-99</v>
      </c>
      <c r="BU908" s="89">
        <v>-99</v>
      </c>
      <c r="BV908" s="89">
        <v>-99</v>
      </c>
      <c r="BW908" s="89">
        <v>-99</v>
      </c>
      <c r="BX908" s="89">
        <v>-99</v>
      </c>
      <c r="BY908" s="89">
        <v>-99</v>
      </c>
      <c r="BZ908" s="89">
        <v>-99</v>
      </c>
      <c r="CA908" s="89">
        <v>-99</v>
      </c>
      <c r="CB908" s="89">
        <v>-99</v>
      </c>
      <c r="CC908" s="89">
        <v>-99</v>
      </c>
      <c r="CD908" s="89">
        <v>-99</v>
      </c>
      <c r="CE908" s="89">
        <v>-99</v>
      </c>
      <c r="CF908" s="89">
        <v>-99</v>
      </c>
      <c r="CG908" s="89">
        <v>-99</v>
      </c>
      <c r="CH908" s="89">
        <v>-99</v>
      </c>
      <c r="CI908" s="89">
        <v>-99</v>
      </c>
      <c r="CJ908" s="89">
        <v>-99</v>
      </c>
      <c r="CK908" s="89">
        <v>-99</v>
      </c>
      <c r="CL908" s="89">
        <v>-99</v>
      </c>
      <c r="CM908" s="89">
        <v>-99</v>
      </c>
      <c r="CN908" s="89">
        <v>-99</v>
      </c>
      <c r="CO908" s="89">
        <v>-99</v>
      </c>
      <c r="CP908" s="89">
        <v>-99</v>
      </c>
      <c r="CQ908" s="89">
        <v>-99</v>
      </c>
      <c r="CR908" s="89">
        <v>-99</v>
      </c>
      <c r="CS908" s="89">
        <v>-99</v>
      </c>
      <c r="CT908" s="89">
        <v>-99</v>
      </c>
      <c r="CU908" s="86">
        <v>-99</v>
      </c>
      <c r="CV908" s="86">
        <v>0.434</v>
      </c>
      <c r="CW908" s="86">
        <v>66</v>
      </c>
      <c r="CX908" s="86">
        <v>2</v>
      </c>
      <c r="CY908" s="86">
        <v>1.0923</v>
      </c>
      <c r="CZ908" s="86">
        <v>88</v>
      </c>
      <c r="DA908" s="86">
        <v>2</v>
      </c>
      <c r="DB908" s="86">
        <v>0.13650000000000001</v>
      </c>
      <c r="DC908" s="86">
        <v>54</v>
      </c>
      <c r="DD908" s="86">
        <v>-99</v>
      </c>
      <c r="DE908" s="86">
        <v>-99</v>
      </c>
      <c r="DF908" s="86">
        <v>-99</v>
      </c>
      <c r="DG908" s="86">
        <v>-99</v>
      </c>
      <c r="DH908" s="86">
        <v>-99</v>
      </c>
    </row>
    <row r="909" spans="1:112" x14ac:dyDescent="0.2">
      <c r="A909" s="85">
        <f>IF(ISERROR(SEARCH('School Lookup'!$F$3,Data!J909)),A908,A908+1)</f>
        <v>0</v>
      </c>
      <c r="B909" s="85">
        <f>IF(I909='School Lookup'!$G$13,1,0)</f>
        <v>0</v>
      </c>
      <c r="C909" s="85">
        <f t="shared" si="14"/>
        <v>907</v>
      </c>
      <c r="D909" s="86" t="s">
        <v>6478</v>
      </c>
      <c r="E909" s="86" t="s">
        <v>6490</v>
      </c>
      <c r="F909" s="86" t="s">
        <v>2739</v>
      </c>
      <c r="G909" s="86" t="s">
        <v>3011</v>
      </c>
      <c r="H909" s="86" t="s">
        <v>238</v>
      </c>
      <c r="I909" s="86" t="s">
        <v>4072</v>
      </c>
      <c r="J909" s="86" t="s">
        <v>655</v>
      </c>
      <c r="K909" s="86" t="s">
        <v>36</v>
      </c>
      <c r="L909" s="86">
        <v>1</v>
      </c>
      <c r="M909" s="86">
        <v>-99</v>
      </c>
      <c r="N909" s="89">
        <v>-99</v>
      </c>
      <c r="O909" s="89">
        <v>-99</v>
      </c>
      <c r="P909" s="89">
        <v>-99</v>
      </c>
      <c r="Q909" s="89">
        <v>-99</v>
      </c>
      <c r="R909" s="89">
        <v>-99</v>
      </c>
      <c r="S909" s="89">
        <v>-99</v>
      </c>
      <c r="T909" s="89">
        <v>-99</v>
      </c>
      <c r="U909" s="89">
        <v>-99</v>
      </c>
      <c r="V909" s="89">
        <v>-99</v>
      </c>
      <c r="W909" s="89">
        <v>-99</v>
      </c>
      <c r="X909" s="89">
        <v>-99</v>
      </c>
      <c r="Y909" s="89">
        <v>-99</v>
      </c>
      <c r="Z909" s="89">
        <v>-99</v>
      </c>
      <c r="AA909" s="89">
        <v>-99</v>
      </c>
      <c r="AB909" s="89">
        <v>-99</v>
      </c>
      <c r="AC909" s="89">
        <v>-99</v>
      </c>
      <c r="AD909" s="89">
        <v>-99</v>
      </c>
      <c r="AE909" s="89">
        <v>-99</v>
      </c>
      <c r="AF909" s="89">
        <v>-99</v>
      </c>
      <c r="AG909" s="89">
        <v>-99</v>
      </c>
      <c r="AH909" s="89">
        <v>-99</v>
      </c>
      <c r="AI909" s="89">
        <v>-99</v>
      </c>
      <c r="AJ909" s="89">
        <v>-99</v>
      </c>
      <c r="AK909" s="89">
        <v>-99</v>
      </c>
      <c r="AL909" s="89">
        <v>-99</v>
      </c>
      <c r="AM909" s="89">
        <v>-99</v>
      </c>
      <c r="AN909" s="89">
        <v>-99</v>
      </c>
      <c r="AO909" s="89">
        <v>-99</v>
      </c>
      <c r="AP909" s="89">
        <v>-99</v>
      </c>
      <c r="AQ909" s="89">
        <v>-99</v>
      </c>
      <c r="AR909" s="89">
        <v>-99</v>
      </c>
      <c r="AS909" s="89">
        <v>-99</v>
      </c>
      <c r="AT909" s="89">
        <v>-99</v>
      </c>
      <c r="AU909" s="89">
        <v>-99</v>
      </c>
      <c r="AV909" s="89">
        <v>-99</v>
      </c>
      <c r="AW909" s="89">
        <v>-99</v>
      </c>
      <c r="AX909" s="89">
        <v>-99</v>
      </c>
      <c r="AY909" s="89">
        <v>-99</v>
      </c>
      <c r="AZ909" s="89">
        <v>-99</v>
      </c>
      <c r="BA909" s="89">
        <v>1</v>
      </c>
      <c r="BB909" s="89">
        <v>0.25070888888888898</v>
      </c>
      <c r="BC909" s="89">
        <v>0.78865404007275097</v>
      </c>
      <c r="BD909" s="89">
        <v>47.737400000000001</v>
      </c>
      <c r="BE909" s="89">
        <v>-5.5636056471639501E-2</v>
      </c>
      <c r="BF909" s="89">
        <v>46.111157777777798</v>
      </c>
      <c r="BG909" s="89">
        <v>0.36650899180055602</v>
      </c>
      <c r="BH909" s="89">
        <v>0.40235687571790002</v>
      </c>
      <c r="BI909" s="89">
        <v>0.25034770514603599</v>
      </c>
      <c r="BJ909" s="89">
        <v>0.100729120485705</v>
      </c>
      <c r="BK909" s="89">
        <v>1</v>
      </c>
      <c r="BL909" s="89">
        <v>0.18927374301676</v>
      </c>
      <c r="BM909" s="89">
        <v>0.64236927671321398</v>
      </c>
      <c r="BN909" s="89">
        <v>49.363599999999998</v>
      </c>
      <c r="BO909" s="89">
        <v>7.9519128381576001E-2</v>
      </c>
      <c r="BP909" s="89">
        <v>51.396632960893797</v>
      </c>
      <c r="BQ909" s="89">
        <v>0.36094420254739501</v>
      </c>
      <c r="BR909" s="89">
        <v>0.39050308353431601</v>
      </c>
      <c r="BS909" s="89">
        <v>0.24895688456189199</v>
      </c>
      <c r="BT909" s="89">
        <v>9.72184310885153E-2</v>
      </c>
      <c r="BU909" s="89">
        <v>1</v>
      </c>
      <c r="BV909" s="89">
        <v>0.42992333333333299</v>
      </c>
      <c r="BW909" s="89">
        <v>1.1474415430099301</v>
      </c>
      <c r="BX909" s="89">
        <v>54.23</v>
      </c>
      <c r="BY909" s="89">
        <v>0.52821777185150698</v>
      </c>
      <c r="BZ909" s="89">
        <v>52.222220555555602</v>
      </c>
      <c r="CA909" s="89">
        <v>0.83782965743072002</v>
      </c>
      <c r="CB909" s="89">
        <v>0.89296037038390996</v>
      </c>
      <c r="CC909" s="89">
        <v>0.25034770514603599</v>
      </c>
      <c r="CD909" s="89">
        <v>0.223550579511966</v>
      </c>
      <c r="CE909" s="89">
        <v>1</v>
      </c>
      <c r="CF909" s="89">
        <v>0.241272777777778</v>
      </c>
      <c r="CG909" s="89">
        <v>0.76521622899563801</v>
      </c>
      <c r="CH909" s="89">
        <v>48.060600000000001</v>
      </c>
      <c r="CI909" s="89">
        <v>-0.14103607275100699</v>
      </c>
      <c r="CJ909" s="89">
        <v>43.3332927777778</v>
      </c>
      <c r="CK909" s="89">
        <v>0.31209007812231598</v>
      </c>
      <c r="CL909" s="89">
        <v>0.34684769710531699</v>
      </c>
      <c r="CM909" s="89">
        <v>0.25034770514603599</v>
      </c>
      <c r="CN909" s="89">
        <v>8.6832525005503702E-2</v>
      </c>
      <c r="CO909" s="89">
        <v>90.784999999999997</v>
      </c>
      <c r="CP909" s="89">
        <v>0.25659999999999999</v>
      </c>
      <c r="CQ909" s="89">
        <v>-5.09</v>
      </c>
      <c r="CR909" s="89">
        <v>-0.91720000000000002</v>
      </c>
      <c r="CS909" s="89">
        <v>0.25659999999999999</v>
      </c>
      <c r="CT909" s="89">
        <v>-0.25509999999999999</v>
      </c>
      <c r="CU909" s="86" t="s">
        <v>6988</v>
      </c>
      <c r="CV909" s="86">
        <v>0.432</v>
      </c>
      <c r="CW909" s="86">
        <v>66</v>
      </c>
      <c r="CX909" s="86">
        <v>2</v>
      </c>
      <c r="CY909" s="86">
        <v>-0.22850000000000001</v>
      </c>
      <c r="CZ909" s="86">
        <v>40</v>
      </c>
      <c r="DA909" s="86">
        <v>4</v>
      </c>
      <c r="DB909" s="86">
        <v>0.1028</v>
      </c>
      <c r="DC909" s="86">
        <v>53</v>
      </c>
      <c r="DD909" s="86">
        <v>-99</v>
      </c>
      <c r="DE909" s="86">
        <v>-99</v>
      </c>
      <c r="DF909" s="86">
        <v>-99</v>
      </c>
      <c r="DG909" s="86">
        <v>-99</v>
      </c>
      <c r="DH909" s="86">
        <v>-99</v>
      </c>
    </row>
    <row r="910" spans="1:112" x14ac:dyDescent="0.2">
      <c r="A910" s="85">
        <f>IF(ISERROR(SEARCH('School Lookup'!$F$3,Data!J910)),A909,A909+1)</f>
        <v>0</v>
      </c>
      <c r="B910" s="85">
        <f>IF(I910='School Lookup'!$G$13,1,0)</f>
        <v>0</v>
      </c>
      <c r="C910" s="85">
        <f t="shared" si="14"/>
        <v>908</v>
      </c>
      <c r="D910" s="86" t="s">
        <v>6478</v>
      </c>
      <c r="E910" s="86" t="s">
        <v>6733</v>
      </c>
      <c r="F910" s="86" t="s">
        <v>2764</v>
      </c>
      <c r="G910" s="86" t="s">
        <v>2961</v>
      </c>
      <c r="H910" s="86" t="s">
        <v>1253</v>
      </c>
      <c r="I910" s="86" t="s">
        <v>4530</v>
      </c>
      <c r="J910" s="86" t="s">
        <v>1822</v>
      </c>
      <c r="K910" s="86" t="s">
        <v>26</v>
      </c>
      <c r="L910" s="86">
        <v>1</v>
      </c>
      <c r="M910" s="86">
        <v>1</v>
      </c>
      <c r="N910" s="89">
        <v>7.9295238095238099E-2</v>
      </c>
      <c r="O910" s="89">
        <v>0.266068743484832</v>
      </c>
      <c r="P910" s="89">
        <v>45.88</v>
      </c>
      <c r="Q910" s="89">
        <v>-0.41962346349125901</v>
      </c>
      <c r="R910" s="89">
        <v>51.7857101190476</v>
      </c>
      <c r="S910" s="89">
        <v>-7.6777360003213904E-2</v>
      </c>
      <c r="T910" s="89">
        <v>-8.7230842804009903E-2</v>
      </c>
      <c r="U910" s="89">
        <v>0.370044052863436</v>
      </c>
      <c r="V910" s="89">
        <v>-3.2279254605889103E-2</v>
      </c>
      <c r="W910" s="89">
        <v>1</v>
      </c>
      <c r="X910" s="89">
        <v>0.248804179104478</v>
      </c>
      <c r="Y910" s="89">
        <v>0.67477110094999704</v>
      </c>
      <c r="Z910" s="89">
        <v>57.948500000000003</v>
      </c>
      <c r="AA910" s="89">
        <v>1.0126795227599601</v>
      </c>
      <c r="AB910" s="89">
        <v>56.119428955223903</v>
      </c>
      <c r="AC910" s="89">
        <v>0.84372531185497901</v>
      </c>
      <c r="AD910" s="89">
        <v>0.98376337287659199</v>
      </c>
      <c r="AE910" s="89">
        <v>0.36894273127753302</v>
      </c>
      <c r="AF910" s="89">
        <v>0.36295234571988799</v>
      </c>
      <c r="AG910" s="89">
        <v>1</v>
      </c>
      <c r="AH910" s="89">
        <v>0.42983199999999999</v>
      </c>
      <c r="AI910" s="89">
        <v>0.98207585604696401</v>
      </c>
      <c r="AJ910" s="89">
        <v>-99</v>
      </c>
      <c r="AK910" s="89">
        <v>-99</v>
      </c>
      <c r="AL910" s="89">
        <v>51.000024000000003</v>
      </c>
      <c r="AM910" s="89">
        <v>0.98207585604696401</v>
      </c>
      <c r="AN910" s="89">
        <v>0.98851173426266803</v>
      </c>
      <c r="AO910" s="89">
        <v>0.110132158590308</v>
      </c>
      <c r="AP910" s="89">
        <v>0.10886693108619699</v>
      </c>
      <c r="AQ910" s="89">
        <v>1</v>
      </c>
      <c r="AR910" s="89">
        <v>-3.6614598540146003E-2</v>
      </c>
      <c r="AS910" s="89">
        <v>-1.2292865836515199E-2</v>
      </c>
      <c r="AT910" s="89">
        <v>-99</v>
      </c>
      <c r="AU910" s="89">
        <v>-99</v>
      </c>
      <c r="AV910" s="89">
        <v>56.204386131386897</v>
      </c>
      <c r="AW910" s="89">
        <v>-1.2292865836515199E-2</v>
      </c>
      <c r="AX910" s="89">
        <v>-5.2168239068984101E-2</v>
      </c>
      <c r="AY910" s="89">
        <v>0.150881057268722</v>
      </c>
      <c r="AZ910" s="89">
        <v>-7.8711990665757993E-3</v>
      </c>
      <c r="BA910" s="89">
        <v>-99</v>
      </c>
      <c r="BB910" s="89">
        <v>-99</v>
      </c>
      <c r="BC910" s="89">
        <v>-99</v>
      </c>
      <c r="BD910" s="89">
        <v>-99</v>
      </c>
      <c r="BE910" s="89">
        <v>-99</v>
      </c>
      <c r="BF910" s="89">
        <v>-99</v>
      </c>
      <c r="BG910" s="89">
        <v>-99</v>
      </c>
      <c r="BH910" s="89">
        <v>-99</v>
      </c>
      <c r="BI910" s="89">
        <v>-99</v>
      </c>
      <c r="BJ910" s="89">
        <v>-99</v>
      </c>
      <c r="BK910" s="89">
        <v>-99</v>
      </c>
      <c r="BL910" s="89">
        <v>-99</v>
      </c>
      <c r="BM910" s="89">
        <v>-99</v>
      </c>
      <c r="BN910" s="89">
        <v>-99</v>
      </c>
      <c r="BO910" s="89">
        <v>-99</v>
      </c>
      <c r="BP910" s="89">
        <v>-99</v>
      </c>
      <c r="BQ910" s="89">
        <v>-99</v>
      </c>
      <c r="BR910" s="89">
        <v>-99</v>
      </c>
      <c r="BS910" s="89">
        <v>-99</v>
      </c>
      <c r="BT910" s="89">
        <v>-99</v>
      </c>
      <c r="BU910" s="89">
        <v>-99</v>
      </c>
      <c r="BV910" s="89">
        <v>-99</v>
      </c>
      <c r="BW910" s="89">
        <v>-99</v>
      </c>
      <c r="BX910" s="89">
        <v>-99</v>
      </c>
      <c r="BY910" s="89">
        <v>-99</v>
      </c>
      <c r="BZ910" s="89">
        <v>-99</v>
      </c>
      <c r="CA910" s="89">
        <v>-99</v>
      </c>
      <c r="CB910" s="89">
        <v>-99</v>
      </c>
      <c r="CC910" s="89">
        <v>-99</v>
      </c>
      <c r="CD910" s="89">
        <v>-99</v>
      </c>
      <c r="CE910" s="89">
        <v>-99</v>
      </c>
      <c r="CF910" s="89">
        <v>-99</v>
      </c>
      <c r="CG910" s="89">
        <v>-99</v>
      </c>
      <c r="CH910" s="89">
        <v>-99</v>
      </c>
      <c r="CI910" s="89">
        <v>-99</v>
      </c>
      <c r="CJ910" s="89">
        <v>-99</v>
      </c>
      <c r="CK910" s="89">
        <v>-99</v>
      </c>
      <c r="CL910" s="89">
        <v>-99</v>
      </c>
      <c r="CM910" s="89">
        <v>-99</v>
      </c>
      <c r="CN910" s="89">
        <v>-99</v>
      </c>
      <c r="CO910" s="89">
        <v>-99</v>
      </c>
      <c r="CP910" s="89">
        <v>-99</v>
      </c>
      <c r="CQ910" s="89">
        <v>-99</v>
      </c>
      <c r="CR910" s="89">
        <v>-99</v>
      </c>
      <c r="CS910" s="89">
        <v>-99</v>
      </c>
      <c r="CT910" s="89">
        <v>-99</v>
      </c>
      <c r="CU910" s="86">
        <v>-99</v>
      </c>
      <c r="CV910" s="86">
        <v>0.43169999999999997</v>
      </c>
      <c r="CW910" s="86">
        <v>66</v>
      </c>
      <c r="CX910" s="86">
        <v>2</v>
      </c>
      <c r="CY910" s="86">
        <v>-0.84789999999999999</v>
      </c>
      <c r="CZ910" s="86">
        <v>15</v>
      </c>
      <c r="DA910" s="86">
        <v>2</v>
      </c>
      <c r="DB910" s="86">
        <v>0.21829999999999999</v>
      </c>
      <c r="DC910" s="86">
        <v>58</v>
      </c>
      <c r="DD910" s="86">
        <v>-99</v>
      </c>
      <c r="DE910" s="86">
        <v>-99</v>
      </c>
      <c r="DF910" s="86">
        <v>-99</v>
      </c>
      <c r="DG910" s="86">
        <v>-99</v>
      </c>
      <c r="DH910" s="86">
        <v>-99</v>
      </c>
    </row>
    <row r="911" spans="1:112" x14ac:dyDescent="0.2">
      <c r="A911" s="85">
        <f>IF(ISERROR(SEARCH('School Lookup'!$F$3,Data!J911)),A910,A910+1)</f>
        <v>0</v>
      </c>
      <c r="B911" s="85">
        <f>IF(I911='School Lookup'!$G$13,1,0)</f>
        <v>0</v>
      </c>
      <c r="C911" s="85">
        <f t="shared" si="14"/>
        <v>909</v>
      </c>
      <c r="D911" s="86" t="s">
        <v>6478</v>
      </c>
      <c r="E911" s="86" t="s">
        <v>6790</v>
      </c>
      <c r="F911" s="86" t="s">
        <v>2774</v>
      </c>
      <c r="G911" s="86" t="s">
        <v>3030</v>
      </c>
      <c r="H911" s="86" t="s">
        <v>2042</v>
      </c>
      <c r="I911" s="86" t="s">
        <v>5101</v>
      </c>
      <c r="J911" s="86" t="s">
        <v>2182</v>
      </c>
      <c r="K911" s="86" t="s">
        <v>26</v>
      </c>
      <c r="L911" s="86">
        <v>1</v>
      </c>
      <c r="M911" s="86">
        <v>1</v>
      </c>
      <c r="N911" s="89">
        <v>9.9193023255814E-2</v>
      </c>
      <c r="O911" s="89">
        <v>0.30915737576026903</v>
      </c>
      <c r="P911" s="89">
        <v>62.143999999999998</v>
      </c>
      <c r="Q911" s="89">
        <v>1.30552197926467</v>
      </c>
      <c r="R911" s="89">
        <v>52.196412403100801</v>
      </c>
      <c r="S911" s="89">
        <v>0.80733967751247204</v>
      </c>
      <c r="T911" s="89">
        <v>0.915947488309936</v>
      </c>
      <c r="U911" s="89">
        <v>0.37645914396887198</v>
      </c>
      <c r="V911" s="89">
        <v>0.34481680736959602</v>
      </c>
      <c r="W911" s="89">
        <v>1</v>
      </c>
      <c r="X911" s="89">
        <v>5.79813953488372E-2</v>
      </c>
      <c r="Y911" s="89">
        <v>0.22554404338277101</v>
      </c>
      <c r="Z911" s="89">
        <v>49.984000000000002</v>
      </c>
      <c r="AA911" s="89">
        <v>1.9482802834931302E-2</v>
      </c>
      <c r="AB911" s="89">
        <v>48.578792248062001</v>
      </c>
      <c r="AC911" s="89">
        <v>0.12251342310885099</v>
      </c>
      <c r="AD911" s="89">
        <v>0.14401886893000701</v>
      </c>
      <c r="AE911" s="89">
        <v>0.37645914396887198</v>
      </c>
      <c r="AF911" s="89">
        <v>5.4217220112755399E-2</v>
      </c>
      <c r="AG911" s="89">
        <v>1</v>
      </c>
      <c r="AH911" s="89">
        <v>0.22415483870967701</v>
      </c>
      <c r="AI911" s="89">
        <v>0.53943876270019497</v>
      </c>
      <c r="AJ911" s="89">
        <v>-99</v>
      </c>
      <c r="AK911" s="89">
        <v>-99</v>
      </c>
      <c r="AL911" s="89">
        <v>42.741929032258099</v>
      </c>
      <c r="AM911" s="89">
        <v>0.53943876270019497</v>
      </c>
      <c r="AN911" s="89">
        <v>0.52350224754670005</v>
      </c>
      <c r="AO911" s="89">
        <v>0.12062256809338499</v>
      </c>
      <c r="AP911" s="89">
        <v>6.3146185501742003E-2</v>
      </c>
      <c r="AQ911" s="89">
        <v>1</v>
      </c>
      <c r="AR911" s="89">
        <v>-0.11658615384615401</v>
      </c>
      <c r="AS911" s="89">
        <v>-0.19205420614237301</v>
      </c>
      <c r="AT911" s="89">
        <v>-99</v>
      </c>
      <c r="AU911" s="89">
        <v>-99</v>
      </c>
      <c r="AV911" s="89">
        <v>59.230790769230801</v>
      </c>
      <c r="AW911" s="89">
        <v>-0.19205420614237301</v>
      </c>
      <c r="AX911" s="89">
        <v>-0.24159983724404799</v>
      </c>
      <c r="AY911" s="89">
        <v>0.12645914396887201</v>
      </c>
      <c r="AZ911" s="89">
        <v>-3.0552508600901002E-2</v>
      </c>
      <c r="BA911" s="89">
        <v>-99</v>
      </c>
      <c r="BB911" s="89">
        <v>-99</v>
      </c>
      <c r="BC911" s="89">
        <v>-99</v>
      </c>
      <c r="BD911" s="89">
        <v>-99</v>
      </c>
      <c r="BE911" s="89">
        <v>-99</v>
      </c>
      <c r="BF911" s="89">
        <v>-99</v>
      </c>
      <c r="BG911" s="89">
        <v>-99</v>
      </c>
      <c r="BH911" s="89">
        <v>-99</v>
      </c>
      <c r="BI911" s="89">
        <v>-99</v>
      </c>
      <c r="BJ911" s="89">
        <v>-99</v>
      </c>
      <c r="BK911" s="89">
        <v>-99</v>
      </c>
      <c r="BL911" s="89">
        <v>-99</v>
      </c>
      <c r="BM911" s="89">
        <v>-99</v>
      </c>
      <c r="BN911" s="89">
        <v>-99</v>
      </c>
      <c r="BO911" s="89">
        <v>-99</v>
      </c>
      <c r="BP911" s="89">
        <v>-99</v>
      </c>
      <c r="BQ911" s="89">
        <v>-99</v>
      </c>
      <c r="BR911" s="89">
        <v>-99</v>
      </c>
      <c r="BS911" s="89">
        <v>-99</v>
      </c>
      <c r="BT911" s="89">
        <v>-99</v>
      </c>
      <c r="BU911" s="89">
        <v>-99</v>
      </c>
      <c r="BV911" s="89">
        <v>-99</v>
      </c>
      <c r="BW911" s="89">
        <v>-99</v>
      </c>
      <c r="BX911" s="89">
        <v>-99</v>
      </c>
      <c r="BY911" s="89">
        <v>-99</v>
      </c>
      <c r="BZ911" s="89">
        <v>-99</v>
      </c>
      <c r="CA911" s="89">
        <v>-99</v>
      </c>
      <c r="CB911" s="89">
        <v>-99</v>
      </c>
      <c r="CC911" s="89">
        <v>-99</v>
      </c>
      <c r="CD911" s="89">
        <v>-99</v>
      </c>
      <c r="CE911" s="89">
        <v>-99</v>
      </c>
      <c r="CF911" s="89">
        <v>-99</v>
      </c>
      <c r="CG911" s="89">
        <v>-99</v>
      </c>
      <c r="CH911" s="89">
        <v>-99</v>
      </c>
      <c r="CI911" s="89">
        <v>-99</v>
      </c>
      <c r="CJ911" s="89">
        <v>-99</v>
      </c>
      <c r="CK911" s="89">
        <v>-99</v>
      </c>
      <c r="CL911" s="89">
        <v>-99</v>
      </c>
      <c r="CM911" s="89">
        <v>-99</v>
      </c>
      <c r="CN911" s="89">
        <v>-99</v>
      </c>
      <c r="CO911" s="89">
        <v>-99</v>
      </c>
      <c r="CP911" s="89">
        <v>-99</v>
      </c>
      <c r="CQ911" s="89">
        <v>-99</v>
      </c>
      <c r="CR911" s="89">
        <v>-99</v>
      </c>
      <c r="CS911" s="89">
        <v>-99</v>
      </c>
      <c r="CT911" s="89">
        <v>-99</v>
      </c>
      <c r="CU911" s="86">
        <v>-99</v>
      </c>
      <c r="CV911" s="86">
        <v>0.43159999999999998</v>
      </c>
      <c r="CW911" s="86">
        <v>66</v>
      </c>
      <c r="CX911" s="86">
        <v>2</v>
      </c>
      <c r="CY911" s="86">
        <v>-0.98170000000000002</v>
      </c>
      <c r="CZ911" s="86">
        <v>11</v>
      </c>
      <c r="DA911" s="86">
        <v>2</v>
      </c>
      <c r="DB911" s="86">
        <v>0.49880000000000002</v>
      </c>
      <c r="DC911" s="86">
        <v>72</v>
      </c>
      <c r="DD911" s="86">
        <v>-99</v>
      </c>
      <c r="DE911" s="86">
        <v>-99</v>
      </c>
      <c r="DF911" s="86">
        <v>-99</v>
      </c>
      <c r="DG911" s="86">
        <v>-99</v>
      </c>
      <c r="DH911" s="86">
        <v>-99</v>
      </c>
    </row>
    <row r="912" spans="1:112" x14ac:dyDescent="0.2">
      <c r="A912" s="85">
        <f>IF(ISERROR(SEARCH('School Lookup'!$F$3,Data!J912)),A911,A911+1)</f>
        <v>0</v>
      </c>
      <c r="B912" s="85">
        <f>IF(I912='School Lookup'!$G$13,1,0)</f>
        <v>0</v>
      </c>
      <c r="C912" s="85">
        <f t="shared" si="14"/>
        <v>910</v>
      </c>
      <c r="D912" s="86" t="s">
        <v>6478</v>
      </c>
      <c r="E912" s="86" t="s">
        <v>6481</v>
      </c>
      <c r="F912" s="86" t="s">
        <v>38</v>
      </c>
      <c r="G912" s="86" t="s">
        <v>2918</v>
      </c>
      <c r="H912" s="86" t="s">
        <v>52</v>
      </c>
      <c r="I912" s="86" t="s">
        <v>4717</v>
      </c>
      <c r="J912" s="86" t="s">
        <v>69</v>
      </c>
      <c r="K912" s="86" t="s">
        <v>6485</v>
      </c>
      <c r="L912" s="86">
        <v>1</v>
      </c>
      <c r="M912" s="86">
        <v>1</v>
      </c>
      <c r="N912" s="89">
        <v>0.32532857142857102</v>
      </c>
      <c r="O912" s="89">
        <v>0.79885366109991895</v>
      </c>
      <c r="P912" s="89">
        <v>63.777799999999999</v>
      </c>
      <c r="Q912" s="89">
        <v>1.47882145198815</v>
      </c>
      <c r="R912" s="89">
        <v>55.990781566820303</v>
      </c>
      <c r="S912" s="89">
        <v>1.1388375565440401</v>
      </c>
      <c r="T912" s="89">
        <v>1.2920871564121901</v>
      </c>
      <c r="U912" s="89">
        <v>0.37937062937062899</v>
      </c>
      <c r="V912" s="89">
        <v>0.49017991772979902</v>
      </c>
      <c r="W912" s="89">
        <v>1</v>
      </c>
      <c r="X912" s="89">
        <v>9.8402764976958504E-2</v>
      </c>
      <c r="Y912" s="89">
        <v>0.320702349867446</v>
      </c>
      <c r="Z912" s="89">
        <v>44.607399999999998</v>
      </c>
      <c r="AA912" s="89">
        <v>-0.65099512852911101</v>
      </c>
      <c r="AB912" s="89">
        <v>47.695850230414699</v>
      </c>
      <c r="AC912" s="89">
        <v>-0.16514638933083201</v>
      </c>
      <c r="AD912" s="89">
        <v>-0.19091840854956699</v>
      </c>
      <c r="AE912" s="89">
        <v>0.37937062937062899</v>
      </c>
      <c r="AF912" s="89">
        <v>-7.2428836809888306E-2</v>
      </c>
      <c r="AG912" s="89">
        <v>1</v>
      </c>
      <c r="AH912" s="89">
        <v>0.278286363636364</v>
      </c>
      <c r="AI912" s="89">
        <v>0.65593502656176705</v>
      </c>
      <c r="AJ912" s="89">
        <v>-99</v>
      </c>
      <c r="AK912" s="89">
        <v>-99</v>
      </c>
      <c r="AL912" s="89">
        <v>45.454527272727297</v>
      </c>
      <c r="AM912" s="89">
        <v>0.65593502656176705</v>
      </c>
      <c r="AN912" s="89">
        <v>0.64588663122544998</v>
      </c>
      <c r="AO912" s="89">
        <v>0.115384615384615</v>
      </c>
      <c r="AP912" s="89">
        <v>7.4525380526013499E-2</v>
      </c>
      <c r="AQ912" s="89">
        <v>1</v>
      </c>
      <c r="AR912" s="89">
        <v>-0.223672916666667</v>
      </c>
      <c r="AS912" s="89">
        <v>-0.43276554331683897</v>
      </c>
      <c r="AT912" s="89">
        <v>-99</v>
      </c>
      <c r="AU912" s="89">
        <v>-99</v>
      </c>
      <c r="AV912" s="89">
        <v>56.944448611111099</v>
      </c>
      <c r="AW912" s="89">
        <v>-0.43276554331683897</v>
      </c>
      <c r="AX912" s="89">
        <v>-0.49526023620542398</v>
      </c>
      <c r="AY912" s="89">
        <v>0.125874125874126</v>
      </c>
      <c r="AZ912" s="89">
        <v>-6.2340449312570802E-2</v>
      </c>
      <c r="BA912" s="89">
        <v>-99</v>
      </c>
      <c r="BB912" s="89">
        <v>-99</v>
      </c>
      <c r="BC912" s="89">
        <v>-99</v>
      </c>
      <c r="BD912" s="89">
        <v>-99</v>
      </c>
      <c r="BE912" s="89">
        <v>-99</v>
      </c>
      <c r="BF912" s="89">
        <v>-99</v>
      </c>
      <c r="BG912" s="89">
        <v>-99</v>
      </c>
      <c r="BH912" s="89">
        <v>-99</v>
      </c>
      <c r="BI912" s="89">
        <v>-99</v>
      </c>
      <c r="BJ912" s="89">
        <v>-99</v>
      </c>
      <c r="BK912" s="89">
        <v>-99</v>
      </c>
      <c r="BL912" s="89">
        <v>-99</v>
      </c>
      <c r="BM912" s="89">
        <v>-99</v>
      </c>
      <c r="BN912" s="89">
        <v>-99</v>
      </c>
      <c r="BO912" s="89">
        <v>-99</v>
      </c>
      <c r="BP912" s="89">
        <v>-99</v>
      </c>
      <c r="BQ912" s="89">
        <v>-99</v>
      </c>
      <c r="BR912" s="89">
        <v>-99</v>
      </c>
      <c r="BS912" s="89">
        <v>-99</v>
      </c>
      <c r="BT912" s="89">
        <v>-99</v>
      </c>
      <c r="BU912" s="89">
        <v>-99</v>
      </c>
      <c r="BV912" s="89">
        <v>-99</v>
      </c>
      <c r="BW912" s="89">
        <v>-99</v>
      </c>
      <c r="BX912" s="89">
        <v>-99</v>
      </c>
      <c r="BY912" s="89">
        <v>-99</v>
      </c>
      <c r="BZ912" s="89">
        <v>-99</v>
      </c>
      <c r="CA912" s="89">
        <v>-99</v>
      </c>
      <c r="CB912" s="89">
        <v>-99</v>
      </c>
      <c r="CC912" s="89">
        <v>-99</v>
      </c>
      <c r="CD912" s="89">
        <v>-99</v>
      </c>
      <c r="CE912" s="89">
        <v>-99</v>
      </c>
      <c r="CF912" s="89">
        <v>-99</v>
      </c>
      <c r="CG912" s="89">
        <v>-99</v>
      </c>
      <c r="CH912" s="89">
        <v>-99</v>
      </c>
      <c r="CI912" s="89">
        <v>-99</v>
      </c>
      <c r="CJ912" s="89">
        <v>-99</v>
      </c>
      <c r="CK912" s="89">
        <v>-99</v>
      </c>
      <c r="CL912" s="89">
        <v>-99</v>
      </c>
      <c r="CM912" s="89">
        <v>-99</v>
      </c>
      <c r="CN912" s="89">
        <v>-99</v>
      </c>
      <c r="CO912" s="89">
        <v>-99</v>
      </c>
      <c r="CP912" s="89">
        <v>-99</v>
      </c>
      <c r="CQ912" s="89">
        <v>-99</v>
      </c>
      <c r="CR912" s="89">
        <v>-99</v>
      </c>
      <c r="CS912" s="89">
        <v>-99</v>
      </c>
      <c r="CT912" s="89">
        <v>-99</v>
      </c>
      <c r="CU912" s="86">
        <v>-99</v>
      </c>
      <c r="CV912" s="86">
        <v>0.4299</v>
      </c>
      <c r="CW912" s="86">
        <v>66</v>
      </c>
      <c r="CX912" s="86">
        <v>2</v>
      </c>
      <c r="CY912" s="86">
        <v>0.58420000000000005</v>
      </c>
      <c r="CZ912" s="86">
        <v>76</v>
      </c>
      <c r="DA912" s="86">
        <v>2</v>
      </c>
      <c r="DB912" s="86">
        <v>0.31409999999999999</v>
      </c>
      <c r="DC912" s="86">
        <v>64</v>
      </c>
      <c r="DD912" s="86">
        <v>-99</v>
      </c>
      <c r="DE912" s="86">
        <v>-99</v>
      </c>
      <c r="DF912" s="86">
        <v>-99</v>
      </c>
      <c r="DG912" s="86">
        <v>-99</v>
      </c>
      <c r="DH912" s="86">
        <v>-99</v>
      </c>
    </row>
    <row r="913" spans="1:112" x14ac:dyDescent="0.2">
      <c r="A913" s="85">
        <f>IF(ISERROR(SEARCH('School Lookup'!$F$3,Data!J913)),A912,A912+1)</f>
        <v>0</v>
      </c>
      <c r="B913" s="85">
        <f>IF(I913='School Lookup'!$G$13,1,0)</f>
        <v>0</v>
      </c>
      <c r="C913" s="85">
        <f t="shared" si="14"/>
        <v>911</v>
      </c>
      <c r="D913" s="86" t="s">
        <v>6478</v>
      </c>
      <c r="E913" s="86" t="s">
        <v>6742</v>
      </c>
      <c r="F913" s="86" t="s">
        <v>2769</v>
      </c>
      <c r="G913" s="86" t="s">
        <v>3176</v>
      </c>
      <c r="H913" s="86" t="s">
        <v>1383</v>
      </c>
      <c r="I913" s="86" t="s">
        <v>4941</v>
      </c>
      <c r="J913" s="86" t="s">
        <v>1384</v>
      </c>
      <c r="K913" s="86" t="s">
        <v>36</v>
      </c>
      <c r="L913" s="86">
        <v>1</v>
      </c>
      <c r="M913" s="86">
        <v>-99</v>
      </c>
      <c r="N913" s="89">
        <v>-99</v>
      </c>
      <c r="O913" s="89">
        <v>-99</v>
      </c>
      <c r="P913" s="89">
        <v>-99</v>
      </c>
      <c r="Q913" s="89">
        <v>-99</v>
      </c>
      <c r="R913" s="89">
        <v>-99</v>
      </c>
      <c r="S913" s="89">
        <v>-99</v>
      </c>
      <c r="T913" s="89">
        <v>-99</v>
      </c>
      <c r="U913" s="89">
        <v>-99</v>
      </c>
      <c r="V913" s="89">
        <v>-99</v>
      </c>
      <c r="W913" s="89">
        <v>-99</v>
      </c>
      <c r="X913" s="89">
        <v>-99</v>
      </c>
      <c r="Y913" s="89">
        <v>-99</v>
      </c>
      <c r="Z913" s="89">
        <v>-99</v>
      </c>
      <c r="AA913" s="89">
        <v>-99</v>
      </c>
      <c r="AB913" s="89">
        <v>-99</v>
      </c>
      <c r="AC913" s="89">
        <v>-99</v>
      </c>
      <c r="AD913" s="89">
        <v>-99</v>
      </c>
      <c r="AE913" s="89">
        <v>-99</v>
      </c>
      <c r="AF913" s="89">
        <v>-99</v>
      </c>
      <c r="AG913" s="89">
        <v>-99</v>
      </c>
      <c r="AH913" s="89">
        <v>-99</v>
      </c>
      <c r="AI913" s="89">
        <v>-99</v>
      </c>
      <c r="AJ913" s="89">
        <v>-99</v>
      </c>
      <c r="AK913" s="89">
        <v>-99</v>
      </c>
      <c r="AL913" s="89">
        <v>-99</v>
      </c>
      <c r="AM913" s="89">
        <v>-99</v>
      </c>
      <c r="AN913" s="89">
        <v>-99</v>
      </c>
      <c r="AO913" s="89">
        <v>-99</v>
      </c>
      <c r="AP913" s="89">
        <v>-99</v>
      </c>
      <c r="AQ913" s="89">
        <v>-99</v>
      </c>
      <c r="AR913" s="89">
        <v>-99</v>
      </c>
      <c r="AS913" s="89">
        <v>-99</v>
      </c>
      <c r="AT913" s="89">
        <v>-99</v>
      </c>
      <c r="AU913" s="89">
        <v>-99</v>
      </c>
      <c r="AV913" s="89">
        <v>-99</v>
      </c>
      <c r="AW913" s="89">
        <v>-99</v>
      </c>
      <c r="AX913" s="89">
        <v>-99</v>
      </c>
      <c r="AY913" s="89">
        <v>-99</v>
      </c>
      <c r="AZ913" s="89">
        <v>-99</v>
      </c>
      <c r="BA913" s="89">
        <v>1</v>
      </c>
      <c r="BB913" s="89">
        <v>6.1901619433198399E-2</v>
      </c>
      <c r="BC913" s="89">
        <v>0.36378065204029603</v>
      </c>
      <c r="BD913" s="89">
        <v>72.964299999999994</v>
      </c>
      <c r="BE913" s="89">
        <v>2.4668736064769998</v>
      </c>
      <c r="BF913" s="89">
        <v>54.048571659918998</v>
      </c>
      <c r="BG913" s="89">
        <v>1.41532712925865</v>
      </c>
      <c r="BH913" s="89">
        <v>1.5245530466844699</v>
      </c>
      <c r="BI913" s="89">
        <v>0.25</v>
      </c>
      <c r="BJ913" s="89">
        <v>0.38113826167111597</v>
      </c>
      <c r="BK913" s="89">
        <v>1</v>
      </c>
      <c r="BL913" s="89">
        <v>-0.211884959349594</v>
      </c>
      <c r="BM913" s="89">
        <v>-0.33383844191162598</v>
      </c>
      <c r="BN913" s="89">
        <v>46.6081</v>
      </c>
      <c r="BO913" s="89">
        <v>-0.229868885734931</v>
      </c>
      <c r="BP913" s="89">
        <v>62.398395528455303</v>
      </c>
      <c r="BQ913" s="89">
        <v>-0.28185366382327898</v>
      </c>
      <c r="BR913" s="89">
        <v>-0.28378725067347199</v>
      </c>
      <c r="BS913" s="89">
        <v>0.248987854251012</v>
      </c>
      <c r="BT913" s="89">
        <v>-7.0659578608982004E-2</v>
      </c>
      <c r="BU913" s="89">
        <v>1</v>
      </c>
      <c r="BV913" s="89">
        <v>6.4133064516129004E-2</v>
      </c>
      <c r="BW913" s="89">
        <v>0.30487754100783099</v>
      </c>
      <c r="BX913" s="89">
        <v>50.290700000000001</v>
      </c>
      <c r="BY913" s="89">
        <v>0.121791861056253</v>
      </c>
      <c r="BZ913" s="89">
        <v>51.814540322580598</v>
      </c>
      <c r="CA913" s="89">
        <v>0.213334701032042</v>
      </c>
      <c r="CB913" s="89">
        <v>0.23471110987544599</v>
      </c>
      <c r="CC913" s="89">
        <v>0.251012145748988</v>
      </c>
      <c r="CD913" s="89">
        <v>5.8915339320962198E-2</v>
      </c>
      <c r="CE913" s="89">
        <v>1</v>
      </c>
      <c r="CF913" s="89">
        <v>-1.01773279352227E-2</v>
      </c>
      <c r="CG913" s="89">
        <v>0.16233424383543399</v>
      </c>
      <c r="CH913" s="89">
        <v>51.601700000000001</v>
      </c>
      <c r="CI913" s="89">
        <v>0.26309631381901</v>
      </c>
      <c r="CJ913" s="89">
        <v>53.846147773279398</v>
      </c>
      <c r="CK913" s="89">
        <v>0.21271527882722199</v>
      </c>
      <c r="CL913" s="89">
        <v>0.23931793671503501</v>
      </c>
      <c r="CM913" s="89">
        <v>0.25</v>
      </c>
      <c r="CN913" s="89">
        <v>5.9829484178758698E-2</v>
      </c>
      <c r="CO913" s="89">
        <v>96.265000000000001</v>
      </c>
      <c r="CP913" s="89">
        <v>0.67069999999999996</v>
      </c>
      <c r="CQ913" s="89">
        <v>-3.65</v>
      </c>
      <c r="CR913" s="89">
        <v>-0.70930000000000004</v>
      </c>
      <c r="CS913" s="89">
        <v>0.67069999999999996</v>
      </c>
      <c r="CT913" s="89">
        <v>0.42630000000000001</v>
      </c>
      <c r="CU913" s="86" t="s">
        <v>6988</v>
      </c>
      <c r="CV913" s="86">
        <v>0.4289</v>
      </c>
      <c r="CW913" s="86">
        <v>66</v>
      </c>
      <c r="CX913" s="86">
        <v>2</v>
      </c>
      <c r="CY913" s="86">
        <v>-0.63780000000000003</v>
      </c>
      <c r="CZ913" s="86">
        <v>22</v>
      </c>
      <c r="DA913" s="86">
        <v>4</v>
      </c>
      <c r="DB913" s="86">
        <v>0.65580000000000005</v>
      </c>
      <c r="DC913" s="86">
        <v>79</v>
      </c>
      <c r="DD913" s="86">
        <v>-99</v>
      </c>
      <c r="DE913" s="86">
        <v>-99</v>
      </c>
      <c r="DF913" s="86">
        <v>-99</v>
      </c>
      <c r="DG913" s="86">
        <v>-99</v>
      </c>
      <c r="DH913" s="86">
        <v>-99</v>
      </c>
    </row>
    <row r="914" spans="1:112" x14ac:dyDescent="0.2">
      <c r="A914" s="85">
        <f>IF(ISERROR(SEARCH('School Lookup'!$F$3,Data!J914)),A913,A913+1)</f>
        <v>0</v>
      </c>
      <c r="B914" s="85">
        <f>IF(I914='School Lookup'!$G$13,1,0)</f>
        <v>0</v>
      </c>
      <c r="C914" s="85">
        <f t="shared" si="14"/>
        <v>912</v>
      </c>
      <c r="D914" s="86" t="s">
        <v>6478</v>
      </c>
      <c r="E914" s="86" t="s">
        <v>6790</v>
      </c>
      <c r="F914" s="86" t="s">
        <v>2774</v>
      </c>
      <c r="G914" s="86" t="s">
        <v>2796</v>
      </c>
      <c r="H914" s="86" t="s">
        <v>6048</v>
      </c>
      <c r="I914" s="86" t="s">
        <v>4302</v>
      </c>
      <c r="J914" s="86" t="s">
        <v>2403</v>
      </c>
      <c r="K914" s="86" t="s">
        <v>6483</v>
      </c>
      <c r="L914" s="86">
        <v>1</v>
      </c>
      <c r="M914" s="86">
        <v>1</v>
      </c>
      <c r="N914" s="89">
        <v>3.4877631578947403E-2</v>
      </c>
      <c r="O914" s="89">
        <v>0.16988246454522399</v>
      </c>
      <c r="P914" s="89">
        <v>56.476199999999999</v>
      </c>
      <c r="Q914" s="89">
        <v>0.70433043103225401</v>
      </c>
      <c r="R914" s="89">
        <v>49.122806578947397</v>
      </c>
      <c r="S914" s="89">
        <v>0.43710644778873903</v>
      </c>
      <c r="T914" s="89">
        <v>0.49585610022762999</v>
      </c>
      <c r="U914" s="89">
        <v>0.4</v>
      </c>
      <c r="V914" s="89">
        <v>0.19834244009105201</v>
      </c>
      <c r="W914" s="89">
        <v>1</v>
      </c>
      <c r="X914" s="89">
        <v>-9.5180263157894698E-2</v>
      </c>
      <c r="Y914" s="89">
        <v>-0.13502276016624101</v>
      </c>
      <c r="Z914" s="89">
        <v>57.523800000000001</v>
      </c>
      <c r="AA914" s="89">
        <v>0.95971817591431297</v>
      </c>
      <c r="AB914" s="89">
        <v>49.561405263157901</v>
      </c>
      <c r="AC914" s="89">
        <v>0.41234770787403602</v>
      </c>
      <c r="AD914" s="89">
        <v>0.48148799760729</v>
      </c>
      <c r="AE914" s="89">
        <v>0.4</v>
      </c>
      <c r="AF914" s="89">
        <v>0.192595199042916</v>
      </c>
      <c r="AG914" s="89">
        <v>1</v>
      </c>
      <c r="AH914" s="89">
        <v>7.1089473684210494E-2</v>
      </c>
      <c r="AI914" s="89">
        <v>0.21002733052227199</v>
      </c>
      <c r="AJ914" s="89">
        <v>-99</v>
      </c>
      <c r="AK914" s="89">
        <v>-99</v>
      </c>
      <c r="AL914" s="89">
        <v>50.000005263157902</v>
      </c>
      <c r="AM914" s="89">
        <v>0.21002733052227199</v>
      </c>
      <c r="AN914" s="89">
        <v>0.177441234364905</v>
      </c>
      <c r="AO914" s="89">
        <v>0.2</v>
      </c>
      <c r="AP914" s="89">
        <v>3.5488246872981001E-2</v>
      </c>
      <c r="AQ914" s="89">
        <v>-99</v>
      </c>
      <c r="AR914" s="89">
        <v>-99</v>
      </c>
      <c r="AS914" s="89">
        <v>-99</v>
      </c>
      <c r="AT914" s="89">
        <v>-99</v>
      </c>
      <c r="AU914" s="89">
        <v>-99</v>
      </c>
      <c r="AV914" s="89">
        <v>-99</v>
      </c>
      <c r="AW914" s="89">
        <v>-99</v>
      </c>
      <c r="AX914" s="89">
        <v>-99</v>
      </c>
      <c r="AY914" s="89">
        <v>-99</v>
      </c>
      <c r="AZ914" s="89">
        <v>-99</v>
      </c>
      <c r="BA914" s="89">
        <v>-99</v>
      </c>
      <c r="BB914" s="89">
        <v>-99</v>
      </c>
      <c r="BC914" s="89">
        <v>-99</v>
      </c>
      <c r="BD914" s="89">
        <v>-99</v>
      </c>
      <c r="BE914" s="89">
        <v>-99</v>
      </c>
      <c r="BF914" s="89">
        <v>-99</v>
      </c>
      <c r="BG914" s="89">
        <v>-99</v>
      </c>
      <c r="BH914" s="89">
        <v>-99</v>
      </c>
      <c r="BI914" s="89">
        <v>-99</v>
      </c>
      <c r="BJ914" s="89">
        <v>-99</v>
      </c>
      <c r="BK914" s="89">
        <v>-99</v>
      </c>
      <c r="BL914" s="89">
        <v>-99</v>
      </c>
      <c r="BM914" s="89">
        <v>-99</v>
      </c>
      <c r="BN914" s="89">
        <v>-99</v>
      </c>
      <c r="BO914" s="89">
        <v>-99</v>
      </c>
      <c r="BP914" s="89">
        <v>-99</v>
      </c>
      <c r="BQ914" s="89">
        <v>-99</v>
      </c>
      <c r="BR914" s="89">
        <v>-99</v>
      </c>
      <c r="BS914" s="89">
        <v>-99</v>
      </c>
      <c r="BT914" s="89">
        <v>-99</v>
      </c>
      <c r="BU914" s="89">
        <v>-99</v>
      </c>
      <c r="BV914" s="89">
        <v>-99</v>
      </c>
      <c r="BW914" s="89">
        <v>-99</v>
      </c>
      <c r="BX914" s="89">
        <v>-99</v>
      </c>
      <c r="BY914" s="89">
        <v>-99</v>
      </c>
      <c r="BZ914" s="89">
        <v>-99</v>
      </c>
      <c r="CA914" s="89">
        <v>-99</v>
      </c>
      <c r="CB914" s="89">
        <v>-99</v>
      </c>
      <c r="CC914" s="89">
        <v>-99</v>
      </c>
      <c r="CD914" s="89">
        <v>-99</v>
      </c>
      <c r="CE914" s="89">
        <v>-99</v>
      </c>
      <c r="CF914" s="89">
        <v>-99</v>
      </c>
      <c r="CG914" s="89">
        <v>-99</v>
      </c>
      <c r="CH914" s="89">
        <v>-99</v>
      </c>
      <c r="CI914" s="89">
        <v>-99</v>
      </c>
      <c r="CJ914" s="89">
        <v>-99</v>
      </c>
      <c r="CK914" s="89">
        <v>-99</v>
      </c>
      <c r="CL914" s="89">
        <v>-99</v>
      </c>
      <c r="CM914" s="89">
        <v>-99</v>
      </c>
      <c r="CN914" s="89">
        <v>-99</v>
      </c>
      <c r="CO914" s="89">
        <v>-99</v>
      </c>
      <c r="CP914" s="89">
        <v>-99</v>
      </c>
      <c r="CQ914" s="89">
        <v>-99</v>
      </c>
      <c r="CR914" s="89">
        <v>-99</v>
      </c>
      <c r="CS914" s="89">
        <v>-99</v>
      </c>
      <c r="CT914" s="89">
        <v>-99</v>
      </c>
      <c r="CU914" s="86">
        <v>-99</v>
      </c>
      <c r="CV914" s="86">
        <v>0.4264</v>
      </c>
      <c r="CW914" s="86">
        <v>66</v>
      </c>
      <c r="CX914" s="86">
        <v>2</v>
      </c>
      <c r="CY914" s="86">
        <v>-9.7699999999999995E-2</v>
      </c>
      <c r="CZ914" s="86">
        <v>47</v>
      </c>
      <c r="DA914" s="86">
        <v>2</v>
      </c>
      <c r="DB914" s="86">
        <v>0.66559999999999997</v>
      </c>
      <c r="DC914" s="86">
        <v>80</v>
      </c>
      <c r="DD914" s="86">
        <v>-99</v>
      </c>
      <c r="DE914" s="86">
        <v>-99</v>
      </c>
      <c r="DF914" s="86">
        <v>-99</v>
      </c>
      <c r="DG914" s="86">
        <v>-99</v>
      </c>
      <c r="DH914" s="86">
        <v>-99</v>
      </c>
    </row>
    <row r="915" spans="1:112" x14ac:dyDescent="0.2">
      <c r="A915" s="85">
        <f>IF(ISERROR(SEARCH('School Lookup'!$F$3,Data!J915)),A914,A914+1)</f>
        <v>0</v>
      </c>
      <c r="B915" s="85">
        <f>IF(I915='School Lookup'!$G$13,1,0)</f>
        <v>0</v>
      </c>
      <c r="C915" s="85">
        <f t="shared" si="14"/>
        <v>913</v>
      </c>
      <c r="D915" s="86" t="s">
        <v>6478</v>
      </c>
      <c r="E915" s="86" t="s">
        <v>6760</v>
      </c>
      <c r="F915" s="86" t="s">
        <v>2767</v>
      </c>
      <c r="G915" s="86" t="s">
        <v>2804</v>
      </c>
      <c r="H915" s="86" t="s">
        <v>757</v>
      </c>
      <c r="I915" s="86" t="s">
        <v>4864</v>
      </c>
      <c r="J915" s="86" t="s">
        <v>768</v>
      </c>
      <c r="K915" s="86" t="s">
        <v>31</v>
      </c>
      <c r="L915" s="86">
        <v>1</v>
      </c>
      <c r="M915" s="86">
        <v>1</v>
      </c>
      <c r="N915" s="89">
        <v>0.23153495222929901</v>
      </c>
      <c r="O915" s="89">
        <v>0.59574368002185996</v>
      </c>
      <c r="P915" s="89">
        <v>53.4467</v>
      </c>
      <c r="Q915" s="89">
        <v>0.38298708875304199</v>
      </c>
      <c r="R915" s="89">
        <v>50.318494187898096</v>
      </c>
      <c r="S915" s="89">
        <v>0.48936538438745097</v>
      </c>
      <c r="T915" s="89">
        <v>0.55515258539682999</v>
      </c>
      <c r="U915" s="89">
        <v>0.37336504161712197</v>
      </c>
      <c r="V915" s="89">
        <v>0.20727456815054099</v>
      </c>
      <c r="W915" s="89">
        <v>1</v>
      </c>
      <c r="X915" s="89">
        <v>0.19912632423755999</v>
      </c>
      <c r="Y915" s="89">
        <v>0.55782156206948896</v>
      </c>
      <c r="Z915" s="89">
        <v>54.508400000000002</v>
      </c>
      <c r="AA915" s="89">
        <v>0.58368887222143395</v>
      </c>
      <c r="AB915" s="89">
        <v>50.882817977528099</v>
      </c>
      <c r="AC915" s="89">
        <v>0.57075521714546196</v>
      </c>
      <c r="AD915" s="89">
        <v>0.66593009759237798</v>
      </c>
      <c r="AE915" s="89">
        <v>0.370392390011891</v>
      </c>
      <c r="AF915" s="89">
        <v>0.24665544042809201</v>
      </c>
      <c r="AG915" s="89">
        <v>1</v>
      </c>
      <c r="AH915" s="89">
        <v>-3.4515839243498797E-2</v>
      </c>
      <c r="AI915" s="89">
        <v>-1.7245490937543202E-2</v>
      </c>
      <c r="AJ915" s="89">
        <v>41.4176</v>
      </c>
      <c r="AK915" s="89">
        <v>-0.70575907822592199</v>
      </c>
      <c r="AL915" s="89">
        <v>47.5177359338062</v>
      </c>
      <c r="AM915" s="89">
        <v>-0.361502284581733</v>
      </c>
      <c r="AN915" s="89">
        <v>-0.42297544321860397</v>
      </c>
      <c r="AO915" s="89">
        <v>0.12574316290130799</v>
      </c>
      <c r="AP915" s="89">
        <v>-5.3186270059889802E-2</v>
      </c>
      <c r="AQ915" s="89">
        <v>1</v>
      </c>
      <c r="AR915" s="89">
        <v>8.9820728929385002E-2</v>
      </c>
      <c r="AS915" s="89">
        <v>0.271910484229199</v>
      </c>
      <c r="AT915" s="89">
        <v>50.162199999999999</v>
      </c>
      <c r="AU915" s="89">
        <v>0.160403830232838</v>
      </c>
      <c r="AV915" s="89">
        <v>47.152610706150298</v>
      </c>
      <c r="AW915" s="89">
        <v>0.216157157231018</v>
      </c>
      <c r="AX915" s="89">
        <v>0.18857124862720701</v>
      </c>
      <c r="AY915" s="89">
        <v>0.130499405469679</v>
      </c>
      <c r="AZ915" s="89">
        <v>2.4608435834525499E-2</v>
      </c>
      <c r="BA915" s="89">
        <v>-99</v>
      </c>
      <c r="BB915" s="89">
        <v>-99</v>
      </c>
      <c r="BC915" s="89">
        <v>-99</v>
      </c>
      <c r="BD915" s="89">
        <v>-99</v>
      </c>
      <c r="BE915" s="89">
        <v>-99</v>
      </c>
      <c r="BF915" s="89">
        <v>-99</v>
      </c>
      <c r="BG915" s="89">
        <v>-99</v>
      </c>
      <c r="BH915" s="89">
        <v>-99</v>
      </c>
      <c r="BI915" s="89">
        <v>-99</v>
      </c>
      <c r="BJ915" s="89">
        <v>-99</v>
      </c>
      <c r="BK915" s="89">
        <v>-99</v>
      </c>
      <c r="BL915" s="89">
        <v>-99</v>
      </c>
      <c r="BM915" s="89">
        <v>-99</v>
      </c>
      <c r="BN915" s="89">
        <v>-99</v>
      </c>
      <c r="BO915" s="89">
        <v>-99</v>
      </c>
      <c r="BP915" s="89">
        <v>-99</v>
      </c>
      <c r="BQ915" s="89">
        <v>-99</v>
      </c>
      <c r="BR915" s="89">
        <v>-99</v>
      </c>
      <c r="BS915" s="89">
        <v>-99</v>
      </c>
      <c r="BT915" s="89">
        <v>-99</v>
      </c>
      <c r="BU915" s="89">
        <v>-99</v>
      </c>
      <c r="BV915" s="89">
        <v>-99</v>
      </c>
      <c r="BW915" s="89">
        <v>-99</v>
      </c>
      <c r="BX915" s="89">
        <v>-99</v>
      </c>
      <c r="BY915" s="89">
        <v>-99</v>
      </c>
      <c r="BZ915" s="89">
        <v>-99</v>
      </c>
      <c r="CA915" s="89">
        <v>-99</v>
      </c>
      <c r="CB915" s="89">
        <v>-99</v>
      </c>
      <c r="CC915" s="89">
        <v>-99</v>
      </c>
      <c r="CD915" s="89">
        <v>-99</v>
      </c>
      <c r="CE915" s="89">
        <v>-99</v>
      </c>
      <c r="CF915" s="89">
        <v>-99</v>
      </c>
      <c r="CG915" s="89">
        <v>-99</v>
      </c>
      <c r="CH915" s="89">
        <v>-99</v>
      </c>
      <c r="CI915" s="89">
        <v>-99</v>
      </c>
      <c r="CJ915" s="89">
        <v>-99</v>
      </c>
      <c r="CK915" s="89">
        <v>-99</v>
      </c>
      <c r="CL915" s="89">
        <v>-99</v>
      </c>
      <c r="CM915" s="89">
        <v>-99</v>
      </c>
      <c r="CN915" s="89">
        <v>-99</v>
      </c>
      <c r="CO915" s="89">
        <v>-99</v>
      </c>
      <c r="CP915" s="89">
        <v>-99</v>
      </c>
      <c r="CQ915" s="89">
        <v>-99</v>
      </c>
      <c r="CR915" s="89">
        <v>-99</v>
      </c>
      <c r="CS915" s="89">
        <v>-99</v>
      </c>
      <c r="CT915" s="89">
        <v>-99</v>
      </c>
      <c r="CU915" s="86">
        <v>-99</v>
      </c>
      <c r="CV915" s="86">
        <v>0.4254</v>
      </c>
      <c r="CW915" s="86">
        <v>66</v>
      </c>
      <c r="CX915" s="86">
        <v>2</v>
      </c>
      <c r="CY915" s="86">
        <v>-1.5251999999999999</v>
      </c>
      <c r="CZ915" s="86">
        <v>4</v>
      </c>
      <c r="DA915" s="86">
        <v>4</v>
      </c>
      <c r="DB915" s="86">
        <v>0.29139999999999999</v>
      </c>
      <c r="DC915" s="86">
        <v>63</v>
      </c>
      <c r="DD915" s="86">
        <v>-99</v>
      </c>
      <c r="DE915" s="86">
        <v>-99</v>
      </c>
      <c r="DF915" s="86">
        <v>-99</v>
      </c>
      <c r="DG915" s="86">
        <v>-99</v>
      </c>
      <c r="DH915" s="86">
        <v>-99</v>
      </c>
    </row>
    <row r="916" spans="1:112" x14ac:dyDescent="0.2">
      <c r="A916" s="85">
        <f>IF(ISERROR(SEARCH('School Lookup'!$F$3,Data!J916)),A915,A915+1)</f>
        <v>0</v>
      </c>
      <c r="B916" s="85">
        <f>IF(I916='School Lookup'!$G$13,1,0)</f>
        <v>0</v>
      </c>
      <c r="C916" s="85">
        <f t="shared" si="14"/>
        <v>914</v>
      </c>
      <c r="D916" s="86" t="s">
        <v>6478</v>
      </c>
      <c r="E916" s="86" t="s">
        <v>6760</v>
      </c>
      <c r="F916" s="86" t="s">
        <v>2767</v>
      </c>
      <c r="G916" s="86" t="s">
        <v>2885</v>
      </c>
      <c r="H916" s="86" t="s">
        <v>6272</v>
      </c>
      <c r="I916" s="86" t="s">
        <v>3822</v>
      </c>
      <c r="J916" s="86" t="s">
        <v>6762</v>
      </c>
      <c r="K916" s="86" t="s">
        <v>26</v>
      </c>
      <c r="L916" s="86">
        <v>1</v>
      </c>
      <c r="M916" s="86">
        <v>1</v>
      </c>
      <c r="N916" s="89">
        <v>0.37542483370288199</v>
      </c>
      <c r="O916" s="89">
        <v>0.90733706295051897</v>
      </c>
      <c r="P916" s="89">
        <v>43.947000000000003</v>
      </c>
      <c r="Q916" s="89">
        <v>-0.62465950264812198</v>
      </c>
      <c r="R916" s="89">
        <v>45.232798891352502</v>
      </c>
      <c r="S916" s="89">
        <v>0.141338780151198</v>
      </c>
      <c r="T916" s="89">
        <v>0.160258320038004</v>
      </c>
      <c r="U916" s="89">
        <v>0.37334437086092698</v>
      </c>
      <c r="V916" s="89">
        <v>5.98315416698178E-2</v>
      </c>
      <c r="W916" s="89">
        <v>1</v>
      </c>
      <c r="X916" s="89">
        <v>0.44400288248337</v>
      </c>
      <c r="Y916" s="89">
        <v>1.13429976641653</v>
      </c>
      <c r="Z916" s="89">
        <v>44.013199999999998</v>
      </c>
      <c r="AA916" s="89">
        <v>-0.72509362698845603</v>
      </c>
      <c r="AB916" s="89">
        <v>44.124173835920203</v>
      </c>
      <c r="AC916" s="89">
        <v>0.204603069714036</v>
      </c>
      <c r="AD916" s="89">
        <v>0.23960011300443301</v>
      </c>
      <c r="AE916" s="89">
        <v>0.37334437086092698</v>
      </c>
      <c r="AF916" s="89">
        <v>8.9453353447847106E-2</v>
      </c>
      <c r="AG916" s="89">
        <v>1</v>
      </c>
      <c r="AH916" s="89">
        <v>0.41367142857142902</v>
      </c>
      <c r="AI916" s="89">
        <v>0.94729674727723301</v>
      </c>
      <c r="AJ916" s="89">
        <v>-99</v>
      </c>
      <c r="AK916" s="89">
        <v>-99</v>
      </c>
      <c r="AL916" s="89">
        <v>42.1768761904762</v>
      </c>
      <c r="AM916" s="89">
        <v>0.94729674727723301</v>
      </c>
      <c r="AN916" s="89">
        <v>0.95197477032417199</v>
      </c>
      <c r="AO916" s="89">
        <v>0.121688741721854</v>
      </c>
      <c r="AP916" s="89">
        <v>0.1158446119517</v>
      </c>
      <c r="AQ916" s="89">
        <v>1</v>
      </c>
      <c r="AR916" s="89">
        <v>0.49867547169811299</v>
      </c>
      <c r="AS916" s="89">
        <v>1.1909407102799801</v>
      </c>
      <c r="AT916" s="89">
        <v>-99</v>
      </c>
      <c r="AU916" s="89">
        <v>-99</v>
      </c>
      <c r="AV916" s="89">
        <v>44.654094968553501</v>
      </c>
      <c r="AW916" s="89">
        <v>1.1909407102799801</v>
      </c>
      <c r="AX916" s="89">
        <v>1.21579326429892</v>
      </c>
      <c r="AY916" s="89">
        <v>0.13162251655629101</v>
      </c>
      <c r="AZ916" s="89">
        <v>0.16002576905921201</v>
      </c>
      <c r="BA916" s="89">
        <v>-99</v>
      </c>
      <c r="BB916" s="89">
        <v>-99</v>
      </c>
      <c r="BC916" s="89">
        <v>-99</v>
      </c>
      <c r="BD916" s="89">
        <v>-99</v>
      </c>
      <c r="BE916" s="89">
        <v>-99</v>
      </c>
      <c r="BF916" s="89">
        <v>-99</v>
      </c>
      <c r="BG916" s="89">
        <v>-99</v>
      </c>
      <c r="BH916" s="89">
        <v>-99</v>
      </c>
      <c r="BI916" s="89">
        <v>-99</v>
      </c>
      <c r="BJ916" s="89">
        <v>-99</v>
      </c>
      <c r="BK916" s="89">
        <v>-99</v>
      </c>
      <c r="BL916" s="89">
        <v>-99</v>
      </c>
      <c r="BM916" s="89">
        <v>-99</v>
      </c>
      <c r="BN916" s="89">
        <v>-99</v>
      </c>
      <c r="BO916" s="89">
        <v>-99</v>
      </c>
      <c r="BP916" s="89">
        <v>-99</v>
      </c>
      <c r="BQ916" s="89">
        <v>-99</v>
      </c>
      <c r="BR916" s="89">
        <v>-99</v>
      </c>
      <c r="BS916" s="89">
        <v>-99</v>
      </c>
      <c r="BT916" s="89">
        <v>-99</v>
      </c>
      <c r="BU916" s="89">
        <v>-99</v>
      </c>
      <c r="BV916" s="89">
        <v>-99</v>
      </c>
      <c r="BW916" s="89">
        <v>-99</v>
      </c>
      <c r="BX916" s="89">
        <v>-99</v>
      </c>
      <c r="BY916" s="89">
        <v>-99</v>
      </c>
      <c r="BZ916" s="89">
        <v>-99</v>
      </c>
      <c r="CA916" s="89">
        <v>-99</v>
      </c>
      <c r="CB916" s="89">
        <v>-99</v>
      </c>
      <c r="CC916" s="89">
        <v>-99</v>
      </c>
      <c r="CD916" s="89">
        <v>-99</v>
      </c>
      <c r="CE916" s="89">
        <v>-99</v>
      </c>
      <c r="CF916" s="89">
        <v>-99</v>
      </c>
      <c r="CG916" s="89">
        <v>-99</v>
      </c>
      <c r="CH916" s="89">
        <v>-99</v>
      </c>
      <c r="CI916" s="89">
        <v>-99</v>
      </c>
      <c r="CJ916" s="89">
        <v>-99</v>
      </c>
      <c r="CK916" s="89">
        <v>-99</v>
      </c>
      <c r="CL916" s="89">
        <v>-99</v>
      </c>
      <c r="CM916" s="89">
        <v>-99</v>
      </c>
      <c r="CN916" s="89">
        <v>-99</v>
      </c>
      <c r="CO916" s="89">
        <v>-99</v>
      </c>
      <c r="CP916" s="89">
        <v>-99</v>
      </c>
      <c r="CQ916" s="89">
        <v>-99</v>
      </c>
      <c r="CR916" s="89">
        <v>-99</v>
      </c>
      <c r="CS916" s="89">
        <v>-99</v>
      </c>
      <c r="CT916" s="89">
        <v>-99</v>
      </c>
      <c r="CU916" s="86">
        <v>-99</v>
      </c>
      <c r="CV916" s="86">
        <v>0.42520000000000002</v>
      </c>
      <c r="CW916" s="86">
        <v>66</v>
      </c>
      <c r="CX916" s="86">
        <v>2</v>
      </c>
      <c r="CY916" s="86">
        <v>-1.2076</v>
      </c>
      <c r="CZ916" s="86">
        <v>7</v>
      </c>
      <c r="DA916" s="86">
        <v>2</v>
      </c>
      <c r="DB916" s="86">
        <v>-0.50390000000000001</v>
      </c>
      <c r="DC916" s="86">
        <v>23</v>
      </c>
      <c r="DD916" s="86">
        <v>-99</v>
      </c>
      <c r="DE916" s="86">
        <v>-99</v>
      </c>
      <c r="DF916" s="86">
        <v>-99</v>
      </c>
      <c r="DG916" s="86">
        <v>-99</v>
      </c>
      <c r="DH916" s="86">
        <v>-99</v>
      </c>
    </row>
    <row r="917" spans="1:112" x14ac:dyDescent="0.2">
      <c r="A917" s="85">
        <f>IF(ISERROR(SEARCH('School Lookup'!$F$3,Data!J917)),A916,A916+1)</f>
        <v>0</v>
      </c>
      <c r="B917" s="85">
        <f>IF(I917='School Lookup'!$G$13,1,0)</f>
        <v>0</v>
      </c>
      <c r="C917" s="85">
        <f t="shared" si="14"/>
        <v>915</v>
      </c>
      <c r="D917" s="86" t="s">
        <v>6478</v>
      </c>
      <c r="E917" s="86" t="s">
        <v>6552</v>
      </c>
      <c r="F917" s="86" t="s">
        <v>518</v>
      </c>
      <c r="G917" s="86" t="s">
        <v>2837</v>
      </c>
      <c r="H917" s="86" t="s">
        <v>325</v>
      </c>
      <c r="I917" s="86" t="s">
        <v>5211</v>
      </c>
      <c r="J917" s="86" t="s">
        <v>740</v>
      </c>
      <c r="K917" s="86" t="s">
        <v>36</v>
      </c>
      <c r="L917" s="86">
        <v>1</v>
      </c>
      <c r="M917" s="86">
        <v>-99</v>
      </c>
      <c r="N917" s="89">
        <v>-99</v>
      </c>
      <c r="O917" s="89">
        <v>-99</v>
      </c>
      <c r="P917" s="89">
        <v>-99</v>
      </c>
      <c r="Q917" s="89">
        <v>-99</v>
      </c>
      <c r="R917" s="89">
        <v>-99</v>
      </c>
      <c r="S917" s="89">
        <v>-99</v>
      </c>
      <c r="T917" s="89">
        <v>-99</v>
      </c>
      <c r="U917" s="89">
        <v>-99</v>
      </c>
      <c r="V917" s="89">
        <v>-99</v>
      </c>
      <c r="W917" s="89">
        <v>-99</v>
      </c>
      <c r="X917" s="89">
        <v>-99</v>
      </c>
      <c r="Y917" s="89">
        <v>-99</v>
      </c>
      <c r="Z917" s="89">
        <v>-99</v>
      </c>
      <c r="AA917" s="89">
        <v>-99</v>
      </c>
      <c r="AB917" s="89">
        <v>-99</v>
      </c>
      <c r="AC917" s="89">
        <v>-99</v>
      </c>
      <c r="AD917" s="89">
        <v>-99</v>
      </c>
      <c r="AE917" s="89">
        <v>-99</v>
      </c>
      <c r="AF917" s="89">
        <v>-99</v>
      </c>
      <c r="AG917" s="89">
        <v>-99</v>
      </c>
      <c r="AH917" s="89">
        <v>-99</v>
      </c>
      <c r="AI917" s="89">
        <v>-99</v>
      </c>
      <c r="AJ917" s="89">
        <v>-99</v>
      </c>
      <c r="AK917" s="89">
        <v>-99</v>
      </c>
      <c r="AL917" s="89">
        <v>-99</v>
      </c>
      <c r="AM917" s="89">
        <v>-99</v>
      </c>
      <c r="AN917" s="89">
        <v>-99</v>
      </c>
      <c r="AO917" s="89">
        <v>-99</v>
      </c>
      <c r="AP917" s="89">
        <v>-99</v>
      </c>
      <c r="AQ917" s="89">
        <v>-99</v>
      </c>
      <c r="AR917" s="89">
        <v>-99</v>
      </c>
      <c r="AS917" s="89">
        <v>-99</v>
      </c>
      <c r="AT917" s="89">
        <v>-99</v>
      </c>
      <c r="AU917" s="89">
        <v>-99</v>
      </c>
      <c r="AV917" s="89">
        <v>-99</v>
      </c>
      <c r="AW917" s="89">
        <v>-99</v>
      </c>
      <c r="AX917" s="89">
        <v>-99</v>
      </c>
      <c r="AY917" s="89">
        <v>-99</v>
      </c>
      <c r="AZ917" s="89">
        <v>-99</v>
      </c>
      <c r="BA917" s="89">
        <v>1</v>
      </c>
      <c r="BB917" s="89">
        <v>1.4896175908221799E-2</v>
      </c>
      <c r="BC917" s="89">
        <v>0.25800420548715097</v>
      </c>
      <c r="BD917" s="89">
        <v>51.068300000000001</v>
      </c>
      <c r="BE917" s="89">
        <v>0.27743013225212898</v>
      </c>
      <c r="BF917" s="89">
        <v>53.346109369024802</v>
      </c>
      <c r="BG917" s="89">
        <v>0.26771716886963998</v>
      </c>
      <c r="BH917" s="89">
        <v>0.29665332096762598</v>
      </c>
      <c r="BI917" s="89">
        <v>0.24928503336510999</v>
      </c>
      <c r="BJ917" s="89">
        <v>7.3951233015285306E-2</v>
      </c>
      <c r="BK917" s="89">
        <v>1</v>
      </c>
      <c r="BL917" s="89">
        <v>9.2799999999999994E-2</v>
      </c>
      <c r="BM917" s="89">
        <v>0.40760330498668601</v>
      </c>
      <c r="BN917" s="89">
        <v>50.730899999999998</v>
      </c>
      <c r="BO917" s="89">
        <v>0.233039807641783</v>
      </c>
      <c r="BP917" s="89">
        <v>57.414450000000002</v>
      </c>
      <c r="BQ917" s="89">
        <v>0.32032155631423398</v>
      </c>
      <c r="BR917" s="89">
        <v>0.34789022008531501</v>
      </c>
      <c r="BS917" s="89">
        <v>0.25071496663489001</v>
      </c>
      <c r="BT917" s="89">
        <v>8.7221284921294301E-2</v>
      </c>
      <c r="BU917" s="89">
        <v>1</v>
      </c>
      <c r="BV917" s="89">
        <v>7.5645801526717502E-2</v>
      </c>
      <c r="BW917" s="89">
        <v>0.33139606431629698</v>
      </c>
      <c r="BX917" s="89">
        <v>56.446199999999997</v>
      </c>
      <c r="BY917" s="89">
        <v>0.75686781208820997</v>
      </c>
      <c r="BZ917" s="89">
        <v>58.206116984732802</v>
      </c>
      <c r="CA917" s="89">
        <v>0.54413193820225403</v>
      </c>
      <c r="CB917" s="89">
        <v>0.58338812402017604</v>
      </c>
      <c r="CC917" s="89">
        <v>0.24976167778837</v>
      </c>
      <c r="CD917" s="89">
        <v>0.145707996657089</v>
      </c>
      <c r="CE917" s="89">
        <v>1</v>
      </c>
      <c r="CF917" s="89">
        <v>-0.143545714285714</v>
      </c>
      <c r="CG917" s="89">
        <v>-0.157432563550085</v>
      </c>
      <c r="CH917" s="89">
        <v>55.653399999999998</v>
      </c>
      <c r="CI917" s="89">
        <v>0.72550155249223003</v>
      </c>
      <c r="CJ917" s="89">
        <v>60.380949333333298</v>
      </c>
      <c r="CK917" s="89">
        <v>0.28403449447107199</v>
      </c>
      <c r="CL917" s="89">
        <v>0.316489797426252</v>
      </c>
      <c r="CM917" s="89">
        <v>0.25023832221163</v>
      </c>
      <c r="CN917" s="89">
        <v>7.9197875905043999E-2</v>
      </c>
      <c r="CO917" s="89">
        <v>99.04</v>
      </c>
      <c r="CP917" s="89">
        <v>0.88029999999999997</v>
      </c>
      <c r="CQ917" s="89">
        <v>0.42</v>
      </c>
      <c r="CR917" s="89">
        <v>-0.122</v>
      </c>
      <c r="CS917" s="89">
        <v>0.88029999999999997</v>
      </c>
      <c r="CT917" s="89">
        <v>0.7712</v>
      </c>
      <c r="CU917" s="86" t="s">
        <v>6988</v>
      </c>
      <c r="CV917" s="86">
        <v>0.42459999999999998</v>
      </c>
      <c r="CW917" s="86">
        <v>66</v>
      </c>
      <c r="CX917" s="86">
        <v>2</v>
      </c>
      <c r="CY917" s="86">
        <v>-0.83089999999999997</v>
      </c>
      <c r="CZ917" s="86">
        <v>16</v>
      </c>
      <c r="DA917" s="86">
        <v>4</v>
      </c>
      <c r="DB917" s="86">
        <v>0.49819999999999998</v>
      </c>
      <c r="DC917" s="86">
        <v>72</v>
      </c>
      <c r="DD917" s="86">
        <v>-99</v>
      </c>
      <c r="DE917" s="86">
        <v>-99</v>
      </c>
      <c r="DF917" s="86">
        <v>-99</v>
      </c>
      <c r="DG917" s="86">
        <v>-99</v>
      </c>
      <c r="DH917" s="86">
        <v>-99</v>
      </c>
    </row>
    <row r="918" spans="1:112" x14ac:dyDescent="0.2">
      <c r="A918" s="85">
        <f>IF(ISERROR(SEARCH('School Lookup'!$F$3,Data!J918)),A917,A917+1)</f>
        <v>0</v>
      </c>
      <c r="B918" s="85">
        <f>IF(I918='School Lookup'!$G$13,1,0)</f>
        <v>0</v>
      </c>
      <c r="C918" s="85">
        <f t="shared" si="14"/>
        <v>916</v>
      </c>
      <c r="D918" s="86" t="s">
        <v>6478</v>
      </c>
      <c r="E918" s="86" t="s">
        <v>6486</v>
      </c>
      <c r="F918" s="86" t="s">
        <v>1088</v>
      </c>
      <c r="G918" s="86" t="s">
        <v>2877</v>
      </c>
      <c r="H918" s="86" t="s">
        <v>1553</v>
      </c>
      <c r="I918" s="86" t="s">
        <v>4710</v>
      </c>
      <c r="J918" s="86" t="s">
        <v>1778</v>
      </c>
      <c r="K918" s="86" t="s">
        <v>36</v>
      </c>
      <c r="L918" s="86">
        <v>1</v>
      </c>
      <c r="M918" s="86">
        <v>-99</v>
      </c>
      <c r="N918" s="89">
        <v>-99</v>
      </c>
      <c r="O918" s="89">
        <v>-99</v>
      </c>
      <c r="P918" s="89">
        <v>-99</v>
      </c>
      <c r="Q918" s="89">
        <v>-99</v>
      </c>
      <c r="R918" s="89">
        <v>-99</v>
      </c>
      <c r="S918" s="89">
        <v>-99</v>
      </c>
      <c r="T918" s="89">
        <v>-99</v>
      </c>
      <c r="U918" s="89">
        <v>-99</v>
      </c>
      <c r="V918" s="89">
        <v>-99</v>
      </c>
      <c r="W918" s="89">
        <v>-99</v>
      </c>
      <c r="X918" s="89">
        <v>-99</v>
      </c>
      <c r="Y918" s="89">
        <v>-99</v>
      </c>
      <c r="Z918" s="89">
        <v>-99</v>
      </c>
      <c r="AA918" s="89">
        <v>-99</v>
      </c>
      <c r="AB918" s="89">
        <v>-99</v>
      </c>
      <c r="AC918" s="89">
        <v>-99</v>
      </c>
      <c r="AD918" s="89">
        <v>-99</v>
      </c>
      <c r="AE918" s="89">
        <v>-99</v>
      </c>
      <c r="AF918" s="89">
        <v>-99</v>
      </c>
      <c r="AG918" s="89">
        <v>-99</v>
      </c>
      <c r="AH918" s="89">
        <v>-99</v>
      </c>
      <c r="AI918" s="89">
        <v>-99</v>
      </c>
      <c r="AJ918" s="89">
        <v>-99</v>
      </c>
      <c r="AK918" s="89">
        <v>-99</v>
      </c>
      <c r="AL918" s="89">
        <v>-99</v>
      </c>
      <c r="AM918" s="89">
        <v>-99</v>
      </c>
      <c r="AN918" s="89">
        <v>-99</v>
      </c>
      <c r="AO918" s="89">
        <v>-99</v>
      </c>
      <c r="AP918" s="89">
        <v>-99</v>
      </c>
      <c r="AQ918" s="89">
        <v>-99</v>
      </c>
      <c r="AR918" s="89">
        <v>-99</v>
      </c>
      <c r="AS918" s="89">
        <v>-99</v>
      </c>
      <c r="AT918" s="89">
        <v>-99</v>
      </c>
      <c r="AU918" s="89">
        <v>-99</v>
      </c>
      <c r="AV918" s="89">
        <v>-99</v>
      </c>
      <c r="AW918" s="89">
        <v>-99</v>
      </c>
      <c r="AX918" s="89">
        <v>-99</v>
      </c>
      <c r="AY918" s="89">
        <v>-99</v>
      </c>
      <c r="AZ918" s="89">
        <v>-99</v>
      </c>
      <c r="BA918" s="89">
        <v>1</v>
      </c>
      <c r="BB918" s="89">
        <v>0.166186450960566</v>
      </c>
      <c r="BC918" s="89">
        <v>0.59845302360290098</v>
      </c>
      <c r="BD918" s="89">
        <v>43.985700000000001</v>
      </c>
      <c r="BE918" s="89">
        <v>-0.43077923706395999</v>
      </c>
      <c r="BF918" s="89">
        <v>48.938346814964603</v>
      </c>
      <c r="BG918" s="89">
        <v>8.3836893269470206E-2</v>
      </c>
      <c r="BH918" s="89">
        <v>9.9908305006236695E-2</v>
      </c>
      <c r="BI918" s="89">
        <v>0.25107895404925101</v>
      </c>
      <c r="BJ918" s="89">
        <v>2.50848727217995E-2</v>
      </c>
      <c r="BK918" s="89">
        <v>1</v>
      </c>
      <c r="BL918" s="89">
        <v>0.25473704453441298</v>
      </c>
      <c r="BM918" s="89">
        <v>0.801672265408788</v>
      </c>
      <c r="BN918" s="89">
        <v>44.616300000000003</v>
      </c>
      <c r="BO918" s="89">
        <v>-0.453508532447782</v>
      </c>
      <c r="BP918" s="89">
        <v>46.356281882591098</v>
      </c>
      <c r="BQ918" s="89">
        <v>0.174081866480503</v>
      </c>
      <c r="BR918" s="89">
        <v>0.194485838255013</v>
      </c>
      <c r="BS918" s="89">
        <v>0.25082508250825097</v>
      </c>
      <c r="BT918" s="89">
        <v>4.8781926427000098E-2</v>
      </c>
      <c r="BU918" s="89">
        <v>1</v>
      </c>
      <c r="BV918" s="89">
        <v>0.33718432760363998</v>
      </c>
      <c r="BW918" s="89">
        <v>0.93382583348881898</v>
      </c>
      <c r="BX918" s="89">
        <v>57.030799999999999</v>
      </c>
      <c r="BY918" s="89">
        <v>0.81718223024648895</v>
      </c>
      <c r="BZ918" s="89">
        <v>48.837217896865504</v>
      </c>
      <c r="CA918" s="89">
        <v>0.87550403186765402</v>
      </c>
      <c r="CB918" s="89">
        <v>0.93267106597742</v>
      </c>
      <c r="CC918" s="89">
        <v>0.25107895404925101</v>
      </c>
      <c r="CD918" s="89">
        <v>0.23417407571761101</v>
      </c>
      <c r="CE918" s="89">
        <v>1</v>
      </c>
      <c r="CF918" s="89">
        <v>0.207445015416238</v>
      </c>
      <c r="CG918" s="89">
        <v>0.68411008482352198</v>
      </c>
      <c r="CH918" s="89">
        <v>52.683799999999998</v>
      </c>
      <c r="CI918" s="89">
        <v>0.38659230532091998</v>
      </c>
      <c r="CJ918" s="89">
        <v>48.201432374100698</v>
      </c>
      <c r="CK918" s="89">
        <v>0.53535119507222095</v>
      </c>
      <c r="CL918" s="89">
        <v>0.58843021682242203</v>
      </c>
      <c r="CM918" s="89">
        <v>0.247017009393247</v>
      </c>
      <c r="CN918" s="89">
        <v>0.14535227239609499</v>
      </c>
      <c r="CO918" s="89">
        <v>94.17</v>
      </c>
      <c r="CP918" s="89">
        <v>0.51239999999999997</v>
      </c>
      <c r="CQ918" s="89">
        <v>1</v>
      </c>
      <c r="CR918" s="89">
        <v>-3.8300000000000001E-2</v>
      </c>
      <c r="CS918" s="89">
        <v>0.51239999999999997</v>
      </c>
      <c r="CT918" s="89">
        <v>0.1658</v>
      </c>
      <c r="CU918" s="86" t="s">
        <v>6989</v>
      </c>
      <c r="CV918" s="86">
        <v>0.42459999999999998</v>
      </c>
      <c r="CW918" s="86">
        <v>66</v>
      </c>
      <c r="CX918" s="86">
        <v>2</v>
      </c>
      <c r="CY918" s="86">
        <v>-1.0334000000000001</v>
      </c>
      <c r="CZ918" s="86">
        <v>10</v>
      </c>
      <c r="DA918" s="86">
        <v>4</v>
      </c>
      <c r="DB918" s="86">
        <v>7.8799999999999995E-2</v>
      </c>
      <c r="DC918" s="86">
        <v>51</v>
      </c>
      <c r="DD918" s="86">
        <v>-99</v>
      </c>
      <c r="DE918" s="86">
        <v>-99</v>
      </c>
      <c r="DF918" s="86">
        <v>-99</v>
      </c>
      <c r="DG918" s="86">
        <v>-99</v>
      </c>
      <c r="DH918" s="86">
        <v>-99</v>
      </c>
    </row>
    <row r="919" spans="1:112" x14ac:dyDescent="0.2">
      <c r="A919" s="85">
        <f>IF(ISERROR(SEARCH('School Lookup'!$F$3,Data!J919)),A918,A918+1)</f>
        <v>0</v>
      </c>
      <c r="B919" s="85">
        <f>IF(I919='School Lookup'!$G$13,1,0)</f>
        <v>0</v>
      </c>
      <c r="C919" s="85">
        <f t="shared" si="14"/>
        <v>917</v>
      </c>
      <c r="D919" s="86" t="s">
        <v>6478</v>
      </c>
      <c r="E919" s="86" t="s">
        <v>6702</v>
      </c>
      <c r="F919" s="86" t="s">
        <v>1150</v>
      </c>
      <c r="G919" s="86" t="s">
        <v>2800</v>
      </c>
      <c r="H919" s="86" t="s">
        <v>574</v>
      </c>
      <c r="I919" s="86" t="s">
        <v>4107</v>
      </c>
      <c r="J919" s="86" t="s">
        <v>1282</v>
      </c>
      <c r="K919" s="86" t="s">
        <v>114</v>
      </c>
      <c r="L919" s="86">
        <v>1</v>
      </c>
      <c r="M919" s="86">
        <v>1</v>
      </c>
      <c r="N919" s="89">
        <v>0.17168493543759</v>
      </c>
      <c r="O919" s="89">
        <v>0.466138533297977</v>
      </c>
      <c r="P919" s="89">
        <v>58.863599999999998</v>
      </c>
      <c r="Q919" s="89">
        <v>0.95756531974570203</v>
      </c>
      <c r="R919" s="89">
        <v>52.941168723098997</v>
      </c>
      <c r="S919" s="89">
        <v>0.71185192652184004</v>
      </c>
      <c r="T919" s="89">
        <v>0.807600698670214</v>
      </c>
      <c r="U919" s="89">
        <v>0.397604107244723</v>
      </c>
      <c r="V919" s="89">
        <v>0.32110535480498498</v>
      </c>
      <c r="W919" s="89">
        <v>1</v>
      </c>
      <c r="X919" s="89">
        <v>-4.8624123422159899E-3</v>
      </c>
      <c r="Y919" s="89">
        <v>7.7599766186164501E-2</v>
      </c>
      <c r="Z919" s="89">
        <v>51.704700000000003</v>
      </c>
      <c r="AA919" s="89">
        <v>0.234059185027787</v>
      </c>
      <c r="AB919" s="89">
        <v>53.295952454418</v>
      </c>
      <c r="AC919" s="89">
        <v>0.15582947560697599</v>
      </c>
      <c r="AD919" s="89">
        <v>0.18281048123569901</v>
      </c>
      <c r="AE919" s="89">
        <v>0.40673131774101501</v>
      </c>
      <c r="AF919" s="89">
        <v>7.4354747929865198E-2</v>
      </c>
      <c r="AG919" s="89">
        <v>1</v>
      </c>
      <c r="AH919" s="89">
        <v>8.3538953488372106E-2</v>
      </c>
      <c r="AI919" s="89">
        <v>0.236819812096903</v>
      </c>
      <c r="AJ919" s="89">
        <v>-99</v>
      </c>
      <c r="AK919" s="89">
        <v>-99</v>
      </c>
      <c r="AL919" s="89">
        <v>58.720936627907001</v>
      </c>
      <c r="AM919" s="89">
        <v>0.236819812096903</v>
      </c>
      <c r="AN919" s="89">
        <v>0.20558789964021101</v>
      </c>
      <c r="AO919" s="89">
        <v>9.8117512835139795E-2</v>
      </c>
      <c r="AP919" s="89">
        <v>2.0171773381697899E-2</v>
      </c>
      <c r="AQ919" s="89">
        <v>1</v>
      </c>
      <c r="AR919" s="89">
        <v>1.9538011695906399E-2</v>
      </c>
      <c r="AS919" s="89">
        <v>0.113927869012028</v>
      </c>
      <c r="AT919" s="89">
        <v>-99</v>
      </c>
      <c r="AU919" s="89">
        <v>-99</v>
      </c>
      <c r="AV919" s="89">
        <v>53.216395906432801</v>
      </c>
      <c r="AW919" s="89">
        <v>0.113927869012028</v>
      </c>
      <c r="AX919" s="89">
        <v>8.0842537800547704E-2</v>
      </c>
      <c r="AY919" s="89">
        <v>9.7547062179121499E-2</v>
      </c>
      <c r="AZ919" s="89">
        <v>7.8859520615480096E-3</v>
      </c>
      <c r="BA919" s="89">
        <v>-99</v>
      </c>
      <c r="BB919" s="89">
        <v>-99</v>
      </c>
      <c r="BC919" s="89">
        <v>-99</v>
      </c>
      <c r="BD919" s="89">
        <v>-99</v>
      </c>
      <c r="BE919" s="89">
        <v>-99</v>
      </c>
      <c r="BF919" s="89">
        <v>-99</v>
      </c>
      <c r="BG919" s="89">
        <v>-99</v>
      </c>
      <c r="BH919" s="89">
        <v>-99</v>
      </c>
      <c r="BI919" s="89">
        <v>-99</v>
      </c>
      <c r="BJ919" s="89">
        <v>-99</v>
      </c>
      <c r="BK919" s="89">
        <v>-99</v>
      </c>
      <c r="BL919" s="89">
        <v>-99</v>
      </c>
      <c r="BM919" s="89">
        <v>-99</v>
      </c>
      <c r="BN919" s="89">
        <v>-99</v>
      </c>
      <c r="BO919" s="89">
        <v>-99</v>
      </c>
      <c r="BP919" s="89">
        <v>-99</v>
      </c>
      <c r="BQ919" s="89">
        <v>-99</v>
      </c>
      <c r="BR919" s="89">
        <v>-99</v>
      </c>
      <c r="BS919" s="89">
        <v>-99</v>
      </c>
      <c r="BT919" s="89">
        <v>-99</v>
      </c>
      <c r="BU919" s="89">
        <v>-99</v>
      </c>
      <c r="BV919" s="89">
        <v>-99</v>
      </c>
      <c r="BW919" s="89">
        <v>-99</v>
      </c>
      <c r="BX919" s="89">
        <v>-99</v>
      </c>
      <c r="BY919" s="89">
        <v>-99</v>
      </c>
      <c r="BZ919" s="89">
        <v>-99</v>
      </c>
      <c r="CA919" s="89">
        <v>-99</v>
      </c>
      <c r="CB919" s="89">
        <v>-99</v>
      </c>
      <c r="CC919" s="89">
        <v>-99</v>
      </c>
      <c r="CD919" s="89">
        <v>-99</v>
      </c>
      <c r="CE919" s="89">
        <v>-99</v>
      </c>
      <c r="CF919" s="89">
        <v>-99</v>
      </c>
      <c r="CG919" s="89">
        <v>-99</v>
      </c>
      <c r="CH919" s="89">
        <v>-99</v>
      </c>
      <c r="CI919" s="89">
        <v>-99</v>
      </c>
      <c r="CJ919" s="89">
        <v>-99</v>
      </c>
      <c r="CK919" s="89">
        <v>-99</v>
      </c>
      <c r="CL919" s="89">
        <v>-99</v>
      </c>
      <c r="CM919" s="89">
        <v>-99</v>
      </c>
      <c r="CN919" s="89">
        <v>-99</v>
      </c>
      <c r="CO919" s="89">
        <v>-99</v>
      </c>
      <c r="CP919" s="89">
        <v>-99</v>
      </c>
      <c r="CQ919" s="89">
        <v>-99</v>
      </c>
      <c r="CR919" s="89">
        <v>-99</v>
      </c>
      <c r="CS919" s="89">
        <v>-99</v>
      </c>
      <c r="CT919" s="89">
        <v>-99</v>
      </c>
      <c r="CU919" s="86">
        <v>-99</v>
      </c>
      <c r="CV919" s="86">
        <v>0.42349999999999999</v>
      </c>
      <c r="CW919" s="86">
        <v>66</v>
      </c>
      <c r="CX919" s="86">
        <v>2</v>
      </c>
      <c r="CY919" s="86">
        <v>-0.67010000000000003</v>
      </c>
      <c r="CZ919" s="86">
        <v>21</v>
      </c>
      <c r="DA919" s="86">
        <v>2</v>
      </c>
      <c r="DB919" s="86">
        <v>0.47589999999999999</v>
      </c>
      <c r="DC919" s="86">
        <v>71</v>
      </c>
      <c r="DD919" s="86">
        <v>-99</v>
      </c>
      <c r="DE919" s="86">
        <v>-99</v>
      </c>
      <c r="DF919" s="86">
        <v>-99</v>
      </c>
      <c r="DG919" s="86">
        <v>-99</v>
      </c>
      <c r="DH919" s="86">
        <v>-99</v>
      </c>
    </row>
    <row r="920" spans="1:112" x14ac:dyDescent="0.2">
      <c r="A920" s="85">
        <f>IF(ISERROR(SEARCH('School Lookup'!$F$3,Data!J920)),A919,A919+1)</f>
        <v>0</v>
      </c>
      <c r="B920" s="85">
        <f>IF(I920='School Lookup'!$G$13,1,0)</f>
        <v>0</v>
      </c>
      <c r="C920" s="85">
        <f t="shared" si="14"/>
        <v>918</v>
      </c>
      <c r="D920" s="86" t="s">
        <v>6478</v>
      </c>
      <c r="E920" s="86" t="s">
        <v>6629</v>
      </c>
      <c r="F920" s="86" t="s">
        <v>2759</v>
      </c>
      <c r="G920" s="86" t="s">
        <v>2901</v>
      </c>
      <c r="H920" s="86" t="s">
        <v>645</v>
      </c>
      <c r="I920" s="86" t="s">
        <v>3977</v>
      </c>
      <c r="J920" s="86" t="s">
        <v>2627</v>
      </c>
      <c r="K920" s="86" t="s">
        <v>26</v>
      </c>
      <c r="L920" s="86">
        <v>1</v>
      </c>
      <c r="M920" s="86">
        <v>1</v>
      </c>
      <c r="N920" s="89">
        <v>-6.5784200385356498E-2</v>
      </c>
      <c r="O920" s="89">
        <v>-4.8100623857778101E-2</v>
      </c>
      <c r="P920" s="89">
        <v>45.682099999999998</v>
      </c>
      <c r="Q920" s="89">
        <v>-0.44061499590157699</v>
      </c>
      <c r="R920" s="89">
        <v>54.1425578034682</v>
      </c>
      <c r="S920" s="89">
        <v>-0.24435780987967801</v>
      </c>
      <c r="T920" s="89">
        <v>-0.27737883102374</v>
      </c>
      <c r="U920" s="89">
        <v>0.37311286843997099</v>
      </c>
      <c r="V920" s="89">
        <v>-0.103493611287794</v>
      </c>
      <c r="W920" s="89">
        <v>1</v>
      </c>
      <c r="X920" s="89">
        <v>0.19226314779270601</v>
      </c>
      <c r="Y920" s="89">
        <v>0.54166455765310595</v>
      </c>
      <c r="Z920" s="89">
        <v>60.405700000000003</v>
      </c>
      <c r="AA920" s="89">
        <v>1.3190996345309201</v>
      </c>
      <c r="AB920" s="89">
        <v>52.975031861804197</v>
      </c>
      <c r="AC920" s="89">
        <v>0.93038209609201195</v>
      </c>
      <c r="AD920" s="89">
        <v>1.08466237277972</v>
      </c>
      <c r="AE920" s="89">
        <v>0.37455068296189797</v>
      </c>
      <c r="AF920" s="89">
        <v>0.406261032507718</v>
      </c>
      <c r="AG920" s="89">
        <v>1</v>
      </c>
      <c r="AH920" s="89">
        <v>0.21762500000000001</v>
      </c>
      <c r="AI920" s="89">
        <v>0.525385919845198</v>
      </c>
      <c r="AJ920" s="89">
        <v>-99</v>
      </c>
      <c r="AK920" s="89">
        <v>-99</v>
      </c>
      <c r="AL920" s="89">
        <v>52.840915909090903</v>
      </c>
      <c r="AM920" s="89">
        <v>0.525385919845198</v>
      </c>
      <c r="AN920" s="89">
        <v>0.50873912592602</v>
      </c>
      <c r="AO920" s="89">
        <v>0.126527677929547</v>
      </c>
      <c r="AP920" s="89">
        <v>6.4369580275326799E-2</v>
      </c>
      <c r="AQ920" s="89">
        <v>1</v>
      </c>
      <c r="AR920" s="89">
        <v>0.17359257142857101</v>
      </c>
      <c r="AS920" s="89">
        <v>0.46021417083279897</v>
      </c>
      <c r="AT920" s="89">
        <v>-99</v>
      </c>
      <c r="AU920" s="89">
        <v>-99</v>
      </c>
      <c r="AV920" s="89">
        <v>53.714300000000001</v>
      </c>
      <c r="AW920" s="89">
        <v>0.46021417083279897</v>
      </c>
      <c r="AX920" s="89">
        <v>0.44575730461542001</v>
      </c>
      <c r="AY920" s="89">
        <v>0.12580877066858401</v>
      </c>
      <c r="AZ920" s="89">
        <v>5.6080178510207399E-2</v>
      </c>
      <c r="BA920" s="89">
        <v>-99</v>
      </c>
      <c r="BB920" s="89">
        <v>-99</v>
      </c>
      <c r="BC920" s="89">
        <v>-99</v>
      </c>
      <c r="BD920" s="89">
        <v>-99</v>
      </c>
      <c r="BE920" s="89">
        <v>-99</v>
      </c>
      <c r="BF920" s="89">
        <v>-99</v>
      </c>
      <c r="BG920" s="89">
        <v>-99</v>
      </c>
      <c r="BH920" s="89">
        <v>-99</v>
      </c>
      <c r="BI920" s="89">
        <v>-99</v>
      </c>
      <c r="BJ920" s="89">
        <v>-99</v>
      </c>
      <c r="BK920" s="89">
        <v>-99</v>
      </c>
      <c r="BL920" s="89">
        <v>-99</v>
      </c>
      <c r="BM920" s="89">
        <v>-99</v>
      </c>
      <c r="BN920" s="89">
        <v>-99</v>
      </c>
      <c r="BO920" s="89">
        <v>-99</v>
      </c>
      <c r="BP920" s="89">
        <v>-99</v>
      </c>
      <c r="BQ920" s="89">
        <v>-99</v>
      </c>
      <c r="BR920" s="89">
        <v>-99</v>
      </c>
      <c r="BS920" s="89">
        <v>-99</v>
      </c>
      <c r="BT920" s="89">
        <v>-99</v>
      </c>
      <c r="BU920" s="89">
        <v>-99</v>
      </c>
      <c r="BV920" s="89">
        <v>-99</v>
      </c>
      <c r="BW920" s="89">
        <v>-99</v>
      </c>
      <c r="BX920" s="89">
        <v>-99</v>
      </c>
      <c r="BY920" s="89">
        <v>-99</v>
      </c>
      <c r="BZ920" s="89">
        <v>-99</v>
      </c>
      <c r="CA920" s="89">
        <v>-99</v>
      </c>
      <c r="CB920" s="89">
        <v>-99</v>
      </c>
      <c r="CC920" s="89">
        <v>-99</v>
      </c>
      <c r="CD920" s="89">
        <v>-99</v>
      </c>
      <c r="CE920" s="89">
        <v>-99</v>
      </c>
      <c r="CF920" s="89">
        <v>-99</v>
      </c>
      <c r="CG920" s="89">
        <v>-99</v>
      </c>
      <c r="CH920" s="89">
        <v>-99</v>
      </c>
      <c r="CI920" s="89">
        <v>-99</v>
      </c>
      <c r="CJ920" s="89">
        <v>-99</v>
      </c>
      <c r="CK920" s="89">
        <v>-99</v>
      </c>
      <c r="CL920" s="89">
        <v>-99</v>
      </c>
      <c r="CM920" s="89">
        <v>-99</v>
      </c>
      <c r="CN920" s="89">
        <v>-99</v>
      </c>
      <c r="CO920" s="89">
        <v>-99</v>
      </c>
      <c r="CP920" s="89">
        <v>-99</v>
      </c>
      <c r="CQ920" s="89">
        <v>-99</v>
      </c>
      <c r="CR920" s="89">
        <v>-99</v>
      </c>
      <c r="CS920" s="89">
        <v>-99</v>
      </c>
      <c r="CT920" s="89">
        <v>-99</v>
      </c>
      <c r="CU920" s="86">
        <v>-99</v>
      </c>
      <c r="CV920" s="86">
        <v>0.42320000000000002</v>
      </c>
      <c r="CW920" s="86">
        <v>66</v>
      </c>
      <c r="CX920" s="86">
        <v>2</v>
      </c>
      <c r="CY920" s="86">
        <v>0.68989999999999996</v>
      </c>
      <c r="CZ920" s="86">
        <v>80</v>
      </c>
      <c r="DA920" s="86">
        <v>2</v>
      </c>
      <c r="DB920" s="86">
        <v>0.32969999999999999</v>
      </c>
      <c r="DC920" s="86">
        <v>65</v>
      </c>
      <c r="DD920" s="86">
        <v>-99</v>
      </c>
      <c r="DE920" s="86">
        <v>-99</v>
      </c>
      <c r="DF920" s="86">
        <v>-99</v>
      </c>
      <c r="DG920" s="86">
        <v>-99</v>
      </c>
      <c r="DH920" s="86">
        <v>-99</v>
      </c>
    </row>
    <row r="921" spans="1:112" x14ac:dyDescent="0.2">
      <c r="A921" s="85">
        <f>IF(ISERROR(SEARCH('School Lookup'!$F$3,Data!J921)),A920,A920+1)</f>
        <v>0</v>
      </c>
      <c r="B921" s="85">
        <f>IF(I921='School Lookup'!$G$13,1,0)</f>
        <v>0</v>
      </c>
      <c r="C921" s="85">
        <f t="shared" si="14"/>
        <v>919</v>
      </c>
      <c r="D921" s="86" t="s">
        <v>6478</v>
      </c>
      <c r="E921" s="86" t="s">
        <v>6760</v>
      </c>
      <c r="F921" s="86" t="s">
        <v>2767</v>
      </c>
      <c r="G921" s="86" t="s">
        <v>2787</v>
      </c>
      <c r="H921" s="86" t="s">
        <v>918</v>
      </c>
      <c r="I921" s="86" t="s">
        <v>3033</v>
      </c>
      <c r="J921" s="86" t="s">
        <v>919</v>
      </c>
      <c r="K921" s="86" t="s">
        <v>36</v>
      </c>
      <c r="L921" s="86">
        <v>1</v>
      </c>
      <c r="M921" s="86">
        <v>-99</v>
      </c>
      <c r="N921" s="89">
        <v>-99</v>
      </c>
      <c r="O921" s="89">
        <v>-99</v>
      </c>
      <c r="P921" s="89">
        <v>-99</v>
      </c>
      <c r="Q921" s="89">
        <v>-99</v>
      </c>
      <c r="R921" s="89">
        <v>-99</v>
      </c>
      <c r="S921" s="89">
        <v>-99</v>
      </c>
      <c r="T921" s="89">
        <v>-99</v>
      </c>
      <c r="U921" s="89">
        <v>-99</v>
      </c>
      <c r="V921" s="89">
        <v>-99</v>
      </c>
      <c r="W921" s="89">
        <v>-99</v>
      </c>
      <c r="X921" s="89">
        <v>-99</v>
      </c>
      <c r="Y921" s="89">
        <v>-99</v>
      </c>
      <c r="Z921" s="89">
        <v>-99</v>
      </c>
      <c r="AA921" s="89">
        <v>-99</v>
      </c>
      <c r="AB921" s="89">
        <v>-99</v>
      </c>
      <c r="AC921" s="89">
        <v>-99</v>
      </c>
      <c r="AD921" s="89">
        <v>-99</v>
      </c>
      <c r="AE921" s="89">
        <v>-99</v>
      </c>
      <c r="AF921" s="89">
        <v>-99</v>
      </c>
      <c r="AG921" s="89">
        <v>-99</v>
      </c>
      <c r="AH921" s="89">
        <v>-99</v>
      </c>
      <c r="AI921" s="89">
        <v>-99</v>
      </c>
      <c r="AJ921" s="89">
        <v>-99</v>
      </c>
      <c r="AK921" s="89">
        <v>-99</v>
      </c>
      <c r="AL921" s="89">
        <v>-99</v>
      </c>
      <c r="AM921" s="89">
        <v>-99</v>
      </c>
      <c r="AN921" s="89">
        <v>-99</v>
      </c>
      <c r="AO921" s="89">
        <v>-99</v>
      </c>
      <c r="AP921" s="89">
        <v>-99</v>
      </c>
      <c r="AQ921" s="89">
        <v>-99</v>
      </c>
      <c r="AR921" s="89">
        <v>-99</v>
      </c>
      <c r="AS921" s="89">
        <v>-99</v>
      </c>
      <c r="AT921" s="89">
        <v>-99</v>
      </c>
      <c r="AU921" s="89">
        <v>-99</v>
      </c>
      <c r="AV921" s="89">
        <v>-99</v>
      </c>
      <c r="AW921" s="89">
        <v>-99</v>
      </c>
      <c r="AX921" s="89">
        <v>-99</v>
      </c>
      <c r="AY921" s="89">
        <v>-99</v>
      </c>
      <c r="AZ921" s="89">
        <v>-99</v>
      </c>
      <c r="BA921" s="89">
        <v>1</v>
      </c>
      <c r="BB921" s="89">
        <v>0.55285297927461097</v>
      </c>
      <c r="BC921" s="89">
        <v>1.46856951009809</v>
      </c>
      <c r="BD921" s="89">
        <v>51.7547</v>
      </c>
      <c r="BE921" s="89">
        <v>0.34606522545216301</v>
      </c>
      <c r="BF921" s="89">
        <v>58.549230440414497</v>
      </c>
      <c r="BG921" s="89">
        <v>0.90731736777512595</v>
      </c>
      <c r="BH921" s="89">
        <v>0.98100160645851298</v>
      </c>
      <c r="BI921" s="89">
        <v>0.25064935064935101</v>
      </c>
      <c r="BJ921" s="89">
        <v>0.24588741564479599</v>
      </c>
      <c r="BK921" s="89">
        <v>1</v>
      </c>
      <c r="BL921" s="89">
        <v>0.27398393782383401</v>
      </c>
      <c r="BM921" s="89">
        <v>0.84850900527719797</v>
      </c>
      <c r="BN921" s="89">
        <v>46.018599999999999</v>
      </c>
      <c r="BO921" s="89">
        <v>-0.29605804716540901</v>
      </c>
      <c r="BP921" s="89">
        <v>59.455963860103601</v>
      </c>
      <c r="BQ921" s="89">
        <v>0.27622547905589401</v>
      </c>
      <c r="BR921" s="89">
        <v>0.30163375249674201</v>
      </c>
      <c r="BS921" s="89">
        <v>0.25064935064935101</v>
      </c>
      <c r="BT921" s="89">
        <v>7.5604304197235406E-2</v>
      </c>
      <c r="BU921" s="89">
        <v>1</v>
      </c>
      <c r="BV921" s="89">
        <v>0.24068965071151399</v>
      </c>
      <c r="BW921" s="89">
        <v>0.71155928332326701</v>
      </c>
      <c r="BX921" s="89">
        <v>40.746099999999998</v>
      </c>
      <c r="BY921" s="89">
        <v>-0.86294470335274998</v>
      </c>
      <c r="BZ921" s="89">
        <v>50.5821580853816</v>
      </c>
      <c r="CA921" s="89">
        <v>-7.5692710014741801E-2</v>
      </c>
      <c r="CB921" s="89">
        <v>-6.9938395519060503E-2</v>
      </c>
      <c r="CC921" s="89">
        <v>0.25097402597402602</v>
      </c>
      <c r="CD921" s="89">
        <v>-1.7552720693582401E-2</v>
      </c>
      <c r="CE921" s="89">
        <v>1</v>
      </c>
      <c r="CF921" s="89">
        <v>0.35287378768020999</v>
      </c>
      <c r="CG921" s="89">
        <v>1.0327931234458501</v>
      </c>
      <c r="CH921" s="89">
        <v>45.285299999999999</v>
      </c>
      <c r="CI921" s="89">
        <v>-0.45777059378903801</v>
      </c>
      <c r="CJ921" s="89">
        <v>46.002591743119297</v>
      </c>
      <c r="CK921" s="89">
        <v>0.287511264828406</v>
      </c>
      <c r="CL921" s="89">
        <v>0.32025188083278999</v>
      </c>
      <c r="CM921" s="89">
        <v>0.24772727272727299</v>
      </c>
      <c r="CN921" s="89">
        <v>7.9335125024486502E-2</v>
      </c>
      <c r="CO921" s="89">
        <v>99.13</v>
      </c>
      <c r="CP921" s="89">
        <v>0.8871</v>
      </c>
      <c r="CQ921" s="89">
        <v>-0.72</v>
      </c>
      <c r="CR921" s="89">
        <v>-0.28649999999999998</v>
      </c>
      <c r="CS921" s="89">
        <v>0.8871</v>
      </c>
      <c r="CT921" s="89">
        <v>0.78239999999999998</v>
      </c>
      <c r="CU921" s="86" t="s">
        <v>6988</v>
      </c>
      <c r="CV921" s="86">
        <v>0.42320000000000002</v>
      </c>
      <c r="CW921" s="86">
        <v>66</v>
      </c>
      <c r="CX921" s="86">
        <v>2</v>
      </c>
      <c r="CY921" s="86">
        <v>-1.0852999999999999</v>
      </c>
      <c r="CZ921" s="86">
        <v>10</v>
      </c>
      <c r="DA921" s="86">
        <v>4</v>
      </c>
      <c r="DB921" s="86">
        <v>-0.31740000000000002</v>
      </c>
      <c r="DC921" s="86">
        <v>31</v>
      </c>
      <c r="DD921" s="86">
        <v>-99</v>
      </c>
      <c r="DE921" s="86">
        <v>-99</v>
      </c>
      <c r="DF921" s="86">
        <v>-99</v>
      </c>
      <c r="DG921" s="86">
        <v>-99</v>
      </c>
      <c r="DH921" s="86">
        <v>-99</v>
      </c>
    </row>
    <row r="922" spans="1:112" x14ac:dyDescent="0.2">
      <c r="A922" s="85">
        <f>IF(ISERROR(SEARCH('School Lookup'!$F$3,Data!J922)),A921,A921+1)</f>
        <v>0</v>
      </c>
      <c r="B922" s="85">
        <f>IF(I922='School Lookup'!$G$13,1,0)</f>
        <v>0</v>
      </c>
      <c r="C922" s="85">
        <f t="shared" si="14"/>
        <v>920</v>
      </c>
      <c r="D922" s="86" t="s">
        <v>6478</v>
      </c>
      <c r="E922" s="86" t="s">
        <v>6760</v>
      </c>
      <c r="F922" s="86" t="s">
        <v>2767</v>
      </c>
      <c r="G922" s="86" t="s">
        <v>2885</v>
      </c>
      <c r="H922" s="86" t="s">
        <v>6272</v>
      </c>
      <c r="I922" s="86" t="s">
        <v>4138</v>
      </c>
      <c r="J922" s="86" t="s">
        <v>1630</v>
      </c>
      <c r="K922" s="86" t="s">
        <v>31</v>
      </c>
      <c r="L922" s="86">
        <v>1</v>
      </c>
      <c r="M922" s="86">
        <v>1</v>
      </c>
      <c r="N922" s="89">
        <v>0.28395622676579901</v>
      </c>
      <c r="O922" s="89">
        <v>0.70926189341519597</v>
      </c>
      <c r="P922" s="89">
        <v>51.663600000000002</v>
      </c>
      <c r="Q922" s="89">
        <v>0.19385115423643501</v>
      </c>
      <c r="R922" s="89">
        <v>52.044585780669102</v>
      </c>
      <c r="S922" s="89">
        <v>0.45155652382581501</v>
      </c>
      <c r="T922" s="89">
        <v>0.51225212309364898</v>
      </c>
      <c r="U922" s="89">
        <v>0.37840689291366297</v>
      </c>
      <c r="V922" s="89">
        <v>0.19383973428829501</v>
      </c>
      <c r="W922" s="89">
        <v>1</v>
      </c>
      <c r="X922" s="89">
        <v>0.29169298327137499</v>
      </c>
      <c r="Y922" s="89">
        <v>0.77573813915831102</v>
      </c>
      <c r="Z922" s="89">
        <v>46.029400000000003</v>
      </c>
      <c r="AA922" s="89">
        <v>-0.47366752030092402</v>
      </c>
      <c r="AB922" s="89">
        <v>51.161687964683999</v>
      </c>
      <c r="AC922" s="89">
        <v>0.151035309428694</v>
      </c>
      <c r="AD922" s="89">
        <v>0.177228384265254</v>
      </c>
      <c r="AE922" s="89">
        <v>0.37840689291366297</v>
      </c>
      <c r="AF922" s="89">
        <v>6.7064442225923407E-2</v>
      </c>
      <c r="AG922" s="89">
        <v>1</v>
      </c>
      <c r="AH922" s="89">
        <v>0.30678366197183099</v>
      </c>
      <c r="AI922" s="89">
        <v>0.71726396179362695</v>
      </c>
      <c r="AJ922" s="89">
        <v>51.002899999999997</v>
      </c>
      <c r="AK922" s="89">
        <v>0.23255543974510201</v>
      </c>
      <c r="AL922" s="89">
        <v>48.028164366197203</v>
      </c>
      <c r="AM922" s="89">
        <v>0.47490970076936501</v>
      </c>
      <c r="AN922" s="89">
        <v>0.45571166601219998</v>
      </c>
      <c r="AO922" s="89">
        <v>0.124846140320028</v>
      </c>
      <c r="AP922" s="89">
        <v>5.6893842600432898E-2</v>
      </c>
      <c r="AQ922" s="89">
        <v>1</v>
      </c>
      <c r="AR922" s="89">
        <v>0.34188395245170899</v>
      </c>
      <c r="AS922" s="89">
        <v>0.83850222711585898</v>
      </c>
      <c r="AT922" s="89">
        <v>56.994</v>
      </c>
      <c r="AU922" s="89">
        <v>0.90294311857826604</v>
      </c>
      <c r="AV922" s="89">
        <v>53.937572659732503</v>
      </c>
      <c r="AW922" s="89">
        <v>0.87072267284706295</v>
      </c>
      <c r="AX922" s="89">
        <v>0.87834910365686902</v>
      </c>
      <c r="AY922" s="89">
        <v>0.118340073852646</v>
      </c>
      <c r="AZ922" s="89">
        <v>0.10394389779516</v>
      </c>
      <c r="BA922" s="89">
        <v>-99</v>
      </c>
      <c r="BB922" s="89">
        <v>-99</v>
      </c>
      <c r="BC922" s="89">
        <v>-99</v>
      </c>
      <c r="BD922" s="89">
        <v>-99</v>
      </c>
      <c r="BE922" s="89">
        <v>-99</v>
      </c>
      <c r="BF922" s="89">
        <v>-99</v>
      </c>
      <c r="BG922" s="89">
        <v>-99</v>
      </c>
      <c r="BH922" s="89">
        <v>-99</v>
      </c>
      <c r="BI922" s="89">
        <v>-99</v>
      </c>
      <c r="BJ922" s="89">
        <v>-99</v>
      </c>
      <c r="BK922" s="89">
        <v>-99</v>
      </c>
      <c r="BL922" s="89">
        <v>-99</v>
      </c>
      <c r="BM922" s="89">
        <v>-99</v>
      </c>
      <c r="BN922" s="89">
        <v>-99</v>
      </c>
      <c r="BO922" s="89">
        <v>-99</v>
      </c>
      <c r="BP922" s="89">
        <v>-99</v>
      </c>
      <c r="BQ922" s="89">
        <v>-99</v>
      </c>
      <c r="BR922" s="89">
        <v>-99</v>
      </c>
      <c r="BS922" s="89">
        <v>-99</v>
      </c>
      <c r="BT922" s="89">
        <v>-99</v>
      </c>
      <c r="BU922" s="89">
        <v>-99</v>
      </c>
      <c r="BV922" s="89">
        <v>-99</v>
      </c>
      <c r="BW922" s="89">
        <v>-99</v>
      </c>
      <c r="BX922" s="89">
        <v>-99</v>
      </c>
      <c r="BY922" s="89">
        <v>-99</v>
      </c>
      <c r="BZ922" s="89">
        <v>-99</v>
      </c>
      <c r="CA922" s="89">
        <v>-99</v>
      </c>
      <c r="CB922" s="89">
        <v>-99</v>
      </c>
      <c r="CC922" s="89">
        <v>-99</v>
      </c>
      <c r="CD922" s="89">
        <v>-99</v>
      </c>
      <c r="CE922" s="89">
        <v>-99</v>
      </c>
      <c r="CF922" s="89">
        <v>-99</v>
      </c>
      <c r="CG922" s="89">
        <v>-99</v>
      </c>
      <c r="CH922" s="89">
        <v>-99</v>
      </c>
      <c r="CI922" s="89">
        <v>-99</v>
      </c>
      <c r="CJ922" s="89">
        <v>-99</v>
      </c>
      <c r="CK922" s="89">
        <v>-99</v>
      </c>
      <c r="CL922" s="89">
        <v>-99</v>
      </c>
      <c r="CM922" s="89">
        <v>-99</v>
      </c>
      <c r="CN922" s="89">
        <v>-99</v>
      </c>
      <c r="CO922" s="89">
        <v>-99</v>
      </c>
      <c r="CP922" s="89">
        <v>-99</v>
      </c>
      <c r="CQ922" s="89">
        <v>-99</v>
      </c>
      <c r="CR922" s="89">
        <v>-99</v>
      </c>
      <c r="CS922" s="89">
        <v>-99</v>
      </c>
      <c r="CT922" s="89">
        <v>-99</v>
      </c>
      <c r="CU922" s="86">
        <v>-99</v>
      </c>
      <c r="CV922" s="86">
        <v>0.42170000000000002</v>
      </c>
      <c r="CW922" s="86">
        <v>66</v>
      </c>
      <c r="CX922" s="86">
        <v>2</v>
      </c>
      <c r="CY922" s="86">
        <v>-1.2577</v>
      </c>
      <c r="CZ922" s="86">
        <v>7</v>
      </c>
      <c r="DA922" s="86">
        <v>4</v>
      </c>
      <c r="DB922" s="86">
        <v>0.03</v>
      </c>
      <c r="DC922" s="86">
        <v>49</v>
      </c>
      <c r="DD922" s="86">
        <v>-99</v>
      </c>
      <c r="DE922" s="86">
        <v>-99</v>
      </c>
      <c r="DF922" s="86">
        <v>-99</v>
      </c>
      <c r="DG922" s="86">
        <v>-99</v>
      </c>
      <c r="DH922" s="86">
        <v>-99</v>
      </c>
    </row>
    <row r="923" spans="1:112" x14ac:dyDescent="0.2">
      <c r="A923" s="85">
        <f>IF(ISERROR(SEARCH('School Lookup'!$F$3,Data!J923)),A922,A922+1)</f>
        <v>0</v>
      </c>
      <c r="B923" s="85">
        <f>IF(I923='School Lookup'!$G$13,1,0)</f>
        <v>0</v>
      </c>
      <c r="C923" s="85">
        <f t="shared" si="14"/>
        <v>921</v>
      </c>
      <c r="D923" s="86" t="s">
        <v>6478</v>
      </c>
      <c r="E923" s="86" t="s">
        <v>6489</v>
      </c>
      <c r="F923" s="86" t="s">
        <v>2741</v>
      </c>
      <c r="G923" s="86" t="s">
        <v>2846</v>
      </c>
      <c r="H923" s="86" t="s">
        <v>380</v>
      </c>
      <c r="I923" s="86" t="s">
        <v>5197</v>
      </c>
      <c r="J923" s="86" t="s">
        <v>892</v>
      </c>
      <c r="K923" s="86" t="s">
        <v>26</v>
      </c>
      <c r="L923" s="86">
        <v>1</v>
      </c>
      <c r="M923" s="86">
        <v>1</v>
      </c>
      <c r="N923" s="89">
        <v>-0.115865217391304</v>
      </c>
      <c r="O923" s="89">
        <v>-0.15655101209620301</v>
      </c>
      <c r="P923" s="89">
        <v>68.25</v>
      </c>
      <c r="Q923" s="89">
        <v>1.9531940201812801</v>
      </c>
      <c r="R923" s="89">
        <v>46.739139130434801</v>
      </c>
      <c r="S923" s="89">
        <v>0.89832150404254096</v>
      </c>
      <c r="T923" s="89">
        <v>1.01918155464645</v>
      </c>
      <c r="U923" s="89">
        <v>0.5</v>
      </c>
      <c r="V923" s="89">
        <v>0.509590777323223</v>
      </c>
      <c r="W923" s="89">
        <v>1</v>
      </c>
      <c r="X923" s="89">
        <v>-0.304369565217391</v>
      </c>
      <c r="Y923" s="89">
        <v>-0.62748751091145605</v>
      </c>
      <c r="Z923" s="89">
        <v>52.416699999999999</v>
      </c>
      <c r="AA923" s="89">
        <v>0.32284769210125303</v>
      </c>
      <c r="AB923" s="89">
        <v>48.369534782608703</v>
      </c>
      <c r="AC923" s="89">
        <v>-0.15231990940510201</v>
      </c>
      <c r="AD923" s="89">
        <v>-0.175983871015335</v>
      </c>
      <c r="AE923" s="89">
        <v>0.5</v>
      </c>
      <c r="AF923" s="89">
        <v>-8.7991935507667707E-2</v>
      </c>
      <c r="AG923" s="89">
        <v>-99</v>
      </c>
      <c r="AH923" s="89">
        <v>-99</v>
      </c>
      <c r="AI923" s="89">
        <v>-99</v>
      </c>
      <c r="AJ923" s="89">
        <v>-99</v>
      </c>
      <c r="AK923" s="89">
        <v>-99</v>
      </c>
      <c r="AL923" s="89">
        <v>-99</v>
      </c>
      <c r="AM923" s="89">
        <v>-99</v>
      </c>
      <c r="AN923" s="89">
        <v>-99</v>
      </c>
      <c r="AO923" s="89">
        <v>-99</v>
      </c>
      <c r="AP923" s="89">
        <v>-99</v>
      </c>
      <c r="AQ923" s="89">
        <v>-99</v>
      </c>
      <c r="AR923" s="89">
        <v>-99</v>
      </c>
      <c r="AS923" s="89">
        <v>-99</v>
      </c>
      <c r="AT923" s="89">
        <v>-99</v>
      </c>
      <c r="AU923" s="89">
        <v>-99</v>
      </c>
      <c r="AV923" s="89">
        <v>-99</v>
      </c>
      <c r="AW923" s="89">
        <v>-99</v>
      </c>
      <c r="AX923" s="89">
        <v>-99</v>
      </c>
      <c r="AY923" s="89">
        <v>-99</v>
      </c>
      <c r="AZ923" s="89">
        <v>-99</v>
      </c>
      <c r="BA923" s="89">
        <v>-99</v>
      </c>
      <c r="BB923" s="89">
        <v>-99</v>
      </c>
      <c r="BC923" s="89">
        <v>-99</v>
      </c>
      <c r="BD923" s="89">
        <v>-99</v>
      </c>
      <c r="BE923" s="89">
        <v>-99</v>
      </c>
      <c r="BF923" s="89">
        <v>-99</v>
      </c>
      <c r="BG923" s="89">
        <v>-99</v>
      </c>
      <c r="BH923" s="89">
        <v>-99</v>
      </c>
      <c r="BI923" s="89">
        <v>-99</v>
      </c>
      <c r="BJ923" s="89">
        <v>-99</v>
      </c>
      <c r="BK923" s="89">
        <v>-99</v>
      </c>
      <c r="BL923" s="89">
        <v>-99</v>
      </c>
      <c r="BM923" s="89">
        <v>-99</v>
      </c>
      <c r="BN923" s="89">
        <v>-99</v>
      </c>
      <c r="BO923" s="89">
        <v>-99</v>
      </c>
      <c r="BP923" s="89">
        <v>-99</v>
      </c>
      <c r="BQ923" s="89">
        <v>-99</v>
      </c>
      <c r="BR923" s="89">
        <v>-99</v>
      </c>
      <c r="BS923" s="89">
        <v>-99</v>
      </c>
      <c r="BT923" s="89">
        <v>-99</v>
      </c>
      <c r="BU923" s="89">
        <v>-99</v>
      </c>
      <c r="BV923" s="89">
        <v>-99</v>
      </c>
      <c r="BW923" s="89">
        <v>-99</v>
      </c>
      <c r="BX923" s="89">
        <v>-99</v>
      </c>
      <c r="BY923" s="89">
        <v>-99</v>
      </c>
      <c r="BZ923" s="89">
        <v>-99</v>
      </c>
      <c r="CA923" s="89">
        <v>-99</v>
      </c>
      <c r="CB923" s="89">
        <v>-99</v>
      </c>
      <c r="CC923" s="89">
        <v>-99</v>
      </c>
      <c r="CD923" s="89">
        <v>-99</v>
      </c>
      <c r="CE923" s="89">
        <v>-99</v>
      </c>
      <c r="CF923" s="89">
        <v>-99</v>
      </c>
      <c r="CG923" s="89">
        <v>-99</v>
      </c>
      <c r="CH923" s="89">
        <v>-99</v>
      </c>
      <c r="CI923" s="89">
        <v>-99</v>
      </c>
      <c r="CJ923" s="89">
        <v>-99</v>
      </c>
      <c r="CK923" s="89">
        <v>-99</v>
      </c>
      <c r="CL923" s="89">
        <v>-99</v>
      </c>
      <c r="CM923" s="89">
        <v>-99</v>
      </c>
      <c r="CN923" s="89">
        <v>-99</v>
      </c>
      <c r="CO923" s="89">
        <v>-99</v>
      </c>
      <c r="CP923" s="89">
        <v>-99</v>
      </c>
      <c r="CQ923" s="89">
        <v>-99</v>
      </c>
      <c r="CR923" s="89">
        <v>-99</v>
      </c>
      <c r="CS923" s="89">
        <v>-99</v>
      </c>
      <c r="CT923" s="89">
        <v>-99</v>
      </c>
      <c r="CU923" s="86">
        <v>-99</v>
      </c>
      <c r="CV923" s="86">
        <v>0.42159999999999997</v>
      </c>
      <c r="CW923" s="86">
        <v>66</v>
      </c>
      <c r="CX923" s="86">
        <v>2</v>
      </c>
      <c r="CY923" s="86">
        <v>-0.2359</v>
      </c>
      <c r="CZ923" s="86">
        <v>40</v>
      </c>
      <c r="DA923" s="86">
        <v>2</v>
      </c>
      <c r="DB923" s="86">
        <v>1.1379999999999999</v>
      </c>
      <c r="DC923" s="86">
        <v>94</v>
      </c>
      <c r="DD923" s="86">
        <v>-99</v>
      </c>
      <c r="DE923" s="86">
        <v>-99</v>
      </c>
      <c r="DF923" s="86">
        <v>-99</v>
      </c>
      <c r="DG923" s="86">
        <v>-99</v>
      </c>
      <c r="DH923" s="86">
        <v>-99</v>
      </c>
    </row>
    <row r="924" spans="1:112" x14ac:dyDescent="0.2">
      <c r="A924" s="85">
        <f>IF(ISERROR(SEARCH('School Lookup'!$F$3,Data!J924)),A923,A923+1)</f>
        <v>0</v>
      </c>
      <c r="B924" s="85">
        <f>IF(I924='School Lookup'!$G$13,1,0)</f>
        <v>0</v>
      </c>
      <c r="C924" s="85">
        <f t="shared" si="14"/>
        <v>922</v>
      </c>
      <c r="D924" s="86" t="s">
        <v>6478</v>
      </c>
      <c r="E924" s="86" t="s">
        <v>6695</v>
      </c>
      <c r="F924" s="86" t="s">
        <v>546</v>
      </c>
      <c r="G924" s="86" t="s">
        <v>2839</v>
      </c>
      <c r="H924" s="86" t="s">
        <v>550</v>
      </c>
      <c r="I924" s="86" t="s">
        <v>4369</v>
      </c>
      <c r="J924" s="86" t="s">
        <v>1284</v>
      </c>
      <c r="K924" s="86" t="s">
        <v>6482</v>
      </c>
      <c r="L924" s="86">
        <v>1</v>
      </c>
      <c r="M924" s="86">
        <v>1</v>
      </c>
      <c r="N924" s="89">
        <v>0.23710000000000001</v>
      </c>
      <c r="O924" s="89">
        <v>0.60779478495900996</v>
      </c>
      <c r="P924" s="89">
        <v>49.168799999999997</v>
      </c>
      <c r="Q924" s="89">
        <v>-7.0775804112526694E-2</v>
      </c>
      <c r="R924" s="89">
        <v>48.1633</v>
      </c>
      <c r="S924" s="89">
        <v>0.26850949042324201</v>
      </c>
      <c r="T924" s="89">
        <v>0.30455471461463302</v>
      </c>
      <c r="U924" s="89">
        <v>0.374617737003058</v>
      </c>
      <c r="V924" s="89">
        <v>0.11409159798254601</v>
      </c>
      <c r="W924" s="89">
        <v>1</v>
      </c>
      <c r="X924" s="89">
        <v>0.29754478527607398</v>
      </c>
      <c r="Y924" s="89">
        <v>0.78951420794998595</v>
      </c>
      <c r="Z924" s="89">
        <v>46.685499999999998</v>
      </c>
      <c r="AA924" s="89">
        <v>-0.39184990865640101</v>
      </c>
      <c r="AB924" s="89">
        <v>48.057250102249498</v>
      </c>
      <c r="AC924" s="89">
        <v>0.19883214964679299</v>
      </c>
      <c r="AD924" s="89">
        <v>0.23288073069140999</v>
      </c>
      <c r="AE924" s="89">
        <v>0.37385321100917401</v>
      </c>
      <c r="AF924" s="89">
        <v>8.7063208951146304E-2</v>
      </c>
      <c r="AG924" s="89">
        <v>1</v>
      </c>
      <c r="AH924" s="89">
        <v>0.494298136645963</v>
      </c>
      <c r="AI924" s="89">
        <v>1.12081320133727</v>
      </c>
      <c r="AJ924" s="89">
        <v>-99</v>
      </c>
      <c r="AK924" s="89">
        <v>-99</v>
      </c>
      <c r="AL924" s="89">
        <v>49.689444099378903</v>
      </c>
      <c r="AM924" s="89">
        <v>1.12081320133727</v>
      </c>
      <c r="AN924" s="89">
        <v>1.13426133973289</v>
      </c>
      <c r="AO924" s="89">
        <v>0.12308868501529099</v>
      </c>
      <c r="AP924" s="89">
        <v>0.13961473677140401</v>
      </c>
      <c r="AQ924" s="89">
        <v>1</v>
      </c>
      <c r="AR924" s="89">
        <v>0.25095000000000001</v>
      </c>
      <c r="AS924" s="89">
        <v>0.63409943527969403</v>
      </c>
      <c r="AT924" s="89">
        <v>-99</v>
      </c>
      <c r="AU924" s="89">
        <v>-99</v>
      </c>
      <c r="AV924" s="89">
        <v>47.023800000000001</v>
      </c>
      <c r="AW924" s="89">
        <v>0.63409943527969403</v>
      </c>
      <c r="AX924" s="89">
        <v>0.62899672354289105</v>
      </c>
      <c r="AY924" s="89">
        <v>0.12844036697247699</v>
      </c>
      <c r="AZ924" s="89">
        <v>8.0788569996334603E-2</v>
      </c>
      <c r="BA924" s="89">
        <v>-99</v>
      </c>
      <c r="BB924" s="89">
        <v>-99</v>
      </c>
      <c r="BC924" s="89">
        <v>-99</v>
      </c>
      <c r="BD924" s="89">
        <v>-99</v>
      </c>
      <c r="BE924" s="89">
        <v>-99</v>
      </c>
      <c r="BF924" s="89">
        <v>-99</v>
      </c>
      <c r="BG924" s="89">
        <v>-99</v>
      </c>
      <c r="BH924" s="89">
        <v>-99</v>
      </c>
      <c r="BI924" s="89">
        <v>-99</v>
      </c>
      <c r="BJ924" s="89">
        <v>-99</v>
      </c>
      <c r="BK924" s="89">
        <v>-99</v>
      </c>
      <c r="BL924" s="89">
        <v>-99</v>
      </c>
      <c r="BM924" s="89">
        <v>-99</v>
      </c>
      <c r="BN924" s="89">
        <v>-99</v>
      </c>
      <c r="BO924" s="89">
        <v>-99</v>
      </c>
      <c r="BP924" s="89">
        <v>-99</v>
      </c>
      <c r="BQ924" s="89">
        <v>-99</v>
      </c>
      <c r="BR924" s="89">
        <v>-99</v>
      </c>
      <c r="BS924" s="89">
        <v>-99</v>
      </c>
      <c r="BT924" s="89">
        <v>-99</v>
      </c>
      <c r="BU924" s="89">
        <v>-99</v>
      </c>
      <c r="BV924" s="89">
        <v>-99</v>
      </c>
      <c r="BW924" s="89">
        <v>-99</v>
      </c>
      <c r="BX924" s="89">
        <v>-99</v>
      </c>
      <c r="BY924" s="89">
        <v>-99</v>
      </c>
      <c r="BZ924" s="89">
        <v>-99</v>
      </c>
      <c r="CA924" s="89">
        <v>-99</v>
      </c>
      <c r="CB924" s="89">
        <v>-99</v>
      </c>
      <c r="CC924" s="89">
        <v>-99</v>
      </c>
      <c r="CD924" s="89">
        <v>-99</v>
      </c>
      <c r="CE924" s="89">
        <v>-99</v>
      </c>
      <c r="CF924" s="89">
        <v>-99</v>
      </c>
      <c r="CG924" s="89">
        <v>-99</v>
      </c>
      <c r="CH924" s="89">
        <v>-99</v>
      </c>
      <c r="CI924" s="89">
        <v>-99</v>
      </c>
      <c r="CJ924" s="89">
        <v>-99</v>
      </c>
      <c r="CK924" s="89">
        <v>-99</v>
      </c>
      <c r="CL924" s="89">
        <v>-99</v>
      </c>
      <c r="CM924" s="89">
        <v>-99</v>
      </c>
      <c r="CN924" s="89">
        <v>-99</v>
      </c>
      <c r="CO924" s="89">
        <v>-99</v>
      </c>
      <c r="CP924" s="89">
        <v>-99</v>
      </c>
      <c r="CQ924" s="89">
        <v>-99</v>
      </c>
      <c r="CR924" s="89">
        <v>-99</v>
      </c>
      <c r="CS924" s="89">
        <v>-99</v>
      </c>
      <c r="CT924" s="89">
        <v>-99</v>
      </c>
      <c r="CU924" s="86">
        <v>-99</v>
      </c>
      <c r="CV924" s="86">
        <v>0.42159999999999997</v>
      </c>
      <c r="CW924" s="86">
        <v>66</v>
      </c>
      <c r="CX924" s="86">
        <v>2</v>
      </c>
      <c r="CY924" s="86">
        <v>-0.1729</v>
      </c>
      <c r="CZ924" s="86">
        <v>43</v>
      </c>
      <c r="DA924" s="86">
        <v>2</v>
      </c>
      <c r="DB924" s="86">
        <v>-0.17299999999999999</v>
      </c>
      <c r="DC924" s="86">
        <v>38</v>
      </c>
      <c r="DD924" s="86">
        <v>-99</v>
      </c>
      <c r="DE924" s="86">
        <v>-99</v>
      </c>
      <c r="DF924" s="86">
        <v>-99</v>
      </c>
      <c r="DG924" s="86">
        <v>-99</v>
      </c>
      <c r="DH924" s="86">
        <v>-99</v>
      </c>
    </row>
    <row r="925" spans="1:112" x14ac:dyDescent="0.2">
      <c r="A925" s="85">
        <f>IF(ISERROR(SEARCH('School Lookup'!$F$3,Data!J925)),A924,A924+1)</f>
        <v>0</v>
      </c>
      <c r="B925" s="85">
        <f>IF(I925='School Lookup'!$G$13,1,0)</f>
        <v>0</v>
      </c>
      <c r="C925" s="85">
        <f t="shared" si="14"/>
        <v>923</v>
      </c>
      <c r="D925" s="86" t="s">
        <v>6478</v>
      </c>
      <c r="E925" s="86" t="s">
        <v>6637</v>
      </c>
      <c r="F925" s="86" t="s">
        <v>1091</v>
      </c>
      <c r="G925" s="86" t="s">
        <v>2812</v>
      </c>
      <c r="H925" s="86" t="s">
        <v>499</v>
      </c>
      <c r="I925" s="86" t="s">
        <v>3500</v>
      </c>
      <c r="J925" s="86" t="s">
        <v>1085</v>
      </c>
      <c r="K925" s="86" t="s">
        <v>6485</v>
      </c>
      <c r="L925" s="86">
        <v>1</v>
      </c>
      <c r="M925" s="86">
        <v>1</v>
      </c>
      <c r="N925" s="89">
        <v>0.13685</v>
      </c>
      <c r="O925" s="89">
        <v>0.390703518229925</v>
      </c>
      <c r="P925" s="89">
        <v>47.360399999999998</v>
      </c>
      <c r="Q925" s="89">
        <v>-0.26259534534960399</v>
      </c>
      <c r="R925" s="89">
        <v>48.275849999999998</v>
      </c>
      <c r="S925" s="89">
        <v>6.4054086440160404E-2</v>
      </c>
      <c r="T925" s="89">
        <v>7.2565936826448005E-2</v>
      </c>
      <c r="U925" s="89">
        <v>0.37459634015069998</v>
      </c>
      <c r="V925" s="89">
        <v>2.71829343547943E-2</v>
      </c>
      <c r="W925" s="89">
        <v>1</v>
      </c>
      <c r="X925" s="89">
        <v>0.28310000000000002</v>
      </c>
      <c r="Y925" s="89">
        <v>0.75550889548650901</v>
      </c>
      <c r="Z925" s="89">
        <v>53.118200000000002</v>
      </c>
      <c r="AA925" s="89">
        <v>0.410326818101304</v>
      </c>
      <c r="AB925" s="89">
        <v>45.977049999999998</v>
      </c>
      <c r="AC925" s="89">
        <v>0.58291785679390695</v>
      </c>
      <c r="AD925" s="89">
        <v>0.68009169137311998</v>
      </c>
      <c r="AE925" s="89">
        <v>0.37459634015069998</v>
      </c>
      <c r="AF925" s="89">
        <v>0.25475985855527</v>
      </c>
      <c r="AG925" s="89">
        <v>1</v>
      </c>
      <c r="AH925" s="89">
        <v>0.23412727272727299</v>
      </c>
      <c r="AI925" s="89">
        <v>0.56090040277461295</v>
      </c>
      <c r="AJ925" s="89">
        <v>-99</v>
      </c>
      <c r="AK925" s="89">
        <v>-99</v>
      </c>
      <c r="AL925" s="89">
        <v>57.272727272727302</v>
      </c>
      <c r="AM925" s="89">
        <v>0.56090040277461295</v>
      </c>
      <c r="AN925" s="89">
        <v>0.54604863235062595</v>
      </c>
      <c r="AO925" s="89">
        <v>0.11840688912809499</v>
      </c>
      <c r="AP925" s="89">
        <v>6.4655919869288397E-2</v>
      </c>
      <c r="AQ925" s="89">
        <v>1</v>
      </c>
      <c r="AR925" s="89">
        <v>0.22112764227642301</v>
      </c>
      <c r="AS925" s="89">
        <v>0.56706426289924305</v>
      </c>
      <c r="AT925" s="89">
        <v>-99</v>
      </c>
      <c r="AU925" s="89">
        <v>-99</v>
      </c>
      <c r="AV925" s="89">
        <v>40.650404878048803</v>
      </c>
      <c r="AW925" s="89">
        <v>0.56706426289924305</v>
      </c>
      <c r="AX925" s="89">
        <v>0.55835539534427203</v>
      </c>
      <c r="AY925" s="89">
        <v>0.13240043057050599</v>
      </c>
      <c r="AZ925" s="89">
        <v>7.3926494754946698E-2</v>
      </c>
      <c r="BA925" s="89">
        <v>-99</v>
      </c>
      <c r="BB925" s="89">
        <v>-99</v>
      </c>
      <c r="BC925" s="89">
        <v>-99</v>
      </c>
      <c r="BD925" s="89">
        <v>-99</v>
      </c>
      <c r="BE925" s="89">
        <v>-99</v>
      </c>
      <c r="BF925" s="89">
        <v>-99</v>
      </c>
      <c r="BG925" s="89">
        <v>-99</v>
      </c>
      <c r="BH925" s="89">
        <v>-99</v>
      </c>
      <c r="BI925" s="89">
        <v>-99</v>
      </c>
      <c r="BJ925" s="89">
        <v>-99</v>
      </c>
      <c r="BK925" s="89">
        <v>-99</v>
      </c>
      <c r="BL925" s="89">
        <v>-99</v>
      </c>
      <c r="BM925" s="89">
        <v>-99</v>
      </c>
      <c r="BN925" s="89">
        <v>-99</v>
      </c>
      <c r="BO925" s="89">
        <v>-99</v>
      </c>
      <c r="BP925" s="89">
        <v>-99</v>
      </c>
      <c r="BQ925" s="89">
        <v>-99</v>
      </c>
      <c r="BR925" s="89">
        <v>-99</v>
      </c>
      <c r="BS925" s="89">
        <v>-99</v>
      </c>
      <c r="BT925" s="89">
        <v>-99</v>
      </c>
      <c r="BU925" s="89">
        <v>-99</v>
      </c>
      <c r="BV925" s="89">
        <v>-99</v>
      </c>
      <c r="BW925" s="89">
        <v>-99</v>
      </c>
      <c r="BX925" s="89">
        <v>-99</v>
      </c>
      <c r="BY925" s="89">
        <v>-99</v>
      </c>
      <c r="BZ925" s="89">
        <v>-99</v>
      </c>
      <c r="CA925" s="89">
        <v>-99</v>
      </c>
      <c r="CB925" s="89">
        <v>-99</v>
      </c>
      <c r="CC925" s="89">
        <v>-99</v>
      </c>
      <c r="CD925" s="89">
        <v>-99</v>
      </c>
      <c r="CE925" s="89">
        <v>-99</v>
      </c>
      <c r="CF925" s="89">
        <v>-99</v>
      </c>
      <c r="CG925" s="89">
        <v>-99</v>
      </c>
      <c r="CH925" s="89">
        <v>-99</v>
      </c>
      <c r="CI925" s="89">
        <v>-99</v>
      </c>
      <c r="CJ925" s="89">
        <v>-99</v>
      </c>
      <c r="CK925" s="89">
        <v>-99</v>
      </c>
      <c r="CL925" s="89">
        <v>-99</v>
      </c>
      <c r="CM925" s="89">
        <v>-99</v>
      </c>
      <c r="CN925" s="89">
        <v>-99</v>
      </c>
      <c r="CO925" s="89">
        <v>-99</v>
      </c>
      <c r="CP925" s="89">
        <v>-99</v>
      </c>
      <c r="CQ925" s="89">
        <v>-99</v>
      </c>
      <c r="CR925" s="89">
        <v>-99</v>
      </c>
      <c r="CS925" s="89">
        <v>-99</v>
      </c>
      <c r="CT925" s="89">
        <v>-99</v>
      </c>
      <c r="CU925" s="86">
        <v>-99</v>
      </c>
      <c r="CV925" s="86">
        <v>0.42049999999999998</v>
      </c>
      <c r="CW925" s="86">
        <v>66</v>
      </c>
      <c r="CX925" s="86">
        <v>2</v>
      </c>
      <c r="CY925" s="86">
        <v>-1.1355</v>
      </c>
      <c r="CZ925" s="86">
        <v>9</v>
      </c>
      <c r="DA925" s="86">
        <v>2</v>
      </c>
      <c r="DB925" s="86">
        <v>5.5300000000000002E-2</v>
      </c>
      <c r="DC925" s="86">
        <v>50</v>
      </c>
      <c r="DD925" s="86">
        <v>-99</v>
      </c>
      <c r="DE925" s="86">
        <v>-99</v>
      </c>
      <c r="DF925" s="86">
        <v>-99</v>
      </c>
      <c r="DG925" s="86">
        <v>-99</v>
      </c>
      <c r="DH925" s="86">
        <v>-99</v>
      </c>
    </row>
    <row r="926" spans="1:112" x14ac:dyDescent="0.2">
      <c r="A926" s="85">
        <f>IF(ISERROR(SEARCH('School Lookup'!$F$3,Data!J926)),A925,A925+1)</f>
        <v>0</v>
      </c>
      <c r="B926" s="85">
        <f>IF(I926='School Lookup'!$G$13,1,0)</f>
        <v>0</v>
      </c>
      <c r="C926" s="85">
        <f t="shared" si="14"/>
        <v>924</v>
      </c>
      <c r="D926" s="86" t="s">
        <v>6478</v>
      </c>
      <c r="E926" s="86" t="s">
        <v>6491</v>
      </c>
      <c r="F926" s="86" t="s">
        <v>190</v>
      </c>
      <c r="G926" s="86" t="s">
        <v>2976</v>
      </c>
      <c r="H926" s="86" t="s">
        <v>65</v>
      </c>
      <c r="I926" s="86" t="s">
        <v>5104</v>
      </c>
      <c r="J926" s="86" t="s">
        <v>141</v>
      </c>
      <c r="K926" s="86" t="s">
        <v>36</v>
      </c>
      <c r="L926" s="86">
        <v>1</v>
      </c>
      <c r="M926" s="86">
        <v>-99</v>
      </c>
      <c r="N926" s="89">
        <v>-99</v>
      </c>
      <c r="O926" s="89">
        <v>-99</v>
      </c>
      <c r="P926" s="89">
        <v>-99</v>
      </c>
      <c r="Q926" s="89">
        <v>-99</v>
      </c>
      <c r="R926" s="89">
        <v>-99</v>
      </c>
      <c r="S926" s="89">
        <v>-99</v>
      </c>
      <c r="T926" s="89">
        <v>-99</v>
      </c>
      <c r="U926" s="89">
        <v>-99</v>
      </c>
      <c r="V926" s="89">
        <v>-99</v>
      </c>
      <c r="W926" s="89">
        <v>-99</v>
      </c>
      <c r="X926" s="89">
        <v>-99</v>
      </c>
      <c r="Y926" s="89">
        <v>-99</v>
      </c>
      <c r="Z926" s="89">
        <v>-99</v>
      </c>
      <c r="AA926" s="89">
        <v>-99</v>
      </c>
      <c r="AB926" s="89">
        <v>-99</v>
      </c>
      <c r="AC926" s="89">
        <v>-99</v>
      </c>
      <c r="AD926" s="89">
        <v>-99</v>
      </c>
      <c r="AE926" s="89">
        <v>-99</v>
      </c>
      <c r="AF926" s="89">
        <v>-99</v>
      </c>
      <c r="AG926" s="89">
        <v>-99</v>
      </c>
      <c r="AH926" s="89">
        <v>-99</v>
      </c>
      <c r="AI926" s="89">
        <v>-99</v>
      </c>
      <c r="AJ926" s="89">
        <v>-99</v>
      </c>
      <c r="AK926" s="89">
        <v>-99</v>
      </c>
      <c r="AL926" s="89">
        <v>-99</v>
      </c>
      <c r="AM926" s="89">
        <v>-99</v>
      </c>
      <c r="AN926" s="89">
        <v>-99</v>
      </c>
      <c r="AO926" s="89">
        <v>-99</v>
      </c>
      <c r="AP926" s="89">
        <v>-99</v>
      </c>
      <c r="AQ926" s="89">
        <v>-99</v>
      </c>
      <c r="AR926" s="89">
        <v>-99</v>
      </c>
      <c r="AS926" s="89">
        <v>-99</v>
      </c>
      <c r="AT926" s="89">
        <v>-99</v>
      </c>
      <c r="AU926" s="89">
        <v>-99</v>
      </c>
      <c r="AV926" s="89">
        <v>-99</v>
      </c>
      <c r="AW926" s="89">
        <v>-99</v>
      </c>
      <c r="AX926" s="89">
        <v>-99</v>
      </c>
      <c r="AY926" s="89">
        <v>-99</v>
      </c>
      <c r="AZ926" s="89">
        <v>-99</v>
      </c>
      <c r="BA926" s="89">
        <v>1</v>
      </c>
      <c r="BB926" s="89">
        <v>6.14875E-2</v>
      </c>
      <c r="BC926" s="89">
        <v>0.362848758225294</v>
      </c>
      <c r="BD926" s="89">
        <v>56.567599999999999</v>
      </c>
      <c r="BE926" s="89">
        <v>0.82732081994873297</v>
      </c>
      <c r="BF926" s="89">
        <v>51.2499979166667</v>
      </c>
      <c r="BG926" s="89">
        <v>0.59508478908701301</v>
      </c>
      <c r="BH926" s="89">
        <v>0.64692442783152004</v>
      </c>
      <c r="BI926" s="89">
        <v>0.24844720496894401</v>
      </c>
      <c r="BJ926" s="89">
        <v>0.160726565920875</v>
      </c>
      <c r="BK926" s="89">
        <v>1</v>
      </c>
      <c r="BL926" s="89">
        <v>6.0154732510288099E-2</v>
      </c>
      <c r="BM926" s="89">
        <v>0.32816202174381098</v>
      </c>
      <c r="BN926" s="89">
        <v>51.729700000000001</v>
      </c>
      <c r="BO926" s="89">
        <v>0.34518524349718799</v>
      </c>
      <c r="BP926" s="89">
        <v>51.028794238683098</v>
      </c>
      <c r="BQ926" s="89">
        <v>0.33667363262049999</v>
      </c>
      <c r="BR926" s="89">
        <v>0.36504343040911003</v>
      </c>
      <c r="BS926" s="89">
        <v>0.25155279503105599</v>
      </c>
      <c r="BT926" s="89">
        <v>9.1827695227136297E-2</v>
      </c>
      <c r="BU926" s="89">
        <v>1</v>
      </c>
      <c r="BV926" s="89">
        <v>0.16007736625514399</v>
      </c>
      <c r="BW926" s="89">
        <v>0.52587635298803503</v>
      </c>
      <c r="BX926" s="89">
        <v>52.918900000000001</v>
      </c>
      <c r="BY926" s="89">
        <v>0.39294881248216301</v>
      </c>
      <c r="BZ926" s="89">
        <v>53.086427572016497</v>
      </c>
      <c r="CA926" s="89">
        <v>0.459412582735099</v>
      </c>
      <c r="CB926" s="89">
        <v>0.49408963967596198</v>
      </c>
      <c r="CC926" s="89">
        <v>0.25155279503105599</v>
      </c>
      <c r="CD926" s="89">
        <v>0.124289629856376</v>
      </c>
      <c r="CE926" s="89">
        <v>1</v>
      </c>
      <c r="CF926" s="89">
        <v>0.10136666666666699</v>
      </c>
      <c r="CG926" s="89">
        <v>0.42977443721933101</v>
      </c>
      <c r="CH926" s="89">
        <v>51.833300000000001</v>
      </c>
      <c r="CI926" s="89">
        <v>0.28952794826300099</v>
      </c>
      <c r="CJ926" s="89">
        <v>50.833337499999999</v>
      </c>
      <c r="CK926" s="89">
        <v>0.35965119274116603</v>
      </c>
      <c r="CL926" s="89">
        <v>0.39831180365081098</v>
      </c>
      <c r="CM926" s="89">
        <v>0.24844720496894401</v>
      </c>
      <c r="CN926" s="89">
        <v>9.8959454323182899E-2</v>
      </c>
      <c r="CO926" s="89">
        <v>92.18</v>
      </c>
      <c r="CP926" s="89">
        <v>0.36199999999999999</v>
      </c>
      <c r="CQ926" s="89">
        <v>2.4</v>
      </c>
      <c r="CR926" s="89">
        <v>0.1638</v>
      </c>
      <c r="CS926" s="89">
        <v>0.36199999999999999</v>
      </c>
      <c r="CT926" s="89">
        <v>-8.1699999999999995E-2</v>
      </c>
      <c r="CU926" s="86" t="s">
        <v>6986</v>
      </c>
      <c r="CV926" s="86">
        <v>0.42009999999999997</v>
      </c>
      <c r="CW926" s="86">
        <v>65</v>
      </c>
      <c r="CX926" s="86">
        <v>2</v>
      </c>
      <c r="CY926" s="86">
        <v>-0.33710000000000001</v>
      </c>
      <c r="CZ926" s="86">
        <v>34</v>
      </c>
      <c r="DA926" s="86">
        <v>4</v>
      </c>
      <c r="DB926" s="86">
        <v>0.4632</v>
      </c>
      <c r="DC926" s="86">
        <v>70</v>
      </c>
      <c r="DD926" s="86">
        <v>-99</v>
      </c>
      <c r="DE926" s="86">
        <v>-99</v>
      </c>
      <c r="DF926" s="86">
        <v>-99</v>
      </c>
      <c r="DG926" s="86">
        <v>-99</v>
      </c>
      <c r="DH926" s="86">
        <v>-99</v>
      </c>
    </row>
    <row r="927" spans="1:112" x14ac:dyDescent="0.2">
      <c r="A927" s="85">
        <f>IF(ISERROR(SEARCH('School Lookup'!$F$3,Data!J927)),A926,A926+1)</f>
        <v>0</v>
      </c>
      <c r="B927" s="85">
        <f>IF(I927='School Lookup'!$G$13,1,0)</f>
        <v>0</v>
      </c>
      <c r="C927" s="85">
        <f t="shared" si="14"/>
        <v>925</v>
      </c>
      <c r="D927" s="86" t="s">
        <v>6478</v>
      </c>
      <c r="E927" s="86" t="s">
        <v>6541</v>
      </c>
      <c r="F927" s="86" t="s">
        <v>2752</v>
      </c>
      <c r="G927" s="86" t="s">
        <v>3085</v>
      </c>
      <c r="H927" s="86" t="s">
        <v>1087</v>
      </c>
      <c r="I927" s="86" t="s">
        <v>6818</v>
      </c>
      <c r="J927" s="86" t="s">
        <v>6819</v>
      </c>
      <c r="K927" s="86" t="s">
        <v>45</v>
      </c>
      <c r="L927" s="86">
        <v>1</v>
      </c>
      <c r="M927" s="86">
        <v>1</v>
      </c>
      <c r="N927" s="89">
        <v>8.1433333333333302E-2</v>
      </c>
      <c r="O927" s="89">
        <v>0.27069878641376399</v>
      </c>
      <c r="P927" s="89">
        <v>57.028599999999997</v>
      </c>
      <c r="Q927" s="89">
        <v>0.76292427895271497</v>
      </c>
      <c r="R927" s="89">
        <v>53.030266666666698</v>
      </c>
      <c r="S927" s="89">
        <v>0.51681153268323998</v>
      </c>
      <c r="T927" s="89">
        <v>0.58629482118072795</v>
      </c>
      <c r="U927" s="89">
        <v>0.5</v>
      </c>
      <c r="V927" s="89">
        <v>0.29314741059036398</v>
      </c>
      <c r="W927" s="89">
        <v>1</v>
      </c>
      <c r="X927" s="89">
        <v>3.3666666666666699E-2</v>
      </c>
      <c r="Y927" s="89">
        <v>0.16830332083139901</v>
      </c>
      <c r="Z927" s="89">
        <v>51.952399999999997</v>
      </c>
      <c r="AA927" s="89">
        <v>0.26494810806444002</v>
      </c>
      <c r="AB927" s="89">
        <v>51.515166666666701</v>
      </c>
      <c r="AC927" s="89">
        <v>0.21662571444792</v>
      </c>
      <c r="AD927" s="89">
        <v>0.25359870342663698</v>
      </c>
      <c r="AE927" s="89">
        <v>0.5</v>
      </c>
      <c r="AF927" s="89">
        <v>0.12679935171331799</v>
      </c>
      <c r="AG927" s="89">
        <v>-99</v>
      </c>
      <c r="AH927" s="89">
        <v>-99</v>
      </c>
      <c r="AI927" s="89">
        <v>-99</v>
      </c>
      <c r="AJ927" s="89">
        <v>-99</v>
      </c>
      <c r="AK927" s="89">
        <v>-99</v>
      </c>
      <c r="AL927" s="89">
        <v>-99</v>
      </c>
      <c r="AM927" s="89">
        <v>-99</v>
      </c>
      <c r="AN927" s="89">
        <v>-99</v>
      </c>
      <c r="AO927" s="89">
        <v>-99</v>
      </c>
      <c r="AP927" s="89">
        <v>-99</v>
      </c>
      <c r="AQ927" s="89">
        <v>-99</v>
      </c>
      <c r="AR927" s="89">
        <v>-99</v>
      </c>
      <c r="AS927" s="89">
        <v>-99</v>
      </c>
      <c r="AT927" s="89">
        <v>-99</v>
      </c>
      <c r="AU927" s="89">
        <v>-99</v>
      </c>
      <c r="AV927" s="89">
        <v>-99</v>
      </c>
      <c r="AW927" s="89">
        <v>-99</v>
      </c>
      <c r="AX927" s="89">
        <v>-99</v>
      </c>
      <c r="AY927" s="89">
        <v>-99</v>
      </c>
      <c r="AZ927" s="89">
        <v>-99</v>
      </c>
      <c r="BA927" s="89">
        <v>-99</v>
      </c>
      <c r="BB927" s="89">
        <v>-99</v>
      </c>
      <c r="BC927" s="89">
        <v>-99</v>
      </c>
      <c r="BD927" s="89">
        <v>-99</v>
      </c>
      <c r="BE927" s="89">
        <v>-99</v>
      </c>
      <c r="BF927" s="89">
        <v>-99</v>
      </c>
      <c r="BG927" s="89">
        <v>-99</v>
      </c>
      <c r="BH927" s="89">
        <v>-99</v>
      </c>
      <c r="BI927" s="89">
        <v>-99</v>
      </c>
      <c r="BJ927" s="89">
        <v>-99</v>
      </c>
      <c r="BK927" s="89">
        <v>-99</v>
      </c>
      <c r="BL927" s="89">
        <v>-99</v>
      </c>
      <c r="BM927" s="89">
        <v>-99</v>
      </c>
      <c r="BN927" s="89">
        <v>-99</v>
      </c>
      <c r="BO927" s="89">
        <v>-99</v>
      </c>
      <c r="BP927" s="89">
        <v>-99</v>
      </c>
      <c r="BQ927" s="89">
        <v>-99</v>
      </c>
      <c r="BR927" s="89">
        <v>-99</v>
      </c>
      <c r="BS927" s="89">
        <v>-99</v>
      </c>
      <c r="BT927" s="89">
        <v>-99</v>
      </c>
      <c r="BU927" s="89">
        <v>-99</v>
      </c>
      <c r="BV927" s="89">
        <v>-99</v>
      </c>
      <c r="BW927" s="89">
        <v>-99</v>
      </c>
      <c r="BX927" s="89">
        <v>-99</v>
      </c>
      <c r="BY927" s="89">
        <v>-99</v>
      </c>
      <c r="BZ927" s="89">
        <v>-99</v>
      </c>
      <c r="CA927" s="89">
        <v>-99</v>
      </c>
      <c r="CB927" s="89">
        <v>-99</v>
      </c>
      <c r="CC927" s="89">
        <v>-99</v>
      </c>
      <c r="CD927" s="89">
        <v>-99</v>
      </c>
      <c r="CE927" s="89">
        <v>-99</v>
      </c>
      <c r="CF927" s="89">
        <v>-99</v>
      </c>
      <c r="CG927" s="89">
        <v>-99</v>
      </c>
      <c r="CH927" s="89">
        <v>-99</v>
      </c>
      <c r="CI927" s="89">
        <v>-99</v>
      </c>
      <c r="CJ927" s="89">
        <v>-99</v>
      </c>
      <c r="CK927" s="89">
        <v>-99</v>
      </c>
      <c r="CL927" s="89">
        <v>-99</v>
      </c>
      <c r="CM927" s="89">
        <v>-99</v>
      </c>
      <c r="CN927" s="89">
        <v>-99</v>
      </c>
      <c r="CO927" s="89">
        <v>-99</v>
      </c>
      <c r="CP927" s="89">
        <v>-99</v>
      </c>
      <c r="CQ927" s="89">
        <v>-99</v>
      </c>
      <c r="CR927" s="89">
        <v>-99</v>
      </c>
      <c r="CS927" s="89">
        <v>-99</v>
      </c>
      <c r="CT927" s="89">
        <v>-99</v>
      </c>
      <c r="CU927" s="86">
        <v>-99</v>
      </c>
      <c r="CV927" s="86">
        <v>0.4199</v>
      </c>
      <c r="CW927" s="86">
        <v>65</v>
      </c>
      <c r="CX927" s="86">
        <v>2</v>
      </c>
      <c r="CY927" s="86">
        <v>5.4199999999999998E-2</v>
      </c>
      <c r="CZ927" s="86">
        <v>54</v>
      </c>
      <c r="DA927" s="86">
        <v>2</v>
      </c>
      <c r="DB927" s="86">
        <v>0.51390000000000002</v>
      </c>
      <c r="DC927" s="86">
        <v>73</v>
      </c>
      <c r="DD927" s="86">
        <v>1</v>
      </c>
      <c r="DE927" s="86">
        <v>-99</v>
      </c>
      <c r="DF927" s="86">
        <v>-99</v>
      </c>
      <c r="DG927" s="86">
        <v>1</v>
      </c>
      <c r="DH927" s="86">
        <v>-99</v>
      </c>
    </row>
    <row r="928" spans="1:112" x14ac:dyDescent="0.2">
      <c r="A928" s="85">
        <f>IF(ISERROR(SEARCH('School Lookup'!$F$3,Data!J928)),A927,A927+1)</f>
        <v>0</v>
      </c>
      <c r="B928" s="85">
        <f>IF(I928='School Lookup'!$G$13,1,0)</f>
        <v>0</v>
      </c>
      <c r="C928" s="85">
        <f t="shared" si="14"/>
        <v>926</v>
      </c>
      <c r="D928" s="86" t="s">
        <v>6478</v>
      </c>
      <c r="E928" s="86" t="s">
        <v>6861</v>
      </c>
      <c r="F928" s="86" t="s">
        <v>1995</v>
      </c>
      <c r="G928" s="86" t="s">
        <v>3048</v>
      </c>
      <c r="H928" s="86" t="s">
        <v>2058</v>
      </c>
      <c r="I928" s="86" t="s">
        <v>4172</v>
      </c>
      <c r="J928" s="86" t="s">
        <v>2059</v>
      </c>
      <c r="K928" s="86" t="s">
        <v>389</v>
      </c>
      <c r="L928" s="86">
        <v>1</v>
      </c>
      <c r="M928" s="86">
        <v>-99</v>
      </c>
      <c r="N928" s="89">
        <v>-99</v>
      </c>
      <c r="O928" s="89">
        <v>-99</v>
      </c>
      <c r="P928" s="89">
        <v>-99</v>
      </c>
      <c r="Q928" s="89">
        <v>-99</v>
      </c>
      <c r="R928" s="89">
        <v>-99</v>
      </c>
      <c r="S928" s="89">
        <v>-99</v>
      </c>
      <c r="T928" s="89">
        <v>-99</v>
      </c>
      <c r="U928" s="89">
        <v>-99</v>
      </c>
      <c r="V928" s="89">
        <v>-99</v>
      </c>
      <c r="W928" s="89">
        <v>-99</v>
      </c>
      <c r="X928" s="89">
        <v>-99</v>
      </c>
      <c r="Y928" s="89">
        <v>-99</v>
      </c>
      <c r="Z928" s="89">
        <v>-99</v>
      </c>
      <c r="AA928" s="89">
        <v>-99</v>
      </c>
      <c r="AB928" s="89">
        <v>-99</v>
      </c>
      <c r="AC928" s="89">
        <v>-99</v>
      </c>
      <c r="AD928" s="89">
        <v>-99</v>
      </c>
      <c r="AE928" s="89">
        <v>-99</v>
      </c>
      <c r="AF928" s="89">
        <v>-99</v>
      </c>
      <c r="AG928" s="89">
        <v>-99</v>
      </c>
      <c r="AH928" s="89">
        <v>-99</v>
      </c>
      <c r="AI928" s="89">
        <v>-99</v>
      </c>
      <c r="AJ928" s="89">
        <v>-99</v>
      </c>
      <c r="AK928" s="89">
        <v>-99</v>
      </c>
      <c r="AL928" s="89">
        <v>-99</v>
      </c>
      <c r="AM928" s="89">
        <v>-99</v>
      </c>
      <c r="AN928" s="89">
        <v>-99</v>
      </c>
      <c r="AO928" s="89">
        <v>-99</v>
      </c>
      <c r="AP928" s="89">
        <v>-99</v>
      </c>
      <c r="AQ928" s="89">
        <v>-99</v>
      </c>
      <c r="AR928" s="89">
        <v>-99</v>
      </c>
      <c r="AS928" s="89">
        <v>-99</v>
      </c>
      <c r="AT928" s="89">
        <v>-99</v>
      </c>
      <c r="AU928" s="89">
        <v>-99</v>
      </c>
      <c r="AV928" s="89">
        <v>-99</v>
      </c>
      <c r="AW928" s="89">
        <v>-99</v>
      </c>
      <c r="AX928" s="89">
        <v>-99</v>
      </c>
      <c r="AY928" s="89">
        <v>-99</v>
      </c>
      <c r="AZ928" s="89">
        <v>-99</v>
      </c>
      <c r="BA928" s="89">
        <v>1</v>
      </c>
      <c r="BB928" s="89">
        <v>-1.44617283950617E-2</v>
      </c>
      <c r="BC928" s="89">
        <v>0.19194005285770999</v>
      </c>
      <c r="BD928" s="89">
        <v>50.935099999999998</v>
      </c>
      <c r="BE928" s="89">
        <v>0.26411108444582798</v>
      </c>
      <c r="BF928" s="89">
        <v>54.938266666666699</v>
      </c>
      <c r="BG928" s="89">
        <v>0.22802556865176901</v>
      </c>
      <c r="BH928" s="89">
        <v>0.25418479359072399</v>
      </c>
      <c r="BI928" s="89">
        <v>0.25</v>
      </c>
      <c r="BJ928" s="89">
        <v>6.3546198397681095E-2</v>
      </c>
      <c r="BK928" s="89">
        <v>1</v>
      </c>
      <c r="BL928" s="89">
        <v>-1.27623456790124E-2</v>
      </c>
      <c r="BM928" s="89">
        <v>0.150720490180177</v>
      </c>
      <c r="BN928" s="89">
        <v>52.168799999999997</v>
      </c>
      <c r="BO928" s="89">
        <v>0.394487467049559</v>
      </c>
      <c r="BP928" s="89">
        <v>56.790145679012298</v>
      </c>
      <c r="BQ928" s="89">
        <v>0.27260397861486801</v>
      </c>
      <c r="BR928" s="89">
        <v>0.29783482460592497</v>
      </c>
      <c r="BS928" s="89">
        <v>0.25</v>
      </c>
      <c r="BT928" s="89">
        <v>7.4458706151481202E-2</v>
      </c>
      <c r="BU928" s="89">
        <v>1</v>
      </c>
      <c r="BV928" s="89">
        <v>0.223538271604938</v>
      </c>
      <c r="BW928" s="89">
        <v>0.67205267023971105</v>
      </c>
      <c r="BX928" s="89">
        <v>57.155799999999999</v>
      </c>
      <c r="BY928" s="89">
        <v>0.83007874456360198</v>
      </c>
      <c r="BZ928" s="89">
        <v>57.4073969135802</v>
      </c>
      <c r="CA928" s="89">
        <v>0.75106570740165601</v>
      </c>
      <c r="CB928" s="89">
        <v>0.80150677999019704</v>
      </c>
      <c r="CC928" s="89">
        <v>0.25</v>
      </c>
      <c r="CD928" s="89">
        <v>0.20037669499754901</v>
      </c>
      <c r="CE928" s="89">
        <v>1</v>
      </c>
      <c r="CF928" s="89">
        <v>0.122817901234568</v>
      </c>
      <c r="CG928" s="89">
        <v>0.48120636183023002</v>
      </c>
      <c r="CH928" s="89">
        <v>48.171100000000003</v>
      </c>
      <c r="CI928" s="89">
        <v>-0.12842512453830801</v>
      </c>
      <c r="CJ928" s="89">
        <v>57.407382098765403</v>
      </c>
      <c r="CK928" s="89">
        <v>0.17639061864596101</v>
      </c>
      <c r="CL928" s="89">
        <v>0.200012378029571</v>
      </c>
      <c r="CM928" s="89">
        <v>0.25</v>
      </c>
      <c r="CN928" s="89">
        <v>5.0003094507392702E-2</v>
      </c>
      <c r="CO928" s="89">
        <v>98.46</v>
      </c>
      <c r="CP928" s="89">
        <v>0.83650000000000002</v>
      </c>
      <c r="CQ928" s="89">
        <v>3.08</v>
      </c>
      <c r="CR928" s="89">
        <v>0.26190000000000002</v>
      </c>
      <c r="CS928" s="89">
        <v>0.83650000000000002</v>
      </c>
      <c r="CT928" s="89">
        <v>0.69910000000000005</v>
      </c>
      <c r="CU928" s="86" t="s">
        <v>6989</v>
      </c>
      <c r="CV928" s="86">
        <v>0.41949999999999998</v>
      </c>
      <c r="CW928" s="86">
        <v>65</v>
      </c>
      <c r="CX928" s="86">
        <v>2</v>
      </c>
      <c r="CY928" s="86">
        <v>-0.12529999999999999</v>
      </c>
      <c r="CZ928" s="86">
        <v>45</v>
      </c>
      <c r="DA928" s="86">
        <v>4</v>
      </c>
      <c r="DB928" s="86">
        <v>0.34010000000000001</v>
      </c>
      <c r="DC928" s="86">
        <v>65</v>
      </c>
      <c r="DD928" s="86">
        <v>-99</v>
      </c>
      <c r="DE928" s="86">
        <v>-99</v>
      </c>
      <c r="DF928" s="86">
        <v>-99</v>
      </c>
      <c r="DG928" s="86">
        <v>-99</v>
      </c>
      <c r="DH928" s="86">
        <v>-99</v>
      </c>
    </row>
    <row r="929" spans="1:112" x14ac:dyDescent="0.2">
      <c r="A929" s="85">
        <f>IF(ISERROR(SEARCH('School Lookup'!$F$3,Data!J929)),A928,A928+1)</f>
        <v>0</v>
      </c>
      <c r="B929" s="85">
        <f>IF(I929='School Lookup'!$G$13,1,0)</f>
        <v>0</v>
      </c>
      <c r="C929" s="85">
        <f t="shared" si="14"/>
        <v>927</v>
      </c>
      <c r="D929" s="86" t="s">
        <v>6478</v>
      </c>
      <c r="E929" s="86" t="s">
        <v>6760</v>
      </c>
      <c r="F929" s="86" t="s">
        <v>2767</v>
      </c>
      <c r="G929" s="86" t="s">
        <v>2841</v>
      </c>
      <c r="H929" s="86" t="s">
        <v>1446</v>
      </c>
      <c r="I929" s="86" t="s">
        <v>3959</v>
      </c>
      <c r="J929" s="86" t="s">
        <v>1447</v>
      </c>
      <c r="K929" s="86" t="s">
        <v>26</v>
      </c>
      <c r="L929" s="86">
        <v>1</v>
      </c>
      <c r="M929" s="86">
        <v>1</v>
      </c>
      <c r="N929" s="89">
        <v>0.26543125000000001</v>
      </c>
      <c r="O929" s="89">
        <v>0.66914607623600098</v>
      </c>
      <c r="P929" s="89">
        <v>54.240299999999998</v>
      </c>
      <c r="Q929" s="89">
        <v>0.46716536121806401</v>
      </c>
      <c r="R929" s="89">
        <v>48.491390517241399</v>
      </c>
      <c r="S929" s="89">
        <v>0.56815571872703297</v>
      </c>
      <c r="T929" s="89">
        <v>0.64455336918082995</v>
      </c>
      <c r="U929" s="89">
        <v>0.37329042638777199</v>
      </c>
      <c r="V929" s="89">
        <v>0.240605602011187</v>
      </c>
      <c r="W929" s="89">
        <v>1</v>
      </c>
      <c r="X929" s="89">
        <v>3.7709719222462197E-2</v>
      </c>
      <c r="Y929" s="89">
        <v>0.177821306930772</v>
      </c>
      <c r="Z929" s="89">
        <v>50.2273</v>
      </c>
      <c r="AA929" s="89">
        <v>4.9823032850344402E-2</v>
      </c>
      <c r="AB929" s="89">
        <v>50.755916414686801</v>
      </c>
      <c r="AC929" s="89">
        <v>0.113822169890558</v>
      </c>
      <c r="AD929" s="89">
        <v>0.13389919087650401</v>
      </c>
      <c r="AE929" s="89">
        <v>0.372485921158488</v>
      </c>
      <c r="AF929" s="89">
        <v>4.9875563456010602E-2</v>
      </c>
      <c r="AG929" s="89">
        <v>1</v>
      </c>
      <c r="AH929" s="89">
        <v>0.23188954248366</v>
      </c>
      <c r="AI929" s="89">
        <v>0.556084591410274</v>
      </c>
      <c r="AJ929" s="89">
        <v>-99</v>
      </c>
      <c r="AK929" s="89">
        <v>-99</v>
      </c>
      <c r="AL929" s="89">
        <v>49.673198039215698</v>
      </c>
      <c r="AM929" s="89">
        <v>0.556084591410274</v>
      </c>
      <c r="AN929" s="89">
        <v>0.54098941340058304</v>
      </c>
      <c r="AO929" s="89">
        <v>0.12308930008045101</v>
      </c>
      <c r="AP929" s="89">
        <v>6.65900082464113E-2</v>
      </c>
      <c r="AQ929" s="89">
        <v>1</v>
      </c>
      <c r="AR929" s="89">
        <v>0.18168527607362001</v>
      </c>
      <c r="AS929" s="89">
        <v>0.47840508169012502</v>
      </c>
      <c r="AT929" s="89">
        <v>-99</v>
      </c>
      <c r="AU929" s="89">
        <v>-99</v>
      </c>
      <c r="AV929" s="89">
        <v>50.920225766871198</v>
      </c>
      <c r="AW929" s="89">
        <v>0.47840508169012502</v>
      </c>
      <c r="AX929" s="89">
        <v>0.46492679517495999</v>
      </c>
      <c r="AY929" s="89">
        <v>0.13113435237328999</v>
      </c>
      <c r="AZ929" s="89">
        <v>6.0967874186257799E-2</v>
      </c>
      <c r="BA929" s="89">
        <v>-99</v>
      </c>
      <c r="BB929" s="89">
        <v>-99</v>
      </c>
      <c r="BC929" s="89">
        <v>-99</v>
      </c>
      <c r="BD929" s="89">
        <v>-99</v>
      </c>
      <c r="BE929" s="89">
        <v>-99</v>
      </c>
      <c r="BF929" s="89">
        <v>-99</v>
      </c>
      <c r="BG929" s="89">
        <v>-99</v>
      </c>
      <c r="BH929" s="89">
        <v>-99</v>
      </c>
      <c r="BI929" s="89">
        <v>-99</v>
      </c>
      <c r="BJ929" s="89">
        <v>-99</v>
      </c>
      <c r="BK929" s="89">
        <v>-99</v>
      </c>
      <c r="BL929" s="89">
        <v>-99</v>
      </c>
      <c r="BM929" s="89">
        <v>-99</v>
      </c>
      <c r="BN929" s="89">
        <v>-99</v>
      </c>
      <c r="BO929" s="89">
        <v>-99</v>
      </c>
      <c r="BP929" s="89">
        <v>-99</v>
      </c>
      <c r="BQ929" s="89">
        <v>-99</v>
      </c>
      <c r="BR929" s="89">
        <v>-99</v>
      </c>
      <c r="BS929" s="89">
        <v>-99</v>
      </c>
      <c r="BT929" s="89">
        <v>-99</v>
      </c>
      <c r="BU929" s="89">
        <v>-99</v>
      </c>
      <c r="BV929" s="89">
        <v>-99</v>
      </c>
      <c r="BW929" s="89">
        <v>-99</v>
      </c>
      <c r="BX929" s="89">
        <v>-99</v>
      </c>
      <c r="BY929" s="89">
        <v>-99</v>
      </c>
      <c r="BZ929" s="89">
        <v>-99</v>
      </c>
      <c r="CA929" s="89">
        <v>-99</v>
      </c>
      <c r="CB929" s="89">
        <v>-99</v>
      </c>
      <c r="CC929" s="89">
        <v>-99</v>
      </c>
      <c r="CD929" s="89">
        <v>-99</v>
      </c>
      <c r="CE929" s="89">
        <v>-99</v>
      </c>
      <c r="CF929" s="89">
        <v>-99</v>
      </c>
      <c r="CG929" s="89">
        <v>-99</v>
      </c>
      <c r="CH929" s="89">
        <v>-99</v>
      </c>
      <c r="CI929" s="89">
        <v>-99</v>
      </c>
      <c r="CJ929" s="89">
        <v>-99</v>
      </c>
      <c r="CK929" s="89">
        <v>-99</v>
      </c>
      <c r="CL929" s="89">
        <v>-99</v>
      </c>
      <c r="CM929" s="89">
        <v>-99</v>
      </c>
      <c r="CN929" s="89">
        <v>-99</v>
      </c>
      <c r="CO929" s="89">
        <v>-99</v>
      </c>
      <c r="CP929" s="89">
        <v>-99</v>
      </c>
      <c r="CQ929" s="89">
        <v>-99</v>
      </c>
      <c r="CR929" s="89">
        <v>-99</v>
      </c>
      <c r="CS929" s="89">
        <v>-99</v>
      </c>
      <c r="CT929" s="89">
        <v>-99</v>
      </c>
      <c r="CU929" s="86">
        <v>-99</v>
      </c>
      <c r="CV929" s="86">
        <v>0.41799999999999998</v>
      </c>
      <c r="CW929" s="86">
        <v>65</v>
      </c>
      <c r="CX929" s="86">
        <v>2</v>
      </c>
      <c r="CY929" s="86">
        <v>-0.71650000000000003</v>
      </c>
      <c r="CZ929" s="86">
        <v>19</v>
      </c>
      <c r="DA929" s="86">
        <v>2</v>
      </c>
      <c r="DB929" s="86">
        <v>0.19289999999999999</v>
      </c>
      <c r="DC929" s="86">
        <v>57</v>
      </c>
      <c r="DD929" s="86">
        <v>-99</v>
      </c>
      <c r="DE929" s="86">
        <v>-99</v>
      </c>
      <c r="DF929" s="86">
        <v>-99</v>
      </c>
      <c r="DG929" s="86">
        <v>-99</v>
      </c>
      <c r="DH929" s="86">
        <v>-99</v>
      </c>
    </row>
    <row r="930" spans="1:112" x14ac:dyDescent="0.2">
      <c r="A930" s="85">
        <f>IF(ISERROR(SEARCH('School Lookup'!$F$3,Data!J930)),A929,A929+1)</f>
        <v>0</v>
      </c>
      <c r="B930" s="85">
        <f>IF(I930='School Lookup'!$G$13,1,0)</f>
        <v>0</v>
      </c>
      <c r="C930" s="85">
        <f t="shared" si="14"/>
        <v>928</v>
      </c>
      <c r="D930" s="86" t="s">
        <v>6478</v>
      </c>
      <c r="E930" s="86" t="s">
        <v>6552</v>
      </c>
      <c r="F930" s="86" t="s">
        <v>518</v>
      </c>
      <c r="G930" s="86" t="s">
        <v>3013</v>
      </c>
      <c r="H930" s="86" t="s">
        <v>796</v>
      </c>
      <c r="I930" s="86" t="s">
        <v>4100</v>
      </c>
      <c r="J930" s="86" t="s">
        <v>2614</v>
      </c>
      <c r="K930" s="86" t="s">
        <v>94</v>
      </c>
      <c r="L930" s="86">
        <v>1</v>
      </c>
      <c r="M930" s="86">
        <v>1</v>
      </c>
      <c r="N930" s="89">
        <v>-0.13174705111402399</v>
      </c>
      <c r="O930" s="89">
        <v>-0.190943105870226</v>
      </c>
      <c r="P930" s="89">
        <v>48.705100000000002</v>
      </c>
      <c r="Q930" s="89">
        <v>-0.11996111779956101</v>
      </c>
      <c r="R930" s="89">
        <v>48.754912188728703</v>
      </c>
      <c r="S930" s="89">
        <v>-0.15545211183489299</v>
      </c>
      <c r="T930" s="89">
        <v>-0.176500478943001</v>
      </c>
      <c r="U930" s="89">
        <v>0.361268939393939</v>
      </c>
      <c r="V930" s="89">
        <v>-6.3764140830260302E-2</v>
      </c>
      <c r="W930" s="89">
        <v>1</v>
      </c>
      <c r="X930" s="89">
        <v>-0.120223560209424</v>
      </c>
      <c r="Y930" s="89">
        <v>-0.19397864805773599</v>
      </c>
      <c r="Z930" s="89">
        <v>59.288800000000002</v>
      </c>
      <c r="AA930" s="89">
        <v>1.1798188992073899</v>
      </c>
      <c r="AB930" s="89">
        <v>54.973823821989498</v>
      </c>
      <c r="AC930" s="89">
        <v>0.49292012557482501</v>
      </c>
      <c r="AD930" s="89">
        <v>0.57530265317481999</v>
      </c>
      <c r="AE930" s="89">
        <v>0.36174242424242398</v>
      </c>
      <c r="AF930" s="89">
        <v>0.208111376432558</v>
      </c>
      <c r="AG930" s="89">
        <v>1</v>
      </c>
      <c r="AH930" s="89">
        <v>0.18752352941176501</v>
      </c>
      <c r="AI930" s="89">
        <v>0.46060465116640498</v>
      </c>
      <c r="AJ930" s="89">
        <v>69.955600000000004</v>
      </c>
      <c r="AK930" s="89">
        <v>2.08785402870418</v>
      </c>
      <c r="AL930" s="89">
        <v>58.823555882352899</v>
      </c>
      <c r="AM930" s="89">
        <v>1.27422933993529</v>
      </c>
      <c r="AN930" s="89">
        <v>1.2954316549543701</v>
      </c>
      <c r="AO930" s="89">
        <v>9.6590909090909102E-2</v>
      </c>
      <c r="AP930" s="89">
        <v>0.125126921217183</v>
      </c>
      <c r="AQ930" s="89">
        <v>1</v>
      </c>
      <c r="AR930" s="89">
        <v>8.3838582677165402E-2</v>
      </c>
      <c r="AS930" s="89">
        <v>0.25846372026306302</v>
      </c>
      <c r="AT930" s="89">
        <v>61.359200000000001</v>
      </c>
      <c r="AU930" s="89">
        <v>1.3773909217173299</v>
      </c>
      <c r="AV930" s="89">
        <v>47.2440590551181</v>
      </c>
      <c r="AW930" s="89">
        <v>0.81792732099019705</v>
      </c>
      <c r="AX930" s="89">
        <v>0.82271362685499205</v>
      </c>
      <c r="AY930" s="89">
        <v>0.18039772727272699</v>
      </c>
      <c r="AZ930" s="89">
        <v>0.14841566848094301</v>
      </c>
      <c r="BA930" s="89">
        <v>-99</v>
      </c>
      <c r="BB930" s="89">
        <v>-99</v>
      </c>
      <c r="BC930" s="89">
        <v>-99</v>
      </c>
      <c r="BD930" s="89">
        <v>-99</v>
      </c>
      <c r="BE930" s="89">
        <v>-99</v>
      </c>
      <c r="BF930" s="89">
        <v>-99</v>
      </c>
      <c r="BG930" s="89">
        <v>-99</v>
      </c>
      <c r="BH930" s="89">
        <v>-99</v>
      </c>
      <c r="BI930" s="89">
        <v>-99</v>
      </c>
      <c r="BJ930" s="89">
        <v>-99</v>
      </c>
      <c r="BK930" s="89">
        <v>-99</v>
      </c>
      <c r="BL930" s="89">
        <v>-99</v>
      </c>
      <c r="BM930" s="89">
        <v>-99</v>
      </c>
      <c r="BN930" s="89">
        <v>-99</v>
      </c>
      <c r="BO930" s="89">
        <v>-99</v>
      </c>
      <c r="BP930" s="89">
        <v>-99</v>
      </c>
      <c r="BQ930" s="89">
        <v>-99</v>
      </c>
      <c r="BR930" s="89">
        <v>-99</v>
      </c>
      <c r="BS930" s="89">
        <v>-99</v>
      </c>
      <c r="BT930" s="89">
        <v>-99</v>
      </c>
      <c r="BU930" s="89">
        <v>-99</v>
      </c>
      <c r="BV930" s="89">
        <v>-99</v>
      </c>
      <c r="BW930" s="89">
        <v>-99</v>
      </c>
      <c r="BX930" s="89">
        <v>-99</v>
      </c>
      <c r="BY930" s="89">
        <v>-99</v>
      </c>
      <c r="BZ930" s="89">
        <v>-99</v>
      </c>
      <c r="CA930" s="89">
        <v>-99</v>
      </c>
      <c r="CB930" s="89">
        <v>-99</v>
      </c>
      <c r="CC930" s="89">
        <v>-99</v>
      </c>
      <c r="CD930" s="89">
        <v>-99</v>
      </c>
      <c r="CE930" s="89">
        <v>-99</v>
      </c>
      <c r="CF930" s="89">
        <v>-99</v>
      </c>
      <c r="CG930" s="89">
        <v>-99</v>
      </c>
      <c r="CH930" s="89">
        <v>-99</v>
      </c>
      <c r="CI930" s="89">
        <v>-99</v>
      </c>
      <c r="CJ930" s="89">
        <v>-99</v>
      </c>
      <c r="CK930" s="89">
        <v>-99</v>
      </c>
      <c r="CL930" s="89">
        <v>-99</v>
      </c>
      <c r="CM930" s="89">
        <v>-99</v>
      </c>
      <c r="CN930" s="89">
        <v>-99</v>
      </c>
      <c r="CO930" s="89">
        <v>-99</v>
      </c>
      <c r="CP930" s="89">
        <v>-99</v>
      </c>
      <c r="CQ930" s="89">
        <v>-99</v>
      </c>
      <c r="CR930" s="89">
        <v>-99</v>
      </c>
      <c r="CS930" s="89">
        <v>-99</v>
      </c>
      <c r="CT930" s="89">
        <v>-99</v>
      </c>
      <c r="CU930" s="86">
        <v>-99</v>
      </c>
      <c r="CV930" s="86">
        <v>0.41789999999999999</v>
      </c>
      <c r="CW930" s="86">
        <v>65</v>
      </c>
      <c r="CX930" s="86">
        <v>2</v>
      </c>
      <c r="CY930" s="86">
        <v>0.38629999999999998</v>
      </c>
      <c r="CZ930" s="86">
        <v>69</v>
      </c>
      <c r="DA930" s="86">
        <v>4</v>
      </c>
      <c r="DB930" s="86">
        <v>0.83360000000000001</v>
      </c>
      <c r="DC930" s="86">
        <v>86</v>
      </c>
      <c r="DD930" s="86">
        <v>-99</v>
      </c>
      <c r="DE930" s="86">
        <v>-99</v>
      </c>
      <c r="DF930" s="86">
        <v>-99</v>
      </c>
      <c r="DG930" s="86">
        <v>-99</v>
      </c>
      <c r="DH930" s="86">
        <v>-99</v>
      </c>
    </row>
    <row r="931" spans="1:112" x14ac:dyDescent="0.2">
      <c r="A931" s="85">
        <f>IF(ISERROR(SEARCH('School Lookup'!$F$3,Data!J931)),A930,A930+1)</f>
        <v>0</v>
      </c>
      <c r="B931" s="85">
        <f>IF(I931='School Lookup'!$G$13,1,0)</f>
        <v>0</v>
      </c>
      <c r="C931" s="85">
        <f t="shared" si="14"/>
        <v>929</v>
      </c>
      <c r="D931" s="86" t="s">
        <v>6478</v>
      </c>
      <c r="E931" s="86" t="s">
        <v>6598</v>
      </c>
      <c r="F931" s="86" t="s">
        <v>2755</v>
      </c>
      <c r="G931" s="86" t="s">
        <v>3005</v>
      </c>
      <c r="H931" s="86" t="s">
        <v>587</v>
      </c>
      <c r="I931" s="86" t="s">
        <v>4751</v>
      </c>
      <c r="J931" s="86" t="s">
        <v>616</v>
      </c>
      <c r="K931" s="86" t="s">
        <v>31</v>
      </c>
      <c r="L931" s="86">
        <v>1</v>
      </c>
      <c r="M931" s="86">
        <v>1</v>
      </c>
      <c r="N931" s="89">
        <v>0.33497247706422001</v>
      </c>
      <c r="O931" s="89">
        <v>0.81973752833840996</v>
      </c>
      <c r="P931" s="89">
        <v>49.994500000000002</v>
      </c>
      <c r="Q931" s="89">
        <v>1.6807360673724101E-2</v>
      </c>
      <c r="R931" s="89">
        <v>49.803407208387902</v>
      </c>
      <c r="S931" s="89">
        <v>0.41827244450606699</v>
      </c>
      <c r="T931" s="89">
        <v>0.47448578025913801</v>
      </c>
      <c r="U931" s="89">
        <v>0.37558454344080699</v>
      </c>
      <c r="V931" s="89">
        <v>0.17820952514778399</v>
      </c>
      <c r="W931" s="89">
        <v>1</v>
      </c>
      <c r="X931" s="89">
        <v>0.45452685977616902</v>
      </c>
      <c r="Y931" s="89">
        <v>1.1590748758667799</v>
      </c>
      <c r="Z931" s="89">
        <v>44.151499999999999</v>
      </c>
      <c r="AA931" s="89">
        <v>-0.70784720770719101</v>
      </c>
      <c r="AB931" s="89">
        <v>47.004623963133596</v>
      </c>
      <c r="AC931" s="89">
        <v>0.22561383407979499</v>
      </c>
      <c r="AD931" s="89">
        <v>0.264064038482059</v>
      </c>
      <c r="AE931" s="89">
        <v>0.37386167856263802</v>
      </c>
      <c r="AF931" s="89">
        <v>9.8723424674931698E-2</v>
      </c>
      <c r="AG931" s="89">
        <v>1</v>
      </c>
      <c r="AH931" s="89">
        <v>0.14919441233140701</v>
      </c>
      <c r="AI931" s="89">
        <v>0.37811669349253602</v>
      </c>
      <c r="AJ931" s="89">
        <v>54.599200000000003</v>
      </c>
      <c r="AK931" s="89">
        <v>0.58460081140579201</v>
      </c>
      <c r="AL931" s="89">
        <v>54.335253371869001</v>
      </c>
      <c r="AM931" s="89">
        <v>0.48135875244916398</v>
      </c>
      <c r="AN931" s="89">
        <v>0.46248667483207501</v>
      </c>
      <c r="AO931" s="89">
        <v>0.12773812453851799</v>
      </c>
      <c r="AP931" s="89">
        <v>5.9077180467104799E-2</v>
      </c>
      <c r="AQ931" s="89">
        <v>1</v>
      </c>
      <c r="AR931" s="89">
        <v>0.277949899799599</v>
      </c>
      <c r="AS931" s="89">
        <v>0.69479024162362402</v>
      </c>
      <c r="AT931" s="89">
        <v>54.622900000000001</v>
      </c>
      <c r="AU931" s="89">
        <v>0.64523140181316097</v>
      </c>
      <c r="AV931" s="89">
        <v>60.120264729458903</v>
      </c>
      <c r="AW931" s="89">
        <v>0.67001082171839199</v>
      </c>
      <c r="AX931" s="89">
        <v>0.66683996232933096</v>
      </c>
      <c r="AY931" s="89">
        <v>0.12281565345803599</v>
      </c>
      <c r="AZ931" s="89">
        <v>8.1898385725408807E-2</v>
      </c>
      <c r="BA931" s="89">
        <v>-99</v>
      </c>
      <c r="BB931" s="89">
        <v>-99</v>
      </c>
      <c r="BC931" s="89">
        <v>-99</v>
      </c>
      <c r="BD931" s="89">
        <v>-99</v>
      </c>
      <c r="BE931" s="89">
        <v>-99</v>
      </c>
      <c r="BF931" s="89">
        <v>-99</v>
      </c>
      <c r="BG931" s="89">
        <v>-99</v>
      </c>
      <c r="BH931" s="89">
        <v>-99</v>
      </c>
      <c r="BI931" s="89">
        <v>-99</v>
      </c>
      <c r="BJ931" s="89">
        <v>-99</v>
      </c>
      <c r="BK931" s="89">
        <v>-99</v>
      </c>
      <c r="BL931" s="89">
        <v>-99</v>
      </c>
      <c r="BM931" s="89">
        <v>-99</v>
      </c>
      <c r="BN931" s="89">
        <v>-99</v>
      </c>
      <c r="BO931" s="89">
        <v>-99</v>
      </c>
      <c r="BP931" s="89">
        <v>-99</v>
      </c>
      <c r="BQ931" s="89">
        <v>-99</v>
      </c>
      <c r="BR931" s="89">
        <v>-99</v>
      </c>
      <c r="BS931" s="89">
        <v>-99</v>
      </c>
      <c r="BT931" s="89">
        <v>-99</v>
      </c>
      <c r="BU931" s="89">
        <v>-99</v>
      </c>
      <c r="BV931" s="89">
        <v>-99</v>
      </c>
      <c r="BW931" s="89">
        <v>-99</v>
      </c>
      <c r="BX931" s="89">
        <v>-99</v>
      </c>
      <c r="BY931" s="89">
        <v>-99</v>
      </c>
      <c r="BZ931" s="89">
        <v>-99</v>
      </c>
      <c r="CA931" s="89">
        <v>-99</v>
      </c>
      <c r="CB931" s="89">
        <v>-99</v>
      </c>
      <c r="CC931" s="89">
        <v>-99</v>
      </c>
      <c r="CD931" s="89">
        <v>-99</v>
      </c>
      <c r="CE931" s="89">
        <v>-99</v>
      </c>
      <c r="CF931" s="89">
        <v>-99</v>
      </c>
      <c r="CG931" s="89">
        <v>-99</v>
      </c>
      <c r="CH931" s="89">
        <v>-99</v>
      </c>
      <c r="CI931" s="89">
        <v>-99</v>
      </c>
      <c r="CJ931" s="89">
        <v>-99</v>
      </c>
      <c r="CK931" s="89">
        <v>-99</v>
      </c>
      <c r="CL931" s="89">
        <v>-99</v>
      </c>
      <c r="CM931" s="89">
        <v>-99</v>
      </c>
      <c r="CN931" s="89">
        <v>-99</v>
      </c>
      <c r="CO931" s="89">
        <v>-99</v>
      </c>
      <c r="CP931" s="89">
        <v>-99</v>
      </c>
      <c r="CQ931" s="89">
        <v>-99</v>
      </c>
      <c r="CR931" s="89">
        <v>-99</v>
      </c>
      <c r="CS931" s="89">
        <v>-99</v>
      </c>
      <c r="CT931" s="89">
        <v>-99</v>
      </c>
      <c r="CU931" s="86">
        <v>-99</v>
      </c>
      <c r="CV931" s="86">
        <v>0.41789999999999999</v>
      </c>
      <c r="CW931" s="86">
        <v>65</v>
      </c>
      <c r="CX931" s="86">
        <v>2</v>
      </c>
      <c r="CY931" s="86">
        <v>-1.7839</v>
      </c>
      <c r="CZ931" s="86">
        <v>2</v>
      </c>
      <c r="DA931" s="86">
        <v>4</v>
      </c>
      <c r="DB931" s="86">
        <v>-0.10440000000000001</v>
      </c>
      <c r="DC931" s="86">
        <v>41</v>
      </c>
      <c r="DD931" s="86">
        <v>-99</v>
      </c>
      <c r="DE931" s="86">
        <v>-99</v>
      </c>
      <c r="DF931" s="86">
        <v>-99</v>
      </c>
      <c r="DG931" s="86">
        <v>-99</v>
      </c>
      <c r="DH931" s="86">
        <v>-99</v>
      </c>
    </row>
    <row r="932" spans="1:112" x14ac:dyDescent="0.2">
      <c r="A932" s="85">
        <f>IF(ISERROR(SEARCH('School Lookup'!$F$3,Data!J932)),A931,A931+1)</f>
        <v>0</v>
      </c>
      <c r="B932" s="85">
        <f>IF(I932='School Lookup'!$G$13,1,0)</f>
        <v>0</v>
      </c>
      <c r="C932" s="85">
        <f t="shared" si="14"/>
        <v>930</v>
      </c>
      <c r="D932" s="86" t="s">
        <v>6478</v>
      </c>
      <c r="E932" s="86" t="s">
        <v>6856</v>
      </c>
      <c r="F932" s="86" t="s">
        <v>2239</v>
      </c>
      <c r="G932" s="86" t="s">
        <v>3135</v>
      </c>
      <c r="H932" s="86" t="s">
        <v>1999</v>
      </c>
      <c r="I932" s="86" t="s">
        <v>6859</v>
      </c>
      <c r="J932" s="86" t="s">
        <v>6860</v>
      </c>
      <c r="K932" s="86" t="s">
        <v>31</v>
      </c>
      <c r="L932" s="86">
        <v>1</v>
      </c>
      <c r="M932" s="86">
        <v>1</v>
      </c>
      <c r="N932" s="89">
        <v>-2.0079441117764499E-2</v>
      </c>
      <c r="O932" s="89">
        <v>5.0872982974635099E-2</v>
      </c>
      <c r="P932" s="89">
        <v>59.945500000000003</v>
      </c>
      <c r="Q932" s="89">
        <v>1.07232398025466</v>
      </c>
      <c r="R932" s="89">
        <v>59.081854291417201</v>
      </c>
      <c r="S932" s="89">
        <v>0.56159848161464598</v>
      </c>
      <c r="T932" s="89">
        <v>0.63711308932647304</v>
      </c>
      <c r="U932" s="89">
        <v>0.37304542069992602</v>
      </c>
      <c r="V932" s="89">
        <v>0.23767212044122299</v>
      </c>
      <c r="W932" s="89">
        <v>1</v>
      </c>
      <c r="X932" s="89">
        <v>-0.102102822580645</v>
      </c>
      <c r="Y932" s="89">
        <v>-0.15131956151832099</v>
      </c>
      <c r="Z932" s="89">
        <v>55.196300000000001</v>
      </c>
      <c r="AA932" s="89">
        <v>0.669472037974015</v>
      </c>
      <c r="AB932" s="89">
        <v>57.0564842741936</v>
      </c>
      <c r="AC932" s="89">
        <v>0.25907623822784698</v>
      </c>
      <c r="AD932" s="89">
        <v>0.30302605562381602</v>
      </c>
      <c r="AE932" s="89">
        <v>0.36932241250930797</v>
      </c>
      <c r="AF932" s="89">
        <v>0.111914313916167</v>
      </c>
      <c r="AG932" s="89">
        <v>1</v>
      </c>
      <c r="AH932" s="89">
        <v>0.119703448275862</v>
      </c>
      <c r="AI932" s="89">
        <v>0.31464929376936401</v>
      </c>
      <c r="AJ932" s="89">
        <v>63.884099999999997</v>
      </c>
      <c r="AK932" s="89">
        <v>1.4935088756196599</v>
      </c>
      <c r="AL932" s="89">
        <v>60.919536206896602</v>
      </c>
      <c r="AM932" s="89">
        <v>0.90407908469451104</v>
      </c>
      <c r="AN932" s="89">
        <v>0.90657273918686798</v>
      </c>
      <c r="AO932" s="89">
        <v>0.12956068503350701</v>
      </c>
      <c r="AP932" s="89">
        <v>0.117456185121754</v>
      </c>
      <c r="AQ932" s="89">
        <v>1</v>
      </c>
      <c r="AR932" s="89">
        <v>-0.18409418604651201</v>
      </c>
      <c r="AS932" s="89">
        <v>-0.34379983999070801</v>
      </c>
      <c r="AT932" s="89">
        <v>45.3889</v>
      </c>
      <c r="AU932" s="89">
        <v>-0.35839982108295498</v>
      </c>
      <c r="AV932" s="89">
        <v>55.232555813953503</v>
      </c>
      <c r="AW932" s="89">
        <v>-0.35109983053683103</v>
      </c>
      <c r="AX932" s="89">
        <v>-0.40920131796582498</v>
      </c>
      <c r="AY932" s="89">
        <v>0.12807148175725999</v>
      </c>
      <c r="AZ932" s="89">
        <v>-5.2407019128906801E-2</v>
      </c>
      <c r="BA932" s="89">
        <v>-99</v>
      </c>
      <c r="BB932" s="89">
        <v>-99</v>
      </c>
      <c r="BC932" s="89">
        <v>-99</v>
      </c>
      <c r="BD932" s="89">
        <v>-99</v>
      </c>
      <c r="BE932" s="89">
        <v>-99</v>
      </c>
      <c r="BF932" s="89">
        <v>-99</v>
      </c>
      <c r="BG932" s="89">
        <v>-99</v>
      </c>
      <c r="BH932" s="89">
        <v>-99</v>
      </c>
      <c r="BI932" s="89">
        <v>-99</v>
      </c>
      <c r="BJ932" s="89">
        <v>-99</v>
      </c>
      <c r="BK932" s="89">
        <v>-99</v>
      </c>
      <c r="BL932" s="89">
        <v>-99</v>
      </c>
      <c r="BM932" s="89">
        <v>-99</v>
      </c>
      <c r="BN932" s="89">
        <v>-99</v>
      </c>
      <c r="BO932" s="89">
        <v>-99</v>
      </c>
      <c r="BP932" s="89">
        <v>-99</v>
      </c>
      <c r="BQ932" s="89">
        <v>-99</v>
      </c>
      <c r="BR932" s="89">
        <v>-99</v>
      </c>
      <c r="BS932" s="89">
        <v>-99</v>
      </c>
      <c r="BT932" s="89">
        <v>-99</v>
      </c>
      <c r="BU932" s="89">
        <v>-99</v>
      </c>
      <c r="BV932" s="89">
        <v>-99</v>
      </c>
      <c r="BW932" s="89">
        <v>-99</v>
      </c>
      <c r="BX932" s="89">
        <v>-99</v>
      </c>
      <c r="BY932" s="89">
        <v>-99</v>
      </c>
      <c r="BZ932" s="89">
        <v>-99</v>
      </c>
      <c r="CA932" s="89">
        <v>-99</v>
      </c>
      <c r="CB932" s="89">
        <v>-99</v>
      </c>
      <c r="CC932" s="89">
        <v>-99</v>
      </c>
      <c r="CD932" s="89">
        <v>-99</v>
      </c>
      <c r="CE932" s="89">
        <v>-99</v>
      </c>
      <c r="CF932" s="89">
        <v>-99</v>
      </c>
      <c r="CG932" s="89">
        <v>-99</v>
      </c>
      <c r="CH932" s="89">
        <v>-99</v>
      </c>
      <c r="CI932" s="89">
        <v>-99</v>
      </c>
      <c r="CJ932" s="89">
        <v>-99</v>
      </c>
      <c r="CK932" s="89">
        <v>-99</v>
      </c>
      <c r="CL932" s="89">
        <v>-99</v>
      </c>
      <c r="CM932" s="89">
        <v>-99</v>
      </c>
      <c r="CN932" s="89">
        <v>-99</v>
      </c>
      <c r="CO932" s="89">
        <v>-99</v>
      </c>
      <c r="CP932" s="89">
        <v>-99</v>
      </c>
      <c r="CQ932" s="89">
        <v>-99</v>
      </c>
      <c r="CR932" s="89">
        <v>-99</v>
      </c>
      <c r="CS932" s="89">
        <v>-99</v>
      </c>
      <c r="CT932" s="89">
        <v>-99</v>
      </c>
      <c r="CU932" s="86">
        <v>-99</v>
      </c>
      <c r="CV932" s="86">
        <v>0.41460000000000002</v>
      </c>
      <c r="CW932" s="86">
        <v>65</v>
      </c>
      <c r="CX932" s="86">
        <v>2</v>
      </c>
      <c r="CY932" s="86">
        <v>0.70860000000000001</v>
      </c>
      <c r="CZ932" s="86">
        <v>80</v>
      </c>
      <c r="DA932" s="86">
        <v>4</v>
      </c>
      <c r="DB932" s="86">
        <v>0.79490000000000005</v>
      </c>
      <c r="DC932" s="86">
        <v>85</v>
      </c>
      <c r="DD932" s="86">
        <v>-99</v>
      </c>
      <c r="DE932" s="86">
        <v>-99</v>
      </c>
      <c r="DF932" s="86">
        <v>-99</v>
      </c>
      <c r="DG932" s="86">
        <v>-99</v>
      </c>
      <c r="DH932" s="86">
        <v>-99</v>
      </c>
    </row>
    <row r="933" spans="1:112" x14ac:dyDescent="0.2">
      <c r="A933" s="85">
        <f>IF(ISERROR(SEARCH('School Lookup'!$F$3,Data!J933)),A932,A932+1)</f>
        <v>0</v>
      </c>
      <c r="B933" s="85">
        <f>IF(I933='School Lookup'!$G$13,1,0)</f>
        <v>0</v>
      </c>
      <c r="C933" s="85">
        <f t="shared" si="14"/>
        <v>931</v>
      </c>
      <c r="D933" s="86" t="s">
        <v>6478</v>
      </c>
      <c r="E933" s="86" t="s">
        <v>6504</v>
      </c>
      <c r="F933" s="86" t="s">
        <v>170</v>
      </c>
      <c r="G933" s="86" t="s">
        <v>3096</v>
      </c>
      <c r="H933" s="86" t="s">
        <v>5920</v>
      </c>
      <c r="I933" s="86" t="s">
        <v>4305</v>
      </c>
      <c r="J933" s="86" t="s">
        <v>530</v>
      </c>
      <c r="K933" s="86" t="s">
        <v>56</v>
      </c>
      <c r="L933" s="86">
        <v>1</v>
      </c>
      <c r="M933" s="86">
        <v>1</v>
      </c>
      <c r="N933" s="89">
        <v>0.292219343493552</v>
      </c>
      <c r="O933" s="89">
        <v>0.72715566376490304</v>
      </c>
      <c r="P933" s="89">
        <v>50.200499999999998</v>
      </c>
      <c r="Q933" s="89">
        <v>3.8658071520238799E-2</v>
      </c>
      <c r="R933" s="89">
        <v>47.010565885111397</v>
      </c>
      <c r="S933" s="89">
        <v>0.38290686764257098</v>
      </c>
      <c r="T933" s="89">
        <v>0.43435763107597702</v>
      </c>
      <c r="U933" s="89">
        <v>0.332813109637144</v>
      </c>
      <c r="V933" s="89">
        <v>0.144559913893019</v>
      </c>
      <c r="W933" s="89">
        <v>1</v>
      </c>
      <c r="X933" s="89">
        <v>0.26910350467289701</v>
      </c>
      <c r="Y933" s="89">
        <v>0.72255892856799098</v>
      </c>
      <c r="Z933" s="89">
        <v>52.013100000000001</v>
      </c>
      <c r="AA933" s="89">
        <v>0.27251757769837198</v>
      </c>
      <c r="AB933" s="89">
        <v>43.457925000000003</v>
      </c>
      <c r="AC933" s="89">
        <v>0.49753825313318201</v>
      </c>
      <c r="AD933" s="89">
        <v>0.58067977922635705</v>
      </c>
      <c r="AE933" s="89">
        <v>0.33398361295356999</v>
      </c>
      <c r="AF933" s="89">
        <v>0.1939375306351</v>
      </c>
      <c r="AG933" s="89">
        <v>1</v>
      </c>
      <c r="AH933" s="89">
        <v>2.28043795620438E-2</v>
      </c>
      <c r="AI933" s="89">
        <v>0.10611314977352899</v>
      </c>
      <c r="AJ933" s="89">
        <v>46.0503</v>
      </c>
      <c r="AK933" s="89">
        <v>-0.25225948328321102</v>
      </c>
      <c r="AL933" s="89">
        <v>43.795587591240903</v>
      </c>
      <c r="AM933" s="89">
        <v>-7.3073166754841198E-2</v>
      </c>
      <c r="AN933" s="89">
        <v>-0.119968130793594</v>
      </c>
      <c r="AO933" s="89">
        <v>0.16035895435037101</v>
      </c>
      <c r="AP933" s="89">
        <v>-1.9237964009429301E-2</v>
      </c>
      <c r="AQ933" s="89">
        <v>1</v>
      </c>
      <c r="AR933" s="89">
        <v>-0.12592234762979701</v>
      </c>
      <c r="AS933" s="89">
        <v>-0.213040251761731</v>
      </c>
      <c r="AT933" s="89">
        <v>60.872999999999998</v>
      </c>
      <c r="AU933" s="89">
        <v>1.32454648804047</v>
      </c>
      <c r="AV933" s="89">
        <v>61.851011512415297</v>
      </c>
      <c r="AW933" s="89">
        <v>0.55575311813937101</v>
      </c>
      <c r="AX933" s="89">
        <v>0.54643576776803005</v>
      </c>
      <c r="AY933" s="89">
        <v>0.17284432305891501</v>
      </c>
      <c r="AZ933" s="89">
        <v>9.4448320375043901E-2</v>
      </c>
      <c r="BA933" s="89">
        <v>-99</v>
      </c>
      <c r="BB933" s="89">
        <v>-99</v>
      </c>
      <c r="BC933" s="89">
        <v>-99</v>
      </c>
      <c r="BD933" s="89">
        <v>-99</v>
      </c>
      <c r="BE933" s="89">
        <v>-99</v>
      </c>
      <c r="BF933" s="89">
        <v>-99</v>
      </c>
      <c r="BG933" s="89">
        <v>-99</v>
      </c>
      <c r="BH933" s="89">
        <v>-99</v>
      </c>
      <c r="BI933" s="89">
        <v>-99</v>
      </c>
      <c r="BJ933" s="89">
        <v>-99</v>
      </c>
      <c r="BK933" s="89">
        <v>-99</v>
      </c>
      <c r="BL933" s="89">
        <v>-99</v>
      </c>
      <c r="BM933" s="89">
        <v>-99</v>
      </c>
      <c r="BN933" s="89">
        <v>-99</v>
      </c>
      <c r="BO933" s="89">
        <v>-99</v>
      </c>
      <c r="BP933" s="89">
        <v>-99</v>
      </c>
      <c r="BQ933" s="89">
        <v>-99</v>
      </c>
      <c r="BR933" s="89">
        <v>-99</v>
      </c>
      <c r="BS933" s="89">
        <v>-99</v>
      </c>
      <c r="BT933" s="89">
        <v>-99</v>
      </c>
      <c r="BU933" s="89">
        <v>-99</v>
      </c>
      <c r="BV933" s="89">
        <v>-99</v>
      </c>
      <c r="BW933" s="89">
        <v>-99</v>
      </c>
      <c r="BX933" s="89">
        <v>-99</v>
      </c>
      <c r="BY933" s="89">
        <v>-99</v>
      </c>
      <c r="BZ933" s="89">
        <v>-99</v>
      </c>
      <c r="CA933" s="89">
        <v>-99</v>
      </c>
      <c r="CB933" s="89">
        <v>-99</v>
      </c>
      <c r="CC933" s="89">
        <v>-99</v>
      </c>
      <c r="CD933" s="89">
        <v>-99</v>
      </c>
      <c r="CE933" s="89">
        <v>-99</v>
      </c>
      <c r="CF933" s="89">
        <v>-99</v>
      </c>
      <c r="CG933" s="89">
        <v>-99</v>
      </c>
      <c r="CH933" s="89">
        <v>-99</v>
      </c>
      <c r="CI933" s="89">
        <v>-99</v>
      </c>
      <c r="CJ933" s="89">
        <v>-99</v>
      </c>
      <c r="CK933" s="89">
        <v>-99</v>
      </c>
      <c r="CL933" s="89">
        <v>-99</v>
      </c>
      <c r="CM933" s="89">
        <v>-99</v>
      </c>
      <c r="CN933" s="89">
        <v>-99</v>
      </c>
      <c r="CO933" s="89">
        <v>-99</v>
      </c>
      <c r="CP933" s="89">
        <v>-99</v>
      </c>
      <c r="CQ933" s="89">
        <v>-99</v>
      </c>
      <c r="CR933" s="89">
        <v>-99</v>
      </c>
      <c r="CS933" s="89">
        <v>-99</v>
      </c>
      <c r="CT933" s="89">
        <v>-99</v>
      </c>
      <c r="CU933" s="86">
        <v>-99</v>
      </c>
      <c r="CV933" s="86">
        <v>0.41370000000000001</v>
      </c>
      <c r="CW933" s="86">
        <v>65</v>
      </c>
      <c r="CX933" s="86">
        <v>2</v>
      </c>
      <c r="CY933" s="86">
        <v>-0.71440000000000003</v>
      </c>
      <c r="CZ933" s="86">
        <v>19</v>
      </c>
      <c r="DA933" s="86">
        <v>4</v>
      </c>
      <c r="DB933" s="86">
        <v>0.29239999999999999</v>
      </c>
      <c r="DC933" s="86">
        <v>63</v>
      </c>
      <c r="DD933" s="86">
        <v>-99</v>
      </c>
      <c r="DE933" s="86">
        <v>-99</v>
      </c>
      <c r="DF933" s="86">
        <v>-99</v>
      </c>
      <c r="DG933" s="86">
        <v>-99</v>
      </c>
      <c r="DH933" s="86">
        <v>-99</v>
      </c>
    </row>
    <row r="934" spans="1:112" x14ac:dyDescent="0.2">
      <c r="A934" s="85">
        <f>IF(ISERROR(SEARCH('School Lookup'!$F$3,Data!J934)),A933,A933+1)</f>
        <v>0</v>
      </c>
      <c r="B934" s="85">
        <f>IF(I934='School Lookup'!$G$13,1,0)</f>
        <v>0</v>
      </c>
      <c r="C934" s="85">
        <f t="shared" si="14"/>
        <v>932</v>
      </c>
      <c r="D934" s="86" t="s">
        <v>6478</v>
      </c>
      <c r="E934" s="86" t="s">
        <v>6843</v>
      </c>
      <c r="F934" s="86" t="s">
        <v>2770</v>
      </c>
      <c r="G934" s="86" t="s">
        <v>2845</v>
      </c>
      <c r="H934" s="86" t="s">
        <v>1223</v>
      </c>
      <c r="I934" s="86" t="s">
        <v>3989</v>
      </c>
      <c r="J934" s="86" t="s">
        <v>2150</v>
      </c>
      <c r="K934" s="86" t="s">
        <v>26</v>
      </c>
      <c r="L934" s="86">
        <v>1</v>
      </c>
      <c r="M934" s="86">
        <v>1</v>
      </c>
      <c r="N934" s="89">
        <v>-4.0134142114384798E-2</v>
      </c>
      <c r="O934" s="89">
        <v>7.4445496257139997E-3</v>
      </c>
      <c r="P934" s="89">
        <v>52.609900000000003</v>
      </c>
      <c r="Q934" s="89">
        <v>0.29422653129496601</v>
      </c>
      <c r="R934" s="89">
        <v>53.206234315424602</v>
      </c>
      <c r="S934" s="89">
        <v>0.15083554046034001</v>
      </c>
      <c r="T934" s="89">
        <v>0.17103397954195801</v>
      </c>
      <c r="U934" s="89">
        <v>0.376386170906719</v>
      </c>
      <c r="V934" s="89">
        <v>6.4374824654735804E-2</v>
      </c>
      <c r="W934" s="89">
        <v>1</v>
      </c>
      <c r="X934" s="89">
        <v>0.18750432525951599</v>
      </c>
      <c r="Y934" s="89">
        <v>0.53046153565544196</v>
      </c>
      <c r="Z934" s="89">
        <v>55.994500000000002</v>
      </c>
      <c r="AA934" s="89">
        <v>0.76900994014542001</v>
      </c>
      <c r="AB934" s="89">
        <v>55.190304325259497</v>
      </c>
      <c r="AC934" s="89">
        <v>0.64973573790043104</v>
      </c>
      <c r="AD934" s="89">
        <v>0.75789122476976301</v>
      </c>
      <c r="AE934" s="89">
        <v>0.37703848662752798</v>
      </c>
      <c r="AF934" s="89">
        <v>0.28575416041547502</v>
      </c>
      <c r="AG934" s="89">
        <v>1</v>
      </c>
      <c r="AH934" s="89">
        <v>-0.26827526881720398</v>
      </c>
      <c r="AI934" s="89">
        <v>-0.52031833480497802</v>
      </c>
      <c r="AJ934" s="89">
        <v>-99</v>
      </c>
      <c r="AK934" s="89">
        <v>-99</v>
      </c>
      <c r="AL934" s="89">
        <v>56.4516086021505</v>
      </c>
      <c r="AM934" s="89">
        <v>-0.52031833480497802</v>
      </c>
      <c r="AN934" s="89">
        <v>-0.58981860007692999</v>
      </c>
      <c r="AO934" s="89">
        <v>0.12133072407044999</v>
      </c>
      <c r="AP934" s="89">
        <v>-7.1563117817553104E-2</v>
      </c>
      <c r="AQ934" s="89">
        <v>1</v>
      </c>
      <c r="AR934" s="89">
        <v>0.43879062499999999</v>
      </c>
      <c r="AS934" s="89">
        <v>1.05633059465485</v>
      </c>
      <c r="AT934" s="89">
        <v>-99</v>
      </c>
      <c r="AU934" s="89">
        <v>-99</v>
      </c>
      <c r="AV934" s="89">
        <v>44.791684375000003</v>
      </c>
      <c r="AW934" s="89">
        <v>1.05633059465485</v>
      </c>
      <c r="AX934" s="89">
        <v>1.0739418000741201</v>
      </c>
      <c r="AY934" s="89">
        <v>0.12524461839530299</v>
      </c>
      <c r="AZ934" s="89">
        <v>0.13450543092904799</v>
      </c>
      <c r="BA934" s="89">
        <v>-99</v>
      </c>
      <c r="BB934" s="89">
        <v>-99</v>
      </c>
      <c r="BC934" s="89">
        <v>-99</v>
      </c>
      <c r="BD934" s="89">
        <v>-99</v>
      </c>
      <c r="BE934" s="89">
        <v>-99</v>
      </c>
      <c r="BF934" s="89">
        <v>-99</v>
      </c>
      <c r="BG934" s="89">
        <v>-99</v>
      </c>
      <c r="BH934" s="89">
        <v>-99</v>
      </c>
      <c r="BI934" s="89">
        <v>-99</v>
      </c>
      <c r="BJ934" s="89">
        <v>-99</v>
      </c>
      <c r="BK934" s="89">
        <v>-99</v>
      </c>
      <c r="BL934" s="89">
        <v>-99</v>
      </c>
      <c r="BM934" s="89">
        <v>-99</v>
      </c>
      <c r="BN934" s="89">
        <v>-99</v>
      </c>
      <c r="BO934" s="89">
        <v>-99</v>
      </c>
      <c r="BP934" s="89">
        <v>-99</v>
      </c>
      <c r="BQ934" s="89">
        <v>-99</v>
      </c>
      <c r="BR934" s="89">
        <v>-99</v>
      </c>
      <c r="BS934" s="89">
        <v>-99</v>
      </c>
      <c r="BT934" s="89">
        <v>-99</v>
      </c>
      <c r="BU934" s="89">
        <v>-99</v>
      </c>
      <c r="BV934" s="89">
        <v>-99</v>
      </c>
      <c r="BW934" s="89">
        <v>-99</v>
      </c>
      <c r="BX934" s="89">
        <v>-99</v>
      </c>
      <c r="BY934" s="89">
        <v>-99</v>
      </c>
      <c r="BZ934" s="89">
        <v>-99</v>
      </c>
      <c r="CA934" s="89">
        <v>-99</v>
      </c>
      <c r="CB934" s="89">
        <v>-99</v>
      </c>
      <c r="CC934" s="89">
        <v>-99</v>
      </c>
      <c r="CD934" s="89">
        <v>-99</v>
      </c>
      <c r="CE934" s="89">
        <v>-99</v>
      </c>
      <c r="CF934" s="89">
        <v>-99</v>
      </c>
      <c r="CG934" s="89">
        <v>-99</v>
      </c>
      <c r="CH934" s="89">
        <v>-99</v>
      </c>
      <c r="CI934" s="89">
        <v>-99</v>
      </c>
      <c r="CJ934" s="89">
        <v>-99</v>
      </c>
      <c r="CK934" s="89">
        <v>-99</v>
      </c>
      <c r="CL934" s="89">
        <v>-99</v>
      </c>
      <c r="CM934" s="89">
        <v>-99</v>
      </c>
      <c r="CN934" s="89">
        <v>-99</v>
      </c>
      <c r="CO934" s="89">
        <v>-99</v>
      </c>
      <c r="CP934" s="89">
        <v>-99</v>
      </c>
      <c r="CQ934" s="89">
        <v>-99</v>
      </c>
      <c r="CR934" s="89">
        <v>-99</v>
      </c>
      <c r="CS934" s="89">
        <v>-99</v>
      </c>
      <c r="CT934" s="89">
        <v>-99</v>
      </c>
      <c r="CU934" s="86">
        <v>-99</v>
      </c>
      <c r="CV934" s="86">
        <v>0.41310000000000002</v>
      </c>
      <c r="CW934" s="86">
        <v>65</v>
      </c>
      <c r="CX934" s="86">
        <v>2</v>
      </c>
      <c r="CY934" s="86">
        <v>-0.84530000000000005</v>
      </c>
      <c r="CZ934" s="86">
        <v>15</v>
      </c>
      <c r="DA934" s="86">
        <v>2</v>
      </c>
      <c r="DB934" s="86">
        <v>0.4007</v>
      </c>
      <c r="DC934" s="86">
        <v>68</v>
      </c>
      <c r="DD934" s="86">
        <v>-99</v>
      </c>
      <c r="DE934" s="86">
        <v>-99</v>
      </c>
      <c r="DF934" s="86">
        <v>-99</v>
      </c>
      <c r="DG934" s="86">
        <v>-99</v>
      </c>
      <c r="DH934" s="86">
        <v>-99</v>
      </c>
    </row>
    <row r="935" spans="1:112" x14ac:dyDescent="0.2">
      <c r="A935" s="85">
        <f>IF(ISERROR(SEARCH('School Lookup'!$F$3,Data!J935)),A934,A934+1)</f>
        <v>0</v>
      </c>
      <c r="B935" s="85">
        <f>IF(I935='School Lookup'!$G$13,1,0)</f>
        <v>0</v>
      </c>
      <c r="C935" s="85">
        <f t="shared" si="14"/>
        <v>933</v>
      </c>
      <c r="D935" s="86" t="s">
        <v>6478</v>
      </c>
      <c r="E935" s="86" t="s">
        <v>6489</v>
      </c>
      <c r="F935" s="86" t="s">
        <v>2741</v>
      </c>
      <c r="G935" s="86" t="s">
        <v>2846</v>
      </c>
      <c r="H935" s="86" t="s">
        <v>380</v>
      </c>
      <c r="I935" s="86" t="s">
        <v>4407</v>
      </c>
      <c r="J935" s="86" t="s">
        <v>540</v>
      </c>
      <c r="K935" s="86" t="s">
        <v>26</v>
      </c>
      <c r="L935" s="86">
        <v>1</v>
      </c>
      <c r="M935" s="86">
        <v>1</v>
      </c>
      <c r="N935" s="89">
        <v>0.177064233576642</v>
      </c>
      <c r="O935" s="89">
        <v>0.477787397608405</v>
      </c>
      <c r="P935" s="89">
        <v>52.822200000000002</v>
      </c>
      <c r="Q935" s="89">
        <v>0.31674549203630098</v>
      </c>
      <c r="R935" s="89">
        <v>48.5401408759124</v>
      </c>
      <c r="S935" s="89">
        <v>0.39726644482235302</v>
      </c>
      <c r="T935" s="89">
        <v>0.45065096788486098</v>
      </c>
      <c r="U935" s="89">
        <v>0.377931034482759</v>
      </c>
      <c r="V935" s="89">
        <v>0.170314986483382</v>
      </c>
      <c r="W935" s="89">
        <v>1</v>
      </c>
      <c r="X935" s="89">
        <v>5.4592000000000002E-2</v>
      </c>
      <c r="Y935" s="89">
        <v>0.21756486988198001</v>
      </c>
      <c r="Z935" s="89">
        <v>54.511099999999999</v>
      </c>
      <c r="AA935" s="89">
        <v>0.58402557021173995</v>
      </c>
      <c r="AB935" s="89">
        <v>52.000017818181803</v>
      </c>
      <c r="AC935" s="89">
        <v>0.40079522004686002</v>
      </c>
      <c r="AD935" s="89">
        <v>0.46803683531898299</v>
      </c>
      <c r="AE935" s="89">
        <v>0.37931034482758602</v>
      </c>
      <c r="AF935" s="89">
        <v>0.17753121339685499</v>
      </c>
      <c r="AG935" s="89">
        <v>1</v>
      </c>
      <c r="AH935" s="89">
        <v>0.14541935483870999</v>
      </c>
      <c r="AI935" s="89">
        <v>0.36999240557791602</v>
      </c>
      <c r="AJ935" s="89">
        <v>-99</v>
      </c>
      <c r="AK935" s="89">
        <v>-99</v>
      </c>
      <c r="AL935" s="89">
        <v>50.537641935483897</v>
      </c>
      <c r="AM935" s="89">
        <v>0.36999240557791602</v>
      </c>
      <c r="AN935" s="89">
        <v>0.34549149170253801</v>
      </c>
      <c r="AO935" s="89">
        <v>0.12827586206896599</v>
      </c>
      <c r="AP935" s="89">
        <v>4.4318218935635902E-2</v>
      </c>
      <c r="AQ935" s="89">
        <v>1</v>
      </c>
      <c r="AR935" s="89">
        <v>6.0532530120481903E-2</v>
      </c>
      <c r="AS935" s="89">
        <v>0.206076002795307</v>
      </c>
      <c r="AT935" s="89">
        <v>-99</v>
      </c>
      <c r="AU935" s="89">
        <v>-99</v>
      </c>
      <c r="AV935" s="89">
        <v>44.578306024096399</v>
      </c>
      <c r="AW935" s="89">
        <v>0.206076002795307</v>
      </c>
      <c r="AX935" s="89">
        <v>0.17794777868112599</v>
      </c>
      <c r="AY935" s="89">
        <v>0.11448275862069</v>
      </c>
      <c r="AZ935" s="89">
        <v>2.0371952593839299E-2</v>
      </c>
      <c r="BA935" s="89">
        <v>-99</v>
      </c>
      <c r="BB935" s="89">
        <v>-99</v>
      </c>
      <c r="BC935" s="89">
        <v>-99</v>
      </c>
      <c r="BD935" s="89">
        <v>-99</v>
      </c>
      <c r="BE935" s="89">
        <v>-99</v>
      </c>
      <c r="BF935" s="89">
        <v>-99</v>
      </c>
      <c r="BG935" s="89">
        <v>-99</v>
      </c>
      <c r="BH935" s="89">
        <v>-99</v>
      </c>
      <c r="BI935" s="89">
        <v>-99</v>
      </c>
      <c r="BJ935" s="89">
        <v>-99</v>
      </c>
      <c r="BK935" s="89">
        <v>-99</v>
      </c>
      <c r="BL935" s="89">
        <v>-99</v>
      </c>
      <c r="BM935" s="89">
        <v>-99</v>
      </c>
      <c r="BN935" s="89">
        <v>-99</v>
      </c>
      <c r="BO935" s="89">
        <v>-99</v>
      </c>
      <c r="BP935" s="89">
        <v>-99</v>
      </c>
      <c r="BQ935" s="89">
        <v>-99</v>
      </c>
      <c r="BR935" s="89">
        <v>-99</v>
      </c>
      <c r="BS935" s="89">
        <v>-99</v>
      </c>
      <c r="BT935" s="89">
        <v>-99</v>
      </c>
      <c r="BU935" s="89">
        <v>-99</v>
      </c>
      <c r="BV935" s="89">
        <v>-99</v>
      </c>
      <c r="BW935" s="89">
        <v>-99</v>
      </c>
      <c r="BX935" s="89">
        <v>-99</v>
      </c>
      <c r="BY935" s="89">
        <v>-99</v>
      </c>
      <c r="BZ935" s="89">
        <v>-99</v>
      </c>
      <c r="CA935" s="89">
        <v>-99</v>
      </c>
      <c r="CB935" s="89">
        <v>-99</v>
      </c>
      <c r="CC935" s="89">
        <v>-99</v>
      </c>
      <c r="CD935" s="89">
        <v>-99</v>
      </c>
      <c r="CE935" s="89">
        <v>-99</v>
      </c>
      <c r="CF935" s="89">
        <v>-99</v>
      </c>
      <c r="CG935" s="89">
        <v>-99</v>
      </c>
      <c r="CH935" s="89">
        <v>-99</v>
      </c>
      <c r="CI935" s="89">
        <v>-99</v>
      </c>
      <c r="CJ935" s="89">
        <v>-99</v>
      </c>
      <c r="CK935" s="89">
        <v>-99</v>
      </c>
      <c r="CL935" s="89">
        <v>-99</v>
      </c>
      <c r="CM935" s="89">
        <v>-99</v>
      </c>
      <c r="CN935" s="89">
        <v>-99</v>
      </c>
      <c r="CO935" s="89">
        <v>-99</v>
      </c>
      <c r="CP935" s="89">
        <v>-99</v>
      </c>
      <c r="CQ935" s="89">
        <v>-99</v>
      </c>
      <c r="CR935" s="89">
        <v>-99</v>
      </c>
      <c r="CS935" s="89">
        <v>-99</v>
      </c>
      <c r="CT935" s="89">
        <v>-99</v>
      </c>
      <c r="CU935" s="86">
        <v>-99</v>
      </c>
      <c r="CV935" s="86">
        <v>0.41249999999999998</v>
      </c>
      <c r="CW935" s="86">
        <v>65</v>
      </c>
      <c r="CX935" s="86">
        <v>2</v>
      </c>
      <c r="CY935" s="86">
        <v>1.8949</v>
      </c>
      <c r="CZ935" s="86">
        <v>97</v>
      </c>
      <c r="DA935" s="86">
        <v>2</v>
      </c>
      <c r="DB935" s="86">
        <v>0.3412</v>
      </c>
      <c r="DC935" s="86">
        <v>65</v>
      </c>
      <c r="DD935" s="86">
        <v>-99</v>
      </c>
      <c r="DE935" s="86">
        <v>-99</v>
      </c>
      <c r="DF935" s="86">
        <v>-99</v>
      </c>
      <c r="DG935" s="86">
        <v>-99</v>
      </c>
      <c r="DH935" s="86">
        <v>-99</v>
      </c>
    </row>
    <row r="936" spans="1:112" x14ac:dyDescent="0.2">
      <c r="A936" s="85">
        <f>IF(ISERROR(SEARCH('School Lookup'!$F$3,Data!J936)),A935,A935+1)</f>
        <v>0</v>
      </c>
      <c r="B936" s="85">
        <f>IF(I936='School Lookup'!$G$13,1,0)</f>
        <v>0</v>
      </c>
      <c r="C936" s="85">
        <f t="shared" si="14"/>
        <v>934</v>
      </c>
      <c r="D936" s="86" t="s">
        <v>6478</v>
      </c>
      <c r="E936" s="86" t="s">
        <v>6702</v>
      </c>
      <c r="F936" s="86" t="s">
        <v>1150</v>
      </c>
      <c r="G936" s="86" t="s">
        <v>2840</v>
      </c>
      <c r="H936" s="86" t="s">
        <v>567</v>
      </c>
      <c r="I936" s="86" t="s">
        <v>4132</v>
      </c>
      <c r="J936" s="86" t="s">
        <v>1462</v>
      </c>
      <c r="K936" s="86" t="s">
        <v>31</v>
      </c>
      <c r="L936" s="86">
        <v>1</v>
      </c>
      <c r="M936" s="86">
        <v>1</v>
      </c>
      <c r="N936" s="89">
        <v>0.200304347826087</v>
      </c>
      <c r="O936" s="89">
        <v>0.52811383991604199</v>
      </c>
      <c r="P936" s="89">
        <v>44.389099999999999</v>
      </c>
      <c r="Q936" s="89">
        <v>-0.57776533145761599</v>
      </c>
      <c r="R936" s="89">
        <v>48.597456381486701</v>
      </c>
      <c r="S936" s="89">
        <v>-2.4825745770787298E-2</v>
      </c>
      <c r="T936" s="89">
        <v>-2.8283066149002702E-2</v>
      </c>
      <c r="U936" s="89">
        <v>0.37232375979112298</v>
      </c>
      <c r="V936" s="89">
        <v>-1.05304575270177E-2</v>
      </c>
      <c r="W936" s="89">
        <v>1</v>
      </c>
      <c r="X936" s="89">
        <v>0.22944968465311799</v>
      </c>
      <c r="Y936" s="89">
        <v>0.62920755543428397</v>
      </c>
      <c r="Z936" s="89">
        <v>53.275700000000001</v>
      </c>
      <c r="AA936" s="89">
        <v>0.42996753420252698</v>
      </c>
      <c r="AB936" s="89">
        <v>49.614581149264197</v>
      </c>
      <c r="AC936" s="89">
        <v>0.52958754481840498</v>
      </c>
      <c r="AD936" s="89">
        <v>0.61799643604802601</v>
      </c>
      <c r="AE936" s="89">
        <v>0.372584856396867</v>
      </c>
      <c r="AF936" s="89">
        <v>0.230256113378729</v>
      </c>
      <c r="AG936" s="89">
        <v>1</v>
      </c>
      <c r="AH936" s="89">
        <v>0.45995000000000003</v>
      </c>
      <c r="AI936" s="89">
        <v>1.0468926976145101</v>
      </c>
      <c r="AJ936" s="89">
        <v>67.653800000000004</v>
      </c>
      <c r="AK936" s="89">
        <v>1.8625285451548199</v>
      </c>
      <c r="AL936" s="89">
        <v>52.489649999999997</v>
      </c>
      <c r="AM936" s="89">
        <v>1.4547106213846701</v>
      </c>
      <c r="AN936" s="89">
        <v>1.48503507796181</v>
      </c>
      <c r="AO936" s="89">
        <v>0.125848563968668</v>
      </c>
      <c r="AP936" s="89">
        <v>0.18688953200459299</v>
      </c>
      <c r="AQ936" s="89">
        <v>1</v>
      </c>
      <c r="AR936" s="89">
        <v>0.25156525252525302</v>
      </c>
      <c r="AS936" s="89">
        <v>0.63548240974033499</v>
      </c>
      <c r="AT936" s="89">
        <v>44.318199999999997</v>
      </c>
      <c r="AU936" s="89">
        <v>-0.47477278516730298</v>
      </c>
      <c r="AV936" s="89">
        <v>42.020192323232301</v>
      </c>
      <c r="AW936" s="89">
        <v>8.0354812286515906E-2</v>
      </c>
      <c r="AX936" s="89">
        <v>4.5463419129565301E-2</v>
      </c>
      <c r="AY936" s="89">
        <v>0.12924281984334199</v>
      </c>
      <c r="AZ936" s="89">
        <v>5.8758204880247598E-3</v>
      </c>
      <c r="BA936" s="89">
        <v>-99</v>
      </c>
      <c r="BB936" s="89">
        <v>-99</v>
      </c>
      <c r="BC936" s="89">
        <v>-99</v>
      </c>
      <c r="BD936" s="89">
        <v>-99</v>
      </c>
      <c r="BE936" s="89">
        <v>-99</v>
      </c>
      <c r="BF936" s="89">
        <v>-99</v>
      </c>
      <c r="BG936" s="89">
        <v>-99</v>
      </c>
      <c r="BH936" s="89">
        <v>-99</v>
      </c>
      <c r="BI936" s="89">
        <v>-99</v>
      </c>
      <c r="BJ936" s="89">
        <v>-99</v>
      </c>
      <c r="BK936" s="89">
        <v>-99</v>
      </c>
      <c r="BL936" s="89">
        <v>-99</v>
      </c>
      <c r="BM936" s="89">
        <v>-99</v>
      </c>
      <c r="BN936" s="89">
        <v>-99</v>
      </c>
      <c r="BO936" s="89">
        <v>-99</v>
      </c>
      <c r="BP936" s="89">
        <v>-99</v>
      </c>
      <c r="BQ936" s="89">
        <v>-99</v>
      </c>
      <c r="BR936" s="89">
        <v>-99</v>
      </c>
      <c r="BS936" s="89">
        <v>-99</v>
      </c>
      <c r="BT936" s="89">
        <v>-99</v>
      </c>
      <c r="BU936" s="89">
        <v>-99</v>
      </c>
      <c r="BV936" s="89">
        <v>-99</v>
      </c>
      <c r="BW936" s="89">
        <v>-99</v>
      </c>
      <c r="BX936" s="89">
        <v>-99</v>
      </c>
      <c r="BY936" s="89">
        <v>-99</v>
      </c>
      <c r="BZ936" s="89">
        <v>-99</v>
      </c>
      <c r="CA936" s="89">
        <v>-99</v>
      </c>
      <c r="CB936" s="89">
        <v>-99</v>
      </c>
      <c r="CC936" s="89">
        <v>-99</v>
      </c>
      <c r="CD936" s="89">
        <v>-99</v>
      </c>
      <c r="CE936" s="89">
        <v>-99</v>
      </c>
      <c r="CF936" s="89">
        <v>-99</v>
      </c>
      <c r="CG936" s="89">
        <v>-99</v>
      </c>
      <c r="CH936" s="89">
        <v>-99</v>
      </c>
      <c r="CI936" s="89">
        <v>-99</v>
      </c>
      <c r="CJ936" s="89">
        <v>-99</v>
      </c>
      <c r="CK936" s="89">
        <v>-99</v>
      </c>
      <c r="CL936" s="89">
        <v>-99</v>
      </c>
      <c r="CM936" s="89">
        <v>-99</v>
      </c>
      <c r="CN936" s="89">
        <v>-99</v>
      </c>
      <c r="CO936" s="89">
        <v>-99</v>
      </c>
      <c r="CP936" s="89">
        <v>-99</v>
      </c>
      <c r="CQ936" s="89">
        <v>-99</v>
      </c>
      <c r="CR936" s="89">
        <v>-99</v>
      </c>
      <c r="CS936" s="89">
        <v>-99</v>
      </c>
      <c r="CT936" s="89">
        <v>-99</v>
      </c>
      <c r="CU936" s="86">
        <v>-99</v>
      </c>
      <c r="CV936" s="86">
        <v>0.41249999999999998</v>
      </c>
      <c r="CW936" s="86">
        <v>65</v>
      </c>
      <c r="CX936" s="86">
        <v>2</v>
      </c>
      <c r="CY936" s="86">
        <v>-0.09</v>
      </c>
      <c r="CZ936" s="86">
        <v>47</v>
      </c>
      <c r="DA936" s="86">
        <v>4</v>
      </c>
      <c r="DB936" s="86">
        <v>0.1181</v>
      </c>
      <c r="DC936" s="86">
        <v>53</v>
      </c>
      <c r="DD936" s="86">
        <v>-99</v>
      </c>
      <c r="DE936" s="86">
        <v>-99</v>
      </c>
      <c r="DF936" s="86">
        <v>-99</v>
      </c>
      <c r="DG936" s="86">
        <v>-99</v>
      </c>
      <c r="DH936" s="86">
        <v>-99</v>
      </c>
    </row>
    <row r="937" spans="1:112" x14ac:dyDescent="0.2">
      <c r="A937" s="85">
        <f>IF(ISERROR(SEARCH('School Lookup'!$F$3,Data!J937)),A936,A936+1)</f>
        <v>0</v>
      </c>
      <c r="B937" s="85">
        <f>IF(I937='School Lookup'!$G$13,1,0)</f>
        <v>0</v>
      </c>
      <c r="C937" s="85">
        <f t="shared" si="14"/>
        <v>935</v>
      </c>
      <c r="D937" s="86" t="s">
        <v>6478</v>
      </c>
      <c r="E937" s="86" t="s">
        <v>6486</v>
      </c>
      <c r="F937" s="86" t="s">
        <v>1088</v>
      </c>
      <c r="G937" s="86" t="s">
        <v>2916</v>
      </c>
      <c r="H937" s="86" t="s">
        <v>1582</v>
      </c>
      <c r="I937" s="86" t="s">
        <v>4374</v>
      </c>
      <c r="J937" s="86" t="s">
        <v>1584</v>
      </c>
      <c r="K937" s="86" t="s">
        <v>6557</v>
      </c>
      <c r="L937" s="86">
        <v>1</v>
      </c>
      <c r="M937" s="86">
        <v>1</v>
      </c>
      <c r="N937" s="89">
        <v>0.51920282258064498</v>
      </c>
      <c r="O937" s="89">
        <v>1.2186881425837699</v>
      </c>
      <c r="P937" s="89">
        <v>40.213000000000001</v>
      </c>
      <c r="Q937" s="89">
        <v>-1.02073015459418</v>
      </c>
      <c r="R937" s="89">
        <v>47.379053225806501</v>
      </c>
      <c r="S937" s="89">
        <v>9.8978993994797398E-2</v>
      </c>
      <c r="T937" s="89">
        <v>0.11219407313453</v>
      </c>
      <c r="U937" s="89">
        <v>0.36849925705795</v>
      </c>
      <c r="V937" s="89">
        <v>4.1343432596379702E-2</v>
      </c>
      <c r="W937" s="89">
        <v>1</v>
      </c>
      <c r="X937" s="89">
        <v>0.54399919354838699</v>
      </c>
      <c r="Y937" s="89">
        <v>1.36970692117662</v>
      </c>
      <c r="Z937" s="89">
        <v>38.733699999999999</v>
      </c>
      <c r="AA937" s="89">
        <v>-1.38346290099739</v>
      </c>
      <c r="AB937" s="89">
        <v>43.951603225806501</v>
      </c>
      <c r="AC937" s="89">
        <v>-6.8779899103895703E-3</v>
      </c>
      <c r="AD937" s="89">
        <v>-6.6382813974714804E-3</v>
      </c>
      <c r="AE937" s="89">
        <v>0.36849925705795</v>
      </c>
      <c r="AF937" s="89">
        <v>-2.4462017631098499E-3</v>
      </c>
      <c r="AG937" s="89">
        <v>1</v>
      </c>
      <c r="AH937" s="89">
        <v>0.48653786982248498</v>
      </c>
      <c r="AI937" s="89">
        <v>1.10411235847853</v>
      </c>
      <c r="AJ937" s="89">
        <v>-99</v>
      </c>
      <c r="AK937" s="89">
        <v>-99</v>
      </c>
      <c r="AL937" s="89">
        <v>62.721903550295799</v>
      </c>
      <c r="AM937" s="89">
        <v>1.10411235847853</v>
      </c>
      <c r="AN937" s="89">
        <v>1.11671637912703</v>
      </c>
      <c r="AO937" s="89">
        <v>0.12555720653788999</v>
      </c>
      <c r="AP937" s="89">
        <v>0.14021178905829701</v>
      </c>
      <c r="AQ937" s="89">
        <v>1</v>
      </c>
      <c r="AR937" s="89">
        <v>0.69673351351351398</v>
      </c>
      <c r="AS937" s="89">
        <v>1.6361387424910101</v>
      </c>
      <c r="AT937" s="89">
        <v>-99</v>
      </c>
      <c r="AU937" s="89">
        <v>-99</v>
      </c>
      <c r="AV937" s="89">
        <v>36.216227027027003</v>
      </c>
      <c r="AW937" s="89">
        <v>1.6361387424910101</v>
      </c>
      <c r="AX937" s="89">
        <v>1.6849407161516701</v>
      </c>
      <c r="AY937" s="89">
        <v>0.13744427934621101</v>
      </c>
      <c r="AZ937" s="89">
        <v>0.23158546247255499</v>
      </c>
      <c r="BA937" s="89">
        <v>-99</v>
      </c>
      <c r="BB937" s="89">
        <v>-99</v>
      </c>
      <c r="BC937" s="89">
        <v>-99</v>
      </c>
      <c r="BD937" s="89">
        <v>-99</v>
      </c>
      <c r="BE937" s="89">
        <v>-99</v>
      </c>
      <c r="BF937" s="89">
        <v>-99</v>
      </c>
      <c r="BG937" s="89">
        <v>-99</v>
      </c>
      <c r="BH937" s="89">
        <v>-99</v>
      </c>
      <c r="BI937" s="89">
        <v>-99</v>
      </c>
      <c r="BJ937" s="89">
        <v>-99</v>
      </c>
      <c r="BK937" s="89">
        <v>-99</v>
      </c>
      <c r="BL937" s="89">
        <v>-99</v>
      </c>
      <c r="BM937" s="89">
        <v>-99</v>
      </c>
      <c r="BN937" s="89">
        <v>-99</v>
      </c>
      <c r="BO937" s="89">
        <v>-99</v>
      </c>
      <c r="BP937" s="89">
        <v>-99</v>
      </c>
      <c r="BQ937" s="89">
        <v>-99</v>
      </c>
      <c r="BR937" s="89">
        <v>-99</v>
      </c>
      <c r="BS937" s="89">
        <v>-99</v>
      </c>
      <c r="BT937" s="89">
        <v>-99</v>
      </c>
      <c r="BU937" s="89">
        <v>-99</v>
      </c>
      <c r="BV937" s="89">
        <v>-99</v>
      </c>
      <c r="BW937" s="89">
        <v>-99</v>
      </c>
      <c r="BX937" s="89">
        <v>-99</v>
      </c>
      <c r="BY937" s="89">
        <v>-99</v>
      </c>
      <c r="BZ937" s="89">
        <v>-99</v>
      </c>
      <c r="CA937" s="89">
        <v>-99</v>
      </c>
      <c r="CB937" s="89">
        <v>-99</v>
      </c>
      <c r="CC937" s="89">
        <v>-99</v>
      </c>
      <c r="CD937" s="89">
        <v>-99</v>
      </c>
      <c r="CE937" s="89">
        <v>-99</v>
      </c>
      <c r="CF937" s="89">
        <v>-99</v>
      </c>
      <c r="CG937" s="89">
        <v>-99</v>
      </c>
      <c r="CH937" s="89">
        <v>-99</v>
      </c>
      <c r="CI937" s="89">
        <v>-99</v>
      </c>
      <c r="CJ937" s="89">
        <v>-99</v>
      </c>
      <c r="CK937" s="89">
        <v>-99</v>
      </c>
      <c r="CL937" s="89">
        <v>-99</v>
      </c>
      <c r="CM937" s="89">
        <v>-99</v>
      </c>
      <c r="CN937" s="89">
        <v>-99</v>
      </c>
      <c r="CO937" s="89">
        <v>-99</v>
      </c>
      <c r="CP937" s="89">
        <v>-99</v>
      </c>
      <c r="CQ937" s="89">
        <v>-99</v>
      </c>
      <c r="CR937" s="89">
        <v>-99</v>
      </c>
      <c r="CS937" s="89">
        <v>-99</v>
      </c>
      <c r="CT937" s="89">
        <v>-99</v>
      </c>
      <c r="CU937" s="86">
        <v>-99</v>
      </c>
      <c r="CV937" s="86">
        <v>0.41070000000000001</v>
      </c>
      <c r="CW937" s="86">
        <v>65</v>
      </c>
      <c r="CX937" s="86">
        <v>2</v>
      </c>
      <c r="CY937" s="86">
        <v>-0.43309999999999998</v>
      </c>
      <c r="CZ937" s="86">
        <v>30</v>
      </c>
      <c r="DA937" s="86">
        <v>2</v>
      </c>
      <c r="DB937" s="86">
        <v>-0.88590000000000002</v>
      </c>
      <c r="DC937" s="86">
        <v>12</v>
      </c>
      <c r="DD937" s="86">
        <v>-99</v>
      </c>
      <c r="DE937" s="86">
        <v>-99</v>
      </c>
      <c r="DF937" s="86">
        <v>-99</v>
      </c>
      <c r="DG937" s="86">
        <v>-99</v>
      </c>
      <c r="DH937" s="86">
        <v>-99</v>
      </c>
    </row>
    <row r="938" spans="1:112" x14ac:dyDescent="0.2">
      <c r="A938" s="85">
        <f>IF(ISERROR(SEARCH('School Lookup'!$F$3,Data!J938)),A937,A937+1)</f>
        <v>0</v>
      </c>
      <c r="B938" s="85">
        <f>IF(I938='School Lookup'!$G$13,1,0)</f>
        <v>0</v>
      </c>
      <c r="C938" s="85">
        <f t="shared" si="14"/>
        <v>936</v>
      </c>
      <c r="D938" s="86" t="s">
        <v>6478</v>
      </c>
      <c r="E938" s="86" t="s">
        <v>6552</v>
      </c>
      <c r="F938" s="86" t="s">
        <v>518</v>
      </c>
      <c r="G938" s="86" t="s">
        <v>2778</v>
      </c>
      <c r="H938" s="86" t="s">
        <v>281</v>
      </c>
      <c r="I938" s="86" t="s">
        <v>3731</v>
      </c>
      <c r="J938" s="86" t="s">
        <v>665</v>
      </c>
      <c r="K938" s="86" t="s">
        <v>31</v>
      </c>
      <c r="L938" s="86">
        <v>1</v>
      </c>
      <c r="M938" s="86">
        <v>1</v>
      </c>
      <c r="N938" s="89">
        <v>0.42752040816326498</v>
      </c>
      <c r="O938" s="89">
        <v>1.0201499731807799</v>
      </c>
      <c r="P938" s="89">
        <v>44.948599999999999</v>
      </c>
      <c r="Q938" s="89">
        <v>-0.51841837651283396</v>
      </c>
      <c r="R938" s="89">
        <v>46.377532653061202</v>
      </c>
      <c r="S938" s="89">
        <v>0.25086579833397399</v>
      </c>
      <c r="T938" s="89">
        <v>0.28453500134846299</v>
      </c>
      <c r="U938" s="89">
        <v>0.37411719793853798</v>
      </c>
      <c r="V938" s="89">
        <v>0.10644943741992501</v>
      </c>
      <c r="W938" s="89">
        <v>1</v>
      </c>
      <c r="X938" s="89">
        <v>0.48225362244898001</v>
      </c>
      <c r="Y938" s="89">
        <v>1.22434806686751</v>
      </c>
      <c r="Z938" s="89">
        <v>43.276000000000003</v>
      </c>
      <c r="AA938" s="89">
        <v>-0.81702464863811697</v>
      </c>
      <c r="AB938" s="89">
        <v>43.418388316326499</v>
      </c>
      <c r="AC938" s="89">
        <v>0.203661709114694</v>
      </c>
      <c r="AD938" s="89">
        <v>0.23850403790935501</v>
      </c>
      <c r="AE938" s="89">
        <v>0.37411719793853798</v>
      </c>
      <c r="AF938" s="89">
        <v>8.9228462359674604E-2</v>
      </c>
      <c r="AG938" s="89">
        <v>1</v>
      </c>
      <c r="AH938" s="89">
        <v>0.45873702579666198</v>
      </c>
      <c r="AI938" s="89">
        <v>1.04428226010992</v>
      </c>
      <c r="AJ938" s="89">
        <v>45.9621</v>
      </c>
      <c r="AK938" s="89">
        <v>-0.260893468707251</v>
      </c>
      <c r="AL938" s="89">
        <v>47.3444701062215</v>
      </c>
      <c r="AM938" s="89">
        <v>0.39169439570133502</v>
      </c>
      <c r="AN938" s="89">
        <v>0.36829037466940101</v>
      </c>
      <c r="AO938" s="89">
        <v>0.12578736400076401</v>
      </c>
      <c r="AP938" s="89">
        <v>4.6326275416517598E-2</v>
      </c>
      <c r="AQ938" s="89">
        <v>1</v>
      </c>
      <c r="AR938" s="89">
        <v>0.72391333333333296</v>
      </c>
      <c r="AS938" s="89">
        <v>1.6972339759322901</v>
      </c>
      <c r="AT938" s="89">
        <v>57.071599999999997</v>
      </c>
      <c r="AU938" s="89">
        <v>0.91137735974100498</v>
      </c>
      <c r="AV938" s="89">
        <v>45.454554848484797</v>
      </c>
      <c r="AW938" s="89">
        <v>1.30430566783665</v>
      </c>
      <c r="AX938" s="89">
        <v>1.3352566875826399</v>
      </c>
      <c r="AY938" s="89">
        <v>0.12597824012216099</v>
      </c>
      <c r="AZ938" s="89">
        <v>0.168213287613006</v>
      </c>
      <c r="BA938" s="89">
        <v>-99</v>
      </c>
      <c r="BB938" s="89">
        <v>-99</v>
      </c>
      <c r="BC938" s="89">
        <v>-99</v>
      </c>
      <c r="BD938" s="89">
        <v>-99</v>
      </c>
      <c r="BE938" s="89">
        <v>-99</v>
      </c>
      <c r="BF938" s="89">
        <v>-99</v>
      </c>
      <c r="BG938" s="89">
        <v>-99</v>
      </c>
      <c r="BH938" s="89">
        <v>-99</v>
      </c>
      <c r="BI938" s="89">
        <v>-99</v>
      </c>
      <c r="BJ938" s="89">
        <v>-99</v>
      </c>
      <c r="BK938" s="89">
        <v>-99</v>
      </c>
      <c r="BL938" s="89">
        <v>-99</v>
      </c>
      <c r="BM938" s="89">
        <v>-99</v>
      </c>
      <c r="BN938" s="89">
        <v>-99</v>
      </c>
      <c r="BO938" s="89">
        <v>-99</v>
      </c>
      <c r="BP938" s="89">
        <v>-99</v>
      </c>
      <c r="BQ938" s="89">
        <v>-99</v>
      </c>
      <c r="BR938" s="89">
        <v>-99</v>
      </c>
      <c r="BS938" s="89">
        <v>-99</v>
      </c>
      <c r="BT938" s="89">
        <v>-99</v>
      </c>
      <c r="BU938" s="89">
        <v>-99</v>
      </c>
      <c r="BV938" s="89">
        <v>-99</v>
      </c>
      <c r="BW938" s="89">
        <v>-99</v>
      </c>
      <c r="BX938" s="89">
        <v>-99</v>
      </c>
      <c r="BY938" s="89">
        <v>-99</v>
      </c>
      <c r="BZ938" s="89">
        <v>-99</v>
      </c>
      <c r="CA938" s="89">
        <v>-99</v>
      </c>
      <c r="CB938" s="89">
        <v>-99</v>
      </c>
      <c r="CC938" s="89">
        <v>-99</v>
      </c>
      <c r="CD938" s="89">
        <v>-99</v>
      </c>
      <c r="CE938" s="89">
        <v>-99</v>
      </c>
      <c r="CF938" s="89">
        <v>-99</v>
      </c>
      <c r="CG938" s="89">
        <v>-99</v>
      </c>
      <c r="CH938" s="89">
        <v>-99</v>
      </c>
      <c r="CI938" s="89">
        <v>-99</v>
      </c>
      <c r="CJ938" s="89">
        <v>-99</v>
      </c>
      <c r="CK938" s="89">
        <v>-99</v>
      </c>
      <c r="CL938" s="89">
        <v>-99</v>
      </c>
      <c r="CM938" s="89">
        <v>-99</v>
      </c>
      <c r="CN938" s="89">
        <v>-99</v>
      </c>
      <c r="CO938" s="89">
        <v>-99</v>
      </c>
      <c r="CP938" s="89">
        <v>-99</v>
      </c>
      <c r="CQ938" s="89">
        <v>-99</v>
      </c>
      <c r="CR938" s="89">
        <v>-99</v>
      </c>
      <c r="CS938" s="89">
        <v>-99</v>
      </c>
      <c r="CT938" s="89">
        <v>-99</v>
      </c>
      <c r="CU938" s="86">
        <v>-99</v>
      </c>
      <c r="CV938" s="86">
        <v>0.41020000000000001</v>
      </c>
      <c r="CW938" s="86">
        <v>65</v>
      </c>
      <c r="CX938" s="86">
        <v>2</v>
      </c>
      <c r="CY938" s="86">
        <v>9.5100000000000004E-2</v>
      </c>
      <c r="CZ938" s="86">
        <v>56</v>
      </c>
      <c r="DA938" s="86">
        <v>4</v>
      </c>
      <c r="DB938" s="86">
        <v>-0.41760000000000003</v>
      </c>
      <c r="DC938" s="86">
        <v>27</v>
      </c>
      <c r="DD938" s="86">
        <v>-99</v>
      </c>
      <c r="DE938" s="86">
        <v>-99</v>
      </c>
      <c r="DF938" s="86">
        <v>-99</v>
      </c>
      <c r="DG938" s="86">
        <v>-99</v>
      </c>
      <c r="DH938" s="86">
        <v>-99</v>
      </c>
    </row>
    <row r="939" spans="1:112" x14ac:dyDescent="0.2">
      <c r="A939" s="85">
        <f>IF(ISERROR(SEARCH('School Lookup'!$F$3,Data!J939)),A938,A938+1)</f>
        <v>0</v>
      </c>
      <c r="B939" s="85">
        <f>IF(I939='School Lookup'!$G$13,1,0)</f>
        <v>0</v>
      </c>
      <c r="C939" s="85">
        <f t="shared" si="14"/>
        <v>937</v>
      </c>
      <c r="D939" s="86" t="s">
        <v>6478</v>
      </c>
      <c r="E939" s="86" t="s">
        <v>6743</v>
      </c>
      <c r="F939" s="86" t="s">
        <v>2765</v>
      </c>
      <c r="G939" s="86" t="s">
        <v>2962</v>
      </c>
      <c r="H939" s="86" t="s">
        <v>1452</v>
      </c>
      <c r="I939" s="86" t="s">
        <v>3928</v>
      </c>
      <c r="J939" s="86" t="s">
        <v>1453</v>
      </c>
      <c r="K939" s="86" t="s">
        <v>74</v>
      </c>
      <c r="L939" s="86">
        <v>1</v>
      </c>
      <c r="M939" s="86">
        <v>1</v>
      </c>
      <c r="N939" s="89">
        <v>-6.9769802445907803E-2</v>
      </c>
      <c r="O939" s="89">
        <v>-5.67314408154155E-2</v>
      </c>
      <c r="P939" s="89">
        <v>62.1387</v>
      </c>
      <c r="Q939" s="89">
        <v>1.30495980078173</v>
      </c>
      <c r="R939" s="89">
        <v>55.032901222953903</v>
      </c>
      <c r="S939" s="89">
        <v>0.62411417998315699</v>
      </c>
      <c r="T939" s="89">
        <v>0.70804758249489896</v>
      </c>
      <c r="U939" s="89">
        <v>0.40173847316704497</v>
      </c>
      <c r="V939" s="89">
        <v>0.284449954721118</v>
      </c>
      <c r="W939" s="89">
        <v>1</v>
      </c>
      <c r="X939" s="89">
        <v>-1.37323612417686E-2</v>
      </c>
      <c r="Y939" s="89">
        <v>5.6718501556778302E-2</v>
      </c>
      <c r="Z939" s="89">
        <v>56.920099999999998</v>
      </c>
      <c r="AA939" s="89">
        <v>0.88443499934092495</v>
      </c>
      <c r="AB939" s="89">
        <v>53.527737723424302</v>
      </c>
      <c r="AC939" s="89">
        <v>0.470576750448852</v>
      </c>
      <c r="AD939" s="89">
        <v>0.549287099695422</v>
      </c>
      <c r="AE939" s="89">
        <v>0.40173847316704497</v>
      </c>
      <c r="AF939" s="89">
        <v>0.22066976076199299</v>
      </c>
      <c r="AG939" s="89">
        <v>-99</v>
      </c>
      <c r="AH939" s="89">
        <v>-99</v>
      </c>
      <c r="AI939" s="89">
        <v>-99</v>
      </c>
      <c r="AJ939" s="89">
        <v>-99</v>
      </c>
      <c r="AK939" s="89">
        <v>-99</v>
      </c>
      <c r="AL939" s="89">
        <v>-99</v>
      </c>
      <c r="AM939" s="89">
        <v>-99</v>
      </c>
      <c r="AN939" s="89">
        <v>-99</v>
      </c>
      <c r="AO939" s="89">
        <v>-99</v>
      </c>
      <c r="AP939" s="89">
        <v>-99</v>
      </c>
      <c r="AQ939" s="89">
        <v>1</v>
      </c>
      <c r="AR939" s="89">
        <v>-0.22140750000000001</v>
      </c>
      <c r="AS939" s="89">
        <v>-0.427673303522415</v>
      </c>
      <c r="AT939" s="89">
        <v>-99</v>
      </c>
      <c r="AU939" s="89">
        <v>-99</v>
      </c>
      <c r="AV939" s="89">
        <v>49.038486538461498</v>
      </c>
      <c r="AW939" s="89">
        <v>-0.427673303522415</v>
      </c>
      <c r="AX939" s="89">
        <v>-0.48989405946849501</v>
      </c>
      <c r="AY939" s="89">
        <v>0.196523053665911</v>
      </c>
      <c r="AZ939" s="89">
        <v>-9.6275476539537996E-2</v>
      </c>
      <c r="BA939" s="89">
        <v>-99</v>
      </c>
      <c r="BB939" s="89">
        <v>-99</v>
      </c>
      <c r="BC939" s="89">
        <v>-99</v>
      </c>
      <c r="BD939" s="89">
        <v>-99</v>
      </c>
      <c r="BE939" s="89">
        <v>-99</v>
      </c>
      <c r="BF939" s="89">
        <v>-99</v>
      </c>
      <c r="BG939" s="89">
        <v>-99</v>
      </c>
      <c r="BH939" s="89">
        <v>-99</v>
      </c>
      <c r="BI939" s="89">
        <v>-99</v>
      </c>
      <c r="BJ939" s="89">
        <v>-99</v>
      </c>
      <c r="BK939" s="89">
        <v>-99</v>
      </c>
      <c r="BL939" s="89">
        <v>-99</v>
      </c>
      <c r="BM939" s="89">
        <v>-99</v>
      </c>
      <c r="BN939" s="89">
        <v>-99</v>
      </c>
      <c r="BO939" s="89">
        <v>-99</v>
      </c>
      <c r="BP939" s="89">
        <v>-99</v>
      </c>
      <c r="BQ939" s="89">
        <v>-99</v>
      </c>
      <c r="BR939" s="89">
        <v>-99</v>
      </c>
      <c r="BS939" s="89">
        <v>-99</v>
      </c>
      <c r="BT939" s="89">
        <v>-99</v>
      </c>
      <c r="BU939" s="89">
        <v>-99</v>
      </c>
      <c r="BV939" s="89">
        <v>-99</v>
      </c>
      <c r="BW939" s="89">
        <v>-99</v>
      </c>
      <c r="BX939" s="89">
        <v>-99</v>
      </c>
      <c r="BY939" s="89">
        <v>-99</v>
      </c>
      <c r="BZ939" s="89">
        <v>-99</v>
      </c>
      <c r="CA939" s="89">
        <v>-99</v>
      </c>
      <c r="CB939" s="89">
        <v>-99</v>
      </c>
      <c r="CC939" s="89">
        <v>-99</v>
      </c>
      <c r="CD939" s="89">
        <v>-99</v>
      </c>
      <c r="CE939" s="89">
        <v>-99</v>
      </c>
      <c r="CF939" s="89">
        <v>-99</v>
      </c>
      <c r="CG939" s="89">
        <v>-99</v>
      </c>
      <c r="CH939" s="89">
        <v>-99</v>
      </c>
      <c r="CI939" s="89">
        <v>-99</v>
      </c>
      <c r="CJ939" s="89">
        <v>-99</v>
      </c>
      <c r="CK939" s="89">
        <v>-99</v>
      </c>
      <c r="CL939" s="89">
        <v>-99</v>
      </c>
      <c r="CM939" s="89">
        <v>-99</v>
      </c>
      <c r="CN939" s="89">
        <v>-99</v>
      </c>
      <c r="CO939" s="89">
        <v>-99</v>
      </c>
      <c r="CP939" s="89">
        <v>-99</v>
      </c>
      <c r="CQ939" s="89">
        <v>-99</v>
      </c>
      <c r="CR939" s="89">
        <v>-99</v>
      </c>
      <c r="CS939" s="89">
        <v>-99</v>
      </c>
      <c r="CT939" s="89">
        <v>-99</v>
      </c>
      <c r="CU939" s="86">
        <v>-99</v>
      </c>
      <c r="CV939" s="86">
        <v>0.4088</v>
      </c>
      <c r="CW939" s="86">
        <v>65</v>
      </c>
      <c r="CX939" s="86">
        <v>2</v>
      </c>
      <c r="CY939" s="86">
        <v>-8.5400000000000004E-2</v>
      </c>
      <c r="CZ939" s="86">
        <v>47</v>
      </c>
      <c r="DA939" s="86">
        <v>2</v>
      </c>
      <c r="DB939" s="86">
        <v>0.87960000000000005</v>
      </c>
      <c r="DC939" s="86">
        <v>88</v>
      </c>
      <c r="DD939" s="86">
        <v>-99</v>
      </c>
      <c r="DE939" s="86">
        <v>-99</v>
      </c>
      <c r="DF939" s="86">
        <v>-99</v>
      </c>
      <c r="DG939" s="86">
        <v>-99</v>
      </c>
      <c r="DH939" s="86">
        <v>-99</v>
      </c>
    </row>
    <row r="940" spans="1:112" x14ac:dyDescent="0.2">
      <c r="A940" s="85">
        <f>IF(ISERROR(SEARCH('School Lookup'!$F$3,Data!J940)),A939,A939+1)</f>
        <v>0</v>
      </c>
      <c r="B940" s="85">
        <f>IF(I940='School Lookup'!$G$13,1,0)</f>
        <v>0</v>
      </c>
      <c r="C940" s="85">
        <f t="shared" si="14"/>
        <v>938</v>
      </c>
      <c r="D940" s="86" t="s">
        <v>6478</v>
      </c>
      <c r="E940" s="86" t="s">
        <v>6862</v>
      </c>
      <c r="F940" s="86" t="s">
        <v>2773</v>
      </c>
      <c r="G940" s="86" t="s">
        <v>2794</v>
      </c>
      <c r="H940" s="86" t="s">
        <v>1362</v>
      </c>
      <c r="I940" s="86" t="s">
        <v>4588</v>
      </c>
      <c r="J940" s="86" t="s">
        <v>1368</v>
      </c>
      <c r="K940" s="86" t="s">
        <v>31</v>
      </c>
      <c r="L940" s="86">
        <v>1</v>
      </c>
      <c r="M940" s="86">
        <v>1</v>
      </c>
      <c r="N940" s="89">
        <v>0.114284756657484</v>
      </c>
      <c r="O940" s="89">
        <v>0.34183850814237499</v>
      </c>
      <c r="P940" s="89">
        <v>52.076599999999999</v>
      </c>
      <c r="Q940" s="89">
        <v>0.23765864734134101</v>
      </c>
      <c r="R940" s="89">
        <v>49.954065013774098</v>
      </c>
      <c r="S940" s="89">
        <v>0.28974857774185803</v>
      </c>
      <c r="T940" s="89">
        <v>0.32865400381116699</v>
      </c>
      <c r="U940" s="89">
        <v>0.37154554759467801</v>
      </c>
      <c r="V940" s="89">
        <v>0.12210993181520299</v>
      </c>
      <c r="W940" s="89">
        <v>1</v>
      </c>
      <c r="X940" s="89">
        <v>-6.1328767123287704E-3</v>
      </c>
      <c r="Y940" s="89">
        <v>7.4608891828830903E-2</v>
      </c>
      <c r="Z940" s="89">
        <v>58.886600000000001</v>
      </c>
      <c r="AA940" s="89">
        <v>1.1296633689476301</v>
      </c>
      <c r="AB940" s="89">
        <v>53.8812589041096</v>
      </c>
      <c r="AC940" s="89">
        <v>0.602136130388229</v>
      </c>
      <c r="AD940" s="89">
        <v>0.70246852663887205</v>
      </c>
      <c r="AE940" s="89">
        <v>0.37359263050153502</v>
      </c>
      <c r="AF940" s="89">
        <v>0.26243706471155398</v>
      </c>
      <c r="AG940" s="89">
        <v>1</v>
      </c>
      <c r="AH940" s="89">
        <v>-7.6746965699208497E-2</v>
      </c>
      <c r="AI940" s="89">
        <v>-0.108130949224908</v>
      </c>
      <c r="AJ940" s="89">
        <v>46.0608</v>
      </c>
      <c r="AK940" s="89">
        <v>-0.251231627875588</v>
      </c>
      <c r="AL940" s="89">
        <v>45.118754881266497</v>
      </c>
      <c r="AM940" s="89">
        <v>-0.17968128855024801</v>
      </c>
      <c r="AN940" s="89">
        <v>-0.23196459186966301</v>
      </c>
      <c r="AO940" s="89">
        <v>0.12930740361651299</v>
      </c>
      <c r="AP940" s="89">
        <v>-2.9994739105630198E-2</v>
      </c>
      <c r="AQ940" s="89">
        <v>1</v>
      </c>
      <c r="AR940" s="89">
        <v>-5.99211956521739E-3</v>
      </c>
      <c r="AS940" s="89">
        <v>5.65408318820982E-2</v>
      </c>
      <c r="AT940" s="89">
        <v>56.263399999999997</v>
      </c>
      <c r="AU940" s="89">
        <v>0.82353517278577004</v>
      </c>
      <c r="AV940" s="89">
        <v>52.445643750000002</v>
      </c>
      <c r="AW940" s="89">
        <v>0.44003800233393398</v>
      </c>
      <c r="AX940" s="89">
        <v>0.42449575951742302</v>
      </c>
      <c r="AY940" s="89">
        <v>0.12555441828727401</v>
      </c>
      <c r="AZ940" s="89">
        <v>5.3297318151624598E-2</v>
      </c>
      <c r="BA940" s="89">
        <v>-99</v>
      </c>
      <c r="BB940" s="89">
        <v>-99</v>
      </c>
      <c r="BC940" s="89">
        <v>-99</v>
      </c>
      <c r="BD940" s="89">
        <v>-99</v>
      </c>
      <c r="BE940" s="89">
        <v>-99</v>
      </c>
      <c r="BF940" s="89">
        <v>-99</v>
      </c>
      <c r="BG940" s="89">
        <v>-99</v>
      </c>
      <c r="BH940" s="89">
        <v>-99</v>
      </c>
      <c r="BI940" s="89">
        <v>-99</v>
      </c>
      <c r="BJ940" s="89">
        <v>-99</v>
      </c>
      <c r="BK940" s="89">
        <v>-99</v>
      </c>
      <c r="BL940" s="89">
        <v>-99</v>
      </c>
      <c r="BM940" s="89">
        <v>-99</v>
      </c>
      <c r="BN940" s="89">
        <v>-99</v>
      </c>
      <c r="BO940" s="89">
        <v>-99</v>
      </c>
      <c r="BP940" s="89">
        <v>-99</v>
      </c>
      <c r="BQ940" s="89">
        <v>-99</v>
      </c>
      <c r="BR940" s="89">
        <v>-99</v>
      </c>
      <c r="BS940" s="89">
        <v>-99</v>
      </c>
      <c r="BT940" s="89">
        <v>-99</v>
      </c>
      <c r="BU940" s="89">
        <v>-99</v>
      </c>
      <c r="BV940" s="89">
        <v>-99</v>
      </c>
      <c r="BW940" s="89">
        <v>-99</v>
      </c>
      <c r="BX940" s="89">
        <v>-99</v>
      </c>
      <c r="BY940" s="89">
        <v>-99</v>
      </c>
      <c r="BZ940" s="89">
        <v>-99</v>
      </c>
      <c r="CA940" s="89">
        <v>-99</v>
      </c>
      <c r="CB940" s="89">
        <v>-99</v>
      </c>
      <c r="CC940" s="89">
        <v>-99</v>
      </c>
      <c r="CD940" s="89">
        <v>-99</v>
      </c>
      <c r="CE940" s="89">
        <v>-99</v>
      </c>
      <c r="CF940" s="89">
        <v>-99</v>
      </c>
      <c r="CG940" s="89">
        <v>-99</v>
      </c>
      <c r="CH940" s="89">
        <v>-99</v>
      </c>
      <c r="CI940" s="89">
        <v>-99</v>
      </c>
      <c r="CJ940" s="89">
        <v>-99</v>
      </c>
      <c r="CK940" s="89">
        <v>-99</v>
      </c>
      <c r="CL940" s="89">
        <v>-99</v>
      </c>
      <c r="CM940" s="89">
        <v>-99</v>
      </c>
      <c r="CN940" s="89">
        <v>-99</v>
      </c>
      <c r="CO940" s="89">
        <v>-99</v>
      </c>
      <c r="CP940" s="89">
        <v>-99</v>
      </c>
      <c r="CQ940" s="89">
        <v>-99</v>
      </c>
      <c r="CR940" s="89">
        <v>-99</v>
      </c>
      <c r="CS940" s="89">
        <v>-99</v>
      </c>
      <c r="CT940" s="89">
        <v>-99</v>
      </c>
      <c r="CU940" s="86">
        <v>-99</v>
      </c>
      <c r="CV940" s="86">
        <v>0.4078</v>
      </c>
      <c r="CW940" s="86">
        <v>65</v>
      </c>
      <c r="CX940" s="86">
        <v>2</v>
      </c>
      <c r="CY940" s="86">
        <v>-2.3426999999999998</v>
      </c>
      <c r="CZ940" s="86">
        <v>0</v>
      </c>
      <c r="DA940" s="86">
        <v>4</v>
      </c>
      <c r="DB940" s="86">
        <v>0.58120000000000005</v>
      </c>
      <c r="DC940" s="86">
        <v>76</v>
      </c>
      <c r="DD940" s="86">
        <v>-99</v>
      </c>
      <c r="DE940" s="86">
        <v>-99</v>
      </c>
      <c r="DF940" s="86">
        <v>-99</v>
      </c>
      <c r="DG940" s="86">
        <v>-99</v>
      </c>
      <c r="DH940" s="86">
        <v>-99</v>
      </c>
    </row>
    <row r="941" spans="1:112" x14ac:dyDescent="0.2">
      <c r="A941" s="85">
        <f>IF(ISERROR(SEARCH('School Lookup'!$F$3,Data!J941)),A940,A940+1)</f>
        <v>0</v>
      </c>
      <c r="B941" s="85">
        <f>IF(I941='School Lookup'!$G$13,1,0)</f>
        <v>0</v>
      </c>
      <c r="C941" s="85">
        <f t="shared" si="14"/>
        <v>939</v>
      </c>
      <c r="D941" s="86" t="s">
        <v>6478</v>
      </c>
      <c r="E941" s="86" t="s">
        <v>6702</v>
      </c>
      <c r="F941" s="86" t="s">
        <v>1150</v>
      </c>
      <c r="G941" s="86" t="s">
        <v>2800</v>
      </c>
      <c r="H941" s="86" t="s">
        <v>574</v>
      </c>
      <c r="I941" s="86" t="s">
        <v>3953</v>
      </c>
      <c r="J941" s="86" t="s">
        <v>1592</v>
      </c>
      <c r="K941" s="86" t="s">
        <v>114</v>
      </c>
      <c r="L941" s="86">
        <v>1</v>
      </c>
      <c r="M941" s="86">
        <v>1</v>
      </c>
      <c r="N941" s="89">
        <v>9.5551470588235293E-2</v>
      </c>
      <c r="O941" s="89">
        <v>0.30127159739153703</v>
      </c>
      <c r="P941" s="89">
        <v>52.595999999999997</v>
      </c>
      <c r="Q941" s="89">
        <v>0.29275213866988398</v>
      </c>
      <c r="R941" s="89">
        <v>52.941156249999999</v>
      </c>
      <c r="S941" s="89">
        <v>0.297011868030711</v>
      </c>
      <c r="T941" s="89">
        <v>0.33689541882884599</v>
      </c>
      <c r="U941" s="89">
        <v>0.39911958914159901</v>
      </c>
      <c r="V941" s="89">
        <v>0.134461561146656</v>
      </c>
      <c r="W941" s="89">
        <v>1</v>
      </c>
      <c r="X941" s="89">
        <v>0.10770786106032899</v>
      </c>
      <c r="Y941" s="89">
        <v>0.34260801989092599</v>
      </c>
      <c r="Z941" s="89">
        <v>53.497500000000002</v>
      </c>
      <c r="AA941" s="89">
        <v>0.45762665059142499</v>
      </c>
      <c r="AB941" s="89">
        <v>52.467988665447898</v>
      </c>
      <c r="AC941" s="89">
        <v>0.40011733524117499</v>
      </c>
      <c r="AD941" s="89">
        <v>0.46724753879078401</v>
      </c>
      <c r="AE941" s="89">
        <v>0.40132061628760102</v>
      </c>
      <c r="AF941" s="89">
        <v>0.187516070226382</v>
      </c>
      <c r="AG941" s="89">
        <v>1</v>
      </c>
      <c r="AH941" s="89">
        <v>0.18265000000000001</v>
      </c>
      <c r="AI941" s="89">
        <v>0.45011634570929898</v>
      </c>
      <c r="AJ941" s="89">
        <v>-99</v>
      </c>
      <c r="AK941" s="89">
        <v>-99</v>
      </c>
      <c r="AL941" s="89">
        <v>50.714300000000001</v>
      </c>
      <c r="AM941" s="89">
        <v>0.45011634570929898</v>
      </c>
      <c r="AN941" s="89">
        <v>0.429665169946368</v>
      </c>
      <c r="AO941" s="89">
        <v>0.102714600146735</v>
      </c>
      <c r="AP941" s="89">
        <v>4.4132886128020098E-2</v>
      </c>
      <c r="AQ941" s="89">
        <v>1</v>
      </c>
      <c r="AR941" s="89">
        <v>0.15992954545454499</v>
      </c>
      <c r="AS941" s="89">
        <v>0.42950220265453198</v>
      </c>
      <c r="AT941" s="89">
        <v>-99</v>
      </c>
      <c r="AU941" s="89">
        <v>-99</v>
      </c>
      <c r="AV941" s="89">
        <v>47.7272545454545</v>
      </c>
      <c r="AW941" s="89">
        <v>0.42950220265453198</v>
      </c>
      <c r="AX941" s="89">
        <v>0.413393186695449</v>
      </c>
      <c r="AY941" s="89">
        <v>9.6845194424064598E-2</v>
      </c>
      <c r="AZ941" s="89">
        <v>4.0035143539104298E-2</v>
      </c>
      <c r="BA941" s="89">
        <v>-99</v>
      </c>
      <c r="BB941" s="89">
        <v>-99</v>
      </c>
      <c r="BC941" s="89">
        <v>-99</v>
      </c>
      <c r="BD941" s="89">
        <v>-99</v>
      </c>
      <c r="BE941" s="89">
        <v>-99</v>
      </c>
      <c r="BF941" s="89">
        <v>-99</v>
      </c>
      <c r="BG941" s="89">
        <v>-99</v>
      </c>
      <c r="BH941" s="89">
        <v>-99</v>
      </c>
      <c r="BI941" s="89">
        <v>-99</v>
      </c>
      <c r="BJ941" s="89">
        <v>-99</v>
      </c>
      <c r="BK941" s="89">
        <v>-99</v>
      </c>
      <c r="BL941" s="89">
        <v>-99</v>
      </c>
      <c r="BM941" s="89">
        <v>-99</v>
      </c>
      <c r="BN941" s="89">
        <v>-99</v>
      </c>
      <c r="BO941" s="89">
        <v>-99</v>
      </c>
      <c r="BP941" s="89">
        <v>-99</v>
      </c>
      <c r="BQ941" s="89">
        <v>-99</v>
      </c>
      <c r="BR941" s="89">
        <v>-99</v>
      </c>
      <c r="BS941" s="89">
        <v>-99</v>
      </c>
      <c r="BT941" s="89">
        <v>-99</v>
      </c>
      <c r="BU941" s="89">
        <v>-99</v>
      </c>
      <c r="BV941" s="89">
        <v>-99</v>
      </c>
      <c r="BW941" s="89">
        <v>-99</v>
      </c>
      <c r="BX941" s="89">
        <v>-99</v>
      </c>
      <c r="BY941" s="89">
        <v>-99</v>
      </c>
      <c r="BZ941" s="89">
        <v>-99</v>
      </c>
      <c r="CA941" s="89">
        <v>-99</v>
      </c>
      <c r="CB941" s="89">
        <v>-99</v>
      </c>
      <c r="CC941" s="89">
        <v>-99</v>
      </c>
      <c r="CD941" s="89">
        <v>-99</v>
      </c>
      <c r="CE941" s="89">
        <v>-99</v>
      </c>
      <c r="CF941" s="89">
        <v>-99</v>
      </c>
      <c r="CG941" s="89">
        <v>-99</v>
      </c>
      <c r="CH941" s="89">
        <v>-99</v>
      </c>
      <c r="CI941" s="89">
        <v>-99</v>
      </c>
      <c r="CJ941" s="89">
        <v>-99</v>
      </c>
      <c r="CK941" s="89">
        <v>-99</v>
      </c>
      <c r="CL941" s="89">
        <v>-99</v>
      </c>
      <c r="CM941" s="89">
        <v>-99</v>
      </c>
      <c r="CN941" s="89">
        <v>-99</v>
      </c>
      <c r="CO941" s="89">
        <v>-99</v>
      </c>
      <c r="CP941" s="89">
        <v>-99</v>
      </c>
      <c r="CQ941" s="89">
        <v>-99</v>
      </c>
      <c r="CR941" s="89">
        <v>-99</v>
      </c>
      <c r="CS941" s="89">
        <v>-99</v>
      </c>
      <c r="CT941" s="89">
        <v>-99</v>
      </c>
      <c r="CU941" s="86">
        <v>-99</v>
      </c>
      <c r="CV941" s="86">
        <v>0.40610000000000002</v>
      </c>
      <c r="CW941" s="86">
        <v>65</v>
      </c>
      <c r="CX941" s="86">
        <v>2</v>
      </c>
      <c r="CY941" s="86">
        <v>7.9899999999999999E-2</v>
      </c>
      <c r="CZ941" s="86">
        <v>55</v>
      </c>
      <c r="DA941" s="86">
        <v>2</v>
      </c>
      <c r="DB941" s="86">
        <v>0.30049999999999999</v>
      </c>
      <c r="DC941" s="86">
        <v>63</v>
      </c>
      <c r="DD941" s="86">
        <v>-99</v>
      </c>
      <c r="DE941" s="86">
        <v>-99</v>
      </c>
      <c r="DF941" s="86">
        <v>-99</v>
      </c>
      <c r="DG941" s="86">
        <v>-99</v>
      </c>
      <c r="DH941" s="86">
        <v>-99</v>
      </c>
    </row>
    <row r="942" spans="1:112" x14ac:dyDescent="0.2">
      <c r="A942" s="85">
        <f>IF(ISERROR(SEARCH('School Lookup'!$F$3,Data!J942)),A941,A941+1)</f>
        <v>0</v>
      </c>
      <c r="B942" s="85">
        <f>IF(I942='School Lookup'!$G$13,1,0)</f>
        <v>0</v>
      </c>
      <c r="C942" s="85">
        <f t="shared" si="14"/>
        <v>940</v>
      </c>
      <c r="D942" s="86" t="s">
        <v>6478</v>
      </c>
      <c r="E942" s="86" t="s">
        <v>6790</v>
      </c>
      <c r="F942" s="86" t="s">
        <v>2774</v>
      </c>
      <c r="G942" s="86" t="s">
        <v>3021</v>
      </c>
      <c r="H942" s="86" t="s">
        <v>2312</v>
      </c>
      <c r="I942" s="86" t="s">
        <v>4383</v>
      </c>
      <c r="J942" s="86" t="s">
        <v>2314</v>
      </c>
      <c r="K942" s="86" t="s">
        <v>26</v>
      </c>
      <c r="L942" s="86">
        <v>1</v>
      </c>
      <c r="M942" s="86">
        <v>1</v>
      </c>
      <c r="N942" s="89">
        <v>-2.85128878281623E-2</v>
      </c>
      <c r="O942" s="89">
        <v>3.2610363231468098E-2</v>
      </c>
      <c r="P942" s="89">
        <v>57.962699999999998</v>
      </c>
      <c r="Q942" s="89">
        <v>0.86200558478635503</v>
      </c>
      <c r="R942" s="89">
        <v>51.551275894988102</v>
      </c>
      <c r="S942" s="89">
        <v>0.44730797400891098</v>
      </c>
      <c r="T942" s="89">
        <v>0.50743143427743498</v>
      </c>
      <c r="U942" s="89">
        <v>0.377137713771377</v>
      </c>
      <c r="V942" s="89">
        <v>0.19137153101912299</v>
      </c>
      <c r="W942" s="89">
        <v>1</v>
      </c>
      <c r="X942" s="89">
        <v>-1.60978520286396E-2</v>
      </c>
      <c r="Y942" s="89">
        <v>5.1149761572095803E-2</v>
      </c>
      <c r="Z942" s="89">
        <v>54.746299999999998</v>
      </c>
      <c r="AA942" s="89">
        <v>0.61335570625623403</v>
      </c>
      <c r="AB942" s="89">
        <v>52.744600477326998</v>
      </c>
      <c r="AC942" s="89">
        <v>0.33225273391416499</v>
      </c>
      <c r="AD942" s="89">
        <v>0.388229254613631</v>
      </c>
      <c r="AE942" s="89">
        <v>0.377137713771377</v>
      </c>
      <c r="AF942" s="89">
        <v>0.14641589350415099</v>
      </c>
      <c r="AG942" s="89">
        <v>1</v>
      </c>
      <c r="AH942" s="89">
        <v>5.7078832116788297E-2</v>
      </c>
      <c r="AI942" s="89">
        <v>0.17987507822347101</v>
      </c>
      <c r="AJ942" s="89">
        <v>-99</v>
      </c>
      <c r="AK942" s="89">
        <v>-99</v>
      </c>
      <c r="AL942" s="89">
        <v>48.175166423357702</v>
      </c>
      <c r="AM942" s="89">
        <v>0.17987507822347101</v>
      </c>
      <c r="AN942" s="89">
        <v>0.14576498405614</v>
      </c>
      <c r="AO942" s="89">
        <v>0.123312331233123</v>
      </c>
      <c r="AP942" s="89">
        <v>1.79746199961217E-2</v>
      </c>
      <c r="AQ942" s="89">
        <v>1</v>
      </c>
      <c r="AR942" s="89">
        <v>0.157195588235294</v>
      </c>
      <c r="AS942" s="89">
        <v>0.423356769916717</v>
      </c>
      <c r="AT942" s="89">
        <v>-99</v>
      </c>
      <c r="AU942" s="89">
        <v>-99</v>
      </c>
      <c r="AV942" s="89">
        <v>53.676427941176499</v>
      </c>
      <c r="AW942" s="89">
        <v>0.423356769916717</v>
      </c>
      <c r="AX942" s="89">
        <v>0.40691716052084997</v>
      </c>
      <c r="AY942" s="89">
        <v>0.122412241224122</v>
      </c>
      <c r="AZ942" s="89">
        <v>4.9811641611913302E-2</v>
      </c>
      <c r="BA942" s="89">
        <v>-99</v>
      </c>
      <c r="BB942" s="89">
        <v>-99</v>
      </c>
      <c r="BC942" s="89">
        <v>-99</v>
      </c>
      <c r="BD942" s="89">
        <v>-99</v>
      </c>
      <c r="BE942" s="89">
        <v>-99</v>
      </c>
      <c r="BF942" s="89">
        <v>-99</v>
      </c>
      <c r="BG942" s="89">
        <v>-99</v>
      </c>
      <c r="BH942" s="89">
        <v>-99</v>
      </c>
      <c r="BI942" s="89">
        <v>-99</v>
      </c>
      <c r="BJ942" s="89">
        <v>-99</v>
      </c>
      <c r="BK942" s="89">
        <v>-99</v>
      </c>
      <c r="BL942" s="89">
        <v>-99</v>
      </c>
      <c r="BM942" s="89">
        <v>-99</v>
      </c>
      <c r="BN942" s="89">
        <v>-99</v>
      </c>
      <c r="BO942" s="89">
        <v>-99</v>
      </c>
      <c r="BP942" s="89">
        <v>-99</v>
      </c>
      <c r="BQ942" s="89">
        <v>-99</v>
      </c>
      <c r="BR942" s="89">
        <v>-99</v>
      </c>
      <c r="BS942" s="89">
        <v>-99</v>
      </c>
      <c r="BT942" s="89">
        <v>-99</v>
      </c>
      <c r="BU942" s="89">
        <v>-99</v>
      </c>
      <c r="BV942" s="89">
        <v>-99</v>
      </c>
      <c r="BW942" s="89">
        <v>-99</v>
      </c>
      <c r="BX942" s="89">
        <v>-99</v>
      </c>
      <c r="BY942" s="89">
        <v>-99</v>
      </c>
      <c r="BZ942" s="89">
        <v>-99</v>
      </c>
      <c r="CA942" s="89">
        <v>-99</v>
      </c>
      <c r="CB942" s="89">
        <v>-99</v>
      </c>
      <c r="CC942" s="89">
        <v>-99</v>
      </c>
      <c r="CD942" s="89">
        <v>-99</v>
      </c>
      <c r="CE942" s="89">
        <v>-99</v>
      </c>
      <c r="CF942" s="89">
        <v>-99</v>
      </c>
      <c r="CG942" s="89">
        <v>-99</v>
      </c>
      <c r="CH942" s="89">
        <v>-99</v>
      </c>
      <c r="CI942" s="89">
        <v>-99</v>
      </c>
      <c r="CJ942" s="89">
        <v>-99</v>
      </c>
      <c r="CK942" s="89">
        <v>-99</v>
      </c>
      <c r="CL942" s="89">
        <v>-99</v>
      </c>
      <c r="CM942" s="89">
        <v>-99</v>
      </c>
      <c r="CN942" s="89">
        <v>-99</v>
      </c>
      <c r="CO942" s="89">
        <v>-99</v>
      </c>
      <c r="CP942" s="89">
        <v>-99</v>
      </c>
      <c r="CQ942" s="89">
        <v>-99</v>
      </c>
      <c r="CR942" s="89">
        <v>-99</v>
      </c>
      <c r="CS942" s="89">
        <v>-99</v>
      </c>
      <c r="CT942" s="89">
        <v>-99</v>
      </c>
      <c r="CU942" s="86">
        <v>-99</v>
      </c>
      <c r="CV942" s="86">
        <v>0.40560000000000002</v>
      </c>
      <c r="CW942" s="86">
        <v>65</v>
      </c>
      <c r="CX942" s="86">
        <v>2</v>
      </c>
      <c r="CY942" s="86">
        <v>0.48430000000000001</v>
      </c>
      <c r="CZ942" s="86">
        <v>73</v>
      </c>
      <c r="DA942" s="86">
        <v>2</v>
      </c>
      <c r="DB942" s="86">
        <v>0.55640000000000001</v>
      </c>
      <c r="DC942" s="86">
        <v>75</v>
      </c>
      <c r="DD942" s="86">
        <v>-99</v>
      </c>
      <c r="DE942" s="86">
        <v>-99</v>
      </c>
      <c r="DF942" s="86">
        <v>-99</v>
      </c>
      <c r="DG942" s="86">
        <v>-99</v>
      </c>
      <c r="DH942" s="86">
        <v>-99</v>
      </c>
    </row>
    <row r="943" spans="1:112" x14ac:dyDescent="0.2">
      <c r="A943" s="85">
        <f>IF(ISERROR(SEARCH('School Lookup'!$F$3,Data!J943)),A942,A942+1)</f>
        <v>0</v>
      </c>
      <c r="B943" s="85">
        <f>IF(I943='School Lookup'!$G$13,1,0)</f>
        <v>0</v>
      </c>
      <c r="C943" s="85">
        <f t="shared" si="14"/>
        <v>941</v>
      </c>
      <c r="D943" s="86" t="s">
        <v>6478</v>
      </c>
      <c r="E943" s="86" t="s">
        <v>6850</v>
      </c>
      <c r="F943" s="86" t="s">
        <v>2017</v>
      </c>
      <c r="G943" s="86" t="s">
        <v>3084</v>
      </c>
      <c r="H943" s="86" t="s">
        <v>1264</v>
      </c>
      <c r="I943" s="86" t="s">
        <v>4536</v>
      </c>
      <c r="J943" s="86" t="s">
        <v>6025</v>
      </c>
      <c r="K943" s="86" t="s">
        <v>10</v>
      </c>
      <c r="L943" s="86">
        <v>1</v>
      </c>
      <c r="M943" s="86">
        <v>1</v>
      </c>
      <c r="N943" s="89">
        <v>3.7953076923076902E-2</v>
      </c>
      <c r="O943" s="89">
        <v>0.176542338116428</v>
      </c>
      <c r="P943" s="89">
        <v>59.872999999999998</v>
      </c>
      <c r="Q943" s="89">
        <v>1.06463380289363</v>
      </c>
      <c r="R943" s="89">
        <v>54.230803846153798</v>
      </c>
      <c r="S943" s="89">
        <v>0.62058807050502696</v>
      </c>
      <c r="T943" s="89">
        <v>0.70404662281253005</v>
      </c>
      <c r="U943" s="89">
        <v>0.20667726550079499</v>
      </c>
      <c r="V943" s="89">
        <v>0.145510430787963</v>
      </c>
      <c r="W943" s="89">
        <v>1</v>
      </c>
      <c r="X943" s="89">
        <v>-0.23430192307692299</v>
      </c>
      <c r="Y943" s="89">
        <v>-0.46253718323075799</v>
      </c>
      <c r="Z943" s="89">
        <v>50.606299999999997</v>
      </c>
      <c r="AA943" s="89">
        <v>9.7085454452652598E-2</v>
      </c>
      <c r="AB943" s="89">
        <v>54.230754615384598</v>
      </c>
      <c r="AC943" s="89">
        <v>-0.182725864389052</v>
      </c>
      <c r="AD943" s="89">
        <v>-0.211387105464799</v>
      </c>
      <c r="AE943" s="89">
        <v>0.20667726550079499</v>
      </c>
      <c r="AF943" s="89">
        <v>-4.36889089195929E-2</v>
      </c>
      <c r="AG943" s="89">
        <v>1</v>
      </c>
      <c r="AH943" s="89">
        <v>0.10574045801526701</v>
      </c>
      <c r="AI943" s="89">
        <v>0.284599591679909</v>
      </c>
      <c r="AJ943" s="89">
        <v>55.655700000000003</v>
      </c>
      <c r="AK943" s="89">
        <v>0.68802264361097898</v>
      </c>
      <c r="AL943" s="89">
        <v>54.198510687022903</v>
      </c>
      <c r="AM943" s="89">
        <v>0.48631111764544399</v>
      </c>
      <c r="AN943" s="89">
        <v>0.46768934951200303</v>
      </c>
      <c r="AO943" s="89">
        <v>0.10413354531001601</v>
      </c>
      <c r="AP943" s="89">
        <v>4.8702150068419998E-2</v>
      </c>
      <c r="AQ943" s="89">
        <v>1</v>
      </c>
      <c r="AR943" s="89">
        <v>6.2979844961240303E-2</v>
      </c>
      <c r="AS943" s="89">
        <v>0.21157711621296801</v>
      </c>
      <c r="AT943" s="89">
        <v>40.904800000000002</v>
      </c>
      <c r="AU943" s="89">
        <v>-0.84577070765307305</v>
      </c>
      <c r="AV943" s="89">
        <v>49.612426356589197</v>
      </c>
      <c r="AW943" s="89">
        <v>-0.317096795720052</v>
      </c>
      <c r="AX943" s="89">
        <v>-0.37336909054036599</v>
      </c>
      <c r="AY943" s="89">
        <v>0.10254372019077899</v>
      </c>
      <c r="AZ943" s="89">
        <v>-3.8286655548256901E-2</v>
      </c>
      <c r="BA943" s="89">
        <v>1</v>
      </c>
      <c r="BB943" s="89">
        <v>1.34708333333333E-2</v>
      </c>
      <c r="BC943" s="89">
        <v>0.254796754149892</v>
      </c>
      <c r="BD943" s="89">
        <v>63.28</v>
      </c>
      <c r="BE943" s="89">
        <v>1.4985128356770401</v>
      </c>
      <c r="BF943" s="89">
        <v>55.833296666666698</v>
      </c>
      <c r="BG943" s="89">
        <v>0.87665479491346698</v>
      </c>
      <c r="BH943" s="89">
        <v>0.94819380057833202</v>
      </c>
      <c r="BI943" s="89">
        <v>9.5389507154213002E-2</v>
      </c>
      <c r="BJ943" s="89">
        <v>9.0447739323847295E-2</v>
      </c>
      <c r="BK943" s="89">
        <v>1</v>
      </c>
      <c r="BL943" s="89">
        <v>0.1666725</v>
      </c>
      <c r="BM943" s="89">
        <v>0.58736982698589102</v>
      </c>
      <c r="BN943" s="89">
        <v>59.44</v>
      </c>
      <c r="BO943" s="89">
        <v>1.2108990541458899</v>
      </c>
      <c r="BP943" s="89">
        <v>50.833359166666703</v>
      </c>
      <c r="BQ943" s="89">
        <v>0.89913444056589198</v>
      </c>
      <c r="BR943" s="89">
        <v>0.95506076868941003</v>
      </c>
      <c r="BS943" s="89">
        <v>9.5389507154213002E-2</v>
      </c>
      <c r="BT943" s="89">
        <v>9.1102776027606705E-2</v>
      </c>
      <c r="BU943" s="89">
        <v>1</v>
      </c>
      <c r="BV943" s="89">
        <v>9.2079831932773096E-2</v>
      </c>
      <c r="BW943" s="89">
        <v>0.36925033111438399</v>
      </c>
      <c r="BX943" s="89">
        <v>55.403799999999997</v>
      </c>
      <c r="BY943" s="89">
        <v>0.64932119989493398</v>
      </c>
      <c r="BZ943" s="89">
        <v>54.621840336134497</v>
      </c>
      <c r="CA943" s="89">
        <v>0.50928576550465898</v>
      </c>
      <c r="CB943" s="89">
        <v>0.54665849606286299</v>
      </c>
      <c r="CC943" s="89">
        <v>9.45945945945946E-2</v>
      </c>
      <c r="CD943" s="89">
        <v>5.1710938816757299E-2</v>
      </c>
      <c r="CE943" s="89">
        <v>1</v>
      </c>
      <c r="CF943" s="89">
        <v>0.24531512605042</v>
      </c>
      <c r="CG943" s="89">
        <v>0.77490824699821304</v>
      </c>
      <c r="CH943" s="89">
        <v>42.944400000000002</v>
      </c>
      <c r="CI943" s="89">
        <v>-0.72492868131036003</v>
      </c>
      <c r="CJ943" s="89">
        <v>41.176477310924398</v>
      </c>
      <c r="CK943" s="89">
        <v>2.49897828439264E-2</v>
      </c>
      <c r="CL943" s="89">
        <v>3.6187185806163202E-2</v>
      </c>
      <c r="CM943" s="89">
        <v>9.45945945945946E-2</v>
      </c>
      <c r="CN943" s="89">
        <v>3.4231121708532802E-3</v>
      </c>
      <c r="CO943" s="89">
        <v>100</v>
      </c>
      <c r="CP943" s="89">
        <v>0.95289999999999997</v>
      </c>
      <c r="CQ943" s="89">
        <v>0</v>
      </c>
      <c r="CR943" s="89">
        <v>-0.18260000000000001</v>
      </c>
      <c r="CS943" s="89">
        <v>0.95289999999999997</v>
      </c>
      <c r="CT943" s="89">
        <v>0.89070000000000005</v>
      </c>
      <c r="CU943" s="86" t="s">
        <v>6988</v>
      </c>
      <c r="CV943" s="86">
        <v>0.40310000000000001</v>
      </c>
      <c r="CW943" s="86">
        <v>65</v>
      </c>
      <c r="CX943" s="86">
        <v>4</v>
      </c>
      <c r="CY943" s="86">
        <v>-4.6300000000000001E-2</v>
      </c>
      <c r="CZ943" s="86">
        <v>49</v>
      </c>
      <c r="DA943" s="86">
        <v>8</v>
      </c>
      <c r="DB943" s="86">
        <v>0.4763</v>
      </c>
      <c r="DC943" s="86">
        <v>71</v>
      </c>
      <c r="DD943" s="86">
        <v>-99</v>
      </c>
      <c r="DE943" s="86">
        <v>-99</v>
      </c>
      <c r="DF943" s="86">
        <v>-99</v>
      </c>
      <c r="DG943" s="86">
        <v>-99</v>
      </c>
      <c r="DH943" s="86">
        <v>-99</v>
      </c>
    </row>
    <row r="944" spans="1:112" x14ac:dyDescent="0.2">
      <c r="A944" s="85">
        <f>IF(ISERROR(SEARCH('School Lookup'!$F$3,Data!J944)),A943,A943+1)</f>
        <v>0</v>
      </c>
      <c r="B944" s="85">
        <f>IF(I944='School Lookup'!$G$13,1,0)</f>
        <v>0</v>
      </c>
      <c r="C944" s="85">
        <f t="shared" si="14"/>
        <v>942</v>
      </c>
      <c r="D944" s="86" t="s">
        <v>6478</v>
      </c>
      <c r="E944" s="86" t="s">
        <v>6760</v>
      </c>
      <c r="F944" s="86" t="s">
        <v>2767</v>
      </c>
      <c r="G944" s="86" t="s">
        <v>2803</v>
      </c>
      <c r="H944" s="86" t="s">
        <v>961</v>
      </c>
      <c r="I944" s="86" t="s">
        <v>4762</v>
      </c>
      <c r="J944" s="86" t="s">
        <v>962</v>
      </c>
      <c r="K944" s="86" t="s">
        <v>389</v>
      </c>
      <c r="L944" s="86">
        <v>1</v>
      </c>
      <c r="M944" s="86">
        <v>-99</v>
      </c>
      <c r="N944" s="89">
        <v>-99</v>
      </c>
      <c r="O944" s="89">
        <v>-99</v>
      </c>
      <c r="P944" s="89">
        <v>-99</v>
      </c>
      <c r="Q944" s="89">
        <v>-99</v>
      </c>
      <c r="R944" s="89">
        <v>-99</v>
      </c>
      <c r="S944" s="89">
        <v>-99</v>
      </c>
      <c r="T944" s="89">
        <v>-99</v>
      </c>
      <c r="U944" s="89">
        <v>-99</v>
      </c>
      <c r="V944" s="89">
        <v>-99</v>
      </c>
      <c r="W944" s="89">
        <v>-99</v>
      </c>
      <c r="X944" s="89">
        <v>-99</v>
      </c>
      <c r="Y944" s="89">
        <v>-99</v>
      </c>
      <c r="Z944" s="89">
        <v>-99</v>
      </c>
      <c r="AA944" s="89">
        <v>-99</v>
      </c>
      <c r="AB944" s="89">
        <v>-99</v>
      </c>
      <c r="AC944" s="89">
        <v>-99</v>
      </c>
      <c r="AD944" s="89">
        <v>-99</v>
      </c>
      <c r="AE944" s="89">
        <v>-99</v>
      </c>
      <c r="AF944" s="89">
        <v>-99</v>
      </c>
      <c r="AG944" s="89">
        <v>-99</v>
      </c>
      <c r="AH944" s="89">
        <v>-99</v>
      </c>
      <c r="AI944" s="89">
        <v>-99</v>
      </c>
      <c r="AJ944" s="89">
        <v>-99</v>
      </c>
      <c r="AK944" s="89">
        <v>-99</v>
      </c>
      <c r="AL944" s="89">
        <v>-99</v>
      </c>
      <c r="AM944" s="89">
        <v>-99</v>
      </c>
      <c r="AN944" s="89">
        <v>-99</v>
      </c>
      <c r="AO944" s="89">
        <v>-99</v>
      </c>
      <c r="AP944" s="89">
        <v>-99</v>
      </c>
      <c r="AQ944" s="89">
        <v>-99</v>
      </c>
      <c r="AR944" s="89">
        <v>-99</v>
      </c>
      <c r="AS944" s="89">
        <v>-99</v>
      </c>
      <c r="AT944" s="89">
        <v>-99</v>
      </c>
      <c r="AU944" s="89">
        <v>-99</v>
      </c>
      <c r="AV944" s="89">
        <v>-99</v>
      </c>
      <c r="AW944" s="89">
        <v>-99</v>
      </c>
      <c r="AX944" s="89">
        <v>-99</v>
      </c>
      <c r="AY944" s="89">
        <v>-99</v>
      </c>
      <c r="AZ944" s="89">
        <v>-99</v>
      </c>
      <c r="BA944" s="89">
        <v>1</v>
      </c>
      <c r="BB944" s="89">
        <v>0.199332989690722</v>
      </c>
      <c r="BC944" s="89">
        <v>0.67304274810042697</v>
      </c>
      <c r="BD944" s="89">
        <v>48.363199999999999</v>
      </c>
      <c r="BE944" s="89">
        <v>6.9394699336364496E-3</v>
      </c>
      <c r="BF944" s="89">
        <v>59.1064972508591</v>
      </c>
      <c r="BG944" s="89">
        <v>0.339991109017032</v>
      </c>
      <c r="BH944" s="89">
        <v>0.37398373316915101</v>
      </c>
      <c r="BI944" s="89">
        <v>0.250790002872738</v>
      </c>
      <c r="BJ944" s="89">
        <v>9.3791381515848593E-2</v>
      </c>
      <c r="BK944" s="89">
        <v>1</v>
      </c>
      <c r="BL944" s="89">
        <v>6.9002405498281794E-2</v>
      </c>
      <c r="BM944" s="89">
        <v>0.34969256965863699</v>
      </c>
      <c r="BN944" s="89">
        <v>54.829799999999999</v>
      </c>
      <c r="BO944" s="89">
        <v>0.69326500490621901</v>
      </c>
      <c r="BP944" s="89">
        <v>62.772013402061901</v>
      </c>
      <c r="BQ944" s="89">
        <v>0.52147878728242802</v>
      </c>
      <c r="BR944" s="89">
        <v>0.55890270720461599</v>
      </c>
      <c r="BS944" s="89">
        <v>0.250790002872738</v>
      </c>
      <c r="BT944" s="89">
        <v>0.140167211545427</v>
      </c>
      <c r="BU944" s="89">
        <v>1</v>
      </c>
      <c r="BV944" s="89">
        <v>0.17699885583524</v>
      </c>
      <c r="BW944" s="89">
        <v>0.56485343684142697</v>
      </c>
      <c r="BX944" s="89">
        <v>51.984999999999999</v>
      </c>
      <c r="BY944" s="89">
        <v>0.29659637471614198</v>
      </c>
      <c r="BZ944" s="89">
        <v>54.119018993135001</v>
      </c>
      <c r="CA944" s="89">
        <v>0.43072490577878397</v>
      </c>
      <c r="CB944" s="89">
        <v>0.46385137762321899</v>
      </c>
      <c r="CC944" s="89">
        <v>0.25107727664464202</v>
      </c>
      <c r="CD944" s="89">
        <v>0.11646254066150299</v>
      </c>
      <c r="CE944" s="89">
        <v>1</v>
      </c>
      <c r="CF944" s="89">
        <v>0.12123844367015101</v>
      </c>
      <c r="CG944" s="89">
        <v>0.477419421637018</v>
      </c>
      <c r="CH944" s="89">
        <v>49.061399999999999</v>
      </c>
      <c r="CI944" s="89">
        <v>-2.6818543599254199E-2</v>
      </c>
      <c r="CJ944" s="89">
        <v>52.961666666666702</v>
      </c>
      <c r="CK944" s="89">
        <v>0.225300439018882</v>
      </c>
      <c r="CL944" s="89">
        <v>0.25293586872075302</v>
      </c>
      <c r="CM944" s="89">
        <v>0.247342717609882</v>
      </c>
      <c r="CN944" s="89">
        <v>6.25618451504074E-2</v>
      </c>
      <c r="CO944" s="89">
        <v>95.284999999999997</v>
      </c>
      <c r="CP944" s="89">
        <v>0.59660000000000002</v>
      </c>
      <c r="CQ944" s="89">
        <v>2.25</v>
      </c>
      <c r="CR944" s="89">
        <v>0.1421</v>
      </c>
      <c r="CS944" s="89">
        <v>0.59660000000000002</v>
      </c>
      <c r="CT944" s="89">
        <v>0.3044</v>
      </c>
      <c r="CU944" s="86" t="s">
        <v>6986</v>
      </c>
      <c r="CV944" s="86">
        <v>0.40210000000000001</v>
      </c>
      <c r="CW944" s="86">
        <v>65</v>
      </c>
      <c r="CX944" s="86">
        <v>2</v>
      </c>
      <c r="CY944" s="86">
        <v>-1.5269999999999999</v>
      </c>
      <c r="CZ944" s="86">
        <v>4</v>
      </c>
      <c r="DA944" s="86">
        <v>4</v>
      </c>
      <c r="DB944" s="86">
        <v>0.24340000000000001</v>
      </c>
      <c r="DC944" s="86">
        <v>60</v>
      </c>
      <c r="DD944" s="86">
        <v>-99</v>
      </c>
      <c r="DE944" s="86">
        <v>-99</v>
      </c>
      <c r="DF944" s="86">
        <v>-99</v>
      </c>
      <c r="DG944" s="86">
        <v>-99</v>
      </c>
      <c r="DH944" s="86">
        <v>-99</v>
      </c>
    </row>
    <row r="945" spans="1:112" x14ac:dyDescent="0.2">
      <c r="A945" s="85">
        <f>IF(ISERROR(SEARCH('School Lookup'!$F$3,Data!J945)),A944,A944+1)</f>
        <v>0</v>
      </c>
      <c r="B945" s="85">
        <f>IF(I945='School Lookup'!$G$13,1,0)</f>
        <v>0</v>
      </c>
      <c r="C945" s="85">
        <f t="shared" si="14"/>
        <v>943</v>
      </c>
      <c r="D945" s="86" t="s">
        <v>6478</v>
      </c>
      <c r="E945" s="86" t="s">
        <v>6489</v>
      </c>
      <c r="F945" s="86" t="s">
        <v>2741</v>
      </c>
      <c r="G945" s="86" t="s">
        <v>2846</v>
      </c>
      <c r="H945" s="86" t="s">
        <v>380</v>
      </c>
      <c r="I945" s="86" t="s">
        <v>4379</v>
      </c>
      <c r="J945" s="86" t="s">
        <v>443</v>
      </c>
      <c r="K945" s="86" t="s">
        <v>6580</v>
      </c>
      <c r="L945" s="86">
        <v>1</v>
      </c>
      <c r="M945" s="86">
        <v>1</v>
      </c>
      <c r="N945" s="89">
        <v>0.46794854111405798</v>
      </c>
      <c r="O945" s="89">
        <v>1.10769705142297</v>
      </c>
      <c r="P945" s="89">
        <v>46.2712</v>
      </c>
      <c r="Q945" s="89">
        <v>-0.37812832716525602</v>
      </c>
      <c r="R945" s="89">
        <v>41.644590450928398</v>
      </c>
      <c r="S945" s="89">
        <v>0.36478436212885801</v>
      </c>
      <c r="T945" s="89">
        <v>0.41379462406964801</v>
      </c>
      <c r="U945" s="89">
        <v>0.37737737737737698</v>
      </c>
      <c r="V945" s="89">
        <v>0.156156730004262</v>
      </c>
      <c r="W945" s="89">
        <v>1</v>
      </c>
      <c r="X945" s="89">
        <v>0.31573342175066299</v>
      </c>
      <c r="Y945" s="89">
        <v>0.83233313912700402</v>
      </c>
      <c r="Z945" s="89">
        <v>51.034199999999998</v>
      </c>
      <c r="AA945" s="89">
        <v>0.150445850768293</v>
      </c>
      <c r="AB945" s="89">
        <v>47.745373740053097</v>
      </c>
      <c r="AC945" s="89">
        <v>0.491389494947649</v>
      </c>
      <c r="AD945" s="89">
        <v>0.57352046034522297</v>
      </c>
      <c r="AE945" s="89">
        <v>0.37737737737737698</v>
      </c>
      <c r="AF945" s="89">
        <v>0.21643364719734601</v>
      </c>
      <c r="AG945" s="89">
        <v>1</v>
      </c>
      <c r="AH945" s="89">
        <v>0.23994838709677399</v>
      </c>
      <c r="AI945" s="89">
        <v>0.57342800247693604</v>
      </c>
      <c r="AJ945" s="89">
        <v>-99</v>
      </c>
      <c r="AK945" s="89">
        <v>-99</v>
      </c>
      <c r="AL945" s="89">
        <v>46.7742096774194</v>
      </c>
      <c r="AM945" s="89">
        <v>0.57342800247693604</v>
      </c>
      <c r="AN945" s="89">
        <v>0.55920941981042604</v>
      </c>
      <c r="AO945" s="89">
        <v>0.12412412412412401</v>
      </c>
      <c r="AP945" s="89">
        <v>6.9411379435928705E-2</v>
      </c>
      <c r="AQ945" s="89">
        <v>1</v>
      </c>
      <c r="AR945" s="89">
        <v>-0.157039669421488</v>
      </c>
      <c r="AS945" s="89">
        <v>-0.28298626507357699</v>
      </c>
      <c r="AT945" s="89">
        <v>-99</v>
      </c>
      <c r="AU945" s="89">
        <v>-99</v>
      </c>
      <c r="AV945" s="89">
        <v>47.933891735537202</v>
      </c>
      <c r="AW945" s="89">
        <v>-0.28298626507357699</v>
      </c>
      <c r="AX945" s="89">
        <v>-0.33742358454910498</v>
      </c>
      <c r="AY945" s="89">
        <v>0.121121121121121</v>
      </c>
      <c r="AZ945" s="89">
        <v>-4.0869122853294901E-2</v>
      </c>
      <c r="BA945" s="89">
        <v>-99</v>
      </c>
      <c r="BB945" s="89">
        <v>-99</v>
      </c>
      <c r="BC945" s="89">
        <v>-99</v>
      </c>
      <c r="BD945" s="89">
        <v>-99</v>
      </c>
      <c r="BE945" s="89">
        <v>-99</v>
      </c>
      <c r="BF945" s="89">
        <v>-99</v>
      </c>
      <c r="BG945" s="89">
        <v>-99</v>
      </c>
      <c r="BH945" s="89">
        <v>-99</v>
      </c>
      <c r="BI945" s="89">
        <v>-99</v>
      </c>
      <c r="BJ945" s="89">
        <v>-99</v>
      </c>
      <c r="BK945" s="89">
        <v>-99</v>
      </c>
      <c r="BL945" s="89">
        <v>-99</v>
      </c>
      <c r="BM945" s="89">
        <v>-99</v>
      </c>
      <c r="BN945" s="89">
        <v>-99</v>
      </c>
      <c r="BO945" s="89">
        <v>-99</v>
      </c>
      <c r="BP945" s="89">
        <v>-99</v>
      </c>
      <c r="BQ945" s="89">
        <v>-99</v>
      </c>
      <c r="BR945" s="89">
        <v>-99</v>
      </c>
      <c r="BS945" s="89">
        <v>-99</v>
      </c>
      <c r="BT945" s="89">
        <v>-99</v>
      </c>
      <c r="BU945" s="89">
        <v>-99</v>
      </c>
      <c r="BV945" s="89">
        <v>-99</v>
      </c>
      <c r="BW945" s="89">
        <v>-99</v>
      </c>
      <c r="BX945" s="89">
        <v>-99</v>
      </c>
      <c r="BY945" s="89">
        <v>-99</v>
      </c>
      <c r="BZ945" s="89">
        <v>-99</v>
      </c>
      <c r="CA945" s="89">
        <v>-99</v>
      </c>
      <c r="CB945" s="89">
        <v>-99</v>
      </c>
      <c r="CC945" s="89">
        <v>-99</v>
      </c>
      <c r="CD945" s="89">
        <v>-99</v>
      </c>
      <c r="CE945" s="89">
        <v>-99</v>
      </c>
      <c r="CF945" s="89">
        <v>-99</v>
      </c>
      <c r="CG945" s="89">
        <v>-99</v>
      </c>
      <c r="CH945" s="89">
        <v>-99</v>
      </c>
      <c r="CI945" s="89">
        <v>-99</v>
      </c>
      <c r="CJ945" s="89">
        <v>-99</v>
      </c>
      <c r="CK945" s="89">
        <v>-99</v>
      </c>
      <c r="CL945" s="89">
        <v>-99</v>
      </c>
      <c r="CM945" s="89">
        <v>-99</v>
      </c>
      <c r="CN945" s="89">
        <v>-99</v>
      </c>
      <c r="CO945" s="89">
        <v>-99</v>
      </c>
      <c r="CP945" s="89">
        <v>-99</v>
      </c>
      <c r="CQ945" s="89">
        <v>-99</v>
      </c>
      <c r="CR945" s="89">
        <v>-99</v>
      </c>
      <c r="CS945" s="89">
        <v>-99</v>
      </c>
      <c r="CT945" s="89">
        <v>-99</v>
      </c>
      <c r="CU945" s="86">
        <v>-99</v>
      </c>
      <c r="CV945" s="86">
        <v>0.40110000000000001</v>
      </c>
      <c r="CW945" s="86">
        <v>65</v>
      </c>
      <c r="CX945" s="86">
        <v>2</v>
      </c>
      <c r="CY945" s="86">
        <v>0.23269999999999999</v>
      </c>
      <c r="CZ945" s="86">
        <v>63</v>
      </c>
      <c r="DA945" s="86">
        <v>2</v>
      </c>
      <c r="DB945" s="86">
        <v>-8.5900000000000004E-2</v>
      </c>
      <c r="DC945" s="86">
        <v>42</v>
      </c>
      <c r="DD945" s="86">
        <v>-99</v>
      </c>
      <c r="DE945" s="86">
        <v>-99</v>
      </c>
      <c r="DF945" s="86">
        <v>-99</v>
      </c>
      <c r="DG945" s="86">
        <v>-99</v>
      </c>
      <c r="DH945" s="86">
        <v>-99</v>
      </c>
    </row>
    <row r="946" spans="1:112" x14ac:dyDescent="0.2">
      <c r="A946" s="85">
        <f>IF(ISERROR(SEARCH('School Lookup'!$F$3,Data!J946)),A945,A945+1)</f>
        <v>0</v>
      </c>
      <c r="B946" s="85">
        <f>IF(I946='School Lookup'!$G$13,1,0)</f>
        <v>0</v>
      </c>
      <c r="C946" s="85">
        <f t="shared" si="14"/>
        <v>944</v>
      </c>
      <c r="D946" s="86" t="s">
        <v>6478</v>
      </c>
      <c r="E946" s="86" t="s">
        <v>6489</v>
      </c>
      <c r="F946" s="86" t="s">
        <v>2741</v>
      </c>
      <c r="G946" s="86" t="s">
        <v>3240</v>
      </c>
      <c r="H946" s="86" t="s">
        <v>748</v>
      </c>
      <c r="I946" s="86" t="s">
        <v>4819</v>
      </c>
      <c r="J946" s="86" t="s">
        <v>748</v>
      </c>
      <c r="K946" s="86" t="s">
        <v>45</v>
      </c>
      <c r="L946" s="86">
        <v>1</v>
      </c>
      <c r="M946" s="86">
        <v>1</v>
      </c>
      <c r="N946" s="89">
        <v>-0.24748567335243599</v>
      </c>
      <c r="O946" s="89">
        <v>-0.44157496732873902</v>
      </c>
      <c r="P946" s="89">
        <v>59.932000000000002</v>
      </c>
      <c r="Q946" s="89">
        <v>1.0708920161943301</v>
      </c>
      <c r="R946" s="89">
        <v>53.008617765042999</v>
      </c>
      <c r="S946" s="89">
        <v>0.31465852443279502</v>
      </c>
      <c r="T946" s="89">
        <v>0.35691849560262501</v>
      </c>
      <c r="U946" s="89">
        <v>0.37852494577006501</v>
      </c>
      <c r="V946" s="89">
        <v>0.13510255419231701</v>
      </c>
      <c r="W946" s="89">
        <v>1</v>
      </c>
      <c r="X946" s="89">
        <v>-0.113663610315186</v>
      </c>
      <c r="Y946" s="89">
        <v>-0.178535486969852</v>
      </c>
      <c r="Z946" s="89">
        <v>60.945599999999999</v>
      </c>
      <c r="AA946" s="89">
        <v>1.38642676229632</v>
      </c>
      <c r="AB946" s="89">
        <v>58.166200859598902</v>
      </c>
      <c r="AC946" s="89">
        <v>0.60394563766323195</v>
      </c>
      <c r="AD946" s="89">
        <v>0.70457543005067902</v>
      </c>
      <c r="AE946" s="89">
        <v>0.37852494577006501</v>
      </c>
      <c r="AF946" s="89">
        <v>0.26669937645085401</v>
      </c>
      <c r="AG946" s="89">
        <v>1</v>
      </c>
      <c r="AH946" s="89">
        <v>-5.9734862385321101E-2</v>
      </c>
      <c r="AI946" s="89">
        <v>-7.1519261688318E-2</v>
      </c>
      <c r="AJ946" s="89">
        <v>55.807699999999997</v>
      </c>
      <c r="AK946" s="89">
        <v>0.70290207427372198</v>
      </c>
      <c r="AL946" s="89">
        <v>52.293588990825697</v>
      </c>
      <c r="AM946" s="89">
        <v>0.31569140629270198</v>
      </c>
      <c r="AN946" s="89">
        <v>0.28844593409943797</v>
      </c>
      <c r="AO946" s="89">
        <v>0.11822125813449</v>
      </c>
      <c r="AP946" s="89">
        <v>3.4100441233013798E-2</v>
      </c>
      <c r="AQ946" s="89">
        <v>1</v>
      </c>
      <c r="AR946" s="89">
        <v>4.4052173913043504E-3</v>
      </c>
      <c r="AS946" s="89">
        <v>7.9912132087079493E-2</v>
      </c>
      <c r="AT946" s="89">
        <v>43.5</v>
      </c>
      <c r="AU946" s="89">
        <v>-0.56370185887031399</v>
      </c>
      <c r="AV946" s="89">
        <v>53.913060000000002</v>
      </c>
      <c r="AW946" s="89">
        <v>-0.241894863391617</v>
      </c>
      <c r="AX946" s="89">
        <v>-0.294121671698306</v>
      </c>
      <c r="AY946" s="89">
        <v>0.12472885032538</v>
      </c>
      <c r="AZ946" s="89">
        <v>-3.6685457966708399E-2</v>
      </c>
      <c r="BA946" s="89">
        <v>-99</v>
      </c>
      <c r="BB946" s="89">
        <v>-99</v>
      </c>
      <c r="BC946" s="89">
        <v>-99</v>
      </c>
      <c r="BD946" s="89">
        <v>-99</v>
      </c>
      <c r="BE946" s="89">
        <v>-99</v>
      </c>
      <c r="BF946" s="89">
        <v>-99</v>
      </c>
      <c r="BG946" s="89">
        <v>-99</v>
      </c>
      <c r="BH946" s="89">
        <v>-99</v>
      </c>
      <c r="BI946" s="89">
        <v>-99</v>
      </c>
      <c r="BJ946" s="89">
        <v>-99</v>
      </c>
      <c r="BK946" s="89">
        <v>-99</v>
      </c>
      <c r="BL946" s="89">
        <v>-99</v>
      </c>
      <c r="BM946" s="89">
        <v>-99</v>
      </c>
      <c r="BN946" s="89">
        <v>-99</v>
      </c>
      <c r="BO946" s="89">
        <v>-99</v>
      </c>
      <c r="BP946" s="89">
        <v>-99</v>
      </c>
      <c r="BQ946" s="89">
        <v>-99</v>
      </c>
      <c r="BR946" s="89">
        <v>-99</v>
      </c>
      <c r="BS946" s="89">
        <v>-99</v>
      </c>
      <c r="BT946" s="89">
        <v>-99</v>
      </c>
      <c r="BU946" s="89">
        <v>-99</v>
      </c>
      <c r="BV946" s="89">
        <v>-99</v>
      </c>
      <c r="BW946" s="89">
        <v>-99</v>
      </c>
      <c r="BX946" s="89">
        <v>-99</v>
      </c>
      <c r="BY946" s="89">
        <v>-99</v>
      </c>
      <c r="BZ946" s="89">
        <v>-99</v>
      </c>
      <c r="CA946" s="89">
        <v>-99</v>
      </c>
      <c r="CB946" s="89">
        <v>-99</v>
      </c>
      <c r="CC946" s="89">
        <v>-99</v>
      </c>
      <c r="CD946" s="89">
        <v>-99</v>
      </c>
      <c r="CE946" s="89">
        <v>-99</v>
      </c>
      <c r="CF946" s="89">
        <v>-99</v>
      </c>
      <c r="CG946" s="89">
        <v>-99</v>
      </c>
      <c r="CH946" s="89">
        <v>-99</v>
      </c>
      <c r="CI946" s="89">
        <v>-99</v>
      </c>
      <c r="CJ946" s="89">
        <v>-99</v>
      </c>
      <c r="CK946" s="89">
        <v>-99</v>
      </c>
      <c r="CL946" s="89">
        <v>-99</v>
      </c>
      <c r="CM946" s="89">
        <v>-99</v>
      </c>
      <c r="CN946" s="89">
        <v>-99</v>
      </c>
      <c r="CO946" s="89" t="s">
        <v>6987</v>
      </c>
      <c r="CP946" s="89" t="s">
        <v>6987</v>
      </c>
      <c r="CQ946" s="89" t="s">
        <v>6987</v>
      </c>
      <c r="CR946" s="89" t="s">
        <v>6987</v>
      </c>
      <c r="CS946" s="89" t="s">
        <v>6987</v>
      </c>
      <c r="CT946" s="89">
        <v>-99</v>
      </c>
      <c r="CU946" s="86" t="s">
        <v>6988</v>
      </c>
      <c r="CV946" s="86">
        <v>0.3992</v>
      </c>
      <c r="CW946" s="86">
        <v>65</v>
      </c>
      <c r="CX946" s="86">
        <v>2</v>
      </c>
      <c r="CY946" s="86">
        <v>1.0815999999999999</v>
      </c>
      <c r="CZ946" s="86">
        <v>88</v>
      </c>
      <c r="DA946" s="86">
        <v>4</v>
      </c>
      <c r="DB946" s="86">
        <v>0.94289999999999996</v>
      </c>
      <c r="DC946" s="86">
        <v>90</v>
      </c>
      <c r="DD946" s="86">
        <v>-99</v>
      </c>
      <c r="DE946" s="86">
        <v>-99</v>
      </c>
      <c r="DF946" s="86">
        <v>-99</v>
      </c>
      <c r="DG946" s="86">
        <v>-99</v>
      </c>
      <c r="DH946" s="86">
        <v>-99</v>
      </c>
    </row>
    <row r="947" spans="1:112" x14ac:dyDescent="0.2">
      <c r="A947" s="85">
        <f>IF(ISERROR(SEARCH('School Lookup'!$F$3,Data!J947)),A946,A946+1)</f>
        <v>0</v>
      </c>
      <c r="B947" s="85">
        <f>IF(I947='School Lookup'!$G$13,1,0)</f>
        <v>0</v>
      </c>
      <c r="C947" s="85">
        <f t="shared" si="14"/>
        <v>945</v>
      </c>
      <c r="D947" s="86" t="s">
        <v>6478</v>
      </c>
      <c r="E947" s="86" t="s">
        <v>6843</v>
      </c>
      <c r="F947" s="86" t="s">
        <v>2770</v>
      </c>
      <c r="G947" s="86" t="s">
        <v>2843</v>
      </c>
      <c r="H947" s="86" t="s">
        <v>1887</v>
      </c>
      <c r="I947" s="86" t="s">
        <v>3717</v>
      </c>
      <c r="J947" s="86" t="s">
        <v>1955</v>
      </c>
      <c r="K947" s="86" t="s">
        <v>36</v>
      </c>
      <c r="L947" s="86">
        <v>1</v>
      </c>
      <c r="M947" s="86">
        <v>-99</v>
      </c>
      <c r="N947" s="89">
        <v>-99</v>
      </c>
      <c r="O947" s="89">
        <v>-99</v>
      </c>
      <c r="P947" s="89">
        <v>-99</v>
      </c>
      <c r="Q947" s="89">
        <v>-99</v>
      </c>
      <c r="R947" s="89">
        <v>-99</v>
      </c>
      <c r="S947" s="89">
        <v>-99</v>
      </c>
      <c r="T947" s="89">
        <v>-99</v>
      </c>
      <c r="U947" s="89">
        <v>-99</v>
      </c>
      <c r="V947" s="89">
        <v>-99</v>
      </c>
      <c r="W947" s="89">
        <v>-99</v>
      </c>
      <c r="X947" s="89">
        <v>-99</v>
      </c>
      <c r="Y947" s="89">
        <v>-99</v>
      </c>
      <c r="Z947" s="89">
        <v>-99</v>
      </c>
      <c r="AA947" s="89">
        <v>-99</v>
      </c>
      <c r="AB947" s="89">
        <v>-99</v>
      </c>
      <c r="AC947" s="89">
        <v>-99</v>
      </c>
      <c r="AD947" s="89">
        <v>-99</v>
      </c>
      <c r="AE947" s="89">
        <v>-99</v>
      </c>
      <c r="AF947" s="89">
        <v>-99</v>
      </c>
      <c r="AG947" s="89">
        <v>-99</v>
      </c>
      <c r="AH947" s="89">
        <v>-99</v>
      </c>
      <c r="AI947" s="89">
        <v>-99</v>
      </c>
      <c r="AJ947" s="89">
        <v>-99</v>
      </c>
      <c r="AK947" s="89">
        <v>-99</v>
      </c>
      <c r="AL947" s="89">
        <v>-99</v>
      </c>
      <c r="AM947" s="89">
        <v>-99</v>
      </c>
      <c r="AN947" s="89">
        <v>-99</v>
      </c>
      <c r="AO947" s="89">
        <v>-99</v>
      </c>
      <c r="AP947" s="89">
        <v>-99</v>
      </c>
      <c r="AQ947" s="89">
        <v>-99</v>
      </c>
      <c r="AR947" s="89">
        <v>-99</v>
      </c>
      <c r="AS947" s="89">
        <v>-99</v>
      </c>
      <c r="AT947" s="89">
        <v>-99</v>
      </c>
      <c r="AU947" s="89">
        <v>-99</v>
      </c>
      <c r="AV947" s="89">
        <v>-99</v>
      </c>
      <c r="AW947" s="89">
        <v>-99</v>
      </c>
      <c r="AX947" s="89">
        <v>-99</v>
      </c>
      <c r="AY947" s="89">
        <v>-99</v>
      </c>
      <c r="AZ947" s="89">
        <v>-99</v>
      </c>
      <c r="BA947" s="89">
        <v>1</v>
      </c>
      <c r="BB947" s="89">
        <v>0.28066081081081101</v>
      </c>
      <c r="BC947" s="89">
        <v>0.85605491177508297</v>
      </c>
      <c r="BD947" s="89">
        <v>46.668700000000001</v>
      </c>
      <c r="BE947" s="89">
        <v>-0.162498416761378</v>
      </c>
      <c r="BF947" s="89">
        <v>53.513527297297301</v>
      </c>
      <c r="BG947" s="89">
        <v>0.34677824750685199</v>
      </c>
      <c r="BH947" s="89">
        <v>0.381245717447528</v>
      </c>
      <c r="BI947" s="89">
        <v>0.248990578734859</v>
      </c>
      <c r="BJ947" s="89">
        <v>9.4926591827446297E-2</v>
      </c>
      <c r="BK947" s="89">
        <v>1</v>
      </c>
      <c r="BL947" s="89">
        <v>0.20253746630727801</v>
      </c>
      <c r="BM947" s="89">
        <v>0.67464615112109605</v>
      </c>
      <c r="BN947" s="89">
        <v>46.679000000000002</v>
      </c>
      <c r="BO947" s="89">
        <v>-0.22190822153574399</v>
      </c>
      <c r="BP947" s="89">
        <v>54.177943126684603</v>
      </c>
      <c r="BQ947" s="89">
        <v>0.22636896479267599</v>
      </c>
      <c r="BR947" s="89">
        <v>0.249334627960453</v>
      </c>
      <c r="BS947" s="89">
        <v>0.249663526244953</v>
      </c>
      <c r="BT947" s="89">
        <v>6.2249762431580202E-2</v>
      </c>
      <c r="BU947" s="89">
        <v>1</v>
      </c>
      <c r="BV947" s="89">
        <v>0.23090134048257399</v>
      </c>
      <c r="BW947" s="89">
        <v>0.68901281737707998</v>
      </c>
      <c r="BX947" s="89">
        <v>44.319000000000003</v>
      </c>
      <c r="BY947" s="89">
        <v>-0.49432105532381998</v>
      </c>
      <c r="BZ947" s="89">
        <v>49.061640214477201</v>
      </c>
      <c r="CA947" s="89">
        <v>9.7345881026630096E-2</v>
      </c>
      <c r="CB947" s="89">
        <v>0.112453028823675</v>
      </c>
      <c r="CC947" s="89">
        <v>0.25100942126514098</v>
      </c>
      <c r="CD947" s="89">
        <v>2.8226769684543001E-2</v>
      </c>
      <c r="CE947" s="89">
        <v>1</v>
      </c>
      <c r="CF947" s="89">
        <v>0.27221182795698901</v>
      </c>
      <c r="CG947" s="89">
        <v>0.83939633696625804</v>
      </c>
      <c r="CH947" s="89">
        <v>54.5349</v>
      </c>
      <c r="CI947" s="89">
        <v>0.59785136628496005</v>
      </c>
      <c r="CJ947" s="89">
        <v>46.505351612903198</v>
      </c>
      <c r="CK947" s="89">
        <v>0.71862385162560904</v>
      </c>
      <c r="CL947" s="89">
        <v>0.78674271642059102</v>
      </c>
      <c r="CM947" s="89">
        <v>0.25033647375504697</v>
      </c>
      <c r="CN947" s="89">
        <v>0.19695039738119799</v>
      </c>
      <c r="CO947" s="89">
        <v>97.204999999999998</v>
      </c>
      <c r="CP947" s="89">
        <v>0.74170000000000003</v>
      </c>
      <c r="CQ947" s="89">
        <v>-1.93</v>
      </c>
      <c r="CR947" s="89">
        <v>-0.46110000000000001</v>
      </c>
      <c r="CS947" s="89">
        <v>0.74170000000000003</v>
      </c>
      <c r="CT947" s="89">
        <v>0.54310000000000003</v>
      </c>
      <c r="CU947" s="86" t="s">
        <v>6988</v>
      </c>
      <c r="CV947" s="86">
        <v>0.39839999999999998</v>
      </c>
      <c r="CW947" s="86">
        <v>65</v>
      </c>
      <c r="CX947" s="86">
        <v>2</v>
      </c>
      <c r="CY947" s="86">
        <v>7.9299999999999995E-2</v>
      </c>
      <c r="CZ947" s="86">
        <v>55</v>
      </c>
      <c r="DA947" s="86">
        <v>4</v>
      </c>
      <c r="DB947" s="86">
        <v>-7.0300000000000001E-2</v>
      </c>
      <c r="DC947" s="86">
        <v>43</v>
      </c>
      <c r="DD947" s="86">
        <v>-99</v>
      </c>
      <c r="DE947" s="86">
        <v>-99</v>
      </c>
      <c r="DF947" s="86">
        <v>-99</v>
      </c>
      <c r="DG947" s="86">
        <v>-99</v>
      </c>
      <c r="DH947" s="86">
        <v>-99</v>
      </c>
    </row>
    <row r="948" spans="1:112" x14ac:dyDescent="0.2">
      <c r="A948" s="85">
        <f>IF(ISERROR(SEARCH('School Lookup'!$F$3,Data!J948)),A947,A947+1)</f>
        <v>0</v>
      </c>
      <c r="B948" s="85">
        <f>IF(I948='School Lookup'!$G$13,1,0)</f>
        <v>0</v>
      </c>
      <c r="C948" s="85">
        <f t="shared" si="14"/>
        <v>946</v>
      </c>
      <c r="D948" s="86" t="s">
        <v>6478</v>
      </c>
      <c r="E948" s="86" t="s">
        <v>6702</v>
      </c>
      <c r="F948" s="86" t="s">
        <v>1150</v>
      </c>
      <c r="G948" s="86" t="s">
        <v>2924</v>
      </c>
      <c r="H948" s="86" t="s">
        <v>560</v>
      </c>
      <c r="I948" s="86" t="s">
        <v>3952</v>
      </c>
      <c r="J948" s="86" t="s">
        <v>2655</v>
      </c>
      <c r="K948" s="86" t="s">
        <v>26</v>
      </c>
      <c r="L948" s="86">
        <v>1</v>
      </c>
      <c r="M948" s="86">
        <v>1</v>
      </c>
      <c r="N948" s="89">
        <v>0.23243421052631599</v>
      </c>
      <c r="O948" s="89">
        <v>0.59769102289284204</v>
      </c>
      <c r="P948" s="89">
        <v>47.994999999999997</v>
      </c>
      <c r="Q948" s="89">
        <v>-0.19528242737291299</v>
      </c>
      <c r="R948" s="89">
        <v>48.355263157894697</v>
      </c>
      <c r="S948" s="89">
        <v>0.20120429775996501</v>
      </c>
      <c r="T948" s="89">
        <v>0.22818574084055801</v>
      </c>
      <c r="U948" s="89">
        <v>0.375077112893276</v>
      </c>
      <c r="V948" s="89">
        <v>8.5587248877889599E-2</v>
      </c>
      <c r="W948" s="89">
        <v>1</v>
      </c>
      <c r="X948" s="89">
        <v>6.86729064039409E-2</v>
      </c>
      <c r="Y948" s="89">
        <v>0.25071355384532701</v>
      </c>
      <c r="Z948" s="89">
        <v>55.564399999999999</v>
      </c>
      <c r="AA948" s="89">
        <v>0.715375197319159</v>
      </c>
      <c r="AB948" s="89">
        <v>52.216771428571398</v>
      </c>
      <c r="AC948" s="89">
        <v>0.483044375582243</v>
      </c>
      <c r="AD948" s="89">
        <v>0.56380380393505103</v>
      </c>
      <c r="AE948" s="89">
        <v>0.37569401603948199</v>
      </c>
      <c r="AF948" s="89">
        <v>0.21181771535869601</v>
      </c>
      <c r="AG948" s="89">
        <v>1</v>
      </c>
      <c r="AH948" s="89">
        <v>0.117288059701493</v>
      </c>
      <c r="AI948" s="89">
        <v>0.30945114453804101</v>
      </c>
      <c r="AJ948" s="89">
        <v>-99</v>
      </c>
      <c r="AK948" s="89">
        <v>-99</v>
      </c>
      <c r="AL948" s="89">
        <v>50.7463029850746</v>
      </c>
      <c r="AM948" s="89">
        <v>0.30945114453804101</v>
      </c>
      <c r="AN948" s="89">
        <v>0.28189026816198198</v>
      </c>
      <c r="AO948" s="89">
        <v>0.123997532387415</v>
      </c>
      <c r="AP948" s="89">
        <v>3.4953697656112503E-2</v>
      </c>
      <c r="AQ948" s="89">
        <v>1</v>
      </c>
      <c r="AR948" s="89">
        <v>0.206813793103448</v>
      </c>
      <c r="AS948" s="89">
        <v>0.53488936393142905</v>
      </c>
      <c r="AT948" s="89">
        <v>-99</v>
      </c>
      <c r="AU948" s="89">
        <v>-99</v>
      </c>
      <c r="AV948" s="89">
        <v>57.142817241379298</v>
      </c>
      <c r="AW948" s="89">
        <v>0.53488936393142905</v>
      </c>
      <c r="AX948" s="89">
        <v>0.52444964830086505</v>
      </c>
      <c r="AY948" s="89">
        <v>0.125231338679827</v>
      </c>
      <c r="AZ948" s="89">
        <v>6.5677531526881994E-2</v>
      </c>
      <c r="BA948" s="89">
        <v>-99</v>
      </c>
      <c r="BB948" s="89">
        <v>-99</v>
      </c>
      <c r="BC948" s="89">
        <v>-99</v>
      </c>
      <c r="BD948" s="89">
        <v>-99</v>
      </c>
      <c r="BE948" s="89">
        <v>-99</v>
      </c>
      <c r="BF948" s="89">
        <v>-99</v>
      </c>
      <c r="BG948" s="89">
        <v>-99</v>
      </c>
      <c r="BH948" s="89">
        <v>-99</v>
      </c>
      <c r="BI948" s="89">
        <v>-99</v>
      </c>
      <c r="BJ948" s="89">
        <v>-99</v>
      </c>
      <c r="BK948" s="89">
        <v>-99</v>
      </c>
      <c r="BL948" s="89">
        <v>-99</v>
      </c>
      <c r="BM948" s="89">
        <v>-99</v>
      </c>
      <c r="BN948" s="89">
        <v>-99</v>
      </c>
      <c r="BO948" s="89">
        <v>-99</v>
      </c>
      <c r="BP948" s="89">
        <v>-99</v>
      </c>
      <c r="BQ948" s="89">
        <v>-99</v>
      </c>
      <c r="BR948" s="89">
        <v>-99</v>
      </c>
      <c r="BS948" s="89">
        <v>-99</v>
      </c>
      <c r="BT948" s="89">
        <v>-99</v>
      </c>
      <c r="BU948" s="89">
        <v>-99</v>
      </c>
      <c r="BV948" s="89">
        <v>-99</v>
      </c>
      <c r="BW948" s="89">
        <v>-99</v>
      </c>
      <c r="BX948" s="89">
        <v>-99</v>
      </c>
      <c r="BY948" s="89">
        <v>-99</v>
      </c>
      <c r="BZ948" s="89">
        <v>-99</v>
      </c>
      <c r="CA948" s="89">
        <v>-99</v>
      </c>
      <c r="CB948" s="89">
        <v>-99</v>
      </c>
      <c r="CC948" s="89">
        <v>-99</v>
      </c>
      <c r="CD948" s="89">
        <v>-99</v>
      </c>
      <c r="CE948" s="89">
        <v>-99</v>
      </c>
      <c r="CF948" s="89">
        <v>-99</v>
      </c>
      <c r="CG948" s="89">
        <v>-99</v>
      </c>
      <c r="CH948" s="89">
        <v>-99</v>
      </c>
      <c r="CI948" s="89">
        <v>-99</v>
      </c>
      <c r="CJ948" s="89">
        <v>-99</v>
      </c>
      <c r="CK948" s="89">
        <v>-99</v>
      </c>
      <c r="CL948" s="89">
        <v>-99</v>
      </c>
      <c r="CM948" s="89">
        <v>-99</v>
      </c>
      <c r="CN948" s="89">
        <v>-99</v>
      </c>
      <c r="CO948" s="89">
        <v>-99</v>
      </c>
      <c r="CP948" s="89">
        <v>-99</v>
      </c>
      <c r="CQ948" s="89">
        <v>-99</v>
      </c>
      <c r="CR948" s="89">
        <v>-99</v>
      </c>
      <c r="CS948" s="89">
        <v>-99</v>
      </c>
      <c r="CT948" s="89">
        <v>-99</v>
      </c>
      <c r="CU948" s="86">
        <v>-99</v>
      </c>
      <c r="CV948" s="86">
        <v>0.39800000000000002</v>
      </c>
      <c r="CW948" s="86">
        <v>65</v>
      </c>
      <c r="CX948" s="86">
        <v>2</v>
      </c>
      <c r="CY948" s="86">
        <v>-0.33879999999999999</v>
      </c>
      <c r="CZ948" s="86">
        <v>34</v>
      </c>
      <c r="DA948" s="86">
        <v>2</v>
      </c>
      <c r="DB948" s="86">
        <v>0.19550000000000001</v>
      </c>
      <c r="DC948" s="86">
        <v>57</v>
      </c>
      <c r="DD948" s="86">
        <v>-99</v>
      </c>
      <c r="DE948" s="86">
        <v>-99</v>
      </c>
      <c r="DF948" s="86">
        <v>-99</v>
      </c>
      <c r="DG948" s="86">
        <v>-99</v>
      </c>
      <c r="DH948" s="86">
        <v>-99</v>
      </c>
    </row>
    <row r="949" spans="1:112" x14ac:dyDescent="0.2">
      <c r="A949" s="85">
        <f>IF(ISERROR(SEARCH('School Lookup'!$F$3,Data!J949)),A948,A948+1)</f>
        <v>0</v>
      </c>
      <c r="B949" s="85">
        <f>IF(I949='School Lookup'!$G$13,1,0)</f>
        <v>0</v>
      </c>
      <c r="C949" s="85">
        <f t="shared" si="14"/>
        <v>947</v>
      </c>
      <c r="D949" s="86" t="s">
        <v>6478</v>
      </c>
      <c r="E949" s="86" t="s">
        <v>6736</v>
      </c>
      <c r="F949" s="86" t="s">
        <v>2772</v>
      </c>
      <c r="G949" s="86" t="s">
        <v>3022</v>
      </c>
      <c r="H949" s="86" t="s">
        <v>2096</v>
      </c>
      <c r="I949" s="86" t="s">
        <v>4119</v>
      </c>
      <c r="J949" s="86" t="s">
        <v>1468</v>
      </c>
      <c r="K949" s="86" t="s">
        <v>120</v>
      </c>
      <c r="L949" s="86">
        <v>1</v>
      </c>
      <c r="M949" s="86">
        <v>1</v>
      </c>
      <c r="N949" s="89">
        <v>0.479987985865724</v>
      </c>
      <c r="O949" s="89">
        <v>1.1337684560299901</v>
      </c>
      <c r="P949" s="89">
        <v>46.178100000000001</v>
      </c>
      <c r="Q949" s="89">
        <v>-0.38800357561093801</v>
      </c>
      <c r="R949" s="89">
        <v>48.409885159010599</v>
      </c>
      <c r="S949" s="89">
        <v>0.37288244020952799</v>
      </c>
      <c r="T949" s="89">
        <v>0.42298324515654001</v>
      </c>
      <c r="U949" s="89">
        <v>0.40198863636363602</v>
      </c>
      <c r="V949" s="89">
        <v>0.17003445792514299</v>
      </c>
      <c r="W949" s="89">
        <v>1</v>
      </c>
      <c r="X949" s="89">
        <v>0.37549823321554798</v>
      </c>
      <c r="Y949" s="89">
        <v>0.97302897152199996</v>
      </c>
      <c r="Z949" s="89">
        <v>44.588999999999999</v>
      </c>
      <c r="AA949" s="89">
        <v>-0.65328966298157098</v>
      </c>
      <c r="AB949" s="89">
        <v>46.643066077738503</v>
      </c>
      <c r="AC949" s="89">
        <v>0.15986965427021399</v>
      </c>
      <c r="AD949" s="89">
        <v>0.18751467133621899</v>
      </c>
      <c r="AE949" s="89">
        <v>0.40198863636363602</v>
      </c>
      <c r="AF949" s="89">
        <v>7.5378767028622298E-2</v>
      </c>
      <c r="AG949" s="89">
        <v>1</v>
      </c>
      <c r="AH949" s="89">
        <v>0.336415942028986</v>
      </c>
      <c r="AI949" s="89">
        <v>0.78103548718541305</v>
      </c>
      <c r="AJ949" s="89">
        <v>-99</v>
      </c>
      <c r="AK949" s="89">
        <v>-99</v>
      </c>
      <c r="AL949" s="89">
        <v>47.101466666666703</v>
      </c>
      <c r="AM949" s="89">
        <v>0.78103548718541305</v>
      </c>
      <c r="AN949" s="89">
        <v>0.77731009721355504</v>
      </c>
      <c r="AO949" s="89">
        <v>0.19602272727272699</v>
      </c>
      <c r="AP949" s="89">
        <v>0.15237044519243001</v>
      </c>
      <c r="AQ949" s="89">
        <v>-99</v>
      </c>
      <c r="AR949" s="89">
        <v>-99</v>
      </c>
      <c r="AS949" s="89">
        <v>-99</v>
      </c>
      <c r="AT949" s="89">
        <v>-99</v>
      </c>
      <c r="AU949" s="89">
        <v>-99</v>
      </c>
      <c r="AV949" s="89">
        <v>-99</v>
      </c>
      <c r="AW949" s="89">
        <v>-99</v>
      </c>
      <c r="AX949" s="89">
        <v>-99</v>
      </c>
      <c r="AY949" s="89">
        <v>-99</v>
      </c>
      <c r="AZ949" s="89">
        <v>-99</v>
      </c>
      <c r="BA949" s="89">
        <v>-99</v>
      </c>
      <c r="BB949" s="89">
        <v>-99</v>
      </c>
      <c r="BC949" s="89">
        <v>-99</v>
      </c>
      <c r="BD949" s="89">
        <v>-99</v>
      </c>
      <c r="BE949" s="89">
        <v>-99</v>
      </c>
      <c r="BF949" s="89">
        <v>-99</v>
      </c>
      <c r="BG949" s="89">
        <v>-99</v>
      </c>
      <c r="BH949" s="89">
        <v>-99</v>
      </c>
      <c r="BI949" s="89">
        <v>-99</v>
      </c>
      <c r="BJ949" s="89">
        <v>-99</v>
      </c>
      <c r="BK949" s="89">
        <v>-99</v>
      </c>
      <c r="BL949" s="89">
        <v>-99</v>
      </c>
      <c r="BM949" s="89">
        <v>-99</v>
      </c>
      <c r="BN949" s="89">
        <v>-99</v>
      </c>
      <c r="BO949" s="89">
        <v>-99</v>
      </c>
      <c r="BP949" s="89">
        <v>-99</v>
      </c>
      <c r="BQ949" s="89">
        <v>-99</v>
      </c>
      <c r="BR949" s="89">
        <v>-99</v>
      </c>
      <c r="BS949" s="89">
        <v>-99</v>
      </c>
      <c r="BT949" s="89">
        <v>-99</v>
      </c>
      <c r="BU949" s="89">
        <v>-99</v>
      </c>
      <c r="BV949" s="89">
        <v>-99</v>
      </c>
      <c r="BW949" s="89">
        <v>-99</v>
      </c>
      <c r="BX949" s="89">
        <v>-99</v>
      </c>
      <c r="BY949" s="89">
        <v>-99</v>
      </c>
      <c r="BZ949" s="89">
        <v>-99</v>
      </c>
      <c r="CA949" s="89">
        <v>-99</v>
      </c>
      <c r="CB949" s="89">
        <v>-99</v>
      </c>
      <c r="CC949" s="89">
        <v>-99</v>
      </c>
      <c r="CD949" s="89">
        <v>-99</v>
      </c>
      <c r="CE949" s="89">
        <v>-99</v>
      </c>
      <c r="CF949" s="89">
        <v>-99</v>
      </c>
      <c r="CG949" s="89">
        <v>-99</v>
      </c>
      <c r="CH949" s="89">
        <v>-99</v>
      </c>
      <c r="CI949" s="89">
        <v>-99</v>
      </c>
      <c r="CJ949" s="89">
        <v>-99</v>
      </c>
      <c r="CK949" s="89">
        <v>-99</v>
      </c>
      <c r="CL949" s="89">
        <v>-99</v>
      </c>
      <c r="CM949" s="89">
        <v>-99</v>
      </c>
      <c r="CN949" s="89">
        <v>-99</v>
      </c>
      <c r="CO949" s="89">
        <v>-99</v>
      </c>
      <c r="CP949" s="89">
        <v>-99</v>
      </c>
      <c r="CQ949" s="89">
        <v>-99</v>
      </c>
      <c r="CR949" s="89">
        <v>-99</v>
      </c>
      <c r="CS949" s="89">
        <v>-99</v>
      </c>
      <c r="CT949" s="89">
        <v>-99</v>
      </c>
      <c r="CU949" s="86">
        <v>-99</v>
      </c>
      <c r="CV949" s="86">
        <v>0.39779999999999999</v>
      </c>
      <c r="CW949" s="86">
        <v>65</v>
      </c>
      <c r="CX949" s="86">
        <v>2</v>
      </c>
      <c r="CY949" s="86">
        <v>9.7100000000000006E-2</v>
      </c>
      <c r="CZ949" s="86">
        <v>56</v>
      </c>
      <c r="DA949" s="86">
        <v>2</v>
      </c>
      <c r="DB949" s="86">
        <v>-0.41860000000000003</v>
      </c>
      <c r="DC949" s="86">
        <v>27</v>
      </c>
      <c r="DD949" s="86">
        <v>-99</v>
      </c>
      <c r="DE949" s="86">
        <v>-99</v>
      </c>
      <c r="DF949" s="86">
        <v>-99</v>
      </c>
      <c r="DG949" s="86">
        <v>-99</v>
      </c>
      <c r="DH949" s="86">
        <v>-99</v>
      </c>
    </row>
    <row r="950" spans="1:112" x14ac:dyDescent="0.2">
      <c r="A950" s="85">
        <f>IF(ISERROR(SEARCH('School Lookup'!$F$3,Data!J950)),A949,A949+1)</f>
        <v>0</v>
      </c>
      <c r="B950" s="85">
        <f>IF(I950='School Lookup'!$G$13,1,0)</f>
        <v>0</v>
      </c>
      <c r="C950" s="85">
        <f t="shared" si="14"/>
        <v>948</v>
      </c>
      <c r="D950" s="86" t="s">
        <v>6478</v>
      </c>
      <c r="E950" s="86" t="s">
        <v>6790</v>
      </c>
      <c r="F950" s="86" t="s">
        <v>2774</v>
      </c>
      <c r="G950" s="86" t="s">
        <v>2859</v>
      </c>
      <c r="H950" s="86" t="s">
        <v>1548</v>
      </c>
      <c r="I950" s="86" t="s">
        <v>3724</v>
      </c>
      <c r="J950" s="86" t="s">
        <v>2260</v>
      </c>
      <c r="K950" s="86" t="s">
        <v>36</v>
      </c>
      <c r="L950" s="86">
        <v>1</v>
      </c>
      <c r="M950" s="86">
        <v>-99</v>
      </c>
      <c r="N950" s="89">
        <v>-99</v>
      </c>
      <c r="O950" s="89">
        <v>-99</v>
      </c>
      <c r="P950" s="89">
        <v>-99</v>
      </c>
      <c r="Q950" s="89">
        <v>-99</v>
      </c>
      <c r="R950" s="89">
        <v>-99</v>
      </c>
      <c r="S950" s="89">
        <v>-99</v>
      </c>
      <c r="T950" s="89">
        <v>-99</v>
      </c>
      <c r="U950" s="89">
        <v>-99</v>
      </c>
      <c r="V950" s="89">
        <v>-99</v>
      </c>
      <c r="W950" s="89">
        <v>-99</v>
      </c>
      <c r="X950" s="89">
        <v>-99</v>
      </c>
      <c r="Y950" s="89">
        <v>-99</v>
      </c>
      <c r="Z950" s="89">
        <v>-99</v>
      </c>
      <c r="AA950" s="89">
        <v>-99</v>
      </c>
      <c r="AB950" s="89">
        <v>-99</v>
      </c>
      <c r="AC950" s="89">
        <v>-99</v>
      </c>
      <c r="AD950" s="89">
        <v>-99</v>
      </c>
      <c r="AE950" s="89">
        <v>-99</v>
      </c>
      <c r="AF950" s="89">
        <v>-99</v>
      </c>
      <c r="AG950" s="89">
        <v>-99</v>
      </c>
      <c r="AH950" s="89">
        <v>-99</v>
      </c>
      <c r="AI950" s="89">
        <v>-99</v>
      </c>
      <c r="AJ950" s="89">
        <v>-99</v>
      </c>
      <c r="AK950" s="89">
        <v>-99</v>
      </c>
      <c r="AL950" s="89">
        <v>-99</v>
      </c>
      <c r="AM950" s="89">
        <v>-99</v>
      </c>
      <c r="AN950" s="89">
        <v>-99</v>
      </c>
      <c r="AO950" s="89">
        <v>-99</v>
      </c>
      <c r="AP950" s="89">
        <v>-99</v>
      </c>
      <c r="AQ950" s="89">
        <v>-99</v>
      </c>
      <c r="AR950" s="89">
        <v>-99</v>
      </c>
      <c r="AS950" s="89">
        <v>-99</v>
      </c>
      <c r="AT950" s="89">
        <v>-99</v>
      </c>
      <c r="AU950" s="89">
        <v>-99</v>
      </c>
      <c r="AV950" s="89">
        <v>-99</v>
      </c>
      <c r="AW950" s="89">
        <v>-99</v>
      </c>
      <c r="AX950" s="89">
        <v>-99</v>
      </c>
      <c r="AY950" s="89">
        <v>-99</v>
      </c>
      <c r="AZ950" s="89">
        <v>-99</v>
      </c>
      <c r="BA950" s="89">
        <v>1</v>
      </c>
      <c r="BB950" s="89">
        <v>0.37329156626505999</v>
      </c>
      <c r="BC950" s="89">
        <v>1.0645020919038599</v>
      </c>
      <c r="BD950" s="89">
        <v>41.558799999999998</v>
      </c>
      <c r="BE950" s="89">
        <v>-0.673451888123348</v>
      </c>
      <c r="BF950" s="89">
        <v>45.783160240963902</v>
      </c>
      <c r="BG950" s="89">
        <v>0.19552510189025599</v>
      </c>
      <c r="BH950" s="89">
        <v>0.21941050999300801</v>
      </c>
      <c r="BI950" s="89">
        <v>0.25</v>
      </c>
      <c r="BJ950" s="89">
        <v>5.48526274982521E-2</v>
      </c>
      <c r="BK950" s="89">
        <v>1</v>
      </c>
      <c r="BL950" s="89">
        <v>0.31593493975903603</v>
      </c>
      <c r="BM950" s="89">
        <v>0.95059551530830799</v>
      </c>
      <c r="BN950" s="89">
        <v>44.441200000000002</v>
      </c>
      <c r="BO950" s="89">
        <v>-0.47316879057581701</v>
      </c>
      <c r="BP950" s="89">
        <v>53.012021686746998</v>
      </c>
      <c r="BQ950" s="89">
        <v>0.23871336236624599</v>
      </c>
      <c r="BR950" s="89">
        <v>0.26228381214563501</v>
      </c>
      <c r="BS950" s="89">
        <v>0.25</v>
      </c>
      <c r="BT950" s="89">
        <v>6.5570953036408794E-2</v>
      </c>
      <c r="BU950" s="89">
        <v>1</v>
      </c>
      <c r="BV950" s="89">
        <v>0.32154819277108398</v>
      </c>
      <c r="BW950" s="89">
        <v>0.89780944523726003</v>
      </c>
      <c r="BX950" s="89">
        <v>52.7941</v>
      </c>
      <c r="BY950" s="89">
        <v>0.38007293258795699</v>
      </c>
      <c r="BZ950" s="89">
        <v>43.373537349397601</v>
      </c>
      <c r="CA950" s="89">
        <v>0.63894118891260798</v>
      </c>
      <c r="CB950" s="89">
        <v>0.68332186812812901</v>
      </c>
      <c r="CC950" s="89">
        <v>0.25</v>
      </c>
      <c r="CD950" s="89">
        <v>0.170830467032032</v>
      </c>
      <c r="CE950" s="89">
        <v>1</v>
      </c>
      <c r="CF950" s="89">
        <v>0.168992771084337</v>
      </c>
      <c r="CG950" s="89">
        <v>0.59191618682953495</v>
      </c>
      <c r="CH950" s="89">
        <v>48.511600000000001</v>
      </c>
      <c r="CI950" s="89">
        <v>-8.9565143846689996E-2</v>
      </c>
      <c r="CJ950" s="89">
        <v>49.397567469879498</v>
      </c>
      <c r="CK950" s="89">
        <v>0.25117552149142203</v>
      </c>
      <c r="CL950" s="89">
        <v>0.28093432947828301</v>
      </c>
      <c r="CM950" s="89">
        <v>0.25</v>
      </c>
      <c r="CN950" s="89">
        <v>7.0233582369570793E-2</v>
      </c>
      <c r="CO950" s="89">
        <v>98.65</v>
      </c>
      <c r="CP950" s="89">
        <v>0.85089999999999999</v>
      </c>
      <c r="CQ950" s="89">
        <v>2.7</v>
      </c>
      <c r="CR950" s="89">
        <v>0.20710000000000001</v>
      </c>
      <c r="CS950" s="89">
        <v>0.85089999999999999</v>
      </c>
      <c r="CT950" s="89">
        <v>0.7228</v>
      </c>
      <c r="CU950" s="86" t="s">
        <v>6989</v>
      </c>
      <c r="CV950" s="86">
        <v>0.39760000000000001</v>
      </c>
      <c r="CW950" s="86">
        <v>65</v>
      </c>
      <c r="CX950" s="86">
        <v>2</v>
      </c>
      <c r="CY950" s="86">
        <v>1.8963000000000001</v>
      </c>
      <c r="CZ950" s="86">
        <v>97</v>
      </c>
      <c r="DA950" s="86">
        <v>4</v>
      </c>
      <c r="DB950" s="86">
        <v>-0.214</v>
      </c>
      <c r="DC950" s="86">
        <v>36</v>
      </c>
      <c r="DD950" s="86">
        <v>-99</v>
      </c>
      <c r="DE950" s="86">
        <v>-99</v>
      </c>
      <c r="DF950" s="86">
        <v>-99</v>
      </c>
      <c r="DG950" s="86">
        <v>-99</v>
      </c>
      <c r="DH950" s="86">
        <v>-99</v>
      </c>
    </row>
    <row r="951" spans="1:112" x14ac:dyDescent="0.2">
      <c r="A951" s="85">
        <f>IF(ISERROR(SEARCH('School Lookup'!$F$3,Data!J951)),A950,A950+1)</f>
        <v>0</v>
      </c>
      <c r="B951" s="85">
        <f>IF(I951='School Lookup'!$G$13,1,0)</f>
        <v>0</v>
      </c>
      <c r="C951" s="85">
        <f t="shared" si="14"/>
        <v>949</v>
      </c>
      <c r="D951" s="86" t="s">
        <v>6478</v>
      </c>
      <c r="E951" s="86" t="s">
        <v>6851</v>
      </c>
      <c r="F951" s="86" t="s">
        <v>2771</v>
      </c>
      <c r="G951" s="86" t="s">
        <v>2842</v>
      </c>
      <c r="H951" s="86" t="s">
        <v>1293</v>
      </c>
      <c r="I951" s="86" t="s">
        <v>3605</v>
      </c>
      <c r="J951" s="86" t="s">
        <v>2123</v>
      </c>
      <c r="K951" s="86" t="s">
        <v>348</v>
      </c>
      <c r="L951" s="86">
        <v>1</v>
      </c>
      <c r="M951" s="86">
        <v>1</v>
      </c>
      <c r="N951" s="89">
        <v>7.3678767123287706E-2</v>
      </c>
      <c r="O951" s="89">
        <v>0.253906281660913</v>
      </c>
      <c r="P951" s="89">
        <v>40.7879</v>
      </c>
      <c r="Q951" s="89">
        <v>-0.95974969990650105</v>
      </c>
      <c r="R951" s="89">
        <v>50.342465068493098</v>
      </c>
      <c r="S951" s="89">
        <v>-0.35292170912279403</v>
      </c>
      <c r="T951" s="89">
        <v>-0.40056269316031801</v>
      </c>
      <c r="U951" s="89">
        <v>0.39566395663956599</v>
      </c>
      <c r="V951" s="89">
        <v>-0.158488220058012</v>
      </c>
      <c r="W951" s="89">
        <v>1</v>
      </c>
      <c r="X951" s="89">
        <v>0.42071428571428598</v>
      </c>
      <c r="Y951" s="89">
        <v>1.07947472091859</v>
      </c>
      <c r="Z951" s="89">
        <v>52.2121</v>
      </c>
      <c r="AA951" s="89">
        <v>0.29733346661356802</v>
      </c>
      <c r="AB951" s="89">
        <v>49.319723809523801</v>
      </c>
      <c r="AC951" s="89">
        <v>0.68840409376608103</v>
      </c>
      <c r="AD951" s="89">
        <v>0.80291480219759004</v>
      </c>
      <c r="AE951" s="89">
        <v>0.39837398373983701</v>
      </c>
      <c r="AF951" s="89">
        <v>0.31986036835513698</v>
      </c>
      <c r="AG951" s="89">
        <v>1</v>
      </c>
      <c r="AH951" s="89">
        <v>0.49923947368421101</v>
      </c>
      <c r="AI951" s="89">
        <v>1.1314474353481501</v>
      </c>
      <c r="AJ951" s="89">
        <v>-99</v>
      </c>
      <c r="AK951" s="89">
        <v>-99</v>
      </c>
      <c r="AL951" s="89">
        <v>55.9210473684211</v>
      </c>
      <c r="AM951" s="89">
        <v>1.1314474353481501</v>
      </c>
      <c r="AN951" s="89">
        <v>1.1454330643202599</v>
      </c>
      <c r="AO951" s="89">
        <v>0.20596205962059599</v>
      </c>
      <c r="AP951" s="89">
        <v>0.23591575308493101</v>
      </c>
      <c r="AQ951" s="89">
        <v>-99</v>
      </c>
      <c r="AR951" s="89">
        <v>-99</v>
      </c>
      <c r="AS951" s="89">
        <v>-99</v>
      </c>
      <c r="AT951" s="89">
        <v>-99</v>
      </c>
      <c r="AU951" s="89">
        <v>-99</v>
      </c>
      <c r="AV951" s="89">
        <v>-99</v>
      </c>
      <c r="AW951" s="89">
        <v>-99</v>
      </c>
      <c r="AX951" s="89">
        <v>-99</v>
      </c>
      <c r="AY951" s="89">
        <v>-99</v>
      </c>
      <c r="AZ951" s="89">
        <v>-99</v>
      </c>
      <c r="BA951" s="89">
        <v>-99</v>
      </c>
      <c r="BB951" s="89">
        <v>-99</v>
      </c>
      <c r="BC951" s="89">
        <v>-99</v>
      </c>
      <c r="BD951" s="89">
        <v>-99</v>
      </c>
      <c r="BE951" s="89">
        <v>-99</v>
      </c>
      <c r="BF951" s="89">
        <v>-99</v>
      </c>
      <c r="BG951" s="89">
        <v>-99</v>
      </c>
      <c r="BH951" s="89">
        <v>-99</v>
      </c>
      <c r="BI951" s="89">
        <v>-99</v>
      </c>
      <c r="BJ951" s="89">
        <v>-99</v>
      </c>
      <c r="BK951" s="89">
        <v>-99</v>
      </c>
      <c r="BL951" s="89">
        <v>-99</v>
      </c>
      <c r="BM951" s="89">
        <v>-99</v>
      </c>
      <c r="BN951" s="89">
        <v>-99</v>
      </c>
      <c r="BO951" s="89">
        <v>-99</v>
      </c>
      <c r="BP951" s="89">
        <v>-99</v>
      </c>
      <c r="BQ951" s="89">
        <v>-99</v>
      </c>
      <c r="BR951" s="89">
        <v>-99</v>
      </c>
      <c r="BS951" s="89">
        <v>-99</v>
      </c>
      <c r="BT951" s="89">
        <v>-99</v>
      </c>
      <c r="BU951" s="89">
        <v>-99</v>
      </c>
      <c r="BV951" s="89">
        <v>-99</v>
      </c>
      <c r="BW951" s="89">
        <v>-99</v>
      </c>
      <c r="BX951" s="89">
        <v>-99</v>
      </c>
      <c r="BY951" s="89">
        <v>-99</v>
      </c>
      <c r="BZ951" s="89">
        <v>-99</v>
      </c>
      <c r="CA951" s="89">
        <v>-99</v>
      </c>
      <c r="CB951" s="89">
        <v>-99</v>
      </c>
      <c r="CC951" s="89">
        <v>-99</v>
      </c>
      <c r="CD951" s="89">
        <v>-99</v>
      </c>
      <c r="CE951" s="89">
        <v>-99</v>
      </c>
      <c r="CF951" s="89">
        <v>-99</v>
      </c>
      <c r="CG951" s="89">
        <v>-99</v>
      </c>
      <c r="CH951" s="89">
        <v>-99</v>
      </c>
      <c r="CI951" s="89">
        <v>-99</v>
      </c>
      <c r="CJ951" s="89">
        <v>-99</v>
      </c>
      <c r="CK951" s="89">
        <v>-99</v>
      </c>
      <c r="CL951" s="89">
        <v>-99</v>
      </c>
      <c r="CM951" s="89">
        <v>-99</v>
      </c>
      <c r="CN951" s="89">
        <v>-99</v>
      </c>
      <c r="CO951" s="89">
        <v>-99</v>
      </c>
      <c r="CP951" s="89">
        <v>-99</v>
      </c>
      <c r="CQ951" s="89">
        <v>-99</v>
      </c>
      <c r="CR951" s="89">
        <v>-99</v>
      </c>
      <c r="CS951" s="89">
        <v>-99</v>
      </c>
      <c r="CT951" s="89">
        <v>-99</v>
      </c>
      <c r="CU951" s="86">
        <v>-99</v>
      </c>
      <c r="CV951" s="86">
        <v>0.39729999999999999</v>
      </c>
      <c r="CW951" s="86">
        <v>65</v>
      </c>
      <c r="CX951" s="86">
        <v>2</v>
      </c>
      <c r="CY951" s="86">
        <v>1.0313000000000001</v>
      </c>
      <c r="CZ951" s="86">
        <v>87</v>
      </c>
      <c r="DA951" s="86">
        <v>2</v>
      </c>
      <c r="DB951" s="86">
        <v>-0.26129999999999998</v>
      </c>
      <c r="DC951" s="86">
        <v>34</v>
      </c>
      <c r="DD951" s="86">
        <v>-99</v>
      </c>
      <c r="DE951" s="86">
        <v>-99</v>
      </c>
      <c r="DF951" s="86">
        <v>-99</v>
      </c>
      <c r="DG951" s="86">
        <v>-99</v>
      </c>
      <c r="DH951" s="86">
        <v>-99</v>
      </c>
    </row>
    <row r="952" spans="1:112" x14ac:dyDescent="0.2">
      <c r="A952" s="85">
        <f>IF(ISERROR(SEARCH('School Lookup'!$F$3,Data!J952)),A951,A951+1)</f>
        <v>0</v>
      </c>
      <c r="B952" s="85">
        <f>IF(I952='School Lookup'!$G$13,1,0)</f>
        <v>0</v>
      </c>
      <c r="C952" s="85">
        <f t="shared" si="14"/>
        <v>950</v>
      </c>
      <c r="D952" s="86" t="s">
        <v>6478</v>
      </c>
      <c r="E952" s="86" t="s">
        <v>6486</v>
      </c>
      <c r="F952" s="86" t="s">
        <v>1088</v>
      </c>
      <c r="G952" s="86" t="s">
        <v>2790</v>
      </c>
      <c r="H952" s="86" t="s">
        <v>1534</v>
      </c>
      <c r="I952" s="86" t="s">
        <v>3797</v>
      </c>
      <c r="J952" s="86" t="s">
        <v>1838</v>
      </c>
      <c r="K952" s="86" t="s">
        <v>36</v>
      </c>
      <c r="L952" s="86">
        <v>1</v>
      </c>
      <c r="M952" s="86">
        <v>-99</v>
      </c>
      <c r="N952" s="89">
        <v>-99</v>
      </c>
      <c r="O952" s="89">
        <v>-99</v>
      </c>
      <c r="P952" s="89">
        <v>-99</v>
      </c>
      <c r="Q952" s="89">
        <v>-99</v>
      </c>
      <c r="R952" s="89">
        <v>-99</v>
      </c>
      <c r="S952" s="89">
        <v>-99</v>
      </c>
      <c r="T952" s="89">
        <v>-99</v>
      </c>
      <c r="U952" s="89">
        <v>-99</v>
      </c>
      <c r="V952" s="89">
        <v>-99</v>
      </c>
      <c r="W952" s="89">
        <v>-99</v>
      </c>
      <c r="X952" s="89">
        <v>-99</v>
      </c>
      <c r="Y952" s="89">
        <v>-99</v>
      </c>
      <c r="Z952" s="89">
        <v>-99</v>
      </c>
      <c r="AA952" s="89">
        <v>-99</v>
      </c>
      <c r="AB952" s="89">
        <v>-99</v>
      </c>
      <c r="AC952" s="89">
        <v>-99</v>
      </c>
      <c r="AD952" s="89">
        <v>-99</v>
      </c>
      <c r="AE952" s="89">
        <v>-99</v>
      </c>
      <c r="AF952" s="89">
        <v>-99</v>
      </c>
      <c r="AG952" s="89">
        <v>-99</v>
      </c>
      <c r="AH952" s="89">
        <v>-99</v>
      </c>
      <c r="AI952" s="89">
        <v>-99</v>
      </c>
      <c r="AJ952" s="89">
        <v>-99</v>
      </c>
      <c r="AK952" s="89">
        <v>-99</v>
      </c>
      <c r="AL952" s="89">
        <v>-99</v>
      </c>
      <c r="AM952" s="89">
        <v>-99</v>
      </c>
      <c r="AN952" s="89">
        <v>-99</v>
      </c>
      <c r="AO952" s="89">
        <v>-99</v>
      </c>
      <c r="AP952" s="89">
        <v>-99</v>
      </c>
      <c r="AQ952" s="89">
        <v>-99</v>
      </c>
      <c r="AR952" s="89">
        <v>-99</v>
      </c>
      <c r="AS952" s="89">
        <v>-99</v>
      </c>
      <c r="AT952" s="89">
        <v>-99</v>
      </c>
      <c r="AU952" s="89">
        <v>-99</v>
      </c>
      <c r="AV952" s="89">
        <v>-99</v>
      </c>
      <c r="AW952" s="89">
        <v>-99</v>
      </c>
      <c r="AX952" s="89">
        <v>-99</v>
      </c>
      <c r="AY952" s="89">
        <v>-99</v>
      </c>
      <c r="AZ952" s="89">
        <v>-99</v>
      </c>
      <c r="BA952" s="89">
        <v>1</v>
      </c>
      <c r="BB952" s="89">
        <v>0.15578271752085801</v>
      </c>
      <c r="BC952" s="89">
        <v>0.57504148077693595</v>
      </c>
      <c r="BD952" s="89">
        <v>50.9148</v>
      </c>
      <c r="BE952" s="89">
        <v>0.26208122956243601</v>
      </c>
      <c r="BF952" s="89">
        <v>60.190730154946401</v>
      </c>
      <c r="BG952" s="89">
        <v>0.41856135516968601</v>
      </c>
      <c r="BH952" s="89">
        <v>0.45805095725253703</v>
      </c>
      <c r="BI952" s="89">
        <v>0.25286317058468999</v>
      </c>
      <c r="BJ952" s="89">
        <v>0.115824217340229</v>
      </c>
      <c r="BK952" s="89">
        <v>1</v>
      </c>
      <c r="BL952" s="89">
        <v>0.182708700834327</v>
      </c>
      <c r="BM952" s="89">
        <v>0.62639344267599995</v>
      </c>
      <c r="BN952" s="89">
        <v>48.686799999999998</v>
      </c>
      <c r="BO952" s="89">
        <v>3.5279079300962802E-3</v>
      </c>
      <c r="BP952" s="89">
        <v>60.4291185935638</v>
      </c>
      <c r="BQ952" s="89">
        <v>0.314960675303048</v>
      </c>
      <c r="BR952" s="89">
        <v>0.342266694498507</v>
      </c>
      <c r="BS952" s="89">
        <v>0.25286317058468999</v>
      </c>
      <c r="BT952" s="89">
        <v>8.6546641556433795E-2</v>
      </c>
      <c r="BU952" s="89">
        <v>1</v>
      </c>
      <c r="BV952" s="89">
        <v>0.221872222222222</v>
      </c>
      <c r="BW952" s="89">
        <v>0.66821507980852302</v>
      </c>
      <c r="BX952" s="89">
        <v>49.008400000000002</v>
      </c>
      <c r="BY952" s="89">
        <v>-1.0505741414428201E-2</v>
      </c>
      <c r="BZ952" s="89">
        <v>55.434791666666698</v>
      </c>
      <c r="CA952" s="89">
        <v>0.32885466919704798</v>
      </c>
      <c r="CB952" s="89">
        <v>0.35647499738077898</v>
      </c>
      <c r="CC952" s="89">
        <v>0.24954792043399601</v>
      </c>
      <c r="CD952" s="89">
        <v>8.8957594283087596E-2</v>
      </c>
      <c r="CE952" s="89">
        <v>1</v>
      </c>
      <c r="CF952" s="89">
        <v>0.192867487684729</v>
      </c>
      <c r="CG952" s="89">
        <v>0.64915870219204597</v>
      </c>
      <c r="CH952" s="89">
        <v>48.725999999999999</v>
      </c>
      <c r="CI952" s="89">
        <v>-6.5096480527209899E-2</v>
      </c>
      <c r="CJ952" s="89">
        <v>53.6945773399015</v>
      </c>
      <c r="CK952" s="89">
        <v>0.29203111083241801</v>
      </c>
      <c r="CL952" s="89">
        <v>0.32514263745579602</v>
      </c>
      <c r="CM952" s="89">
        <v>0.24472573839662401</v>
      </c>
      <c r="CN952" s="89">
        <v>7.9570772035595705E-2</v>
      </c>
      <c r="CO952" s="89">
        <v>97.935000000000002</v>
      </c>
      <c r="CP952" s="89">
        <v>0.79679999999999995</v>
      </c>
      <c r="CQ952" s="89">
        <v>-0.89</v>
      </c>
      <c r="CR952" s="89">
        <v>-0.311</v>
      </c>
      <c r="CS952" s="89">
        <v>0.79679999999999995</v>
      </c>
      <c r="CT952" s="89">
        <v>0.63380000000000003</v>
      </c>
      <c r="CU952" s="86" t="s">
        <v>6986</v>
      </c>
      <c r="CV952" s="86">
        <v>0.3972</v>
      </c>
      <c r="CW952" s="86">
        <v>65</v>
      </c>
      <c r="CX952" s="86">
        <v>2</v>
      </c>
      <c r="CY952" s="86">
        <v>-0.64419999999999999</v>
      </c>
      <c r="CZ952" s="86">
        <v>22</v>
      </c>
      <c r="DA952" s="86">
        <v>4</v>
      </c>
      <c r="DB952" s="86">
        <v>4.8599999999999997E-2</v>
      </c>
      <c r="DC952" s="86">
        <v>50</v>
      </c>
      <c r="DD952" s="86">
        <v>-99</v>
      </c>
      <c r="DE952" s="86">
        <v>-99</v>
      </c>
      <c r="DF952" s="86">
        <v>-99</v>
      </c>
      <c r="DG952" s="86">
        <v>-99</v>
      </c>
      <c r="DH952" s="86">
        <v>-99</v>
      </c>
    </row>
    <row r="953" spans="1:112" x14ac:dyDescent="0.2">
      <c r="A953" s="85">
        <f>IF(ISERROR(SEARCH('School Lookup'!$F$3,Data!J953)),A952,A952+1)</f>
        <v>0</v>
      </c>
      <c r="B953" s="85">
        <f>IF(I953='School Lookup'!$G$13,1,0)</f>
        <v>0</v>
      </c>
      <c r="C953" s="85">
        <f t="shared" si="14"/>
        <v>951</v>
      </c>
      <c r="D953" s="86" t="s">
        <v>6478</v>
      </c>
      <c r="E953" s="86" t="s">
        <v>6862</v>
      </c>
      <c r="F953" s="86" t="s">
        <v>2773</v>
      </c>
      <c r="G953" s="86" t="s">
        <v>3219</v>
      </c>
      <c r="H953" s="86" t="s">
        <v>2719</v>
      </c>
      <c r="I953" s="86" t="s">
        <v>4738</v>
      </c>
      <c r="J953" s="86" t="s">
        <v>2719</v>
      </c>
      <c r="K953" s="86" t="s">
        <v>1151</v>
      </c>
      <c r="L953" s="86">
        <v>1</v>
      </c>
      <c r="M953" s="86">
        <v>1</v>
      </c>
      <c r="N953" s="89">
        <v>4.8052475247524797E-2</v>
      </c>
      <c r="O953" s="89">
        <v>0.19841257428057699</v>
      </c>
      <c r="P953" s="89">
        <v>55.463799999999999</v>
      </c>
      <c r="Q953" s="89">
        <v>0.59694373364870101</v>
      </c>
      <c r="R953" s="89">
        <v>55.9405930693069</v>
      </c>
      <c r="S953" s="89">
        <v>0.39767815396463901</v>
      </c>
      <c r="T953" s="89">
        <v>0.45111812061774298</v>
      </c>
      <c r="U953" s="89">
        <v>0.42706131078224102</v>
      </c>
      <c r="V953" s="89">
        <v>0.192655095908634</v>
      </c>
      <c r="W953" s="89">
        <v>1</v>
      </c>
      <c r="X953" s="89">
        <v>9.9134825870646801E-2</v>
      </c>
      <c r="Y953" s="89">
        <v>0.32242573716302603</v>
      </c>
      <c r="Z953" s="89">
        <v>53.478299999999997</v>
      </c>
      <c r="AA953" s="89">
        <v>0.45523235377146498</v>
      </c>
      <c r="AB953" s="89">
        <v>51.243775124378097</v>
      </c>
      <c r="AC953" s="89">
        <v>0.388829045467246</v>
      </c>
      <c r="AD953" s="89">
        <v>0.45410399603375301</v>
      </c>
      <c r="AE953" s="89">
        <v>0.42494714587737797</v>
      </c>
      <c r="AF953" s="89">
        <v>0.192970197046056</v>
      </c>
      <c r="AG953" s="89">
        <v>1</v>
      </c>
      <c r="AH953" s="89">
        <v>2.5351428571428601E-2</v>
      </c>
      <c r="AI953" s="89">
        <v>0.111594644962654</v>
      </c>
      <c r="AJ953" s="89">
        <v>-99</v>
      </c>
      <c r="AK953" s="89">
        <v>-99</v>
      </c>
      <c r="AL953" s="89">
        <v>42.857147142857102</v>
      </c>
      <c r="AM953" s="89">
        <v>0.111594644962654</v>
      </c>
      <c r="AN953" s="89">
        <v>7.4033424047720897E-2</v>
      </c>
      <c r="AO953" s="89">
        <v>0.147991543340381</v>
      </c>
      <c r="AP953" s="89">
        <v>1.0956320683595099E-2</v>
      </c>
      <c r="AQ953" s="89">
        <v>-99</v>
      </c>
      <c r="AR953" s="89">
        <v>-99</v>
      </c>
      <c r="AS953" s="89">
        <v>-99</v>
      </c>
      <c r="AT953" s="89">
        <v>-99</v>
      </c>
      <c r="AU953" s="89">
        <v>-99</v>
      </c>
      <c r="AV953" s="89">
        <v>-99</v>
      </c>
      <c r="AW953" s="89">
        <v>-99</v>
      </c>
      <c r="AX953" s="89">
        <v>-99</v>
      </c>
      <c r="AY953" s="89">
        <v>-99</v>
      </c>
      <c r="AZ953" s="89">
        <v>-99</v>
      </c>
      <c r="BA953" s="89">
        <v>-99</v>
      </c>
      <c r="BB953" s="89">
        <v>-99</v>
      </c>
      <c r="BC953" s="89">
        <v>-99</v>
      </c>
      <c r="BD953" s="89">
        <v>-99</v>
      </c>
      <c r="BE953" s="89">
        <v>-99</v>
      </c>
      <c r="BF953" s="89">
        <v>-99</v>
      </c>
      <c r="BG953" s="89">
        <v>-99</v>
      </c>
      <c r="BH953" s="89">
        <v>-99</v>
      </c>
      <c r="BI953" s="89">
        <v>-99</v>
      </c>
      <c r="BJ953" s="89">
        <v>-99</v>
      </c>
      <c r="BK953" s="89">
        <v>-99</v>
      </c>
      <c r="BL953" s="89">
        <v>-99</v>
      </c>
      <c r="BM953" s="89">
        <v>-99</v>
      </c>
      <c r="BN953" s="89">
        <v>-99</v>
      </c>
      <c r="BO953" s="89">
        <v>-99</v>
      </c>
      <c r="BP953" s="89">
        <v>-99</v>
      </c>
      <c r="BQ953" s="89">
        <v>-99</v>
      </c>
      <c r="BR953" s="89">
        <v>-99</v>
      </c>
      <c r="BS953" s="89">
        <v>-99</v>
      </c>
      <c r="BT953" s="89">
        <v>-99</v>
      </c>
      <c r="BU953" s="89">
        <v>-99</v>
      </c>
      <c r="BV953" s="89">
        <v>-99</v>
      </c>
      <c r="BW953" s="89">
        <v>-99</v>
      </c>
      <c r="BX953" s="89">
        <v>-99</v>
      </c>
      <c r="BY953" s="89">
        <v>-99</v>
      </c>
      <c r="BZ953" s="89">
        <v>-99</v>
      </c>
      <c r="CA953" s="89">
        <v>-99</v>
      </c>
      <c r="CB953" s="89">
        <v>-99</v>
      </c>
      <c r="CC953" s="89">
        <v>-99</v>
      </c>
      <c r="CD953" s="89">
        <v>-99</v>
      </c>
      <c r="CE953" s="89">
        <v>-99</v>
      </c>
      <c r="CF953" s="89">
        <v>-99</v>
      </c>
      <c r="CG953" s="89">
        <v>-99</v>
      </c>
      <c r="CH953" s="89">
        <v>-99</v>
      </c>
      <c r="CI953" s="89">
        <v>-99</v>
      </c>
      <c r="CJ953" s="89">
        <v>-99</v>
      </c>
      <c r="CK953" s="89">
        <v>-99</v>
      </c>
      <c r="CL953" s="89">
        <v>-99</v>
      </c>
      <c r="CM953" s="89">
        <v>-99</v>
      </c>
      <c r="CN953" s="89">
        <v>-99</v>
      </c>
      <c r="CO953" s="89">
        <v>-99</v>
      </c>
      <c r="CP953" s="89">
        <v>-99</v>
      </c>
      <c r="CQ953" s="89">
        <v>-99</v>
      </c>
      <c r="CR953" s="89">
        <v>-99</v>
      </c>
      <c r="CS953" s="89">
        <v>-99</v>
      </c>
      <c r="CT953" s="89">
        <v>-99</v>
      </c>
      <c r="CU953" s="86">
        <v>-99</v>
      </c>
      <c r="CV953" s="86">
        <v>0.39660000000000001</v>
      </c>
      <c r="CW953" s="86">
        <v>64</v>
      </c>
      <c r="CX953" s="86">
        <v>2</v>
      </c>
      <c r="CY953" s="86">
        <v>-0.78559999999999997</v>
      </c>
      <c r="CZ953" s="86">
        <v>17</v>
      </c>
      <c r="DA953" s="86">
        <v>2</v>
      </c>
      <c r="DB953" s="86">
        <v>0.44840000000000002</v>
      </c>
      <c r="DC953" s="86">
        <v>70</v>
      </c>
      <c r="DD953" s="86">
        <v>-99</v>
      </c>
      <c r="DE953" s="86">
        <v>-99</v>
      </c>
      <c r="DF953" s="86">
        <v>-99</v>
      </c>
      <c r="DG953" s="86">
        <v>-99</v>
      </c>
      <c r="DH953" s="86">
        <v>-99</v>
      </c>
    </row>
    <row r="954" spans="1:112" x14ac:dyDescent="0.2">
      <c r="A954" s="85">
        <f>IF(ISERROR(SEARCH('School Lookup'!$F$3,Data!J954)),A953,A953+1)</f>
        <v>0</v>
      </c>
      <c r="B954" s="85">
        <f>IF(I954='School Lookup'!$G$13,1,0)</f>
        <v>0</v>
      </c>
      <c r="C954" s="85">
        <f t="shared" si="14"/>
        <v>952</v>
      </c>
      <c r="D954" s="86" t="s">
        <v>6478</v>
      </c>
      <c r="E954" s="86" t="s">
        <v>6790</v>
      </c>
      <c r="F954" s="86" t="s">
        <v>2774</v>
      </c>
      <c r="G954" s="86" t="s">
        <v>2917</v>
      </c>
      <c r="H954" s="86" t="s">
        <v>2040</v>
      </c>
      <c r="I954" s="86" t="s">
        <v>4743</v>
      </c>
      <c r="J954" s="86" t="s">
        <v>2362</v>
      </c>
      <c r="K954" s="86" t="s">
        <v>36</v>
      </c>
      <c r="L954" s="86">
        <v>1</v>
      </c>
      <c r="M954" s="86">
        <v>-99</v>
      </c>
      <c r="N954" s="89">
        <v>-99</v>
      </c>
      <c r="O954" s="89">
        <v>-99</v>
      </c>
      <c r="P954" s="89">
        <v>-99</v>
      </c>
      <c r="Q954" s="89">
        <v>-99</v>
      </c>
      <c r="R954" s="89">
        <v>-99</v>
      </c>
      <c r="S954" s="89">
        <v>-99</v>
      </c>
      <c r="T954" s="89">
        <v>-99</v>
      </c>
      <c r="U954" s="89">
        <v>-99</v>
      </c>
      <c r="V954" s="89">
        <v>-99</v>
      </c>
      <c r="W954" s="89">
        <v>-99</v>
      </c>
      <c r="X954" s="89">
        <v>-99</v>
      </c>
      <c r="Y954" s="89">
        <v>-99</v>
      </c>
      <c r="Z954" s="89">
        <v>-99</v>
      </c>
      <c r="AA954" s="89">
        <v>-99</v>
      </c>
      <c r="AB954" s="89">
        <v>-99</v>
      </c>
      <c r="AC954" s="89">
        <v>-99</v>
      </c>
      <c r="AD954" s="89">
        <v>-99</v>
      </c>
      <c r="AE954" s="89">
        <v>-99</v>
      </c>
      <c r="AF954" s="89">
        <v>-99</v>
      </c>
      <c r="AG954" s="89">
        <v>-99</v>
      </c>
      <c r="AH954" s="89">
        <v>-99</v>
      </c>
      <c r="AI954" s="89">
        <v>-99</v>
      </c>
      <c r="AJ954" s="89">
        <v>-99</v>
      </c>
      <c r="AK954" s="89">
        <v>-99</v>
      </c>
      <c r="AL954" s="89">
        <v>-99</v>
      </c>
      <c r="AM954" s="89">
        <v>-99</v>
      </c>
      <c r="AN954" s="89">
        <v>-99</v>
      </c>
      <c r="AO954" s="89">
        <v>-99</v>
      </c>
      <c r="AP954" s="89">
        <v>-99</v>
      </c>
      <c r="AQ954" s="89">
        <v>-99</v>
      </c>
      <c r="AR954" s="89">
        <v>-99</v>
      </c>
      <c r="AS954" s="89">
        <v>-99</v>
      </c>
      <c r="AT954" s="89">
        <v>-99</v>
      </c>
      <c r="AU954" s="89">
        <v>-99</v>
      </c>
      <c r="AV954" s="89">
        <v>-99</v>
      </c>
      <c r="AW954" s="89">
        <v>-99</v>
      </c>
      <c r="AX954" s="89">
        <v>-99</v>
      </c>
      <c r="AY954" s="89">
        <v>-99</v>
      </c>
      <c r="AZ954" s="89">
        <v>-99</v>
      </c>
      <c r="BA954" s="89">
        <v>1</v>
      </c>
      <c r="BB954" s="89">
        <v>4.91306413301663E-2</v>
      </c>
      <c r="BC954" s="89">
        <v>0.33504209366398802</v>
      </c>
      <c r="BD954" s="89">
        <v>49.457099999999997</v>
      </c>
      <c r="BE954" s="89">
        <v>0.116321650078621</v>
      </c>
      <c r="BF954" s="89">
        <v>61.045116864608097</v>
      </c>
      <c r="BG954" s="89">
        <v>0.22568187187130501</v>
      </c>
      <c r="BH954" s="89">
        <v>0.25167712571293799</v>
      </c>
      <c r="BI954" s="89">
        <v>0.25044616299821498</v>
      </c>
      <c r="BJ954" s="89">
        <v>6.3031570449224694E-2</v>
      </c>
      <c r="BK954" s="89">
        <v>1</v>
      </c>
      <c r="BL954" s="89">
        <v>-2.3550000000000001E-2</v>
      </c>
      <c r="BM954" s="89">
        <v>0.124469055643459</v>
      </c>
      <c r="BN954" s="89">
        <v>55.810299999999998</v>
      </c>
      <c r="BO954" s="89">
        <v>0.80335571361289104</v>
      </c>
      <c r="BP954" s="89">
        <v>59.285711904761897</v>
      </c>
      <c r="BQ954" s="89">
        <v>0.46391238462817502</v>
      </c>
      <c r="BR954" s="89">
        <v>0.49851596525097702</v>
      </c>
      <c r="BS954" s="89">
        <v>0.24985127900059501</v>
      </c>
      <c r="BT954" s="89">
        <v>0.124554851520173</v>
      </c>
      <c r="BU954" s="89">
        <v>1</v>
      </c>
      <c r="BV954" s="89">
        <v>-2.1239999999999998E-2</v>
      </c>
      <c r="BW954" s="89">
        <v>0.108228594783841</v>
      </c>
      <c r="BX954" s="89">
        <v>48.491500000000002</v>
      </c>
      <c r="BY954" s="89">
        <v>-6.3835407418557602E-2</v>
      </c>
      <c r="BZ954" s="89">
        <v>52.857094285714297</v>
      </c>
      <c r="CA954" s="89">
        <v>2.21965936826416E-2</v>
      </c>
      <c r="CB954" s="89">
        <v>3.3241880174559799E-2</v>
      </c>
      <c r="CC954" s="89">
        <v>0.24985127900059501</v>
      </c>
      <c r="CD954" s="89">
        <v>8.3055262779982899E-3</v>
      </c>
      <c r="CE954" s="89">
        <v>1</v>
      </c>
      <c r="CF954" s="89">
        <v>0.15982857142857099</v>
      </c>
      <c r="CG954" s="89">
        <v>0.56994391179228099</v>
      </c>
      <c r="CH954" s="89">
        <v>55.755099999999999</v>
      </c>
      <c r="CI954" s="89">
        <v>0.73710818989703897</v>
      </c>
      <c r="CJ954" s="89">
        <v>48.3333542857143</v>
      </c>
      <c r="CK954" s="89">
        <v>0.65352605084465998</v>
      </c>
      <c r="CL954" s="89">
        <v>0.71630281647046901</v>
      </c>
      <c r="CM954" s="89">
        <v>0.24985127900059501</v>
      </c>
      <c r="CN954" s="89">
        <v>0.178969174846875</v>
      </c>
      <c r="CO954" s="89">
        <v>97.594999999999999</v>
      </c>
      <c r="CP954" s="89">
        <v>0.7712</v>
      </c>
      <c r="CQ954" s="89">
        <v>-0.41</v>
      </c>
      <c r="CR954" s="89">
        <v>-0.2417</v>
      </c>
      <c r="CS954" s="89">
        <v>0.7712</v>
      </c>
      <c r="CT954" s="89">
        <v>0.5917</v>
      </c>
      <c r="CU954" s="86" t="s">
        <v>6986</v>
      </c>
      <c r="CV954" s="86">
        <v>0.39650000000000002</v>
      </c>
      <c r="CW954" s="86">
        <v>64</v>
      </c>
      <c r="CX954" s="86">
        <v>2</v>
      </c>
      <c r="CY954" s="86">
        <v>-0.8044</v>
      </c>
      <c r="CZ954" s="86">
        <v>16</v>
      </c>
      <c r="DA954" s="86">
        <v>4</v>
      </c>
      <c r="DB954" s="86">
        <v>0.39810000000000001</v>
      </c>
      <c r="DC954" s="86">
        <v>68</v>
      </c>
      <c r="DD954" s="86">
        <v>-99</v>
      </c>
      <c r="DE954" s="86">
        <v>-99</v>
      </c>
      <c r="DF954" s="86">
        <v>-99</v>
      </c>
      <c r="DG954" s="86">
        <v>-99</v>
      </c>
      <c r="DH954" s="86">
        <v>-99</v>
      </c>
    </row>
    <row r="955" spans="1:112" x14ac:dyDescent="0.2">
      <c r="A955" s="85">
        <f>IF(ISERROR(SEARCH('School Lookup'!$F$3,Data!J955)),A954,A954+1)</f>
        <v>0</v>
      </c>
      <c r="B955" s="85">
        <f>IF(I955='School Lookup'!$G$13,1,0)</f>
        <v>0</v>
      </c>
      <c r="C955" s="85">
        <f t="shared" si="14"/>
        <v>953</v>
      </c>
      <c r="D955" s="86" t="s">
        <v>6478</v>
      </c>
      <c r="E955" s="86" t="s">
        <v>6702</v>
      </c>
      <c r="F955" s="86" t="s">
        <v>1150</v>
      </c>
      <c r="G955" s="86" t="s">
        <v>3043</v>
      </c>
      <c r="H955" s="86" t="s">
        <v>1154</v>
      </c>
      <c r="I955" s="86" t="s">
        <v>4476</v>
      </c>
      <c r="J955" s="86" t="s">
        <v>1212</v>
      </c>
      <c r="K955" s="86" t="s">
        <v>36</v>
      </c>
      <c r="L955" s="86">
        <v>1</v>
      </c>
      <c r="M955" s="86">
        <v>-99</v>
      </c>
      <c r="N955" s="89">
        <v>-99</v>
      </c>
      <c r="O955" s="89">
        <v>-99</v>
      </c>
      <c r="P955" s="89">
        <v>-99</v>
      </c>
      <c r="Q955" s="89">
        <v>-99</v>
      </c>
      <c r="R955" s="89">
        <v>-99</v>
      </c>
      <c r="S955" s="89">
        <v>-99</v>
      </c>
      <c r="T955" s="89">
        <v>-99</v>
      </c>
      <c r="U955" s="89">
        <v>-99</v>
      </c>
      <c r="V955" s="89">
        <v>-99</v>
      </c>
      <c r="W955" s="89">
        <v>-99</v>
      </c>
      <c r="X955" s="89">
        <v>-99</v>
      </c>
      <c r="Y955" s="89">
        <v>-99</v>
      </c>
      <c r="Z955" s="89">
        <v>-99</v>
      </c>
      <c r="AA955" s="89">
        <v>-99</v>
      </c>
      <c r="AB955" s="89">
        <v>-99</v>
      </c>
      <c r="AC955" s="89">
        <v>-99</v>
      </c>
      <c r="AD955" s="89">
        <v>-99</v>
      </c>
      <c r="AE955" s="89">
        <v>-99</v>
      </c>
      <c r="AF955" s="89">
        <v>-99</v>
      </c>
      <c r="AG955" s="89">
        <v>-99</v>
      </c>
      <c r="AH955" s="89">
        <v>-99</v>
      </c>
      <c r="AI955" s="89">
        <v>-99</v>
      </c>
      <c r="AJ955" s="89">
        <v>-99</v>
      </c>
      <c r="AK955" s="89">
        <v>-99</v>
      </c>
      <c r="AL955" s="89">
        <v>-99</v>
      </c>
      <c r="AM955" s="89">
        <v>-99</v>
      </c>
      <c r="AN955" s="89">
        <v>-99</v>
      </c>
      <c r="AO955" s="89">
        <v>-99</v>
      </c>
      <c r="AP955" s="89">
        <v>-99</v>
      </c>
      <c r="AQ955" s="89">
        <v>-99</v>
      </c>
      <c r="AR955" s="89">
        <v>-99</v>
      </c>
      <c r="AS955" s="89">
        <v>-99</v>
      </c>
      <c r="AT955" s="89">
        <v>-99</v>
      </c>
      <c r="AU955" s="89">
        <v>-99</v>
      </c>
      <c r="AV955" s="89">
        <v>-99</v>
      </c>
      <c r="AW955" s="89">
        <v>-99</v>
      </c>
      <c r="AX955" s="89">
        <v>-99</v>
      </c>
      <c r="AY955" s="89">
        <v>-99</v>
      </c>
      <c r="AZ955" s="89">
        <v>-99</v>
      </c>
      <c r="BA955" s="89">
        <v>1</v>
      </c>
      <c r="BB955" s="89">
        <v>6.5238058748403605E-2</v>
      </c>
      <c r="BC955" s="89">
        <v>0.37128864831555902</v>
      </c>
      <c r="BD955" s="89">
        <v>50.842399999999998</v>
      </c>
      <c r="BE955" s="89">
        <v>0.25484174712117302</v>
      </c>
      <c r="BF955" s="89">
        <v>58.6206994891443</v>
      </c>
      <c r="BG955" s="89">
        <v>0.313065197718366</v>
      </c>
      <c r="BH955" s="89">
        <v>0.34517401537348102</v>
      </c>
      <c r="BI955" s="89">
        <v>0.25047984644913601</v>
      </c>
      <c r="BJ955" s="89">
        <v>8.6459134368981297E-2</v>
      </c>
      <c r="BK955" s="89">
        <v>1</v>
      </c>
      <c r="BL955" s="89">
        <v>-4.9527237851662402E-2</v>
      </c>
      <c r="BM955" s="89">
        <v>6.1254223334556303E-2</v>
      </c>
      <c r="BN955" s="89">
        <v>51.344200000000001</v>
      </c>
      <c r="BO955" s="89">
        <v>0.30190123716733402</v>
      </c>
      <c r="BP955" s="89">
        <v>66.496146803069095</v>
      </c>
      <c r="BQ955" s="89">
        <v>0.18157773025094501</v>
      </c>
      <c r="BR955" s="89">
        <v>0.20234894538616299</v>
      </c>
      <c r="BS955" s="89">
        <v>0.25015994881637899</v>
      </c>
      <c r="BT955" s="89">
        <v>5.0619601820850901E-2</v>
      </c>
      <c r="BU955" s="89">
        <v>1</v>
      </c>
      <c r="BV955" s="89">
        <v>0.121315108834827</v>
      </c>
      <c r="BW955" s="89">
        <v>0.43659108346923697</v>
      </c>
      <c r="BX955" s="89">
        <v>51.371600000000001</v>
      </c>
      <c r="BY955" s="89">
        <v>0.23331059965920001</v>
      </c>
      <c r="BZ955" s="89">
        <v>55.697857746478903</v>
      </c>
      <c r="CA955" s="89">
        <v>0.334950841564219</v>
      </c>
      <c r="CB955" s="89">
        <v>0.36290067129776798</v>
      </c>
      <c r="CC955" s="89">
        <v>0.24984005118362099</v>
      </c>
      <c r="CD955" s="89">
        <v>9.0667122291604896E-2</v>
      </c>
      <c r="CE955" s="89">
        <v>1</v>
      </c>
      <c r="CF955" s="89">
        <v>0.14776038461538499</v>
      </c>
      <c r="CG955" s="89">
        <v>0.54100897695664996</v>
      </c>
      <c r="CH955" s="89">
        <v>58.7395</v>
      </c>
      <c r="CI955" s="89">
        <v>1.0777065052452499</v>
      </c>
      <c r="CJ955" s="89">
        <v>51.282027564102599</v>
      </c>
      <c r="CK955" s="89">
        <v>0.80935774110095104</v>
      </c>
      <c r="CL955" s="89">
        <v>0.88492247088318599</v>
      </c>
      <c r="CM955" s="89">
        <v>0.24952015355086399</v>
      </c>
      <c r="CN955" s="89">
        <v>0.22080599081538199</v>
      </c>
      <c r="CO955" s="89">
        <v>92.174999999999997</v>
      </c>
      <c r="CP955" s="89">
        <v>0.36159999999999998</v>
      </c>
      <c r="CQ955" s="89">
        <v>-2.0499999999999998</v>
      </c>
      <c r="CR955" s="89">
        <v>-0.47839999999999999</v>
      </c>
      <c r="CS955" s="89">
        <v>0.36159999999999998</v>
      </c>
      <c r="CT955" s="89">
        <v>-8.2299999999999998E-2</v>
      </c>
      <c r="CU955" s="86" t="s">
        <v>6988</v>
      </c>
      <c r="CV955" s="86">
        <v>0.39550000000000002</v>
      </c>
      <c r="CW955" s="86">
        <v>64</v>
      </c>
      <c r="CX955" s="86">
        <v>2</v>
      </c>
      <c r="CY955" s="86">
        <v>-5.8999999999999999E-3</v>
      </c>
      <c r="CZ955" s="86">
        <v>51</v>
      </c>
      <c r="DA955" s="86">
        <v>4</v>
      </c>
      <c r="DB955" s="86">
        <v>0.46660000000000001</v>
      </c>
      <c r="DC955" s="86">
        <v>71</v>
      </c>
      <c r="DD955" s="86">
        <v>-99</v>
      </c>
      <c r="DE955" s="86">
        <v>-99</v>
      </c>
      <c r="DF955" s="86">
        <v>-99</v>
      </c>
      <c r="DG955" s="86">
        <v>-99</v>
      </c>
      <c r="DH955" s="86">
        <v>-99</v>
      </c>
    </row>
    <row r="956" spans="1:112" x14ac:dyDescent="0.2">
      <c r="A956" s="85">
        <f>IF(ISERROR(SEARCH('School Lookup'!$F$3,Data!J956)),A955,A955+1)</f>
        <v>0</v>
      </c>
      <c r="B956" s="85">
        <f>IF(I956='School Lookup'!$G$13,1,0)</f>
        <v>0</v>
      </c>
      <c r="C956" s="85">
        <f t="shared" si="14"/>
        <v>954</v>
      </c>
      <c r="D956" s="86" t="s">
        <v>6478</v>
      </c>
      <c r="E956" s="86" t="s">
        <v>6702</v>
      </c>
      <c r="F956" s="86" t="s">
        <v>1150</v>
      </c>
      <c r="G956" s="86" t="s">
        <v>3043</v>
      </c>
      <c r="H956" s="86" t="s">
        <v>1154</v>
      </c>
      <c r="I956" s="86" t="s">
        <v>4193</v>
      </c>
      <c r="J956" s="86" t="s">
        <v>1557</v>
      </c>
      <c r="K956" s="86" t="s">
        <v>31</v>
      </c>
      <c r="L956" s="86">
        <v>1</v>
      </c>
      <c r="M956" s="86">
        <v>1</v>
      </c>
      <c r="N956" s="89">
        <v>-7.0960401459853994E-2</v>
      </c>
      <c r="O956" s="89">
        <v>-5.9309681694258203E-2</v>
      </c>
      <c r="P956" s="89">
        <v>54.741100000000003</v>
      </c>
      <c r="Q956" s="89">
        <v>0.52028592428570897</v>
      </c>
      <c r="R956" s="89">
        <v>57.481740054744499</v>
      </c>
      <c r="S956" s="89">
        <v>0.23048812129572499</v>
      </c>
      <c r="T956" s="89">
        <v>0.261413125877483</v>
      </c>
      <c r="U956" s="89">
        <v>0.37266235974158501</v>
      </c>
      <c r="V956" s="89">
        <v>9.7418832356926693E-2</v>
      </c>
      <c r="W956" s="89">
        <v>1</v>
      </c>
      <c r="X956" s="89">
        <v>0.141379524680073</v>
      </c>
      <c r="Y956" s="89">
        <v>0.42187644933937701</v>
      </c>
      <c r="Z956" s="89">
        <v>53.329599999999999</v>
      </c>
      <c r="AA956" s="89">
        <v>0.436689023712723</v>
      </c>
      <c r="AB956" s="89">
        <v>51.096883272394898</v>
      </c>
      <c r="AC956" s="89">
        <v>0.42928273652604998</v>
      </c>
      <c r="AD956" s="89">
        <v>0.50120633206158105</v>
      </c>
      <c r="AE956" s="89">
        <v>0.37198231893913603</v>
      </c>
      <c r="AF956" s="89">
        <v>0.186439893667246</v>
      </c>
      <c r="AG956" s="89">
        <v>1</v>
      </c>
      <c r="AH956" s="89">
        <v>0.13804148936170199</v>
      </c>
      <c r="AI956" s="89">
        <v>0.35411452730811499</v>
      </c>
      <c r="AJ956" s="89">
        <v>57.5976</v>
      </c>
      <c r="AK956" s="89">
        <v>0.87811715942664803</v>
      </c>
      <c r="AL956" s="89">
        <v>52.925515425531898</v>
      </c>
      <c r="AM956" s="89">
        <v>0.61611584336738201</v>
      </c>
      <c r="AN956" s="89">
        <v>0.60405485025411498</v>
      </c>
      <c r="AO956" s="89">
        <v>0.12784767086025201</v>
      </c>
      <c r="AP956" s="89">
        <v>7.7227005676826693E-2</v>
      </c>
      <c r="AQ956" s="89">
        <v>1</v>
      </c>
      <c r="AR956" s="89">
        <v>6.0353333333333301E-2</v>
      </c>
      <c r="AS956" s="89">
        <v>0.205673201392819</v>
      </c>
      <c r="AT956" s="89">
        <v>52.016399999999997</v>
      </c>
      <c r="AU956" s="89">
        <v>0.36193437100541498</v>
      </c>
      <c r="AV956" s="89">
        <v>49.600020000000001</v>
      </c>
      <c r="AW956" s="89">
        <v>0.283803786199117</v>
      </c>
      <c r="AX956" s="89">
        <v>0.25985692670893101</v>
      </c>
      <c r="AY956" s="89">
        <v>0.12750765045902801</v>
      </c>
      <c r="AZ956" s="89">
        <v>3.3133746180159497E-2</v>
      </c>
      <c r="BA956" s="89">
        <v>-99</v>
      </c>
      <c r="BB956" s="89">
        <v>-99</v>
      </c>
      <c r="BC956" s="89">
        <v>-99</v>
      </c>
      <c r="BD956" s="89">
        <v>-99</v>
      </c>
      <c r="BE956" s="89">
        <v>-99</v>
      </c>
      <c r="BF956" s="89">
        <v>-99</v>
      </c>
      <c r="BG956" s="89">
        <v>-99</v>
      </c>
      <c r="BH956" s="89">
        <v>-99</v>
      </c>
      <c r="BI956" s="89">
        <v>-99</v>
      </c>
      <c r="BJ956" s="89">
        <v>-99</v>
      </c>
      <c r="BK956" s="89">
        <v>-99</v>
      </c>
      <c r="BL956" s="89">
        <v>-99</v>
      </c>
      <c r="BM956" s="89">
        <v>-99</v>
      </c>
      <c r="BN956" s="89">
        <v>-99</v>
      </c>
      <c r="BO956" s="89">
        <v>-99</v>
      </c>
      <c r="BP956" s="89">
        <v>-99</v>
      </c>
      <c r="BQ956" s="89">
        <v>-99</v>
      </c>
      <c r="BR956" s="89">
        <v>-99</v>
      </c>
      <c r="BS956" s="89">
        <v>-99</v>
      </c>
      <c r="BT956" s="89">
        <v>-99</v>
      </c>
      <c r="BU956" s="89">
        <v>-99</v>
      </c>
      <c r="BV956" s="89">
        <v>-99</v>
      </c>
      <c r="BW956" s="89">
        <v>-99</v>
      </c>
      <c r="BX956" s="89">
        <v>-99</v>
      </c>
      <c r="BY956" s="89">
        <v>-99</v>
      </c>
      <c r="BZ956" s="89">
        <v>-99</v>
      </c>
      <c r="CA956" s="89">
        <v>-99</v>
      </c>
      <c r="CB956" s="89">
        <v>-99</v>
      </c>
      <c r="CC956" s="89">
        <v>-99</v>
      </c>
      <c r="CD956" s="89">
        <v>-99</v>
      </c>
      <c r="CE956" s="89">
        <v>-99</v>
      </c>
      <c r="CF956" s="89">
        <v>-99</v>
      </c>
      <c r="CG956" s="89">
        <v>-99</v>
      </c>
      <c r="CH956" s="89">
        <v>-99</v>
      </c>
      <c r="CI956" s="89">
        <v>-99</v>
      </c>
      <c r="CJ956" s="89">
        <v>-99</v>
      </c>
      <c r="CK956" s="89">
        <v>-99</v>
      </c>
      <c r="CL956" s="89">
        <v>-99</v>
      </c>
      <c r="CM956" s="89">
        <v>-99</v>
      </c>
      <c r="CN956" s="89">
        <v>-99</v>
      </c>
      <c r="CO956" s="89">
        <v>-99</v>
      </c>
      <c r="CP956" s="89">
        <v>-99</v>
      </c>
      <c r="CQ956" s="89">
        <v>-99</v>
      </c>
      <c r="CR956" s="89">
        <v>-99</v>
      </c>
      <c r="CS956" s="89">
        <v>-99</v>
      </c>
      <c r="CT956" s="89">
        <v>-99</v>
      </c>
      <c r="CU956" s="86">
        <v>-99</v>
      </c>
      <c r="CV956" s="86">
        <v>0.39419999999999999</v>
      </c>
      <c r="CW956" s="86">
        <v>64</v>
      </c>
      <c r="CX956" s="86">
        <v>2</v>
      </c>
      <c r="CY956" s="86">
        <v>0.59550000000000003</v>
      </c>
      <c r="CZ956" s="86">
        <v>76</v>
      </c>
      <c r="DA956" s="86">
        <v>4</v>
      </c>
      <c r="DB956" s="86">
        <v>0.51470000000000005</v>
      </c>
      <c r="DC956" s="86">
        <v>73</v>
      </c>
      <c r="DD956" s="86">
        <v>-99</v>
      </c>
      <c r="DE956" s="86">
        <v>-99</v>
      </c>
      <c r="DF956" s="86">
        <v>-99</v>
      </c>
      <c r="DG956" s="86">
        <v>-99</v>
      </c>
      <c r="DH956" s="86">
        <v>-99</v>
      </c>
    </row>
    <row r="957" spans="1:112" x14ac:dyDescent="0.2">
      <c r="A957" s="85">
        <f>IF(ISERROR(SEARCH('School Lookup'!$F$3,Data!J957)),A956,A956+1)</f>
        <v>0</v>
      </c>
      <c r="B957" s="85">
        <f>IF(I957='School Lookup'!$G$13,1,0)</f>
        <v>0</v>
      </c>
      <c r="C957" s="85">
        <f t="shared" si="14"/>
        <v>955</v>
      </c>
      <c r="D957" s="86" t="s">
        <v>6478</v>
      </c>
      <c r="E957" s="86" t="s">
        <v>6702</v>
      </c>
      <c r="F957" s="86" t="s">
        <v>1150</v>
      </c>
      <c r="G957" s="86" t="s">
        <v>6261</v>
      </c>
      <c r="H957" s="86" t="s">
        <v>6262</v>
      </c>
      <c r="I957" s="86" t="s">
        <v>6263</v>
      </c>
      <c r="J957" s="86" t="s">
        <v>6262</v>
      </c>
      <c r="K957" s="86" t="s">
        <v>171</v>
      </c>
      <c r="L957" s="86">
        <v>1</v>
      </c>
      <c r="M957" s="86">
        <v>1</v>
      </c>
      <c r="N957" s="89">
        <v>0.330595693779904</v>
      </c>
      <c r="O957" s="89">
        <v>0.81025960886319004</v>
      </c>
      <c r="P957" s="89">
        <v>50.153799999999997</v>
      </c>
      <c r="Q957" s="89">
        <v>3.3704536585616097E-2</v>
      </c>
      <c r="R957" s="89">
        <v>53.588492822966501</v>
      </c>
      <c r="S957" s="89">
        <v>0.42198207272440302</v>
      </c>
      <c r="T957" s="89">
        <v>0.47869497258007798</v>
      </c>
      <c r="U957" s="89">
        <v>0.42393509127788997</v>
      </c>
      <c r="V957" s="89">
        <v>0.20293559689500301</v>
      </c>
      <c r="W957" s="89">
        <v>1</v>
      </c>
      <c r="X957" s="89">
        <v>0.45793540669856497</v>
      </c>
      <c r="Y957" s="89">
        <v>1.1670991352051701</v>
      </c>
      <c r="Z957" s="89">
        <v>45.884599999999999</v>
      </c>
      <c r="AA957" s="89">
        <v>-0.49172450881811203</v>
      </c>
      <c r="AB957" s="89">
        <v>50.717707655502402</v>
      </c>
      <c r="AC957" s="89">
        <v>0.33768731319352702</v>
      </c>
      <c r="AD957" s="89">
        <v>0.39455701785813402</v>
      </c>
      <c r="AE957" s="89">
        <v>0.42393509127788997</v>
      </c>
      <c r="AF957" s="89">
        <v>0.16726656538001999</v>
      </c>
      <c r="AG957" s="89">
        <v>1</v>
      </c>
      <c r="AH957" s="89">
        <v>6.2357333333333299E-2</v>
      </c>
      <c r="AI957" s="89">
        <v>0.19123492207322501</v>
      </c>
      <c r="AJ957" s="89">
        <v>-99</v>
      </c>
      <c r="AK957" s="89">
        <v>-99</v>
      </c>
      <c r="AL957" s="89">
        <v>57.333358666666697</v>
      </c>
      <c r="AM957" s="89">
        <v>0.19123492207322501</v>
      </c>
      <c r="AN957" s="89">
        <v>0.157698993286608</v>
      </c>
      <c r="AO957" s="89">
        <v>0.152129817444219</v>
      </c>
      <c r="AP957" s="89">
        <v>2.3990719059828899E-2</v>
      </c>
      <c r="AQ957" s="89">
        <v>-99</v>
      </c>
      <c r="AR957" s="89">
        <v>-99</v>
      </c>
      <c r="AS957" s="89">
        <v>-99</v>
      </c>
      <c r="AT957" s="89">
        <v>-99</v>
      </c>
      <c r="AU957" s="89">
        <v>-99</v>
      </c>
      <c r="AV957" s="89">
        <v>-99</v>
      </c>
      <c r="AW957" s="89">
        <v>-99</v>
      </c>
      <c r="AX957" s="89">
        <v>-99</v>
      </c>
      <c r="AY957" s="89">
        <v>-99</v>
      </c>
      <c r="AZ957" s="89">
        <v>-99</v>
      </c>
      <c r="BA957" s="89">
        <v>-99</v>
      </c>
      <c r="BB957" s="89">
        <v>-99</v>
      </c>
      <c r="BC957" s="89">
        <v>-99</v>
      </c>
      <c r="BD957" s="89">
        <v>-99</v>
      </c>
      <c r="BE957" s="89">
        <v>-99</v>
      </c>
      <c r="BF957" s="89">
        <v>-99</v>
      </c>
      <c r="BG957" s="89">
        <v>-99</v>
      </c>
      <c r="BH957" s="89">
        <v>-99</v>
      </c>
      <c r="BI957" s="89">
        <v>-99</v>
      </c>
      <c r="BJ957" s="89">
        <v>-99</v>
      </c>
      <c r="BK957" s="89">
        <v>-99</v>
      </c>
      <c r="BL957" s="89">
        <v>-99</v>
      </c>
      <c r="BM957" s="89">
        <v>-99</v>
      </c>
      <c r="BN957" s="89">
        <v>-99</v>
      </c>
      <c r="BO957" s="89">
        <v>-99</v>
      </c>
      <c r="BP957" s="89">
        <v>-99</v>
      </c>
      <c r="BQ957" s="89">
        <v>-99</v>
      </c>
      <c r="BR957" s="89">
        <v>-99</v>
      </c>
      <c r="BS957" s="89">
        <v>-99</v>
      </c>
      <c r="BT957" s="89">
        <v>-99</v>
      </c>
      <c r="BU957" s="89">
        <v>-99</v>
      </c>
      <c r="BV957" s="89">
        <v>-99</v>
      </c>
      <c r="BW957" s="89">
        <v>-99</v>
      </c>
      <c r="BX957" s="89">
        <v>-99</v>
      </c>
      <c r="BY957" s="89">
        <v>-99</v>
      </c>
      <c r="BZ957" s="89">
        <v>-99</v>
      </c>
      <c r="CA957" s="89">
        <v>-99</v>
      </c>
      <c r="CB957" s="89">
        <v>-99</v>
      </c>
      <c r="CC957" s="89">
        <v>-99</v>
      </c>
      <c r="CD957" s="89">
        <v>-99</v>
      </c>
      <c r="CE957" s="89">
        <v>-99</v>
      </c>
      <c r="CF957" s="89">
        <v>-99</v>
      </c>
      <c r="CG957" s="89">
        <v>-99</v>
      </c>
      <c r="CH957" s="89">
        <v>-99</v>
      </c>
      <c r="CI957" s="89">
        <v>-99</v>
      </c>
      <c r="CJ957" s="89">
        <v>-99</v>
      </c>
      <c r="CK957" s="89">
        <v>-99</v>
      </c>
      <c r="CL957" s="89">
        <v>-99</v>
      </c>
      <c r="CM957" s="89">
        <v>-99</v>
      </c>
      <c r="CN957" s="89">
        <v>-99</v>
      </c>
      <c r="CO957" s="89">
        <v>-99</v>
      </c>
      <c r="CP957" s="89">
        <v>-99</v>
      </c>
      <c r="CQ957" s="89">
        <v>-99</v>
      </c>
      <c r="CR957" s="89">
        <v>-99</v>
      </c>
      <c r="CS957" s="89">
        <v>-99</v>
      </c>
      <c r="CT957" s="89">
        <v>-99</v>
      </c>
      <c r="CU957" s="86">
        <v>-99</v>
      </c>
      <c r="CV957" s="86">
        <v>0.39419999999999999</v>
      </c>
      <c r="CW957" s="86">
        <v>64</v>
      </c>
      <c r="CX957" s="86">
        <v>2</v>
      </c>
      <c r="CY957" s="86">
        <v>-0.1246</v>
      </c>
      <c r="CZ957" s="86">
        <v>45</v>
      </c>
      <c r="DA957" s="86">
        <v>2</v>
      </c>
      <c r="DB957" s="86">
        <v>-0.19420000000000001</v>
      </c>
      <c r="DC957" s="86">
        <v>37</v>
      </c>
      <c r="DD957" s="86">
        <v>-99</v>
      </c>
      <c r="DE957" s="86">
        <v>-99</v>
      </c>
      <c r="DF957" s="86">
        <v>-99</v>
      </c>
      <c r="DG957" s="86">
        <v>-99</v>
      </c>
      <c r="DH957" s="86">
        <v>-99</v>
      </c>
    </row>
    <row r="958" spans="1:112" x14ac:dyDescent="0.2">
      <c r="A958" s="85">
        <f>IF(ISERROR(SEARCH('School Lookup'!$F$3,Data!J958)),A957,A957+1)</f>
        <v>0</v>
      </c>
      <c r="B958" s="85">
        <f>IF(I958='School Lookup'!$G$13,1,0)</f>
        <v>0</v>
      </c>
      <c r="C958" s="85">
        <f t="shared" si="14"/>
        <v>956</v>
      </c>
      <c r="D958" s="86" t="s">
        <v>6478</v>
      </c>
      <c r="E958" s="86" t="s">
        <v>6480</v>
      </c>
      <c r="F958" s="86" t="s">
        <v>2738</v>
      </c>
      <c r="G958" s="86" t="s">
        <v>2903</v>
      </c>
      <c r="H958" s="86" t="s">
        <v>1310</v>
      </c>
      <c r="I958" s="86" t="s">
        <v>4270</v>
      </c>
      <c r="J958" s="86" t="s">
        <v>1311</v>
      </c>
      <c r="K958" s="86" t="s">
        <v>6557</v>
      </c>
      <c r="L958" s="86">
        <v>1</v>
      </c>
      <c r="M958" s="86">
        <v>1</v>
      </c>
      <c r="N958" s="89">
        <v>2.0794193548387099E-2</v>
      </c>
      <c r="O958" s="89">
        <v>0.139384794700288</v>
      </c>
      <c r="P958" s="89">
        <v>62.097999999999999</v>
      </c>
      <c r="Q958" s="89">
        <v>1.30064269431837</v>
      </c>
      <c r="R958" s="89">
        <v>56.451640645161298</v>
      </c>
      <c r="S958" s="89">
        <v>0.72001374450932598</v>
      </c>
      <c r="T958" s="89">
        <v>0.81686164331906896</v>
      </c>
      <c r="U958" s="89">
        <v>0.373493975903614</v>
      </c>
      <c r="V958" s="89">
        <v>0.30509290292639901</v>
      </c>
      <c r="W958" s="89">
        <v>1</v>
      </c>
      <c r="X958" s="89">
        <v>3.8130868167202597E-2</v>
      </c>
      <c r="Y958" s="89">
        <v>0.17881275825288201</v>
      </c>
      <c r="Z958" s="89">
        <v>47.009700000000002</v>
      </c>
      <c r="AA958" s="89">
        <v>-0.35142120922772302</v>
      </c>
      <c r="AB958" s="89">
        <v>48.874590996784598</v>
      </c>
      <c r="AC958" s="89">
        <v>-8.6304225487420894E-2</v>
      </c>
      <c r="AD958" s="89">
        <v>-9.91183775186502E-2</v>
      </c>
      <c r="AE958" s="89">
        <v>0.37469879518072302</v>
      </c>
      <c r="AF958" s="89">
        <v>-3.71395366365063E-2</v>
      </c>
      <c r="AG958" s="89">
        <v>1</v>
      </c>
      <c r="AH958" s="89">
        <v>0.32819999999999999</v>
      </c>
      <c r="AI958" s="89">
        <v>0.76335398732417004</v>
      </c>
      <c r="AJ958" s="89">
        <v>-99</v>
      </c>
      <c r="AK958" s="89">
        <v>-99</v>
      </c>
      <c r="AL958" s="89">
        <v>52.830199999999998</v>
      </c>
      <c r="AM958" s="89">
        <v>0.76335398732417004</v>
      </c>
      <c r="AN958" s="89">
        <v>0.75873491384453795</v>
      </c>
      <c r="AO958" s="89">
        <v>0.127710843373494</v>
      </c>
      <c r="AP958" s="89">
        <v>9.6898675744001198E-2</v>
      </c>
      <c r="AQ958" s="89">
        <v>1</v>
      </c>
      <c r="AR958" s="89">
        <v>7.4584466019417497E-2</v>
      </c>
      <c r="AS958" s="89">
        <v>0.237662168919237</v>
      </c>
      <c r="AT958" s="89">
        <v>-99</v>
      </c>
      <c r="AU958" s="89">
        <v>-99</v>
      </c>
      <c r="AV958" s="89">
        <v>54.368934951456303</v>
      </c>
      <c r="AW958" s="89">
        <v>0.237662168919237</v>
      </c>
      <c r="AX958" s="89">
        <v>0.21123312200855501</v>
      </c>
      <c r="AY958" s="89">
        <v>0.12409638554216899</v>
      </c>
      <c r="AZ958" s="89">
        <v>2.62132669480496E-2</v>
      </c>
      <c r="BA958" s="89">
        <v>-99</v>
      </c>
      <c r="BB958" s="89">
        <v>-99</v>
      </c>
      <c r="BC958" s="89">
        <v>-99</v>
      </c>
      <c r="BD958" s="89">
        <v>-99</v>
      </c>
      <c r="BE958" s="89">
        <v>-99</v>
      </c>
      <c r="BF958" s="89">
        <v>-99</v>
      </c>
      <c r="BG958" s="89">
        <v>-99</v>
      </c>
      <c r="BH958" s="89">
        <v>-99</v>
      </c>
      <c r="BI958" s="89">
        <v>-99</v>
      </c>
      <c r="BJ958" s="89">
        <v>-99</v>
      </c>
      <c r="BK958" s="89">
        <v>-99</v>
      </c>
      <c r="BL958" s="89">
        <v>-99</v>
      </c>
      <c r="BM958" s="89">
        <v>-99</v>
      </c>
      <c r="BN958" s="89">
        <v>-99</v>
      </c>
      <c r="BO958" s="89">
        <v>-99</v>
      </c>
      <c r="BP958" s="89">
        <v>-99</v>
      </c>
      <c r="BQ958" s="89">
        <v>-99</v>
      </c>
      <c r="BR958" s="89">
        <v>-99</v>
      </c>
      <c r="BS958" s="89">
        <v>-99</v>
      </c>
      <c r="BT958" s="89">
        <v>-99</v>
      </c>
      <c r="BU958" s="89">
        <v>-99</v>
      </c>
      <c r="BV958" s="89">
        <v>-99</v>
      </c>
      <c r="BW958" s="89">
        <v>-99</v>
      </c>
      <c r="BX958" s="89">
        <v>-99</v>
      </c>
      <c r="BY958" s="89">
        <v>-99</v>
      </c>
      <c r="BZ958" s="89">
        <v>-99</v>
      </c>
      <c r="CA958" s="89">
        <v>-99</v>
      </c>
      <c r="CB958" s="89">
        <v>-99</v>
      </c>
      <c r="CC958" s="89">
        <v>-99</v>
      </c>
      <c r="CD958" s="89">
        <v>-99</v>
      </c>
      <c r="CE958" s="89">
        <v>-99</v>
      </c>
      <c r="CF958" s="89">
        <v>-99</v>
      </c>
      <c r="CG958" s="89">
        <v>-99</v>
      </c>
      <c r="CH958" s="89">
        <v>-99</v>
      </c>
      <c r="CI958" s="89">
        <v>-99</v>
      </c>
      <c r="CJ958" s="89">
        <v>-99</v>
      </c>
      <c r="CK958" s="89">
        <v>-99</v>
      </c>
      <c r="CL958" s="89">
        <v>-99</v>
      </c>
      <c r="CM958" s="89">
        <v>-99</v>
      </c>
      <c r="CN958" s="89">
        <v>-99</v>
      </c>
      <c r="CO958" s="89">
        <v>-99</v>
      </c>
      <c r="CP958" s="89">
        <v>-99</v>
      </c>
      <c r="CQ958" s="89">
        <v>-99</v>
      </c>
      <c r="CR958" s="89">
        <v>-99</v>
      </c>
      <c r="CS958" s="89">
        <v>-99</v>
      </c>
      <c r="CT958" s="89">
        <v>-99</v>
      </c>
      <c r="CU958" s="86">
        <v>-99</v>
      </c>
      <c r="CV958" s="86">
        <v>0.3911</v>
      </c>
      <c r="CW958" s="86">
        <v>64</v>
      </c>
      <c r="CX958" s="86">
        <v>2</v>
      </c>
      <c r="CY958" s="86">
        <v>0.77290000000000003</v>
      </c>
      <c r="CZ958" s="86">
        <v>82</v>
      </c>
      <c r="DA958" s="86">
        <v>2</v>
      </c>
      <c r="DB958" s="86">
        <v>0.35410000000000003</v>
      </c>
      <c r="DC958" s="86">
        <v>66</v>
      </c>
      <c r="DD958" s="86">
        <v>-99</v>
      </c>
      <c r="DE958" s="86">
        <v>-99</v>
      </c>
      <c r="DF958" s="86">
        <v>-99</v>
      </c>
      <c r="DG958" s="86">
        <v>-99</v>
      </c>
      <c r="DH958" s="86">
        <v>-99</v>
      </c>
    </row>
    <row r="959" spans="1:112" x14ac:dyDescent="0.2">
      <c r="A959" s="85">
        <f>IF(ISERROR(SEARCH('School Lookup'!$F$3,Data!J959)),A958,A958+1)</f>
        <v>0</v>
      </c>
      <c r="B959" s="85">
        <f>IF(I959='School Lookup'!$G$13,1,0)</f>
        <v>0</v>
      </c>
      <c r="C959" s="85">
        <f t="shared" si="14"/>
        <v>957</v>
      </c>
      <c r="D959" s="86" t="s">
        <v>6478</v>
      </c>
      <c r="E959" s="86" t="s">
        <v>6490</v>
      </c>
      <c r="F959" s="86" t="s">
        <v>2739</v>
      </c>
      <c r="G959" s="86" t="s">
        <v>2911</v>
      </c>
      <c r="H959" s="86" t="s">
        <v>513</v>
      </c>
      <c r="I959" s="86" t="s">
        <v>3784</v>
      </c>
      <c r="J959" s="86" t="s">
        <v>513</v>
      </c>
      <c r="K959" s="86" t="s">
        <v>191</v>
      </c>
      <c r="L959" s="86">
        <v>1</v>
      </c>
      <c r="M959" s="86">
        <v>1</v>
      </c>
      <c r="N959" s="89">
        <v>-0.14301538461538499</v>
      </c>
      <c r="O959" s="89">
        <v>-0.21534466989751999</v>
      </c>
      <c r="P959" s="89">
        <v>54.224499999999999</v>
      </c>
      <c r="Q959" s="89">
        <v>0.465489432910418</v>
      </c>
      <c r="R959" s="89">
        <v>62.130186982248503</v>
      </c>
      <c r="S959" s="89">
        <v>0.125072381506449</v>
      </c>
      <c r="T959" s="89">
        <v>0.14180137604388501</v>
      </c>
      <c r="U959" s="89">
        <v>0.5</v>
      </c>
      <c r="V959" s="89">
        <v>7.0900688021942507E-2</v>
      </c>
      <c r="W959" s="89">
        <v>1</v>
      </c>
      <c r="X959" s="89">
        <v>9.6073372781065106E-2</v>
      </c>
      <c r="Y959" s="89">
        <v>0.31521859168361599</v>
      </c>
      <c r="Z959" s="89">
        <v>56.061199999999999</v>
      </c>
      <c r="AA959" s="89">
        <v>0.77732762753558804</v>
      </c>
      <c r="AB959" s="89">
        <v>55.621309467455603</v>
      </c>
      <c r="AC959" s="89">
        <v>0.54627310960960196</v>
      </c>
      <c r="AD959" s="89">
        <v>0.63742430675744099</v>
      </c>
      <c r="AE959" s="89">
        <v>0.5</v>
      </c>
      <c r="AF959" s="89">
        <v>0.31871215337872</v>
      </c>
      <c r="AG959" s="89">
        <v>-99</v>
      </c>
      <c r="AH959" s="89">
        <v>-99</v>
      </c>
      <c r="AI959" s="89">
        <v>-99</v>
      </c>
      <c r="AJ959" s="89">
        <v>-99</v>
      </c>
      <c r="AK959" s="89">
        <v>-99</v>
      </c>
      <c r="AL959" s="89">
        <v>-99</v>
      </c>
      <c r="AM959" s="89">
        <v>-99</v>
      </c>
      <c r="AN959" s="89">
        <v>-99</v>
      </c>
      <c r="AO959" s="89">
        <v>-99</v>
      </c>
      <c r="AP959" s="89">
        <v>-99</v>
      </c>
      <c r="AQ959" s="89">
        <v>-99</v>
      </c>
      <c r="AR959" s="89">
        <v>-99</v>
      </c>
      <c r="AS959" s="89">
        <v>-99</v>
      </c>
      <c r="AT959" s="89">
        <v>-99</v>
      </c>
      <c r="AU959" s="89">
        <v>-99</v>
      </c>
      <c r="AV959" s="89">
        <v>-99</v>
      </c>
      <c r="AW959" s="89">
        <v>-99</v>
      </c>
      <c r="AX959" s="89">
        <v>-99</v>
      </c>
      <c r="AY959" s="89">
        <v>-99</v>
      </c>
      <c r="AZ959" s="89">
        <v>-99</v>
      </c>
      <c r="BA959" s="89">
        <v>-99</v>
      </c>
      <c r="BB959" s="89">
        <v>-99</v>
      </c>
      <c r="BC959" s="89">
        <v>-99</v>
      </c>
      <c r="BD959" s="89">
        <v>-99</v>
      </c>
      <c r="BE959" s="89">
        <v>-99</v>
      </c>
      <c r="BF959" s="89">
        <v>-99</v>
      </c>
      <c r="BG959" s="89">
        <v>-99</v>
      </c>
      <c r="BH959" s="89">
        <v>-99</v>
      </c>
      <c r="BI959" s="89">
        <v>-99</v>
      </c>
      <c r="BJ959" s="89">
        <v>-99</v>
      </c>
      <c r="BK959" s="89">
        <v>-99</v>
      </c>
      <c r="BL959" s="89">
        <v>-99</v>
      </c>
      <c r="BM959" s="89">
        <v>-99</v>
      </c>
      <c r="BN959" s="89">
        <v>-99</v>
      </c>
      <c r="BO959" s="89">
        <v>-99</v>
      </c>
      <c r="BP959" s="89">
        <v>-99</v>
      </c>
      <c r="BQ959" s="89">
        <v>-99</v>
      </c>
      <c r="BR959" s="89">
        <v>-99</v>
      </c>
      <c r="BS959" s="89">
        <v>-99</v>
      </c>
      <c r="BT959" s="89">
        <v>-99</v>
      </c>
      <c r="BU959" s="89">
        <v>-99</v>
      </c>
      <c r="BV959" s="89">
        <v>-99</v>
      </c>
      <c r="BW959" s="89">
        <v>-99</v>
      </c>
      <c r="BX959" s="89">
        <v>-99</v>
      </c>
      <c r="BY959" s="89">
        <v>-99</v>
      </c>
      <c r="BZ959" s="89">
        <v>-99</v>
      </c>
      <c r="CA959" s="89">
        <v>-99</v>
      </c>
      <c r="CB959" s="89">
        <v>-99</v>
      </c>
      <c r="CC959" s="89">
        <v>-99</v>
      </c>
      <c r="CD959" s="89">
        <v>-99</v>
      </c>
      <c r="CE959" s="89">
        <v>-99</v>
      </c>
      <c r="CF959" s="89">
        <v>-99</v>
      </c>
      <c r="CG959" s="89">
        <v>-99</v>
      </c>
      <c r="CH959" s="89">
        <v>-99</v>
      </c>
      <c r="CI959" s="89">
        <v>-99</v>
      </c>
      <c r="CJ959" s="89">
        <v>-99</v>
      </c>
      <c r="CK959" s="89">
        <v>-99</v>
      </c>
      <c r="CL959" s="89">
        <v>-99</v>
      </c>
      <c r="CM959" s="89">
        <v>-99</v>
      </c>
      <c r="CN959" s="89">
        <v>-99</v>
      </c>
      <c r="CO959" s="89">
        <v>-99</v>
      </c>
      <c r="CP959" s="89">
        <v>-99</v>
      </c>
      <c r="CQ959" s="89">
        <v>-99</v>
      </c>
      <c r="CR959" s="89">
        <v>-99</v>
      </c>
      <c r="CS959" s="89">
        <v>-99</v>
      </c>
      <c r="CT959" s="89">
        <v>-99</v>
      </c>
      <c r="CU959" s="86">
        <v>-99</v>
      </c>
      <c r="CV959" s="86">
        <v>0.3896</v>
      </c>
      <c r="CW959" s="86">
        <v>64</v>
      </c>
      <c r="CX959" s="86">
        <v>2</v>
      </c>
      <c r="CY959" s="86">
        <v>-3.7699999999999997E-2</v>
      </c>
      <c r="CZ959" s="86">
        <v>50</v>
      </c>
      <c r="DA959" s="86">
        <v>2</v>
      </c>
      <c r="DB959" s="86">
        <v>0.62139999999999995</v>
      </c>
      <c r="DC959" s="86">
        <v>78</v>
      </c>
      <c r="DD959" s="86">
        <v>-99</v>
      </c>
      <c r="DE959" s="86">
        <v>-99</v>
      </c>
      <c r="DF959" s="86">
        <v>-99</v>
      </c>
      <c r="DG959" s="86">
        <v>-99</v>
      </c>
      <c r="DH959" s="86">
        <v>-99</v>
      </c>
    </row>
    <row r="960" spans="1:112" x14ac:dyDescent="0.2">
      <c r="A960" s="85">
        <f>IF(ISERROR(SEARCH('School Lookup'!$F$3,Data!J960)),A959,A959+1)</f>
        <v>0</v>
      </c>
      <c r="B960" s="85">
        <f>IF(I960='School Lookup'!$G$13,1,0)</f>
        <v>0</v>
      </c>
      <c r="C960" s="85">
        <f t="shared" si="14"/>
        <v>958</v>
      </c>
      <c r="D960" s="86" t="s">
        <v>6478</v>
      </c>
      <c r="E960" s="86" t="s">
        <v>6621</v>
      </c>
      <c r="F960" s="86" t="s">
        <v>2757</v>
      </c>
      <c r="G960" s="86" t="s">
        <v>2873</v>
      </c>
      <c r="H960" s="86" t="s">
        <v>411</v>
      </c>
      <c r="I960" s="86" t="s">
        <v>4286</v>
      </c>
      <c r="J960" s="86" t="s">
        <v>412</v>
      </c>
      <c r="K960" s="86" t="s">
        <v>94</v>
      </c>
      <c r="L960" s="86">
        <v>1</v>
      </c>
      <c r="M960" s="86">
        <v>1</v>
      </c>
      <c r="N960" s="89">
        <v>0.17114285714285701</v>
      </c>
      <c r="O960" s="89">
        <v>0.46496466333618403</v>
      </c>
      <c r="P960" s="89">
        <v>54.3705</v>
      </c>
      <c r="Q960" s="89">
        <v>0.48097585904435602</v>
      </c>
      <c r="R960" s="89">
        <v>53.544971428571401</v>
      </c>
      <c r="S960" s="89">
        <v>0.47297026119027002</v>
      </c>
      <c r="T960" s="89">
        <v>0.53654958191488</v>
      </c>
      <c r="U960" s="89">
        <v>0.36784741144414201</v>
      </c>
      <c r="V960" s="89">
        <v>0.19736837481882499</v>
      </c>
      <c r="W960" s="89">
        <v>1</v>
      </c>
      <c r="X960" s="89">
        <v>0.13513785790031799</v>
      </c>
      <c r="Y960" s="89">
        <v>0.40718257711615802</v>
      </c>
      <c r="Z960" s="89">
        <v>51.924199999999999</v>
      </c>
      <c r="AA960" s="89">
        <v>0.261431484610126</v>
      </c>
      <c r="AB960" s="89">
        <v>53.128314740190902</v>
      </c>
      <c r="AC960" s="89">
        <v>0.33430703086314201</v>
      </c>
      <c r="AD960" s="89">
        <v>0.39062117937152302</v>
      </c>
      <c r="AE960" s="89">
        <v>0.36706889840404799</v>
      </c>
      <c r="AF960" s="89">
        <v>0.143384886005195</v>
      </c>
      <c r="AG960" s="89">
        <v>1</v>
      </c>
      <c r="AH960" s="89">
        <v>0.218338095238095</v>
      </c>
      <c r="AI960" s="89">
        <v>0.52692056959186795</v>
      </c>
      <c r="AJ960" s="89">
        <v>49.9923</v>
      </c>
      <c r="AK960" s="89">
        <v>0.133626804036099</v>
      </c>
      <c r="AL960" s="89">
        <v>56.043963003663002</v>
      </c>
      <c r="AM960" s="89">
        <v>0.330273686813983</v>
      </c>
      <c r="AN960" s="89">
        <v>0.30376525297775198</v>
      </c>
      <c r="AO960" s="89">
        <v>0.106267029972752</v>
      </c>
      <c r="AP960" s="89">
        <v>3.2280231242867399E-2</v>
      </c>
      <c r="AQ960" s="89">
        <v>1</v>
      </c>
      <c r="AR960" s="89">
        <v>0.20541421568627399</v>
      </c>
      <c r="AS960" s="89">
        <v>0.53174337144184602</v>
      </c>
      <c r="AT960" s="89">
        <v>46.229599999999998</v>
      </c>
      <c r="AU960" s="89">
        <v>-0.26702525219744899</v>
      </c>
      <c r="AV960" s="89">
        <v>41.421590931372499</v>
      </c>
      <c r="AW960" s="89">
        <v>0.13235905962219799</v>
      </c>
      <c r="AX960" s="89">
        <v>0.100265233957648</v>
      </c>
      <c r="AY960" s="89">
        <v>0.15881666017905799</v>
      </c>
      <c r="AZ960" s="89">
        <v>1.59237895892256E-2</v>
      </c>
      <c r="BA960" s="89">
        <v>-99</v>
      </c>
      <c r="BB960" s="89">
        <v>-99</v>
      </c>
      <c r="BC960" s="89">
        <v>-99</v>
      </c>
      <c r="BD960" s="89">
        <v>-99</v>
      </c>
      <c r="BE960" s="89">
        <v>-99</v>
      </c>
      <c r="BF960" s="89">
        <v>-99</v>
      </c>
      <c r="BG960" s="89">
        <v>-99</v>
      </c>
      <c r="BH960" s="89">
        <v>-99</v>
      </c>
      <c r="BI960" s="89">
        <v>-99</v>
      </c>
      <c r="BJ960" s="89">
        <v>-99</v>
      </c>
      <c r="BK960" s="89">
        <v>-99</v>
      </c>
      <c r="BL960" s="89">
        <v>-99</v>
      </c>
      <c r="BM960" s="89">
        <v>-99</v>
      </c>
      <c r="BN960" s="89">
        <v>-99</v>
      </c>
      <c r="BO960" s="89">
        <v>-99</v>
      </c>
      <c r="BP960" s="89">
        <v>-99</v>
      </c>
      <c r="BQ960" s="89">
        <v>-99</v>
      </c>
      <c r="BR960" s="89">
        <v>-99</v>
      </c>
      <c r="BS960" s="89">
        <v>-99</v>
      </c>
      <c r="BT960" s="89">
        <v>-99</v>
      </c>
      <c r="BU960" s="89">
        <v>-99</v>
      </c>
      <c r="BV960" s="89">
        <v>-99</v>
      </c>
      <c r="BW960" s="89">
        <v>-99</v>
      </c>
      <c r="BX960" s="89">
        <v>-99</v>
      </c>
      <c r="BY960" s="89">
        <v>-99</v>
      </c>
      <c r="BZ960" s="89">
        <v>-99</v>
      </c>
      <c r="CA960" s="89">
        <v>-99</v>
      </c>
      <c r="CB960" s="89">
        <v>-99</v>
      </c>
      <c r="CC960" s="89">
        <v>-99</v>
      </c>
      <c r="CD960" s="89">
        <v>-99</v>
      </c>
      <c r="CE960" s="89">
        <v>-99</v>
      </c>
      <c r="CF960" s="89">
        <v>-99</v>
      </c>
      <c r="CG960" s="89">
        <v>-99</v>
      </c>
      <c r="CH960" s="89">
        <v>-99</v>
      </c>
      <c r="CI960" s="89">
        <v>-99</v>
      </c>
      <c r="CJ960" s="89">
        <v>-99</v>
      </c>
      <c r="CK960" s="89">
        <v>-99</v>
      </c>
      <c r="CL960" s="89">
        <v>-99</v>
      </c>
      <c r="CM960" s="89">
        <v>-99</v>
      </c>
      <c r="CN960" s="89">
        <v>-99</v>
      </c>
      <c r="CO960" s="89">
        <v>-99</v>
      </c>
      <c r="CP960" s="89">
        <v>-99</v>
      </c>
      <c r="CQ960" s="89">
        <v>-99</v>
      </c>
      <c r="CR960" s="89">
        <v>-99</v>
      </c>
      <c r="CS960" s="89">
        <v>-99</v>
      </c>
      <c r="CT960" s="89">
        <v>-99</v>
      </c>
      <c r="CU960" s="86">
        <v>-99</v>
      </c>
      <c r="CV960" s="86">
        <v>0.38900000000000001</v>
      </c>
      <c r="CW960" s="86">
        <v>64</v>
      </c>
      <c r="CX960" s="86">
        <v>2</v>
      </c>
      <c r="CY960" s="86">
        <v>0.3054</v>
      </c>
      <c r="CZ960" s="86">
        <v>66</v>
      </c>
      <c r="DA960" s="86">
        <v>4</v>
      </c>
      <c r="DB960" s="86">
        <v>0.2447</v>
      </c>
      <c r="DC960" s="86">
        <v>60</v>
      </c>
      <c r="DD960" s="86">
        <v>-99</v>
      </c>
      <c r="DE960" s="86">
        <v>-99</v>
      </c>
      <c r="DF960" s="86">
        <v>-99</v>
      </c>
      <c r="DG960" s="86">
        <v>-99</v>
      </c>
      <c r="DH960" s="86">
        <v>-99</v>
      </c>
    </row>
    <row r="961" spans="1:112" x14ac:dyDescent="0.2">
      <c r="A961" s="85">
        <f>IF(ISERROR(SEARCH('School Lookup'!$F$3,Data!J961)),A960,A960+1)</f>
        <v>0</v>
      </c>
      <c r="B961" s="85">
        <f>IF(I961='School Lookup'!$G$13,1,0)</f>
        <v>0</v>
      </c>
      <c r="C961" s="85">
        <f t="shared" si="14"/>
        <v>959</v>
      </c>
      <c r="D961" s="86" t="s">
        <v>6478</v>
      </c>
      <c r="E961" s="86" t="s">
        <v>6702</v>
      </c>
      <c r="F961" s="86" t="s">
        <v>1150</v>
      </c>
      <c r="G961" s="86" t="s">
        <v>2821</v>
      </c>
      <c r="H961" s="86" t="s">
        <v>1039</v>
      </c>
      <c r="I961" s="86" t="s">
        <v>5164</v>
      </c>
      <c r="J961" s="86" t="s">
        <v>1477</v>
      </c>
      <c r="K961" s="86" t="s">
        <v>26</v>
      </c>
      <c r="L961" s="86">
        <v>1</v>
      </c>
      <c r="M961" s="86">
        <v>1</v>
      </c>
      <c r="N961" s="89">
        <v>3.08033707865169E-2</v>
      </c>
      <c r="O961" s="89">
        <v>0.161059657199455</v>
      </c>
      <c r="P961" s="89">
        <v>55.532299999999999</v>
      </c>
      <c r="Q961" s="89">
        <v>0.604209625362227</v>
      </c>
      <c r="R961" s="89">
        <v>52.247202247190998</v>
      </c>
      <c r="S961" s="89">
        <v>0.38263464128084101</v>
      </c>
      <c r="T961" s="89">
        <v>0.43404874483619499</v>
      </c>
      <c r="U961" s="89">
        <v>0.36891191709844601</v>
      </c>
      <c r="V961" s="89">
        <v>0.16012575457169501</v>
      </c>
      <c r="W961" s="89">
        <v>1</v>
      </c>
      <c r="X961" s="89">
        <v>0.16055056179775301</v>
      </c>
      <c r="Y961" s="89">
        <v>0.46700810723362401</v>
      </c>
      <c r="Z961" s="89">
        <v>52.822600000000001</v>
      </c>
      <c r="AA961" s="89">
        <v>0.37346462331069102</v>
      </c>
      <c r="AB961" s="89">
        <v>50.842682022471898</v>
      </c>
      <c r="AC961" s="89">
        <v>0.42023636527215702</v>
      </c>
      <c r="AD961" s="89">
        <v>0.49067317161365198</v>
      </c>
      <c r="AE961" s="89">
        <v>0.36891191709844601</v>
      </c>
      <c r="AF961" s="89">
        <v>0.18101518040876699</v>
      </c>
      <c r="AG961" s="89">
        <v>1</v>
      </c>
      <c r="AH961" s="89">
        <v>0.129177777777778</v>
      </c>
      <c r="AI961" s="89">
        <v>0.33503896487250601</v>
      </c>
      <c r="AJ961" s="89">
        <v>-99</v>
      </c>
      <c r="AK961" s="89">
        <v>-99</v>
      </c>
      <c r="AL961" s="89">
        <v>64.285722222222205</v>
      </c>
      <c r="AM961" s="89">
        <v>0.33503896487250601</v>
      </c>
      <c r="AN961" s="89">
        <v>0.30877138449578201</v>
      </c>
      <c r="AO961" s="89">
        <v>0.13056994818652901</v>
      </c>
      <c r="AP961" s="89">
        <v>4.03162636750969E-2</v>
      </c>
      <c r="AQ961" s="89">
        <v>1</v>
      </c>
      <c r="AR961" s="89">
        <v>5.0181102362204704E-3</v>
      </c>
      <c r="AS961" s="89">
        <v>8.1289802420542595E-2</v>
      </c>
      <c r="AT961" s="89">
        <v>-99</v>
      </c>
      <c r="AU961" s="89">
        <v>-99</v>
      </c>
      <c r="AV961" s="89">
        <v>46.456707086614202</v>
      </c>
      <c r="AW961" s="89">
        <v>8.1289802420542595E-2</v>
      </c>
      <c r="AX961" s="89">
        <v>4.6448707039998302E-2</v>
      </c>
      <c r="AY961" s="89">
        <v>0.13160621761658001</v>
      </c>
      <c r="AZ961" s="89">
        <v>6.1129386467147998E-3</v>
      </c>
      <c r="BA961" s="89">
        <v>-99</v>
      </c>
      <c r="BB961" s="89">
        <v>-99</v>
      </c>
      <c r="BC961" s="89">
        <v>-99</v>
      </c>
      <c r="BD961" s="89">
        <v>-99</v>
      </c>
      <c r="BE961" s="89">
        <v>-99</v>
      </c>
      <c r="BF961" s="89">
        <v>-99</v>
      </c>
      <c r="BG961" s="89">
        <v>-99</v>
      </c>
      <c r="BH961" s="89">
        <v>-99</v>
      </c>
      <c r="BI961" s="89">
        <v>-99</v>
      </c>
      <c r="BJ961" s="89">
        <v>-99</v>
      </c>
      <c r="BK961" s="89">
        <v>-99</v>
      </c>
      <c r="BL961" s="89">
        <v>-99</v>
      </c>
      <c r="BM961" s="89">
        <v>-99</v>
      </c>
      <c r="BN961" s="89">
        <v>-99</v>
      </c>
      <c r="BO961" s="89">
        <v>-99</v>
      </c>
      <c r="BP961" s="89">
        <v>-99</v>
      </c>
      <c r="BQ961" s="89">
        <v>-99</v>
      </c>
      <c r="BR961" s="89">
        <v>-99</v>
      </c>
      <c r="BS961" s="89">
        <v>-99</v>
      </c>
      <c r="BT961" s="89">
        <v>-99</v>
      </c>
      <c r="BU961" s="89">
        <v>-99</v>
      </c>
      <c r="BV961" s="89">
        <v>-99</v>
      </c>
      <c r="BW961" s="89">
        <v>-99</v>
      </c>
      <c r="BX961" s="89">
        <v>-99</v>
      </c>
      <c r="BY961" s="89">
        <v>-99</v>
      </c>
      <c r="BZ961" s="89">
        <v>-99</v>
      </c>
      <c r="CA961" s="89">
        <v>-99</v>
      </c>
      <c r="CB961" s="89">
        <v>-99</v>
      </c>
      <c r="CC961" s="89">
        <v>-99</v>
      </c>
      <c r="CD961" s="89">
        <v>-99</v>
      </c>
      <c r="CE961" s="89">
        <v>-99</v>
      </c>
      <c r="CF961" s="89">
        <v>-99</v>
      </c>
      <c r="CG961" s="89">
        <v>-99</v>
      </c>
      <c r="CH961" s="89">
        <v>-99</v>
      </c>
      <c r="CI961" s="89">
        <v>-99</v>
      </c>
      <c r="CJ961" s="89">
        <v>-99</v>
      </c>
      <c r="CK961" s="89">
        <v>-99</v>
      </c>
      <c r="CL961" s="89">
        <v>-99</v>
      </c>
      <c r="CM961" s="89">
        <v>-99</v>
      </c>
      <c r="CN961" s="89">
        <v>-99</v>
      </c>
      <c r="CO961" s="89">
        <v>-99</v>
      </c>
      <c r="CP961" s="89">
        <v>-99</v>
      </c>
      <c r="CQ961" s="89">
        <v>-99</v>
      </c>
      <c r="CR961" s="89">
        <v>-99</v>
      </c>
      <c r="CS961" s="89">
        <v>-99</v>
      </c>
      <c r="CT961" s="89">
        <v>-99</v>
      </c>
      <c r="CU961" s="86">
        <v>-99</v>
      </c>
      <c r="CV961" s="86">
        <v>0.3876</v>
      </c>
      <c r="CW961" s="86">
        <v>64</v>
      </c>
      <c r="CX961" s="86">
        <v>2</v>
      </c>
      <c r="CY961" s="86">
        <v>0.72719999999999996</v>
      </c>
      <c r="CZ961" s="86">
        <v>81</v>
      </c>
      <c r="DA961" s="86">
        <v>2</v>
      </c>
      <c r="DB961" s="86">
        <v>0.36070000000000002</v>
      </c>
      <c r="DC961" s="86">
        <v>66</v>
      </c>
      <c r="DD961" s="86">
        <v>-99</v>
      </c>
      <c r="DE961" s="86">
        <v>-99</v>
      </c>
      <c r="DF961" s="86">
        <v>-99</v>
      </c>
      <c r="DG961" s="86">
        <v>-99</v>
      </c>
      <c r="DH961" s="86">
        <v>-99</v>
      </c>
    </row>
    <row r="962" spans="1:112" x14ac:dyDescent="0.2">
      <c r="A962" s="85">
        <f>IF(ISERROR(SEARCH('School Lookup'!$F$3,Data!J962)),A961,A961+1)</f>
        <v>0</v>
      </c>
      <c r="B962" s="85">
        <f>IF(I962='School Lookup'!$G$13,1,0)</f>
        <v>0</v>
      </c>
      <c r="C962" s="85">
        <f t="shared" si="14"/>
        <v>960</v>
      </c>
      <c r="D962" s="86" t="s">
        <v>6478</v>
      </c>
      <c r="E962" s="86" t="s">
        <v>6548</v>
      </c>
      <c r="F962" s="86" t="s">
        <v>6282</v>
      </c>
      <c r="G962" s="86" t="s">
        <v>3190</v>
      </c>
      <c r="H962" s="86" t="s">
        <v>268</v>
      </c>
      <c r="I962" s="86" t="s">
        <v>6304</v>
      </c>
      <c r="J962" s="86" t="s">
        <v>6305</v>
      </c>
      <c r="K962" s="86" t="s">
        <v>431</v>
      </c>
      <c r="L962" s="86">
        <v>1</v>
      </c>
      <c r="M962" s="86">
        <v>1</v>
      </c>
      <c r="N962" s="89">
        <v>0.254048693126815</v>
      </c>
      <c r="O962" s="89">
        <v>0.64449716162038495</v>
      </c>
      <c r="P962" s="89">
        <v>50.3277</v>
      </c>
      <c r="Q962" s="89">
        <v>5.2150355110902699E-2</v>
      </c>
      <c r="R962" s="89">
        <v>54.0174274927396</v>
      </c>
      <c r="S962" s="89">
        <v>0.348323758365644</v>
      </c>
      <c r="T962" s="89">
        <v>0.395117321957351</v>
      </c>
      <c r="U962" s="89">
        <v>0.37880454712137901</v>
      </c>
      <c r="V962" s="89">
        <v>0.14967223820386599</v>
      </c>
      <c r="W962" s="89">
        <v>1</v>
      </c>
      <c r="X962" s="89">
        <v>0.105324927536232</v>
      </c>
      <c r="Y962" s="89">
        <v>0.33699821694004101</v>
      </c>
      <c r="Z962" s="89">
        <v>53.195</v>
      </c>
      <c r="AA962" s="89">
        <v>0.41990400538113798</v>
      </c>
      <c r="AB962" s="89">
        <v>53.623190917874403</v>
      </c>
      <c r="AC962" s="89">
        <v>0.37845111116058999</v>
      </c>
      <c r="AD962" s="89">
        <v>0.44202042748431603</v>
      </c>
      <c r="AE962" s="89">
        <v>0.37953795379538002</v>
      </c>
      <c r="AF962" s="89">
        <v>0.16776352858315599</v>
      </c>
      <c r="AG962" s="89">
        <v>1</v>
      </c>
      <c r="AH962" s="89">
        <v>0.22815783132530101</v>
      </c>
      <c r="AI962" s="89">
        <v>0.54805358898889101</v>
      </c>
      <c r="AJ962" s="89">
        <v>-99</v>
      </c>
      <c r="AK962" s="89">
        <v>-99</v>
      </c>
      <c r="AL962" s="89">
        <v>54.518077108433701</v>
      </c>
      <c r="AM962" s="89">
        <v>0.54805358898889101</v>
      </c>
      <c r="AN962" s="89">
        <v>0.532552496635327</v>
      </c>
      <c r="AO962" s="89">
        <v>0.121745507884122</v>
      </c>
      <c r="AP962" s="89">
        <v>6.4835874177824895E-2</v>
      </c>
      <c r="AQ962" s="89">
        <v>1</v>
      </c>
      <c r="AR962" s="89">
        <v>1.2403669724770599E-3</v>
      </c>
      <c r="AS962" s="89">
        <v>7.2798130727733501E-2</v>
      </c>
      <c r="AT962" s="89">
        <v>-99</v>
      </c>
      <c r="AU962" s="89">
        <v>-99</v>
      </c>
      <c r="AV962" s="89">
        <v>52.293559938837902</v>
      </c>
      <c r="AW962" s="89">
        <v>7.2798130727733501E-2</v>
      </c>
      <c r="AX962" s="89">
        <v>3.75002260306233E-2</v>
      </c>
      <c r="AY962" s="89">
        <v>0.11991199119911999</v>
      </c>
      <c r="AZ962" s="89">
        <v>4.4967267737491103E-3</v>
      </c>
      <c r="BA962" s="89">
        <v>-99</v>
      </c>
      <c r="BB962" s="89">
        <v>-99</v>
      </c>
      <c r="BC962" s="89">
        <v>-99</v>
      </c>
      <c r="BD962" s="89">
        <v>-99</v>
      </c>
      <c r="BE962" s="89">
        <v>-99</v>
      </c>
      <c r="BF962" s="89">
        <v>-99</v>
      </c>
      <c r="BG962" s="89">
        <v>-99</v>
      </c>
      <c r="BH962" s="89">
        <v>-99</v>
      </c>
      <c r="BI962" s="89">
        <v>-99</v>
      </c>
      <c r="BJ962" s="89">
        <v>-99</v>
      </c>
      <c r="BK962" s="89">
        <v>-99</v>
      </c>
      <c r="BL962" s="89">
        <v>-99</v>
      </c>
      <c r="BM962" s="89">
        <v>-99</v>
      </c>
      <c r="BN962" s="89">
        <v>-99</v>
      </c>
      <c r="BO962" s="89">
        <v>-99</v>
      </c>
      <c r="BP962" s="89">
        <v>-99</v>
      </c>
      <c r="BQ962" s="89">
        <v>-99</v>
      </c>
      <c r="BR962" s="89">
        <v>-99</v>
      </c>
      <c r="BS962" s="89">
        <v>-99</v>
      </c>
      <c r="BT962" s="89">
        <v>-99</v>
      </c>
      <c r="BU962" s="89">
        <v>-99</v>
      </c>
      <c r="BV962" s="89">
        <v>-99</v>
      </c>
      <c r="BW962" s="89">
        <v>-99</v>
      </c>
      <c r="BX962" s="89">
        <v>-99</v>
      </c>
      <c r="BY962" s="89">
        <v>-99</v>
      </c>
      <c r="BZ962" s="89">
        <v>-99</v>
      </c>
      <c r="CA962" s="89">
        <v>-99</v>
      </c>
      <c r="CB962" s="89">
        <v>-99</v>
      </c>
      <c r="CC962" s="89">
        <v>-99</v>
      </c>
      <c r="CD962" s="89">
        <v>-99</v>
      </c>
      <c r="CE962" s="89">
        <v>-99</v>
      </c>
      <c r="CF962" s="89">
        <v>-99</v>
      </c>
      <c r="CG962" s="89">
        <v>-99</v>
      </c>
      <c r="CH962" s="89">
        <v>-99</v>
      </c>
      <c r="CI962" s="89">
        <v>-99</v>
      </c>
      <c r="CJ962" s="89">
        <v>-99</v>
      </c>
      <c r="CK962" s="89">
        <v>-99</v>
      </c>
      <c r="CL962" s="89">
        <v>-99</v>
      </c>
      <c r="CM962" s="89">
        <v>-99</v>
      </c>
      <c r="CN962" s="89">
        <v>-99</v>
      </c>
      <c r="CO962" s="89">
        <v>-99</v>
      </c>
      <c r="CP962" s="89">
        <v>-99</v>
      </c>
      <c r="CQ962" s="89">
        <v>-99</v>
      </c>
      <c r="CR962" s="89">
        <v>-99</v>
      </c>
      <c r="CS962" s="89">
        <v>-99</v>
      </c>
      <c r="CT962" s="89">
        <v>-99</v>
      </c>
      <c r="CU962" s="86">
        <v>-99</v>
      </c>
      <c r="CV962" s="86">
        <v>0.38679999999999998</v>
      </c>
      <c r="CW962" s="86">
        <v>64</v>
      </c>
      <c r="CX962" s="86">
        <v>2</v>
      </c>
      <c r="CY962" s="86">
        <v>-0.55959999999999999</v>
      </c>
      <c r="CZ962" s="86">
        <v>26</v>
      </c>
      <c r="DA962" s="86">
        <v>2</v>
      </c>
      <c r="DB962" s="86">
        <v>0.17910000000000001</v>
      </c>
      <c r="DC962" s="86">
        <v>56</v>
      </c>
      <c r="DD962" s="86">
        <v>-99</v>
      </c>
      <c r="DE962" s="86">
        <v>-99</v>
      </c>
      <c r="DF962" s="86">
        <v>-99</v>
      </c>
      <c r="DG962" s="86">
        <v>-99</v>
      </c>
      <c r="DH962" s="86">
        <v>-99</v>
      </c>
    </row>
    <row r="963" spans="1:112" x14ac:dyDescent="0.2">
      <c r="A963" s="85">
        <f>IF(ISERROR(SEARCH('School Lookup'!$F$3,Data!J963)),A962,A962+1)</f>
        <v>0</v>
      </c>
      <c r="B963" s="85">
        <f>IF(I963='School Lookup'!$G$13,1,0)</f>
        <v>0</v>
      </c>
      <c r="C963" s="85">
        <f t="shared" si="14"/>
        <v>961</v>
      </c>
      <c r="D963" s="86" t="s">
        <v>6478</v>
      </c>
      <c r="E963" s="86" t="s">
        <v>6499</v>
      </c>
      <c r="F963" s="86" t="s">
        <v>2742</v>
      </c>
      <c r="G963" s="86" t="s">
        <v>2971</v>
      </c>
      <c r="H963" s="86" t="s">
        <v>67</v>
      </c>
      <c r="I963" s="86" t="s">
        <v>3949</v>
      </c>
      <c r="J963" s="86" t="s">
        <v>83</v>
      </c>
      <c r="K963" s="86" t="s">
        <v>36</v>
      </c>
      <c r="L963" s="86">
        <v>1</v>
      </c>
      <c r="M963" s="86">
        <v>-99</v>
      </c>
      <c r="N963" s="89">
        <v>-99</v>
      </c>
      <c r="O963" s="89">
        <v>-99</v>
      </c>
      <c r="P963" s="89">
        <v>-99</v>
      </c>
      <c r="Q963" s="89">
        <v>-99</v>
      </c>
      <c r="R963" s="89">
        <v>-99</v>
      </c>
      <c r="S963" s="89">
        <v>-99</v>
      </c>
      <c r="T963" s="89">
        <v>-99</v>
      </c>
      <c r="U963" s="89">
        <v>-99</v>
      </c>
      <c r="V963" s="89">
        <v>-99</v>
      </c>
      <c r="W963" s="89">
        <v>-99</v>
      </c>
      <c r="X963" s="89">
        <v>-99</v>
      </c>
      <c r="Y963" s="89">
        <v>-99</v>
      </c>
      <c r="Z963" s="89">
        <v>-99</v>
      </c>
      <c r="AA963" s="89">
        <v>-99</v>
      </c>
      <c r="AB963" s="89">
        <v>-99</v>
      </c>
      <c r="AC963" s="89">
        <v>-99</v>
      </c>
      <c r="AD963" s="89">
        <v>-99</v>
      </c>
      <c r="AE963" s="89">
        <v>-99</v>
      </c>
      <c r="AF963" s="89">
        <v>-99</v>
      </c>
      <c r="AG963" s="89">
        <v>-99</v>
      </c>
      <c r="AH963" s="89">
        <v>-99</v>
      </c>
      <c r="AI963" s="89">
        <v>-99</v>
      </c>
      <c r="AJ963" s="89">
        <v>-99</v>
      </c>
      <c r="AK963" s="89">
        <v>-99</v>
      </c>
      <c r="AL963" s="89">
        <v>-99</v>
      </c>
      <c r="AM963" s="89">
        <v>-99</v>
      </c>
      <c r="AN963" s="89">
        <v>-99</v>
      </c>
      <c r="AO963" s="89">
        <v>-99</v>
      </c>
      <c r="AP963" s="89">
        <v>-99</v>
      </c>
      <c r="AQ963" s="89">
        <v>-99</v>
      </c>
      <c r="AR963" s="89">
        <v>-99</v>
      </c>
      <c r="AS963" s="89">
        <v>-99</v>
      </c>
      <c r="AT963" s="89">
        <v>-99</v>
      </c>
      <c r="AU963" s="89">
        <v>-99</v>
      </c>
      <c r="AV963" s="89">
        <v>-99</v>
      </c>
      <c r="AW963" s="89">
        <v>-99</v>
      </c>
      <c r="AX963" s="89">
        <v>-99</v>
      </c>
      <c r="AY963" s="89">
        <v>-99</v>
      </c>
      <c r="AZ963" s="89">
        <v>-99</v>
      </c>
      <c r="BA963" s="89">
        <v>1</v>
      </c>
      <c r="BB963" s="89">
        <v>0.234619014084507</v>
      </c>
      <c r="BC963" s="89">
        <v>0.75244696160133695</v>
      </c>
      <c r="BD963" s="89">
        <v>48.291699999999999</v>
      </c>
      <c r="BE963" s="89">
        <v>-2.10018941367169E-4</v>
      </c>
      <c r="BF963" s="89">
        <v>50.704244131455397</v>
      </c>
      <c r="BG963" s="89">
        <v>0.37611847132998499</v>
      </c>
      <c r="BH963" s="89">
        <v>0.41263865932534399</v>
      </c>
      <c r="BI963" s="89">
        <v>0.25</v>
      </c>
      <c r="BJ963" s="89">
        <v>0.103159664831336</v>
      </c>
      <c r="BK963" s="89">
        <v>1</v>
      </c>
      <c r="BL963" s="89">
        <v>0.22092763466042201</v>
      </c>
      <c r="BM963" s="89">
        <v>0.71939807644952702</v>
      </c>
      <c r="BN963" s="89">
        <v>46.140599999999999</v>
      </c>
      <c r="BO963" s="89">
        <v>-0.28235986617386</v>
      </c>
      <c r="BP963" s="89">
        <v>50.585444496487099</v>
      </c>
      <c r="BQ963" s="89">
        <v>0.21851910513783401</v>
      </c>
      <c r="BR963" s="89">
        <v>0.24110018169504599</v>
      </c>
      <c r="BS963" s="89">
        <v>0.25058685446009399</v>
      </c>
      <c r="BT963" s="89">
        <v>6.0416536140718603E-2</v>
      </c>
      <c r="BU963" s="89">
        <v>1</v>
      </c>
      <c r="BV963" s="89">
        <v>0.22958826291079801</v>
      </c>
      <c r="BW963" s="89">
        <v>0.68598826481751696</v>
      </c>
      <c r="BX963" s="89">
        <v>51.520600000000002</v>
      </c>
      <c r="BY963" s="89">
        <v>0.24868324472520001</v>
      </c>
      <c r="BZ963" s="89">
        <v>53.2863936619718</v>
      </c>
      <c r="CA963" s="89">
        <v>0.46733575477135803</v>
      </c>
      <c r="CB963" s="89">
        <v>0.50244106362312302</v>
      </c>
      <c r="CC963" s="89">
        <v>0.25</v>
      </c>
      <c r="CD963" s="89">
        <v>0.125610265905781</v>
      </c>
      <c r="CE963" s="89">
        <v>1</v>
      </c>
      <c r="CF963" s="89">
        <v>0.13939952941176501</v>
      </c>
      <c r="CG963" s="89">
        <v>0.52096281722844995</v>
      </c>
      <c r="CH963" s="89">
        <v>50.034500000000001</v>
      </c>
      <c r="CI963" s="89">
        <v>8.4237689032211904E-2</v>
      </c>
      <c r="CJ963" s="89">
        <v>49.411812705882397</v>
      </c>
      <c r="CK963" s="89">
        <v>0.30260025313033101</v>
      </c>
      <c r="CL963" s="89">
        <v>0.33657911176202898</v>
      </c>
      <c r="CM963" s="89">
        <v>0.24941314553990601</v>
      </c>
      <c r="CN963" s="89">
        <v>8.3947254987595296E-2</v>
      </c>
      <c r="CO963" s="89">
        <v>96.915000000000006</v>
      </c>
      <c r="CP963" s="89">
        <v>0.7198</v>
      </c>
      <c r="CQ963" s="89">
        <v>-1.01</v>
      </c>
      <c r="CR963" s="89">
        <v>-0.32829999999999998</v>
      </c>
      <c r="CS963" s="89">
        <v>0.7198</v>
      </c>
      <c r="CT963" s="89">
        <v>0.5071</v>
      </c>
      <c r="CU963" s="86" t="s">
        <v>6988</v>
      </c>
      <c r="CV963" s="86">
        <v>0.38650000000000001</v>
      </c>
      <c r="CW963" s="86">
        <v>64</v>
      </c>
      <c r="CX963" s="86">
        <v>2</v>
      </c>
      <c r="CY963" s="86">
        <v>-0.3085</v>
      </c>
      <c r="CZ963" s="86">
        <v>36</v>
      </c>
      <c r="DA963" s="86">
        <v>4</v>
      </c>
      <c r="DB963" s="86">
        <v>1.24E-2</v>
      </c>
      <c r="DC963" s="86">
        <v>48</v>
      </c>
      <c r="DD963" s="86">
        <v>-99</v>
      </c>
      <c r="DE963" s="86">
        <v>-99</v>
      </c>
      <c r="DF963" s="86">
        <v>-99</v>
      </c>
      <c r="DG963" s="86">
        <v>-99</v>
      </c>
      <c r="DH963" s="86">
        <v>-99</v>
      </c>
    </row>
    <row r="964" spans="1:112" x14ac:dyDescent="0.2">
      <c r="A964" s="85">
        <f>IF(ISERROR(SEARCH('School Lookup'!$F$3,Data!J964)),A963,A963+1)</f>
        <v>0</v>
      </c>
      <c r="B964" s="85">
        <f>IF(I964='School Lookup'!$G$13,1,0)</f>
        <v>0</v>
      </c>
      <c r="C964" s="85">
        <f t="shared" ref="C964:C1027" si="15">C963+1</f>
        <v>962</v>
      </c>
      <c r="D964" s="86" t="s">
        <v>6478</v>
      </c>
      <c r="E964" s="86" t="s">
        <v>6702</v>
      </c>
      <c r="F964" s="86" t="s">
        <v>1150</v>
      </c>
      <c r="G964" s="86" t="s">
        <v>2951</v>
      </c>
      <c r="H964" s="86" t="s">
        <v>562</v>
      </c>
      <c r="I964" s="86" t="s">
        <v>4240</v>
      </c>
      <c r="J964" s="86" t="s">
        <v>1832</v>
      </c>
      <c r="K964" s="86" t="s">
        <v>114</v>
      </c>
      <c r="L964" s="86">
        <v>1</v>
      </c>
      <c r="M964" s="86">
        <v>1</v>
      </c>
      <c r="N964" s="89">
        <v>8.1977703826955101E-2</v>
      </c>
      <c r="O964" s="89">
        <v>0.27187762012977701</v>
      </c>
      <c r="P964" s="89">
        <v>56.185000000000002</v>
      </c>
      <c r="Q964" s="89">
        <v>0.67344243589387998</v>
      </c>
      <c r="R964" s="89">
        <v>52.579053743760397</v>
      </c>
      <c r="S964" s="89">
        <v>0.47266002801182799</v>
      </c>
      <c r="T964" s="89">
        <v>0.53619757059850504</v>
      </c>
      <c r="U964" s="89">
        <v>0.40362659503022202</v>
      </c>
      <c r="V964" s="89">
        <v>0.21642359968415101</v>
      </c>
      <c r="W964" s="89">
        <v>1</v>
      </c>
      <c r="X964" s="89">
        <v>3.6922885572139297E-2</v>
      </c>
      <c r="Y964" s="89">
        <v>0.17596897589056401</v>
      </c>
      <c r="Z964" s="89">
        <v>51.745600000000003</v>
      </c>
      <c r="AA964" s="89">
        <v>0.23915953606613599</v>
      </c>
      <c r="AB964" s="89">
        <v>51.409590049751202</v>
      </c>
      <c r="AC964" s="89">
        <v>0.20756425597834999</v>
      </c>
      <c r="AD964" s="89">
        <v>0.24304797614898399</v>
      </c>
      <c r="AE964" s="89">
        <v>0.40496977837474801</v>
      </c>
      <c r="AF964" s="89">
        <v>9.8427085035485098E-2</v>
      </c>
      <c r="AG964" s="89">
        <v>1</v>
      </c>
      <c r="AH964" s="89">
        <v>0.200187878787879</v>
      </c>
      <c r="AI964" s="89">
        <v>0.48785955278894599</v>
      </c>
      <c r="AJ964" s="89">
        <v>-99</v>
      </c>
      <c r="AK964" s="89">
        <v>-99</v>
      </c>
      <c r="AL964" s="89">
        <v>46.212096212121203</v>
      </c>
      <c r="AM964" s="89">
        <v>0.48785955278894599</v>
      </c>
      <c r="AN964" s="89">
        <v>0.469316047866288</v>
      </c>
      <c r="AO964" s="89">
        <v>8.8650100738750806E-2</v>
      </c>
      <c r="AP964" s="89">
        <v>4.1604914921658798E-2</v>
      </c>
      <c r="AQ964" s="89">
        <v>1</v>
      </c>
      <c r="AR964" s="89">
        <v>0.10741633986928099</v>
      </c>
      <c r="AS964" s="89">
        <v>0.311462179753351</v>
      </c>
      <c r="AT964" s="89">
        <v>-99</v>
      </c>
      <c r="AU964" s="89">
        <v>-99</v>
      </c>
      <c r="AV964" s="89">
        <v>49.0196006535948</v>
      </c>
      <c r="AW964" s="89">
        <v>0.311462179753351</v>
      </c>
      <c r="AX964" s="89">
        <v>0.28900320301627702</v>
      </c>
      <c r="AY964" s="89">
        <v>0.102753525856279</v>
      </c>
      <c r="AZ964" s="89">
        <v>2.9696098093680501E-2</v>
      </c>
      <c r="BA964" s="89">
        <v>-99</v>
      </c>
      <c r="BB964" s="89">
        <v>-99</v>
      </c>
      <c r="BC964" s="89">
        <v>-99</v>
      </c>
      <c r="BD964" s="89">
        <v>-99</v>
      </c>
      <c r="BE964" s="89">
        <v>-99</v>
      </c>
      <c r="BF964" s="89">
        <v>-99</v>
      </c>
      <c r="BG964" s="89">
        <v>-99</v>
      </c>
      <c r="BH964" s="89">
        <v>-99</v>
      </c>
      <c r="BI964" s="89">
        <v>-99</v>
      </c>
      <c r="BJ964" s="89">
        <v>-99</v>
      </c>
      <c r="BK964" s="89">
        <v>-99</v>
      </c>
      <c r="BL964" s="89">
        <v>-99</v>
      </c>
      <c r="BM964" s="89">
        <v>-99</v>
      </c>
      <c r="BN964" s="89">
        <v>-99</v>
      </c>
      <c r="BO964" s="89">
        <v>-99</v>
      </c>
      <c r="BP964" s="89">
        <v>-99</v>
      </c>
      <c r="BQ964" s="89">
        <v>-99</v>
      </c>
      <c r="BR964" s="89">
        <v>-99</v>
      </c>
      <c r="BS964" s="89">
        <v>-99</v>
      </c>
      <c r="BT964" s="89">
        <v>-99</v>
      </c>
      <c r="BU964" s="89">
        <v>-99</v>
      </c>
      <c r="BV964" s="89">
        <v>-99</v>
      </c>
      <c r="BW964" s="89">
        <v>-99</v>
      </c>
      <c r="BX964" s="89">
        <v>-99</v>
      </c>
      <c r="BY964" s="89">
        <v>-99</v>
      </c>
      <c r="BZ964" s="89">
        <v>-99</v>
      </c>
      <c r="CA964" s="89">
        <v>-99</v>
      </c>
      <c r="CB964" s="89">
        <v>-99</v>
      </c>
      <c r="CC964" s="89">
        <v>-99</v>
      </c>
      <c r="CD964" s="89">
        <v>-99</v>
      </c>
      <c r="CE964" s="89">
        <v>-99</v>
      </c>
      <c r="CF964" s="89">
        <v>-99</v>
      </c>
      <c r="CG964" s="89">
        <v>-99</v>
      </c>
      <c r="CH964" s="89">
        <v>-99</v>
      </c>
      <c r="CI964" s="89">
        <v>-99</v>
      </c>
      <c r="CJ964" s="89">
        <v>-99</v>
      </c>
      <c r="CK964" s="89">
        <v>-99</v>
      </c>
      <c r="CL964" s="89">
        <v>-99</v>
      </c>
      <c r="CM964" s="89">
        <v>-99</v>
      </c>
      <c r="CN964" s="89">
        <v>-99</v>
      </c>
      <c r="CO964" s="89">
        <v>-99</v>
      </c>
      <c r="CP964" s="89">
        <v>-99</v>
      </c>
      <c r="CQ964" s="89">
        <v>-99</v>
      </c>
      <c r="CR964" s="89">
        <v>-99</v>
      </c>
      <c r="CS964" s="89">
        <v>-99</v>
      </c>
      <c r="CT964" s="89">
        <v>-99</v>
      </c>
      <c r="CU964" s="86">
        <v>-99</v>
      </c>
      <c r="CV964" s="86">
        <v>0.38619999999999999</v>
      </c>
      <c r="CW964" s="86">
        <v>64</v>
      </c>
      <c r="CX964" s="86">
        <v>2</v>
      </c>
      <c r="CY964" s="86">
        <v>-0.39850000000000002</v>
      </c>
      <c r="CZ964" s="86">
        <v>32</v>
      </c>
      <c r="DA964" s="86">
        <v>2</v>
      </c>
      <c r="DB964" s="86">
        <v>0.36870000000000003</v>
      </c>
      <c r="DC964" s="86">
        <v>67</v>
      </c>
      <c r="DD964" s="86">
        <v>-99</v>
      </c>
      <c r="DE964" s="86">
        <v>-99</v>
      </c>
      <c r="DF964" s="86">
        <v>-99</v>
      </c>
      <c r="DG964" s="86">
        <v>-99</v>
      </c>
      <c r="DH964" s="86">
        <v>-99</v>
      </c>
    </row>
    <row r="965" spans="1:112" x14ac:dyDescent="0.2">
      <c r="A965" s="85">
        <f>IF(ISERROR(SEARCH('School Lookup'!$F$3,Data!J965)),A964,A964+1)</f>
        <v>0</v>
      </c>
      <c r="B965" s="85">
        <f>IF(I965='School Lookup'!$G$13,1,0)</f>
        <v>0</v>
      </c>
      <c r="C965" s="85">
        <f t="shared" si="15"/>
        <v>963</v>
      </c>
      <c r="D965" s="86" t="s">
        <v>6478</v>
      </c>
      <c r="E965" s="86" t="s">
        <v>6702</v>
      </c>
      <c r="F965" s="86" t="s">
        <v>1150</v>
      </c>
      <c r="G965" s="86" t="s">
        <v>3015</v>
      </c>
      <c r="H965" s="86" t="s">
        <v>580</v>
      </c>
      <c r="I965" s="86" t="s">
        <v>4243</v>
      </c>
      <c r="J965" s="86" t="s">
        <v>1628</v>
      </c>
      <c r="K965" s="86" t="s">
        <v>138</v>
      </c>
      <c r="L965" s="86">
        <v>1</v>
      </c>
      <c r="M965" s="86">
        <v>1</v>
      </c>
      <c r="N965" s="89">
        <v>0.16354893617021299</v>
      </c>
      <c r="O965" s="89">
        <v>0.44852003567142601</v>
      </c>
      <c r="P965" s="89">
        <v>49.055599999999998</v>
      </c>
      <c r="Q965" s="89">
        <v>-8.2783087936922295E-2</v>
      </c>
      <c r="R965" s="89">
        <v>48.699746099290799</v>
      </c>
      <c r="S965" s="89">
        <v>0.182868473867252</v>
      </c>
      <c r="T965" s="89">
        <v>0.20738068853212399</v>
      </c>
      <c r="U965" s="89">
        <v>0.375</v>
      </c>
      <c r="V965" s="89">
        <v>7.7767758199546705E-2</v>
      </c>
      <c r="W965" s="89">
        <v>1</v>
      </c>
      <c r="X965" s="89">
        <v>0.153975886524823</v>
      </c>
      <c r="Y965" s="89">
        <v>0.45153028027192998</v>
      </c>
      <c r="Z965" s="89">
        <v>55.590299999999999</v>
      </c>
      <c r="AA965" s="89">
        <v>0.71860500396691596</v>
      </c>
      <c r="AB965" s="89">
        <v>50.354607801418403</v>
      </c>
      <c r="AC965" s="89">
        <v>0.58506764211942297</v>
      </c>
      <c r="AD965" s="89">
        <v>0.68259479821306102</v>
      </c>
      <c r="AE965" s="89">
        <v>0.375</v>
      </c>
      <c r="AF965" s="89">
        <v>0.25597304932989801</v>
      </c>
      <c r="AG965" s="89">
        <v>1</v>
      </c>
      <c r="AH965" s="89">
        <v>0.117336</v>
      </c>
      <c r="AI965" s="89">
        <v>0.30955431668536398</v>
      </c>
      <c r="AJ965" s="89">
        <v>-99</v>
      </c>
      <c r="AK965" s="89">
        <v>-99</v>
      </c>
      <c r="AL965" s="89">
        <v>52.666651999999999</v>
      </c>
      <c r="AM965" s="89">
        <v>0.30955431668536398</v>
      </c>
      <c r="AN965" s="89">
        <v>0.28199865498267801</v>
      </c>
      <c r="AO965" s="89">
        <v>0.13297872340425501</v>
      </c>
      <c r="AP965" s="89">
        <v>3.7499821141313498E-2</v>
      </c>
      <c r="AQ965" s="89">
        <v>1</v>
      </c>
      <c r="AR965" s="89">
        <v>3.8766666666666699E-2</v>
      </c>
      <c r="AS965" s="89">
        <v>0.15715034701181599</v>
      </c>
      <c r="AT965" s="89">
        <v>-99</v>
      </c>
      <c r="AU965" s="89">
        <v>-99</v>
      </c>
      <c r="AV965" s="89">
        <v>47.727274999999999</v>
      </c>
      <c r="AW965" s="89">
        <v>0.15715034701181599</v>
      </c>
      <c r="AX965" s="89">
        <v>0.12639016817900001</v>
      </c>
      <c r="AY965" s="89">
        <v>0.117021276595745</v>
      </c>
      <c r="AZ965" s="89">
        <v>1.47903388294574E-2</v>
      </c>
      <c r="BA965" s="89">
        <v>-99</v>
      </c>
      <c r="BB965" s="89">
        <v>-99</v>
      </c>
      <c r="BC965" s="89">
        <v>-99</v>
      </c>
      <c r="BD965" s="89">
        <v>-99</v>
      </c>
      <c r="BE965" s="89">
        <v>-99</v>
      </c>
      <c r="BF965" s="89">
        <v>-99</v>
      </c>
      <c r="BG965" s="89">
        <v>-99</v>
      </c>
      <c r="BH965" s="89">
        <v>-99</v>
      </c>
      <c r="BI965" s="89">
        <v>-99</v>
      </c>
      <c r="BJ965" s="89">
        <v>-99</v>
      </c>
      <c r="BK965" s="89">
        <v>-99</v>
      </c>
      <c r="BL965" s="89">
        <v>-99</v>
      </c>
      <c r="BM965" s="89">
        <v>-99</v>
      </c>
      <c r="BN965" s="89">
        <v>-99</v>
      </c>
      <c r="BO965" s="89">
        <v>-99</v>
      </c>
      <c r="BP965" s="89">
        <v>-99</v>
      </c>
      <c r="BQ965" s="89">
        <v>-99</v>
      </c>
      <c r="BR965" s="89">
        <v>-99</v>
      </c>
      <c r="BS965" s="89">
        <v>-99</v>
      </c>
      <c r="BT965" s="89">
        <v>-99</v>
      </c>
      <c r="BU965" s="89">
        <v>-99</v>
      </c>
      <c r="BV965" s="89">
        <v>-99</v>
      </c>
      <c r="BW965" s="89">
        <v>-99</v>
      </c>
      <c r="BX965" s="89">
        <v>-99</v>
      </c>
      <c r="BY965" s="89">
        <v>-99</v>
      </c>
      <c r="BZ965" s="89">
        <v>-99</v>
      </c>
      <c r="CA965" s="89">
        <v>-99</v>
      </c>
      <c r="CB965" s="89">
        <v>-99</v>
      </c>
      <c r="CC965" s="89">
        <v>-99</v>
      </c>
      <c r="CD965" s="89">
        <v>-99</v>
      </c>
      <c r="CE965" s="89">
        <v>-99</v>
      </c>
      <c r="CF965" s="89">
        <v>-99</v>
      </c>
      <c r="CG965" s="89">
        <v>-99</v>
      </c>
      <c r="CH965" s="89">
        <v>-99</v>
      </c>
      <c r="CI965" s="89">
        <v>-99</v>
      </c>
      <c r="CJ965" s="89">
        <v>-99</v>
      </c>
      <c r="CK965" s="89">
        <v>-99</v>
      </c>
      <c r="CL965" s="89">
        <v>-99</v>
      </c>
      <c r="CM965" s="89">
        <v>-99</v>
      </c>
      <c r="CN965" s="89">
        <v>-99</v>
      </c>
      <c r="CO965" s="89">
        <v>-99</v>
      </c>
      <c r="CP965" s="89">
        <v>-99</v>
      </c>
      <c r="CQ965" s="89">
        <v>-99</v>
      </c>
      <c r="CR965" s="89">
        <v>-99</v>
      </c>
      <c r="CS965" s="89">
        <v>-99</v>
      </c>
      <c r="CT965" s="89">
        <v>-99</v>
      </c>
      <c r="CU965" s="86">
        <v>-99</v>
      </c>
      <c r="CV965" s="86">
        <v>0.38600000000000001</v>
      </c>
      <c r="CW965" s="86">
        <v>64</v>
      </c>
      <c r="CX965" s="86">
        <v>2</v>
      </c>
      <c r="CY965" s="86">
        <v>-0.2419</v>
      </c>
      <c r="CZ965" s="86">
        <v>39</v>
      </c>
      <c r="DA965" s="86">
        <v>2</v>
      </c>
      <c r="DB965" s="86">
        <v>0.2384</v>
      </c>
      <c r="DC965" s="86">
        <v>60</v>
      </c>
      <c r="DD965" s="86">
        <v>-99</v>
      </c>
      <c r="DE965" s="86">
        <v>-99</v>
      </c>
      <c r="DF965" s="86">
        <v>-99</v>
      </c>
      <c r="DG965" s="86">
        <v>-99</v>
      </c>
      <c r="DH965" s="86">
        <v>-99</v>
      </c>
    </row>
    <row r="966" spans="1:112" x14ac:dyDescent="0.2">
      <c r="A966" s="85">
        <f>IF(ISERROR(SEARCH('School Lookup'!$F$3,Data!J966)),A965,A965+1)</f>
        <v>0</v>
      </c>
      <c r="B966" s="85">
        <f>IF(I966='School Lookup'!$G$13,1,0)</f>
        <v>0</v>
      </c>
      <c r="C966" s="85">
        <f t="shared" si="15"/>
        <v>964</v>
      </c>
      <c r="D966" s="86" t="s">
        <v>6478</v>
      </c>
      <c r="E966" s="86" t="s">
        <v>6790</v>
      </c>
      <c r="F966" s="86" t="s">
        <v>2774</v>
      </c>
      <c r="G966" s="86" t="s">
        <v>2995</v>
      </c>
      <c r="H966" s="86" t="s">
        <v>2289</v>
      </c>
      <c r="I966" s="86" t="s">
        <v>4013</v>
      </c>
      <c r="J966" s="86" t="s">
        <v>2290</v>
      </c>
      <c r="K966" s="86" t="s">
        <v>320</v>
      </c>
      <c r="L966" s="86">
        <v>1</v>
      </c>
      <c r="M966" s="86">
        <v>1</v>
      </c>
      <c r="N966" s="89">
        <v>3.48736040609137E-2</v>
      </c>
      <c r="O966" s="89">
        <v>0.16987374295927199</v>
      </c>
      <c r="P966" s="89">
        <v>59.533299999999997</v>
      </c>
      <c r="Q966" s="89">
        <v>1.0286013442792501</v>
      </c>
      <c r="R966" s="89">
        <v>53.299490355329901</v>
      </c>
      <c r="S966" s="89">
        <v>0.59923754361926196</v>
      </c>
      <c r="T966" s="89">
        <v>0.67982088682869501</v>
      </c>
      <c r="U966" s="89">
        <v>0.40451745379876802</v>
      </c>
      <c r="V966" s="89">
        <v>0.27499941417916401</v>
      </c>
      <c r="W966" s="89">
        <v>1</v>
      </c>
      <c r="X966" s="89">
        <v>0.132673417721519</v>
      </c>
      <c r="Y966" s="89">
        <v>0.401380894590186</v>
      </c>
      <c r="Z966" s="89">
        <v>48.988999999999997</v>
      </c>
      <c r="AA966" s="89">
        <v>-0.104596641741051</v>
      </c>
      <c r="AB966" s="89">
        <v>48.101271898734197</v>
      </c>
      <c r="AC966" s="89">
        <v>0.148392126424568</v>
      </c>
      <c r="AD966" s="89">
        <v>0.174150788852207</v>
      </c>
      <c r="AE966" s="89">
        <v>0.40554414784394199</v>
      </c>
      <c r="AF966" s="89">
        <v>7.0625833261418705E-2</v>
      </c>
      <c r="AG966" s="89">
        <v>1</v>
      </c>
      <c r="AH966" s="89">
        <v>8.4540000000000004E-2</v>
      </c>
      <c r="AI966" s="89">
        <v>0.238974160763679</v>
      </c>
      <c r="AJ966" s="89">
        <v>-99</v>
      </c>
      <c r="AK966" s="89">
        <v>-99</v>
      </c>
      <c r="AL966" s="89">
        <v>46.486462702702703</v>
      </c>
      <c r="AM966" s="89">
        <v>0.238974160763679</v>
      </c>
      <c r="AN966" s="89">
        <v>0.207851136460627</v>
      </c>
      <c r="AO966" s="89">
        <v>0.18993839835729001</v>
      </c>
      <c r="AP966" s="89">
        <v>3.9478911956074003E-2</v>
      </c>
      <c r="AQ966" s="89">
        <v>-99</v>
      </c>
      <c r="AR966" s="89">
        <v>-99</v>
      </c>
      <c r="AS966" s="89">
        <v>-99</v>
      </c>
      <c r="AT966" s="89">
        <v>-99</v>
      </c>
      <c r="AU966" s="89">
        <v>-99</v>
      </c>
      <c r="AV966" s="89">
        <v>-99</v>
      </c>
      <c r="AW966" s="89">
        <v>-99</v>
      </c>
      <c r="AX966" s="89">
        <v>-99</v>
      </c>
      <c r="AY966" s="89">
        <v>-99</v>
      </c>
      <c r="AZ966" s="89">
        <v>-99</v>
      </c>
      <c r="BA966" s="89">
        <v>-99</v>
      </c>
      <c r="BB966" s="89">
        <v>-99</v>
      </c>
      <c r="BC966" s="89">
        <v>-99</v>
      </c>
      <c r="BD966" s="89">
        <v>-99</v>
      </c>
      <c r="BE966" s="89">
        <v>-99</v>
      </c>
      <c r="BF966" s="89">
        <v>-99</v>
      </c>
      <c r="BG966" s="89">
        <v>-99</v>
      </c>
      <c r="BH966" s="89">
        <v>-99</v>
      </c>
      <c r="BI966" s="89">
        <v>-99</v>
      </c>
      <c r="BJ966" s="89">
        <v>-99</v>
      </c>
      <c r="BK966" s="89">
        <v>-99</v>
      </c>
      <c r="BL966" s="89">
        <v>-99</v>
      </c>
      <c r="BM966" s="89">
        <v>-99</v>
      </c>
      <c r="BN966" s="89">
        <v>-99</v>
      </c>
      <c r="BO966" s="89">
        <v>-99</v>
      </c>
      <c r="BP966" s="89">
        <v>-99</v>
      </c>
      <c r="BQ966" s="89">
        <v>-99</v>
      </c>
      <c r="BR966" s="89">
        <v>-99</v>
      </c>
      <c r="BS966" s="89">
        <v>-99</v>
      </c>
      <c r="BT966" s="89">
        <v>-99</v>
      </c>
      <c r="BU966" s="89">
        <v>-99</v>
      </c>
      <c r="BV966" s="89">
        <v>-99</v>
      </c>
      <c r="BW966" s="89">
        <v>-99</v>
      </c>
      <c r="BX966" s="89">
        <v>-99</v>
      </c>
      <c r="BY966" s="89">
        <v>-99</v>
      </c>
      <c r="BZ966" s="89">
        <v>-99</v>
      </c>
      <c r="CA966" s="89">
        <v>-99</v>
      </c>
      <c r="CB966" s="89">
        <v>-99</v>
      </c>
      <c r="CC966" s="89">
        <v>-99</v>
      </c>
      <c r="CD966" s="89">
        <v>-99</v>
      </c>
      <c r="CE966" s="89">
        <v>-99</v>
      </c>
      <c r="CF966" s="89">
        <v>-99</v>
      </c>
      <c r="CG966" s="89">
        <v>-99</v>
      </c>
      <c r="CH966" s="89">
        <v>-99</v>
      </c>
      <c r="CI966" s="89">
        <v>-99</v>
      </c>
      <c r="CJ966" s="89">
        <v>-99</v>
      </c>
      <c r="CK966" s="89">
        <v>-99</v>
      </c>
      <c r="CL966" s="89">
        <v>-99</v>
      </c>
      <c r="CM966" s="89">
        <v>-99</v>
      </c>
      <c r="CN966" s="89">
        <v>-99</v>
      </c>
      <c r="CO966" s="89">
        <v>-99</v>
      </c>
      <c r="CP966" s="89">
        <v>-99</v>
      </c>
      <c r="CQ966" s="89">
        <v>-99</v>
      </c>
      <c r="CR966" s="89">
        <v>-99</v>
      </c>
      <c r="CS966" s="89">
        <v>-99</v>
      </c>
      <c r="CT966" s="89">
        <v>-99</v>
      </c>
      <c r="CU966" s="86">
        <v>-99</v>
      </c>
      <c r="CV966" s="86">
        <v>0.3851</v>
      </c>
      <c r="CW966" s="86">
        <v>64</v>
      </c>
      <c r="CX966" s="86">
        <v>2</v>
      </c>
      <c r="CY966" s="86">
        <v>1.0054000000000001</v>
      </c>
      <c r="CZ966" s="86">
        <v>87</v>
      </c>
      <c r="DA966" s="86">
        <v>2</v>
      </c>
      <c r="DB966" s="86">
        <v>0.37369999999999998</v>
      </c>
      <c r="DC966" s="86">
        <v>67</v>
      </c>
      <c r="DD966" s="86">
        <v>-99</v>
      </c>
      <c r="DE966" s="86">
        <v>-99</v>
      </c>
      <c r="DF966" s="86">
        <v>-99</v>
      </c>
      <c r="DG966" s="86">
        <v>-99</v>
      </c>
      <c r="DH966" s="86">
        <v>-99</v>
      </c>
    </row>
    <row r="967" spans="1:112" x14ac:dyDescent="0.2">
      <c r="A967" s="85">
        <f>IF(ISERROR(SEARCH('School Lookup'!$F$3,Data!J967)),A966,A966+1)</f>
        <v>0</v>
      </c>
      <c r="B967" s="85">
        <f>IF(I967='School Lookup'!$G$13,1,0)</f>
        <v>0</v>
      </c>
      <c r="C967" s="85">
        <f t="shared" si="15"/>
        <v>965</v>
      </c>
      <c r="D967" s="86" t="s">
        <v>6478</v>
      </c>
      <c r="E967" s="86" t="s">
        <v>6851</v>
      </c>
      <c r="F967" s="86" t="s">
        <v>2771</v>
      </c>
      <c r="G967" s="86" t="s">
        <v>2842</v>
      </c>
      <c r="H967" s="86" t="s">
        <v>1293</v>
      </c>
      <c r="I967" s="86" t="s">
        <v>4452</v>
      </c>
      <c r="J967" s="86" t="s">
        <v>1294</v>
      </c>
      <c r="K967" s="86" t="s">
        <v>94</v>
      </c>
      <c r="L967" s="86">
        <v>1</v>
      </c>
      <c r="M967" s="86">
        <v>1</v>
      </c>
      <c r="N967" s="89">
        <v>-7.8678438661709996E-2</v>
      </c>
      <c r="O967" s="89">
        <v>-7.6023082919326801E-2</v>
      </c>
      <c r="P967" s="89">
        <v>49.136800000000001</v>
      </c>
      <c r="Q967" s="89">
        <v>-7.4170089292567506E-2</v>
      </c>
      <c r="R967" s="89">
        <v>53.903326394052002</v>
      </c>
      <c r="S967" s="89">
        <v>-7.5096586105947202E-2</v>
      </c>
      <c r="T967" s="89">
        <v>-8.5323724309859197E-2</v>
      </c>
      <c r="U967" s="89">
        <v>0.36302294197030999</v>
      </c>
      <c r="V967" s="89">
        <v>-3.0974469418828799E-2</v>
      </c>
      <c r="W967" s="89">
        <v>1</v>
      </c>
      <c r="X967" s="89">
        <v>4.3284316654219598E-2</v>
      </c>
      <c r="Y967" s="89">
        <v>0.190944792251041</v>
      </c>
      <c r="Z967" s="89">
        <v>57.373100000000001</v>
      </c>
      <c r="AA967" s="89">
        <v>0.94092543993682498</v>
      </c>
      <c r="AB967" s="89">
        <v>57.654918820014899</v>
      </c>
      <c r="AC967" s="89">
        <v>0.56593511609393299</v>
      </c>
      <c r="AD967" s="89">
        <v>0.66031780330043899</v>
      </c>
      <c r="AE967" s="89">
        <v>0.36140350877193</v>
      </c>
      <c r="AF967" s="89">
        <v>0.23864117101735199</v>
      </c>
      <c r="AG967" s="89">
        <v>1</v>
      </c>
      <c r="AH967" s="89">
        <v>0.34417750759878402</v>
      </c>
      <c r="AI967" s="89">
        <v>0.797739125071521</v>
      </c>
      <c r="AJ967" s="89">
        <v>58.78</v>
      </c>
      <c r="AK967" s="89">
        <v>0.99386346742420095</v>
      </c>
      <c r="AL967" s="89">
        <v>51.975677507598803</v>
      </c>
      <c r="AM967" s="89">
        <v>0.89580129624786098</v>
      </c>
      <c r="AN967" s="89">
        <v>0.89787656298614404</v>
      </c>
      <c r="AO967" s="89">
        <v>8.8798920377867699E-2</v>
      </c>
      <c r="AP967" s="89">
        <v>7.9730469425760106E-2</v>
      </c>
      <c r="AQ967" s="89">
        <v>1</v>
      </c>
      <c r="AR967" s="89">
        <v>0.23333540462427699</v>
      </c>
      <c r="AS967" s="89">
        <v>0.59450506623723798</v>
      </c>
      <c r="AT967" s="89">
        <v>53.029200000000003</v>
      </c>
      <c r="AU967" s="89">
        <v>0.47201426082014197</v>
      </c>
      <c r="AV967" s="89">
        <v>51.300598265895999</v>
      </c>
      <c r="AW967" s="89">
        <v>0.53325966352869003</v>
      </c>
      <c r="AX967" s="89">
        <v>0.52273227819608004</v>
      </c>
      <c r="AY967" s="89">
        <v>0.18677462887989199</v>
      </c>
      <c r="AZ967" s="89">
        <v>9.7633127263613395E-2</v>
      </c>
      <c r="BA967" s="89">
        <v>-99</v>
      </c>
      <c r="BB967" s="89">
        <v>-99</v>
      </c>
      <c r="BC967" s="89">
        <v>-99</v>
      </c>
      <c r="BD967" s="89">
        <v>-99</v>
      </c>
      <c r="BE967" s="89">
        <v>-99</v>
      </c>
      <c r="BF967" s="89">
        <v>-99</v>
      </c>
      <c r="BG967" s="89">
        <v>-99</v>
      </c>
      <c r="BH967" s="89">
        <v>-99</v>
      </c>
      <c r="BI967" s="89">
        <v>-99</v>
      </c>
      <c r="BJ967" s="89">
        <v>-99</v>
      </c>
      <c r="BK967" s="89">
        <v>-99</v>
      </c>
      <c r="BL967" s="89">
        <v>-99</v>
      </c>
      <c r="BM967" s="89">
        <v>-99</v>
      </c>
      <c r="BN967" s="89">
        <v>-99</v>
      </c>
      <c r="BO967" s="89">
        <v>-99</v>
      </c>
      <c r="BP967" s="89">
        <v>-99</v>
      </c>
      <c r="BQ967" s="89">
        <v>-99</v>
      </c>
      <c r="BR967" s="89">
        <v>-99</v>
      </c>
      <c r="BS967" s="89">
        <v>-99</v>
      </c>
      <c r="BT967" s="89">
        <v>-99</v>
      </c>
      <c r="BU967" s="89">
        <v>-99</v>
      </c>
      <c r="BV967" s="89">
        <v>-99</v>
      </c>
      <c r="BW967" s="89">
        <v>-99</v>
      </c>
      <c r="BX967" s="89">
        <v>-99</v>
      </c>
      <c r="BY967" s="89">
        <v>-99</v>
      </c>
      <c r="BZ967" s="89">
        <v>-99</v>
      </c>
      <c r="CA967" s="89">
        <v>-99</v>
      </c>
      <c r="CB967" s="89">
        <v>-99</v>
      </c>
      <c r="CC967" s="89">
        <v>-99</v>
      </c>
      <c r="CD967" s="89">
        <v>-99</v>
      </c>
      <c r="CE967" s="89">
        <v>-99</v>
      </c>
      <c r="CF967" s="89">
        <v>-99</v>
      </c>
      <c r="CG967" s="89">
        <v>-99</v>
      </c>
      <c r="CH967" s="89">
        <v>-99</v>
      </c>
      <c r="CI967" s="89">
        <v>-99</v>
      </c>
      <c r="CJ967" s="89">
        <v>-99</v>
      </c>
      <c r="CK967" s="89">
        <v>-99</v>
      </c>
      <c r="CL967" s="89">
        <v>-99</v>
      </c>
      <c r="CM967" s="89">
        <v>-99</v>
      </c>
      <c r="CN967" s="89">
        <v>-99</v>
      </c>
      <c r="CO967" s="89">
        <v>-99</v>
      </c>
      <c r="CP967" s="89">
        <v>-99</v>
      </c>
      <c r="CQ967" s="89">
        <v>-99</v>
      </c>
      <c r="CR967" s="89">
        <v>-99</v>
      </c>
      <c r="CS967" s="89">
        <v>-99</v>
      </c>
      <c r="CT967" s="89">
        <v>-99</v>
      </c>
      <c r="CU967" s="86">
        <v>-99</v>
      </c>
      <c r="CV967" s="86">
        <v>0.38500000000000001</v>
      </c>
      <c r="CW967" s="86">
        <v>64</v>
      </c>
      <c r="CX967" s="86">
        <v>2</v>
      </c>
      <c r="CY967" s="86">
        <v>0.22919999999999999</v>
      </c>
      <c r="CZ967" s="86">
        <v>63</v>
      </c>
      <c r="DA967" s="86">
        <v>4</v>
      </c>
      <c r="DB967" s="86">
        <v>0.48949999999999999</v>
      </c>
      <c r="DC967" s="86">
        <v>72</v>
      </c>
      <c r="DD967" s="86">
        <v>-99</v>
      </c>
      <c r="DE967" s="86">
        <v>-99</v>
      </c>
      <c r="DF967" s="86">
        <v>-99</v>
      </c>
      <c r="DG967" s="86">
        <v>-99</v>
      </c>
      <c r="DH967" s="86">
        <v>-99</v>
      </c>
    </row>
    <row r="968" spans="1:112" x14ac:dyDescent="0.2">
      <c r="A968" s="85">
        <f>IF(ISERROR(SEARCH('School Lookup'!$F$3,Data!J968)),A967,A967+1)</f>
        <v>0</v>
      </c>
      <c r="B968" s="85">
        <f>IF(I968='School Lookup'!$G$13,1,0)</f>
        <v>0</v>
      </c>
      <c r="C968" s="85">
        <f t="shared" si="15"/>
        <v>966</v>
      </c>
      <c r="D968" s="86" t="s">
        <v>6478</v>
      </c>
      <c r="E968" s="86" t="s">
        <v>6688</v>
      </c>
      <c r="F968" s="86" t="s">
        <v>1142</v>
      </c>
      <c r="G968" s="86" t="s">
        <v>3175</v>
      </c>
      <c r="H968" s="86" t="s">
        <v>537</v>
      </c>
      <c r="I968" s="86" t="s">
        <v>4729</v>
      </c>
      <c r="J968" s="86" t="s">
        <v>539</v>
      </c>
      <c r="K968" s="86" t="s">
        <v>31</v>
      </c>
      <c r="L968" s="86">
        <v>1</v>
      </c>
      <c r="M968" s="86">
        <v>1</v>
      </c>
      <c r="N968" s="89">
        <v>0.160276098418278</v>
      </c>
      <c r="O968" s="89">
        <v>0.44143270905430498</v>
      </c>
      <c r="P968" s="89">
        <v>61.934100000000001</v>
      </c>
      <c r="Q968" s="89">
        <v>1.2832575899118399</v>
      </c>
      <c r="R968" s="89">
        <v>54.305766783831302</v>
      </c>
      <c r="S968" s="89">
        <v>0.86234514948307395</v>
      </c>
      <c r="T968" s="89">
        <v>0.97836037623329997</v>
      </c>
      <c r="U968" s="89">
        <v>0.37335958005249298</v>
      </c>
      <c r="V968" s="89">
        <v>0.365280219210464</v>
      </c>
      <c r="W968" s="89">
        <v>1</v>
      </c>
      <c r="X968" s="89">
        <v>-0.103165026362039</v>
      </c>
      <c r="Y968" s="89">
        <v>-0.15382015746321201</v>
      </c>
      <c r="Z968" s="89">
        <v>43.634999999999998</v>
      </c>
      <c r="AA968" s="89">
        <v>-0.77225628622326603</v>
      </c>
      <c r="AB968" s="89">
        <v>47.803185413005302</v>
      </c>
      <c r="AC968" s="89">
        <v>-0.46303822184323901</v>
      </c>
      <c r="AD968" s="89">
        <v>-0.53776935904870105</v>
      </c>
      <c r="AE968" s="89">
        <v>0.37335958005249298</v>
      </c>
      <c r="AF968" s="89">
        <v>-0.200781342059522</v>
      </c>
      <c r="AG968" s="89">
        <v>1</v>
      </c>
      <c r="AH968" s="89">
        <v>0.14717150000000001</v>
      </c>
      <c r="AI968" s="89">
        <v>0.37376319099934902</v>
      </c>
      <c r="AJ968" s="89">
        <v>51.633699999999997</v>
      </c>
      <c r="AK968" s="89">
        <v>0.29430507699548802</v>
      </c>
      <c r="AL968" s="89">
        <v>40.999982000000003</v>
      </c>
      <c r="AM968" s="89">
        <v>0.33403413399741899</v>
      </c>
      <c r="AN968" s="89">
        <v>0.30771576602981099</v>
      </c>
      <c r="AO968" s="89">
        <v>0.13123359580052499</v>
      </c>
      <c r="AP968" s="89">
        <v>4.0382646460605097E-2</v>
      </c>
      <c r="AQ968" s="89">
        <v>1</v>
      </c>
      <c r="AR968" s="89">
        <v>0.55443225806451601</v>
      </c>
      <c r="AS968" s="89">
        <v>1.3162717059073601</v>
      </c>
      <c r="AT968" s="89">
        <v>62.765999999999998</v>
      </c>
      <c r="AU968" s="89">
        <v>1.53029414939442</v>
      </c>
      <c r="AV968" s="89">
        <v>52.150538709677399</v>
      </c>
      <c r="AW968" s="89">
        <v>1.42328292765089</v>
      </c>
      <c r="AX968" s="89">
        <v>1.4606343268167199</v>
      </c>
      <c r="AY968" s="89">
        <v>0.122047244094488</v>
      </c>
      <c r="AZ968" s="89">
        <v>0.178266394217788</v>
      </c>
      <c r="BA968" s="89">
        <v>-99</v>
      </c>
      <c r="BB968" s="89">
        <v>-99</v>
      </c>
      <c r="BC968" s="89">
        <v>-99</v>
      </c>
      <c r="BD968" s="89">
        <v>-99</v>
      </c>
      <c r="BE968" s="89">
        <v>-99</v>
      </c>
      <c r="BF968" s="89">
        <v>-99</v>
      </c>
      <c r="BG968" s="89">
        <v>-99</v>
      </c>
      <c r="BH968" s="89">
        <v>-99</v>
      </c>
      <c r="BI968" s="89">
        <v>-99</v>
      </c>
      <c r="BJ968" s="89">
        <v>-99</v>
      </c>
      <c r="BK968" s="89">
        <v>-99</v>
      </c>
      <c r="BL968" s="89">
        <v>-99</v>
      </c>
      <c r="BM968" s="89">
        <v>-99</v>
      </c>
      <c r="BN968" s="89">
        <v>-99</v>
      </c>
      <c r="BO968" s="89">
        <v>-99</v>
      </c>
      <c r="BP968" s="89">
        <v>-99</v>
      </c>
      <c r="BQ968" s="89">
        <v>-99</v>
      </c>
      <c r="BR968" s="89">
        <v>-99</v>
      </c>
      <c r="BS968" s="89">
        <v>-99</v>
      </c>
      <c r="BT968" s="89">
        <v>-99</v>
      </c>
      <c r="BU968" s="89">
        <v>-99</v>
      </c>
      <c r="BV968" s="89">
        <v>-99</v>
      </c>
      <c r="BW968" s="89">
        <v>-99</v>
      </c>
      <c r="BX968" s="89">
        <v>-99</v>
      </c>
      <c r="BY968" s="89">
        <v>-99</v>
      </c>
      <c r="BZ968" s="89">
        <v>-99</v>
      </c>
      <c r="CA968" s="89">
        <v>-99</v>
      </c>
      <c r="CB968" s="89">
        <v>-99</v>
      </c>
      <c r="CC968" s="89">
        <v>-99</v>
      </c>
      <c r="CD968" s="89">
        <v>-99</v>
      </c>
      <c r="CE968" s="89">
        <v>-99</v>
      </c>
      <c r="CF968" s="89">
        <v>-99</v>
      </c>
      <c r="CG968" s="89">
        <v>-99</v>
      </c>
      <c r="CH968" s="89">
        <v>-99</v>
      </c>
      <c r="CI968" s="89">
        <v>-99</v>
      </c>
      <c r="CJ968" s="89">
        <v>-99</v>
      </c>
      <c r="CK968" s="89">
        <v>-99</v>
      </c>
      <c r="CL968" s="89">
        <v>-99</v>
      </c>
      <c r="CM968" s="89">
        <v>-99</v>
      </c>
      <c r="CN968" s="89">
        <v>-99</v>
      </c>
      <c r="CO968" s="89">
        <v>-99</v>
      </c>
      <c r="CP968" s="89">
        <v>-99</v>
      </c>
      <c r="CQ968" s="89">
        <v>-99</v>
      </c>
      <c r="CR968" s="89">
        <v>-99</v>
      </c>
      <c r="CS968" s="89">
        <v>-99</v>
      </c>
      <c r="CT968" s="89">
        <v>-99</v>
      </c>
      <c r="CU968" s="86">
        <v>-99</v>
      </c>
      <c r="CV968" s="86">
        <v>0.3831</v>
      </c>
      <c r="CW968" s="86">
        <v>64</v>
      </c>
      <c r="CX968" s="86">
        <v>2</v>
      </c>
      <c r="CY968" s="86">
        <v>-0.66400000000000003</v>
      </c>
      <c r="CZ968" s="86">
        <v>21</v>
      </c>
      <c r="DA968" s="86">
        <v>4</v>
      </c>
      <c r="DB968" s="86">
        <v>0.41620000000000001</v>
      </c>
      <c r="DC968" s="86">
        <v>69</v>
      </c>
      <c r="DD968" s="86">
        <v>-99</v>
      </c>
      <c r="DE968" s="86">
        <v>-99</v>
      </c>
      <c r="DF968" s="86">
        <v>-99</v>
      </c>
      <c r="DG968" s="86">
        <v>-99</v>
      </c>
      <c r="DH968" s="86">
        <v>-99</v>
      </c>
    </row>
    <row r="969" spans="1:112" x14ac:dyDescent="0.2">
      <c r="A969" s="85">
        <f>IF(ISERROR(SEARCH('School Lookup'!$F$3,Data!J969)),A968,A968+1)</f>
        <v>0</v>
      </c>
      <c r="B969" s="85">
        <f>IF(I969='School Lookup'!$G$13,1,0)</f>
        <v>0</v>
      </c>
      <c r="C969" s="85">
        <f t="shared" si="15"/>
        <v>967</v>
      </c>
      <c r="D969" s="86" t="s">
        <v>6478</v>
      </c>
      <c r="E969" s="86" t="s">
        <v>6861</v>
      </c>
      <c r="F969" s="86" t="s">
        <v>1995</v>
      </c>
      <c r="G969" s="86" t="s">
        <v>2963</v>
      </c>
      <c r="H969" s="86" t="s">
        <v>2054</v>
      </c>
      <c r="I969" s="86" t="s">
        <v>3934</v>
      </c>
      <c r="J969" s="86" t="s">
        <v>2055</v>
      </c>
      <c r="K969" s="86" t="s">
        <v>36</v>
      </c>
      <c r="L969" s="86">
        <v>1</v>
      </c>
      <c r="M969" s="86">
        <v>-99</v>
      </c>
      <c r="N969" s="89">
        <v>-99</v>
      </c>
      <c r="O969" s="89">
        <v>-99</v>
      </c>
      <c r="P969" s="89">
        <v>-99</v>
      </c>
      <c r="Q969" s="89">
        <v>-99</v>
      </c>
      <c r="R969" s="89">
        <v>-99</v>
      </c>
      <c r="S969" s="89">
        <v>-99</v>
      </c>
      <c r="T969" s="89">
        <v>-99</v>
      </c>
      <c r="U969" s="89">
        <v>-99</v>
      </c>
      <c r="V969" s="89">
        <v>-99</v>
      </c>
      <c r="W969" s="89">
        <v>-99</v>
      </c>
      <c r="X969" s="89">
        <v>-99</v>
      </c>
      <c r="Y969" s="89">
        <v>-99</v>
      </c>
      <c r="Z969" s="89">
        <v>-99</v>
      </c>
      <c r="AA969" s="89">
        <v>-99</v>
      </c>
      <c r="AB969" s="89">
        <v>-99</v>
      </c>
      <c r="AC969" s="89">
        <v>-99</v>
      </c>
      <c r="AD969" s="89">
        <v>-99</v>
      </c>
      <c r="AE969" s="89">
        <v>-99</v>
      </c>
      <c r="AF969" s="89">
        <v>-99</v>
      </c>
      <c r="AG969" s="89">
        <v>-99</v>
      </c>
      <c r="AH969" s="89">
        <v>-99</v>
      </c>
      <c r="AI969" s="89">
        <v>-99</v>
      </c>
      <c r="AJ969" s="89">
        <v>-99</v>
      </c>
      <c r="AK969" s="89">
        <v>-99</v>
      </c>
      <c r="AL969" s="89">
        <v>-99</v>
      </c>
      <c r="AM969" s="89">
        <v>-99</v>
      </c>
      <c r="AN969" s="89">
        <v>-99</v>
      </c>
      <c r="AO969" s="89">
        <v>-99</v>
      </c>
      <c r="AP969" s="89">
        <v>-99</v>
      </c>
      <c r="AQ969" s="89">
        <v>-99</v>
      </c>
      <c r="AR969" s="89">
        <v>-99</v>
      </c>
      <c r="AS969" s="89">
        <v>-99</v>
      </c>
      <c r="AT969" s="89">
        <v>-99</v>
      </c>
      <c r="AU969" s="89">
        <v>-99</v>
      </c>
      <c r="AV969" s="89">
        <v>-99</v>
      </c>
      <c r="AW969" s="89">
        <v>-99</v>
      </c>
      <c r="AX969" s="89">
        <v>-99</v>
      </c>
      <c r="AY969" s="89">
        <v>-99</v>
      </c>
      <c r="AZ969" s="89">
        <v>-99</v>
      </c>
      <c r="BA969" s="89">
        <v>1</v>
      </c>
      <c r="BB969" s="89">
        <v>-7.8958490566037695E-2</v>
      </c>
      <c r="BC969" s="89">
        <v>4.6802855864682802E-2</v>
      </c>
      <c r="BD969" s="89">
        <v>47.493000000000002</v>
      </c>
      <c r="BE969" s="89">
        <v>-8.0074309353469805E-2</v>
      </c>
      <c r="BF969" s="89">
        <v>54.716986163522002</v>
      </c>
      <c r="BG969" s="89">
        <v>-1.6635726744393502E-2</v>
      </c>
      <c r="BH969" s="89">
        <v>-7.5936397444485697E-3</v>
      </c>
      <c r="BI969" s="89">
        <v>0.251582278481013</v>
      </c>
      <c r="BJ969" s="89">
        <v>-1.9104251888723499E-3</v>
      </c>
      <c r="BK969" s="89">
        <v>1</v>
      </c>
      <c r="BL969" s="89">
        <v>0.12737594936708899</v>
      </c>
      <c r="BM969" s="89">
        <v>0.491742844904004</v>
      </c>
      <c r="BN969" s="89">
        <v>58.188800000000001</v>
      </c>
      <c r="BO969" s="89">
        <v>1.0704141028620699</v>
      </c>
      <c r="BP969" s="89">
        <v>63.291150632911403</v>
      </c>
      <c r="BQ969" s="89">
        <v>0.78107847388303697</v>
      </c>
      <c r="BR969" s="89">
        <v>0.831220909544791</v>
      </c>
      <c r="BS969" s="89">
        <v>0.25</v>
      </c>
      <c r="BT969" s="89">
        <v>0.207805227386198</v>
      </c>
      <c r="BU969" s="89">
        <v>1</v>
      </c>
      <c r="BV969" s="89">
        <v>1.295E-2</v>
      </c>
      <c r="BW969" s="89">
        <v>0.186982092851466</v>
      </c>
      <c r="BX969" s="89">
        <v>59.234000000000002</v>
      </c>
      <c r="BY969" s="89">
        <v>1.0444910329942101</v>
      </c>
      <c r="BZ969" s="89">
        <v>59.493650000000002</v>
      </c>
      <c r="CA969" s="89">
        <v>0.61573656292283896</v>
      </c>
      <c r="CB969" s="89">
        <v>0.65886301903473499</v>
      </c>
      <c r="CC969" s="89">
        <v>0.25</v>
      </c>
      <c r="CD969" s="89">
        <v>0.164715754758684</v>
      </c>
      <c r="CE969" s="89">
        <v>1</v>
      </c>
      <c r="CF969" s="89">
        <v>-2.63E-2</v>
      </c>
      <c r="CG969" s="89">
        <v>0.12367819112494501</v>
      </c>
      <c r="CH969" s="89">
        <v>49.151699999999998</v>
      </c>
      <c r="CI969" s="89">
        <v>-1.6512945195573999E-2</v>
      </c>
      <c r="CJ969" s="89">
        <v>54.777050000000003</v>
      </c>
      <c r="CK969" s="89">
        <v>5.35826229646853E-2</v>
      </c>
      <c r="CL969" s="89">
        <v>6.7126430653671201E-2</v>
      </c>
      <c r="CM969" s="89">
        <v>0.248417721518987</v>
      </c>
      <c r="CN969" s="89">
        <v>1.6675394956687298E-2</v>
      </c>
      <c r="CO969" s="89">
        <v>95.61</v>
      </c>
      <c r="CP969" s="89">
        <v>0.62119999999999997</v>
      </c>
      <c r="CQ969" s="89">
        <v>-0.94</v>
      </c>
      <c r="CR969" s="89">
        <v>-0.31819999999999998</v>
      </c>
      <c r="CS969" s="89">
        <v>0.62119999999999997</v>
      </c>
      <c r="CT969" s="89">
        <v>0.3448</v>
      </c>
      <c r="CU969" s="86" t="s">
        <v>6988</v>
      </c>
      <c r="CV969" s="86">
        <v>0.38300000000000001</v>
      </c>
      <c r="CW969" s="86">
        <v>64</v>
      </c>
      <c r="CX969" s="86">
        <v>2</v>
      </c>
      <c r="CY969" s="86">
        <v>-0.85899999999999999</v>
      </c>
      <c r="CZ969" s="86">
        <v>15</v>
      </c>
      <c r="DA969" s="86">
        <v>4</v>
      </c>
      <c r="DB969" s="86">
        <v>0.50449999999999995</v>
      </c>
      <c r="DC969" s="86">
        <v>73</v>
      </c>
      <c r="DD969" s="86">
        <v>-99</v>
      </c>
      <c r="DE969" s="86">
        <v>-99</v>
      </c>
      <c r="DF969" s="86">
        <v>-99</v>
      </c>
      <c r="DG969" s="86">
        <v>-99</v>
      </c>
      <c r="DH969" s="86">
        <v>-99</v>
      </c>
    </row>
    <row r="970" spans="1:112" x14ac:dyDescent="0.2">
      <c r="A970" s="85">
        <f>IF(ISERROR(SEARCH('School Lookup'!$F$3,Data!J970)),A969,A969+1)</f>
        <v>0</v>
      </c>
      <c r="B970" s="85">
        <f>IF(I970='School Lookup'!$G$13,1,0)</f>
        <v>0</v>
      </c>
      <c r="C970" s="85">
        <f t="shared" si="15"/>
        <v>968</v>
      </c>
      <c r="D970" s="86" t="s">
        <v>6478</v>
      </c>
      <c r="E970" s="86" t="s">
        <v>6499</v>
      </c>
      <c r="F970" s="86" t="s">
        <v>2742</v>
      </c>
      <c r="G970" s="86" t="s">
        <v>2940</v>
      </c>
      <c r="H970" s="86" t="s">
        <v>525</v>
      </c>
      <c r="I970" s="86" t="s">
        <v>4076</v>
      </c>
      <c r="J970" s="86" t="s">
        <v>6666</v>
      </c>
      <c r="K970" s="86" t="s">
        <v>6485</v>
      </c>
      <c r="L970" s="86">
        <v>1</v>
      </c>
      <c r="M970" s="86">
        <v>1</v>
      </c>
      <c r="N970" s="89">
        <v>0.114535947712418</v>
      </c>
      <c r="O970" s="89">
        <v>0.34238246210054701</v>
      </c>
      <c r="P970" s="89">
        <v>47.5959</v>
      </c>
      <c r="Q970" s="89">
        <v>-0.23761552785273801</v>
      </c>
      <c r="R970" s="89">
        <v>44.444426579520702</v>
      </c>
      <c r="S970" s="89">
        <v>5.23834671239043E-2</v>
      </c>
      <c r="T970" s="89">
        <v>5.9323671479265101E-2</v>
      </c>
      <c r="U970" s="89">
        <v>0.38059701492537301</v>
      </c>
      <c r="V970" s="89">
        <v>2.2578412279421801E-2</v>
      </c>
      <c r="W970" s="89">
        <v>1</v>
      </c>
      <c r="X970" s="89">
        <v>0.14549826086956499</v>
      </c>
      <c r="Y970" s="89">
        <v>0.43157260670007502</v>
      </c>
      <c r="Z970" s="89">
        <v>51.150700000000001</v>
      </c>
      <c r="AA970" s="89">
        <v>0.16497374553523</v>
      </c>
      <c r="AB970" s="89">
        <v>48.260881739130397</v>
      </c>
      <c r="AC970" s="89">
        <v>0.29827317611765303</v>
      </c>
      <c r="AD970" s="89">
        <v>0.34866508858779799</v>
      </c>
      <c r="AE970" s="89">
        <v>0.38142620232172503</v>
      </c>
      <c r="AF970" s="89">
        <v>0.132990000622211</v>
      </c>
      <c r="AG970" s="89">
        <v>1</v>
      </c>
      <c r="AH970" s="89">
        <v>0.29987142857142901</v>
      </c>
      <c r="AI970" s="89">
        <v>0.70238816867350595</v>
      </c>
      <c r="AJ970" s="89">
        <v>-99</v>
      </c>
      <c r="AK970" s="89">
        <v>-99</v>
      </c>
      <c r="AL970" s="89">
        <v>43.537399999999998</v>
      </c>
      <c r="AM970" s="89">
        <v>0.70238816867350595</v>
      </c>
      <c r="AN970" s="89">
        <v>0.69468767409873899</v>
      </c>
      <c r="AO970" s="89">
        <v>0.12189054726368199</v>
      </c>
      <c r="AP970" s="89">
        <v>8.4675860773229306E-2</v>
      </c>
      <c r="AQ970" s="89">
        <v>1</v>
      </c>
      <c r="AR970" s="89">
        <v>0.50276785714285699</v>
      </c>
      <c r="AS970" s="89">
        <v>1.20013963969658</v>
      </c>
      <c r="AT970" s="89">
        <v>-99</v>
      </c>
      <c r="AU970" s="89">
        <v>-99</v>
      </c>
      <c r="AV970" s="89">
        <v>45.714289285714301</v>
      </c>
      <c r="AW970" s="89">
        <v>1.20013963969658</v>
      </c>
      <c r="AX970" s="89">
        <v>1.2254870499478301</v>
      </c>
      <c r="AY970" s="89">
        <v>0.11608623548922101</v>
      </c>
      <c r="AZ970" s="89">
        <v>0.14226217826923401</v>
      </c>
      <c r="BA970" s="89">
        <v>-99</v>
      </c>
      <c r="BB970" s="89">
        <v>-99</v>
      </c>
      <c r="BC970" s="89">
        <v>-99</v>
      </c>
      <c r="BD970" s="89">
        <v>-99</v>
      </c>
      <c r="BE970" s="89">
        <v>-99</v>
      </c>
      <c r="BF970" s="89">
        <v>-99</v>
      </c>
      <c r="BG970" s="89">
        <v>-99</v>
      </c>
      <c r="BH970" s="89">
        <v>-99</v>
      </c>
      <c r="BI970" s="89">
        <v>-99</v>
      </c>
      <c r="BJ970" s="89">
        <v>-99</v>
      </c>
      <c r="BK970" s="89">
        <v>-99</v>
      </c>
      <c r="BL970" s="89">
        <v>-99</v>
      </c>
      <c r="BM970" s="89">
        <v>-99</v>
      </c>
      <c r="BN970" s="89">
        <v>-99</v>
      </c>
      <c r="BO970" s="89">
        <v>-99</v>
      </c>
      <c r="BP970" s="89">
        <v>-99</v>
      </c>
      <c r="BQ970" s="89">
        <v>-99</v>
      </c>
      <c r="BR970" s="89">
        <v>-99</v>
      </c>
      <c r="BS970" s="89">
        <v>-99</v>
      </c>
      <c r="BT970" s="89">
        <v>-99</v>
      </c>
      <c r="BU970" s="89">
        <v>-99</v>
      </c>
      <c r="BV970" s="89">
        <v>-99</v>
      </c>
      <c r="BW970" s="89">
        <v>-99</v>
      </c>
      <c r="BX970" s="89">
        <v>-99</v>
      </c>
      <c r="BY970" s="89">
        <v>-99</v>
      </c>
      <c r="BZ970" s="89">
        <v>-99</v>
      </c>
      <c r="CA970" s="89">
        <v>-99</v>
      </c>
      <c r="CB970" s="89">
        <v>-99</v>
      </c>
      <c r="CC970" s="89">
        <v>-99</v>
      </c>
      <c r="CD970" s="89">
        <v>-99</v>
      </c>
      <c r="CE970" s="89">
        <v>-99</v>
      </c>
      <c r="CF970" s="89">
        <v>-99</v>
      </c>
      <c r="CG970" s="89">
        <v>-99</v>
      </c>
      <c r="CH970" s="89">
        <v>-99</v>
      </c>
      <c r="CI970" s="89">
        <v>-99</v>
      </c>
      <c r="CJ970" s="89">
        <v>-99</v>
      </c>
      <c r="CK970" s="89">
        <v>-99</v>
      </c>
      <c r="CL970" s="89">
        <v>-99</v>
      </c>
      <c r="CM970" s="89">
        <v>-99</v>
      </c>
      <c r="CN970" s="89">
        <v>-99</v>
      </c>
      <c r="CO970" s="89">
        <v>-99</v>
      </c>
      <c r="CP970" s="89">
        <v>-99</v>
      </c>
      <c r="CQ970" s="89">
        <v>-99</v>
      </c>
      <c r="CR970" s="89">
        <v>-99</v>
      </c>
      <c r="CS970" s="89">
        <v>-99</v>
      </c>
      <c r="CT970" s="89">
        <v>-99</v>
      </c>
      <c r="CU970" s="86">
        <v>-99</v>
      </c>
      <c r="CV970" s="86">
        <v>0.38250000000000001</v>
      </c>
      <c r="CW970" s="86">
        <v>64</v>
      </c>
      <c r="CX970" s="86">
        <v>2</v>
      </c>
      <c r="CY970" s="86">
        <v>-0.73</v>
      </c>
      <c r="CZ970" s="86">
        <v>19</v>
      </c>
      <c r="DA970" s="86">
        <v>2</v>
      </c>
      <c r="DB970" s="86">
        <v>-2.75E-2</v>
      </c>
      <c r="DC970" s="86">
        <v>46</v>
      </c>
      <c r="DD970" s="86">
        <v>-99</v>
      </c>
      <c r="DE970" s="86">
        <v>-99</v>
      </c>
      <c r="DF970" s="86">
        <v>-99</v>
      </c>
      <c r="DG970" s="86">
        <v>-99</v>
      </c>
      <c r="DH970" s="86">
        <v>-99</v>
      </c>
    </row>
    <row r="971" spans="1:112" x14ac:dyDescent="0.2">
      <c r="A971" s="85">
        <f>IF(ISERROR(SEARCH('School Lookup'!$F$3,Data!J971)),A970,A970+1)</f>
        <v>0</v>
      </c>
      <c r="B971" s="85">
        <f>IF(I971='School Lookup'!$G$13,1,0)</f>
        <v>0</v>
      </c>
      <c r="C971" s="85">
        <f t="shared" si="15"/>
        <v>969</v>
      </c>
      <c r="D971" s="86" t="s">
        <v>6478</v>
      </c>
      <c r="E971" s="86" t="s">
        <v>6757</v>
      </c>
      <c r="F971" s="86" t="s">
        <v>6758</v>
      </c>
      <c r="G971" s="86" t="s">
        <v>3133</v>
      </c>
      <c r="H971" s="86" t="s">
        <v>1503</v>
      </c>
      <c r="I971" s="86" t="s">
        <v>5168</v>
      </c>
      <c r="J971" s="86" t="s">
        <v>1665</v>
      </c>
      <c r="K971" s="86" t="s">
        <v>94</v>
      </c>
      <c r="L971" s="86">
        <v>1</v>
      </c>
      <c r="M971" s="86">
        <v>1</v>
      </c>
      <c r="N971" s="89">
        <v>-4.1136771300448398E-2</v>
      </c>
      <c r="O971" s="89">
        <v>5.2733572061417801E-3</v>
      </c>
      <c r="P971" s="89">
        <v>53.529299999999999</v>
      </c>
      <c r="Q971" s="89">
        <v>0.39174858737402402</v>
      </c>
      <c r="R971" s="89">
        <v>52.578464573990999</v>
      </c>
      <c r="S971" s="89">
        <v>0.19851097229008299</v>
      </c>
      <c r="T971" s="89">
        <v>0.225129713600527</v>
      </c>
      <c r="U971" s="89">
        <v>0.36304436304436299</v>
      </c>
      <c r="V971" s="89">
        <v>8.1732073476463302E-2</v>
      </c>
      <c r="W971" s="89">
        <v>1</v>
      </c>
      <c r="X971" s="89">
        <v>-8.1372134831460705E-2</v>
      </c>
      <c r="Y971" s="89">
        <v>-0.10251623900293</v>
      </c>
      <c r="Z971" s="89">
        <v>53.781500000000001</v>
      </c>
      <c r="AA971" s="89">
        <v>0.49304229105331299</v>
      </c>
      <c r="AB971" s="89">
        <v>49.325836404494403</v>
      </c>
      <c r="AC971" s="89">
        <v>0.19526302602519099</v>
      </c>
      <c r="AD971" s="89">
        <v>0.228725014469986</v>
      </c>
      <c r="AE971" s="89">
        <v>0.36223036223036198</v>
      </c>
      <c r="AF971" s="89">
        <v>8.2851144842607999E-2</v>
      </c>
      <c r="AG971" s="89">
        <v>1</v>
      </c>
      <c r="AH971" s="89">
        <v>0.17326898148148101</v>
      </c>
      <c r="AI971" s="89">
        <v>0.42992748884439902</v>
      </c>
      <c r="AJ971" s="89">
        <v>66.755099999999999</v>
      </c>
      <c r="AK971" s="89">
        <v>1.77455391136135</v>
      </c>
      <c r="AL971" s="89">
        <v>49.537058333333299</v>
      </c>
      <c r="AM971" s="89">
        <v>1.10224070010287</v>
      </c>
      <c r="AN971" s="89">
        <v>1.11475012073239</v>
      </c>
      <c r="AO971" s="89">
        <v>8.7912087912087905E-2</v>
      </c>
      <c r="AP971" s="89">
        <v>9.8000010613836203E-2</v>
      </c>
      <c r="AQ971" s="89">
        <v>1</v>
      </c>
      <c r="AR971" s="89">
        <v>1.29915032679739E-2</v>
      </c>
      <c r="AS971" s="89">
        <v>9.9212522726392402E-2</v>
      </c>
      <c r="AT971" s="89">
        <v>59.669800000000002</v>
      </c>
      <c r="AU971" s="89">
        <v>1.1937722745481001</v>
      </c>
      <c r="AV971" s="89">
        <v>49.673179084967302</v>
      </c>
      <c r="AW971" s="89">
        <v>0.64649239863724495</v>
      </c>
      <c r="AX971" s="89">
        <v>0.64205636612761796</v>
      </c>
      <c r="AY971" s="89">
        <v>0.18681318681318701</v>
      </c>
      <c r="AZ971" s="89">
        <v>0.11994459586999499</v>
      </c>
      <c r="BA971" s="89">
        <v>-99</v>
      </c>
      <c r="BB971" s="89">
        <v>-99</v>
      </c>
      <c r="BC971" s="89">
        <v>-99</v>
      </c>
      <c r="BD971" s="89">
        <v>-99</v>
      </c>
      <c r="BE971" s="89">
        <v>-99</v>
      </c>
      <c r="BF971" s="89">
        <v>-99</v>
      </c>
      <c r="BG971" s="89">
        <v>-99</v>
      </c>
      <c r="BH971" s="89">
        <v>-99</v>
      </c>
      <c r="BI971" s="89">
        <v>-99</v>
      </c>
      <c r="BJ971" s="89">
        <v>-99</v>
      </c>
      <c r="BK971" s="89">
        <v>-99</v>
      </c>
      <c r="BL971" s="89">
        <v>-99</v>
      </c>
      <c r="BM971" s="89">
        <v>-99</v>
      </c>
      <c r="BN971" s="89">
        <v>-99</v>
      </c>
      <c r="BO971" s="89">
        <v>-99</v>
      </c>
      <c r="BP971" s="89">
        <v>-99</v>
      </c>
      <c r="BQ971" s="89">
        <v>-99</v>
      </c>
      <c r="BR971" s="89">
        <v>-99</v>
      </c>
      <c r="BS971" s="89">
        <v>-99</v>
      </c>
      <c r="BT971" s="89">
        <v>-99</v>
      </c>
      <c r="BU971" s="89">
        <v>-99</v>
      </c>
      <c r="BV971" s="89">
        <v>-99</v>
      </c>
      <c r="BW971" s="89">
        <v>-99</v>
      </c>
      <c r="BX971" s="89">
        <v>-99</v>
      </c>
      <c r="BY971" s="89">
        <v>-99</v>
      </c>
      <c r="BZ971" s="89">
        <v>-99</v>
      </c>
      <c r="CA971" s="89">
        <v>-99</v>
      </c>
      <c r="CB971" s="89">
        <v>-99</v>
      </c>
      <c r="CC971" s="89">
        <v>-99</v>
      </c>
      <c r="CD971" s="89">
        <v>-99</v>
      </c>
      <c r="CE971" s="89">
        <v>-99</v>
      </c>
      <c r="CF971" s="89">
        <v>-99</v>
      </c>
      <c r="CG971" s="89">
        <v>-99</v>
      </c>
      <c r="CH971" s="89">
        <v>-99</v>
      </c>
      <c r="CI971" s="89">
        <v>-99</v>
      </c>
      <c r="CJ971" s="89">
        <v>-99</v>
      </c>
      <c r="CK971" s="89">
        <v>-99</v>
      </c>
      <c r="CL971" s="89">
        <v>-99</v>
      </c>
      <c r="CM971" s="89">
        <v>-99</v>
      </c>
      <c r="CN971" s="89">
        <v>-99</v>
      </c>
      <c r="CO971" s="89">
        <v>-99</v>
      </c>
      <c r="CP971" s="89">
        <v>-99</v>
      </c>
      <c r="CQ971" s="89">
        <v>-99</v>
      </c>
      <c r="CR971" s="89">
        <v>-99</v>
      </c>
      <c r="CS971" s="89">
        <v>-99</v>
      </c>
      <c r="CT971" s="89">
        <v>-99</v>
      </c>
      <c r="CU971" s="86">
        <v>-99</v>
      </c>
      <c r="CV971" s="86">
        <v>0.38250000000000001</v>
      </c>
      <c r="CW971" s="86">
        <v>64</v>
      </c>
      <c r="CX971" s="86">
        <v>2</v>
      </c>
      <c r="CY971" s="86">
        <v>-0.35830000000000001</v>
      </c>
      <c r="CZ971" s="86">
        <v>33</v>
      </c>
      <c r="DA971" s="86">
        <v>4</v>
      </c>
      <c r="DB971" s="86">
        <v>0.69979999999999998</v>
      </c>
      <c r="DC971" s="86">
        <v>81</v>
      </c>
      <c r="DD971" s="86">
        <v>-99</v>
      </c>
      <c r="DE971" s="86">
        <v>-99</v>
      </c>
      <c r="DF971" s="86">
        <v>-99</v>
      </c>
      <c r="DG971" s="86">
        <v>-99</v>
      </c>
      <c r="DH971" s="86">
        <v>-99</v>
      </c>
    </row>
    <row r="972" spans="1:112" x14ac:dyDescent="0.2">
      <c r="A972" s="85">
        <f>IF(ISERROR(SEARCH('School Lookup'!$F$3,Data!J972)),A971,A971+1)</f>
        <v>0</v>
      </c>
      <c r="B972" s="85">
        <f>IF(I972='School Lookup'!$G$13,1,0)</f>
        <v>0</v>
      </c>
      <c r="C972" s="85">
        <f t="shared" si="15"/>
        <v>970</v>
      </c>
      <c r="D972" s="86" t="s">
        <v>6478</v>
      </c>
      <c r="E972" s="86" t="s">
        <v>6843</v>
      </c>
      <c r="F972" s="86" t="s">
        <v>2770</v>
      </c>
      <c r="G972" s="86" t="s">
        <v>2878</v>
      </c>
      <c r="H972" s="86" t="s">
        <v>1986</v>
      </c>
      <c r="I972" s="86" t="s">
        <v>3687</v>
      </c>
      <c r="J972" s="86" t="s">
        <v>2286</v>
      </c>
      <c r="K972" s="86" t="s">
        <v>26</v>
      </c>
      <c r="L972" s="86">
        <v>1</v>
      </c>
      <c r="M972" s="86">
        <v>1</v>
      </c>
      <c r="N972" s="89">
        <v>0.216603389830508</v>
      </c>
      <c r="O972" s="89">
        <v>0.56340939777350196</v>
      </c>
      <c r="P972" s="89">
        <v>40.118400000000001</v>
      </c>
      <c r="Q972" s="89">
        <v>-1.0307645101576799</v>
      </c>
      <c r="R972" s="89">
        <v>50.423725423728797</v>
      </c>
      <c r="S972" s="89">
        <v>-0.23367755619208699</v>
      </c>
      <c r="T972" s="89">
        <v>-0.26526030076636897</v>
      </c>
      <c r="U972" s="89">
        <v>0.37639553429027101</v>
      </c>
      <c r="V972" s="89">
        <v>-9.9842792632955396E-2</v>
      </c>
      <c r="W972" s="89">
        <v>1</v>
      </c>
      <c r="X972" s="89">
        <v>0.365906808510638</v>
      </c>
      <c r="Y972" s="89">
        <v>0.95044923857154895</v>
      </c>
      <c r="Z972" s="89">
        <v>49.693300000000001</v>
      </c>
      <c r="AA972" s="89">
        <v>-1.6768347454755E-2</v>
      </c>
      <c r="AB972" s="89">
        <v>46.808510212766002</v>
      </c>
      <c r="AC972" s="89">
        <v>0.46684044555839699</v>
      </c>
      <c r="AD972" s="89">
        <v>0.54493672562951101</v>
      </c>
      <c r="AE972" s="89">
        <v>0.37480063795853302</v>
      </c>
      <c r="AF972" s="89">
        <v>0.204242632412974</v>
      </c>
      <c r="AG972" s="89">
        <v>1</v>
      </c>
      <c r="AH972" s="89">
        <v>0.54755384615384595</v>
      </c>
      <c r="AI972" s="89">
        <v>1.23542462592522</v>
      </c>
      <c r="AJ972" s="89">
        <v>-99</v>
      </c>
      <c r="AK972" s="89">
        <v>-99</v>
      </c>
      <c r="AL972" s="89">
        <v>35.897438461538499</v>
      </c>
      <c r="AM972" s="89">
        <v>1.23542462592522</v>
      </c>
      <c r="AN972" s="89">
        <v>1.25466561791135</v>
      </c>
      <c r="AO972" s="89">
        <v>0.124401913875598</v>
      </c>
      <c r="AP972" s="89">
        <v>0.156082804142082</v>
      </c>
      <c r="AQ972" s="89">
        <v>1</v>
      </c>
      <c r="AR972" s="89">
        <v>0.39526923076923098</v>
      </c>
      <c r="AS972" s="89">
        <v>0.95850250904407697</v>
      </c>
      <c r="AT972" s="89">
        <v>-99</v>
      </c>
      <c r="AU972" s="89">
        <v>-99</v>
      </c>
      <c r="AV972" s="89">
        <v>51.282056410256402</v>
      </c>
      <c r="AW972" s="89">
        <v>0.95850250904407697</v>
      </c>
      <c r="AX972" s="89">
        <v>0.970851054465943</v>
      </c>
      <c r="AY972" s="89">
        <v>0.124401913875598</v>
      </c>
      <c r="AZ972" s="89">
        <v>0.120775729263706</v>
      </c>
      <c r="BA972" s="89">
        <v>-99</v>
      </c>
      <c r="BB972" s="89">
        <v>-99</v>
      </c>
      <c r="BC972" s="89">
        <v>-99</v>
      </c>
      <c r="BD972" s="89">
        <v>-99</v>
      </c>
      <c r="BE972" s="89">
        <v>-99</v>
      </c>
      <c r="BF972" s="89">
        <v>-99</v>
      </c>
      <c r="BG972" s="89">
        <v>-99</v>
      </c>
      <c r="BH972" s="89">
        <v>-99</v>
      </c>
      <c r="BI972" s="89">
        <v>-99</v>
      </c>
      <c r="BJ972" s="89">
        <v>-99</v>
      </c>
      <c r="BK972" s="89">
        <v>-99</v>
      </c>
      <c r="BL972" s="89">
        <v>-99</v>
      </c>
      <c r="BM972" s="89">
        <v>-99</v>
      </c>
      <c r="BN972" s="89">
        <v>-99</v>
      </c>
      <c r="BO972" s="89">
        <v>-99</v>
      </c>
      <c r="BP972" s="89">
        <v>-99</v>
      </c>
      <c r="BQ972" s="89">
        <v>-99</v>
      </c>
      <c r="BR972" s="89">
        <v>-99</v>
      </c>
      <c r="BS972" s="89">
        <v>-99</v>
      </c>
      <c r="BT972" s="89">
        <v>-99</v>
      </c>
      <c r="BU972" s="89">
        <v>-99</v>
      </c>
      <c r="BV972" s="89">
        <v>-99</v>
      </c>
      <c r="BW972" s="89">
        <v>-99</v>
      </c>
      <c r="BX972" s="89">
        <v>-99</v>
      </c>
      <c r="BY972" s="89">
        <v>-99</v>
      </c>
      <c r="BZ972" s="89">
        <v>-99</v>
      </c>
      <c r="CA972" s="89">
        <v>-99</v>
      </c>
      <c r="CB972" s="89">
        <v>-99</v>
      </c>
      <c r="CC972" s="89">
        <v>-99</v>
      </c>
      <c r="CD972" s="89">
        <v>-99</v>
      </c>
      <c r="CE972" s="89">
        <v>-99</v>
      </c>
      <c r="CF972" s="89">
        <v>-99</v>
      </c>
      <c r="CG972" s="89">
        <v>-99</v>
      </c>
      <c r="CH972" s="89">
        <v>-99</v>
      </c>
      <c r="CI972" s="89">
        <v>-99</v>
      </c>
      <c r="CJ972" s="89">
        <v>-99</v>
      </c>
      <c r="CK972" s="89">
        <v>-99</v>
      </c>
      <c r="CL972" s="89">
        <v>-99</v>
      </c>
      <c r="CM972" s="89">
        <v>-99</v>
      </c>
      <c r="CN972" s="89">
        <v>-99</v>
      </c>
      <c r="CO972" s="89">
        <v>-99</v>
      </c>
      <c r="CP972" s="89">
        <v>-99</v>
      </c>
      <c r="CQ972" s="89">
        <v>-99</v>
      </c>
      <c r="CR972" s="89">
        <v>-99</v>
      </c>
      <c r="CS972" s="89">
        <v>-99</v>
      </c>
      <c r="CT972" s="89">
        <v>-99</v>
      </c>
      <c r="CU972" s="86">
        <v>-99</v>
      </c>
      <c r="CV972" s="86">
        <v>0.38129999999999997</v>
      </c>
      <c r="CW972" s="86">
        <v>64</v>
      </c>
      <c r="CX972" s="86">
        <v>2</v>
      </c>
      <c r="CY972" s="86">
        <v>0.71430000000000005</v>
      </c>
      <c r="CZ972" s="86">
        <v>80</v>
      </c>
      <c r="DA972" s="86">
        <v>2</v>
      </c>
      <c r="DB972" s="86">
        <v>-0.39429999999999998</v>
      </c>
      <c r="DC972" s="86">
        <v>28</v>
      </c>
      <c r="DD972" s="86">
        <v>-99</v>
      </c>
      <c r="DE972" s="86">
        <v>-99</v>
      </c>
      <c r="DF972" s="86">
        <v>-99</v>
      </c>
      <c r="DG972" s="86">
        <v>-99</v>
      </c>
      <c r="DH972" s="86">
        <v>-99</v>
      </c>
    </row>
    <row r="973" spans="1:112" x14ac:dyDescent="0.2">
      <c r="A973" s="85">
        <f>IF(ISERROR(SEARCH('School Lookup'!$F$3,Data!J973)),A972,A972+1)</f>
        <v>0</v>
      </c>
      <c r="B973" s="85">
        <f>IF(I973='School Lookup'!$G$13,1,0)</f>
        <v>0</v>
      </c>
      <c r="C973" s="85">
        <f t="shared" si="15"/>
        <v>971</v>
      </c>
      <c r="D973" s="86" t="s">
        <v>6478</v>
      </c>
      <c r="E973" s="86" t="s">
        <v>6629</v>
      </c>
      <c r="F973" s="86" t="s">
        <v>2759</v>
      </c>
      <c r="G973" s="86" t="s">
        <v>3153</v>
      </c>
      <c r="H973" s="86" t="s">
        <v>5951</v>
      </c>
      <c r="I973" s="86" t="s">
        <v>4932</v>
      </c>
      <c r="J973" s="86" t="s">
        <v>992</v>
      </c>
      <c r="K973" s="86" t="s">
        <v>6485</v>
      </c>
      <c r="L973" s="86">
        <v>1</v>
      </c>
      <c r="M973" s="86">
        <v>1</v>
      </c>
      <c r="N973" s="89">
        <v>0.225126829268293</v>
      </c>
      <c r="O973" s="89">
        <v>0.58186689667063196</v>
      </c>
      <c r="P973" s="89">
        <v>51.7532</v>
      </c>
      <c r="Q973" s="89">
        <v>0.20335515274054999</v>
      </c>
      <c r="R973" s="89">
        <v>51.016251219512199</v>
      </c>
      <c r="S973" s="89">
        <v>0.39261102470559101</v>
      </c>
      <c r="T973" s="89">
        <v>0.44536861681006301</v>
      </c>
      <c r="U973" s="89">
        <v>0.37557251908396899</v>
      </c>
      <c r="V973" s="89">
        <v>0.16726821333629899</v>
      </c>
      <c r="W973" s="89">
        <v>1</v>
      </c>
      <c r="X973" s="89">
        <v>0.20477383367140001</v>
      </c>
      <c r="Y973" s="89">
        <v>0.57111669379126295</v>
      </c>
      <c r="Z973" s="89">
        <v>48.723300000000002</v>
      </c>
      <c r="AA973" s="89">
        <v>-0.137730218046415</v>
      </c>
      <c r="AB973" s="89">
        <v>50.709930425963499</v>
      </c>
      <c r="AC973" s="89">
        <v>0.216693237872424</v>
      </c>
      <c r="AD973" s="89">
        <v>0.25367732446089902</v>
      </c>
      <c r="AE973" s="89">
        <v>0.37633587786259498</v>
      </c>
      <c r="AF973" s="89">
        <v>9.5467878594826805E-2</v>
      </c>
      <c r="AG973" s="89">
        <v>1</v>
      </c>
      <c r="AH973" s="89">
        <v>0.31693757961783398</v>
      </c>
      <c r="AI973" s="89">
        <v>0.73911617214461101</v>
      </c>
      <c r="AJ973" s="89">
        <v>-99</v>
      </c>
      <c r="AK973" s="89">
        <v>-99</v>
      </c>
      <c r="AL973" s="89">
        <v>43.312118471337598</v>
      </c>
      <c r="AM973" s="89">
        <v>0.73911617214461101</v>
      </c>
      <c r="AN973" s="89">
        <v>0.73327203654578998</v>
      </c>
      <c r="AO973" s="89">
        <v>0.11984732824427501</v>
      </c>
      <c r="AP973" s="89">
        <v>8.7880694456251102E-2</v>
      </c>
      <c r="AQ973" s="89">
        <v>1</v>
      </c>
      <c r="AR973" s="89">
        <v>8.1257142857142903E-2</v>
      </c>
      <c r="AS973" s="89">
        <v>0.25266111857311802</v>
      </c>
      <c r="AT973" s="89">
        <v>-99</v>
      </c>
      <c r="AU973" s="89">
        <v>-99</v>
      </c>
      <c r="AV973" s="89">
        <v>55.357157142857098</v>
      </c>
      <c r="AW973" s="89">
        <v>0.25266111857311802</v>
      </c>
      <c r="AX973" s="89">
        <v>0.22703893987266099</v>
      </c>
      <c r="AY973" s="89">
        <v>0.12824427480916001</v>
      </c>
      <c r="AZ973" s="89">
        <v>2.911644419741E-2</v>
      </c>
      <c r="BA973" s="89">
        <v>-99</v>
      </c>
      <c r="BB973" s="89">
        <v>-99</v>
      </c>
      <c r="BC973" s="89">
        <v>-99</v>
      </c>
      <c r="BD973" s="89">
        <v>-99</v>
      </c>
      <c r="BE973" s="89">
        <v>-99</v>
      </c>
      <c r="BF973" s="89">
        <v>-99</v>
      </c>
      <c r="BG973" s="89">
        <v>-99</v>
      </c>
      <c r="BH973" s="89">
        <v>-99</v>
      </c>
      <c r="BI973" s="89">
        <v>-99</v>
      </c>
      <c r="BJ973" s="89">
        <v>-99</v>
      </c>
      <c r="BK973" s="89">
        <v>-99</v>
      </c>
      <c r="BL973" s="89">
        <v>-99</v>
      </c>
      <c r="BM973" s="89">
        <v>-99</v>
      </c>
      <c r="BN973" s="89">
        <v>-99</v>
      </c>
      <c r="BO973" s="89">
        <v>-99</v>
      </c>
      <c r="BP973" s="89">
        <v>-99</v>
      </c>
      <c r="BQ973" s="89">
        <v>-99</v>
      </c>
      <c r="BR973" s="89">
        <v>-99</v>
      </c>
      <c r="BS973" s="89">
        <v>-99</v>
      </c>
      <c r="BT973" s="89">
        <v>-99</v>
      </c>
      <c r="BU973" s="89">
        <v>-99</v>
      </c>
      <c r="BV973" s="89">
        <v>-99</v>
      </c>
      <c r="BW973" s="89">
        <v>-99</v>
      </c>
      <c r="BX973" s="89">
        <v>-99</v>
      </c>
      <c r="BY973" s="89">
        <v>-99</v>
      </c>
      <c r="BZ973" s="89">
        <v>-99</v>
      </c>
      <c r="CA973" s="89">
        <v>-99</v>
      </c>
      <c r="CB973" s="89">
        <v>-99</v>
      </c>
      <c r="CC973" s="89">
        <v>-99</v>
      </c>
      <c r="CD973" s="89">
        <v>-99</v>
      </c>
      <c r="CE973" s="89">
        <v>-99</v>
      </c>
      <c r="CF973" s="89">
        <v>-99</v>
      </c>
      <c r="CG973" s="89">
        <v>-99</v>
      </c>
      <c r="CH973" s="89">
        <v>-99</v>
      </c>
      <c r="CI973" s="89">
        <v>-99</v>
      </c>
      <c r="CJ973" s="89">
        <v>-99</v>
      </c>
      <c r="CK973" s="89">
        <v>-99</v>
      </c>
      <c r="CL973" s="89">
        <v>-99</v>
      </c>
      <c r="CM973" s="89">
        <v>-99</v>
      </c>
      <c r="CN973" s="89">
        <v>-99</v>
      </c>
      <c r="CO973" s="89">
        <v>-99</v>
      </c>
      <c r="CP973" s="89">
        <v>-99</v>
      </c>
      <c r="CQ973" s="89">
        <v>-99</v>
      </c>
      <c r="CR973" s="89">
        <v>-99</v>
      </c>
      <c r="CS973" s="89">
        <v>-99</v>
      </c>
      <c r="CT973" s="89">
        <v>-99</v>
      </c>
      <c r="CU973" s="86">
        <v>-99</v>
      </c>
      <c r="CV973" s="86">
        <v>0.37969999999999998</v>
      </c>
      <c r="CW973" s="86">
        <v>64</v>
      </c>
      <c r="CX973" s="86">
        <v>2</v>
      </c>
      <c r="CY973" s="86">
        <v>0.35160000000000002</v>
      </c>
      <c r="CZ973" s="86">
        <v>68</v>
      </c>
      <c r="DA973" s="86">
        <v>2</v>
      </c>
      <c r="DB973" s="86">
        <v>2.4500000000000001E-2</v>
      </c>
      <c r="DC973" s="86">
        <v>48</v>
      </c>
      <c r="DD973" s="86">
        <v>-99</v>
      </c>
      <c r="DE973" s="86">
        <v>-99</v>
      </c>
      <c r="DF973" s="86">
        <v>-99</v>
      </c>
      <c r="DG973" s="86">
        <v>-99</v>
      </c>
      <c r="DH973" s="86">
        <v>-99</v>
      </c>
    </row>
    <row r="974" spans="1:112" x14ac:dyDescent="0.2">
      <c r="A974" s="85">
        <f>IF(ISERROR(SEARCH('School Lookup'!$F$3,Data!J974)),A973,A973+1)</f>
        <v>0</v>
      </c>
      <c r="B974" s="85">
        <f>IF(I974='School Lookup'!$G$13,1,0)</f>
        <v>0</v>
      </c>
      <c r="C974" s="85">
        <f t="shared" si="15"/>
        <v>972</v>
      </c>
      <c r="D974" s="86" t="s">
        <v>6478</v>
      </c>
      <c r="E974" s="86" t="s">
        <v>6790</v>
      </c>
      <c r="F974" s="86" t="s">
        <v>2774</v>
      </c>
      <c r="G974" s="86" t="s">
        <v>3021</v>
      </c>
      <c r="H974" s="86" t="s">
        <v>2312</v>
      </c>
      <c r="I974" s="86" t="s">
        <v>4566</v>
      </c>
      <c r="J974" s="86" t="s">
        <v>2487</v>
      </c>
      <c r="K974" s="86" t="s">
        <v>26</v>
      </c>
      <c r="L974" s="86">
        <v>1</v>
      </c>
      <c r="M974" s="86">
        <v>1</v>
      </c>
      <c r="N974" s="89">
        <v>0.20035882352941201</v>
      </c>
      <c r="O974" s="89">
        <v>0.52823180699275696</v>
      </c>
      <c r="P974" s="89">
        <v>50</v>
      </c>
      <c r="Q974" s="89">
        <v>1.7390753439043401E-2</v>
      </c>
      <c r="R974" s="89">
        <v>47.647037352941197</v>
      </c>
      <c r="S974" s="89">
        <v>0.27281128021590001</v>
      </c>
      <c r="T974" s="89">
        <v>0.30943581306866602</v>
      </c>
      <c r="U974" s="89">
        <v>0.37199124726477001</v>
      </c>
      <c r="V974" s="89">
        <v>0.115107414051802</v>
      </c>
      <c r="W974" s="89">
        <v>1</v>
      </c>
      <c r="X974" s="89">
        <v>6.5054117647058804E-2</v>
      </c>
      <c r="Y974" s="89">
        <v>0.242194351928153</v>
      </c>
      <c r="Z974" s="89">
        <v>56.692300000000003</v>
      </c>
      <c r="AA974" s="89">
        <v>0.85602766519579199</v>
      </c>
      <c r="AB974" s="89">
        <v>47.6470473529412</v>
      </c>
      <c r="AC974" s="89">
        <v>0.54911100856197204</v>
      </c>
      <c r="AD974" s="89">
        <v>0.64072862007395004</v>
      </c>
      <c r="AE974" s="89">
        <v>0.37199124726477001</v>
      </c>
      <c r="AF974" s="89">
        <v>0.23834543853954401</v>
      </c>
      <c r="AG974" s="89">
        <v>1</v>
      </c>
      <c r="AH974" s="89">
        <v>0.12657647058823501</v>
      </c>
      <c r="AI974" s="89">
        <v>0.32944070084524302</v>
      </c>
      <c r="AJ974" s="89">
        <v>-99</v>
      </c>
      <c r="AK974" s="89">
        <v>-99</v>
      </c>
      <c r="AL974" s="89">
        <v>50.000023529411799</v>
      </c>
      <c r="AM974" s="89">
        <v>0.32944070084524302</v>
      </c>
      <c r="AN974" s="89">
        <v>0.30289016504773503</v>
      </c>
      <c r="AO974" s="89">
        <v>0.111597374179431</v>
      </c>
      <c r="AP974" s="89">
        <v>3.3801747084101802E-2</v>
      </c>
      <c r="AQ974" s="89">
        <v>1</v>
      </c>
      <c r="AR974" s="89">
        <v>-3.9750757575757599E-2</v>
      </c>
      <c r="AS974" s="89">
        <v>-1.9342374246057399E-2</v>
      </c>
      <c r="AT974" s="89">
        <v>-99</v>
      </c>
      <c r="AU974" s="89">
        <v>-99</v>
      </c>
      <c r="AV974" s="89">
        <v>54.545445454545501</v>
      </c>
      <c r="AW974" s="89">
        <v>-1.9342374246057399E-2</v>
      </c>
      <c r="AX974" s="89">
        <v>-5.9596975648806998E-2</v>
      </c>
      <c r="AY974" s="89">
        <v>0.14442013129102799</v>
      </c>
      <c r="AZ974" s="89">
        <v>-8.6070030477489404E-3</v>
      </c>
      <c r="BA974" s="89">
        <v>-99</v>
      </c>
      <c r="BB974" s="89">
        <v>-99</v>
      </c>
      <c r="BC974" s="89">
        <v>-99</v>
      </c>
      <c r="BD974" s="89">
        <v>-99</v>
      </c>
      <c r="BE974" s="89">
        <v>-99</v>
      </c>
      <c r="BF974" s="89">
        <v>-99</v>
      </c>
      <c r="BG974" s="89">
        <v>-99</v>
      </c>
      <c r="BH974" s="89">
        <v>-99</v>
      </c>
      <c r="BI974" s="89">
        <v>-99</v>
      </c>
      <c r="BJ974" s="89">
        <v>-99</v>
      </c>
      <c r="BK974" s="89">
        <v>-99</v>
      </c>
      <c r="BL974" s="89">
        <v>-99</v>
      </c>
      <c r="BM974" s="89">
        <v>-99</v>
      </c>
      <c r="BN974" s="89">
        <v>-99</v>
      </c>
      <c r="BO974" s="89">
        <v>-99</v>
      </c>
      <c r="BP974" s="89">
        <v>-99</v>
      </c>
      <c r="BQ974" s="89">
        <v>-99</v>
      </c>
      <c r="BR974" s="89">
        <v>-99</v>
      </c>
      <c r="BS974" s="89">
        <v>-99</v>
      </c>
      <c r="BT974" s="89">
        <v>-99</v>
      </c>
      <c r="BU974" s="89">
        <v>-99</v>
      </c>
      <c r="BV974" s="89">
        <v>-99</v>
      </c>
      <c r="BW974" s="89">
        <v>-99</v>
      </c>
      <c r="BX974" s="89">
        <v>-99</v>
      </c>
      <c r="BY974" s="89">
        <v>-99</v>
      </c>
      <c r="BZ974" s="89">
        <v>-99</v>
      </c>
      <c r="CA974" s="89">
        <v>-99</v>
      </c>
      <c r="CB974" s="89">
        <v>-99</v>
      </c>
      <c r="CC974" s="89">
        <v>-99</v>
      </c>
      <c r="CD974" s="89">
        <v>-99</v>
      </c>
      <c r="CE974" s="89">
        <v>-99</v>
      </c>
      <c r="CF974" s="89">
        <v>-99</v>
      </c>
      <c r="CG974" s="89">
        <v>-99</v>
      </c>
      <c r="CH974" s="89">
        <v>-99</v>
      </c>
      <c r="CI974" s="89">
        <v>-99</v>
      </c>
      <c r="CJ974" s="89">
        <v>-99</v>
      </c>
      <c r="CK974" s="89">
        <v>-99</v>
      </c>
      <c r="CL974" s="89">
        <v>-99</v>
      </c>
      <c r="CM974" s="89">
        <v>-99</v>
      </c>
      <c r="CN974" s="89">
        <v>-99</v>
      </c>
      <c r="CO974" s="89">
        <v>-99</v>
      </c>
      <c r="CP974" s="89">
        <v>-99</v>
      </c>
      <c r="CQ974" s="89">
        <v>-99</v>
      </c>
      <c r="CR974" s="89">
        <v>-99</v>
      </c>
      <c r="CS974" s="89">
        <v>-99</v>
      </c>
      <c r="CT974" s="89">
        <v>-99</v>
      </c>
      <c r="CU974" s="86">
        <v>-99</v>
      </c>
      <c r="CV974" s="86">
        <v>0.37859999999999999</v>
      </c>
      <c r="CW974" s="86">
        <v>64</v>
      </c>
      <c r="CX974" s="86">
        <v>2</v>
      </c>
      <c r="CY974" s="86">
        <v>0.63339999999999996</v>
      </c>
      <c r="CZ974" s="86">
        <v>77</v>
      </c>
      <c r="DA974" s="86">
        <v>2</v>
      </c>
      <c r="DB974" s="86">
        <v>0.32490000000000002</v>
      </c>
      <c r="DC974" s="86">
        <v>65</v>
      </c>
      <c r="DD974" s="86">
        <v>-99</v>
      </c>
      <c r="DE974" s="86">
        <v>-99</v>
      </c>
      <c r="DF974" s="86">
        <v>-99</v>
      </c>
      <c r="DG974" s="86">
        <v>-99</v>
      </c>
      <c r="DH974" s="86">
        <v>-99</v>
      </c>
    </row>
    <row r="975" spans="1:112" x14ac:dyDescent="0.2">
      <c r="A975" s="85">
        <f>IF(ISERROR(SEARCH('School Lookup'!$F$3,Data!J975)),A974,A974+1)</f>
        <v>0</v>
      </c>
      <c r="B975" s="85">
        <f>IF(I975='School Lookup'!$G$13,1,0)</f>
        <v>0</v>
      </c>
      <c r="C975" s="85">
        <f t="shared" si="15"/>
        <v>973</v>
      </c>
      <c r="D975" s="86" t="s">
        <v>6478</v>
      </c>
      <c r="E975" s="86" t="s">
        <v>6489</v>
      </c>
      <c r="F975" s="86" t="s">
        <v>2741</v>
      </c>
      <c r="G975" s="86" t="s">
        <v>2858</v>
      </c>
      <c r="H975" s="86" t="s">
        <v>396</v>
      </c>
      <c r="I975" s="86" t="s">
        <v>3636</v>
      </c>
      <c r="J975" s="86" t="s">
        <v>893</v>
      </c>
      <c r="K975" s="86" t="s">
        <v>320</v>
      </c>
      <c r="L975" s="86">
        <v>1</v>
      </c>
      <c r="M975" s="86">
        <v>1</v>
      </c>
      <c r="N975" s="89">
        <v>0.31771302325581402</v>
      </c>
      <c r="O975" s="89">
        <v>0.78236219975667398</v>
      </c>
      <c r="P975" s="89">
        <v>46.26</v>
      </c>
      <c r="Q975" s="89">
        <v>-0.379316326978271</v>
      </c>
      <c r="R975" s="89">
        <v>46.2790972093023</v>
      </c>
      <c r="S975" s="89">
        <v>0.20152293638920199</v>
      </c>
      <c r="T975" s="89">
        <v>0.22854728954366199</v>
      </c>
      <c r="U975" s="89">
        <v>0.397779833487512</v>
      </c>
      <c r="V975" s="89">
        <v>9.0911502778699999E-2</v>
      </c>
      <c r="W975" s="89">
        <v>1</v>
      </c>
      <c r="X975" s="89">
        <v>0.39436805555555599</v>
      </c>
      <c r="Y975" s="89">
        <v>1.0174515221199101</v>
      </c>
      <c r="Z975" s="89">
        <v>43.07</v>
      </c>
      <c r="AA975" s="89">
        <v>-0.84271345826892397</v>
      </c>
      <c r="AB975" s="89">
        <v>47.222209722222203</v>
      </c>
      <c r="AC975" s="89">
        <v>8.7369031925490795E-2</v>
      </c>
      <c r="AD975" s="89">
        <v>0.10309842682237</v>
      </c>
      <c r="AE975" s="89">
        <v>0.39962997224791902</v>
      </c>
      <c r="AF975" s="89">
        <v>4.1201221449827699E-2</v>
      </c>
      <c r="AG975" s="89">
        <v>1</v>
      </c>
      <c r="AH975" s="89">
        <v>0.53041415525114199</v>
      </c>
      <c r="AI975" s="89">
        <v>1.19853835758876</v>
      </c>
      <c r="AJ975" s="89">
        <v>-99</v>
      </c>
      <c r="AK975" s="89">
        <v>-99</v>
      </c>
      <c r="AL975" s="89">
        <v>57.077640182648402</v>
      </c>
      <c r="AM975" s="89">
        <v>1.19853835758876</v>
      </c>
      <c r="AN975" s="89">
        <v>1.21591499135109</v>
      </c>
      <c r="AO975" s="89">
        <v>0.20259019426457001</v>
      </c>
      <c r="AP975" s="89">
        <v>0.246332454307019</v>
      </c>
      <c r="AQ975" s="89">
        <v>-99</v>
      </c>
      <c r="AR975" s="89">
        <v>-99</v>
      </c>
      <c r="AS975" s="89">
        <v>-99</v>
      </c>
      <c r="AT975" s="89">
        <v>-99</v>
      </c>
      <c r="AU975" s="89">
        <v>-99</v>
      </c>
      <c r="AV975" s="89">
        <v>-99</v>
      </c>
      <c r="AW975" s="89">
        <v>-99</v>
      </c>
      <c r="AX975" s="89">
        <v>-99</v>
      </c>
      <c r="AY975" s="89">
        <v>-99</v>
      </c>
      <c r="AZ975" s="89">
        <v>-99</v>
      </c>
      <c r="BA975" s="89">
        <v>-99</v>
      </c>
      <c r="BB975" s="89">
        <v>-99</v>
      </c>
      <c r="BC975" s="89">
        <v>-99</v>
      </c>
      <c r="BD975" s="89">
        <v>-99</v>
      </c>
      <c r="BE975" s="89">
        <v>-99</v>
      </c>
      <c r="BF975" s="89">
        <v>-99</v>
      </c>
      <c r="BG975" s="89">
        <v>-99</v>
      </c>
      <c r="BH975" s="89">
        <v>-99</v>
      </c>
      <c r="BI975" s="89">
        <v>-99</v>
      </c>
      <c r="BJ975" s="89">
        <v>-99</v>
      </c>
      <c r="BK975" s="89">
        <v>-99</v>
      </c>
      <c r="BL975" s="89">
        <v>-99</v>
      </c>
      <c r="BM975" s="89">
        <v>-99</v>
      </c>
      <c r="BN975" s="89">
        <v>-99</v>
      </c>
      <c r="BO975" s="89">
        <v>-99</v>
      </c>
      <c r="BP975" s="89">
        <v>-99</v>
      </c>
      <c r="BQ975" s="89">
        <v>-99</v>
      </c>
      <c r="BR975" s="89">
        <v>-99</v>
      </c>
      <c r="BS975" s="89">
        <v>-99</v>
      </c>
      <c r="BT975" s="89">
        <v>-99</v>
      </c>
      <c r="BU975" s="89">
        <v>-99</v>
      </c>
      <c r="BV975" s="89">
        <v>-99</v>
      </c>
      <c r="BW975" s="89">
        <v>-99</v>
      </c>
      <c r="BX975" s="89">
        <v>-99</v>
      </c>
      <c r="BY975" s="89">
        <v>-99</v>
      </c>
      <c r="BZ975" s="89">
        <v>-99</v>
      </c>
      <c r="CA975" s="89">
        <v>-99</v>
      </c>
      <c r="CB975" s="89">
        <v>-99</v>
      </c>
      <c r="CC975" s="89">
        <v>-99</v>
      </c>
      <c r="CD975" s="89">
        <v>-99</v>
      </c>
      <c r="CE975" s="89">
        <v>-99</v>
      </c>
      <c r="CF975" s="89">
        <v>-99</v>
      </c>
      <c r="CG975" s="89">
        <v>-99</v>
      </c>
      <c r="CH975" s="89">
        <v>-99</v>
      </c>
      <c r="CI975" s="89">
        <v>-99</v>
      </c>
      <c r="CJ975" s="89">
        <v>-99</v>
      </c>
      <c r="CK975" s="89">
        <v>-99</v>
      </c>
      <c r="CL975" s="89">
        <v>-99</v>
      </c>
      <c r="CM975" s="89">
        <v>-99</v>
      </c>
      <c r="CN975" s="89">
        <v>-99</v>
      </c>
      <c r="CO975" s="89">
        <v>-99</v>
      </c>
      <c r="CP975" s="89">
        <v>-99</v>
      </c>
      <c r="CQ975" s="89">
        <v>-99</v>
      </c>
      <c r="CR975" s="89">
        <v>-99</v>
      </c>
      <c r="CS975" s="89">
        <v>-99</v>
      </c>
      <c r="CT975" s="89">
        <v>-99</v>
      </c>
      <c r="CU975" s="86">
        <v>-99</v>
      </c>
      <c r="CV975" s="86">
        <v>0.37840000000000001</v>
      </c>
      <c r="CW975" s="86">
        <v>64</v>
      </c>
      <c r="CX975" s="86">
        <v>2</v>
      </c>
      <c r="CY975" s="86">
        <v>1.0437000000000001</v>
      </c>
      <c r="CZ975" s="86">
        <v>88</v>
      </c>
      <c r="DA975" s="86">
        <v>2</v>
      </c>
      <c r="DB975" s="86">
        <v>-0.48770000000000002</v>
      </c>
      <c r="DC975" s="86">
        <v>24</v>
      </c>
      <c r="DD975" s="86">
        <v>-99</v>
      </c>
      <c r="DE975" s="86">
        <v>-99</v>
      </c>
      <c r="DF975" s="86">
        <v>-99</v>
      </c>
      <c r="DG975" s="86">
        <v>-99</v>
      </c>
      <c r="DH975" s="86">
        <v>-99</v>
      </c>
    </row>
    <row r="976" spans="1:112" x14ac:dyDescent="0.2">
      <c r="A976" s="85">
        <f>IF(ISERROR(SEARCH('School Lookup'!$F$3,Data!J976)),A975,A975+1)</f>
        <v>0</v>
      </c>
      <c r="B976" s="85">
        <f>IF(I976='School Lookup'!$G$13,1,0)</f>
        <v>0</v>
      </c>
      <c r="C976" s="85">
        <f t="shared" si="15"/>
        <v>974</v>
      </c>
      <c r="D976" s="86" t="s">
        <v>6478</v>
      </c>
      <c r="E976" s="86" t="s">
        <v>6719</v>
      </c>
      <c r="F976" s="86" t="s">
        <v>2766</v>
      </c>
      <c r="G976" s="86" t="s">
        <v>3257</v>
      </c>
      <c r="H976" s="86" t="s">
        <v>1271</v>
      </c>
      <c r="I976" s="86" t="s">
        <v>5270</v>
      </c>
      <c r="J976" s="86" t="s">
        <v>1271</v>
      </c>
      <c r="K976" s="86" t="s">
        <v>45</v>
      </c>
      <c r="L976" s="86">
        <v>1</v>
      </c>
      <c r="M976" s="86">
        <v>1</v>
      </c>
      <c r="N976" s="89">
        <v>-5.4974394463667801E-2</v>
      </c>
      <c r="O976" s="89">
        <v>-2.4692000809050499E-2</v>
      </c>
      <c r="P976" s="89">
        <v>52.927199999999999</v>
      </c>
      <c r="Q976" s="89">
        <v>0.32788299028331103</v>
      </c>
      <c r="R976" s="89">
        <v>48.096921799307999</v>
      </c>
      <c r="S976" s="89">
        <v>0.15159549473712999</v>
      </c>
      <c r="T976" s="89">
        <v>0.17189627449925901</v>
      </c>
      <c r="U976" s="89">
        <v>0.26908752327746699</v>
      </c>
      <c r="V976" s="89">
        <v>4.6255142765629399E-2</v>
      </c>
      <c r="W976" s="89">
        <v>1</v>
      </c>
      <c r="X976" s="89">
        <v>-8.97708333333333E-3</v>
      </c>
      <c r="Y976" s="89">
        <v>6.7913178946331101E-2</v>
      </c>
      <c r="Z976" s="89">
        <v>54.533299999999997</v>
      </c>
      <c r="AA976" s="89">
        <v>0.58679397590981697</v>
      </c>
      <c r="AB976" s="89">
        <v>54.513885763888901</v>
      </c>
      <c r="AC976" s="89">
        <v>0.32735357742807403</v>
      </c>
      <c r="AD976" s="89">
        <v>0.38252491196847399</v>
      </c>
      <c r="AE976" s="89">
        <v>0.26815642458100603</v>
      </c>
      <c r="AF976" s="89">
        <v>0.10257651270663</v>
      </c>
      <c r="AG976" s="89">
        <v>1</v>
      </c>
      <c r="AH976" s="89">
        <v>-1.2011827956989201E-2</v>
      </c>
      <c r="AI976" s="89">
        <v>3.1185312375824802E-2</v>
      </c>
      <c r="AJ976" s="89">
        <v>46.171399999999998</v>
      </c>
      <c r="AK976" s="89">
        <v>-0.240404884248618</v>
      </c>
      <c r="AL976" s="89">
        <v>33.333326881720403</v>
      </c>
      <c r="AM976" s="89">
        <v>-0.104609785936397</v>
      </c>
      <c r="AN976" s="89">
        <v>-0.153098718624568</v>
      </c>
      <c r="AO976" s="89">
        <v>8.6592178770949699E-2</v>
      </c>
      <c r="AP976" s="89">
        <v>-1.3257151612741901E-2</v>
      </c>
      <c r="AQ976" s="89">
        <v>1</v>
      </c>
      <c r="AR976" s="89">
        <v>0.209761538461538</v>
      </c>
      <c r="AS976" s="89">
        <v>0.541515353064978</v>
      </c>
      <c r="AT976" s="89">
        <v>48.323500000000003</v>
      </c>
      <c r="AU976" s="89">
        <v>-3.94420360806867E-2</v>
      </c>
      <c r="AV976" s="89">
        <v>39.423076923076898</v>
      </c>
      <c r="AW976" s="89">
        <v>0.25103665849214601</v>
      </c>
      <c r="AX976" s="89">
        <v>0.225327091992652</v>
      </c>
      <c r="AY976" s="89">
        <v>9.6834264432029804E-2</v>
      </c>
      <c r="AZ976" s="89">
        <v>2.1819383209716801E-2</v>
      </c>
      <c r="BA976" s="89">
        <v>1</v>
      </c>
      <c r="BB976" s="89">
        <v>2.0742666666666701E-2</v>
      </c>
      <c r="BC976" s="89">
        <v>0.271160575704262</v>
      </c>
      <c r="BD976" s="89">
        <v>58.036999999999999</v>
      </c>
      <c r="BE976" s="89">
        <v>0.97425031579391097</v>
      </c>
      <c r="BF976" s="89">
        <v>76.000004000000004</v>
      </c>
      <c r="BG976" s="89">
        <v>0.62270544574908704</v>
      </c>
      <c r="BH976" s="89">
        <v>0.67647749717572703</v>
      </c>
      <c r="BI976" s="89">
        <v>6.9832402234636895E-2</v>
      </c>
      <c r="BJ976" s="89">
        <v>4.7240048685455803E-2</v>
      </c>
      <c r="BK976" s="89">
        <v>1</v>
      </c>
      <c r="BL976" s="89">
        <v>-3.7818666666666702E-2</v>
      </c>
      <c r="BM976" s="89">
        <v>8.9746681549816201E-2</v>
      </c>
      <c r="BN976" s="89">
        <v>63.703699999999998</v>
      </c>
      <c r="BO976" s="89">
        <v>1.6896280237661301</v>
      </c>
      <c r="BP976" s="89">
        <v>65.333324000000005</v>
      </c>
      <c r="BQ976" s="89">
        <v>0.88968735265797105</v>
      </c>
      <c r="BR976" s="89">
        <v>0.94515084148525097</v>
      </c>
      <c r="BS976" s="89">
        <v>6.9832402234636895E-2</v>
      </c>
      <c r="BT976" s="89">
        <v>6.6002153735003496E-2</v>
      </c>
      <c r="BU976" s="89">
        <v>1</v>
      </c>
      <c r="BV976" s="89">
        <v>-9.3080000000000107E-3</v>
      </c>
      <c r="BW976" s="89">
        <v>0.13571285155315699</v>
      </c>
      <c r="BX976" s="89">
        <v>55.036999999999999</v>
      </c>
      <c r="BY976" s="89">
        <v>0.61147766828279504</v>
      </c>
      <c r="BZ976" s="89">
        <v>60.000008000000001</v>
      </c>
      <c r="CA976" s="89">
        <v>0.37359525991797599</v>
      </c>
      <c r="CB976" s="89">
        <v>0.40363384222813598</v>
      </c>
      <c r="CC976" s="89">
        <v>6.9832402234636895E-2</v>
      </c>
      <c r="CD976" s="89">
        <v>2.8186720825987201E-2</v>
      </c>
      <c r="CE976" s="89">
        <v>1</v>
      </c>
      <c r="CF976" s="89">
        <v>-0.15093066666666699</v>
      </c>
      <c r="CG976" s="89">
        <v>-0.175138878443521</v>
      </c>
      <c r="CH976" s="89">
        <v>55.793100000000003</v>
      </c>
      <c r="CI976" s="89">
        <v>0.74144498656747004</v>
      </c>
      <c r="CJ976" s="89">
        <v>68.000007999999994</v>
      </c>
      <c r="CK976" s="89">
        <v>0.283153054061975</v>
      </c>
      <c r="CL976" s="89">
        <v>0.31553602366609401</v>
      </c>
      <c r="CM976" s="89">
        <v>6.9832402234636895E-2</v>
      </c>
      <c r="CN976" s="89">
        <v>2.20346385241686E-2</v>
      </c>
      <c r="CO976" s="89">
        <v>100</v>
      </c>
      <c r="CP976" s="89">
        <v>0.95289999999999997</v>
      </c>
      <c r="CQ976" s="89">
        <v>0</v>
      </c>
      <c r="CR976" s="89">
        <v>-0.18260000000000001</v>
      </c>
      <c r="CS976" s="89">
        <v>0.95289999999999997</v>
      </c>
      <c r="CT976" s="89">
        <v>0.89070000000000005</v>
      </c>
      <c r="CU976" s="86" t="s">
        <v>6989</v>
      </c>
      <c r="CV976" s="86">
        <v>0.37780000000000002</v>
      </c>
      <c r="CW976" s="86">
        <v>64</v>
      </c>
      <c r="CX976" s="86">
        <v>4</v>
      </c>
      <c r="CY976" s="86">
        <v>-0.8125</v>
      </c>
      <c r="CZ976" s="86">
        <v>16</v>
      </c>
      <c r="DA976" s="86">
        <v>8</v>
      </c>
      <c r="DB976" s="86">
        <v>0.50139999999999996</v>
      </c>
      <c r="DC976" s="86">
        <v>73</v>
      </c>
      <c r="DD976" s="86">
        <v>-99</v>
      </c>
      <c r="DE976" s="86">
        <v>-99</v>
      </c>
      <c r="DF976" s="86">
        <v>-99</v>
      </c>
      <c r="DG976" s="86">
        <v>-99</v>
      </c>
      <c r="DH976" s="86">
        <v>-99</v>
      </c>
    </row>
    <row r="977" spans="1:112" x14ac:dyDescent="0.2">
      <c r="A977" s="85">
        <f>IF(ISERROR(SEARCH('School Lookup'!$F$3,Data!J977)),A976,A976+1)</f>
        <v>0</v>
      </c>
      <c r="B977" s="85">
        <f>IF(I977='School Lookup'!$G$13,1,0)</f>
        <v>0</v>
      </c>
      <c r="C977" s="85">
        <f t="shared" si="15"/>
        <v>975</v>
      </c>
      <c r="D977" s="86" t="s">
        <v>6478</v>
      </c>
      <c r="E977" s="86" t="s">
        <v>6760</v>
      </c>
      <c r="F977" s="86" t="s">
        <v>2767</v>
      </c>
      <c r="G977" s="86" t="s">
        <v>2943</v>
      </c>
      <c r="H977" s="86" t="s">
        <v>959</v>
      </c>
      <c r="I977" s="86" t="s">
        <v>3873</v>
      </c>
      <c r="J977" s="86" t="s">
        <v>1903</v>
      </c>
      <c r="K977" s="86" t="s">
        <v>26</v>
      </c>
      <c r="L977" s="86">
        <v>1</v>
      </c>
      <c r="M977" s="86">
        <v>1</v>
      </c>
      <c r="N977" s="89">
        <v>0.14996496674057699</v>
      </c>
      <c r="O977" s="89">
        <v>0.41910396454235999</v>
      </c>
      <c r="P977" s="89">
        <v>50.416699999999999</v>
      </c>
      <c r="Q977" s="89">
        <v>6.1590710767892201E-2</v>
      </c>
      <c r="R977" s="89">
        <v>49.445677161862498</v>
      </c>
      <c r="S977" s="89">
        <v>0.240347337655126</v>
      </c>
      <c r="T977" s="89">
        <v>0.272600052261468</v>
      </c>
      <c r="U977" s="89">
        <v>0.37520798668885202</v>
      </c>
      <c r="V977" s="89">
        <v>0.102281716780301</v>
      </c>
      <c r="W977" s="89">
        <v>1</v>
      </c>
      <c r="X977" s="89">
        <v>0.22438440979955501</v>
      </c>
      <c r="Y977" s="89">
        <v>0.61728309613517995</v>
      </c>
      <c r="Z977" s="89">
        <v>53.530299999999997</v>
      </c>
      <c r="AA977" s="89">
        <v>0.46171690765885298</v>
      </c>
      <c r="AB977" s="89">
        <v>53.674828062360803</v>
      </c>
      <c r="AC977" s="89">
        <v>0.53950000189701697</v>
      </c>
      <c r="AD977" s="89">
        <v>0.62953802525677105</v>
      </c>
      <c r="AE977" s="89">
        <v>0.373544093178037</v>
      </c>
      <c r="AF977" s="89">
        <v>0.23516021076563201</v>
      </c>
      <c r="AG977" s="89">
        <v>1</v>
      </c>
      <c r="AH977" s="89">
        <v>8.0760563380281702E-2</v>
      </c>
      <c r="AI977" s="89">
        <v>0.23084044854524199</v>
      </c>
      <c r="AJ977" s="89">
        <v>-99</v>
      </c>
      <c r="AK977" s="89">
        <v>-99</v>
      </c>
      <c r="AL977" s="89">
        <v>56.338016901408501</v>
      </c>
      <c r="AM977" s="89">
        <v>0.23084044854524199</v>
      </c>
      <c r="AN977" s="89">
        <v>0.19930631859370801</v>
      </c>
      <c r="AO977" s="89">
        <v>0.118136439267887</v>
      </c>
      <c r="AP977" s="89">
        <v>2.3545338802251702E-2</v>
      </c>
      <c r="AQ977" s="89">
        <v>1</v>
      </c>
      <c r="AR977" s="89">
        <v>3.7121874999999999E-2</v>
      </c>
      <c r="AS977" s="89">
        <v>0.153453158012646</v>
      </c>
      <c r="AT977" s="89">
        <v>-99</v>
      </c>
      <c r="AU977" s="89">
        <v>-99</v>
      </c>
      <c r="AV977" s="89">
        <v>42.499996875000001</v>
      </c>
      <c r="AW977" s="89">
        <v>0.153453158012646</v>
      </c>
      <c r="AX977" s="89">
        <v>0.12249408896821699</v>
      </c>
      <c r="AY977" s="89">
        <v>0.13311148086522501</v>
      </c>
      <c r="AZ977" s="89">
        <v>1.6305369579796E-2</v>
      </c>
      <c r="BA977" s="89">
        <v>-99</v>
      </c>
      <c r="BB977" s="89">
        <v>-99</v>
      </c>
      <c r="BC977" s="89">
        <v>-99</v>
      </c>
      <c r="BD977" s="89">
        <v>-99</v>
      </c>
      <c r="BE977" s="89">
        <v>-99</v>
      </c>
      <c r="BF977" s="89">
        <v>-99</v>
      </c>
      <c r="BG977" s="89">
        <v>-99</v>
      </c>
      <c r="BH977" s="89">
        <v>-99</v>
      </c>
      <c r="BI977" s="89">
        <v>-99</v>
      </c>
      <c r="BJ977" s="89">
        <v>-99</v>
      </c>
      <c r="BK977" s="89">
        <v>-99</v>
      </c>
      <c r="BL977" s="89">
        <v>-99</v>
      </c>
      <c r="BM977" s="89">
        <v>-99</v>
      </c>
      <c r="BN977" s="89">
        <v>-99</v>
      </c>
      <c r="BO977" s="89">
        <v>-99</v>
      </c>
      <c r="BP977" s="89">
        <v>-99</v>
      </c>
      <c r="BQ977" s="89">
        <v>-99</v>
      </c>
      <c r="BR977" s="89">
        <v>-99</v>
      </c>
      <c r="BS977" s="89">
        <v>-99</v>
      </c>
      <c r="BT977" s="89">
        <v>-99</v>
      </c>
      <c r="BU977" s="89">
        <v>-99</v>
      </c>
      <c r="BV977" s="89">
        <v>-99</v>
      </c>
      <c r="BW977" s="89">
        <v>-99</v>
      </c>
      <c r="BX977" s="89">
        <v>-99</v>
      </c>
      <c r="BY977" s="89">
        <v>-99</v>
      </c>
      <c r="BZ977" s="89">
        <v>-99</v>
      </c>
      <c r="CA977" s="89">
        <v>-99</v>
      </c>
      <c r="CB977" s="89">
        <v>-99</v>
      </c>
      <c r="CC977" s="89">
        <v>-99</v>
      </c>
      <c r="CD977" s="89">
        <v>-99</v>
      </c>
      <c r="CE977" s="89">
        <v>-99</v>
      </c>
      <c r="CF977" s="89">
        <v>-99</v>
      </c>
      <c r="CG977" s="89">
        <v>-99</v>
      </c>
      <c r="CH977" s="89">
        <v>-99</v>
      </c>
      <c r="CI977" s="89">
        <v>-99</v>
      </c>
      <c r="CJ977" s="89">
        <v>-99</v>
      </c>
      <c r="CK977" s="89">
        <v>-99</v>
      </c>
      <c r="CL977" s="89">
        <v>-99</v>
      </c>
      <c r="CM977" s="89">
        <v>-99</v>
      </c>
      <c r="CN977" s="89">
        <v>-99</v>
      </c>
      <c r="CO977" s="89">
        <v>-99</v>
      </c>
      <c r="CP977" s="89">
        <v>-99</v>
      </c>
      <c r="CQ977" s="89">
        <v>-99</v>
      </c>
      <c r="CR977" s="89">
        <v>-99</v>
      </c>
      <c r="CS977" s="89">
        <v>-99</v>
      </c>
      <c r="CT977" s="89">
        <v>-99</v>
      </c>
      <c r="CU977" s="86">
        <v>-99</v>
      </c>
      <c r="CV977" s="86">
        <v>0.37730000000000002</v>
      </c>
      <c r="CW977" s="86">
        <v>64</v>
      </c>
      <c r="CX977" s="86">
        <v>2</v>
      </c>
      <c r="CY977" s="86">
        <v>6.6900000000000001E-2</v>
      </c>
      <c r="CZ977" s="86">
        <v>55</v>
      </c>
      <c r="DA977" s="86">
        <v>2</v>
      </c>
      <c r="DB977" s="86">
        <v>0.1956</v>
      </c>
      <c r="DC977" s="86">
        <v>57</v>
      </c>
      <c r="DD977" s="86">
        <v>-99</v>
      </c>
      <c r="DE977" s="86">
        <v>-99</v>
      </c>
      <c r="DF977" s="86">
        <v>-99</v>
      </c>
      <c r="DG977" s="86">
        <v>-99</v>
      </c>
      <c r="DH977" s="86">
        <v>-99</v>
      </c>
    </row>
    <row r="978" spans="1:112" x14ac:dyDescent="0.2">
      <c r="A978" s="85">
        <f>IF(ISERROR(SEARCH('School Lookup'!$F$3,Data!J978)),A977,A977+1)</f>
        <v>0</v>
      </c>
      <c r="B978" s="85">
        <f>IF(I978='School Lookup'!$G$13,1,0)</f>
        <v>0</v>
      </c>
      <c r="C978" s="85">
        <f t="shared" si="15"/>
        <v>976</v>
      </c>
      <c r="D978" s="86" t="s">
        <v>6478</v>
      </c>
      <c r="E978" s="86" t="s">
        <v>6760</v>
      </c>
      <c r="F978" s="86" t="s">
        <v>2767</v>
      </c>
      <c r="G978" s="86" t="s">
        <v>2803</v>
      </c>
      <c r="H978" s="86" t="s">
        <v>961</v>
      </c>
      <c r="I978" s="86" t="s">
        <v>5018</v>
      </c>
      <c r="J978" s="86" t="s">
        <v>1796</v>
      </c>
      <c r="K978" s="86" t="s">
        <v>31</v>
      </c>
      <c r="L978" s="86">
        <v>1</v>
      </c>
      <c r="M978" s="86">
        <v>1</v>
      </c>
      <c r="N978" s="89">
        <v>0.10075851216022901</v>
      </c>
      <c r="O978" s="89">
        <v>0.31254744029203702</v>
      </c>
      <c r="P978" s="89">
        <v>49.762099999999997</v>
      </c>
      <c r="Q978" s="89">
        <v>-7.8436354463256308E-3</v>
      </c>
      <c r="R978" s="89">
        <v>52.932757153075798</v>
      </c>
      <c r="S978" s="89">
        <v>0.15235190242285601</v>
      </c>
      <c r="T978" s="89">
        <v>0.17275454525709899</v>
      </c>
      <c r="U978" s="89">
        <v>0.375</v>
      </c>
      <c r="V978" s="89">
        <v>6.4782954471412302E-2</v>
      </c>
      <c r="W978" s="89">
        <v>1</v>
      </c>
      <c r="X978" s="89">
        <v>0.11444949640287801</v>
      </c>
      <c r="Y978" s="89">
        <v>0.35847889730146898</v>
      </c>
      <c r="Z978" s="89">
        <v>56.164299999999997</v>
      </c>
      <c r="AA978" s="89">
        <v>0.79018450264692897</v>
      </c>
      <c r="AB978" s="89">
        <v>51.007178705035997</v>
      </c>
      <c r="AC978" s="89">
        <v>0.57433169997419897</v>
      </c>
      <c r="AD978" s="89">
        <v>0.67009438252133702</v>
      </c>
      <c r="AE978" s="89">
        <v>0.37285407725321901</v>
      </c>
      <c r="AF978" s="89">
        <v>0.24984742266755799</v>
      </c>
      <c r="AG978" s="89">
        <v>1</v>
      </c>
      <c r="AH978" s="89">
        <v>3.1602760084925699E-2</v>
      </c>
      <c r="AI978" s="89">
        <v>0.12504811346310499</v>
      </c>
      <c r="AJ978" s="89">
        <v>44.902099999999997</v>
      </c>
      <c r="AK978" s="89">
        <v>-0.36465791938164699</v>
      </c>
      <c r="AL978" s="89">
        <v>46.709108492569001</v>
      </c>
      <c r="AM978" s="89">
        <v>-0.119804902959271</v>
      </c>
      <c r="AN978" s="89">
        <v>-0.16906184885834699</v>
      </c>
      <c r="AO978" s="89">
        <v>0.12634120171673799</v>
      </c>
      <c r="AP978" s="89">
        <v>-2.1359477149217199E-2</v>
      </c>
      <c r="AQ978" s="89">
        <v>1</v>
      </c>
      <c r="AR978" s="89">
        <v>0.28756524520255899</v>
      </c>
      <c r="AS978" s="89">
        <v>0.71640376871492295</v>
      </c>
      <c r="AT978" s="89">
        <v>54.311799999999998</v>
      </c>
      <c r="AU978" s="89">
        <v>0.61141835508985698</v>
      </c>
      <c r="AV978" s="89">
        <v>49.680162260127901</v>
      </c>
      <c r="AW978" s="89">
        <v>0.66391106190239002</v>
      </c>
      <c r="AX978" s="89">
        <v>0.66041206605050196</v>
      </c>
      <c r="AY978" s="89">
        <v>0.125804721030043</v>
      </c>
      <c r="AZ978" s="89">
        <v>8.30829557343577E-2</v>
      </c>
      <c r="BA978" s="89">
        <v>-99</v>
      </c>
      <c r="BB978" s="89">
        <v>-99</v>
      </c>
      <c r="BC978" s="89">
        <v>-99</v>
      </c>
      <c r="BD978" s="89">
        <v>-99</v>
      </c>
      <c r="BE978" s="89">
        <v>-99</v>
      </c>
      <c r="BF978" s="89">
        <v>-99</v>
      </c>
      <c r="BG978" s="89">
        <v>-99</v>
      </c>
      <c r="BH978" s="89">
        <v>-99</v>
      </c>
      <c r="BI978" s="89">
        <v>-99</v>
      </c>
      <c r="BJ978" s="89">
        <v>-99</v>
      </c>
      <c r="BK978" s="89">
        <v>-99</v>
      </c>
      <c r="BL978" s="89">
        <v>-99</v>
      </c>
      <c r="BM978" s="89">
        <v>-99</v>
      </c>
      <c r="BN978" s="89">
        <v>-99</v>
      </c>
      <c r="BO978" s="89">
        <v>-99</v>
      </c>
      <c r="BP978" s="89">
        <v>-99</v>
      </c>
      <c r="BQ978" s="89">
        <v>-99</v>
      </c>
      <c r="BR978" s="89">
        <v>-99</v>
      </c>
      <c r="BS978" s="89">
        <v>-99</v>
      </c>
      <c r="BT978" s="89">
        <v>-99</v>
      </c>
      <c r="BU978" s="89">
        <v>-99</v>
      </c>
      <c r="BV978" s="89">
        <v>-99</v>
      </c>
      <c r="BW978" s="89">
        <v>-99</v>
      </c>
      <c r="BX978" s="89">
        <v>-99</v>
      </c>
      <c r="BY978" s="89">
        <v>-99</v>
      </c>
      <c r="BZ978" s="89">
        <v>-99</v>
      </c>
      <c r="CA978" s="89">
        <v>-99</v>
      </c>
      <c r="CB978" s="89">
        <v>-99</v>
      </c>
      <c r="CC978" s="89">
        <v>-99</v>
      </c>
      <c r="CD978" s="89">
        <v>-99</v>
      </c>
      <c r="CE978" s="89">
        <v>-99</v>
      </c>
      <c r="CF978" s="89">
        <v>-99</v>
      </c>
      <c r="CG978" s="89">
        <v>-99</v>
      </c>
      <c r="CH978" s="89">
        <v>-99</v>
      </c>
      <c r="CI978" s="89">
        <v>-99</v>
      </c>
      <c r="CJ978" s="89">
        <v>-99</v>
      </c>
      <c r="CK978" s="89">
        <v>-99</v>
      </c>
      <c r="CL978" s="89">
        <v>-99</v>
      </c>
      <c r="CM978" s="89">
        <v>-99</v>
      </c>
      <c r="CN978" s="89">
        <v>-99</v>
      </c>
      <c r="CO978" s="89">
        <v>-99</v>
      </c>
      <c r="CP978" s="89">
        <v>-99</v>
      </c>
      <c r="CQ978" s="89">
        <v>-99</v>
      </c>
      <c r="CR978" s="89">
        <v>-99</v>
      </c>
      <c r="CS978" s="89">
        <v>-99</v>
      </c>
      <c r="CT978" s="89">
        <v>-99</v>
      </c>
      <c r="CU978" s="86">
        <v>-99</v>
      </c>
      <c r="CV978" s="86">
        <v>0.37640000000000001</v>
      </c>
      <c r="CW978" s="86">
        <v>64</v>
      </c>
      <c r="CX978" s="86">
        <v>2</v>
      </c>
      <c r="CY978" s="86">
        <v>-1.1015999999999999</v>
      </c>
      <c r="CZ978" s="86">
        <v>9</v>
      </c>
      <c r="DA978" s="86">
        <v>4</v>
      </c>
      <c r="DB978" s="86">
        <v>0.32250000000000001</v>
      </c>
      <c r="DC978" s="86">
        <v>64</v>
      </c>
      <c r="DD978" s="86">
        <v>-99</v>
      </c>
      <c r="DE978" s="86">
        <v>-99</v>
      </c>
      <c r="DF978" s="86">
        <v>-99</v>
      </c>
      <c r="DG978" s="86">
        <v>-99</v>
      </c>
      <c r="DH978" s="86">
        <v>-99</v>
      </c>
    </row>
    <row r="979" spans="1:112" x14ac:dyDescent="0.2">
      <c r="A979" s="85">
        <f>IF(ISERROR(SEARCH('School Lookup'!$F$3,Data!J979)),A978,A978+1)</f>
        <v>0</v>
      </c>
      <c r="B979" s="85">
        <f>IF(I979='School Lookup'!$G$13,1,0)</f>
        <v>0</v>
      </c>
      <c r="C979" s="85">
        <f t="shared" si="15"/>
        <v>977</v>
      </c>
      <c r="D979" s="86" t="s">
        <v>6478</v>
      </c>
      <c r="E979" s="86" t="s">
        <v>6790</v>
      </c>
      <c r="F979" s="86" t="s">
        <v>2774</v>
      </c>
      <c r="G979" s="86" t="s">
        <v>2868</v>
      </c>
      <c r="H979" s="86" t="s">
        <v>2400</v>
      </c>
      <c r="I979" s="86" t="s">
        <v>4066</v>
      </c>
      <c r="J979" s="86" t="s">
        <v>2401</v>
      </c>
      <c r="K979" s="86" t="s">
        <v>31</v>
      </c>
      <c r="L979" s="86">
        <v>1</v>
      </c>
      <c r="M979" s="86">
        <v>1</v>
      </c>
      <c r="N979" s="89">
        <v>7.2076079346557798E-2</v>
      </c>
      <c r="O979" s="89">
        <v>0.25043566301132197</v>
      </c>
      <c r="P979" s="89">
        <v>48.260599999999997</v>
      </c>
      <c r="Q979" s="89">
        <v>-0.16710986037857101</v>
      </c>
      <c r="R979" s="89">
        <v>52.975497199533301</v>
      </c>
      <c r="S979" s="89">
        <v>4.16629013163754E-2</v>
      </c>
      <c r="T979" s="89">
        <v>4.7159400394054501E-2</v>
      </c>
      <c r="U979" s="89">
        <v>0.37439930100480601</v>
      </c>
      <c r="V979" s="89">
        <v>1.7656446543339699E-2</v>
      </c>
      <c r="W979" s="89">
        <v>1</v>
      </c>
      <c r="X979" s="89">
        <v>0.29359626168224301</v>
      </c>
      <c r="Y979" s="89">
        <v>0.78021875799961304</v>
      </c>
      <c r="Z979" s="89">
        <v>52.096499999999999</v>
      </c>
      <c r="AA979" s="89">
        <v>0.28291780451006698</v>
      </c>
      <c r="AB979" s="89">
        <v>50.817734112149502</v>
      </c>
      <c r="AC979" s="89">
        <v>0.53156828125484001</v>
      </c>
      <c r="AD979" s="89">
        <v>0.62030271047613506</v>
      </c>
      <c r="AE979" s="89">
        <v>0.37396242900830101</v>
      </c>
      <c r="AF979" s="89">
        <v>0.23196990833008799</v>
      </c>
      <c r="AG979" s="89">
        <v>1</v>
      </c>
      <c r="AH979" s="89">
        <v>0.29230142348754401</v>
      </c>
      <c r="AI979" s="89">
        <v>0.68609678743346203</v>
      </c>
      <c r="AJ979" s="89">
        <v>41.569099999999999</v>
      </c>
      <c r="AK979" s="89">
        <v>-0.69092859305877996</v>
      </c>
      <c r="AL979" s="89">
        <v>47.686853736654797</v>
      </c>
      <c r="AM979" s="89">
        <v>-2.4159028126590799E-3</v>
      </c>
      <c r="AN979" s="89">
        <v>-4.5739606947833897E-2</v>
      </c>
      <c r="AO979" s="89">
        <v>0.122761031017912</v>
      </c>
      <c r="AP979" s="89">
        <v>-5.6150413072701298E-3</v>
      </c>
      <c r="AQ979" s="89">
        <v>1</v>
      </c>
      <c r="AR979" s="89">
        <v>0.334325084745763</v>
      </c>
      <c r="AS979" s="89">
        <v>0.82151128346325497</v>
      </c>
      <c r="AT979" s="89">
        <v>59.542900000000003</v>
      </c>
      <c r="AU979" s="89">
        <v>1.17997968171882</v>
      </c>
      <c r="AV979" s="89">
        <v>52.203393220339002</v>
      </c>
      <c r="AW979" s="89">
        <v>1.00074548259104</v>
      </c>
      <c r="AX979" s="89">
        <v>1.01536648796823</v>
      </c>
      <c r="AY979" s="89">
        <v>0.12887723896898201</v>
      </c>
      <c r="AZ979" s="89">
        <v>0.13085762951097801</v>
      </c>
      <c r="BA979" s="89">
        <v>-99</v>
      </c>
      <c r="BB979" s="89">
        <v>-99</v>
      </c>
      <c r="BC979" s="89">
        <v>-99</v>
      </c>
      <c r="BD979" s="89">
        <v>-99</v>
      </c>
      <c r="BE979" s="89">
        <v>-99</v>
      </c>
      <c r="BF979" s="89">
        <v>-99</v>
      </c>
      <c r="BG979" s="89">
        <v>-99</v>
      </c>
      <c r="BH979" s="89">
        <v>-99</v>
      </c>
      <c r="BI979" s="89">
        <v>-99</v>
      </c>
      <c r="BJ979" s="89">
        <v>-99</v>
      </c>
      <c r="BK979" s="89">
        <v>-99</v>
      </c>
      <c r="BL979" s="89">
        <v>-99</v>
      </c>
      <c r="BM979" s="89">
        <v>-99</v>
      </c>
      <c r="BN979" s="89">
        <v>-99</v>
      </c>
      <c r="BO979" s="89">
        <v>-99</v>
      </c>
      <c r="BP979" s="89">
        <v>-99</v>
      </c>
      <c r="BQ979" s="89">
        <v>-99</v>
      </c>
      <c r="BR979" s="89">
        <v>-99</v>
      </c>
      <c r="BS979" s="89">
        <v>-99</v>
      </c>
      <c r="BT979" s="89">
        <v>-99</v>
      </c>
      <c r="BU979" s="89">
        <v>-99</v>
      </c>
      <c r="BV979" s="89">
        <v>-99</v>
      </c>
      <c r="BW979" s="89">
        <v>-99</v>
      </c>
      <c r="BX979" s="89">
        <v>-99</v>
      </c>
      <c r="BY979" s="89">
        <v>-99</v>
      </c>
      <c r="BZ979" s="89">
        <v>-99</v>
      </c>
      <c r="CA979" s="89">
        <v>-99</v>
      </c>
      <c r="CB979" s="89">
        <v>-99</v>
      </c>
      <c r="CC979" s="89">
        <v>-99</v>
      </c>
      <c r="CD979" s="89">
        <v>-99</v>
      </c>
      <c r="CE979" s="89">
        <v>-99</v>
      </c>
      <c r="CF979" s="89">
        <v>-99</v>
      </c>
      <c r="CG979" s="89">
        <v>-99</v>
      </c>
      <c r="CH979" s="89">
        <v>-99</v>
      </c>
      <c r="CI979" s="89">
        <v>-99</v>
      </c>
      <c r="CJ979" s="89">
        <v>-99</v>
      </c>
      <c r="CK979" s="89">
        <v>-99</v>
      </c>
      <c r="CL979" s="89">
        <v>-99</v>
      </c>
      <c r="CM979" s="89">
        <v>-99</v>
      </c>
      <c r="CN979" s="89">
        <v>-99</v>
      </c>
      <c r="CO979" s="89">
        <v>-99</v>
      </c>
      <c r="CP979" s="89">
        <v>-99</v>
      </c>
      <c r="CQ979" s="89">
        <v>-99</v>
      </c>
      <c r="CR979" s="89">
        <v>-99</v>
      </c>
      <c r="CS979" s="89">
        <v>-99</v>
      </c>
      <c r="CT979" s="89">
        <v>-99</v>
      </c>
      <c r="CU979" s="86">
        <v>-99</v>
      </c>
      <c r="CV979" s="86">
        <v>0.37490000000000001</v>
      </c>
      <c r="CW979" s="86">
        <v>64</v>
      </c>
      <c r="CX979" s="86">
        <v>2</v>
      </c>
      <c r="CY979" s="86">
        <v>-1.0023</v>
      </c>
      <c r="CZ979" s="86">
        <v>11</v>
      </c>
      <c r="DA979" s="86">
        <v>4</v>
      </c>
      <c r="DB979" s="86">
        <v>0.1105</v>
      </c>
      <c r="DC979" s="86">
        <v>53</v>
      </c>
      <c r="DD979" s="86">
        <v>-99</v>
      </c>
      <c r="DE979" s="86">
        <v>-99</v>
      </c>
      <c r="DF979" s="86">
        <v>-99</v>
      </c>
      <c r="DG979" s="86">
        <v>-99</v>
      </c>
      <c r="DH979" s="86">
        <v>-99</v>
      </c>
    </row>
    <row r="980" spans="1:112" x14ac:dyDescent="0.2">
      <c r="A980" s="85">
        <f>IF(ISERROR(SEARCH('School Lookup'!$F$3,Data!J980)),A979,A979+1)</f>
        <v>0</v>
      </c>
      <c r="B980" s="85">
        <f>IF(I980='School Lookup'!$G$13,1,0)</f>
        <v>0</v>
      </c>
      <c r="C980" s="85">
        <f t="shared" si="15"/>
        <v>978</v>
      </c>
      <c r="D980" s="86" t="s">
        <v>6478</v>
      </c>
      <c r="E980" s="86" t="s">
        <v>6489</v>
      </c>
      <c r="F980" s="86" t="s">
        <v>2741</v>
      </c>
      <c r="G980" s="86" t="s">
        <v>2846</v>
      </c>
      <c r="H980" s="86" t="s">
        <v>380</v>
      </c>
      <c r="I980" s="86" t="s">
        <v>5093</v>
      </c>
      <c r="J980" s="86" t="s">
        <v>841</v>
      </c>
      <c r="K980" s="86" t="s">
        <v>26</v>
      </c>
      <c r="L980" s="86">
        <v>1</v>
      </c>
      <c r="M980" s="86">
        <v>1</v>
      </c>
      <c r="N980" s="89">
        <v>0.177133333333333</v>
      </c>
      <c r="O980" s="89">
        <v>0.477937033056891</v>
      </c>
      <c r="P980" s="89">
        <v>57.981000000000002</v>
      </c>
      <c r="Q980" s="89">
        <v>0.86394669162369098</v>
      </c>
      <c r="R980" s="89">
        <v>52.083352380952398</v>
      </c>
      <c r="S980" s="89">
        <v>0.67094186234029096</v>
      </c>
      <c r="T980" s="89">
        <v>0.76118140329419604</v>
      </c>
      <c r="U980" s="89">
        <v>0.37541899441340798</v>
      </c>
      <c r="V980" s="89">
        <v>0.28576195699089402</v>
      </c>
      <c r="W980" s="89">
        <v>1</v>
      </c>
      <c r="X980" s="89">
        <v>4.5016913946587502E-2</v>
      </c>
      <c r="Y980" s="89">
        <v>0.19502360070504701</v>
      </c>
      <c r="Z980" s="89">
        <v>50.915900000000001</v>
      </c>
      <c r="AA980" s="89">
        <v>0.13569349067448599</v>
      </c>
      <c r="AB980" s="89">
        <v>51.335323442136499</v>
      </c>
      <c r="AC980" s="89">
        <v>0.16535854568976699</v>
      </c>
      <c r="AD980" s="89">
        <v>0.193905673029691</v>
      </c>
      <c r="AE980" s="89">
        <v>0.376536312849162</v>
      </c>
      <c r="AF980" s="89">
        <v>7.3012527163135194E-2</v>
      </c>
      <c r="AG980" s="89">
        <v>1</v>
      </c>
      <c r="AH980" s="89">
        <v>6.2012499999999998E-2</v>
      </c>
      <c r="AI980" s="89">
        <v>0.19049280747285699</v>
      </c>
      <c r="AJ980" s="89">
        <v>-99</v>
      </c>
      <c r="AK980" s="89">
        <v>-99</v>
      </c>
      <c r="AL980" s="89">
        <v>46.153860576923101</v>
      </c>
      <c r="AM980" s="89">
        <v>0.19049280747285699</v>
      </c>
      <c r="AN980" s="89">
        <v>0.15691936967487699</v>
      </c>
      <c r="AO980" s="89">
        <v>0.11620111731843601</v>
      </c>
      <c r="AP980" s="89">
        <v>1.8234206085125299E-2</v>
      </c>
      <c r="AQ980" s="89">
        <v>1</v>
      </c>
      <c r="AR980" s="89">
        <v>-2.3E-2</v>
      </c>
      <c r="AS980" s="89">
        <v>1.8310246381798199E-2</v>
      </c>
      <c r="AT980" s="89">
        <v>-99</v>
      </c>
      <c r="AU980" s="89">
        <v>-99</v>
      </c>
      <c r="AV980" s="89">
        <v>50</v>
      </c>
      <c r="AW980" s="89">
        <v>1.8310246381798199E-2</v>
      </c>
      <c r="AX980" s="89">
        <v>-1.9918833013253898E-2</v>
      </c>
      <c r="AY980" s="89">
        <v>0.131843575418994</v>
      </c>
      <c r="AZ980" s="89">
        <v>-2.6261701626412899E-3</v>
      </c>
      <c r="BA980" s="89">
        <v>-99</v>
      </c>
      <c r="BB980" s="89">
        <v>-99</v>
      </c>
      <c r="BC980" s="89">
        <v>-99</v>
      </c>
      <c r="BD980" s="89">
        <v>-99</v>
      </c>
      <c r="BE980" s="89">
        <v>-99</v>
      </c>
      <c r="BF980" s="89">
        <v>-99</v>
      </c>
      <c r="BG980" s="89">
        <v>-99</v>
      </c>
      <c r="BH980" s="89">
        <v>-99</v>
      </c>
      <c r="BI980" s="89">
        <v>-99</v>
      </c>
      <c r="BJ980" s="89">
        <v>-99</v>
      </c>
      <c r="BK980" s="89">
        <v>-99</v>
      </c>
      <c r="BL980" s="89">
        <v>-99</v>
      </c>
      <c r="BM980" s="89">
        <v>-99</v>
      </c>
      <c r="BN980" s="89">
        <v>-99</v>
      </c>
      <c r="BO980" s="89">
        <v>-99</v>
      </c>
      <c r="BP980" s="89">
        <v>-99</v>
      </c>
      <c r="BQ980" s="89">
        <v>-99</v>
      </c>
      <c r="BR980" s="89">
        <v>-99</v>
      </c>
      <c r="BS980" s="89">
        <v>-99</v>
      </c>
      <c r="BT980" s="89">
        <v>-99</v>
      </c>
      <c r="BU980" s="89">
        <v>-99</v>
      </c>
      <c r="BV980" s="89">
        <v>-99</v>
      </c>
      <c r="BW980" s="89">
        <v>-99</v>
      </c>
      <c r="BX980" s="89">
        <v>-99</v>
      </c>
      <c r="BY980" s="89">
        <v>-99</v>
      </c>
      <c r="BZ980" s="89">
        <v>-99</v>
      </c>
      <c r="CA980" s="89">
        <v>-99</v>
      </c>
      <c r="CB980" s="89">
        <v>-99</v>
      </c>
      <c r="CC980" s="89">
        <v>-99</v>
      </c>
      <c r="CD980" s="89">
        <v>-99</v>
      </c>
      <c r="CE980" s="89">
        <v>-99</v>
      </c>
      <c r="CF980" s="89">
        <v>-99</v>
      </c>
      <c r="CG980" s="89">
        <v>-99</v>
      </c>
      <c r="CH980" s="89">
        <v>-99</v>
      </c>
      <c r="CI980" s="89">
        <v>-99</v>
      </c>
      <c r="CJ980" s="89">
        <v>-99</v>
      </c>
      <c r="CK980" s="89">
        <v>-99</v>
      </c>
      <c r="CL980" s="89">
        <v>-99</v>
      </c>
      <c r="CM980" s="89">
        <v>-99</v>
      </c>
      <c r="CN980" s="89">
        <v>-99</v>
      </c>
      <c r="CO980" s="89">
        <v>-99</v>
      </c>
      <c r="CP980" s="89">
        <v>-99</v>
      </c>
      <c r="CQ980" s="89">
        <v>-99</v>
      </c>
      <c r="CR980" s="89">
        <v>-99</v>
      </c>
      <c r="CS980" s="89">
        <v>-99</v>
      </c>
      <c r="CT980" s="89">
        <v>-99</v>
      </c>
      <c r="CU980" s="86">
        <v>-99</v>
      </c>
      <c r="CV980" s="86">
        <v>0.37440000000000001</v>
      </c>
      <c r="CW980" s="86">
        <v>63</v>
      </c>
      <c r="CX980" s="86">
        <v>2</v>
      </c>
      <c r="CY980" s="86">
        <v>-0.60640000000000005</v>
      </c>
      <c r="CZ980" s="86">
        <v>23</v>
      </c>
      <c r="DA980" s="86">
        <v>2</v>
      </c>
      <c r="DB980" s="86">
        <v>0.37540000000000001</v>
      </c>
      <c r="DC980" s="86">
        <v>67</v>
      </c>
      <c r="DD980" s="86">
        <v>-99</v>
      </c>
      <c r="DE980" s="86">
        <v>-99</v>
      </c>
      <c r="DF980" s="86">
        <v>-99</v>
      </c>
      <c r="DG980" s="86">
        <v>-99</v>
      </c>
      <c r="DH980" s="86">
        <v>-99</v>
      </c>
    </row>
    <row r="981" spans="1:112" x14ac:dyDescent="0.2">
      <c r="A981" s="85">
        <f>IF(ISERROR(SEARCH('School Lookup'!$F$3,Data!J981)),A980,A980+1)</f>
        <v>0</v>
      </c>
      <c r="B981" s="85">
        <f>IF(I981='School Lookup'!$G$13,1,0)</f>
        <v>0</v>
      </c>
      <c r="C981" s="85">
        <f t="shared" si="15"/>
        <v>979</v>
      </c>
      <c r="D981" s="86" t="s">
        <v>6478</v>
      </c>
      <c r="E981" s="86" t="s">
        <v>6637</v>
      </c>
      <c r="F981" s="86" t="s">
        <v>1091</v>
      </c>
      <c r="G981" s="86" t="s">
        <v>2838</v>
      </c>
      <c r="H981" s="86" t="s">
        <v>772</v>
      </c>
      <c r="I981" s="86" t="s">
        <v>3787</v>
      </c>
      <c r="J981" s="86" t="s">
        <v>801</v>
      </c>
      <c r="K981" s="86" t="s">
        <v>36</v>
      </c>
      <c r="L981" s="86">
        <v>1</v>
      </c>
      <c r="M981" s="86">
        <v>-99</v>
      </c>
      <c r="N981" s="89">
        <v>-99</v>
      </c>
      <c r="O981" s="89">
        <v>-99</v>
      </c>
      <c r="P981" s="89">
        <v>-99</v>
      </c>
      <c r="Q981" s="89">
        <v>-99</v>
      </c>
      <c r="R981" s="89">
        <v>-99</v>
      </c>
      <c r="S981" s="89">
        <v>-99</v>
      </c>
      <c r="T981" s="89">
        <v>-99</v>
      </c>
      <c r="U981" s="89">
        <v>-99</v>
      </c>
      <c r="V981" s="89">
        <v>-99</v>
      </c>
      <c r="W981" s="89">
        <v>-99</v>
      </c>
      <c r="X981" s="89">
        <v>-99</v>
      </c>
      <c r="Y981" s="89">
        <v>-99</v>
      </c>
      <c r="Z981" s="89">
        <v>-99</v>
      </c>
      <c r="AA981" s="89">
        <v>-99</v>
      </c>
      <c r="AB981" s="89">
        <v>-99</v>
      </c>
      <c r="AC981" s="89">
        <v>-99</v>
      </c>
      <c r="AD981" s="89">
        <v>-99</v>
      </c>
      <c r="AE981" s="89">
        <v>-99</v>
      </c>
      <c r="AF981" s="89">
        <v>-99</v>
      </c>
      <c r="AG981" s="89">
        <v>-99</v>
      </c>
      <c r="AH981" s="89">
        <v>-99</v>
      </c>
      <c r="AI981" s="89">
        <v>-99</v>
      </c>
      <c r="AJ981" s="89">
        <v>-99</v>
      </c>
      <c r="AK981" s="89">
        <v>-99</v>
      </c>
      <c r="AL981" s="89">
        <v>-99</v>
      </c>
      <c r="AM981" s="89">
        <v>-99</v>
      </c>
      <c r="AN981" s="89">
        <v>-99</v>
      </c>
      <c r="AO981" s="89">
        <v>-99</v>
      </c>
      <c r="AP981" s="89">
        <v>-99</v>
      </c>
      <c r="AQ981" s="89">
        <v>-99</v>
      </c>
      <c r="AR981" s="89">
        <v>-99</v>
      </c>
      <c r="AS981" s="89">
        <v>-99</v>
      </c>
      <c r="AT981" s="89">
        <v>-99</v>
      </c>
      <c r="AU981" s="89">
        <v>-99</v>
      </c>
      <c r="AV981" s="89">
        <v>-99</v>
      </c>
      <c r="AW981" s="89">
        <v>-99</v>
      </c>
      <c r="AX981" s="89">
        <v>-99</v>
      </c>
      <c r="AY981" s="89">
        <v>-99</v>
      </c>
      <c r="AZ981" s="89">
        <v>-99</v>
      </c>
      <c r="BA981" s="89">
        <v>1</v>
      </c>
      <c r="BB981" s="89">
        <v>0.15944045174537999</v>
      </c>
      <c r="BC981" s="89">
        <v>0.58327248764957895</v>
      </c>
      <c r="BD981" s="89">
        <v>48.224400000000003</v>
      </c>
      <c r="BE981" s="89">
        <v>-6.9395378404960104E-3</v>
      </c>
      <c r="BF981" s="89">
        <v>53.388121971252602</v>
      </c>
      <c r="BG981" s="89">
        <v>0.288166474904542</v>
      </c>
      <c r="BH981" s="89">
        <v>0.31853331341980401</v>
      </c>
      <c r="BI981" s="89">
        <v>0.25025693730729698</v>
      </c>
      <c r="BJ981" s="89">
        <v>7.9715171446785499E-2</v>
      </c>
      <c r="BK981" s="89">
        <v>1</v>
      </c>
      <c r="BL981" s="89">
        <v>0.19638600823045299</v>
      </c>
      <c r="BM981" s="89">
        <v>0.65967676165011901</v>
      </c>
      <c r="BN981" s="89">
        <v>53.112200000000001</v>
      </c>
      <c r="BO981" s="89">
        <v>0.50041258137273603</v>
      </c>
      <c r="BP981" s="89">
        <v>56.584356378600802</v>
      </c>
      <c r="BQ981" s="89">
        <v>0.58004467151142702</v>
      </c>
      <c r="BR981" s="89">
        <v>0.62033789813472195</v>
      </c>
      <c r="BS981" s="89">
        <v>0.24974306269270299</v>
      </c>
      <c r="BT981" s="89">
        <v>0.15492508658451901</v>
      </c>
      <c r="BU981" s="89">
        <v>1</v>
      </c>
      <c r="BV981" s="89">
        <v>0.15922772073922001</v>
      </c>
      <c r="BW981" s="89">
        <v>0.52391927324259802</v>
      </c>
      <c r="BX981" s="89">
        <v>48.931699999999999</v>
      </c>
      <c r="BY981" s="89">
        <v>-1.8419042599409501E-2</v>
      </c>
      <c r="BZ981" s="89">
        <v>46.817258726899396</v>
      </c>
      <c r="CA981" s="89">
        <v>0.25275011532159403</v>
      </c>
      <c r="CB981" s="89">
        <v>0.27625694950616497</v>
      </c>
      <c r="CC981" s="89">
        <v>0.25025693730729698</v>
      </c>
      <c r="CD981" s="89">
        <v>6.9135218093269502E-2</v>
      </c>
      <c r="CE981" s="89">
        <v>1</v>
      </c>
      <c r="CF981" s="89">
        <v>9.9108230452674903E-2</v>
      </c>
      <c r="CG981" s="89">
        <v>0.424359563742988</v>
      </c>
      <c r="CH981" s="89">
        <v>49.407600000000002</v>
      </c>
      <c r="CI981" s="89">
        <v>1.2691956592929401E-2</v>
      </c>
      <c r="CJ981" s="89">
        <v>47.325104526749001</v>
      </c>
      <c r="CK981" s="89">
        <v>0.21852576016795899</v>
      </c>
      <c r="CL981" s="89">
        <v>0.24560524165304301</v>
      </c>
      <c r="CM981" s="89">
        <v>0.24974306269270299</v>
      </c>
      <c r="CN981" s="89">
        <v>6.1338205263812298E-2</v>
      </c>
      <c r="CO981" s="89">
        <v>96.465000000000003</v>
      </c>
      <c r="CP981" s="89">
        <v>0.68579999999999997</v>
      </c>
      <c r="CQ981" s="89">
        <v>1.01</v>
      </c>
      <c r="CR981" s="89">
        <v>-3.6799999999999999E-2</v>
      </c>
      <c r="CS981" s="89">
        <v>0.68579999999999997</v>
      </c>
      <c r="CT981" s="89">
        <v>0.4511</v>
      </c>
      <c r="CU981" s="86" t="s">
        <v>6986</v>
      </c>
      <c r="CV981" s="86">
        <v>0.37369999999999998</v>
      </c>
      <c r="CW981" s="86">
        <v>63</v>
      </c>
      <c r="CX981" s="86">
        <v>2</v>
      </c>
      <c r="CY981" s="86">
        <v>-0.94010000000000005</v>
      </c>
      <c r="CZ981" s="86">
        <v>13</v>
      </c>
      <c r="DA981" s="86">
        <v>4</v>
      </c>
      <c r="DB981" s="86">
        <v>0.12180000000000001</v>
      </c>
      <c r="DC981" s="86">
        <v>54</v>
      </c>
      <c r="DD981" s="86">
        <v>-99</v>
      </c>
      <c r="DE981" s="86">
        <v>-99</v>
      </c>
      <c r="DF981" s="86">
        <v>-99</v>
      </c>
      <c r="DG981" s="86">
        <v>-99</v>
      </c>
      <c r="DH981" s="86">
        <v>-99</v>
      </c>
    </row>
    <row r="982" spans="1:112" x14ac:dyDescent="0.2">
      <c r="A982" s="85">
        <f>IF(ISERROR(SEARCH('School Lookup'!$F$3,Data!J982)),A981,A981+1)</f>
        <v>0</v>
      </c>
      <c r="B982" s="85">
        <f>IF(I982='School Lookup'!$G$13,1,0)</f>
        <v>0</v>
      </c>
      <c r="C982" s="85">
        <f t="shared" si="15"/>
        <v>980</v>
      </c>
      <c r="D982" s="86" t="s">
        <v>6478</v>
      </c>
      <c r="E982" s="86" t="s">
        <v>6850</v>
      </c>
      <c r="F982" s="86" t="s">
        <v>2017</v>
      </c>
      <c r="G982" s="86" t="s">
        <v>3218</v>
      </c>
      <c r="H982" s="86" t="s">
        <v>2307</v>
      </c>
      <c r="I982" s="86" t="s">
        <v>4764</v>
      </c>
      <c r="J982" s="86" t="s">
        <v>2709</v>
      </c>
      <c r="K982" s="86" t="s">
        <v>19</v>
      </c>
      <c r="L982" s="86">
        <v>1</v>
      </c>
      <c r="M982" s="86">
        <v>1</v>
      </c>
      <c r="N982" s="89">
        <v>-6.4558677685950402E-2</v>
      </c>
      <c r="O982" s="89">
        <v>-4.5446755775790097E-2</v>
      </c>
      <c r="P982" s="89">
        <v>55.936</v>
      </c>
      <c r="Q982" s="89">
        <v>0.64703065433668405</v>
      </c>
      <c r="R982" s="89">
        <v>56.1983749311295</v>
      </c>
      <c r="S982" s="89">
        <v>0.300791949280447</v>
      </c>
      <c r="T982" s="89">
        <v>0.34118455187195601</v>
      </c>
      <c r="U982" s="89">
        <v>0.26888888888888901</v>
      </c>
      <c r="V982" s="89">
        <v>9.1740735058903705E-2</v>
      </c>
      <c r="W982" s="89">
        <v>1</v>
      </c>
      <c r="X982" s="89">
        <v>-6.0982093663911899E-2</v>
      </c>
      <c r="Y982" s="89">
        <v>-5.4514852496054103E-2</v>
      </c>
      <c r="Z982" s="89">
        <v>58.569800000000001</v>
      </c>
      <c r="AA982" s="89">
        <v>1.09015747141831</v>
      </c>
      <c r="AB982" s="89">
        <v>57.300283471074401</v>
      </c>
      <c r="AC982" s="89">
        <v>0.51782130946112803</v>
      </c>
      <c r="AD982" s="89">
        <v>0.60429639639588695</v>
      </c>
      <c r="AE982" s="89">
        <v>0.26888888888888901</v>
      </c>
      <c r="AF982" s="89">
        <v>0.16248858658644999</v>
      </c>
      <c r="AG982" s="89">
        <v>1</v>
      </c>
      <c r="AH982" s="89">
        <v>6.7421311475409806E-2</v>
      </c>
      <c r="AI982" s="89">
        <v>0.202133091571084</v>
      </c>
      <c r="AJ982" s="89">
        <v>48.491500000000002</v>
      </c>
      <c r="AK982" s="89">
        <v>-1.32879955602535E-2</v>
      </c>
      <c r="AL982" s="89">
        <v>50.000001639344298</v>
      </c>
      <c r="AM982" s="89">
        <v>9.4422548005415094E-2</v>
      </c>
      <c r="AN982" s="89">
        <v>5.5993390548614803E-2</v>
      </c>
      <c r="AO982" s="89">
        <v>9.0370370370370406E-2</v>
      </c>
      <c r="AP982" s="89">
        <v>5.0601434421711196E-3</v>
      </c>
      <c r="AQ982" s="89">
        <v>1</v>
      </c>
      <c r="AR982" s="89">
        <v>9.0240677966101704E-2</v>
      </c>
      <c r="AS982" s="89">
        <v>0.27285445238652001</v>
      </c>
      <c r="AT982" s="89">
        <v>70.519199999999998</v>
      </c>
      <c r="AU982" s="89">
        <v>2.3729791826799098</v>
      </c>
      <c r="AV982" s="89">
        <v>62.7118550847458</v>
      </c>
      <c r="AW982" s="89">
        <v>1.32291681753321</v>
      </c>
      <c r="AX982" s="89">
        <v>1.35486902372175</v>
      </c>
      <c r="AY982" s="89">
        <v>8.7407407407407406E-2</v>
      </c>
      <c r="AZ982" s="89">
        <v>0.118425588740123</v>
      </c>
      <c r="BA982" s="89">
        <v>1</v>
      </c>
      <c r="BB982" s="89">
        <v>5.935E-2</v>
      </c>
      <c r="BC982" s="89">
        <v>0.35803873756487398</v>
      </c>
      <c r="BD982" s="89">
        <v>47.1389</v>
      </c>
      <c r="BE982" s="89">
        <v>-0.115481778033733</v>
      </c>
      <c r="BF982" s="89">
        <v>46.874991666666702</v>
      </c>
      <c r="BG982" s="89">
        <v>0.121278479765571</v>
      </c>
      <c r="BH982" s="89">
        <v>0.139969401873487</v>
      </c>
      <c r="BI982" s="89">
        <v>7.1111111111111097E-2</v>
      </c>
      <c r="BJ982" s="89">
        <v>9.9533796887812907E-3</v>
      </c>
      <c r="BK982" s="89">
        <v>1</v>
      </c>
      <c r="BL982" s="89">
        <v>-0.16694583333333299</v>
      </c>
      <c r="BM982" s="89">
        <v>-0.224480421191777</v>
      </c>
      <c r="BN982" s="89">
        <v>42.3611</v>
      </c>
      <c r="BO982" s="89">
        <v>-0.70672277648173099</v>
      </c>
      <c r="BP982" s="89">
        <v>54.166662500000001</v>
      </c>
      <c r="BQ982" s="89">
        <v>-0.465601598836754</v>
      </c>
      <c r="BR982" s="89">
        <v>-0.47653751166886199</v>
      </c>
      <c r="BS982" s="89">
        <v>7.1111111111111097E-2</v>
      </c>
      <c r="BT982" s="89">
        <v>-3.38871119408969E-2</v>
      </c>
      <c r="BU982" s="89">
        <v>1</v>
      </c>
      <c r="BV982" s="89">
        <v>-5.82916666666667E-2</v>
      </c>
      <c r="BW982" s="89">
        <v>2.2883512618422999E-2</v>
      </c>
      <c r="BX982" s="89">
        <v>46.694400000000002</v>
      </c>
      <c r="BY982" s="89">
        <v>-0.249246014452841</v>
      </c>
      <c r="BZ982" s="89">
        <v>51.041654166666703</v>
      </c>
      <c r="CA982" s="89">
        <v>-0.113181250917209</v>
      </c>
      <c r="CB982" s="89">
        <v>-0.10945321317090501</v>
      </c>
      <c r="CC982" s="89">
        <v>7.1111111111111097E-2</v>
      </c>
      <c r="CD982" s="89">
        <v>-7.7833396032643597E-3</v>
      </c>
      <c r="CE982" s="89">
        <v>1</v>
      </c>
      <c r="CF982" s="89">
        <v>5.56416666666667E-2</v>
      </c>
      <c r="CG982" s="89">
        <v>0.32014322949610002</v>
      </c>
      <c r="CH982" s="89">
        <v>51.921100000000003</v>
      </c>
      <c r="CI982" s="89">
        <v>0.299548231096259</v>
      </c>
      <c r="CJ982" s="89">
        <v>43.749979166666698</v>
      </c>
      <c r="CK982" s="89">
        <v>0.30984573029617901</v>
      </c>
      <c r="CL982" s="89">
        <v>0.34441917211015999</v>
      </c>
      <c r="CM982" s="89">
        <v>7.1111111111111097E-2</v>
      </c>
      <c r="CN982" s="89">
        <v>2.44920300167225E-2</v>
      </c>
      <c r="CO982" s="89">
        <v>96.04</v>
      </c>
      <c r="CP982" s="89">
        <v>0.65369999999999995</v>
      </c>
      <c r="CQ982" s="89">
        <v>-0.78</v>
      </c>
      <c r="CR982" s="89">
        <v>-0.29509999999999997</v>
      </c>
      <c r="CS982" s="89">
        <v>0.65369999999999995</v>
      </c>
      <c r="CT982" s="89">
        <v>0.39829999999999999</v>
      </c>
      <c r="CU982" s="86" t="s">
        <v>6986</v>
      </c>
      <c r="CV982" s="86">
        <v>0.37330000000000002</v>
      </c>
      <c r="CW982" s="86">
        <v>63</v>
      </c>
      <c r="CX982" s="86">
        <v>4</v>
      </c>
      <c r="CY982" s="86">
        <v>0.60389999999999999</v>
      </c>
      <c r="CZ982" s="86">
        <v>76</v>
      </c>
      <c r="DA982" s="86">
        <v>8</v>
      </c>
      <c r="DB982" s="86">
        <v>0.61839999999999995</v>
      </c>
      <c r="DC982" s="86">
        <v>78</v>
      </c>
      <c r="DD982" s="86">
        <v>-99</v>
      </c>
      <c r="DE982" s="86">
        <v>-99</v>
      </c>
      <c r="DF982" s="86">
        <v>-99</v>
      </c>
      <c r="DG982" s="86">
        <v>-99</v>
      </c>
      <c r="DH982" s="86">
        <v>-99</v>
      </c>
    </row>
    <row r="983" spans="1:112" x14ac:dyDescent="0.2">
      <c r="A983" s="85">
        <f>IF(ISERROR(SEARCH('School Lookup'!$F$3,Data!J983)),A982,A982+1)</f>
        <v>0</v>
      </c>
      <c r="B983" s="85">
        <f>IF(I983='School Lookup'!$G$13,1,0)</f>
        <v>0</v>
      </c>
      <c r="C983" s="85">
        <f t="shared" si="15"/>
        <v>981</v>
      </c>
      <c r="D983" s="86" t="s">
        <v>6478</v>
      </c>
      <c r="E983" s="86" t="s">
        <v>6856</v>
      </c>
      <c r="F983" s="86" t="s">
        <v>2239</v>
      </c>
      <c r="G983" s="86" t="s">
        <v>2889</v>
      </c>
      <c r="H983" s="86" t="s">
        <v>2104</v>
      </c>
      <c r="I983" s="86" t="s">
        <v>3720</v>
      </c>
      <c r="J983" s="86" t="s">
        <v>6030</v>
      </c>
      <c r="K983" s="86" t="s">
        <v>10</v>
      </c>
      <c r="L983" s="86">
        <v>1</v>
      </c>
      <c r="M983" s="86">
        <v>1</v>
      </c>
      <c r="N983" s="89">
        <v>0.122446666666667</v>
      </c>
      <c r="O983" s="89">
        <v>0.35951311545232301</v>
      </c>
      <c r="P983" s="89">
        <v>48.485500000000002</v>
      </c>
      <c r="Q983" s="89">
        <v>-0.143254399847593</v>
      </c>
      <c r="R983" s="89">
        <v>56.333321333333302</v>
      </c>
      <c r="S983" s="89">
        <v>0.108129357802365</v>
      </c>
      <c r="T983" s="89">
        <v>0.122576687996647</v>
      </c>
      <c r="U983" s="89">
        <v>0.209497206703911</v>
      </c>
      <c r="V983" s="89">
        <v>2.5679473742314399E-2</v>
      </c>
      <c r="W983" s="89">
        <v>1</v>
      </c>
      <c r="X983" s="89">
        <v>2.3284717607973401E-2</v>
      </c>
      <c r="Y983" s="89">
        <v>0.14386256834021899</v>
      </c>
      <c r="Z983" s="89">
        <v>58.608699999999999</v>
      </c>
      <c r="AA983" s="89">
        <v>1.0950084165379099</v>
      </c>
      <c r="AB983" s="89">
        <v>58.804004318936897</v>
      </c>
      <c r="AC983" s="89">
        <v>0.61943549243906604</v>
      </c>
      <c r="AD983" s="89">
        <v>0.72261107341417397</v>
      </c>
      <c r="AE983" s="89">
        <v>0.21019553072625699</v>
      </c>
      <c r="AF983" s="89">
        <v>0.15188961808496301</v>
      </c>
      <c r="AG983" s="89">
        <v>1</v>
      </c>
      <c r="AH983" s="89">
        <v>0.11751851851851899</v>
      </c>
      <c r="AI983" s="89">
        <v>0.30994711414528697</v>
      </c>
      <c r="AJ983" s="89">
        <v>62.307699999999997</v>
      </c>
      <c r="AK983" s="89">
        <v>1.3391935170884099</v>
      </c>
      <c r="AL983" s="89">
        <v>52.469143209876499</v>
      </c>
      <c r="AM983" s="89">
        <v>0.82457031561685001</v>
      </c>
      <c r="AN983" s="89">
        <v>0.82304532484688597</v>
      </c>
      <c r="AO983" s="89">
        <v>0.113128491620112</v>
      </c>
      <c r="AP983" s="89">
        <v>9.3109876134913103E-2</v>
      </c>
      <c r="AQ983" s="89">
        <v>1</v>
      </c>
      <c r="AR983" s="89">
        <v>0.13857826086956501</v>
      </c>
      <c r="AS983" s="89">
        <v>0.38150844387916</v>
      </c>
      <c r="AT983" s="89">
        <v>55.969200000000001</v>
      </c>
      <c r="AU983" s="89">
        <v>0.79155896466620801</v>
      </c>
      <c r="AV983" s="89">
        <v>49.999968115942004</v>
      </c>
      <c r="AW983" s="89">
        <v>0.58653370427268403</v>
      </c>
      <c r="AX983" s="89">
        <v>0.57887219494462805</v>
      </c>
      <c r="AY983" s="89">
        <v>9.6368715083798906E-2</v>
      </c>
      <c r="AZ983" s="89">
        <v>5.5785169624552197E-2</v>
      </c>
      <c r="BA983" s="89">
        <v>1</v>
      </c>
      <c r="BB983" s="89">
        <v>0.28439849624060198</v>
      </c>
      <c r="BC983" s="89">
        <v>0.86446583300991098</v>
      </c>
      <c r="BD983" s="89">
        <v>53.129600000000003</v>
      </c>
      <c r="BE983" s="89">
        <v>0.48354539684016901</v>
      </c>
      <c r="BF983" s="89">
        <v>50.375945864661702</v>
      </c>
      <c r="BG983" s="89">
        <v>0.67400561492503996</v>
      </c>
      <c r="BH983" s="89">
        <v>0.73136675906312698</v>
      </c>
      <c r="BI983" s="89">
        <v>9.2877094972067004E-2</v>
      </c>
      <c r="BJ983" s="89">
        <v>6.7927219940918895E-2</v>
      </c>
      <c r="BK983" s="89">
        <v>1</v>
      </c>
      <c r="BL983" s="89">
        <v>7.96939393939394E-2</v>
      </c>
      <c r="BM983" s="89">
        <v>0.375710098011664</v>
      </c>
      <c r="BN983" s="89">
        <v>46.722200000000001</v>
      </c>
      <c r="BO983" s="89">
        <v>-0.21705771810267099</v>
      </c>
      <c r="BP983" s="89">
        <v>50.757578787878799</v>
      </c>
      <c r="BQ983" s="89">
        <v>7.9326189954496501E-2</v>
      </c>
      <c r="BR983" s="89">
        <v>9.5087815742035897E-2</v>
      </c>
      <c r="BS983" s="89">
        <v>9.2178770949720698E-2</v>
      </c>
      <c r="BT983" s="89">
        <v>8.7650779873943707E-3</v>
      </c>
      <c r="BU983" s="89">
        <v>1</v>
      </c>
      <c r="BV983" s="89">
        <v>1.9145864661654102E-2</v>
      </c>
      <c r="BW983" s="89">
        <v>0.201253693192468</v>
      </c>
      <c r="BX983" s="89">
        <v>44.482799999999997</v>
      </c>
      <c r="BY983" s="89">
        <v>-0.47742146296267401</v>
      </c>
      <c r="BZ983" s="89">
        <v>51.1278360902256</v>
      </c>
      <c r="CA983" s="89">
        <v>-0.13808388488510301</v>
      </c>
      <c r="CB983" s="89">
        <v>-0.135701848529962</v>
      </c>
      <c r="CC983" s="89">
        <v>9.2877094972067004E-2</v>
      </c>
      <c r="CD983" s="89">
        <v>-1.26035934738024E-2</v>
      </c>
      <c r="CE983" s="89">
        <v>1</v>
      </c>
      <c r="CF983" s="89">
        <v>-7.9142857142857105E-3</v>
      </c>
      <c r="CG983" s="89">
        <v>0.16776016076949599</v>
      </c>
      <c r="CH983" s="89">
        <v>46.736800000000002</v>
      </c>
      <c r="CI983" s="89">
        <v>-0.29211637360141801</v>
      </c>
      <c r="CJ983" s="89">
        <v>54.887210526315798</v>
      </c>
      <c r="CK983" s="89">
        <v>-6.2178106415960797E-2</v>
      </c>
      <c r="CL983" s="89">
        <v>-5.81339329516097E-2</v>
      </c>
      <c r="CM983" s="89">
        <v>9.2877094972067004E-2</v>
      </c>
      <c r="CN983" s="89">
        <v>-5.3993108118464399E-3</v>
      </c>
      <c r="CO983" s="89">
        <v>94.965000000000003</v>
      </c>
      <c r="CP983" s="89">
        <v>0.57240000000000002</v>
      </c>
      <c r="CQ983" s="89">
        <v>-8.11</v>
      </c>
      <c r="CR983" s="89">
        <v>-1.353</v>
      </c>
      <c r="CS983" s="89">
        <v>0.57240000000000002</v>
      </c>
      <c r="CT983" s="89">
        <v>0.26450000000000001</v>
      </c>
      <c r="CU983" s="86" t="s">
        <v>6988</v>
      </c>
      <c r="CV983" s="86">
        <v>0.37309999999999999</v>
      </c>
      <c r="CW983" s="86">
        <v>63</v>
      </c>
      <c r="CX983" s="86">
        <v>4</v>
      </c>
      <c r="CY983" s="86">
        <v>-0.1234</v>
      </c>
      <c r="CZ983" s="86">
        <v>46</v>
      </c>
      <c r="DA983" s="86">
        <v>8</v>
      </c>
      <c r="DB983" s="86">
        <v>0.38140000000000002</v>
      </c>
      <c r="DC983" s="86">
        <v>67</v>
      </c>
      <c r="DD983" s="86">
        <v>-99</v>
      </c>
      <c r="DE983" s="86">
        <v>-99</v>
      </c>
      <c r="DF983" s="86">
        <v>-99</v>
      </c>
      <c r="DG983" s="86">
        <v>-99</v>
      </c>
      <c r="DH983" s="86">
        <v>-99</v>
      </c>
    </row>
    <row r="984" spans="1:112" x14ac:dyDescent="0.2">
      <c r="A984" s="85">
        <f>IF(ISERROR(SEARCH('School Lookup'!$F$3,Data!J984)),A983,A983+1)</f>
        <v>0</v>
      </c>
      <c r="B984" s="85">
        <f>IF(I984='School Lookup'!$G$13,1,0)</f>
        <v>0</v>
      </c>
      <c r="C984" s="85">
        <f t="shared" si="15"/>
        <v>982</v>
      </c>
      <c r="D984" s="86" t="s">
        <v>6478</v>
      </c>
      <c r="E984" s="86" t="s">
        <v>6702</v>
      </c>
      <c r="F984" s="86" t="s">
        <v>1150</v>
      </c>
      <c r="G984" s="86" t="s">
        <v>3088</v>
      </c>
      <c r="H984" s="86" t="s">
        <v>1092</v>
      </c>
      <c r="I984" s="86" t="s">
        <v>4754</v>
      </c>
      <c r="J984" s="86" t="s">
        <v>1461</v>
      </c>
      <c r="K984" s="86" t="s">
        <v>26</v>
      </c>
      <c r="L984" s="86">
        <v>1</v>
      </c>
      <c r="M984" s="86">
        <v>1</v>
      </c>
      <c r="N984" s="89">
        <v>0.24250560344827601</v>
      </c>
      <c r="O984" s="89">
        <v>0.61950061338814999</v>
      </c>
      <c r="P984" s="89">
        <v>45.284799999999997</v>
      </c>
      <c r="Q984" s="89">
        <v>-0.48275716784002598</v>
      </c>
      <c r="R984" s="89">
        <v>38.793084482758601</v>
      </c>
      <c r="S984" s="89">
        <v>6.8371722774062199E-2</v>
      </c>
      <c r="T984" s="89">
        <v>7.7465015826182398E-2</v>
      </c>
      <c r="U984" s="89">
        <v>0.37449556093623898</v>
      </c>
      <c r="V984" s="89">
        <v>2.90103045547608E-2</v>
      </c>
      <c r="W984" s="89">
        <v>1</v>
      </c>
      <c r="X984" s="89">
        <v>0.19749611231101499</v>
      </c>
      <c r="Y984" s="89">
        <v>0.55398378498354806</v>
      </c>
      <c r="Z984" s="89">
        <v>53.9236</v>
      </c>
      <c r="AA984" s="89">
        <v>0.51076258158019405</v>
      </c>
      <c r="AB984" s="89">
        <v>48.596128725701902</v>
      </c>
      <c r="AC984" s="89">
        <v>0.532373183281871</v>
      </c>
      <c r="AD984" s="89">
        <v>0.62123989975984095</v>
      </c>
      <c r="AE984" s="89">
        <v>0.37368845843422099</v>
      </c>
      <c r="AF984" s="89">
        <v>0.232150180459085</v>
      </c>
      <c r="AG984" s="89">
        <v>1</v>
      </c>
      <c r="AH984" s="89">
        <v>0.14585500000000001</v>
      </c>
      <c r="AI984" s="89">
        <v>0.370929955992918</v>
      </c>
      <c r="AJ984" s="89">
        <v>-99</v>
      </c>
      <c r="AK984" s="89">
        <v>-99</v>
      </c>
      <c r="AL984" s="89">
        <v>50.000005000000002</v>
      </c>
      <c r="AM984" s="89">
        <v>0.370929955992918</v>
      </c>
      <c r="AN984" s="89">
        <v>0.34647642912374199</v>
      </c>
      <c r="AO984" s="89">
        <v>0.12913640032284099</v>
      </c>
      <c r="AP984" s="89">
        <v>4.4742718853752E-2</v>
      </c>
      <c r="AQ984" s="89">
        <v>1</v>
      </c>
      <c r="AR984" s="89">
        <v>0.21268881578947399</v>
      </c>
      <c r="AS984" s="89">
        <v>0.54809533383317799</v>
      </c>
      <c r="AT984" s="89">
        <v>-99</v>
      </c>
      <c r="AU984" s="89">
        <v>-99</v>
      </c>
      <c r="AV984" s="89">
        <v>44.078938815789499</v>
      </c>
      <c r="AW984" s="89">
        <v>0.54809533383317799</v>
      </c>
      <c r="AX984" s="89">
        <v>0.53836603310131104</v>
      </c>
      <c r="AY984" s="89">
        <v>0.122679580306699</v>
      </c>
      <c r="AZ984" s="89">
        <v>6.6046518992251196E-2</v>
      </c>
      <c r="BA984" s="89">
        <v>-99</v>
      </c>
      <c r="BB984" s="89">
        <v>-99</v>
      </c>
      <c r="BC984" s="89">
        <v>-99</v>
      </c>
      <c r="BD984" s="89">
        <v>-99</v>
      </c>
      <c r="BE984" s="89">
        <v>-99</v>
      </c>
      <c r="BF984" s="89">
        <v>-99</v>
      </c>
      <c r="BG984" s="89">
        <v>-99</v>
      </c>
      <c r="BH984" s="89">
        <v>-99</v>
      </c>
      <c r="BI984" s="89">
        <v>-99</v>
      </c>
      <c r="BJ984" s="89">
        <v>-99</v>
      </c>
      <c r="BK984" s="89">
        <v>-99</v>
      </c>
      <c r="BL984" s="89">
        <v>-99</v>
      </c>
      <c r="BM984" s="89">
        <v>-99</v>
      </c>
      <c r="BN984" s="89">
        <v>-99</v>
      </c>
      <c r="BO984" s="89">
        <v>-99</v>
      </c>
      <c r="BP984" s="89">
        <v>-99</v>
      </c>
      <c r="BQ984" s="89">
        <v>-99</v>
      </c>
      <c r="BR984" s="89">
        <v>-99</v>
      </c>
      <c r="BS984" s="89">
        <v>-99</v>
      </c>
      <c r="BT984" s="89">
        <v>-99</v>
      </c>
      <c r="BU984" s="89">
        <v>-99</v>
      </c>
      <c r="BV984" s="89">
        <v>-99</v>
      </c>
      <c r="BW984" s="89">
        <v>-99</v>
      </c>
      <c r="BX984" s="89">
        <v>-99</v>
      </c>
      <c r="BY984" s="89">
        <v>-99</v>
      </c>
      <c r="BZ984" s="89">
        <v>-99</v>
      </c>
      <c r="CA984" s="89">
        <v>-99</v>
      </c>
      <c r="CB984" s="89">
        <v>-99</v>
      </c>
      <c r="CC984" s="89">
        <v>-99</v>
      </c>
      <c r="CD984" s="89">
        <v>-99</v>
      </c>
      <c r="CE984" s="89">
        <v>-99</v>
      </c>
      <c r="CF984" s="89">
        <v>-99</v>
      </c>
      <c r="CG984" s="89">
        <v>-99</v>
      </c>
      <c r="CH984" s="89">
        <v>-99</v>
      </c>
      <c r="CI984" s="89">
        <v>-99</v>
      </c>
      <c r="CJ984" s="89">
        <v>-99</v>
      </c>
      <c r="CK984" s="89">
        <v>-99</v>
      </c>
      <c r="CL984" s="89">
        <v>-99</v>
      </c>
      <c r="CM984" s="89">
        <v>-99</v>
      </c>
      <c r="CN984" s="89">
        <v>-99</v>
      </c>
      <c r="CO984" s="89">
        <v>-99</v>
      </c>
      <c r="CP984" s="89">
        <v>-99</v>
      </c>
      <c r="CQ984" s="89">
        <v>-99</v>
      </c>
      <c r="CR984" s="89">
        <v>-99</v>
      </c>
      <c r="CS984" s="89">
        <v>-99</v>
      </c>
      <c r="CT984" s="89">
        <v>-99</v>
      </c>
      <c r="CU984" s="86">
        <v>-99</v>
      </c>
      <c r="CV984" s="86">
        <v>0.37190000000000001</v>
      </c>
      <c r="CW984" s="86">
        <v>63</v>
      </c>
      <c r="CX984" s="86">
        <v>2</v>
      </c>
      <c r="CY984" s="86">
        <v>0.86570000000000003</v>
      </c>
      <c r="CZ984" s="86">
        <v>84</v>
      </c>
      <c r="DA984" s="86">
        <v>2</v>
      </c>
      <c r="DB984" s="86">
        <v>1.01E-2</v>
      </c>
      <c r="DC984" s="86">
        <v>48</v>
      </c>
      <c r="DD984" s="86">
        <v>-99</v>
      </c>
      <c r="DE984" s="86">
        <v>-99</v>
      </c>
      <c r="DF984" s="86">
        <v>-99</v>
      </c>
      <c r="DG984" s="86">
        <v>-99</v>
      </c>
      <c r="DH984" s="86">
        <v>-99</v>
      </c>
    </row>
    <row r="985" spans="1:112" x14ac:dyDescent="0.2">
      <c r="A985" s="85">
        <f>IF(ISERROR(SEARCH('School Lookup'!$F$3,Data!J985)),A984,A984+1)</f>
        <v>0</v>
      </c>
      <c r="B985" s="85">
        <f>IF(I985='School Lookup'!$G$13,1,0)</f>
        <v>0</v>
      </c>
      <c r="C985" s="85">
        <f t="shared" si="15"/>
        <v>983</v>
      </c>
      <c r="D985" s="86" t="s">
        <v>6478</v>
      </c>
      <c r="E985" s="86" t="s">
        <v>6702</v>
      </c>
      <c r="F985" s="86" t="s">
        <v>1150</v>
      </c>
      <c r="G985" s="86" t="s">
        <v>2800</v>
      </c>
      <c r="H985" s="86" t="s">
        <v>574</v>
      </c>
      <c r="I985" s="86" t="s">
        <v>4782</v>
      </c>
      <c r="J985" s="86" t="s">
        <v>1618</v>
      </c>
      <c r="K985" s="86" t="s">
        <v>280</v>
      </c>
      <c r="L985" s="86">
        <v>1</v>
      </c>
      <c r="M985" s="86">
        <v>-99</v>
      </c>
      <c r="N985" s="89">
        <v>-99</v>
      </c>
      <c r="O985" s="89">
        <v>-99</v>
      </c>
      <c r="P985" s="89">
        <v>-99</v>
      </c>
      <c r="Q985" s="89">
        <v>-99</v>
      </c>
      <c r="R985" s="89">
        <v>-99</v>
      </c>
      <c r="S985" s="89">
        <v>-99</v>
      </c>
      <c r="T985" s="89">
        <v>-99</v>
      </c>
      <c r="U985" s="89">
        <v>-99</v>
      </c>
      <c r="V985" s="89">
        <v>-99</v>
      </c>
      <c r="W985" s="89">
        <v>-99</v>
      </c>
      <c r="X985" s="89">
        <v>-99</v>
      </c>
      <c r="Y985" s="89">
        <v>-99</v>
      </c>
      <c r="Z985" s="89">
        <v>-99</v>
      </c>
      <c r="AA985" s="89">
        <v>-99</v>
      </c>
      <c r="AB985" s="89">
        <v>-99</v>
      </c>
      <c r="AC985" s="89">
        <v>-99</v>
      </c>
      <c r="AD985" s="89">
        <v>-99</v>
      </c>
      <c r="AE985" s="89">
        <v>-99</v>
      </c>
      <c r="AF985" s="89">
        <v>-99</v>
      </c>
      <c r="AG985" s="89">
        <v>-99</v>
      </c>
      <c r="AH985" s="89">
        <v>-99</v>
      </c>
      <c r="AI985" s="89">
        <v>-99</v>
      </c>
      <c r="AJ985" s="89">
        <v>-99</v>
      </c>
      <c r="AK985" s="89">
        <v>-99</v>
      </c>
      <c r="AL985" s="89">
        <v>-99</v>
      </c>
      <c r="AM985" s="89">
        <v>-99</v>
      </c>
      <c r="AN985" s="89">
        <v>-99</v>
      </c>
      <c r="AO985" s="89">
        <v>-99</v>
      </c>
      <c r="AP985" s="89">
        <v>-99</v>
      </c>
      <c r="AQ985" s="89">
        <v>-99</v>
      </c>
      <c r="AR985" s="89">
        <v>-99</v>
      </c>
      <c r="AS985" s="89">
        <v>-99</v>
      </c>
      <c r="AT985" s="89">
        <v>-99</v>
      </c>
      <c r="AU985" s="89">
        <v>-99</v>
      </c>
      <c r="AV985" s="89">
        <v>-99</v>
      </c>
      <c r="AW985" s="89">
        <v>-99</v>
      </c>
      <c r="AX985" s="89">
        <v>-99</v>
      </c>
      <c r="AY985" s="89">
        <v>-99</v>
      </c>
      <c r="AZ985" s="89">
        <v>-99</v>
      </c>
      <c r="BA985" s="89">
        <v>1</v>
      </c>
      <c r="BB985" s="89">
        <v>0.17818004778972499</v>
      </c>
      <c r="BC985" s="89">
        <v>0.62544223929459797</v>
      </c>
      <c r="BD985" s="89">
        <v>48.972499999999997</v>
      </c>
      <c r="BE985" s="89">
        <v>6.78651142908345E-2</v>
      </c>
      <c r="BF985" s="89">
        <v>56.152927837514902</v>
      </c>
      <c r="BG985" s="89">
        <v>0.34665367679271603</v>
      </c>
      <c r="BH985" s="89">
        <v>0.38111243144357199</v>
      </c>
      <c r="BI985" s="89">
        <v>0.24955277280858701</v>
      </c>
      <c r="BJ985" s="89">
        <v>9.5107664018565796E-2</v>
      </c>
      <c r="BK985" s="89">
        <v>1</v>
      </c>
      <c r="BL985" s="89">
        <v>7.03565632458234E-2</v>
      </c>
      <c r="BM985" s="89">
        <v>0.35298787208530202</v>
      </c>
      <c r="BN985" s="89">
        <v>55.311100000000003</v>
      </c>
      <c r="BO985" s="89">
        <v>0.74730545171960205</v>
      </c>
      <c r="BP985" s="89">
        <v>61.4558392601432</v>
      </c>
      <c r="BQ985" s="89">
        <v>0.55014666190245198</v>
      </c>
      <c r="BR985" s="89">
        <v>0.58897510129594299</v>
      </c>
      <c r="BS985" s="89">
        <v>0.24985092426952901</v>
      </c>
      <c r="BT985" s="89">
        <v>0.147155973430531</v>
      </c>
      <c r="BU985" s="89">
        <v>1</v>
      </c>
      <c r="BV985" s="89">
        <v>9.2594994040524403E-2</v>
      </c>
      <c r="BW985" s="89">
        <v>0.370436959311439</v>
      </c>
      <c r="BX985" s="89">
        <v>51.753999999999998</v>
      </c>
      <c r="BY985" s="89">
        <v>0.27276361625811502</v>
      </c>
      <c r="BZ985" s="89">
        <v>52.443378545888002</v>
      </c>
      <c r="CA985" s="89">
        <v>0.32160028778477701</v>
      </c>
      <c r="CB985" s="89">
        <v>0.34882851256749697</v>
      </c>
      <c r="CC985" s="89">
        <v>0.25014907573047102</v>
      </c>
      <c r="CD985" s="89">
        <v>8.7259130007194402E-2</v>
      </c>
      <c r="CE985" s="89">
        <v>1</v>
      </c>
      <c r="CF985" s="89">
        <v>0.156595714285714</v>
      </c>
      <c r="CG985" s="89">
        <v>0.56219274650046902</v>
      </c>
      <c r="CH985" s="89">
        <v>47.159399999999998</v>
      </c>
      <c r="CI985" s="89">
        <v>-0.24388662957710699</v>
      </c>
      <c r="CJ985" s="89">
        <v>50.714324285714298</v>
      </c>
      <c r="CK985" s="89">
        <v>0.15915305846168101</v>
      </c>
      <c r="CL985" s="89">
        <v>0.181360257678369</v>
      </c>
      <c r="CM985" s="89">
        <v>0.25044722719141299</v>
      </c>
      <c r="CN985" s="89">
        <v>4.5421173658267602E-2</v>
      </c>
      <c r="CO985" s="89">
        <v>95.584999999999994</v>
      </c>
      <c r="CP985" s="89">
        <v>0.61929999999999996</v>
      </c>
      <c r="CQ985" s="89">
        <v>3.07</v>
      </c>
      <c r="CR985" s="89">
        <v>0.26050000000000001</v>
      </c>
      <c r="CS985" s="89">
        <v>0.61929999999999996</v>
      </c>
      <c r="CT985" s="89">
        <v>0.3417</v>
      </c>
      <c r="CU985" s="86" t="s">
        <v>6986</v>
      </c>
      <c r="CV985" s="86">
        <v>0.37159999999999999</v>
      </c>
      <c r="CW985" s="86">
        <v>63</v>
      </c>
      <c r="CX985" s="86">
        <v>2</v>
      </c>
      <c r="CY985" s="86">
        <v>-1.0410999999999999</v>
      </c>
      <c r="CZ985" s="86">
        <v>10</v>
      </c>
      <c r="DA985" s="86">
        <v>4</v>
      </c>
      <c r="DB985" s="86">
        <v>0.21079999999999999</v>
      </c>
      <c r="DC985" s="86">
        <v>58</v>
      </c>
      <c r="DD985" s="86">
        <v>-99</v>
      </c>
      <c r="DE985" s="86">
        <v>-99</v>
      </c>
      <c r="DF985" s="86">
        <v>-99</v>
      </c>
      <c r="DG985" s="86">
        <v>-99</v>
      </c>
      <c r="DH985" s="86">
        <v>-99</v>
      </c>
    </row>
    <row r="986" spans="1:112" x14ac:dyDescent="0.2">
      <c r="A986" s="85">
        <f>IF(ISERROR(SEARCH('School Lookup'!$F$3,Data!J986)),A985,A985+1)</f>
        <v>0</v>
      </c>
      <c r="B986" s="85">
        <f>IF(I986='School Lookup'!$G$13,1,0)</f>
        <v>0</v>
      </c>
      <c r="C986" s="85">
        <f t="shared" si="15"/>
        <v>984</v>
      </c>
      <c r="D986" s="86" t="s">
        <v>6478</v>
      </c>
      <c r="E986" s="86" t="s">
        <v>6760</v>
      </c>
      <c r="F986" s="86" t="s">
        <v>2767</v>
      </c>
      <c r="G986" s="86" t="s">
        <v>2782</v>
      </c>
      <c r="H986" s="86" t="s">
        <v>1545</v>
      </c>
      <c r="I986" s="86" t="s">
        <v>4428</v>
      </c>
      <c r="J986" s="86" t="s">
        <v>1805</v>
      </c>
      <c r="K986" s="86" t="s">
        <v>31</v>
      </c>
      <c r="L986" s="86">
        <v>1</v>
      </c>
      <c r="M986" s="86">
        <v>1</v>
      </c>
      <c r="N986" s="89">
        <v>0.25600857378400699</v>
      </c>
      <c r="O986" s="89">
        <v>0.64874128106684403</v>
      </c>
      <c r="P986" s="89">
        <v>50.4</v>
      </c>
      <c r="Q986" s="89">
        <v>5.9819318189558102E-2</v>
      </c>
      <c r="R986" s="89">
        <v>53.256394146743602</v>
      </c>
      <c r="S986" s="89">
        <v>0.35428029962820101</v>
      </c>
      <c r="T986" s="89">
        <v>0.40187601211875201</v>
      </c>
      <c r="U986" s="89">
        <v>0.37752878929349498</v>
      </c>
      <c r="V986" s="89">
        <v>0.15171976430129</v>
      </c>
      <c r="W986" s="89">
        <v>1</v>
      </c>
      <c r="X986" s="89">
        <v>0.25745657894736801</v>
      </c>
      <c r="Y986" s="89">
        <v>0.69514022064219505</v>
      </c>
      <c r="Z986" s="89">
        <v>50.633299999999998</v>
      </c>
      <c r="AA986" s="89">
        <v>0.10045243435572</v>
      </c>
      <c r="AB986" s="89">
        <v>49.2598973684211</v>
      </c>
      <c r="AC986" s="89">
        <v>0.39779632749895699</v>
      </c>
      <c r="AD986" s="89">
        <v>0.46454506878778201</v>
      </c>
      <c r="AE986" s="89">
        <v>0.37846249610955501</v>
      </c>
      <c r="AF986" s="89">
        <v>0.17581288628880901</v>
      </c>
      <c r="AG986" s="89">
        <v>1</v>
      </c>
      <c r="AH986" s="89">
        <v>0.17155882352941201</v>
      </c>
      <c r="AI986" s="89">
        <v>0.42624706394783302</v>
      </c>
      <c r="AJ986" s="89">
        <v>47.542999999999999</v>
      </c>
      <c r="AK986" s="89">
        <v>-0.106137600715598</v>
      </c>
      <c r="AL986" s="89">
        <v>49.019576470588198</v>
      </c>
      <c r="AM986" s="89">
        <v>0.160054731616118</v>
      </c>
      <c r="AN986" s="89">
        <v>0.124942849307489</v>
      </c>
      <c r="AO986" s="89">
        <v>0.126984126984127</v>
      </c>
      <c r="AP986" s="89">
        <v>1.5865758642220801E-2</v>
      </c>
      <c r="AQ986" s="89">
        <v>1</v>
      </c>
      <c r="AR986" s="89">
        <v>0.270256117021277</v>
      </c>
      <c r="AS986" s="89">
        <v>0.67749603371480904</v>
      </c>
      <c r="AT986" s="89">
        <v>47.1524</v>
      </c>
      <c r="AU986" s="89">
        <v>-0.16672734311270401</v>
      </c>
      <c r="AV986" s="89">
        <v>47.340397340425497</v>
      </c>
      <c r="AW986" s="89">
        <v>0.25538434530105297</v>
      </c>
      <c r="AX986" s="89">
        <v>0.229908662530425</v>
      </c>
      <c r="AY986" s="89">
        <v>0.117024587612823</v>
      </c>
      <c r="AZ986" s="89">
        <v>2.6904966421238598E-2</v>
      </c>
      <c r="BA986" s="89">
        <v>-99</v>
      </c>
      <c r="BB986" s="89">
        <v>-99</v>
      </c>
      <c r="BC986" s="89">
        <v>-99</v>
      </c>
      <c r="BD986" s="89">
        <v>-99</v>
      </c>
      <c r="BE986" s="89">
        <v>-99</v>
      </c>
      <c r="BF986" s="89">
        <v>-99</v>
      </c>
      <c r="BG986" s="89">
        <v>-99</v>
      </c>
      <c r="BH986" s="89">
        <v>-99</v>
      </c>
      <c r="BI986" s="89">
        <v>-99</v>
      </c>
      <c r="BJ986" s="89">
        <v>-99</v>
      </c>
      <c r="BK986" s="89">
        <v>-99</v>
      </c>
      <c r="BL986" s="89">
        <v>-99</v>
      </c>
      <c r="BM986" s="89">
        <v>-99</v>
      </c>
      <c r="BN986" s="89">
        <v>-99</v>
      </c>
      <c r="BO986" s="89">
        <v>-99</v>
      </c>
      <c r="BP986" s="89">
        <v>-99</v>
      </c>
      <c r="BQ986" s="89">
        <v>-99</v>
      </c>
      <c r="BR986" s="89">
        <v>-99</v>
      </c>
      <c r="BS986" s="89">
        <v>-99</v>
      </c>
      <c r="BT986" s="89">
        <v>-99</v>
      </c>
      <c r="BU986" s="89">
        <v>-99</v>
      </c>
      <c r="BV986" s="89">
        <v>-99</v>
      </c>
      <c r="BW986" s="89">
        <v>-99</v>
      </c>
      <c r="BX986" s="89">
        <v>-99</v>
      </c>
      <c r="BY986" s="89">
        <v>-99</v>
      </c>
      <c r="BZ986" s="89">
        <v>-99</v>
      </c>
      <c r="CA986" s="89">
        <v>-99</v>
      </c>
      <c r="CB986" s="89">
        <v>-99</v>
      </c>
      <c r="CC986" s="89">
        <v>-99</v>
      </c>
      <c r="CD986" s="89">
        <v>-99</v>
      </c>
      <c r="CE986" s="89">
        <v>-99</v>
      </c>
      <c r="CF986" s="89">
        <v>-99</v>
      </c>
      <c r="CG986" s="89">
        <v>-99</v>
      </c>
      <c r="CH986" s="89">
        <v>-99</v>
      </c>
      <c r="CI986" s="89">
        <v>-99</v>
      </c>
      <c r="CJ986" s="89">
        <v>-99</v>
      </c>
      <c r="CK986" s="89">
        <v>-99</v>
      </c>
      <c r="CL986" s="89">
        <v>-99</v>
      </c>
      <c r="CM986" s="89">
        <v>-99</v>
      </c>
      <c r="CN986" s="89">
        <v>-99</v>
      </c>
      <c r="CO986" s="89">
        <v>-99</v>
      </c>
      <c r="CP986" s="89">
        <v>-99</v>
      </c>
      <c r="CQ986" s="89">
        <v>-99</v>
      </c>
      <c r="CR986" s="89">
        <v>-99</v>
      </c>
      <c r="CS986" s="89">
        <v>-99</v>
      </c>
      <c r="CT986" s="89">
        <v>-99</v>
      </c>
      <c r="CU986" s="86">
        <v>-99</v>
      </c>
      <c r="CV986" s="86">
        <v>0.37030000000000002</v>
      </c>
      <c r="CW986" s="86">
        <v>63</v>
      </c>
      <c r="CX986" s="86">
        <v>2</v>
      </c>
      <c r="CY986" s="86">
        <v>-8.7999999999999995E-2</v>
      </c>
      <c r="CZ986" s="86">
        <v>47</v>
      </c>
      <c r="DA986" s="86">
        <v>4</v>
      </c>
      <c r="DB986" s="86">
        <v>2.76E-2</v>
      </c>
      <c r="DC986" s="86">
        <v>48</v>
      </c>
      <c r="DD986" s="86">
        <v>-99</v>
      </c>
      <c r="DE986" s="86">
        <v>-99</v>
      </c>
      <c r="DF986" s="86">
        <v>-99</v>
      </c>
      <c r="DG986" s="86">
        <v>-99</v>
      </c>
      <c r="DH986" s="86">
        <v>-99</v>
      </c>
    </row>
    <row r="987" spans="1:112" x14ac:dyDescent="0.2">
      <c r="A987" s="85">
        <f>IF(ISERROR(SEARCH('School Lookup'!$F$3,Data!J987)),A986,A986+1)</f>
        <v>0</v>
      </c>
      <c r="B987" s="85">
        <f>IF(I987='School Lookup'!$G$13,1,0)</f>
        <v>0</v>
      </c>
      <c r="C987" s="85">
        <f t="shared" si="15"/>
        <v>985</v>
      </c>
      <c r="D987" s="86" t="s">
        <v>6478</v>
      </c>
      <c r="E987" s="86" t="s">
        <v>6760</v>
      </c>
      <c r="F987" s="86" t="s">
        <v>2767</v>
      </c>
      <c r="G987" s="86" t="s">
        <v>2789</v>
      </c>
      <c r="H987" s="86" t="s">
        <v>755</v>
      </c>
      <c r="I987" s="86" t="s">
        <v>4583</v>
      </c>
      <c r="J987" s="86" t="s">
        <v>2248</v>
      </c>
      <c r="K987" s="86" t="s">
        <v>16</v>
      </c>
      <c r="L987" s="86">
        <v>1</v>
      </c>
      <c r="M987" s="86">
        <v>1</v>
      </c>
      <c r="N987" s="89">
        <v>0.42443144016227202</v>
      </c>
      <c r="O987" s="89">
        <v>1.0134608163107399</v>
      </c>
      <c r="P987" s="89">
        <v>50.938699999999997</v>
      </c>
      <c r="Q987" s="89">
        <v>0.11695998776731401</v>
      </c>
      <c r="R987" s="89">
        <v>49.695735699797197</v>
      </c>
      <c r="S987" s="89">
        <v>0.56521040203902895</v>
      </c>
      <c r="T987" s="89">
        <v>0.64121141584852503</v>
      </c>
      <c r="U987" s="89">
        <v>0.37433561123766101</v>
      </c>
      <c r="V987" s="89">
        <v>0.240028267284224</v>
      </c>
      <c r="W987" s="89">
        <v>1</v>
      </c>
      <c r="X987" s="89">
        <v>0.41490184049079798</v>
      </c>
      <c r="Y987" s="89">
        <v>1.06579130422365</v>
      </c>
      <c r="Z987" s="89">
        <v>45.018799999999999</v>
      </c>
      <c r="AA987" s="89">
        <v>-0.59969233104312203</v>
      </c>
      <c r="AB987" s="89">
        <v>48.057235582822102</v>
      </c>
      <c r="AC987" s="89">
        <v>0.23304948659026201</v>
      </c>
      <c r="AD987" s="89">
        <v>0.27272175534218601</v>
      </c>
      <c r="AE987" s="89">
        <v>0.37129840546697002</v>
      </c>
      <c r="AF987" s="89">
        <v>0.101261152894707</v>
      </c>
      <c r="AG987" s="89">
        <v>1</v>
      </c>
      <c r="AH987" s="89">
        <v>-0.23059573170731701</v>
      </c>
      <c r="AI987" s="89">
        <v>-0.439228335894356</v>
      </c>
      <c r="AJ987" s="89">
        <v>-99</v>
      </c>
      <c r="AK987" s="89">
        <v>-99</v>
      </c>
      <c r="AL987" s="89">
        <v>56.707320731707298</v>
      </c>
      <c r="AM987" s="89">
        <v>-0.439228335894356</v>
      </c>
      <c r="AN987" s="89">
        <v>-0.50463003513737503</v>
      </c>
      <c r="AO987" s="89">
        <v>0.12452543659833</v>
      </c>
      <c r="AP987" s="89">
        <v>-6.2839275446111995E-2</v>
      </c>
      <c r="AQ987" s="89">
        <v>1</v>
      </c>
      <c r="AR987" s="89">
        <v>0.28047836257309899</v>
      </c>
      <c r="AS987" s="89">
        <v>0.70047376066159495</v>
      </c>
      <c r="AT987" s="89">
        <v>-99</v>
      </c>
      <c r="AU987" s="89">
        <v>-99</v>
      </c>
      <c r="AV987" s="89">
        <v>55.555540935672497</v>
      </c>
      <c r="AW987" s="89">
        <v>0.70047376066159495</v>
      </c>
      <c r="AX987" s="89">
        <v>0.69894165449129197</v>
      </c>
      <c r="AY987" s="89">
        <v>0.12984054669703901</v>
      </c>
      <c r="AZ987" s="89">
        <v>9.0750966528482094E-2</v>
      </c>
      <c r="BA987" s="89">
        <v>-99</v>
      </c>
      <c r="BB987" s="89">
        <v>-99</v>
      </c>
      <c r="BC987" s="89">
        <v>-99</v>
      </c>
      <c r="BD987" s="89">
        <v>-99</v>
      </c>
      <c r="BE987" s="89">
        <v>-99</v>
      </c>
      <c r="BF987" s="89">
        <v>-99</v>
      </c>
      <c r="BG987" s="89">
        <v>-99</v>
      </c>
      <c r="BH987" s="89">
        <v>-99</v>
      </c>
      <c r="BI987" s="89">
        <v>-99</v>
      </c>
      <c r="BJ987" s="89">
        <v>-99</v>
      </c>
      <c r="BK987" s="89">
        <v>-99</v>
      </c>
      <c r="BL987" s="89">
        <v>-99</v>
      </c>
      <c r="BM987" s="89">
        <v>-99</v>
      </c>
      <c r="BN987" s="89">
        <v>-99</v>
      </c>
      <c r="BO987" s="89">
        <v>-99</v>
      </c>
      <c r="BP987" s="89">
        <v>-99</v>
      </c>
      <c r="BQ987" s="89">
        <v>-99</v>
      </c>
      <c r="BR987" s="89">
        <v>-99</v>
      </c>
      <c r="BS987" s="89">
        <v>-99</v>
      </c>
      <c r="BT987" s="89">
        <v>-99</v>
      </c>
      <c r="BU987" s="89">
        <v>-99</v>
      </c>
      <c r="BV987" s="89">
        <v>-99</v>
      </c>
      <c r="BW987" s="89">
        <v>-99</v>
      </c>
      <c r="BX987" s="89">
        <v>-99</v>
      </c>
      <c r="BY987" s="89">
        <v>-99</v>
      </c>
      <c r="BZ987" s="89">
        <v>-99</v>
      </c>
      <c r="CA987" s="89">
        <v>-99</v>
      </c>
      <c r="CB987" s="89">
        <v>-99</v>
      </c>
      <c r="CC987" s="89">
        <v>-99</v>
      </c>
      <c r="CD987" s="89">
        <v>-99</v>
      </c>
      <c r="CE987" s="89">
        <v>-99</v>
      </c>
      <c r="CF987" s="89">
        <v>-99</v>
      </c>
      <c r="CG987" s="89">
        <v>-99</v>
      </c>
      <c r="CH987" s="89">
        <v>-99</v>
      </c>
      <c r="CI987" s="89">
        <v>-99</v>
      </c>
      <c r="CJ987" s="89">
        <v>-99</v>
      </c>
      <c r="CK987" s="89">
        <v>-99</v>
      </c>
      <c r="CL987" s="89">
        <v>-99</v>
      </c>
      <c r="CM987" s="89">
        <v>-99</v>
      </c>
      <c r="CN987" s="89">
        <v>-99</v>
      </c>
      <c r="CO987" s="89">
        <v>-99</v>
      </c>
      <c r="CP987" s="89">
        <v>-99</v>
      </c>
      <c r="CQ987" s="89">
        <v>-99</v>
      </c>
      <c r="CR987" s="89">
        <v>-99</v>
      </c>
      <c r="CS987" s="89">
        <v>-99</v>
      </c>
      <c r="CT987" s="89">
        <v>-99</v>
      </c>
      <c r="CU987" s="86">
        <v>-99</v>
      </c>
      <c r="CV987" s="86">
        <v>0.36919999999999997</v>
      </c>
      <c r="CW987" s="86">
        <v>63</v>
      </c>
      <c r="CX987" s="86">
        <v>2</v>
      </c>
      <c r="CY987" s="86">
        <v>-1.7056</v>
      </c>
      <c r="CZ987" s="86">
        <v>2</v>
      </c>
      <c r="DA987" s="86">
        <v>2</v>
      </c>
      <c r="DB987" s="86">
        <v>-0.1789</v>
      </c>
      <c r="DC987" s="86">
        <v>38</v>
      </c>
      <c r="DD987" s="86">
        <v>-99</v>
      </c>
      <c r="DE987" s="86">
        <v>-99</v>
      </c>
      <c r="DF987" s="86">
        <v>-99</v>
      </c>
      <c r="DG987" s="86">
        <v>-99</v>
      </c>
      <c r="DH987" s="86">
        <v>-99</v>
      </c>
    </row>
    <row r="988" spans="1:112" x14ac:dyDescent="0.2">
      <c r="A988" s="85">
        <f>IF(ISERROR(SEARCH('School Lookup'!$F$3,Data!J988)),A987,A987+1)</f>
        <v>0</v>
      </c>
      <c r="B988" s="85">
        <f>IF(I988='School Lookup'!$G$13,1,0)</f>
        <v>0</v>
      </c>
      <c r="C988" s="85">
        <f t="shared" si="15"/>
        <v>986</v>
      </c>
      <c r="D988" s="86" t="s">
        <v>6478</v>
      </c>
      <c r="E988" s="86" t="s">
        <v>6513</v>
      </c>
      <c r="F988" s="86" t="s">
        <v>2745</v>
      </c>
      <c r="G988" s="86" t="s">
        <v>3097</v>
      </c>
      <c r="H988" s="86" t="s">
        <v>225</v>
      </c>
      <c r="I988" s="86" t="s">
        <v>4384</v>
      </c>
      <c r="J988" s="86" t="s">
        <v>638</v>
      </c>
      <c r="K988" s="86" t="s">
        <v>26</v>
      </c>
      <c r="L988" s="86">
        <v>1</v>
      </c>
      <c r="M988" s="86">
        <v>1</v>
      </c>
      <c r="N988" s="89">
        <v>1.72E-2</v>
      </c>
      <c r="O988" s="89">
        <v>0.13160157245301701</v>
      </c>
      <c r="P988" s="89">
        <v>53.4</v>
      </c>
      <c r="Q988" s="89">
        <v>0.37803355381842002</v>
      </c>
      <c r="R988" s="89">
        <v>51.351349999999996</v>
      </c>
      <c r="S988" s="89">
        <v>0.25481756313571802</v>
      </c>
      <c r="T988" s="89">
        <v>0.28901893803393702</v>
      </c>
      <c r="U988" s="89">
        <v>0.37563451776649698</v>
      </c>
      <c r="V988" s="89">
        <v>0.108565489413763</v>
      </c>
      <c r="W988" s="89">
        <v>1</v>
      </c>
      <c r="X988" s="89">
        <v>0.12488520179372201</v>
      </c>
      <c r="Y988" s="89">
        <v>0.38304620071305101</v>
      </c>
      <c r="Z988" s="89">
        <v>55</v>
      </c>
      <c r="AA988" s="89">
        <v>0.64499284704912496</v>
      </c>
      <c r="AB988" s="89">
        <v>52.466374439461902</v>
      </c>
      <c r="AC988" s="89">
        <v>0.51401952388108796</v>
      </c>
      <c r="AD988" s="89">
        <v>0.599869779758199</v>
      </c>
      <c r="AE988" s="89">
        <v>0.37732656514382401</v>
      </c>
      <c r="AF988" s="89">
        <v>0.22634680352974401</v>
      </c>
      <c r="AG988" s="89">
        <v>1</v>
      </c>
      <c r="AH988" s="89">
        <v>7.1088732394366194E-2</v>
      </c>
      <c r="AI988" s="89">
        <v>0.210025735195013</v>
      </c>
      <c r="AJ988" s="89">
        <v>-99</v>
      </c>
      <c r="AK988" s="89">
        <v>-99</v>
      </c>
      <c r="AL988" s="89">
        <v>47.887307042253497</v>
      </c>
      <c r="AM988" s="89">
        <v>0.210025735195013</v>
      </c>
      <c r="AN988" s="89">
        <v>0.177439558404347</v>
      </c>
      <c r="AO988" s="89">
        <v>0.12013536379018599</v>
      </c>
      <c r="AP988" s="89">
        <v>2.13167658996762E-2</v>
      </c>
      <c r="AQ988" s="89">
        <v>1</v>
      </c>
      <c r="AR988" s="89">
        <v>2.7470666666666699E-2</v>
      </c>
      <c r="AS988" s="89">
        <v>0.13175901765320799</v>
      </c>
      <c r="AT988" s="89">
        <v>-99</v>
      </c>
      <c r="AU988" s="89">
        <v>-99</v>
      </c>
      <c r="AV988" s="89">
        <v>66.666668000000001</v>
      </c>
      <c r="AW988" s="89">
        <v>0.13175901765320799</v>
      </c>
      <c r="AX988" s="89">
        <v>9.96329127423939E-2</v>
      </c>
      <c r="AY988" s="89">
        <v>0.12690355329949199</v>
      </c>
      <c r="AZ988" s="89">
        <v>1.26437706525881E-2</v>
      </c>
      <c r="BA988" s="89">
        <v>-99</v>
      </c>
      <c r="BB988" s="89">
        <v>-99</v>
      </c>
      <c r="BC988" s="89">
        <v>-99</v>
      </c>
      <c r="BD988" s="89">
        <v>-99</v>
      </c>
      <c r="BE988" s="89">
        <v>-99</v>
      </c>
      <c r="BF988" s="89">
        <v>-99</v>
      </c>
      <c r="BG988" s="89">
        <v>-99</v>
      </c>
      <c r="BH988" s="89">
        <v>-99</v>
      </c>
      <c r="BI988" s="89">
        <v>-99</v>
      </c>
      <c r="BJ988" s="89">
        <v>-99</v>
      </c>
      <c r="BK988" s="89">
        <v>-99</v>
      </c>
      <c r="BL988" s="89">
        <v>-99</v>
      </c>
      <c r="BM988" s="89">
        <v>-99</v>
      </c>
      <c r="BN988" s="89">
        <v>-99</v>
      </c>
      <c r="BO988" s="89">
        <v>-99</v>
      </c>
      <c r="BP988" s="89">
        <v>-99</v>
      </c>
      <c r="BQ988" s="89">
        <v>-99</v>
      </c>
      <c r="BR988" s="89">
        <v>-99</v>
      </c>
      <c r="BS988" s="89">
        <v>-99</v>
      </c>
      <c r="BT988" s="89">
        <v>-99</v>
      </c>
      <c r="BU988" s="89">
        <v>-99</v>
      </c>
      <c r="BV988" s="89">
        <v>-99</v>
      </c>
      <c r="BW988" s="89">
        <v>-99</v>
      </c>
      <c r="BX988" s="89">
        <v>-99</v>
      </c>
      <c r="BY988" s="89">
        <v>-99</v>
      </c>
      <c r="BZ988" s="89">
        <v>-99</v>
      </c>
      <c r="CA988" s="89">
        <v>-99</v>
      </c>
      <c r="CB988" s="89">
        <v>-99</v>
      </c>
      <c r="CC988" s="89">
        <v>-99</v>
      </c>
      <c r="CD988" s="89">
        <v>-99</v>
      </c>
      <c r="CE988" s="89">
        <v>-99</v>
      </c>
      <c r="CF988" s="89">
        <v>-99</v>
      </c>
      <c r="CG988" s="89">
        <v>-99</v>
      </c>
      <c r="CH988" s="89">
        <v>-99</v>
      </c>
      <c r="CI988" s="89">
        <v>-99</v>
      </c>
      <c r="CJ988" s="89">
        <v>-99</v>
      </c>
      <c r="CK988" s="89">
        <v>-99</v>
      </c>
      <c r="CL988" s="89">
        <v>-99</v>
      </c>
      <c r="CM988" s="89">
        <v>-99</v>
      </c>
      <c r="CN988" s="89">
        <v>-99</v>
      </c>
      <c r="CO988" s="89">
        <v>-99</v>
      </c>
      <c r="CP988" s="89">
        <v>-99</v>
      </c>
      <c r="CQ988" s="89">
        <v>-99</v>
      </c>
      <c r="CR988" s="89">
        <v>-99</v>
      </c>
      <c r="CS988" s="89">
        <v>-99</v>
      </c>
      <c r="CT988" s="89">
        <v>-99</v>
      </c>
      <c r="CU988" s="86">
        <v>-99</v>
      </c>
      <c r="CV988" s="86">
        <v>0.36890000000000001</v>
      </c>
      <c r="CW988" s="86">
        <v>63</v>
      </c>
      <c r="CX988" s="86">
        <v>2</v>
      </c>
      <c r="CY988" s="86">
        <v>0.70179999999999998</v>
      </c>
      <c r="CZ988" s="86">
        <v>80</v>
      </c>
      <c r="DA988" s="86">
        <v>2</v>
      </c>
      <c r="DB988" s="86">
        <v>0.38540000000000002</v>
      </c>
      <c r="DC988" s="86">
        <v>68</v>
      </c>
      <c r="DD988" s="86">
        <v>-99</v>
      </c>
      <c r="DE988" s="86">
        <v>-99</v>
      </c>
      <c r="DF988" s="86">
        <v>-99</v>
      </c>
      <c r="DG988" s="86">
        <v>-99</v>
      </c>
      <c r="DH988" s="86">
        <v>-99</v>
      </c>
    </row>
    <row r="989" spans="1:112" x14ac:dyDescent="0.2">
      <c r="A989" s="85">
        <f>IF(ISERROR(SEARCH('School Lookup'!$F$3,Data!J989)),A988,A988+1)</f>
        <v>0</v>
      </c>
      <c r="B989" s="85">
        <f>IF(I989='School Lookup'!$G$13,1,0)</f>
        <v>0</v>
      </c>
      <c r="C989" s="85">
        <f t="shared" si="15"/>
        <v>987</v>
      </c>
      <c r="D989" s="86" t="s">
        <v>6478</v>
      </c>
      <c r="E989" s="86" t="s">
        <v>6629</v>
      </c>
      <c r="F989" s="86" t="s">
        <v>2759</v>
      </c>
      <c r="G989" s="86" t="s">
        <v>3055</v>
      </c>
      <c r="H989" s="86" t="s">
        <v>674</v>
      </c>
      <c r="I989" s="86" t="s">
        <v>4188</v>
      </c>
      <c r="J989" s="86" t="s">
        <v>682</v>
      </c>
      <c r="K989" s="86" t="s">
        <v>31</v>
      </c>
      <c r="L989" s="86">
        <v>1</v>
      </c>
      <c r="M989" s="86">
        <v>1</v>
      </c>
      <c r="N989" s="89">
        <v>0.131053979238754</v>
      </c>
      <c r="O989" s="89">
        <v>0.37815224153120303</v>
      </c>
      <c r="P989" s="89">
        <v>53.215800000000002</v>
      </c>
      <c r="Q989" s="89">
        <v>0.35849519975080801</v>
      </c>
      <c r="R989" s="89">
        <v>46.539791003460202</v>
      </c>
      <c r="S989" s="89">
        <v>0.36832372064100499</v>
      </c>
      <c r="T989" s="89">
        <v>0.41781061699226701</v>
      </c>
      <c r="U989" s="89">
        <v>0.37146529562982</v>
      </c>
      <c r="V989" s="89">
        <v>0.15520214435831001</v>
      </c>
      <c r="W989" s="89">
        <v>1</v>
      </c>
      <c r="X989" s="89">
        <v>7.7917098445595802E-3</v>
      </c>
      <c r="Y989" s="89">
        <v>0.107389574112564</v>
      </c>
      <c r="Z989" s="89">
        <v>52.3003</v>
      </c>
      <c r="AA989" s="89">
        <v>0.30833226763025301</v>
      </c>
      <c r="AB989" s="89">
        <v>48.877386528497397</v>
      </c>
      <c r="AC989" s="89">
        <v>0.20786092087140901</v>
      </c>
      <c r="AD989" s="89">
        <v>0.24339339851007799</v>
      </c>
      <c r="AE989" s="89">
        <v>0.37210796915167099</v>
      </c>
      <c r="AF989" s="89">
        <v>9.0568623224508496E-2</v>
      </c>
      <c r="AG989" s="89">
        <v>1</v>
      </c>
      <c r="AH989" s="89">
        <v>9.70794117647059E-2</v>
      </c>
      <c r="AI989" s="89">
        <v>0.26596018459338799</v>
      </c>
      <c r="AJ989" s="89">
        <v>55.411099999999998</v>
      </c>
      <c r="AK989" s="89">
        <v>0.66407850716290595</v>
      </c>
      <c r="AL989" s="89">
        <v>53.4313784313726</v>
      </c>
      <c r="AM989" s="89">
        <v>0.46501934587814697</v>
      </c>
      <c r="AN989" s="89">
        <v>0.44532141874071601</v>
      </c>
      <c r="AO989" s="89">
        <v>0.13110539845758401</v>
      </c>
      <c r="AP989" s="89">
        <v>5.8384042045697998E-2</v>
      </c>
      <c r="AQ989" s="89">
        <v>1</v>
      </c>
      <c r="AR989" s="89">
        <v>0.17534820512820501</v>
      </c>
      <c r="AS989" s="89">
        <v>0.46416051232540401</v>
      </c>
      <c r="AT989" s="89">
        <v>54.116100000000003</v>
      </c>
      <c r="AU989" s="89">
        <v>0.59014798143588698</v>
      </c>
      <c r="AV989" s="89">
        <v>33.846172820512798</v>
      </c>
      <c r="AW989" s="89">
        <v>0.52715424688064505</v>
      </c>
      <c r="AX989" s="89">
        <v>0.51629842077603705</v>
      </c>
      <c r="AY989" s="89">
        <v>0.125321336760925</v>
      </c>
      <c r="AZ989" s="89">
        <v>6.4703208259207806E-2</v>
      </c>
      <c r="BA989" s="89">
        <v>-99</v>
      </c>
      <c r="BB989" s="89">
        <v>-99</v>
      </c>
      <c r="BC989" s="89">
        <v>-99</v>
      </c>
      <c r="BD989" s="89">
        <v>-99</v>
      </c>
      <c r="BE989" s="89">
        <v>-99</v>
      </c>
      <c r="BF989" s="89">
        <v>-99</v>
      </c>
      <c r="BG989" s="89">
        <v>-99</v>
      </c>
      <c r="BH989" s="89">
        <v>-99</v>
      </c>
      <c r="BI989" s="89">
        <v>-99</v>
      </c>
      <c r="BJ989" s="89">
        <v>-99</v>
      </c>
      <c r="BK989" s="89">
        <v>-99</v>
      </c>
      <c r="BL989" s="89">
        <v>-99</v>
      </c>
      <c r="BM989" s="89">
        <v>-99</v>
      </c>
      <c r="BN989" s="89">
        <v>-99</v>
      </c>
      <c r="BO989" s="89">
        <v>-99</v>
      </c>
      <c r="BP989" s="89">
        <v>-99</v>
      </c>
      <c r="BQ989" s="89">
        <v>-99</v>
      </c>
      <c r="BR989" s="89">
        <v>-99</v>
      </c>
      <c r="BS989" s="89">
        <v>-99</v>
      </c>
      <c r="BT989" s="89">
        <v>-99</v>
      </c>
      <c r="BU989" s="89">
        <v>-99</v>
      </c>
      <c r="BV989" s="89">
        <v>-99</v>
      </c>
      <c r="BW989" s="89">
        <v>-99</v>
      </c>
      <c r="BX989" s="89">
        <v>-99</v>
      </c>
      <c r="BY989" s="89">
        <v>-99</v>
      </c>
      <c r="BZ989" s="89">
        <v>-99</v>
      </c>
      <c r="CA989" s="89">
        <v>-99</v>
      </c>
      <c r="CB989" s="89">
        <v>-99</v>
      </c>
      <c r="CC989" s="89">
        <v>-99</v>
      </c>
      <c r="CD989" s="89">
        <v>-99</v>
      </c>
      <c r="CE989" s="89">
        <v>-99</v>
      </c>
      <c r="CF989" s="89">
        <v>-99</v>
      </c>
      <c r="CG989" s="89">
        <v>-99</v>
      </c>
      <c r="CH989" s="89">
        <v>-99</v>
      </c>
      <c r="CI989" s="89">
        <v>-99</v>
      </c>
      <c r="CJ989" s="89">
        <v>-99</v>
      </c>
      <c r="CK989" s="89">
        <v>-99</v>
      </c>
      <c r="CL989" s="89">
        <v>-99</v>
      </c>
      <c r="CM989" s="89">
        <v>-99</v>
      </c>
      <c r="CN989" s="89">
        <v>-99</v>
      </c>
      <c r="CO989" s="89">
        <v>-99</v>
      </c>
      <c r="CP989" s="89">
        <v>-99</v>
      </c>
      <c r="CQ989" s="89">
        <v>-99</v>
      </c>
      <c r="CR989" s="89">
        <v>-99</v>
      </c>
      <c r="CS989" s="89">
        <v>-99</v>
      </c>
      <c r="CT989" s="89">
        <v>-99</v>
      </c>
      <c r="CU989" s="86">
        <v>-99</v>
      </c>
      <c r="CV989" s="86">
        <v>0.36890000000000001</v>
      </c>
      <c r="CW989" s="86">
        <v>63</v>
      </c>
      <c r="CX989" s="86">
        <v>2</v>
      </c>
      <c r="CY989" s="86">
        <v>0.52380000000000004</v>
      </c>
      <c r="CZ989" s="86">
        <v>74</v>
      </c>
      <c r="DA989" s="86">
        <v>4</v>
      </c>
      <c r="DB989" s="86">
        <v>0.40889999999999999</v>
      </c>
      <c r="DC989" s="86">
        <v>69</v>
      </c>
      <c r="DD989" s="86">
        <v>-99</v>
      </c>
      <c r="DE989" s="86">
        <v>-99</v>
      </c>
      <c r="DF989" s="86">
        <v>-99</v>
      </c>
      <c r="DG989" s="86">
        <v>-99</v>
      </c>
      <c r="DH989" s="86">
        <v>-99</v>
      </c>
    </row>
    <row r="990" spans="1:112" x14ac:dyDescent="0.2">
      <c r="A990" s="85">
        <f>IF(ISERROR(SEARCH('School Lookup'!$F$3,Data!J990)),A989,A989+1)</f>
        <v>0</v>
      </c>
      <c r="B990" s="85">
        <f>IF(I990='School Lookup'!$G$13,1,0)</f>
        <v>0</v>
      </c>
      <c r="C990" s="85">
        <f t="shared" si="15"/>
        <v>988</v>
      </c>
      <c r="D990" s="86" t="s">
        <v>6478</v>
      </c>
      <c r="E990" s="86" t="s">
        <v>6862</v>
      </c>
      <c r="F990" s="86" t="s">
        <v>2773</v>
      </c>
      <c r="G990" s="86" t="s">
        <v>3279</v>
      </c>
      <c r="H990" s="86" t="s">
        <v>2120</v>
      </c>
      <c r="I990" s="86" t="s">
        <v>4971</v>
      </c>
      <c r="J990" s="86" t="s">
        <v>2120</v>
      </c>
      <c r="K990" s="86" t="s">
        <v>72</v>
      </c>
      <c r="L990" s="86">
        <v>1</v>
      </c>
      <c r="M990" s="86">
        <v>1</v>
      </c>
      <c r="N990" s="89">
        <v>1.8458109684947498E-2</v>
      </c>
      <c r="O990" s="89">
        <v>0.134326007617001</v>
      </c>
      <c r="P990" s="89">
        <v>49.677399999999999</v>
      </c>
      <c r="Q990" s="89">
        <v>-1.6827884032246901E-2</v>
      </c>
      <c r="R990" s="89">
        <v>47.257853092182003</v>
      </c>
      <c r="S990" s="89">
        <v>5.87490617923771E-2</v>
      </c>
      <c r="T990" s="89">
        <v>6.6546500997413605E-2</v>
      </c>
      <c r="U990" s="89">
        <v>0.378533568904594</v>
      </c>
      <c r="V990" s="89">
        <v>2.51900845206641E-2</v>
      </c>
      <c r="W990" s="89">
        <v>1</v>
      </c>
      <c r="X990" s="89">
        <v>7.0933294255568602E-2</v>
      </c>
      <c r="Y990" s="89">
        <v>0.25603486487309002</v>
      </c>
      <c r="Z990" s="89">
        <v>56.101500000000001</v>
      </c>
      <c r="AA990" s="89">
        <v>0.78235315679831396</v>
      </c>
      <c r="AB990" s="89">
        <v>48.769036928487701</v>
      </c>
      <c r="AC990" s="89">
        <v>0.51919401083570205</v>
      </c>
      <c r="AD990" s="89">
        <v>0.60589470398460898</v>
      </c>
      <c r="AE990" s="89">
        <v>0.376766784452297</v>
      </c>
      <c r="AF990" s="89">
        <v>0.228280999336957</v>
      </c>
      <c r="AG990" s="89">
        <v>1</v>
      </c>
      <c r="AH990" s="89">
        <v>-1.1860283687943301E-2</v>
      </c>
      <c r="AI990" s="89">
        <v>3.1511450262710398E-2</v>
      </c>
      <c r="AJ990" s="89">
        <v>54.2712</v>
      </c>
      <c r="AK990" s="89">
        <v>0.55249256629145005</v>
      </c>
      <c r="AL990" s="89">
        <v>52.4822858156028</v>
      </c>
      <c r="AM990" s="89">
        <v>0.29200200827708001</v>
      </c>
      <c r="AN990" s="89">
        <v>0.263559192844736</v>
      </c>
      <c r="AO990" s="89">
        <v>0.124558303886926</v>
      </c>
      <c r="AP990" s="89">
        <v>3.2828486034547397E-2</v>
      </c>
      <c r="AQ990" s="89">
        <v>1</v>
      </c>
      <c r="AR990" s="89">
        <v>0.1067</v>
      </c>
      <c r="AS990" s="89">
        <v>0.309851979544992</v>
      </c>
      <c r="AT990" s="89">
        <v>58.412700000000001</v>
      </c>
      <c r="AU990" s="89">
        <v>1.0571397414852099</v>
      </c>
      <c r="AV990" s="89">
        <v>45.588241176470603</v>
      </c>
      <c r="AW990" s="89">
        <v>0.68349586051510103</v>
      </c>
      <c r="AX990" s="89">
        <v>0.68105042853061104</v>
      </c>
      <c r="AY990" s="89">
        <v>0.120141342756184</v>
      </c>
      <c r="AZ990" s="89">
        <v>8.1822312968341901E-2</v>
      </c>
      <c r="BA990" s="89">
        <v>-99</v>
      </c>
      <c r="BB990" s="89">
        <v>-99</v>
      </c>
      <c r="BC990" s="89">
        <v>-99</v>
      </c>
      <c r="BD990" s="89">
        <v>-99</v>
      </c>
      <c r="BE990" s="89">
        <v>-99</v>
      </c>
      <c r="BF990" s="89">
        <v>-99</v>
      </c>
      <c r="BG990" s="89">
        <v>-99</v>
      </c>
      <c r="BH990" s="89">
        <v>-99</v>
      </c>
      <c r="BI990" s="89">
        <v>-99</v>
      </c>
      <c r="BJ990" s="89">
        <v>-99</v>
      </c>
      <c r="BK990" s="89">
        <v>-99</v>
      </c>
      <c r="BL990" s="89">
        <v>-99</v>
      </c>
      <c r="BM990" s="89">
        <v>-99</v>
      </c>
      <c r="BN990" s="89">
        <v>-99</v>
      </c>
      <c r="BO990" s="89">
        <v>-99</v>
      </c>
      <c r="BP990" s="89">
        <v>-99</v>
      </c>
      <c r="BQ990" s="89">
        <v>-99</v>
      </c>
      <c r="BR990" s="89">
        <v>-99</v>
      </c>
      <c r="BS990" s="89">
        <v>-99</v>
      </c>
      <c r="BT990" s="89">
        <v>-99</v>
      </c>
      <c r="BU990" s="89">
        <v>-99</v>
      </c>
      <c r="BV990" s="89">
        <v>-99</v>
      </c>
      <c r="BW990" s="89">
        <v>-99</v>
      </c>
      <c r="BX990" s="89">
        <v>-99</v>
      </c>
      <c r="BY990" s="89">
        <v>-99</v>
      </c>
      <c r="BZ990" s="89">
        <v>-99</v>
      </c>
      <c r="CA990" s="89">
        <v>-99</v>
      </c>
      <c r="CB990" s="89">
        <v>-99</v>
      </c>
      <c r="CC990" s="89">
        <v>-99</v>
      </c>
      <c r="CD990" s="89">
        <v>-99</v>
      </c>
      <c r="CE990" s="89">
        <v>-99</v>
      </c>
      <c r="CF990" s="89">
        <v>-99</v>
      </c>
      <c r="CG990" s="89">
        <v>-99</v>
      </c>
      <c r="CH990" s="89">
        <v>-99</v>
      </c>
      <c r="CI990" s="89">
        <v>-99</v>
      </c>
      <c r="CJ990" s="89">
        <v>-99</v>
      </c>
      <c r="CK990" s="89">
        <v>-99</v>
      </c>
      <c r="CL990" s="89">
        <v>-99</v>
      </c>
      <c r="CM990" s="89">
        <v>-99</v>
      </c>
      <c r="CN990" s="89">
        <v>-99</v>
      </c>
      <c r="CO990" s="89">
        <v>-99</v>
      </c>
      <c r="CP990" s="89">
        <v>-99</v>
      </c>
      <c r="CQ990" s="89">
        <v>-99</v>
      </c>
      <c r="CR990" s="89">
        <v>-99</v>
      </c>
      <c r="CS990" s="89">
        <v>-99</v>
      </c>
      <c r="CT990" s="89">
        <v>-99</v>
      </c>
      <c r="CU990" s="86">
        <v>-99</v>
      </c>
      <c r="CV990" s="86">
        <v>0.36809999999999998</v>
      </c>
      <c r="CW990" s="86">
        <v>63</v>
      </c>
      <c r="CX990" s="86">
        <v>2</v>
      </c>
      <c r="CY990" s="86">
        <v>-1.9576</v>
      </c>
      <c r="CZ990" s="86">
        <v>1</v>
      </c>
      <c r="DA990" s="86">
        <v>4</v>
      </c>
      <c r="DB990" s="86">
        <v>0.48420000000000002</v>
      </c>
      <c r="DC990" s="86">
        <v>72</v>
      </c>
      <c r="DD990" s="86">
        <v>-99</v>
      </c>
      <c r="DE990" s="86">
        <v>-99</v>
      </c>
      <c r="DF990" s="86">
        <v>-99</v>
      </c>
      <c r="DG990" s="86">
        <v>-99</v>
      </c>
      <c r="DH990" s="86">
        <v>-99</v>
      </c>
    </row>
    <row r="991" spans="1:112" x14ac:dyDescent="0.2">
      <c r="A991" s="85">
        <f>IF(ISERROR(SEARCH('School Lookup'!$F$3,Data!J991)),A990,A990+1)</f>
        <v>0</v>
      </c>
      <c r="B991" s="85">
        <f>IF(I991='School Lookup'!$G$13,1,0)</f>
        <v>0</v>
      </c>
      <c r="C991" s="85">
        <f t="shared" si="15"/>
        <v>989</v>
      </c>
      <c r="D991" s="86" t="s">
        <v>6478</v>
      </c>
      <c r="E991" s="86" t="s">
        <v>6790</v>
      </c>
      <c r="F991" s="86" t="s">
        <v>2774</v>
      </c>
      <c r="G991" s="86" t="s">
        <v>2859</v>
      </c>
      <c r="H991" s="86" t="s">
        <v>1548</v>
      </c>
      <c r="I991" s="86" t="s">
        <v>4411</v>
      </c>
      <c r="J991" s="86" t="s">
        <v>1549</v>
      </c>
      <c r="K991" s="86" t="s">
        <v>36</v>
      </c>
      <c r="L991" s="86">
        <v>1</v>
      </c>
      <c r="M991" s="86">
        <v>-99</v>
      </c>
      <c r="N991" s="89">
        <v>-99</v>
      </c>
      <c r="O991" s="89">
        <v>-99</v>
      </c>
      <c r="P991" s="89">
        <v>-99</v>
      </c>
      <c r="Q991" s="89">
        <v>-99</v>
      </c>
      <c r="R991" s="89">
        <v>-99</v>
      </c>
      <c r="S991" s="89">
        <v>-99</v>
      </c>
      <c r="T991" s="89">
        <v>-99</v>
      </c>
      <c r="U991" s="89">
        <v>-99</v>
      </c>
      <c r="V991" s="89">
        <v>-99</v>
      </c>
      <c r="W991" s="89">
        <v>-99</v>
      </c>
      <c r="X991" s="89">
        <v>-99</v>
      </c>
      <c r="Y991" s="89">
        <v>-99</v>
      </c>
      <c r="Z991" s="89">
        <v>-99</v>
      </c>
      <c r="AA991" s="89">
        <v>-99</v>
      </c>
      <c r="AB991" s="89">
        <v>-99</v>
      </c>
      <c r="AC991" s="89">
        <v>-99</v>
      </c>
      <c r="AD991" s="89">
        <v>-99</v>
      </c>
      <c r="AE991" s="89">
        <v>-99</v>
      </c>
      <c r="AF991" s="89">
        <v>-99</v>
      </c>
      <c r="AG991" s="89">
        <v>-99</v>
      </c>
      <c r="AH991" s="89">
        <v>-99</v>
      </c>
      <c r="AI991" s="89">
        <v>-99</v>
      </c>
      <c r="AJ991" s="89">
        <v>-99</v>
      </c>
      <c r="AK991" s="89">
        <v>-99</v>
      </c>
      <c r="AL991" s="89">
        <v>-99</v>
      </c>
      <c r="AM991" s="89">
        <v>-99</v>
      </c>
      <c r="AN991" s="89">
        <v>-99</v>
      </c>
      <c r="AO991" s="89">
        <v>-99</v>
      </c>
      <c r="AP991" s="89">
        <v>-99</v>
      </c>
      <c r="AQ991" s="89">
        <v>-99</v>
      </c>
      <c r="AR991" s="89">
        <v>-99</v>
      </c>
      <c r="AS991" s="89">
        <v>-99</v>
      </c>
      <c r="AT991" s="89">
        <v>-99</v>
      </c>
      <c r="AU991" s="89">
        <v>-99</v>
      </c>
      <c r="AV991" s="89">
        <v>-99</v>
      </c>
      <c r="AW991" s="89">
        <v>-99</v>
      </c>
      <c r="AX991" s="89">
        <v>-99</v>
      </c>
      <c r="AY991" s="89">
        <v>-99</v>
      </c>
      <c r="AZ991" s="89">
        <v>-99</v>
      </c>
      <c r="BA991" s="89">
        <v>1</v>
      </c>
      <c r="BB991" s="89">
        <v>8.9865921787709496E-2</v>
      </c>
      <c r="BC991" s="89">
        <v>0.42670877932891899</v>
      </c>
      <c r="BD991" s="89">
        <v>43.821100000000001</v>
      </c>
      <c r="BE991" s="89">
        <v>-0.44723806040417802</v>
      </c>
      <c r="BF991" s="89">
        <v>51.061416201117297</v>
      </c>
      <c r="BG991" s="89">
        <v>-1.0264640537629601E-2</v>
      </c>
      <c r="BH991" s="89">
        <v>-7.7681584449576795E-4</v>
      </c>
      <c r="BI991" s="89">
        <v>0.24993018709857601</v>
      </c>
      <c r="BJ991" s="89">
        <v>-1.9414972935596499E-4</v>
      </c>
      <c r="BK991" s="89">
        <v>1</v>
      </c>
      <c r="BL991" s="89">
        <v>0.15022053571428601</v>
      </c>
      <c r="BM991" s="89">
        <v>0.547334463356692</v>
      </c>
      <c r="BN991" s="89">
        <v>57.663699999999999</v>
      </c>
      <c r="BO991" s="89">
        <v>1.0114557845123799</v>
      </c>
      <c r="BP991" s="89">
        <v>48.883941964285697</v>
      </c>
      <c r="BQ991" s="89">
        <v>0.77939512393453503</v>
      </c>
      <c r="BR991" s="89">
        <v>0.82945508756754505</v>
      </c>
      <c r="BS991" s="89">
        <v>0.25020943870427298</v>
      </c>
      <c r="BT991" s="89">
        <v>0.20753749189067899</v>
      </c>
      <c r="BU991" s="89">
        <v>1</v>
      </c>
      <c r="BV991" s="89">
        <v>1.3050000000000001E-2</v>
      </c>
      <c r="BW991" s="89">
        <v>0.187212433588722</v>
      </c>
      <c r="BX991" s="89">
        <v>52.289499999999997</v>
      </c>
      <c r="BY991" s="89">
        <v>0.32801228359263102</v>
      </c>
      <c r="BZ991" s="89">
        <v>53.013393749999999</v>
      </c>
      <c r="CA991" s="89">
        <v>0.25761235859067599</v>
      </c>
      <c r="CB991" s="89">
        <v>0.281381999762363</v>
      </c>
      <c r="CC991" s="89">
        <v>0.25020943870427298</v>
      </c>
      <c r="CD991" s="89">
        <v>7.0404432222026705E-2</v>
      </c>
      <c r="CE991" s="89">
        <v>1</v>
      </c>
      <c r="CF991" s="89">
        <v>7.1272483221476501E-2</v>
      </c>
      <c r="CG991" s="89">
        <v>0.35761999924140497</v>
      </c>
      <c r="CH991" s="89">
        <v>54.857100000000003</v>
      </c>
      <c r="CI991" s="89">
        <v>0.63462283700108202</v>
      </c>
      <c r="CJ991" s="89">
        <v>47.427289261745003</v>
      </c>
      <c r="CK991" s="89">
        <v>0.496121418121244</v>
      </c>
      <c r="CL991" s="89">
        <v>0.54598113973622397</v>
      </c>
      <c r="CM991" s="89">
        <v>0.24965093549287901</v>
      </c>
      <c r="CN991" s="89">
        <v>0.13630470229661701</v>
      </c>
      <c r="CO991" s="89">
        <v>92.424999999999997</v>
      </c>
      <c r="CP991" s="89">
        <v>0.3805</v>
      </c>
      <c r="CQ991" s="89">
        <v>-0.19</v>
      </c>
      <c r="CR991" s="89">
        <v>-0.21</v>
      </c>
      <c r="CS991" s="89">
        <v>0.3805</v>
      </c>
      <c r="CT991" s="89">
        <v>-5.1200000000000002E-2</v>
      </c>
      <c r="CU991" s="86" t="s">
        <v>6986</v>
      </c>
      <c r="CV991" s="86">
        <v>0.36749999999999999</v>
      </c>
      <c r="CW991" s="86">
        <v>63</v>
      </c>
      <c r="CX991" s="86">
        <v>2</v>
      </c>
      <c r="CY991" s="86">
        <v>-1.262</v>
      </c>
      <c r="CZ991" s="86">
        <v>6</v>
      </c>
      <c r="DA991" s="86">
        <v>4</v>
      </c>
      <c r="DB991" s="86">
        <v>0.38179999999999997</v>
      </c>
      <c r="DC991" s="86">
        <v>67</v>
      </c>
      <c r="DD991" s="86">
        <v>-99</v>
      </c>
      <c r="DE991" s="86">
        <v>-99</v>
      </c>
      <c r="DF991" s="86">
        <v>-99</v>
      </c>
      <c r="DG991" s="86">
        <v>-99</v>
      </c>
      <c r="DH991" s="86">
        <v>-99</v>
      </c>
    </row>
    <row r="992" spans="1:112" x14ac:dyDescent="0.2">
      <c r="A992" s="85">
        <f>IF(ISERROR(SEARCH('School Lookup'!$F$3,Data!J992)),A991,A991+1)</f>
        <v>0</v>
      </c>
      <c r="B992" s="85">
        <f>IF(I992='School Lookup'!$G$13,1,0)</f>
        <v>0</v>
      </c>
      <c r="C992" s="85">
        <f t="shared" si="15"/>
        <v>990</v>
      </c>
      <c r="D992" s="86" t="s">
        <v>6478</v>
      </c>
      <c r="E992" s="86" t="s">
        <v>6491</v>
      </c>
      <c r="F992" s="86" t="s">
        <v>190</v>
      </c>
      <c r="G992" s="86" t="s">
        <v>2809</v>
      </c>
      <c r="H992" s="86" t="s">
        <v>75</v>
      </c>
      <c r="I992" s="86" t="s">
        <v>4330</v>
      </c>
      <c r="J992" s="86" t="s">
        <v>444</v>
      </c>
      <c r="K992" s="86" t="s">
        <v>36</v>
      </c>
      <c r="L992" s="86">
        <v>1</v>
      </c>
      <c r="M992" s="86">
        <v>-99</v>
      </c>
      <c r="N992" s="89">
        <v>-99</v>
      </c>
      <c r="O992" s="89">
        <v>-99</v>
      </c>
      <c r="P992" s="89">
        <v>-99</v>
      </c>
      <c r="Q992" s="89">
        <v>-99</v>
      </c>
      <c r="R992" s="89">
        <v>-99</v>
      </c>
      <c r="S992" s="89">
        <v>-99</v>
      </c>
      <c r="T992" s="89">
        <v>-99</v>
      </c>
      <c r="U992" s="89">
        <v>-99</v>
      </c>
      <c r="V992" s="89">
        <v>-99</v>
      </c>
      <c r="W992" s="89">
        <v>-99</v>
      </c>
      <c r="X992" s="89">
        <v>-99</v>
      </c>
      <c r="Y992" s="89">
        <v>-99</v>
      </c>
      <c r="Z992" s="89">
        <v>-99</v>
      </c>
      <c r="AA992" s="89">
        <v>-99</v>
      </c>
      <c r="AB992" s="89">
        <v>-99</v>
      </c>
      <c r="AC992" s="89">
        <v>-99</v>
      </c>
      <c r="AD992" s="89">
        <v>-99</v>
      </c>
      <c r="AE992" s="89">
        <v>-99</v>
      </c>
      <c r="AF992" s="89">
        <v>-99</v>
      </c>
      <c r="AG992" s="89">
        <v>-99</v>
      </c>
      <c r="AH992" s="89">
        <v>-99</v>
      </c>
      <c r="AI992" s="89">
        <v>-99</v>
      </c>
      <c r="AJ992" s="89">
        <v>-99</v>
      </c>
      <c r="AK992" s="89">
        <v>-99</v>
      </c>
      <c r="AL992" s="89">
        <v>-99</v>
      </c>
      <c r="AM992" s="89">
        <v>-99</v>
      </c>
      <c r="AN992" s="89">
        <v>-99</v>
      </c>
      <c r="AO992" s="89">
        <v>-99</v>
      </c>
      <c r="AP992" s="89">
        <v>-99</v>
      </c>
      <c r="AQ992" s="89">
        <v>-99</v>
      </c>
      <c r="AR992" s="89">
        <v>-99</v>
      </c>
      <c r="AS992" s="89">
        <v>-99</v>
      </c>
      <c r="AT992" s="89">
        <v>-99</v>
      </c>
      <c r="AU992" s="89">
        <v>-99</v>
      </c>
      <c r="AV992" s="89">
        <v>-99</v>
      </c>
      <c r="AW992" s="89">
        <v>-99</v>
      </c>
      <c r="AX992" s="89">
        <v>-99</v>
      </c>
      <c r="AY992" s="89">
        <v>-99</v>
      </c>
      <c r="AZ992" s="89">
        <v>-99</v>
      </c>
      <c r="BA992" s="89">
        <v>1</v>
      </c>
      <c r="BB992" s="89">
        <v>0.134332508833922</v>
      </c>
      <c r="BC992" s="89">
        <v>0.52677203190934097</v>
      </c>
      <c r="BD992" s="89">
        <v>50.296100000000003</v>
      </c>
      <c r="BE992" s="89">
        <v>0.20021565240208999</v>
      </c>
      <c r="BF992" s="89">
        <v>61.484061484098902</v>
      </c>
      <c r="BG992" s="89">
        <v>0.36349384215571601</v>
      </c>
      <c r="BH992" s="89">
        <v>0.39913077839417099</v>
      </c>
      <c r="BI992" s="89">
        <v>0.25011047282368498</v>
      </c>
      <c r="BJ992" s="89">
        <v>9.9826787702651798E-2</v>
      </c>
      <c r="BK992" s="89">
        <v>1</v>
      </c>
      <c r="BL992" s="89">
        <v>0.124421238938053</v>
      </c>
      <c r="BM992" s="89">
        <v>0.48455264533931502</v>
      </c>
      <c r="BN992" s="89">
        <v>53.5214</v>
      </c>
      <c r="BO992" s="89">
        <v>0.54635762778045605</v>
      </c>
      <c r="BP992" s="89">
        <v>60.353989380530997</v>
      </c>
      <c r="BQ992" s="89">
        <v>0.51545513655988595</v>
      </c>
      <c r="BR992" s="89">
        <v>0.55258394096199204</v>
      </c>
      <c r="BS992" s="89">
        <v>0.249668581528944</v>
      </c>
      <c r="BT992" s="89">
        <v>0.13796284871565401</v>
      </c>
      <c r="BU992" s="89">
        <v>1</v>
      </c>
      <c r="BV992" s="89">
        <v>0.24712123893805299</v>
      </c>
      <c r="BW992" s="89">
        <v>0.72637385106150998</v>
      </c>
      <c r="BX992" s="89">
        <v>52.310600000000001</v>
      </c>
      <c r="BY992" s="89">
        <v>0.33018921520936001</v>
      </c>
      <c r="BZ992" s="89">
        <v>56.637197522123898</v>
      </c>
      <c r="CA992" s="89">
        <v>0.52828153313543502</v>
      </c>
      <c r="CB992" s="89">
        <v>0.56668099563252605</v>
      </c>
      <c r="CC992" s="89">
        <v>0.249668581528944</v>
      </c>
      <c r="CD992" s="89">
        <v>0.141482440358982</v>
      </c>
      <c r="CE992" s="89">
        <v>1</v>
      </c>
      <c r="CF992" s="89">
        <v>0.12648271604938299</v>
      </c>
      <c r="CG992" s="89">
        <v>0.48999319778933598</v>
      </c>
      <c r="CH992" s="89">
        <v>44.051200000000001</v>
      </c>
      <c r="CI992" s="89">
        <v>-0.59861377197266896</v>
      </c>
      <c r="CJ992" s="89">
        <v>50.793637566137598</v>
      </c>
      <c r="CK992" s="89">
        <v>-5.4310287091666701E-2</v>
      </c>
      <c r="CL992" s="89">
        <v>-4.9620459387521201E-2</v>
      </c>
      <c r="CM992" s="89">
        <v>0.25055236411842702</v>
      </c>
      <c r="CN992" s="89">
        <v>-1.24325234081858E-2</v>
      </c>
      <c r="CO992" s="89">
        <v>95.765000000000001</v>
      </c>
      <c r="CP992" s="89">
        <v>0.63290000000000002</v>
      </c>
      <c r="CQ992" s="89">
        <v>-1.45</v>
      </c>
      <c r="CR992" s="89">
        <v>-0.39179999999999998</v>
      </c>
      <c r="CS992" s="89">
        <v>0.63290000000000002</v>
      </c>
      <c r="CT992" s="89">
        <v>0.36409999999999998</v>
      </c>
      <c r="CU992" s="86" t="s">
        <v>6988</v>
      </c>
      <c r="CV992" s="86">
        <v>0.36659999999999998</v>
      </c>
      <c r="CW992" s="86">
        <v>63</v>
      </c>
      <c r="CX992" s="86">
        <v>2</v>
      </c>
      <c r="CY992" s="86">
        <v>-0.1832</v>
      </c>
      <c r="CZ992" s="86">
        <v>42</v>
      </c>
      <c r="DA992" s="86">
        <v>4</v>
      </c>
      <c r="DB992" s="86">
        <v>0.11890000000000001</v>
      </c>
      <c r="DC992" s="86">
        <v>54</v>
      </c>
      <c r="DD992" s="86">
        <v>-99</v>
      </c>
      <c r="DE992" s="86">
        <v>-99</v>
      </c>
      <c r="DF992" s="86">
        <v>-99</v>
      </c>
      <c r="DG992" s="86">
        <v>-99</v>
      </c>
      <c r="DH992" s="86">
        <v>-99</v>
      </c>
    </row>
    <row r="993" spans="1:112" x14ac:dyDescent="0.2">
      <c r="A993" s="85">
        <f>IF(ISERROR(SEARCH('School Lookup'!$F$3,Data!J993)),A992,A992+1)</f>
        <v>0</v>
      </c>
      <c r="B993" s="85">
        <f>IF(I993='School Lookup'!$G$13,1,0)</f>
        <v>0</v>
      </c>
      <c r="C993" s="85">
        <f t="shared" si="15"/>
        <v>991</v>
      </c>
      <c r="D993" s="86" t="s">
        <v>6478</v>
      </c>
      <c r="E993" s="86" t="s">
        <v>6838</v>
      </c>
      <c r="F993" s="86" t="s">
        <v>2086</v>
      </c>
      <c r="G993" s="86" t="s">
        <v>3301</v>
      </c>
      <c r="H993" s="86" t="s">
        <v>6022</v>
      </c>
      <c r="I993" s="86" t="s">
        <v>5125</v>
      </c>
      <c r="J993" s="86" t="s">
        <v>1864</v>
      </c>
      <c r="K993" s="86" t="s">
        <v>36</v>
      </c>
      <c r="L993" s="86">
        <v>1</v>
      </c>
      <c r="M993" s="86">
        <v>-99</v>
      </c>
      <c r="N993" s="89">
        <v>-99</v>
      </c>
      <c r="O993" s="89">
        <v>-99</v>
      </c>
      <c r="P993" s="89">
        <v>-99</v>
      </c>
      <c r="Q993" s="89">
        <v>-99</v>
      </c>
      <c r="R993" s="89">
        <v>-99</v>
      </c>
      <c r="S993" s="89">
        <v>-99</v>
      </c>
      <c r="T993" s="89">
        <v>-99</v>
      </c>
      <c r="U993" s="89">
        <v>-99</v>
      </c>
      <c r="V993" s="89">
        <v>-99</v>
      </c>
      <c r="W993" s="89">
        <v>-99</v>
      </c>
      <c r="X993" s="89">
        <v>-99</v>
      </c>
      <c r="Y993" s="89">
        <v>-99</v>
      </c>
      <c r="Z993" s="89">
        <v>-99</v>
      </c>
      <c r="AA993" s="89">
        <v>-99</v>
      </c>
      <c r="AB993" s="89">
        <v>-99</v>
      </c>
      <c r="AC993" s="89">
        <v>-99</v>
      </c>
      <c r="AD993" s="89">
        <v>-99</v>
      </c>
      <c r="AE993" s="89">
        <v>-99</v>
      </c>
      <c r="AF993" s="89">
        <v>-99</v>
      </c>
      <c r="AG993" s="89">
        <v>-99</v>
      </c>
      <c r="AH993" s="89">
        <v>-99</v>
      </c>
      <c r="AI993" s="89">
        <v>-99</v>
      </c>
      <c r="AJ993" s="89">
        <v>-99</v>
      </c>
      <c r="AK993" s="89">
        <v>-99</v>
      </c>
      <c r="AL993" s="89">
        <v>-99</v>
      </c>
      <c r="AM993" s="89">
        <v>-99</v>
      </c>
      <c r="AN993" s="89">
        <v>-99</v>
      </c>
      <c r="AO993" s="89">
        <v>-99</v>
      </c>
      <c r="AP993" s="89">
        <v>-99</v>
      </c>
      <c r="AQ993" s="89">
        <v>-99</v>
      </c>
      <c r="AR993" s="89">
        <v>-99</v>
      </c>
      <c r="AS993" s="89">
        <v>-99</v>
      </c>
      <c r="AT993" s="89">
        <v>-99</v>
      </c>
      <c r="AU993" s="89">
        <v>-99</v>
      </c>
      <c r="AV993" s="89">
        <v>-99</v>
      </c>
      <c r="AW993" s="89">
        <v>-99</v>
      </c>
      <c r="AX993" s="89">
        <v>-99</v>
      </c>
      <c r="AY993" s="89">
        <v>-99</v>
      </c>
      <c r="AZ993" s="89">
        <v>-99</v>
      </c>
      <c r="BA993" s="89">
        <v>1</v>
      </c>
      <c r="BB993" s="89">
        <v>-0.20745</v>
      </c>
      <c r="BC993" s="89">
        <v>-0.24234185293808699</v>
      </c>
      <c r="BD993" s="89">
        <v>49.381</v>
      </c>
      <c r="BE993" s="89">
        <v>0.10871219408718399</v>
      </c>
      <c r="BF993" s="89">
        <v>51.739100000000001</v>
      </c>
      <c r="BG993" s="89">
        <v>-6.6814829425451694E-2</v>
      </c>
      <c r="BH993" s="89">
        <v>-6.1283402421223099E-2</v>
      </c>
      <c r="BI993" s="89">
        <v>0.25136612021857901</v>
      </c>
      <c r="BJ993" s="89">
        <v>-1.54045711004167E-2</v>
      </c>
      <c r="BK993" s="89">
        <v>1</v>
      </c>
      <c r="BL993" s="89">
        <v>-7.0550000000000002E-2</v>
      </c>
      <c r="BM993" s="89">
        <v>1.0095959647484901E-2</v>
      </c>
      <c r="BN993" s="89">
        <v>58.542099999999998</v>
      </c>
      <c r="BO993" s="89">
        <v>1.11008268765153</v>
      </c>
      <c r="BP993" s="89">
        <v>48.695650000000001</v>
      </c>
      <c r="BQ993" s="89">
        <v>0.56008932364950803</v>
      </c>
      <c r="BR993" s="89">
        <v>0.59940488188963204</v>
      </c>
      <c r="BS993" s="89">
        <v>0.25136612021857901</v>
      </c>
      <c r="BT993" s="89">
        <v>0.150670079600673</v>
      </c>
      <c r="BU993" s="89">
        <v>1</v>
      </c>
      <c r="BV993" s="89">
        <v>-0.1822</v>
      </c>
      <c r="BW993" s="89">
        <v>-0.26252785590247102</v>
      </c>
      <c r="BX993" s="89">
        <v>57.431199999999997</v>
      </c>
      <c r="BY993" s="89">
        <v>0.85849234490706805</v>
      </c>
      <c r="BZ993" s="89">
        <v>56.521749999999997</v>
      </c>
      <c r="CA993" s="89">
        <v>0.29798224450229799</v>
      </c>
      <c r="CB993" s="89">
        <v>0.32393390074388501</v>
      </c>
      <c r="CC993" s="89">
        <v>0.25136612021857901</v>
      </c>
      <c r="CD993" s="89">
        <v>8.1426007837260797E-2</v>
      </c>
      <c r="CE993" s="89">
        <v>1</v>
      </c>
      <c r="CF993" s="89">
        <v>-8.5270666666666703E-2</v>
      </c>
      <c r="CG993" s="89">
        <v>-1.77111015357607E-2</v>
      </c>
      <c r="CH993" s="89">
        <v>57.120399999999997</v>
      </c>
      <c r="CI993" s="89">
        <v>0.89292472921647204</v>
      </c>
      <c r="CJ993" s="89">
        <v>44.444441333333302</v>
      </c>
      <c r="CK993" s="89">
        <v>0.43760681384035599</v>
      </c>
      <c r="CL993" s="89">
        <v>0.48266467095049298</v>
      </c>
      <c r="CM993" s="89">
        <v>0.24590163934426201</v>
      </c>
      <c r="CN993" s="89">
        <v>0.11868803384028501</v>
      </c>
      <c r="CO993" s="89">
        <v>97.944999999999993</v>
      </c>
      <c r="CP993" s="89">
        <v>0.79759999999999998</v>
      </c>
      <c r="CQ993" s="89">
        <v>-0.23</v>
      </c>
      <c r="CR993" s="89">
        <v>-0.21579999999999999</v>
      </c>
      <c r="CS993" s="89">
        <v>0.79759999999999998</v>
      </c>
      <c r="CT993" s="89">
        <v>0.6351</v>
      </c>
      <c r="CU993" s="86" t="s">
        <v>6988</v>
      </c>
      <c r="CV993" s="86">
        <v>0.3654</v>
      </c>
      <c r="CW993" s="86">
        <v>63</v>
      </c>
      <c r="CX993" s="86">
        <v>2</v>
      </c>
      <c r="CY993" s="86">
        <v>0.77380000000000004</v>
      </c>
      <c r="CZ993" s="86">
        <v>82</v>
      </c>
      <c r="DA993" s="86">
        <v>4</v>
      </c>
      <c r="DB993" s="86">
        <v>0.74170000000000003</v>
      </c>
      <c r="DC993" s="86">
        <v>83</v>
      </c>
      <c r="DD993" s="86">
        <v>-99</v>
      </c>
      <c r="DE993" s="86">
        <v>-99</v>
      </c>
      <c r="DF993" s="86">
        <v>-99</v>
      </c>
      <c r="DG993" s="86">
        <v>-99</v>
      </c>
      <c r="DH993" s="86">
        <v>-99</v>
      </c>
    </row>
    <row r="994" spans="1:112" x14ac:dyDescent="0.2">
      <c r="A994" s="85">
        <f>IF(ISERROR(SEARCH('School Lookup'!$F$3,Data!J994)),A993,A993+1)</f>
        <v>0</v>
      </c>
      <c r="B994" s="85">
        <f>IF(I994='School Lookup'!$G$13,1,0)</f>
        <v>0</v>
      </c>
      <c r="C994" s="85">
        <f t="shared" si="15"/>
        <v>992</v>
      </c>
      <c r="D994" s="86" t="s">
        <v>6478</v>
      </c>
      <c r="E994" s="86" t="s">
        <v>6843</v>
      </c>
      <c r="F994" s="86" t="s">
        <v>2770</v>
      </c>
      <c r="G994" s="86" t="s">
        <v>2843</v>
      </c>
      <c r="H994" s="86" t="s">
        <v>1887</v>
      </c>
      <c r="I994" s="86" t="s">
        <v>4615</v>
      </c>
      <c r="J994" s="86" t="s">
        <v>2266</v>
      </c>
      <c r="K994" s="86" t="s">
        <v>36</v>
      </c>
      <c r="L994" s="86">
        <v>1</v>
      </c>
      <c r="M994" s="86">
        <v>-99</v>
      </c>
      <c r="N994" s="89">
        <v>-99</v>
      </c>
      <c r="O994" s="89">
        <v>-99</v>
      </c>
      <c r="P994" s="89">
        <v>-99</v>
      </c>
      <c r="Q994" s="89">
        <v>-99</v>
      </c>
      <c r="R994" s="89">
        <v>-99</v>
      </c>
      <c r="S994" s="89">
        <v>-99</v>
      </c>
      <c r="T994" s="89">
        <v>-99</v>
      </c>
      <c r="U994" s="89">
        <v>-99</v>
      </c>
      <c r="V994" s="89">
        <v>-99</v>
      </c>
      <c r="W994" s="89">
        <v>-99</v>
      </c>
      <c r="X994" s="89">
        <v>-99</v>
      </c>
      <c r="Y994" s="89">
        <v>-99</v>
      </c>
      <c r="Z994" s="89">
        <v>-99</v>
      </c>
      <c r="AA994" s="89">
        <v>-99</v>
      </c>
      <c r="AB994" s="89">
        <v>-99</v>
      </c>
      <c r="AC994" s="89">
        <v>-99</v>
      </c>
      <c r="AD994" s="89">
        <v>-99</v>
      </c>
      <c r="AE994" s="89">
        <v>-99</v>
      </c>
      <c r="AF994" s="89">
        <v>-99</v>
      </c>
      <c r="AG994" s="89">
        <v>-99</v>
      </c>
      <c r="AH994" s="89">
        <v>-99</v>
      </c>
      <c r="AI994" s="89">
        <v>-99</v>
      </c>
      <c r="AJ994" s="89">
        <v>-99</v>
      </c>
      <c r="AK994" s="89">
        <v>-99</v>
      </c>
      <c r="AL994" s="89">
        <v>-99</v>
      </c>
      <c r="AM994" s="89">
        <v>-99</v>
      </c>
      <c r="AN994" s="89">
        <v>-99</v>
      </c>
      <c r="AO994" s="89">
        <v>-99</v>
      </c>
      <c r="AP994" s="89">
        <v>-99</v>
      </c>
      <c r="AQ994" s="89">
        <v>-99</v>
      </c>
      <c r="AR994" s="89">
        <v>-99</v>
      </c>
      <c r="AS994" s="89">
        <v>-99</v>
      </c>
      <c r="AT994" s="89">
        <v>-99</v>
      </c>
      <c r="AU994" s="89">
        <v>-99</v>
      </c>
      <c r="AV994" s="89">
        <v>-99</v>
      </c>
      <c r="AW994" s="89">
        <v>-99</v>
      </c>
      <c r="AX994" s="89">
        <v>-99</v>
      </c>
      <c r="AY994" s="89">
        <v>-99</v>
      </c>
      <c r="AZ994" s="89">
        <v>-99</v>
      </c>
      <c r="BA994" s="89">
        <v>1</v>
      </c>
      <c r="BB994" s="89">
        <v>0.11145708812260501</v>
      </c>
      <c r="BC994" s="89">
        <v>0.47529542548256398</v>
      </c>
      <c r="BD994" s="89">
        <v>54.560299999999998</v>
      </c>
      <c r="BE994" s="89">
        <v>0.62660516933621901</v>
      </c>
      <c r="BF994" s="89">
        <v>59.386985440613003</v>
      </c>
      <c r="BG994" s="89">
        <v>0.55095029740939205</v>
      </c>
      <c r="BH994" s="89">
        <v>0.59970217280052196</v>
      </c>
      <c r="BI994" s="89">
        <v>0.250239693192713</v>
      </c>
      <c r="BJ994" s="89">
        <v>0.150069287728606</v>
      </c>
      <c r="BK994" s="89">
        <v>1</v>
      </c>
      <c r="BL994" s="89">
        <v>2.8470498084291199E-2</v>
      </c>
      <c r="BM994" s="89">
        <v>0.251059383753099</v>
      </c>
      <c r="BN994" s="89">
        <v>53.508600000000001</v>
      </c>
      <c r="BO994" s="89">
        <v>0.54492044157806496</v>
      </c>
      <c r="BP994" s="89">
        <v>63.6015528735632</v>
      </c>
      <c r="BQ994" s="89">
        <v>0.39798991266558198</v>
      </c>
      <c r="BR994" s="89">
        <v>0.429363766749702</v>
      </c>
      <c r="BS994" s="89">
        <v>0.250239693192713</v>
      </c>
      <c r="BT994" s="89">
        <v>0.107443857259513</v>
      </c>
      <c r="BU994" s="89">
        <v>1</v>
      </c>
      <c r="BV994" s="89">
        <v>0.12072769230769199</v>
      </c>
      <c r="BW994" s="89">
        <v>0.43523802390987398</v>
      </c>
      <c r="BX994" s="89">
        <v>50.258600000000001</v>
      </c>
      <c r="BY994" s="89">
        <v>0.118480036179618</v>
      </c>
      <c r="BZ994" s="89">
        <v>51.153879615384596</v>
      </c>
      <c r="CA994" s="89">
        <v>0.27685903004474599</v>
      </c>
      <c r="CB994" s="89">
        <v>0.30166896464827803</v>
      </c>
      <c r="CC994" s="89">
        <v>0.24928092042186001</v>
      </c>
      <c r="CD994" s="89">
        <v>7.52003171702324E-2</v>
      </c>
      <c r="CE994" s="89">
        <v>1</v>
      </c>
      <c r="CF994" s="89">
        <v>-3.9998467432950199E-2</v>
      </c>
      <c r="CG994" s="89">
        <v>9.0834461685214002E-2</v>
      </c>
      <c r="CH994" s="89">
        <v>48.042400000000001</v>
      </c>
      <c r="CI994" s="89">
        <v>-0.14311317010368699</v>
      </c>
      <c r="CJ994" s="89">
        <v>53.6398333333333</v>
      </c>
      <c r="CK994" s="89">
        <v>-2.61393542092365E-2</v>
      </c>
      <c r="CL994" s="89">
        <v>-1.9137744611683501E-2</v>
      </c>
      <c r="CM994" s="89">
        <v>0.250239693192713</v>
      </c>
      <c r="CN994" s="89">
        <v>-4.7890233400281904E-3</v>
      </c>
      <c r="CO994" s="89">
        <v>98.474999999999994</v>
      </c>
      <c r="CP994" s="89">
        <v>0.8377</v>
      </c>
      <c r="CQ994" s="89">
        <v>1.39</v>
      </c>
      <c r="CR994" s="89">
        <v>1.7999999999999999E-2</v>
      </c>
      <c r="CS994" s="89">
        <v>0.8377</v>
      </c>
      <c r="CT994" s="89">
        <v>0.70109999999999995</v>
      </c>
      <c r="CU994" s="86" t="s">
        <v>6986</v>
      </c>
      <c r="CV994" s="86">
        <v>0.36520000000000002</v>
      </c>
      <c r="CW994" s="86">
        <v>63</v>
      </c>
      <c r="CX994" s="86">
        <v>2</v>
      </c>
      <c r="CY994" s="86">
        <v>-0.73970000000000002</v>
      </c>
      <c r="CZ994" s="86">
        <v>19</v>
      </c>
      <c r="DA994" s="86">
        <v>4</v>
      </c>
      <c r="DB994" s="86">
        <v>0.28689999999999999</v>
      </c>
      <c r="DC994" s="86">
        <v>63</v>
      </c>
      <c r="DD994" s="86">
        <v>-99</v>
      </c>
      <c r="DE994" s="86">
        <v>-99</v>
      </c>
      <c r="DF994" s="86">
        <v>-99</v>
      </c>
      <c r="DG994" s="86">
        <v>-99</v>
      </c>
      <c r="DH994" s="86">
        <v>-99</v>
      </c>
    </row>
    <row r="995" spans="1:112" x14ac:dyDescent="0.2">
      <c r="A995" s="85">
        <f>IF(ISERROR(SEARCH('School Lookup'!$F$3,Data!J995)),A994,A994+1)</f>
        <v>0</v>
      </c>
      <c r="B995" s="85">
        <f>IF(I995='School Lookup'!$G$13,1,0)</f>
        <v>0</v>
      </c>
      <c r="C995" s="85">
        <f t="shared" si="15"/>
        <v>993</v>
      </c>
      <c r="D995" s="86" t="s">
        <v>6478</v>
      </c>
      <c r="E995" s="86" t="s">
        <v>6790</v>
      </c>
      <c r="F995" s="86" t="s">
        <v>2774</v>
      </c>
      <c r="G995" s="86" t="s">
        <v>2796</v>
      </c>
      <c r="H995" s="86" t="s">
        <v>6048</v>
      </c>
      <c r="I995" s="86" t="s">
        <v>4253</v>
      </c>
      <c r="J995" s="86" t="s">
        <v>2586</v>
      </c>
      <c r="K995" s="86" t="s">
        <v>31</v>
      </c>
      <c r="L995" s="86">
        <v>1</v>
      </c>
      <c r="M995" s="86">
        <v>1</v>
      </c>
      <c r="N995" s="89">
        <v>3.04464906184851E-2</v>
      </c>
      <c r="O995" s="89">
        <v>0.160286833581016</v>
      </c>
      <c r="P995" s="89">
        <v>50.302799999999998</v>
      </c>
      <c r="Q995" s="89">
        <v>4.95091769551829E-2</v>
      </c>
      <c r="R995" s="89">
        <v>53.995812300208499</v>
      </c>
      <c r="S995" s="89">
        <v>0.104898005268099</v>
      </c>
      <c r="T995" s="89">
        <v>0.118910179259666</v>
      </c>
      <c r="U995" s="89">
        <v>0.33527493010251602</v>
      </c>
      <c r="V995" s="89">
        <v>3.9867602039762202E-2</v>
      </c>
      <c r="W995" s="89">
        <v>1</v>
      </c>
      <c r="X995" s="89">
        <v>-2.2710478834143E-2</v>
      </c>
      <c r="Y995" s="89">
        <v>3.5582590691544999E-2</v>
      </c>
      <c r="Z995" s="89">
        <v>58.9161</v>
      </c>
      <c r="AA995" s="89">
        <v>1.13334210624913</v>
      </c>
      <c r="AB995" s="89">
        <v>55.447592366412202</v>
      </c>
      <c r="AC995" s="89">
        <v>0.58446234847033496</v>
      </c>
      <c r="AD995" s="89">
        <v>0.68189002334311499</v>
      </c>
      <c r="AE995" s="89">
        <v>0.33574091332712003</v>
      </c>
      <c r="AF995" s="89">
        <v>0.22893837922586899</v>
      </c>
      <c r="AG995" s="89">
        <v>1</v>
      </c>
      <c r="AH995" s="89">
        <v>-4.48865836791148E-2</v>
      </c>
      <c r="AI995" s="89">
        <v>-3.9564333457659299E-2</v>
      </c>
      <c r="AJ995" s="89">
        <v>50.267400000000002</v>
      </c>
      <c r="AK995" s="89">
        <v>0.16055661571584001</v>
      </c>
      <c r="AL995" s="89">
        <v>50.760701659751</v>
      </c>
      <c r="AM995" s="89">
        <v>6.0496141129090603E-2</v>
      </c>
      <c r="AN995" s="89">
        <v>2.03522269751014E-2</v>
      </c>
      <c r="AO995" s="89">
        <v>0.16845293569431499</v>
      </c>
      <c r="AP995" s="89">
        <v>3.4283923818728499E-3</v>
      </c>
      <c r="AQ995" s="89">
        <v>1</v>
      </c>
      <c r="AR995" s="89">
        <v>6.7501161103047894E-2</v>
      </c>
      <c r="AS995" s="89">
        <v>0.221740202906579</v>
      </c>
      <c r="AT995" s="89">
        <v>57.415700000000001</v>
      </c>
      <c r="AU995" s="89">
        <v>0.94877713273196895</v>
      </c>
      <c r="AV995" s="89">
        <v>51.378856313497799</v>
      </c>
      <c r="AW995" s="89">
        <v>0.58525866781927405</v>
      </c>
      <c r="AX995" s="89">
        <v>0.57752856792955398</v>
      </c>
      <c r="AY995" s="89">
        <v>0.16053122087604799</v>
      </c>
      <c r="AZ995" s="89">
        <v>9.2711366100527104E-2</v>
      </c>
      <c r="BA995" s="89">
        <v>-99</v>
      </c>
      <c r="BB995" s="89">
        <v>-99</v>
      </c>
      <c r="BC995" s="89">
        <v>-99</v>
      </c>
      <c r="BD995" s="89">
        <v>-99</v>
      </c>
      <c r="BE995" s="89">
        <v>-99</v>
      </c>
      <c r="BF995" s="89">
        <v>-99</v>
      </c>
      <c r="BG995" s="89">
        <v>-99</v>
      </c>
      <c r="BH995" s="89">
        <v>-99</v>
      </c>
      <c r="BI995" s="89">
        <v>-99</v>
      </c>
      <c r="BJ995" s="89">
        <v>-99</v>
      </c>
      <c r="BK995" s="89">
        <v>-99</v>
      </c>
      <c r="BL995" s="89">
        <v>-99</v>
      </c>
      <c r="BM995" s="89">
        <v>-99</v>
      </c>
      <c r="BN995" s="89">
        <v>-99</v>
      </c>
      <c r="BO995" s="89">
        <v>-99</v>
      </c>
      <c r="BP995" s="89">
        <v>-99</v>
      </c>
      <c r="BQ995" s="89">
        <v>-99</v>
      </c>
      <c r="BR995" s="89">
        <v>-99</v>
      </c>
      <c r="BS995" s="89">
        <v>-99</v>
      </c>
      <c r="BT995" s="89">
        <v>-99</v>
      </c>
      <c r="BU995" s="89">
        <v>-99</v>
      </c>
      <c r="BV995" s="89">
        <v>-99</v>
      </c>
      <c r="BW995" s="89">
        <v>-99</v>
      </c>
      <c r="BX995" s="89">
        <v>-99</v>
      </c>
      <c r="BY995" s="89">
        <v>-99</v>
      </c>
      <c r="BZ995" s="89">
        <v>-99</v>
      </c>
      <c r="CA995" s="89">
        <v>-99</v>
      </c>
      <c r="CB995" s="89">
        <v>-99</v>
      </c>
      <c r="CC995" s="89">
        <v>-99</v>
      </c>
      <c r="CD995" s="89">
        <v>-99</v>
      </c>
      <c r="CE995" s="89">
        <v>-99</v>
      </c>
      <c r="CF995" s="89">
        <v>-99</v>
      </c>
      <c r="CG995" s="89">
        <v>-99</v>
      </c>
      <c r="CH995" s="89">
        <v>-99</v>
      </c>
      <c r="CI995" s="89">
        <v>-99</v>
      </c>
      <c r="CJ995" s="89">
        <v>-99</v>
      </c>
      <c r="CK995" s="89">
        <v>-99</v>
      </c>
      <c r="CL995" s="89">
        <v>-99</v>
      </c>
      <c r="CM995" s="89">
        <v>-99</v>
      </c>
      <c r="CN995" s="89">
        <v>-99</v>
      </c>
      <c r="CO995" s="89">
        <v>-99</v>
      </c>
      <c r="CP995" s="89">
        <v>-99</v>
      </c>
      <c r="CQ995" s="89">
        <v>-99</v>
      </c>
      <c r="CR995" s="89">
        <v>-99</v>
      </c>
      <c r="CS995" s="89">
        <v>-99</v>
      </c>
      <c r="CT995" s="89">
        <v>-99</v>
      </c>
      <c r="CU995" s="86">
        <v>-99</v>
      </c>
      <c r="CV995" s="86">
        <v>0.3649</v>
      </c>
      <c r="CW995" s="86">
        <v>63</v>
      </c>
      <c r="CX995" s="86">
        <v>2</v>
      </c>
      <c r="CY995" s="86">
        <v>-0.97789999999999999</v>
      </c>
      <c r="CZ995" s="86">
        <v>11</v>
      </c>
      <c r="DA995" s="86">
        <v>4</v>
      </c>
      <c r="DB995" s="86">
        <v>0.57650000000000001</v>
      </c>
      <c r="DC995" s="86">
        <v>76</v>
      </c>
      <c r="DD995" s="86">
        <v>-99</v>
      </c>
      <c r="DE995" s="86">
        <v>-99</v>
      </c>
      <c r="DF995" s="86">
        <v>-99</v>
      </c>
      <c r="DG995" s="86">
        <v>-99</v>
      </c>
      <c r="DH995" s="86">
        <v>-99</v>
      </c>
    </row>
    <row r="996" spans="1:112" x14ac:dyDescent="0.2">
      <c r="A996" s="85">
        <f>IF(ISERROR(SEARCH('School Lookup'!$F$3,Data!J996)),A995,A995+1)</f>
        <v>0</v>
      </c>
      <c r="B996" s="85">
        <f>IF(I996='School Lookup'!$G$13,1,0)</f>
        <v>0</v>
      </c>
      <c r="C996" s="85">
        <f t="shared" si="15"/>
        <v>994</v>
      </c>
      <c r="D996" s="86" t="s">
        <v>6478</v>
      </c>
      <c r="E996" s="86" t="s">
        <v>6838</v>
      </c>
      <c r="F996" s="86" t="s">
        <v>2086</v>
      </c>
      <c r="G996" s="86" t="s">
        <v>2814</v>
      </c>
      <c r="H996" s="86" t="s">
        <v>1193</v>
      </c>
      <c r="I996" s="86" t="s">
        <v>4377</v>
      </c>
      <c r="J996" s="86" t="s">
        <v>2199</v>
      </c>
      <c r="K996" s="86" t="s">
        <v>36</v>
      </c>
      <c r="L996" s="86">
        <v>1</v>
      </c>
      <c r="M996" s="86">
        <v>-99</v>
      </c>
      <c r="N996" s="89">
        <v>-99</v>
      </c>
      <c r="O996" s="89">
        <v>-99</v>
      </c>
      <c r="P996" s="89">
        <v>-99</v>
      </c>
      <c r="Q996" s="89">
        <v>-99</v>
      </c>
      <c r="R996" s="89">
        <v>-99</v>
      </c>
      <c r="S996" s="89">
        <v>-99</v>
      </c>
      <c r="T996" s="89">
        <v>-99</v>
      </c>
      <c r="U996" s="89">
        <v>-99</v>
      </c>
      <c r="V996" s="89">
        <v>-99</v>
      </c>
      <c r="W996" s="89">
        <v>-99</v>
      </c>
      <c r="X996" s="89">
        <v>-99</v>
      </c>
      <c r="Y996" s="89">
        <v>-99</v>
      </c>
      <c r="Z996" s="89">
        <v>-99</v>
      </c>
      <c r="AA996" s="89">
        <v>-99</v>
      </c>
      <c r="AB996" s="89">
        <v>-99</v>
      </c>
      <c r="AC996" s="89">
        <v>-99</v>
      </c>
      <c r="AD996" s="89">
        <v>-99</v>
      </c>
      <c r="AE996" s="89">
        <v>-99</v>
      </c>
      <c r="AF996" s="89">
        <v>-99</v>
      </c>
      <c r="AG996" s="89">
        <v>-99</v>
      </c>
      <c r="AH996" s="89">
        <v>-99</v>
      </c>
      <c r="AI996" s="89">
        <v>-99</v>
      </c>
      <c r="AJ996" s="89">
        <v>-99</v>
      </c>
      <c r="AK996" s="89">
        <v>-99</v>
      </c>
      <c r="AL996" s="89">
        <v>-99</v>
      </c>
      <c r="AM996" s="89">
        <v>-99</v>
      </c>
      <c r="AN996" s="89">
        <v>-99</v>
      </c>
      <c r="AO996" s="89">
        <v>-99</v>
      </c>
      <c r="AP996" s="89">
        <v>-99</v>
      </c>
      <c r="AQ996" s="89">
        <v>-99</v>
      </c>
      <c r="AR996" s="89">
        <v>-99</v>
      </c>
      <c r="AS996" s="89">
        <v>-99</v>
      </c>
      <c r="AT996" s="89">
        <v>-99</v>
      </c>
      <c r="AU996" s="89">
        <v>-99</v>
      </c>
      <c r="AV996" s="89">
        <v>-99</v>
      </c>
      <c r="AW996" s="89">
        <v>-99</v>
      </c>
      <c r="AX996" s="89">
        <v>-99</v>
      </c>
      <c r="AY996" s="89">
        <v>-99</v>
      </c>
      <c r="AZ996" s="89">
        <v>-99</v>
      </c>
      <c r="BA996" s="89">
        <v>1</v>
      </c>
      <c r="BB996" s="89">
        <v>6.7306441717791404E-2</v>
      </c>
      <c r="BC996" s="89">
        <v>0.37594313477937902</v>
      </c>
      <c r="BD996" s="89">
        <v>59.503500000000003</v>
      </c>
      <c r="BE996" s="89">
        <v>1.12088983237003</v>
      </c>
      <c r="BF996" s="89">
        <v>51.6871328220859</v>
      </c>
      <c r="BG996" s="89">
        <v>0.74841648357470703</v>
      </c>
      <c r="BH996" s="89">
        <v>0.81098360481994203</v>
      </c>
      <c r="BI996" s="89">
        <v>0.25057647963105301</v>
      </c>
      <c r="BJ996" s="89">
        <v>0.203213416734282</v>
      </c>
      <c r="BK996" s="89">
        <v>1</v>
      </c>
      <c r="BL996" s="89">
        <v>9.9918125960061402E-2</v>
      </c>
      <c r="BM996" s="89">
        <v>0.42492505187480401</v>
      </c>
      <c r="BN996" s="89">
        <v>49.113100000000003</v>
      </c>
      <c r="BO996" s="89">
        <v>5.1392945280075798E-2</v>
      </c>
      <c r="BP996" s="89">
        <v>51.766510599078302</v>
      </c>
      <c r="BQ996" s="89">
        <v>0.23815899857744</v>
      </c>
      <c r="BR996" s="89">
        <v>0.261702288522141</v>
      </c>
      <c r="BS996" s="89">
        <v>0.25019215987701798</v>
      </c>
      <c r="BT996" s="89">
        <v>6.5475860810112793E-2</v>
      </c>
      <c r="BU996" s="89">
        <v>1</v>
      </c>
      <c r="BV996" s="89">
        <v>9.5558895705521493E-2</v>
      </c>
      <c r="BW996" s="89">
        <v>0.377264032258119</v>
      </c>
      <c r="BX996" s="89">
        <v>48.9024</v>
      </c>
      <c r="BY996" s="89">
        <v>-2.1441985555340999E-2</v>
      </c>
      <c r="BZ996" s="89">
        <v>43.865046165644202</v>
      </c>
      <c r="CA996" s="89">
        <v>0.177911023351389</v>
      </c>
      <c r="CB996" s="89">
        <v>0.19737276246548899</v>
      </c>
      <c r="CC996" s="89">
        <v>0.25057647963105301</v>
      </c>
      <c r="CD996" s="89">
        <v>4.94569719936582E-2</v>
      </c>
      <c r="CE996" s="89">
        <v>1</v>
      </c>
      <c r="CF996" s="89">
        <v>-3.5930448222565698E-3</v>
      </c>
      <c r="CG996" s="89">
        <v>0.17812085749680401</v>
      </c>
      <c r="CH996" s="89">
        <v>49.687899999999999</v>
      </c>
      <c r="CI996" s="89">
        <v>4.4681538348760798E-2</v>
      </c>
      <c r="CJ996" s="89">
        <v>48.377142503864</v>
      </c>
      <c r="CK996" s="89">
        <v>0.111401197922782</v>
      </c>
      <c r="CL996" s="89">
        <v>0.12968975209384601</v>
      </c>
      <c r="CM996" s="89">
        <v>0.248654880860876</v>
      </c>
      <c r="CN996" s="89">
        <v>3.2247989855771798E-2</v>
      </c>
      <c r="CO996" s="89">
        <v>96.805000000000007</v>
      </c>
      <c r="CP996" s="89">
        <v>0.71150000000000002</v>
      </c>
      <c r="CQ996" s="89">
        <v>-0.15</v>
      </c>
      <c r="CR996" s="89">
        <v>-0.20419999999999999</v>
      </c>
      <c r="CS996" s="89">
        <v>0.71150000000000002</v>
      </c>
      <c r="CT996" s="89">
        <v>0.49340000000000001</v>
      </c>
      <c r="CU996" s="86" t="s">
        <v>6986</v>
      </c>
      <c r="CV996" s="86">
        <v>0.36470000000000002</v>
      </c>
      <c r="CW996" s="86">
        <v>63</v>
      </c>
      <c r="CX996" s="86">
        <v>2</v>
      </c>
      <c r="CY996" s="86">
        <v>-0.9345</v>
      </c>
      <c r="CZ996" s="86">
        <v>13</v>
      </c>
      <c r="DA996" s="86">
        <v>4</v>
      </c>
      <c r="DB996" s="86">
        <v>0.29949999999999999</v>
      </c>
      <c r="DC996" s="86">
        <v>63</v>
      </c>
      <c r="DD996" s="86">
        <v>-99</v>
      </c>
      <c r="DE996" s="86">
        <v>-99</v>
      </c>
      <c r="DF996" s="86">
        <v>-99</v>
      </c>
      <c r="DG996" s="86">
        <v>-99</v>
      </c>
      <c r="DH996" s="86">
        <v>-99</v>
      </c>
    </row>
    <row r="997" spans="1:112" x14ac:dyDescent="0.2">
      <c r="A997" s="85">
        <f>IF(ISERROR(SEARCH('School Lookup'!$F$3,Data!J997)),A996,A996+1)</f>
        <v>0</v>
      </c>
      <c r="B997" s="85">
        <f>IF(I997='School Lookup'!$G$13,1,0)</f>
        <v>0</v>
      </c>
      <c r="C997" s="85">
        <f t="shared" si="15"/>
        <v>995</v>
      </c>
      <c r="D997" s="86" t="s">
        <v>6478</v>
      </c>
      <c r="E997" s="86" t="s">
        <v>6760</v>
      </c>
      <c r="F997" s="86" t="s">
        <v>2767</v>
      </c>
      <c r="G997" s="86" t="s">
        <v>2784</v>
      </c>
      <c r="H997" s="86" t="s">
        <v>853</v>
      </c>
      <c r="I997" s="86" t="s">
        <v>4320</v>
      </c>
      <c r="J997" s="86" t="s">
        <v>1881</v>
      </c>
      <c r="K997" s="86" t="s">
        <v>74</v>
      </c>
      <c r="L997" s="86">
        <v>1</v>
      </c>
      <c r="M997" s="86">
        <v>1</v>
      </c>
      <c r="N997" s="89">
        <v>0.135764524948735</v>
      </c>
      <c r="O997" s="89">
        <v>0.38835292317873499</v>
      </c>
      <c r="P997" s="89">
        <v>57.421700000000001</v>
      </c>
      <c r="Q997" s="89">
        <v>0.80462095096128405</v>
      </c>
      <c r="R997" s="89">
        <v>54.887235816814801</v>
      </c>
      <c r="S997" s="89">
        <v>0.59648693707000899</v>
      </c>
      <c r="T997" s="89">
        <v>0.67669986464436604</v>
      </c>
      <c r="U997" s="89">
        <v>0.40616324264297599</v>
      </c>
      <c r="V997" s="89">
        <v>0.27485061132001898</v>
      </c>
      <c r="W997" s="89">
        <v>1</v>
      </c>
      <c r="X997" s="89">
        <v>7.5637052341597802E-2</v>
      </c>
      <c r="Y997" s="89">
        <v>0.26710825644042502</v>
      </c>
      <c r="Z997" s="89">
        <v>50.984900000000003</v>
      </c>
      <c r="AA997" s="89">
        <v>0.144297994871213</v>
      </c>
      <c r="AB997" s="89">
        <v>52.410485812672199</v>
      </c>
      <c r="AC997" s="89">
        <v>0.205703125655819</v>
      </c>
      <c r="AD997" s="89">
        <v>0.24088096533862299</v>
      </c>
      <c r="AE997" s="89">
        <v>0.40310938367573601</v>
      </c>
      <c r="AF997" s="89">
        <v>9.7101377476868395E-2</v>
      </c>
      <c r="AG997" s="89">
        <v>-99</v>
      </c>
      <c r="AH997" s="89">
        <v>-99</v>
      </c>
      <c r="AI997" s="89">
        <v>-99</v>
      </c>
      <c r="AJ997" s="89">
        <v>-99</v>
      </c>
      <c r="AK997" s="89">
        <v>-99</v>
      </c>
      <c r="AL997" s="89">
        <v>-99</v>
      </c>
      <c r="AM997" s="89">
        <v>-99</v>
      </c>
      <c r="AN997" s="89">
        <v>-99</v>
      </c>
      <c r="AO997" s="89">
        <v>-99</v>
      </c>
      <c r="AP997" s="89">
        <v>-99</v>
      </c>
      <c r="AQ997" s="89">
        <v>1</v>
      </c>
      <c r="AR997" s="89">
        <v>-3.2255312954876297E-2</v>
      </c>
      <c r="AS997" s="89">
        <v>-2.49399401783474E-3</v>
      </c>
      <c r="AT997" s="89">
        <v>-99</v>
      </c>
      <c r="AU997" s="89">
        <v>-99</v>
      </c>
      <c r="AV997" s="89">
        <v>50.509478748180499</v>
      </c>
      <c r="AW997" s="89">
        <v>-2.49399401783474E-3</v>
      </c>
      <c r="AX997" s="89">
        <v>-4.1842237127927499E-2</v>
      </c>
      <c r="AY997" s="89">
        <v>0.190727373681288</v>
      </c>
      <c r="AZ997" s="89">
        <v>-7.9804599963592907E-3</v>
      </c>
      <c r="BA997" s="89">
        <v>-99</v>
      </c>
      <c r="BB997" s="89">
        <v>-99</v>
      </c>
      <c r="BC997" s="89">
        <v>-99</v>
      </c>
      <c r="BD997" s="89">
        <v>-99</v>
      </c>
      <c r="BE997" s="89">
        <v>-99</v>
      </c>
      <c r="BF997" s="89">
        <v>-99</v>
      </c>
      <c r="BG997" s="89">
        <v>-99</v>
      </c>
      <c r="BH997" s="89">
        <v>-99</v>
      </c>
      <c r="BI997" s="89">
        <v>-99</v>
      </c>
      <c r="BJ997" s="89">
        <v>-99</v>
      </c>
      <c r="BK997" s="89">
        <v>-99</v>
      </c>
      <c r="BL997" s="89">
        <v>-99</v>
      </c>
      <c r="BM997" s="89">
        <v>-99</v>
      </c>
      <c r="BN997" s="89">
        <v>-99</v>
      </c>
      <c r="BO997" s="89">
        <v>-99</v>
      </c>
      <c r="BP997" s="89">
        <v>-99</v>
      </c>
      <c r="BQ997" s="89">
        <v>-99</v>
      </c>
      <c r="BR997" s="89">
        <v>-99</v>
      </c>
      <c r="BS997" s="89">
        <v>-99</v>
      </c>
      <c r="BT997" s="89">
        <v>-99</v>
      </c>
      <c r="BU997" s="89">
        <v>-99</v>
      </c>
      <c r="BV997" s="89">
        <v>-99</v>
      </c>
      <c r="BW997" s="89">
        <v>-99</v>
      </c>
      <c r="BX997" s="89">
        <v>-99</v>
      </c>
      <c r="BY997" s="89">
        <v>-99</v>
      </c>
      <c r="BZ997" s="89">
        <v>-99</v>
      </c>
      <c r="CA997" s="89">
        <v>-99</v>
      </c>
      <c r="CB997" s="89">
        <v>-99</v>
      </c>
      <c r="CC997" s="89">
        <v>-99</v>
      </c>
      <c r="CD997" s="89">
        <v>-99</v>
      </c>
      <c r="CE997" s="89">
        <v>-99</v>
      </c>
      <c r="CF997" s="89">
        <v>-99</v>
      </c>
      <c r="CG997" s="89">
        <v>-99</v>
      </c>
      <c r="CH997" s="89">
        <v>-99</v>
      </c>
      <c r="CI997" s="89">
        <v>-99</v>
      </c>
      <c r="CJ997" s="89">
        <v>-99</v>
      </c>
      <c r="CK997" s="89">
        <v>-99</v>
      </c>
      <c r="CL997" s="89">
        <v>-99</v>
      </c>
      <c r="CM997" s="89">
        <v>-99</v>
      </c>
      <c r="CN997" s="89">
        <v>-99</v>
      </c>
      <c r="CO997" s="89">
        <v>-99</v>
      </c>
      <c r="CP997" s="89">
        <v>-99</v>
      </c>
      <c r="CQ997" s="89">
        <v>-99</v>
      </c>
      <c r="CR997" s="89">
        <v>-99</v>
      </c>
      <c r="CS997" s="89">
        <v>-99</v>
      </c>
      <c r="CT997" s="89">
        <v>-99</v>
      </c>
      <c r="CU997" s="86">
        <v>-99</v>
      </c>
      <c r="CV997" s="86">
        <v>0.36399999999999999</v>
      </c>
      <c r="CW997" s="86">
        <v>63</v>
      </c>
      <c r="CX997" s="86">
        <v>2</v>
      </c>
      <c r="CY997" s="86">
        <v>-1.7470000000000001</v>
      </c>
      <c r="CZ997" s="86">
        <v>2</v>
      </c>
      <c r="DA997" s="86">
        <v>2</v>
      </c>
      <c r="DB997" s="86">
        <v>0.38500000000000001</v>
      </c>
      <c r="DC997" s="86">
        <v>68</v>
      </c>
      <c r="DD997" s="86">
        <v>-99</v>
      </c>
      <c r="DE997" s="86">
        <v>-99</v>
      </c>
      <c r="DF997" s="86">
        <v>-99</v>
      </c>
      <c r="DG997" s="86">
        <v>-99</v>
      </c>
      <c r="DH997" s="86">
        <v>-99</v>
      </c>
    </row>
    <row r="998" spans="1:112" x14ac:dyDescent="0.2">
      <c r="A998" s="85">
        <f>IF(ISERROR(SEARCH('School Lookup'!$F$3,Data!J998)),A997,A997+1)</f>
        <v>0</v>
      </c>
      <c r="B998" s="85">
        <f>IF(I998='School Lookup'!$G$13,1,0)</f>
        <v>0</v>
      </c>
      <c r="C998" s="85">
        <f t="shared" si="15"/>
        <v>996</v>
      </c>
      <c r="D998" s="86" t="s">
        <v>6478</v>
      </c>
      <c r="E998" s="86" t="s">
        <v>6513</v>
      </c>
      <c r="F998" s="86" t="s">
        <v>2745</v>
      </c>
      <c r="G998" s="86" t="s">
        <v>2891</v>
      </c>
      <c r="H998" s="86" t="s">
        <v>306</v>
      </c>
      <c r="I998" s="86" t="s">
        <v>3727</v>
      </c>
      <c r="J998" s="86" t="s">
        <v>450</v>
      </c>
      <c r="K998" s="86" t="s">
        <v>6482</v>
      </c>
      <c r="L998" s="86">
        <v>1</v>
      </c>
      <c r="M998" s="86">
        <v>1</v>
      </c>
      <c r="N998" s="89">
        <v>0.29972277227722799</v>
      </c>
      <c r="O998" s="89">
        <v>0.74340433069218104</v>
      </c>
      <c r="P998" s="89">
        <v>34.045999999999999</v>
      </c>
      <c r="Q998" s="89">
        <v>-1.6748725516352401</v>
      </c>
      <c r="R998" s="89">
        <v>47.194704950495002</v>
      </c>
      <c r="S998" s="89">
        <v>-0.46573411047153002</v>
      </c>
      <c r="T998" s="89">
        <v>-0.52856718997669605</v>
      </c>
      <c r="U998" s="89">
        <v>0.375</v>
      </c>
      <c r="V998" s="89">
        <v>-0.198212696241261</v>
      </c>
      <c r="W998" s="89">
        <v>1</v>
      </c>
      <c r="X998" s="89">
        <v>0.60748415841584202</v>
      </c>
      <c r="Y998" s="89">
        <v>1.51916058391998</v>
      </c>
      <c r="Z998" s="89">
        <v>48.930199999999999</v>
      </c>
      <c r="AA998" s="89">
        <v>-0.111929175752174</v>
      </c>
      <c r="AB998" s="89">
        <v>44.224390099009902</v>
      </c>
      <c r="AC998" s="89">
        <v>0.70361570408390295</v>
      </c>
      <c r="AD998" s="89">
        <v>0.82062647107034803</v>
      </c>
      <c r="AE998" s="89">
        <v>0.375</v>
      </c>
      <c r="AF998" s="89">
        <v>0.30773492665138003</v>
      </c>
      <c r="AG998" s="89">
        <v>1</v>
      </c>
      <c r="AH998" s="89">
        <v>0.43974666666666701</v>
      </c>
      <c r="AI998" s="89">
        <v>1.0034131752092099</v>
      </c>
      <c r="AJ998" s="89">
        <v>-99</v>
      </c>
      <c r="AK998" s="89">
        <v>-99</v>
      </c>
      <c r="AL998" s="89">
        <v>42.222246666666699</v>
      </c>
      <c r="AM998" s="89">
        <v>1.0034131752092099</v>
      </c>
      <c r="AN998" s="89">
        <v>1.0109275145501</v>
      </c>
      <c r="AO998" s="89">
        <v>0.111386138613861</v>
      </c>
      <c r="AP998" s="89">
        <v>0.112603312264244</v>
      </c>
      <c r="AQ998" s="89">
        <v>1</v>
      </c>
      <c r="AR998" s="89">
        <v>0.41602410714285698</v>
      </c>
      <c r="AS998" s="89">
        <v>1.0051556519088001</v>
      </c>
      <c r="AT998" s="89">
        <v>-99</v>
      </c>
      <c r="AU998" s="89">
        <v>-99</v>
      </c>
      <c r="AV998" s="89">
        <v>55.357124107142901</v>
      </c>
      <c r="AW998" s="89">
        <v>1.0051556519088001</v>
      </c>
      <c r="AX998" s="89">
        <v>1.0200139022602299</v>
      </c>
      <c r="AY998" s="89">
        <v>0.13861386138613899</v>
      </c>
      <c r="AZ998" s="89">
        <v>0.141388065659834</v>
      </c>
      <c r="BA998" s="89">
        <v>-99</v>
      </c>
      <c r="BB998" s="89">
        <v>-99</v>
      </c>
      <c r="BC998" s="89">
        <v>-99</v>
      </c>
      <c r="BD998" s="89">
        <v>-99</v>
      </c>
      <c r="BE998" s="89">
        <v>-99</v>
      </c>
      <c r="BF998" s="89">
        <v>-99</v>
      </c>
      <c r="BG998" s="89">
        <v>-99</v>
      </c>
      <c r="BH998" s="89">
        <v>-99</v>
      </c>
      <c r="BI998" s="89">
        <v>-99</v>
      </c>
      <c r="BJ998" s="89">
        <v>-99</v>
      </c>
      <c r="BK998" s="89">
        <v>-99</v>
      </c>
      <c r="BL998" s="89">
        <v>-99</v>
      </c>
      <c r="BM998" s="89">
        <v>-99</v>
      </c>
      <c r="BN998" s="89">
        <v>-99</v>
      </c>
      <c r="BO998" s="89">
        <v>-99</v>
      </c>
      <c r="BP998" s="89">
        <v>-99</v>
      </c>
      <c r="BQ998" s="89">
        <v>-99</v>
      </c>
      <c r="BR998" s="89">
        <v>-99</v>
      </c>
      <c r="BS998" s="89">
        <v>-99</v>
      </c>
      <c r="BT998" s="89">
        <v>-99</v>
      </c>
      <c r="BU998" s="89">
        <v>-99</v>
      </c>
      <c r="BV998" s="89">
        <v>-99</v>
      </c>
      <c r="BW998" s="89">
        <v>-99</v>
      </c>
      <c r="BX998" s="89">
        <v>-99</v>
      </c>
      <c r="BY998" s="89">
        <v>-99</v>
      </c>
      <c r="BZ998" s="89">
        <v>-99</v>
      </c>
      <c r="CA998" s="89">
        <v>-99</v>
      </c>
      <c r="CB998" s="89">
        <v>-99</v>
      </c>
      <c r="CC998" s="89">
        <v>-99</v>
      </c>
      <c r="CD998" s="89">
        <v>-99</v>
      </c>
      <c r="CE998" s="89">
        <v>-99</v>
      </c>
      <c r="CF998" s="89">
        <v>-99</v>
      </c>
      <c r="CG998" s="89">
        <v>-99</v>
      </c>
      <c r="CH998" s="89">
        <v>-99</v>
      </c>
      <c r="CI998" s="89">
        <v>-99</v>
      </c>
      <c r="CJ998" s="89">
        <v>-99</v>
      </c>
      <c r="CK998" s="89">
        <v>-99</v>
      </c>
      <c r="CL998" s="89">
        <v>-99</v>
      </c>
      <c r="CM998" s="89">
        <v>-99</v>
      </c>
      <c r="CN998" s="89">
        <v>-99</v>
      </c>
      <c r="CO998" s="89">
        <v>-99</v>
      </c>
      <c r="CP998" s="89">
        <v>-99</v>
      </c>
      <c r="CQ998" s="89">
        <v>-99</v>
      </c>
      <c r="CR998" s="89">
        <v>-99</v>
      </c>
      <c r="CS998" s="89">
        <v>-99</v>
      </c>
      <c r="CT998" s="89">
        <v>-99</v>
      </c>
      <c r="CU998" s="86">
        <v>-99</v>
      </c>
      <c r="CV998" s="86">
        <v>0.36349999999999999</v>
      </c>
      <c r="CW998" s="86">
        <v>63</v>
      </c>
      <c r="CX998" s="86">
        <v>2</v>
      </c>
      <c r="CY998" s="86">
        <v>-0.71919999999999995</v>
      </c>
      <c r="CZ998" s="86">
        <v>19</v>
      </c>
      <c r="DA998" s="86">
        <v>2</v>
      </c>
      <c r="DB998" s="86">
        <v>-0.67010000000000003</v>
      </c>
      <c r="DC998" s="86">
        <v>17</v>
      </c>
      <c r="DD998" s="86">
        <v>-99</v>
      </c>
      <c r="DE998" s="86">
        <v>-99</v>
      </c>
      <c r="DF998" s="86">
        <v>-99</v>
      </c>
      <c r="DG998" s="86">
        <v>-99</v>
      </c>
      <c r="DH998" s="86">
        <v>-99</v>
      </c>
    </row>
    <row r="999" spans="1:112" x14ac:dyDescent="0.2">
      <c r="A999" s="85">
        <f>IF(ISERROR(SEARCH('School Lookup'!$F$3,Data!J999)),A998,A998+1)</f>
        <v>0</v>
      </c>
      <c r="B999" s="85">
        <f>IF(I999='School Lookup'!$G$13,1,0)</f>
        <v>0</v>
      </c>
      <c r="C999" s="85">
        <f t="shared" si="15"/>
        <v>997</v>
      </c>
      <c r="D999" s="86" t="s">
        <v>6478</v>
      </c>
      <c r="E999" s="86" t="s">
        <v>6637</v>
      </c>
      <c r="F999" s="86" t="s">
        <v>1091</v>
      </c>
      <c r="G999" s="86" t="s">
        <v>3071</v>
      </c>
      <c r="H999" s="86" t="s">
        <v>497</v>
      </c>
      <c r="I999" s="86" t="s">
        <v>4235</v>
      </c>
      <c r="J999" s="86" t="s">
        <v>800</v>
      </c>
      <c r="K999" s="86" t="s">
        <v>36</v>
      </c>
      <c r="L999" s="86">
        <v>1</v>
      </c>
      <c r="M999" s="86">
        <v>-99</v>
      </c>
      <c r="N999" s="89">
        <v>-99</v>
      </c>
      <c r="O999" s="89">
        <v>-99</v>
      </c>
      <c r="P999" s="89">
        <v>-99</v>
      </c>
      <c r="Q999" s="89">
        <v>-99</v>
      </c>
      <c r="R999" s="89">
        <v>-99</v>
      </c>
      <c r="S999" s="89">
        <v>-99</v>
      </c>
      <c r="T999" s="89">
        <v>-99</v>
      </c>
      <c r="U999" s="89">
        <v>-99</v>
      </c>
      <c r="V999" s="89">
        <v>-99</v>
      </c>
      <c r="W999" s="89">
        <v>-99</v>
      </c>
      <c r="X999" s="89">
        <v>-99</v>
      </c>
      <c r="Y999" s="89">
        <v>-99</v>
      </c>
      <c r="Z999" s="89">
        <v>-99</v>
      </c>
      <c r="AA999" s="89">
        <v>-99</v>
      </c>
      <c r="AB999" s="89">
        <v>-99</v>
      </c>
      <c r="AC999" s="89">
        <v>-99</v>
      </c>
      <c r="AD999" s="89">
        <v>-99</v>
      </c>
      <c r="AE999" s="89">
        <v>-99</v>
      </c>
      <c r="AF999" s="89">
        <v>-99</v>
      </c>
      <c r="AG999" s="89">
        <v>-99</v>
      </c>
      <c r="AH999" s="89">
        <v>-99</v>
      </c>
      <c r="AI999" s="89">
        <v>-99</v>
      </c>
      <c r="AJ999" s="89">
        <v>-99</v>
      </c>
      <c r="AK999" s="89">
        <v>-99</v>
      </c>
      <c r="AL999" s="89">
        <v>-99</v>
      </c>
      <c r="AM999" s="89">
        <v>-99</v>
      </c>
      <c r="AN999" s="89">
        <v>-99</v>
      </c>
      <c r="AO999" s="89">
        <v>-99</v>
      </c>
      <c r="AP999" s="89">
        <v>-99</v>
      </c>
      <c r="AQ999" s="89">
        <v>-99</v>
      </c>
      <c r="AR999" s="89">
        <v>-99</v>
      </c>
      <c r="AS999" s="89">
        <v>-99</v>
      </c>
      <c r="AT999" s="89">
        <v>-99</v>
      </c>
      <c r="AU999" s="89">
        <v>-99</v>
      </c>
      <c r="AV999" s="89">
        <v>-99</v>
      </c>
      <c r="AW999" s="89">
        <v>-99</v>
      </c>
      <c r="AX999" s="89">
        <v>-99</v>
      </c>
      <c r="AY999" s="89">
        <v>-99</v>
      </c>
      <c r="AZ999" s="89">
        <v>-99</v>
      </c>
      <c r="BA999" s="89">
        <v>1</v>
      </c>
      <c r="BB999" s="89">
        <v>0.14680000000000001</v>
      </c>
      <c r="BC999" s="89">
        <v>0.55482765300521897</v>
      </c>
      <c r="BD999" s="89">
        <v>59.2742</v>
      </c>
      <c r="BE999" s="89">
        <v>1.09796147154432</v>
      </c>
      <c r="BF999" s="89">
        <v>62.686549999999997</v>
      </c>
      <c r="BG999" s="89">
        <v>0.82639456227477104</v>
      </c>
      <c r="BH999" s="89">
        <v>0.894417231881944</v>
      </c>
      <c r="BI999" s="89">
        <v>0.25</v>
      </c>
      <c r="BJ999" s="89">
        <v>0.223604307970486</v>
      </c>
      <c r="BK999" s="89">
        <v>1</v>
      </c>
      <c r="BL999" s="89">
        <v>0.20055000000000001</v>
      </c>
      <c r="BM999" s="89">
        <v>0.66980971123277599</v>
      </c>
      <c r="BN999" s="89">
        <v>57.903199999999998</v>
      </c>
      <c r="BO999" s="89">
        <v>1.0383468857211999</v>
      </c>
      <c r="BP999" s="89">
        <v>55.2239</v>
      </c>
      <c r="BQ999" s="89">
        <v>0.85407829847698702</v>
      </c>
      <c r="BR999" s="89">
        <v>0.90779720000525099</v>
      </c>
      <c r="BS999" s="89">
        <v>0.25</v>
      </c>
      <c r="BT999" s="89">
        <v>0.226949300001313</v>
      </c>
      <c r="BU999" s="89">
        <v>1</v>
      </c>
      <c r="BV999" s="89">
        <v>0.15390000000000001</v>
      </c>
      <c r="BW999" s="89">
        <v>0.51164736201297001</v>
      </c>
      <c r="BX999" s="89">
        <v>50.603200000000001</v>
      </c>
      <c r="BY999" s="89">
        <v>0.15403314684903799</v>
      </c>
      <c r="BZ999" s="89">
        <v>59.701500000000003</v>
      </c>
      <c r="CA999" s="89">
        <v>0.33284025443100401</v>
      </c>
      <c r="CB999" s="89">
        <v>0.36067600574131697</v>
      </c>
      <c r="CC999" s="89">
        <v>0.25</v>
      </c>
      <c r="CD999" s="89">
        <v>9.0169001435329299E-2</v>
      </c>
      <c r="CE999" s="89">
        <v>1</v>
      </c>
      <c r="CF999" s="89">
        <v>4.9000000000000002E-2</v>
      </c>
      <c r="CG999" s="89">
        <v>0.30421903183701199</v>
      </c>
      <c r="CH999" s="89">
        <v>37.171900000000001</v>
      </c>
      <c r="CI999" s="89">
        <v>-1.38372233341717</v>
      </c>
      <c r="CJ999" s="89">
        <v>54.477600000000002</v>
      </c>
      <c r="CK999" s="89">
        <v>-0.53975165079007903</v>
      </c>
      <c r="CL999" s="89">
        <v>-0.57489843622162995</v>
      </c>
      <c r="CM999" s="89">
        <v>0.25</v>
      </c>
      <c r="CN999" s="89">
        <v>-0.14372460905540699</v>
      </c>
      <c r="CO999" s="89">
        <v>93.284999999999997</v>
      </c>
      <c r="CP999" s="89">
        <v>0.44550000000000001</v>
      </c>
      <c r="CQ999" s="89">
        <v>-0.61</v>
      </c>
      <c r="CR999" s="89">
        <v>-0.27060000000000001</v>
      </c>
      <c r="CS999" s="89">
        <v>0.44550000000000001</v>
      </c>
      <c r="CT999" s="89">
        <v>5.57E-2</v>
      </c>
      <c r="CU999" s="86" t="s">
        <v>6988</v>
      </c>
      <c r="CV999" s="86">
        <v>0.3629</v>
      </c>
      <c r="CW999" s="86">
        <v>63</v>
      </c>
      <c r="CX999" s="86">
        <v>2</v>
      </c>
      <c r="CY999" s="86">
        <v>7.9000000000000008E-3</v>
      </c>
      <c r="CZ999" s="86">
        <v>52</v>
      </c>
      <c r="DA999" s="86">
        <v>4</v>
      </c>
      <c r="DB999" s="86">
        <v>0.22670000000000001</v>
      </c>
      <c r="DC999" s="86">
        <v>59</v>
      </c>
      <c r="DD999" s="86">
        <v>-99</v>
      </c>
      <c r="DE999" s="86">
        <v>-99</v>
      </c>
      <c r="DF999" s="86">
        <v>-99</v>
      </c>
      <c r="DG999" s="86">
        <v>-99</v>
      </c>
      <c r="DH999" s="86">
        <v>-99</v>
      </c>
    </row>
    <row r="1000" spans="1:112" x14ac:dyDescent="0.2">
      <c r="A1000" s="85">
        <f>IF(ISERROR(SEARCH('School Lookup'!$F$3,Data!J1000)),A999,A999+1)</f>
        <v>0</v>
      </c>
      <c r="B1000" s="85">
        <f>IF(I1000='School Lookup'!$G$13,1,0)</f>
        <v>0</v>
      </c>
      <c r="C1000" s="85">
        <f t="shared" si="15"/>
        <v>998</v>
      </c>
      <c r="D1000" s="86" t="s">
        <v>6478</v>
      </c>
      <c r="E1000" s="86" t="s">
        <v>6736</v>
      </c>
      <c r="F1000" s="86" t="s">
        <v>2772</v>
      </c>
      <c r="G1000" s="86" t="s">
        <v>2988</v>
      </c>
      <c r="H1000" s="86" t="s">
        <v>1320</v>
      </c>
      <c r="I1000" s="86" t="s">
        <v>5258</v>
      </c>
      <c r="J1000" s="86" t="s">
        <v>1321</v>
      </c>
      <c r="K1000" s="86" t="s">
        <v>36</v>
      </c>
      <c r="L1000" s="86">
        <v>1</v>
      </c>
      <c r="M1000" s="86">
        <v>-99</v>
      </c>
      <c r="N1000" s="89">
        <v>-99</v>
      </c>
      <c r="O1000" s="89">
        <v>-99</v>
      </c>
      <c r="P1000" s="89">
        <v>-99</v>
      </c>
      <c r="Q1000" s="89">
        <v>-99</v>
      </c>
      <c r="R1000" s="89">
        <v>-99</v>
      </c>
      <c r="S1000" s="89">
        <v>-99</v>
      </c>
      <c r="T1000" s="89">
        <v>-99</v>
      </c>
      <c r="U1000" s="89">
        <v>-99</v>
      </c>
      <c r="V1000" s="89">
        <v>-99</v>
      </c>
      <c r="W1000" s="89">
        <v>-99</v>
      </c>
      <c r="X1000" s="89">
        <v>-99</v>
      </c>
      <c r="Y1000" s="89">
        <v>-99</v>
      </c>
      <c r="Z1000" s="89">
        <v>-99</v>
      </c>
      <c r="AA1000" s="89">
        <v>-99</v>
      </c>
      <c r="AB1000" s="89">
        <v>-99</v>
      </c>
      <c r="AC1000" s="89">
        <v>-99</v>
      </c>
      <c r="AD1000" s="89">
        <v>-99</v>
      </c>
      <c r="AE1000" s="89">
        <v>-99</v>
      </c>
      <c r="AF1000" s="89">
        <v>-99</v>
      </c>
      <c r="AG1000" s="89">
        <v>-99</v>
      </c>
      <c r="AH1000" s="89">
        <v>-99</v>
      </c>
      <c r="AI1000" s="89">
        <v>-99</v>
      </c>
      <c r="AJ1000" s="89">
        <v>-99</v>
      </c>
      <c r="AK1000" s="89">
        <v>-99</v>
      </c>
      <c r="AL1000" s="89">
        <v>-99</v>
      </c>
      <c r="AM1000" s="89">
        <v>-99</v>
      </c>
      <c r="AN1000" s="89">
        <v>-99</v>
      </c>
      <c r="AO1000" s="89">
        <v>-99</v>
      </c>
      <c r="AP1000" s="89">
        <v>-99</v>
      </c>
      <c r="AQ1000" s="89">
        <v>-99</v>
      </c>
      <c r="AR1000" s="89">
        <v>-99</v>
      </c>
      <c r="AS1000" s="89">
        <v>-99</v>
      </c>
      <c r="AT1000" s="89">
        <v>-99</v>
      </c>
      <c r="AU1000" s="89">
        <v>-99</v>
      </c>
      <c r="AV1000" s="89">
        <v>-99</v>
      </c>
      <c r="AW1000" s="89">
        <v>-99</v>
      </c>
      <c r="AX1000" s="89">
        <v>-99</v>
      </c>
      <c r="AY1000" s="89">
        <v>-99</v>
      </c>
      <c r="AZ1000" s="89">
        <v>-99</v>
      </c>
      <c r="BA1000" s="89">
        <v>1</v>
      </c>
      <c r="BB1000" s="89">
        <v>2.3360902255639099E-3</v>
      </c>
      <c r="BC1000" s="89">
        <v>0.229740218759557</v>
      </c>
      <c r="BD1000" s="89">
        <v>53.482100000000003</v>
      </c>
      <c r="BE1000" s="89">
        <v>0.51879287695819398</v>
      </c>
      <c r="BF1000" s="89">
        <v>43.609017293233101</v>
      </c>
      <c r="BG1000" s="89">
        <v>0.37426654785887598</v>
      </c>
      <c r="BH1000" s="89">
        <v>0.41065717049140799</v>
      </c>
      <c r="BI1000" s="89">
        <v>0.25</v>
      </c>
      <c r="BJ1000" s="89">
        <v>0.102664292622852</v>
      </c>
      <c r="BK1000" s="89">
        <v>1</v>
      </c>
      <c r="BL1000" s="89">
        <v>1.58466165413534E-2</v>
      </c>
      <c r="BM1000" s="89">
        <v>0.22033954512432799</v>
      </c>
      <c r="BN1000" s="89">
        <v>52.964300000000001</v>
      </c>
      <c r="BO1000" s="89">
        <v>0.483806343924784</v>
      </c>
      <c r="BP1000" s="89">
        <v>54.135355639097703</v>
      </c>
      <c r="BQ1000" s="89">
        <v>0.35207294452455601</v>
      </c>
      <c r="BR1000" s="89">
        <v>0.38119719773410599</v>
      </c>
      <c r="BS1000" s="89">
        <v>0.25</v>
      </c>
      <c r="BT1000" s="89">
        <v>9.5299299433526496E-2</v>
      </c>
      <c r="BU1000" s="89">
        <v>1</v>
      </c>
      <c r="BV1000" s="89">
        <v>0.19234436090225601</v>
      </c>
      <c r="BW1000" s="89">
        <v>0.60020038634835604</v>
      </c>
      <c r="BX1000" s="89">
        <v>56.767899999999997</v>
      </c>
      <c r="BY1000" s="89">
        <v>0.79005828133473399</v>
      </c>
      <c r="BZ1000" s="89">
        <v>54.135324060150403</v>
      </c>
      <c r="CA1000" s="89">
        <v>0.69512933384154496</v>
      </c>
      <c r="CB1000" s="89">
        <v>0.74254701393571798</v>
      </c>
      <c r="CC1000" s="89">
        <v>0.25</v>
      </c>
      <c r="CD1000" s="89">
        <v>0.185636753483929</v>
      </c>
      <c r="CE1000" s="89">
        <v>1</v>
      </c>
      <c r="CF1000" s="89">
        <v>3.4538345864661597E-2</v>
      </c>
      <c r="CG1000" s="89">
        <v>0.26954547014137997</v>
      </c>
      <c r="CH1000" s="89">
        <v>48.844799999999999</v>
      </c>
      <c r="CI1000" s="89">
        <v>-5.1538284620706802E-2</v>
      </c>
      <c r="CJ1000" s="89">
        <v>49.624084210526298</v>
      </c>
      <c r="CK1000" s="89">
        <v>0.109003592760336</v>
      </c>
      <c r="CL1000" s="89">
        <v>0.127095393056574</v>
      </c>
      <c r="CM1000" s="89">
        <v>0.25</v>
      </c>
      <c r="CN1000" s="89">
        <v>3.1773848264143402E-2</v>
      </c>
      <c r="CO1000" s="89">
        <v>91.754999999999995</v>
      </c>
      <c r="CP1000" s="89">
        <v>0.32990000000000003</v>
      </c>
      <c r="CQ1000" s="89">
        <v>4.29</v>
      </c>
      <c r="CR1000" s="89">
        <v>0.43659999999999999</v>
      </c>
      <c r="CS1000" s="89">
        <v>0.32990000000000003</v>
      </c>
      <c r="CT1000" s="89">
        <v>-0.13450000000000001</v>
      </c>
      <c r="CU1000" s="86" t="s">
        <v>6986</v>
      </c>
      <c r="CV1000" s="86">
        <v>0.3604</v>
      </c>
      <c r="CW1000" s="86">
        <v>63</v>
      </c>
      <c r="CX1000" s="86">
        <v>2</v>
      </c>
      <c r="CY1000" s="86">
        <v>-0.69899999999999995</v>
      </c>
      <c r="CZ1000" s="86">
        <v>20</v>
      </c>
      <c r="DA1000" s="86">
        <v>4</v>
      </c>
      <c r="DB1000" s="86">
        <v>0.43530000000000002</v>
      </c>
      <c r="DC1000" s="86">
        <v>69</v>
      </c>
      <c r="DD1000" s="86">
        <v>-99</v>
      </c>
      <c r="DE1000" s="86">
        <v>-99</v>
      </c>
      <c r="DF1000" s="86">
        <v>-99</v>
      </c>
      <c r="DG1000" s="86">
        <v>-99</v>
      </c>
      <c r="DH1000" s="86">
        <v>-99</v>
      </c>
    </row>
    <row r="1001" spans="1:112" x14ac:dyDescent="0.2">
      <c r="A1001" s="85">
        <f>IF(ISERROR(SEARCH('School Lookup'!$F$3,Data!J1001)),A1000,A1000+1)</f>
        <v>0</v>
      </c>
      <c r="B1001" s="85">
        <f>IF(I1001='School Lookup'!$G$13,1,0)</f>
        <v>0</v>
      </c>
      <c r="C1001" s="85">
        <f t="shared" si="15"/>
        <v>999</v>
      </c>
      <c r="D1001" s="86" t="s">
        <v>6478</v>
      </c>
      <c r="E1001" s="86" t="s">
        <v>6629</v>
      </c>
      <c r="F1001" s="86" t="s">
        <v>2759</v>
      </c>
      <c r="G1001" s="86" t="s">
        <v>2957</v>
      </c>
      <c r="H1001" s="86" t="s">
        <v>724</v>
      </c>
      <c r="I1001" s="86" t="s">
        <v>4803</v>
      </c>
      <c r="J1001" s="86" t="s">
        <v>725</v>
      </c>
      <c r="K1001" s="86" t="s">
        <v>36</v>
      </c>
      <c r="L1001" s="86">
        <v>1</v>
      </c>
      <c r="M1001" s="86">
        <v>-99</v>
      </c>
      <c r="N1001" s="89">
        <v>-99</v>
      </c>
      <c r="O1001" s="89">
        <v>-99</v>
      </c>
      <c r="P1001" s="89">
        <v>-99</v>
      </c>
      <c r="Q1001" s="89">
        <v>-99</v>
      </c>
      <c r="R1001" s="89">
        <v>-99</v>
      </c>
      <c r="S1001" s="89">
        <v>-99</v>
      </c>
      <c r="T1001" s="89">
        <v>-99</v>
      </c>
      <c r="U1001" s="89">
        <v>-99</v>
      </c>
      <c r="V1001" s="89">
        <v>-99</v>
      </c>
      <c r="W1001" s="89">
        <v>-99</v>
      </c>
      <c r="X1001" s="89">
        <v>-99</v>
      </c>
      <c r="Y1001" s="89">
        <v>-99</v>
      </c>
      <c r="Z1001" s="89">
        <v>-99</v>
      </c>
      <c r="AA1001" s="89">
        <v>-99</v>
      </c>
      <c r="AB1001" s="89">
        <v>-99</v>
      </c>
      <c r="AC1001" s="89">
        <v>-99</v>
      </c>
      <c r="AD1001" s="89">
        <v>-99</v>
      </c>
      <c r="AE1001" s="89">
        <v>-99</v>
      </c>
      <c r="AF1001" s="89">
        <v>-99</v>
      </c>
      <c r="AG1001" s="89">
        <v>-99</v>
      </c>
      <c r="AH1001" s="89">
        <v>-99</v>
      </c>
      <c r="AI1001" s="89">
        <v>-99</v>
      </c>
      <c r="AJ1001" s="89">
        <v>-99</v>
      </c>
      <c r="AK1001" s="89">
        <v>-99</v>
      </c>
      <c r="AL1001" s="89">
        <v>-99</v>
      </c>
      <c r="AM1001" s="89">
        <v>-99</v>
      </c>
      <c r="AN1001" s="89">
        <v>-99</v>
      </c>
      <c r="AO1001" s="89">
        <v>-99</v>
      </c>
      <c r="AP1001" s="89">
        <v>-99</v>
      </c>
      <c r="AQ1001" s="89">
        <v>-99</v>
      </c>
      <c r="AR1001" s="89">
        <v>-99</v>
      </c>
      <c r="AS1001" s="89">
        <v>-99</v>
      </c>
      <c r="AT1001" s="89">
        <v>-99</v>
      </c>
      <c r="AU1001" s="89">
        <v>-99</v>
      </c>
      <c r="AV1001" s="89">
        <v>-99</v>
      </c>
      <c r="AW1001" s="89">
        <v>-99</v>
      </c>
      <c r="AX1001" s="89">
        <v>-99</v>
      </c>
      <c r="AY1001" s="89">
        <v>-99</v>
      </c>
      <c r="AZ1001" s="89">
        <v>-99</v>
      </c>
      <c r="BA1001" s="89">
        <v>1</v>
      </c>
      <c r="BB1001" s="89">
        <v>4.6000000000000403E-4</v>
      </c>
      <c r="BC1001" s="89">
        <v>0.22551844905393201</v>
      </c>
      <c r="BD1001" s="89">
        <v>43.035699999999999</v>
      </c>
      <c r="BE1001" s="89">
        <v>-0.52577244589267902</v>
      </c>
      <c r="BF1001" s="89">
        <v>58.857168571428602</v>
      </c>
      <c r="BG1001" s="89">
        <v>-0.15012699841937399</v>
      </c>
      <c r="BH1001" s="89">
        <v>-0.15042430655021399</v>
      </c>
      <c r="BI1001" s="89">
        <v>0.25035765379113001</v>
      </c>
      <c r="BJ1001" s="89">
        <v>-3.76598764610694E-2</v>
      </c>
      <c r="BK1001" s="89">
        <v>1</v>
      </c>
      <c r="BL1001" s="89">
        <v>-0.25360857142857102</v>
      </c>
      <c r="BM1001" s="89">
        <v>-0.43537160552030102</v>
      </c>
      <c r="BN1001" s="89">
        <v>51.845199999999998</v>
      </c>
      <c r="BO1001" s="89">
        <v>0.35815360337033503</v>
      </c>
      <c r="BP1001" s="89">
        <v>67.999982857142896</v>
      </c>
      <c r="BQ1001" s="89">
        <v>-3.8609001074983301E-2</v>
      </c>
      <c r="BR1001" s="89">
        <v>-2.8625350611677602E-2</v>
      </c>
      <c r="BS1001" s="89">
        <v>0.25035765379113001</v>
      </c>
      <c r="BT1001" s="89">
        <v>-7.1665756180880804E-3</v>
      </c>
      <c r="BU1001" s="89">
        <v>1</v>
      </c>
      <c r="BV1001" s="89">
        <v>0.229810344827586</v>
      </c>
      <c r="BW1001" s="89">
        <v>0.68649980994195703</v>
      </c>
      <c r="BX1001" s="89">
        <v>50.819299999999998</v>
      </c>
      <c r="BY1001" s="89">
        <v>0.17632864080046401</v>
      </c>
      <c r="BZ1001" s="89">
        <v>53.448268965517201</v>
      </c>
      <c r="CA1001" s="89">
        <v>0.43141422537121099</v>
      </c>
      <c r="CB1001" s="89">
        <v>0.46457795532784102</v>
      </c>
      <c r="CC1001" s="89">
        <v>0.248927038626609</v>
      </c>
      <c r="CD1001" s="89">
        <v>0.11564601463096499</v>
      </c>
      <c r="CE1001" s="89">
        <v>1</v>
      </c>
      <c r="CF1001" s="89">
        <v>0.38754685714285703</v>
      </c>
      <c r="CG1001" s="89">
        <v>1.1159259934439101</v>
      </c>
      <c r="CH1001" s="89">
        <v>55.938299999999998</v>
      </c>
      <c r="CI1001" s="89">
        <v>0.75801611489763998</v>
      </c>
      <c r="CJ1001" s="89">
        <v>50.857122285714297</v>
      </c>
      <c r="CK1001" s="89">
        <v>0.93697105417077697</v>
      </c>
      <c r="CL1001" s="89">
        <v>1.02300807280989</v>
      </c>
      <c r="CM1001" s="89">
        <v>0.25035765379113001</v>
      </c>
      <c r="CN1001" s="89">
        <v>0.25611790091807002</v>
      </c>
      <c r="CO1001" s="89">
        <v>98.075000000000003</v>
      </c>
      <c r="CP1001" s="89">
        <v>0.80740000000000001</v>
      </c>
      <c r="CQ1001" s="89">
        <v>3.85</v>
      </c>
      <c r="CR1001" s="89">
        <v>0.37309999999999999</v>
      </c>
      <c r="CS1001" s="89">
        <v>0.80740000000000001</v>
      </c>
      <c r="CT1001" s="89">
        <v>0.6512</v>
      </c>
      <c r="CU1001" s="86" t="s">
        <v>6986</v>
      </c>
      <c r="CV1001" s="86">
        <v>0.3594</v>
      </c>
      <c r="CW1001" s="86">
        <v>63</v>
      </c>
      <c r="CX1001" s="86">
        <v>2</v>
      </c>
      <c r="CY1001" s="86">
        <v>0.98880000000000001</v>
      </c>
      <c r="CZ1001" s="86">
        <v>87</v>
      </c>
      <c r="DA1001" s="86">
        <v>4</v>
      </c>
      <c r="DB1001" s="86">
        <v>0.19170000000000001</v>
      </c>
      <c r="DC1001" s="86">
        <v>57</v>
      </c>
      <c r="DD1001" s="86">
        <v>-99</v>
      </c>
      <c r="DE1001" s="86">
        <v>-99</v>
      </c>
      <c r="DF1001" s="86">
        <v>-99</v>
      </c>
      <c r="DG1001" s="86">
        <v>-99</v>
      </c>
      <c r="DH1001" s="86">
        <v>-99</v>
      </c>
    </row>
    <row r="1002" spans="1:112" x14ac:dyDescent="0.2">
      <c r="A1002" s="85">
        <f>IF(ISERROR(SEARCH('School Lookup'!$F$3,Data!J1002)),A1001,A1001+1)</f>
        <v>0</v>
      </c>
      <c r="B1002" s="85">
        <f>IF(I1002='School Lookup'!$G$13,1,0)</f>
        <v>0</v>
      </c>
      <c r="C1002" s="85">
        <f t="shared" si="15"/>
        <v>1000</v>
      </c>
      <c r="D1002" s="86" t="s">
        <v>6478</v>
      </c>
      <c r="E1002" s="86" t="s">
        <v>6702</v>
      </c>
      <c r="F1002" s="86" t="s">
        <v>1150</v>
      </c>
      <c r="G1002" s="86" t="s">
        <v>2800</v>
      </c>
      <c r="H1002" s="86" t="s">
        <v>574</v>
      </c>
      <c r="I1002" s="86" t="s">
        <v>4423</v>
      </c>
      <c r="J1002" s="86" t="s">
        <v>1619</v>
      </c>
      <c r="K1002" s="86" t="s">
        <v>114</v>
      </c>
      <c r="L1002" s="86">
        <v>1</v>
      </c>
      <c r="M1002" s="86">
        <v>1</v>
      </c>
      <c r="N1002" s="89">
        <v>1.4309449929478101E-2</v>
      </c>
      <c r="O1002" s="89">
        <v>0.12534208939712299</v>
      </c>
      <c r="P1002" s="89">
        <v>54.872700000000002</v>
      </c>
      <c r="Q1002" s="89">
        <v>0.53424492208862795</v>
      </c>
      <c r="R1002" s="89">
        <v>54.7249771509168</v>
      </c>
      <c r="S1002" s="89">
        <v>0.32979350574287503</v>
      </c>
      <c r="T1002" s="89">
        <v>0.37409165780607201</v>
      </c>
      <c r="U1002" s="89">
        <v>0.40421892816419602</v>
      </c>
      <c r="V1002" s="89">
        <v>0.151214928953538</v>
      </c>
      <c r="W1002" s="89">
        <v>1</v>
      </c>
      <c r="X1002" s="89">
        <v>-9.7911965811965804E-2</v>
      </c>
      <c r="Y1002" s="89">
        <v>-0.141453620890967</v>
      </c>
      <c r="Z1002" s="89">
        <v>59.411499999999997</v>
      </c>
      <c r="AA1002" s="89">
        <v>1.1951199523224301</v>
      </c>
      <c r="AB1002" s="89">
        <v>55.128191452991402</v>
      </c>
      <c r="AC1002" s="89">
        <v>0.52683316571573302</v>
      </c>
      <c r="AD1002" s="89">
        <v>0.61478936923542105</v>
      </c>
      <c r="AE1002" s="89">
        <v>0.40022805017103802</v>
      </c>
      <c r="AF1002" s="89">
        <v>0.246055950514975</v>
      </c>
      <c r="AG1002" s="89">
        <v>1</v>
      </c>
      <c r="AH1002" s="89">
        <v>-4.3150837988826803E-2</v>
      </c>
      <c r="AI1002" s="89">
        <v>-3.58288412799267E-2</v>
      </c>
      <c r="AJ1002" s="89">
        <v>-99</v>
      </c>
      <c r="AK1002" s="89">
        <v>-99</v>
      </c>
      <c r="AL1002" s="89">
        <v>49.162000558659201</v>
      </c>
      <c r="AM1002" s="89">
        <v>-3.58288412799267E-2</v>
      </c>
      <c r="AN1002" s="89">
        <v>-8.0841349661845696E-2</v>
      </c>
      <c r="AO1002" s="89">
        <v>0.10205245153933901</v>
      </c>
      <c r="AP1002" s="89">
        <v>-8.25005791874024E-3</v>
      </c>
      <c r="AQ1002" s="89">
        <v>1</v>
      </c>
      <c r="AR1002" s="89">
        <v>-0.148585365853659</v>
      </c>
      <c r="AS1002" s="89">
        <v>-0.26398254637772001</v>
      </c>
      <c r="AT1002" s="89">
        <v>-99</v>
      </c>
      <c r="AU1002" s="89">
        <v>-99</v>
      </c>
      <c r="AV1002" s="89">
        <v>45.7317146341463</v>
      </c>
      <c r="AW1002" s="89">
        <v>-0.26398254637772001</v>
      </c>
      <c r="AX1002" s="89">
        <v>-0.31739756116888102</v>
      </c>
      <c r="AY1002" s="89">
        <v>9.3500570125427604E-2</v>
      </c>
      <c r="AZ1002" s="89">
        <v>-2.9676852925710599E-2</v>
      </c>
      <c r="BA1002" s="89">
        <v>-99</v>
      </c>
      <c r="BB1002" s="89">
        <v>-99</v>
      </c>
      <c r="BC1002" s="89">
        <v>-99</v>
      </c>
      <c r="BD1002" s="89">
        <v>-99</v>
      </c>
      <c r="BE1002" s="89">
        <v>-99</v>
      </c>
      <c r="BF1002" s="89">
        <v>-99</v>
      </c>
      <c r="BG1002" s="89">
        <v>-99</v>
      </c>
      <c r="BH1002" s="89">
        <v>-99</v>
      </c>
      <c r="BI1002" s="89">
        <v>-99</v>
      </c>
      <c r="BJ1002" s="89">
        <v>-99</v>
      </c>
      <c r="BK1002" s="89">
        <v>-99</v>
      </c>
      <c r="BL1002" s="89">
        <v>-99</v>
      </c>
      <c r="BM1002" s="89">
        <v>-99</v>
      </c>
      <c r="BN1002" s="89">
        <v>-99</v>
      </c>
      <c r="BO1002" s="89">
        <v>-99</v>
      </c>
      <c r="BP1002" s="89">
        <v>-99</v>
      </c>
      <c r="BQ1002" s="89">
        <v>-99</v>
      </c>
      <c r="BR1002" s="89">
        <v>-99</v>
      </c>
      <c r="BS1002" s="89">
        <v>-99</v>
      </c>
      <c r="BT1002" s="89">
        <v>-99</v>
      </c>
      <c r="BU1002" s="89">
        <v>-99</v>
      </c>
      <c r="BV1002" s="89">
        <v>-99</v>
      </c>
      <c r="BW1002" s="89">
        <v>-99</v>
      </c>
      <c r="BX1002" s="89">
        <v>-99</v>
      </c>
      <c r="BY1002" s="89">
        <v>-99</v>
      </c>
      <c r="BZ1002" s="89">
        <v>-99</v>
      </c>
      <c r="CA1002" s="89">
        <v>-99</v>
      </c>
      <c r="CB1002" s="89">
        <v>-99</v>
      </c>
      <c r="CC1002" s="89">
        <v>-99</v>
      </c>
      <c r="CD1002" s="89">
        <v>-99</v>
      </c>
      <c r="CE1002" s="89">
        <v>-99</v>
      </c>
      <c r="CF1002" s="89">
        <v>-99</v>
      </c>
      <c r="CG1002" s="89">
        <v>-99</v>
      </c>
      <c r="CH1002" s="89">
        <v>-99</v>
      </c>
      <c r="CI1002" s="89">
        <v>-99</v>
      </c>
      <c r="CJ1002" s="89">
        <v>-99</v>
      </c>
      <c r="CK1002" s="89">
        <v>-99</v>
      </c>
      <c r="CL1002" s="89">
        <v>-99</v>
      </c>
      <c r="CM1002" s="89">
        <v>-99</v>
      </c>
      <c r="CN1002" s="89">
        <v>-99</v>
      </c>
      <c r="CO1002" s="89">
        <v>-99</v>
      </c>
      <c r="CP1002" s="89">
        <v>-99</v>
      </c>
      <c r="CQ1002" s="89">
        <v>-99</v>
      </c>
      <c r="CR1002" s="89">
        <v>-99</v>
      </c>
      <c r="CS1002" s="89">
        <v>-99</v>
      </c>
      <c r="CT1002" s="89">
        <v>-99</v>
      </c>
      <c r="CU1002" s="86">
        <v>-99</v>
      </c>
      <c r="CV1002" s="86">
        <v>0.35930000000000001</v>
      </c>
      <c r="CW1002" s="86">
        <v>63</v>
      </c>
      <c r="CX1002" s="86">
        <v>2</v>
      </c>
      <c r="CY1002" s="86">
        <v>-1.2282</v>
      </c>
      <c r="CZ1002" s="86">
        <v>7</v>
      </c>
      <c r="DA1002" s="86">
        <v>2</v>
      </c>
      <c r="DB1002" s="86">
        <v>0.69430000000000003</v>
      </c>
      <c r="DC1002" s="86">
        <v>81</v>
      </c>
      <c r="DD1002" s="86">
        <v>-99</v>
      </c>
      <c r="DE1002" s="86">
        <v>-99</v>
      </c>
      <c r="DF1002" s="86">
        <v>-99</v>
      </c>
      <c r="DG1002" s="86">
        <v>-99</v>
      </c>
      <c r="DH1002" s="86">
        <v>-99</v>
      </c>
    </row>
    <row r="1003" spans="1:112" x14ac:dyDescent="0.2">
      <c r="A1003" s="85">
        <f>IF(ISERROR(SEARCH('School Lookup'!$F$3,Data!J1003)),A1002,A1002+1)</f>
        <v>0</v>
      </c>
      <c r="B1003" s="85">
        <f>IF(I1003='School Lookup'!$G$13,1,0)</f>
        <v>0</v>
      </c>
      <c r="C1003" s="85">
        <f t="shared" si="15"/>
        <v>1001</v>
      </c>
      <c r="D1003" s="86" t="s">
        <v>6478</v>
      </c>
      <c r="E1003" s="86" t="s">
        <v>6850</v>
      </c>
      <c r="F1003" s="86" t="s">
        <v>2017</v>
      </c>
      <c r="G1003" s="86" t="s">
        <v>2953</v>
      </c>
      <c r="H1003" s="86" t="s">
        <v>1673</v>
      </c>
      <c r="I1003" s="86" t="s">
        <v>4250</v>
      </c>
      <c r="J1003" s="86" t="s">
        <v>1920</v>
      </c>
      <c r="K1003" s="86" t="s">
        <v>26</v>
      </c>
      <c r="L1003" s="86">
        <v>1</v>
      </c>
      <c r="M1003" s="86">
        <v>1</v>
      </c>
      <c r="N1003" s="89">
        <v>0.11823954983922801</v>
      </c>
      <c r="O1003" s="89">
        <v>0.35040260850623001</v>
      </c>
      <c r="P1003" s="89">
        <v>50.408200000000001</v>
      </c>
      <c r="Q1003" s="89">
        <v>6.0689103766943898E-2</v>
      </c>
      <c r="R1003" s="89">
        <v>48.5530424437299</v>
      </c>
      <c r="S1003" s="89">
        <v>0.20554585613658699</v>
      </c>
      <c r="T1003" s="89">
        <v>0.233111963390156</v>
      </c>
      <c r="U1003" s="89">
        <v>0.38395061728395102</v>
      </c>
      <c r="V1003" s="89">
        <v>8.9503482239924007E-2</v>
      </c>
      <c r="W1003" s="89">
        <v>1</v>
      </c>
      <c r="X1003" s="89">
        <v>0.15434838709677401</v>
      </c>
      <c r="Y1003" s="89">
        <v>0.45240720561903203</v>
      </c>
      <c r="Z1003" s="89">
        <v>53.381399999999999</v>
      </c>
      <c r="AA1003" s="89">
        <v>0.44314863700823698</v>
      </c>
      <c r="AB1003" s="89">
        <v>54.193566451612902</v>
      </c>
      <c r="AC1003" s="89">
        <v>0.44777792131363497</v>
      </c>
      <c r="AD1003" s="89">
        <v>0.52274123743017198</v>
      </c>
      <c r="AE1003" s="89">
        <v>0.38271604938271597</v>
      </c>
      <c r="AF1003" s="89">
        <v>0.20006146123870799</v>
      </c>
      <c r="AG1003" s="89">
        <v>1</v>
      </c>
      <c r="AH1003" s="89">
        <v>8.13147058823529E-2</v>
      </c>
      <c r="AI1003" s="89">
        <v>0.23203301666937401</v>
      </c>
      <c r="AJ1003" s="89">
        <v>-99</v>
      </c>
      <c r="AK1003" s="89">
        <v>-99</v>
      </c>
      <c r="AL1003" s="89">
        <v>44.117643137254902</v>
      </c>
      <c r="AM1003" s="89">
        <v>0.23203301666937401</v>
      </c>
      <c r="AN1003" s="89">
        <v>0.20055916319171399</v>
      </c>
      <c r="AO1003" s="89">
        <v>0.125925925925926</v>
      </c>
      <c r="AP1003" s="89">
        <v>2.5255598327845401E-2</v>
      </c>
      <c r="AQ1003" s="89">
        <v>1</v>
      </c>
      <c r="AR1003" s="89">
        <v>0.15571379310344799</v>
      </c>
      <c r="AS1003" s="89">
        <v>0.420025967133902</v>
      </c>
      <c r="AT1003" s="89">
        <v>-99</v>
      </c>
      <c r="AU1003" s="89">
        <v>-99</v>
      </c>
      <c r="AV1003" s="89">
        <v>63.218396551724098</v>
      </c>
      <c r="AW1003" s="89">
        <v>0.420025967133902</v>
      </c>
      <c r="AX1003" s="89">
        <v>0.403407177265935</v>
      </c>
      <c r="AY1003" s="89">
        <v>0.10740740740740699</v>
      </c>
      <c r="AZ1003" s="89">
        <v>4.33289190396745E-2</v>
      </c>
      <c r="BA1003" s="89">
        <v>-99</v>
      </c>
      <c r="BB1003" s="89">
        <v>-99</v>
      </c>
      <c r="BC1003" s="89">
        <v>-99</v>
      </c>
      <c r="BD1003" s="89">
        <v>-99</v>
      </c>
      <c r="BE1003" s="89">
        <v>-99</v>
      </c>
      <c r="BF1003" s="89">
        <v>-99</v>
      </c>
      <c r="BG1003" s="89">
        <v>-99</v>
      </c>
      <c r="BH1003" s="89">
        <v>-99</v>
      </c>
      <c r="BI1003" s="89">
        <v>-99</v>
      </c>
      <c r="BJ1003" s="89">
        <v>-99</v>
      </c>
      <c r="BK1003" s="89">
        <v>-99</v>
      </c>
      <c r="BL1003" s="89">
        <v>-99</v>
      </c>
      <c r="BM1003" s="89">
        <v>-99</v>
      </c>
      <c r="BN1003" s="89">
        <v>-99</v>
      </c>
      <c r="BO1003" s="89">
        <v>-99</v>
      </c>
      <c r="BP1003" s="89">
        <v>-99</v>
      </c>
      <c r="BQ1003" s="89">
        <v>-99</v>
      </c>
      <c r="BR1003" s="89">
        <v>-99</v>
      </c>
      <c r="BS1003" s="89">
        <v>-99</v>
      </c>
      <c r="BT1003" s="89">
        <v>-99</v>
      </c>
      <c r="BU1003" s="89">
        <v>-99</v>
      </c>
      <c r="BV1003" s="89">
        <v>-99</v>
      </c>
      <c r="BW1003" s="89">
        <v>-99</v>
      </c>
      <c r="BX1003" s="89">
        <v>-99</v>
      </c>
      <c r="BY1003" s="89">
        <v>-99</v>
      </c>
      <c r="BZ1003" s="89">
        <v>-99</v>
      </c>
      <c r="CA1003" s="89">
        <v>-99</v>
      </c>
      <c r="CB1003" s="89">
        <v>-99</v>
      </c>
      <c r="CC1003" s="89">
        <v>-99</v>
      </c>
      <c r="CD1003" s="89">
        <v>-99</v>
      </c>
      <c r="CE1003" s="89">
        <v>-99</v>
      </c>
      <c r="CF1003" s="89">
        <v>-99</v>
      </c>
      <c r="CG1003" s="89">
        <v>-99</v>
      </c>
      <c r="CH1003" s="89">
        <v>-99</v>
      </c>
      <c r="CI1003" s="89">
        <v>-99</v>
      </c>
      <c r="CJ1003" s="89">
        <v>-99</v>
      </c>
      <c r="CK1003" s="89">
        <v>-99</v>
      </c>
      <c r="CL1003" s="89">
        <v>-99</v>
      </c>
      <c r="CM1003" s="89">
        <v>-99</v>
      </c>
      <c r="CN1003" s="89">
        <v>-99</v>
      </c>
      <c r="CO1003" s="89">
        <v>-99</v>
      </c>
      <c r="CP1003" s="89">
        <v>-99</v>
      </c>
      <c r="CQ1003" s="89">
        <v>-99</v>
      </c>
      <c r="CR1003" s="89">
        <v>-99</v>
      </c>
      <c r="CS1003" s="89">
        <v>-99</v>
      </c>
      <c r="CT1003" s="89">
        <v>-99</v>
      </c>
      <c r="CU1003" s="86">
        <v>-99</v>
      </c>
      <c r="CV1003" s="86">
        <v>0.35809999999999997</v>
      </c>
      <c r="CW1003" s="86">
        <v>63</v>
      </c>
      <c r="CX1003" s="86">
        <v>2</v>
      </c>
      <c r="CY1003" s="86">
        <v>-1.3405</v>
      </c>
      <c r="CZ1003" s="86">
        <v>5</v>
      </c>
      <c r="DA1003" s="86">
        <v>2</v>
      </c>
      <c r="DB1003" s="86">
        <v>0.19289999999999999</v>
      </c>
      <c r="DC1003" s="86">
        <v>57</v>
      </c>
      <c r="DD1003" s="86">
        <v>-99</v>
      </c>
      <c r="DE1003" s="86">
        <v>-99</v>
      </c>
      <c r="DF1003" s="86">
        <v>-99</v>
      </c>
      <c r="DG1003" s="86">
        <v>-99</v>
      </c>
      <c r="DH1003" s="86">
        <v>-99</v>
      </c>
    </row>
    <row r="1004" spans="1:112" x14ac:dyDescent="0.2">
      <c r="A1004" s="85">
        <f>IF(ISERROR(SEARCH('School Lookup'!$F$3,Data!J1004)),A1003,A1003+1)</f>
        <v>0</v>
      </c>
      <c r="B1004" s="85">
        <f>IF(I1004='School Lookup'!$G$13,1,0)</f>
        <v>0</v>
      </c>
      <c r="C1004" s="85">
        <f t="shared" si="15"/>
        <v>1002</v>
      </c>
      <c r="D1004" s="86" t="s">
        <v>6478</v>
      </c>
      <c r="E1004" s="86" t="s">
        <v>4473</v>
      </c>
      <c r="F1004" s="86" t="s">
        <v>2744</v>
      </c>
      <c r="G1004" s="86" t="s">
        <v>2836</v>
      </c>
      <c r="H1004" s="86" t="s">
        <v>95</v>
      </c>
      <c r="I1004" s="86" t="s">
        <v>3585</v>
      </c>
      <c r="J1004" s="86" t="s">
        <v>168</v>
      </c>
      <c r="K1004" s="86" t="s">
        <v>6498</v>
      </c>
      <c r="L1004" s="86">
        <v>1</v>
      </c>
      <c r="M1004" s="86">
        <v>1</v>
      </c>
      <c r="N1004" s="89">
        <v>0.167572413793103</v>
      </c>
      <c r="O1004" s="89">
        <v>0.45723287211840302</v>
      </c>
      <c r="P1004" s="89">
        <v>54.6629</v>
      </c>
      <c r="Q1004" s="89">
        <v>0.51199113987698297</v>
      </c>
      <c r="R1004" s="89">
        <v>55.862060689655202</v>
      </c>
      <c r="S1004" s="89">
        <v>0.484612005997693</v>
      </c>
      <c r="T1004" s="89">
        <v>0.54975908431286702</v>
      </c>
      <c r="U1004" s="89">
        <v>0.373230373230373</v>
      </c>
      <c r="V1004" s="89">
        <v>0.20518678822488001</v>
      </c>
      <c r="W1004" s="89">
        <v>1</v>
      </c>
      <c r="X1004" s="89">
        <v>0.438254482758621</v>
      </c>
      <c r="Y1004" s="89">
        <v>1.1207671229698399</v>
      </c>
      <c r="Z1004" s="89">
        <v>38.235999999999997</v>
      </c>
      <c r="AA1004" s="89">
        <v>-1.44552756387726</v>
      </c>
      <c r="AB1004" s="89">
        <v>43.793139310344799</v>
      </c>
      <c r="AC1004" s="89">
        <v>-0.16238022045371001</v>
      </c>
      <c r="AD1004" s="89">
        <v>-0.18769761428952</v>
      </c>
      <c r="AE1004" s="89">
        <v>0.373230373230373</v>
      </c>
      <c r="AF1004" s="89">
        <v>-7.0054450635728002E-2</v>
      </c>
      <c r="AG1004" s="89">
        <v>1</v>
      </c>
      <c r="AH1004" s="89">
        <v>0.19109999999999999</v>
      </c>
      <c r="AI1004" s="89">
        <v>0.46830156090439101</v>
      </c>
      <c r="AJ1004" s="89">
        <v>-99</v>
      </c>
      <c r="AK1004" s="89">
        <v>-99</v>
      </c>
      <c r="AL1004" s="89">
        <v>55.670120618556702</v>
      </c>
      <c r="AM1004" s="89">
        <v>0.46830156090439101</v>
      </c>
      <c r="AN1004" s="89">
        <v>0.448769528145883</v>
      </c>
      <c r="AO1004" s="89">
        <v>0.124839124839125</v>
      </c>
      <c r="AP1004" s="89">
        <v>5.6023995148199099E-2</v>
      </c>
      <c r="AQ1004" s="89">
        <v>1</v>
      </c>
      <c r="AR1004" s="89">
        <v>0.53080099999999997</v>
      </c>
      <c r="AS1004" s="89">
        <v>1.2631529863009201</v>
      </c>
      <c r="AT1004" s="89">
        <v>-99</v>
      </c>
      <c r="AU1004" s="89">
        <v>-99</v>
      </c>
      <c r="AV1004" s="89">
        <v>41.999997999999998</v>
      </c>
      <c r="AW1004" s="89">
        <v>1.2631529863009201</v>
      </c>
      <c r="AX1004" s="89">
        <v>1.2918901983295099</v>
      </c>
      <c r="AY1004" s="89">
        <v>0.12870012870012901</v>
      </c>
      <c r="AZ1004" s="89">
        <v>0.16626643479144201</v>
      </c>
      <c r="BA1004" s="89">
        <v>-99</v>
      </c>
      <c r="BB1004" s="89">
        <v>-99</v>
      </c>
      <c r="BC1004" s="89">
        <v>-99</v>
      </c>
      <c r="BD1004" s="89">
        <v>-99</v>
      </c>
      <c r="BE1004" s="89">
        <v>-99</v>
      </c>
      <c r="BF1004" s="89">
        <v>-99</v>
      </c>
      <c r="BG1004" s="89">
        <v>-99</v>
      </c>
      <c r="BH1004" s="89">
        <v>-99</v>
      </c>
      <c r="BI1004" s="89">
        <v>-99</v>
      </c>
      <c r="BJ1004" s="89">
        <v>-99</v>
      </c>
      <c r="BK1004" s="89">
        <v>-99</v>
      </c>
      <c r="BL1004" s="89">
        <v>-99</v>
      </c>
      <c r="BM1004" s="89">
        <v>-99</v>
      </c>
      <c r="BN1004" s="89">
        <v>-99</v>
      </c>
      <c r="BO1004" s="89">
        <v>-99</v>
      </c>
      <c r="BP1004" s="89">
        <v>-99</v>
      </c>
      <c r="BQ1004" s="89">
        <v>-99</v>
      </c>
      <c r="BR1004" s="89">
        <v>-99</v>
      </c>
      <c r="BS1004" s="89">
        <v>-99</v>
      </c>
      <c r="BT1004" s="89">
        <v>-99</v>
      </c>
      <c r="BU1004" s="89">
        <v>-99</v>
      </c>
      <c r="BV1004" s="89">
        <v>-99</v>
      </c>
      <c r="BW1004" s="89">
        <v>-99</v>
      </c>
      <c r="BX1004" s="89">
        <v>-99</v>
      </c>
      <c r="BY1004" s="89">
        <v>-99</v>
      </c>
      <c r="BZ1004" s="89">
        <v>-99</v>
      </c>
      <c r="CA1004" s="89">
        <v>-99</v>
      </c>
      <c r="CB1004" s="89">
        <v>-99</v>
      </c>
      <c r="CC1004" s="89">
        <v>-99</v>
      </c>
      <c r="CD1004" s="89">
        <v>-99</v>
      </c>
      <c r="CE1004" s="89">
        <v>-99</v>
      </c>
      <c r="CF1004" s="89">
        <v>-99</v>
      </c>
      <c r="CG1004" s="89">
        <v>-99</v>
      </c>
      <c r="CH1004" s="89">
        <v>-99</v>
      </c>
      <c r="CI1004" s="89">
        <v>-99</v>
      </c>
      <c r="CJ1004" s="89">
        <v>-99</v>
      </c>
      <c r="CK1004" s="89">
        <v>-99</v>
      </c>
      <c r="CL1004" s="89">
        <v>-99</v>
      </c>
      <c r="CM1004" s="89">
        <v>-99</v>
      </c>
      <c r="CN1004" s="89">
        <v>-99</v>
      </c>
      <c r="CO1004" s="89">
        <v>-99</v>
      </c>
      <c r="CP1004" s="89">
        <v>-99</v>
      </c>
      <c r="CQ1004" s="89">
        <v>-99</v>
      </c>
      <c r="CR1004" s="89">
        <v>-99</v>
      </c>
      <c r="CS1004" s="89">
        <v>-99</v>
      </c>
      <c r="CT1004" s="89">
        <v>-99</v>
      </c>
      <c r="CU1004" s="86">
        <v>-99</v>
      </c>
      <c r="CV1004" s="86">
        <v>0.3574</v>
      </c>
      <c r="CW1004" s="86">
        <v>63</v>
      </c>
      <c r="CX1004" s="86">
        <v>2</v>
      </c>
      <c r="CY1004" s="86">
        <v>0.2162</v>
      </c>
      <c r="CZ1004" s="86">
        <v>63</v>
      </c>
      <c r="DA1004" s="86">
        <v>2</v>
      </c>
      <c r="DB1004" s="86">
        <v>-0.34839999999999999</v>
      </c>
      <c r="DC1004" s="86">
        <v>30</v>
      </c>
      <c r="DD1004" s="86">
        <v>-99</v>
      </c>
      <c r="DE1004" s="86">
        <v>-99</v>
      </c>
      <c r="DF1004" s="86">
        <v>-99</v>
      </c>
      <c r="DG1004" s="86">
        <v>-99</v>
      </c>
      <c r="DH1004" s="86">
        <v>-99</v>
      </c>
    </row>
    <row r="1005" spans="1:112" x14ac:dyDescent="0.2">
      <c r="A1005" s="85">
        <f>IF(ISERROR(SEARCH('School Lookup'!$F$3,Data!J1005)),A1004,A1004+1)</f>
        <v>0</v>
      </c>
      <c r="B1005" s="85">
        <f>IF(I1005='School Lookup'!$G$13,1,0)</f>
        <v>0</v>
      </c>
      <c r="C1005" s="85">
        <f t="shared" si="15"/>
        <v>1003</v>
      </c>
      <c r="D1005" s="86" t="s">
        <v>6478</v>
      </c>
      <c r="E1005" s="86" t="s">
        <v>6688</v>
      </c>
      <c r="F1005" s="86" t="s">
        <v>1142</v>
      </c>
      <c r="G1005" s="86" t="s">
        <v>3237</v>
      </c>
      <c r="H1005" s="86" t="s">
        <v>1343</v>
      </c>
      <c r="I1005" s="86" t="s">
        <v>5966</v>
      </c>
      <c r="J1005" s="86" t="s">
        <v>5967</v>
      </c>
      <c r="K1005" s="86" t="s">
        <v>6485</v>
      </c>
      <c r="L1005" s="86">
        <v>1</v>
      </c>
      <c r="M1005" s="86">
        <v>1</v>
      </c>
      <c r="N1005" s="89">
        <v>2.18332493702771E-2</v>
      </c>
      <c r="O1005" s="89">
        <v>0.14163486896040101</v>
      </c>
      <c r="P1005" s="89">
        <v>53.686599999999999</v>
      </c>
      <c r="Q1005" s="89">
        <v>0.40843362046216303</v>
      </c>
      <c r="R1005" s="89">
        <v>53.652404534005001</v>
      </c>
      <c r="S1005" s="89">
        <v>0.27503424471128202</v>
      </c>
      <c r="T1005" s="89">
        <v>0.31195813728364702</v>
      </c>
      <c r="U1005" s="89">
        <v>0.37347130761994402</v>
      </c>
      <c r="V1005" s="89">
        <v>0.116507413454006</v>
      </c>
      <c r="W1005" s="89">
        <v>1</v>
      </c>
      <c r="X1005" s="89">
        <v>0.189946599496222</v>
      </c>
      <c r="Y1005" s="89">
        <v>0.53621103604284204</v>
      </c>
      <c r="Z1005" s="89">
        <v>47.210500000000003</v>
      </c>
      <c r="AA1005" s="89">
        <v>-0.326380854985656</v>
      </c>
      <c r="AB1005" s="89">
        <v>46.095713350125898</v>
      </c>
      <c r="AC1005" s="89">
        <v>0.10491509052859301</v>
      </c>
      <c r="AD1005" s="89">
        <v>0.123528215221305</v>
      </c>
      <c r="AE1005" s="89">
        <v>0.37347130761994402</v>
      </c>
      <c r="AF1005" s="89">
        <v>4.6134244066658503E-2</v>
      </c>
      <c r="AG1005" s="89">
        <v>1</v>
      </c>
      <c r="AH1005" s="89">
        <v>0.196902962962963</v>
      </c>
      <c r="AI1005" s="89">
        <v>0.48079009702872599</v>
      </c>
      <c r="AJ1005" s="89">
        <v>-99</v>
      </c>
      <c r="AK1005" s="89">
        <v>-99</v>
      </c>
      <c r="AL1005" s="89">
        <v>47.407382222222203</v>
      </c>
      <c r="AM1005" s="89">
        <v>0.48079009702872599</v>
      </c>
      <c r="AN1005" s="89">
        <v>0.46188927762079102</v>
      </c>
      <c r="AO1005" s="89">
        <v>0.12699905926622801</v>
      </c>
      <c r="AP1005" s="89">
        <v>5.8659503742997901E-2</v>
      </c>
      <c r="AQ1005" s="89">
        <v>1</v>
      </c>
      <c r="AR1005" s="89">
        <v>0.43909850746268703</v>
      </c>
      <c r="AS1005" s="89">
        <v>1.05702265777576</v>
      </c>
      <c r="AT1005" s="89">
        <v>-99</v>
      </c>
      <c r="AU1005" s="89">
        <v>-99</v>
      </c>
      <c r="AV1005" s="89">
        <v>52.985082089552201</v>
      </c>
      <c r="AW1005" s="89">
        <v>1.05702265777576</v>
      </c>
      <c r="AX1005" s="89">
        <v>1.0746710927173999</v>
      </c>
      <c r="AY1005" s="89">
        <v>0.12605832549388499</v>
      </c>
      <c r="AZ1005" s="89">
        <v>0.13547123840464001</v>
      </c>
      <c r="BA1005" s="89">
        <v>-99</v>
      </c>
      <c r="BB1005" s="89">
        <v>-99</v>
      </c>
      <c r="BC1005" s="89">
        <v>-99</v>
      </c>
      <c r="BD1005" s="89">
        <v>-99</v>
      </c>
      <c r="BE1005" s="89">
        <v>-99</v>
      </c>
      <c r="BF1005" s="89">
        <v>-99</v>
      </c>
      <c r="BG1005" s="89">
        <v>-99</v>
      </c>
      <c r="BH1005" s="89">
        <v>-99</v>
      </c>
      <c r="BI1005" s="89">
        <v>-99</v>
      </c>
      <c r="BJ1005" s="89">
        <v>-99</v>
      </c>
      <c r="BK1005" s="89">
        <v>-99</v>
      </c>
      <c r="BL1005" s="89">
        <v>-99</v>
      </c>
      <c r="BM1005" s="89">
        <v>-99</v>
      </c>
      <c r="BN1005" s="89">
        <v>-99</v>
      </c>
      <c r="BO1005" s="89">
        <v>-99</v>
      </c>
      <c r="BP1005" s="89">
        <v>-99</v>
      </c>
      <c r="BQ1005" s="89">
        <v>-99</v>
      </c>
      <c r="BR1005" s="89">
        <v>-99</v>
      </c>
      <c r="BS1005" s="89">
        <v>-99</v>
      </c>
      <c r="BT1005" s="89">
        <v>-99</v>
      </c>
      <c r="BU1005" s="89">
        <v>-99</v>
      </c>
      <c r="BV1005" s="89">
        <v>-99</v>
      </c>
      <c r="BW1005" s="89">
        <v>-99</v>
      </c>
      <c r="BX1005" s="89">
        <v>-99</v>
      </c>
      <c r="BY1005" s="89">
        <v>-99</v>
      </c>
      <c r="BZ1005" s="89">
        <v>-99</v>
      </c>
      <c r="CA1005" s="89">
        <v>-99</v>
      </c>
      <c r="CB1005" s="89">
        <v>-99</v>
      </c>
      <c r="CC1005" s="89">
        <v>-99</v>
      </c>
      <c r="CD1005" s="89">
        <v>-99</v>
      </c>
      <c r="CE1005" s="89">
        <v>-99</v>
      </c>
      <c r="CF1005" s="89">
        <v>-99</v>
      </c>
      <c r="CG1005" s="89">
        <v>-99</v>
      </c>
      <c r="CH1005" s="89">
        <v>-99</v>
      </c>
      <c r="CI1005" s="89">
        <v>-99</v>
      </c>
      <c r="CJ1005" s="89">
        <v>-99</v>
      </c>
      <c r="CK1005" s="89">
        <v>-99</v>
      </c>
      <c r="CL1005" s="89">
        <v>-99</v>
      </c>
      <c r="CM1005" s="89">
        <v>-99</v>
      </c>
      <c r="CN1005" s="89">
        <v>-99</v>
      </c>
      <c r="CO1005" s="89">
        <v>-99</v>
      </c>
      <c r="CP1005" s="89">
        <v>-99</v>
      </c>
      <c r="CQ1005" s="89">
        <v>-99</v>
      </c>
      <c r="CR1005" s="89">
        <v>-99</v>
      </c>
      <c r="CS1005" s="89">
        <v>-99</v>
      </c>
      <c r="CT1005" s="89">
        <v>-99</v>
      </c>
      <c r="CU1005" s="86">
        <v>-99</v>
      </c>
      <c r="CV1005" s="86">
        <v>0.35680000000000001</v>
      </c>
      <c r="CW1005" s="86">
        <v>63</v>
      </c>
      <c r="CX1005" s="86">
        <v>2</v>
      </c>
      <c r="CY1005" s="86">
        <v>0.76300000000000001</v>
      </c>
      <c r="CZ1005" s="86">
        <v>82</v>
      </c>
      <c r="DA1005" s="86">
        <v>2</v>
      </c>
      <c r="DB1005" s="86">
        <v>3.0599999999999999E-2</v>
      </c>
      <c r="DC1005" s="86">
        <v>49</v>
      </c>
      <c r="DD1005" s="86">
        <v>-99</v>
      </c>
      <c r="DE1005" s="86">
        <v>-99</v>
      </c>
      <c r="DF1005" s="86">
        <v>-99</v>
      </c>
      <c r="DG1005" s="86">
        <v>-99</v>
      </c>
      <c r="DH1005" s="86">
        <v>-99</v>
      </c>
    </row>
    <row r="1006" spans="1:112" x14ac:dyDescent="0.2">
      <c r="A1006" s="85">
        <f>IF(ISERROR(SEARCH('School Lookup'!$F$3,Data!J1006)),A1005,A1005+1)</f>
        <v>0</v>
      </c>
      <c r="B1006" s="85">
        <f>IF(I1006='School Lookup'!$G$13,1,0)</f>
        <v>0</v>
      </c>
      <c r="C1006" s="85">
        <f t="shared" si="15"/>
        <v>1004</v>
      </c>
      <c r="D1006" s="86" t="s">
        <v>6478</v>
      </c>
      <c r="E1006" s="86" t="s">
        <v>6760</v>
      </c>
      <c r="F1006" s="86" t="s">
        <v>2767</v>
      </c>
      <c r="G1006" s="86" t="s">
        <v>2986</v>
      </c>
      <c r="H1006" s="86" t="s">
        <v>6000</v>
      </c>
      <c r="I1006" s="86" t="s">
        <v>4219</v>
      </c>
      <c r="J1006" s="86" t="s">
        <v>1766</v>
      </c>
      <c r="K1006" s="86" t="s">
        <v>603</v>
      </c>
      <c r="L1006" s="86">
        <v>1</v>
      </c>
      <c r="M1006" s="86">
        <v>1</v>
      </c>
      <c r="N1006" s="89">
        <v>1.9207764265668802E-2</v>
      </c>
      <c r="O1006" s="89">
        <v>0.13594938380192001</v>
      </c>
      <c r="P1006" s="89">
        <v>59.607799999999997</v>
      </c>
      <c r="Q1006" s="89">
        <v>1.03650366446403</v>
      </c>
      <c r="R1006" s="89">
        <v>55.191749391955099</v>
      </c>
      <c r="S1006" s="89">
        <v>0.58622652413297704</v>
      </c>
      <c r="T1006" s="89">
        <v>0.66505771378656198</v>
      </c>
      <c r="U1006" s="89">
        <v>0.37508771929824603</v>
      </c>
      <c r="V1006" s="89">
        <v>0.24945498106590699</v>
      </c>
      <c r="W1006" s="89">
        <v>1</v>
      </c>
      <c r="X1006" s="89">
        <v>-9.4005000000000005E-2</v>
      </c>
      <c r="Y1006" s="89">
        <v>-0.13225600454148201</v>
      </c>
      <c r="Z1006" s="89">
        <v>55.931399999999996</v>
      </c>
      <c r="AA1006" s="89">
        <v>0.76114118340899295</v>
      </c>
      <c r="AB1006" s="89">
        <v>53.055522592592602</v>
      </c>
      <c r="AC1006" s="89">
        <v>0.31444258943375603</v>
      </c>
      <c r="AD1006" s="89">
        <v>0.36749197729569799</v>
      </c>
      <c r="AE1006" s="89">
        <v>0.37894736842105298</v>
      </c>
      <c r="AF1006" s="89">
        <v>0.13926011771205399</v>
      </c>
      <c r="AG1006" s="89">
        <v>1</v>
      </c>
      <c r="AH1006" s="89">
        <v>7.8302005730658999E-2</v>
      </c>
      <c r="AI1006" s="89">
        <v>0.22554939529933299</v>
      </c>
      <c r="AJ1006" s="89">
        <v>-99</v>
      </c>
      <c r="AK1006" s="89">
        <v>-99</v>
      </c>
      <c r="AL1006" s="89">
        <v>53.008577363896798</v>
      </c>
      <c r="AM1006" s="89">
        <v>0.22554939529933299</v>
      </c>
      <c r="AN1006" s="89">
        <v>0.193747837411158</v>
      </c>
      <c r="AO1006" s="89">
        <v>0.122456140350877</v>
      </c>
      <c r="AP1006" s="89">
        <v>2.37256123706997E-2</v>
      </c>
      <c r="AQ1006" s="89">
        <v>1</v>
      </c>
      <c r="AR1006" s="89">
        <v>-0.20545340909090901</v>
      </c>
      <c r="AS1006" s="89">
        <v>-0.39181144296204901</v>
      </c>
      <c r="AT1006" s="89">
        <v>-99</v>
      </c>
      <c r="AU1006" s="89">
        <v>-99</v>
      </c>
      <c r="AV1006" s="89">
        <v>52.840924715909097</v>
      </c>
      <c r="AW1006" s="89">
        <v>-0.39181144296204901</v>
      </c>
      <c r="AX1006" s="89">
        <v>-0.45210301080406701</v>
      </c>
      <c r="AY1006" s="89">
        <v>0.123508771929825</v>
      </c>
      <c r="AZ1006" s="89">
        <v>-5.58386876501865E-2</v>
      </c>
      <c r="BA1006" s="89">
        <v>-99</v>
      </c>
      <c r="BB1006" s="89">
        <v>-99</v>
      </c>
      <c r="BC1006" s="89">
        <v>-99</v>
      </c>
      <c r="BD1006" s="89">
        <v>-99</v>
      </c>
      <c r="BE1006" s="89">
        <v>-99</v>
      </c>
      <c r="BF1006" s="89">
        <v>-99</v>
      </c>
      <c r="BG1006" s="89">
        <v>-99</v>
      </c>
      <c r="BH1006" s="89">
        <v>-99</v>
      </c>
      <c r="BI1006" s="89">
        <v>-99</v>
      </c>
      <c r="BJ1006" s="89">
        <v>-99</v>
      </c>
      <c r="BK1006" s="89">
        <v>-99</v>
      </c>
      <c r="BL1006" s="89">
        <v>-99</v>
      </c>
      <c r="BM1006" s="89">
        <v>-99</v>
      </c>
      <c r="BN1006" s="89">
        <v>-99</v>
      </c>
      <c r="BO1006" s="89">
        <v>-99</v>
      </c>
      <c r="BP1006" s="89">
        <v>-99</v>
      </c>
      <c r="BQ1006" s="89">
        <v>-99</v>
      </c>
      <c r="BR1006" s="89">
        <v>-99</v>
      </c>
      <c r="BS1006" s="89">
        <v>-99</v>
      </c>
      <c r="BT1006" s="89">
        <v>-99</v>
      </c>
      <c r="BU1006" s="89">
        <v>-99</v>
      </c>
      <c r="BV1006" s="89">
        <v>-99</v>
      </c>
      <c r="BW1006" s="89">
        <v>-99</v>
      </c>
      <c r="BX1006" s="89">
        <v>-99</v>
      </c>
      <c r="BY1006" s="89">
        <v>-99</v>
      </c>
      <c r="BZ1006" s="89">
        <v>-99</v>
      </c>
      <c r="CA1006" s="89">
        <v>-99</v>
      </c>
      <c r="CB1006" s="89">
        <v>-99</v>
      </c>
      <c r="CC1006" s="89">
        <v>-99</v>
      </c>
      <c r="CD1006" s="89">
        <v>-99</v>
      </c>
      <c r="CE1006" s="89">
        <v>-99</v>
      </c>
      <c r="CF1006" s="89">
        <v>-99</v>
      </c>
      <c r="CG1006" s="89">
        <v>-99</v>
      </c>
      <c r="CH1006" s="89">
        <v>-99</v>
      </c>
      <c r="CI1006" s="89">
        <v>-99</v>
      </c>
      <c r="CJ1006" s="89">
        <v>-99</v>
      </c>
      <c r="CK1006" s="89">
        <v>-99</v>
      </c>
      <c r="CL1006" s="89">
        <v>-99</v>
      </c>
      <c r="CM1006" s="89">
        <v>-99</v>
      </c>
      <c r="CN1006" s="89">
        <v>-99</v>
      </c>
      <c r="CO1006" s="89">
        <v>-99</v>
      </c>
      <c r="CP1006" s="89">
        <v>-99</v>
      </c>
      <c r="CQ1006" s="89">
        <v>-99</v>
      </c>
      <c r="CR1006" s="89">
        <v>-99</v>
      </c>
      <c r="CS1006" s="89">
        <v>-99</v>
      </c>
      <c r="CT1006" s="89">
        <v>-99</v>
      </c>
      <c r="CU1006" s="86">
        <v>-99</v>
      </c>
      <c r="CV1006" s="86">
        <v>0.35659999999999997</v>
      </c>
      <c r="CW1006" s="86">
        <v>63</v>
      </c>
      <c r="CX1006" s="86">
        <v>2</v>
      </c>
      <c r="CY1006" s="86">
        <v>-0.47910000000000003</v>
      </c>
      <c r="CZ1006" s="86">
        <v>28</v>
      </c>
      <c r="DA1006" s="86">
        <v>2</v>
      </c>
      <c r="DB1006" s="86">
        <v>0.67720000000000002</v>
      </c>
      <c r="DC1006" s="86">
        <v>80</v>
      </c>
      <c r="DD1006" s="86">
        <v>-99</v>
      </c>
      <c r="DE1006" s="86">
        <v>-99</v>
      </c>
      <c r="DF1006" s="86">
        <v>-99</v>
      </c>
      <c r="DG1006" s="86">
        <v>-99</v>
      </c>
      <c r="DH1006" s="86">
        <v>-99</v>
      </c>
    </row>
    <row r="1007" spans="1:112" x14ac:dyDescent="0.2">
      <c r="A1007" s="85">
        <f>IF(ISERROR(SEARCH('School Lookup'!$F$3,Data!J1007)),A1006,A1006+1)</f>
        <v>0</v>
      </c>
      <c r="B1007" s="85">
        <f>IF(I1007='School Lookup'!$G$13,1,0)</f>
        <v>0</v>
      </c>
      <c r="C1007" s="85">
        <f t="shared" si="15"/>
        <v>1005</v>
      </c>
      <c r="D1007" s="86" t="s">
        <v>6478</v>
      </c>
      <c r="E1007" s="86" t="s">
        <v>6499</v>
      </c>
      <c r="F1007" s="86" t="s">
        <v>2742</v>
      </c>
      <c r="G1007" s="86" t="s">
        <v>3063</v>
      </c>
      <c r="H1007" s="86" t="s">
        <v>921</v>
      </c>
      <c r="I1007" s="86" t="s">
        <v>4211</v>
      </c>
      <c r="J1007" s="86" t="s">
        <v>922</v>
      </c>
      <c r="K1007" s="86" t="s">
        <v>36</v>
      </c>
      <c r="L1007" s="86">
        <v>1</v>
      </c>
      <c r="M1007" s="86">
        <v>-99</v>
      </c>
      <c r="N1007" s="89">
        <v>-99</v>
      </c>
      <c r="O1007" s="89">
        <v>-99</v>
      </c>
      <c r="P1007" s="89">
        <v>-99</v>
      </c>
      <c r="Q1007" s="89">
        <v>-99</v>
      </c>
      <c r="R1007" s="89">
        <v>-99</v>
      </c>
      <c r="S1007" s="89">
        <v>-99</v>
      </c>
      <c r="T1007" s="89">
        <v>-99</v>
      </c>
      <c r="U1007" s="89">
        <v>-99</v>
      </c>
      <c r="V1007" s="89">
        <v>-99</v>
      </c>
      <c r="W1007" s="89">
        <v>-99</v>
      </c>
      <c r="X1007" s="89">
        <v>-99</v>
      </c>
      <c r="Y1007" s="89">
        <v>-99</v>
      </c>
      <c r="Z1007" s="89">
        <v>-99</v>
      </c>
      <c r="AA1007" s="89">
        <v>-99</v>
      </c>
      <c r="AB1007" s="89">
        <v>-99</v>
      </c>
      <c r="AC1007" s="89">
        <v>-99</v>
      </c>
      <c r="AD1007" s="89">
        <v>-99</v>
      </c>
      <c r="AE1007" s="89">
        <v>-99</v>
      </c>
      <c r="AF1007" s="89">
        <v>-99</v>
      </c>
      <c r="AG1007" s="89">
        <v>-99</v>
      </c>
      <c r="AH1007" s="89">
        <v>-99</v>
      </c>
      <c r="AI1007" s="89">
        <v>-99</v>
      </c>
      <c r="AJ1007" s="89">
        <v>-99</v>
      </c>
      <c r="AK1007" s="89">
        <v>-99</v>
      </c>
      <c r="AL1007" s="89">
        <v>-99</v>
      </c>
      <c r="AM1007" s="89">
        <v>-99</v>
      </c>
      <c r="AN1007" s="89">
        <v>-99</v>
      </c>
      <c r="AO1007" s="89">
        <v>-99</v>
      </c>
      <c r="AP1007" s="89">
        <v>-99</v>
      </c>
      <c r="AQ1007" s="89">
        <v>-99</v>
      </c>
      <c r="AR1007" s="89">
        <v>-99</v>
      </c>
      <c r="AS1007" s="89">
        <v>-99</v>
      </c>
      <c r="AT1007" s="89">
        <v>-99</v>
      </c>
      <c r="AU1007" s="89">
        <v>-99</v>
      </c>
      <c r="AV1007" s="89">
        <v>-99</v>
      </c>
      <c r="AW1007" s="89">
        <v>-99</v>
      </c>
      <c r="AX1007" s="89">
        <v>-99</v>
      </c>
      <c r="AY1007" s="89">
        <v>-99</v>
      </c>
      <c r="AZ1007" s="89">
        <v>-99</v>
      </c>
      <c r="BA1007" s="89">
        <v>1</v>
      </c>
      <c r="BB1007" s="89">
        <v>-1.9195283018867901E-2</v>
      </c>
      <c r="BC1007" s="89">
        <v>0.18128812512075801</v>
      </c>
      <c r="BD1007" s="89">
        <v>52.671100000000003</v>
      </c>
      <c r="BE1007" s="89">
        <v>0.43769867447388699</v>
      </c>
      <c r="BF1007" s="89">
        <v>47.798742452830197</v>
      </c>
      <c r="BG1007" s="89">
        <v>0.30949339979732299</v>
      </c>
      <c r="BH1007" s="89">
        <v>0.34135232521833597</v>
      </c>
      <c r="BI1007" s="89">
        <v>0.25039370078740197</v>
      </c>
      <c r="BJ1007" s="89">
        <v>8.5472471983803894E-2</v>
      </c>
      <c r="BK1007" s="89">
        <v>1</v>
      </c>
      <c r="BL1007" s="89">
        <v>-2.9927358490565999E-2</v>
      </c>
      <c r="BM1007" s="89">
        <v>0.108949944263837</v>
      </c>
      <c r="BN1007" s="89">
        <v>51.436199999999999</v>
      </c>
      <c r="BO1007" s="89">
        <v>0.31223101299702599</v>
      </c>
      <c r="BP1007" s="89">
        <v>54.402491509434</v>
      </c>
      <c r="BQ1007" s="89">
        <v>0.21059047863043201</v>
      </c>
      <c r="BR1007" s="89">
        <v>0.23278310956836001</v>
      </c>
      <c r="BS1007" s="89">
        <v>0.25039370078740197</v>
      </c>
      <c r="BT1007" s="89">
        <v>5.8287424285620802E-2</v>
      </c>
      <c r="BU1007" s="89">
        <v>1</v>
      </c>
      <c r="BV1007" s="89">
        <v>0.100202523659306</v>
      </c>
      <c r="BW1007" s="89">
        <v>0.38796019912226398</v>
      </c>
      <c r="BX1007" s="89">
        <v>55.066699999999997</v>
      </c>
      <c r="BY1007" s="89">
        <v>0.61454188008454103</v>
      </c>
      <c r="BZ1007" s="89">
        <v>46.056792113564697</v>
      </c>
      <c r="CA1007" s="89">
        <v>0.501251039603403</v>
      </c>
      <c r="CB1007" s="89">
        <v>0.53818948870147498</v>
      </c>
      <c r="CC1007" s="89">
        <v>0.249606299212598</v>
      </c>
      <c r="CD1007" s="89">
        <v>0.13433548654989599</v>
      </c>
      <c r="CE1007" s="89">
        <v>1</v>
      </c>
      <c r="CF1007" s="89">
        <v>9.0996214511040993E-2</v>
      </c>
      <c r="CG1007" s="89">
        <v>0.40491002618691502</v>
      </c>
      <c r="CH1007" s="89">
        <v>51.914999999999999</v>
      </c>
      <c r="CI1007" s="89">
        <v>0.29885206110442603</v>
      </c>
      <c r="CJ1007" s="89">
        <v>45.425878864353301</v>
      </c>
      <c r="CK1007" s="89">
        <v>0.35188104364567002</v>
      </c>
      <c r="CL1007" s="89">
        <v>0.38990401539501501</v>
      </c>
      <c r="CM1007" s="89">
        <v>0.249606299212598</v>
      </c>
      <c r="CN1007" s="89">
        <v>9.7322498330881593E-2</v>
      </c>
      <c r="CO1007" s="89">
        <v>94.32</v>
      </c>
      <c r="CP1007" s="89">
        <v>0.52370000000000005</v>
      </c>
      <c r="CQ1007" s="89">
        <v>2.38</v>
      </c>
      <c r="CR1007" s="89">
        <v>0.16089999999999999</v>
      </c>
      <c r="CS1007" s="89">
        <v>0.52370000000000005</v>
      </c>
      <c r="CT1007" s="89">
        <v>0.18440000000000001</v>
      </c>
      <c r="CU1007" s="86" t="s">
        <v>6988</v>
      </c>
      <c r="CV1007" s="86">
        <v>0.35630000000000001</v>
      </c>
      <c r="CW1007" s="86">
        <v>62</v>
      </c>
      <c r="CX1007" s="86">
        <v>2</v>
      </c>
      <c r="CY1007" s="86">
        <v>0.26840000000000003</v>
      </c>
      <c r="CZ1007" s="86">
        <v>65</v>
      </c>
      <c r="DA1007" s="86">
        <v>4</v>
      </c>
      <c r="DB1007" s="86">
        <v>0.4158</v>
      </c>
      <c r="DC1007" s="86">
        <v>69</v>
      </c>
      <c r="DD1007" s="86">
        <v>-99</v>
      </c>
      <c r="DE1007" s="86">
        <v>-99</v>
      </c>
      <c r="DF1007" s="86">
        <v>-99</v>
      </c>
      <c r="DG1007" s="86">
        <v>-99</v>
      </c>
      <c r="DH1007" s="86">
        <v>-99</v>
      </c>
    </row>
    <row r="1008" spans="1:112" x14ac:dyDescent="0.2">
      <c r="A1008" s="85">
        <f>IF(ISERROR(SEARCH('School Lookup'!$F$3,Data!J1008)),A1007,A1007+1)</f>
        <v>0</v>
      </c>
      <c r="B1008" s="85">
        <f>IF(I1008='School Lookup'!$G$13,1,0)</f>
        <v>0</v>
      </c>
      <c r="C1008" s="85">
        <f t="shared" si="15"/>
        <v>1006</v>
      </c>
      <c r="D1008" s="86" t="s">
        <v>6478</v>
      </c>
      <c r="E1008" s="86" t="s">
        <v>6856</v>
      </c>
      <c r="F1008" s="86" t="s">
        <v>2239</v>
      </c>
      <c r="G1008" s="86" t="s">
        <v>3135</v>
      </c>
      <c r="H1008" s="86" t="s">
        <v>1999</v>
      </c>
      <c r="I1008" s="86" t="s">
        <v>4432</v>
      </c>
      <c r="J1008" s="86" t="s">
        <v>2267</v>
      </c>
      <c r="K1008" s="86" t="s">
        <v>26</v>
      </c>
      <c r="L1008" s="86">
        <v>1</v>
      </c>
      <c r="M1008" s="86">
        <v>1</v>
      </c>
      <c r="N1008" s="89">
        <v>-3.7906237424547302E-2</v>
      </c>
      <c r="O1008" s="89">
        <v>1.22690748253997E-2</v>
      </c>
      <c r="P1008" s="89">
        <v>61.687899999999999</v>
      </c>
      <c r="Q1008" s="89">
        <v>1.2571428083078999</v>
      </c>
      <c r="R1008" s="89">
        <v>54.5271672032193</v>
      </c>
      <c r="S1008" s="89">
        <v>0.63470594156664994</v>
      </c>
      <c r="T1008" s="89">
        <v>0.72006570369154699</v>
      </c>
      <c r="U1008" s="89">
        <v>0.37256371814092998</v>
      </c>
      <c r="V1008" s="89">
        <v>0.26827035587308801</v>
      </c>
      <c r="W1008" s="89">
        <v>1</v>
      </c>
      <c r="X1008" s="89">
        <v>-6.3641247484909402E-2</v>
      </c>
      <c r="Y1008" s="89">
        <v>-6.07749217766443E-2</v>
      </c>
      <c r="Z1008" s="89">
        <v>53.840800000000002</v>
      </c>
      <c r="AA1008" s="89">
        <v>0.50043717654412201</v>
      </c>
      <c r="AB1008" s="89">
        <v>57.545278068410497</v>
      </c>
      <c r="AC1008" s="89">
        <v>0.219831127383739</v>
      </c>
      <c r="AD1008" s="89">
        <v>0.257330932384223</v>
      </c>
      <c r="AE1008" s="89">
        <v>0.37256371814092998</v>
      </c>
      <c r="AF1008" s="89">
        <v>9.5872168961738197E-2</v>
      </c>
      <c r="AG1008" s="89">
        <v>1</v>
      </c>
      <c r="AH1008" s="89">
        <v>-1.14033707865169E-2</v>
      </c>
      <c r="AI1008" s="89">
        <v>3.2494770906243399E-2</v>
      </c>
      <c r="AJ1008" s="89">
        <v>-99</v>
      </c>
      <c r="AK1008" s="89">
        <v>-99</v>
      </c>
      <c r="AL1008" s="89">
        <v>56.7415696629214</v>
      </c>
      <c r="AM1008" s="89">
        <v>3.2494770906243399E-2</v>
      </c>
      <c r="AN1008" s="89">
        <v>-9.0644283174301093E-3</v>
      </c>
      <c r="AO1008" s="89">
        <v>0.133433283358321</v>
      </c>
      <c r="AP1008" s="89">
        <v>-1.2094964321608401E-3</v>
      </c>
      <c r="AQ1008" s="89">
        <v>1</v>
      </c>
      <c r="AR1008" s="89">
        <v>-4.7966666666666699E-2</v>
      </c>
      <c r="AS1008" s="89">
        <v>-3.7810226026125798E-2</v>
      </c>
      <c r="AT1008" s="89">
        <v>-99</v>
      </c>
      <c r="AU1008" s="89">
        <v>-99</v>
      </c>
      <c r="AV1008" s="89">
        <v>44.444418518518503</v>
      </c>
      <c r="AW1008" s="89">
        <v>-3.7810226026125798E-2</v>
      </c>
      <c r="AX1008" s="89">
        <v>-7.9058305162740095E-2</v>
      </c>
      <c r="AY1008" s="89">
        <v>0.12143928035982</v>
      </c>
      <c r="AZ1008" s="89">
        <v>-9.6007836854302003E-3</v>
      </c>
      <c r="BA1008" s="89">
        <v>-99</v>
      </c>
      <c r="BB1008" s="89">
        <v>-99</v>
      </c>
      <c r="BC1008" s="89">
        <v>-99</v>
      </c>
      <c r="BD1008" s="89">
        <v>-99</v>
      </c>
      <c r="BE1008" s="89">
        <v>-99</v>
      </c>
      <c r="BF1008" s="89">
        <v>-99</v>
      </c>
      <c r="BG1008" s="89">
        <v>-99</v>
      </c>
      <c r="BH1008" s="89">
        <v>-99</v>
      </c>
      <c r="BI1008" s="89">
        <v>-99</v>
      </c>
      <c r="BJ1008" s="89">
        <v>-99</v>
      </c>
      <c r="BK1008" s="89">
        <v>-99</v>
      </c>
      <c r="BL1008" s="89">
        <v>-99</v>
      </c>
      <c r="BM1008" s="89">
        <v>-99</v>
      </c>
      <c r="BN1008" s="89">
        <v>-99</v>
      </c>
      <c r="BO1008" s="89">
        <v>-99</v>
      </c>
      <c r="BP1008" s="89">
        <v>-99</v>
      </c>
      <c r="BQ1008" s="89">
        <v>-99</v>
      </c>
      <c r="BR1008" s="89">
        <v>-99</v>
      </c>
      <c r="BS1008" s="89">
        <v>-99</v>
      </c>
      <c r="BT1008" s="89">
        <v>-99</v>
      </c>
      <c r="BU1008" s="89">
        <v>-99</v>
      </c>
      <c r="BV1008" s="89">
        <v>-99</v>
      </c>
      <c r="BW1008" s="89">
        <v>-99</v>
      </c>
      <c r="BX1008" s="89">
        <v>-99</v>
      </c>
      <c r="BY1008" s="89">
        <v>-99</v>
      </c>
      <c r="BZ1008" s="89">
        <v>-99</v>
      </c>
      <c r="CA1008" s="89">
        <v>-99</v>
      </c>
      <c r="CB1008" s="89">
        <v>-99</v>
      </c>
      <c r="CC1008" s="89">
        <v>-99</v>
      </c>
      <c r="CD1008" s="89">
        <v>-99</v>
      </c>
      <c r="CE1008" s="89">
        <v>-99</v>
      </c>
      <c r="CF1008" s="89">
        <v>-99</v>
      </c>
      <c r="CG1008" s="89">
        <v>-99</v>
      </c>
      <c r="CH1008" s="89">
        <v>-99</v>
      </c>
      <c r="CI1008" s="89">
        <v>-99</v>
      </c>
      <c r="CJ1008" s="89">
        <v>-99</v>
      </c>
      <c r="CK1008" s="89">
        <v>-99</v>
      </c>
      <c r="CL1008" s="89">
        <v>-99</v>
      </c>
      <c r="CM1008" s="89">
        <v>-99</v>
      </c>
      <c r="CN1008" s="89">
        <v>-99</v>
      </c>
      <c r="CO1008" s="89">
        <v>-99</v>
      </c>
      <c r="CP1008" s="89">
        <v>-99</v>
      </c>
      <c r="CQ1008" s="89">
        <v>-99</v>
      </c>
      <c r="CR1008" s="89">
        <v>-99</v>
      </c>
      <c r="CS1008" s="89">
        <v>-99</v>
      </c>
      <c r="CT1008" s="89">
        <v>-99</v>
      </c>
      <c r="CU1008" s="86">
        <v>-99</v>
      </c>
      <c r="CV1008" s="86">
        <v>0.3533</v>
      </c>
      <c r="CW1008" s="86">
        <v>62</v>
      </c>
      <c r="CX1008" s="86">
        <v>2</v>
      </c>
      <c r="CY1008" s="86">
        <v>1.034</v>
      </c>
      <c r="CZ1008" s="86">
        <v>87</v>
      </c>
      <c r="DA1008" s="86">
        <v>2</v>
      </c>
      <c r="DB1008" s="86">
        <v>0.65480000000000005</v>
      </c>
      <c r="DC1008" s="86">
        <v>79</v>
      </c>
      <c r="DD1008" s="86">
        <v>-99</v>
      </c>
      <c r="DE1008" s="86">
        <v>-99</v>
      </c>
      <c r="DF1008" s="86">
        <v>-99</v>
      </c>
      <c r="DG1008" s="86">
        <v>-99</v>
      </c>
      <c r="DH1008" s="86">
        <v>-99</v>
      </c>
    </row>
    <row r="1009" spans="1:112" x14ac:dyDescent="0.2">
      <c r="A1009" s="85">
        <f>IF(ISERROR(SEARCH('School Lookup'!$F$3,Data!J1009)),A1008,A1008+1)</f>
        <v>0</v>
      </c>
      <c r="B1009" s="85">
        <f>IF(I1009='School Lookup'!$G$13,1,0)</f>
        <v>0</v>
      </c>
      <c r="C1009" s="85">
        <f t="shared" si="15"/>
        <v>1007</v>
      </c>
      <c r="D1009" s="86" t="s">
        <v>6478</v>
      </c>
      <c r="E1009" s="86" t="s">
        <v>6548</v>
      </c>
      <c r="F1009" s="86" t="s">
        <v>6282</v>
      </c>
      <c r="G1009" s="86" t="s">
        <v>3137</v>
      </c>
      <c r="H1009" s="86" t="s">
        <v>289</v>
      </c>
      <c r="I1009" s="86" t="s">
        <v>4438</v>
      </c>
      <c r="J1009" s="86" t="s">
        <v>803</v>
      </c>
      <c r="K1009" s="86" t="s">
        <v>36</v>
      </c>
      <c r="L1009" s="86">
        <v>1</v>
      </c>
      <c r="M1009" s="86">
        <v>-99</v>
      </c>
      <c r="N1009" s="89">
        <v>-99</v>
      </c>
      <c r="O1009" s="89">
        <v>-99</v>
      </c>
      <c r="P1009" s="89">
        <v>-99</v>
      </c>
      <c r="Q1009" s="89">
        <v>-99</v>
      </c>
      <c r="R1009" s="89">
        <v>-99</v>
      </c>
      <c r="S1009" s="89">
        <v>-99</v>
      </c>
      <c r="T1009" s="89">
        <v>-99</v>
      </c>
      <c r="U1009" s="89">
        <v>-99</v>
      </c>
      <c r="V1009" s="89">
        <v>-99</v>
      </c>
      <c r="W1009" s="89">
        <v>-99</v>
      </c>
      <c r="X1009" s="89">
        <v>-99</v>
      </c>
      <c r="Y1009" s="89">
        <v>-99</v>
      </c>
      <c r="Z1009" s="89">
        <v>-99</v>
      </c>
      <c r="AA1009" s="89">
        <v>-99</v>
      </c>
      <c r="AB1009" s="89">
        <v>-99</v>
      </c>
      <c r="AC1009" s="89">
        <v>-99</v>
      </c>
      <c r="AD1009" s="89">
        <v>-99</v>
      </c>
      <c r="AE1009" s="89">
        <v>-99</v>
      </c>
      <c r="AF1009" s="89">
        <v>-99</v>
      </c>
      <c r="AG1009" s="89">
        <v>-99</v>
      </c>
      <c r="AH1009" s="89">
        <v>-99</v>
      </c>
      <c r="AI1009" s="89">
        <v>-99</v>
      </c>
      <c r="AJ1009" s="89">
        <v>-99</v>
      </c>
      <c r="AK1009" s="89">
        <v>-99</v>
      </c>
      <c r="AL1009" s="89">
        <v>-99</v>
      </c>
      <c r="AM1009" s="89">
        <v>-99</v>
      </c>
      <c r="AN1009" s="89">
        <v>-99</v>
      </c>
      <c r="AO1009" s="89">
        <v>-99</v>
      </c>
      <c r="AP1009" s="89">
        <v>-99</v>
      </c>
      <c r="AQ1009" s="89">
        <v>-99</v>
      </c>
      <c r="AR1009" s="89">
        <v>-99</v>
      </c>
      <c r="AS1009" s="89">
        <v>-99</v>
      </c>
      <c r="AT1009" s="89">
        <v>-99</v>
      </c>
      <c r="AU1009" s="89">
        <v>-99</v>
      </c>
      <c r="AV1009" s="89">
        <v>-99</v>
      </c>
      <c r="AW1009" s="89">
        <v>-99</v>
      </c>
      <c r="AX1009" s="89">
        <v>-99</v>
      </c>
      <c r="AY1009" s="89">
        <v>-99</v>
      </c>
      <c r="AZ1009" s="89">
        <v>-99</v>
      </c>
      <c r="BA1009" s="89">
        <v>1</v>
      </c>
      <c r="BB1009" s="89">
        <v>-0.36587187500000001</v>
      </c>
      <c r="BC1009" s="89">
        <v>-0.59883892513106496</v>
      </c>
      <c r="BD1009" s="89">
        <v>57.146299999999997</v>
      </c>
      <c r="BE1009" s="89">
        <v>0.88518668305313197</v>
      </c>
      <c r="BF1009" s="89">
        <v>51.041651041666697</v>
      </c>
      <c r="BG1009" s="89">
        <v>0.14317387896103401</v>
      </c>
      <c r="BH1009" s="89">
        <v>0.16339665990935801</v>
      </c>
      <c r="BI1009" s="89">
        <v>0.24870466321243501</v>
      </c>
      <c r="BJ1009" s="89">
        <v>4.0637511272793803E-2</v>
      </c>
      <c r="BK1009" s="89">
        <v>1</v>
      </c>
      <c r="BL1009" s="89">
        <v>-0.21750104166666701</v>
      </c>
      <c r="BM1009" s="89">
        <v>-0.34750501046422</v>
      </c>
      <c r="BN1009" s="89">
        <v>51.424999999999997</v>
      </c>
      <c r="BO1009" s="89">
        <v>0.310973475069933</v>
      </c>
      <c r="BP1009" s="89">
        <v>61.458325000000002</v>
      </c>
      <c r="BQ1009" s="89">
        <v>-1.8265767697143401E-2</v>
      </c>
      <c r="BR1009" s="89">
        <v>-7.2854452528433597E-3</v>
      </c>
      <c r="BS1009" s="89">
        <v>0.24870466321243501</v>
      </c>
      <c r="BT1009" s="89">
        <v>-1.81192420796104E-3</v>
      </c>
      <c r="BU1009" s="89">
        <v>1</v>
      </c>
      <c r="BV1009" s="89">
        <v>-0.168087628865979</v>
      </c>
      <c r="BW1009" s="89">
        <v>-0.230021316188148</v>
      </c>
      <c r="BX1009" s="89">
        <v>54.814</v>
      </c>
      <c r="BY1009" s="89">
        <v>0.58847028674106405</v>
      </c>
      <c r="BZ1009" s="89">
        <v>47.422658762886599</v>
      </c>
      <c r="CA1009" s="89">
        <v>0.17922448527645801</v>
      </c>
      <c r="CB1009" s="89">
        <v>0.198757217747351</v>
      </c>
      <c r="CC1009" s="89">
        <v>0.25129533678756499</v>
      </c>
      <c r="CD1009" s="89">
        <v>4.9946761972780002E-2</v>
      </c>
      <c r="CE1009" s="89">
        <v>1</v>
      </c>
      <c r="CF1009" s="89">
        <v>-4.6080412371134E-2</v>
      </c>
      <c r="CG1009" s="89">
        <v>7.6252264443458201E-2</v>
      </c>
      <c r="CH1009" s="89">
        <v>64.731700000000004</v>
      </c>
      <c r="CI1009" s="89">
        <v>1.76157368968084</v>
      </c>
      <c r="CJ1009" s="89">
        <v>58.762863917525799</v>
      </c>
      <c r="CK1009" s="89">
        <v>0.91891297706215003</v>
      </c>
      <c r="CL1009" s="89">
        <v>1.00346810172694</v>
      </c>
      <c r="CM1009" s="89">
        <v>0.25129533678756499</v>
      </c>
      <c r="CN1009" s="89">
        <v>0.25216685457905003</v>
      </c>
      <c r="CO1009" s="89">
        <v>96.49</v>
      </c>
      <c r="CP1009" s="89">
        <v>0.68769999999999998</v>
      </c>
      <c r="CQ1009" s="89">
        <v>0</v>
      </c>
      <c r="CR1009" s="89">
        <v>-0.18260000000000001</v>
      </c>
      <c r="CS1009" s="89">
        <v>0.68769999999999998</v>
      </c>
      <c r="CT1009" s="89">
        <v>0.45429999999999998</v>
      </c>
      <c r="CU1009" s="86" t="s">
        <v>6986</v>
      </c>
      <c r="CV1009" s="86">
        <v>0.3523</v>
      </c>
      <c r="CW1009" s="86">
        <v>62</v>
      </c>
      <c r="CX1009" s="86">
        <v>2</v>
      </c>
      <c r="CY1009" s="86">
        <v>0.19359999999999999</v>
      </c>
      <c r="CZ1009" s="86">
        <v>61</v>
      </c>
      <c r="DA1009" s="86">
        <v>4</v>
      </c>
      <c r="DB1009" s="86">
        <v>0.88800000000000001</v>
      </c>
      <c r="DC1009" s="86">
        <v>88</v>
      </c>
      <c r="DD1009" s="86">
        <v>-99</v>
      </c>
      <c r="DE1009" s="86">
        <v>-99</v>
      </c>
      <c r="DF1009" s="86">
        <v>-99</v>
      </c>
      <c r="DG1009" s="86">
        <v>-99</v>
      </c>
      <c r="DH1009" s="86">
        <v>-99</v>
      </c>
    </row>
    <row r="1010" spans="1:112" x14ac:dyDescent="0.2">
      <c r="A1010" s="85">
        <f>IF(ISERROR(SEARCH('School Lookup'!$F$3,Data!J1010)),A1009,A1009+1)</f>
        <v>0</v>
      </c>
      <c r="B1010" s="85">
        <f>IF(I1010='School Lookup'!$G$13,1,0)</f>
        <v>0</v>
      </c>
      <c r="C1010" s="85">
        <f t="shared" si="15"/>
        <v>1008</v>
      </c>
      <c r="D1010" s="86" t="s">
        <v>6478</v>
      </c>
      <c r="E1010" s="86" t="s">
        <v>6760</v>
      </c>
      <c r="F1010" s="86" t="s">
        <v>2767</v>
      </c>
      <c r="G1010" s="86" t="s">
        <v>2856</v>
      </c>
      <c r="H1010" s="86" t="s">
        <v>997</v>
      </c>
      <c r="I1010" s="86" t="s">
        <v>4222</v>
      </c>
      <c r="J1010" s="86" t="s">
        <v>1815</v>
      </c>
      <c r="K1010" s="86" t="s">
        <v>26</v>
      </c>
      <c r="L1010" s="86">
        <v>1</v>
      </c>
      <c r="M1010" s="86">
        <v>1</v>
      </c>
      <c r="N1010" s="89">
        <v>0.10678249496981899</v>
      </c>
      <c r="O1010" s="89">
        <v>0.32559236856024798</v>
      </c>
      <c r="P1010" s="89">
        <v>54.158200000000001</v>
      </c>
      <c r="Q1010" s="89">
        <v>0.458456898303021</v>
      </c>
      <c r="R1010" s="89">
        <v>50.3018054325956</v>
      </c>
      <c r="S1010" s="89">
        <v>0.39202463343163402</v>
      </c>
      <c r="T1010" s="89">
        <v>0.444703258045753</v>
      </c>
      <c r="U1010" s="89">
        <v>0.37200598802395202</v>
      </c>
      <c r="V1010" s="89">
        <v>0.165432274886781</v>
      </c>
      <c r="W1010" s="89">
        <v>1</v>
      </c>
      <c r="X1010" s="89">
        <v>0.17641167002012101</v>
      </c>
      <c r="Y1010" s="89">
        <v>0.50434766824544697</v>
      </c>
      <c r="Z1010" s="89">
        <v>51.182400000000001</v>
      </c>
      <c r="AA1010" s="89">
        <v>0.16892682934734901</v>
      </c>
      <c r="AB1010" s="89">
        <v>49.899418108651901</v>
      </c>
      <c r="AC1010" s="89">
        <v>0.336637248796398</v>
      </c>
      <c r="AD1010" s="89">
        <v>0.393334373278866</v>
      </c>
      <c r="AE1010" s="89">
        <v>0.37200598802395202</v>
      </c>
      <c r="AF1010" s="89">
        <v>0.14632274215538699</v>
      </c>
      <c r="AG1010" s="89">
        <v>1</v>
      </c>
      <c r="AH1010" s="89">
        <v>1.3489156626506E-2</v>
      </c>
      <c r="AI1010" s="89">
        <v>8.6065891350687304E-2</v>
      </c>
      <c r="AJ1010" s="89">
        <v>-99</v>
      </c>
      <c r="AK1010" s="89">
        <v>-99</v>
      </c>
      <c r="AL1010" s="89">
        <v>49.999986746988</v>
      </c>
      <c r="AM1010" s="89">
        <v>8.6065891350687304E-2</v>
      </c>
      <c r="AN1010" s="89">
        <v>4.7214359870695E-2</v>
      </c>
      <c r="AO1010" s="89">
        <v>0.124251497005988</v>
      </c>
      <c r="AP1010" s="89">
        <v>5.8664548941133104E-3</v>
      </c>
      <c r="AQ1010" s="89">
        <v>1</v>
      </c>
      <c r="AR1010" s="89">
        <v>9.52284090909091E-2</v>
      </c>
      <c r="AS1010" s="89">
        <v>0.28406595413423302</v>
      </c>
      <c r="AT1010" s="89">
        <v>-99</v>
      </c>
      <c r="AU1010" s="89">
        <v>-99</v>
      </c>
      <c r="AV1010" s="89">
        <v>51.704539772727301</v>
      </c>
      <c r="AW1010" s="89">
        <v>0.28406595413423302</v>
      </c>
      <c r="AX1010" s="89">
        <v>0.26013319796311002</v>
      </c>
      <c r="AY1010" s="89">
        <v>0.13173652694610799</v>
      </c>
      <c r="AZ1010" s="89">
        <v>3.42690440430444E-2</v>
      </c>
      <c r="BA1010" s="89">
        <v>-99</v>
      </c>
      <c r="BB1010" s="89">
        <v>-99</v>
      </c>
      <c r="BC1010" s="89">
        <v>-99</v>
      </c>
      <c r="BD1010" s="89">
        <v>-99</v>
      </c>
      <c r="BE1010" s="89">
        <v>-99</v>
      </c>
      <c r="BF1010" s="89">
        <v>-99</v>
      </c>
      <c r="BG1010" s="89">
        <v>-99</v>
      </c>
      <c r="BH1010" s="89">
        <v>-99</v>
      </c>
      <c r="BI1010" s="89">
        <v>-99</v>
      </c>
      <c r="BJ1010" s="89">
        <v>-99</v>
      </c>
      <c r="BK1010" s="89">
        <v>-99</v>
      </c>
      <c r="BL1010" s="89">
        <v>-99</v>
      </c>
      <c r="BM1010" s="89">
        <v>-99</v>
      </c>
      <c r="BN1010" s="89">
        <v>-99</v>
      </c>
      <c r="BO1010" s="89">
        <v>-99</v>
      </c>
      <c r="BP1010" s="89">
        <v>-99</v>
      </c>
      <c r="BQ1010" s="89">
        <v>-99</v>
      </c>
      <c r="BR1010" s="89">
        <v>-99</v>
      </c>
      <c r="BS1010" s="89">
        <v>-99</v>
      </c>
      <c r="BT1010" s="89">
        <v>-99</v>
      </c>
      <c r="BU1010" s="89">
        <v>-99</v>
      </c>
      <c r="BV1010" s="89">
        <v>-99</v>
      </c>
      <c r="BW1010" s="89">
        <v>-99</v>
      </c>
      <c r="BX1010" s="89">
        <v>-99</v>
      </c>
      <c r="BY1010" s="89">
        <v>-99</v>
      </c>
      <c r="BZ1010" s="89">
        <v>-99</v>
      </c>
      <c r="CA1010" s="89">
        <v>-99</v>
      </c>
      <c r="CB1010" s="89">
        <v>-99</v>
      </c>
      <c r="CC1010" s="89">
        <v>-99</v>
      </c>
      <c r="CD1010" s="89">
        <v>-99</v>
      </c>
      <c r="CE1010" s="89">
        <v>-99</v>
      </c>
      <c r="CF1010" s="89">
        <v>-99</v>
      </c>
      <c r="CG1010" s="89">
        <v>-99</v>
      </c>
      <c r="CH1010" s="89">
        <v>-99</v>
      </c>
      <c r="CI1010" s="89">
        <v>-99</v>
      </c>
      <c r="CJ1010" s="89">
        <v>-99</v>
      </c>
      <c r="CK1010" s="89">
        <v>-99</v>
      </c>
      <c r="CL1010" s="89">
        <v>-99</v>
      </c>
      <c r="CM1010" s="89">
        <v>-99</v>
      </c>
      <c r="CN1010" s="89">
        <v>-99</v>
      </c>
      <c r="CO1010" s="89">
        <v>-99</v>
      </c>
      <c r="CP1010" s="89">
        <v>-99</v>
      </c>
      <c r="CQ1010" s="89">
        <v>-99</v>
      </c>
      <c r="CR1010" s="89">
        <v>-99</v>
      </c>
      <c r="CS1010" s="89">
        <v>-99</v>
      </c>
      <c r="CT1010" s="89">
        <v>-99</v>
      </c>
      <c r="CU1010" s="86">
        <v>-99</v>
      </c>
      <c r="CV1010" s="86">
        <v>0.35189999999999999</v>
      </c>
      <c r="CW1010" s="86">
        <v>62</v>
      </c>
      <c r="CX1010" s="86">
        <v>2</v>
      </c>
      <c r="CY1010" s="86">
        <v>0.33339999999999997</v>
      </c>
      <c r="CZ1010" s="86">
        <v>67</v>
      </c>
      <c r="DA1010" s="86">
        <v>2</v>
      </c>
      <c r="DB1010" s="86">
        <v>0.2334</v>
      </c>
      <c r="DC1010" s="86">
        <v>60</v>
      </c>
      <c r="DD1010" s="86">
        <v>-99</v>
      </c>
      <c r="DE1010" s="86">
        <v>-99</v>
      </c>
      <c r="DF1010" s="86">
        <v>-99</v>
      </c>
      <c r="DG1010" s="86">
        <v>-99</v>
      </c>
      <c r="DH1010" s="86">
        <v>-99</v>
      </c>
    </row>
    <row r="1011" spans="1:112" x14ac:dyDescent="0.2">
      <c r="A1011" s="85">
        <f>IF(ISERROR(SEARCH('School Lookup'!$F$3,Data!J1011)),A1010,A1010+1)</f>
        <v>0</v>
      </c>
      <c r="B1011" s="85">
        <f>IF(I1011='School Lookup'!$G$13,1,0)</f>
        <v>0</v>
      </c>
      <c r="C1011" s="85">
        <f t="shared" si="15"/>
        <v>1009</v>
      </c>
      <c r="D1011" s="86" t="s">
        <v>6478</v>
      </c>
      <c r="E1011" s="86" t="s">
        <v>6742</v>
      </c>
      <c r="F1011" s="86" t="s">
        <v>2769</v>
      </c>
      <c r="G1011" s="86" t="s">
        <v>3162</v>
      </c>
      <c r="H1011" s="86" t="s">
        <v>1357</v>
      </c>
      <c r="I1011" s="86" t="s">
        <v>4607</v>
      </c>
      <c r="J1011" s="86" t="s">
        <v>1543</v>
      </c>
      <c r="K1011" s="86" t="s">
        <v>36</v>
      </c>
      <c r="L1011" s="86">
        <v>1</v>
      </c>
      <c r="M1011" s="86">
        <v>-99</v>
      </c>
      <c r="N1011" s="89">
        <v>-99</v>
      </c>
      <c r="O1011" s="89">
        <v>-99</v>
      </c>
      <c r="P1011" s="89">
        <v>-99</v>
      </c>
      <c r="Q1011" s="89">
        <v>-99</v>
      </c>
      <c r="R1011" s="89">
        <v>-99</v>
      </c>
      <c r="S1011" s="89">
        <v>-99</v>
      </c>
      <c r="T1011" s="89">
        <v>-99</v>
      </c>
      <c r="U1011" s="89">
        <v>-99</v>
      </c>
      <c r="V1011" s="89">
        <v>-99</v>
      </c>
      <c r="W1011" s="89">
        <v>-99</v>
      </c>
      <c r="X1011" s="89">
        <v>-99</v>
      </c>
      <c r="Y1011" s="89">
        <v>-99</v>
      </c>
      <c r="Z1011" s="89">
        <v>-99</v>
      </c>
      <c r="AA1011" s="89">
        <v>-99</v>
      </c>
      <c r="AB1011" s="89">
        <v>-99</v>
      </c>
      <c r="AC1011" s="89">
        <v>-99</v>
      </c>
      <c r="AD1011" s="89">
        <v>-99</v>
      </c>
      <c r="AE1011" s="89">
        <v>-99</v>
      </c>
      <c r="AF1011" s="89">
        <v>-99</v>
      </c>
      <c r="AG1011" s="89">
        <v>-99</v>
      </c>
      <c r="AH1011" s="89">
        <v>-99</v>
      </c>
      <c r="AI1011" s="89">
        <v>-99</v>
      </c>
      <c r="AJ1011" s="89">
        <v>-99</v>
      </c>
      <c r="AK1011" s="89">
        <v>-99</v>
      </c>
      <c r="AL1011" s="89">
        <v>-99</v>
      </c>
      <c r="AM1011" s="89">
        <v>-99</v>
      </c>
      <c r="AN1011" s="89">
        <v>-99</v>
      </c>
      <c r="AO1011" s="89">
        <v>-99</v>
      </c>
      <c r="AP1011" s="89">
        <v>-99</v>
      </c>
      <c r="AQ1011" s="89">
        <v>-99</v>
      </c>
      <c r="AR1011" s="89">
        <v>-99</v>
      </c>
      <c r="AS1011" s="89">
        <v>-99</v>
      </c>
      <c r="AT1011" s="89">
        <v>-99</v>
      </c>
      <c r="AU1011" s="89">
        <v>-99</v>
      </c>
      <c r="AV1011" s="89">
        <v>-99</v>
      </c>
      <c r="AW1011" s="89">
        <v>-99</v>
      </c>
      <c r="AX1011" s="89">
        <v>-99</v>
      </c>
      <c r="AY1011" s="89">
        <v>-99</v>
      </c>
      <c r="AZ1011" s="89">
        <v>-99</v>
      </c>
      <c r="BA1011" s="89">
        <v>1</v>
      </c>
      <c r="BB1011" s="89">
        <v>-0.232388479262673</v>
      </c>
      <c r="BC1011" s="89">
        <v>-0.29846096427980201</v>
      </c>
      <c r="BD1011" s="89">
        <v>54.6875</v>
      </c>
      <c r="BE1011" s="89">
        <v>0.63932426003412801</v>
      </c>
      <c r="BF1011" s="89">
        <v>46.082954377880199</v>
      </c>
      <c r="BG1011" s="89">
        <v>0.170431647877163</v>
      </c>
      <c r="BH1011" s="89">
        <v>0.19256145294097601</v>
      </c>
      <c r="BI1011" s="89">
        <v>0.24828375286041199</v>
      </c>
      <c r="BJ1011" s="89">
        <v>4.7809880192439203E-2</v>
      </c>
      <c r="BK1011" s="89">
        <v>1</v>
      </c>
      <c r="BL1011" s="89">
        <v>-0.20720368663594499</v>
      </c>
      <c r="BM1011" s="89">
        <v>-0.32244670460393499</v>
      </c>
      <c r="BN1011" s="89">
        <v>50.936900000000001</v>
      </c>
      <c r="BO1011" s="89">
        <v>0.25616952308653101</v>
      </c>
      <c r="BP1011" s="89">
        <v>54.838726728110601</v>
      </c>
      <c r="BQ1011" s="89">
        <v>-3.3138590758702201E-2</v>
      </c>
      <c r="BR1011" s="89">
        <v>-2.28869295723459E-2</v>
      </c>
      <c r="BS1011" s="89">
        <v>0.24828375286041199</v>
      </c>
      <c r="BT1011" s="89">
        <v>-5.6824527656739897E-3</v>
      </c>
      <c r="BU1011" s="89">
        <v>1</v>
      </c>
      <c r="BV1011" s="89">
        <v>-2.53636363636364E-3</v>
      </c>
      <c r="BW1011" s="89">
        <v>0.15131068867741199</v>
      </c>
      <c r="BX1011" s="89">
        <v>64.775899999999993</v>
      </c>
      <c r="BY1011" s="89">
        <v>1.6162605745463201</v>
      </c>
      <c r="BZ1011" s="89">
        <v>50.909098181818202</v>
      </c>
      <c r="CA1011" s="89">
        <v>0.88378563161186596</v>
      </c>
      <c r="CB1011" s="89">
        <v>0.94140029085201604</v>
      </c>
      <c r="CC1011" s="89">
        <v>0.25171624713958801</v>
      </c>
      <c r="CD1011" s="89">
        <v>0.23696574826938599</v>
      </c>
      <c r="CE1011" s="89">
        <v>1</v>
      </c>
      <c r="CF1011" s="89">
        <v>-9.0850909090909093E-2</v>
      </c>
      <c r="CG1011" s="89">
        <v>-3.1090406431509399E-2</v>
      </c>
      <c r="CH1011" s="89">
        <v>55.421100000000003</v>
      </c>
      <c r="CI1011" s="89">
        <v>0.69899002968852098</v>
      </c>
      <c r="CJ1011" s="89">
        <v>47.727265454545503</v>
      </c>
      <c r="CK1011" s="89">
        <v>0.33394981162850601</v>
      </c>
      <c r="CL1011" s="89">
        <v>0.37050129865007198</v>
      </c>
      <c r="CM1011" s="89">
        <v>0.25171624713958801</v>
      </c>
      <c r="CN1011" s="89">
        <v>9.3261196456539797E-2</v>
      </c>
      <c r="CO1011" s="89">
        <v>94.155000000000001</v>
      </c>
      <c r="CP1011" s="89">
        <v>0.51119999999999999</v>
      </c>
      <c r="CQ1011" s="89">
        <v>-2.59</v>
      </c>
      <c r="CR1011" s="89">
        <v>-0.55640000000000001</v>
      </c>
      <c r="CS1011" s="89">
        <v>0.51119999999999999</v>
      </c>
      <c r="CT1011" s="89">
        <v>0.1638</v>
      </c>
      <c r="CU1011" s="86" t="s">
        <v>6988</v>
      </c>
      <c r="CV1011" s="86">
        <v>0.35149999999999998</v>
      </c>
      <c r="CW1011" s="86">
        <v>62</v>
      </c>
      <c r="CX1011" s="86">
        <v>2</v>
      </c>
      <c r="CY1011" s="86">
        <v>0.74470000000000003</v>
      </c>
      <c r="CZ1011" s="86">
        <v>81</v>
      </c>
      <c r="DA1011" s="86">
        <v>4</v>
      </c>
      <c r="DB1011" s="86">
        <v>0.80510000000000004</v>
      </c>
      <c r="DC1011" s="86">
        <v>85</v>
      </c>
      <c r="DD1011" s="86">
        <v>-99</v>
      </c>
      <c r="DE1011" s="86">
        <v>-99</v>
      </c>
      <c r="DF1011" s="86">
        <v>-99</v>
      </c>
      <c r="DG1011" s="86">
        <v>-99</v>
      </c>
      <c r="DH1011" s="86">
        <v>-99</v>
      </c>
    </row>
    <row r="1012" spans="1:112" x14ac:dyDescent="0.2">
      <c r="A1012" s="85">
        <f>IF(ISERROR(SEARCH('School Lookup'!$F$3,Data!J1012)),A1011,A1011+1)</f>
        <v>0</v>
      </c>
      <c r="B1012" s="85">
        <f>IF(I1012='School Lookup'!$G$13,1,0)</f>
        <v>0</v>
      </c>
      <c r="C1012" s="85">
        <f t="shared" si="15"/>
        <v>1010</v>
      </c>
      <c r="D1012" s="86" t="s">
        <v>6478</v>
      </c>
      <c r="E1012" s="86" t="s">
        <v>6581</v>
      </c>
      <c r="F1012" s="86" t="s">
        <v>2754</v>
      </c>
      <c r="G1012" s="86" t="s">
        <v>2981</v>
      </c>
      <c r="H1012" s="86" t="s">
        <v>686</v>
      </c>
      <c r="I1012" s="86" t="s">
        <v>3973</v>
      </c>
      <c r="J1012" s="86" t="s">
        <v>1230</v>
      </c>
      <c r="K1012" s="86" t="s">
        <v>10</v>
      </c>
      <c r="L1012" s="86">
        <v>1</v>
      </c>
      <c r="M1012" s="86">
        <v>1</v>
      </c>
      <c r="N1012" s="89">
        <v>0.15922790697674399</v>
      </c>
      <c r="O1012" s="89">
        <v>0.43916285161972102</v>
      </c>
      <c r="P1012" s="89">
        <v>51.698999999999998</v>
      </c>
      <c r="Q1012" s="89">
        <v>0.19760608221685499</v>
      </c>
      <c r="R1012" s="89">
        <v>51.550393023255801</v>
      </c>
      <c r="S1012" s="89">
        <v>0.31838446691828798</v>
      </c>
      <c r="T1012" s="89">
        <v>0.361146199182376</v>
      </c>
      <c r="U1012" s="89">
        <v>0.21061224489795899</v>
      </c>
      <c r="V1012" s="89">
        <v>7.6061811746165803E-2</v>
      </c>
      <c r="W1012" s="89">
        <v>1</v>
      </c>
      <c r="X1012" s="89">
        <v>3.5451153846153799E-2</v>
      </c>
      <c r="Y1012" s="89">
        <v>0.17250428629857301</v>
      </c>
      <c r="Z1012" s="89">
        <v>45.514600000000002</v>
      </c>
      <c r="AA1012" s="89">
        <v>-0.53786460378606504</v>
      </c>
      <c r="AB1012" s="89">
        <v>48.076909615384601</v>
      </c>
      <c r="AC1012" s="89">
        <v>-0.18268015874374599</v>
      </c>
      <c r="AD1012" s="89">
        <v>-0.211333888005347</v>
      </c>
      <c r="AE1012" s="89">
        <v>0.212244897959184</v>
      </c>
      <c r="AF1012" s="89">
        <v>-4.4854539495012502E-2</v>
      </c>
      <c r="AG1012" s="89">
        <v>1</v>
      </c>
      <c r="AH1012" s="89">
        <v>0.205082644628099</v>
      </c>
      <c r="AI1012" s="89">
        <v>0.49839356108882699</v>
      </c>
      <c r="AJ1012" s="89">
        <v>52.904800000000002</v>
      </c>
      <c r="AK1012" s="89">
        <v>0.41873431591268201</v>
      </c>
      <c r="AL1012" s="89">
        <v>47.107439669421503</v>
      </c>
      <c r="AM1012" s="89">
        <v>0.458563938500754</v>
      </c>
      <c r="AN1012" s="89">
        <v>0.43853973298454202</v>
      </c>
      <c r="AO1012" s="89">
        <v>9.8775510204081596E-2</v>
      </c>
      <c r="AP1012" s="89">
        <v>4.3316985870309903E-2</v>
      </c>
      <c r="AQ1012" s="89">
        <v>1</v>
      </c>
      <c r="AR1012" s="89">
        <v>0.13297608695652199</v>
      </c>
      <c r="AS1012" s="89">
        <v>0.36891578781061402</v>
      </c>
      <c r="AT1012" s="89">
        <v>38.826099999999997</v>
      </c>
      <c r="AU1012" s="89">
        <v>-1.0717018559132201</v>
      </c>
      <c r="AV1012" s="89">
        <v>50.000002173913003</v>
      </c>
      <c r="AW1012" s="89">
        <v>-0.35139303405130101</v>
      </c>
      <c r="AX1012" s="89">
        <v>-0.40951029435775599</v>
      </c>
      <c r="AY1012" s="89">
        <v>0.11265306122448999</v>
      </c>
      <c r="AZ1012" s="89">
        <v>-4.6132588262343101E-2</v>
      </c>
      <c r="BA1012" s="89">
        <v>1</v>
      </c>
      <c r="BB1012" s="89">
        <v>0.141602678571429</v>
      </c>
      <c r="BC1012" s="89">
        <v>0.54313210987058802</v>
      </c>
      <c r="BD1012" s="89">
        <v>64.94</v>
      </c>
      <c r="BE1012" s="89">
        <v>1.6645009689988</v>
      </c>
      <c r="BF1012" s="89">
        <v>51.785720535714297</v>
      </c>
      <c r="BG1012" s="89">
        <v>1.1038165394346999</v>
      </c>
      <c r="BH1012" s="89">
        <v>1.1912483691326401</v>
      </c>
      <c r="BI1012" s="89">
        <v>9.1428571428571401E-2</v>
      </c>
      <c r="BJ1012" s="89">
        <v>0.108914136606413</v>
      </c>
      <c r="BK1012" s="89">
        <v>1</v>
      </c>
      <c r="BL1012" s="89">
        <v>8.5343749999999996E-2</v>
      </c>
      <c r="BM1012" s="89">
        <v>0.38945874334796299</v>
      </c>
      <c r="BN1012" s="89">
        <v>60.588200000000001</v>
      </c>
      <c r="BO1012" s="89">
        <v>1.33981914770734</v>
      </c>
      <c r="BP1012" s="89">
        <v>56.2500142857143</v>
      </c>
      <c r="BQ1012" s="89">
        <v>0.86463894552765297</v>
      </c>
      <c r="BR1012" s="89">
        <v>0.91887524273344101</v>
      </c>
      <c r="BS1012" s="89">
        <v>9.1428571428571401E-2</v>
      </c>
      <c r="BT1012" s="89">
        <v>8.4011450764200302E-2</v>
      </c>
      <c r="BU1012" s="89">
        <v>1</v>
      </c>
      <c r="BV1012" s="89">
        <v>0.122667857142857</v>
      </c>
      <c r="BW1012" s="89">
        <v>0.43970701389516298</v>
      </c>
      <c r="BX1012" s="89">
        <v>52.8</v>
      </c>
      <c r="BY1012" s="89">
        <v>0.38068164806372401</v>
      </c>
      <c r="BZ1012" s="89">
        <v>45.535703571428598</v>
      </c>
      <c r="CA1012" s="89">
        <v>0.41019433097944402</v>
      </c>
      <c r="CB1012" s="89">
        <v>0.44221111369312499</v>
      </c>
      <c r="CC1012" s="89">
        <v>9.1428571428571401E-2</v>
      </c>
      <c r="CD1012" s="89">
        <v>4.0430730394800003E-2</v>
      </c>
      <c r="CE1012" s="89">
        <v>1</v>
      </c>
      <c r="CF1012" s="89">
        <v>0.17595535714285701</v>
      </c>
      <c r="CG1012" s="89">
        <v>0.60860982747409398</v>
      </c>
      <c r="CH1012" s="89">
        <v>48.981099999999998</v>
      </c>
      <c r="CI1012" s="89">
        <v>-3.5982879721242603E-2</v>
      </c>
      <c r="CJ1012" s="89">
        <v>47.321404464285699</v>
      </c>
      <c r="CK1012" s="89">
        <v>0.28631347387642597</v>
      </c>
      <c r="CL1012" s="89">
        <v>0.31895579596039098</v>
      </c>
      <c r="CM1012" s="89">
        <v>9.1428571428571401E-2</v>
      </c>
      <c r="CN1012" s="89">
        <v>2.9161672773521399E-2</v>
      </c>
      <c r="CO1012" s="89">
        <v>100</v>
      </c>
      <c r="CP1012" s="89">
        <v>0.95289999999999997</v>
      </c>
      <c r="CQ1012" s="89">
        <v>0</v>
      </c>
      <c r="CR1012" s="89">
        <v>-0.18260000000000001</v>
      </c>
      <c r="CS1012" s="89">
        <v>0.95289999999999997</v>
      </c>
      <c r="CT1012" s="89">
        <v>0.89070000000000005</v>
      </c>
      <c r="CU1012" s="86" t="s">
        <v>6986</v>
      </c>
      <c r="CV1012" s="86">
        <v>0.35089999999999999</v>
      </c>
      <c r="CW1012" s="86">
        <v>62</v>
      </c>
      <c r="CX1012" s="86">
        <v>4</v>
      </c>
      <c r="CY1012" s="86">
        <v>0.26179999999999998</v>
      </c>
      <c r="CZ1012" s="86">
        <v>65</v>
      </c>
      <c r="DA1012" s="86">
        <v>8</v>
      </c>
      <c r="DB1012" s="86">
        <v>0.15429999999999999</v>
      </c>
      <c r="DC1012" s="86">
        <v>55</v>
      </c>
      <c r="DD1012" s="86">
        <v>-99</v>
      </c>
      <c r="DE1012" s="86">
        <v>-99</v>
      </c>
      <c r="DF1012" s="86">
        <v>-99</v>
      </c>
      <c r="DG1012" s="86">
        <v>-99</v>
      </c>
      <c r="DH1012" s="86">
        <v>-99</v>
      </c>
    </row>
    <row r="1013" spans="1:112" x14ac:dyDescent="0.2">
      <c r="A1013" s="85">
        <f>IF(ISERROR(SEARCH('School Lookup'!$F$3,Data!J1013)),A1012,A1012+1)</f>
        <v>0</v>
      </c>
      <c r="B1013" s="85">
        <f>IF(I1013='School Lookup'!$G$13,1,0)</f>
        <v>0</v>
      </c>
      <c r="C1013" s="85">
        <f t="shared" si="15"/>
        <v>1011</v>
      </c>
      <c r="D1013" s="86" t="s">
        <v>6478</v>
      </c>
      <c r="E1013" s="86" t="s">
        <v>6850</v>
      </c>
      <c r="F1013" s="86" t="s">
        <v>2017</v>
      </c>
      <c r="G1013" s="86" t="s">
        <v>2815</v>
      </c>
      <c r="H1013" s="86" t="s">
        <v>1265</v>
      </c>
      <c r="I1013" s="86" t="s">
        <v>3520</v>
      </c>
      <c r="J1013" s="86" t="s">
        <v>1266</v>
      </c>
      <c r="K1013" s="86" t="s">
        <v>36</v>
      </c>
      <c r="L1013" s="86">
        <v>1</v>
      </c>
      <c r="M1013" s="86">
        <v>-99</v>
      </c>
      <c r="N1013" s="89">
        <v>-99</v>
      </c>
      <c r="O1013" s="89">
        <v>-99</v>
      </c>
      <c r="P1013" s="89">
        <v>-99</v>
      </c>
      <c r="Q1013" s="89">
        <v>-99</v>
      </c>
      <c r="R1013" s="89">
        <v>-99</v>
      </c>
      <c r="S1013" s="89">
        <v>-99</v>
      </c>
      <c r="T1013" s="89">
        <v>-99</v>
      </c>
      <c r="U1013" s="89">
        <v>-99</v>
      </c>
      <c r="V1013" s="89">
        <v>-99</v>
      </c>
      <c r="W1013" s="89">
        <v>-99</v>
      </c>
      <c r="X1013" s="89">
        <v>-99</v>
      </c>
      <c r="Y1013" s="89">
        <v>-99</v>
      </c>
      <c r="Z1013" s="89">
        <v>-99</v>
      </c>
      <c r="AA1013" s="89">
        <v>-99</v>
      </c>
      <c r="AB1013" s="89">
        <v>-99</v>
      </c>
      <c r="AC1013" s="89">
        <v>-99</v>
      </c>
      <c r="AD1013" s="89">
        <v>-99</v>
      </c>
      <c r="AE1013" s="89">
        <v>-99</v>
      </c>
      <c r="AF1013" s="89">
        <v>-99</v>
      </c>
      <c r="AG1013" s="89">
        <v>-99</v>
      </c>
      <c r="AH1013" s="89">
        <v>-99</v>
      </c>
      <c r="AI1013" s="89">
        <v>-99</v>
      </c>
      <c r="AJ1013" s="89">
        <v>-99</v>
      </c>
      <c r="AK1013" s="89">
        <v>-99</v>
      </c>
      <c r="AL1013" s="89">
        <v>-99</v>
      </c>
      <c r="AM1013" s="89">
        <v>-99</v>
      </c>
      <c r="AN1013" s="89">
        <v>-99</v>
      </c>
      <c r="AO1013" s="89">
        <v>-99</v>
      </c>
      <c r="AP1013" s="89">
        <v>-99</v>
      </c>
      <c r="AQ1013" s="89">
        <v>-99</v>
      </c>
      <c r="AR1013" s="89">
        <v>-99</v>
      </c>
      <c r="AS1013" s="89">
        <v>-99</v>
      </c>
      <c r="AT1013" s="89">
        <v>-99</v>
      </c>
      <c r="AU1013" s="89">
        <v>-99</v>
      </c>
      <c r="AV1013" s="89">
        <v>-99</v>
      </c>
      <c r="AW1013" s="89">
        <v>-99</v>
      </c>
      <c r="AX1013" s="89">
        <v>-99</v>
      </c>
      <c r="AY1013" s="89">
        <v>-99</v>
      </c>
      <c r="AZ1013" s="89">
        <v>-99</v>
      </c>
      <c r="BA1013" s="89">
        <v>1</v>
      </c>
      <c r="BB1013" s="89">
        <v>-0.1105</v>
      </c>
      <c r="BC1013" s="89">
        <v>-2.4175067895875601E-2</v>
      </c>
      <c r="BD1013" s="89">
        <v>53.753100000000003</v>
      </c>
      <c r="BE1013" s="89">
        <v>0.54589093968722802</v>
      </c>
      <c r="BF1013" s="89">
        <v>52.747250000000001</v>
      </c>
      <c r="BG1013" s="89">
        <v>0.26085793589567602</v>
      </c>
      <c r="BH1013" s="89">
        <v>0.28931419828825999</v>
      </c>
      <c r="BI1013" s="89">
        <v>0.24965706447187899</v>
      </c>
      <c r="BJ1013" s="89">
        <v>7.2229333454682201E-2</v>
      </c>
      <c r="BK1013" s="89">
        <v>1</v>
      </c>
      <c r="BL1013" s="89">
        <v>-0.20100000000000001</v>
      </c>
      <c r="BM1013" s="89">
        <v>-0.30735021849453398</v>
      </c>
      <c r="BN1013" s="89">
        <v>51.790100000000002</v>
      </c>
      <c r="BO1013" s="89">
        <v>0.35196696588972598</v>
      </c>
      <c r="BP1013" s="89">
        <v>54.945050000000002</v>
      </c>
      <c r="BQ1013" s="89">
        <v>2.2308373697596001E-2</v>
      </c>
      <c r="BR1013" s="89">
        <v>3.52765369698484E-2</v>
      </c>
      <c r="BS1013" s="89">
        <v>0.24965706447187899</v>
      </c>
      <c r="BT1013" s="89">
        <v>8.8070366646260806E-3</v>
      </c>
      <c r="BU1013" s="89">
        <v>1</v>
      </c>
      <c r="BV1013" s="89">
        <v>-1.2328415300546401E-2</v>
      </c>
      <c r="BW1013" s="89">
        <v>0.128755604681703</v>
      </c>
      <c r="BX1013" s="89">
        <v>56.8902</v>
      </c>
      <c r="BY1013" s="89">
        <v>0.80267623094259899</v>
      </c>
      <c r="BZ1013" s="89">
        <v>48.633851912568304</v>
      </c>
      <c r="CA1013" s="89">
        <v>0.46571591781215099</v>
      </c>
      <c r="CB1013" s="89">
        <v>0.50073367356397602</v>
      </c>
      <c r="CC1013" s="89">
        <v>0.251028806584362</v>
      </c>
      <c r="CD1013" s="89">
        <v>0.12569857649136801</v>
      </c>
      <c r="CE1013" s="89">
        <v>1</v>
      </c>
      <c r="CF1013" s="89">
        <v>5.7200000000000001E-2</v>
      </c>
      <c r="CG1013" s="89">
        <v>0.32387952179503299</v>
      </c>
      <c r="CH1013" s="89">
        <v>55.439</v>
      </c>
      <c r="CI1013" s="89">
        <v>0.70103288917274997</v>
      </c>
      <c r="CJ1013" s="89">
        <v>43.956049999999998</v>
      </c>
      <c r="CK1013" s="89">
        <v>0.51245620548389104</v>
      </c>
      <c r="CL1013" s="89">
        <v>0.56365640332006095</v>
      </c>
      <c r="CM1013" s="89">
        <v>0.24965706447187899</v>
      </c>
      <c r="CN1013" s="89">
        <v>0.14072080302366399</v>
      </c>
      <c r="CO1013" s="89">
        <v>95.885000000000005</v>
      </c>
      <c r="CP1013" s="89">
        <v>0.64200000000000002</v>
      </c>
      <c r="CQ1013" s="89">
        <v>3.97</v>
      </c>
      <c r="CR1013" s="89">
        <v>0.39040000000000002</v>
      </c>
      <c r="CS1013" s="89">
        <v>0.64200000000000002</v>
      </c>
      <c r="CT1013" s="89">
        <v>0.37909999999999999</v>
      </c>
      <c r="CU1013" s="86" t="s">
        <v>6988</v>
      </c>
      <c r="CV1013" s="86">
        <v>0.35060000000000002</v>
      </c>
      <c r="CW1013" s="86">
        <v>62</v>
      </c>
      <c r="CX1013" s="86">
        <v>2</v>
      </c>
      <c r="CY1013" s="86">
        <v>0.66420000000000001</v>
      </c>
      <c r="CZ1013" s="86">
        <v>79</v>
      </c>
      <c r="DA1013" s="86">
        <v>4</v>
      </c>
      <c r="DB1013" s="86">
        <v>0.60070000000000001</v>
      </c>
      <c r="DC1013" s="86">
        <v>77</v>
      </c>
      <c r="DD1013" s="86">
        <v>-99</v>
      </c>
      <c r="DE1013" s="86">
        <v>-99</v>
      </c>
      <c r="DF1013" s="86">
        <v>-99</v>
      </c>
      <c r="DG1013" s="86">
        <v>-99</v>
      </c>
      <c r="DH1013" s="86">
        <v>-99</v>
      </c>
    </row>
    <row r="1014" spans="1:112" x14ac:dyDescent="0.2">
      <c r="A1014" s="85">
        <f>IF(ISERROR(SEARCH('School Lookup'!$F$3,Data!J1014)),A1013,A1013+1)</f>
        <v>0</v>
      </c>
      <c r="B1014" s="85">
        <f>IF(I1014='School Lookup'!$G$13,1,0)</f>
        <v>0</v>
      </c>
      <c r="C1014" s="85">
        <f t="shared" si="15"/>
        <v>1012</v>
      </c>
      <c r="D1014" s="86" t="s">
        <v>6478</v>
      </c>
      <c r="E1014" s="86" t="s">
        <v>6861</v>
      </c>
      <c r="F1014" s="86" t="s">
        <v>1995</v>
      </c>
      <c r="G1014" s="86" t="s">
        <v>3048</v>
      </c>
      <c r="H1014" s="86" t="s">
        <v>2058</v>
      </c>
      <c r="I1014" s="86" t="s">
        <v>4714</v>
      </c>
      <c r="J1014" s="86" t="s">
        <v>2396</v>
      </c>
      <c r="K1014" s="86" t="s">
        <v>6485</v>
      </c>
      <c r="L1014" s="86">
        <v>1</v>
      </c>
      <c r="M1014" s="86">
        <v>1</v>
      </c>
      <c r="N1014" s="89">
        <v>-2.22512643678161E-2</v>
      </c>
      <c r="O1014" s="89">
        <v>4.6169902072237298E-2</v>
      </c>
      <c r="P1014" s="89">
        <v>45.543599999999998</v>
      </c>
      <c r="Q1014" s="89">
        <v>-0.45530588644644299</v>
      </c>
      <c r="R1014" s="89">
        <v>47.126453563218398</v>
      </c>
      <c r="S1014" s="89">
        <v>-0.204567992187103</v>
      </c>
      <c r="T1014" s="89">
        <v>-0.232230642249629</v>
      </c>
      <c r="U1014" s="89">
        <v>0.37211291702309701</v>
      </c>
      <c r="V1014" s="89">
        <v>-8.6416021709656801E-2</v>
      </c>
      <c r="W1014" s="89">
        <v>1</v>
      </c>
      <c r="X1014" s="89">
        <v>0.16932298850574701</v>
      </c>
      <c r="Y1014" s="89">
        <v>0.48765978917744701</v>
      </c>
      <c r="Z1014" s="89">
        <v>54.186700000000002</v>
      </c>
      <c r="AA1014" s="89">
        <v>0.54357193019118999</v>
      </c>
      <c r="AB1014" s="89">
        <v>49.655181149425303</v>
      </c>
      <c r="AC1014" s="89">
        <v>0.515615859684318</v>
      </c>
      <c r="AD1014" s="89">
        <v>0.60172847654084205</v>
      </c>
      <c r="AE1014" s="89">
        <v>0.37211291702309701</v>
      </c>
      <c r="AF1014" s="89">
        <v>0.22391093866147699</v>
      </c>
      <c r="AG1014" s="89">
        <v>1</v>
      </c>
      <c r="AH1014" s="89">
        <v>0.226669798657718</v>
      </c>
      <c r="AI1014" s="89">
        <v>0.54485119913358704</v>
      </c>
      <c r="AJ1014" s="89">
        <v>-99</v>
      </c>
      <c r="AK1014" s="89">
        <v>-99</v>
      </c>
      <c r="AL1014" s="89">
        <v>47.651024161073799</v>
      </c>
      <c r="AM1014" s="89">
        <v>0.54485119913358704</v>
      </c>
      <c r="AN1014" s="89">
        <v>0.52918824703839296</v>
      </c>
      <c r="AO1014" s="89">
        <v>0.12745936698032501</v>
      </c>
      <c r="AP1014" s="89">
        <v>6.7449998980941506E-2</v>
      </c>
      <c r="AQ1014" s="89">
        <v>1</v>
      </c>
      <c r="AR1014" s="89">
        <v>0.45961600000000002</v>
      </c>
      <c r="AS1014" s="89">
        <v>1.10314220545881</v>
      </c>
      <c r="AT1014" s="89">
        <v>-99</v>
      </c>
      <c r="AU1014" s="89">
        <v>-99</v>
      </c>
      <c r="AV1014" s="89">
        <v>45.999972</v>
      </c>
      <c r="AW1014" s="89">
        <v>1.10314220545881</v>
      </c>
      <c r="AX1014" s="89">
        <v>1.1232716405873999</v>
      </c>
      <c r="AY1014" s="89">
        <v>0.128314798973482</v>
      </c>
      <c r="AZ1014" s="89">
        <v>0.14413237475458601</v>
      </c>
      <c r="BA1014" s="89">
        <v>-99</v>
      </c>
      <c r="BB1014" s="89">
        <v>-99</v>
      </c>
      <c r="BC1014" s="89">
        <v>-99</v>
      </c>
      <c r="BD1014" s="89">
        <v>-99</v>
      </c>
      <c r="BE1014" s="89">
        <v>-99</v>
      </c>
      <c r="BF1014" s="89">
        <v>-99</v>
      </c>
      <c r="BG1014" s="89">
        <v>-99</v>
      </c>
      <c r="BH1014" s="89">
        <v>-99</v>
      </c>
      <c r="BI1014" s="89">
        <v>-99</v>
      </c>
      <c r="BJ1014" s="89">
        <v>-99</v>
      </c>
      <c r="BK1014" s="89">
        <v>-99</v>
      </c>
      <c r="BL1014" s="89">
        <v>-99</v>
      </c>
      <c r="BM1014" s="89">
        <v>-99</v>
      </c>
      <c r="BN1014" s="89">
        <v>-99</v>
      </c>
      <c r="BO1014" s="89">
        <v>-99</v>
      </c>
      <c r="BP1014" s="89">
        <v>-99</v>
      </c>
      <c r="BQ1014" s="89">
        <v>-99</v>
      </c>
      <c r="BR1014" s="89">
        <v>-99</v>
      </c>
      <c r="BS1014" s="89">
        <v>-99</v>
      </c>
      <c r="BT1014" s="89">
        <v>-99</v>
      </c>
      <c r="BU1014" s="89">
        <v>-99</v>
      </c>
      <c r="BV1014" s="89">
        <v>-99</v>
      </c>
      <c r="BW1014" s="89">
        <v>-99</v>
      </c>
      <c r="BX1014" s="89">
        <v>-99</v>
      </c>
      <c r="BY1014" s="89">
        <v>-99</v>
      </c>
      <c r="BZ1014" s="89">
        <v>-99</v>
      </c>
      <c r="CA1014" s="89">
        <v>-99</v>
      </c>
      <c r="CB1014" s="89">
        <v>-99</v>
      </c>
      <c r="CC1014" s="89">
        <v>-99</v>
      </c>
      <c r="CD1014" s="89">
        <v>-99</v>
      </c>
      <c r="CE1014" s="89">
        <v>-99</v>
      </c>
      <c r="CF1014" s="89">
        <v>-99</v>
      </c>
      <c r="CG1014" s="89">
        <v>-99</v>
      </c>
      <c r="CH1014" s="89">
        <v>-99</v>
      </c>
      <c r="CI1014" s="89">
        <v>-99</v>
      </c>
      <c r="CJ1014" s="89">
        <v>-99</v>
      </c>
      <c r="CK1014" s="89">
        <v>-99</v>
      </c>
      <c r="CL1014" s="89">
        <v>-99</v>
      </c>
      <c r="CM1014" s="89">
        <v>-99</v>
      </c>
      <c r="CN1014" s="89">
        <v>-99</v>
      </c>
      <c r="CO1014" s="89">
        <v>-99</v>
      </c>
      <c r="CP1014" s="89">
        <v>-99</v>
      </c>
      <c r="CQ1014" s="89">
        <v>-99</v>
      </c>
      <c r="CR1014" s="89">
        <v>-99</v>
      </c>
      <c r="CS1014" s="89">
        <v>-99</v>
      </c>
      <c r="CT1014" s="89">
        <v>-99</v>
      </c>
      <c r="CU1014" s="86">
        <v>-99</v>
      </c>
      <c r="CV1014" s="86">
        <v>0.34910000000000002</v>
      </c>
      <c r="CW1014" s="86">
        <v>62</v>
      </c>
      <c r="CX1014" s="86">
        <v>2</v>
      </c>
      <c r="CY1014" s="86">
        <v>-5.8999999999999997E-2</v>
      </c>
      <c r="CZ1014" s="86">
        <v>48</v>
      </c>
      <c r="DA1014" s="86">
        <v>2</v>
      </c>
      <c r="DB1014" s="86">
        <v>3.2800000000000003E-2</v>
      </c>
      <c r="DC1014" s="86">
        <v>49</v>
      </c>
      <c r="DD1014" s="86">
        <v>-99</v>
      </c>
      <c r="DE1014" s="86">
        <v>-99</v>
      </c>
      <c r="DF1014" s="86">
        <v>-99</v>
      </c>
      <c r="DG1014" s="86">
        <v>-99</v>
      </c>
      <c r="DH1014" s="86">
        <v>-99</v>
      </c>
    </row>
    <row r="1015" spans="1:112" x14ac:dyDescent="0.2">
      <c r="A1015" s="85">
        <f>IF(ISERROR(SEARCH('School Lookup'!$F$3,Data!J1015)),A1014,A1014+1)</f>
        <v>0</v>
      </c>
      <c r="B1015" s="85">
        <f>IF(I1015='School Lookup'!$G$13,1,0)</f>
        <v>0</v>
      </c>
      <c r="C1015" s="85">
        <f t="shared" si="15"/>
        <v>1013</v>
      </c>
      <c r="D1015" s="86" t="s">
        <v>6478</v>
      </c>
      <c r="E1015" s="86" t="s">
        <v>6504</v>
      </c>
      <c r="F1015" s="86" t="s">
        <v>170</v>
      </c>
      <c r="G1015" s="86" t="s">
        <v>2848</v>
      </c>
      <c r="H1015" s="86" t="s">
        <v>117</v>
      </c>
      <c r="I1015" s="86" t="s">
        <v>3614</v>
      </c>
      <c r="J1015" s="86" t="s">
        <v>388</v>
      </c>
      <c r="K1015" s="86" t="s">
        <v>389</v>
      </c>
      <c r="L1015" s="86">
        <v>1</v>
      </c>
      <c r="M1015" s="86">
        <v>1</v>
      </c>
      <c r="N1015" s="89">
        <v>0.40568009259259302</v>
      </c>
      <c r="O1015" s="89">
        <v>0.97285479340023095</v>
      </c>
      <c r="P1015" s="89">
        <v>54.463000000000001</v>
      </c>
      <c r="Q1015" s="89">
        <v>0.49078746464291301</v>
      </c>
      <c r="R1015" s="89">
        <v>53.240694444444401</v>
      </c>
      <c r="S1015" s="89">
        <v>0.73182112902157204</v>
      </c>
      <c r="T1015" s="89">
        <v>0.83025909160611799</v>
      </c>
      <c r="U1015" s="89">
        <v>0.14937759336099601</v>
      </c>
      <c r="V1015" s="89">
        <v>0.12402210497020801</v>
      </c>
      <c r="W1015" s="89">
        <v>1</v>
      </c>
      <c r="X1015" s="89">
        <v>0.30916055045871599</v>
      </c>
      <c r="Y1015" s="89">
        <v>0.81685955902227803</v>
      </c>
      <c r="Z1015" s="89">
        <v>49.559600000000003</v>
      </c>
      <c r="AA1015" s="89">
        <v>-3.3441133122904199E-2</v>
      </c>
      <c r="AB1015" s="89">
        <v>54.128404587155998</v>
      </c>
      <c r="AC1015" s="89">
        <v>0.39170921294968702</v>
      </c>
      <c r="AD1015" s="89">
        <v>0.457457524797721</v>
      </c>
      <c r="AE1015" s="89">
        <v>0.15076071922545001</v>
      </c>
      <c r="AF1015" s="89">
        <v>6.8966625453598301E-2</v>
      </c>
      <c r="AG1015" s="89">
        <v>-99</v>
      </c>
      <c r="AH1015" s="89">
        <v>-99</v>
      </c>
      <c r="AI1015" s="89">
        <v>-99</v>
      </c>
      <c r="AJ1015" s="89">
        <v>-99</v>
      </c>
      <c r="AK1015" s="89">
        <v>-99</v>
      </c>
      <c r="AL1015" s="89">
        <v>-99</v>
      </c>
      <c r="AM1015" s="89">
        <v>-99</v>
      </c>
      <c r="AN1015" s="89">
        <v>-99</v>
      </c>
      <c r="AO1015" s="89">
        <v>-99</v>
      </c>
      <c r="AP1015" s="89">
        <v>-99</v>
      </c>
      <c r="AQ1015" s="89">
        <v>1</v>
      </c>
      <c r="AR1015" s="89">
        <v>0.28779770642201802</v>
      </c>
      <c r="AS1015" s="89">
        <v>0.716926298759754</v>
      </c>
      <c r="AT1015" s="89">
        <v>53.411200000000001</v>
      </c>
      <c r="AU1015" s="89">
        <v>0.51353333458517503</v>
      </c>
      <c r="AV1015" s="89">
        <v>51.376161009174297</v>
      </c>
      <c r="AW1015" s="89">
        <v>0.61522981667246401</v>
      </c>
      <c r="AX1015" s="89">
        <v>0.60911201416300198</v>
      </c>
      <c r="AY1015" s="89">
        <v>0.15076071922545001</v>
      </c>
      <c r="AZ1015" s="89">
        <v>9.18301653440763E-2</v>
      </c>
      <c r="BA1015" s="89">
        <v>1</v>
      </c>
      <c r="BB1015" s="89">
        <v>-8.5150753768844199E-3</v>
      </c>
      <c r="BC1015" s="89">
        <v>0.20532181841456701</v>
      </c>
      <c r="BD1015" s="89">
        <v>45.419400000000003</v>
      </c>
      <c r="BE1015" s="89">
        <v>-0.28741948601371298</v>
      </c>
      <c r="BF1015" s="89">
        <v>55.778875879396999</v>
      </c>
      <c r="BG1015" s="89">
        <v>-4.1048833799573102E-2</v>
      </c>
      <c r="BH1015" s="89">
        <v>-3.3714751003181102E-2</v>
      </c>
      <c r="BI1015" s="89">
        <v>0.13762102351314001</v>
      </c>
      <c r="BJ1015" s="89">
        <v>-4.63985854054843E-3</v>
      </c>
      <c r="BK1015" s="89">
        <v>1</v>
      </c>
      <c r="BL1015" s="89">
        <v>-5.2711055276381903E-2</v>
      </c>
      <c r="BM1015" s="89">
        <v>5.3506498739851999E-2</v>
      </c>
      <c r="BN1015" s="89">
        <v>42.548400000000001</v>
      </c>
      <c r="BO1015" s="89">
        <v>-0.68569270025454099</v>
      </c>
      <c r="BP1015" s="89">
        <v>55.7789155778894</v>
      </c>
      <c r="BQ1015" s="89">
        <v>-0.31609310075734498</v>
      </c>
      <c r="BR1015" s="89">
        <v>-0.31970417352157099</v>
      </c>
      <c r="BS1015" s="89">
        <v>0.13762102351314001</v>
      </c>
      <c r="BT1015" s="89">
        <v>-4.3998015581460999E-2</v>
      </c>
      <c r="BU1015" s="89">
        <v>1</v>
      </c>
      <c r="BV1015" s="89">
        <v>0.27116161616161599</v>
      </c>
      <c r="BW1015" s="89">
        <v>0.78174863319724797</v>
      </c>
      <c r="BX1015" s="89">
        <v>48.838700000000003</v>
      </c>
      <c r="BY1015" s="89">
        <v>-2.8014049251341901E-2</v>
      </c>
      <c r="BZ1015" s="89">
        <v>46.969700000000003</v>
      </c>
      <c r="CA1015" s="89">
        <v>0.37686729197295299</v>
      </c>
      <c r="CB1015" s="89">
        <v>0.40708272945849799</v>
      </c>
      <c r="CC1015" s="89">
        <v>0.13692946058091299</v>
      </c>
      <c r="CD1015" s="89">
        <v>5.5741618556557897E-2</v>
      </c>
      <c r="CE1015" s="89">
        <v>1</v>
      </c>
      <c r="CF1015" s="89">
        <v>0.24726060606060599</v>
      </c>
      <c r="CG1015" s="89">
        <v>0.779572770193797</v>
      </c>
      <c r="CH1015" s="89">
        <v>46.7849</v>
      </c>
      <c r="CI1015" s="89">
        <v>-0.286626902026479</v>
      </c>
      <c r="CJ1015" s="89">
        <v>44.444452525252501</v>
      </c>
      <c r="CK1015" s="89">
        <v>0.246472934083659</v>
      </c>
      <c r="CL1015" s="89">
        <v>0.27584583520450301</v>
      </c>
      <c r="CM1015" s="89">
        <v>0.13692946058091299</v>
      </c>
      <c r="CN1015" s="89">
        <v>3.7771421418044002E-2</v>
      </c>
      <c r="CO1015" s="89">
        <v>96.89</v>
      </c>
      <c r="CP1015" s="89">
        <v>0.71789999999999998</v>
      </c>
      <c r="CQ1015" s="89">
        <v>-1.4</v>
      </c>
      <c r="CR1015" s="89">
        <v>-0.3846</v>
      </c>
      <c r="CS1015" s="89">
        <v>0.71789999999999998</v>
      </c>
      <c r="CT1015" s="89">
        <v>0.504</v>
      </c>
      <c r="CU1015" s="86" t="s">
        <v>6988</v>
      </c>
      <c r="CV1015" s="86">
        <v>0.34710000000000002</v>
      </c>
      <c r="CW1015" s="86">
        <v>62</v>
      </c>
      <c r="CX1015" s="86">
        <v>4</v>
      </c>
      <c r="CY1015" s="86">
        <v>-0.18870000000000001</v>
      </c>
      <c r="CZ1015" s="86">
        <v>42</v>
      </c>
      <c r="DA1015" s="86">
        <v>7</v>
      </c>
      <c r="DB1015" s="86">
        <v>-3.1300000000000001E-2</v>
      </c>
      <c r="DC1015" s="86">
        <v>46</v>
      </c>
      <c r="DD1015" s="86">
        <v>-99</v>
      </c>
      <c r="DE1015" s="86">
        <v>-99</v>
      </c>
      <c r="DF1015" s="86">
        <v>-99</v>
      </c>
      <c r="DG1015" s="86">
        <v>-99</v>
      </c>
      <c r="DH1015" s="86">
        <v>-99</v>
      </c>
    </row>
    <row r="1016" spans="1:112" x14ac:dyDescent="0.2">
      <c r="A1016" s="85">
        <f>IF(ISERROR(SEARCH('School Lookup'!$F$3,Data!J1016)),A1015,A1015+1)</f>
        <v>0</v>
      </c>
      <c r="B1016" s="85">
        <f>IF(I1016='School Lookup'!$G$13,1,0)</f>
        <v>0</v>
      </c>
      <c r="C1016" s="85">
        <f t="shared" si="15"/>
        <v>1014</v>
      </c>
      <c r="D1016" s="86" t="s">
        <v>6478</v>
      </c>
      <c r="E1016" s="86" t="s">
        <v>6489</v>
      </c>
      <c r="F1016" s="86" t="s">
        <v>2741</v>
      </c>
      <c r="G1016" s="86" t="s">
        <v>2858</v>
      </c>
      <c r="H1016" s="86" t="s">
        <v>396</v>
      </c>
      <c r="I1016" s="86" t="s">
        <v>4035</v>
      </c>
      <c r="J1016" s="86" t="s">
        <v>397</v>
      </c>
      <c r="K1016" s="86" t="s">
        <v>94</v>
      </c>
      <c r="L1016" s="86">
        <v>1</v>
      </c>
      <c r="M1016" s="86">
        <v>1</v>
      </c>
      <c r="N1016" s="89">
        <v>0.16390231749710299</v>
      </c>
      <c r="O1016" s="89">
        <v>0.44928528255315198</v>
      </c>
      <c r="P1016" s="89">
        <v>50.088200000000001</v>
      </c>
      <c r="Q1016" s="89">
        <v>2.6746251966531999E-2</v>
      </c>
      <c r="R1016" s="89">
        <v>51.564294090382397</v>
      </c>
      <c r="S1016" s="89">
        <v>0.238015767259842</v>
      </c>
      <c r="T1016" s="89">
        <v>0.26995449652759401</v>
      </c>
      <c r="U1016" s="89">
        <v>0.36505922165820598</v>
      </c>
      <c r="V1016" s="89">
        <v>9.8549378385496406E-2</v>
      </c>
      <c r="W1016" s="89">
        <v>1</v>
      </c>
      <c r="X1016" s="89">
        <v>8.8564542294322104E-2</v>
      </c>
      <c r="Y1016" s="89">
        <v>0.29754161538685397</v>
      </c>
      <c r="Z1016" s="89">
        <v>55.129300000000001</v>
      </c>
      <c r="AA1016" s="89">
        <v>0.66111693969603402</v>
      </c>
      <c r="AB1016" s="89">
        <v>56.199298146002299</v>
      </c>
      <c r="AC1016" s="89">
        <v>0.479329277541444</v>
      </c>
      <c r="AD1016" s="89">
        <v>0.55947812210691605</v>
      </c>
      <c r="AE1016" s="89">
        <v>0.36505922165820598</v>
      </c>
      <c r="AF1016" s="89">
        <v>0.20424264779114601</v>
      </c>
      <c r="AG1016" s="89">
        <v>1</v>
      </c>
      <c r="AH1016" s="89">
        <v>0.237434759358289</v>
      </c>
      <c r="AI1016" s="89">
        <v>0.56801843308702904</v>
      </c>
      <c r="AJ1016" s="89">
        <v>48.863199999999999</v>
      </c>
      <c r="AK1016" s="89">
        <v>2.30980858696264E-2</v>
      </c>
      <c r="AL1016" s="89">
        <v>45.989296791443898</v>
      </c>
      <c r="AM1016" s="89">
        <v>0.29555825947832798</v>
      </c>
      <c r="AN1016" s="89">
        <v>0.26729518915092298</v>
      </c>
      <c r="AO1016" s="89">
        <v>7.9103214890016899E-2</v>
      </c>
      <c r="AP1016" s="89">
        <v>2.1143908786473199E-2</v>
      </c>
      <c r="AQ1016" s="89">
        <v>1</v>
      </c>
      <c r="AR1016" s="89">
        <v>0.19243237250554299</v>
      </c>
      <c r="AS1016" s="89">
        <v>0.50256257683457395</v>
      </c>
      <c r="AT1016" s="89">
        <v>46.858800000000002</v>
      </c>
      <c r="AU1016" s="89">
        <v>-0.198638338027399</v>
      </c>
      <c r="AV1016" s="89">
        <v>47.671824611973399</v>
      </c>
      <c r="AW1016" s="89">
        <v>0.151962119403587</v>
      </c>
      <c r="AX1016" s="89">
        <v>0.120922839965656</v>
      </c>
      <c r="AY1016" s="89">
        <v>0.19077834179357001</v>
      </c>
      <c r="AZ1016" s="89">
        <v>2.3069458893617101E-2</v>
      </c>
      <c r="BA1016" s="89">
        <v>-99</v>
      </c>
      <c r="BB1016" s="89">
        <v>-99</v>
      </c>
      <c r="BC1016" s="89">
        <v>-99</v>
      </c>
      <c r="BD1016" s="89">
        <v>-99</v>
      </c>
      <c r="BE1016" s="89">
        <v>-99</v>
      </c>
      <c r="BF1016" s="89">
        <v>-99</v>
      </c>
      <c r="BG1016" s="89">
        <v>-99</v>
      </c>
      <c r="BH1016" s="89">
        <v>-99</v>
      </c>
      <c r="BI1016" s="89">
        <v>-99</v>
      </c>
      <c r="BJ1016" s="89">
        <v>-99</v>
      </c>
      <c r="BK1016" s="89">
        <v>-99</v>
      </c>
      <c r="BL1016" s="89">
        <v>-99</v>
      </c>
      <c r="BM1016" s="89">
        <v>-99</v>
      </c>
      <c r="BN1016" s="89">
        <v>-99</v>
      </c>
      <c r="BO1016" s="89">
        <v>-99</v>
      </c>
      <c r="BP1016" s="89">
        <v>-99</v>
      </c>
      <c r="BQ1016" s="89">
        <v>-99</v>
      </c>
      <c r="BR1016" s="89">
        <v>-99</v>
      </c>
      <c r="BS1016" s="89">
        <v>-99</v>
      </c>
      <c r="BT1016" s="89">
        <v>-99</v>
      </c>
      <c r="BU1016" s="89">
        <v>-99</v>
      </c>
      <c r="BV1016" s="89">
        <v>-99</v>
      </c>
      <c r="BW1016" s="89">
        <v>-99</v>
      </c>
      <c r="BX1016" s="89">
        <v>-99</v>
      </c>
      <c r="BY1016" s="89">
        <v>-99</v>
      </c>
      <c r="BZ1016" s="89">
        <v>-99</v>
      </c>
      <c r="CA1016" s="89">
        <v>-99</v>
      </c>
      <c r="CB1016" s="89">
        <v>-99</v>
      </c>
      <c r="CC1016" s="89">
        <v>-99</v>
      </c>
      <c r="CD1016" s="89">
        <v>-99</v>
      </c>
      <c r="CE1016" s="89">
        <v>-99</v>
      </c>
      <c r="CF1016" s="89">
        <v>-99</v>
      </c>
      <c r="CG1016" s="89">
        <v>-99</v>
      </c>
      <c r="CH1016" s="89">
        <v>-99</v>
      </c>
      <c r="CI1016" s="89">
        <v>-99</v>
      </c>
      <c r="CJ1016" s="89">
        <v>-99</v>
      </c>
      <c r="CK1016" s="89">
        <v>-99</v>
      </c>
      <c r="CL1016" s="89">
        <v>-99</v>
      </c>
      <c r="CM1016" s="89">
        <v>-99</v>
      </c>
      <c r="CN1016" s="89">
        <v>-99</v>
      </c>
      <c r="CO1016" s="89">
        <v>-99</v>
      </c>
      <c r="CP1016" s="89">
        <v>-99</v>
      </c>
      <c r="CQ1016" s="89">
        <v>-99</v>
      </c>
      <c r="CR1016" s="89">
        <v>-99</v>
      </c>
      <c r="CS1016" s="89">
        <v>-99</v>
      </c>
      <c r="CT1016" s="89">
        <v>-99</v>
      </c>
      <c r="CU1016" s="86">
        <v>-99</v>
      </c>
      <c r="CV1016" s="86">
        <v>0.34699999999999998</v>
      </c>
      <c r="CW1016" s="86">
        <v>62</v>
      </c>
      <c r="CX1016" s="86">
        <v>2</v>
      </c>
      <c r="CY1016" s="86">
        <v>0.11310000000000001</v>
      </c>
      <c r="CZ1016" s="86">
        <v>57</v>
      </c>
      <c r="DA1016" s="86">
        <v>4</v>
      </c>
      <c r="DB1016" s="86">
        <v>0.215</v>
      </c>
      <c r="DC1016" s="86">
        <v>58</v>
      </c>
      <c r="DD1016" s="86">
        <v>-99</v>
      </c>
      <c r="DE1016" s="86">
        <v>-99</v>
      </c>
      <c r="DF1016" s="86">
        <v>-99</v>
      </c>
      <c r="DG1016" s="86">
        <v>-99</v>
      </c>
      <c r="DH1016" s="86">
        <v>-99</v>
      </c>
    </row>
    <row r="1017" spans="1:112" x14ac:dyDescent="0.2">
      <c r="A1017" s="85">
        <f>IF(ISERROR(SEARCH('School Lookup'!$F$3,Data!J1017)),A1016,A1016+1)</f>
        <v>0</v>
      </c>
      <c r="B1017" s="85">
        <f>IF(I1017='School Lookup'!$G$13,1,0)</f>
        <v>0</v>
      </c>
      <c r="C1017" s="85">
        <f t="shared" si="15"/>
        <v>1015</v>
      </c>
      <c r="D1017" s="86" t="s">
        <v>6478</v>
      </c>
      <c r="E1017" s="86" t="s">
        <v>6581</v>
      </c>
      <c r="F1017" s="86" t="s">
        <v>2754</v>
      </c>
      <c r="G1017" s="86" t="s">
        <v>3249</v>
      </c>
      <c r="H1017" s="86" t="s">
        <v>407</v>
      </c>
      <c r="I1017" s="86" t="s">
        <v>5136</v>
      </c>
      <c r="J1017" s="86" t="s">
        <v>750</v>
      </c>
      <c r="K1017" s="86" t="s">
        <v>36</v>
      </c>
      <c r="L1017" s="86">
        <v>1</v>
      </c>
      <c r="M1017" s="86">
        <v>-99</v>
      </c>
      <c r="N1017" s="89">
        <v>-99</v>
      </c>
      <c r="O1017" s="89">
        <v>-99</v>
      </c>
      <c r="P1017" s="89">
        <v>-99</v>
      </c>
      <c r="Q1017" s="89">
        <v>-99</v>
      </c>
      <c r="R1017" s="89">
        <v>-99</v>
      </c>
      <c r="S1017" s="89">
        <v>-99</v>
      </c>
      <c r="T1017" s="89">
        <v>-99</v>
      </c>
      <c r="U1017" s="89">
        <v>-99</v>
      </c>
      <c r="V1017" s="89">
        <v>-99</v>
      </c>
      <c r="W1017" s="89">
        <v>-99</v>
      </c>
      <c r="X1017" s="89">
        <v>-99</v>
      </c>
      <c r="Y1017" s="89">
        <v>-99</v>
      </c>
      <c r="Z1017" s="89">
        <v>-99</v>
      </c>
      <c r="AA1017" s="89">
        <v>-99</v>
      </c>
      <c r="AB1017" s="89">
        <v>-99</v>
      </c>
      <c r="AC1017" s="89">
        <v>-99</v>
      </c>
      <c r="AD1017" s="89">
        <v>-99</v>
      </c>
      <c r="AE1017" s="89">
        <v>-99</v>
      </c>
      <c r="AF1017" s="89">
        <v>-99</v>
      </c>
      <c r="AG1017" s="89">
        <v>-99</v>
      </c>
      <c r="AH1017" s="89">
        <v>-99</v>
      </c>
      <c r="AI1017" s="89">
        <v>-99</v>
      </c>
      <c r="AJ1017" s="89">
        <v>-99</v>
      </c>
      <c r="AK1017" s="89">
        <v>-99</v>
      </c>
      <c r="AL1017" s="89">
        <v>-99</v>
      </c>
      <c r="AM1017" s="89">
        <v>-99</v>
      </c>
      <c r="AN1017" s="89">
        <v>-99</v>
      </c>
      <c r="AO1017" s="89">
        <v>-99</v>
      </c>
      <c r="AP1017" s="89">
        <v>-99</v>
      </c>
      <c r="AQ1017" s="89">
        <v>-99</v>
      </c>
      <c r="AR1017" s="89">
        <v>-99</v>
      </c>
      <c r="AS1017" s="89">
        <v>-99</v>
      </c>
      <c r="AT1017" s="89">
        <v>-99</v>
      </c>
      <c r="AU1017" s="89">
        <v>-99</v>
      </c>
      <c r="AV1017" s="89">
        <v>-99</v>
      </c>
      <c r="AW1017" s="89">
        <v>-99</v>
      </c>
      <c r="AX1017" s="89">
        <v>-99</v>
      </c>
      <c r="AY1017" s="89">
        <v>-99</v>
      </c>
      <c r="AZ1017" s="89">
        <v>-99</v>
      </c>
      <c r="BA1017" s="89">
        <v>1</v>
      </c>
      <c r="BB1017" s="89">
        <v>4.66714285714286E-2</v>
      </c>
      <c r="BC1017" s="89">
        <v>0.32950812211877301</v>
      </c>
      <c r="BD1017" s="89">
        <v>56.913800000000002</v>
      </c>
      <c r="BE1017" s="89">
        <v>0.86193834510294598</v>
      </c>
      <c r="BF1017" s="89">
        <v>55.400686411149799</v>
      </c>
      <c r="BG1017" s="89">
        <v>0.59572323361085999</v>
      </c>
      <c r="BH1017" s="89">
        <v>0.64760753958793105</v>
      </c>
      <c r="BI1017" s="89">
        <v>0.25043630017452001</v>
      </c>
      <c r="BJ1017" s="89">
        <v>0.16218443617952599</v>
      </c>
      <c r="BK1017" s="89">
        <v>1</v>
      </c>
      <c r="BL1017" s="89">
        <v>-2.14972027972028E-2</v>
      </c>
      <c r="BM1017" s="89">
        <v>0.129464476314434</v>
      </c>
      <c r="BN1017" s="89">
        <v>54.603400000000001</v>
      </c>
      <c r="BO1017" s="89">
        <v>0.66784477395140995</v>
      </c>
      <c r="BP1017" s="89">
        <v>59.790237062937102</v>
      </c>
      <c r="BQ1017" s="89">
        <v>0.39865462513292199</v>
      </c>
      <c r="BR1017" s="89">
        <v>0.43006104534255901</v>
      </c>
      <c r="BS1017" s="89">
        <v>0.24956369982547999</v>
      </c>
      <c r="BT1017" s="89">
        <v>0.107327625626503</v>
      </c>
      <c r="BU1017" s="89">
        <v>1</v>
      </c>
      <c r="BV1017" s="89">
        <v>0.12921811846689901</v>
      </c>
      <c r="BW1017" s="89">
        <v>0.45479493412111699</v>
      </c>
      <c r="BX1017" s="89">
        <v>49.745899999999999</v>
      </c>
      <c r="BY1017" s="89">
        <v>6.5583693056543602E-2</v>
      </c>
      <c r="BZ1017" s="89">
        <v>52.264827177700298</v>
      </c>
      <c r="CA1017" s="89">
        <v>0.26018931358883002</v>
      </c>
      <c r="CB1017" s="89">
        <v>0.284098240629512</v>
      </c>
      <c r="CC1017" s="89">
        <v>0.25043630017452001</v>
      </c>
      <c r="CD1017" s="89">
        <v>7.1148512269345598E-2</v>
      </c>
      <c r="CE1017" s="89">
        <v>1</v>
      </c>
      <c r="CF1017" s="89">
        <v>-1.7229370629370602E-2</v>
      </c>
      <c r="CG1017" s="89">
        <v>0.14542612010716199</v>
      </c>
      <c r="CH1017" s="89">
        <v>47.325000000000003</v>
      </c>
      <c r="CI1017" s="89">
        <v>-0.22498732619228401</v>
      </c>
      <c r="CJ1017" s="89">
        <v>51.048940559440602</v>
      </c>
      <c r="CK1017" s="89">
        <v>-3.9780603042560703E-2</v>
      </c>
      <c r="CL1017" s="89">
        <v>-3.38984307099345E-2</v>
      </c>
      <c r="CM1017" s="89">
        <v>0.24956369982547999</v>
      </c>
      <c r="CN1017" s="89">
        <v>-8.4598177862489406E-3</v>
      </c>
      <c r="CO1017" s="89">
        <v>96.68</v>
      </c>
      <c r="CP1017" s="89">
        <v>0.70199999999999996</v>
      </c>
      <c r="CQ1017" s="89">
        <v>3.58</v>
      </c>
      <c r="CR1017" s="89">
        <v>0.33410000000000001</v>
      </c>
      <c r="CS1017" s="89">
        <v>0.70199999999999996</v>
      </c>
      <c r="CT1017" s="89">
        <v>0.4778</v>
      </c>
      <c r="CU1017" s="86" t="s">
        <v>6988</v>
      </c>
      <c r="CV1017" s="86">
        <v>0.3468</v>
      </c>
      <c r="CW1017" s="86">
        <v>62</v>
      </c>
      <c r="CX1017" s="86">
        <v>2</v>
      </c>
      <c r="CY1017" s="86">
        <v>-1.1447000000000001</v>
      </c>
      <c r="CZ1017" s="86">
        <v>8</v>
      </c>
      <c r="DA1017" s="86">
        <v>4</v>
      </c>
      <c r="DB1017" s="86">
        <v>0.34279999999999999</v>
      </c>
      <c r="DC1017" s="86">
        <v>65</v>
      </c>
      <c r="DD1017" s="86">
        <v>-99</v>
      </c>
      <c r="DE1017" s="86">
        <v>-99</v>
      </c>
      <c r="DF1017" s="86">
        <v>-99</v>
      </c>
      <c r="DG1017" s="86">
        <v>-99</v>
      </c>
      <c r="DH1017" s="86">
        <v>-99</v>
      </c>
    </row>
    <row r="1018" spans="1:112" x14ac:dyDescent="0.2">
      <c r="A1018" s="85">
        <f>IF(ISERROR(SEARCH('School Lookup'!$F$3,Data!J1018)),A1017,A1017+1)</f>
        <v>0</v>
      </c>
      <c r="B1018" s="85">
        <f>IF(I1018='School Lookup'!$G$13,1,0)</f>
        <v>0</v>
      </c>
      <c r="C1018" s="85">
        <f t="shared" si="15"/>
        <v>1016</v>
      </c>
      <c r="D1018" s="86" t="s">
        <v>6478</v>
      </c>
      <c r="E1018" s="86" t="s">
        <v>6629</v>
      </c>
      <c r="F1018" s="86" t="s">
        <v>2759</v>
      </c>
      <c r="G1018" s="86" t="s">
        <v>3070</v>
      </c>
      <c r="H1018" s="86" t="s">
        <v>648</v>
      </c>
      <c r="I1018" s="86" t="s">
        <v>5212</v>
      </c>
      <c r="J1018" s="86" t="s">
        <v>1058</v>
      </c>
      <c r="K1018" s="86" t="s">
        <v>130</v>
      </c>
      <c r="L1018" s="86">
        <v>1</v>
      </c>
      <c r="M1018" s="86">
        <v>1</v>
      </c>
      <c r="N1018" s="89">
        <v>8.8476650943396198E-2</v>
      </c>
      <c r="O1018" s="89">
        <v>0.28595108309150802</v>
      </c>
      <c r="P1018" s="89">
        <v>52.457700000000003</v>
      </c>
      <c r="Q1018" s="89">
        <v>0.27808246240739498</v>
      </c>
      <c r="R1018" s="89">
        <v>52.201266509433999</v>
      </c>
      <c r="S1018" s="89">
        <v>0.28201677274945097</v>
      </c>
      <c r="T1018" s="89">
        <v>0.319880980670955</v>
      </c>
      <c r="U1018" s="89">
        <v>0.37171244886031601</v>
      </c>
      <c r="V1018" s="89">
        <v>0.11890374266904</v>
      </c>
      <c r="W1018" s="89">
        <v>1</v>
      </c>
      <c r="X1018" s="89">
        <v>0.31789278431372497</v>
      </c>
      <c r="Y1018" s="89">
        <v>0.83741662062399103</v>
      </c>
      <c r="Z1018" s="89">
        <v>53.9818</v>
      </c>
      <c r="AA1018" s="89">
        <v>0.51802029381569303</v>
      </c>
      <c r="AB1018" s="89">
        <v>51.294124392156903</v>
      </c>
      <c r="AC1018" s="89">
        <v>0.67771845721984203</v>
      </c>
      <c r="AD1018" s="89">
        <v>0.79047295993057498</v>
      </c>
      <c r="AE1018" s="89">
        <v>0.37258912916423098</v>
      </c>
      <c r="AF1018" s="89">
        <v>0.29452163176840501</v>
      </c>
      <c r="AG1018" s="89">
        <v>1</v>
      </c>
      <c r="AH1018" s="89">
        <v>-0.12947948717948701</v>
      </c>
      <c r="AI1018" s="89">
        <v>-0.221616422704042</v>
      </c>
      <c r="AJ1018" s="89">
        <v>-99</v>
      </c>
      <c r="AK1018" s="89">
        <v>-99</v>
      </c>
      <c r="AL1018" s="89">
        <v>53.146887179487202</v>
      </c>
      <c r="AM1018" s="89">
        <v>-0.221616422704042</v>
      </c>
      <c r="AN1018" s="89">
        <v>-0.27601927120252301</v>
      </c>
      <c r="AO1018" s="89">
        <v>0.125365283459965</v>
      </c>
      <c r="AP1018" s="89">
        <v>-3.4603234174717203E-2</v>
      </c>
      <c r="AQ1018" s="89">
        <v>1</v>
      </c>
      <c r="AR1018" s="89">
        <v>-0.118267040358744</v>
      </c>
      <c r="AS1018" s="89">
        <v>-0.19583252971316201</v>
      </c>
      <c r="AT1018" s="89">
        <v>-99</v>
      </c>
      <c r="AU1018" s="89">
        <v>-99</v>
      </c>
      <c r="AV1018" s="89">
        <v>43.497743273542604</v>
      </c>
      <c r="AW1018" s="89">
        <v>-0.19583252971316201</v>
      </c>
      <c r="AX1018" s="89">
        <v>-0.24558141565918001</v>
      </c>
      <c r="AY1018" s="89">
        <v>0.130333138515488</v>
      </c>
      <c r="AZ1018" s="89">
        <v>-3.2007396663937503E-2</v>
      </c>
      <c r="BA1018" s="89">
        <v>-99</v>
      </c>
      <c r="BB1018" s="89">
        <v>-99</v>
      </c>
      <c r="BC1018" s="89">
        <v>-99</v>
      </c>
      <c r="BD1018" s="89">
        <v>-99</v>
      </c>
      <c r="BE1018" s="89">
        <v>-99</v>
      </c>
      <c r="BF1018" s="89">
        <v>-99</v>
      </c>
      <c r="BG1018" s="89">
        <v>-99</v>
      </c>
      <c r="BH1018" s="89">
        <v>-99</v>
      </c>
      <c r="BI1018" s="89">
        <v>-99</v>
      </c>
      <c r="BJ1018" s="89">
        <v>-99</v>
      </c>
      <c r="BK1018" s="89">
        <v>-99</v>
      </c>
      <c r="BL1018" s="89">
        <v>-99</v>
      </c>
      <c r="BM1018" s="89">
        <v>-99</v>
      </c>
      <c r="BN1018" s="89">
        <v>-99</v>
      </c>
      <c r="BO1018" s="89">
        <v>-99</v>
      </c>
      <c r="BP1018" s="89">
        <v>-99</v>
      </c>
      <c r="BQ1018" s="89">
        <v>-99</v>
      </c>
      <c r="BR1018" s="89">
        <v>-99</v>
      </c>
      <c r="BS1018" s="89">
        <v>-99</v>
      </c>
      <c r="BT1018" s="89">
        <v>-99</v>
      </c>
      <c r="BU1018" s="89">
        <v>-99</v>
      </c>
      <c r="BV1018" s="89">
        <v>-99</v>
      </c>
      <c r="BW1018" s="89">
        <v>-99</v>
      </c>
      <c r="BX1018" s="89">
        <v>-99</v>
      </c>
      <c r="BY1018" s="89">
        <v>-99</v>
      </c>
      <c r="BZ1018" s="89">
        <v>-99</v>
      </c>
      <c r="CA1018" s="89">
        <v>-99</v>
      </c>
      <c r="CB1018" s="89">
        <v>-99</v>
      </c>
      <c r="CC1018" s="89">
        <v>-99</v>
      </c>
      <c r="CD1018" s="89">
        <v>-99</v>
      </c>
      <c r="CE1018" s="89">
        <v>-99</v>
      </c>
      <c r="CF1018" s="89">
        <v>-99</v>
      </c>
      <c r="CG1018" s="89">
        <v>-99</v>
      </c>
      <c r="CH1018" s="89">
        <v>-99</v>
      </c>
      <c r="CI1018" s="89">
        <v>-99</v>
      </c>
      <c r="CJ1018" s="89">
        <v>-99</v>
      </c>
      <c r="CK1018" s="89">
        <v>-99</v>
      </c>
      <c r="CL1018" s="89">
        <v>-99</v>
      </c>
      <c r="CM1018" s="89">
        <v>-99</v>
      </c>
      <c r="CN1018" s="89">
        <v>-99</v>
      </c>
      <c r="CO1018" s="89">
        <v>-99</v>
      </c>
      <c r="CP1018" s="89">
        <v>-99</v>
      </c>
      <c r="CQ1018" s="89">
        <v>-99</v>
      </c>
      <c r="CR1018" s="89">
        <v>-99</v>
      </c>
      <c r="CS1018" s="89">
        <v>-99</v>
      </c>
      <c r="CT1018" s="89">
        <v>-99</v>
      </c>
      <c r="CU1018" s="86">
        <v>-99</v>
      </c>
      <c r="CV1018" s="86">
        <v>0.3468</v>
      </c>
      <c r="CW1018" s="86">
        <v>62</v>
      </c>
      <c r="CX1018" s="86">
        <v>2</v>
      </c>
      <c r="CY1018" s="86">
        <v>0.1333</v>
      </c>
      <c r="CZ1018" s="86">
        <v>59</v>
      </c>
      <c r="DA1018" s="86">
        <v>2</v>
      </c>
      <c r="DB1018" s="86">
        <v>0.2964</v>
      </c>
      <c r="DC1018" s="86">
        <v>63</v>
      </c>
      <c r="DD1018" s="86">
        <v>-99</v>
      </c>
      <c r="DE1018" s="86">
        <v>-99</v>
      </c>
      <c r="DF1018" s="86">
        <v>-99</v>
      </c>
      <c r="DG1018" s="86">
        <v>-99</v>
      </c>
      <c r="DH1018" s="86">
        <v>-99</v>
      </c>
    </row>
    <row r="1019" spans="1:112" x14ac:dyDescent="0.2">
      <c r="A1019" s="85">
        <f>IF(ISERROR(SEARCH('School Lookup'!$F$3,Data!J1019)),A1018,A1018+1)</f>
        <v>0</v>
      </c>
      <c r="B1019" s="85">
        <f>IF(I1019='School Lookup'!$G$13,1,0)</f>
        <v>0</v>
      </c>
      <c r="C1019" s="85">
        <f t="shared" si="15"/>
        <v>1017</v>
      </c>
      <c r="D1019" s="86" t="s">
        <v>6478</v>
      </c>
      <c r="E1019" s="86" t="s">
        <v>6552</v>
      </c>
      <c r="F1019" s="86" t="s">
        <v>518</v>
      </c>
      <c r="G1019" s="86" t="s">
        <v>2811</v>
      </c>
      <c r="H1019" s="86" t="s">
        <v>318</v>
      </c>
      <c r="I1019" s="86" t="s">
        <v>3785</v>
      </c>
      <c r="J1019" s="86" t="s">
        <v>459</v>
      </c>
      <c r="K1019" s="86" t="s">
        <v>36</v>
      </c>
      <c r="L1019" s="86">
        <v>1</v>
      </c>
      <c r="M1019" s="86">
        <v>-99</v>
      </c>
      <c r="N1019" s="89">
        <v>-99</v>
      </c>
      <c r="O1019" s="89">
        <v>-99</v>
      </c>
      <c r="P1019" s="89">
        <v>-99</v>
      </c>
      <c r="Q1019" s="89">
        <v>-99</v>
      </c>
      <c r="R1019" s="89">
        <v>-99</v>
      </c>
      <c r="S1019" s="89">
        <v>-99</v>
      </c>
      <c r="T1019" s="89">
        <v>-99</v>
      </c>
      <c r="U1019" s="89">
        <v>-99</v>
      </c>
      <c r="V1019" s="89">
        <v>-99</v>
      </c>
      <c r="W1019" s="89">
        <v>-99</v>
      </c>
      <c r="X1019" s="89">
        <v>-99</v>
      </c>
      <c r="Y1019" s="89">
        <v>-99</v>
      </c>
      <c r="Z1019" s="89">
        <v>-99</v>
      </c>
      <c r="AA1019" s="89">
        <v>-99</v>
      </c>
      <c r="AB1019" s="89">
        <v>-99</v>
      </c>
      <c r="AC1019" s="89">
        <v>-99</v>
      </c>
      <c r="AD1019" s="89">
        <v>-99</v>
      </c>
      <c r="AE1019" s="89">
        <v>-99</v>
      </c>
      <c r="AF1019" s="89">
        <v>-99</v>
      </c>
      <c r="AG1019" s="89">
        <v>-99</v>
      </c>
      <c r="AH1019" s="89">
        <v>-99</v>
      </c>
      <c r="AI1019" s="89">
        <v>-99</v>
      </c>
      <c r="AJ1019" s="89">
        <v>-99</v>
      </c>
      <c r="AK1019" s="89">
        <v>-99</v>
      </c>
      <c r="AL1019" s="89">
        <v>-99</v>
      </c>
      <c r="AM1019" s="89">
        <v>-99</v>
      </c>
      <c r="AN1019" s="89">
        <v>-99</v>
      </c>
      <c r="AO1019" s="89">
        <v>-99</v>
      </c>
      <c r="AP1019" s="89">
        <v>-99</v>
      </c>
      <c r="AQ1019" s="89">
        <v>-99</v>
      </c>
      <c r="AR1019" s="89">
        <v>-99</v>
      </c>
      <c r="AS1019" s="89">
        <v>-99</v>
      </c>
      <c r="AT1019" s="89">
        <v>-99</v>
      </c>
      <c r="AU1019" s="89">
        <v>-99</v>
      </c>
      <c r="AV1019" s="89">
        <v>-99</v>
      </c>
      <c r="AW1019" s="89">
        <v>-99</v>
      </c>
      <c r="AX1019" s="89">
        <v>-99</v>
      </c>
      <c r="AY1019" s="89">
        <v>-99</v>
      </c>
      <c r="AZ1019" s="89">
        <v>-99</v>
      </c>
      <c r="BA1019" s="89">
        <v>1</v>
      </c>
      <c r="BB1019" s="89">
        <v>0.14024330042313099</v>
      </c>
      <c r="BC1019" s="89">
        <v>0.54007309841859596</v>
      </c>
      <c r="BD1019" s="89">
        <v>56.174700000000001</v>
      </c>
      <c r="BE1019" s="89">
        <v>0.78803362863420301</v>
      </c>
      <c r="BF1019" s="89">
        <v>57.404797461213001</v>
      </c>
      <c r="BG1019" s="89">
        <v>0.66405336352639899</v>
      </c>
      <c r="BH1019" s="89">
        <v>0.72071822237866501</v>
      </c>
      <c r="BI1019" s="89">
        <v>0.25061859314245299</v>
      </c>
      <c r="BJ1019" s="89">
        <v>0.18062538694467101</v>
      </c>
      <c r="BK1019" s="89">
        <v>1</v>
      </c>
      <c r="BL1019" s="89">
        <v>0.113310155148096</v>
      </c>
      <c r="BM1019" s="89">
        <v>0.457514154851484</v>
      </c>
      <c r="BN1019" s="89">
        <v>43.734900000000003</v>
      </c>
      <c r="BO1019" s="89">
        <v>-0.552472276103122</v>
      </c>
      <c r="BP1019" s="89">
        <v>61.071915655853303</v>
      </c>
      <c r="BQ1019" s="89">
        <v>-4.7479060625818997E-2</v>
      </c>
      <c r="BR1019" s="89">
        <v>-3.7929979223383301E-2</v>
      </c>
      <c r="BS1019" s="89">
        <v>0.25061859314245299</v>
      </c>
      <c r="BT1019" s="89">
        <v>-9.5059580308867898E-3</v>
      </c>
      <c r="BU1019" s="89">
        <v>1</v>
      </c>
      <c r="BV1019" s="89">
        <v>0.19391173974540299</v>
      </c>
      <c r="BW1019" s="89">
        <v>0.60381069833124801</v>
      </c>
      <c r="BX1019" s="89">
        <v>48.239800000000002</v>
      </c>
      <c r="BY1019" s="89">
        <v>-8.9803828647498099E-2</v>
      </c>
      <c r="BZ1019" s="89">
        <v>52.3337942008487</v>
      </c>
      <c r="CA1019" s="89">
        <v>0.25700343484187499</v>
      </c>
      <c r="CB1019" s="89">
        <v>0.28074016334199298</v>
      </c>
      <c r="CC1019" s="89">
        <v>0.24991162955107801</v>
      </c>
      <c r="CD1019" s="89">
        <v>7.01602317012332E-2</v>
      </c>
      <c r="CE1019" s="89">
        <v>1</v>
      </c>
      <c r="CF1019" s="89">
        <v>0.24862755681818199</v>
      </c>
      <c r="CG1019" s="89">
        <v>0.782850199662385</v>
      </c>
      <c r="CH1019" s="89">
        <v>46.873899999999999</v>
      </c>
      <c r="CI1019" s="89">
        <v>-0.276469667719418</v>
      </c>
      <c r="CJ1019" s="89">
        <v>56.676120738636399</v>
      </c>
      <c r="CK1019" s="89">
        <v>0.25319026597148397</v>
      </c>
      <c r="CL1019" s="89">
        <v>0.28311440926435899</v>
      </c>
      <c r="CM1019" s="89">
        <v>0.248851184164016</v>
      </c>
      <c r="CN1019" s="89">
        <v>7.0453355999331599E-2</v>
      </c>
      <c r="CO1019" s="89">
        <v>98.075000000000003</v>
      </c>
      <c r="CP1019" s="89">
        <v>0.80740000000000001</v>
      </c>
      <c r="CQ1019" s="89">
        <v>0.35</v>
      </c>
      <c r="CR1019" s="89">
        <v>-0.1321</v>
      </c>
      <c r="CS1019" s="89">
        <v>0.80740000000000001</v>
      </c>
      <c r="CT1019" s="89">
        <v>0.6512</v>
      </c>
      <c r="CU1019" s="86" t="s">
        <v>6988</v>
      </c>
      <c r="CV1019" s="86">
        <v>0.34570000000000001</v>
      </c>
      <c r="CW1019" s="86">
        <v>62</v>
      </c>
      <c r="CX1019" s="86">
        <v>2</v>
      </c>
      <c r="CY1019" s="86">
        <v>-0.62619999999999998</v>
      </c>
      <c r="CZ1019" s="86">
        <v>23</v>
      </c>
      <c r="DA1019" s="86">
        <v>4</v>
      </c>
      <c r="DB1019" s="86">
        <v>-3.2199999999999999E-2</v>
      </c>
      <c r="DC1019" s="86">
        <v>45</v>
      </c>
      <c r="DD1019" s="86">
        <v>-99</v>
      </c>
      <c r="DE1019" s="86">
        <v>-99</v>
      </c>
      <c r="DF1019" s="86">
        <v>-99</v>
      </c>
      <c r="DG1019" s="86">
        <v>-99</v>
      </c>
      <c r="DH1019" s="86">
        <v>-99</v>
      </c>
    </row>
    <row r="1020" spans="1:112" x14ac:dyDescent="0.2">
      <c r="A1020" s="85">
        <f>IF(ISERROR(SEARCH('School Lookup'!$F$3,Data!J1020)),A1019,A1019+1)</f>
        <v>0</v>
      </c>
      <c r="B1020" s="85">
        <f>IF(I1020='School Lookup'!$G$13,1,0)</f>
        <v>0</v>
      </c>
      <c r="C1020" s="85">
        <f t="shared" si="15"/>
        <v>1018</v>
      </c>
      <c r="D1020" s="86" t="s">
        <v>6478</v>
      </c>
      <c r="E1020" s="86" t="s">
        <v>6742</v>
      </c>
      <c r="F1020" s="86" t="s">
        <v>2769</v>
      </c>
      <c r="G1020" s="86" t="s">
        <v>3176</v>
      </c>
      <c r="H1020" s="86" t="s">
        <v>1383</v>
      </c>
      <c r="I1020" s="86" t="s">
        <v>4577</v>
      </c>
      <c r="J1020" s="86" t="s">
        <v>1612</v>
      </c>
      <c r="K1020" s="86" t="s">
        <v>31</v>
      </c>
      <c r="L1020" s="86">
        <v>1</v>
      </c>
      <c r="M1020" s="86">
        <v>1</v>
      </c>
      <c r="N1020" s="89">
        <v>-0.185770814908402</v>
      </c>
      <c r="O1020" s="89">
        <v>-0.307931508020794</v>
      </c>
      <c r="P1020" s="89">
        <v>56.244500000000002</v>
      </c>
      <c r="Q1020" s="89">
        <v>0.67975368490051902</v>
      </c>
      <c r="R1020" s="89">
        <v>55.211628363866097</v>
      </c>
      <c r="S1020" s="89">
        <v>0.18591108843986201</v>
      </c>
      <c r="T1020" s="89">
        <v>0.21083304255275401</v>
      </c>
      <c r="U1020" s="89">
        <v>0.37681504403713401</v>
      </c>
      <c r="V1020" s="89">
        <v>7.9445062213998996E-2</v>
      </c>
      <c r="W1020" s="89">
        <v>1</v>
      </c>
      <c r="X1020" s="89">
        <v>-9.6596839443742102E-2</v>
      </c>
      <c r="Y1020" s="89">
        <v>-0.13835760511602299</v>
      </c>
      <c r="Z1020" s="89">
        <v>55.5167</v>
      </c>
      <c r="AA1020" s="89">
        <v>0.70942686615707395</v>
      </c>
      <c r="AB1020" s="89">
        <v>56.0050720606827</v>
      </c>
      <c r="AC1020" s="89">
        <v>0.28553463052052602</v>
      </c>
      <c r="AD1020" s="89">
        <v>0.33383293756480498</v>
      </c>
      <c r="AE1020" s="89">
        <v>0.37657700547488698</v>
      </c>
      <c r="AF1020" s="89">
        <v>0.12571380795703899</v>
      </c>
      <c r="AG1020" s="89">
        <v>1</v>
      </c>
      <c r="AH1020" s="89">
        <v>7.18994285714286E-2</v>
      </c>
      <c r="AI1020" s="89">
        <v>0.21177043157817499</v>
      </c>
      <c r="AJ1020" s="89">
        <v>56.979500000000002</v>
      </c>
      <c r="AK1020" s="89">
        <v>0.81761073776453097</v>
      </c>
      <c r="AL1020" s="89">
        <v>53.333313904761901</v>
      </c>
      <c r="AM1020" s="89">
        <v>0.51469058467135298</v>
      </c>
      <c r="AN1020" s="89">
        <v>0.497503211913842</v>
      </c>
      <c r="AO1020" s="89">
        <v>0.124970245179719</v>
      </c>
      <c r="AP1020" s="89">
        <v>6.2173098370570598E-2</v>
      </c>
      <c r="AQ1020" s="89">
        <v>1</v>
      </c>
      <c r="AR1020" s="89">
        <v>8.0481800391389399E-2</v>
      </c>
      <c r="AS1020" s="89">
        <v>0.25091829138529398</v>
      </c>
      <c r="AT1020" s="89">
        <v>58.282200000000003</v>
      </c>
      <c r="AU1020" s="89">
        <v>1.04295586942674</v>
      </c>
      <c r="AV1020" s="89">
        <v>54.011699412915902</v>
      </c>
      <c r="AW1020" s="89">
        <v>0.64693708040601505</v>
      </c>
      <c r="AX1020" s="89">
        <v>0.64252496954364802</v>
      </c>
      <c r="AY1020" s="89">
        <v>0.12163770530826</v>
      </c>
      <c r="AZ1020" s="89">
        <v>7.8155262898548905E-2</v>
      </c>
      <c r="BA1020" s="89">
        <v>-99</v>
      </c>
      <c r="BB1020" s="89">
        <v>-99</v>
      </c>
      <c r="BC1020" s="89">
        <v>-99</v>
      </c>
      <c r="BD1020" s="89">
        <v>-99</v>
      </c>
      <c r="BE1020" s="89">
        <v>-99</v>
      </c>
      <c r="BF1020" s="89">
        <v>-99</v>
      </c>
      <c r="BG1020" s="89">
        <v>-99</v>
      </c>
      <c r="BH1020" s="89">
        <v>-99</v>
      </c>
      <c r="BI1020" s="89">
        <v>-99</v>
      </c>
      <c r="BJ1020" s="89">
        <v>-99</v>
      </c>
      <c r="BK1020" s="89">
        <v>-99</v>
      </c>
      <c r="BL1020" s="89">
        <v>-99</v>
      </c>
      <c r="BM1020" s="89">
        <v>-99</v>
      </c>
      <c r="BN1020" s="89">
        <v>-99</v>
      </c>
      <c r="BO1020" s="89">
        <v>-99</v>
      </c>
      <c r="BP1020" s="89">
        <v>-99</v>
      </c>
      <c r="BQ1020" s="89">
        <v>-99</v>
      </c>
      <c r="BR1020" s="89">
        <v>-99</v>
      </c>
      <c r="BS1020" s="89">
        <v>-99</v>
      </c>
      <c r="BT1020" s="89">
        <v>-99</v>
      </c>
      <c r="BU1020" s="89">
        <v>-99</v>
      </c>
      <c r="BV1020" s="89">
        <v>-99</v>
      </c>
      <c r="BW1020" s="89">
        <v>-99</v>
      </c>
      <c r="BX1020" s="89">
        <v>-99</v>
      </c>
      <c r="BY1020" s="89">
        <v>-99</v>
      </c>
      <c r="BZ1020" s="89">
        <v>-99</v>
      </c>
      <c r="CA1020" s="89">
        <v>-99</v>
      </c>
      <c r="CB1020" s="89">
        <v>-99</v>
      </c>
      <c r="CC1020" s="89">
        <v>-99</v>
      </c>
      <c r="CD1020" s="89">
        <v>-99</v>
      </c>
      <c r="CE1020" s="89">
        <v>-99</v>
      </c>
      <c r="CF1020" s="89">
        <v>-99</v>
      </c>
      <c r="CG1020" s="89">
        <v>-99</v>
      </c>
      <c r="CH1020" s="89">
        <v>-99</v>
      </c>
      <c r="CI1020" s="89">
        <v>-99</v>
      </c>
      <c r="CJ1020" s="89">
        <v>-99</v>
      </c>
      <c r="CK1020" s="89">
        <v>-99</v>
      </c>
      <c r="CL1020" s="89">
        <v>-99</v>
      </c>
      <c r="CM1020" s="89">
        <v>-99</v>
      </c>
      <c r="CN1020" s="89">
        <v>-99</v>
      </c>
      <c r="CO1020" s="89">
        <v>-99</v>
      </c>
      <c r="CP1020" s="89">
        <v>-99</v>
      </c>
      <c r="CQ1020" s="89">
        <v>-99</v>
      </c>
      <c r="CR1020" s="89">
        <v>-99</v>
      </c>
      <c r="CS1020" s="89">
        <v>-99</v>
      </c>
      <c r="CT1020" s="89">
        <v>-99</v>
      </c>
      <c r="CU1020" s="86">
        <v>-99</v>
      </c>
      <c r="CV1020" s="86">
        <v>0.34549999999999997</v>
      </c>
      <c r="CW1020" s="86">
        <v>62</v>
      </c>
      <c r="CX1020" s="86">
        <v>2</v>
      </c>
      <c r="CY1020" s="86">
        <v>-0.26150000000000001</v>
      </c>
      <c r="CZ1020" s="86">
        <v>38</v>
      </c>
      <c r="DA1020" s="86">
        <v>4</v>
      </c>
      <c r="DB1020" s="86">
        <v>0.75229999999999997</v>
      </c>
      <c r="DC1020" s="86">
        <v>83</v>
      </c>
      <c r="DD1020" s="86">
        <v>-99</v>
      </c>
      <c r="DE1020" s="86">
        <v>-99</v>
      </c>
      <c r="DF1020" s="86">
        <v>-99</v>
      </c>
      <c r="DG1020" s="86">
        <v>-99</v>
      </c>
      <c r="DH1020" s="86">
        <v>-99</v>
      </c>
    </row>
    <row r="1021" spans="1:112" x14ac:dyDescent="0.2">
      <c r="A1021" s="85">
        <f>IF(ISERROR(SEARCH('School Lookup'!$F$3,Data!J1021)),A1020,A1020+1)</f>
        <v>0</v>
      </c>
      <c r="B1021" s="85">
        <f>IF(I1021='School Lookup'!$G$13,1,0)</f>
        <v>0</v>
      </c>
      <c r="C1021" s="85">
        <f t="shared" si="15"/>
        <v>1019</v>
      </c>
      <c r="D1021" s="86" t="s">
        <v>6478</v>
      </c>
      <c r="E1021" s="86" t="s">
        <v>6702</v>
      </c>
      <c r="F1021" s="86" t="s">
        <v>1150</v>
      </c>
      <c r="G1021" s="86" t="s">
        <v>3131</v>
      </c>
      <c r="H1021" s="86" t="s">
        <v>582</v>
      </c>
      <c r="I1021" s="86" t="s">
        <v>4659</v>
      </c>
      <c r="J1021" s="86" t="s">
        <v>1009</v>
      </c>
      <c r="K1021" s="86" t="s">
        <v>26</v>
      </c>
      <c r="L1021" s="86">
        <v>1</v>
      </c>
      <c r="M1021" s="86">
        <v>1</v>
      </c>
      <c r="N1021" s="89">
        <v>-2.7485964912280701E-2</v>
      </c>
      <c r="O1021" s="89">
        <v>3.48341636967235E-2</v>
      </c>
      <c r="P1021" s="89">
        <v>56.517400000000002</v>
      </c>
      <c r="Q1021" s="89">
        <v>0.70870057320155699</v>
      </c>
      <c r="R1021" s="89">
        <v>50.097500194931797</v>
      </c>
      <c r="S1021" s="89">
        <v>0.37176736844913999</v>
      </c>
      <c r="T1021" s="89">
        <v>0.421718010147834</v>
      </c>
      <c r="U1021" s="89">
        <v>0.37637564196625101</v>
      </c>
      <c r="V1021" s="89">
        <v>0.15872438679812101</v>
      </c>
      <c r="W1021" s="89">
        <v>1</v>
      </c>
      <c r="X1021" s="89">
        <v>5.0867446393762202E-3</v>
      </c>
      <c r="Y1021" s="89">
        <v>0.101021657577491</v>
      </c>
      <c r="Z1021" s="89">
        <v>55.790700000000001</v>
      </c>
      <c r="AA1021" s="89">
        <v>0.74359547702523399</v>
      </c>
      <c r="AB1021" s="89">
        <v>49.317736062378202</v>
      </c>
      <c r="AC1021" s="89">
        <v>0.42230856730136201</v>
      </c>
      <c r="AD1021" s="89">
        <v>0.49308594418748902</v>
      </c>
      <c r="AE1021" s="89">
        <v>0.37637564196625101</v>
      </c>
      <c r="AF1021" s="89">
        <v>0.185585538788101</v>
      </c>
      <c r="AG1021" s="89">
        <v>1</v>
      </c>
      <c r="AH1021" s="89">
        <v>-3.8584242424242403E-2</v>
      </c>
      <c r="AI1021" s="89">
        <v>-2.6001087072717099E-2</v>
      </c>
      <c r="AJ1021" s="89">
        <v>-99</v>
      </c>
      <c r="AK1021" s="89">
        <v>-99</v>
      </c>
      <c r="AL1021" s="89">
        <v>44.242404848484803</v>
      </c>
      <c r="AM1021" s="89">
        <v>-2.6001087072717099E-2</v>
      </c>
      <c r="AN1021" s="89">
        <v>-7.0516867127154506E-2</v>
      </c>
      <c r="AO1021" s="89">
        <v>0.12105649303008099</v>
      </c>
      <c r="AP1021" s="89">
        <v>-8.53652463388151E-3</v>
      </c>
      <c r="AQ1021" s="89">
        <v>1</v>
      </c>
      <c r="AR1021" s="89">
        <v>1.62883720930233E-2</v>
      </c>
      <c r="AS1021" s="89">
        <v>0.106623277169466</v>
      </c>
      <c r="AT1021" s="89">
        <v>-99</v>
      </c>
      <c r="AU1021" s="89">
        <v>-99</v>
      </c>
      <c r="AV1021" s="89">
        <v>52.906992441860503</v>
      </c>
      <c r="AW1021" s="89">
        <v>0.106623277169466</v>
      </c>
      <c r="AX1021" s="89">
        <v>7.3144995579296199E-2</v>
      </c>
      <c r="AY1021" s="89">
        <v>0.12619222303741701</v>
      </c>
      <c r="AZ1021" s="89">
        <v>9.2303295962134595E-3</v>
      </c>
      <c r="BA1021" s="89">
        <v>-99</v>
      </c>
      <c r="BB1021" s="89">
        <v>-99</v>
      </c>
      <c r="BC1021" s="89">
        <v>-99</v>
      </c>
      <c r="BD1021" s="89">
        <v>-99</v>
      </c>
      <c r="BE1021" s="89">
        <v>-99</v>
      </c>
      <c r="BF1021" s="89">
        <v>-99</v>
      </c>
      <c r="BG1021" s="89">
        <v>-99</v>
      </c>
      <c r="BH1021" s="89">
        <v>-99</v>
      </c>
      <c r="BI1021" s="89">
        <v>-99</v>
      </c>
      <c r="BJ1021" s="89">
        <v>-99</v>
      </c>
      <c r="BK1021" s="89">
        <v>-99</v>
      </c>
      <c r="BL1021" s="89">
        <v>-99</v>
      </c>
      <c r="BM1021" s="89">
        <v>-99</v>
      </c>
      <c r="BN1021" s="89">
        <v>-99</v>
      </c>
      <c r="BO1021" s="89">
        <v>-99</v>
      </c>
      <c r="BP1021" s="89">
        <v>-99</v>
      </c>
      <c r="BQ1021" s="89">
        <v>-99</v>
      </c>
      <c r="BR1021" s="89">
        <v>-99</v>
      </c>
      <c r="BS1021" s="89">
        <v>-99</v>
      </c>
      <c r="BT1021" s="89">
        <v>-99</v>
      </c>
      <c r="BU1021" s="89">
        <v>-99</v>
      </c>
      <c r="BV1021" s="89">
        <v>-99</v>
      </c>
      <c r="BW1021" s="89">
        <v>-99</v>
      </c>
      <c r="BX1021" s="89">
        <v>-99</v>
      </c>
      <c r="BY1021" s="89">
        <v>-99</v>
      </c>
      <c r="BZ1021" s="89">
        <v>-99</v>
      </c>
      <c r="CA1021" s="89">
        <v>-99</v>
      </c>
      <c r="CB1021" s="89">
        <v>-99</v>
      </c>
      <c r="CC1021" s="89">
        <v>-99</v>
      </c>
      <c r="CD1021" s="89">
        <v>-99</v>
      </c>
      <c r="CE1021" s="89">
        <v>-99</v>
      </c>
      <c r="CF1021" s="89">
        <v>-99</v>
      </c>
      <c r="CG1021" s="89">
        <v>-99</v>
      </c>
      <c r="CH1021" s="89">
        <v>-99</v>
      </c>
      <c r="CI1021" s="89">
        <v>-99</v>
      </c>
      <c r="CJ1021" s="89">
        <v>-99</v>
      </c>
      <c r="CK1021" s="89">
        <v>-99</v>
      </c>
      <c r="CL1021" s="89">
        <v>-99</v>
      </c>
      <c r="CM1021" s="89">
        <v>-99</v>
      </c>
      <c r="CN1021" s="89">
        <v>-99</v>
      </c>
      <c r="CO1021" s="89">
        <v>-99</v>
      </c>
      <c r="CP1021" s="89">
        <v>-99</v>
      </c>
      <c r="CQ1021" s="89">
        <v>-99</v>
      </c>
      <c r="CR1021" s="89">
        <v>-99</v>
      </c>
      <c r="CS1021" s="89">
        <v>-99</v>
      </c>
      <c r="CT1021" s="89">
        <v>-99</v>
      </c>
      <c r="CU1021" s="86">
        <v>-99</v>
      </c>
      <c r="CV1021" s="86">
        <v>0.34499999999999997</v>
      </c>
      <c r="CW1021" s="86">
        <v>62</v>
      </c>
      <c r="CX1021" s="86">
        <v>2</v>
      </c>
      <c r="CY1021" s="86">
        <v>3.5000000000000001E-3</v>
      </c>
      <c r="CZ1021" s="86">
        <v>52</v>
      </c>
      <c r="DA1021" s="86">
        <v>2</v>
      </c>
      <c r="DB1021" s="86">
        <v>0.54659999999999997</v>
      </c>
      <c r="DC1021" s="86">
        <v>75</v>
      </c>
      <c r="DD1021" s="86">
        <v>-99</v>
      </c>
      <c r="DE1021" s="86">
        <v>-99</v>
      </c>
      <c r="DF1021" s="86">
        <v>-99</v>
      </c>
      <c r="DG1021" s="86">
        <v>-99</v>
      </c>
      <c r="DH1021" s="86">
        <v>-99</v>
      </c>
    </row>
    <row r="1022" spans="1:112" x14ac:dyDescent="0.2">
      <c r="A1022" s="85">
        <f>IF(ISERROR(SEARCH('School Lookup'!$F$3,Data!J1022)),A1021,A1021+1)</f>
        <v>0</v>
      </c>
      <c r="B1022" s="85">
        <f>IF(I1022='School Lookup'!$G$13,1,0)</f>
        <v>0</v>
      </c>
      <c r="C1022" s="85">
        <f t="shared" si="15"/>
        <v>1020</v>
      </c>
      <c r="D1022" s="86" t="s">
        <v>6478</v>
      </c>
      <c r="E1022" s="86" t="s">
        <v>6790</v>
      </c>
      <c r="F1022" s="86" t="s">
        <v>2774</v>
      </c>
      <c r="G1022" s="86" t="s">
        <v>2816</v>
      </c>
      <c r="H1022" s="86" t="s">
        <v>1958</v>
      </c>
      <c r="I1022" s="86" t="s">
        <v>3695</v>
      </c>
      <c r="J1022" s="86" t="s">
        <v>2480</v>
      </c>
      <c r="K1022" s="86" t="s">
        <v>31</v>
      </c>
      <c r="L1022" s="86">
        <v>1</v>
      </c>
      <c r="M1022" s="86">
        <v>1</v>
      </c>
      <c r="N1022" s="89">
        <v>0.38535000000000003</v>
      </c>
      <c r="O1022" s="89">
        <v>0.92882999984765702</v>
      </c>
      <c r="P1022" s="89">
        <v>50.794600000000003</v>
      </c>
      <c r="Q1022" s="89">
        <v>0.101675097315941</v>
      </c>
      <c r="R1022" s="89">
        <v>44.019165909090901</v>
      </c>
      <c r="S1022" s="89">
        <v>0.51525254858179903</v>
      </c>
      <c r="T1022" s="89">
        <v>0.58452589353568396</v>
      </c>
      <c r="U1022" s="89">
        <v>0.37296453267900997</v>
      </c>
      <c r="V1022" s="89">
        <v>0.21800742672131701</v>
      </c>
      <c r="W1022" s="89">
        <v>1</v>
      </c>
      <c r="X1022" s="89">
        <v>0.27236664667066601</v>
      </c>
      <c r="Y1022" s="89">
        <v>0.73024088168297596</v>
      </c>
      <c r="Z1022" s="89">
        <v>44.188200000000002</v>
      </c>
      <c r="AA1022" s="89">
        <v>-0.70327060909820704</v>
      </c>
      <c r="AB1022" s="89">
        <v>41.151795740851803</v>
      </c>
      <c r="AC1022" s="89">
        <v>1.3485136292384301E-2</v>
      </c>
      <c r="AD1022" s="89">
        <v>1.7071565290828698E-2</v>
      </c>
      <c r="AE1022" s="89">
        <v>0.37184920811956301</v>
      </c>
      <c r="AF1022" s="89">
        <v>6.3480480347560602E-3</v>
      </c>
      <c r="AG1022" s="89">
        <v>1</v>
      </c>
      <c r="AH1022" s="89">
        <v>0.124504121863799</v>
      </c>
      <c r="AI1022" s="89">
        <v>0.324980806464989</v>
      </c>
      <c r="AJ1022" s="89">
        <v>57.1203</v>
      </c>
      <c r="AK1022" s="89">
        <v>0.83139378932580998</v>
      </c>
      <c r="AL1022" s="89">
        <v>53.584234946236599</v>
      </c>
      <c r="AM1022" s="89">
        <v>0.57818729789539902</v>
      </c>
      <c r="AN1022" s="89">
        <v>0.564209266305297</v>
      </c>
      <c r="AO1022" s="89">
        <v>0.124470220834263</v>
      </c>
      <c r="AP1022" s="89">
        <v>7.0227251973757607E-2</v>
      </c>
      <c r="AQ1022" s="89">
        <v>1</v>
      </c>
      <c r="AR1022" s="89">
        <v>0.26082901023890798</v>
      </c>
      <c r="AS1022" s="89">
        <v>0.65630563240373496</v>
      </c>
      <c r="AT1022" s="89">
        <v>49.603900000000003</v>
      </c>
      <c r="AU1022" s="89">
        <v>9.9722943104518694E-2</v>
      </c>
      <c r="AV1022" s="89">
        <v>43.344706825938601</v>
      </c>
      <c r="AW1022" s="89">
        <v>0.37801428775412699</v>
      </c>
      <c r="AX1022" s="89">
        <v>0.35913548039614002</v>
      </c>
      <c r="AY1022" s="89">
        <v>0.130716038367165</v>
      </c>
      <c r="AZ1022" s="89">
        <v>4.6944767234472003E-2</v>
      </c>
      <c r="BA1022" s="89">
        <v>-99</v>
      </c>
      <c r="BB1022" s="89">
        <v>-99</v>
      </c>
      <c r="BC1022" s="89">
        <v>-99</v>
      </c>
      <c r="BD1022" s="89">
        <v>-99</v>
      </c>
      <c r="BE1022" s="89">
        <v>-99</v>
      </c>
      <c r="BF1022" s="89">
        <v>-99</v>
      </c>
      <c r="BG1022" s="89">
        <v>-99</v>
      </c>
      <c r="BH1022" s="89">
        <v>-99</v>
      </c>
      <c r="BI1022" s="89">
        <v>-99</v>
      </c>
      <c r="BJ1022" s="89">
        <v>-99</v>
      </c>
      <c r="BK1022" s="89">
        <v>-99</v>
      </c>
      <c r="BL1022" s="89">
        <v>-99</v>
      </c>
      <c r="BM1022" s="89">
        <v>-99</v>
      </c>
      <c r="BN1022" s="89">
        <v>-99</v>
      </c>
      <c r="BO1022" s="89">
        <v>-99</v>
      </c>
      <c r="BP1022" s="89">
        <v>-99</v>
      </c>
      <c r="BQ1022" s="89">
        <v>-99</v>
      </c>
      <c r="BR1022" s="89">
        <v>-99</v>
      </c>
      <c r="BS1022" s="89">
        <v>-99</v>
      </c>
      <c r="BT1022" s="89">
        <v>-99</v>
      </c>
      <c r="BU1022" s="89">
        <v>-99</v>
      </c>
      <c r="BV1022" s="89">
        <v>-99</v>
      </c>
      <c r="BW1022" s="89">
        <v>-99</v>
      </c>
      <c r="BX1022" s="89">
        <v>-99</v>
      </c>
      <c r="BY1022" s="89">
        <v>-99</v>
      </c>
      <c r="BZ1022" s="89">
        <v>-99</v>
      </c>
      <c r="CA1022" s="89">
        <v>-99</v>
      </c>
      <c r="CB1022" s="89">
        <v>-99</v>
      </c>
      <c r="CC1022" s="89">
        <v>-99</v>
      </c>
      <c r="CD1022" s="89">
        <v>-99</v>
      </c>
      <c r="CE1022" s="89">
        <v>-99</v>
      </c>
      <c r="CF1022" s="89">
        <v>-99</v>
      </c>
      <c r="CG1022" s="89">
        <v>-99</v>
      </c>
      <c r="CH1022" s="89">
        <v>-99</v>
      </c>
      <c r="CI1022" s="89">
        <v>-99</v>
      </c>
      <c r="CJ1022" s="89">
        <v>-99</v>
      </c>
      <c r="CK1022" s="89">
        <v>-99</v>
      </c>
      <c r="CL1022" s="89">
        <v>-99</v>
      </c>
      <c r="CM1022" s="89">
        <v>-99</v>
      </c>
      <c r="CN1022" s="89">
        <v>-99</v>
      </c>
      <c r="CO1022" s="89">
        <v>-99</v>
      </c>
      <c r="CP1022" s="89">
        <v>-99</v>
      </c>
      <c r="CQ1022" s="89">
        <v>-99</v>
      </c>
      <c r="CR1022" s="89">
        <v>-99</v>
      </c>
      <c r="CS1022" s="89">
        <v>-99</v>
      </c>
      <c r="CT1022" s="89">
        <v>-99</v>
      </c>
      <c r="CU1022" s="86">
        <v>-99</v>
      </c>
      <c r="CV1022" s="86">
        <v>0.34150000000000003</v>
      </c>
      <c r="CW1022" s="86">
        <v>62</v>
      </c>
      <c r="CX1022" s="86">
        <v>2</v>
      </c>
      <c r="CY1022" s="86">
        <v>-0.1411</v>
      </c>
      <c r="CZ1022" s="86">
        <v>44</v>
      </c>
      <c r="DA1022" s="86">
        <v>4</v>
      </c>
      <c r="DB1022" s="86">
        <v>-0.1071</v>
      </c>
      <c r="DC1022" s="86">
        <v>41</v>
      </c>
      <c r="DD1022" s="86">
        <v>-99</v>
      </c>
      <c r="DE1022" s="86">
        <v>-99</v>
      </c>
      <c r="DF1022" s="86">
        <v>-99</v>
      </c>
      <c r="DG1022" s="86">
        <v>-99</v>
      </c>
      <c r="DH1022" s="86">
        <v>-99</v>
      </c>
    </row>
    <row r="1023" spans="1:112" x14ac:dyDescent="0.2">
      <c r="A1023" s="85">
        <f>IF(ISERROR(SEARCH('School Lookup'!$F$3,Data!J1023)),A1022,A1022+1)</f>
        <v>0</v>
      </c>
      <c r="B1023" s="85">
        <f>IF(I1023='School Lookup'!$G$13,1,0)</f>
        <v>0</v>
      </c>
      <c r="C1023" s="85">
        <f t="shared" si="15"/>
        <v>1021</v>
      </c>
      <c r="D1023" s="86" t="s">
        <v>6478</v>
      </c>
      <c r="E1023" s="86" t="s">
        <v>6598</v>
      </c>
      <c r="F1023" s="86" t="s">
        <v>2755</v>
      </c>
      <c r="G1023" s="86" t="s">
        <v>3202</v>
      </c>
      <c r="H1023" s="86" t="s">
        <v>402</v>
      </c>
      <c r="I1023" s="86" t="s">
        <v>5557</v>
      </c>
      <c r="J1023" s="86" t="s">
        <v>6239</v>
      </c>
      <c r="K1023" s="86" t="s">
        <v>114</v>
      </c>
      <c r="L1023" s="86">
        <v>1</v>
      </c>
      <c r="M1023" s="86">
        <v>1</v>
      </c>
      <c r="N1023" s="89">
        <v>-0.13749849624060201</v>
      </c>
      <c r="O1023" s="89">
        <v>-0.20339785408021699</v>
      </c>
      <c r="P1023" s="89">
        <v>60.364899999999999</v>
      </c>
      <c r="Q1023" s="89">
        <v>1.1168103303955701</v>
      </c>
      <c r="R1023" s="89">
        <v>55.263166165413502</v>
      </c>
      <c r="S1023" s="89">
        <v>0.45670623815767702</v>
      </c>
      <c r="T1023" s="89">
        <v>0.51809533344922298</v>
      </c>
      <c r="U1023" s="89">
        <v>0.44556113902847599</v>
      </c>
      <c r="V1023" s="89">
        <v>0.23084314689697399</v>
      </c>
      <c r="W1023" s="89">
        <v>1</v>
      </c>
      <c r="X1023" s="89">
        <v>-0.18061872659176001</v>
      </c>
      <c r="Y1023" s="89">
        <v>-0.33615843577094301</v>
      </c>
      <c r="Z1023" s="89">
        <v>55.246600000000001</v>
      </c>
      <c r="AA1023" s="89">
        <v>0.67574459683046895</v>
      </c>
      <c r="AB1023" s="89">
        <v>53.183520973782798</v>
      </c>
      <c r="AC1023" s="89">
        <v>0.169793080529763</v>
      </c>
      <c r="AD1023" s="89">
        <v>0.19906903253270899</v>
      </c>
      <c r="AE1023" s="89">
        <v>0.447236180904523</v>
      </c>
      <c r="AF1023" s="89">
        <v>8.9030873846286898E-2</v>
      </c>
      <c r="AG1023" s="89">
        <v>1</v>
      </c>
      <c r="AH1023" s="89">
        <v>7.9600000000000004E-2</v>
      </c>
      <c r="AI1023" s="89">
        <v>0.228342804188086</v>
      </c>
      <c r="AJ1023" s="89">
        <v>-99</v>
      </c>
      <c r="AK1023" s="89">
        <v>-99</v>
      </c>
      <c r="AL1023" s="89">
        <v>51.562493750000002</v>
      </c>
      <c r="AM1023" s="89">
        <v>0.228342804188086</v>
      </c>
      <c r="AN1023" s="89">
        <v>0.196682434743987</v>
      </c>
      <c r="AO1023" s="89">
        <v>0.107202680067002</v>
      </c>
      <c r="AP1023" s="89">
        <v>2.1084884126658598E-2</v>
      </c>
      <c r="AQ1023" s="89">
        <v>-99</v>
      </c>
      <c r="AR1023" s="89">
        <v>-99</v>
      </c>
      <c r="AS1023" s="89">
        <v>-99</v>
      </c>
      <c r="AT1023" s="89">
        <v>-99</v>
      </c>
      <c r="AU1023" s="89">
        <v>-99</v>
      </c>
      <c r="AV1023" s="89">
        <v>-99</v>
      </c>
      <c r="AW1023" s="89">
        <v>-99</v>
      </c>
      <c r="AX1023" s="89">
        <v>-99</v>
      </c>
      <c r="AY1023" s="89">
        <v>-99</v>
      </c>
      <c r="AZ1023" s="89">
        <v>-99</v>
      </c>
      <c r="BA1023" s="89">
        <v>-99</v>
      </c>
      <c r="BB1023" s="89">
        <v>-99</v>
      </c>
      <c r="BC1023" s="89">
        <v>-99</v>
      </c>
      <c r="BD1023" s="89">
        <v>-99</v>
      </c>
      <c r="BE1023" s="89">
        <v>-99</v>
      </c>
      <c r="BF1023" s="89">
        <v>-99</v>
      </c>
      <c r="BG1023" s="89">
        <v>-99</v>
      </c>
      <c r="BH1023" s="89">
        <v>-99</v>
      </c>
      <c r="BI1023" s="89">
        <v>-99</v>
      </c>
      <c r="BJ1023" s="89">
        <v>-99</v>
      </c>
      <c r="BK1023" s="89">
        <v>-99</v>
      </c>
      <c r="BL1023" s="89">
        <v>-99</v>
      </c>
      <c r="BM1023" s="89">
        <v>-99</v>
      </c>
      <c r="BN1023" s="89">
        <v>-99</v>
      </c>
      <c r="BO1023" s="89">
        <v>-99</v>
      </c>
      <c r="BP1023" s="89">
        <v>-99</v>
      </c>
      <c r="BQ1023" s="89">
        <v>-99</v>
      </c>
      <c r="BR1023" s="89">
        <v>-99</v>
      </c>
      <c r="BS1023" s="89">
        <v>-99</v>
      </c>
      <c r="BT1023" s="89">
        <v>-99</v>
      </c>
      <c r="BU1023" s="89">
        <v>-99</v>
      </c>
      <c r="BV1023" s="89">
        <v>-99</v>
      </c>
      <c r="BW1023" s="89">
        <v>-99</v>
      </c>
      <c r="BX1023" s="89">
        <v>-99</v>
      </c>
      <c r="BY1023" s="89">
        <v>-99</v>
      </c>
      <c r="BZ1023" s="89">
        <v>-99</v>
      </c>
      <c r="CA1023" s="89">
        <v>-99</v>
      </c>
      <c r="CB1023" s="89">
        <v>-99</v>
      </c>
      <c r="CC1023" s="89">
        <v>-99</v>
      </c>
      <c r="CD1023" s="89">
        <v>-99</v>
      </c>
      <c r="CE1023" s="89">
        <v>-99</v>
      </c>
      <c r="CF1023" s="89">
        <v>-99</v>
      </c>
      <c r="CG1023" s="89">
        <v>-99</v>
      </c>
      <c r="CH1023" s="89">
        <v>-99</v>
      </c>
      <c r="CI1023" s="89">
        <v>-99</v>
      </c>
      <c r="CJ1023" s="89">
        <v>-99</v>
      </c>
      <c r="CK1023" s="89">
        <v>-99</v>
      </c>
      <c r="CL1023" s="89">
        <v>-99</v>
      </c>
      <c r="CM1023" s="89">
        <v>-99</v>
      </c>
      <c r="CN1023" s="89">
        <v>-99</v>
      </c>
      <c r="CO1023" s="89">
        <v>-99</v>
      </c>
      <c r="CP1023" s="89">
        <v>-99</v>
      </c>
      <c r="CQ1023" s="89">
        <v>-99</v>
      </c>
      <c r="CR1023" s="89">
        <v>-99</v>
      </c>
      <c r="CS1023" s="89">
        <v>-99</v>
      </c>
      <c r="CT1023" s="89">
        <v>-99</v>
      </c>
      <c r="CU1023" s="86">
        <v>-99</v>
      </c>
      <c r="CV1023" s="86">
        <v>0.34100000000000003</v>
      </c>
      <c r="CW1023" s="86">
        <v>62</v>
      </c>
      <c r="CX1023" s="86">
        <v>2</v>
      </c>
      <c r="CY1023" s="86">
        <v>-0.81330000000000002</v>
      </c>
      <c r="CZ1023" s="86">
        <v>16</v>
      </c>
      <c r="DA1023" s="86">
        <v>2</v>
      </c>
      <c r="DB1023" s="86">
        <v>0.79979999999999996</v>
      </c>
      <c r="DC1023" s="86">
        <v>85</v>
      </c>
      <c r="DD1023" s="86">
        <v>-99</v>
      </c>
      <c r="DE1023" s="86">
        <v>-99</v>
      </c>
      <c r="DF1023" s="86">
        <v>-99</v>
      </c>
      <c r="DG1023" s="86">
        <v>-99</v>
      </c>
      <c r="DH1023" s="86">
        <v>-99</v>
      </c>
    </row>
    <row r="1024" spans="1:112" x14ac:dyDescent="0.2">
      <c r="A1024" s="85">
        <f>IF(ISERROR(SEARCH('School Lookup'!$F$3,Data!J1024)),A1023,A1023+1)</f>
        <v>0</v>
      </c>
      <c r="B1024" s="85">
        <f>IF(I1024='School Lookup'!$G$13,1,0)</f>
        <v>0</v>
      </c>
      <c r="C1024" s="85">
        <f t="shared" si="15"/>
        <v>1022</v>
      </c>
      <c r="D1024" s="86" t="s">
        <v>6478</v>
      </c>
      <c r="E1024" s="86" t="s">
        <v>6681</v>
      </c>
      <c r="F1024" s="86" t="s">
        <v>2763</v>
      </c>
      <c r="G1024" s="86" t="s">
        <v>2884</v>
      </c>
      <c r="H1024" s="86" t="s">
        <v>1190</v>
      </c>
      <c r="I1024" s="86" t="s">
        <v>4654</v>
      </c>
      <c r="J1024" s="86" t="s">
        <v>1258</v>
      </c>
      <c r="K1024" s="86" t="s">
        <v>36</v>
      </c>
      <c r="L1024" s="86">
        <v>1</v>
      </c>
      <c r="M1024" s="86">
        <v>-99</v>
      </c>
      <c r="N1024" s="89">
        <v>-99</v>
      </c>
      <c r="O1024" s="89">
        <v>-99</v>
      </c>
      <c r="P1024" s="89">
        <v>-99</v>
      </c>
      <c r="Q1024" s="89">
        <v>-99</v>
      </c>
      <c r="R1024" s="89">
        <v>-99</v>
      </c>
      <c r="S1024" s="89">
        <v>-99</v>
      </c>
      <c r="T1024" s="89">
        <v>-99</v>
      </c>
      <c r="U1024" s="89">
        <v>-99</v>
      </c>
      <c r="V1024" s="89">
        <v>-99</v>
      </c>
      <c r="W1024" s="89">
        <v>-99</v>
      </c>
      <c r="X1024" s="89">
        <v>-99</v>
      </c>
      <c r="Y1024" s="89">
        <v>-99</v>
      </c>
      <c r="Z1024" s="89">
        <v>-99</v>
      </c>
      <c r="AA1024" s="89">
        <v>-99</v>
      </c>
      <c r="AB1024" s="89">
        <v>-99</v>
      </c>
      <c r="AC1024" s="89">
        <v>-99</v>
      </c>
      <c r="AD1024" s="89">
        <v>-99</v>
      </c>
      <c r="AE1024" s="89">
        <v>-99</v>
      </c>
      <c r="AF1024" s="89">
        <v>-99</v>
      </c>
      <c r="AG1024" s="89">
        <v>-99</v>
      </c>
      <c r="AH1024" s="89">
        <v>-99</v>
      </c>
      <c r="AI1024" s="89">
        <v>-99</v>
      </c>
      <c r="AJ1024" s="89">
        <v>-99</v>
      </c>
      <c r="AK1024" s="89">
        <v>-99</v>
      </c>
      <c r="AL1024" s="89">
        <v>-99</v>
      </c>
      <c r="AM1024" s="89">
        <v>-99</v>
      </c>
      <c r="AN1024" s="89">
        <v>-99</v>
      </c>
      <c r="AO1024" s="89">
        <v>-99</v>
      </c>
      <c r="AP1024" s="89">
        <v>-99</v>
      </c>
      <c r="AQ1024" s="89">
        <v>-99</v>
      </c>
      <c r="AR1024" s="89">
        <v>-99</v>
      </c>
      <c r="AS1024" s="89">
        <v>-99</v>
      </c>
      <c r="AT1024" s="89">
        <v>-99</v>
      </c>
      <c r="AU1024" s="89">
        <v>-99</v>
      </c>
      <c r="AV1024" s="89">
        <v>-99</v>
      </c>
      <c r="AW1024" s="89">
        <v>-99</v>
      </c>
      <c r="AX1024" s="89">
        <v>-99</v>
      </c>
      <c r="AY1024" s="89">
        <v>-99</v>
      </c>
      <c r="AZ1024" s="89">
        <v>-99</v>
      </c>
      <c r="BA1024" s="89">
        <v>1</v>
      </c>
      <c r="BB1024" s="89">
        <v>0.17024960629921301</v>
      </c>
      <c r="BC1024" s="89">
        <v>0.60759635044518601</v>
      </c>
      <c r="BD1024" s="89">
        <v>53.777799999999999</v>
      </c>
      <c r="BE1024" s="89">
        <v>0.54836076311677495</v>
      </c>
      <c r="BF1024" s="89">
        <v>52.362177165354296</v>
      </c>
      <c r="BG1024" s="89">
        <v>0.57797855678097998</v>
      </c>
      <c r="BH1024" s="89">
        <v>0.62862139920539495</v>
      </c>
      <c r="BI1024" s="89">
        <v>0.25098814229249</v>
      </c>
      <c r="BJ1024" s="89">
        <v>0.157776517191868</v>
      </c>
      <c r="BK1024" s="89">
        <v>1</v>
      </c>
      <c r="BL1024" s="89">
        <v>0.11109921259842501</v>
      </c>
      <c r="BM1024" s="89">
        <v>0.45213389220307798</v>
      </c>
      <c r="BN1024" s="89">
        <v>50.436999999999998</v>
      </c>
      <c r="BO1024" s="89">
        <v>0.200040665072797</v>
      </c>
      <c r="BP1024" s="89">
        <v>52.7558897637795</v>
      </c>
      <c r="BQ1024" s="89">
        <v>0.32608727863793702</v>
      </c>
      <c r="BR1024" s="89">
        <v>0.35393842129442898</v>
      </c>
      <c r="BS1024" s="89">
        <v>0.25098814229249</v>
      </c>
      <c r="BT1024" s="89">
        <v>8.8834346846625403E-2</v>
      </c>
      <c r="BU1024" s="89">
        <v>1</v>
      </c>
      <c r="BV1024" s="89">
        <v>5.7643478260869602E-2</v>
      </c>
      <c r="BW1024" s="89">
        <v>0.28992938018263997</v>
      </c>
      <c r="BX1024" s="89">
        <v>44.152500000000003</v>
      </c>
      <c r="BY1024" s="89">
        <v>-0.51149921239421503</v>
      </c>
      <c r="BZ1024" s="89">
        <v>52.964434387351801</v>
      </c>
      <c r="CA1024" s="89">
        <v>-0.110784916105787</v>
      </c>
      <c r="CB1024" s="89">
        <v>-0.106927355113307</v>
      </c>
      <c r="CC1024" s="89">
        <v>0.25</v>
      </c>
      <c r="CD1024" s="89">
        <v>-2.67318387783268E-2</v>
      </c>
      <c r="CE1024" s="89">
        <v>1</v>
      </c>
      <c r="CF1024" s="89">
        <v>0.14329960159362501</v>
      </c>
      <c r="CG1024" s="89">
        <v>0.53031371112686798</v>
      </c>
      <c r="CH1024" s="89">
        <v>51.591700000000003</v>
      </c>
      <c r="CI1024" s="89">
        <v>0.26195505153731802</v>
      </c>
      <c r="CJ1024" s="89">
        <v>45.8167167330677</v>
      </c>
      <c r="CK1024" s="89">
        <v>0.396134381332093</v>
      </c>
      <c r="CL1024" s="89">
        <v>0.43778890001008502</v>
      </c>
      <c r="CM1024" s="89">
        <v>0.24802371541502</v>
      </c>
      <c r="CN1024" s="89">
        <v>0.108582029547956</v>
      </c>
      <c r="CO1024" s="89">
        <v>96.48</v>
      </c>
      <c r="CP1024" s="89">
        <v>0.68689999999999996</v>
      </c>
      <c r="CQ1024" s="89">
        <v>3.56</v>
      </c>
      <c r="CR1024" s="89">
        <v>0.33119999999999999</v>
      </c>
      <c r="CS1024" s="89">
        <v>0.68689999999999996</v>
      </c>
      <c r="CT1024" s="89">
        <v>0.45290000000000002</v>
      </c>
      <c r="CU1024" s="86" t="s">
        <v>6986</v>
      </c>
      <c r="CV1024" s="86">
        <v>0.34089999999999998</v>
      </c>
      <c r="CW1024" s="86">
        <v>62</v>
      </c>
      <c r="CX1024" s="86">
        <v>2</v>
      </c>
      <c r="CY1024" s="86">
        <v>-0.21160000000000001</v>
      </c>
      <c r="CZ1024" s="86">
        <v>41</v>
      </c>
      <c r="DA1024" s="86">
        <v>4</v>
      </c>
      <c r="DB1024" s="86">
        <v>0.1249</v>
      </c>
      <c r="DC1024" s="86">
        <v>54</v>
      </c>
      <c r="DD1024" s="86">
        <v>-99</v>
      </c>
      <c r="DE1024" s="86">
        <v>-99</v>
      </c>
      <c r="DF1024" s="86">
        <v>-99</v>
      </c>
      <c r="DG1024" s="86">
        <v>-99</v>
      </c>
      <c r="DH1024" s="86">
        <v>-99</v>
      </c>
    </row>
    <row r="1025" spans="1:112" x14ac:dyDescent="0.2">
      <c r="A1025" s="85">
        <f>IF(ISERROR(SEARCH('School Lookup'!$F$3,Data!J1025)),A1024,A1024+1)</f>
        <v>0</v>
      </c>
      <c r="B1025" s="85">
        <f>IF(I1025='School Lookup'!$G$13,1,0)</f>
        <v>0</v>
      </c>
      <c r="C1025" s="85">
        <f t="shared" si="15"/>
        <v>1023</v>
      </c>
      <c r="D1025" s="86" t="s">
        <v>6478</v>
      </c>
      <c r="E1025" s="86" t="s">
        <v>6542</v>
      </c>
      <c r="F1025" s="86" t="s">
        <v>2753</v>
      </c>
      <c r="G1025" s="86" t="s">
        <v>3076</v>
      </c>
      <c r="H1025" s="86" t="s">
        <v>328</v>
      </c>
      <c r="I1025" s="86" t="s">
        <v>4924</v>
      </c>
      <c r="J1025" s="86" t="s">
        <v>509</v>
      </c>
      <c r="K1025" s="86" t="s">
        <v>114</v>
      </c>
      <c r="L1025" s="86">
        <v>1</v>
      </c>
      <c r="M1025" s="86">
        <v>1</v>
      </c>
      <c r="N1025" s="89">
        <v>9.0551041666666707E-2</v>
      </c>
      <c r="O1025" s="89">
        <v>0.290443173962389</v>
      </c>
      <c r="P1025" s="89">
        <v>61.927799999999998</v>
      </c>
      <c r="Q1025" s="89">
        <v>1.2825893400170201</v>
      </c>
      <c r="R1025" s="89">
        <v>54.374991666666702</v>
      </c>
      <c r="S1025" s="89">
        <v>0.78651625698970495</v>
      </c>
      <c r="T1025" s="89">
        <v>0.89231984246475304</v>
      </c>
      <c r="U1025" s="89">
        <v>0.40336134453781503</v>
      </c>
      <c r="V1025" s="89">
        <v>0.35992733141435401</v>
      </c>
      <c r="W1025" s="89">
        <v>1</v>
      </c>
      <c r="X1025" s="89">
        <v>-9.9064241164241201E-2</v>
      </c>
      <c r="Y1025" s="89">
        <v>-0.14416625958023799</v>
      </c>
      <c r="Z1025" s="89">
        <v>49.0608</v>
      </c>
      <c r="AA1025" s="89">
        <v>-9.5642969258079899E-2</v>
      </c>
      <c r="AB1025" s="89">
        <v>50.935564864864901</v>
      </c>
      <c r="AC1025" s="89">
        <v>-0.11990461441915901</v>
      </c>
      <c r="AD1025" s="89">
        <v>-0.138241057519044</v>
      </c>
      <c r="AE1025" s="89">
        <v>0.40420168067226903</v>
      </c>
      <c r="AF1025" s="89">
        <v>-5.5877267787109497E-2</v>
      </c>
      <c r="AG1025" s="89">
        <v>1</v>
      </c>
      <c r="AH1025" s="89">
        <v>9.4598360655737696E-3</v>
      </c>
      <c r="AI1025" s="89">
        <v>7.7394404783756907E-2</v>
      </c>
      <c r="AJ1025" s="89">
        <v>-99</v>
      </c>
      <c r="AK1025" s="89">
        <v>-99</v>
      </c>
      <c r="AL1025" s="89">
        <v>38.524576229508199</v>
      </c>
      <c r="AM1025" s="89">
        <v>7.7394404783756907E-2</v>
      </c>
      <c r="AN1025" s="89">
        <v>3.8104586699485098E-2</v>
      </c>
      <c r="AO1025" s="89">
        <v>0.10252100840336099</v>
      </c>
      <c r="AP1025" s="89">
        <v>3.9065206532245197E-3</v>
      </c>
      <c r="AQ1025" s="89">
        <v>1</v>
      </c>
      <c r="AR1025" s="89">
        <v>0.123343925233645</v>
      </c>
      <c r="AS1025" s="89">
        <v>0.34726446072660699</v>
      </c>
      <c r="AT1025" s="89">
        <v>-99</v>
      </c>
      <c r="AU1025" s="89">
        <v>-99</v>
      </c>
      <c r="AV1025" s="89">
        <v>49.532719626168202</v>
      </c>
      <c r="AW1025" s="89">
        <v>0.34726446072660699</v>
      </c>
      <c r="AX1025" s="89">
        <v>0.32673146701084399</v>
      </c>
      <c r="AY1025" s="89">
        <v>8.9915966386554594E-2</v>
      </c>
      <c r="AZ1025" s="89">
        <v>2.9378375605176699E-2</v>
      </c>
      <c r="BA1025" s="89">
        <v>-99</v>
      </c>
      <c r="BB1025" s="89">
        <v>-99</v>
      </c>
      <c r="BC1025" s="89">
        <v>-99</v>
      </c>
      <c r="BD1025" s="89">
        <v>-99</v>
      </c>
      <c r="BE1025" s="89">
        <v>-99</v>
      </c>
      <c r="BF1025" s="89">
        <v>-99</v>
      </c>
      <c r="BG1025" s="89">
        <v>-99</v>
      </c>
      <c r="BH1025" s="89">
        <v>-99</v>
      </c>
      <c r="BI1025" s="89">
        <v>-99</v>
      </c>
      <c r="BJ1025" s="89">
        <v>-99</v>
      </c>
      <c r="BK1025" s="89">
        <v>-99</v>
      </c>
      <c r="BL1025" s="89">
        <v>-99</v>
      </c>
      <c r="BM1025" s="89">
        <v>-99</v>
      </c>
      <c r="BN1025" s="89">
        <v>-99</v>
      </c>
      <c r="BO1025" s="89">
        <v>-99</v>
      </c>
      <c r="BP1025" s="89">
        <v>-99</v>
      </c>
      <c r="BQ1025" s="89">
        <v>-99</v>
      </c>
      <c r="BR1025" s="89">
        <v>-99</v>
      </c>
      <c r="BS1025" s="89">
        <v>-99</v>
      </c>
      <c r="BT1025" s="89">
        <v>-99</v>
      </c>
      <c r="BU1025" s="89">
        <v>-99</v>
      </c>
      <c r="BV1025" s="89">
        <v>-99</v>
      </c>
      <c r="BW1025" s="89">
        <v>-99</v>
      </c>
      <c r="BX1025" s="89">
        <v>-99</v>
      </c>
      <c r="BY1025" s="89">
        <v>-99</v>
      </c>
      <c r="BZ1025" s="89">
        <v>-99</v>
      </c>
      <c r="CA1025" s="89">
        <v>-99</v>
      </c>
      <c r="CB1025" s="89">
        <v>-99</v>
      </c>
      <c r="CC1025" s="89">
        <v>-99</v>
      </c>
      <c r="CD1025" s="89">
        <v>-99</v>
      </c>
      <c r="CE1025" s="89">
        <v>-99</v>
      </c>
      <c r="CF1025" s="89">
        <v>-99</v>
      </c>
      <c r="CG1025" s="89">
        <v>-99</v>
      </c>
      <c r="CH1025" s="89">
        <v>-99</v>
      </c>
      <c r="CI1025" s="89">
        <v>-99</v>
      </c>
      <c r="CJ1025" s="89">
        <v>-99</v>
      </c>
      <c r="CK1025" s="89">
        <v>-99</v>
      </c>
      <c r="CL1025" s="89">
        <v>-99</v>
      </c>
      <c r="CM1025" s="89">
        <v>-99</v>
      </c>
      <c r="CN1025" s="89">
        <v>-99</v>
      </c>
      <c r="CO1025" s="89">
        <v>-99</v>
      </c>
      <c r="CP1025" s="89">
        <v>-99</v>
      </c>
      <c r="CQ1025" s="89">
        <v>-99</v>
      </c>
      <c r="CR1025" s="89">
        <v>-99</v>
      </c>
      <c r="CS1025" s="89">
        <v>-99</v>
      </c>
      <c r="CT1025" s="89">
        <v>-99</v>
      </c>
      <c r="CU1025" s="86">
        <v>-99</v>
      </c>
      <c r="CV1025" s="86">
        <v>0.33729999999999999</v>
      </c>
      <c r="CW1025" s="86">
        <v>62</v>
      </c>
      <c r="CX1025" s="86">
        <v>2</v>
      </c>
      <c r="CY1025" s="86">
        <v>0.68610000000000004</v>
      </c>
      <c r="CZ1025" s="86">
        <v>79</v>
      </c>
      <c r="DA1025" s="86">
        <v>2</v>
      </c>
      <c r="DB1025" s="86">
        <v>0.47870000000000001</v>
      </c>
      <c r="DC1025" s="86">
        <v>71</v>
      </c>
      <c r="DD1025" s="86">
        <v>-99</v>
      </c>
      <c r="DE1025" s="86">
        <v>-99</v>
      </c>
      <c r="DF1025" s="86">
        <v>-99</v>
      </c>
      <c r="DG1025" s="86">
        <v>-99</v>
      </c>
      <c r="DH1025" s="86">
        <v>-99</v>
      </c>
    </row>
    <row r="1026" spans="1:112" x14ac:dyDescent="0.2">
      <c r="A1026" s="85">
        <f>IF(ISERROR(SEARCH('School Lookup'!$F$3,Data!J1026)),A1025,A1025+1)</f>
        <v>0</v>
      </c>
      <c r="B1026" s="85">
        <f>IF(I1026='School Lookup'!$G$13,1,0)</f>
        <v>0</v>
      </c>
      <c r="C1026" s="85">
        <f t="shared" si="15"/>
        <v>1024</v>
      </c>
      <c r="D1026" s="86" t="s">
        <v>6478</v>
      </c>
      <c r="E1026" s="86" t="s">
        <v>6552</v>
      </c>
      <c r="F1026" s="86" t="s">
        <v>518</v>
      </c>
      <c r="G1026" s="86" t="s">
        <v>2837</v>
      </c>
      <c r="H1026" s="86" t="s">
        <v>325</v>
      </c>
      <c r="I1026" s="86" t="s">
        <v>3733</v>
      </c>
      <c r="J1026" s="86" t="s">
        <v>739</v>
      </c>
      <c r="K1026" s="86" t="s">
        <v>16</v>
      </c>
      <c r="L1026" s="86">
        <v>1</v>
      </c>
      <c r="M1026" s="86">
        <v>1</v>
      </c>
      <c r="N1026" s="89">
        <v>0.46266467889908303</v>
      </c>
      <c r="O1026" s="89">
        <v>1.0962548535030601</v>
      </c>
      <c r="P1026" s="89">
        <v>46.7761</v>
      </c>
      <c r="Q1026" s="89">
        <v>-0.32457287130891899</v>
      </c>
      <c r="R1026" s="89">
        <v>44.9540995412844</v>
      </c>
      <c r="S1026" s="89">
        <v>0.38584099109707098</v>
      </c>
      <c r="T1026" s="89">
        <v>0.43768688381681198</v>
      </c>
      <c r="U1026" s="89">
        <v>0.37781629116117799</v>
      </c>
      <c r="V1026" s="89">
        <v>0.16536523513356099</v>
      </c>
      <c r="W1026" s="89">
        <v>1</v>
      </c>
      <c r="X1026" s="89">
        <v>0.43097752293578001</v>
      </c>
      <c r="Y1026" s="89">
        <v>1.1036360069421201</v>
      </c>
      <c r="Z1026" s="89">
        <v>39.611899999999999</v>
      </c>
      <c r="AA1026" s="89">
        <v>-1.27394876207616</v>
      </c>
      <c r="AB1026" s="89">
        <v>42.201840366972498</v>
      </c>
      <c r="AC1026" s="89">
        <v>-8.5156377567018701E-2</v>
      </c>
      <c r="AD1026" s="89">
        <v>-9.7781878498646405E-2</v>
      </c>
      <c r="AE1026" s="89">
        <v>0.37781629116117799</v>
      </c>
      <c r="AF1026" s="89">
        <v>-3.6943586677131601E-2</v>
      </c>
      <c r="AG1026" s="89">
        <v>1</v>
      </c>
      <c r="AH1026" s="89">
        <v>0.30680000000000002</v>
      </c>
      <c r="AI1026" s="89">
        <v>0.71729912280642205</v>
      </c>
      <c r="AJ1026" s="89">
        <v>-99</v>
      </c>
      <c r="AK1026" s="89">
        <v>-99</v>
      </c>
      <c r="AL1026" s="89">
        <v>56.521717391304399</v>
      </c>
      <c r="AM1026" s="89">
        <v>0.71729912280642205</v>
      </c>
      <c r="AN1026" s="89">
        <v>0.71035227887771601</v>
      </c>
      <c r="AO1026" s="89">
        <v>0.119584055459272</v>
      </c>
      <c r="AP1026" s="89">
        <v>8.4946806312933207E-2</v>
      </c>
      <c r="AQ1026" s="89">
        <v>1</v>
      </c>
      <c r="AR1026" s="89">
        <v>0.40362222222222199</v>
      </c>
      <c r="AS1026" s="89">
        <v>0.97727849674879996</v>
      </c>
      <c r="AT1026" s="89">
        <v>-99</v>
      </c>
      <c r="AU1026" s="89">
        <v>-99</v>
      </c>
      <c r="AV1026" s="89">
        <v>48.6111111111111</v>
      </c>
      <c r="AW1026" s="89">
        <v>0.97727849674879996</v>
      </c>
      <c r="AX1026" s="89">
        <v>0.99063709607071304</v>
      </c>
      <c r="AY1026" s="89">
        <v>0.124783362218371</v>
      </c>
      <c r="AZ1026" s="89">
        <v>0.123615027585947</v>
      </c>
      <c r="BA1026" s="89">
        <v>-99</v>
      </c>
      <c r="BB1026" s="89">
        <v>-99</v>
      </c>
      <c r="BC1026" s="89">
        <v>-99</v>
      </c>
      <c r="BD1026" s="89">
        <v>-99</v>
      </c>
      <c r="BE1026" s="89">
        <v>-99</v>
      </c>
      <c r="BF1026" s="89">
        <v>-99</v>
      </c>
      <c r="BG1026" s="89">
        <v>-99</v>
      </c>
      <c r="BH1026" s="89">
        <v>-99</v>
      </c>
      <c r="BI1026" s="89">
        <v>-99</v>
      </c>
      <c r="BJ1026" s="89">
        <v>-99</v>
      </c>
      <c r="BK1026" s="89">
        <v>-99</v>
      </c>
      <c r="BL1026" s="89">
        <v>-99</v>
      </c>
      <c r="BM1026" s="89">
        <v>-99</v>
      </c>
      <c r="BN1026" s="89">
        <v>-99</v>
      </c>
      <c r="BO1026" s="89">
        <v>-99</v>
      </c>
      <c r="BP1026" s="89">
        <v>-99</v>
      </c>
      <c r="BQ1026" s="89">
        <v>-99</v>
      </c>
      <c r="BR1026" s="89">
        <v>-99</v>
      </c>
      <c r="BS1026" s="89">
        <v>-99</v>
      </c>
      <c r="BT1026" s="89">
        <v>-99</v>
      </c>
      <c r="BU1026" s="89">
        <v>-99</v>
      </c>
      <c r="BV1026" s="89">
        <v>-99</v>
      </c>
      <c r="BW1026" s="89">
        <v>-99</v>
      </c>
      <c r="BX1026" s="89">
        <v>-99</v>
      </c>
      <c r="BY1026" s="89">
        <v>-99</v>
      </c>
      <c r="BZ1026" s="89">
        <v>-99</v>
      </c>
      <c r="CA1026" s="89">
        <v>-99</v>
      </c>
      <c r="CB1026" s="89">
        <v>-99</v>
      </c>
      <c r="CC1026" s="89">
        <v>-99</v>
      </c>
      <c r="CD1026" s="89">
        <v>-99</v>
      </c>
      <c r="CE1026" s="89">
        <v>-99</v>
      </c>
      <c r="CF1026" s="89">
        <v>-99</v>
      </c>
      <c r="CG1026" s="89">
        <v>-99</v>
      </c>
      <c r="CH1026" s="89">
        <v>-99</v>
      </c>
      <c r="CI1026" s="89">
        <v>-99</v>
      </c>
      <c r="CJ1026" s="89">
        <v>-99</v>
      </c>
      <c r="CK1026" s="89">
        <v>-99</v>
      </c>
      <c r="CL1026" s="89">
        <v>-99</v>
      </c>
      <c r="CM1026" s="89">
        <v>-99</v>
      </c>
      <c r="CN1026" s="89">
        <v>-99</v>
      </c>
      <c r="CO1026" s="89">
        <v>-99</v>
      </c>
      <c r="CP1026" s="89">
        <v>-99</v>
      </c>
      <c r="CQ1026" s="89">
        <v>-99</v>
      </c>
      <c r="CR1026" s="89">
        <v>-99</v>
      </c>
      <c r="CS1026" s="89">
        <v>-99</v>
      </c>
      <c r="CT1026" s="89">
        <v>-99</v>
      </c>
      <c r="CU1026" s="86">
        <v>-99</v>
      </c>
      <c r="CV1026" s="86">
        <v>0.33700000000000002</v>
      </c>
      <c r="CW1026" s="86">
        <v>62</v>
      </c>
      <c r="CX1026" s="86">
        <v>2</v>
      </c>
      <c r="CY1026" s="86">
        <v>1.0116000000000001</v>
      </c>
      <c r="CZ1026" s="86">
        <v>87</v>
      </c>
      <c r="DA1026" s="86">
        <v>2</v>
      </c>
      <c r="DB1026" s="86">
        <v>-0.60389999999999999</v>
      </c>
      <c r="DC1026" s="86">
        <v>19</v>
      </c>
      <c r="DD1026" s="86">
        <v>-99</v>
      </c>
      <c r="DE1026" s="86">
        <v>-99</v>
      </c>
      <c r="DF1026" s="86">
        <v>-99</v>
      </c>
      <c r="DG1026" s="86">
        <v>-99</v>
      </c>
      <c r="DH1026" s="86">
        <v>-99</v>
      </c>
    </row>
    <row r="1027" spans="1:112" x14ac:dyDescent="0.2">
      <c r="A1027" s="85">
        <f>IF(ISERROR(SEARCH('School Lookup'!$F$3,Data!J1027)),A1026,A1026+1)</f>
        <v>0</v>
      </c>
      <c r="B1027" s="85">
        <f>IF(I1027='School Lookup'!$G$13,1,0)</f>
        <v>0</v>
      </c>
      <c r="C1027" s="85">
        <f t="shared" si="15"/>
        <v>1025</v>
      </c>
      <c r="D1027" s="86" t="s">
        <v>6478</v>
      </c>
      <c r="E1027" s="86" t="s">
        <v>6512</v>
      </c>
      <c r="F1027" s="86" t="s">
        <v>2746</v>
      </c>
      <c r="G1027" s="86" t="s">
        <v>3309</v>
      </c>
      <c r="H1027" s="86" t="s">
        <v>219</v>
      </c>
      <c r="I1027" s="86" t="s">
        <v>5232</v>
      </c>
      <c r="J1027" s="86" t="s">
        <v>649</v>
      </c>
      <c r="K1027" s="86" t="s">
        <v>36</v>
      </c>
      <c r="L1027" s="86">
        <v>1</v>
      </c>
      <c r="M1027" s="86">
        <v>-99</v>
      </c>
      <c r="N1027" s="89">
        <v>-99</v>
      </c>
      <c r="O1027" s="89">
        <v>-99</v>
      </c>
      <c r="P1027" s="89">
        <v>-99</v>
      </c>
      <c r="Q1027" s="89">
        <v>-99</v>
      </c>
      <c r="R1027" s="89">
        <v>-99</v>
      </c>
      <c r="S1027" s="89">
        <v>-99</v>
      </c>
      <c r="T1027" s="89">
        <v>-99</v>
      </c>
      <c r="U1027" s="89">
        <v>-99</v>
      </c>
      <c r="V1027" s="89">
        <v>-99</v>
      </c>
      <c r="W1027" s="89">
        <v>-99</v>
      </c>
      <c r="X1027" s="89">
        <v>-99</v>
      </c>
      <c r="Y1027" s="89">
        <v>-99</v>
      </c>
      <c r="Z1027" s="89">
        <v>-99</v>
      </c>
      <c r="AA1027" s="89">
        <v>-99</v>
      </c>
      <c r="AB1027" s="89">
        <v>-99</v>
      </c>
      <c r="AC1027" s="89">
        <v>-99</v>
      </c>
      <c r="AD1027" s="89">
        <v>-99</v>
      </c>
      <c r="AE1027" s="89">
        <v>-99</v>
      </c>
      <c r="AF1027" s="89">
        <v>-99</v>
      </c>
      <c r="AG1027" s="89">
        <v>-99</v>
      </c>
      <c r="AH1027" s="89">
        <v>-99</v>
      </c>
      <c r="AI1027" s="89">
        <v>-99</v>
      </c>
      <c r="AJ1027" s="89">
        <v>-99</v>
      </c>
      <c r="AK1027" s="89">
        <v>-99</v>
      </c>
      <c r="AL1027" s="89">
        <v>-99</v>
      </c>
      <c r="AM1027" s="89">
        <v>-99</v>
      </c>
      <c r="AN1027" s="89">
        <v>-99</v>
      </c>
      <c r="AO1027" s="89">
        <v>-99</v>
      </c>
      <c r="AP1027" s="89">
        <v>-99</v>
      </c>
      <c r="AQ1027" s="89">
        <v>-99</v>
      </c>
      <c r="AR1027" s="89">
        <v>-99</v>
      </c>
      <c r="AS1027" s="89">
        <v>-99</v>
      </c>
      <c r="AT1027" s="89">
        <v>-99</v>
      </c>
      <c r="AU1027" s="89">
        <v>-99</v>
      </c>
      <c r="AV1027" s="89">
        <v>-99</v>
      </c>
      <c r="AW1027" s="89">
        <v>-99</v>
      </c>
      <c r="AX1027" s="89">
        <v>-99</v>
      </c>
      <c r="AY1027" s="89">
        <v>-99</v>
      </c>
      <c r="AZ1027" s="89">
        <v>-99</v>
      </c>
      <c r="BA1027" s="89">
        <v>1</v>
      </c>
      <c r="BB1027" s="89">
        <v>-3.6149171270718199E-2</v>
      </c>
      <c r="BC1027" s="89">
        <v>0.143136755405739</v>
      </c>
      <c r="BD1027" s="89">
        <v>52.192500000000003</v>
      </c>
      <c r="BE1027" s="89">
        <v>0.38984209579449303</v>
      </c>
      <c r="BF1027" s="89">
        <v>53.8673977900553</v>
      </c>
      <c r="BG1027" s="89">
        <v>0.26648942560011601</v>
      </c>
      <c r="BH1027" s="89">
        <v>0.295339681598909</v>
      </c>
      <c r="BI1027" s="89">
        <v>0.25</v>
      </c>
      <c r="BJ1027" s="89">
        <v>7.3834920399727305E-2</v>
      </c>
      <c r="BK1027" s="89">
        <v>1</v>
      </c>
      <c r="BL1027" s="89">
        <v>5.8074104683195599E-2</v>
      </c>
      <c r="BM1027" s="89">
        <v>0.323098876079983</v>
      </c>
      <c r="BN1027" s="89">
        <v>54.698099999999997</v>
      </c>
      <c r="BO1027" s="89">
        <v>0.67847770624566905</v>
      </c>
      <c r="BP1027" s="89">
        <v>46.831935261707997</v>
      </c>
      <c r="BQ1027" s="89">
        <v>0.50078829116282597</v>
      </c>
      <c r="BR1027" s="89">
        <v>0.53719852572967997</v>
      </c>
      <c r="BS1027" s="89">
        <v>0.250690607734807</v>
      </c>
      <c r="BT1027" s="89">
        <v>0.134670624889416</v>
      </c>
      <c r="BU1027" s="89">
        <v>1</v>
      </c>
      <c r="BV1027" s="89">
        <v>4.3771270718232003E-2</v>
      </c>
      <c r="BW1027" s="89">
        <v>0.25797603505532801</v>
      </c>
      <c r="BX1027" s="89">
        <v>56.6584</v>
      </c>
      <c r="BY1027" s="89">
        <v>0.77876093479294295</v>
      </c>
      <c r="BZ1027" s="89">
        <v>53.591131491712702</v>
      </c>
      <c r="CA1027" s="89">
        <v>0.51836848492413601</v>
      </c>
      <c r="CB1027" s="89">
        <v>0.556232141582363</v>
      </c>
      <c r="CC1027" s="89">
        <v>0.25</v>
      </c>
      <c r="CD1027" s="89">
        <v>0.139058035395591</v>
      </c>
      <c r="CE1027" s="89">
        <v>1</v>
      </c>
      <c r="CF1027" s="89">
        <v>-0.145518559556787</v>
      </c>
      <c r="CG1027" s="89">
        <v>-0.16216269826235899</v>
      </c>
      <c r="CH1027" s="89">
        <v>53.263800000000003</v>
      </c>
      <c r="CI1027" s="89">
        <v>0.45278551765906699</v>
      </c>
      <c r="CJ1027" s="89">
        <v>55.955706648199403</v>
      </c>
      <c r="CK1027" s="89">
        <v>0.14531140969835399</v>
      </c>
      <c r="CL1027" s="89">
        <v>0.166382726297327</v>
      </c>
      <c r="CM1027" s="89">
        <v>0.249309392265193</v>
      </c>
      <c r="CN1027" s="89">
        <v>4.1480776376612502E-2</v>
      </c>
      <c r="CO1027" s="89">
        <v>91.72</v>
      </c>
      <c r="CP1027" s="89">
        <v>0.32729999999999998</v>
      </c>
      <c r="CQ1027" s="89">
        <v>3.44</v>
      </c>
      <c r="CR1027" s="89">
        <v>0.31390000000000001</v>
      </c>
      <c r="CS1027" s="89">
        <v>0.32729999999999998</v>
      </c>
      <c r="CT1027" s="89">
        <v>-0.13880000000000001</v>
      </c>
      <c r="CU1027" s="86" t="s">
        <v>6988</v>
      </c>
      <c r="CV1027" s="86">
        <v>0.33629999999999999</v>
      </c>
      <c r="CW1027" s="86">
        <v>62</v>
      </c>
      <c r="CX1027" s="86">
        <v>2</v>
      </c>
      <c r="CY1027" s="86">
        <v>-0.65969999999999995</v>
      </c>
      <c r="CZ1027" s="86">
        <v>21</v>
      </c>
      <c r="DA1027" s="86">
        <v>4</v>
      </c>
      <c r="DB1027" s="86">
        <v>0.57509999999999994</v>
      </c>
      <c r="DC1027" s="86">
        <v>76</v>
      </c>
      <c r="DD1027" s="86">
        <v>-99</v>
      </c>
      <c r="DE1027" s="86">
        <v>-99</v>
      </c>
      <c r="DF1027" s="86">
        <v>-99</v>
      </c>
      <c r="DG1027" s="86">
        <v>-99</v>
      </c>
      <c r="DH1027" s="86">
        <v>-99</v>
      </c>
    </row>
    <row r="1028" spans="1:112" x14ac:dyDescent="0.2">
      <c r="A1028" s="85">
        <f>IF(ISERROR(SEARCH('School Lookup'!$F$3,Data!J1028)),A1027,A1027+1)</f>
        <v>0</v>
      </c>
      <c r="B1028" s="85">
        <f>IF(I1028='School Lookup'!$G$13,1,0)</f>
        <v>0</v>
      </c>
      <c r="C1028" s="85">
        <f t="shared" ref="C1028:C1091" si="16">C1027+1</f>
        <v>1026</v>
      </c>
      <c r="D1028" s="86" t="s">
        <v>6478</v>
      </c>
      <c r="E1028" s="86" t="s">
        <v>6695</v>
      </c>
      <c r="F1028" s="86" t="s">
        <v>546</v>
      </c>
      <c r="G1028" s="86" t="s">
        <v>2839</v>
      </c>
      <c r="H1028" s="86" t="s">
        <v>550</v>
      </c>
      <c r="I1028" s="86" t="s">
        <v>4212</v>
      </c>
      <c r="J1028" s="86" t="s">
        <v>551</v>
      </c>
      <c r="K1028" s="86" t="s">
        <v>31</v>
      </c>
      <c r="L1028" s="86">
        <v>1</v>
      </c>
      <c r="M1028" s="86">
        <v>1</v>
      </c>
      <c r="N1028" s="89">
        <v>0.26855927654609102</v>
      </c>
      <c r="O1028" s="89">
        <v>0.67591981434326398</v>
      </c>
      <c r="P1028" s="89">
        <v>52.873699999999999</v>
      </c>
      <c r="Q1028" s="89">
        <v>0.32220816974792998</v>
      </c>
      <c r="R1028" s="89">
        <v>52.7421283547258</v>
      </c>
      <c r="S1028" s="89">
        <v>0.49906399204559698</v>
      </c>
      <c r="T1028" s="89">
        <v>0.56615727440493502</v>
      </c>
      <c r="U1028" s="89">
        <v>0.375465498357065</v>
      </c>
      <c r="V1028" s="89">
        <v>0.21257252318292599</v>
      </c>
      <c r="W1028" s="89">
        <v>1</v>
      </c>
      <c r="X1028" s="89">
        <v>0.11683911266783401</v>
      </c>
      <c r="Y1028" s="89">
        <v>0.36410443248282298</v>
      </c>
      <c r="Z1028" s="89">
        <v>48.303100000000001</v>
      </c>
      <c r="AA1028" s="89">
        <v>-0.19013040157488501</v>
      </c>
      <c r="AB1028" s="89">
        <v>49.854054173963803</v>
      </c>
      <c r="AC1028" s="89">
        <v>8.6987015453968794E-2</v>
      </c>
      <c r="AD1028" s="89">
        <v>0.102653625180323</v>
      </c>
      <c r="AE1028" s="89">
        <v>0.37524644030668097</v>
      </c>
      <c r="AF1028" s="89">
        <v>3.8520407433492602E-2</v>
      </c>
      <c r="AG1028" s="89">
        <v>1</v>
      </c>
      <c r="AH1028" s="89">
        <v>0.20950201005025099</v>
      </c>
      <c r="AI1028" s="89">
        <v>0.50790446182581905</v>
      </c>
      <c r="AJ1028" s="89">
        <v>48.854100000000003</v>
      </c>
      <c r="AK1028" s="89">
        <v>2.22072778496861E-2</v>
      </c>
      <c r="AL1028" s="89">
        <v>51.256298994974898</v>
      </c>
      <c r="AM1028" s="89">
        <v>0.26505586983775298</v>
      </c>
      <c r="AN1028" s="89">
        <v>0.23525110436098801</v>
      </c>
      <c r="AO1028" s="89">
        <v>0.13077765607886099</v>
      </c>
      <c r="AP1028" s="89">
        <v>3.0765588018293499E-2</v>
      </c>
      <c r="AQ1028" s="89">
        <v>1</v>
      </c>
      <c r="AR1028" s="89">
        <v>0.25490055452865101</v>
      </c>
      <c r="AS1028" s="89">
        <v>0.64297955489602798</v>
      </c>
      <c r="AT1028" s="89">
        <v>51.3553</v>
      </c>
      <c r="AU1028" s="89">
        <v>0.290080288109961</v>
      </c>
      <c r="AV1028" s="89">
        <v>51.571186876155302</v>
      </c>
      <c r="AW1028" s="89">
        <v>0.46652992150299399</v>
      </c>
      <c r="AX1028" s="89">
        <v>0.452412810972319</v>
      </c>
      <c r="AY1028" s="89">
        <v>0.118510405257393</v>
      </c>
      <c r="AZ1028" s="89">
        <v>5.3615625571966002E-2</v>
      </c>
      <c r="BA1028" s="89">
        <v>-99</v>
      </c>
      <c r="BB1028" s="89">
        <v>-99</v>
      </c>
      <c r="BC1028" s="89">
        <v>-99</v>
      </c>
      <c r="BD1028" s="89">
        <v>-99</v>
      </c>
      <c r="BE1028" s="89">
        <v>-99</v>
      </c>
      <c r="BF1028" s="89">
        <v>-99</v>
      </c>
      <c r="BG1028" s="89">
        <v>-99</v>
      </c>
      <c r="BH1028" s="89">
        <v>-99</v>
      </c>
      <c r="BI1028" s="89">
        <v>-99</v>
      </c>
      <c r="BJ1028" s="89">
        <v>-99</v>
      </c>
      <c r="BK1028" s="89">
        <v>-99</v>
      </c>
      <c r="BL1028" s="89">
        <v>-99</v>
      </c>
      <c r="BM1028" s="89">
        <v>-99</v>
      </c>
      <c r="BN1028" s="89">
        <v>-99</v>
      </c>
      <c r="BO1028" s="89">
        <v>-99</v>
      </c>
      <c r="BP1028" s="89">
        <v>-99</v>
      </c>
      <c r="BQ1028" s="89">
        <v>-99</v>
      </c>
      <c r="BR1028" s="89">
        <v>-99</v>
      </c>
      <c r="BS1028" s="89">
        <v>-99</v>
      </c>
      <c r="BT1028" s="89">
        <v>-99</v>
      </c>
      <c r="BU1028" s="89">
        <v>-99</v>
      </c>
      <c r="BV1028" s="89">
        <v>-99</v>
      </c>
      <c r="BW1028" s="89">
        <v>-99</v>
      </c>
      <c r="BX1028" s="89">
        <v>-99</v>
      </c>
      <c r="BY1028" s="89">
        <v>-99</v>
      </c>
      <c r="BZ1028" s="89">
        <v>-99</v>
      </c>
      <c r="CA1028" s="89">
        <v>-99</v>
      </c>
      <c r="CB1028" s="89">
        <v>-99</v>
      </c>
      <c r="CC1028" s="89">
        <v>-99</v>
      </c>
      <c r="CD1028" s="89">
        <v>-99</v>
      </c>
      <c r="CE1028" s="89">
        <v>-99</v>
      </c>
      <c r="CF1028" s="89">
        <v>-99</v>
      </c>
      <c r="CG1028" s="89">
        <v>-99</v>
      </c>
      <c r="CH1028" s="89">
        <v>-99</v>
      </c>
      <c r="CI1028" s="89">
        <v>-99</v>
      </c>
      <c r="CJ1028" s="89">
        <v>-99</v>
      </c>
      <c r="CK1028" s="89">
        <v>-99</v>
      </c>
      <c r="CL1028" s="89">
        <v>-99</v>
      </c>
      <c r="CM1028" s="89">
        <v>-99</v>
      </c>
      <c r="CN1028" s="89">
        <v>-99</v>
      </c>
      <c r="CO1028" s="89">
        <v>-99</v>
      </c>
      <c r="CP1028" s="89">
        <v>-99</v>
      </c>
      <c r="CQ1028" s="89">
        <v>-99</v>
      </c>
      <c r="CR1028" s="89">
        <v>-99</v>
      </c>
      <c r="CS1028" s="89">
        <v>-99</v>
      </c>
      <c r="CT1028" s="89">
        <v>-99</v>
      </c>
      <c r="CU1028" s="86">
        <v>-99</v>
      </c>
      <c r="CV1028" s="86">
        <v>0.33550000000000002</v>
      </c>
      <c r="CW1028" s="86">
        <v>62</v>
      </c>
      <c r="CX1028" s="86">
        <v>2</v>
      </c>
      <c r="CY1028" s="86">
        <v>-3.8999999999999998E-3</v>
      </c>
      <c r="CZ1028" s="86">
        <v>51</v>
      </c>
      <c r="DA1028" s="86">
        <v>4</v>
      </c>
      <c r="DB1028" s="86">
        <v>8.6900000000000005E-2</v>
      </c>
      <c r="DC1028" s="86">
        <v>52</v>
      </c>
      <c r="DD1028" s="86">
        <v>-99</v>
      </c>
      <c r="DE1028" s="86">
        <v>-99</v>
      </c>
      <c r="DF1028" s="86">
        <v>-99</v>
      </c>
      <c r="DG1028" s="86">
        <v>-99</v>
      </c>
      <c r="DH1028" s="86">
        <v>-99</v>
      </c>
    </row>
    <row r="1029" spans="1:112" x14ac:dyDescent="0.2">
      <c r="A1029" s="85">
        <f>IF(ISERROR(SEARCH('School Lookup'!$F$3,Data!J1029)),A1028,A1028+1)</f>
        <v>0</v>
      </c>
      <c r="B1029" s="85">
        <f>IF(I1029='School Lookup'!$G$13,1,0)</f>
        <v>0</v>
      </c>
      <c r="C1029" s="85">
        <f t="shared" si="16"/>
        <v>1027</v>
      </c>
      <c r="D1029" s="86" t="s">
        <v>6478</v>
      </c>
      <c r="E1029" s="86" t="s">
        <v>6481</v>
      </c>
      <c r="F1029" s="86" t="s">
        <v>38</v>
      </c>
      <c r="G1029" s="86" t="s">
        <v>3040</v>
      </c>
      <c r="H1029" s="86" t="s">
        <v>24</v>
      </c>
      <c r="I1029" s="86" t="s">
        <v>4976</v>
      </c>
      <c r="J1029" s="86" t="s">
        <v>50</v>
      </c>
      <c r="K1029" s="86" t="s">
        <v>31</v>
      </c>
      <c r="L1029" s="86">
        <v>1</v>
      </c>
      <c r="M1029" s="86">
        <v>1</v>
      </c>
      <c r="N1029" s="89">
        <v>0.11337904374364199</v>
      </c>
      <c r="O1029" s="89">
        <v>0.33987718780562898</v>
      </c>
      <c r="P1029" s="89">
        <v>49.853700000000003</v>
      </c>
      <c r="Q1029" s="89">
        <v>1.8725058815429901E-3</v>
      </c>
      <c r="R1029" s="89">
        <v>54.526952390640901</v>
      </c>
      <c r="S1029" s="89">
        <v>0.170874846843586</v>
      </c>
      <c r="T1029" s="89">
        <v>0.19377191703348601</v>
      </c>
      <c r="U1029" s="89">
        <v>0.37419109250095201</v>
      </c>
      <c r="V1029" s="89">
        <v>7.25077253307638E-2</v>
      </c>
      <c r="W1029" s="89">
        <v>1</v>
      </c>
      <c r="X1029" s="89">
        <v>0.139475560081466</v>
      </c>
      <c r="Y1029" s="89">
        <v>0.41739421510345098</v>
      </c>
      <c r="Z1029" s="89">
        <v>51.982500000000002</v>
      </c>
      <c r="AA1029" s="89">
        <v>0.26870166714156302</v>
      </c>
      <c r="AB1029" s="89">
        <v>51.527492871690399</v>
      </c>
      <c r="AC1029" s="89">
        <v>0.34304794112250703</v>
      </c>
      <c r="AD1029" s="89">
        <v>0.40079867570003402</v>
      </c>
      <c r="AE1029" s="89">
        <v>0.37381043014845799</v>
      </c>
      <c r="AF1029" s="89">
        <v>0.14982272536636199</v>
      </c>
      <c r="AG1029" s="89">
        <v>1</v>
      </c>
      <c r="AH1029" s="89">
        <v>0.25997999999999999</v>
      </c>
      <c r="AI1029" s="89">
        <v>0.61653796595030197</v>
      </c>
      <c r="AJ1029" s="89">
        <v>54.818199999999997</v>
      </c>
      <c r="AK1029" s="89">
        <v>0.60603893847908596</v>
      </c>
      <c r="AL1029" s="89">
        <v>53.124960000000002</v>
      </c>
      <c r="AM1029" s="89">
        <v>0.61128845221469397</v>
      </c>
      <c r="AN1029" s="89">
        <v>0.598983466233594</v>
      </c>
      <c r="AO1029" s="89">
        <v>0.121811952797868</v>
      </c>
      <c r="AP1029" s="89">
        <v>7.2963345715550104E-2</v>
      </c>
      <c r="AQ1029" s="89">
        <v>1</v>
      </c>
      <c r="AR1029" s="89">
        <v>0.10679093567251501</v>
      </c>
      <c r="AS1029" s="89">
        <v>0.31005638620321402</v>
      </c>
      <c r="AT1029" s="89">
        <v>51.523800000000001</v>
      </c>
      <c r="AU1029" s="89">
        <v>0.30839432980998199</v>
      </c>
      <c r="AV1029" s="89">
        <v>53.216379239766098</v>
      </c>
      <c r="AW1029" s="89">
        <v>0.30922535800659801</v>
      </c>
      <c r="AX1029" s="89">
        <v>0.28664605148636901</v>
      </c>
      <c r="AY1029" s="89">
        <v>0.130186524552722</v>
      </c>
      <c r="AZ1029" s="89">
        <v>3.7317453219770903E-2</v>
      </c>
      <c r="BA1029" s="89">
        <v>-99</v>
      </c>
      <c r="BB1029" s="89">
        <v>-99</v>
      </c>
      <c r="BC1029" s="89">
        <v>-99</v>
      </c>
      <c r="BD1029" s="89">
        <v>-99</v>
      </c>
      <c r="BE1029" s="89">
        <v>-99</v>
      </c>
      <c r="BF1029" s="89">
        <v>-99</v>
      </c>
      <c r="BG1029" s="89">
        <v>-99</v>
      </c>
      <c r="BH1029" s="89">
        <v>-99</v>
      </c>
      <c r="BI1029" s="89">
        <v>-99</v>
      </c>
      <c r="BJ1029" s="89">
        <v>-99</v>
      </c>
      <c r="BK1029" s="89">
        <v>-99</v>
      </c>
      <c r="BL1029" s="89">
        <v>-99</v>
      </c>
      <c r="BM1029" s="89">
        <v>-99</v>
      </c>
      <c r="BN1029" s="89">
        <v>-99</v>
      </c>
      <c r="BO1029" s="89">
        <v>-99</v>
      </c>
      <c r="BP1029" s="89">
        <v>-99</v>
      </c>
      <c r="BQ1029" s="89">
        <v>-99</v>
      </c>
      <c r="BR1029" s="89">
        <v>-99</v>
      </c>
      <c r="BS1029" s="89">
        <v>-99</v>
      </c>
      <c r="BT1029" s="89">
        <v>-99</v>
      </c>
      <c r="BU1029" s="89">
        <v>-99</v>
      </c>
      <c r="BV1029" s="89">
        <v>-99</v>
      </c>
      <c r="BW1029" s="89">
        <v>-99</v>
      </c>
      <c r="BX1029" s="89">
        <v>-99</v>
      </c>
      <c r="BY1029" s="89">
        <v>-99</v>
      </c>
      <c r="BZ1029" s="89">
        <v>-99</v>
      </c>
      <c r="CA1029" s="89">
        <v>-99</v>
      </c>
      <c r="CB1029" s="89">
        <v>-99</v>
      </c>
      <c r="CC1029" s="89">
        <v>-99</v>
      </c>
      <c r="CD1029" s="89">
        <v>-99</v>
      </c>
      <c r="CE1029" s="89">
        <v>-99</v>
      </c>
      <c r="CF1029" s="89">
        <v>-99</v>
      </c>
      <c r="CG1029" s="89">
        <v>-99</v>
      </c>
      <c r="CH1029" s="89">
        <v>-99</v>
      </c>
      <c r="CI1029" s="89">
        <v>-99</v>
      </c>
      <c r="CJ1029" s="89">
        <v>-99</v>
      </c>
      <c r="CK1029" s="89">
        <v>-99</v>
      </c>
      <c r="CL1029" s="89">
        <v>-99</v>
      </c>
      <c r="CM1029" s="89">
        <v>-99</v>
      </c>
      <c r="CN1029" s="89">
        <v>-99</v>
      </c>
      <c r="CO1029" s="89">
        <v>-99</v>
      </c>
      <c r="CP1029" s="89">
        <v>-99</v>
      </c>
      <c r="CQ1029" s="89">
        <v>-99</v>
      </c>
      <c r="CR1029" s="89">
        <v>-99</v>
      </c>
      <c r="CS1029" s="89">
        <v>-99</v>
      </c>
      <c r="CT1029" s="89">
        <v>-99</v>
      </c>
      <c r="CU1029" s="86">
        <v>-99</v>
      </c>
      <c r="CV1029" s="86">
        <v>0.33260000000000001</v>
      </c>
      <c r="CW1029" s="86">
        <v>62</v>
      </c>
      <c r="CX1029" s="86">
        <v>2</v>
      </c>
      <c r="CY1029" s="86">
        <v>-1.2739</v>
      </c>
      <c r="CZ1029" s="86">
        <v>6</v>
      </c>
      <c r="DA1029" s="86">
        <v>4</v>
      </c>
      <c r="DB1029" s="86">
        <v>0.21510000000000001</v>
      </c>
      <c r="DC1029" s="86">
        <v>58</v>
      </c>
      <c r="DD1029" s="86">
        <v>-99</v>
      </c>
      <c r="DE1029" s="86">
        <v>-99</v>
      </c>
      <c r="DF1029" s="86">
        <v>-99</v>
      </c>
      <c r="DG1029" s="86">
        <v>-99</v>
      </c>
      <c r="DH1029" s="86">
        <v>-99</v>
      </c>
    </row>
    <row r="1030" spans="1:112" x14ac:dyDescent="0.2">
      <c r="A1030" s="85">
        <f>IF(ISERROR(SEARCH('School Lookup'!$F$3,Data!J1030)),A1029,A1029+1)</f>
        <v>0</v>
      </c>
      <c r="B1030" s="85">
        <f>IF(I1030='School Lookup'!$G$13,1,0)</f>
        <v>0</v>
      </c>
      <c r="C1030" s="85">
        <f t="shared" si="16"/>
        <v>1028</v>
      </c>
      <c r="D1030" s="86" t="s">
        <v>6478</v>
      </c>
      <c r="E1030" s="86" t="s">
        <v>6790</v>
      </c>
      <c r="F1030" s="86" t="s">
        <v>2774</v>
      </c>
      <c r="G1030" s="86" t="s">
        <v>3021</v>
      </c>
      <c r="H1030" s="86" t="s">
        <v>2312</v>
      </c>
      <c r="I1030" s="86" t="s">
        <v>4998</v>
      </c>
      <c r="J1030" s="86" t="s">
        <v>2596</v>
      </c>
      <c r="K1030" s="86" t="s">
        <v>26</v>
      </c>
      <c r="L1030" s="86">
        <v>1</v>
      </c>
      <c r="M1030" s="86">
        <v>1</v>
      </c>
      <c r="N1030" s="89">
        <v>0.18295275</v>
      </c>
      <c r="O1030" s="89">
        <v>0.49053897356353399</v>
      </c>
      <c r="P1030" s="89">
        <v>51.408000000000001</v>
      </c>
      <c r="Q1030" s="89">
        <v>0.16673930136085599</v>
      </c>
      <c r="R1030" s="89">
        <v>51.5000395</v>
      </c>
      <c r="S1030" s="89">
        <v>0.32863913746219497</v>
      </c>
      <c r="T1030" s="89">
        <v>0.37278183433681999</v>
      </c>
      <c r="U1030" s="89">
        <v>0.38058991436726902</v>
      </c>
      <c r="V1030" s="89">
        <v>0.141877006407924</v>
      </c>
      <c r="W1030" s="89">
        <v>1</v>
      </c>
      <c r="X1030" s="89">
        <v>0.16067100000000001</v>
      </c>
      <c r="Y1030" s="89">
        <v>0.46729163783803801</v>
      </c>
      <c r="Z1030" s="89">
        <v>49.712000000000003</v>
      </c>
      <c r="AA1030" s="89">
        <v>-1.4436402114482501E-2</v>
      </c>
      <c r="AB1030" s="89">
        <v>56.499954500000001</v>
      </c>
      <c r="AC1030" s="89">
        <v>0.22642761786177801</v>
      </c>
      <c r="AD1030" s="89">
        <v>0.265011569254893</v>
      </c>
      <c r="AE1030" s="89">
        <v>0.38058991436726902</v>
      </c>
      <c r="AF1030" s="89">
        <v>0.100860730449055</v>
      </c>
      <c r="AG1030" s="89">
        <v>1</v>
      </c>
      <c r="AH1030" s="89">
        <v>0.29880952380952402</v>
      </c>
      <c r="AI1030" s="89">
        <v>0.70010284718097004</v>
      </c>
      <c r="AJ1030" s="89">
        <v>-99</v>
      </c>
      <c r="AK1030" s="89">
        <v>-99</v>
      </c>
      <c r="AL1030" s="89">
        <v>49.206366666666703</v>
      </c>
      <c r="AM1030" s="89">
        <v>0.70010284718097004</v>
      </c>
      <c r="AN1030" s="89">
        <v>0.69228684463776802</v>
      </c>
      <c r="AO1030" s="89">
        <v>0.11988582302568999</v>
      </c>
      <c r="AP1030" s="89">
        <v>8.2995378139256698E-2</v>
      </c>
      <c r="AQ1030" s="89">
        <v>1</v>
      </c>
      <c r="AR1030" s="89">
        <v>4.3007999999999996E-3</v>
      </c>
      <c r="AS1030" s="89">
        <v>7.9677421005867097E-2</v>
      </c>
      <c r="AT1030" s="89">
        <v>-99</v>
      </c>
      <c r="AU1030" s="89">
        <v>-99</v>
      </c>
      <c r="AV1030" s="89">
        <v>55.1999864</v>
      </c>
      <c r="AW1030" s="89">
        <v>7.9677421005867097E-2</v>
      </c>
      <c r="AX1030" s="89">
        <v>4.4749587597908799E-2</v>
      </c>
      <c r="AY1030" s="89">
        <v>0.118934348239772</v>
      </c>
      <c r="AZ1030" s="89">
        <v>5.3222630349558497E-3</v>
      </c>
      <c r="BA1030" s="89">
        <v>-99</v>
      </c>
      <c r="BB1030" s="89">
        <v>-99</v>
      </c>
      <c r="BC1030" s="89">
        <v>-99</v>
      </c>
      <c r="BD1030" s="89">
        <v>-99</v>
      </c>
      <c r="BE1030" s="89">
        <v>-99</v>
      </c>
      <c r="BF1030" s="89">
        <v>-99</v>
      </c>
      <c r="BG1030" s="89">
        <v>-99</v>
      </c>
      <c r="BH1030" s="89">
        <v>-99</v>
      </c>
      <c r="BI1030" s="89">
        <v>-99</v>
      </c>
      <c r="BJ1030" s="89">
        <v>-99</v>
      </c>
      <c r="BK1030" s="89">
        <v>-99</v>
      </c>
      <c r="BL1030" s="89">
        <v>-99</v>
      </c>
      <c r="BM1030" s="89">
        <v>-99</v>
      </c>
      <c r="BN1030" s="89">
        <v>-99</v>
      </c>
      <c r="BO1030" s="89">
        <v>-99</v>
      </c>
      <c r="BP1030" s="89">
        <v>-99</v>
      </c>
      <c r="BQ1030" s="89">
        <v>-99</v>
      </c>
      <c r="BR1030" s="89">
        <v>-99</v>
      </c>
      <c r="BS1030" s="89">
        <v>-99</v>
      </c>
      <c r="BT1030" s="89">
        <v>-99</v>
      </c>
      <c r="BU1030" s="89">
        <v>-99</v>
      </c>
      <c r="BV1030" s="89">
        <v>-99</v>
      </c>
      <c r="BW1030" s="89">
        <v>-99</v>
      </c>
      <c r="BX1030" s="89">
        <v>-99</v>
      </c>
      <c r="BY1030" s="89">
        <v>-99</v>
      </c>
      <c r="BZ1030" s="89">
        <v>-99</v>
      </c>
      <c r="CA1030" s="89">
        <v>-99</v>
      </c>
      <c r="CB1030" s="89">
        <v>-99</v>
      </c>
      <c r="CC1030" s="89">
        <v>-99</v>
      </c>
      <c r="CD1030" s="89">
        <v>-99</v>
      </c>
      <c r="CE1030" s="89">
        <v>-99</v>
      </c>
      <c r="CF1030" s="89">
        <v>-99</v>
      </c>
      <c r="CG1030" s="89">
        <v>-99</v>
      </c>
      <c r="CH1030" s="89">
        <v>-99</v>
      </c>
      <c r="CI1030" s="89">
        <v>-99</v>
      </c>
      <c r="CJ1030" s="89">
        <v>-99</v>
      </c>
      <c r="CK1030" s="89">
        <v>-99</v>
      </c>
      <c r="CL1030" s="89">
        <v>-99</v>
      </c>
      <c r="CM1030" s="89">
        <v>-99</v>
      </c>
      <c r="CN1030" s="89">
        <v>-99</v>
      </c>
      <c r="CO1030" s="89">
        <v>-99</v>
      </c>
      <c r="CP1030" s="89">
        <v>-99</v>
      </c>
      <c r="CQ1030" s="89">
        <v>-99</v>
      </c>
      <c r="CR1030" s="89">
        <v>-99</v>
      </c>
      <c r="CS1030" s="89">
        <v>-99</v>
      </c>
      <c r="CT1030" s="89">
        <v>-99</v>
      </c>
      <c r="CU1030" s="86">
        <v>-99</v>
      </c>
      <c r="CV1030" s="86">
        <v>0.33110000000000001</v>
      </c>
      <c r="CW1030" s="86">
        <v>62</v>
      </c>
      <c r="CX1030" s="86">
        <v>2</v>
      </c>
      <c r="CY1030" s="86">
        <v>-0.80489999999999995</v>
      </c>
      <c r="CZ1030" s="86">
        <v>16</v>
      </c>
      <c r="DA1030" s="86">
        <v>2</v>
      </c>
      <c r="DB1030" s="86">
        <v>5.8000000000000003E-2</v>
      </c>
      <c r="DC1030" s="86">
        <v>50</v>
      </c>
      <c r="DD1030" s="86">
        <v>-99</v>
      </c>
      <c r="DE1030" s="86">
        <v>-99</v>
      </c>
      <c r="DF1030" s="86">
        <v>-99</v>
      </c>
      <c r="DG1030" s="86">
        <v>-99</v>
      </c>
      <c r="DH1030" s="86">
        <v>-99</v>
      </c>
    </row>
    <row r="1031" spans="1:112" x14ac:dyDescent="0.2">
      <c r="A1031" s="85">
        <f>IF(ISERROR(SEARCH('School Lookup'!$F$3,Data!J1031)),A1030,A1030+1)</f>
        <v>0</v>
      </c>
      <c r="B1031" s="85">
        <f>IF(I1031='School Lookup'!$G$13,1,0)</f>
        <v>0</v>
      </c>
      <c r="C1031" s="85">
        <f t="shared" si="16"/>
        <v>1029</v>
      </c>
      <c r="D1031" s="86" t="s">
        <v>6478</v>
      </c>
      <c r="E1031" s="86" t="s">
        <v>6790</v>
      </c>
      <c r="F1031" s="86" t="s">
        <v>2774</v>
      </c>
      <c r="G1031" s="86" t="s">
        <v>2987</v>
      </c>
      <c r="H1031" s="86" t="s">
        <v>2428</v>
      </c>
      <c r="I1031" s="86" t="s">
        <v>5202</v>
      </c>
      <c r="J1031" s="86" t="s">
        <v>1196</v>
      </c>
      <c r="K1031" s="86" t="s">
        <v>26</v>
      </c>
      <c r="L1031" s="86">
        <v>1</v>
      </c>
      <c r="M1031" s="86">
        <v>1</v>
      </c>
      <c r="N1031" s="89">
        <v>6.09307228915663E-2</v>
      </c>
      <c r="O1031" s="89">
        <v>0.22630040564512399</v>
      </c>
      <c r="P1031" s="89">
        <v>60.811799999999998</v>
      </c>
      <c r="Q1031" s="89">
        <v>1.1642136443630799</v>
      </c>
      <c r="R1031" s="89">
        <v>51.204784939759001</v>
      </c>
      <c r="S1031" s="89">
        <v>0.69525702500410402</v>
      </c>
      <c r="T1031" s="89">
        <v>0.78877101334219302</v>
      </c>
      <c r="U1031" s="89">
        <v>0.36971046770601301</v>
      </c>
      <c r="V1031" s="89">
        <v>0.29161690025568798</v>
      </c>
      <c r="W1031" s="89">
        <v>1</v>
      </c>
      <c r="X1031" s="89">
        <v>-5.9295180722891598E-3</v>
      </c>
      <c r="Y1031" s="89">
        <v>7.5087630277657094E-2</v>
      </c>
      <c r="Z1031" s="89">
        <v>49.099400000000003</v>
      </c>
      <c r="AA1031" s="89">
        <v>-9.0829435026287805E-2</v>
      </c>
      <c r="AB1031" s="89">
        <v>49.598412650602398</v>
      </c>
      <c r="AC1031" s="89">
        <v>-7.8709023743153608E-3</v>
      </c>
      <c r="AD1031" s="89">
        <v>-7.7943810091006503E-3</v>
      </c>
      <c r="AE1031" s="89">
        <v>0.36971046770601301</v>
      </c>
      <c r="AF1031" s="89">
        <v>-2.8816642483534701E-3</v>
      </c>
      <c r="AG1031" s="89">
        <v>1</v>
      </c>
      <c r="AH1031" s="89">
        <v>-9.0205882352941205E-2</v>
      </c>
      <c r="AI1031" s="89">
        <v>-0.13709583628300701</v>
      </c>
      <c r="AJ1031" s="89">
        <v>-99</v>
      </c>
      <c r="AK1031" s="89">
        <v>-99</v>
      </c>
      <c r="AL1031" s="89">
        <v>53.529420000000002</v>
      </c>
      <c r="AM1031" s="89">
        <v>-0.13709583628300701</v>
      </c>
      <c r="AN1031" s="89">
        <v>-0.18722672512056199</v>
      </c>
      <c r="AO1031" s="89">
        <v>0.12620638455827801</v>
      </c>
      <c r="AP1031" s="89">
        <v>-2.3629208070152601E-2</v>
      </c>
      <c r="AQ1031" s="89">
        <v>1</v>
      </c>
      <c r="AR1031" s="89">
        <v>0.189643093922652</v>
      </c>
      <c r="AS1031" s="89">
        <v>0.49629279185129599</v>
      </c>
      <c r="AT1031" s="89">
        <v>-99</v>
      </c>
      <c r="AU1031" s="89">
        <v>-99</v>
      </c>
      <c r="AV1031" s="89">
        <v>47.5137933701658</v>
      </c>
      <c r="AW1031" s="89">
        <v>0.49629279185129599</v>
      </c>
      <c r="AX1031" s="89">
        <v>0.48377677436268401</v>
      </c>
      <c r="AY1031" s="89">
        <v>0.13437268002969599</v>
      </c>
      <c r="AZ1031" s="89">
        <v>6.5006381707235203E-2</v>
      </c>
      <c r="BA1031" s="89">
        <v>-99</v>
      </c>
      <c r="BB1031" s="89">
        <v>-99</v>
      </c>
      <c r="BC1031" s="89">
        <v>-99</v>
      </c>
      <c r="BD1031" s="89">
        <v>-99</v>
      </c>
      <c r="BE1031" s="89">
        <v>-99</v>
      </c>
      <c r="BF1031" s="89">
        <v>-99</v>
      </c>
      <c r="BG1031" s="89">
        <v>-99</v>
      </c>
      <c r="BH1031" s="89">
        <v>-99</v>
      </c>
      <c r="BI1031" s="89">
        <v>-99</v>
      </c>
      <c r="BJ1031" s="89">
        <v>-99</v>
      </c>
      <c r="BK1031" s="89">
        <v>-99</v>
      </c>
      <c r="BL1031" s="89">
        <v>-99</v>
      </c>
      <c r="BM1031" s="89">
        <v>-99</v>
      </c>
      <c r="BN1031" s="89">
        <v>-99</v>
      </c>
      <c r="BO1031" s="89">
        <v>-99</v>
      </c>
      <c r="BP1031" s="89">
        <v>-99</v>
      </c>
      <c r="BQ1031" s="89">
        <v>-99</v>
      </c>
      <c r="BR1031" s="89">
        <v>-99</v>
      </c>
      <c r="BS1031" s="89">
        <v>-99</v>
      </c>
      <c r="BT1031" s="89">
        <v>-99</v>
      </c>
      <c r="BU1031" s="89">
        <v>-99</v>
      </c>
      <c r="BV1031" s="89">
        <v>-99</v>
      </c>
      <c r="BW1031" s="89">
        <v>-99</v>
      </c>
      <c r="BX1031" s="89">
        <v>-99</v>
      </c>
      <c r="BY1031" s="89">
        <v>-99</v>
      </c>
      <c r="BZ1031" s="89">
        <v>-99</v>
      </c>
      <c r="CA1031" s="89">
        <v>-99</v>
      </c>
      <c r="CB1031" s="89">
        <v>-99</v>
      </c>
      <c r="CC1031" s="89">
        <v>-99</v>
      </c>
      <c r="CD1031" s="89">
        <v>-99</v>
      </c>
      <c r="CE1031" s="89">
        <v>-99</v>
      </c>
      <c r="CF1031" s="89">
        <v>-99</v>
      </c>
      <c r="CG1031" s="89">
        <v>-99</v>
      </c>
      <c r="CH1031" s="89">
        <v>-99</v>
      </c>
      <c r="CI1031" s="89">
        <v>-99</v>
      </c>
      <c r="CJ1031" s="89">
        <v>-99</v>
      </c>
      <c r="CK1031" s="89">
        <v>-99</v>
      </c>
      <c r="CL1031" s="89">
        <v>-99</v>
      </c>
      <c r="CM1031" s="89">
        <v>-99</v>
      </c>
      <c r="CN1031" s="89">
        <v>-99</v>
      </c>
      <c r="CO1031" s="89">
        <v>-99</v>
      </c>
      <c r="CP1031" s="89">
        <v>-99</v>
      </c>
      <c r="CQ1031" s="89">
        <v>-99</v>
      </c>
      <c r="CR1031" s="89">
        <v>-99</v>
      </c>
      <c r="CS1031" s="89">
        <v>-99</v>
      </c>
      <c r="CT1031" s="89">
        <v>-99</v>
      </c>
      <c r="CU1031" s="86">
        <v>-99</v>
      </c>
      <c r="CV1031" s="86">
        <v>0.3301</v>
      </c>
      <c r="CW1031" s="86">
        <v>62</v>
      </c>
      <c r="CX1031" s="86">
        <v>2</v>
      </c>
      <c r="CY1031" s="86">
        <v>-0.14269999999999999</v>
      </c>
      <c r="CZ1031" s="86">
        <v>44</v>
      </c>
      <c r="DA1031" s="86">
        <v>2</v>
      </c>
      <c r="DB1031" s="86">
        <v>0.39679999999999999</v>
      </c>
      <c r="DC1031" s="86">
        <v>68</v>
      </c>
      <c r="DD1031" s="86">
        <v>-99</v>
      </c>
      <c r="DE1031" s="86">
        <v>-99</v>
      </c>
      <c r="DF1031" s="86">
        <v>-99</v>
      </c>
      <c r="DG1031" s="86">
        <v>-99</v>
      </c>
      <c r="DH1031" s="86">
        <v>-99</v>
      </c>
    </row>
    <row r="1032" spans="1:112" x14ac:dyDescent="0.2">
      <c r="A1032" s="85">
        <f>IF(ISERROR(SEARCH('School Lookup'!$F$3,Data!J1032)),A1031,A1031+1)</f>
        <v>0</v>
      </c>
      <c r="B1032" s="85">
        <f>IF(I1032='School Lookup'!$G$13,1,0)</f>
        <v>0</v>
      </c>
      <c r="C1032" s="85">
        <f t="shared" si="16"/>
        <v>1030</v>
      </c>
      <c r="D1032" s="86" t="s">
        <v>6478</v>
      </c>
      <c r="E1032" s="86" t="s">
        <v>6688</v>
      </c>
      <c r="F1032" s="86" t="s">
        <v>1142</v>
      </c>
      <c r="G1032" s="86" t="s">
        <v>2983</v>
      </c>
      <c r="H1032" s="86" t="s">
        <v>543</v>
      </c>
      <c r="I1032" s="86" t="s">
        <v>5968</v>
      </c>
      <c r="J1032" s="86" t="s">
        <v>5969</v>
      </c>
      <c r="K1032" s="86" t="s">
        <v>431</v>
      </c>
      <c r="L1032" s="86">
        <v>1</v>
      </c>
      <c r="M1032" s="86">
        <v>1</v>
      </c>
      <c r="N1032" s="89">
        <v>6.7642728904847405E-2</v>
      </c>
      <c r="O1032" s="89">
        <v>0.240835247417857</v>
      </c>
      <c r="P1032" s="89">
        <v>50.2224</v>
      </c>
      <c r="Q1032" s="89">
        <v>4.0981035440329702E-2</v>
      </c>
      <c r="R1032" s="89">
        <v>51.346485637342901</v>
      </c>
      <c r="S1032" s="89">
        <v>0.140908141429093</v>
      </c>
      <c r="T1032" s="89">
        <v>0.15976968853762299</v>
      </c>
      <c r="U1032" s="89">
        <v>0.36121919584954598</v>
      </c>
      <c r="V1032" s="89">
        <v>5.77118784146924E-2</v>
      </c>
      <c r="W1032" s="89">
        <v>1</v>
      </c>
      <c r="X1032" s="89">
        <v>0.104967964071856</v>
      </c>
      <c r="Y1032" s="89">
        <v>0.33615786840511003</v>
      </c>
      <c r="Z1032" s="89">
        <v>51.787799999999997</v>
      </c>
      <c r="AA1032" s="89">
        <v>0.24442200095166999</v>
      </c>
      <c r="AB1032" s="89">
        <v>51.7365406586826</v>
      </c>
      <c r="AC1032" s="89">
        <v>0.29028993467838998</v>
      </c>
      <c r="AD1032" s="89">
        <v>0.339369785464114</v>
      </c>
      <c r="AE1032" s="89">
        <v>0.36100302637267601</v>
      </c>
      <c r="AF1032" s="89">
        <v>0.122513519611991</v>
      </c>
      <c r="AG1032" s="89">
        <v>1</v>
      </c>
      <c r="AH1032" s="89">
        <v>0.30312550790067699</v>
      </c>
      <c r="AI1032" s="89">
        <v>0.70939126132016705</v>
      </c>
      <c r="AJ1032" s="89">
        <v>54.950200000000002</v>
      </c>
      <c r="AK1032" s="89">
        <v>0.61896054931778499</v>
      </c>
      <c r="AL1032" s="89">
        <v>50.112882392776498</v>
      </c>
      <c r="AM1032" s="89">
        <v>0.66417590531897597</v>
      </c>
      <c r="AN1032" s="89">
        <v>0.65454403219472701</v>
      </c>
      <c r="AO1032" s="89">
        <v>9.5763078253350606E-2</v>
      </c>
      <c r="AP1032" s="89">
        <v>6.2681151375327301E-2</v>
      </c>
      <c r="AQ1032" s="89">
        <v>1</v>
      </c>
      <c r="AR1032" s="89">
        <v>0.24931662707838501</v>
      </c>
      <c r="AS1032" s="89">
        <v>0.63042791351817096</v>
      </c>
      <c r="AT1032" s="89">
        <v>51.925400000000003</v>
      </c>
      <c r="AU1032" s="89">
        <v>0.35204370160065601</v>
      </c>
      <c r="AV1032" s="89">
        <v>43.1116463182898</v>
      </c>
      <c r="AW1032" s="89">
        <v>0.49123580755941398</v>
      </c>
      <c r="AX1032" s="89">
        <v>0.47844774969738402</v>
      </c>
      <c r="AY1032" s="89">
        <v>0.182014699524427</v>
      </c>
      <c r="AZ1032" s="89">
        <v>8.7084523399307598E-2</v>
      </c>
      <c r="BA1032" s="89">
        <v>-99</v>
      </c>
      <c r="BB1032" s="89">
        <v>-99</v>
      </c>
      <c r="BC1032" s="89">
        <v>-99</v>
      </c>
      <c r="BD1032" s="89">
        <v>-99</v>
      </c>
      <c r="BE1032" s="89">
        <v>-99</v>
      </c>
      <c r="BF1032" s="89">
        <v>-99</v>
      </c>
      <c r="BG1032" s="89">
        <v>-99</v>
      </c>
      <c r="BH1032" s="89">
        <v>-99</v>
      </c>
      <c r="BI1032" s="89">
        <v>-99</v>
      </c>
      <c r="BJ1032" s="89">
        <v>-99</v>
      </c>
      <c r="BK1032" s="89">
        <v>-99</v>
      </c>
      <c r="BL1032" s="89">
        <v>-99</v>
      </c>
      <c r="BM1032" s="89">
        <v>-99</v>
      </c>
      <c r="BN1032" s="89">
        <v>-99</v>
      </c>
      <c r="BO1032" s="89">
        <v>-99</v>
      </c>
      <c r="BP1032" s="89">
        <v>-99</v>
      </c>
      <c r="BQ1032" s="89">
        <v>-99</v>
      </c>
      <c r="BR1032" s="89">
        <v>-99</v>
      </c>
      <c r="BS1032" s="89">
        <v>-99</v>
      </c>
      <c r="BT1032" s="89">
        <v>-99</v>
      </c>
      <c r="BU1032" s="89">
        <v>-99</v>
      </c>
      <c r="BV1032" s="89">
        <v>-99</v>
      </c>
      <c r="BW1032" s="89">
        <v>-99</v>
      </c>
      <c r="BX1032" s="89">
        <v>-99</v>
      </c>
      <c r="BY1032" s="89">
        <v>-99</v>
      </c>
      <c r="BZ1032" s="89">
        <v>-99</v>
      </c>
      <c r="CA1032" s="89">
        <v>-99</v>
      </c>
      <c r="CB1032" s="89">
        <v>-99</v>
      </c>
      <c r="CC1032" s="89">
        <v>-99</v>
      </c>
      <c r="CD1032" s="89">
        <v>-99</v>
      </c>
      <c r="CE1032" s="89">
        <v>-99</v>
      </c>
      <c r="CF1032" s="89">
        <v>-99</v>
      </c>
      <c r="CG1032" s="89">
        <v>-99</v>
      </c>
      <c r="CH1032" s="89">
        <v>-99</v>
      </c>
      <c r="CI1032" s="89">
        <v>-99</v>
      </c>
      <c r="CJ1032" s="89">
        <v>-99</v>
      </c>
      <c r="CK1032" s="89">
        <v>-99</v>
      </c>
      <c r="CL1032" s="89">
        <v>-99</v>
      </c>
      <c r="CM1032" s="89">
        <v>-99</v>
      </c>
      <c r="CN1032" s="89">
        <v>-99</v>
      </c>
      <c r="CO1032" s="89">
        <v>-99</v>
      </c>
      <c r="CP1032" s="89">
        <v>-99</v>
      </c>
      <c r="CQ1032" s="89">
        <v>-99</v>
      </c>
      <c r="CR1032" s="89">
        <v>-99</v>
      </c>
      <c r="CS1032" s="89">
        <v>-99</v>
      </c>
      <c r="CT1032" s="89">
        <v>-99</v>
      </c>
      <c r="CU1032" s="86">
        <v>-99</v>
      </c>
      <c r="CV1032" s="86">
        <v>0.33</v>
      </c>
      <c r="CW1032" s="86">
        <v>62</v>
      </c>
      <c r="CX1032" s="86">
        <v>2</v>
      </c>
      <c r="CY1032" s="86">
        <v>-0.72889999999999999</v>
      </c>
      <c r="CZ1032" s="86">
        <v>19</v>
      </c>
      <c r="DA1032" s="86">
        <v>4</v>
      </c>
      <c r="DB1032" s="86">
        <v>0.22639999999999999</v>
      </c>
      <c r="DC1032" s="86">
        <v>59</v>
      </c>
      <c r="DD1032" s="86">
        <v>-99</v>
      </c>
      <c r="DE1032" s="86">
        <v>-99</v>
      </c>
      <c r="DF1032" s="86">
        <v>-99</v>
      </c>
      <c r="DG1032" s="86">
        <v>-99</v>
      </c>
      <c r="DH1032" s="86">
        <v>-99</v>
      </c>
    </row>
    <row r="1033" spans="1:112" x14ac:dyDescent="0.2">
      <c r="A1033" s="85">
        <f>IF(ISERROR(SEARCH('School Lookup'!$F$3,Data!J1033)),A1032,A1032+1)</f>
        <v>0</v>
      </c>
      <c r="B1033" s="85">
        <f>IF(I1033='School Lookup'!$G$13,1,0)</f>
        <v>0</v>
      </c>
      <c r="C1033" s="85">
        <f t="shared" si="16"/>
        <v>1031</v>
      </c>
      <c r="D1033" s="86" t="s">
        <v>6478</v>
      </c>
      <c r="E1033" s="86" t="s">
        <v>6512</v>
      </c>
      <c r="F1033" s="86" t="s">
        <v>2746</v>
      </c>
      <c r="G1033" s="86" t="s">
        <v>3068</v>
      </c>
      <c r="H1033" s="86" t="s">
        <v>218</v>
      </c>
      <c r="I1033" s="86" t="s">
        <v>5054</v>
      </c>
      <c r="J1033" s="86" t="s">
        <v>2589</v>
      </c>
      <c r="K1033" s="86" t="s">
        <v>130</v>
      </c>
      <c r="L1033" s="86">
        <v>1</v>
      </c>
      <c r="M1033" s="86">
        <v>1</v>
      </c>
      <c r="N1033" s="89">
        <v>2.3741821946169799E-2</v>
      </c>
      <c r="O1033" s="89">
        <v>0.145767880812221</v>
      </c>
      <c r="P1033" s="89">
        <v>57.639200000000002</v>
      </c>
      <c r="Q1033" s="89">
        <v>0.82769148304437601</v>
      </c>
      <c r="R1033" s="89">
        <v>50.931707453416202</v>
      </c>
      <c r="S1033" s="89">
        <v>0.48672968192829902</v>
      </c>
      <c r="T1033" s="89">
        <v>0.55216194107929095</v>
      </c>
      <c r="U1033" s="89">
        <v>0.37646141855027299</v>
      </c>
      <c r="V1033" s="89">
        <v>0.20786766760818201</v>
      </c>
      <c r="W1033" s="89">
        <v>1</v>
      </c>
      <c r="X1033" s="89">
        <v>-0.11289623430962301</v>
      </c>
      <c r="Y1033" s="89">
        <v>-0.17672896230732499</v>
      </c>
      <c r="Z1033" s="89">
        <v>55.741900000000001</v>
      </c>
      <c r="AA1033" s="89">
        <v>0.73750997260783901</v>
      </c>
      <c r="AB1033" s="89">
        <v>54.184078242677799</v>
      </c>
      <c r="AC1033" s="89">
        <v>0.28039050515025699</v>
      </c>
      <c r="AD1033" s="89">
        <v>0.32784336490980498</v>
      </c>
      <c r="AE1033" s="89">
        <v>0.37256430241621202</v>
      </c>
      <c r="AF1033" s="89">
        <v>0.122142734549405</v>
      </c>
      <c r="AG1033" s="89">
        <v>1</v>
      </c>
      <c r="AH1033" s="89">
        <v>0.112368098159509</v>
      </c>
      <c r="AI1033" s="89">
        <v>0.298862912657267</v>
      </c>
      <c r="AJ1033" s="89">
        <v>-99</v>
      </c>
      <c r="AK1033" s="89">
        <v>-99</v>
      </c>
      <c r="AL1033" s="89">
        <v>47.239246012269902</v>
      </c>
      <c r="AM1033" s="89">
        <v>0.298862912657267</v>
      </c>
      <c r="AN1033" s="89">
        <v>0.27076687080980499</v>
      </c>
      <c r="AO1033" s="89">
        <v>0.127045985970382</v>
      </c>
      <c r="AP1033" s="89">
        <v>3.43998440701467E-2</v>
      </c>
      <c r="AQ1033" s="89">
        <v>1</v>
      </c>
      <c r="AR1033" s="89">
        <v>-0.13781320754717</v>
      </c>
      <c r="AS1033" s="89">
        <v>-0.23976871675102701</v>
      </c>
      <c r="AT1033" s="89">
        <v>-99</v>
      </c>
      <c r="AU1033" s="89">
        <v>-99</v>
      </c>
      <c r="AV1033" s="89">
        <v>42.1383616352201</v>
      </c>
      <c r="AW1033" s="89">
        <v>-0.23976871675102701</v>
      </c>
      <c r="AX1033" s="89">
        <v>-0.29188114903978402</v>
      </c>
      <c r="AY1033" s="89">
        <v>0.12392829306313299</v>
      </c>
      <c r="AZ1033" s="89">
        <v>-3.6172332577806401E-2</v>
      </c>
      <c r="BA1033" s="89">
        <v>-99</v>
      </c>
      <c r="BB1033" s="89">
        <v>-99</v>
      </c>
      <c r="BC1033" s="89">
        <v>-99</v>
      </c>
      <c r="BD1033" s="89">
        <v>-99</v>
      </c>
      <c r="BE1033" s="89">
        <v>-99</v>
      </c>
      <c r="BF1033" s="89">
        <v>-99</v>
      </c>
      <c r="BG1033" s="89">
        <v>-99</v>
      </c>
      <c r="BH1033" s="89">
        <v>-99</v>
      </c>
      <c r="BI1033" s="89">
        <v>-99</v>
      </c>
      <c r="BJ1033" s="89">
        <v>-99</v>
      </c>
      <c r="BK1033" s="89">
        <v>-99</v>
      </c>
      <c r="BL1033" s="89">
        <v>-99</v>
      </c>
      <c r="BM1033" s="89">
        <v>-99</v>
      </c>
      <c r="BN1033" s="89">
        <v>-99</v>
      </c>
      <c r="BO1033" s="89">
        <v>-99</v>
      </c>
      <c r="BP1033" s="89">
        <v>-99</v>
      </c>
      <c r="BQ1033" s="89">
        <v>-99</v>
      </c>
      <c r="BR1033" s="89">
        <v>-99</v>
      </c>
      <c r="BS1033" s="89">
        <v>-99</v>
      </c>
      <c r="BT1033" s="89">
        <v>-99</v>
      </c>
      <c r="BU1033" s="89">
        <v>-99</v>
      </c>
      <c r="BV1033" s="89">
        <v>-99</v>
      </c>
      <c r="BW1033" s="89">
        <v>-99</v>
      </c>
      <c r="BX1033" s="89">
        <v>-99</v>
      </c>
      <c r="BY1033" s="89">
        <v>-99</v>
      </c>
      <c r="BZ1033" s="89">
        <v>-99</v>
      </c>
      <c r="CA1033" s="89">
        <v>-99</v>
      </c>
      <c r="CB1033" s="89">
        <v>-99</v>
      </c>
      <c r="CC1033" s="89">
        <v>-99</v>
      </c>
      <c r="CD1033" s="89">
        <v>-99</v>
      </c>
      <c r="CE1033" s="89">
        <v>-99</v>
      </c>
      <c r="CF1033" s="89">
        <v>-99</v>
      </c>
      <c r="CG1033" s="89">
        <v>-99</v>
      </c>
      <c r="CH1033" s="89">
        <v>-99</v>
      </c>
      <c r="CI1033" s="89">
        <v>-99</v>
      </c>
      <c r="CJ1033" s="89">
        <v>-99</v>
      </c>
      <c r="CK1033" s="89">
        <v>-99</v>
      </c>
      <c r="CL1033" s="89">
        <v>-99</v>
      </c>
      <c r="CM1033" s="89">
        <v>-99</v>
      </c>
      <c r="CN1033" s="89">
        <v>-99</v>
      </c>
      <c r="CO1033" s="89">
        <v>-99</v>
      </c>
      <c r="CP1033" s="89">
        <v>-99</v>
      </c>
      <c r="CQ1033" s="89">
        <v>-99</v>
      </c>
      <c r="CR1033" s="89">
        <v>-99</v>
      </c>
      <c r="CS1033" s="89">
        <v>-99</v>
      </c>
      <c r="CT1033" s="89">
        <v>-99</v>
      </c>
      <c r="CU1033" s="86">
        <v>-99</v>
      </c>
      <c r="CV1033" s="86">
        <v>0.32819999999999999</v>
      </c>
      <c r="CW1033" s="86">
        <v>62</v>
      </c>
      <c r="CX1033" s="86">
        <v>2</v>
      </c>
      <c r="CY1033" s="86">
        <v>0.70679999999999998</v>
      </c>
      <c r="CZ1033" s="86">
        <v>80</v>
      </c>
      <c r="DA1033" s="86">
        <v>2</v>
      </c>
      <c r="DB1033" s="86">
        <v>0.58640000000000003</v>
      </c>
      <c r="DC1033" s="86">
        <v>76</v>
      </c>
      <c r="DD1033" s="86">
        <v>-99</v>
      </c>
      <c r="DE1033" s="86">
        <v>-99</v>
      </c>
      <c r="DF1033" s="86">
        <v>-99</v>
      </c>
      <c r="DG1033" s="86">
        <v>-99</v>
      </c>
      <c r="DH1033" s="86">
        <v>-99</v>
      </c>
    </row>
    <row r="1034" spans="1:112" x14ac:dyDescent="0.2">
      <c r="A1034" s="85">
        <f>IF(ISERROR(SEARCH('School Lookup'!$F$3,Data!J1034)),A1033,A1033+1)</f>
        <v>0</v>
      </c>
      <c r="B1034" s="85">
        <f>IF(I1034='School Lookup'!$G$13,1,0)</f>
        <v>0</v>
      </c>
      <c r="C1034" s="85">
        <f t="shared" si="16"/>
        <v>1032</v>
      </c>
      <c r="D1034" s="86" t="s">
        <v>6478</v>
      </c>
      <c r="E1034" s="86" t="s">
        <v>6623</v>
      </c>
      <c r="F1034" s="86" t="s">
        <v>2758</v>
      </c>
      <c r="G1034" s="86" t="s">
        <v>3183</v>
      </c>
      <c r="H1034" s="86" t="s">
        <v>727</v>
      </c>
      <c r="I1034" s="86" t="s">
        <v>6624</v>
      </c>
      <c r="J1034" s="86" t="s">
        <v>6625</v>
      </c>
      <c r="K1034" s="86" t="s">
        <v>114</v>
      </c>
      <c r="L1034" s="86">
        <v>1</v>
      </c>
      <c r="M1034" s="86">
        <v>1</v>
      </c>
      <c r="N1034" s="89">
        <v>-0.107075074626866</v>
      </c>
      <c r="O1034" s="89">
        <v>-0.13751596743324501</v>
      </c>
      <c r="P1034" s="89">
        <v>57.438299999999998</v>
      </c>
      <c r="Q1034" s="89">
        <v>0.80638173639843003</v>
      </c>
      <c r="R1034" s="89">
        <v>51.4925807462687</v>
      </c>
      <c r="S1034" s="89">
        <v>0.33443288448259201</v>
      </c>
      <c r="T1034" s="89">
        <v>0.37935580726143497</v>
      </c>
      <c r="U1034" s="89">
        <v>0.39857227840571102</v>
      </c>
      <c r="V1034" s="89">
        <v>0.151200708426628</v>
      </c>
      <c r="W1034" s="89">
        <v>1</v>
      </c>
      <c r="X1034" s="89">
        <v>-0.14402321428571399</v>
      </c>
      <c r="Y1034" s="89">
        <v>-0.25000680340369702</v>
      </c>
      <c r="Z1034" s="89">
        <v>57.677999999999997</v>
      </c>
      <c r="AA1034" s="89">
        <v>0.97894737224960504</v>
      </c>
      <c r="AB1034" s="89">
        <v>51.6369120535714</v>
      </c>
      <c r="AC1034" s="89">
        <v>0.36447028442295398</v>
      </c>
      <c r="AD1034" s="89">
        <v>0.42574182393277099</v>
      </c>
      <c r="AE1034" s="89">
        <v>0.39976204640095198</v>
      </c>
      <c r="AF1034" s="89">
        <v>0.17019542277383801</v>
      </c>
      <c r="AG1034" s="89">
        <v>1</v>
      </c>
      <c r="AH1034" s="89">
        <v>1.7406936416185001E-2</v>
      </c>
      <c r="AI1034" s="89">
        <v>9.4497331417231004E-2</v>
      </c>
      <c r="AJ1034" s="89">
        <v>-99</v>
      </c>
      <c r="AK1034" s="89">
        <v>-99</v>
      </c>
      <c r="AL1034" s="89">
        <v>56.069356069364197</v>
      </c>
      <c r="AM1034" s="89">
        <v>9.4497331417231004E-2</v>
      </c>
      <c r="AN1034" s="89">
        <v>5.6071953769967299E-2</v>
      </c>
      <c r="AO1034" s="89">
        <v>0.10291493158834</v>
      </c>
      <c r="AP1034" s="89">
        <v>5.7706412862607599E-3</v>
      </c>
      <c r="AQ1034" s="89">
        <v>1</v>
      </c>
      <c r="AR1034" s="89">
        <v>-1.7757228915662698E-2</v>
      </c>
      <c r="AS1034" s="89">
        <v>3.00950310271767E-2</v>
      </c>
      <c r="AT1034" s="89">
        <v>-99</v>
      </c>
      <c r="AU1034" s="89">
        <v>-99</v>
      </c>
      <c r="AV1034" s="89">
        <v>46.987957228915697</v>
      </c>
      <c r="AW1034" s="89">
        <v>3.00950310271767E-2</v>
      </c>
      <c r="AX1034" s="89">
        <v>-7.5000861029080402E-3</v>
      </c>
      <c r="AY1034" s="89">
        <v>9.8750743604996999E-2</v>
      </c>
      <c r="AZ1034" s="89">
        <v>-7.4063907976367404E-4</v>
      </c>
      <c r="BA1034" s="89">
        <v>-99</v>
      </c>
      <c r="BB1034" s="89">
        <v>-99</v>
      </c>
      <c r="BC1034" s="89">
        <v>-99</v>
      </c>
      <c r="BD1034" s="89">
        <v>-99</v>
      </c>
      <c r="BE1034" s="89">
        <v>-99</v>
      </c>
      <c r="BF1034" s="89">
        <v>-99</v>
      </c>
      <c r="BG1034" s="89">
        <v>-99</v>
      </c>
      <c r="BH1034" s="89">
        <v>-99</v>
      </c>
      <c r="BI1034" s="89">
        <v>-99</v>
      </c>
      <c r="BJ1034" s="89">
        <v>-99</v>
      </c>
      <c r="BK1034" s="89">
        <v>-99</v>
      </c>
      <c r="BL1034" s="89">
        <v>-99</v>
      </c>
      <c r="BM1034" s="89">
        <v>-99</v>
      </c>
      <c r="BN1034" s="89">
        <v>-99</v>
      </c>
      <c r="BO1034" s="89">
        <v>-99</v>
      </c>
      <c r="BP1034" s="89">
        <v>-99</v>
      </c>
      <c r="BQ1034" s="89">
        <v>-99</v>
      </c>
      <c r="BR1034" s="89">
        <v>-99</v>
      </c>
      <c r="BS1034" s="89">
        <v>-99</v>
      </c>
      <c r="BT1034" s="89">
        <v>-99</v>
      </c>
      <c r="BU1034" s="89">
        <v>-99</v>
      </c>
      <c r="BV1034" s="89">
        <v>-99</v>
      </c>
      <c r="BW1034" s="89">
        <v>-99</v>
      </c>
      <c r="BX1034" s="89">
        <v>-99</v>
      </c>
      <c r="BY1034" s="89">
        <v>-99</v>
      </c>
      <c r="BZ1034" s="89">
        <v>-99</v>
      </c>
      <c r="CA1034" s="89">
        <v>-99</v>
      </c>
      <c r="CB1034" s="89">
        <v>-99</v>
      </c>
      <c r="CC1034" s="89">
        <v>-99</v>
      </c>
      <c r="CD1034" s="89">
        <v>-99</v>
      </c>
      <c r="CE1034" s="89">
        <v>-99</v>
      </c>
      <c r="CF1034" s="89">
        <v>-99</v>
      </c>
      <c r="CG1034" s="89">
        <v>-99</v>
      </c>
      <c r="CH1034" s="89">
        <v>-99</v>
      </c>
      <c r="CI1034" s="89">
        <v>-99</v>
      </c>
      <c r="CJ1034" s="89">
        <v>-99</v>
      </c>
      <c r="CK1034" s="89">
        <v>-99</v>
      </c>
      <c r="CL1034" s="89">
        <v>-99</v>
      </c>
      <c r="CM1034" s="89">
        <v>-99</v>
      </c>
      <c r="CN1034" s="89">
        <v>-99</v>
      </c>
      <c r="CO1034" s="89">
        <v>-99</v>
      </c>
      <c r="CP1034" s="89">
        <v>-99</v>
      </c>
      <c r="CQ1034" s="89">
        <v>-99</v>
      </c>
      <c r="CR1034" s="89">
        <v>-99</v>
      </c>
      <c r="CS1034" s="89">
        <v>-99</v>
      </c>
      <c r="CT1034" s="89">
        <v>-99</v>
      </c>
      <c r="CU1034" s="86">
        <v>-99</v>
      </c>
      <c r="CV1034" s="86">
        <v>0.32640000000000002</v>
      </c>
      <c r="CW1034" s="86">
        <v>61</v>
      </c>
      <c r="CX1034" s="86">
        <v>2</v>
      </c>
      <c r="CY1034" s="86">
        <v>-0.61560000000000004</v>
      </c>
      <c r="CZ1034" s="86">
        <v>23</v>
      </c>
      <c r="DA1034" s="86">
        <v>2</v>
      </c>
      <c r="DB1034" s="86">
        <v>0.7127</v>
      </c>
      <c r="DC1034" s="86">
        <v>82</v>
      </c>
      <c r="DD1034" s="86">
        <v>-99</v>
      </c>
      <c r="DE1034" s="86">
        <v>-99</v>
      </c>
      <c r="DF1034" s="86">
        <v>-99</v>
      </c>
      <c r="DG1034" s="86">
        <v>-99</v>
      </c>
      <c r="DH1034" s="86">
        <v>-99</v>
      </c>
    </row>
    <row r="1035" spans="1:112" x14ac:dyDescent="0.2">
      <c r="A1035" s="85">
        <f>IF(ISERROR(SEARCH('School Lookup'!$F$3,Data!J1035)),A1034,A1034+1)</f>
        <v>0</v>
      </c>
      <c r="B1035" s="85">
        <f>IF(I1035='School Lookup'!$G$13,1,0)</f>
        <v>0</v>
      </c>
      <c r="C1035" s="85">
        <f t="shared" si="16"/>
        <v>1033</v>
      </c>
      <c r="D1035" s="86" t="s">
        <v>6478</v>
      </c>
      <c r="E1035" s="86" t="s">
        <v>6695</v>
      </c>
      <c r="F1035" s="86" t="s">
        <v>546</v>
      </c>
      <c r="G1035" s="86" t="s">
        <v>2991</v>
      </c>
      <c r="H1035" s="86" t="s">
        <v>552</v>
      </c>
      <c r="I1035" s="86" t="s">
        <v>4832</v>
      </c>
      <c r="J1035" s="86" t="s">
        <v>1121</v>
      </c>
      <c r="K1035" s="86" t="s">
        <v>258</v>
      </c>
      <c r="L1035" s="86">
        <v>1</v>
      </c>
      <c r="M1035" s="86">
        <v>1</v>
      </c>
      <c r="N1035" s="89">
        <v>0.242246428571429</v>
      </c>
      <c r="O1035" s="89">
        <v>0.61893937047224901</v>
      </c>
      <c r="P1035" s="89">
        <v>-99</v>
      </c>
      <c r="Q1035" s="89">
        <v>-99</v>
      </c>
      <c r="R1035" s="89">
        <v>37.5</v>
      </c>
      <c r="S1035" s="89">
        <v>0.61893937047224901</v>
      </c>
      <c r="T1035" s="89">
        <v>0.70217589747051301</v>
      </c>
      <c r="U1035" s="89">
        <v>0.5</v>
      </c>
      <c r="V1035" s="89">
        <v>0.351087948735257</v>
      </c>
      <c r="W1035" s="89">
        <v>1</v>
      </c>
      <c r="X1035" s="89">
        <v>-5.7685714285714298E-2</v>
      </c>
      <c r="Y1035" s="89">
        <v>-4.6754653323038797E-2</v>
      </c>
      <c r="Z1035" s="89">
        <v>-99</v>
      </c>
      <c r="AA1035" s="89">
        <v>-99</v>
      </c>
      <c r="AB1035" s="89">
        <v>37.4999857142857</v>
      </c>
      <c r="AC1035" s="89">
        <v>-4.6754653323038797E-2</v>
      </c>
      <c r="AD1035" s="89">
        <v>-5.3068754132353797E-2</v>
      </c>
      <c r="AE1035" s="89">
        <v>0.5</v>
      </c>
      <c r="AF1035" s="89">
        <v>-2.6534377066176899E-2</v>
      </c>
      <c r="AG1035" s="89">
        <v>-99</v>
      </c>
      <c r="AH1035" s="89">
        <v>-99</v>
      </c>
      <c r="AI1035" s="89">
        <v>-99</v>
      </c>
      <c r="AJ1035" s="89">
        <v>-99</v>
      </c>
      <c r="AK1035" s="89">
        <v>-99</v>
      </c>
      <c r="AL1035" s="89">
        <v>-99</v>
      </c>
      <c r="AM1035" s="89">
        <v>-99</v>
      </c>
      <c r="AN1035" s="89">
        <v>-99</v>
      </c>
      <c r="AO1035" s="89">
        <v>-99</v>
      </c>
      <c r="AP1035" s="89">
        <v>-99</v>
      </c>
      <c r="AQ1035" s="89">
        <v>-99</v>
      </c>
      <c r="AR1035" s="89">
        <v>-99</v>
      </c>
      <c r="AS1035" s="89">
        <v>-99</v>
      </c>
      <c r="AT1035" s="89">
        <v>-99</v>
      </c>
      <c r="AU1035" s="89">
        <v>-99</v>
      </c>
      <c r="AV1035" s="89">
        <v>-99</v>
      </c>
      <c r="AW1035" s="89">
        <v>-99</v>
      </c>
      <c r="AX1035" s="89">
        <v>-99</v>
      </c>
      <c r="AY1035" s="89">
        <v>-99</v>
      </c>
      <c r="AZ1035" s="89">
        <v>-99</v>
      </c>
      <c r="BA1035" s="89">
        <v>-99</v>
      </c>
      <c r="BB1035" s="89">
        <v>-99</v>
      </c>
      <c r="BC1035" s="89">
        <v>-99</v>
      </c>
      <c r="BD1035" s="89">
        <v>-99</v>
      </c>
      <c r="BE1035" s="89">
        <v>-99</v>
      </c>
      <c r="BF1035" s="89">
        <v>-99</v>
      </c>
      <c r="BG1035" s="89">
        <v>-99</v>
      </c>
      <c r="BH1035" s="89">
        <v>-99</v>
      </c>
      <c r="BI1035" s="89">
        <v>-99</v>
      </c>
      <c r="BJ1035" s="89">
        <v>-99</v>
      </c>
      <c r="BK1035" s="89">
        <v>-99</v>
      </c>
      <c r="BL1035" s="89">
        <v>-99</v>
      </c>
      <c r="BM1035" s="89">
        <v>-99</v>
      </c>
      <c r="BN1035" s="89">
        <v>-99</v>
      </c>
      <c r="BO1035" s="89">
        <v>-99</v>
      </c>
      <c r="BP1035" s="89">
        <v>-99</v>
      </c>
      <c r="BQ1035" s="89">
        <v>-99</v>
      </c>
      <c r="BR1035" s="89">
        <v>-99</v>
      </c>
      <c r="BS1035" s="89">
        <v>-99</v>
      </c>
      <c r="BT1035" s="89">
        <v>-99</v>
      </c>
      <c r="BU1035" s="89">
        <v>-99</v>
      </c>
      <c r="BV1035" s="89">
        <v>-99</v>
      </c>
      <c r="BW1035" s="89">
        <v>-99</v>
      </c>
      <c r="BX1035" s="89">
        <v>-99</v>
      </c>
      <c r="BY1035" s="89">
        <v>-99</v>
      </c>
      <c r="BZ1035" s="89">
        <v>-99</v>
      </c>
      <c r="CA1035" s="89">
        <v>-99</v>
      </c>
      <c r="CB1035" s="89">
        <v>-99</v>
      </c>
      <c r="CC1035" s="89">
        <v>-99</v>
      </c>
      <c r="CD1035" s="89">
        <v>-99</v>
      </c>
      <c r="CE1035" s="89">
        <v>-99</v>
      </c>
      <c r="CF1035" s="89">
        <v>-99</v>
      </c>
      <c r="CG1035" s="89">
        <v>-99</v>
      </c>
      <c r="CH1035" s="89">
        <v>-99</v>
      </c>
      <c r="CI1035" s="89">
        <v>-99</v>
      </c>
      <c r="CJ1035" s="89">
        <v>-99</v>
      </c>
      <c r="CK1035" s="89">
        <v>-99</v>
      </c>
      <c r="CL1035" s="89">
        <v>-99</v>
      </c>
      <c r="CM1035" s="89">
        <v>-99</v>
      </c>
      <c r="CN1035" s="89">
        <v>-99</v>
      </c>
      <c r="CO1035" s="89">
        <v>-99</v>
      </c>
      <c r="CP1035" s="89">
        <v>-99</v>
      </c>
      <c r="CQ1035" s="89">
        <v>-99</v>
      </c>
      <c r="CR1035" s="89">
        <v>-99</v>
      </c>
      <c r="CS1035" s="89">
        <v>-99</v>
      </c>
      <c r="CT1035" s="89">
        <v>-99</v>
      </c>
      <c r="CU1035" s="86">
        <v>-99</v>
      </c>
      <c r="CV1035" s="86">
        <v>0.3246</v>
      </c>
      <c r="CW1035" s="86">
        <v>61</v>
      </c>
      <c r="CX1035" s="86">
        <v>2</v>
      </c>
      <c r="CY1035" s="86">
        <v>-0.56340000000000001</v>
      </c>
      <c r="CZ1035" s="86">
        <v>25</v>
      </c>
      <c r="DA1035" s="86">
        <v>0</v>
      </c>
      <c r="DB1035" s="86">
        <v>-99</v>
      </c>
      <c r="DC1035" s="86">
        <v>-99</v>
      </c>
      <c r="DD1035" s="86">
        <v>-99</v>
      </c>
      <c r="DE1035" s="86">
        <v>-99</v>
      </c>
      <c r="DF1035" s="86">
        <v>-99</v>
      </c>
      <c r="DG1035" s="86">
        <v>-99</v>
      </c>
      <c r="DH1035" s="86">
        <v>-99</v>
      </c>
    </row>
    <row r="1036" spans="1:112" x14ac:dyDescent="0.2">
      <c r="A1036" s="85">
        <f>IF(ISERROR(SEARCH('School Lookup'!$F$3,Data!J1036)),A1035,A1035+1)</f>
        <v>0</v>
      </c>
      <c r="B1036" s="85">
        <f>IF(I1036='School Lookup'!$G$13,1,0)</f>
        <v>0</v>
      </c>
      <c r="C1036" s="85">
        <f t="shared" si="16"/>
        <v>1034</v>
      </c>
      <c r="D1036" s="86" t="s">
        <v>6478</v>
      </c>
      <c r="E1036" s="86" t="s">
        <v>6680</v>
      </c>
      <c r="F1036" s="86" t="s">
        <v>6126</v>
      </c>
      <c r="G1036" s="86" t="s">
        <v>3197</v>
      </c>
      <c r="H1036" s="86" t="s">
        <v>1712</v>
      </c>
      <c r="I1036" s="86" t="s">
        <v>4708</v>
      </c>
      <c r="J1036" s="86" t="s">
        <v>1767</v>
      </c>
      <c r="K1036" s="86" t="s">
        <v>36</v>
      </c>
      <c r="L1036" s="86">
        <v>1</v>
      </c>
      <c r="M1036" s="86">
        <v>-99</v>
      </c>
      <c r="N1036" s="89">
        <v>-99</v>
      </c>
      <c r="O1036" s="89">
        <v>-99</v>
      </c>
      <c r="P1036" s="89">
        <v>-99</v>
      </c>
      <c r="Q1036" s="89">
        <v>-99</v>
      </c>
      <c r="R1036" s="89">
        <v>-99</v>
      </c>
      <c r="S1036" s="89">
        <v>-99</v>
      </c>
      <c r="T1036" s="89">
        <v>-99</v>
      </c>
      <c r="U1036" s="89">
        <v>-99</v>
      </c>
      <c r="V1036" s="89">
        <v>-99</v>
      </c>
      <c r="W1036" s="89">
        <v>-99</v>
      </c>
      <c r="X1036" s="89">
        <v>-99</v>
      </c>
      <c r="Y1036" s="89">
        <v>-99</v>
      </c>
      <c r="Z1036" s="89">
        <v>-99</v>
      </c>
      <c r="AA1036" s="89">
        <v>-99</v>
      </c>
      <c r="AB1036" s="89">
        <v>-99</v>
      </c>
      <c r="AC1036" s="89">
        <v>-99</v>
      </c>
      <c r="AD1036" s="89">
        <v>-99</v>
      </c>
      <c r="AE1036" s="89">
        <v>-99</v>
      </c>
      <c r="AF1036" s="89">
        <v>-99</v>
      </c>
      <c r="AG1036" s="89">
        <v>-99</v>
      </c>
      <c r="AH1036" s="89">
        <v>-99</v>
      </c>
      <c r="AI1036" s="89">
        <v>-99</v>
      </c>
      <c r="AJ1036" s="89">
        <v>-99</v>
      </c>
      <c r="AK1036" s="89">
        <v>-99</v>
      </c>
      <c r="AL1036" s="89">
        <v>-99</v>
      </c>
      <c r="AM1036" s="89">
        <v>-99</v>
      </c>
      <c r="AN1036" s="89">
        <v>-99</v>
      </c>
      <c r="AO1036" s="89">
        <v>-99</v>
      </c>
      <c r="AP1036" s="89">
        <v>-99</v>
      </c>
      <c r="AQ1036" s="89">
        <v>-99</v>
      </c>
      <c r="AR1036" s="89">
        <v>-99</v>
      </c>
      <c r="AS1036" s="89">
        <v>-99</v>
      </c>
      <c r="AT1036" s="89">
        <v>-99</v>
      </c>
      <c r="AU1036" s="89">
        <v>-99</v>
      </c>
      <c r="AV1036" s="89">
        <v>-99</v>
      </c>
      <c r="AW1036" s="89">
        <v>-99</v>
      </c>
      <c r="AX1036" s="89">
        <v>-99</v>
      </c>
      <c r="AY1036" s="89">
        <v>-99</v>
      </c>
      <c r="AZ1036" s="89">
        <v>-99</v>
      </c>
      <c r="BA1036" s="89">
        <v>1</v>
      </c>
      <c r="BB1036" s="89">
        <v>9.7163829787233993E-2</v>
      </c>
      <c r="BC1036" s="89">
        <v>0.44313127675842001</v>
      </c>
      <c r="BD1036" s="89">
        <v>57.2027</v>
      </c>
      <c r="BE1036" s="89">
        <v>0.89082627987201601</v>
      </c>
      <c r="BF1036" s="89">
        <v>48.404241489361702</v>
      </c>
      <c r="BG1036" s="89">
        <v>0.66697877831521801</v>
      </c>
      <c r="BH1036" s="89">
        <v>0.72384830676341605</v>
      </c>
      <c r="BI1036" s="89">
        <v>0.25033288948069199</v>
      </c>
      <c r="BJ1036" s="89">
        <v>0.18120303817779301</v>
      </c>
      <c r="BK1036" s="89">
        <v>1</v>
      </c>
      <c r="BL1036" s="89">
        <v>-4.4765957446808502E-2</v>
      </c>
      <c r="BM1036" s="89">
        <v>7.2840656968771303E-2</v>
      </c>
      <c r="BN1036" s="89">
        <v>52.725999999999999</v>
      </c>
      <c r="BO1036" s="89">
        <v>0.45704997892243798</v>
      </c>
      <c r="BP1036" s="89">
        <v>54.787208510638301</v>
      </c>
      <c r="BQ1036" s="89">
        <v>0.264945317945605</v>
      </c>
      <c r="BR1036" s="89">
        <v>0.28980094469991502</v>
      </c>
      <c r="BS1036" s="89">
        <v>0.25033288948069199</v>
      </c>
      <c r="BT1036" s="89">
        <v>7.2546707860963996E-2</v>
      </c>
      <c r="BU1036" s="89">
        <v>1</v>
      </c>
      <c r="BV1036" s="89">
        <v>9.73744680851064E-2</v>
      </c>
      <c r="BW1036" s="89">
        <v>0.38144603506266</v>
      </c>
      <c r="BX1036" s="89">
        <v>48.5</v>
      </c>
      <c r="BY1036" s="89">
        <v>-6.2958444444994099E-2</v>
      </c>
      <c r="BZ1036" s="89">
        <v>49.468091489361697</v>
      </c>
      <c r="CA1036" s="89">
        <v>0.15924379530883301</v>
      </c>
      <c r="CB1036" s="89">
        <v>0.17769656023382399</v>
      </c>
      <c r="CC1036" s="89">
        <v>0.25033288948069199</v>
      </c>
      <c r="CD1036" s="89">
        <v>4.4483293374112998E-2</v>
      </c>
      <c r="CE1036" s="89">
        <v>1</v>
      </c>
      <c r="CF1036" s="89">
        <v>8.8636363636363596E-2</v>
      </c>
      <c r="CG1036" s="89">
        <v>0.399251998818132</v>
      </c>
      <c r="CH1036" s="89">
        <v>46.666699999999999</v>
      </c>
      <c r="CI1036" s="89">
        <v>-0.30011662219607999</v>
      </c>
      <c r="CJ1036" s="89">
        <v>43.315509090909103</v>
      </c>
      <c r="CK1036" s="89">
        <v>4.9567688311025801E-2</v>
      </c>
      <c r="CL1036" s="89">
        <v>6.2782019753190907E-2</v>
      </c>
      <c r="CM1036" s="89">
        <v>0.24900133155792301</v>
      </c>
      <c r="CN1036" s="89">
        <v>1.5632806516440299E-2</v>
      </c>
      <c r="CO1036" s="89">
        <v>96.08</v>
      </c>
      <c r="CP1036" s="89">
        <v>0.65669999999999995</v>
      </c>
      <c r="CQ1036" s="89">
        <v>-2.58</v>
      </c>
      <c r="CR1036" s="89">
        <v>-0.55489999999999995</v>
      </c>
      <c r="CS1036" s="89">
        <v>0.65669999999999995</v>
      </c>
      <c r="CT1036" s="89">
        <v>0.40329999999999999</v>
      </c>
      <c r="CU1036" s="86" t="s">
        <v>6988</v>
      </c>
      <c r="CV1036" s="86">
        <v>0.32279999999999998</v>
      </c>
      <c r="CW1036" s="86">
        <v>61</v>
      </c>
      <c r="CX1036" s="86">
        <v>2</v>
      </c>
      <c r="CY1036" s="86">
        <v>-0.36859999999999998</v>
      </c>
      <c r="CZ1036" s="86">
        <v>33</v>
      </c>
      <c r="DA1036" s="86">
        <v>4</v>
      </c>
      <c r="DB1036" s="86">
        <v>0.24690000000000001</v>
      </c>
      <c r="DC1036" s="86">
        <v>60</v>
      </c>
      <c r="DD1036" s="86">
        <v>-99</v>
      </c>
      <c r="DE1036" s="86">
        <v>-99</v>
      </c>
      <c r="DF1036" s="86">
        <v>-99</v>
      </c>
      <c r="DG1036" s="86">
        <v>-99</v>
      </c>
      <c r="DH1036" s="86">
        <v>-99</v>
      </c>
    </row>
    <row r="1037" spans="1:112" x14ac:dyDescent="0.2">
      <c r="A1037" s="85">
        <f>IF(ISERROR(SEARCH('School Lookup'!$F$3,Data!J1037)),A1036,A1036+1)</f>
        <v>0</v>
      </c>
      <c r="B1037" s="85">
        <f>IF(I1037='School Lookup'!$G$13,1,0)</f>
        <v>0</v>
      </c>
      <c r="C1037" s="85">
        <f t="shared" si="16"/>
        <v>1035</v>
      </c>
      <c r="D1037" s="86" t="s">
        <v>6478</v>
      </c>
      <c r="E1037" s="86" t="s">
        <v>6513</v>
      </c>
      <c r="F1037" s="86" t="s">
        <v>2745</v>
      </c>
      <c r="G1037" s="86" t="s">
        <v>3265</v>
      </c>
      <c r="H1037" s="86" t="s">
        <v>651</v>
      </c>
      <c r="I1037" s="86" t="s">
        <v>4922</v>
      </c>
      <c r="J1037" s="86" t="s">
        <v>652</v>
      </c>
      <c r="K1037" s="86" t="s">
        <v>72</v>
      </c>
      <c r="L1037" s="86">
        <v>1</v>
      </c>
      <c r="M1037" s="86">
        <v>1</v>
      </c>
      <c r="N1037" s="89">
        <v>-4.2593718592964798E-2</v>
      </c>
      <c r="O1037" s="89">
        <v>2.1183394177139098E-3</v>
      </c>
      <c r="P1037" s="89">
        <v>48.721899999999998</v>
      </c>
      <c r="Q1037" s="89">
        <v>-0.118179118080039</v>
      </c>
      <c r="R1037" s="89">
        <v>47.989959045226101</v>
      </c>
      <c r="S1037" s="89">
        <v>-5.8030389331162703E-2</v>
      </c>
      <c r="T1037" s="89">
        <v>-6.5959275857312899E-2</v>
      </c>
      <c r="U1037" s="89">
        <v>0.37406015037593998</v>
      </c>
      <c r="V1037" s="89">
        <v>-2.46727366458745E-2</v>
      </c>
      <c r="W1037" s="89">
        <v>1</v>
      </c>
      <c r="X1037" s="89">
        <v>0.25155427135678399</v>
      </c>
      <c r="Y1037" s="89">
        <v>0.68124525370171496</v>
      </c>
      <c r="Z1037" s="89">
        <v>56.366900000000001</v>
      </c>
      <c r="AA1037" s="89">
        <v>0.81544932221586797</v>
      </c>
      <c r="AB1037" s="89">
        <v>50.5024959798995</v>
      </c>
      <c r="AC1037" s="89">
        <v>0.74834728795879102</v>
      </c>
      <c r="AD1037" s="89">
        <v>0.87270978014761402</v>
      </c>
      <c r="AE1037" s="89">
        <v>0.37406015037593998</v>
      </c>
      <c r="AF1037" s="89">
        <v>0.32644595159657003</v>
      </c>
      <c r="AG1037" s="89">
        <v>1</v>
      </c>
      <c r="AH1037" s="89">
        <v>-0.10365208333333301</v>
      </c>
      <c r="AI1037" s="89">
        <v>-0.16603335798536101</v>
      </c>
      <c r="AJ1037" s="89">
        <v>51.685699999999997</v>
      </c>
      <c r="AK1037" s="89">
        <v>0.299395408538006</v>
      </c>
      <c r="AL1037" s="89">
        <v>47.222218750000003</v>
      </c>
      <c r="AM1037" s="89">
        <v>6.66810252763224E-2</v>
      </c>
      <c r="AN1037" s="89">
        <v>2.6849716331351199E-2</v>
      </c>
      <c r="AO1037" s="89">
        <v>0.13533834586466201</v>
      </c>
      <c r="AP1037" s="89">
        <v>3.6337961952204699E-3</v>
      </c>
      <c r="AQ1037" s="89">
        <v>1</v>
      </c>
      <c r="AR1037" s="89">
        <v>-0.10640322580645201</v>
      </c>
      <c r="AS1037" s="89">
        <v>-0.16916485772779399</v>
      </c>
      <c r="AT1037" s="89">
        <v>53.459499999999998</v>
      </c>
      <c r="AU1037" s="89">
        <v>0.51878299757693103</v>
      </c>
      <c r="AV1037" s="89">
        <v>48.387104032258101</v>
      </c>
      <c r="AW1037" s="89">
        <v>0.17480906992456899</v>
      </c>
      <c r="AX1037" s="89">
        <v>0.14499884175364999</v>
      </c>
      <c r="AY1037" s="89">
        <v>0.116541353383459</v>
      </c>
      <c r="AZ1037" s="89">
        <v>1.68983612570043E-2</v>
      </c>
      <c r="BA1037" s="89">
        <v>-99</v>
      </c>
      <c r="BB1037" s="89">
        <v>-99</v>
      </c>
      <c r="BC1037" s="89">
        <v>-99</v>
      </c>
      <c r="BD1037" s="89">
        <v>-99</v>
      </c>
      <c r="BE1037" s="89">
        <v>-99</v>
      </c>
      <c r="BF1037" s="89">
        <v>-99</v>
      </c>
      <c r="BG1037" s="89">
        <v>-99</v>
      </c>
      <c r="BH1037" s="89">
        <v>-99</v>
      </c>
      <c r="BI1037" s="89">
        <v>-99</v>
      </c>
      <c r="BJ1037" s="89">
        <v>-99</v>
      </c>
      <c r="BK1037" s="89">
        <v>-99</v>
      </c>
      <c r="BL1037" s="89">
        <v>-99</v>
      </c>
      <c r="BM1037" s="89">
        <v>-99</v>
      </c>
      <c r="BN1037" s="89">
        <v>-99</v>
      </c>
      <c r="BO1037" s="89">
        <v>-99</v>
      </c>
      <c r="BP1037" s="89">
        <v>-99</v>
      </c>
      <c r="BQ1037" s="89">
        <v>-99</v>
      </c>
      <c r="BR1037" s="89">
        <v>-99</v>
      </c>
      <c r="BS1037" s="89">
        <v>-99</v>
      </c>
      <c r="BT1037" s="89">
        <v>-99</v>
      </c>
      <c r="BU1037" s="89">
        <v>-99</v>
      </c>
      <c r="BV1037" s="89">
        <v>-99</v>
      </c>
      <c r="BW1037" s="89">
        <v>-99</v>
      </c>
      <c r="BX1037" s="89">
        <v>-99</v>
      </c>
      <c r="BY1037" s="89">
        <v>-99</v>
      </c>
      <c r="BZ1037" s="89">
        <v>-99</v>
      </c>
      <c r="CA1037" s="89">
        <v>-99</v>
      </c>
      <c r="CB1037" s="89">
        <v>-99</v>
      </c>
      <c r="CC1037" s="89">
        <v>-99</v>
      </c>
      <c r="CD1037" s="89">
        <v>-99</v>
      </c>
      <c r="CE1037" s="89">
        <v>-99</v>
      </c>
      <c r="CF1037" s="89">
        <v>-99</v>
      </c>
      <c r="CG1037" s="89">
        <v>-99</v>
      </c>
      <c r="CH1037" s="89">
        <v>-99</v>
      </c>
      <c r="CI1037" s="89">
        <v>-99</v>
      </c>
      <c r="CJ1037" s="89">
        <v>-99</v>
      </c>
      <c r="CK1037" s="89">
        <v>-99</v>
      </c>
      <c r="CL1037" s="89">
        <v>-99</v>
      </c>
      <c r="CM1037" s="89">
        <v>-99</v>
      </c>
      <c r="CN1037" s="89">
        <v>-99</v>
      </c>
      <c r="CO1037" s="89">
        <v>-99</v>
      </c>
      <c r="CP1037" s="89">
        <v>-99</v>
      </c>
      <c r="CQ1037" s="89">
        <v>-99</v>
      </c>
      <c r="CR1037" s="89">
        <v>-99</v>
      </c>
      <c r="CS1037" s="89">
        <v>-99</v>
      </c>
      <c r="CT1037" s="89">
        <v>-99</v>
      </c>
      <c r="CU1037" s="86">
        <v>-99</v>
      </c>
      <c r="CV1037" s="86">
        <v>0.32229999999999998</v>
      </c>
      <c r="CW1037" s="86">
        <v>61</v>
      </c>
      <c r="CX1037" s="86">
        <v>2</v>
      </c>
      <c r="CY1037" s="86">
        <v>1.37E-2</v>
      </c>
      <c r="CZ1037" s="86">
        <v>52</v>
      </c>
      <c r="DA1037" s="86">
        <v>4</v>
      </c>
      <c r="DB1037" s="86">
        <v>0.36180000000000001</v>
      </c>
      <c r="DC1037" s="86">
        <v>66</v>
      </c>
      <c r="DD1037" s="86">
        <v>-99</v>
      </c>
      <c r="DE1037" s="86">
        <v>-99</v>
      </c>
      <c r="DF1037" s="86">
        <v>-99</v>
      </c>
      <c r="DG1037" s="86">
        <v>-99</v>
      </c>
      <c r="DH1037" s="86">
        <v>-99</v>
      </c>
    </row>
    <row r="1038" spans="1:112" x14ac:dyDescent="0.2">
      <c r="A1038" s="85">
        <f>IF(ISERROR(SEARCH('School Lookup'!$F$3,Data!J1038)),A1037,A1037+1)</f>
        <v>0</v>
      </c>
      <c r="B1038" s="85">
        <f>IF(I1038='School Lookup'!$G$13,1,0)</f>
        <v>0</v>
      </c>
      <c r="C1038" s="85">
        <f t="shared" si="16"/>
        <v>1036</v>
      </c>
      <c r="D1038" s="86" t="s">
        <v>6478</v>
      </c>
      <c r="E1038" s="86" t="s">
        <v>6790</v>
      </c>
      <c r="F1038" s="86" t="s">
        <v>2774</v>
      </c>
      <c r="G1038" s="86" t="s">
        <v>2796</v>
      </c>
      <c r="H1038" s="86" t="s">
        <v>6048</v>
      </c>
      <c r="I1038" s="86" t="s">
        <v>3908</v>
      </c>
      <c r="J1038" s="86" t="s">
        <v>1943</v>
      </c>
      <c r="K1038" s="86" t="s">
        <v>107</v>
      </c>
      <c r="L1038" s="86">
        <v>1</v>
      </c>
      <c r="M1038" s="86">
        <v>1</v>
      </c>
      <c r="N1038" s="89">
        <v>0.13685074183976301</v>
      </c>
      <c r="O1038" s="89">
        <v>0.39070512468313001</v>
      </c>
      <c r="P1038" s="89">
        <v>47.232900000000001</v>
      </c>
      <c r="Q1038" s="89">
        <v>-0.27611945036383101</v>
      </c>
      <c r="R1038" s="89">
        <v>49.258160534124599</v>
      </c>
      <c r="S1038" s="89">
        <v>5.7292837159649598E-2</v>
      </c>
      <c r="T1038" s="89">
        <v>6.48941711193564E-2</v>
      </c>
      <c r="U1038" s="89">
        <v>0.39647058823529402</v>
      </c>
      <c r="V1038" s="89">
        <v>2.5728630196733101E-2</v>
      </c>
      <c r="W1038" s="89">
        <v>1</v>
      </c>
      <c r="X1038" s="89">
        <v>5.4600000000000003E-2</v>
      </c>
      <c r="Y1038" s="89">
        <v>0.21758370314910699</v>
      </c>
      <c r="Z1038" s="89">
        <v>54.283799999999999</v>
      </c>
      <c r="AA1038" s="89">
        <v>0.55568058754629301</v>
      </c>
      <c r="AB1038" s="89">
        <v>50.591700000000003</v>
      </c>
      <c r="AC1038" s="89">
        <v>0.38663214534770002</v>
      </c>
      <c r="AD1038" s="89">
        <v>0.45154603098922902</v>
      </c>
      <c r="AE1038" s="89">
        <v>0.39764705882352902</v>
      </c>
      <c r="AF1038" s="89">
        <v>0.17955595114630499</v>
      </c>
      <c r="AG1038" s="89">
        <v>1</v>
      </c>
      <c r="AH1038" s="89">
        <v>0.24034800000000001</v>
      </c>
      <c r="AI1038" s="89">
        <v>0.57428800799644997</v>
      </c>
      <c r="AJ1038" s="89">
        <v>-99</v>
      </c>
      <c r="AK1038" s="89">
        <v>-99</v>
      </c>
      <c r="AL1038" s="89">
        <v>54.285719999999998</v>
      </c>
      <c r="AM1038" s="89">
        <v>0.57428800799644997</v>
      </c>
      <c r="AN1038" s="89">
        <v>0.56011289295177202</v>
      </c>
      <c r="AO1038" s="89">
        <v>0.20588235294117599</v>
      </c>
      <c r="AP1038" s="89">
        <v>0.1153173603136</v>
      </c>
      <c r="AQ1038" s="89">
        <v>-99</v>
      </c>
      <c r="AR1038" s="89">
        <v>-99</v>
      </c>
      <c r="AS1038" s="89">
        <v>-99</v>
      </c>
      <c r="AT1038" s="89">
        <v>-99</v>
      </c>
      <c r="AU1038" s="89">
        <v>-99</v>
      </c>
      <c r="AV1038" s="89">
        <v>-99</v>
      </c>
      <c r="AW1038" s="89">
        <v>-99</v>
      </c>
      <c r="AX1038" s="89">
        <v>-99</v>
      </c>
      <c r="AY1038" s="89">
        <v>-99</v>
      </c>
      <c r="AZ1038" s="89">
        <v>-99</v>
      </c>
      <c r="BA1038" s="89">
        <v>-99</v>
      </c>
      <c r="BB1038" s="89">
        <v>-99</v>
      </c>
      <c r="BC1038" s="89">
        <v>-99</v>
      </c>
      <c r="BD1038" s="89">
        <v>-99</v>
      </c>
      <c r="BE1038" s="89">
        <v>-99</v>
      </c>
      <c r="BF1038" s="89">
        <v>-99</v>
      </c>
      <c r="BG1038" s="89">
        <v>-99</v>
      </c>
      <c r="BH1038" s="89">
        <v>-99</v>
      </c>
      <c r="BI1038" s="89">
        <v>-99</v>
      </c>
      <c r="BJ1038" s="89">
        <v>-99</v>
      </c>
      <c r="BK1038" s="89">
        <v>-99</v>
      </c>
      <c r="BL1038" s="89">
        <v>-99</v>
      </c>
      <c r="BM1038" s="89">
        <v>-99</v>
      </c>
      <c r="BN1038" s="89">
        <v>-99</v>
      </c>
      <c r="BO1038" s="89">
        <v>-99</v>
      </c>
      <c r="BP1038" s="89">
        <v>-99</v>
      </c>
      <c r="BQ1038" s="89">
        <v>-99</v>
      </c>
      <c r="BR1038" s="89">
        <v>-99</v>
      </c>
      <c r="BS1038" s="89">
        <v>-99</v>
      </c>
      <c r="BT1038" s="89">
        <v>-99</v>
      </c>
      <c r="BU1038" s="89">
        <v>-99</v>
      </c>
      <c r="BV1038" s="89">
        <v>-99</v>
      </c>
      <c r="BW1038" s="89">
        <v>-99</v>
      </c>
      <c r="BX1038" s="89">
        <v>-99</v>
      </c>
      <c r="BY1038" s="89">
        <v>-99</v>
      </c>
      <c r="BZ1038" s="89">
        <v>-99</v>
      </c>
      <c r="CA1038" s="89">
        <v>-99</v>
      </c>
      <c r="CB1038" s="89">
        <v>-99</v>
      </c>
      <c r="CC1038" s="89">
        <v>-99</v>
      </c>
      <c r="CD1038" s="89">
        <v>-99</v>
      </c>
      <c r="CE1038" s="89">
        <v>-99</v>
      </c>
      <c r="CF1038" s="89">
        <v>-99</v>
      </c>
      <c r="CG1038" s="89">
        <v>-99</v>
      </c>
      <c r="CH1038" s="89">
        <v>-99</v>
      </c>
      <c r="CI1038" s="89">
        <v>-99</v>
      </c>
      <c r="CJ1038" s="89">
        <v>-99</v>
      </c>
      <c r="CK1038" s="89">
        <v>-99</v>
      </c>
      <c r="CL1038" s="89">
        <v>-99</v>
      </c>
      <c r="CM1038" s="89">
        <v>-99</v>
      </c>
      <c r="CN1038" s="89">
        <v>-99</v>
      </c>
      <c r="CO1038" s="89">
        <v>-99</v>
      </c>
      <c r="CP1038" s="89">
        <v>-99</v>
      </c>
      <c r="CQ1038" s="89">
        <v>-99</v>
      </c>
      <c r="CR1038" s="89">
        <v>-99</v>
      </c>
      <c r="CS1038" s="89">
        <v>-99</v>
      </c>
      <c r="CT1038" s="89">
        <v>-99</v>
      </c>
      <c r="CU1038" s="86">
        <v>-99</v>
      </c>
      <c r="CV1038" s="86">
        <v>0.3206</v>
      </c>
      <c r="CW1038" s="86">
        <v>61</v>
      </c>
      <c r="CX1038" s="86">
        <v>2</v>
      </c>
      <c r="CY1038" s="86">
        <v>0.54569999999999996</v>
      </c>
      <c r="CZ1038" s="86">
        <v>75</v>
      </c>
      <c r="DA1038" s="86">
        <v>2</v>
      </c>
      <c r="DB1038" s="86">
        <v>0.1115</v>
      </c>
      <c r="DC1038" s="86">
        <v>53</v>
      </c>
      <c r="DD1038" s="86">
        <v>-99</v>
      </c>
      <c r="DE1038" s="86">
        <v>-99</v>
      </c>
      <c r="DF1038" s="86">
        <v>-99</v>
      </c>
      <c r="DG1038" s="86">
        <v>-99</v>
      </c>
      <c r="DH1038" s="86">
        <v>-99</v>
      </c>
    </row>
    <row r="1039" spans="1:112" x14ac:dyDescent="0.2">
      <c r="A1039" s="85">
        <f>IF(ISERROR(SEARCH('School Lookup'!$F$3,Data!J1039)),A1038,A1038+1)</f>
        <v>0</v>
      </c>
      <c r="B1039" s="85">
        <f>IF(I1039='School Lookup'!$G$13,1,0)</f>
        <v>0</v>
      </c>
      <c r="C1039" s="85">
        <f t="shared" si="16"/>
        <v>1037</v>
      </c>
      <c r="D1039" s="86" t="s">
        <v>6478</v>
      </c>
      <c r="E1039" s="86" t="s">
        <v>6760</v>
      </c>
      <c r="F1039" s="86" t="s">
        <v>2767</v>
      </c>
      <c r="G1039" s="86" t="s">
        <v>2789</v>
      </c>
      <c r="H1039" s="86" t="s">
        <v>755</v>
      </c>
      <c r="I1039" s="86" t="s">
        <v>4813</v>
      </c>
      <c r="J1039" s="86" t="s">
        <v>2247</v>
      </c>
      <c r="K1039" s="86" t="s">
        <v>16</v>
      </c>
      <c r="L1039" s="86">
        <v>1</v>
      </c>
      <c r="M1039" s="86">
        <v>1</v>
      </c>
      <c r="N1039" s="89">
        <v>0.229229577464789</v>
      </c>
      <c r="O1039" s="89">
        <v>0.59075139345913796</v>
      </c>
      <c r="P1039" s="89">
        <v>51.164099999999998</v>
      </c>
      <c r="Q1039" s="89">
        <v>0.14086848400422899</v>
      </c>
      <c r="R1039" s="89">
        <v>44.366177464788699</v>
      </c>
      <c r="S1039" s="89">
        <v>0.36580993873168399</v>
      </c>
      <c r="T1039" s="89">
        <v>0.41495831188607502</v>
      </c>
      <c r="U1039" s="89">
        <v>0.38240574506283698</v>
      </c>
      <c r="V1039" s="89">
        <v>0.15868244242681101</v>
      </c>
      <c r="W1039" s="89">
        <v>1</v>
      </c>
      <c r="X1039" s="89">
        <v>0.30145641646489102</v>
      </c>
      <c r="Y1039" s="89">
        <v>0.79872280733553302</v>
      </c>
      <c r="Z1039" s="89">
        <v>45.967199999999998</v>
      </c>
      <c r="AA1039" s="89">
        <v>-0.48142404437391501</v>
      </c>
      <c r="AB1039" s="89">
        <v>44.552050605326897</v>
      </c>
      <c r="AC1039" s="89">
        <v>0.15864938148080901</v>
      </c>
      <c r="AD1039" s="89">
        <v>0.18609384427525599</v>
      </c>
      <c r="AE1039" s="89">
        <v>0.370736086175943</v>
      </c>
      <c r="AF1039" s="89">
        <v>6.8991703488043898E-2</v>
      </c>
      <c r="AG1039" s="89">
        <v>1</v>
      </c>
      <c r="AH1039" s="89">
        <v>0.25879999999999997</v>
      </c>
      <c r="AI1039" s="89">
        <v>0.61399849211240698</v>
      </c>
      <c r="AJ1039" s="89">
        <v>-99</v>
      </c>
      <c r="AK1039" s="89">
        <v>-99</v>
      </c>
      <c r="AL1039" s="89">
        <v>50.714289999999998</v>
      </c>
      <c r="AM1039" s="89">
        <v>0.61399849211240698</v>
      </c>
      <c r="AN1039" s="89">
        <v>0.60183048082129498</v>
      </c>
      <c r="AO1039" s="89">
        <v>0.12567324955116699</v>
      </c>
      <c r="AP1039" s="89">
        <v>7.56339922037534E-2</v>
      </c>
      <c r="AQ1039" s="89">
        <v>1</v>
      </c>
      <c r="AR1039" s="89">
        <v>4.2273333333333302E-2</v>
      </c>
      <c r="AS1039" s="89">
        <v>0.16503268839674701</v>
      </c>
      <c r="AT1039" s="89">
        <v>-99</v>
      </c>
      <c r="AU1039" s="89">
        <v>-99</v>
      </c>
      <c r="AV1039" s="89">
        <v>46.666661481481498</v>
      </c>
      <c r="AW1039" s="89">
        <v>0.16503268839674701</v>
      </c>
      <c r="AX1039" s="89">
        <v>0.13469653996822001</v>
      </c>
      <c r="AY1039" s="89">
        <v>0.121184919210054</v>
      </c>
      <c r="AZ1039" s="89">
        <v>1.6323189313922501E-2</v>
      </c>
      <c r="BA1039" s="89">
        <v>-99</v>
      </c>
      <c r="BB1039" s="89">
        <v>-99</v>
      </c>
      <c r="BC1039" s="89">
        <v>-99</v>
      </c>
      <c r="BD1039" s="89">
        <v>-99</v>
      </c>
      <c r="BE1039" s="89">
        <v>-99</v>
      </c>
      <c r="BF1039" s="89">
        <v>-99</v>
      </c>
      <c r="BG1039" s="89">
        <v>-99</v>
      </c>
      <c r="BH1039" s="89">
        <v>-99</v>
      </c>
      <c r="BI1039" s="89">
        <v>-99</v>
      </c>
      <c r="BJ1039" s="89">
        <v>-99</v>
      </c>
      <c r="BK1039" s="89">
        <v>-99</v>
      </c>
      <c r="BL1039" s="89">
        <v>-99</v>
      </c>
      <c r="BM1039" s="89">
        <v>-99</v>
      </c>
      <c r="BN1039" s="89">
        <v>-99</v>
      </c>
      <c r="BO1039" s="89">
        <v>-99</v>
      </c>
      <c r="BP1039" s="89">
        <v>-99</v>
      </c>
      <c r="BQ1039" s="89">
        <v>-99</v>
      </c>
      <c r="BR1039" s="89">
        <v>-99</v>
      </c>
      <c r="BS1039" s="89">
        <v>-99</v>
      </c>
      <c r="BT1039" s="89">
        <v>-99</v>
      </c>
      <c r="BU1039" s="89">
        <v>-99</v>
      </c>
      <c r="BV1039" s="89">
        <v>-99</v>
      </c>
      <c r="BW1039" s="89">
        <v>-99</v>
      </c>
      <c r="BX1039" s="89">
        <v>-99</v>
      </c>
      <c r="BY1039" s="89">
        <v>-99</v>
      </c>
      <c r="BZ1039" s="89">
        <v>-99</v>
      </c>
      <c r="CA1039" s="89">
        <v>-99</v>
      </c>
      <c r="CB1039" s="89">
        <v>-99</v>
      </c>
      <c r="CC1039" s="89">
        <v>-99</v>
      </c>
      <c r="CD1039" s="89">
        <v>-99</v>
      </c>
      <c r="CE1039" s="89">
        <v>-99</v>
      </c>
      <c r="CF1039" s="89">
        <v>-99</v>
      </c>
      <c r="CG1039" s="89">
        <v>-99</v>
      </c>
      <c r="CH1039" s="89">
        <v>-99</v>
      </c>
      <c r="CI1039" s="89">
        <v>-99</v>
      </c>
      <c r="CJ1039" s="89">
        <v>-99</v>
      </c>
      <c r="CK1039" s="89">
        <v>-99</v>
      </c>
      <c r="CL1039" s="89">
        <v>-99</v>
      </c>
      <c r="CM1039" s="89">
        <v>-99</v>
      </c>
      <c r="CN1039" s="89">
        <v>-99</v>
      </c>
      <c r="CO1039" s="89">
        <v>-99</v>
      </c>
      <c r="CP1039" s="89">
        <v>-99</v>
      </c>
      <c r="CQ1039" s="89">
        <v>-99</v>
      </c>
      <c r="CR1039" s="89">
        <v>-99</v>
      </c>
      <c r="CS1039" s="89">
        <v>-99</v>
      </c>
      <c r="CT1039" s="89">
        <v>-99</v>
      </c>
      <c r="CU1039" s="86">
        <v>-99</v>
      </c>
      <c r="CV1039" s="86">
        <v>0.3196</v>
      </c>
      <c r="CW1039" s="86">
        <v>61</v>
      </c>
      <c r="CX1039" s="86">
        <v>2</v>
      </c>
      <c r="CY1039" s="86">
        <v>-1.8171999999999999</v>
      </c>
      <c r="CZ1039" s="86">
        <v>2</v>
      </c>
      <c r="DA1039" s="86">
        <v>2</v>
      </c>
      <c r="DB1039" s="86">
        <v>-0.1246</v>
      </c>
      <c r="DC1039" s="86">
        <v>40</v>
      </c>
      <c r="DD1039" s="86">
        <v>-99</v>
      </c>
      <c r="DE1039" s="86">
        <v>-99</v>
      </c>
      <c r="DF1039" s="86">
        <v>-99</v>
      </c>
      <c r="DG1039" s="86">
        <v>-99</v>
      </c>
      <c r="DH1039" s="86">
        <v>-99</v>
      </c>
    </row>
    <row r="1040" spans="1:112" x14ac:dyDescent="0.2">
      <c r="A1040" s="85">
        <f>IF(ISERROR(SEARCH('School Lookup'!$F$3,Data!J1040)),A1039,A1039+1)</f>
        <v>0</v>
      </c>
      <c r="B1040" s="85">
        <f>IF(I1040='School Lookup'!$G$13,1,0)</f>
        <v>0</v>
      </c>
      <c r="C1040" s="85">
        <f t="shared" si="16"/>
        <v>1038</v>
      </c>
      <c r="D1040" s="86" t="s">
        <v>6478</v>
      </c>
      <c r="E1040" s="86" t="s">
        <v>6861</v>
      </c>
      <c r="F1040" s="86" t="s">
        <v>1995</v>
      </c>
      <c r="G1040" s="86" t="s">
        <v>3048</v>
      </c>
      <c r="H1040" s="86" t="s">
        <v>2058</v>
      </c>
      <c r="I1040" s="86" t="s">
        <v>4433</v>
      </c>
      <c r="J1040" s="86" t="s">
        <v>2181</v>
      </c>
      <c r="K1040" s="86" t="s">
        <v>31</v>
      </c>
      <c r="L1040" s="86">
        <v>1</v>
      </c>
      <c r="M1040" s="86">
        <v>1</v>
      </c>
      <c r="N1040" s="89">
        <v>-0.151111138014528</v>
      </c>
      <c r="O1040" s="89">
        <v>-0.23287601513987699</v>
      </c>
      <c r="P1040" s="89">
        <v>52.448300000000003</v>
      </c>
      <c r="Q1040" s="89">
        <v>0.27708539113575797</v>
      </c>
      <c r="R1040" s="89">
        <v>54.963699515738497</v>
      </c>
      <c r="S1040" s="89">
        <v>2.21046879979401E-2</v>
      </c>
      <c r="T1040" s="89">
        <v>2.4967343275134501E-2</v>
      </c>
      <c r="U1040" s="89">
        <v>0.37511353315168</v>
      </c>
      <c r="V1040" s="89">
        <v>9.3655883493465406E-3</v>
      </c>
      <c r="W1040" s="89">
        <v>1</v>
      </c>
      <c r="X1040" s="89">
        <v>4.1802403846153802E-2</v>
      </c>
      <c r="Y1040" s="89">
        <v>0.187456134779243</v>
      </c>
      <c r="Z1040" s="89">
        <v>58.409799999999997</v>
      </c>
      <c r="AA1040" s="89">
        <v>1.0702049979186501</v>
      </c>
      <c r="AB1040" s="89">
        <v>55.288484134615402</v>
      </c>
      <c r="AC1040" s="89">
        <v>0.62883056634894796</v>
      </c>
      <c r="AD1040" s="89">
        <v>0.73355024649645895</v>
      </c>
      <c r="AE1040" s="89">
        <v>0.37783832879200702</v>
      </c>
      <c r="AF1040" s="89">
        <v>0.27716339922118699</v>
      </c>
      <c r="AG1040" s="89">
        <v>1</v>
      </c>
      <c r="AH1040" s="89">
        <v>4.6341860465116298E-2</v>
      </c>
      <c r="AI1040" s="89">
        <v>0.15676807940344001</v>
      </c>
      <c r="AJ1040" s="89">
        <v>45.933300000000003</v>
      </c>
      <c r="AK1040" s="89">
        <v>-0.26371272925387601</v>
      </c>
      <c r="AL1040" s="89">
        <v>48.837234883720903</v>
      </c>
      <c r="AM1040" s="89">
        <v>-5.3472324925217897E-2</v>
      </c>
      <c r="AN1040" s="89">
        <v>-9.9376595345268395E-2</v>
      </c>
      <c r="AO1040" s="89">
        <v>0.11716621253406</v>
      </c>
      <c r="AP1040" s="89">
        <v>-1.1643579291134999E-2</v>
      </c>
      <c r="AQ1040" s="89">
        <v>1</v>
      </c>
      <c r="AR1040" s="89">
        <v>0.103290909090909</v>
      </c>
      <c r="AS1040" s="89">
        <v>0.30218897050762</v>
      </c>
      <c r="AT1040" s="89">
        <v>52.587299999999999</v>
      </c>
      <c r="AU1040" s="89">
        <v>0.42398473543593201</v>
      </c>
      <c r="AV1040" s="89">
        <v>50.349645454545502</v>
      </c>
      <c r="AW1040" s="89">
        <v>0.36308685297177601</v>
      </c>
      <c r="AX1040" s="89">
        <v>0.343405024544712</v>
      </c>
      <c r="AY1040" s="89">
        <v>0.129881925522253</v>
      </c>
      <c r="AZ1040" s="89">
        <v>4.4602105821883599E-2</v>
      </c>
      <c r="BA1040" s="89">
        <v>-99</v>
      </c>
      <c r="BB1040" s="89">
        <v>-99</v>
      </c>
      <c r="BC1040" s="89">
        <v>-99</v>
      </c>
      <c r="BD1040" s="89">
        <v>-99</v>
      </c>
      <c r="BE1040" s="89">
        <v>-99</v>
      </c>
      <c r="BF1040" s="89">
        <v>-99</v>
      </c>
      <c r="BG1040" s="89">
        <v>-99</v>
      </c>
      <c r="BH1040" s="89">
        <v>-99</v>
      </c>
      <c r="BI1040" s="89">
        <v>-99</v>
      </c>
      <c r="BJ1040" s="89">
        <v>-99</v>
      </c>
      <c r="BK1040" s="89">
        <v>-99</v>
      </c>
      <c r="BL1040" s="89">
        <v>-99</v>
      </c>
      <c r="BM1040" s="89">
        <v>-99</v>
      </c>
      <c r="BN1040" s="89">
        <v>-99</v>
      </c>
      <c r="BO1040" s="89">
        <v>-99</v>
      </c>
      <c r="BP1040" s="89">
        <v>-99</v>
      </c>
      <c r="BQ1040" s="89">
        <v>-99</v>
      </c>
      <c r="BR1040" s="89">
        <v>-99</v>
      </c>
      <c r="BS1040" s="89">
        <v>-99</v>
      </c>
      <c r="BT1040" s="89">
        <v>-99</v>
      </c>
      <c r="BU1040" s="89">
        <v>-99</v>
      </c>
      <c r="BV1040" s="89">
        <v>-99</v>
      </c>
      <c r="BW1040" s="89">
        <v>-99</v>
      </c>
      <c r="BX1040" s="89">
        <v>-99</v>
      </c>
      <c r="BY1040" s="89">
        <v>-99</v>
      </c>
      <c r="BZ1040" s="89">
        <v>-99</v>
      </c>
      <c r="CA1040" s="89">
        <v>-99</v>
      </c>
      <c r="CB1040" s="89">
        <v>-99</v>
      </c>
      <c r="CC1040" s="89">
        <v>-99</v>
      </c>
      <c r="CD1040" s="89">
        <v>-99</v>
      </c>
      <c r="CE1040" s="89">
        <v>-99</v>
      </c>
      <c r="CF1040" s="89">
        <v>-99</v>
      </c>
      <c r="CG1040" s="89">
        <v>-99</v>
      </c>
      <c r="CH1040" s="89">
        <v>-99</v>
      </c>
      <c r="CI1040" s="89">
        <v>-99</v>
      </c>
      <c r="CJ1040" s="89">
        <v>-99</v>
      </c>
      <c r="CK1040" s="89">
        <v>-99</v>
      </c>
      <c r="CL1040" s="89">
        <v>-99</v>
      </c>
      <c r="CM1040" s="89">
        <v>-99</v>
      </c>
      <c r="CN1040" s="89">
        <v>-99</v>
      </c>
      <c r="CO1040" s="89">
        <v>-99</v>
      </c>
      <c r="CP1040" s="89">
        <v>-99</v>
      </c>
      <c r="CQ1040" s="89">
        <v>-99</v>
      </c>
      <c r="CR1040" s="89">
        <v>-99</v>
      </c>
      <c r="CS1040" s="89">
        <v>-99</v>
      </c>
      <c r="CT1040" s="89">
        <v>-99</v>
      </c>
      <c r="CU1040" s="86">
        <v>-99</v>
      </c>
      <c r="CV1040" s="86">
        <v>0.31950000000000001</v>
      </c>
      <c r="CW1040" s="86">
        <v>61</v>
      </c>
      <c r="CX1040" s="86">
        <v>2</v>
      </c>
      <c r="CY1040" s="86">
        <v>0.44390000000000002</v>
      </c>
      <c r="CZ1040" s="86">
        <v>72</v>
      </c>
      <c r="DA1040" s="86">
        <v>4</v>
      </c>
      <c r="DB1040" s="86">
        <v>0.53249999999999997</v>
      </c>
      <c r="DC1040" s="86">
        <v>74</v>
      </c>
      <c r="DD1040" s="86">
        <v>-99</v>
      </c>
      <c r="DE1040" s="86">
        <v>-99</v>
      </c>
      <c r="DF1040" s="86">
        <v>-99</v>
      </c>
      <c r="DG1040" s="86">
        <v>-99</v>
      </c>
      <c r="DH1040" s="86">
        <v>-99</v>
      </c>
    </row>
    <row r="1041" spans="1:112" x14ac:dyDescent="0.2">
      <c r="A1041" s="85">
        <f>IF(ISERROR(SEARCH('School Lookup'!$F$3,Data!J1041)),A1040,A1040+1)</f>
        <v>0</v>
      </c>
      <c r="B1041" s="85">
        <f>IF(I1041='School Lookup'!$G$13,1,0)</f>
        <v>0</v>
      </c>
      <c r="C1041" s="85">
        <f t="shared" si="16"/>
        <v>1039</v>
      </c>
      <c r="D1041" s="86" t="s">
        <v>6478</v>
      </c>
      <c r="E1041" s="86" t="s">
        <v>6623</v>
      </c>
      <c r="F1041" s="86" t="s">
        <v>2758</v>
      </c>
      <c r="G1041" s="86" t="s">
        <v>2883</v>
      </c>
      <c r="H1041" s="86" t="s">
        <v>483</v>
      </c>
      <c r="I1041" s="86" t="s">
        <v>3700</v>
      </c>
      <c r="J1041" s="86" t="s">
        <v>484</v>
      </c>
      <c r="K1041" s="86" t="s">
        <v>107</v>
      </c>
      <c r="L1041" s="86">
        <v>1</v>
      </c>
      <c r="M1041" s="86">
        <v>1</v>
      </c>
      <c r="N1041" s="89">
        <v>0.14332129032258101</v>
      </c>
      <c r="O1041" s="89">
        <v>0.404717090434421</v>
      </c>
      <c r="P1041" s="89">
        <v>45.724600000000002</v>
      </c>
      <c r="Q1041" s="89">
        <v>-0.43610696089683398</v>
      </c>
      <c r="R1041" s="89">
        <v>55.161297419354803</v>
      </c>
      <c r="S1041" s="89">
        <v>-1.56949352312067E-2</v>
      </c>
      <c r="T1041" s="89">
        <v>-1.7922637732700999E-2</v>
      </c>
      <c r="U1041" s="89">
        <v>0.4</v>
      </c>
      <c r="V1041" s="89">
        <v>-7.1690550930803799E-3</v>
      </c>
      <c r="W1041" s="89">
        <v>1</v>
      </c>
      <c r="X1041" s="89">
        <v>0.25445677419354801</v>
      </c>
      <c r="Y1041" s="89">
        <v>0.68807820510970796</v>
      </c>
      <c r="Z1041" s="89">
        <v>52.666699999999999</v>
      </c>
      <c r="AA1041" s="89">
        <v>0.35402343194446401</v>
      </c>
      <c r="AB1041" s="89">
        <v>49.032246451612899</v>
      </c>
      <c r="AC1041" s="89">
        <v>0.52105081852708601</v>
      </c>
      <c r="AD1041" s="89">
        <v>0.608056681730755</v>
      </c>
      <c r="AE1041" s="89">
        <v>0.4</v>
      </c>
      <c r="AF1041" s="89">
        <v>0.24322267269230199</v>
      </c>
      <c r="AG1041" s="89">
        <v>1</v>
      </c>
      <c r="AH1041" s="89">
        <v>0.175935483870968</v>
      </c>
      <c r="AI1041" s="89">
        <v>0.43566605923150398</v>
      </c>
      <c r="AJ1041" s="89">
        <v>-99</v>
      </c>
      <c r="AK1041" s="89">
        <v>-99</v>
      </c>
      <c r="AL1041" s="89">
        <v>56.774180645161302</v>
      </c>
      <c r="AM1041" s="89">
        <v>0.43566605923150398</v>
      </c>
      <c r="AN1041" s="89">
        <v>0.414484516542171</v>
      </c>
      <c r="AO1041" s="89">
        <v>0.2</v>
      </c>
      <c r="AP1041" s="89">
        <v>8.28969033084343E-2</v>
      </c>
      <c r="AQ1041" s="89">
        <v>-99</v>
      </c>
      <c r="AR1041" s="89">
        <v>-99</v>
      </c>
      <c r="AS1041" s="89">
        <v>-99</v>
      </c>
      <c r="AT1041" s="89">
        <v>-99</v>
      </c>
      <c r="AU1041" s="89">
        <v>-99</v>
      </c>
      <c r="AV1041" s="89">
        <v>-99</v>
      </c>
      <c r="AW1041" s="89">
        <v>-99</v>
      </c>
      <c r="AX1041" s="89">
        <v>-99</v>
      </c>
      <c r="AY1041" s="89">
        <v>-99</v>
      </c>
      <c r="AZ1041" s="89">
        <v>-99</v>
      </c>
      <c r="BA1041" s="89">
        <v>-99</v>
      </c>
      <c r="BB1041" s="89">
        <v>-99</v>
      </c>
      <c r="BC1041" s="89">
        <v>-99</v>
      </c>
      <c r="BD1041" s="89">
        <v>-99</v>
      </c>
      <c r="BE1041" s="89">
        <v>-99</v>
      </c>
      <c r="BF1041" s="89">
        <v>-99</v>
      </c>
      <c r="BG1041" s="89">
        <v>-99</v>
      </c>
      <c r="BH1041" s="89">
        <v>-99</v>
      </c>
      <c r="BI1041" s="89">
        <v>-99</v>
      </c>
      <c r="BJ1041" s="89">
        <v>-99</v>
      </c>
      <c r="BK1041" s="89">
        <v>-99</v>
      </c>
      <c r="BL1041" s="89">
        <v>-99</v>
      </c>
      <c r="BM1041" s="89">
        <v>-99</v>
      </c>
      <c r="BN1041" s="89">
        <v>-99</v>
      </c>
      <c r="BO1041" s="89">
        <v>-99</v>
      </c>
      <c r="BP1041" s="89">
        <v>-99</v>
      </c>
      <c r="BQ1041" s="89">
        <v>-99</v>
      </c>
      <c r="BR1041" s="89">
        <v>-99</v>
      </c>
      <c r="BS1041" s="89">
        <v>-99</v>
      </c>
      <c r="BT1041" s="89">
        <v>-99</v>
      </c>
      <c r="BU1041" s="89">
        <v>-99</v>
      </c>
      <c r="BV1041" s="89">
        <v>-99</v>
      </c>
      <c r="BW1041" s="89">
        <v>-99</v>
      </c>
      <c r="BX1041" s="89">
        <v>-99</v>
      </c>
      <c r="BY1041" s="89">
        <v>-99</v>
      </c>
      <c r="BZ1041" s="89">
        <v>-99</v>
      </c>
      <c r="CA1041" s="89">
        <v>-99</v>
      </c>
      <c r="CB1041" s="89">
        <v>-99</v>
      </c>
      <c r="CC1041" s="89">
        <v>-99</v>
      </c>
      <c r="CD1041" s="89">
        <v>-99</v>
      </c>
      <c r="CE1041" s="89">
        <v>-99</v>
      </c>
      <c r="CF1041" s="89">
        <v>-99</v>
      </c>
      <c r="CG1041" s="89">
        <v>-99</v>
      </c>
      <c r="CH1041" s="89">
        <v>-99</v>
      </c>
      <c r="CI1041" s="89">
        <v>-99</v>
      </c>
      <c r="CJ1041" s="89">
        <v>-99</v>
      </c>
      <c r="CK1041" s="89">
        <v>-99</v>
      </c>
      <c r="CL1041" s="89">
        <v>-99</v>
      </c>
      <c r="CM1041" s="89">
        <v>-99</v>
      </c>
      <c r="CN1041" s="89">
        <v>-99</v>
      </c>
      <c r="CO1041" s="89">
        <v>-99</v>
      </c>
      <c r="CP1041" s="89">
        <v>-99</v>
      </c>
      <c r="CQ1041" s="89">
        <v>-99</v>
      </c>
      <c r="CR1041" s="89">
        <v>-99</v>
      </c>
      <c r="CS1041" s="89">
        <v>-99</v>
      </c>
      <c r="CT1041" s="89">
        <v>-99</v>
      </c>
      <c r="CU1041" s="86">
        <v>-99</v>
      </c>
      <c r="CV1041" s="86">
        <v>0.31900000000000001</v>
      </c>
      <c r="CW1041" s="86">
        <v>61</v>
      </c>
      <c r="CX1041" s="86">
        <v>2</v>
      </c>
      <c r="CY1041" s="86">
        <v>0.60960000000000003</v>
      </c>
      <c r="CZ1041" s="86">
        <v>77</v>
      </c>
      <c r="DA1041" s="86">
        <v>2</v>
      </c>
      <c r="DB1041" s="86">
        <v>-3.2800000000000003E-2</v>
      </c>
      <c r="DC1041" s="86">
        <v>45</v>
      </c>
      <c r="DD1041" s="86">
        <v>-99</v>
      </c>
      <c r="DE1041" s="86">
        <v>-99</v>
      </c>
      <c r="DF1041" s="86">
        <v>-99</v>
      </c>
      <c r="DG1041" s="86">
        <v>-99</v>
      </c>
      <c r="DH1041" s="86">
        <v>-99</v>
      </c>
    </row>
    <row r="1042" spans="1:112" x14ac:dyDescent="0.2">
      <c r="A1042" s="85">
        <f>IF(ISERROR(SEARCH('School Lookup'!$F$3,Data!J1042)),A1041,A1041+1)</f>
        <v>0</v>
      </c>
      <c r="B1042" s="85">
        <f>IF(I1042='School Lookup'!$G$13,1,0)</f>
        <v>0</v>
      </c>
      <c r="C1042" s="85">
        <f t="shared" si="16"/>
        <v>1040</v>
      </c>
      <c r="D1042" s="86" t="s">
        <v>6478</v>
      </c>
      <c r="E1042" s="86" t="s">
        <v>6733</v>
      </c>
      <c r="F1042" s="86" t="s">
        <v>2764</v>
      </c>
      <c r="G1042" s="86" t="s">
        <v>2853</v>
      </c>
      <c r="H1042" s="86" t="s">
        <v>1978</v>
      </c>
      <c r="I1042" s="86" t="s">
        <v>3623</v>
      </c>
      <c r="J1042" s="86" t="s">
        <v>1978</v>
      </c>
      <c r="K1042" s="86" t="s">
        <v>45</v>
      </c>
      <c r="L1042" s="86">
        <v>1</v>
      </c>
      <c r="M1042" s="86">
        <v>1</v>
      </c>
      <c r="N1042" s="89">
        <v>3.2202061855670101E-2</v>
      </c>
      <c r="O1042" s="89">
        <v>0.164088521199107</v>
      </c>
      <c r="P1042" s="89">
        <v>59.432400000000001</v>
      </c>
      <c r="Q1042" s="89">
        <v>1.01789873882093</v>
      </c>
      <c r="R1042" s="89">
        <v>56.701018556701001</v>
      </c>
      <c r="S1042" s="89">
        <v>0.59099363001002103</v>
      </c>
      <c r="T1042" s="89">
        <v>0.67046679099585804</v>
      </c>
      <c r="U1042" s="89">
        <v>0.42825607064017701</v>
      </c>
      <c r="V1042" s="89">
        <v>0.28713147340661499</v>
      </c>
      <c r="W1042" s="89">
        <v>1</v>
      </c>
      <c r="X1042" s="89">
        <v>6.8339999999999998E-2</v>
      </c>
      <c r="Y1042" s="89">
        <v>0.24992983944108099</v>
      </c>
      <c r="Z1042" s="89">
        <v>46.837800000000001</v>
      </c>
      <c r="AA1042" s="89">
        <v>-0.37285764794391602</v>
      </c>
      <c r="AB1042" s="89">
        <v>51.794878461538502</v>
      </c>
      <c r="AC1042" s="89">
        <v>-6.1463904251417498E-2</v>
      </c>
      <c r="AD1042" s="89">
        <v>-7.0195499846088402E-2</v>
      </c>
      <c r="AE1042" s="89">
        <v>0.43046357615893999</v>
      </c>
      <c r="AF1042" s="89">
        <v>-3.0216605894011601E-2</v>
      </c>
      <c r="AG1042" s="89">
        <v>1</v>
      </c>
      <c r="AH1042" s="89">
        <v>0.18675</v>
      </c>
      <c r="AI1042" s="89">
        <v>0.45893994124774601</v>
      </c>
      <c r="AJ1042" s="89">
        <v>-99</v>
      </c>
      <c r="AK1042" s="89">
        <v>-99</v>
      </c>
      <c r="AL1042" s="89">
        <v>60.937474999999999</v>
      </c>
      <c r="AM1042" s="89">
        <v>0.45893994124774601</v>
      </c>
      <c r="AN1042" s="89">
        <v>0.43893474019702</v>
      </c>
      <c r="AO1042" s="89">
        <v>0.141280353200883</v>
      </c>
      <c r="AP1042" s="89">
        <v>6.2012855127172799E-2</v>
      </c>
      <c r="AQ1042" s="89">
        <v>-99</v>
      </c>
      <c r="AR1042" s="89">
        <v>-99</v>
      </c>
      <c r="AS1042" s="89">
        <v>-99</v>
      </c>
      <c r="AT1042" s="89">
        <v>-99</v>
      </c>
      <c r="AU1042" s="89">
        <v>-99</v>
      </c>
      <c r="AV1042" s="89">
        <v>-99</v>
      </c>
      <c r="AW1042" s="89">
        <v>-99</v>
      </c>
      <c r="AX1042" s="89">
        <v>-99</v>
      </c>
      <c r="AY1042" s="89">
        <v>-99</v>
      </c>
      <c r="AZ1042" s="89">
        <v>-99</v>
      </c>
      <c r="BA1042" s="89">
        <v>-99</v>
      </c>
      <c r="BB1042" s="89">
        <v>-99</v>
      </c>
      <c r="BC1042" s="89">
        <v>-99</v>
      </c>
      <c r="BD1042" s="89">
        <v>-99</v>
      </c>
      <c r="BE1042" s="89">
        <v>-99</v>
      </c>
      <c r="BF1042" s="89">
        <v>-99</v>
      </c>
      <c r="BG1042" s="89">
        <v>-99</v>
      </c>
      <c r="BH1042" s="89">
        <v>-99</v>
      </c>
      <c r="BI1042" s="89">
        <v>-99</v>
      </c>
      <c r="BJ1042" s="89">
        <v>-99</v>
      </c>
      <c r="BK1042" s="89">
        <v>-99</v>
      </c>
      <c r="BL1042" s="89">
        <v>-99</v>
      </c>
      <c r="BM1042" s="89">
        <v>-99</v>
      </c>
      <c r="BN1042" s="89">
        <v>-99</v>
      </c>
      <c r="BO1042" s="89">
        <v>-99</v>
      </c>
      <c r="BP1042" s="89">
        <v>-99</v>
      </c>
      <c r="BQ1042" s="89">
        <v>-99</v>
      </c>
      <c r="BR1042" s="89">
        <v>-99</v>
      </c>
      <c r="BS1042" s="89">
        <v>-99</v>
      </c>
      <c r="BT1042" s="89">
        <v>-99</v>
      </c>
      <c r="BU1042" s="89">
        <v>-99</v>
      </c>
      <c r="BV1042" s="89">
        <v>-99</v>
      </c>
      <c r="BW1042" s="89">
        <v>-99</v>
      </c>
      <c r="BX1042" s="89">
        <v>-99</v>
      </c>
      <c r="BY1042" s="89">
        <v>-99</v>
      </c>
      <c r="BZ1042" s="89">
        <v>-99</v>
      </c>
      <c r="CA1042" s="89">
        <v>-99</v>
      </c>
      <c r="CB1042" s="89">
        <v>-99</v>
      </c>
      <c r="CC1042" s="89">
        <v>-99</v>
      </c>
      <c r="CD1042" s="89">
        <v>-99</v>
      </c>
      <c r="CE1042" s="89">
        <v>-99</v>
      </c>
      <c r="CF1042" s="89">
        <v>-99</v>
      </c>
      <c r="CG1042" s="89">
        <v>-99</v>
      </c>
      <c r="CH1042" s="89">
        <v>-99</v>
      </c>
      <c r="CI1042" s="89">
        <v>-99</v>
      </c>
      <c r="CJ1042" s="89">
        <v>-99</v>
      </c>
      <c r="CK1042" s="89">
        <v>-99</v>
      </c>
      <c r="CL1042" s="89">
        <v>-99</v>
      </c>
      <c r="CM1042" s="89">
        <v>-99</v>
      </c>
      <c r="CN1042" s="89">
        <v>-99</v>
      </c>
      <c r="CO1042" s="89">
        <v>-99</v>
      </c>
      <c r="CP1042" s="89">
        <v>-99</v>
      </c>
      <c r="CQ1042" s="89">
        <v>-99</v>
      </c>
      <c r="CR1042" s="89">
        <v>-99</v>
      </c>
      <c r="CS1042" s="89">
        <v>-99</v>
      </c>
      <c r="CT1042" s="89">
        <v>-99</v>
      </c>
      <c r="CU1042" s="86">
        <v>-99</v>
      </c>
      <c r="CV1042" s="86">
        <v>0.31890000000000002</v>
      </c>
      <c r="CW1042" s="86">
        <v>61</v>
      </c>
      <c r="CX1042" s="86">
        <v>2</v>
      </c>
      <c r="CY1042" s="86">
        <v>-0.22620000000000001</v>
      </c>
      <c r="CZ1042" s="86">
        <v>40</v>
      </c>
      <c r="DA1042" s="86">
        <v>2</v>
      </c>
      <c r="DB1042" s="86">
        <v>0.27539999999999998</v>
      </c>
      <c r="DC1042" s="86">
        <v>62</v>
      </c>
      <c r="DD1042" s="86">
        <v>-99</v>
      </c>
      <c r="DE1042" s="86">
        <v>-99</v>
      </c>
      <c r="DF1042" s="86">
        <v>-99</v>
      </c>
      <c r="DG1042" s="86">
        <v>-99</v>
      </c>
      <c r="DH1042" s="86">
        <v>-99</v>
      </c>
    </row>
    <row r="1043" spans="1:112" x14ac:dyDescent="0.2">
      <c r="A1043" s="85">
        <f>IF(ISERROR(SEARCH('School Lookup'!$F$3,Data!J1043)),A1042,A1042+1)</f>
        <v>0</v>
      </c>
      <c r="B1043" s="85">
        <f>IF(I1043='School Lookup'!$G$13,1,0)</f>
        <v>0</v>
      </c>
      <c r="C1043" s="85">
        <f t="shared" si="16"/>
        <v>1041</v>
      </c>
      <c r="D1043" s="86" t="s">
        <v>6478</v>
      </c>
      <c r="E1043" s="86" t="s">
        <v>6790</v>
      </c>
      <c r="F1043" s="86" t="s">
        <v>2774</v>
      </c>
      <c r="G1043" s="86" t="s">
        <v>2936</v>
      </c>
      <c r="H1043" s="86" t="s">
        <v>2007</v>
      </c>
      <c r="I1043" s="86" t="s">
        <v>5391</v>
      </c>
      <c r="J1043" s="86" t="s">
        <v>2008</v>
      </c>
      <c r="K1043" s="86" t="s">
        <v>31</v>
      </c>
      <c r="L1043" s="86">
        <v>1</v>
      </c>
      <c r="M1043" s="86">
        <v>1</v>
      </c>
      <c r="N1043" s="89">
        <v>0.134972272143774</v>
      </c>
      <c r="O1043" s="89">
        <v>0.38663730058523099</v>
      </c>
      <c r="P1043" s="89">
        <v>51.410200000000003</v>
      </c>
      <c r="Q1043" s="89">
        <v>0.166972658466984</v>
      </c>
      <c r="R1043" s="89">
        <v>48.523750577663698</v>
      </c>
      <c r="S1043" s="89">
        <v>0.276804979526108</v>
      </c>
      <c r="T1043" s="89">
        <v>0.31396733145252498</v>
      </c>
      <c r="U1043" s="89">
        <v>0.37290569650550498</v>
      </c>
      <c r="V1043" s="89">
        <v>0.117080206415278</v>
      </c>
      <c r="W1043" s="89">
        <v>1</v>
      </c>
      <c r="X1043" s="89">
        <v>0.21533953786906301</v>
      </c>
      <c r="Y1043" s="89">
        <v>0.59599003498473402</v>
      </c>
      <c r="Z1043" s="89">
        <v>54.640799999999999</v>
      </c>
      <c r="AA1043" s="89">
        <v>0.60019954404239895</v>
      </c>
      <c r="AB1043" s="89">
        <v>50.320909499358201</v>
      </c>
      <c r="AC1043" s="89">
        <v>0.59809478951356598</v>
      </c>
      <c r="AD1043" s="89">
        <v>0.69776298331515796</v>
      </c>
      <c r="AE1043" s="89">
        <v>0.37290569650550498</v>
      </c>
      <c r="AF1043" s="89">
        <v>0.26019979128889797</v>
      </c>
      <c r="AG1043" s="89">
        <v>1</v>
      </c>
      <c r="AH1043" s="89">
        <v>8.1452173913043505E-2</v>
      </c>
      <c r="AI1043" s="89">
        <v>0.232328861133344</v>
      </c>
      <c r="AJ1043" s="89">
        <v>51.048999999999999</v>
      </c>
      <c r="AK1043" s="89">
        <v>0.237068214439527</v>
      </c>
      <c r="AL1043" s="89">
        <v>54.1502304347826</v>
      </c>
      <c r="AM1043" s="89">
        <v>0.23469853778643601</v>
      </c>
      <c r="AN1043" s="89">
        <v>0.20335940886724899</v>
      </c>
      <c r="AO1043" s="89">
        <v>0.121110579224509</v>
      </c>
      <c r="AP1043" s="89">
        <v>2.4628975798666301E-2</v>
      </c>
      <c r="AQ1043" s="89">
        <v>1</v>
      </c>
      <c r="AR1043" s="89">
        <v>-0.31940935251798602</v>
      </c>
      <c r="AS1043" s="89">
        <v>-0.64796343410296497</v>
      </c>
      <c r="AT1043" s="89">
        <v>44.423999999999999</v>
      </c>
      <c r="AU1043" s="89">
        <v>-0.46327352337583599</v>
      </c>
      <c r="AV1043" s="89">
        <v>56.115126618704998</v>
      </c>
      <c r="AW1043" s="89">
        <v>-0.55561847873939996</v>
      </c>
      <c r="AX1043" s="89">
        <v>-0.62472204294316103</v>
      </c>
      <c r="AY1043" s="89">
        <v>0.13307802776448099</v>
      </c>
      <c r="AZ1043" s="89">
        <v>-8.3136777375872994E-2</v>
      </c>
      <c r="BA1043" s="89">
        <v>-99</v>
      </c>
      <c r="BB1043" s="89">
        <v>-99</v>
      </c>
      <c r="BC1043" s="89">
        <v>-99</v>
      </c>
      <c r="BD1043" s="89">
        <v>-99</v>
      </c>
      <c r="BE1043" s="89">
        <v>-99</v>
      </c>
      <c r="BF1043" s="89">
        <v>-99</v>
      </c>
      <c r="BG1043" s="89">
        <v>-99</v>
      </c>
      <c r="BH1043" s="89">
        <v>-99</v>
      </c>
      <c r="BI1043" s="89">
        <v>-99</v>
      </c>
      <c r="BJ1043" s="89">
        <v>-99</v>
      </c>
      <c r="BK1043" s="89">
        <v>-99</v>
      </c>
      <c r="BL1043" s="89">
        <v>-99</v>
      </c>
      <c r="BM1043" s="89">
        <v>-99</v>
      </c>
      <c r="BN1043" s="89">
        <v>-99</v>
      </c>
      <c r="BO1043" s="89">
        <v>-99</v>
      </c>
      <c r="BP1043" s="89">
        <v>-99</v>
      </c>
      <c r="BQ1043" s="89">
        <v>-99</v>
      </c>
      <c r="BR1043" s="89">
        <v>-99</v>
      </c>
      <c r="BS1043" s="89">
        <v>-99</v>
      </c>
      <c r="BT1043" s="89">
        <v>-99</v>
      </c>
      <c r="BU1043" s="89">
        <v>-99</v>
      </c>
      <c r="BV1043" s="89">
        <v>-99</v>
      </c>
      <c r="BW1043" s="89">
        <v>-99</v>
      </c>
      <c r="BX1043" s="89">
        <v>-99</v>
      </c>
      <c r="BY1043" s="89">
        <v>-99</v>
      </c>
      <c r="BZ1043" s="89">
        <v>-99</v>
      </c>
      <c r="CA1043" s="89">
        <v>-99</v>
      </c>
      <c r="CB1043" s="89">
        <v>-99</v>
      </c>
      <c r="CC1043" s="89">
        <v>-99</v>
      </c>
      <c r="CD1043" s="89">
        <v>-99</v>
      </c>
      <c r="CE1043" s="89">
        <v>-99</v>
      </c>
      <c r="CF1043" s="89">
        <v>-99</v>
      </c>
      <c r="CG1043" s="89">
        <v>-99</v>
      </c>
      <c r="CH1043" s="89">
        <v>-99</v>
      </c>
      <c r="CI1043" s="89">
        <v>-99</v>
      </c>
      <c r="CJ1043" s="89">
        <v>-99</v>
      </c>
      <c r="CK1043" s="89">
        <v>-99</v>
      </c>
      <c r="CL1043" s="89">
        <v>-99</v>
      </c>
      <c r="CM1043" s="89">
        <v>-99</v>
      </c>
      <c r="CN1043" s="89">
        <v>-99</v>
      </c>
      <c r="CO1043" s="89">
        <v>-99</v>
      </c>
      <c r="CP1043" s="89">
        <v>-99</v>
      </c>
      <c r="CQ1043" s="89">
        <v>-99</v>
      </c>
      <c r="CR1043" s="89">
        <v>-99</v>
      </c>
      <c r="CS1043" s="89">
        <v>-99</v>
      </c>
      <c r="CT1043" s="89">
        <v>-99</v>
      </c>
      <c r="CU1043" s="86">
        <v>-99</v>
      </c>
      <c r="CV1043" s="86">
        <v>0.31879999999999997</v>
      </c>
      <c r="CW1043" s="86">
        <v>61</v>
      </c>
      <c r="CX1043" s="86">
        <v>2</v>
      </c>
      <c r="CY1043" s="86">
        <v>1.2044999999999999</v>
      </c>
      <c r="CZ1043" s="86">
        <v>90</v>
      </c>
      <c r="DA1043" s="86">
        <v>4</v>
      </c>
      <c r="DB1043" s="86">
        <v>0.25309999999999999</v>
      </c>
      <c r="DC1043" s="86">
        <v>61</v>
      </c>
      <c r="DD1043" s="86">
        <v>-99</v>
      </c>
      <c r="DE1043" s="86">
        <v>-99</v>
      </c>
      <c r="DF1043" s="86">
        <v>-99</v>
      </c>
      <c r="DG1043" s="86">
        <v>-99</v>
      </c>
      <c r="DH1043" s="86">
        <v>-99</v>
      </c>
    </row>
    <row r="1044" spans="1:112" x14ac:dyDescent="0.2">
      <c r="A1044" s="85">
        <f>IF(ISERROR(SEARCH('School Lookup'!$F$3,Data!J1044)),A1043,A1043+1)</f>
        <v>0</v>
      </c>
      <c r="B1044" s="85">
        <f>IF(I1044='School Lookup'!$G$13,1,0)</f>
        <v>0</v>
      </c>
      <c r="C1044" s="85">
        <f t="shared" si="16"/>
        <v>1042</v>
      </c>
      <c r="D1044" s="86" t="s">
        <v>6478</v>
      </c>
      <c r="E1044" s="86" t="s">
        <v>6702</v>
      </c>
      <c r="F1044" s="86" t="s">
        <v>1150</v>
      </c>
      <c r="G1044" s="86" t="s">
        <v>2951</v>
      </c>
      <c r="H1044" s="86" t="s">
        <v>562</v>
      </c>
      <c r="I1044" s="86" t="s">
        <v>4316</v>
      </c>
      <c r="J1044" s="86" t="s">
        <v>1066</v>
      </c>
      <c r="K1044" s="86" t="s">
        <v>114</v>
      </c>
      <c r="L1044" s="86">
        <v>1</v>
      </c>
      <c r="M1044" s="86">
        <v>1</v>
      </c>
      <c r="N1044" s="89">
        <v>0.15423304721030001</v>
      </c>
      <c r="O1044" s="89">
        <v>0.428346488189981</v>
      </c>
      <c r="P1044" s="89">
        <v>55.192500000000003</v>
      </c>
      <c r="Q1044" s="89">
        <v>0.56816655960666496</v>
      </c>
      <c r="R1044" s="89">
        <v>53.6480399141631</v>
      </c>
      <c r="S1044" s="89">
        <v>0.49825652389832298</v>
      </c>
      <c r="T1044" s="89">
        <v>0.56524106703188604</v>
      </c>
      <c r="U1044" s="89">
        <v>0.39424703891709001</v>
      </c>
      <c r="V1044" s="89">
        <v>0.222844616951657</v>
      </c>
      <c r="W1044" s="89">
        <v>1</v>
      </c>
      <c r="X1044" s="89">
        <v>0.19209527896995701</v>
      </c>
      <c r="Y1044" s="89">
        <v>0.54126936785544799</v>
      </c>
      <c r="Z1044" s="89">
        <v>49.866300000000003</v>
      </c>
      <c r="AA1044" s="89">
        <v>4.8052645167474999E-3</v>
      </c>
      <c r="AB1044" s="89">
        <v>51.716724463519299</v>
      </c>
      <c r="AC1044" s="89">
        <v>0.273037316186098</v>
      </c>
      <c r="AD1044" s="89">
        <v>0.31928166464461799</v>
      </c>
      <c r="AE1044" s="89">
        <v>0.39424703891709001</v>
      </c>
      <c r="AF1044" s="89">
        <v>0.12587585086666001</v>
      </c>
      <c r="AG1044" s="89">
        <v>1</v>
      </c>
      <c r="AH1044" s="89">
        <v>5.1153846153846202E-2</v>
      </c>
      <c r="AI1044" s="89">
        <v>0.16712393683128099</v>
      </c>
      <c r="AJ1044" s="89">
        <v>-99</v>
      </c>
      <c r="AK1044" s="89">
        <v>-99</v>
      </c>
      <c r="AL1044" s="89">
        <v>50.000044615384603</v>
      </c>
      <c r="AM1044" s="89">
        <v>0.16712393683128099</v>
      </c>
      <c r="AN1044" s="89">
        <v>0.13236935634452501</v>
      </c>
      <c r="AO1044" s="89">
        <v>0.109983079526227</v>
      </c>
      <c r="AP1044" s="89">
        <v>1.45583894456753E-2</v>
      </c>
      <c r="AQ1044" s="89">
        <v>1</v>
      </c>
      <c r="AR1044" s="89">
        <v>-0.200031666666667</v>
      </c>
      <c r="AS1044" s="89">
        <v>-0.37962436367810098</v>
      </c>
      <c r="AT1044" s="89">
        <v>-99</v>
      </c>
      <c r="AU1044" s="89">
        <v>-99</v>
      </c>
      <c r="AV1044" s="89">
        <v>50.833320000000001</v>
      </c>
      <c r="AW1044" s="89">
        <v>-0.37962436367810098</v>
      </c>
      <c r="AX1044" s="89">
        <v>-0.43926032782275198</v>
      </c>
      <c r="AY1044" s="89">
        <v>0.101522842639594</v>
      </c>
      <c r="AZ1044" s="89">
        <v>-4.4594957139365697E-2</v>
      </c>
      <c r="BA1044" s="89">
        <v>-99</v>
      </c>
      <c r="BB1044" s="89">
        <v>-99</v>
      </c>
      <c r="BC1044" s="89">
        <v>-99</v>
      </c>
      <c r="BD1044" s="89">
        <v>-99</v>
      </c>
      <c r="BE1044" s="89">
        <v>-99</v>
      </c>
      <c r="BF1044" s="89">
        <v>-99</v>
      </c>
      <c r="BG1044" s="89">
        <v>-99</v>
      </c>
      <c r="BH1044" s="89">
        <v>-99</v>
      </c>
      <c r="BI1044" s="89">
        <v>-99</v>
      </c>
      <c r="BJ1044" s="89">
        <v>-99</v>
      </c>
      <c r="BK1044" s="89">
        <v>-99</v>
      </c>
      <c r="BL1044" s="89">
        <v>-99</v>
      </c>
      <c r="BM1044" s="89">
        <v>-99</v>
      </c>
      <c r="BN1044" s="89">
        <v>-99</v>
      </c>
      <c r="BO1044" s="89">
        <v>-99</v>
      </c>
      <c r="BP1044" s="89">
        <v>-99</v>
      </c>
      <c r="BQ1044" s="89">
        <v>-99</v>
      </c>
      <c r="BR1044" s="89">
        <v>-99</v>
      </c>
      <c r="BS1044" s="89">
        <v>-99</v>
      </c>
      <c r="BT1044" s="89">
        <v>-99</v>
      </c>
      <c r="BU1044" s="89">
        <v>-99</v>
      </c>
      <c r="BV1044" s="89">
        <v>-99</v>
      </c>
      <c r="BW1044" s="89">
        <v>-99</v>
      </c>
      <c r="BX1044" s="89">
        <v>-99</v>
      </c>
      <c r="BY1044" s="89">
        <v>-99</v>
      </c>
      <c r="BZ1044" s="89">
        <v>-99</v>
      </c>
      <c r="CA1044" s="89">
        <v>-99</v>
      </c>
      <c r="CB1044" s="89">
        <v>-99</v>
      </c>
      <c r="CC1044" s="89">
        <v>-99</v>
      </c>
      <c r="CD1044" s="89">
        <v>-99</v>
      </c>
      <c r="CE1044" s="89">
        <v>-99</v>
      </c>
      <c r="CF1044" s="89">
        <v>-99</v>
      </c>
      <c r="CG1044" s="89">
        <v>-99</v>
      </c>
      <c r="CH1044" s="89">
        <v>-99</v>
      </c>
      <c r="CI1044" s="89">
        <v>-99</v>
      </c>
      <c r="CJ1044" s="89">
        <v>-99</v>
      </c>
      <c r="CK1044" s="89">
        <v>-99</v>
      </c>
      <c r="CL1044" s="89">
        <v>-99</v>
      </c>
      <c r="CM1044" s="89">
        <v>-99</v>
      </c>
      <c r="CN1044" s="89">
        <v>-99</v>
      </c>
      <c r="CO1044" s="89">
        <v>-99</v>
      </c>
      <c r="CP1044" s="89">
        <v>-99</v>
      </c>
      <c r="CQ1044" s="89">
        <v>-99</v>
      </c>
      <c r="CR1044" s="89">
        <v>-99</v>
      </c>
      <c r="CS1044" s="89">
        <v>-99</v>
      </c>
      <c r="CT1044" s="89">
        <v>-99</v>
      </c>
      <c r="CU1044" s="86">
        <v>-99</v>
      </c>
      <c r="CV1044" s="86">
        <v>0.31869999999999998</v>
      </c>
      <c r="CW1044" s="86">
        <v>61</v>
      </c>
      <c r="CX1044" s="86">
        <v>2</v>
      </c>
      <c r="CY1044" s="86">
        <v>-0.86870000000000003</v>
      </c>
      <c r="CZ1044" s="86">
        <v>15</v>
      </c>
      <c r="DA1044" s="86">
        <v>2</v>
      </c>
      <c r="DB1044" s="86">
        <v>0.22589999999999999</v>
      </c>
      <c r="DC1044" s="86">
        <v>59</v>
      </c>
      <c r="DD1044" s="86">
        <v>-99</v>
      </c>
      <c r="DE1044" s="86">
        <v>-99</v>
      </c>
      <c r="DF1044" s="86">
        <v>-99</v>
      </c>
      <c r="DG1044" s="86">
        <v>-99</v>
      </c>
      <c r="DH1044" s="86">
        <v>-99</v>
      </c>
    </row>
    <row r="1045" spans="1:112" x14ac:dyDescent="0.2">
      <c r="A1045" s="85">
        <f>IF(ISERROR(SEARCH('School Lookup'!$F$3,Data!J1045)),A1044,A1044+1)</f>
        <v>0</v>
      </c>
      <c r="B1045" s="85">
        <f>IF(I1045='School Lookup'!$G$13,1,0)</f>
        <v>0</v>
      </c>
      <c r="C1045" s="85">
        <f t="shared" si="16"/>
        <v>1043</v>
      </c>
      <c r="D1045" s="86" t="s">
        <v>6478</v>
      </c>
      <c r="E1045" s="86" t="s">
        <v>6760</v>
      </c>
      <c r="F1045" s="86" t="s">
        <v>2767</v>
      </c>
      <c r="G1045" s="86" t="s">
        <v>2802</v>
      </c>
      <c r="H1045" s="86" t="s">
        <v>821</v>
      </c>
      <c r="I1045" s="86" t="s">
        <v>3792</v>
      </c>
      <c r="J1045" s="86" t="s">
        <v>2681</v>
      </c>
      <c r="K1045" s="86" t="s">
        <v>16</v>
      </c>
      <c r="L1045" s="86">
        <v>1</v>
      </c>
      <c r="M1045" s="86">
        <v>1</v>
      </c>
      <c r="N1045" s="89">
        <v>2.8294902912621399E-2</v>
      </c>
      <c r="O1045" s="89">
        <v>0.155627572727703</v>
      </c>
      <c r="P1045" s="89">
        <v>48.871400000000001</v>
      </c>
      <c r="Q1045" s="89">
        <v>-0.102321442004534</v>
      </c>
      <c r="R1045" s="89">
        <v>50.728173786407801</v>
      </c>
      <c r="S1045" s="89">
        <v>2.66530653615842E-2</v>
      </c>
      <c r="T1045" s="89">
        <v>3.0128236481941299E-2</v>
      </c>
      <c r="U1045" s="89">
        <v>0.37217705510388399</v>
      </c>
      <c r="V1045" s="89">
        <v>1.12130383293223E-2</v>
      </c>
      <c r="W1045" s="89">
        <v>1</v>
      </c>
      <c r="X1045" s="89">
        <v>0.243400483091787</v>
      </c>
      <c r="Y1045" s="89">
        <v>0.66204994463945399</v>
      </c>
      <c r="Z1045" s="89">
        <v>51.4056</v>
      </c>
      <c r="AA1045" s="89">
        <v>0.19676052987936801</v>
      </c>
      <c r="AB1045" s="89">
        <v>48.792276328502403</v>
      </c>
      <c r="AC1045" s="89">
        <v>0.42940523725941099</v>
      </c>
      <c r="AD1045" s="89">
        <v>0.50134896603527801</v>
      </c>
      <c r="AE1045" s="89">
        <v>0.37398373983739802</v>
      </c>
      <c r="AF1045" s="89">
        <v>0.187496361281486</v>
      </c>
      <c r="AG1045" s="89">
        <v>1</v>
      </c>
      <c r="AH1045" s="89">
        <v>0.13445755395683501</v>
      </c>
      <c r="AI1045" s="89">
        <v>0.34640155256458499</v>
      </c>
      <c r="AJ1045" s="89">
        <v>-99</v>
      </c>
      <c r="AK1045" s="89">
        <v>-99</v>
      </c>
      <c r="AL1045" s="89">
        <v>59.712218705036001</v>
      </c>
      <c r="AM1045" s="89">
        <v>0.34640155256458499</v>
      </c>
      <c r="AN1045" s="89">
        <v>0.32070827625175502</v>
      </c>
      <c r="AO1045" s="89">
        <v>0.12556458897922301</v>
      </c>
      <c r="AP1045" s="89">
        <v>4.0269602889786801E-2</v>
      </c>
      <c r="AQ1045" s="89">
        <v>1</v>
      </c>
      <c r="AR1045" s="89">
        <v>0.24627676056337999</v>
      </c>
      <c r="AS1045" s="89">
        <v>0.62359485297561701</v>
      </c>
      <c r="AT1045" s="89">
        <v>-99</v>
      </c>
      <c r="AU1045" s="89">
        <v>-99</v>
      </c>
      <c r="AV1045" s="89">
        <v>47.183090845070403</v>
      </c>
      <c r="AW1045" s="89">
        <v>0.62359485297561701</v>
      </c>
      <c r="AX1045" s="89">
        <v>0.61792704743435201</v>
      </c>
      <c r="AY1045" s="89">
        <v>0.128274616079494</v>
      </c>
      <c r="AZ1045" s="89">
        <v>7.9264354774776904E-2</v>
      </c>
      <c r="BA1045" s="89">
        <v>-99</v>
      </c>
      <c r="BB1045" s="89">
        <v>-99</v>
      </c>
      <c r="BC1045" s="89">
        <v>-99</v>
      </c>
      <c r="BD1045" s="89">
        <v>-99</v>
      </c>
      <c r="BE1045" s="89">
        <v>-99</v>
      </c>
      <c r="BF1045" s="89">
        <v>-99</v>
      </c>
      <c r="BG1045" s="89">
        <v>-99</v>
      </c>
      <c r="BH1045" s="89">
        <v>-99</v>
      </c>
      <c r="BI1045" s="89">
        <v>-99</v>
      </c>
      <c r="BJ1045" s="89">
        <v>-99</v>
      </c>
      <c r="BK1045" s="89">
        <v>-99</v>
      </c>
      <c r="BL1045" s="89">
        <v>-99</v>
      </c>
      <c r="BM1045" s="89">
        <v>-99</v>
      </c>
      <c r="BN1045" s="89">
        <v>-99</v>
      </c>
      <c r="BO1045" s="89">
        <v>-99</v>
      </c>
      <c r="BP1045" s="89">
        <v>-99</v>
      </c>
      <c r="BQ1045" s="89">
        <v>-99</v>
      </c>
      <c r="BR1045" s="89">
        <v>-99</v>
      </c>
      <c r="BS1045" s="89">
        <v>-99</v>
      </c>
      <c r="BT1045" s="89">
        <v>-99</v>
      </c>
      <c r="BU1045" s="89">
        <v>-99</v>
      </c>
      <c r="BV1045" s="89">
        <v>-99</v>
      </c>
      <c r="BW1045" s="89">
        <v>-99</v>
      </c>
      <c r="BX1045" s="89">
        <v>-99</v>
      </c>
      <c r="BY1045" s="89">
        <v>-99</v>
      </c>
      <c r="BZ1045" s="89">
        <v>-99</v>
      </c>
      <c r="CA1045" s="89">
        <v>-99</v>
      </c>
      <c r="CB1045" s="89">
        <v>-99</v>
      </c>
      <c r="CC1045" s="89">
        <v>-99</v>
      </c>
      <c r="CD1045" s="89">
        <v>-99</v>
      </c>
      <c r="CE1045" s="89">
        <v>-99</v>
      </c>
      <c r="CF1045" s="89">
        <v>-99</v>
      </c>
      <c r="CG1045" s="89">
        <v>-99</v>
      </c>
      <c r="CH1045" s="89">
        <v>-99</v>
      </c>
      <c r="CI1045" s="89">
        <v>-99</v>
      </c>
      <c r="CJ1045" s="89">
        <v>-99</v>
      </c>
      <c r="CK1045" s="89">
        <v>-99</v>
      </c>
      <c r="CL1045" s="89">
        <v>-99</v>
      </c>
      <c r="CM1045" s="89">
        <v>-99</v>
      </c>
      <c r="CN1045" s="89">
        <v>-99</v>
      </c>
      <c r="CO1045" s="89">
        <v>-99</v>
      </c>
      <c r="CP1045" s="89">
        <v>-99</v>
      </c>
      <c r="CQ1045" s="89">
        <v>-99</v>
      </c>
      <c r="CR1045" s="89">
        <v>-99</v>
      </c>
      <c r="CS1045" s="89">
        <v>-99</v>
      </c>
      <c r="CT1045" s="89">
        <v>-99</v>
      </c>
      <c r="CU1045" s="86">
        <v>-99</v>
      </c>
      <c r="CV1045" s="86">
        <v>0.31819999999999998</v>
      </c>
      <c r="CW1045" s="86">
        <v>61</v>
      </c>
      <c r="CX1045" s="86">
        <v>2</v>
      </c>
      <c r="CY1045" s="86">
        <v>-0.41010000000000002</v>
      </c>
      <c r="CZ1045" s="86">
        <v>31</v>
      </c>
      <c r="DA1045" s="86">
        <v>2</v>
      </c>
      <c r="DB1045" s="86">
        <v>3.5499999999999997E-2</v>
      </c>
      <c r="DC1045" s="86">
        <v>49</v>
      </c>
      <c r="DD1045" s="86">
        <v>-99</v>
      </c>
      <c r="DE1045" s="86">
        <v>-99</v>
      </c>
      <c r="DF1045" s="86">
        <v>-99</v>
      </c>
      <c r="DG1045" s="86">
        <v>-99</v>
      </c>
      <c r="DH1045" s="86">
        <v>-99</v>
      </c>
    </row>
    <row r="1046" spans="1:112" x14ac:dyDescent="0.2">
      <c r="A1046" s="85">
        <f>IF(ISERROR(SEARCH('School Lookup'!$F$3,Data!J1046)),A1045,A1045+1)</f>
        <v>0</v>
      </c>
      <c r="B1046" s="85">
        <f>IF(I1046='School Lookup'!$G$13,1,0)</f>
        <v>0</v>
      </c>
      <c r="C1046" s="85">
        <f t="shared" si="16"/>
        <v>1044</v>
      </c>
      <c r="D1046" s="86" t="s">
        <v>6478</v>
      </c>
      <c r="E1046" s="86" t="s">
        <v>6629</v>
      </c>
      <c r="F1046" s="86" t="s">
        <v>2759</v>
      </c>
      <c r="G1046" s="86" t="s">
        <v>3055</v>
      </c>
      <c r="H1046" s="86" t="s">
        <v>674</v>
      </c>
      <c r="I1046" s="86" t="s">
        <v>4337</v>
      </c>
      <c r="J1046" s="86" t="s">
        <v>675</v>
      </c>
      <c r="K1046" s="86" t="s">
        <v>36</v>
      </c>
      <c r="L1046" s="86">
        <v>1</v>
      </c>
      <c r="M1046" s="86">
        <v>-99</v>
      </c>
      <c r="N1046" s="89">
        <v>-99</v>
      </c>
      <c r="O1046" s="89">
        <v>-99</v>
      </c>
      <c r="P1046" s="89">
        <v>-99</v>
      </c>
      <c r="Q1046" s="89">
        <v>-99</v>
      </c>
      <c r="R1046" s="89">
        <v>-99</v>
      </c>
      <c r="S1046" s="89">
        <v>-99</v>
      </c>
      <c r="T1046" s="89">
        <v>-99</v>
      </c>
      <c r="U1046" s="89">
        <v>-99</v>
      </c>
      <c r="V1046" s="89">
        <v>-99</v>
      </c>
      <c r="W1046" s="89">
        <v>-99</v>
      </c>
      <c r="X1046" s="89">
        <v>-99</v>
      </c>
      <c r="Y1046" s="89">
        <v>-99</v>
      </c>
      <c r="Z1046" s="89">
        <v>-99</v>
      </c>
      <c r="AA1046" s="89">
        <v>-99</v>
      </c>
      <c r="AB1046" s="89">
        <v>-99</v>
      </c>
      <c r="AC1046" s="89">
        <v>-99</v>
      </c>
      <c r="AD1046" s="89">
        <v>-99</v>
      </c>
      <c r="AE1046" s="89">
        <v>-99</v>
      </c>
      <c r="AF1046" s="89">
        <v>-99</v>
      </c>
      <c r="AG1046" s="89">
        <v>-99</v>
      </c>
      <c r="AH1046" s="89">
        <v>-99</v>
      </c>
      <c r="AI1046" s="89">
        <v>-99</v>
      </c>
      <c r="AJ1046" s="89">
        <v>-99</v>
      </c>
      <c r="AK1046" s="89">
        <v>-99</v>
      </c>
      <c r="AL1046" s="89">
        <v>-99</v>
      </c>
      <c r="AM1046" s="89">
        <v>-99</v>
      </c>
      <c r="AN1046" s="89">
        <v>-99</v>
      </c>
      <c r="AO1046" s="89">
        <v>-99</v>
      </c>
      <c r="AP1046" s="89">
        <v>-99</v>
      </c>
      <c r="AQ1046" s="89">
        <v>-99</v>
      </c>
      <c r="AR1046" s="89">
        <v>-99</v>
      </c>
      <c r="AS1046" s="89">
        <v>-99</v>
      </c>
      <c r="AT1046" s="89">
        <v>-99</v>
      </c>
      <c r="AU1046" s="89">
        <v>-99</v>
      </c>
      <c r="AV1046" s="89">
        <v>-99</v>
      </c>
      <c r="AW1046" s="89">
        <v>-99</v>
      </c>
      <c r="AX1046" s="89">
        <v>-99</v>
      </c>
      <c r="AY1046" s="89">
        <v>-99</v>
      </c>
      <c r="AZ1046" s="89">
        <v>-99</v>
      </c>
      <c r="BA1046" s="89">
        <v>1</v>
      </c>
      <c r="BB1046" s="89">
        <v>7.3756756756756803E-3</v>
      </c>
      <c r="BC1046" s="89">
        <v>0.241080808296395</v>
      </c>
      <c r="BD1046" s="89">
        <v>49.036099999999998</v>
      </c>
      <c r="BE1046" s="89">
        <v>7.4224659639788901E-2</v>
      </c>
      <c r="BF1046" s="89">
        <v>59.459464864864898</v>
      </c>
      <c r="BG1046" s="89">
        <v>0.15765273396809201</v>
      </c>
      <c r="BH1046" s="89">
        <v>0.178888493115332</v>
      </c>
      <c r="BI1046" s="89">
        <v>0.25</v>
      </c>
      <c r="BJ1046" s="89">
        <v>4.4722123278833001E-2</v>
      </c>
      <c r="BK1046" s="89">
        <v>1</v>
      </c>
      <c r="BL1046" s="89">
        <v>2.93918918918919E-2</v>
      </c>
      <c r="BM1046" s="89">
        <v>0.253301568059627</v>
      </c>
      <c r="BN1046" s="89">
        <v>53.6145</v>
      </c>
      <c r="BO1046" s="89">
        <v>0.556810911799417</v>
      </c>
      <c r="BP1046" s="89">
        <v>56.216197297297299</v>
      </c>
      <c r="BQ1046" s="89">
        <v>0.405056239929522</v>
      </c>
      <c r="BR1046" s="89">
        <v>0.436776293177841</v>
      </c>
      <c r="BS1046" s="89">
        <v>0.25</v>
      </c>
      <c r="BT1046" s="89">
        <v>0.10919407329446</v>
      </c>
      <c r="BU1046" s="89">
        <v>1</v>
      </c>
      <c r="BV1046" s="89">
        <v>-3.2859459459459402E-2</v>
      </c>
      <c r="BW1046" s="89">
        <v>8.14642461998282E-2</v>
      </c>
      <c r="BX1046" s="89">
        <v>57.488100000000003</v>
      </c>
      <c r="BY1046" s="89">
        <v>0.864362838224218</v>
      </c>
      <c r="BZ1046" s="89">
        <v>58.918916216216203</v>
      </c>
      <c r="CA1046" s="89">
        <v>0.47291354221202297</v>
      </c>
      <c r="CB1046" s="89">
        <v>0.50832033361637396</v>
      </c>
      <c r="CC1046" s="89">
        <v>0.25</v>
      </c>
      <c r="CD1046" s="89">
        <v>0.12708008340409299</v>
      </c>
      <c r="CE1046" s="89">
        <v>1</v>
      </c>
      <c r="CF1046" s="89">
        <v>6.11486486486486E-2</v>
      </c>
      <c r="CG1046" s="89">
        <v>0.33334688363704601</v>
      </c>
      <c r="CH1046" s="89">
        <v>46.891599999999997</v>
      </c>
      <c r="CI1046" s="89">
        <v>-0.27444963348082302</v>
      </c>
      <c r="CJ1046" s="89">
        <v>56.216200000000001</v>
      </c>
      <c r="CK1046" s="89">
        <v>2.9448625078111398E-2</v>
      </c>
      <c r="CL1046" s="89">
        <v>4.1011932527273302E-2</v>
      </c>
      <c r="CM1046" s="89">
        <v>0.25</v>
      </c>
      <c r="CN1046" s="89">
        <v>1.02529831318183E-2</v>
      </c>
      <c r="CO1046" s="89">
        <v>97.234999999999999</v>
      </c>
      <c r="CP1046" s="89">
        <v>0.74399999999999999</v>
      </c>
      <c r="CQ1046" s="89">
        <v>0.99</v>
      </c>
      <c r="CR1046" s="89">
        <v>-3.9699999999999999E-2</v>
      </c>
      <c r="CS1046" s="89">
        <v>0.74399999999999999</v>
      </c>
      <c r="CT1046" s="89">
        <v>0.54690000000000005</v>
      </c>
      <c r="CU1046" s="86" t="s">
        <v>6988</v>
      </c>
      <c r="CV1046" s="86">
        <v>0.31680000000000003</v>
      </c>
      <c r="CW1046" s="86">
        <v>61</v>
      </c>
      <c r="CX1046" s="86">
        <v>2</v>
      </c>
      <c r="CY1046" s="86">
        <v>0.46889999999999998</v>
      </c>
      <c r="CZ1046" s="86">
        <v>73</v>
      </c>
      <c r="DA1046" s="86">
        <v>4</v>
      </c>
      <c r="DB1046" s="86">
        <v>0.30520000000000003</v>
      </c>
      <c r="DC1046" s="86">
        <v>63</v>
      </c>
      <c r="DD1046" s="86">
        <v>-99</v>
      </c>
      <c r="DE1046" s="86">
        <v>-99</v>
      </c>
      <c r="DF1046" s="86">
        <v>-99</v>
      </c>
      <c r="DG1046" s="86">
        <v>-99</v>
      </c>
      <c r="DH1046" s="86">
        <v>-99</v>
      </c>
    </row>
    <row r="1047" spans="1:112" x14ac:dyDescent="0.2">
      <c r="A1047" s="85">
        <f>IF(ISERROR(SEARCH('School Lookup'!$F$3,Data!J1047)),A1046,A1046+1)</f>
        <v>0</v>
      </c>
      <c r="B1047" s="85">
        <f>IF(I1047='School Lookup'!$G$13,1,0)</f>
        <v>0</v>
      </c>
      <c r="C1047" s="85">
        <f t="shared" si="16"/>
        <v>1045</v>
      </c>
      <c r="D1047" s="86" t="s">
        <v>6478</v>
      </c>
      <c r="E1047" s="86" t="s">
        <v>6862</v>
      </c>
      <c r="F1047" s="86" t="s">
        <v>2773</v>
      </c>
      <c r="G1047" s="86" t="s">
        <v>2794</v>
      </c>
      <c r="H1047" s="86" t="s">
        <v>1362</v>
      </c>
      <c r="I1047" s="86" t="s">
        <v>2946</v>
      </c>
      <c r="J1047" s="86" t="s">
        <v>2562</v>
      </c>
      <c r="K1047" s="86" t="s">
        <v>26</v>
      </c>
      <c r="L1047" s="86">
        <v>1</v>
      </c>
      <c r="M1047" s="86">
        <v>1</v>
      </c>
      <c r="N1047" s="89">
        <v>7.04395348837209E-2</v>
      </c>
      <c r="O1047" s="89">
        <v>0.246891727744531</v>
      </c>
      <c r="P1047" s="89">
        <v>65.144900000000007</v>
      </c>
      <c r="Q1047" s="89">
        <v>1.62383167916423</v>
      </c>
      <c r="R1047" s="89">
        <v>56.744139534883701</v>
      </c>
      <c r="S1047" s="89">
        <v>0.93536170345437797</v>
      </c>
      <c r="T1047" s="89">
        <v>1.06120984259179</v>
      </c>
      <c r="U1047" s="89">
        <v>0.37719298245614002</v>
      </c>
      <c r="V1047" s="89">
        <v>0.40028090553900902</v>
      </c>
      <c r="W1047" s="89">
        <v>1</v>
      </c>
      <c r="X1047" s="89">
        <v>-4.98841121495327E-2</v>
      </c>
      <c r="Y1047" s="89">
        <v>-2.8388446191111701E-2</v>
      </c>
      <c r="Z1047" s="89">
        <v>51.626899999999999</v>
      </c>
      <c r="AA1047" s="89">
        <v>0.22435729478857899</v>
      </c>
      <c r="AB1047" s="89">
        <v>56.542046728971997</v>
      </c>
      <c r="AC1047" s="89">
        <v>9.7984424298733705E-2</v>
      </c>
      <c r="AD1047" s="89">
        <v>0.115458480146179</v>
      </c>
      <c r="AE1047" s="89">
        <v>0.37543859649122802</v>
      </c>
      <c r="AF1047" s="89">
        <v>4.33475697390917E-2</v>
      </c>
      <c r="AG1047" s="89">
        <v>1</v>
      </c>
      <c r="AH1047" s="89">
        <v>-2.7650000000000001E-2</v>
      </c>
      <c r="AI1047" s="89">
        <v>-2.4695425188527098E-3</v>
      </c>
      <c r="AJ1047" s="89">
        <v>-99</v>
      </c>
      <c r="AK1047" s="89">
        <v>-99</v>
      </c>
      <c r="AL1047" s="89">
        <v>56.944450000000003</v>
      </c>
      <c r="AM1047" s="89">
        <v>-2.4695425188527098E-3</v>
      </c>
      <c r="AN1047" s="89">
        <v>-4.5795957788329698E-2</v>
      </c>
      <c r="AO1047" s="89">
        <v>0.12631578947368399</v>
      </c>
      <c r="AP1047" s="89">
        <v>-5.7847525627363798E-3</v>
      </c>
      <c r="AQ1047" s="89">
        <v>1</v>
      </c>
      <c r="AR1047" s="89">
        <v>-0.43705652173913001</v>
      </c>
      <c r="AS1047" s="89">
        <v>-0.91241262158543301</v>
      </c>
      <c r="AT1047" s="89">
        <v>-99</v>
      </c>
      <c r="AU1047" s="89">
        <v>-99</v>
      </c>
      <c r="AV1047" s="89">
        <v>47.826073913043501</v>
      </c>
      <c r="AW1047" s="89">
        <v>-0.91241262158543301</v>
      </c>
      <c r="AX1047" s="89">
        <v>-1.0007099198906</v>
      </c>
      <c r="AY1047" s="89">
        <v>0.121052631578947</v>
      </c>
      <c r="AZ1047" s="89">
        <v>-0.12113856924991501</v>
      </c>
      <c r="BA1047" s="89">
        <v>-99</v>
      </c>
      <c r="BB1047" s="89">
        <v>-99</v>
      </c>
      <c r="BC1047" s="89">
        <v>-99</v>
      </c>
      <c r="BD1047" s="89">
        <v>-99</v>
      </c>
      <c r="BE1047" s="89">
        <v>-99</v>
      </c>
      <c r="BF1047" s="89">
        <v>-99</v>
      </c>
      <c r="BG1047" s="89">
        <v>-99</v>
      </c>
      <c r="BH1047" s="89">
        <v>-99</v>
      </c>
      <c r="BI1047" s="89">
        <v>-99</v>
      </c>
      <c r="BJ1047" s="89">
        <v>-99</v>
      </c>
      <c r="BK1047" s="89">
        <v>-99</v>
      </c>
      <c r="BL1047" s="89">
        <v>-99</v>
      </c>
      <c r="BM1047" s="89">
        <v>-99</v>
      </c>
      <c r="BN1047" s="89">
        <v>-99</v>
      </c>
      <c r="BO1047" s="89">
        <v>-99</v>
      </c>
      <c r="BP1047" s="89">
        <v>-99</v>
      </c>
      <c r="BQ1047" s="89">
        <v>-99</v>
      </c>
      <c r="BR1047" s="89">
        <v>-99</v>
      </c>
      <c r="BS1047" s="89">
        <v>-99</v>
      </c>
      <c r="BT1047" s="89">
        <v>-99</v>
      </c>
      <c r="BU1047" s="89">
        <v>-99</v>
      </c>
      <c r="BV1047" s="89">
        <v>-99</v>
      </c>
      <c r="BW1047" s="89">
        <v>-99</v>
      </c>
      <c r="BX1047" s="89">
        <v>-99</v>
      </c>
      <c r="BY1047" s="89">
        <v>-99</v>
      </c>
      <c r="BZ1047" s="89">
        <v>-99</v>
      </c>
      <c r="CA1047" s="89">
        <v>-99</v>
      </c>
      <c r="CB1047" s="89">
        <v>-99</v>
      </c>
      <c r="CC1047" s="89">
        <v>-99</v>
      </c>
      <c r="CD1047" s="89">
        <v>-99</v>
      </c>
      <c r="CE1047" s="89">
        <v>-99</v>
      </c>
      <c r="CF1047" s="89">
        <v>-99</v>
      </c>
      <c r="CG1047" s="89">
        <v>-99</v>
      </c>
      <c r="CH1047" s="89">
        <v>-99</v>
      </c>
      <c r="CI1047" s="89">
        <v>-99</v>
      </c>
      <c r="CJ1047" s="89">
        <v>-99</v>
      </c>
      <c r="CK1047" s="89">
        <v>-99</v>
      </c>
      <c r="CL1047" s="89">
        <v>-99</v>
      </c>
      <c r="CM1047" s="89">
        <v>-99</v>
      </c>
      <c r="CN1047" s="89">
        <v>-99</v>
      </c>
      <c r="CO1047" s="89">
        <v>-99</v>
      </c>
      <c r="CP1047" s="89">
        <v>-99</v>
      </c>
      <c r="CQ1047" s="89">
        <v>-99</v>
      </c>
      <c r="CR1047" s="89">
        <v>-99</v>
      </c>
      <c r="CS1047" s="89">
        <v>-99</v>
      </c>
      <c r="CT1047" s="89">
        <v>-99</v>
      </c>
      <c r="CU1047" s="86">
        <v>-99</v>
      </c>
      <c r="CV1047" s="86">
        <v>0.31669999999999998</v>
      </c>
      <c r="CW1047" s="86">
        <v>61</v>
      </c>
      <c r="CX1047" s="86">
        <v>2</v>
      </c>
      <c r="CY1047" s="86">
        <v>-0.2477</v>
      </c>
      <c r="CZ1047" s="86">
        <v>39</v>
      </c>
      <c r="DA1047" s="86">
        <v>2</v>
      </c>
      <c r="DB1047" s="86">
        <v>0.69669999999999999</v>
      </c>
      <c r="DC1047" s="86">
        <v>81</v>
      </c>
      <c r="DD1047" s="86">
        <v>-99</v>
      </c>
      <c r="DE1047" s="86">
        <v>-99</v>
      </c>
      <c r="DF1047" s="86">
        <v>-99</v>
      </c>
      <c r="DG1047" s="86">
        <v>-99</v>
      </c>
      <c r="DH1047" s="86">
        <v>-99</v>
      </c>
    </row>
    <row r="1048" spans="1:112" x14ac:dyDescent="0.2">
      <c r="A1048" s="85">
        <f>IF(ISERROR(SEARCH('School Lookup'!$F$3,Data!J1048)),A1047,A1047+1)</f>
        <v>0</v>
      </c>
      <c r="B1048" s="85">
        <f>IF(I1048='School Lookup'!$G$13,1,0)</f>
        <v>0</v>
      </c>
      <c r="C1048" s="85">
        <f t="shared" si="16"/>
        <v>1046</v>
      </c>
      <c r="D1048" s="86" t="s">
        <v>6478</v>
      </c>
      <c r="E1048" s="86" t="s">
        <v>6513</v>
      </c>
      <c r="F1048" s="86" t="s">
        <v>2745</v>
      </c>
      <c r="G1048" s="86" t="s">
        <v>2977</v>
      </c>
      <c r="H1048" s="86" t="s">
        <v>429</v>
      </c>
      <c r="I1048" s="86" t="s">
        <v>3969</v>
      </c>
      <c r="J1048" s="86" t="s">
        <v>445</v>
      </c>
      <c r="K1048" s="86" t="s">
        <v>36</v>
      </c>
      <c r="L1048" s="86">
        <v>1</v>
      </c>
      <c r="M1048" s="86">
        <v>-99</v>
      </c>
      <c r="N1048" s="89">
        <v>-99</v>
      </c>
      <c r="O1048" s="89">
        <v>-99</v>
      </c>
      <c r="P1048" s="89">
        <v>-99</v>
      </c>
      <c r="Q1048" s="89">
        <v>-99</v>
      </c>
      <c r="R1048" s="89">
        <v>-99</v>
      </c>
      <c r="S1048" s="89">
        <v>-99</v>
      </c>
      <c r="T1048" s="89">
        <v>-99</v>
      </c>
      <c r="U1048" s="89">
        <v>-99</v>
      </c>
      <c r="V1048" s="89">
        <v>-99</v>
      </c>
      <c r="W1048" s="89">
        <v>-99</v>
      </c>
      <c r="X1048" s="89">
        <v>-99</v>
      </c>
      <c r="Y1048" s="89">
        <v>-99</v>
      </c>
      <c r="Z1048" s="89">
        <v>-99</v>
      </c>
      <c r="AA1048" s="89">
        <v>-99</v>
      </c>
      <c r="AB1048" s="89">
        <v>-99</v>
      </c>
      <c r="AC1048" s="89">
        <v>-99</v>
      </c>
      <c r="AD1048" s="89">
        <v>-99</v>
      </c>
      <c r="AE1048" s="89">
        <v>-99</v>
      </c>
      <c r="AF1048" s="89">
        <v>-99</v>
      </c>
      <c r="AG1048" s="89">
        <v>-99</v>
      </c>
      <c r="AH1048" s="89">
        <v>-99</v>
      </c>
      <c r="AI1048" s="89">
        <v>-99</v>
      </c>
      <c r="AJ1048" s="89">
        <v>-99</v>
      </c>
      <c r="AK1048" s="89">
        <v>-99</v>
      </c>
      <c r="AL1048" s="89">
        <v>-99</v>
      </c>
      <c r="AM1048" s="89">
        <v>-99</v>
      </c>
      <c r="AN1048" s="89">
        <v>-99</v>
      </c>
      <c r="AO1048" s="89">
        <v>-99</v>
      </c>
      <c r="AP1048" s="89">
        <v>-99</v>
      </c>
      <c r="AQ1048" s="89">
        <v>-99</v>
      </c>
      <c r="AR1048" s="89">
        <v>-99</v>
      </c>
      <c r="AS1048" s="89">
        <v>-99</v>
      </c>
      <c r="AT1048" s="89">
        <v>-99</v>
      </c>
      <c r="AU1048" s="89">
        <v>-99</v>
      </c>
      <c r="AV1048" s="89">
        <v>-99</v>
      </c>
      <c r="AW1048" s="89">
        <v>-99</v>
      </c>
      <c r="AX1048" s="89">
        <v>-99</v>
      </c>
      <c r="AY1048" s="89">
        <v>-99</v>
      </c>
      <c r="AZ1048" s="89">
        <v>-99</v>
      </c>
      <c r="BA1048" s="89">
        <v>1</v>
      </c>
      <c r="BB1048" s="89">
        <v>-9.79370078740157E-3</v>
      </c>
      <c r="BC1048" s="89">
        <v>0.202444525015023</v>
      </c>
      <c r="BD1048" s="89">
        <v>45.386600000000001</v>
      </c>
      <c r="BE1048" s="89">
        <v>-0.29069925153958898</v>
      </c>
      <c r="BF1048" s="89">
        <v>56.692925196850403</v>
      </c>
      <c r="BG1048" s="89">
        <v>-4.4127363262283101E-2</v>
      </c>
      <c r="BH1048" s="89">
        <v>-3.7008662361001199E-2</v>
      </c>
      <c r="BI1048" s="89">
        <v>0.25049309664694303</v>
      </c>
      <c r="BJ1048" s="89">
        <v>-9.2704144375683403E-3</v>
      </c>
      <c r="BK1048" s="89">
        <v>1</v>
      </c>
      <c r="BL1048" s="89">
        <v>4.2093253968254002E-2</v>
      </c>
      <c r="BM1048" s="89">
        <v>0.28420995325195397</v>
      </c>
      <c r="BN1048" s="89">
        <v>46.873899999999999</v>
      </c>
      <c r="BO1048" s="89">
        <v>-0.20002481600088401</v>
      </c>
      <c r="BP1048" s="89">
        <v>56.349193253968302</v>
      </c>
      <c r="BQ1048" s="89">
        <v>4.2092568625535003E-2</v>
      </c>
      <c r="BR1048" s="89">
        <v>5.60300150193528E-2</v>
      </c>
      <c r="BS1048" s="89">
        <v>0.24852071005917201</v>
      </c>
      <c r="BT1048" s="89">
        <v>1.3924619117235601E-2</v>
      </c>
      <c r="BU1048" s="89">
        <v>1</v>
      </c>
      <c r="BV1048" s="89">
        <v>0.30177795275590602</v>
      </c>
      <c r="BW1048" s="89">
        <v>0.852270528629132</v>
      </c>
      <c r="BX1048" s="89">
        <v>59.578499999999998</v>
      </c>
      <c r="BY1048" s="89">
        <v>1.08003382645218</v>
      </c>
      <c r="BZ1048" s="89">
        <v>55.118130708661397</v>
      </c>
      <c r="CA1048" s="89">
        <v>0.96615217754065497</v>
      </c>
      <c r="CB1048" s="89">
        <v>1.0282187949772099</v>
      </c>
      <c r="CC1048" s="89">
        <v>0.25049309664694303</v>
      </c>
      <c r="CD1048" s="89">
        <v>0.25756170998442901</v>
      </c>
      <c r="CE1048" s="89">
        <v>1</v>
      </c>
      <c r="CF1048" s="89">
        <v>8.7050393700787404E-2</v>
      </c>
      <c r="CG1048" s="89">
        <v>0.395449444428849</v>
      </c>
      <c r="CH1048" s="89">
        <v>49.371899999999997</v>
      </c>
      <c r="CI1048" s="89">
        <v>8.6176502472876393E-3</v>
      </c>
      <c r="CJ1048" s="89">
        <v>50.000000787401603</v>
      </c>
      <c r="CK1048" s="89">
        <v>0.202033547338068</v>
      </c>
      <c r="CL1048" s="89">
        <v>0.22775963384821599</v>
      </c>
      <c r="CM1048" s="89">
        <v>0.25049309664694303</v>
      </c>
      <c r="CN1048" s="89">
        <v>5.7052215973813401E-2</v>
      </c>
      <c r="CO1048" s="89">
        <v>95.144999999999996</v>
      </c>
      <c r="CP1048" s="89">
        <v>0.58599999999999997</v>
      </c>
      <c r="CQ1048" s="89">
        <v>-1.51</v>
      </c>
      <c r="CR1048" s="89">
        <v>-0.40050000000000002</v>
      </c>
      <c r="CS1048" s="89">
        <v>0.58599999999999997</v>
      </c>
      <c r="CT1048" s="89">
        <v>0.28689999999999999</v>
      </c>
      <c r="CU1048" s="86" t="s">
        <v>6989</v>
      </c>
      <c r="CV1048" s="86">
        <v>0.316</v>
      </c>
      <c r="CW1048" s="86">
        <v>61</v>
      </c>
      <c r="CX1048" s="86">
        <v>2</v>
      </c>
      <c r="CY1048" s="86">
        <v>-0.87370000000000003</v>
      </c>
      <c r="CZ1048" s="86">
        <v>14</v>
      </c>
      <c r="DA1048" s="86">
        <v>4</v>
      </c>
      <c r="DB1048" s="86">
        <v>0.1502</v>
      </c>
      <c r="DC1048" s="86">
        <v>55</v>
      </c>
      <c r="DD1048" s="86">
        <v>-99</v>
      </c>
      <c r="DE1048" s="86">
        <v>-99</v>
      </c>
      <c r="DF1048" s="86">
        <v>-99</v>
      </c>
      <c r="DG1048" s="86">
        <v>-99</v>
      </c>
      <c r="DH1048" s="86">
        <v>-99</v>
      </c>
    </row>
    <row r="1049" spans="1:112" x14ac:dyDescent="0.2">
      <c r="A1049" s="85">
        <f>IF(ISERROR(SEARCH('School Lookup'!$F$3,Data!J1049)),A1048,A1048+1)</f>
        <v>0</v>
      </c>
      <c r="B1049" s="85">
        <f>IF(I1049='School Lookup'!$G$13,1,0)</f>
        <v>0</v>
      </c>
      <c r="C1049" s="85">
        <f t="shared" si="16"/>
        <v>1047</v>
      </c>
      <c r="D1049" s="86" t="s">
        <v>6478</v>
      </c>
      <c r="E1049" s="86" t="s">
        <v>6760</v>
      </c>
      <c r="F1049" s="86" t="s">
        <v>2767</v>
      </c>
      <c r="G1049" s="86" t="s">
        <v>2841</v>
      </c>
      <c r="H1049" s="86" t="s">
        <v>1446</v>
      </c>
      <c r="I1049" s="86" t="s">
        <v>4084</v>
      </c>
      <c r="J1049" s="86" t="s">
        <v>2365</v>
      </c>
      <c r="K1049" s="86" t="s">
        <v>389</v>
      </c>
      <c r="L1049" s="86">
        <v>1</v>
      </c>
      <c r="M1049" s="86">
        <v>-99</v>
      </c>
      <c r="N1049" s="89">
        <v>-99</v>
      </c>
      <c r="O1049" s="89">
        <v>-99</v>
      </c>
      <c r="P1049" s="89">
        <v>-99</v>
      </c>
      <c r="Q1049" s="89">
        <v>-99</v>
      </c>
      <c r="R1049" s="89">
        <v>-99</v>
      </c>
      <c r="S1049" s="89">
        <v>-99</v>
      </c>
      <c r="T1049" s="89">
        <v>-99</v>
      </c>
      <c r="U1049" s="89">
        <v>-99</v>
      </c>
      <c r="V1049" s="89">
        <v>-99</v>
      </c>
      <c r="W1049" s="89">
        <v>-99</v>
      </c>
      <c r="X1049" s="89">
        <v>-99</v>
      </c>
      <c r="Y1049" s="89">
        <v>-99</v>
      </c>
      <c r="Z1049" s="89">
        <v>-99</v>
      </c>
      <c r="AA1049" s="89">
        <v>-99</v>
      </c>
      <c r="AB1049" s="89">
        <v>-99</v>
      </c>
      <c r="AC1049" s="89">
        <v>-99</v>
      </c>
      <c r="AD1049" s="89">
        <v>-99</v>
      </c>
      <c r="AE1049" s="89">
        <v>-99</v>
      </c>
      <c r="AF1049" s="89">
        <v>-99</v>
      </c>
      <c r="AG1049" s="89">
        <v>-99</v>
      </c>
      <c r="AH1049" s="89">
        <v>-99</v>
      </c>
      <c r="AI1049" s="89">
        <v>-99</v>
      </c>
      <c r="AJ1049" s="89">
        <v>-99</v>
      </c>
      <c r="AK1049" s="89">
        <v>-99</v>
      </c>
      <c r="AL1049" s="89">
        <v>-99</v>
      </c>
      <c r="AM1049" s="89">
        <v>-99</v>
      </c>
      <c r="AN1049" s="89">
        <v>-99</v>
      </c>
      <c r="AO1049" s="89">
        <v>-99</v>
      </c>
      <c r="AP1049" s="89">
        <v>-99</v>
      </c>
      <c r="AQ1049" s="89">
        <v>-99</v>
      </c>
      <c r="AR1049" s="89">
        <v>-99</v>
      </c>
      <c r="AS1049" s="89">
        <v>-99</v>
      </c>
      <c r="AT1049" s="89">
        <v>-99</v>
      </c>
      <c r="AU1049" s="89">
        <v>-99</v>
      </c>
      <c r="AV1049" s="89">
        <v>-99</v>
      </c>
      <c r="AW1049" s="89">
        <v>-99</v>
      </c>
      <c r="AX1049" s="89">
        <v>-99</v>
      </c>
      <c r="AY1049" s="89">
        <v>-99</v>
      </c>
      <c r="AZ1049" s="89">
        <v>-99</v>
      </c>
      <c r="BA1049" s="89">
        <v>1</v>
      </c>
      <c r="BB1049" s="89">
        <v>0.25473338658146999</v>
      </c>
      <c r="BC1049" s="89">
        <v>0.797710375534331</v>
      </c>
      <c r="BD1049" s="89">
        <v>44.887700000000002</v>
      </c>
      <c r="BE1049" s="89">
        <v>-0.34058568510237602</v>
      </c>
      <c r="BF1049" s="89">
        <v>57.348251437699702</v>
      </c>
      <c r="BG1049" s="89">
        <v>0.22856234521597699</v>
      </c>
      <c r="BH1049" s="89">
        <v>0.25475912443370402</v>
      </c>
      <c r="BI1049" s="89">
        <v>0.25130469690887203</v>
      </c>
      <c r="BJ1049" s="89">
        <v>6.4022164550581698E-2</v>
      </c>
      <c r="BK1049" s="89">
        <v>1</v>
      </c>
      <c r="BL1049" s="89">
        <v>0.187961821086262</v>
      </c>
      <c r="BM1049" s="89">
        <v>0.63917675388563899</v>
      </c>
      <c r="BN1049" s="89">
        <v>54.946399999999997</v>
      </c>
      <c r="BO1049" s="89">
        <v>0.70635687296863403</v>
      </c>
      <c r="BP1049" s="89">
        <v>61.501573003194899</v>
      </c>
      <c r="BQ1049" s="89">
        <v>0.67276681342713596</v>
      </c>
      <c r="BR1049" s="89">
        <v>0.71760275748127</v>
      </c>
      <c r="BS1049" s="89">
        <v>0.25130469690887203</v>
      </c>
      <c r="BT1049" s="89">
        <v>0.180336943469801</v>
      </c>
      <c r="BU1049" s="89">
        <v>1</v>
      </c>
      <c r="BV1049" s="89">
        <v>0.194226794258373</v>
      </c>
      <c r="BW1049" s="89">
        <v>0.60453639721917996</v>
      </c>
      <c r="BX1049" s="89">
        <v>44.088700000000003</v>
      </c>
      <c r="BY1049" s="89">
        <v>-0.51808159330167003</v>
      </c>
      <c r="BZ1049" s="89">
        <v>50.717733971291899</v>
      </c>
      <c r="CA1049" s="89">
        <v>4.3227401958754602E-2</v>
      </c>
      <c r="CB1049" s="89">
        <v>5.5409415482577502E-2</v>
      </c>
      <c r="CC1049" s="89">
        <v>0.25170614211160203</v>
      </c>
      <c r="CD1049" s="89">
        <v>1.39468902077784E-2</v>
      </c>
      <c r="CE1049" s="89">
        <v>1</v>
      </c>
      <c r="CF1049" s="89">
        <v>0.25135000000000002</v>
      </c>
      <c r="CG1049" s="89">
        <v>0.78937758586207096</v>
      </c>
      <c r="CH1049" s="89">
        <v>45.677100000000003</v>
      </c>
      <c r="CI1049" s="89">
        <v>-0.413055937592338</v>
      </c>
      <c r="CJ1049" s="89">
        <v>43.627450000000003</v>
      </c>
      <c r="CK1049" s="89">
        <v>0.18816082413486601</v>
      </c>
      <c r="CL1049" s="89">
        <v>0.21274847797587701</v>
      </c>
      <c r="CM1049" s="89">
        <v>0.245684464070654</v>
      </c>
      <c r="CN1049" s="89">
        <v>5.22689957933508E-2</v>
      </c>
      <c r="CO1049" s="89">
        <v>95.67</v>
      </c>
      <c r="CP1049" s="89">
        <v>0.62570000000000003</v>
      </c>
      <c r="CQ1049" s="89">
        <v>0.92</v>
      </c>
      <c r="CR1049" s="89">
        <v>-4.9799999999999997E-2</v>
      </c>
      <c r="CS1049" s="89">
        <v>0.62570000000000003</v>
      </c>
      <c r="CT1049" s="89">
        <v>0.35220000000000001</v>
      </c>
      <c r="CU1049" s="86" t="s">
        <v>6986</v>
      </c>
      <c r="CV1049" s="86">
        <v>0.31469999999999998</v>
      </c>
      <c r="CW1049" s="86">
        <v>61</v>
      </c>
      <c r="CX1049" s="86">
        <v>2</v>
      </c>
      <c r="CY1049" s="86">
        <v>-7.5300000000000006E-2</v>
      </c>
      <c r="CZ1049" s="86">
        <v>47</v>
      </c>
      <c r="DA1049" s="86">
        <v>4</v>
      </c>
      <c r="DB1049" s="86">
        <v>-0.14000000000000001</v>
      </c>
      <c r="DC1049" s="86">
        <v>39</v>
      </c>
      <c r="DD1049" s="86">
        <v>-99</v>
      </c>
      <c r="DE1049" s="86">
        <v>-99</v>
      </c>
      <c r="DF1049" s="86">
        <v>-99</v>
      </c>
      <c r="DG1049" s="86">
        <v>-99</v>
      </c>
      <c r="DH1049" s="86">
        <v>-99</v>
      </c>
    </row>
    <row r="1050" spans="1:112" x14ac:dyDescent="0.2">
      <c r="A1050" s="85">
        <f>IF(ISERROR(SEARCH('School Lookup'!$F$3,Data!J1050)),A1049,A1049+1)</f>
        <v>0</v>
      </c>
      <c r="B1050" s="85">
        <f>IF(I1050='School Lookup'!$G$13,1,0)</f>
        <v>0</v>
      </c>
      <c r="C1050" s="85">
        <f t="shared" si="16"/>
        <v>1048</v>
      </c>
      <c r="D1050" s="86" t="s">
        <v>6478</v>
      </c>
      <c r="E1050" s="86" t="s">
        <v>6760</v>
      </c>
      <c r="F1050" s="86" t="s">
        <v>2767</v>
      </c>
      <c r="G1050" s="86" t="s">
        <v>2784</v>
      </c>
      <c r="H1050" s="86" t="s">
        <v>853</v>
      </c>
      <c r="I1050" s="86" t="s">
        <v>4690</v>
      </c>
      <c r="J1050" s="86" t="s">
        <v>2107</v>
      </c>
      <c r="K1050" s="86" t="s">
        <v>36</v>
      </c>
      <c r="L1050" s="86">
        <v>1</v>
      </c>
      <c r="M1050" s="86">
        <v>-99</v>
      </c>
      <c r="N1050" s="89">
        <v>-99</v>
      </c>
      <c r="O1050" s="89">
        <v>-99</v>
      </c>
      <c r="P1050" s="89">
        <v>-99</v>
      </c>
      <c r="Q1050" s="89">
        <v>-99</v>
      </c>
      <c r="R1050" s="89">
        <v>-99</v>
      </c>
      <c r="S1050" s="89">
        <v>-99</v>
      </c>
      <c r="T1050" s="89">
        <v>-99</v>
      </c>
      <c r="U1050" s="89">
        <v>-99</v>
      </c>
      <c r="V1050" s="89">
        <v>-99</v>
      </c>
      <c r="W1050" s="89">
        <v>-99</v>
      </c>
      <c r="X1050" s="89">
        <v>-99</v>
      </c>
      <c r="Y1050" s="89">
        <v>-99</v>
      </c>
      <c r="Z1050" s="89">
        <v>-99</v>
      </c>
      <c r="AA1050" s="89">
        <v>-99</v>
      </c>
      <c r="AB1050" s="89">
        <v>-99</v>
      </c>
      <c r="AC1050" s="89">
        <v>-99</v>
      </c>
      <c r="AD1050" s="89">
        <v>-99</v>
      </c>
      <c r="AE1050" s="89">
        <v>-99</v>
      </c>
      <c r="AF1050" s="89">
        <v>-99</v>
      </c>
      <c r="AG1050" s="89">
        <v>-99</v>
      </c>
      <c r="AH1050" s="89">
        <v>-99</v>
      </c>
      <c r="AI1050" s="89">
        <v>-99</v>
      </c>
      <c r="AJ1050" s="89">
        <v>-99</v>
      </c>
      <c r="AK1050" s="89">
        <v>-99</v>
      </c>
      <c r="AL1050" s="89">
        <v>-99</v>
      </c>
      <c r="AM1050" s="89">
        <v>-99</v>
      </c>
      <c r="AN1050" s="89">
        <v>-99</v>
      </c>
      <c r="AO1050" s="89">
        <v>-99</v>
      </c>
      <c r="AP1050" s="89">
        <v>-99</v>
      </c>
      <c r="AQ1050" s="89">
        <v>-99</v>
      </c>
      <c r="AR1050" s="89">
        <v>-99</v>
      </c>
      <c r="AS1050" s="89">
        <v>-99</v>
      </c>
      <c r="AT1050" s="89">
        <v>-99</v>
      </c>
      <c r="AU1050" s="89">
        <v>-99</v>
      </c>
      <c r="AV1050" s="89">
        <v>-99</v>
      </c>
      <c r="AW1050" s="89">
        <v>-99</v>
      </c>
      <c r="AX1050" s="89">
        <v>-99</v>
      </c>
      <c r="AY1050" s="89">
        <v>-99</v>
      </c>
      <c r="AZ1050" s="89">
        <v>-99</v>
      </c>
      <c r="BA1050" s="89">
        <v>1</v>
      </c>
      <c r="BB1050" s="89">
        <v>0.289374437299035</v>
      </c>
      <c r="BC1050" s="89">
        <v>0.87566320344083504</v>
      </c>
      <c r="BD1050" s="89">
        <v>53.940899999999999</v>
      </c>
      <c r="BE1050" s="89">
        <v>0.56466959717989496</v>
      </c>
      <c r="BF1050" s="89">
        <v>59.646314147909997</v>
      </c>
      <c r="BG1050" s="89">
        <v>0.72016640031036505</v>
      </c>
      <c r="BH1050" s="89">
        <v>0.78075707255805404</v>
      </c>
      <c r="BI1050" s="89">
        <v>0.249698916097953</v>
      </c>
      <c r="BJ1050" s="89">
        <v>0.19495419475355699</v>
      </c>
      <c r="BK1050" s="89">
        <v>1</v>
      </c>
      <c r="BL1050" s="89">
        <v>0.213612540192926</v>
      </c>
      <c r="BM1050" s="89">
        <v>0.70159701258249496</v>
      </c>
      <c r="BN1050" s="89">
        <v>53.877499999999998</v>
      </c>
      <c r="BO1050" s="89">
        <v>0.58634059705169095</v>
      </c>
      <c r="BP1050" s="89">
        <v>56.591604823151101</v>
      </c>
      <c r="BQ1050" s="89">
        <v>0.64396880481709295</v>
      </c>
      <c r="BR1050" s="89">
        <v>0.68739385377127105</v>
      </c>
      <c r="BS1050" s="89">
        <v>0.249698916097953</v>
      </c>
      <c r="BT1050" s="89">
        <v>0.17164150021908101</v>
      </c>
      <c r="BU1050" s="89">
        <v>1</v>
      </c>
      <c r="BV1050" s="89">
        <v>9.1346388443017706E-2</v>
      </c>
      <c r="BW1050" s="89">
        <v>0.36756091197273</v>
      </c>
      <c r="BX1050" s="89">
        <v>50.460599999999999</v>
      </c>
      <c r="BY1050" s="89">
        <v>0.13932080331607399</v>
      </c>
      <c r="BZ1050" s="89">
        <v>56.019301605136398</v>
      </c>
      <c r="CA1050" s="89">
        <v>0.253440857644402</v>
      </c>
      <c r="CB1050" s="89">
        <v>0.27698502684054799</v>
      </c>
      <c r="CC1050" s="89">
        <v>0.25010036130068197</v>
      </c>
      <c r="CD1050" s="89">
        <v>6.9274055287700198E-2</v>
      </c>
      <c r="CE1050" s="89">
        <v>1</v>
      </c>
      <c r="CF1050" s="89">
        <v>-0.14683125</v>
      </c>
      <c r="CG1050" s="89">
        <v>-0.165310032076601</v>
      </c>
      <c r="CH1050" s="89">
        <v>40.423699999999997</v>
      </c>
      <c r="CI1050" s="89">
        <v>-1.0126066646565099</v>
      </c>
      <c r="CJ1050" s="89">
        <v>53.846142307692297</v>
      </c>
      <c r="CK1050" s="89">
        <v>-0.58895834836655503</v>
      </c>
      <c r="CL1050" s="89">
        <v>-0.628143166651559</v>
      </c>
      <c r="CM1050" s="89">
        <v>0.25050180650341197</v>
      </c>
      <c r="CN1050" s="89">
        <v>-0.15735099798898899</v>
      </c>
      <c r="CO1050" s="89">
        <v>97.94</v>
      </c>
      <c r="CP1050" s="89">
        <v>0.79720000000000002</v>
      </c>
      <c r="CQ1050" s="89">
        <v>1.72</v>
      </c>
      <c r="CR1050" s="89">
        <v>6.5699999999999995E-2</v>
      </c>
      <c r="CS1050" s="89">
        <v>0.79720000000000002</v>
      </c>
      <c r="CT1050" s="89">
        <v>0.63439999999999996</v>
      </c>
      <c r="CU1050" s="86" t="s">
        <v>6988</v>
      </c>
      <c r="CV1050" s="86">
        <v>0.31409999999999999</v>
      </c>
      <c r="CW1050" s="86">
        <v>61</v>
      </c>
      <c r="CX1050" s="86">
        <v>2</v>
      </c>
      <c r="CY1050" s="86">
        <v>-1.8595999999999999</v>
      </c>
      <c r="CZ1050" s="86">
        <v>1</v>
      </c>
      <c r="DA1050" s="86">
        <v>4</v>
      </c>
      <c r="DB1050" s="86">
        <v>6.8599999999999994E-2</v>
      </c>
      <c r="DC1050" s="86">
        <v>51</v>
      </c>
      <c r="DD1050" s="86">
        <v>-99</v>
      </c>
      <c r="DE1050" s="86">
        <v>-99</v>
      </c>
      <c r="DF1050" s="86">
        <v>-99</v>
      </c>
      <c r="DG1050" s="86">
        <v>-99</v>
      </c>
      <c r="DH1050" s="86">
        <v>-99</v>
      </c>
    </row>
    <row r="1051" spans="1:112" x14ac:dyDescent="0.2">
      <c r="A1051" s="85">
        <f>IF(ISERROR(SEARCH('School Lookup'!$F$3,Data!J1051)),A1050,A1050+1)</f>
        <v>0</v>
      </c>
      <c r="B1051" s="85">
        <f>IF(I1051='School Lookup'!$G$13,1,0)</f>
        <v>0</v>
      </c>
      <c r="C1051" s="85">
        <f t="shared" si="16"/>
        <v>1049</v>
      </c>
      <c r="D1051" s="86" t="s">
        <v>6478</v>
      </c>
      <c r="E1051" s="86" t="s">
        <v>6760</v>
      </c>
      <c r="F1051" s="86" t="s">
        <v>2767</v>
      </c>
      <c r="G1051" s="86" t="s">
        <v>2833</v>
      </c>
      <c r="H1051" s="86" t="s">
        <v>1632</v>
      </c>
      <c r="I1051" s="86" t="s">
        <v>4323</v>
      </c>
      <c r="J1051" s="86" t="s">
        <v>1863</v>
      </c>
      <c r="K1051" s="86" t="s">
        <v>36</v>
      </c>
      <c r="L1051" s="86">
        <v>1</v>
      </c>
      <c r="M1051" s="86">
        <v>-99</v>
      </c>
      <c r="N1051" s="89">
        <v>-99</v>
      </c>
      <c r="O1051" s="89">
        <v>-99</v>
      </c>
      <c r="P1051" s="89">
        <v>-99</v>
      </c>
      <c r="Q1051" s="89">
        <v>-99</v>
      </c>
      <c r="R1051" s="89">
        <v>-99</v>
      </c>
      <c r="S1051" s="89">
        <v>-99</v>
      </c>
      <c r="T1051" s="89">
        <v>-99</v>
      </c>
      <c r="U1051" s="89">
        <v>-99</v>
      </c>
      <c r="V1051" s="89">
        <v>-99</v>
      </c>
      <c r="W1051" s="89">
        <v>-99</v>
      </c>
      <c r="X1051" s="89">
        <v>-99</v>
      </c>
      <c r="Y1051" s="89">
        <v>-99</v>
      </c>
      <c r="Z1051" s="89">
        <v>-99</v>
      </c>
      <c r="AA1051" s="89">
        <v>-99</v>
      </c>
      <c r="AB1051" s="89">
        <v>-99</v>
      </c>
      <c r="AC1051" s="89">
        <v>-99</v>
      </c>
      <c r="AD1051" s="89">
        <v>-99</v>
      </c>
      <c r="AE1051" s="89">
        <v>-99</v>
      </c>
      <c r="AF1051" s="89">
        <v>-99</v>
      </c>
      <c r="AG1051" s="89">
        <v>-99</v>
      </c>
      <c r="AH1051" s="89">
        <v>-99</v>
      </c>
      <c r="AI1051" s="89">
        <v>-99</v>
      </c>
      <c r="AJ1051" s="89">
        <v>-99</v>
      </c>
      <c r="AK1051" s="89">
        <v>-99</v>
      </c>
      <c r="AL1051" s="89">
        <v>-99</v>
      </c>
      <c r="AM1051" s="89">
        <v>-99</v>
      </c>
      <c r="AN1051" s="89">
        <v>-99</v>
      </c>
      <c r="AO1051" s="89">
        <v>-99</v>
      </c>
      <c r="AP1051" s="89">
        <v>-99</v>
      </c>
      <c r="AQ1051" s="89">
        <v>-99</v>
      </c>
      <c r="AR1051" s="89">
        <v>-99</v>
      </c>
      <c r="AS1051" s="89">
        <v>-99</v>
      </c>
      <c r="AT1051" s="89">
        <v>-99</v>
      </c>
      <c r="AU1051" s="89">
        <v>-99</v>
      </c>
      <c r="AV1051" s="89">
        <v>-99</v>
      </c>
      <c r="AW1051" s="89">
        <v>-99</v>
      </c>
      <c r="AX1051" s="89">
        <v>-99</v>
      </c>
      <c r="AY1051" s="89">
        <v>-99</v>
      </c>
      <c r="AZ1051" s="89">
        <v>-99</v>
      </c>
      <c r="BA1051" s="89">
        <v>1</v>
      </c>
      <c r="BB1051" s="89">
        <v>0.13019510791366901</v>
      </c>
      <c r="BC1051" s="89">
        <v>0.51746163008157098</v>
      </c>
      <c r="BD1051" s="89">
        <v>42.7834</v>
      </c>
      <c r="BE1051" s="89">
        <v>-0.55100064230055901</v>
      </c>
      <c r="BF1051" s="89">
        <v>54.100704892086299</v>
      </c>
      <c r="BG1051" s="89">
        <v>-1.6769506109494198E-2</v>
      </c>
      <c r="BH1051" s="89">
        <v>-7.7367786604423498E-3</v>
      </c>
      <c r="BI1051" s="89">
        <v>0.25045045045045</v>
      </c>
      <c r="BJ1051" s="89">
        <v>-1.9376797005432201E-3</v>
      </c>
      <c r="BK1051" s="89">
        <v>1</v>
      </c>
      <c r="BL1051" s="89">
        <v>1.4631942446043201E-2</v>
      </c>
      <c r="BM1051" s="89">
        <v>0.21738367199865199</v>
      </c>
      <c r="BN1051" s="89">
        <v>50.985100000000003</v>
      </c>
      <c r="BO1051" s="89">
        <v>0.26158142737991302</v>
      </c>
      <c r="BP1051" s="89">
        <v>64.028743453237396</v>
      </c>
      <c r="BQ1051" s="89">
        <v>0.23948254968928301</v>
      </c>
      <c r="BR1051" s="89">
        <v>0.26309068410998598</v>
      </c>
      <c r="BS1051" s="89">
        <v>0.25045045045045</v>
      </c>
      <c r="BT1051" s="89">
        <v>6.5891180344663305E-2</v>
      </c>
      <c r="BU1051" s="89">
        <v>1</v>
      </c>
      <c r="BV1051" s="89">
        <v>0.13869971181556201</v>
      </c>
      <c r="BW1051" s="89">
        <v>0.47663490614398801</v>
      </c>
      <c r="BX1051" s="89">
        <v>53.739899999999999</v>
      </c>
      <c r="BY1051" s="89">
        <v>0.47765311851696701</v>
      </c>
      <c r="BZ1051" s="89">
        <v>52.1614112391931</v>
      </c>
      <c r="CA1051" s="89">
        <v>0.47714401233047699</v>
      </c>
      <c r="CB1051" s="89">
        <v>0.51277946302733701</v>
      </c>
      <c r="CC1051" s="89">
        <v>0.25009009009008998</v>
      </c>
      <c r="CD1051" s="89">
        <v>0.128241062104855</v>
      </c>
      <c r="CE1051" s="89">
        <v>1</v>
      </c>
      <c r="CF1051" s="89">
        <v>0.172990593342981</v>
      </c>
      <c r="CG1051" s="89">
        <v>0.60150144833807395</v>
      </c>
      <c r="CH1051" s="89">
        <v>50.661099999999998</v>
      </c>
      <c r="CI1051" s="89">
        <v>0.15574918360304299</v>
      </c>
      <c r="CJ1051" s="89">
        <v>50.072379015918997</v>
      </c>
      <c r="CK1051" s="89">
        <v>0.37862531597055799</v>
      </c>
      <c r="CL1051" s="89">
        <v>0.41884299404258901</v>
      </c>
      <c r="CM1051" s="89">
        <v>0.24900900900900899</v>
      </c>
      <c r="CN1051" s="89">
        <v>0.104295678876911</v>
      </c>
      <c r="CO1051" s="89">
        <v>96.625</v>
      </c>
      <c r="CP1051" s="89">
        <v>0.69789999999999996</v>
      </c>
      <c r="CQ1051" s="89">
        <v>0.47</v>
      </c>
      <c r="CR1051" s="89">
        <v>-0.1147</v>
      </c>
      <c r="CS1051" s="89">
        <v>0.69789999999999996</v>
      </c>
      <c r="CT1051" s="89">
        <v>0.47099999999999997</v>
      </c>
      <c r="CU1051" s="86" t="s">
        <v>6986</v>
      </c>
      <c r="CV1051" s="86">
        <v>0.31390000000000001</v>
      </c>
      <c r="CW1051" s="86">
        <v>61</v>
      </c>
      <c r="CX1051" s="86">
        <v>2</v>
      </c>
      <c r="CY1051" s="86">
        <v>-0.24890000000000001</v>
      </c>
      <c r="CZ1051" s="86">
        <v>39</v>
      </c>
      <c r="DA1051" s="86">
        <v>4</v>
      </c>
      <c r="DB1051" s="86">
        <v>8.5800000000000001E-2</v>
      </c>
      <c r="DC1051" s="86">
        <v>52</v>
      </c>
      <c r="DD1051" s="86">
        <v>-99</v>
      </c>
      <c r="DE1051" s="86">
        <v>-99</v>
      </c>
      <c r="DF1051" s="86">
        <v>-99</v>
      </c>
      <c r="DG1051" s="86">
        <v>-99</v>
      </c>
      <c r="DH1051" s="86">
        <v>-99</v>
      </c>
    </row>
    <row r="1052" spans="1:112" x14ac:dyDescent="0.2">
      <c r="A1052" s="85">
        <f>IF(ISERROR(SEARCH('School Lookup'!$F$3,Data!J1052)),A1051,A1051+1)</f>
        <v>0</v>
      </c>
      <c r="B1052" s="85">
        <f>IF(I1052='School Lookup'!$G$13,1,0)</f>
        <v>0</v>
      </c>
      <c r="C1052" s="85">
        <f t="shared" si="16"/>
        <v>1050</v>
      </c>
      <c r="D1052" s="86" t="s">
        <v>6478</v>
      </c>
      <c r="E1052" s="86" t="s">
        <v>6621</v>
      </c>
      <c r="F1052" s="86" t="s">
        <v>2757</v>
      </c>
      <c r="G1052" s="86" t="s">
        <v>2894</v>
      </c>
      <c r="H1052" s="86" t="s">
        <v>5944</v>
      </c>
      <c r="I1052" s="86" t="s">
        <v>4981</v>
      </c>
      <c r="J1052" s="86" t="s">
        <v>347</v>
      </c>
      <c r="K1052" s="86" t="s">
        <v>31</v>
      </c>
      <c r="L1052" s="86">
        <v>1</v>
      </c>
      <c r="M1052" s="86">
        <v>1</v>
      </c>
      <c r="N1052" s="89">
        <v>0.136750348027842</v>
      </c>
      <c r="O1052" s="89">
        <v>0.39048772199184301</v>
      </c>
      <c r="P1052" s="89">
        <v>50.4499</v>
      </c>
      <c r="Q1052" s="89">
        <v>6.5112281642184994E-2</v>
      </c>
      <c r="R1052" s="89">
        <v>52.552235034802798</v>
      </c>
      <c r="S1052" s="89">
        <v>0.22780000181701399</v>
      </c>
      <c r="T1052" s="89">
        <v>0.25836300570327397</v>
      </c>
      <c r="U1052" s="89">
        <v>0.37641921397379902</v>
      </c>
      <c r="V1052" s="89">
        <v>9.7252799526734504E-2</v>
      </c>
      <c r="W1052" s="89">
        <v>1</v>
      </c>
      <c r="X1052" s="89">
        <v>0.220770765661253</v>
      </c>
      <c r="Y1052" s="89">
        <v>0.60877600546500599</v>
      </c>
      <c r="Z1052" s="89">
        <v>48.955800000000004</v>
      </c>
      <c r="AA1052" s="89">
        <v>-0.108736779992228</v>
      </c>
      <c r="AB1052" s="89">
        <v>48.955936426914199</v>
      </c>
      <c r="AC1052" s="89">
        <v>0.25001961273638901</v>
      </c>
      <c r="AD1052" s="89">
        <v>0.29248095563388599</v>
      </c>
      <c r="AE1052" s="89">
        <v>0.37641921397379902</v>
      </c>
      <c r="AF1052" s="89">
        <v>0.110095451422013</v>
      </c>
      <c r="AG1052" s="89">
        <v>1</v>
      </c>
      <c r="AH1052" s="89">
        <v>0.35023225806451602</v>
      </c>
      <c r="AI1052" s="89">
        <v>0.81076953219245795</v>
      </c>
      <c r="AJ1052" s="89">
        <v>40.392899999999997</v>
      </c>
      <c r="AK1052" s="89">
        <v>-0.80606797691087895</v>
      </c>
      <c r="AL1052" s="89">
        <v>45.878154838709698</v>
      </c>
      <c r="AM1052" s="89">
        <v>2.3507776407895599E-3</v>
      </c>
      <c r="AN1052" s="89">
        <v>-4.0732002153039397E-2</v>
      </c>
      <c r="AO1052" s="89">
        <v>0.121834061135371</v>
      </c>
      <c r="AP1052" s="89">
        <v>-4.9625452404794702E-3</v>
      </c>
      <c r="AQ1052" s="89">
        <v>1</v>
      </c>
      <c r="AR1052" s="89">
        <v>0.463904878048781</v>
      </c>
      <c r="AS1052" s="89">
        <v>1.1127828140915501</v>
      </c>
      <c r="AT1052" s="89">
        <v>54.607399999999998</v>
      </c>
      <c r="AU1052" s="89">
        <v>0.64354672735410801</v>
      </c>
      <c r="AV1052" s="89">
        <v>46.689903484320602</v>
      </c>
      <c r="AW1052" s="89">
        <v>0.87816477072283095</v>
      </c>
      <c r="AX1052" s="89">
        <v>0.88619154904575703</v>
      </c>
      <c r="AY1052" s="89">
        <v>0.12532751091703101</v>
      </c>
      <c r="AZ1052" s="89">
        <v>0.11106418103761199</v>
      </c>
      <c r="BA1052" s="89">
        <v>-99</v>
      </c>
      <c r="BB1052" s="89">
        <v>-99</v>
      </c>
      <c r="BC1052" s="89">
        <v>-99</v>
      </c>
      <c r="BD1052" s="89">
        <v>-99</v>
      </c>
      <c r="BE1052" s="89">
        <v>-99</v>
      </c>
      <c r="BF1052" s="89">
        <v>-99</v>
      </c>
      <c r="BG1052" s="89">
        <v>-99</v>
      </c>
      <c r="BH1052" s="89">
        <v>-99</v>
      </c>
      <c r="BI1052" s="89">
        <v>-99</v>
      </c>
      <c r="BJ1052" s="89">
        <v>-99</v>
      </c>
      <c r="BK1052" s="89">
        <v>-99</v>
      </c>
      <c r="BL1052" s="89">
        <v>-99</v>
      </c>
      <c r="BM1052" s="89">
        <v>-99</v>
      </c>
      <c r="BN1052" s="89">
        <v>-99</v>
      </c>
      <c r="BO1052" s="89">
        <v>-99</v>
      </c>
      <c r="BP1052" s="89">
        <v>-99</v>
      </c>
      <c r="BQ1052" s="89">
        <v>-99</v>
      </c>
      <c r="BR1052" s="89">
        <v>-99</v>
      </c>
      <c r="BS1052" s="89">
        <v>-99</v>
      </c>
      <c r="BT1052" s="89">
        <v>-99</v>
      </c>
      <c r="BU1052" s="89">
        <v>-99</v>
      </c>
      <c r="BV1052" s="89">
        <v>-99</v>
      </c>
      <c r="BW1052" s="89">
        <v>-99</v>
      </c>
      <c r="BX1052" s="89">
        <v>-99</v>
      </c>
      <c r="BY1052" s="89">
        <v>-99</v>
      </c>
      <c r="BZ1052" s="89">
        <v>-99</v>
      </c>
      <c r="CA1052" s="89">
        <v>-99</v>
      </c>
      <c r="CB1052" s="89">
        <v>-99</v>
      </c>
      <c r="CC1052" s="89">
        <v>-99</v>
      </c>
      <c r="CD1052" s="89">
        <v>-99</v>
      </c>
      <c r="CE1052" s="89">
        <v>-99</v>
      </c>
      <c r="CF1052" s="89">
        <v>-99</v>
      </c>
      <c r="CG1052" s="89">
        <v>-99</v>
      </c>
      <c r="CH1052" s="89">
        <v>-99</v>
      </c>
      <c r="CI1052" s="89">
        <v>-99</v>
      </c>
      <c r="CJ1052" s="89">
        <v>-99</v>
      </c>
      <c r="CK1052" s="89">
        <v>-99</v>
      </c>
      <c r="CL1052" s="89">
        <v>-99</v>
      </c>
      <c r="CM1052" s="89">
        <v>-99</v>
      </c>
      <c r="CN1052" s="89">
        <v>-99</v>
      </c>
      <c r="CO1052" s="89">
        <v>-99</v>
      </c>
      <c r="CP1052" s="89">
        <v>-99</v>
      </c>
      <c r="CQ1052" s="89">
        <v>-99</v>
      </c>
      <c r="CR1052" s="89">
        <v>-99</v>
      </c>
      <c r="CS1052" s="89">
        <v>-99</v>
      </c>
      <c r="CT1052" s="89">
        <v>-99</v>
      </c>
      <c r="CU1052" s="86">
        <v>-99</v>
      </c>
      <c r="CV1052" s="86">
        <v>0.31340000000000001</v>
      </c>
      <c r="CW1052" s="86">
        <v>61</v>
      </c>
      <c r="CX1052" s="86">
        <v>2</v>
      </c>
      <c r="CY1052" s="86">
        <v>0.4879</v>
      </c>
      <c r="CZ1052" s="86">
        <v>73</v>
      </c>
      <c r="DA1052" s="86">
        <v>4</v>
      </c>
      <c r="DB1052" s="86">
        <v>-3.4000000000000002E-2</v>
      </c>
      <c r="DC1052" s="86">
        <v>45</v>
      </c>
      <c r="DD1052" s="86">
        <v>-99</v>
      </c>
      <c r="DE1052" s="86">
        <v>-99</v>
      </c>
      <c r="DF1052" s="86">
        <v>-99</v>
      </c>
      <c r="DG1052" s="86">
        <v>-99</v>
      </c>
      <c r="DH1052" s="86">
        <v>-99</v>
      </c>
    </row>
    <row r="1053" spans="1:112" x14ac:dyDescent="0.2">
      <c r="A1053" s="85">
        <f>IF(ISERROR(SEARCH('School Lookup'!$F$3,Data!J1053)),A1052,A1052+1)</f>
        <v>0</v>
      </c>
      <c r="B1053" s="85">
        <f>IF(I1053='School Lookup'!$G$13,1,0)</f>
        <v>0</v>
      </c>
      <c r="C1053" s="85">
        <f t="shared" si="16"/>
        <v>1051</v>
      </c>
      <c r="D1053" s="86" t="s">
        <v>6478</v>
      </c>
      <c r="E1053" s="86" t="s">
        <v>6513</v>
      </c>
      <c r="F1053" s="86" t="s">
        <v>2745</v>
      </c>
      <c r="G1053" s="86" t="s">
        <v>3097</v>
      </c>
      <c r="H1053" s="86" t="s">
        <v>225</v>
      </c>
      <c r="I1053" s="86" t="s">
        <v>4414</v>
      </c>
      <c r="J1053" s="86" t="s">
        <v>6516</v>
      </c>
      <c r="K1053" s="86" t="s">
        <v>19</v>
      </c>
      <c r="L1053" s="86">
        <v>1</v>
      </c>
      <c r="M1053" s="86">
        <v>1</v>
      </c>
      <c r="N1053" s="89">
        <v>-7.5716064257028107E-2</v>
      </c>
      <c r="O1053" s="89">
        <v>-6.96080643453795E-2</v>
      </c>
      <c r="P1053" s="89">
        <v>47.133299999999998</v>
      </c>
      <c r="Q1053" s="89">
        <v>-0.28668416298670901</v>
      </c>
      <c r="R1053" s="89">
        <v>44.578287951807198</v>
      </c>
      <c r="S1053" s="89">
        <v>-0.17814611366604399</v>
      </c>
      <c r="T1053" s="89">
        <v>-0.202250611467584</v>
      </c>
      <c r="U1053" s="89">
        <v>0.25075528700906302</v>
      </c>
      <c r="V1053" s="89">
        <v>-5.0715410126312699E-2</v>
      </c>
      <c r="W1053" s="89">
        <v>1</v>
      </c>
      <c r="X1053" s="89">
        <v>-5.8267871485943798E-2</v>
      </c>
      <c r="Y1053" s="89">
        <v>-4.8125143580824599E-2</v>
      </c>
      <c r="Z1053" s="89">
        <v>53.193300000000001</v>
      </c>
      <c r="AA1053" s="89">
        <v>0.41969201035020498</v>
      </c>
      <c r="AB1053" s="89">
        <v>46.987945783132503</v>
      </c>
      <c r="AC1053" s="89">
        <v>0.18578343338469</v>
      </c>
      <c r="AD1053" s="89">
        <v>0.21768743183480099</v>
      </c>
      <c r="AE1053" s="89">
        <v>0.25075528700906302</v>
      </c>
      <c r="AF1053" s="89">
        <v>5.4586274448001501E-2</v>
      </c>
      <c r="AG1053" s="89">
        <v>1</v>
      </c>
      <c r="AH1053" s="89">
        <v>4.9550000000000002E-3</v>
      </c>
      <c r="AI1053" s="89">
        <v>6.7699562976529501E-2</v>
      </c>
      <c r="AJ1053" s="89">
        <v>52.685699999999997</v>
      </c>
      <c r="AK1053" s="89">
        <v>0.39728639974026603</v>
      </c>
      <c r="AL1053" s="89">
        <v>53.750014999999998</v>
      </c>
      <c r="AM1053" s="89">
        <v>0.23249298135839799</v>
      </c>
      <c r="AN1053" s="89">
        <v>0.20104237607008599</v>
      </c>
      <c r="AO1053" s="89">
        <v>8.0563947633433997E-2</v>
      </c>
      <c r="AP1053" s="89">
        <v>1.6196767457811598E-2</v>
      </c>
      <c r="AQ1053" s="89">
        <v>1</v>
      </c>
      <c r="AR1053" s="89">
        <v>0.25417912087912098</v>
      </c>
      <c r="AS1053" s="89">
        <v>0.64135790480700605</v>
      </c>
      <c r="AT1053" s="89">
        <v>71.707300000000004</v>
      </c>
      <c r="AU1053" s="89">
        <v>2.5021121971831399</v>
      </c>
      <c r="AV1053" s="89">
        <v>60.439564835164802</v>
      </c>
      <c r="AW1053" s="89">
        <v>1.57173505099507</v>
      </c>
      <c r="AX1053" s="89">
        <v>1.6170724293015</v>
      </c>
      <c r="AY1053" s="89">
        <v>9.16414904330312E-2</v>
      </c>
      <c r="AZ1053" s="89">
        <v>0.14819092755935201</v>
      </c>
      <c r="BA1053" s="89">
        <v>1</v>
      </c>
      <c r="BB1053" s="89">
        <v>0.26862222222222198</v>
      </c>
      <c r="BC1053" s="89">
        <v>0.82896445103430705</v>
      </c>
      <c r="BD1053" s="89">
        <v>47.881</v>
      </c>
      <c r="BE1053" s="89">
        <v>-4.1277083010793199E-2</v>
      </c>
      <c r="BF1053" s="89">
        <v>51.851855555555602</v>
      </c>
      <c r="BG1053" s="89">
        <v>0.39384368401175701</v>
      </c>
      <c r="BH1053" s="89">
        <v>0.431603973797556</v>
      </c>
      <c r="BI1053" s="89">
        <v>8.1570996978852006E-2</v>
      </c>
      <c r="BJ1053" s="89">
        <v>3.52063664427009E-2</v>
      </c>
      <c r="BK1053" s="89">
        <v>1</v>
      </c>
      <c r="BL1053" s="89">
        <v>9.9333333333333201E-3</v>
      </c>
      <c r="BM1053" s="89">
        <v>0.205949747081726</v>
      </c>
      <c r="BN1053" s="89">
        <v>44.214300000000001</v>
      </c>
      <c r="BO1053" s="89">
        <v>-0.49864516161665701</v>
      </c>
      <c r="BP1053" s="89">
        <v>46.913600000000002</v>
      </c>
      <c r="BQ1053" s="89">
        <v>-0.14634770726746499</v>
      </c>
      <c r="BR1053" s="89">
        <v>-0.14164247777767</v>
      </c>
      <c r="BS1053" s="89">
        <v>8.1570996978852006E-2</v>
      </c>
      <c r="BT1053" s="89">
        <v>-1.15539181268795E-2</v>
      </c>
      <c r="BU1053" s="89">
        <v>1</v>
      </c>
      <c r="BV1053" s="89">
        <v>0.16478888888888901</v>
      </c>
      <c r="BW1053" s="89">
        <v>0.53672890895855896</v>
      </c>
      <c r="BX1053" s="89">
        <v>56.595199999999998</v>
      </c>
      <c r="BY1053" s="89">
        <v>0.77224045715420997</v>
      </c>
      <c r="BZ1053" s="89">
        <v>55.555577777777799</v>
      </c>
      <c r="CA1053" s="89">
        <v>0.65448468305638396</v>
      </c>
      <c r="CB1053" s="89">
        <v>0.69970549688449402</v>
      </c>
      <c r="CC1053" s="89">
        <v>8.1570996978852006E-2</v>
      </c>
      <c r="CD1053" s="89">
        <v>5.7075674972451203E-2</v>
      </c>
      <c r="CE1053" s="89">
        <v>1</v>
      </c>
      <c r="CF1053" s="89">
        <v>0.127588888888889</v>
      </c>
      <c r="CG1053" s="89">
        <v>0.49264538071652397</v>
      </c>
      <c r="CH1053" s="89">
        <v>51.697699999999998</v>
      </c>
      <c r="CI1053" s="89">
        <v>0.274052431723255</v>
      </c>
      <c r="CJ1053" s="89">
        <v>51.851877777777801</v>
      </c>
      <c r="CK1053" s="89">
        <v>0.38334890621988998</v>
      </c>
      <c r="CL1053" s="89">
        <v>0.42395421470713801</v>
      </c>
      <c r="CM1053" s="89">
        <v>8.1570996978852006E-2</v>
      </c>
      <c r="CN1053" s="89">
        <v>3.45823679670475E-2</v>
      </c>
      <c r="CO1053" s="89">
        <v>97.5</v>
      </c>
      <c r="CP1053" s="89">
        <v>0.76400000000000001</v>
      </c>
      <c r="CQ1053" s="89">
        <v>5</v>
      </c>
      <c r="CR1053" s="89">
        <v>0.53900000000000003</v>
      </c>
      <c r="CS1053" s="89">
        <v>0.76400000000000001</v>
      </c>
      <c r="CT1053" s="89">
        <v>0.57979999999999998</v>
      </c>
      <c r="CU1053" s="86" t="s">
        <v>6988</v>
      </c>
      <c r="CV1053" s="86">
        <v>0.31319999999999998</v>
      </c>
      <c r="CW1053" s="86">
        <v>61</v>
      </c>
      <c r="CX1053" s="86">
        <v>4</v>
      </c>
      <c r="CY1053" s="86">
        <v>-0.28610000000000002</v>
      </c>
      <c r="CZ1053" s="86">
        <v>37</v>
      </c>
      <c r="DA1053" s="86">
        <v>8</v>
      </c>
      <c r="DB1053" s="86">
        <v>0.33600000000000002</v>
      </c>
      <c r="DC1053" s="86">
        <v>65</v>
      </c>
      <c r="DD1053" s="86">
        <v>-99</v>
      </c>
      <c r="DE1053" s="86">
        <v>-99</v>
      </c>
      <c r="DF1053" s="86">
        <v>-99</v>
      </c>
      <c r="DG1053" s="86">
        <v>-99</v>
      </c>
      <c r="DH1053" s="86">
        <v>-99</v>
      </c>
    </row>
    <row r="1054" spans="1:112" x14ac:dyDescent="0.2">
      <c r="A1054" s="85">
        <f>IF(ISERROR(SEARCH('School Lookup'!$F$3,Data!J1054)),A1053,A1053+1)</f>
        <v>0</v>
      </c>
      <c r="B1054" s="85">
        <f>IF(I1054='School Lookup'!$G$13,1,0)</f>
        <v>0</v>
      </c>
      <c r="C1054" s="85">
        <f t="shared" si="16"/>
        <v>1052</v>
      </c>
      <c r="D1054" s="86" t="s">
        <v>6478</v>
      </c>
      <c r="E1054" s="86" t="s">
        <v>6855</v>
      </c>
      <c r="F1054" s="86" t="s">
        <v>2065</v>
      </c>
      <c r="G1054" s="86" t="s">
        <v>2867</v>
      </c>
      <c r="H1054" s="86" t="s">
        <v>2124</v>
      </c>
      <c r="I1054" s="86" t="s">
        <v>4561</v>
      </c>
      <c r="J1054" s="86" t="s">
        <v>2125</v>
      </c>
      <c r="K1054" s="86" t="s">
        <v>10</v>
      </c>
      <c r="L1054" s="86">
        <v>1</v>
      </c>
      <c r="M1054" s="86">
        <v>1</v>
      </c>
      <c r="N1054" s="89">
        <v>0.13819627118644101</v>
      </c>
      <c r="O1054" s="89">
        <v>0.39361886703017701</v>
      </c>
      <c r="P1054" s="89">
        <v>50.2483</v>
      </c>
      <c r="Q1054" s="89">
        <v>4.3728285007925603E-2</v>
      </c>
      <c r="R1054" s="89">
        <v>49.491535254237299</v>
      </c>
      <c r="S1054" s="89">
        <v>0.21867357601905099</v>
      </c>
      <c r="T1054" s="89">
        <v>0.24800755250811601</v>
      </c>
      <c r="U1054" s="89">
        <v>0.20730850316233301</v>
      </c>
      <c r="V1054" s="89">
        <v>5.1414074483411301E-2</v>
      </c>
      <c r="W1054" s="89">
        <v>1</v>
      </c>
      <c r="X1054" s="89">
        <v>0.40279694915254199</v>
      </c>
      <c r="Y1054" s="89">
        <v>1.0372944727078699</v>
      </c>
      <c r="Z1054" s="89">
        <v>47.5137</v>
      </c>
      <c r="AA1054" s="89">
        <v>-0.28857091770380899</v>
      </c>
      <c r="AB1054" s="89">
        <v>47.4576057627119</v>
      </c>
      <c r="AC1054" s="89">
        <v>0.37436177750203198</v>
      </c>
      <c r="AD1054" s="89">
        <v>0.43725900366676301</v>
      </c>
      <c r="AE1054" s="89">
        <v>0.20730850316233301</v>
      </c>
      <c r="AF1054" s="89">
        <v>9.0647509544409796E-2</v>
      </c>
      <c r="AG1054" s="89">
        <v>1</v>
      </c>
      <c r="AH1054" s="89">
        <v>0.318869655172414</v>
      </c>
      <c r="AI1054" s="89">
        <v>0.74327418513078902</v>
      </c>
      <c r="AJ1054" s="89">
        <v>44.479500000000002</v>
      </c>
      <c r="AK1054" s="89">
        <v>-0.40602665226372198</v>
      </c>
      <c r="AL1054" s="89">
        <v>45.517237241379298</v>
      </c>
      <c r="AM1054" s="89">
        <v>0.16862376643353399</v>
      </c>
      <c r="AN1054" s="89">
        <v>0.133944992467182</v>
      </c>
      <c r="AO1054" s="89">
        <v>0.101897399859452</v>
      </c>
      <c r="AP1054" s="89">
        <v>1.3648646456599699E-2</v>
      </c>
      <c r="AQ1054" s="89">
        <v>1</v>
      </c>
      <c r="AR1054" s="89">
        <v>0.18525</v>
      </c>
      <c r="AS1054" s="89">
        <v>0.48641792511144499</v>
      </c>
      <c r="AT1054" s="89">
        <v>33.816899999999997</v>
      </c>
      <c r="AU1054" s="89">
        <v>-1.61614516560904</v>
      </c>
      <c r="AV1054" s="89">
        <v>50</v>
      </c>
      <c r="AW1054" s="89">
        <v>-0.56486362024879599</v>
      </c>
      <c r="AX1054" s="89">
        <v>-0.63446452666351905</v>
      </c>
      <c r="AY1054" s="89">
        <v>0.105411103302881</v>
      </c>
      <c r="AZ1054" s="89">
        <v>-6.6879605762141803E-2</v>
      </c>
      <c r="BA1054" s="89">
        <v>1</v>
      </c>
      <c r="BB1054" s="89">
        <v>0.120489552238806</v>
      </c>
      <c r="BC1054" s="89">
        <v>0.49562119812042499</v>
      </c>
      <c r="BD1054" s="89">
        <v>48.736800000000002</v>
      </c>
      <c r="BE1054" s="89">
        <v>4.4296799216173001E-2</v>
      </c>
      <c r="BF1054" s="89">
        <v>42.537300000000002</v>
      </c>
      <c r="BG1054" s="89">
        <v>0.26995899866829898</v>
      </c>
      <c r="BH1054" s="89">
        <v>0.299051994985709</v>
      </c>
      <c r="BI1054" s="89">
        <v>9.4167252283907196E-2</v>
      </c>
      <c r="BJ1054" s="89">
        <v>2.8160904657825E-2</v>
      </c>
      <c r="BK1054" s="89">
        <v>1</v>
      </c>
      <c r="BL1054" s="89">
        <v>0.41964477611940298</v>
      </c>
      <c r="BM1054" s="89">
        <v>1.20297030402684</v>
      </c>
      <c r="BN1054" s="89">
        <v>55.368400000000001</v>
      </c>
      <c r="BO1054" s="89">
        <v>0.75373910557874702</v>
      </c>
      <c r="BP1054" s="89">
        <v>57.462695522388103</v>
      </c>
      <c r="BQ1054" s="89">
        <v>0.97835470480279396</v>
      </c>
      <c r="BR1054" s="89">
        <v>1.0381622555532899</v>
      </c>
      <c r="BS1054" s="89">
        <v>9.4167252283907196E-2</v>
      </c>
      <c r="BT1054" s="89">
        <v>9.7760887030316407E-2</v>
      </c>
      <c r="BU1054" s="89">
        <v>1</v>
      </c>
      <c r="BV1054" s="89">
        <v>0.17875333333333299</v>
      </c>
      <c r="BW1054" s="89">
        <v>0.56889471324551499</v>
      </c>
      <c r="BX1054" s="89">
        <v>43.857100000000003</v>
      </c>
      <c r="BY1054" s="89">
        <v>-0.54197625502841895</v>
      </c>
      <c r="BZ1054" s="89">
        <v>51.1111022222222</v>
      </c>
      <c r="CA1054" s="89">
        <v>1.3459229108547801E-2</v>
      </c>
      <c r="CB1054" s="89">
        <v>2.40322561243402E-2</v>
      </c>
      <c r="CC1054" s="89">
        <v>9.4869992972593103E-2</v>
      </c>
      <c r="CD1054" s="89">
        <v>2.2799399696317199E-3</v>
      </c>
      <c r="CE1054" s="89">
        <v>1</v>
      </c>
      <c r="CF1054" s="89">
        <v>0.290393333333333</v>
      </c>
      <c r="CG1054" s="89">
        <v>0.88298869109714995</v>
      </c>
      <c r="CH1054" s="89">
        <v>46.807699999999997</v>
      </c>
      <c r="CI1054" s="89">
        <v>-0.28402482402422102</v>
      </c>
      <c r="CJ1054" s="89">
        <v>45.185188888888902</v>
      </c>
      <c r="CK1054" s="89">
        <v>0.29948193353646502</v>
      </c>
      <c r="CL1054" s="89">
        <v>0.33320489454471403</v>
      </c>
      <c r="CM1054" s="89">
        <v>9.4869992972593103E-2</v>
      </c>
      <c r="CN1054" s="89">
        <v>3.1611146003890603E-2</v>
      </c>
      <c r="CO1054" s="89">
        <v>100</v>
      </c>
      <c r="CP1054" s="89">
        <v>0.95289999999999997</v>
      </c>
      <c r="CQ1054" s="89">
        <v>0</v>
      </c>
      <c r="CR1054" s="89">
        <v>-0.18260000000000001</v>
      </c>
      <c r="CS1054" s="89">
        <v>0.95289999999999997</v>
      </c>
      <c r="CT1054" s="89">
        <v>0.89070000000000005</v>
      </c>
      <c r="CU1054" s="86" t="s">
        <v>6986</v>
      </c>
      <c r="CV1054" s="86">
        <v>0.31280000000000002</v>
      </c>
      <c r="CW1054" s="86">
        <v>61</v>
      </c>
      <c r="CX1054" s="86">
        <v>4</v>
      </c>
      <c r="CY1054" s="86">
        <v>0.44679999999999997</v>
      </c>
      <c r="CZ1054" s="86">
        <v>72</v>
      </c>
      <c r="DA1054" s="86">
        <v>8</v>
      </c>
      <c r="DB1054" s="86">
        <v>-0.26569999999999999</v>
      </c>
      <c r="DC1054" s="86">
        <v>33</v>
      </c>
      <c r="DD1054" s="86">
        <v>-99</v>
      </c>
      <c r="DE1054" s="86">
        <v>-99</v>
      </c>
      <c r="DF1054" s="86">
        <v>-99</v>
      </c>
      <c r="DG1054" s="86">
        <v>-99</v>
      </c>
      <c r="DH1054" s="86">
        <v>-99</v>
      </c>
    </row>
    <row r="1055" spans="1:112" x14ac:dyDescent="0.2">
      <c r="A1055" s="85">
        <f>IF(ISERROR(SEARCH('School Lookup'!$F$3,Data!J1055)),A1054,A1054+1)</f>
        <v>0</v>
      </c>
      <c r="B1055" s="85">
        <f>IF(I1055='School Lookup'!$G$13,1,0)</f>
        <v>0</v>
      </c>
      <c r="C1055" s="85">
        <f t="shared" si="16"/>
        <v>1053</v>
      </c>
      <c r="D1055" s="86" t="s">
        <v>6478</v>
      </c>
      <c r="E1055" s="86" t="s">
        <v>6856</v>
      </c>
      <c r="F1055" s="86" t="s">
        <v>2239</v>
      </c>
      <c r="G1055" s="86" t="s">
        <v>3171</v>
      </c>
      <c r="H1055" s="86" t="s">
        <v>1335</v>
      </c>
      <c r="I1055" s="86" t="s">
        <v>5615</v>
      </c>
      <c r="J1055" s="86" t="s">
        <v>2221</v>
      </c>
      <c r="K1055" s="86" t="s">
        <v>130</v>
      </c>
      <c r="L1055" s="86">
        <v>1</v>
      </c>
      <c r="M1055" s="86">
        <v>1</v>
      </c>
      <c r="N1055" s="89">
        <v>-8.1812584573748307E-2</v>
      </c>
      <c r="O1055" s="89">
        <v>-8.2810072506939503E-2</v>
      </c>
      <c r="P1055" s="89">
        <v>62.365499999999997</v>
      </c>
      <c r="Q1055" s="89">
        <v>1.32901679699527</v>
      </c>
      <c r="R1055" s="89">
        <v>53.856560216508797</v>
      </c>
      <c r="S1055" s="89">
        <v>0.62310336224416596</v>
      </c>
      <c r="T1055" s="89">
        <v>0.70690064107262895</v>
      </c>
      <c r="U1055" s="89">
        <v>0.37135678391959798</v>
      </c>
      <c r="V1055" s="89">
        <v>0.26251234861943401</v>
      </c>
      <c r="W1055" s="89">
        <v>1</v>
      </c>
      <c r="X1055" s="89">
        <v>-0.11794221921515601</v>
      </c>
      <c r="Y1055" s="89">
        <v>-0.18860801001340799</v>
      </c>
      <c r="Z1055" s="89">
        <v>53.189500000000002</v>
      </c>
      <c r="AA1055" s="89">
        <v>0.41921813910458799</v>
      </c>
      <c r="AB1055" s="89">
        <v>54.533165764546702</v>
      </c>
      <c r="AC1055" s="89">
        <v>0.11530506454559</v>
      </c>
      <c r="AD1055" s="89">
        <v>0.135625802231538</v>
      </c>
      <c r="AE1055" s="89">
        <v>0.37135678391959798</v>
      </c>
      <c r="AF1055" s="89">
        <v>5.0365561733219502E-2</v>
      </c>
      <c r="AG1055" s="89">
        <v>1</v>
      </c>
      <c r="AH1055" s="89">
        <v>0.114045816733068</v>
      </c>
      <c r="AI1055" s="89">
        <v>0.30247352488175999</v>
      </c>
      <c r="AJ1055" s="89">
        <v>-99</v>
      </c>
      <c r="AK1055" s="89">
        <v>-99</v>
      </c>
      <c r="AL1055" s="89">
        <v>55.776882071713104</v>
      </c>
      <c r="AM1055" s="89">
        <v>0.30247352488175999</v>
      </c>
      <c r="AN1055" s="89">
        <v>0.27455997573137297</v>
      </c>
      <c r="AO1055" s="89">
        <v>0.12613065326633199</v>
      </c>
      <c r="AP1055" s="89">
        <v>3.4630429099786197E-2</v>
      </c>
      <c r="AQ1055" s="89">
        <v>1</v>
      </c>
      <c r="AR1055" s="89">
        <v>-0.13066206896551699</v>
      </c>
      <c r="AS1055" s="89">
        <v>-0.22369427314127199</v>
      </c>
      <c r="AT1055" s="89">
        <v>-99</v>
      </c>
      <c r="AU1055" s="89">
        <v>-99</v>
      </c>
      <c r="AV1055" s="89">
        <v>53.256672413793098</v>
      </c>
      <c r="AW1055" s="89">
        <v>-0.22369427314127199</v>
      </c>
      <c r="AX1055" s="89">
        <v>-0.27494198104298401</v>
      </c>
      <c r="AY1055" s="89">
        <v>0.131155778894472</v>
      </c>
      <c r="AZ1055" s="89">
        <v>-3.60602296744819E-2</v>
      </c>
      <c r="BA1055" s="89">
        <v>-99</v>
      </c>
      <c r="BB1055" s="89">
        <v>-99</v>
      </c>
      <c r="BC1055" s="89">
        <v>-99</v>
      </c>
      <c r="BD1055" s="89">
        <v>-99</v>
      </c>
      <c r="BE1055" s="89">
        <v>-99</v>
      </c>
      <c r="BF1055" s="89">
        <v>-99</v>
      </c>
      <c r="BG1055" s="89">
        <v>-99</v>
      </c>
      <c r="BH1055" s="89">
        <v>-99</v>
      </c>
      <c r="BI1055" s="89">
        <v>-99</v>
      </c>
      <c r="BJ1055" s="89">
        <v>-99</v>
      </c>
      <c r="BK1055" s="89">
        <v>-99</v>
      </c>
      <c r="BL1055" s="89">
        <v>-99</v>
      </c>
      <c r="BM1055" s="89">
        <v>-99</v>
      </c>
      <c r="BN1055" s="89">
        <v>-99</v>
      </c>
      <c r="BO1055" s="89">
        <v>-99</v>
      </c>
      <c r="BP1055" s="89">
        <v>-99</v>
      </c>
      <c r="BQ1055" s="89">
        <v>-99</v>
      </c>
      <c r="BR1055" s="89">
        <v>-99</v>
      </c>
      <c r="BS1055" s="89">
        <v>-99</v>
      </c>
      <c r="BT1055" s="89">
        <v>-99</v>
      </c>
      <c r="BU1055" s="89">
        <v>-99</v>
      </c>
      <c r="BV1055" s="89">
        <v>-99</v>
      </c>
      <c r="BW1055" s="89">
        <v>-99</v>
      </c>
      <c r="BX1055" s="89">
        <v>-99</v>
      </c>
      <c r="BY1055" s="89">
        <v>-99</v>
      </c>
      <c r="BZ1055" s="89">
        <v>-99</v>
      </c>
      <c r="CA1055" s="89">
        <v>-99</v>
      </c>
      <c r="CB1055" s="89">
        <v>-99</v>
      </c>
      <c r="CC1055" s="89">
        <v>-99</v>
      </c>
      <c r="CD1055" s="89">
        <v>-99</v>
      </c>
      <c r="CE1055" s="89">
        <v>-99</v>
      </c>
      <c r="CF1055" s="89">
        <v>-99</v>
      </c>
      <c r="CG1055" s="89">
        <v>-99</v>
      </c>
      <c r="CH1055" s="89">
        <v>-99</v>
      </c>
      <c r="CI1055" s="89">
        <v>-99</v>
      </c>
      <c r="CJ1055" s="89">
        <v>-99</v>
      </c>
      <c r="CK1055" s="89">
        <v>-99</v>
      </c>
      <c r="CL1055" s="89">
        <v>-99</v>
      </c>
      <c r="CM1055" s="89">
        <v>-99</v>
      </c>
      <c r="CN1055" s="89">
        <v>-99</v>
      </c>
      <c r="CO1055" s="89">
        <v>-99</v>
      </c>
      <c r="CP1055" s="89">
        <v>-99</v>
      </c>
      <c r="CQ1055" s="89">
        <v>-99</v>
      </c>
      <c r="CR1055" s="89">
        <v>-99</v>
      </c>
      <c r="CS1055" s="89">
        <v>-99</v>
      </c>
      <c r="CT1055" s="89">
        <v>-99</v>
      </c>
      <c r="CU1055" s="86">
        <v>-99</v>
      </c>
      <c r="CV1055" s="86">
        <v>0.31140000000000001</v>
      </c>
      <c r="CW1055" s="86">
        <v>61</v>
      </c>
      <c r="CX1055" s="86">
        <v>2</v>
      </c>
      <c r="CY1055" s="86">
        <v>0.43309999999999998</v>
      </c>
      <c r="CZ1055" s="86">
        <v>71</v>
      </c>
      <c r="DA1055" s="86">
        <v>2</v>
      </c>
      <c r="DB1055" s="86">
        <v>0.6492</v>
      </c>
      <c r="DC1055" s="86">
        <v>79</v>
      </c>
      <c r="DD1055" s="86">
        <v>-99</v>
      </c>
      <c r="DE1055" s="86">
        <v>-99</v>
      </c>
      <c r="DF1055" s="86">
        <v>-99</v>
      </c>
      <c r="DG1055" s="86">
        <v>-99</v>
      </c>
      <c r="DH1055" s="86">
        <v>-99</v>
      </c>
    </row>
    <row r="1056" spans="1:112" x14ac:dyDescent="0.2">
      <c r="A1056" s="85">
        <f>IF(ISERROR(SEARCH('School Lookup'!$F$3,Data!J1056)),A1055,A1055+1)</f>
        <v>0</v>
      </c>
      <c r="B1056" s="85">
        <f>IF(I1056='School Lookup'!$G$13,1,0)</f>
        <v>0</v>
      </c>
      <c r="C1056" s="85">
        <f t="shared" si="16"/>
        <v>1054</v>
      </c>
      <c r="D1056" s="86" t="s">
        <v>6478</v>
      </c>
      <c r="E1056" s="86" t="s">
        <v>6481</v>
      </c>
      <c r="F1056" s="86" t="s">
        <v>38</v>
      </c>
      <c r="G1056" s="86" t="s">
        <v>2955</v>
      </c>
      <c r="H1056" s="86" t="s">
        <v>14</v>
      </c>
      <c r="I1056" s="86" t="s">
        <v>4488</v>
      </c>
      <c r="J1056" s="86" t="s">
        <v>82</v>
      </c>
      <c r="K1056" s="86" t="s">
        <v>31</v>
      </c>
      <c r="L1056" s="86">
        <v>1</v>
      </c>
      <c r="M1056" s="86">
        <v>1</v>
      </c>
      <c r="N1056" s="89">
        <v>0.242306094420601</v>
      </c>
      <c r="O1056" s="89">
        <v>0.61906857680419203</v>
      </c>
      <c r="P1056" s="89">
        <v>51.361899999999999</v>
      </c>
      <c r="Q1056" s="89">
        <v>0.161849409273359</v>
      </c>
      <c r="R1056" s="89">
        <v>48.841220772532203</v>
      </c>
      <c r="S1056" s="89">
        <v>0.39045899303877502</v>
      </c>
      <c r="T1056" s="89">
        <v>0.44292677772721201</v>
      </c>
      <c r="U1056" s="89">
        <v>0.37351715293363302</v>
      </c>
      <c r="V1056" s="89">
        <v>0.16544074897473601</v>
      </c>
      <c r="W1056" s="89">
        <v>1</v>
      </c>
      <c r="X1056" s="89">
        <v>6.5235555555555505E-2</v>
      </c>
      <c r="Y1056" s="89">
        <v>0.24262148550288101</v>
      </c>
      <c r="Z1056" s="89">
        <v>47.577199999999998</v>
      </c>
      <c r="AA1056" s="89">
        <v>-0.280652279783634</v>
      </c>
      <c r="AB1056" s="89">
        <v>49.743569999999998</v>
      </c>
      <c r="AC1056" s="89">
        <v>-1.9015397140376401E-2</v>
      </c>
      <c r="AD1056" s="89">
        <v>-2.0770495761356901E-2</v>
      </c>
      <c r="AE1056" s="89">
        <v>0.37512023084321899</v>
      </c>
      <c r="AF1056" s="89">
        <v>-7.7914331647283104E-3</v>
      </c>
      <c r="AG1056" s="89">
        <v>1</v>
      </c>
      <c r="AH1056" s="89">
        <v>0.27405117493472603</v>
      </c>
      <c r="AI1056" s="89">
        <v>0.64682049189536395</v>
      </c>
      <c r="AJ1056" s="89">
        <v>48.124299999999998</v>
      </c>
      <c r="AK1056" s="89">
        <v>-4.9233567529723798E-2</v>
      </c>
      <c r="AL1056" s="89">
        <v>45.691904177545702</v>
      </c>
      <c r="AM1056" s="89">
        <v>0.29879346218281999</v>
      </c>
      <c r="AN1056" s="89">
        <v>0.27069391007072602</v>
      </c>
      <c r="AO1056" s="89">
        <v>0.12279576787431901</v>
      </c>
      <c r="AP1056" s="89">
        <v>3.3240066546036499E-2</v>
      </c>
      <c r="AQ1056" s="89">
        <v>1</v>
      </c>
      <c r="AR1056" s="89">
        <v>0.38699800498753101</v>
      </c>
      <c r="AS1056" s="89">
        <v>0.93991031552225102</v>
      </c>
      <c r="AT1056" s="89">
        <v>56.796999999999997</v>
      </c>
      <c r="AU1056" s="89">
        <v>0.88153144964708396</v>
      </c>
      <c r="AV1056" s="89">
        <v>43.391481795511197</v>
      </c>
      <c r="AW1056" s="89">
        <v>0.91072088258466799</v>
      </c>
      <c r="AX1056" s="89">
        <v>0.92049901632354103</v>
      </c>
      <c r="AY1056" s="89">
        <v>0.12856684834883</v>
      </c>
      <c r="AZ1056" s="89">
        <v>0.118345657436916</v>
      </c>
      <c r="BA1056" s="89">
        <v>-99</v>
      </c>
      <c r="BB1056" s="89">
        <v>-99</v>
      </c>
      <c r="BC1056" s="89">
        <v>-99</v>
      </c>
      <c r="BD1056" s="89">
        <v>-99</v>
      </c>
      <c r="BE1056" s="89">
        <v>-99</v>
      </c>
      <c r="BF1056" s="89">
        <v>-99</v>
      </c>
      <c r="BG1056" s="89">
        <v>-99</v>
      </c>
      <c r="BH1056" s="89">
        <v>-99</v>
      </c>
      <c r="BI1056" s="89">
        <v>-99</v>
      </c>
      <c r="BJ1056" s="89">
        <v>-99</v>
      </c>
      <c r="BK1056" s="89">
        <v>-99</v>
      </c>
      <c r="BL1056" s="89">
        <v>-99</v>
      </c>
      <c r="BM1056" s="89">
        <v>-99</v>
      </c>
      <c r="BN1056" s="89">
        <v>-99</v>
      </c>
      <c r="BO1056" s="89">
        <v>-99</v>
      </c>
      <c r="BP1056" s="89">
        <v>-99</v>
      </c>
      <c r="BQ1056" s="89">
        <v>-99</v>
      </c>
      <c r="BR1056" s="89">
        <v>-99</v>
      </c>
      <c r="BS1056" s="89">
        <v>-99</v>
      </c>
      <c r="BT1056" s="89">
        <v>-99</v>
      </c>
      <c r="BU1056" s="89">
        <v>-99</v>
      </c>
      <c r="BV1056" s="89">
        <v>-99</v>
      </c>
      <c r="BW1056" s="89">
        <v>-99</v>
      </c>
      <c r="BX1056" s="89">
        <v>-99</v>
      </c>
      <c r="BY1056" s="89">
        <v>-99</v>
      </c>
      <c r="BZ1056" s="89">
        <v>-99</v>
      </c>
      <c r="CA1056" s="89">
        <v>-99</v>
      </c>
      <c r="CB1056" s="89">
        <v>-99</v>
      </c>
      <c r="CC1056" s="89">
        <v>-99</v>
      </c>
      <c r="CD1056" s="89">
        <v>-99</v>
      </c>
      <c r="CE1056" s="89">
        <v>-99</v>
      </c>
      <c r="CF1056" s="89">
        <v>-99</v>
      </c>
      <c r="CG1056" s="89">
        <v>-99</v>
      </c>
      <c r="CH1056" s="89">
        <v>-99</v>
      </c>
      <c r="CI1056" s="89">
        <v>-99</v>
      </c>
      <c r="CJ1056" s="89">
        <v>-99</v>
      </c>
      <c r="CK1056" s="89">
        <v>-99</v>
      </c>
      <c r="CL1056" s="89">
        <v>-99</v>
      </c>
      <c r="CM1056" s="89">
        <v>-99</v>
      </c>
      <c r="CN1056" s="89">
        <v>-99</v>
      </c>
      <c r="CO1056" s="89">
        <v>-99</v>
      </c>
      <c r="CP1056" s="89">
        <v>-99</v>
      </c>
      <c r="CQ1056" s="89">
        <v>-99</v>
      </c>
      <c r="CR1056" s="89">
        <v>-99</v>
      </c>
      <c r="CS1056" s="89">
        <v>-99</v>
      </c>
      <c r="CT1056" s="89">
        <v>-99</v>
      </c>
      <c r="CU1056" s="86">
        <v>-99</v>
      </c>
      <c r="CV1056" s="86">
        <v>0.30919999999999997</v>
      </c>
      <c r="CW1056" s="86">
        <v>61</v>
      </c>
      <c r="CX1056" s="86">
        <v>2</v>
      </c>
      <c r="CY1056" s="86">
        <v>-0.81200000000000006</v>
      </c>
      <c r="CZ1056" s="86">
        <v>16</v>
      </c>
      <c r="DA1056" s="86">
        <v>4</v>
      </c>
      <c r="DB1056" s="86">
        <v>6.25E-2</v>
      </c>
      <c r="DC1056" s="86">
        <v>51</v>
      </c>
      <c r="DD1056" s="86">
        <v>-99</v>
      </c>
      <c r="DE1056" s="86">
        <v>-99</v>
      </c>
      <c r="DF1056" s="86">
        <v>-99</v>
      </c>
      <c r="DG1056" s="86">
        <v>-99</v>
      </c>
      <c r="DH1056" s="86">
        <v>-99</v>
      </c>
    </row>
    <row r="1057" spans="1:112" x14ac:dyDescent="0.2">
      <c r="A1057" s="85">
        <f>IF(ISERROR(SEARCH('School Lookup'!$F$3,Data!J1057)),A1056,A1056+1)</f>
        <v>0</v>
      </c>
      <c r="B1057" s="85">
        <f>IF(I1057='School Lookup'!$G$13,1,0)</f>
        <v>0</v>
      </c>
      <c r="C1057" s="85">
        <f t="shared" si="16"/>
        <v>1055</v>
      </c>
      <c r="D1057" s="86" t="s">
        <v>6478</v>
      </c>
      <c r="E1057" s="86" t="s">
        <v>6702</v>
      </c>
      <c r="F1057" s="86" t="s">
        <v>1150</v>
      </c>
      <c r="G1057" s="86" t="s">
        <v>3131</v>
      </c>
      <c r="H1057" s="86" t="s">
        <v>582</v>
      </c>
      <c r="I1057" s="86" t="s">
        <v>4907</v>
      </c>
      <c r="J1057" s="86" t="s">
        <v>584</v>
      </c>
      <c r="K1057" s="86" t="s">
        <v>16</v>
      </c>
      <c r="L1057" s="86">
        <v>1</v>
      </c>
      <c r="M1057" s="86">
        <v>1</v>
      </c>
      <c r="N1057" s="89">
        <v>-6.4501298701298698E-3</v>
      </c>
      <c r="O1057" s="89">
        <v>8.0387241761607303E-2</v>
      </c>
      <c r="P1057" s="89">
        <v>54.276899999999998</v>
      </c>
      <c r="Q1057" s="89">
        <v>0.47104757489273602</v>
      </c>
      <c r="R1057" s="89">
        <v>49.610429610389602</v>
      </c>
      <c r="S1057" s="89">
        <v>0.27571740832717101</v>
      </c>
      <c r="T1057" s="89">
        <v>0.31273330042040898</v>
      </c>
      <c r="U1057" s="89">
        <v>0.37893700787401602</v>
      </c>
      <c r="V1057" s="89">
        <v>0.118506221123876</v>
      </c>
      <c r="W1057" s="89">
        <v>1</v>
      </c>
      <c r="X1057" s="89">
        <v>-7.2945454545454494E-2</v>
      </c>
      <c r="Y1057" s="89">
        <v>-8.2678498899579705E-2</v>
      </c>
      <c r="Z1057" s="89">
        <v>58.4651</v>
      </c>
      <c r="AA1057" s="89">
        <v>1.07710107157197</v>
      </c>
      <c r="AB1057" s="89">
        <v>48.571391428571403</v>
      </c>
      <c r="AC1057" s="89">
        <v>0.49721128633619599</v>
      </c>
      <c r="AD1057" s="89">
        <v>0.58029907478286902</v>
      </c>
      <c r="AE1057" s="89">
        <v>0.37893700787401602</v>
      </c>
      <c r="AF1057" s="89">
        <v>0.21989679507028001</v>
      </c>
      <c r="AG1057" s="89">
        <v>1</v>
      </c>
      <c r="AH1057" s="89">
        <v>-7.4995199999999998E-2</v>
      </c>
      <c r="AI1057" s="89">
        <v>-0.104360980442483</v>
      </c>
      <c r="AJ1057" s="89">
        <v>-99</v>
      </c>
      <c r="AK1057" s="89">
        <v>-99</v>
      </c>
      <c r="AL1057" s="89">
        <v>45.600003200000003</v>
      </c>
      <c r="AM1057" s="89">
        <v>-0.104360980442483</v>
      </c>
      <c r="AN1057" s="89">
        <v>-0.152837337649598</v>
      </c>
      <c r="AO1057" s="89">
        <v>0.123031496062992</v>
      </c>
      <c r="AP1057" s="89">
        <v>-1.88038063053147E-2</v>
      </c>
      <c r="AQ1057" s="89">
        <v>1</v>
      </c>
      <c r="AR1057" s="89">
        <v>-5.1423966942148701E-2</v>
      </c>
      <c r="AS1057" s="89">
        <v>-4.55816008478655E-2</v>
      </c>
      <c r="AT1057" s="89">
        <v>-99</v>
      </c>
      <c r="AU1057" s="89">
        <v>-99</v>
      </c>
      <c r="AV1057" s="89">
        <v>47.933890082644602</v>
      </c>
      <c r="AW1057" s="89">
        <v>-4.55816008478655E-2</v>
      </c>
      <c r="AX1057" s="89">
        <v>-8.7247740944620594E-2</v>
      </c>
      <c r="AY1057" s="89">
        <v>0.119094488188976</v>
      </c>
      <c r="AZ1057" s="89">
        <v>-1.0390725053443999E-2</v>
      </c>
      <c r="BA1057" s="89">
        <v>-99</v>
      </c>
      <c r="BB1057" s="89">
        <v>-99</v>
      </c>
      <c r="BC1057" s="89">
        <v>-99</v>
      </c>
      <c r="BD1057" s="89">
        <v>-99</v>
      </c>
      <c r="BE1057" s="89">
        <v>-99</v>
      </c>
      <c r="BF1057" s="89">
        <v>-99</v>
      </c>
      <c r="BG1057" s="89">
        <v>-99</v>
      </c>
      <c r="BH1057" s="89">
        <v>-99</v>
      </c>
      <c r="BI1057" s="89">
        <v>-99</v>
      </c>
      <c r="BJ1057" s="89">
        <v>-99</v>
      </c>
      <c r="BK1057" s="89">
        <v>-99</v>
      </c>
      <c r="BL1057" s="89">
        <v>-99</v>
      </c>
      <c r="BM1057" s="89">
        <v>-99</v>
      </c>
      <c r="BN1057" s="89">
        <v>-99</v>
      </c>
      <c r="BO1057" s="89">
        <v>-99</v>
      </c>
      <c r="BP1057" s="89">
        <v>-99</v>
      </c>
      <c r="BQ1057" s="89">
        <v>-99</v>
      </c>
      <c r="BR1057" s="89">
        <v>-99</v>
      </c>
      <c r="BS1057" s="89">
        <v>-99</v>
      </c>
      <c r="BT1057" s="89">
        <v>-99</v>
      </c>
      <c r="BU1057" s="89">
        <v>-99</v>
      </c>
      <c r="BV1057" s="89">
        <v>-99</v>
      </c>
      <c r="BW1057" s="89">
        <v>-99</v>
      </c>
      <c r="BX1057" s="89">
        <v>-99</v>
      </c>
      <c r="BY1057" s="89">
        <v>-99</v>
      </c>
      <c r="BZ1057" s="89">
        <v>-99</v>
      </c>
      <c r="CA1057" s="89">
        <v>-99</v>
      </c>
      <c r="CB1057" s="89">
        <v>-99</v>
      </c>
      <c r="CC1057" s="89">
        <v>-99</v>
      </c>
      <c r="CD1057" s="89">
        <v>-99</v>
      </c>
      <c r="CE1057" s="89">
        <v>-99</v>
      </c>
      <c r="CF1057" s="89">
        <v>-99</v>
      </c>
      <c r="CG1057" s="89">
        <v>-99</v>
      </c>
      <c r="CH1057" s="89">
        <v>-99</v>
      </c>
      <c r="CI1057" s="89">
        <v>-99</v>
      </c>
      <c r="CJ1057" s="89">
        <v>-99</v>
      </c>
      <c r="CK1057" s="89">
        <v>-99</v>
      </c>
      <c r="CL1057" s="89">
        <v>-99</v>
      </c>
      <c r="CM1057" s="89">
        <v>-99</v>
      </c>
      <c r="CN1057" s="89">
        <v>-99</v>
      </c>
      <c r="CO1057" s="89">
        <v>-99</v>
      </c>
      <c r="CP1057" s="89">
        <v>-99</v>
      </c>
      <c r="CQ1057" s="89">
        <v>-99</v>
      </c>
      <c r="CR1057" s="89">
        <v>-99</v>
      </c>
      <c r="CS1057" s="89">
        <v>-99</v>
      </c>
      <c r="CT1057" s="89">
        <v>-99</v>
      </c>
      <c r="CU1057" s="86">
        <v>-99</v>
      </c>
      <c r="CV1057" s="86">
        <v>0.30919999999999997</v>
      </c>
      <c r="CW1057" s="86">
        <v>61</v>
      </c>
      <c r="CX1057" s="86">
        <v>2</v>
      </c>
      <c r="CY1057" s="86">
        <v>-0.4375</v>
      </c>
      <c r="CZ1057" s="86">
        <v>30</v>
      </c>
      <c r="DA1057" s="86">
        <v>2</v>
      </c>
      <c r="DB1057" s="86">
        <v>0.5867</v>
      </c>
      <c r="DC1057" s="86">
        <v>76</v>
      </c>
      <c r="DD1057" s="86">
        <v>-99</v>
      </c>
      <c r="DE1057" s="86">
        <v>-99</v>
      </c>
      <c r="DF1057" s="86">
        <v>-99</v>
      </c>
      <c r="DG1057" s="86">
        <v>-99</v>
      </c>
      <c r="DH1057" s="86">
        <v>-99</v>
      </c>
    </row>
    <row r="1058" spans="1:112" x14ac:dyDescent="0.2">
      <c r="A1058" s="85">
        <f>IF(ISERROR(SEARCH('School Lookup'!$F$3,Data!J1058)),A1057,A1057+1)</f>
        <v>0</v>
      </c>
      <c r="B1058" s="85">
        <f>IF(I1058='School Lookup'!$G$13,1,0)</f>
        <v>0</v>
      </c>
      <c r="C1058" s="85">
        <f t="shared" si="16"/>
        <v>1056</v>
      </c>
      <c r="D1058" s="86" t="s">
        <v>6478</v>
      </c>
      <c r="E1058" s="86" t="s">
        <v>6702</v>
      </c>
      <c r="F1058" s="86" t="s">
        <v>1150</v>
      </c>
      <c r="G1058" s="86" t="s">
        <v>3082</v>
      </c>
      <c r="H1058" s="86" t="s">
        <v>1123</v>
      </c>
      <c r="I1058" s="86" t="s">
        <v>5036</v>
      </c>
      <c r="J1058" s="86" t="s">
        <v>1124</v>
      </c>
      <c r="K1058" s="86" t="s">
        <v>31</v>
      </c>
      <c r="L1058" s="86">
        <v>1</v>
      </c>
      <c r="M1058" s="86">
        <v>1</v>
      </c>
      <c r="N1058" s="89">
        <v>0.13265653128430299</v>
      </c>
      <c r="O1058" s="89">
        <v>0.38162256625506802</v>
      </c>
      <c r="P1058" s="89">
        <v>50.503300000000003</v>
      </c>
      <c r="Q1058" s="89">
        <v>7.0776495036379103E-2</v>
      </c>
      <c r="R1058" s="89">
        <v>52.3600077936334</v>
      </c>
      <c r="S1058" s="89">
        <v>0.22619953064572301</v>
      </c>
      <c r="T1058" s="89">
        <v>0.25654700405362502</v>
      </c>
      <c r="U1058" s="89">
        <v>0.37675765095119901</v>
      </c>
      <c r="V1058" s="89">
        <v>9.6656046605811605E-2</v>
      </c>
      <c r="W1058" s="89">
        <v>1</v>
      </c>
      <c r="X1058" s="89">
        <v>8.7440963855421702E-2</v>
      </c>
      <c r="Y1058" s="89">
        <v>0.29489653377699998</v>
      </c>
      <c r="Z1058" s="89">
        <v>51.229900000000001</v>
      </c>
      <c r="AA1058" s="89">
        <v>0.17485021991756</v>
      </c>
      <c r="AB1058" s="89">
        <v>50.492900876232198</v>
      </c>
      <c r="AC1058" s="89">
        <v>0.23487337684727999</v>
      </c>
      <c r="AD1058" s="89">
        <v>0.27484540560784398</v>
      </c>
      <c r="AE1058" s="89">
        <v>0.377584780810587</v>
      </c>
      <c r="AF1058" s="89">
        <v>0.103777442233235</v>
      </c>
      <c r="AG1058" s="89">
        <v>1</v>
      </c>
      <c r="AH1058" s="89">
        <v>9.3245350734094595E-2</v>
      </c>
      <c r="AI1058" s="89">
        <v>0.25770891537294</v>
      </c>
      <c r="AJ1058" s="89">
        <v>49.045499999999997</v>
      </c>
      <c r="AK1058" s="89">
        <v>4.0943613565798197E-2</v>
      </c>
      <c r="AL1058" s="89">
        <v>51.876047960848297</v>
      </c>
      <c r="AM1058" s="89">
        <v>0.149326264469369</v>
      </c>
      <c r="AN1058" s="89">
        <v>0.113672128719121</v>
      </c>
      <c r="AO1058" s="89">
        <v>0.12675765095119901</v>
      </c>
      <c r="AP1058" s="89">
        <v>1.4408812015058199E-2</v>
      </c>
      <c r="AQ1058" s="89">
        <v>1</v>
      </c>
      <c r="AR1058" s="89">
        <v>0.15887547826087001</v>
      </c>
      <c r="AS1058" s="89">
        <v>0.42713285356806502</v>
      </c>
      <c r="AT1058" s="89">
        <v>59.106900000000003</v>
      </c>
      <c r="AU1058" s="89">
        <v>1.1325914195158</v>
      </c>
      <c r="AV1058" s="89">
        <v>48.869555826087002</v>
      </c>
      <c r="AW1058" s="89">
        <v>0.77986213654193304</v>
      </c>
      <c r="AX1058" s="89">
        <v>0.78260072653618995</v>
      </c>
      <c r="AY1058" s="89">
        <v>0.118899917287014</v>
      </c>
      <c r="AZ1058" s="89">
        <v>9.3051161653910003E-2</v>
      </c>
      <c r="BA1058" s="89">
        <v>-99</v>
      </c>
      <c r="BB1058" s="89">
        <v>-99</v>
      </c>
      <c r="BC1058" s="89">
        <v>-99</v>
      </c>
      <c r="BD1058" s="89">
        <v>-99</v>
      </c>
      <c r="BE1058" s="89">
        <v>-99</v>
      </c>
      <c r="BF1058" s="89">
        <v>-99</v>
      </c>
      <c r="BG1058" s="89">
        <v>-99</v>
      </c>
      <c r="BH1058" s="89">
        <v>-99</v>
      </c>
      <c r="BI1058" s="89">
        <v>-99</v>
      </c>
      <c r="BJ1058" s="89">
        <v>-99</v>
      </c>
      <c r="BK1058" s="89">
        <v>-99</v>
      </c>
      <c r="BL1058" s="89">
        <v>-99</v>
      </c>
      <c r="BM1058" s="89">
        <v>-99</v>
      </c>
      <c r="BN1058" s="89">
        <v>-99</v>
      </c>
      <c r="BO1058" s="89">
        <v>-99</v>
      </c>
      <c r="BP1058" s="89">
        <v>-99</v>
      </c>
      <c r="BQ1058" s="89">
        <v>-99</v>
      </c>
      <c r="BR1058" s="89">
        <v>-99</v>
      </c>
      <c r="BS1058" s="89">
        <v>-99</v>
      </c>
      <c r="BT1058" s="89">
        <v>-99</v>
      </c>
      <c r="BU1058" s="89">
        <v>-99</v>
      </c>
      <c r="BV1058" s="89">
        <v>-99</v>
      </c>
      <c r="BW1058" s="89">
        <v>-99</v>
      </c>
      <c r="BX1058" s="89">
        <v>-99</v>
      </c>
      <c r="BY1058" s="89">
        <v>-99</v>
      </c>
      <c r="BZ1058" s="89">
        <v>-99</v>
      </c>
      <c r="CA1058" s="89">
        <v>-99</v>
      </c>
      <c r="CB1058" s="89">
        <v>-99</v>
      </c>
      <c r="CC1058" s="89">
        <v>-99</v>
      </c>
      <c r="CD1058" s="89">
        <v>-99</v>
      </c>
      <c r="CE1058" s="89">
        <v>-99</v>
      </c>
      <c r="CF1058" s="89">
        <v>-99</v>
      </c>
      <c r="CG1058" s="89">
        <v>-99</v>
      </c>
      <c r="CH1058" s="89">
        <v>-99</v>
      </c>
      <c r="CI1058" s="89">
        <v>-99</v>
      </c>
      <c r="CJ1058" s="89">
        <v>-99</v>
      </c>
      <c r="CK1058" s="89">
        <v>-99</v>
      </c>
      <c r="CL1058" s="89">
        <v>-99</v>
      </c>
      <c r="CM1058" s="89">
        <v>-99</v>
      </c>
      <c r="CN1058" s="89">
        <v>-99</v>
      </c>
      <c r="CO1058" s="89">
        <v>-99</v>
      </c>
      <c r="CP1058" s="89">
        <v>-99</v>
      </c>
      <c r="CQ1058" s="89">
        <v>-99</v>
      </c>
      <c r="CR1058" s="89">
        <v>-99</v>
      </c>
      <c r="CS1058" s="89">
        <v>-99</v>
      </c>
      <c r="CT1058" s="89">
        <v>-99</v>
      </c>
      <c r="CU1058" s="86">
        <v>-99</v>
      </c>
      <c r="CV1058" s="86">
        <v>0.30790000000000001</v>
      </c>
      <c r="CW1058" s="86">
        <v>61</v>
      </c>
      <c r="CX1058" s="86">
        <v>2</v>
      </c>
      <c r="CY1058" s="86">
        <v>-0.70040000000000002</v>
      </c>
      <c r="CZ1058" s="86">
        <v>20</v>
      </c>
      <c r="DA1058" s="86">
        <v>4</v>
      </c>
      <c r="DB1058" s="86">
        <v>0.23250000000000001</v>
      </c>
      <c r="DC1058" s="86">
        <v>59</v>
      </c>
      <c r="DD1058" s="86">
        <v>-99</v>
      </c>
      <c r="DE1058" s="86">
        <v>-99</v>
      </c>
      <c r="DF1058" s="86">
        <v>-99</v>
      </c>
      <c r="DG1058" s="86">
        <v>-99</v>
      </c>
      <c r="DH1058" s="86">
        <v>-99</v>
      </c>
    </row>
    <row r="1059" spans="1:112" x14ac:dyDescent="0.2">
      <c r="A1059" s="85">
        <f>IF(ISERROR(SEARCH('School Lookup'!$F$3,Data!J1059)),A1058,A1058+1)</f>
        <v>0</v>
      </c>
      <c r="B1059" s="85">
        <f>IF(I1059='School Lookup'!$G$13,1,0)</f>
        <v>0</v>
      </c>
      <c r="C1059" s="85">
        <f t="shared" si="16"/>
        <v>1057</v>
      </c>
      <c r="D1059" s="86" t="s">
        <v>6478</v>
      </c>
      <c r="E1059" s="86" t="s">
        <v>6790</v>
      </c>
      <c r="F1059" s="86" t="s">
        <v>2774</v>
      </c>
      <c r="G1059" s="86" t="s">
        <v>2807</v>
      </c>
      <c r="H1059" s="86" t="s">
        <v>2161</v>
      </c>
      <c r="I1059" s="86" t="s">
        <v>4175</v>
      </c>
      <c r="J1059" s="86" t="s">
        <v>2316</v>
      </c>
      <c r="K1059" s="86" t="s">
        <v>31</v>
      </c>
      <c r="L1059" s="86">
        <v>1</v>
      </c>
      <c r="M1059" s="86">
        <v>1</v>
      </c>
      <c r="N1059" s="89">
        <v>0.13185966690803799</v>
      </c>
      <c r="O1059" s="89">
        <v>0.37989695730888601</v>
      </c>
      <c r="P1059" s="89">
        <v>42.601300000000002</v>
      </c>
      <c r="Q1059" s="89">
        <v>-0.76739980161004195</v>
      </c>
      <c r="R1059" s="89">
        <v>52.787789355539502</v>
      </c>
      <c r="S1059" s="89">
        <v>-0.193751422150578</v>
      </c>
      <c r="T1059" s="89">
        <v>-0.21995743834428599</v>
      </c>
      <c r="U1059" s="89">
        <v>0.37143625605164099</v>
      </c>
      <c r="V1059" s="89">
        <v>-8.1700167389311296E-2</v>
      </c>
      <c r="W1059" s="89">
        <v>1</v>
      </c>
      <c r="X1059" s="89">
        <v>0.35493083032491002</v>
      </c>
      <c r="Y1059" s="89">
        <v>0.92461004742647601</v>
      </c>
      <c r="Z1059" s="89">
        <v>56.116700000000002</v>
      </c>
      <c r="AA1059" s="89">
        <v>0.78424864178078202</v>
      </c>
      <c r="AB1059" s="89">
        <v>52.635388736462097</v>
      </c>
      <c r="AC1059" s="89">
        <v>0.85442934460362896</v>
      </c>
      <c r="AD1059" s="89">
        <v>0.99622663479864704</v>
      </c>
      <c r="AE1059" s="89">
        <v>0.37251210328133399</v>
      </c>
      <c r="AF1059" s="89">
        <v>0.37110647907372901</v>
      </c>
      <c r="AG1059" s="89">
        <v>1</v>
      </c>
      <c r="AH1059" s="89">
        <v>6.5077922077922096E-2</v>
      </c>
      <c r="AI1059" s="89">
        <v>0.19708989151437201</v>
      </c>
      <c r="AJ1059" s="89">
        <v>41.641100000000002</v>
      </c>
      <c r="AK1059" s="89">
        <v>-0.68388044169221696</v>
      </c>
      <c r="AL1059" s="89">
        <v>51.298716883116903</v>
      </c>
      <c r="AM1059" s="89">
        <v>-0.243395275088922</v>
      </c>
      <c r="AN1059" s="89">
        <v>-0.29889890131255997</v>
      </c>
      <c r="AO1059" s="89">
        <v>0.124260355029586</v>
      </c>
      <c r="AP1059" s="89">
        <v>-3.7141283595051797E-2</v>
      </c>
      <c r="AQ1059" s="89">
        <v>1</v>
      </c>
      <c r="AR1059" s="89">
        <v>0.21187959183673499</v>
      </c>
      <c r="AS1059" s="89">
        <v>0.54627634729733598</v>
      </c>
      <c r="AT1059" s="89">
        <v>51.519599999999997</v>
      </c>
      <c r="AU1059" s="89">
        <v>0.30793783737591601</v>
      </c>
      <c r="AV1059" s="89">
        <v>48.367340816326497</v>
      </c>
      <c r="AW1059" s="89">
        <v>0.42710709233662603</v>
      </c>
      <c r="AX1059" s="89">
        <v>0.410869231463726</v>
      </c>
      <c r="AY1059" s="89">
        <v>0.131791285637439</v>
      </c>
      <c r="AZ1059" s="89">
        <v>5.4148984243471199E-2</v>
      </c>
      <c r="BA1059" s="89">
        <v>-99</v>
      </c>
      <c r="BB1059" s="89">
        <v>-99</v>
      </c>
      <c r="BC1059" s="89">
        <v>-99</v>
      </c>
      <c r="BD1059" s="89">
        <v>-99</v>
      </c>
      <c r="BE1059" s="89">
        <v>-99</v>
      </c>
      <c r="BF1059" s="89">
        <v>-99</v>
      </c>
      <c r="BG1059" s="89">
        <v>-99</v>
      </c>
      <c r="BH1059" s="89">
        <v>-99</v>
      </c>
      <c r="BI1059" s="89">
        <v>-99</v>
      </c>
      <c r="BJ1059" s="89">
        <v>-99</v>
      </c>
      <c r="BK1059" s="89">
        <v>-99</v>
      </c>
      <c r="BL1059" s="89">
        <v>-99</v>
      </c>
      <c r="BM1059" s="89">
        <v>-99</v>
      </c>
      <c r="BN1059" s="89">
        <v>-99</v>
      </c>
      <c r="BO1059" s="89">
        <v>-99</v>
      </c>
      <c r="BP1059" s="89">
        <v>-99</v>
      </c>
      <c r="BQ1059" s="89">
        <v>-99</v>
      </c>
      <c r="BR1059" s="89">
        <v>-99</v>
      </c>
      <c r="BS1059" s="89">
        <v>-99</v>
      </c>
      <c r="BT1059" s="89">
        <v>-99</v>
      </c>
      <c r="BU1059" s="89">
        <v>-99</v>
      </c>
      <c r="BV1059" s="89">
        <v>-99</v>
      </c>
      <c r="BW1059" s="89">
        <v>-99</v>
      </c>
      <c r="BX1059" s="89">
        <v>-99</v>
      </c>
      <c r="BY1059" s="89">
        <v>-99</v>
      </c>
      <c r="BZ1059" s="89">
        <v>-99</v>
      </c>
      <c r="CA1059" s="89">
        <v>-99</v>
      </c>
      <c r="CB1059" s="89">
        <v>-99</v>
      </c>
      <c r="CC1059" s="89">
        <v>-99</v>
      </c>
      <c r="CD1059" s="89">
        <v>-99</v>
      </c>
      <c r="CE1059" s="89">
        <v>-99</v>
      </c>
      <c r="CF1059" s="89">
        <v>-99</v>
      </c>
      <c r="CG1059" s="89">
        <v>-99</v>
      </c>
      <c r="CH1059" s="89">
        <v>-99</v>
      </c>
      <c r="CI1059" s="89">
        <v>-99</v>
      </c>
      <c r="CJ1059" s="89">
        <v>-99</v>
      </c>
      <c r="CK1059" s="89">
        <v>-99</v>
      </c>
      <c r="CL1059" s="89">
        <v>-99</v>
      </c>
      <c r="CM1059" s="89">
        <v>-99</v>
      </c>
      <c r="CN1059" s="89">
        <v>-99</v>
      </c>
      <c r="CO1059" s="89">
        <v>-99</v>
      </c>
      <c r="CP1059" s="89">
        <v>-99</v>
      </c>
      <c r="CQ1059" s="89">
        <v>-99</v>
      </c>
      <c r="CR1059" s="89">
        <v>-99</v>
      </c>
      <c r="CS1059" s="89">
        <v>-99</v>
      </c>
      <c r="CT1059" s="89">
        <v>-99</v>
      </c>
      <c r="CU1059" s="86">
        <v>-99</v>
      </c>
      <c r="CV1059" s="86">
        <v>0.30640000000000001</v>
      </c>
      <c r="CW1059" s="86">
        <v>61</v>
      </c>
      <c r="CX1059" s="86">
        <v>2</v>
      </c>
      <c r="CY1059" s="86">
        <v>-2.1352000000000002</v>
      </c>
      <c r="CZ1059" s="86">
        <v>0</v>
      </c>
      <c r="DA1059" s="86">
        <v>4</v>
      </c>
      <c r="DB1059" s="86">
        <v>-3.73E-2</v>
      </c>
      <c r="DC1059" s="86">
        <v>45</v>
      </c>
      <c r="DD1059" s="86">
        <v>-99</v>
      </c>
      <c r="DE1059" s="86">
        <v>-99</v>
      </c>
      <c r="DF1059" s="86">
        <v>-99</v>
      </c>
      <c r="DG1059" s="86">
        <v>-99</v>
      </c>
      <c r="DH1059" s="86">
        <v>-99</v>
      </c>
    </row>
    <row r="1060" spans="1:112" x14ac:dyDescent="0.2">
      <c r="A1060" s="85">
        <f>IF(ISERROR(SEARCH('School Lookup'!$F$3,Data!J1060)),A1059,A1059+1)</f>
        <v>0</v>
      </c>
      <c r="B1060" s="85">
        <f>IF(I1060='School Lookup'!$G$13,1,0)</f>
        <v>0</v>
      </c>
      <c r="C1060" s="85">
        <f t="shared" si="16"/>
        <v>1058</v>
      </c>
      <c r="D1060" s="86" t="s">
        <v>6478</v>
      </c>
      <c r="E1060" s="86" t="s">
        <v>6548</v>
      </c>
      <c r="F1060" s="86" t="s">
        <v>6282</v>
      </c>
      <c r="G1060" s="86" t="s">
        <v>3190</v>
      </c>
      <c r="H1060" s="86" t="s">
        <v>268</v>
      </c>
      <c r="I1060" s="86" t="s">
        <v>4625</v>
      </c>
      <c r="J1060" s="86" t="s">
        <v>269</v>
      </c>
      <c r="K1060" s="86" t="s">
        <v>36</v>
      </c>
      <c r="L1060" s="86">
        <v>1</v>
      </c>
      <c r="M1060" s="86">
        <v>-99</v>
      </c>
      <c r="N1060" s="89">
        <v>-99</v>
      </c>
      <c r="O1060" s="89">
        <v>-99</v>
      </c>
      <c r="P1060" s="89">
        <v>-99</v>
      </c>
      <c r="Q1060" s="89">
        <v>-99</v>
      </c>
      <c r="R1060" s="89">
        <v>-99</v>
      </c>
      <c r="S1060" s="89">
        <v>-99</v>
      </c>
      <c r="T1060" s="89">
        <v>-99</v>
      </c>
      <c r="U1060" s="89">
        <v>-99</v>
      </c>
      <c r="V1060" s="89">
        <v>-99</v>
      </c>
      <c r="W1060" s="89">
        <v>-99</v>
      </c>
      <c r="X1060" s="89">
        <v>-99</v>
      </c>
      <c r="Y1060" s="89">
        <v>-99</v>
      </c>
      <c r="Z1060" s="89">
        <v>-99</v>
      </c>
      <c r="AA1060" s="89">
        <v>-99</v>
      </c>
      <c r="AB1060" s="89">
        <v>-99</v>
      </c>
      <c r="AC1060" s="89">
        <v>-99</v>
      </c>
      <c r="AD1060" s="89">
        <v>-99</v>
      </c>
      <c r="AE1060" s="89">
        <v>-99</v>
      </c>
      <c r="AF1060" s="89">
        <v>-99</v>
      </c>
      <c r="AG1060" s="89">
        <v>-99</v>
      </c>
      <c r="AH1060" s="89">
        <v>-99</v>
      </c>
      <c r="AI1060" s="89">
        <v>-99</v>
      </c>
      <c r="AJ1060" s="89">
        <v>-99</v>
      </c>
      <c r="AK1060" s="89">
        <v>-99</v>
      </c>
      <c r="AL1060" s="89">
        <v>-99</v>
      </c>
      <c r="AM1060" s="89">
        <v>-99</v>
      </c>
      <c r="AN1060" s="89">
        <v>-99</v>
      </c>
      <c r="AO1060" s="89">
        <v>-99</v>
      </c>
      <c r="AP1060" s="89">
        <v>-99</v>
      </c>
      <c r="AQ1060" s="89">
        <v>-99</v>
      </c>
      <c r="AR1060" s="89">
        <v>-99</v>
      </c>
      <c r="AS1060" s="89">
        <v>-99</v>
      </c>
      <c r="AT1060" s="89">
        <v>-99</v>
      </c>
      <c r="AU1060" s="89">
        <v>-99</v>
      </c>
      <c r="AV1060" s="89">
        <v>-99</v>
      </c>
      <c r="AW1060" s="89">
        <v>-99</v>
      </c>
      <c r="AX1060" s="89">
        <v>-99</v>
      </c>
      <c r="AY1060" s="89">
        <v>-99</v>
      </c>
      <c r="AZ1060" s="89">
        <v>-99</v>
      </c>
      <c r="BA1060" s="89">
        <v>1</v>
      </c>
      <c r="BB1060" s="89">
        <v>-3.4422486772486799E-2</v>
      </c>
      <c r="BC1060" s="89">
        <v>0.14702231709487101</v>
      </c>
      <c r="BD1060" s="89">
        <v>52.111800000000002</v>
      </c>
      <c r="BE1060" s="89">
        <v>0.38177267268662202</v>
      </c>
      <c r="BF1060" s="89">
        <v>60.3174468253968</v>
      </c>
      <c r="BG1060" s="89">
        <v>0.26439749489074599</v>
      </c>
      <c r="BH1060" s="89">
        <v>0.29310139399866703</v>
      </c>
      <c r="BI1060" s="89">
        <v>0.250497017892644</v>
      </c>
      <c r="BJ1060" s="89">
        <v>7.3421025136842899E-2</v>
      </c>
      <c r="BK1060" s="89">
        <v>1</v>
      </c>
      <c r="BL1060" s="89">
        <v>-6.95912466843501E-2</v>
      </c>
      <c r="BM1060" s="89">
        <v>1.2429057200831199E-2</v>
      </c>
      <c r="BN1060" s="89">
        <v>53.677</v>
      </c>
      <c r="BO1060" s="89">
        <v>0.56382842255328502</v>
      </c>
      <c r="BP1060" s="89">
        <v>63.395220424403199</v>
      </c>
      <c r="BQ1060" s="89">
        <v>0.288128739877058</v>
      </c>
      <c r="BR1060" s="89">
        <v>0.31412018740447201</v>
      </c>
      <c r="BS1060" s="89">
        <v>0.24983432736911901</v>
      </c>
      <c r="BT1060" s="89">
        <v>7.8478005733257805E-2</v>
      </c>
      <c r="BU1060" s="89">
        <v>1</v>
      </c>
      <c r="BV1060" s="89">
        <v>-9.8761273209548896E-3</v>
      </c>
      <c r="BW1060" s="89">
        <v>0.13440422289352</v>
      </c>
      <c r="BX1060" s="89">
        <v>50.527999999999999</v>
      </c>
      <c r="BY1060" s="89">
        <v>0.14627460383586199</v>
      </c>
      <c r="BZ1060" s="89">
        <v>60.742714058355403</v>
      </c>
      <c r="CA1060" s="89">
        <v>0.140339413364691</v>
      </c>
      <c r="CB1060" s="89">
        <v>0.15777038579862601</v>
      </c>
      <c r="CC1060" s="89">
        <v>0.24983432736911901</v>
      </c>
      <c r="CD1060" s="89">
        <v>3.9416458214765998E-2</v>
      </c>
      <c r="CE1060" s="89">
        <v>1</v>
      </c>
      <c r="CF1060" s="89">
        <v>-6.9518037135278501E-2</v>
      </c>
      <c r="CG1060" s="89">
        <v>2.0057729526955899E-2</v>
      </c>
      <c r="CH1060" s="89">
        <v>56.636400000000002</v>
      </c>
      <c r="CI1060" s="89">
        <v>0.83768763478257102</v>
      </c>
      <c r="CJ1060" s="89">
        <v>61.007960477453601</v>
      </c>
      <c r="CK1060" s="89">
        <v>0.42887268215476398</v>
      </c>
      <c r="CL1060" s="89">
        <v>0.47321379312200001</v>
      </c>
      <c r="CM1060" s="89">
        <v>0.24983432736911901</v>
      </c>
      <c r="CN1060" s="89">
        <v>0.118225049706424</v>
      </c>
      <c r="CO1060" s="89">
        <v>95.05</v>
      </c>
      <c r="CP1060" s="89">
        <v>0.57889999999999997</v>
      </c>
      <c r="CQ1060" s="89">
        <v>1.1599999999999999</v>
      </c>
      <c r="CR1060" s="89">
        <v>-1.52E-2</v>
      </c>
      <c r="CS1060" s="89">
        <v>0.57889999999999997</v>
      </c>
      <c r="CT1060" s="89">
        <v>0.2752</v>
      </c>
      <c r="CU1060" s="86" t="s">
        <v>6988</v>
      </c>
      <c r="CV1060" s="86">
        <v>0.30609999999999998</v>
      </c>
      <c r="CW1060" s="86">
        <v>61</v>
      </c>
      <c r="CX1060" s="86">
        <v>2</v>
      </c>
      <c r="CY1060" s="86">
        <v>-0.58899999999999997</v>
      </c>
      <c r="CZ1060" s="86">
        <v>24</v>
      </c>
      <c r="DA1060" s="86">
        <v>4</v>
      </c>
      <c r="DB1060" s="86">
        <v>0.48230000000000001</v>
      </c>
      <c r="DC1060" s="86">
        <v>72</v>
      </c>
      <c r="DD1060" s="86">
        <v>-99</v>
      </c>
      <c r="DE1060" s="86">
        <v>-99</v>
      </c>
      <c r="DF1060" s="86">
        <v>-99</v>
      </c>
      <c r="DG1060" s="86">
        <v>-99</v>
      </c>
      <c r="DH1060" s="86">
        <v>-99</v>
      </c>
    </row>
    <row r="1061" spans="1:112" x14ac:dyDescent="0.2">
      <c r="A1061" s="85">
        <f>IF(ISERROR(SEARCH('School Lookup'!$F$3,Data!J1061)),A1060,A1060+1)</f>
        <v>0</v>
      </c>
      <c r="B1061" s="85">
        <f>IF(I1061='School Lookup'!$G$13,1,0)</f>
        <v>0</v>
      </c>
      <c r="C1061" s="85">
        <f t="shared" si="16"/>
        <v>1059</v>
      </c>
      <c r="D1061" s="86" t="s">
        <v>6478</v>
      </c>
      <c r="E1061" s="86" t="s">
        <v>6499</v>
      </c>
      <c r="F1061" s="86" t="s">
        <v>2742</v>
      </c>
      <c r="G1061" s="86" t="s">
        <v>3037</v>
      </c>
      <c r="H1061" s="86" t="s">
        <v>888</v>
      </c>
      <c r="I1061" s="86" t="s">
        <v>5963</v>
      </c>
      <c r="J1061" s="86" t="s">
        <v>2144</v>
      </c>
      <c r="K1061" s="86" t="s">
        <v>143</v>
      </c>
      <c r="L1061" s="86">
        <v>1</v>
      </c>
      <c r="M1061" s="86">
        <v>1</v>
      </c>
      <c r="N1061" s="89">
        <v>0.162367193675889</v>
      </c>
      <c r="O1061" s="89">
        <v>0.44596097357626102</v>
      </c>
      <c r="P1061" s="89">
        <v>-99</v>
      </c>
      <c r="Q1061" s="89">
        <v>-99</v>
      </c>
      <c r="R1061" s="89">
        <v>44.4664158102767</v>
      </c>
      <c r="S1061" s="89">
        <v>0.44596097357626102</v>
      </c>
      <c r="T1061" s="89">
        <v>0.50590303748301002</v>
      </c>
      <c r="U1061" s="89">
        <v>0.5</v>
      </c>
      <c r="V1061" s="89">
        <v>0.25295151874150501</v>
      </c>
      <c r="W1061" s="89">
        <v>1</v>
      </c>
      <c r="X1061" s="89">
        <v>-2.1264822134387299E-4</v>
      </c>
      <c r="Y1061" s="89">
        <v>8.8546047407362299E-2</v>
      </c>
      <c r="Z1061" s="89">
        <v>-99</v>
      </c>
      <c r="AA1061" s="89">
        <v>-99</v>
      </c>
      <c r="AB1061" s="89">
        <v>45.652173913043498</v>
      </c>
      <c r="AC1061" s="89">
        <v>8.8546047407362299E-2</v>
      </c>
      <c r="AD1061" s="89">
        <v>0.104468887150859</v>
      </c>
      <c r="AE1061" s="89">
        <v>0.5</v>
      </c>
      <c r="AF1061" s="89">
        <v>5.2234443575429598E-2</v>
      </c>
      <c r="AG1061" s="89">
        <v>-99</v>
      </c>
      <c r="AH1061" s="89">
        <v>-99</v>
      </c>
      <c r="AI1061" s="89">
        <v>-99</v>
      </c>
      <c r="AJ1061" s="89">
        <v>-99</v>
      </c>
      <c r="AK1061" s="89">
        <v>-99</v>
      </c>
      <c r="AL1061" s="89">
        <v>-99</v>
      </c>
      <c r="AM1061" s="89">
        <v>-99</v>
      </c>
      <c r="AN1061" s="89">
        <v>-99</v>
      </c>
      <c r="AO1061" s="89">
        <v>-99</v>
      </c>
      <c r="AP1061" s="89">
        <v>-99</v>
      </c>
      <c r="AQ1061" s="89">
        <v>-99</v>
      </c>
      <c r="AR1061" s="89">
        <v>-99</v>
      </c>
      <c r="AS1061" s="89">
        <v>-99</v>
      </c>
      <c r="AT1061" s="89">
        <v>-99</v>
      </c>
      <c r="AU1061" s="89">
        <v>-99</v>
      </c>
      <c r="AV1061" s="89">
        <v>-99</v>
      </c>
      <c r="AW1061" s="89">
        <v>-99</v>
      </c>
      <c r="AX1061" s="89">
        <v>-99</v>
      </c>
      <c r="AY1061" s="89">
        <v>-99</v>
      </c>
      <c r="AZ1061" s="89">
        <v>-99</v>
      </c>
      <c r="BA1061" s="89">
        <v>-99</v>
      </c>
      <c r="BB1061" s="89">
        <v>-99</v>
      </c>
      <c r="BC1061" s="89">
        <v>-99</v>
      </c>
      <c r="BD1061" s="89">
        <v>-99</v>
      </c>
      <c r="BE1061" s="89">
        <v>-99</v>
      </c>
      <c r="BF1061" s="89">
        <v>-99</v>
      </c>
      <c r="BG1061" s="89">
        <v>-99</v>
      </c>
      <c r="BH1061" s="89">
        <v>-99</v>
      </c>
      <c r="BI1061" s="89">
        <v>-99</v>
      </c>
      <c r="BJ1061" s="89">
        <v>-99</v>
      </c>
      <c r="BK1061" s="89">
        <v>-99</v>
      </c>
      <c r="BL1061" s="89">
        <v>-99</v>
      </c>
      <c r="BM1061" s="89">
        <v>-99</v>
      </c>
      <c r="BN1061" s="89">
        <v>-99</v>
      </c>
      <c r="BO1061" s="89">
        <v>-99</v>
      </c>
      <c r="BP1061" s="89">
        <v>-99</v>
      </c>
      <c r="BQ1061" s="89">
        <v>-99</v>
      </c>
      <c r="BR1061" s="89">
        <v>-99</v>
      </c>
      <c r="BS1061" s="89">
        <v>-99</v>
      </c>
      <c r="BT1061" s="89">
        <v>-99</v>
      </c>
      <c r="BU1061" s="89">
        <v>-99</v>
      </c>
      <c r="BV1061" s="89">
        <v>-99</v>
      </c>
      <c r="BW1061" s="89">
        <v>-99</v>
      </c>
      <c r="BX1061" s="89">
        <v>-99</v>
      </c>
      <c r="BY1061" s="89">
        <v>-99</v>
      </c>
      <c r="BZ1061" s="89">
        <v>-99</v>
      </c>
      <c r="CA1061" s="89">
        <v>-99</v>
      </c>
      <c r="CB1061" s="89">
        <v>-99</v>
      </c>
      <c r="CC1061" s="89">
        <v>-99</v>
      </c>
      <c r="CD1061" s="89">
        <v>-99</v>
      </c>
      <c r="CE1061" s="89">
        <v>-99</v>
      </c>
      <c r="CF1061" s="89">
        <v>-99</v>
      </c>
      <c r="CG1061" s="89">
        <v>-99</v>
      </c>
      <c r="CH1061" s="89">
        <v>-99</v>
      </c>
      <c r="CI1061" s="89">
        <v>-99</v>
      </c>
      <c r="CJ1061" s="89">
        <v>-99</v>
      </c>
      <c r="CK1061" s="89">
        <v>-99</v>
      </c>
      <c r="CL1061" s="89">
        <v>-99</v>
      </c>
      <c r="CM1061" s="89">
        <v>-99</v>
      </c>
      <c r="CN1061" s="89">
        <v>-99</v>
      </c>
      <c r="CO1061" s="89">
        <v>-99</v>
      </c>
      <c r="CP1061" s="89">
        <v>-99</v>
      </c>
      <c r="CQ1061" s="89">
        <v>-99</v>
      </c>
      <c r="CR1061" s="89">
        <v>-99</v>
      </c>
      <c r="CS1061" s="89">
        <v>-99</v>
      </c>
      <c r="CT1061" s="89">
        <v>-99</v>
      </c>
      <c r="CU1061" s="86">
        <v>-99</v>
      </c>
      <c r="CV1061" s="86">
        <v>0.30520000000000003</v>
      </c>
      <c r="CW1061" s="86">
        <v>60</v>
      </c>
      <c r="CX1061" s="86">
        <v>2</v>
      </c>
      <c r="CY1061" s="86">
        <v>-0.75139999999999996</v>
      </c>
      <c r="CZ1061" s="86">
        <v>18</v>
      </c>
      <c r="DA1061" s="86">
        <v>0</v>
      </c>
      <c r="DB1061" s="86">
        <v>-99</v>
      </c>
      <c r="DC1061" s="86">
        <v>-99</v>
      </c>
      <c r="DD1061" s="86">
        <v>-99</v>
      </c>
      <c r="DE1061" s="86">
        <v>-99</v>
      </c>
      <c r="DF1061" s="86">
        <v>-99</v>
      </c>
      <c r="DG1061" s="86">
        <v>-99</v>
      </c>
      <c r="DH1061" s="86">
        <v>-99</v>
      </c>
    </row>
    <row r="1062" spans="1:112" x14ac:dyDescent="0.2">
      <c r="A1062" s="85">
        <f>IF(ISERROR(SEARCH('School Lookup'!$F$3,Data!J1062)),A1061,A1061+1)</f>
        <v>0</v>
      </c>
      <c r="B1062" s="85">
        <f>IF(I1062='School Lookup'!$G$13,1,0)</f>
        <v>0</v>
      </c>
      <c r="C1062" s="85">
        <f t="shared" si="16"/>
        <v>1060</v>
      </c>
      <c r="D1062" s="86" t="s">
        <v>6478</v>
      </c>
      <c r="E1062" s="86" t="s">
        <v>6257</v>
      </c>
      <c r="F1062" s="86" t="s">
        <v>1718</v>
      </c>
      <c r="G1062" s="86" t="s">
        <v>2942</v>
      </c>
      <c r="H1062" s="86" t="s">
        <v>1405</v>
      </c>
      <c r="I1062" s="86" t="s">
        <v>4005</v>
      </c>
      <c r="J1062" s="86" t="s">
        <v>1586</v>
      </c>
      <c r="K1062" s="86" t="s">
        <v>94</v>
      </c>
      <c r="L1062" s="86">
        <v>1</v>
      </c>
      <c r="M1062" s="86">
        <v>1</v>
      </c>
      <c r="N1062" s="89">
        <v>0.128808235294118</v>
      </c>
      <c r="O1062" s="89">
        <v>0.373289085444516</v>
      </c>
      <c r="P1062" s="89">
        <v>52.7729</v>
      </c>
      <c r="Q1062" s="89">
        <v>0.31151617143080002</v>
      </c>
      <c r="R1062" s="89">
        <v>48.941160588235299</v>
      </c>
      <c r="S1062" s="89">
        <v>0.34240262843765801</v>
      </c>
      <c r="T1062" s="89">
        <v>0.388398811864891</v>
      </c>
      <c r="U1062" s="89">
        <v>0.36293766011955603</v>
      </c>
      <c r="V1062" s="89">
        <v>0.14096455597145899</v>
      </c>
      <c r="W1062" s="89">
        <v>1</v>
      </c>
      <c r="X1062" s="89">
        <v>5.6963529411764698E-2</v>
      </c>
      <c r="Y1062" s="89">
        <v>0.22314782574612499</v>
      </c>
      <c r="Z1062" s="89">
        <v>48.966299999999997</v>
      </c>
      <c r="AA1062" s="89">
        <v>-0.107427398918814</v>
      </c>
      <c r="AB1062" s="89">
        <v>52.352959411764701</v>
      </c>
      <c r="AC1062" s="89">
        <v>5.7860213413655603E-2</v>
      </c>
      <c r="AD1062" s="89">
        <v>6.8739775017069807E-2</v>
      </c>
      <c r="AE1062" s="89">
        <v>0.36293766011955603</v>
      </c>
      <c r="AF1062" s="89">
        <v>2.4948253101839998E-2</v>
      </c>
      <c r="AG1062" s="89">
        <v>1</v>
      </c>
      <c r="AH1062" s="89">
        <v>0.32425999999999999</v>
      </c>
      <c r="AI1062" s="89">
        <v>0.75487472722136995</v>
      </c>
      <c r="AJ1062" s="89">
        <v>57.951900000000002</v>
      </c>
      <c r="AK1062" s="89">
        <v>0.91279993760960898</v>
      </c>
      <c r="AL1062" s="89">
        <v>44.545434545454498</v>
      </c>
      <c r="AM1062" s="89">
        <v>0.83383733241548996</v>
      </c>
      <c r="AN1062" s="89">
        <v>0.83278072838557504</v>
      </c>
      <c r="AO1062" s="89">
        <v>9.3936806148590901E-2</v>
      </c>
      <c r="AP1062" s="89">
        <v>7.8228761846638198E-2</v>
      </c>
      <c r="AQ1062" s="89">
        <v>1</v>
      </c>
      <c r="AR1062" s="89">
        <v>0.24169857819905199</v>
      </c>
      <c r="AS1062" s="89">
        <v>0.613303941478058</v>
      </c>
      <c r="AT1062" s="89">
        <v>49.556600000000003</v>
      </c>
      <c r="AU1062" s="89">
        <v>9.4581968787539494E-2</v>
      </c>
      <c r="AV1062" s="89">
        <v>50.236967772511903</v>
      </c>
      <c r="AW1062" s="89">
        <v>0.353942955132799</v>
      </c>
      <c r="AX1062" s="89">
        <v>0.33376923089609001</v>
      </c>
      <c r="AY1062" s="89">
        <v>0.18018787361229699</v>
      </c>
      <c r="AZ1062" s="89">
        <v>6.0141167992378397E-2</v>
      </c>
      <c r="BA1062" s="89">
        <v>-99</v>
      </c>
      <c r="BB1062" s="89">
        <v>-99</v>
      </c>
      <c r="BC1062" s="89">
        <v>-99</v>
      </c>
      <c r="BD1062" s="89">
        <v>-99</v>
      </c>
      <c r="BE1062" s="89">
        <v>-99</v>
      </c>
      <c r="BF1062" s="89">
        <v>-99</v>
      </c>
      <c r="BG1062" s="89">
        <v>-99</v>
      </c>
      <c r="BH1062" s="89">
        <v>-99</v>
      </c>
      <c r="BI1062" s="89">
        <v>-99</v>
      </c>
      <c r="BJ1062" s="89">
        <v>-99</v>
      </c>
      <c r="BK1062" s="89">
        <v>-99</v>
      </c>
      <c r="BL1062" s="89">
        <v>-99</v>
      </c>
      <c r="BM1062" s="89">
        <v>-99</v>
      </c>
      <c r="BN1062" s="89">
        <v>-99</v>
      </c>
      <c r="BO1062" s="89">
        <v>-99</v>
      </c>
      <c r="BP1062" s="89">
        <v>-99</v>
      </c>
      <c r="BQ1062" s="89">
        <v>-99</v>
      </c>
      <c r="BR1062" s="89">
        <v>-99</v>
      </c>
      <c r="BS1062" s="89">
        <v>-99</v>
      </c>
      <c r="BT1062" s="89">
        <v>-99</v>
      </c>
      <c r="BU1062" s="89">
        <v>-99</v>
      </c>
      <c r="BV1062" s="89">
        <v>-99</v>
      </c>
      <c r="BW1062" s="89">
        <v>-99</v>
      </c>
      <c r="BX1062" s="89">
        <v>-99</v>
      </c>
      <c r="BY1062" s="89">
        <v>-99</v>
      </c>
      <c r="BZ1062" s="89">
        <v>-99</v>
      </c>
      <c r="CA1062" s="89">
        <v>-99</v>
      </c>
      <c r="CB1062" s="89">
        <v>-99</v>
      </c>
      <c r="CC1062" s="89">
        <v>-99</v>
      </c>
      <c r="CD1062" s="89">
        <v>-99</v>
      </c>
      <c r="CE1062" s="89">
        <v>-99</v>
      </c>
      <c r="CF1062" s="89">
        <v>-99</v>
      </c>
      <c r="CG1062" s="89">
        <v>-99</v>
      </c>
      <c r="CH1062" s="89">
        <v>-99</v>
      </c>
      <c r="CI1062" s="89">
        <v>-99</v>
      </c>
      <c r="CJ1062" s="89">
        <v>-99</v>
      </c>
      <c r="CK1062" s="89">
        <v>-99</v>
      </c>
      <c r="CL1062" s="89">
        <v>-99</v>
      </c>
      <c r="CM1062" s="89">
        <v>-99</v>
      </c>
      <c r="CN1062" s="89">
        <v>-99</v>
      </c>
      <c r="CO1062" s="89">
        <v>-99</v>
      </c>
      <c r="CP1062" s="89">
        <v>-99</v>
      </c>
      <c r="CQ1062" s="89">
        <v>-99</v>
      </c>
      <c r="CR1062" s="89">
        <v>-99</v>
      </c>
      <c r="CS1062" s="89">
        <v>-99</v>
      </c>
      <c r="CT1062" s="89">
        <v>-99</v>
      </c>
      <c r="CU1062" s="86">
        <v>-99</v>
      </c>
      <c r="CV1062" s="86">
        <v>0.30430000000000001</v>
      </c>
      <c r="CW1062" s="86">
        <v>60</v>
      </c>
      <c r="CX1062" s="86">
        <v>2</v>
      </c>
      <c r="CY1062" s="86">
        <v>0.51370000000000005</v>
      </c>
      <c r="CZ1062" s="86">
        <v>74</v>
      </c>
      <c r="DA1062" s="86">
        <v>4</v>
      </c>
      <c r="DB1062" s="86">
        <v>0.1769</v>
      </c>
      <c r="DC1062" s="86">
        <v>56</v>
      </c>
      <c r="DD1062" s="86">
        <v>-99</v>
      </c>
      <c r="DE1062" s="86">
        <v>-99</v>
      </c>
      <c r="DF1062" s="86">
        <v>-99</v>
      </c>
      <c r="DG1062" s="86">
        <v>-99</v>
      </c>
      <c r="DH1062" s="86">
        <v>-99</v>
      </c>
    </row>
    <row r="1063" spans="1:112" x14ac:dyDescent="0.2">
      <c r="A1063" s="85">
        <f>IF(ISERROR(SEARCH('School Lookup'!$F$3,Data!J1063)),A1062,A1062+1)</f>
        <v>0</v>
      </c>
      <c r="B1063" s="85">
        <f>IF(I1063='School Lookup'!$G$13,1,0)</f>
        <v>0</v>
      </c>
      <c r="C1063" s="85">
        <f t="shared" si="16"/>
        <v>1061</v>
      </c>
      <c r="D1063" s="86" t="s">
        <v>6478</v>
      </c>
      <c r="E1063" s="86" t="s">
        <v>6598</v>
      </c>
      <c r="F1063" s="86" t="s">
        <v>2755</v>
      </c>
      <c r="G1063" s="86" t="s">
        <v>2982</v>
      </c>
      <c r="H1063" s="86" t="s">
        <v>669</v>
      </c>
      <c r="I1063" s="86" t="s">
        <v>4154</v>
      </c>
      <c r="J1063" s="86" t="s">
        <v>934</v>
      </c>
      <c r="K1063" s="86" t="s">
        <v>36</v>
      </c>
      <c r="L1063" s="86">
        <v>1</v>
      </c>
      <c r="M1063" s="86">
        <v>-99</v>
      </c>
      <c r="N1063" s="89">
        <v>-99</v>
      </c>
      <c r="O1063" s="89">
        <v>-99</v>
      </c>
      <c r="P1063" s="89">
        <v>-99</v>
      </c>
      <c r="Q1063" s="89">
        <v>-99</v>
      </c>
      <c r="R1063" s="89">
        <v>-99</v>
      </c>
      <c r="S1063" s="89">
        <v>-99</v>
      </c>
      <c r="T1063" s="89">
        <v>-99</v>
      </c>
      <c r="U1063" s="89">
        <v>-99</v>
      </c>
      <c r="V1063" s="89">
        <v>-99</v>
      </c>
      <c r="W1063" s="89">
        <v>-99</v>
      </c>
      <c r="X1063" s="89">
        <v>-99</v>
      </c>
      <c r="Y1063" s="89">
        <v>-99</v>
      </c>
      <c r="Z1063" s="89">
        <v>-99</v>
      </c>
      <c r="AA1063" s="89">
        <v>-99</v>
      </c>
      <c r="AB1063" s="89">
        <v>-99</v>
      </c>
      <c r="AC1063" s="89">
        <v>-99</v>
      </c>
      <c r="AD1063" s="89">
        <v>-99</v>
      </c>
      <c r="AE1063" s="89">
        <v>-99</v>
      </c>
      <c r="AF1063" s="89">
        <v>-99</v>
      </c>
      <c r="AG1063" s="89">
        <v>-99</v>
      </c>
      <c r="AH1063" s="89">
        <v>-99</v>
      </c>
      <c r="AI1063" s="89">
        <v>-99</v>
      </c>
      <c r="AJ1063" s="89">
        <v>-99</v>
      </c>
      <c r="AK1063" s="89">
        <v>-99</v>
      </c>
      <c r="AL1063" s="89">
        <v>-99</v>
      </c>
      <c r="AM1063" s="89">
        <v>-99</v>
      </c>
      <c r="AN1063" s="89">
        <v>-99</v>
      </c>
      <c r="AO1063" s="89">
        <v>-99</v>
      </c>
      <c r="AP1063" s="89">
        <v>-99</v>
      </c>
      <c r="AQ1063" s="89">
        <v>-99</v>
      </c>
      <c r="AR1063" s="89">
        <v>-99</v>
      </c>
      <c r="AS1063" s="89">
        <v>-99</v>
      </c>
      <c r="AT1063" s="89">
        <v>-99</v>
      </c>
      <c r="AU1063" s="89">
        <v>-99</v>
      </c>
      <c r="AV1063" s="89">
        <v>-99</v>
      </c>
      <c r="AW1063" s="89">
        <v>-99</v>
      </c>
      <c r="AX1063" s="89">
        <v>-99</v>
      </c>
      <c r="AY1063" s="89">
        <v>-99</v>
      </c>
      <c r="AZ1063" s="89">
        <v>-99</v>
      </c>
      <c r="BA1063" s="89">
        <v>1</v>
      </c>
      <c r="BB1063" s="89">
        <v>-0.15076176470588201</v>
      </c>
      <c r="BC1063" s="89">
        <v>-0.114776200087813</v>
      </c>
      <c r="BD1063" s="89">
        <v>48.033299999999997</v>
      </c>
      <c r="BE1063" s="89">
        <v>-2.6048171742778899E-2</v>
      </c>
      <c r="BF1063" s="89">
        <v>60.9974300511509</v>
      </c>
      <c r="BG1063" s="89">
        <v>-7.0412185915295994E-2</v>
      </c>
      <c r="BH1063" s="89">
        <v>-6.5132439288843394E-2</v>
      </c>
      <c r="BI1063" s="89">
        <v>0.25209542230818799</v>
      </c>
      <c r="BJ1063" s="89">
        <v>-1.6419589788483398E-2</v>
      </c>
      <c r="BK1063" s="89">
        <v>1</v>
      </c>
      <c r="BL1063" s="89">
        <v>-7.7411469072165007E-2</v>
      </c>
      <c r="BM1063" s="89">
        <v>-6.6012203709009303E-3</v>
      </c>
      <c r="BN1063" s="89">
        <v>45.019399999999997</v>
      </c>
      <c r="BO1063" s="89">
        <v>-0.408248395089639</v>
      </c>
      <c r="BP1063" s="89">
        <v>59.149509664948397</v>
      </c>
      <c r="BQ1063" s="89">
        <v>-0.20742480773027</v>
      </c>
      <c r="BR1063" s="89">
        <v>-0.20571191645834899</v>
      </c>
      <c r="BS1063" s="89">
        <v>0.250161186331399</v>
      </c>
      <c r="BT1063" s="89">
        <v>-5.1461137063726299E-2</v>
      </c>
      <c r="BU1063" s="89">
        <v>1</v>
      </c>
      <c r="BV1063" s="89">
        <v>0.11772262210796899</v>
      </c>
      <c r="BW1063" s="89">
        <v>0.42831612305678901</v>
      </c>
      <c r="BX1063" s="89">
        <v>57.6</v>
      </c>
      <c r="BY1063" s="89">
        <v>0.87590779784089901</v>
      </c>
      <c r="BZ1063" s="89">
        <v>51.670967866323899</v>
      </c>
      <c r="CA1063" s="89">
        <v>0.65211196044884401</v>
      </c>
      <c r="CB1063" s="89">
        <v>0.69720452728369497</v>
      </c>
      <c r="CC1063" s="89">
        <v>0.250805931656996</v>
      </c>
      <c r="CD1063" s="89">
        <v>0.17486303102086201</v>
      </c>
      <c r="CE1063" s="89">
        <v>1</v>
      </c>
      <c r="CF1063" s="89">
        <v>0.1073272845953</v>
      </c>
      <c r="CG1063" s="89">
        <v>0.44406573830829399</v>
      </c>
      <c r="CH1063" s="89">
        <v>58.188899999999997</v>
      </c>
      <c r="CI1063" s="89">
        <v>1.0148686040152799</v>
      </c>
      <c r="CJ1063" s="89">
        <v>52.480438903394301</v>
      </c>
      <c r="CK1063" s="89">
        <v>0.72946717116178805</v>
      </c>
      <c r="CL1063" s="89">
        <v>0.79847586768058199</v>
      </c>
      <c r="CM1063" s="89">
        <v>0.24693745970341699</v>
      </c>
      <c r="CN1063" s="89">
        <v>0.197173602399525</v>
      </c>
      <c r="CO1063" s="89">
        <v>94</v>
      </c>
      <c r="CP1063" s="89" t="s">
        <v>6987</v>
      </c>
      <c r="CQ1063" s="89">
        <v>-0.04</v>
      </c>
      <c r="CR1063" s="89" t="s">
        <v>6987</v>
      </c>
      <c r="CS1063" s="89" t="s">
        <v>6987</v>
      </c>
      <c r="CT1063" s="89">
        <v>-99</v>
      </c>
      <c r="CU1063" s="86" t="s">
        <v>6986</v>
      </c>
      <c r="CV1063" s="86">
        <v>0.30420000000000003</v>
      </c>
      <c r="CW1063" s="86">
        <v>60</v>
      </c>
      <c r="CX1063" s="86">
        <v>2</v>
      </c>
      <c r="CY1063" s="86">
        <v>2.8799999999999999E-2</v>
      </c>
      <c r="CZ1063" s="86">
        <v>53</v>
      </c>
      <c r="DA1063" s="86">
        <v>4</v>
      </c>
      <c r="DB1063" s="86">
        <v>0.36159999999999998</v>
      </c>
      <c r="DC1063" s="86">
        <v>66</v>
      </c>
      <c r="DD1063" s="86">
        <v>-99</v>
      </c>
      <c r="DE1063" s="86">
        <v>-99</v>
      </c>
      <c r="DF1063" s="86">
        <v>-99</v>
      </c>
      <c r="DG1063" s="86">
        <v>-99</v>
      </c>
      <c r="DH1063" s="86">
        <v>-99</v>
      </c>
    </row>
    <row r="1064" spans="1:112" x14ac:dyDescent="0.2">
      <c r="A1064" s="85">
        <f>IF(ISERROR(SEARCH('School Lookup'!$F$3,Data!J1064)),A1063,A1063+1)</f>
        <v>0</v>
      </c>
      <c r="B1064" s="85">
        <f>IF(I1064='School Lookup'!$G$13,1,0)</f>
        <v>0</v>
      </c>
      <c r="C1064" s="85">
        <f t="shared" si="16"/>
        <v>1062</v>
      </c>
      <c r="D1064" s="86" t="s">
        <v>6478</v>
      </c>
      <c r="E1064" s="86" t="s">
        <v>6531</v>
      </c>
      <c r="F1064" s="86" t="s">
        <v>2748</v>
      </c>
      <c r="G1064" s="86" t="s">
        <v>2968</v>
      </c>
      <c r="H1064" s="86" t="s">
        <v>229</v>
      </c>
      <c r="I1064" s="86" t="s">
        <v>4774</v>
      </c>
      <c r="J1064" s="86" t="s">
        <v>262</v>
      </c>
      <c r="K1064" s="86" t="s">
        <v>6525</v>
      </c>
      <c r="L1064" s="86">
        <v>1</v>
      </c>
      <c r="M1064" s="86">
        <v>1</v>
      </c>
      <c r="N1064" s="89">
        <v>6.4311026615969602E-2</v>
      </c>
      <c r="O1064" s="89">
        <v>0.233620449709561</v>
      </c>
      <c r="P1064" s="89">
        <v>51.756799999999998</v>
      </c>
      <c r="Q1064" s="89">
        <v>0.203737009823305</v>
      </c>
      <c r="R1064" s="89">
        <v>49.049402661597</v>
      </c>
      <c r="S1064" s="89">
        <v>0.21867872976643299</v>
      </c>
      <c r="T1064" s="89">
        <v>0.248013400294639</v>
      </c>
      <c r="U1064" s="89">
        <v>0.42215088282503999</v>
      </c>
      <c r="V1064" s="89">
        <v>0.10469907588682199</v>
      </c>
      <c r="W1064" s="89">
        <v>1</v>
      </c>
      <c r="X1064" s="89">
        <v>-9.2213962264150906E-2</v>
      </c>
      <c r="Y1064" s="89">
        <v>-0.128039618027083</v>
      </c>
      <c r="Z1064" s="89">
        <v>52.581099999999999</v>
      </c>
      <c r="AA1064" s="89">
        <v>0.34334885862214798</v>
      </c>
      <c r="AB1064" s="89">
        <v>52.452832830188697</v>
      </c>
      <c r="AC1064" s="89">
        <v>0.107654620297533</v>
      </c>
      <c r="AD1064" s="89">
        <v>0.12671799218250401</v>
      </c>
      <c r="AE1064" s="89">
        <v>0.42536115569823402</v>
      </c>
      <c r="AF1064" s="89">
        <v>5.3900911602509698E-2</v>
      </c>
      <c r="AG1064" s="89">
        <v>-99</v>
      </c>
      <c r="AH1064" s="89">
        <v>-99</v>
      </c>
      <c r="AI1064" s="89">
        <v>-99</v>
      </c>
      <c r="AJ1064" s="89">
        <v>-99</v>
      </c>
      <c r="AK1064" s="89">
        <v>-99</v>
      </c>
      <c r="AL1064" s="89">
        <v>-99</v>
      </c>
      <c r="AM1064" s="89">
        <v>-99</v>
      </c>
      <c r="AN1064" s="89">
        <v>-99</v>
      </c>
      <c r="AO1064" s="89">
        <v>-99</v>
      </c>
      <c r="AP1064" s="89">
        <v>-99</v>
      </c>
      <c r="AQ1064" s="89">
        <v>1</v>
      </c>
      <c r="AR1064" s="89">
        <v>0.38537684210526302</v>
      </c>
      <c r="AS1064" s="89">
        <v>0.93626623968234202</v>
      </c>
      <c r="AT1064" s="89">
        <v>-99</v>
      </c>
      <c r="AU1064" s="89">
        <v>-99</v>
      </c>
      <c r="AV1064" s="89">
        <v>55.789477894736798</v>
      </c>
      <c r="AW1064" s="89">
        <v>0.93626623968234202</v>
      </c>
      <c r="AX1064" s="89">
        <v>0.947418585418496</v>
      </c>
      <c r="AY1064" s="89">
        <v>0.152487961476726</v>
      </c>
      <c r="AZ1064" s="89">
        <v>0.144469928755629</v>
      </c>
      <c r="BA1064" s="89">
        <v>-99</v>
      </c>
      <c r="BB1064" s="89">
        <v>-99</v>
      </c>
      <c r="BC1064" s="89">
        <v>-99</v>
      </c>
      <c r="BD1064" s="89">
        <v>-99</v>
      </c>
      <c r="BE1064" s="89">
        <v>-99</v>
      </c>
      <c r="BF1064" s="89">
        <v>-99</v>
      </c>
      <c r="BG1064" s="89">
        <v>-99</v>
      </c>
      <c r="BH1064" s="89">
        <v>-99</v>
      </c>
      <c r="BI1064" s="89">
        <v>-99</v>
      </c>
      <c r="BJ1064" s="89">
        <v>-99</v>
      </c>
      <c r="BK1064" s="89">
        <v>-99</v>
      </c>
      <c r="BL1064" s="89">
        <v>-99</v>
      </c>
      <c r="BM1064" s="89">
        <v>-99</v>
      </c>
      <c r="BN1064" s="89">
        <v>-99</v>
      </c>
      <c r="BO1064" s="89">
        <v>-99</v>
      </c>
      <c r="BP1064" s="89">
        <v>-99</v>
      </c>
      <c r="BQ1064" s="89">
        <v>-99</v>
      </c>
      <c r="BR1064" s="89">
        <v>-99</v>
      </c>
      <c r="BS1064" s="89">
        <v>-99</v>
      </c>
      <c r="BT1064" s="89">
        <v>-99</v>
      </c>
      <c r="BU1064" s="89">
        <v>-99</v>
      </c>
      <c r="BV1064" s="89">
        <v>-99</v>
      </c>
      <c r="BW1064" s="89">
        <v>-99</v>
      </c>
      <c r="BX1064" s="89">
        <v>-99</v>
      </c>
      <c r="BY1064" s="89">
        <v>-99</v>
      </c>
      <c r="BZ1064" s="89">
        <v>-99</v>
      </c>
      <c r="CA1064" s="89">
        <v>-99</v>
      </c>
      <c r="CB1064" s="89">
        <v>-99</v>
      </c>
      <c r="CC1064" s="89">
        <v>-99</v>
      </c>
      <c r="CD1064" s="89">
        <v>-99</v>
      </c>
      <c r="CE1064" s="89">
        <v>-99</v>
      </c>
      <c r="CF1064" s="89">
        <v>-99</v>
      </c>
      <c r="CG1064" s="89">
        <v>-99</v>
      </c>
      <c r="CH1064" s="89">
        <v>-99</v>
      </c>
      <c r="CI1064" s="89">
        <v>-99</v>
      </c>
      <c r="CJ1064" s="89">
        <v>-99</v>
      </c>
      <c r="CK1064" s="89">
        <v>-99</v>
      </c>
      <c r="CL1064" s="89">
        <v>-99</v>
      </c>
      <c r="CM1064" s="89">
        <v>-99</v>
      </c>
      <c r="CN1064" s="89">
        <v>-99</v>
      </c>
      <c r="CO1064" s="89">
        <v>-99</v>
      </c>
      <c r="CP1064" s="89">
        <v>-99</v>
      </c>
      <c r="CQ1064" s="89">
        <v>-99</v>
      </c>
      <c r="CR1064" s="89">
        <v>-99</v>
      </c>
      <c r="CS1064" s="89">
        <v>-99</v>
      </c>
      <c r="CT1064" s="89">
        <v>-99</v>
      </c>
      <c r="CU1064" s="86">
        <v>-99</v>
      </c>
      <c r="CV1064" s="86">
        <v>0.30309999999999998</v>
      </c>
      <c r="CW1064" s="86">
        <v>60</v>
      </c>
      <c r="CX1064" s="86">
        <v>2</v>
      </c>
      <c r="CY1064" s="86">
        <v>-0.95279999999999998</v>
      </c>
      <c r="CZ1064" s="86">
        <v>12</v>
      </c>
      <c r="DA1064" s="86">
        <v>2</v>
      </c>
      <c r="DB1064" s="86">
        <v>0.2321</v>
      </c>
      <c r="DC1064" s="86">
        <v>59</v>
      </c>
      <c r="DD1064" s="86">
        <v>-99</v>
      </c>
      <c r="DE1064" s="86">
        <v>-99</v>
      </c>
      <c r="DF1064" s="86">
        <v>-99</v>
      </c>
      <c r="DG1064" s="86">
        <v>-99</v>
      </c>
      <c r="DH1064" s="86">
        <v>-99</v>
      </c>
    </row>
    <row r="1065" spans="1:112" x14ac:dyDescent="0.2">
      <c r="A1065" s="85">
        <f>IF(ISERROR(SEARCH('School Lookup'!$F$3,Data!J1065)),A1064,A1064+1)</f>
        <v>0</v>
      </c>
      <c r="B1065" s="85">
        <f>IF(I1065='School Lookup'!$G$13,1,0)</f>
        <v>0</v>
      </c>
      <c r="C1065" s="85">
        <f t="shared" si="16"/>
        <v>1063</v>
      </c>
      <c r="D1065" s="86" t="s">
        <v>6478</v>
      </c>
      <c r="E1065" s="86" t="s">
        <v>6688</v>
      </c>
      <c r="F1065" s="86" t="s">
        <v>1142</v>
      </c>
      <c r="G1065" s="86" t="s">
        <v>6288</v>
      </c>
      <c r="H1065" s="86" t="s">
        <v>6289</v>
      </c>
      <c r="I1065" s="86" t="s">
        <v>6310</v>
      </c>
      <c r="J1065" s="86" t="s">
        <v>6311</v>
      </c>
      <c r="K1065" s="86" t="s">
        <v>6692</v>
      </c>
      <c r="L1065" s="86">
        <v>1</v>
      </c>
      <c r="M1065" s="86">
        <v>1</v>
      </c>
      <c r="N1065" s="89">
        <v>0.26761061946902698</v>
      </c>
      <c r="O1065" s="89">
        <v>0.67386549846743904</v>
      </c>
      <c r="P1065" s="89">
        <v>72.099999999999994</v>
      </c>
      <c r="Q1065" s="89">
        <v>2.3615689559049899</v>
      </c>
      <c r="R1065" s="89">
        <v>48.6725486725664</v>
      </c>
      <c r="S1065" s="89">
        <v>1.51771722718621</v>
      </c>
      <c r="T1065" s="89">
        <v>1.72198937473821</v>
      </c>
      <c r="U1065" s="89">
        <v>0.15915492957746499</v>
      </c>
      <c r="V1065" s="89">
        <v>0.27406309766960202</v>
      </c>
      <c r="W1065" s="89">
        <v>1</v>
      </c>
      <c r="X1065" s="89">
        <v>-1.01946902654867E-2</v>
      </c>
      <c r="Y1065" s="89">
        <v>6.5046739370095003E-2</v>
      </c>
      <c r="Z1065" s="89">
        <v>78.400000000000006</v>
      </c>
      <c r="AA1065" s="89">
        <v>3.5630420963737102</v>
      </c>
      <c r="AB1065" s="89">
        <v>53.097348672566397</v>
      </c>
      <c r="AC1065" s="89">
        <v>1.8140444178719</v>
      </c>
      <c r="AD1065" s="89">
        <v>2.1135563630735401</v>
      </c>
      <c r="AE1065" s="89">
        <v>0.15915492957746499</v>
      </c>
      <c r="AF1065" s="89">
        <v>0.336382914122972</v>
      </c>
      <c r="AG1065" s="89">
        <v>-99</v>
      </c>
      <c r="AH1065" s="89">
        <v>-99</v>
      </c>
      <c r="AI1065" s="89">
        <v>-99</v>
      </c>
      <c r="AJ1065" s="89">
        <v>-99</v>
      </c>
      <c r="AK1065" s="89">
        <v>-99</v>
      </c>
      <c r="AL1065" s="89">
        <v>-99</v>
      </c>
      <c r="AM1065" s="89">
        <v>-99</v>
      </c>
      <c r="AN1065" s="89">
        <v>-99</v>
      </c>
      <c r="AO1065" s="89">
        <v>-99</v>
      </c>
      <c r="AP1065" s="89">
        <v>-99</v>
      </c>
      <c r="AQ1065" s="89">
        <v>-99</v>
      </c>
      <c r="AR1065" s="89">
        <v>-99</v>
      </c>
      <c r="AS1065" s="89">
        <v>-99</v>
      </c>
      <c r="AT1065" s="89">
        <v>-99</v>
      </c>
      <c r="AU1065" s="89">
        <v>-99</v>
      </c>
      <c r="AV1065" s="89">
        <v>-99</v>
      </c>
      <c r="AW1065" s="89">
        <v>-99</v>
      </c>
      <c r="AX1065" s="89">
        <v>-99</v>
      </c>
      <c r="AY1065" s="89">
        <v>-99</v>
      </c>
      <c r="AZ1065" s="89">
        <v>-99</v>
      </c>
      <c r="BA1065" s="89">
        <v>1</v>
      </c>
      <c r="BB1065" s="89">
        <v>-0.31599008264462802</v>
      </c>
      <c r="BC1065" s="89">
        <v>-0.486589824869954</v>
      </c>
      <c r="BD1065" s="89">
        <v>44.816299999999998</v>
      </c>
      <c r="BE1065" s="89">
        <v>-0.34772517469224101</v>
      </c>
      <c r="BF1065" s="89">
        <v>60.330572727272703</v>
      </c>
      <c r="BG1065" s="89">
        <v>-0.41715749978109701</v>
      </c>
      <c r="BH1065" s="89">
        <v>-0.43613695344023101</v>
      </c>
      <c r="BI1065" s="89">
        <v>0.17042253521126799</v>
      </c>
      <c r="BJ1065" s="89">
        <v>-7.4327565304602702E-2</v>
      </c>
      <c r="BK1065" s="89">
        <v>1</v>
      </c>
      <c r="BL1065" s="89">
        <v>-0.21853140495867801</v>
      </c>
      <c r="BM1065" s="89">
        <v>-0.35001236875587699</v>
      </c>
      <c r="BN1065" s="89">
        <v>41.040799999999997</v>
      </c>
      <c r="BO1065" s="89">
        <v>-0.85496628765503002</v>
      </c>
      <c r="BP1065" s="89">
        <v>57.024772727272698</v>
      </c>
      <c r="BQ1065" s="89">
        <v>-0.60248932820545398</v>
      </c>
      <c r="BR1065" s="89">
        <v>-0.62013175429775602</v>
      </c>
      <c r="BS1065" s="89">
        <v>0.17042253521126799</v>
      </c>
      <c r="BT1065" s="89">
        <v>-0.105684425732434</v>
      </c>
      <c r="BU1065" s="89">
        <v>1</v>
      </c>
      <c r="BV1065" s="89">
        <v>-0.12683884297520701</v>
      </c>
      <c r="BW1065" s="89">
        <v>-0.135008558658435</v>
      </c>
      <c r="BX1065" s="89">
        <v>44</v>
      </c>
      <c r="BY1065" s="89">
        <v>-0.52723295986109497</v>
      </c>
      <c r="BZ1065" s="89">
        <v>57.0247801652893</v>
      </c>
      <c r="CA1065" s="89">
        <v>-0.33112075925976497</v>
      </c>
      <c r="CB1065" s="89">
        <v>-0.33917247468321399</v>
      </c>
      <c r="CC1065" s="89">
        <v>0.17042253521126799</v>
      </c>
      <c r="CD1065" s="89">
        <v>-5.7802633009392701E-2</v>
      </c>
      <c r="CE1065" s="89">
        <v>1</v>
      </c>
      <c r="CF1065" s="89">
        <v>-0.18322314049586799</v>
      </c>
      <c r="CG1065" s="89">
        <v>-0.25256398300921101</v>
      </c>
      <c r="CH1065" s="89">
        <v>40.529400000000003</v>
      </c>
      <c r="CI1065" s="89">
        <v>-1.00054352233902</v>
      </c>
      <c r="CJ1065" s="89">
        <v>57.024828099173597</v>
      </c>
      <c r="CK1065" s="89">
        <v>-0.62655375267411595</v>
      </c>
      <c r="CL1065" s="89">
        <v>-0.66882375011581596</v>
      </c>
      <c r="CM1065" s="89">
        <v>0.17042253521126799</v>
      </c>
      <c r="CN1065" s="89">
        <v>-0.113982639104245</v>
      </c>
      <c r="CO1065" s="89">
        <v>98.484999999999999</v>
      </c>
      <c r="CP1065" s="89">
        <v>0.83840000000000003</v>
      </c>
      <c r="CQ1065" s="89">
        <v>-3.03</v>
      </c>
      <c r="CR1065" s="89">
        <v>-0.61990000000000001</v>
      </c>
      <c r="CS1065" s="89">
        <v>0.83840000000000003</v>
      </c>
      <c r="CT1065" s="89">
        <v>0.70220000000000005</v>
      </c>
      <c r="CU1065" s="86" t="s">
        <v>6988</v>
      </c>
      <c r="CV1065" s="86">
        <v>0.30299999999999999</v>
      </c>
      <c r="CW1065" s="86">
        <v>60</v>
      </c>
      <c r="CX1065" s="86">
        <v>4</v>
      </c>
      <c r="CY1065" s="86">
        <v>1.7484999999999999</v>
      </c>
      <c r="CZ1065" s="86">
        <v>96</v>
      </c>
      <c r="DA1065" s="86">
        <v>6</v>
      </c>
      <c r="DB1065" s="86">
        <v>0.47760000000000002</v>
      </c>
      <c r="DC1065" s="86">
        <v>71</v>
      </c>
      <c r="DD1065" s="86">
        <v>-99</v>
      </c>
      <c r="DE1065" s="86">
        <v>-99</v>
      </c>
      <c r="DF1065" s="86">
        <v>-99</v>
      </c>
      <c r="DG1065" s="86">
        <v>-99</v>
      </c>
      <c r="DH1065" s="86">
        <v>-99</v>
      </c>
    </row>
    <row r="1066" spans="1:112" x14ac:dyDescent="0.2">
      <c r="A1066" s="85">
        <f>IF(ISERROR(SEARCH('School Lookup'!$F$3,Data!J1066)),A1065,A1065+1)</f>
        <v>0</v>
      </c>
      <c r="B1066" s="85">
        <f>IF(I1066='School Lookup'!$G$13,1,0)</f>
        <v>0</v>
      </c>
      <c r="C1066" s="85">
        <f t="shared" si="16"/>
        <v>1064</v>
      </c>
      <c r="D1066" s="86" t="s">
        <v>6478</v>
      </c>
      <c r="E1066" s="86" t="s">
        <v>6489</v>
      </c>
      <c r="F1066" s="86" t="s">
        <v>2741</v>
      </c>
      <c r="G1066" s="86" t="s">
        <v>2909</v>
      </c>
      <c r="H1066" s="86" t="s">
        <v>111</v>
      </c>
      <c r="I1066" s="86" t="s">
        <v>4201</v>
      </c>
      <c r="J1066" s="86" t="s">
        <v>113</v>
      </c>
      <c r="K1066" s="86" t="s">
        <v>114</v>
      </c>
      <c r="L1066" s="86">
        <v>1</v>
      </c>
      <c r="M1066" s="86">
        <v>1</v>
      </c>
      <c r="N1066" s="89">
        <v>-3.36679012345679E-2</v>
      </c>
      <c r="O1066" s="89">
        <v>2.1447187267358201E-2</v>
      </c>
      <c r="P1066" s="89">
        <v>57.2971</v>
      </c>
      <c r="Q1066" s="89">
        <v>0.79140445304149798</v>
      </c>
      <c r="R1066" s="89">
        <v>47.839489814814797</v>
      </c>
      <c r="S1066" s="89">
        <v>0.40642582015442802</v>
      </c>
      <c r="T1066" s="89">
        <v>0.46104380782548299</v>
      </c>
      <c r="U1066" s="89">
        <v>0.496932515337423</v>
      </c>
      <c r="V1066" s="89">
        <v>0.22910765910346101</v>
      </c>
      <c r="W1066" s="89">
        <v>1</v>
      </c>
      <c r="X1066" s="89">
        <v>-0.119751829268293</v>
      </c>
      <c r="Y1066" s="89">
        <v>-0.19286811870439</v>
      </c>
      <c r="Z1066" s="89">
        <v>53.365000000000002</v>
      </c>
      <c r="AA1066" s="89">
        <v>0.44110350847452201</v>
      </c>
      <c r="AB1066" s="89">
        <v>51.524375304877999</v>
      </c>
      <c r="AC1066" s="89">
        <v>0.12411769488506599</v>
      </c>
      <c r="AD1066" s="89">
        <v>0.145886805978653</v>
      </c>
      <c r="AE1066" s="89">
        <v>0.503067484662577</v>
      </c>
      <c r="AF1066" s="89">
        <v>7.3390908529138502E-2</v>
      </c>
      <c r="AG1066" s="89">
        <v>-99</v>
      </c>
      <c r="AH1066" s="89">
        <v>-99</v>
      </c>
      <c r="AI1066" s="89">
        <v>-99</v>
      </c>
      <c r="AJ1066" s="89">
        <v>-99</v>
      </c>
      <c r="AK1066" s="89">
        <v>-99</v>
      </c>
      <c r="AL1066" s="89">
        <v>-99</v>
      </c>
      <c r="AM1066" s="89">
        <v>-99</v>
      </c>
      <c r="AN1066" s="89">
        <v>-99</v>
      </c>
      <c r="AO1066" s="89">
        <v>-99</v>
      </c>
      <c r="AP1066" s="89">
        <v>-99</v>
      </c>
      <c r="AQ1066" s="89">
        <v>-99</v>
      </c>
      <c r="AR1066" s="89">
        <v>-99</v>
      </c>
      <c r="AS1066" s="89">
        <v>-99</v>
      </c>
      <c r="AT1066" s="89">
        <v>-99</v>
      </c>
      <c r="AU1066" s="89">
        <v>-99</v>
      </c>
      <c r="AV1066" s="89">
        <v>-99</v>
      </c>
      <c r="AW1066" s="89">
        <v>-99</v>
      </c>
      <c r="AX1066" s="89">
        <v>-99</v>
      </c>
      <c r="AY1066" s="89">
        <v>-99</v>
      </c>
      <c r="AZ1066" s="89">
        <v>-99</v>
      </c>
      <c r="BA1066" s="89">
        <v>-99</v>
      </c>
      <c r="BB1066" s="89">
        <v>-99</v>
      </c>
      <c r="BC1066" s="89">
        <v>-99</v>
      </c>
      <c r="BD1066" s="89">
        <v>-99</v>
      </c>
      <c r="BE1066" s="89">
        <v>-99</v>
      </c>
      <c r="BF1066" s="89">
        <v>-99</v>
      </c>
      <c r="BG1066" s="89">
        <v>-99</v>
      </c>
      <c r="BH1066" s="89">
        <v>-99</v>
      </c>
      <c r="BI1066" s="89">
        <v>-99</v>
      </c>
      <c r="BJ1066" s="89">
        <v>-99</v>
      </c>
      <c r="BK1066" s="89">
        <v>-99</v>
      </c>
      <c r="BL1066" s="89">
        <v>-99</v>
      </c>
      <c r="BM1066" s="89">
        <v>-99</v>
      </c>
      <c r="BN1066" s="89">
        <v>-99</v>
      </c>
      <c r="BO1066" s="89">
        <v>-99</v>
      </c>
      <c r="BP1066" s="89">
        <v>-99</v>
      </c>
      <c r="BQ1066" s="89">
        <v>-99</v>
      </c>
      <c r="BR1066" s="89">
        <v>-99</v>
      </c>
      <c r="BS1066" s="89">
        <v>-99</v>
      </c>
      <c r="BT1066" s="89">
        <v>-99</v>
      </c>
      <c r="BU1066" s="89">
        <v>-99</v>
      </c>
      <c r="BV1066" s="89">
        <v>-99</v>
      </c>
      <c r="BW1066" s="89">
        <v>-99</v>
      </c>
      <c r="BX1066" s="89">
        <v>-99</v>
      </c>
      <c r="BY1066" s="89">
        <v>-99</v>
      </c>
      <c r="BZ1066" s="89">
        <v>-99</v>
      </c>
      <c r="CA1066" s="89">
        <v>-99</v>
      </c>
      <c r="CB1066" s="89">
        <v>-99</v>
      </c>
      <c r="CC1066" s="89">
        <v>-99</v>
      </c>
      <c r="CD1066" s="89">
        <v>-99</v>
      </c>
      <c r="CE1066" s="89">
        <v>-99</v>
      </c>
      <c r="CF1066" s="89">
        <v>-99</v>
      </c>
      <c r="CG1066" s="89">
        <v>-99</v>
      </c>
      <c r="CH1066" s="89">
        <v>-99</v>
      </c>
      <c r="CI1066" s="89">
        <v>-99</v>
      </c>
      <c r="CJ1066" s="89">
        <v>-99</v>
      </c>
      <c r="CK1066" s="89">
        <v>-99</v>
      </c>
      <c r="CL1066" s="89">
        <v>-99</v>
      </c>
      <c r="CM1066" s="89">
        <v>-99</v>
      </c>
      <c r="CN1066" s="89">
        <v>-99</v>
      </c>
      <c r="CO1066" s="89">
        <v>-99</v>
      </c>
      <c r="CP1066" s="89">
        <v>-99</v>
      </c>
      <c r="CQ1066" s="89">
        <v>-99</v>
      </c>
      <c r="CR1066" s="89">
        <v>-99</v>
      </c>
      <c r="CS1066" s="89">
        <v>-99</v>
      </c>
      <c r="CT1066" s="89">
        <v>-99</v>
      </c>
      <c r="CU1066" s="86">
        <v>-99</v>
      </c>
      <c r="CV1066" s="86">
        <v>0.30249999999999999</v>
      </c>
      <c r="CW1066" s="86">
        <v>60</v>
      </c>
      <c r="CX1066" s="86">
        <v>2</v>
      </c>
      <c r="CY1066" s="86">
        <v>-0.31190000000000001</v>
      </c>
      <c r="CZ1066" s="86">
        <v>36</v>
      </c>
      <c r="DA1066" s="86">
        <v>2</v>
      </c>
      <c r="DB1066" s="86">
        <v>0.61519999999999997</v>
      </c>
      <c r="DC1066" s="86">
        <v>78</v>
      </c>
      <c r="DD1066" s="86">
        <v>-99</v>
      </c>
      <c r="DE1066" s="86">
        <v>-99</v>
      </c>
      <c r="DF1066" s="86">
        <v>-99</v>
      </c>
      <c r="DG1066" s="86">
        <v>-99</v>
      </c>
      <c r="DH1066" s="86">
        <v>-99</v>
      </c>
    </row>
    <row r="1067" spans="1:112" x14ac:dyDescent="0.2">
      <c r="A1067" s="85">
        <f>IF(ISERROR(SEARCH('School Lookup'!$F$3,Data!J1067)),A1066,A1066+1)</f>
        <v>0</v>
      </c>
      <c r="B1067" s="85">
        <f>IF(I1067='School Lookup'!$G$13,1,0)</f>
        <v>0</v>
      </c>
      <c r="C1067" s="85">
        <f t="shared" si="16"/>
        <v>1065</v>
      </c>
      <c r="D1067" s="86" t="s">
        <v>6478</v>
      </c>
      <c r="E1067" s="86" t="s">
        <v>6862</v>
      </c>
      <c r="F1067" s="86" t="s">
        <v>2773</v>
      </c>
      <c r="G1067" s="86" t="s">
        <v>6874</v>
      </c>
      <c r="H1067" s="86" t="s">
        <v>6875</v>
      </c>
      <c r="I1067" s="86" t="s">
        <v>6876</v>
      </c>
      <c r="J1067" s="86" t="s">
        <v>6875</v>
      </c>
      <c r="K1067" s="86" t="s">
        <v>36</v>
      </c>
      <c r="L1067" s="86">
        <v>1</v>
      </c>
      <c r="M1067" s="86">
        <v>-99</v>
      </c>
      <c r="N1067" s="89">
        <v>-99</v>
      </c>
      <c r="O1067" s="89">
        <v>-99</v>
      </c>
      <c r="P1067" s="89">
        <v>-99</v>
      </c>
      <c r="Q1067" s="89">
        <v>-99</v>
      </c>
      <c r="R1067" s="89">
        <v>-99</v>
      </c>
      <c r="S1067" s="89">
        <v>-99</v>
      </c>
      <c r="T1067" s="89">
        <v>-99</v>
      </c>
      <c r="U1067" s="89">
        <v>-99</v>
      </c>
      <c r="V1067" s="89">
        <v>-99</v>
      </c>
      <c r="W1067" s="89">
        <v>-99</v>
      </c>
      <c r="X1067" s="89">
        <v>-99</v>
      </c>
      <c r="Y1067" s="89">
        <v>-99</v>
      </c>
      <c r="Z1067" s="89">
        <v>-99</v>
      </c>
      <c r="AA1067" s="89">
        <v>-99</v>
      </c>
      <c r="AB1067" s="89">
        <v>-99</v>
      </c>
      <c r="AC1067" s="89">
        <v>-99</v>
      </c>
      <c r="AD1067" s="89">
        <v>-99</v>
      </c>
      <c r="AE1067" s="89">
        <v>-99</v>
      </c>
      <c r="AF1067" s="89">
        <v>-99</v>
      </c>
      <c r="AG1067" s="89">
        <v>-99</v>
      </c>
      <c r="AH1067" s="89">
        <v>-99</v>
      </c>
      <c r="AI1067" s="89">
        <v>-99</v>
      </c>
      <c r="AJ1067" s="89">
        <v>-99</v>
      </c>
      <c r="AK1067" s="89">
        <v>-99</v>
      </c>
      <c r="AL1067" s="89">
        <v>-99</v>
      </c>
      <c r="AM1067" s="89">
        <v>-99</v>
      </c>
      <c r="AN1067" s="89">
        <v>-99</v>
      </c>
      <c r="AO1067" s="89">
        <v>-99</v>
      </c>
      <c r="AP1067" s="89">
        <v>-99</v>
      </c>
      <c r="AQ1067" s="89">
        <v>-99</v>
      </c>
      <c r="AR1067" s="89">
        <v>-99</v>
      </c>
      <c r="AS1067" s="89">
        <v>-99</v>
      </c>
      <c r="AT1067" s="89">
        <v>-99</v>
      </c>
      <c r="AU1067" s="89">
        <v>-99</v>
      </c>
      <c r="AV1067" s="89">
        <v>-99</v>
      </c>
      <c r="AW1067" s="89">
        <v>-99</v>
      </c>
      <c r="AX1067" s="89">
        <v>-99</v>
      </c>
      <c r="AY1067" s="89">
        <v>-99</v>
      </c>
      <c r="AZ1067" s="89">
        <v>-99</v>
      </c>
      <c r="BA1067" s="89">
        <v>1</v>
      </c>
      <c r="BB1067" s="89">
        <v>0.30443567567567598</v>
      </c>
      <c r="BC1067" s="89">
        <v>0.90955553923646104</v>
      </c>
      <c r="BD1067" s="89">
        <v>45.459000000000003</v>
      </c>
      <c r="BE1067" s="89">
        <v>-0.28345976909832699</v>
      </c>
      <c r="BF1067" s="89">
        <v>48.108132972973003</v>
      </c>
      <c r="BG1067" s="89">
        <v>0.313047885069067</v>
      </c>
      <c r="BH1067" s="89">
        <v>0.34515549148639502</v>
      </c>
      <c r="BI1067" s="89">
        <v>0.250677506775068</v>
      </c>
      <c r="BJ1067" s="89">
        <v>8.6522718055532494E-2</v>
      </c>
      <c r="BK1067" s="89">
        <v>1</v>
      </c>
      <c r="BL1067" s="89">
        <v>0.32280648648648602</v>
      </c>
      <c r="BM1067" s="89">
        <v>0.96731721899978695</v>
      </c>
      <c r="BN1067" s="89">
        <v>58.262300000000003</v>
      </c>
      <c r="BO1067" s="89">
        <v>1.0786666955086199</v>
      </c>
      <c r="BP1067" s="89">
        <v>50.270250810810801</v>
      </c>
      <c r="BQ1067" s="89">
        <v>1.0229919572541999</v>
      </c>
      <c r="BR1067" s="89">
        <v>1.0849864120233701</v>
      </c>
      <c r="BS1067" s="89">
        <v>0.250677506775068</v>
      </c>
      <c r="BT1067" s="89">
        <v>0.27198168865084499</v>
      </c>
      <c r="BU1067" s="89">
        <v>1</v>
      </c>
      <c r="BV1067" s="89">
        <v>0.103301086956522</v>
      </c>
      <c r="BW1067" s="89">
        <v>0.39509745266539698</v>
      </c>
      <c r="BX1067" s="89">
        <v>45.05</v>
      </c>
      <c r="BY1067" s="89">
        <v>-0.41890223959733802</v>
      </c>
      <c r="BZ1067" s="89">
        <v>45.1086570652174</v>
      </c>
      <c r="CA1067" s="89">
        <v>-1.19023934659707E-2</v>
      </c>
      <c r="CB1067" s="89">
        <v>-2.70017643403246E-3</v>
      </c>
      <c r="CC1067" s="89">
        <v>0.249322493224932</v>
      </c>
      <c r="CD1067" s="89">
        <v>-6.7321472068017905E-4</v>
      </c>
      <c r="CE1067" s="89">
        <v>1</v>
      </c>
      <c r="CF1067" s="89">
        <v>0.18356739130434799</v>
      </c>
      <c r="CG1067" s="89">
        <v>0.62686059835117902</v>
      </c>
      <c r="CH1067" s="89">
        <v>40.060600000000001</v>
      </c>
      <c r="CI1067" s="89">
        <v>-1.05404589810475</v>
      </c>
      <c r="CJ1067" s="89">
        <v>32.065228260869603</v>
      </c>
      <c r="CK1067" s="89">
        <v>-0.213592649876786</v>
      </c>
      <c r="CL1067" s="89">
        <v>-0.22197395772085099</v>
      </c>
      <c r="CM1067" s="89">
        <v>0.249322493224932</v>
      </c>
      <c r="CN1067" s="89">
        <v>-5.5343100569968398E-2</v>
      </c>
      <c r="CO1067" s="89" t="s">
        <v>6987</v>
      </c>
      <c r="CP1067" s="89" t="s">
        <v>6987</v>
      </c>
      <c r="CQ1067" s="89" t="s">
        <v>6987</v>
      </c>
      <c r="CR1067" s="89" t="s">
        <v>6987</v>
      </c>
      <c r="CS1067" s="89" t="s">
        <v>6987</v>
      </c>
      <c r="CT1067" s="89">
        <v>-99</v>
      </c>
      <c r="CU1067" s="86" t="s">
        <v>6989</v>
      </c>
      <c r="CV1067" s="86">
        <v>0.30249999999999999</v>
      </c>
      <c r="CW1067" s="86">
        <v>60</v>
      </c>
      <c r="CX1067" s="86">
        <v>2</v>
      </c>
      <c r="CY1067" s="86">
        <v>-0.76480000000000004</v>
      </c>
      <c r="CZ1067" s="86">
        <v>18</v>
      </c>
      <c r="DA1067" s="86">
        <v>4</v>
      </c>
      <c r="DB1067" s="86">
        <v>-0.16789999999999999</v>
      </c>
      <c r="DC1067" s="86">
        <v>38</v>
      </c>
      <c r="DD1067" s="86">
        <v>-99</v>
      </c>
      <c r="DE1067" s="86">
        <v>-99</v>
      </c>
      <c r="DF1067" s="86">
        <v>-99</v>
      </c>
      <c r="DG1067" s="86">
        <v>-99</v>
      </c>
      <c r="DH1067" s="86">
        <v>-99</v>
      </c>
    </row>
    <row r="1068" spans="1:112" x14ac:dyDescent="0.2">
      <c r="A1068" s="85">
        <f>IF(ISERROR(SEARCH('School Lookup'!$F$3,Data!J1068)),A1067,A1067+1)</f>
        <v>0</v>
      </c>
      <c r="B1068" s="85">
        <f>IF(I1068='School Lookup'!$G$13,1,0)</f>
        <v>0</v>
      </c>
      <c r="C1068" s="85">
        <f t="shared" si="16"/>
        <v>1066</v>
      </c>
      <c r="D1068" s="86" t="s">
        <v>6478</v>
      </c>
      <c r="E1068" s="86" t="s">
        <v>6499</v>
      </c>
      <c r="F1068" s="86" t="s">
        <v>2742</v>
      </c>
      <c r="G1068" s="86" t="s">
        <v>3006</v>
      </c>
      <c r="H1068" s="86" t="s">
        <v>1014</v>
      </c>
      <c r="I1068" s="86" t="s">
        <v>4570</v>
      </c>
      <c r="J1068" s="86" t="s">
        <v>1331</v>
      </c>
      <c r="K1068" s="86" t="s">
        <v>36</v>
      </c>
      <c r="L1068" s="86">
        <v>1</v>
      </c>
      <c r="M1068" s="86">
        <v>-99</v>
      </c>
      <c r="N1068" s="89">
        <v>-99</v>
      </c>
      <c r="O1068" s="89">
        <v>-99</v>
      </c>
      <c r="P1068" s="89">
        <v>-99</v>
      </c>
      <c r="Q1068" s="89">
        <v>-99</v>
      </c>
      <c r="R1068" s="89">
        <v>-99</v>
      </c>
      <c r="S1068" s="89">
        <v>-99</v>
      </c>
      <c r="T1068" s="89">
        <v>-99</v>
      </c>
      <c r="U1068" s="89">
        <v>-99</v>
      </c>
      <c r="V1068" s="89">
        <v>-99</v>
      </c>
      <c r="W1068" s="89">
        <v>-99</v>
      </c>
      <c r="X1068" s="89">
        <v>-99</v>
      </c>
      <c r="Y1068" s="89">
        <v>-99</v>
      </c>
      <c r="Z1068" s="89">
        <v>-99</v>
      </c>
      <c r="AA1068" s="89">
        <v>-99</v>
      </c>
      <c r="AB1068" s="89">
        <v>-99</v>
      </c>
      <c r="AC1068" s="89">
        <v>-99</v>
      </c>
      <c r="AD1068" s="89">
        <v>-99</v>
      </c>
      <c r="AE1068" s="89">
        <v>-99</v>
      </c>
      <c r="AF1068" s="89">
        <v>-99</v>
      </c>
      <c r="AG1068" s="89">
        <v>-99</v>
      </c>
      <c r="AH1068" s="89">
        <v>-99</v>
      </c>
      <c r="AI1068" s="89">
        <v>-99</v>
      </c>
      <c r="AJ1068" s="89">
        <v>-99</v>
      </c>
      <c r="AK1068" s="89">
        <v>-99</v>
      </c>
      <c r="AL1068" s="89">
        <v>-99</v>
      </c>
      <c r="AM1068" s="89">
        <v>-99</v>
      </c>
      <c r="AN1068" s="89">
        <v>-99</v>
      </c>
      <c r="AO1068" s="89">
        <v>-99</v>
      </c>
      <c r="AP1068" s="89">
        <v>-99</v>
      </c>
      <c r="AQ1068" s="89">
        <v>-99</v>
      </c>
      <c r="AR1068" s="89">
        <v>-99</v>
      </c>
      <c r="AS1068" s="89">
        <v>-99</v>
      </c>
      <c r="AT1068" s="89">
        <v>-99</v>
      </c>
      <c r="AU1068" s="89">
        <v>-99</v>
      </c>
      <c r="AV1068" s="89">
        <v>-99</v>
      </c>
      <c r="AW1068" s="89">
        <v>-99</v>
      </c>
      <c r="AX1068" s="89">
        <v>-99</v>
      </c>
      <c r="AY1068" s="89">
        <v>-99</v>
      </c>
      <c r="AZ1068" s="89">
        <v>-99</v>
      </c>
      <c r="BA1068" s="89">
        <v>1</v>
      </c>
      <c r="BB1068" s="89">
        <v>1.1396268656716399E-2</v>
      </c>
      <c r="BC1068" s="89">
        <v>0.25012835697753899</v>
      </c>
      <c r="BD1068" s="89">
        <v>57.216700000000003</v>
      </c>
      <c r="BE1068" s="89">
        <v>0.89222617979159802</v>
      </c>
      <c r="BF1068" s="89">
        <v>57.7114313432836</v>
      </c>
      <c r="BG1068" s="89">
        <v>0.57117726838456795</v>
      </c>
      <c r="BH1068" s="89">
        <v>0.62134427505631196</v>
      </c>
      <c r="BI1068" s="89">
        <v>0.24891640866873099</v>
      </c>
      <c r="BJ1068" s="89">
        <v>0.15466278549389301</v>
      </c>
      <c r="BK1068" s="89">
        <v>1</v>
      </c>
      <c r="BL1068" s="89">
        <v>0.15689328358209001</v>
      </c>
      <c r="BM1068" s="89">
        <v>0.56357239596182496</v>
      </c>
      <c r="BN1068" s="89">
        <v>45.133299999999998</v>
      </c>
      <c r="BO1068" s="89">
        <v>-0.395459683491791</v>
      </c>
      <c r="BP1068" s="89">
        <v>47.512482089552201</v>
      </c>
      <c r="BQ1068" s="89">
        <v>8.4056356235017102E-2</v>
      </c>
      <c r="BR1068" s="89">
        <v>0.100049726117002</v>
      </c>
      <c r="BS1068" s="89">
        <v>0.24891640866873099</v>
      </c>
      <c r="BT1068" s="89">
        <v>2.4904018513334202E-2</v>
      </c>
      <c r="BU1068" s="89">
        <v>1</v>
      </c>
      <c r="BV1068" s="89">
        <v>9.0799014778325096E-2</v>
      </c>
      <c r="BW1068" s="89">
        <v>0.36630008743793502</v>
      </c>
      <c r="BX1068" s="89">
        <v>50.145899999999997</v>
      </c>
      <c r="BY1068" s="89">
        <v>0.10685253887130799</v>
      </c>
      <c r="BZ1068" s="89">
        <v>57.142847536945801</v>
      </c>
      <c r="CA1068" s="89">
        <v>0.23657631315462099</v>
      </c>
      <c r="CB1068" s="89">
        <v>0.25920894422295998</v>
      </c>
      <c r="CC1068" s="89">
        <v>0.25139318885448902</v>
      </c>
      <c r="CD1068" s="89">
        <v>6.51633630678152E-2</v>
      </c>
      <c r="CE1068" s="89">
        <v>1</v>
      </c>
      <c r="CF1068" s="89">
        <v>2.47348148148148E-2</v>
      </c>
      <c r="CG1068" s="89">
        <v>0.24604032090251901</v>
      </c>
      <c r="CH1068" s="89">
        <v>48.8065</v>
      </c>
      <c r="CI1068" s="89">
        <v>-5.59093191595878E-2</v>
      </c>
      <c r="CJ1068" s="89">
        <v>53.3333444444444</v>
      </c>
      <c r="CK1068" s="89">
        <v>9.5065500871465605E-2</v>
      </c>
      <c r="CL1068" s="89">
        <v>0.112013504169861</v>
      </c>
      <c r="CM1068" s="89">
        <v>0.25077399380804999</v>
      </c>
      <c r="CN1068" s="89">
        <v>2.8090073801110602E-2</v>
      </c>
      <c r="CO1068" s="89">
        <v>97.344999999999999</v>
      </c>
      <c r="CP1068" s="89">
        <v>0.75229999999999997</v>
      </c>
      <c r="CQ1068" s="89">
        <v>-1.35</v>
      </c>
      <c r="CR1068" s="89">
        <v>-0.37740000000000001</v>
      </c>
      <c r="CS1068" s="89">
        <v>0.75229999999999997</v>
      </c>
      <c r="CT1068" s="89">
        <v>0.56059999999999999</v>
      </c>
      <c r="CU1068" s="86" t="s">
        <v>6988</v>
      </c>
      <c r="CV1068" s="86">
        <v>0.30159999999999998</v>
      </c>
      <c r="CW1068" s="86">
        <v>60</v>
      </c>
      <c r="CX1068" s="86">
        <v>2</v>
      </c>
      <c r="CY1068" s="86">
        <v>-0.28520000000000001</v>
      </c>
      <c r="CZ1068" s="86">
        <v>37</v>
      </c>
      <c r="DA1068" s="86">
        <v>4</v>
      </c>
      <c r="DB1068" s="86">
        <v>0.13650000000000001</v>
      </c>
      <c r="DC1068" s="86">
        <v>54</v>
      </c>
      <c r="DD1068" s="86">
        <v>-99</v>
      </c>
      <c r="DE1068" s="86">
        <v>-99</v>
      </c>
      <c r="DF1068" s="86">
        <v>-99</v>
      </c>
      <c r="DG1068" s="86">
        <v>-99</v>
      </c>
      <c r="DH1068" s="86">
        <v>-99</v>
      </c>
    </row>
    <row r="1069" spans="1:112" x14ac:dyDescent="0.2">
      <c r="A1069" s="85">
        <f>IF(ISERROR(SEARCH('School Lookup'!$F$3,Data!J1069)),A1068,A1068+1)</f>
        <v>0</v>
      </c>
      <c r="B1069" s="85">
        <f>IF(I1069='School Lookup'!$G$13,1,0)</f>
        <v>0</v>
      </c>
      <c r="C1069" s="85">
        <f t="shared" si="16"/>
        <v>1067</v>
      </c>
      <c r="D1069" s="86" t="s">
        <v>6478</v>
      </c>
      <c r="E1069" s="86" t="s">
        <v>6790</v>
      </c>
      <c r="F1069" s="86" t="s">
        <v>2774</v>
      </c>
      <c r="G1069" s="86" t="s">
        <v>3095</v>
      </c>
      <c r="H1069" s="86" t="s">
        <v>6077</v>
      </c>
      <c r="I1069" s="86" t="s">
        <v>4304</v>
      </c>
      <c r="J1069" s="86" t="s">
        <v>169</v>
      </c>
      <c r="K1069" s="86" t="s">
        <v>26</v>
      </c>
      <c r="L1069" s="86">
        <v>1</v>
      </c>
      <c r="M1069" s="86">
        <v>1</v>
      </c>
      <c r="N1069" s="89">
        <v>-7.6019321148825106E-2</v>
      </c>
      <c r="O1069" s="89">
        <v>-7.0264766817045604E-2</v>
      </c>
      <c r="P1069" s="89">
        <v>59.929699999999997</v>
      </c>
      <c r="Q1069" s="89">
        <v>1.0706480519470101</v>
      </c>
      <c r="R1069" s="89">
        <v>50.913863185378602</v>
      </c>
      <c r="S1069" s="89">
        <v>0.50019164256498305</v>
      </c>
      <c r="T1069" s="89">
        <v>0.56743678211501902</v>
      </c>
      <c r="U1069" s="89">
        <v>0.37733990147783297</v>
      </c>
      <c r="V1069" s="89">
        <v>0.21411653945817899</v>
      </c>
      <c r="W1069" s="89">
        <v>1</v>
      </c>
      <c r="X1069" s="89">
        <v>-9.8662204724409494E-2</v>
      </c>
      <c r="Y1069" s="89">
        <v>-0.143219802121931</v>
      </c>
      <c r="Z1069" s="89">
        <v>52.740200000000002</v>
      </c>
      <c r="AA1069" s="89">
        <v>0.36318909945836803</v>
      </c>
      <c r="AB1069" s="89">
        <v>45.144324671916003</v>
      </c>
      <c r="AC1069" s="89">
        <v>0.109984648668219</v>
      </c>
      <c r="AD1069" s="89">
        <v>0.12943096537229001</v>
      </c>
      <c r="AE1069" s="89">
        <v>0.37536945812807898</v>
      </c>
      <c r="AF1069" s="89">
        <v>4.85844313367906E-2</v>
      </c>
      <c r="AG1069" s="89">
        <v>1</v>
      </c>
      <c r="AH1069" s="89">
        <v>9.5573228346456707E-2</v>
      </c>
      <c r="AI1069" s="89">
        <v>0.262718732571596</v>
      </c>
      <c r="AJ1069" s="89">
        <v>-99</v>
      </c>
      <c r="AK1069" s="89">
        <v>-99</v>
      </c>
      <c r="AL1069" s="89">
        <v>44.094499999999996</v>
      </c>
      <c r="AM1069" s="89">
        <v>0.262718732571596</v>
      </c>
      <c r="AN1069" s="89">
        <v>0.232795840179889</v>
      </c>
      <c r="AO1069" s="89">
        <v>0.12512315270936</v>
      </c>
      <c r="AP1069" s="89">
        <v>2.9128149460931899E-2</v>
      </c>
      <c r="AQ1069" s="89">
        <v>1</v>
      </c>
      <c r="AR1069" s="89">
        <v>1.6690322580645199E-2</v>
      </c>
      <c r="AS1069" s="89">
        <v>0.107526787900438</v>
      </c>
      <c r="AT1069" s="89">
        <v>-99</v>
      </c>
      <c r="AU1069" s="89">
        <v>-99</v>
      </c>
      <c r="AV1069" s="89">
        <v>50.806408870967701</v>
      </c>
      <c r="AW1069" s="89">
        <v>0.107526787900438</v>
      </c>
      <c r="AX1069" s="89">
        <v>7.40971106527884E-2</v>
      </c>
      <c r="AY1069" s="89">
        <v>0.122167487684729</v>
      </c>
      <c r="AZ1069" s="89">
        <v>9.0522578531485407E-3</v>
      </c>
      <c r="BA1069" s="89">
        <v>-99</v>
      </c>
      <c r="BB1069" s="89">
        <v>-99</v>
      </c>
      <c r="BC1069" s="89">
        <v>-99</v>
      </c>
      <c r="BD1069" s="89">
        <v>-99</v>
      </c>
      <c r="BE1069" s="89">
        <v>-99</v>
      </c>
      <c r="BF1069" s="89">
        <v>-99</v>
      </c>
      <c r="BG1069" s="89">
        <v>-99</v>
      </c>
      <c r="BH1069" s="89">
        <v>-99</v>
      </c>
      <c r="BI1069" s="89">
        <v>-99</v>
      </c>
      <c r="BJ1069" s="89">
        <v>-99</v>
      </c>
      <c r="BK1069" s="89">
        <v>-99</v>
      </c>
      <c r="BL1069" s="89">
        <v>-99</v>
      </c>
      <c r="BM1069" s="89">
        <v>-99</v>
      </c>
      <c r="BN1069" s="89">
        <v>-99</v>
      </c>
      <c r="BO1069" s="89">
        <v>-99</v>
      </c>
      <c r="BP1069" s="89">
        <v>-99</v>
      </c>
      <c r="BQ1069" s="89">
        <v>-99</v>
      </c>
      <c r="BR1069" s="89">
        <v>-99</v>
      </c>
      <c r="BS1069" s="89">
        <v>-99</v>
      </c>
      <c r="BT1069" s="89">
        <v>-99</v>
      </c>
      <c r="BU1069" s="89">
        <v>-99</v>
      </c>
      <c r="BV1069" s="89">
        <v>-99</v>
      </c>
      <c r="BW1069" s="89">
        <v>-99</v>
      </c>
      <c r="BX1069" s="89">
        <v>-99</v>
      </c>
      <c r="BY1069" s="89">
        <v>-99</v>
      </c>
      <c r="BZ1069" s="89">
        <v>-99</v>
      </c>
      <c r="CA1069" s="89">
        <v>-99</v>
      </c>
      <c r="CB1069" s="89">
        <v>-99</v>
      </c>
      <c r="CC1069" s="89">
        <v>-99</v>
      </c>
      <c r="CD1069" s="89">
        <v>-99</v>
      </c>
      <c r="CE1069" s="89">
        <v>-99</v>
      </c>
      <c r="CF1069" s="89">
        <v>-99</v>
      </c>
      <c r="CG1069" s="89">
        <v>-99</v>
      </c>
      <c r="CH1069" s="89">
        <v>-99</v>
      </c>
      <c r="CI1069" s="89">
        <v>-99</v>
      </c>
      <c r="CJ1069" s="89">
        <v>-99</v>
      </c>
      <c r="CK1069" s="89">
        <v>-99</v>
      </c>
      <c r="CL1069" s="89">
        <v>-99</v>
      </c>
      <c r="CM1069" s="89">
        <v>-99</v>
      </c>
      <c r="CN1069" s="89">
        <v>-99</v>
      </c>
      <c r="CO1069" s="89">
        <v>-99</v>
      </c>
      <c r="CP1069" s="89">
        <v>-99</v>
      </c>
      <c r="CQ1069" s="89">
        <v>-99</v>
      </c>
      <c r="CR1069" s="89">
        <v>-99</v>
      </c>
      <c r="CS1069" s="89">
        <v>-99</v>
      </c>
      <c r="CT1069" s="89">
        <v>-99</v>
      </c>
      <c r="CU1069" s="86">
        <v>-99</v>
      </c>
      <c r="CV1069" s="86">
        <v>0.3009</v>
      </c>
      <c r="CW1069" s="86">
        <v>60</v>
      </c>
      <c r="CX1069" s="86">
        <v>2</v>
      </c>
      <c r="CY1069" s="86">
        <v>-1.1701999999999999</v>
      </c>
      <c r="CZ1069" s="86">
        <v>8</v>
      </c>
      <c r="DA1069" s="86">
        <v>2</v>
      </c>
      <c r="DB1069" s="86">
        <v>0.5403</v>
      </c>
      <c r="DC1069" s="86">
        <v>74</v>
      </c>
      <c r="DD1069" s="86">
        <v>-99</v>
      </c>
      <c r="DE1069" s="86">
        <v>-99</v>
      </c>
      <c r="DF1069" s="86">
        <v>-99</v>
      </c>
      <c r="DG1069" s="86">
        <v>-99</v>
      </c>
      <c r="DH1069" s="86">
        <v>-99</v>
      </c>
    </row>
    <row r="1070" spans="1:112" x14ac:dyDescent="0.2">
      <c r="A1070" s="85">
        <f>IF(ISERROR(SEARCH('School Lookup'!$F$3,Data!J1070)),A1069,A1069+1)</f>
        <v>0</v>
      </c>
      <c r="B1070" s="85">
        <f>IF(I1070='School Lookup'!$G$13,1,0)</f>
        <v>0</v>
      </c>
      <c r="C1070" s="85">
        <f t="shared" si="16"/>
        <v>1068</v>
      </c>
      <c r="D1070" s="86" t="s">
        <v>6478</v>
      </c>
      <c r="E1070" s="86" t="s">
        <v>6637</v>
      </c>
      <c r="F1070" s="86" t="s">
        <v>1091</v>
      </c>
      <c r="G1070" s="86" t="s">
        <v>2875</v>
      </c>
      <c r="H1070" s="86" t="s">
        <v>1033</v>
      </c>
      <c r="I1070" s="86" t="s">
        <v>4075</v>
      </c>
      <c r="J1070" s="86" t="s">
        <v>1442</v>
      </c>
      <c r="K1070" s="86" t="s">
        <v>31</v>
      </c>
      <c r="L1070" s="86">
        <v>1</v>
      </c>
      <c r="M1070" s="86">
        <v>1</v>
      </c>
      <c r="N1070" s="89">
        <v>0.11188647469459</v>
      </c>
      <c r="O1070" s="89">
        <v>0.33664503114189498</v>
      </c>
      <c r="P1070" s="89">
        <v>44.900199999999998</v>
      </c>
      <c r="Q1070" s="89">
        <v>-0.52355223284764596</v>
      </c>
      <c r="R1070" s="89">
        <v>50.0000245200698</v>
      </c>
      <c r="S1070" s="89">
        <v>-9.3453600852875601E-2</v>
      </c>
      <c r="T1070" s="89">
        <v>-0.106152821178984</v>
      </c>
      <c r="U1070" s="89">
        <v>0.37759472817133399</v>
      </c>
      <c r="V1070" s="89">
        <v>-4.0082745657698697E-2</v>
      </c>
      <c r="W1070" s="89">
        <v>1</v>
      </c>
      <c r="X1070" s="89">
        <v>0.14361325724319601</v>
      </c>
      <c r="Y1070" s="89">
        <v>0.427135009596043</v>
      </c>
      <c r="Z1070" s="89">
        <v>57.356999999999999</v>
      </c>
      <c r="AA1070" s="89">
        <v>0.93891772229092196</v>
      </c>
      <c r="AB1070" s="89">
        <v>55.048308604038603</v>
      </c>
      <c r="AC1070" s="89">
        <v>0.68302636594348198</v>
      </c>
      <c r="AD1070" s="89">
        <v>0.79665323406038202</v>
      </c>
      <c r="AE1070" s="89">
        <v>0.37528830313014799</v>
      </c>
      <c r="AF1070" s="89">
        <v>0.298974640393666</v>
      </c>
      <c r="AG1070" s="89">
        <v>1</v>
      </c>
      <c r="AH1070" s="89">
        <v>0.34487050938337799</v>
      </c>
      <c r="AI1070" s="89">
        <v>0.79923053176778303</v>
      </c>
      <c r="AJ1070" s="89">
        <v>49.338799999999999</v>
      </c>
      <c r="AK1070" s="89">
        <v>6.9655041285421299E-2</v>
      </c>
      <c r="AL1070" s="89">
        <v>50.938316085790902</v>
      </c>
      <c r="AM1070" s="89">
        <v>0.43444278652660201</v>
      </c>
      <c r="AN1070" s="89">
        <v>0.413199415448815</v>
      </c>
      <c r="AO1070" s="89">
        <v>0.122899505766063</v>
      </c>
      <c r="AP1070" s="89">
        <v>5.0782003941485403E-2</v>
      </c>
      <c r="AQ1070" s="89">
        <v>1</v>
      </c>
      <c r="AR1070" s="89">
        <v>0.109756763925729</v>
      </c>
      <c r="AS1070" s="89">
        <v>0.31672302235746702</v>
      </c>
      <c r="AT1070" s="89">
        <v>45.1389</v>
      </c>
      <c r="AU1070" s="89">
        <v>-0.38557198977734802</v>
      </c>
      <c r="AV1070" s="89">
        <v>44.827610875331601</v>
      </c>
      <c r="AW1070" s="89">
        <v>-3.4424483709940903E-2</v>
      </c>
      <c r="AX1070" s="89">
        <v>-7.5490426903306804E-2</v>
      </c>
      <c r="AY1070" s="89">
        <v>0.124217462932455</v>
      </c>
      <c r="AZ1070" s="89">
        <v>-9.3772293056166908E-3</v>
      </c>
      <c r="BA1070" s="89">
        <v>-99</v>
      </c>
      <c r="BB1070" s="89">
        <v>-99</v>
      </c>
      <c r="BC1070" s="89">
        <v>-99</v>
      </c>
      <c r="BD1070" s="89">
        <v>-99</v>
      </c>
      <c r="BE1070" s="89">
        <v>-99</v>
      </c>
      <c r="BF1070" s="89">
        <v>-99</v>
      </c>
      <c r="BG1070" s="89">
        <v>-99</v>
      </c>
      <c r="BH1070" s="89">
        <v>-99</v>
      </c>
      <c r="BI1070" s="89">
        <v>-99</v>
      </c>
      <c r="BJ1070" s="89">
        <v>-99</v>
      </c>
      <c r="BK1070" s="89">
        <v>-99</v>
      </c>
      <c r="BL1070" s="89">
        <v>-99</v>
      </c>
      <c r="BM1070" s="89">
        <v>-99</v>
      </c>
      <c r="BN1070" s="89">
        <v>-99</v>
      </c>
      <c r="BO1070" s="89">
        <v>-99</v>
      </c>
      <c r="BP1070" s="89">
        <v>-99</v>
      </c>
      <c r="BQ1070" s="89">
        <v>-99</v>
      </c>
      <c r="BR1070" s="89">
        <v>-99</v>
      </c>
      <c r="BS1070" s="89">
        <v>-99</v>
      </c>
      <c r="BT1070" s="89">
        <v>-99</v>
      </c>
      <c r="BU1070" s="89">
        <v>-99</v>
      </c>
      <c r="BV1070" s="89">
        <v>-99</v>
      </c>
      <c r="BW1070" s="89">
        <v>-99</v>
      </c>
      <c r="BX1070" s="89">
        <v>-99</v>
      </c>
      <c r="BY1070" s="89">
        <v>-99</v>
      </c>
      <c r="BZ1070" s="89">
        <v>-99</v>
      </c>
      <c r="CA1070" s="89">
        <v>-99</v>
      </c>
      <c r="CB1070" s="89">
        <v>-99</v>
      </c>
      <c r="CC1070" s="89">
        <v>-99</v>
      </c>
      <c r="CD1070" s="89">
        <v>-99</v>
      </c>
      <c r="CE1070" s="89">
        <v>-99</v>
      </c>
      <c r="CF1070" s="89">
        <v>-99</v>
      </c>
      <c r="CG1070" s="89">
        <v>-99</v>
      </c>
      <c r="CH1070" s="89">
        <v>-99</v>
      </c>
      <c r="CI1070" s="89">
        <v>-99</v>
      </c>
      <c r="CJ1070" s="89">
        <v>-99</v>
      </c>
      <c r="CK1070" s="89">
        <v>-99</v>
      </c>
      <c r="CL1070" s="89">
        <v>-99</v>
      </c>
      <c r="CM1070" s="89">
        <v>-99</v>
      </c>
      <c r="CN1070" s="89">
        <v>-99</v>
      </c>
      <c r="CO1070" s="89">
        <v>-99</v>
      </c>
      <c r="CP1070" s="89">
        <v>-99</v>
      </c>
      <c r="CQ1070" s="89">
        <v>-99</v>
      </c>
      <c r="CR1070" s="89">
        <v>-99</v>
      </c>
      <c r="CS1070" s="89">
        <v>-99</v>
      </c>
      <c r="CT1070" s="89">
        <v>-99</v>
      </c>
      <c r="CU1070" s="86">
        <v>-99</v>
      </c>
      <c r="CV1070" s="86">
        <v>0.30030000000000001</v>
      </c>
      <c r="CW1070" s="86">
        <v>60</v>
      </c>
      <c r="CX1070" s="86">
        <v>2</v>
      </c>
      <c r="CY1070" s="86">
        <v>-0.34649999999999997</v>
      </c>
      <c r="CZ1070" s="86">
        <v>34</v>
      </c>
      <c r="DA1070" s="86">
        <v>4</v>
      </c>
      <c r="DB1070" s="86">
        <v>0.1153</v>
      </c>
      <c r="DC1070" s="86">
        <v>53</v>
      </c>
      <c r="DD1070" s="86">
        <v>-99</v>
      </c>
      <c r="DE1070" s="86">
        <v>-99</v>
      </c>
      <c r="DF1070" s="86">
        <v>-99</v>
      </c>
      <c r="DG1070" s="86">
        <v>-99</v>
      </c>
      <c r="DH1070" s="86">
        <v>-99</v>
      </c>
    </row>
    <row r="1071" spans="1:112" x14ac:dyDescent="0.2">
      <c r="A1071" s="85">
        <f>IF(ISERROR(SEARCH('School Lookup'!$F$3,Data!J1071)),A1070,A1070+1)</f>
        <v>0</v>
      </c>
      <c r="B1071" s="85">
        <f>IF(I1071='School Lookup'!$G$13,1,0)</f>
        <v>0</v>
      </c>
      <c r="C1071" s="85">
        <f t="shared" si="16"/>
        <v>1069</v>
      </c>
      <c r="D1071" s="86" t="s">
        <v>6478</v>
      </c>
      <c r="E1071" s="86" t="s">
        <v>6586</v>
      </c>
      <c r="F1071" s="86" t="s">
        <v>2760</v>
      </c>
      <c r="G1071" s="86" t="s">
        <v>3193</v>
      </c>
      <c r="H1071" s="86" t="s">
        <v>475</v>
      </c>
      <c r="I1071" s="86" t="s">
        <v>6104</v>
      </c>
      <c r="J1071" s="86" t="s">
        <v>6105</v>
      </c>
      <c r="K1071" s="86" t="s">
        <v>120</v>
      </c>
      <c r="L1071" s="86">
        <v>1</v>
      </c>
      <c r="M1071" s="86">
        <v>1</v>
      </c>
      <c r="N1071" s="89">
        <v>-0.13367628458497999</v>
      </c>
      <c r="O1071" s="89">
        <v>-0.19512085886799299</v>
      </c>
      <c r="P1071" s="89">
        <v>51.636400000000002</v>
      </c>
      <c r="Q1071" s="89">
        <v>0.19096601183340001</v>
      </c>
      <c r="R1071" s="89">
        <v>43.4782901185771</v>
      </c>
      <c r="S1071" s="89">
        <v>-2.0774235172964098E-3</v>
      </c>
      <c r="T1071" s="89">
        <v>-2.4712980396314299E-3</v>
      </c>
      <c r="U1071" s="89">
        <v>0.5</v>
      </c>
      <c r="V1071" s="89">
        <v>-1.2356490198157199E-3</v>
      </c>
      <c r="W1071" s="89">
        <v>1</v>
      </c>
      <c r="X1071" s="89">
        <v>6.8700790513834001E-2</v>
      </c>
      <c r="Y1071" s="89">
        <v>0.25077919745660698</v>
      </c>
      <c r="Z1071" s="89">
        <v>56.0779</v>
      </c>
      <c r="AA1071" s="89">
        <v>0.77941016695711496</v>
      </c>
      <c r="AB1071" s="89">
        <v>50.988144664031601</v>
      </c>
      <c r="AC1071" s="89">
        <v>0.51509468220686105</v>
      </c>
      <c r="AD1071" s="89">
        <v>0.60112164250343303</v>
      </c>
      <c r="AE1071" s="89">
        <v>0.5</v>
      </c>
      <c r="AF1071" s="89">
        <v>0.30056082125171601</v>
      </c>
      <c r="AG1071" s="89">
        <v>-99</v>
      </c>
      <c r="AH1071" s="89">
        <v>-99</v>
      </c>
      <c r="AI1071" s="89">
        <v>-99</v>
      </c>
      <c r="AJ1071" s="89">
        <v>-99</v>
      </c>
      <c r="AK1071" s="89">
        <v>-99</v>
      </c>
      <c r="AL1071" s="89">
        <v>-99</v>
      </c>
      <c r="AM1071" s="89">
        <v>-99</v>
      </c>
      <c r="AN1071" s="89">
        <v>-99</v>
      </c>
      <c r="AO1071" s="89">
        <v>-99</v>
      </c>
      <c r="AP1071" s="89">
        <v>-99</v>
      </c>
      <c r="AQ1071" s="89">
        <v>-99</v>
      </c>
      <c r="AR1071" s="89">
        <v>-99</v>
      </c>
      <c r="AS1071" s="89">
        <v>-99</v>
      </c>
      <c r="AT1071" s="89">
        <v>-99</v>
      </c>
      <c r="AU1071" s="89">
        <v>-99</v>
      </c>
      <c r="AV1071" s="89">
        <v>-99</v>
      </c>
      <c r="AW1071" s="89">
        <v>-99</v>
      </c>
      <c r="AX1071" s="89">
        <v>-99</v>
      </c>
      <c r="AY1071" s="89">
        <v>-99</v>
      </c>
      <c r="AZ1071" s="89">
        <v>-99</v>
      </c>
      <c r="BA1071" s="89">
        <v>-99</v>
      </c>
      <c r="BB1071" s="89">
        <v>-99</v>
      </c>
      <c r="BC1071" s="89">
        <v>-99</v>
      </c>
      <c r="BD1071" s="89">
        <v>-99</v>
      </c>
      <c r="BE1071" s="89">
        <v>-99</v>
      </c>
      <c r="BF1071" s="89">
        <v>-99</v>
      </c>
      <c r="BG1071" s="89">
        <v>-99</v>
      </c>
      <c r="BH1071" s="89">
        <v>-99</v>
      </c>
      <c r="BI1071" s="89">
        <v>-99</v>
      </c>
      <c r="BJ1071" s="89">
        <v>-99</v>
      </c>
      <c r="BK1071" s="89">
        <v>-99</v>
      </c>
      <c r="BL1071" s="89">
        <v>-99</v>
      </c>
      <c r="BM1071" s="89">
        <v>-99</v>
      </c>
      <c r="BN1071" s="89">
        <v>-99</v>
      </c>
      <c r="BO1071" s="89">
        <v>-99</v>
      </c>
      <c r="BP1071" s="89">
        <v>-99</v>
      </c>
      <c r="BQ1071" s="89">
        <v>-99</v>
      </c>
      <c r="BR1071" s="89">
        <v>-99</v>
      </c>
      <c r="BS1071" s="89">
        <v>-99</v>
      </c>
      <c r="BT1071" s="89">
        <v>-99</v>
      </c>
      <c r="BU1071" s="89">
        <v>-99</v>
      </c>
      <c r="BV1071" s="89">
        <v>-99</v>
      </c>
      <c r="BW1071" s="89">
        <v>-99</v>
      </c>
      <c r="BX1071" s="89">
        <v>-99</v>
      </c>
      <c r="BY1071" s="89">
        <v>-99</v>
      </c>
      <c r="BZ1071" s="89">
        <v>-99</v>
      </c>
      <c r="CA1071" s="89">
        <v>-99</v>
      </c>
      <c r="CB1071" s="89">
        <v>-99</v>
      </c>
      <c r="CC1071" s="89">
        <v>-99</v>
      </c>
      <c r="CD1071" s="89">
        <v>-99</v>
      </c>
      <c r="CE1071" s="89">
        <v>-99</v>
      </c>
      <c r="CF1071" s="89">
        <v>-99</v>
      </c>
      <c r="CG1071" s="89">
        <v>-99</v>
      </c>
      <c r="CH1071" s="89">
        <v>-99</v>
      </c>
      <c r="CI1071" s="89">
        <v>-99</v>
      </c>
      <c r="CJ1071" s="89">
        <v>-99</v>
      </c>
      <c r="CK1071" s="89">
        <v>-99</v>
      </c>
      <c r="CL1071" s="89">
        <v>-99</v>
      </c>
      <c r="CM1071" s="89">
        <v>-99</v>
      </c>
      <c r="CN1071" s="89">
        <v>-99</v>
      </c>
      <c r="CO1071" s="89">
        <v>-99</v>
      </c>
      <c r="CP1071" s="89">
        <v>-99</v>
      </c>
      <c r="CQ1071" s="89">
        <v>-99</v>
      </c>
      <c r="CR1071" s="89">
        <v>-99</v>
      </c>
      <c r="CS1071" s="89">
        <v>-99</v>
      </c>
      <c r="CT1071" s="89">
        <v>-99</v>
      </c>
      <c r="CU1071" s="86">
        <v>-99</v>
      </c>
      <c r="CV1071" s="86">
        <v>0.29930000000000001</v>
      </c>
      <c r="CW1071" s="86">
        <v>60</v>
      </c>
      <c r="CX1071" s="86">
        <v>2</v>
      </c>
      <c r="CY1071" s="86">
        <v>-0.84189999999999998</v>
      </c>
      <c r="CZ1071" s="86">
        <v>15</v>
      </c>
      <c r="DA1071" s="86">
        <v>2</v>
      </c>
      <c r="DB1071" s="86">
        <v>0.48520000000000002</v>
      </c>
      <c r="DC1071" s="86">
        <v>72</v>
      </c>
      <c r="DD1071" s="86">
        <v>-99</v>
      </c>
      <c r="DE1071" s="86">
        <v>-99</v>
      </c>
      <c r="DF1071" s="86">
        <v>-99</v>
      </c>
      <c r="DG1071" s="86">
        <v>-99</v>
      </c>
      <c r="DH1071" s="86">
        <v>-99</v>
      </c>
    </row>
    <row r="1072" spans="1:112" x14ac:dyDescent="0.2">
      <c r="A1072" s="85">
        <f>IF(ISERROR(SEARCH('School Lookup'!$F$3,Data!J1072)),A1071,A1071+1)</f>
        <v>0</v>
      </c>
      <c r="B1072" s="85">
        <f>IF(I1072='School Lookup'!$G$13,1,0)</f>
        <v>0</v>
      </c>
      <c r="C1072" s="85">
        <f t="shared" si="16"/>
        <v>1070</v>
      </c>
      <c r="D1072" s="86" t="s">
        <v>6478</v>
      </c>
      <c r="E1072" s="86" t="s">
        <v>6486</v>
      </c>
      <c r="F1072" s="86" t="s">
        <v>1088</v>
      </c>
      <c r="G1072" s="86" t="s">
        <v>2877</v>
      </c>
      <c r="H1072" s="86" t="s">
        <v>1553</v>
      </c>
      <c r="I1072" s="86" t="s">
        <v>4887</v>
      </c>
      <c r="J1072" s="86" t="s">
        <v>2046</v>
      </c>
      <c r="K1072" s="86" t="s">
        <v>138</v>
      </c>
      <c r="L1072" s="86">
        <v>1</v>
      </c>
      <c r="M1072" s="86">
        <v>1</v>
      </c>
      <c r="N1072" s="89">
        <v>8.2233836858006004E-2</v>
      </c>
      <c r="O1072" s="89">
        <v>0.27243227593189201</v>
      </c>
      <c r="P1072" s="89">
        <v>58.951500000000003</v>
      </c>
      <c r="Q1072" s="89">
        <v>0.96688899684962804</v>
      </c>
      <c r="R1072" s="89">
        <v>47.1299238670695</v>
      </c>
      <c r="S1072" s="89">
        <v>0.61966063639075997</v>
      </c>
      <c r="T1072" s="89">
        <v>0.70299429402856894</v>
      </c>
      <c r="U1072" s="89">
        <v>0.382217090069284</v>
      </c>
      <c r="V1072" s="89">
        <v>0.26869643339890997</v>
      </c>
      <c r="W1072" s="89">
        <v>1</v>
      </c>
      <c r="X1072" s="89">
        <v>2.4510909090909101E-2</v>
      </c>
      <c r="Y1072" s="89">
        <v>0.14674921730871199</v>
      </c>
      <c r="Z1072" s="89">
        <v>55.359200000000001</v>
      </c>
      <c r="AA1072" s="89">
        <v>0.68978615005585098</v>
      </c>
      <c r="AB1072" s="89">
        <v>47.272701212121198</v>
      </c>
      <c r="AC1072" s="89">
        <v>0.41826768368228201</v>
      </c>
      <c r="AD1072" s="89">
        <v>0.48838093327022503</v>
      </c>
      <c r="AE1072" s="89">
        <v>0.38106235565819901</v>
      </c>
      <c r="AF1072" s="89">
        <v>0.18610358889050199</v>
      </c>
      <c r="AG1072" s="89">
        <v>1</v>
      </c>
      <c r="AH1072" s="89">
        <v>-0.25311714285714298</v>
      </c>
      <c r="AI1072" s="89">
        <v>-0.48769658539219302</v>
      </c>
      <c r="AJ1072" s="89">
        <v>-99</v>
      </c>
      <c r="AK1072" s="89">
        <v>-99</v>
      </c>
      <c r="AL1072" s="89">
        <v>53.3333542857143</v>
      </c>
      <c r="AM1072" s="89">
        <v>-0.48769658539219302</v>
      </c>
      <c r="AN1072" s="89">
        <v>-0.55554803581960499</v>
      </c>
      <c r="AO1072" s="89">
        <v>0.12124711316397201</v>
      </c>
      <c r="AP1072" s="89">
        <v>-6.7358595567042198E-2</v>
      </c>
      <c r="AQ1072" s="89">
        <v>1</v>
      </c>
      <c r="AR1072" s="89">
        <v>-0.33917599999999998</v>
      </c>
      <c r="AS1072" s="89">
        <v>-0.69239522026898104</v>
      </c>
      <c r="AT1072" s="89">
        <v>-99</v>
      </c>
      <c r="AU1072" s="89">
        <v>-99</v>
      </c>
      <c r="AV1072" s="89">
        <v>47.999991999999999</v>
      </c>
      <c r="AW1072" s="89">
        <v>-0.69239522026898104</v>
      </c>
      <c r="AX1072" s="89">
        <v>-0.76885668667157003</v>
      </c>
      <c r="AY1072" s="89">
        <v>0.115473441108545</v>
      </c>
      <c r="AZ1072" s="89">
        <v>-8.8782527329280603E-2</v>
      </c>
      <c r="BA1072" s="89">
        <v>-99</v>
      </c>
      <c r="BB1072" s="89">
        <v>-99</v>
      </c>
      <c r="BC1072" s="89">
        <v>-99</v>
      </c>
      <c r="BD1072" s="89">
        <v>-99</v>
      </c>
      <c r="BE1072" s="89">
        <v>-99</v>
      </c>
      <c r="BF1072" s="89">
        <v>-99</v>
      </c>
      <c r="BG1072" s="89">
        <v>-99</v>
      </c>
      <c r="BH1072" s="89">
        <v>-99</v>
      </c>
      <c r="BI1072" s="89">
        <v>-99</v>
      </c>
      <c r="BJ1072" s="89">
        <v>-99</v>
      </c>
      <c r="BK1072" s="89">
        <v>-99</v>
      </c>
      <c r="BL1072" s="89">
        <v>-99</v>
      </c>
      <c r="BM1072" s="89">
        <v>-99</v>
      </c>
      <c r="BN1072" s="89">
        <v>-99</v>
      </c>
      <c r="BO1072" s="89">
        <v>-99</v>
      </c>
      <c r="BP1072" s="89">
        <v>-99</v>
      </c>
      <c r="BQ1072" s="89">
        <v>-99</v>
      </c>
      <c r="BR1072" s="89">
        <v>-99</v>
      </c>
      <c r="BS1072" s="89">
        <v>-99</v>
      </c>
      <c r="BT1072" s="89">
        <v>-99</v>
      </c>
      <c r="BU1072" s="89">
        <v>-99</v>
      </c>
      <c r="BV1072" s="89">
        <v>-99</v>
      </c>
      <c r="BW1072" s="89">
        <v>-99</v>
      </c>
      <c r="BX1072" s="89">
        <v>-99</v>
      </c>
      <c r="BY1072" s="89">
        <v>-99</v>
      </c>
      <c r="BZ1072" s="89">
        <v>-99</v>
      </c>
      <c r="CA1072" s="89">
        <v>-99</v>
      </c>
      <c r="CB1072" s="89">
        <v>-99</v>
      </c>
      <c r="CC1072" s="89">
        <v>-99</v>
      </c>
      <c r="CD1072" s="89">
        <v>-99</v>
      </c>
      <c r="CE1072" s="89">
        <v>-99</v>
      </c>
      <c r="CF1072" s="89">
        <v>-99</v>
      </c>
      <c r="CG1072" s="89">
        <v>-99</v>
      </c>
      <c r="CH1072" s="89">
        <v>-99</v>
      </c>
      <c r="CI1072" s="89">
        <v>-99</v>
      </c>
      <c r="CJ1072" s="89">
        <v>-99</v>
      </c>
      <c r="CK1072" s="89">
        <v>-99</v>
      </c>
      <c r="CL1072" s="89">
        <v>-99</v>
      </c>
      <c r="CM1072" s="89">
        <v>-99</v>
      </c>
      <c r="CN1072" s="89">
        <v>-99</v>
      </c>
      <c r="CO1072" s="89">
        <v>-99</v>
      </c>
      <c r="CP1072" s="89">
        <v>-99</v>
      </c>
      <c r="CQ1072" s="89">
        <v>-99</v>
      </c>
      <c r="CR1072" s="89">
        <v>-99</v>
      </c>
      <c r="CS1072" s="89">
        <v>-99</v>
      </c>
      <c r="CT1072" s="89">
        <v>-99</v>
      </c>
      <c r="CU1072" s="86">
        <v>-99</v>
      </c>
      <c r="CV1072" s="86">
        <v>0.29870000000000002</v>
      </c>
      <c r="CW1072" s="86">
        <v>60</v>
      </c>
      <c r="CX1072" s="86">
        <v>2</v>
      </c>
      <c r="CY1072" s="86">
        <v>-0.33679999999999999</v>
      </c>
      <c r="CZ1072" s="86">
        <v>35</v>
      </c>
      <c r="DA1072" s="86">
        <v>2</v>
      </c>
      <c r="DB1072" s="86">
        <v>0.63239999999999996</v>
      </c>
      <c r="DC1072" s="86">
        <v>79</v>
      </c>
      <c r="DD1072" s="86">
        <v>-99</v>
      </c>
      <c r="DE1072" s="86">
        <v>-99</v>
      </c>
      <c r="DF1072" s="86">
        <v>-99</v>
      </c>
      <c r="DG1072" s="86">
        <v>-99</v>
      </c>
      <c r="DH1072" s="86">
        <v>-99</v>
      </c>
    </row>
    <row r="1073" spans="1:112" x14ac:dyDescent="0.2">
      <c r="A1073" s="85">
        <f>IF(ISERROR(SEARCH('School Lookup'!$F$3,Data!J1073)),A1072,A1072+1)</f>
        <v>0</v>
      </c>
      <c r="B1073" s="85">
        <f>IF(I1073='School Lookup'!$G$13,1,0)</f>
        <v>0</v>
      </c>
      <c r="C1073" s="85">
        <f t="shared" si="16"/>
        <v>1071</v>
      </c>
      <c r="D1073" s="86" t="s">
        <v>6478</v>
      </c>
      <c r="E1073" s="86" t="s">
        <v>6552</v>
      </c>
      <c r="F1073" s="86" t="s">
        <v>518</v>
      </c>
      <c r="G1073" s="86" t="s">
        <v>2778</v>
      </c>
      <c r="H1073" s="86" t="s">
        <v>281</v>
      </c>
      <c r="I1073" s="86" t="s">
        <v>4439</v>
      </c>
      <c r="J1073" s="86" t="s">
        <v>820</v>
      </c>
      <c r="K1073" s="86" t="s">
        <v>31</v>
      </c>
      <c r="L1073" s="86">
        <v>1</v>
      </c>
      <c r="M1073" s="86">
        <v>1</v>
      </c>
      <c r="N1073" s="89">
        <v>0.23376659517426299</v>
      </c>
      <c r="O1073" s="89">
        <v>0.60057630040898402</v>
      </c>
      <c r="P1073" s="89">
        <v>50.395299999999999</v>
      </c>
      <c r="Q1073" s="89">
        <v>5.9320782553739598E-2</v>
      </c>
      <c r="R1073" s="89">
        <v>48.364592922252001</v>
      </c>
      <c r="S1073" s="89">
        <v>0.32994854148136199</v>
      </c>
      <c r="T1073" s="89">
        <v>0.37426757172560798</v>
      </c>
      <c r="U1073" s="89">
        <v>0.37502513573295798</v>
      </c>
      <c r="V1073" s="89">
        <v>0.140359746886841</v>
      </c>
      <c r="W1073" s="89">
        <v>1</v>
      </c>
      <c r="X1073" s="89">
        <v>0.31599055793991399</v>
      </c>
      <c r="Y1073" s="89">
        <v>0.83293847844455204</v>
      </c>
      <c r="Z1073" s="89">
        <v>45.621699999999997</v>
      </c>
      <c r="AA1073" s="89">
        <v>-0.524508916837234</v>
      </c>
      <c r="AB1073" s="89">
        <v>46.942055954935597</v>
      </c>
      <c r="AC1073" s="89">
        <v>0.154214780803659</v>
      </c>
      <c r="AD1073" s="89">
        <v>0.180930408114618</v>
      </c>
      <c r="AE1073" s="89">
        <v>0.37482404986929402</v>
      </c>
      <c r="AF1073" s="89">
        <v>6.7817068314025203E-2</v>
      </c>
      <c r="AG1073" s="89">
        <v>1</v>
      </c>
      <c r="AH1073" s="89">
        <v>0.14959637561779199</v>
      </c>
      <c r="AI1073" s="89">
        <v>0.37898175726335898</v>
      </c>
      <c r="AJ1073" s="89">
        <v>52.431100000000001</v>
      </c>
      <c r="AK1073" s="89">
        <v>0.37236335338017101</v>
      </c>
      <c r="AL1073" s="89">
        <v>56.342687149917602</v>
      </c>
      <c r="AM1073" s="89">
        <v>0.37567255532176502</v>
      </c>
      <c r="AN1073" s="89">
        <v>0.35145873565149299</v>
      </c>
      <c r="AO1073" s="89">
        <v>0.12205911924391701</v>
      </c>
      <c r="AP1073" s="89">
        <v>4.2898743724202E-2</v>
      </c>
      <c r="AQ1073" s="89">
        <v>1</v>
      </c>
      <c r="AR1073" s="89">
        <v>0.15447221350078499</v>
      </c>
      <c r="AS1073" s="89">
        <v>0.41723512465725898</v>
      </c>
      <c r="AT1073" s="89">
        <v>51.935000000000002</v>
      </c>
      <c r="AU1073" s="89">
        <v>0.35308711287852101</v>
      </c>
      <c r="AV1073" s="89">
        <v>59.026662323390902</v>
      </c>
      <c r="AW1073" s="89">
        <v>0.38516111876789</v>
      </c>
      <c r="AX1073" s="89">
        <v>0.36666677504781903</v>
      </c>
      <c r="AY1073" s="89">
        <v>0.12809169515383101</v>
      </c>
      <c r="AZ1073" s="89">
        <v>4.6966968772463501E-2</v>
      </c>
      <c r="BA1073" s="89">
        <v>-99</v>
      </c>
      <c r="BB1073" s="89">
        <v>-99</v>
      </c>
      <c r="BC1073" s="89">
        <v>-99</v>
      </c>
      <c r="BD1073" s="89">
        <v>-99</v>
      </c>
      <c r="BE1073" s="89">
        <v>-99</v>
      </c>
      <c r="BF1073" s="89">
        <v>-99</v>
      </c>
      <c r="BG1073" s="89">
        <v>-99</v>
      </c>
      <c r="BH1073" s="89">
        <v>-99</v>
      </c>
      <c r="BI1073" s="89">
        <v>-99</v>
      </c>
      <c r="BJ1073" s="89">
        <v>-99</v>
      </c>
      <c r="BK1073" s="89">
        <v>-99</v>
      </c>
      <c r="BL1073" s="89">
        <v>-99</v>
      </c>
      <c r="BM1073" s="89">
        <v>-99</v>
      </c>
      <c r="BN1073" s="89">
        <v>-99</v>
      </c>
      <c r="BO1073" s="89">
        <v>-99</v>
      </c>
      <c r="BP1073" s="89">
        <v>-99</v>
      </c>
      <c r="BQ1073" s="89">
        <v>-99</v>
      </c>
      <c r="BR1073" s="89">
        <v>-99</v>
      </c>
      <c r="BS1073" s="89">
        <v>-99</v>
      </c>
      <c r="BT1073" s="89">
        <v>-99</v>
      </c>
      <c r="BU1073" s="89">
        <v>-99</v>
      </c>
      <c r="BV1073" s="89">
        <v>-99</v>
      </c>
      <c r="BW1073" s="89">
        <v>-99</v>
      </c>
      <c r="BX1073" s="89">
        <v>-99</v>
      </c>
      <c r="BY1073" s="89">
        <v>-99</v>
      </c>
      <c r="BZ1073" s="89">
        <v>-99</v>
      </c>
      <c r="CA1073" s="89">
        <v>-99</v>
      </c>
      <c r="CB1073" s="89">
        <v>-99</v>
      </c>
      <c r="CC1073" s="89">
        <v>-99</v>
      </c>
      <c r="CD1073" s="89">
        <v>-99</v>
      </c>
      <c r="CE1073" s="89">
        <v>-99</v>
      </c>
      <c r="CF1073" s="89">
        <v>-99</v>
      </c>
      <c r="CG1073" s="89">
        <v>-99</v>
      </c>
      <c r="CH1073" s="89">
        <v>-99</v>
      </c>
      <c r="CI1073" s="89">
        <v>-99</v>
      </c>
      <c r="CJ1073" s="89">
        <v>-99</v>
      </c>
      <c r="CK1073" s="89">
        <v>-99</v>
      </c>
      <c r="CL1073" s="89">
        <v>-99</v>
      </c>
      <c r="CM1073" s="89">
        <v>-99</v>
      </c>
      <c r="CN1073" s="89">
        <v>-99</v>
      </c>
      <c r="CO1073" s="89">
        <v>-99</v>
      </c>
      <c r="CP1073" s="89">
        <v>-99</v>
      </c>
      <c r="CQ1073" s="89">
        <v>-99</v>
      </c>
      <c r="CR1073" s="89">
        <v>-99</v>
      </c>
      <c r="CS1073" s="89">
        <v>-99</v>
      </c>
      <c r="CT1073" s="89">
        <v>-99</v>
      </c>
      <c r="CU1073" s="86">
        <v>-99</v>
      </c>
      <c r="CV1073" s="86">
        <v>0.29799999999999999</v>
      </c>
      <c r="CW1073" s="86">
        <v>60</v>
      </c>
      <c r="CX1073" s="86">
        <v>2</v>
      </c>
      <c r="CY1073" s="86">
        <v>-0.12089999999999999</v>
      </c>
      <c r="CZ1073" s="86">
        <v>46</v>
      </c>
      <c r="DA1073" s="86">
        <v>4</v>
      </c>
      <c r="DB1073" s="86">
        <v>-8.3699999999999997E-2</v>
      </c>
      <c r="DC1073" s="86">
        <v>42</v>
      </c>
      <c r="DD1073" s="86">
        <v>-99</v>
      </c>
      <c r="DE1073" s="86">
        <v>-99</v>
      </c>
      <c r="DF1073" s="86">
        <v>-99</v>
      </c>
      <c r="DG1073" s="86">
        <v>-99</v>
      </c>
      <c r="DH1073" s="86">
        <v>-99</v>
      </c>
    </row>
    <row r="1074" spans="1:112" x14ac:dyDescent="0.2">
      <c r="A1074" s="85">
        <f>IF(ISERROR(SEARCH('School Lookup'!$F$3,Data!J1074)),A1073,A1073+1)</f>
        <v>0</v>
      </c>
      <c r="B1074" s="85">
        <f>IF(I1074='School Lookup'!$G$13,1,0)</f>
        <v>0</v>
      </c>
      <c r="C1074" s="85">
        <f t="shared" si="16"/>
        <v>1072</v>
      </c>
      <c r="D1074" s="86" t="s">
        <v>6478</v>
      </c>
      <c r="E1074" s="86" t="s">
        <v>6538</v>
      </c>
      <c r="F1074" s="86" t="s">
        <v>2749</v>
      </c>
      <c r="G1074" s="86" t="s">
        <v>3105</v>
      </c>
      <c r="H1074" s="86" t="s">
        <v>264</v>
      </c>
      <c r="I1074" s="86" t="s">
        <v>4799</v>
      </c>
      <c r="J1074" s="86" t="s">
        <v>265</v>
      </c>
      <c r="K1074" s="86" t="s">
        <v>36</v>
      </c>
      <c r="L1074" s="86">
        <v>1</v>
      </c>
      <c r="M1074" s="86">
        <v>-99</v>
      </c>
      <c r="N1074" s="89">
        <v>-99</v>
      </c>
      <c r="O1074" s="89">
        <v>-99</v>
      </c>
      <c r="P1074" s="89">
        <v>-99</v>
      </c>
      <c r="Q1074" s="89">
        <v>-99</v>
      </c>
      <c r="R1074" s="89">
        <v>-99</v>
      </c>
      <c r="S1074" s="89">
        <v>-99</v>
      </c>
      <c r="T1074" s="89">
        <v>-99</v>
      </c>
      <c r="U1074" s="89">
        <v>-99</v>
      </c>
      <c r="V1074" s="89">
        <v>-99</v>
      </c>
      <c r="W1074" s="89">
        <v>-99</v>
      </c>
      <c r="X1074" s="89">
        <v>-99</v>
      </c>
      <c r="Y1074" s="89">
        <v>-99</v>
      </c>
      <c r="Z1074" s="89">
        <v>-99</v>
      </c>
      <c r="AA1074" s="89">
        <v>-99</v>
      </c>
      <c r="AB1074" s="89">
        <v>-99</v>
      </c>
      <c r="AC1074" s="89">
        <v>-99</v>
      </c>
      <c r="AD1074" s="89">
        <v>-99</v>
      </c>
      <c r="AE1074" s="89">
        <v>-99</v>
      </c>
      <c r="AF1074" s="89">
        <v>-99</v>
      </c>
      <c r="AG1074" s="89">
        <v>-99</v>
      </c>
      <c r="AH1074" s="89">
        <v>-99</v>
      </c>
      <c r="AI1074" s="89">
        <v>-99</v>
      </c>
      <c r="AJ1074" s="89">
        <v>-99</v>
      </c>
      <c r="AK1074" s="89">
        <v>-99</v>
      </c>
      <c r="AL1074" s="89">
        <v>-99</v>
      </c>
      <c r="AM1074" s="89">
        <v>-99</v>
      </c>
      <c r="AN1074" s="89">
        <v>-99</v>
      </c>
      <c r="AO1074" s="89">
        <v>-99</v>
      </c>
      <c r="AP1074" s="89">
        <v>-99</v>
      </c>
      <c r="AQ1074" s="89">
        <v>-99</v>
      </c>
      <c r="AR1074" s="89">
        <v>-99</v>
      </c>
      <c r="AS1074" s="89">
        <v>-99</v>
      </c>
      <c r="AT1074" s="89">
        <v>-99</v>
      </c>
      <c r="AU1074" s="89">
        <v>-99</v>
      </c>
      <c r="AV1074" s="89">
        <v>-99</v>
      </c>
      <c r="AW1074" s="89">
        <v>-99</v>
      </c>
      <c r="AX1074" s="89">
        <v>-99</v>
      </c>
      <c r="AY1074" s="89">
        <v>-99</v>
      </c>
      <c r="AZ1074" s="89">
        <v>-99</v>
      </c>
      <c r="BA1074" s="89">
        <v>1</v>
      </c>
      <c r="BB1074" s="89">
        <v>-2.4078817733990099E-3</v>
      </c>
      <c r="BC1074" s="89">
        <v>0.219064848781795</v>
      </c>
      <c r="BD1074" s="89">
        <v>51.981499999999997</v>
      </c>
      <c r="BE1074" s="89">
        <v>0.36874360414937701</v>
      </c>
      <c r="BF1074" s="89">
        <v>53.202000985221702</v>
      </c>
      <c r="BG1074" s="89">
        <v>0.293904226465586</v>
      </c>
      <c r="BH1074" s="89">
        <v>0.32467249294178202</v>
      </c>
      <c r="BI1074" s="89">
        <v>0.25</v>
      </c>
      <c r="BJ1074" s="89">
        <v>8.1168123235445505E-2</v>
      </c>
      <c r="BK1074" s="89">
        <v>1</v>
      </c>
      <c r="BL1074" s="89">
        <v>8.6416256157635499E-2</v>
      </c>
      <c r="BM1074" s="89">
        <v>0.39206865504420801</v>
      </c>
      <c r="BN1074" s="89">
        <v>45.805599999999998</v>
      </c>
      <c r="BO1074" s="89">
        <v>-0.319973723814589</v>
      </c>
      <c r="BP1074" s="89">
        <v>54.679806403940901</v>
      </c>
      <c r="BQ1074" s="89">
        <v>3.60474656148091E-2</v>
      </c>
      <c r="BR1074" s="89">
        <v>4.9688745480862599E-2</v>
      </c>
      <c r="BS1074" s="89">
        <v>0.25</v>
      </c>
      <c r="BT1074" s="89">
        <v>1.2422186370215599E-2</v>
      </c>
      <c r="BU1074" s="89">
        <v>1</v>
      </c>
      <c r="BV1074" s="89">
        <v>0.24609901477832499</v>
      </c>
      <c r="BW1074" s="89">
        <v>0.72401925239558995</v>
      </c>
      <c r="BX1074" s="89">
        <v>54.118200000000002</v>
      </c>
      <c r="BY1074" s="89">
        <v>0.51668312944628103</v>
      </c>
      <c r="BZ1074" s="89">
        <v>52.709320197044299</v>
      </c>
      <c r="CA1074" s="89">
        <v>0.62035119092093505</v>
      </c>
      <c r="CB1074" s="89">
        <v>0.66372707027509303</v>
      </c>
      <c r="CC1074" s="89">
        <v>0.25</v>
      </c>
      <c r="CD1074" s="89">
        <v>0.16593176756877301</v>
      </c>
      <c r="CE1074" s="89">
        <v>1</v>
      </c>
      <c r="CF1074" s="89">
        <v>9.6049753694581297E-2</v>
      </c>
      <c r="CG1074" s="89">
        <v>0.41702649647599499</v>
      </c>
      <c r="CH1074" s="89">
        <v>44.4955</v>
      </c>
      <c r="CI1074" s="89">
        <v>-0.54790748879708595</v>
      </c>
      <c r="CJ1074" s="89">
        <v>47.290646798029599</v>
      </c>
      <c r="CK1074" s="89">
        <v>-6.5440496160545494E-2</v>
      </c>
      <c r="CL1074" s="89">
        <v>-6.1664043100493497E-2</v>
      </c>
      <c r="CM1074" s="89">
        <v>0.25</v>
      </c>
      <c r="CN1074" s="89">
        <v>-1.54160107751234E-2</v>
      </c>
      <c r="CO1074" s="89">
        <v>99.04</v>
      </c>
      <c r="CP1074" s="89">
        <v>0.88029999999999997</v>
      </c>
      <c r="CQ1074" s="89">
        <v>0.02</v>
      </c>
      <c r="CR1074" s="89">
        <v>-0.1797</v>
      </c>
      <c r="CS1074" s="89">
        <v>0.88029999999999997</v>
      </c>
      <c r="CT1074" s="89">
        <v>0.7712</v>
      </c>
      <c r="CU1074" s="86" t="s">
        <v>6986</v>
      </c>
      <c r="CV1074" s="86">
        <v>0.29680000000000001</v>
      </c>
      <c r="CW1074" s="86">
        <v>60</v>
      </c>
      <c r="CX1074" s="86">
        <v>2</v>
      </c>
      <c r="CY1074" s="86">
        <v>0.39789999999999998</v>
      </c>
      <c r="CZ1074" s="86">
        <v>70</v>
      </c>
      <c r="DA1074" s="86">
        <v>4</v>
      </c>
      <c r="DB1074" s="86">
        <v>4.4000000000000003E-3</v>
      </c>
      <c r="DC1074" s="86">
        <v>47</v>
      </c>
      <c r="DD1074" s="86">
        <v>-99</v>
      </c>
      <c r="DE1074" s="86">
        <v>-99</v>
      </c>
      <c r="DF1074" s="86">
        <v>-99</v>
      </c>
      <c r="DG1074" s="86">
        <v>-99</v>
      </c>
      <c r="DH1074" s="86">
        <v>-99</v>
      </c>
    </row>
    <row r="1075" spans="1:112" x14ac:dyDescent="0.2">
      <c r="A1075" s="85">
        <f>IF(ISERROR(SEARCH('School Lookup'!$F$3,Data!J1075)),A1074,A1074+1)</f>
        <v>0</v>
      </c>
      <c r="B1075" s="85">
        <f>IF(I1075='School Lookup'!$G$13,1,0)</f>
        <v>0</v>
      </c>
      <c r="C1075" s="85">
        <f t="shared" si="16"/>
        <v>1073</v>
      </c>
      <c r="D1075" s="86" t="s">
        <v>6478</v>
      </c>
      <c r="E1075" s="86" t="s">
        <v>6790</v>
      </c>
      <c r="F1075" s="86" t="s">
        <v>2774</v>
      </c>
      <c r="G1075" s="86" t="s">
        <v>3214</v>
      </c>
      <c r="H1075" s="86" t="s">
        <v>2347</v>
      </c>
      <c r="I1075" s="86" t="s">
        <v>4716</v>
      </c>
      <c r="J1075" s="86" t="s">
        <v>2537</v>
      </c>
      <c r="K1075" s="86" t="s">
        <v>26</v>
      </c>
      <c r="L1075" s="86">
        <v>1</v>
      </c>
      <c r="M1075" s="86">
        <v>1</v>
      </c>
      <c r="N1075" s="89">
        <v>-0.22930319284802</v>
      </c>
      <c r="O1075" s="89">
        <v>-0.40220082543367203</v>
      </c>
      <c r="P1075" s="89">
        <v>55.300800000000002</v>
      </c>
      <c r="Q1075" s="89">
        <v>0.57965409351286701</v>
      </c>
      <c r="R1075" s="89">
        <v>51.085544827586197</v>
      </c>
      <c r="S1075" s="89">
        <v>8.8726634039597005E-2</v>
      </c>
      <c r="T1075" s="89">
        <v>0.100561059728593</v>
      </c>
      <c r="U1075" s="89">
        <v>0.37197149643705502</v>
      </c>
      <c r="V1075" s="89">
        <v>3.7405847870540902E-2</v>
      </c>
      <c r="W1075" s="89">
        <v>1</v>
      </c>
      <c r="X1075" s="89">
        <v>-6.1069642857142899E-2</v>
      </c>
      <c r="Y1075" s="89">
        <v>-5.47209571639218E-2</v>
      </c>
      <c r="Z1075" s="89">
        <v>65.106800000000007</v>
      </c>
      <c r="AA1075" s="89">
        <v>1.9053407168386001</v>
      </c>
      <c r="AB1075" s="89">
        <v>53.188796428571401</v>
      </c>
      <c r="AC1075" s="89">
        <v>0.92530987983734003</v>
      </c>
      <c r="AD1075" s="89">
        <v>1.07875652764717</v>
      </c>
      <c r="AE1075" s="89">
        <v>0.372446555819477</v>
      </c>
      <c r="AF1075" s="89">
        <v>0.40177915328996899</v>
      </c>
      <c r="AG1075" s="89">
        <v>1</v>
      </c>
      <c r="AH1075" s="89">
        <v>-0.15743076923076901</v>
      </c>
      <c r="AI1075" s="89">
        <v>-0.28177027821661998</v>
      </c>
      <c r="AJ1075" s="89">
        <v>-99</v>
      </c>
      <c r="AK1075" s="89">
        <v>-99</v>
      </c>
      <c r="AL1075" s="89">
        <v>54.655846153846198</v>
      </c>
      <c r="AM1075" s="89">
        <v>-0.28177027821661998</v>
      </c>
      <c r="AN1075" s="89">
        <v>-0.339213508414759</v>
      </c>
      <c r="AO1075" s="89">
        <v>0.117339667458432</v>
      </c>
      <c r="AP1075" s="89">
        <v>-3.9803200274795898E-2</v>
      </c>
      <c r="AQ1075" s="89">
        <v>1</v>
      </c>
      <c r="AR1075" s="89">
        <v>-0.32772405498281798</v>
      </c>
      <c r="AS1075" s="89">
        <v>-0.66665335520808</v>
      </c>
      <c r="AT1075" s="89">
        <v>-99</v>
      </c>
      <c r="AU1075" s="89">
        <v>-99</v>
      </c>
      <c r="AV1075" s="89">
        <v>50.515485910652899</v>
      </c>
      <c r="AW1075" s="89">
        <v>-0.66665335520808</v>
      </c>
      <c r="AX1075" s="89">
        <v>-0.74173003847125896</v>
      </c>
      <c r="AY1075" s="89">
        <v>0.13824228028503599</v>
      </c>
      <c r="AZ1075" s="89">
        <v>-0.102538451874174</v>
      </c>
      <c r="BA1075" s="89">
        <v>-99</v>
      </c>
      <c r="BB1075" s="89">
        <v>-99</v>
      </c>
      <c r="BC1075" s="89">
        <v>-99</v>
      </c>
      <c r="BD1075" s="89">
        <v>-99</v>
      </c>
      <c r="BE1075" s="89">
        <v>-99</v>
      </c>
      <c r="BF1075" s="89">
        <v>-99</v>
      </c>
      <c r="BG1075" s="89">
        <v>-99</v>
      </c>
      <c r="BH1075" s="89">
        <v>-99</v>
      </c>
      <c r="BI1075" s="89">
        <v>-99</v>
      </c>
      <c r="BJ1075" s="89">
        <v>-99</v>
      </c>
      <c r="BK1075" s="89">
        <v>-99</v>
      </c>
      <c r="BL1075" s="89">
        <v>-99</v>
      </c>
      <c r="BM1075" s="89">
        <v>-99</v>
      </c>
      <c r="BN1075" s="89">
        <v>-99</v>
      </c>
      <c r="BO1075" s="89">
        <v>-99</v>
      </c>
      <c r="BP1075" s="89">
        <v>-99</v>
      </c>
      <c r="BQ1075" s="89">
        <v>-99</v>
      </c>
      <c r="BR1075" s="89">
        <v>-99</v>
      </c>
      <c r="BS1075" s="89">
        <v>-99</v>
      </c>
      <c r="BT1075" s="89">
        <v>-99</v>
      </c>
      <c r="BU1075" s="89">
        <v>-99</v>
      </c>
      <c r="BV1075" s="89">
        <v>-99</v>
      </c>
      <c r="BW1075" s="89">
        <v>-99</v>
      </c>
      <c r="BX1075" s="89">
        <v>-99</v>
      </c>
      <c r="BY1075" s="89">
        <v>-99</v>
      </c>
      <c r="BZ1075" s="89">
        <v>-99</v>
      </c>
      <c r="CA1075" s="89">
        <v>-99</v>
      </c>
      <c r="CB1075" s="89">
        <v>-99</v>
      </c>
      <c r="CC1075" s="89">
        <v>-99</v>
      </c>
      <c r="CD1075" s="89">
        <v>-99</v>
      </c>
      <c r="CE1075" s="89">
        <v>-99</v>
      </c>
      <c r="CF1075" s="89">
        <v>-99</v>
      </c>
      <c r="CG1075" s="89">
        <v>-99</v>
      </c>
      <c r="CH1075" s="89">
        <v>-99</v>
      </c>
      <c r="CI1075" s="89">
        <v>-99</v>
      </c>
      <c r="CJ1075" s="89">
        <v>-99</v>
      </c>
      <c r="CK1075" s="89">
        <v>-99</v>
      </c>
      <c r="CL1075" s="89">
        <v>-99</v>
      </c>
      <c r="CM1075" s="89">
        <v>-99</v>
      </c>
      <c r="CN1075" s="89">
        <v>-99</v>
      </c>
      <c r="CO1075" s="89">
        <v>-99</v>
      </c>
      <c r="CP1075" s="89">
        <v>-99</v>
      </c>
      <c r="CQ1075" s="89">
        <v>-99</v>
      </c>
      <c r="CR1075" s="89">
        <v>-99</v>
      </c>
      <c r="CS1075" s="89">
        <v>-99</v>
      </c>
      <c r="CT1075" s="89">
        <v>-99</v>
      </c>
      <c r="CU1075" s="86">
        <v>-99</v>
      </c>
      <c r="CV1075" s="86">
        <v>0.29680000000000001</v>
      </c>
      <c r="CW1075" s="86">
        <v>60</v>
      </c>
      <c r="CX1075" s="86">
        <v>2</v>
      </c>
      <c r="CY1075" s="86">
        <v>-0.89949999999999997</v>
      </c>
      <c r="CZ1075" s="86">
        <v>14</v>
      </c>
      <c r="DA1075" s="86">
        <v>2</v>
      </c>
      <c r="DB1075" s="86">
        <v>0.92530000000000001</v>
      </c>
      <c r="DC1075" s="86">
        <v>89</v>
      </c>
      <c r="DD1075" s="86">
        <v>-99</v>
      </c>
      <c r="DE1075" s="86">
        <v>-99</v>
      </c>
      <c r="DF1075" s="86">
        <v>-99</v>
      </c>
      <c r="DG1075" s="86">
        <v>-99</v>
      </c>
      <c r="DH1075" s="86">
        <v>-99</v>
      </c>
    </row>
    <row r="1076" spans="1:112" x14ac:dyDescent="0.2">
      <c r="A1076" s="85">
        <f>IF(ISERROR(SEARCH('School Lookup'!$F$3,Data!J1076)),A1075,A1075+1)</f>
        <v>0</v>
      </c>
      <c r="B1076" s="85">
        <f>IF(I1076='School Lookup'!$G$13,1,0)</f>
        <v>0</v>
      </c>
      <c r="C1076" s="85">
        <f t="shared" si="16"/>
        <v>1074</v>
      </c>
      <c r="D1076" s="86" t="s">
        <v>6478</v>
      </c>
      <c r="E1076" s="86" t="s">
        <v>6731</v>
      </c>
      <c r="F1076" s="86" t="s">
        <v>2768</v>
      </c>
      <c r="G1076" s="86" t="s">
        <v>2960</v>
      </c>
      <c r="H1076" s="86" t="s">
        <v>593</v>
      </c>
      <c r="I1076" s="86" t="s">
        <v>4345</v>
      </c>
      <c r="J1076" s="86" t="s">
        <v>594</v>
      </c>
      <c r="K1076" s="86" t="s">
        <v>138</v>
      </c>
      <c r="L1076" s="86">
        <v>1</v>
      </c>
      <c r="M1076" s="86">
        <v>1</v>
      </c>
      <c r="N1076" s="89">
        <v>3.0809163346613599E-2</v>
      </c>
      <c r="O1076" s="89">
        <v>0.16107220098208799</v>
      </c>
      <c r="P1076" s="89">
        <v>47.526299999999999</v>
      </c>
      <c r="Q1076" s="89">
        <v>-0.24499809811932799</v>
      </c>
      <c r="R1076" s="89">
        <v>55.3784964143426</v>
      </c>
      <c r="S1076" s="89">
        <v>-4.1962948568619901E-2</v>
      </c>
      <c r="T1076" s="89">
        <v>-4.7728082785033703E-2</v>
      </c>
      <c r="U1076" s="89">
        <v>0.37240356083086101</v>
      </c>
      <c r="V1076" s="89">
        <v>-1.77741079807767E-2</v>
      </c>
      <c r="W1076" s="89">
        <v>1</v>
      </c>
      <c r="X1076" s="89">
        <v>0.107173705179283</v>
      </c>
      <c r="Y1076" s="89">
        <v>0.341350532341473</v>
      </c>
      <c r="Z1076" s="89">
        <v>53.881599999999999</v>
      </c>
      <c r="AA1076" s="89">
        <v>0.50552505728653396</v>
      </c>
      <c r="AB1076" s="89">
        <v>51.792826693227099</v>
      </c>
      <c r="AC1076" s="89">
        <v>0.42343779481400401</v>
      </c>
      <c r="AD1076" s="89">
        <v>0.49440076249850501</v>
      </c>
      <c r="AE1076" s="89">
        <v>0.37240356083086101</v>
      </c>
      <c r="AF1076" s="89">
        <v>0.184116604431936</v>
      </c>
      <c r="AG1076" s="89">
        <v>1</v>
      </c>
      <c r="AH1076" s="89">
        <v>0.25269999999999998</v>
      </c>
      <c r="AI1076" s="89">
        <v>0.60087070362837602</v>
      </c>
      <c r="AJ1076" s="89">
        <v>-99</v>
      </c>
      <c r="AK1076" s="89">
        <v>-99</v>
      </c>
      <c r="AL1076" s="89">
        <v>53.947400000000002</v>
      </c>
      <c r="AM1076" s="89">
        <v>0.60087070362837602</v>
      </c>
      <c r="AN1076" s="89">
        <v>0.58803916898495801</v>
      </c>
      <c r="AO1076" s="89">
        <v>0.112759643916914</v>
      </c>
      <c r="AP1076" s="89">
        <v>6.6307087303941803E-2</v>
      </c>
      <c r="AQ1076" s="89">
        <v>1</v>
      </c>
      <c r="AR1076" s="89">
        <v>0.173738541666667</v>
      </c>
      <c r="AS1076" s="89">
        <v>0.460542285067221</v>
      </c>
      <c r="AT1076" s="89">
        <v>-99</v>
      </c>
      <c r="AU1076" s="89">
        <v>-99</v>
      </c>
      <c r="AV1076" s="89">
        <v>58.333357291666701</v>
      </c>
      <c r="AW1076" s="89">
        <v>0.460542285067221</v>
      </c>
      <c r="AX1076" s="89">
        <v>0.44610306974881703</v>
      </c>
      <c r="AY1076" s="89">
        <v>0.14243323442136499</v>
      </c>
      <c r="AZ1076" s="89">
        <v>6.3539903109623805E-2</v>
      </c>
      <c r="BA1076" s="89">
        <v>-99</v>
      </c>
      <c r="BB1076" s="89">
        <v>-99</v>
      </c>
      <c r="BC1076" s="89">
        <v>-99</v>
      </c>
      <c r="BD1076" s="89">
        <v>-99</v>
      </c>
      <c r="BE1076" s="89">
        <v>-99</v>
      </c>
      <c r="BF1076" s="89">
        <v>-99</v>
      </c>
      <c r="BG1076" s="89">
        <v>-99</v>
      </c>
      <c r="BH1076" s="89">
        <v>-99</v>
      </c>
      <c r="BI1076" s="89">
        <v>-99</v>
      </c>
      <c r="BJ1076" s="89">
        <v>-99</v>
      </c>
      <c r="BK1076" s="89">
        <v>-99</v>
      </c>
      <c r="BL1076" s="89">
        <v>-99</v>
      </c>
      <c r="BM1076" s="89">
        <v>-99</v>
      </c>
      <c r="BN1076" s="89">
        <v>-99</v>
      </c>
      <c r="BO1076" s="89">
        <v>-99</v>
      </c>
      <c r="BP1076" s="89">
        <v>-99</v>
      </c>
      <c r="BQ1076" s="89">
        <v>-99</v>
      </c>
      <c r="BR1076" s="89">
        <v>-99</v>
      </c>
      <c r="BS1076" s="89">
        <v>-99</v>
      </c>
      <c r="BT1076" s="89">
        <v>-99</v>
      </c>
      <c r="BU1076" s="89">
        <v>-99</v>
      </c>
      <c r="BV1076" s="89">
        <v>-99</v>
      </c>
      <c r="BW1076" s="89">
        <v>-99</v>
      </c>
      <c r="BX1076" s="89">
        <v>-99</v>
      </c>
      <c r="BY1076" s="89">
        <v>-99</v>
      </c>
      <c r="BZ1076" s="89">
        <v>-99</v>
      </c>
      <c r="CA1076" s="89">
        <v>-99</v>
      </c>
      <c r="CB1076" s="89">
        <v>-99</v>
      </c>
      <c r="CC1076" s="89">
        <v>-99</v>
      </c>
      <c r="CD1076" s="89">
        <v>-99</v>
      </c>
      <c r="CE1076" s="89">
        <v>-99</v>
      </c>
      <c r="CF1076" s="89">
        <v>-99</v>
      </c>
      <c r="CG1076" s="89">
        <v>-99</v>
      </c>
      <c r="CH1076" s="89">
        <v>-99</v>
      </c>
      <c r="CI1076" s="89">
        <v>-99</v>
      </c>
      <c r="CJ1076" s="89">
        <v>-99</v>
      </c>
      <c r="CK1076" s="89">
        <v>-99</v>
      </c>
      <c r="CL1076" s="89">
        <v>-99</v>
      </c>
      <c r="CM1076" s="89">
        <v>-99</v>
      </c>
      <c r="CN1076" s="89">
        <v>-99</v>
      </c>
      <c r="CO1076" s="89">
        <v>-99</v>
      </c>
      <c r="CP1076" s="89">
        <v>-99</v>
      </c>
      <c r="CQ1076" s="89">
        <v>-99</v>
      </c>
      <c r="CR1076" s="89">
        <v>-99</v>
      </c>
      <c r="CS1076" s="89">
        <v>-99</v>
      </c>
      <c r="CT1076" s="89">
        <v>-99</v>
      </c>
      <c r="CU1076" s="86">
        <v>-99</v>
      </c>
      <c r="CV1076" s="86">
        <v>0.29620000000000002</v>
      </c>
      <c r="CW1076" s="86">
        <v>60</v>
      </c>
      <c r="CX1076" s="86">
        <v>2</v>
      </c>
      <c r="CY1076" s="86">
        <v>0.7399</v>
      </c>
      <c r="CZ1076" s="86">
        <v>81</v>
      </c>
      <c r="DA1076" s="86">
        <v>2</v>
      </c>
      <c r="DB1076" s="86">
        <v>9.7000000000000003E-2</v>
      </c>
      <c r="DC1076" s="86">
        <v>52</v>
      </c>
      <c r="DD1076" s="86">
        <v>-99</v>
      </c>
      <c r="DE1076" s="86">
        <v>-99</v>
      </c>
      <c r="DF1076" s="86">
        <v>-99</v>
      </c>
      <c r="DG1076" s="86">
        <v>-99</v>
      </c>
      <c r="DH1076" s="86">
        <v>-99</v>
      </c>
    </row>
    <row r="1077" spans="1:112" x14ac:dyDescent="0.2">
      <c r="A1077" s="85">
        <f>IF(ISERROR(SEARCH('School Lookup'!$F$3,Data!J1077)),A1076,A1076+1)</f>
        <v>0</v>
      </c>
      <c r="B1077" s="85">
        <f>IF(I1077='School Lookup'!$G$13,1,0)</f>
        <v>0</v>
      </c>
      <c r="C1077" s="85">
        <f t="shared" si="16"/>
        <v>1075</v>
      </c>
      <c r="D1077" s="86" t="s">
        <v>6478</v>
      </c>
      <c r="E1077" s="86" t="s">
        <v>6790</v>
      </c>
      <c r="F1077" s="86" t="s">
        <v>2774</v>
      </c>
      <c r="G1077" s="86" t="s">
        <v>2807</v>
      </c>
      <c r="H1077" s="86" t="s">
        <v>2161</v>
      </c>
      <c r="I1077" s="86" t="s">
        <v>5323</v>
      </c>
      <c r="J1077" s="86" t="s">
        <v>2442</v>
      </c>
      <c r="K1077" s="86" t="s">
        <v>26</v>
      </c>
      <c r="L1077" s="86">
        <v>1</v>
      </c>
      <c r="M1077" s="86">
        <v>1</v>
      </c>
      <c r="N1077" s="89">
        <v>-2.7208737864077698E-2</v>
      </c>
      <c r="O1077" s="89">
        <v>3.5434498570199403E-2</v>
      </c>
      <c r="P1077" s="89">
        <v>44.9895</v>
      </c>
      <c r="Q1077" s="89">
        <v>-0.51408005576709304</v>
      </c>
      <c r="R1077" s="89">
        <v>49.838209385113302</v>
      </c>
      <c r="S1077" s="89">
        <v>-0.239322778598447</v>
      </c>
      <c r="T1077" s="89">
        <v>-0.27166574772878999</v>
      </c>
      <c r="U1077" s="89">
        <v>0.373188405797101</v>
      </c>
      <c r="V1077" s="89">
        <v>-0.10138250730458501</v>
      </c>
      <c r="W1077" s="89">
        <v>1</v>
      </c>
      <c r="X1077" s="89">
        <v>0.30916213592232999</v>
      </c>
      <c r="Y1077" s="89">
        <v>0.81686329145475001</v>
      </c>
      <c r="Z1077" s="89">
        <v>59.715800000000002</v>
      </c>
      <c r="AA1077" s="89">
        <v>1.2330670628595899</v>
      </c>
      <c r="AB1077" s="89">
        <v>51.132688349514602</v>
      </c>
      <c r="AC1077" s="89">
        <v>1.0249651771571699</v>
      </c>
      <c r="AD1077" s="89">
        <v>1.1947903722347599</v>
      </c>
      <c r="AE1077" s="89">
        <v>0.373188405797101</v>
      </c>
      <c r="AF1077" s="89">
        <v>0.44588191427601698</v>
      </c>
      <c r="AG1077" s="89">
        <v>1</v>
      </c>
      <c r="AH1077" s="89">
        <v>-0.282094117647059</v>
      </c>
      <c r="AI1077" s="89">
        <v>-0.550057830629753</v>
      </c>
      <c r="AJ1077" s="89">
        <v>-99</v>
      </c>
      <c r="AK1077" s="89">
        <v>-99</v>
      </c>
      <c r="AL1077" s="89">
        <v>59.8039058823529</v>
      </c>
      <c r="AM1077" s="89">
        <v>-0.550057830629753</v>
      </c>
      <c r="AN1077" s="89">
        <v>-0.62106123178704797</v>
      </c>
      <c r="AO1077" s="89">
        <v>0.123188405797101</v>
      </c>
      <c r="AP1077" s="89">
        <v>-7.65075430462306E-2</v>
      </c>
      <c r="AQ1077" s="89">
        <v>1</v>
      </c>
      <c r="AR1077" s="89">
        <v>7.6555555555555599E-2</v>
      </c>
      <c r="AS1077" s="89">
        <v>0.24209281548504699</v>
      </c>
      <c r="AT1077" s="89">
        <v>-99</v>
      </c>
      <c r="AU1077" s="89">
        <v>-99</v>
      </c>
      <c r="AV1077" s="89">
        <v>51.851833333333303</v>
      </c>
      <c r="AW1077" s="89">
        <v>0.24209281548504699</v>
      </c>
      <c r="AX1077" s="89">
        <v>0.21590211512176899</v>
      </c>
      <c r="AY1077" s="89">
        <v>0.13043478260869601</v>
      </c>
      <c r="AZ1077" s="89">
        <v>2.81611454506655E-2</v>
      </c>
      <c r="BA1077" s="89">
        <v>-99</v>
      </c>
      <c r="BB1077" s="89">
        <v>-99</v>
      </c>
      <c r="BC1077" s="89">
        <v>-99</v>
      </c>
      <c r="BD1077" s="89">
        <v>-99</v>
      </c>
      <c r="BE1077" s="89">
        <v>-99</v>
      </c>
      <c r="BF1077" s="89">
        <v>-99</v>
      </c>
      <c r="BG1077" s="89">
        <v>-99</v>
      </c>
      <c r="BH1077" s="89">
        <v>-99</v>
      </c>
      <c r="BI1077" s="89">
        <v>-99</v>
      </c>
      <c r="BJ1077" s="89">
        <v>-99</v>
      </c>
      <c r="BK1077" s="89">
        <v>-99</v>
      </c>
      <c r="BL1077" s="89">
        <v>-99</v>
      </c>
      <c r="BM1077" s="89">
        <v>-99</v>
      </c>
      <c r="BN1077" s="89">
        <v>-99</v>
      </c>
      <c r="BO1077" s="89">
        <v>-99</v>
      </c>
      <c r="BP1077" s="89">
        <v>-99</v>
      </c>
      <c r="BQ1077" s="89">
        <v>-99</v>
      </c>
      <c r="BR1077" s="89">
        <v>-99</v>
      </c>
      <c r="BS1077" s="89">
        <v>-99</v>
      </c>
      <c r="BT1077" s="89">
        <v>-99</v>
      </c>
      <c r="BU1077" s="89">
        <v>-99</v>
      </c>
      <c r="BV1077" s="89">
        <v>-99</v>
      </c>
      <c r="BW1077" s="89">
        <v>-99</v>
      </c>
      <c r="BX1077" s="89">
        <v>-99</v>
      </c>
      <c r="BY1077" s="89">
        <v>-99</v>
      </c>
      <c r="BZ1077" s="89">
        <v>-99</v>
      </c>
      <c r="CA1077" s="89">
        <v>-99</v>
      </c>
      <c r="CB1077" s="89">
        <v>-99</v>
      </c>
      <c r="CC1077" s="89">
        <v>-99</v>
      </c>
      <c r="CD1077" s="89">
        <v>-99</v>
      </c>
      <c r="CE1077" s="89">
        <v>-99</v>
      </c>
      <c r="CF1077" s="89">
        <v>-99</v>
      </c>
      <c r="CG1077" s="89">
        <v>-99</v>
      </c>
      <c r="CH1077" s="89">
        <v>-99</v>
      </c>
      <c r="CI1077" s="89">
        <v>-99</v>
      </c>
      <c r="CJ1077" s="89">
        <v>-99</v>
      </c>
      <c r="CK1077" s="89">
        <v>-99</v>
      </c>
      <c r="CL1077" s="89">
        <v>-99</v>
      </c>
      <c r="CM1077" s="89">
        <v>-99</v>
      </c>
      <c r="CN1077" s="89">
        <v>-99</v>
      </c>
      <c r="CO1077" s="89">
        <v>-99</v>
      </c>
      <c r="CP1077" s="89">
        <v>-99</v>
      </c>
      <c r="CQ1077" s="89">
        <v>-99</v>
      </c>
      <c r="CR1077" s="89">
        <v>-99</v>
      </c>
      <c r="CS1077" s="89">
        <v>-99</v>
      </c>
      <c r="CT1077" s="89">
        <v>-99</v>
      </c>
      <c r="CU1077" s="86">
        <v>-99</v>
      </c>
      <c r="CV1077" s="86">
        <v>0.29620000000000002</v>
      </c>
      <c r="CW1077" s="86">
        <v>60</v>
      </c>
      <c r="CX1077" s="86">
        <v>2</v>
      </c>
      <c r="CY1077" s="86">
        <v>3.5000000000000003E-2</v>
      </c>
      <c r="CZ1077" s="86">
        <v>53</v>
      </c>
      <c r="DA1077" s="86">
        <v>2</v>
      </c>
      <c r="DB1077" s="86">
        <v>0.26829999999999998</v>
      </c>
      <c r="DC1077" s="86">
        <v>62</v>
      </c>
      <c r="DD1077" s="86">
        <v>1</v>
      </c>
      <c r="DE1077" s="86">
        <v>-99</v>
      </c>
      <c r="DF1077" s="86">
        <v>-99</v>
      </c>
      <c r="DG1077" s="86">
        <v>-99</v>
      </c>
      <c r="DH1077" s="86">
        <v>1</v>
      </c>
    </row>
    <row r="1078" spans="1:112" x14ac:dyDescent="0.2">
      <c r="A1078" s="85">
        <f>IF(ISERROR(SEARCH('School Lookup'!$F$3,Data!J1078)),A1077,A1077+1)</f>
        <v>0</v>
      </c>
      <c r="B1078" s="85">
        <f>IF(I1078='School Lookup'!$G$13,1,0)</f>
        <v>0</v>
      </c>
      <c r="C1078" s="85">
        <f t="shared" si="16"/>
        <v>1076</v>
      </c>
      <c r="D1078" s="86" t="s">
        <v>6478</v>
      </c>
      <c r="E1078" s="86" t="s">
        <v>6489</v>
      </c>
      <c r="F1078" s="86" t="s">
        <v>2741</v>
      </c>
      <c r="G1078" s="86" t="s">
        <v>2909</v>
      </c>
      <c r="H1078" s="86" t="s">
        <v>111</v>
      </c>
      <c r="I1078" s="86" t="s">
        <v>4115</v>
      </c>
      <c r="J1078" s="86" t="s">
        <v>147</v>
      </c>
      <c r="K1078" s="86" t="s">
        <v>36</v>
      </c>
      <c r="L1078" s="86">
        <v>1</v>
      </c>
      <c r="M1078" s="86">
        <v>-99</v>
      </c>
      <c r="N1078" s="89">
        <v>-99</v>
      </c>
      <c r="O1078" s="89">
        <v>-99</v>
      </c>
      <c r="P1078" s="89">
        <v>-99</v>
      </c>
      <c r="Q1078" s="89">
        <v>-99</v>
      </c>
      <c r="R1078" s="89">
        <v>-99</v>
      </c>
      <c r="S1078" s="89">
        <v>-99</v>
      </c>
      <c r="T1078" s="89">
        <v>-99</v>
      </c>
      <c r="U1078" s="89">
        <v>-99</v>
      </c>
      <c r="V1078" s="89">
        <v>-99</v>
      </c>
      <c r="W1078" s="89">
        <v>-99</v>
      </c>
      <c r="X1078" s="89">
        <v>-99</v>
      </c>
      <c r="Y1078" s="89">
        <v>-99</v>
      </c>
      <c r="Z1078" s="89">
        <v>-99</v>
      </c>
      <c r="AA1078" s="89">
        <v>-99</v>
      </c>
      <c r="AB1078" s="89">
        <v>-99</v>
      </c>
      <c r="AC1078" s="89">
        <v>-99</v>
      </c>
      <c r="AD1078" s="89">
        <v>-99</v>
      </c>
      <c r="AE1078" s="89">
        <v>-99</v>
      </c>
      <c r="AF1078" s="89">
        <v>-99</v>
      </c>
      <c r="AG1078" s="89">
        <v>-99</v>
      </c>
      <c r="AH1078" s="89">
        <v>-99</v>
      </c>
      <c r="AI1078" s="89">
        <v>-99</v>
      </c>
      <c r="AJ1078" s="89">
        <v>-99</v>
      </c>
      <c r="AK1078" s="89">
        <v>-99</v>
      </c>
      <c r="AL1078" s="89">
        <v>-99</v>
      </c>
      <c r="AM1078" s="89">
        <v>-99</v>
      </c>
      <c r="AN1078" s="89">
        <v>-99</v>
      </c>
      <c r="AO1078" s="89">
        <v>-99</v>
      </c>
      <c r="AP1078" s="89">
        <v>-99</v>
      </c>
      <c r="AQ1078" s="89">
        <v>-99</v>
      </c>
      <c r="AR1078" s="89">
        <v>-99</v>
      </c>
      <c r="AS1078" s="89">
        <v>-99</v>
      </c>
      <c r="AT1078" s="89">
        <v>-99</v>
      </c>
      <c r="AU1078" s="89">
        <v>-99</v>
      </c>
      <c r="AV1078" s="89">
        <v>-99</v>
      </c>
      <c r="AW1078" s="89">
        <v>-99</v>
      </c>
      <c r="AX1078" s="89">
        <v>-99</v>
      </c>
      <c r="AY1078" s="89">
        <v>-99</v>
      </c>
      <c r="AZ1078" s="89">
        <v>-99</v>
      </c>
      <c r="BA1078" s="89">
        <v>1</v>
      </c>
      <c r="BB1078" s="89">
        <v>9.27984455958549E-2</v>
      </c>
      <c r="BC1078" s="89">
        <v>0.43330784370522502</v>
      </c>
      <c r="BD1078" s="89">
        <v>50.375</v>
      </c>
      <c r="BE1078" s="89">
        <v>0.20810508837744399</v>
      </c>
      <c r="BF1078" s="89">
        <v>55.958535233160603</v>
      </c>
      <c r="BG1078" s="89">
        <v>0.32070646604133402</v>
      </c>
      <c r="BH1078" s="89">
        <v>0.35334988662046901</v>
      </c>
      <c r="BI1078" s="89">
        <v>0.25097529258777601</v>
      </c>
      <c r="BJ1078" s="89">
        <v>8.8682091180429801E-2</v>
      </c>
      <c r="BK1078" s="89">
        <v>1</v>
      </c>
      <c r="BL1078" s="89">
        <v>2.2302061855670099E-2</v>
      </c>
      <c r="BM1078" s="89">
        <v>0.236048678456904</v>
      </c>
      <c r="BN1078" s="89">
        <v>50.716000000000001</v>
      </c>
      <c r="BO1078" s="89">
        <v>0.231366833078061</v>
      </c>
      <c r="BP1078" s="89">
        <v>53.608248453608198</v>
      </c>
      <c r="BQ1078" s="89">
        <v>0.23370775576748301</v>
      </c>
      <c r="BR1078" s="89">
        <v>0.257032966859777</v>
      </c>
      <c r="BS1078" s="89">
        <v>0.25227568270481099</v>
      </c>
      <c r="BT1078" s="89">
        <v>6.4843167192193393E-2</v>
      </c>
      <c r="BU1078" s="89">
        <v>1</v>
      </c>
      <c r="BV1078" s="89">
        <v>0.14935000000000001</v>
      </c>
      <c r="BW1078" s="89">
        <v>0.50116685846784803</v>
      </c>
      <c r="BX1078" s="89">
        <v>51.853700000000003</v>
      </c>
      <c r="BY1078" s="89">
        <v>0.28304987607744603</v>
      </c>
      <c r="BZ1078" s="89">
        <v>53.645850000000003</v>
      </c>
      <c r="CA1078" s="89">
        <v>0.39210836727264697</v>
      </c>
      <c r="CB1078" s="89">
        <v>0.42314759346193598</v>
      </c>
      <c r="CC1078" s="89">
        <v>0.24967490247074101</v>
      </c>
      <c r="CD1078" s="89">
        <v>0.105649334128338</v>
      </c>
      <c r="CE1078" s="89">
        <v>1</v>
      </c>
      <c r="CF1078" s="89">
        <v>2.74778947368421E-2</v>
      </c>
      <c r="CG1078" s="89">
        <v>0.25261718617825901</v>
      </c>
      <c r="CH1078" s="89">
        <v>50.7059</v>
      </c>
      <c r="CI1078" s="89">
        <v>0.16086203862502499</v>
      </c>
      <c r="CJ1078" s="89">
        <v>51.578940000000003</v>
      </c>
      <c r="CK1078" s="89">
        <v>0.20673961240164199</v>
      </c>
      <c r="CL1078" s="89">
        <v>0.23285189116351801</v>
      </c>
      <c r="CM1078" s="89">
        <v>0.247074122236671</v>
      </c>
      <c r="CN1078" s="89">
        <v>5.7531676620374998E-2</v>
      </c>
      <c r="CO1078" s="89">
        <v>93.694999999999993</v>
      </c>
      <c r="CP1078" s="89">
        <v>0.47649999999999998</v>
      </c>
      <c r="CQ1078" s="89">
        <v>0.99</v>
      </c>
      <c r="CR1078" s="89">
        <v>-3.9699999999999999E-2</v>
      </c>
      <c r="CS1078" s="89">
        <v>0.47649999999999998</v>
      </c>
      <c r="CT1078" s="89">
        <v>0.1067</v>
      </c>
      <c r="CU1078" s="86" t="s">
        <v>6988</v>
      </c>
      <c r="CV1078" s="86">
        <v>0.29570000000000002</v>
      </c>
      <c r="CW1078" s="86">
        <v>60</v>
      </c>
      <c r="CX1078" s="86">
        <v>2</v>
      </c>
      <c r="CY1078" s="86">
        <v>-1.4555</v>
      </c>
      <c r="CZ1078" s="86">
        <v>4</v>
      </c>
      <c r="DA1078" s="86">
        <v>4</v>
      </c>
      <c r="DB1078" s="86">
        <v>0.221</v>
      </c>
      <c r="DC1078" s="86">
        <v>59</v>
      </c>
      <c r="DD1078" s="86">
        <v>-99</v>
      </c>
      <c r="DE1078" s="86">
        <v>-99</v>
      </c>
      <c r="DF1078" s="86">
        <v>-99</v>
      </c>
      <c r="DG1078" s="86">
        <v>-99</v>
      </c>
      <c r="DH1078" s="86">
        <v>-99</v>
      </c>
    </row>
    <row r="1079" spans="1:112" x14ac:dyDescent="0.2">
      <c r="A1079" s="85">
        <f>IF(ISERROR(SEARCH('School Lookup'!$F$3,Data!J1079)),A1078,A1078+1)</f>
        <v>0</v>
      </c>
      <c r="B1079" s="85">
        <f>IF(I1079='School Lookup'!$G$13,1,0)</f>
        <v>0</v>
      </c>
      <c r="C1079" s="85">
        <f t="shared" si="16"/>
        <v>1077</v>
      </c>
      <c r="D1079" s="86" t="s">
        <v>6478</v>
      </c>
      <c r="E1079" s="86" t="s">
        <v>6548</v>
      </c>
      <c r="F1079" s="86" t="s">
        <v>6282</v>
      </c>
      <c r="G1079" s="86" t="s">
        <v>3137</v>
      </c>
      <c r="H1079" s="86" t="s">
        <v>289</v>
      </c>
      <c r="I1079" s="86" t="s">
        <v>5580</v>
      </c>
      <c r="J1079" s="86" t="s">
        <v>290</v>
      </c>
      <c r="K1079" s="86" t="s">
        <v>6509</v>
      </c>
      <c r="L1079" s="86">
        <v>1</v>
      </c>
      <c r="M1079" s="86">
        <v>1</v>
      </c>
      <c r="N1079" s="89">
        <v>-0.155660536398467</v>
      </c>
      <c r="O1079" s="89">
        <v>-0.24272773242690701</v>
      </c>
      <c r="P1079" s="89">
        <v>62.344299999999997</v>
      </c>
      <c r="Q1079" s="89">
        <v>1.32676808306349</v>
      </c>
      <c r="R1079" s="89">
        <v>54.406139463601498</v>
      </c>
      <c r="S1079" s="89">
        <v>0.54202017531829405</v>
      </c>
      <c r="T1079" s="89">
        <v>0.614898233370749</v>
      </c>
      <c r="U1079" s="89">
        <v>0.40153846153846201</v>
      </c>
      <c r="V1079" s="89">
        <v>0.246905290630408</v>
      </c>
      <c r="W1079" s="89">
        <v>1</v>
      </c>
      <c r="X1079" s="89">
        <v>-0.16752404580152699</v>
      </c>
      <c r="Y1079" s="89">
        <v>-0.30533148311149699</v>
      </c>
      <c r="Z1079" s="89">
        <v>56.377000000000002</v>
      </c>
      <c r="AA1079" s="89">
        <v>0.81670882210553397</v>
      </c>
      <c r="AB1079" s="89">
        <v>53.053451526717602</v>
      </c>
      <c r="AC1079" s="89">
        <v>0.25568866949701802</v>
      </c>
      <c r="AD1079" s="89">
        <v>0.29908173320228698</v>
      </c>
      <c r="AE1079" s="89">
        <v>0.403076923076923</v>
      </c>
      <c r="AF1079" s="89">
        <v>0.120552944767691</v>
      </c>
      <c r="AG1079" s="89">
        <v>1</v>
      </c>
      <c r="AH1079" s="89">
        <v>-0.17048897637795299</v>
      </c>
      <c r="AI1079" s="89">
        <v>-0.30987279975906101</v>
      </c>
      <c r="AJ1079" s="89">
        <v>-99</v>
      </c>
      <c r="AK1079" s="89">
        <v>-99</v>
      </c>
      <c r="AL1079" s="89">
        <v>52.755898425196897</v>
      </c>
      <c r="AM1079" s="89">
        <v>-0.30987279975906101</v>
      </c>
      <c r="AN1079" s="89">
        <v>-0.36873642756070801</v>
      </c>
      <c r="AO1079" s="89">
        <v>0.19538461538461499</v>
      </c>
      <c r="AP1079" s="89">
        <v>-7.2045425077245998E-2</v>
      </c>
      <c r="AQ1079" s="89">
        <v>-99</v>
      </c>
      <c r="AR1079" s="89">
        <v>-99</v>
      </c>
      <c r="AS1079" s="89">
        <v>-99</v>
      </c>
      <c r="AT1079" s="89">
        <v>-99</v>
      </c>
      <c r="AU1079" s="89">
        <v>-99</v>
      </c>
      <c r="AV1079" s="89">
        <v>-99</v>
      </c>
      <c r="AW1079" s="89">
        <v>-99</v>
      </c>
      <c r="AX1079" s="89">
        <v>-99</v>
      </c>
      <c r="AY1079" s="89">
        <v>-99</v>
      </c>
      <c r="AZ1079" s="89">
        <v>-99</v>
      </c>
      <c r="BA1079" s="89">
        <v>-99</v>
      </c>
      <c r="BB1079" s="89">
        <v>-99</v>
      </c>
      <c r="BC1079" s="89">
        <v>-99</v>
      </c>
      <c r="BD1079" s="89">
        <v>-99</v>
      </c>
      <c r="BE1079" s="89">
        <v>-99</v>
      </c>
      <c r="BF1079" s="89">
        <v>-99</v>
      </c>
      <c r="BG1079" s="89">
        <v>-99</v>
      </c>
      <c r="BH1079" s="89">
        <v>-99</v>
      </c>
      <c r="BI1079" s="89">
        <v>-99</v>
      </c>
      <c r="BJ1079" s="89">
        <v>-99</v>
      </c>
      <c r="BK1079" s="89">
        <v>-99</v>
      </c>
      <c r="BL1079" s="89">
        <v>-99</v>
      </c>
      <c r="BM1079" s="89">
        <v>-99</v>
      </c>
      <c r="BN1079" s="89">
        <v>-99</v>
      </c>
      <c r="BO1079" s="89">
        <v>-99</v>
      </c>
      <c r="BP1079" s="89">
        <v>-99</v>
      </c>
      <c r="BQ1079" s="89">
        <v>-99</v>
      </c>
      <c r="BR1079" s="89">
        <v>-99</v>
      </c>
      <c r="BS1079" s="89">
        <v>-99</v>
      </c>
      <c r="BT1079" s="89">
        <v>-99</v>
      </c>
      <c r="BU1079" s="89">
        <v>-99</v>
      </c>
      <c r="BV1079" s="89">
        <v>-99</v>
      </c>
      <c r="BW1079" s="89">
        <v>-99</v>
      </c>
      <c r="BX1079" s="89">
        <v>-99</v>
      </c>
      <c r="BY1079" s="89">
        <v>-99</v>
      </c>
      <c r="BZ1079" s="89">
        <v>-99</v>
      </c>
      <c r="CA1079" s="89">
        <v>-99</v>
      </c>
      <c r="CB1079" s="89">
        <v>-99</v>
      </c>
      <c r="CC1079" s="89">
        <v>-99</v>
      </c>
      <c r="CD1079" s="89">
        <v>-99</v>
      </c>
      <c r="CE1079" s="89">
        <v>-99</v>
      </c>
      <c r="CF1079" s="89">
        <v>-99</v>
      </c>
      <c r="CG1079" s="89">
        <v>-99</v>
      </c>
      <c r="CH1079" s="89">
        <v>-99</v>
      </c>
      <c r="CI1079" s="89">
        <v>-99</v>
      </c>
      <c r="CJ1079" s="89">
        <v>-99</v>
      </c>
      <c r="CK1079" s="89">
        <v>-99</v>
      </c>
      <c r="CL1079" s="89">
        <v>-99</v>
      </c>
      <c r="CM1079" s="89">
        <v>-99</v>
      </c>
      <c r="CN1079" s="89">
        <v>-99</v>
      </c>
      <c r="CO1079" s="89">
        <v>-99</v>
      </c>
      <c r="CP1079" s="89">
        <v>-99</v>
      </c>
      <c r="CQ1079" s="89">
        <v>-99</v>
      </c>
      <c r="CR1079" s="89">
        <v>-99</v>
      </c>
      <c r="CS1079" s="89">
        <v>-99</v>
      </c>
      <c r="CT1079" s="89">
        <v>-99</v>
      </c>
      <c r="CU1079" s="86">
        <v>-99</v>
      </c>
      <c r="CV1079" s="86">
        <v>0.2954</v>
      </c>
      <c r="CW1079" s="86">
        <v>60</v>
      </c>
      <c r="CX1079" s="86">
        <v>2</v>
      </c>
      <c r="CY1079" s="86">
        <v>4.9500000000000002E-2</v>
      </c>
      <c r="CZ1079" s="86">
        <v>54</v>
      </c>
      <c r="DA1079" s="86">
        <v>2</v>
      </c>
      <c r="DB1079" s="86">
        <v>0.8619</v>
      </c>
      <c r="DC1079" s="86">
        <v>87</v>
      </c>
      <c r="DD1079" s="86">
        <v>-99</v>
      </c>
      <c r="DE1079" s="86">
        <v>-99</v>
      </c>
      <c r="DF1079" s="86">
        <v>-99</v>
      </c>
      <c r="DG1079" s="86">
        <v>-99</v>
      </c>
      <c r="DH1079" s="86">
        <v>-99</v>
      </c>
    </row>
    <row r="1080" spans="1:112" x14ac:dyDescent="0.2">
      <c r="A1080" s="85">
        <f>IF(ISERROR(SEARCH('School Lookup'!$F$3,Data!J1080)),A1079,A1079+1)</f>
        <v>0</v>
      </c>
      <c r="B1080" s="85">
        <f>IF(I1080='School Lookup'!$G$13,1,0)</f>
        <v>0</v>
      </c>
      <c r="C1080" s="85">
        <f t="shared" si="16"/>
        <v>1078</v>
      </c>
      <c r="D1080" s="86" t="s">
        <v>6478</v>
      </c>
      <c r="E1080" s="86" t="s">
        <v>6491</v>
      </c>
      <c r="F1080" s="86" t="s">
        <v>190</v>
      </c>
      <c r="G1080" s="86" t="s">
        <v>3033</v>
      </c>
      <c r="H1080" s="86" t="s">
        <v>134</v>
      </c>
      <c r="I1080" s="86" t="s">
        <v>4122</v>
      </c>
      <c r="J1080" s="86" t="s">
        <v>214</v>
      </c>
      <c r="K1080" s="86" t="s">
        <v>36</v>
      </c>
      <c r="L1080" s="86">
        <v>1</v>
      </c>
      <c r="M1080" s="86">
        <v>-99</v>
      </c>
      <c r="N1080" s="89">
        <v>-99</v>
      </c>
      <c r="O1080" s="89">
        <v>-99</v>
      </c>
      <c r="P1080" s="89">
        <v>-99</v>
      </c>
      <c r="Q1080" s="89">
        <v>-99</v>
      </c>
      <c r="R1080" s="89">
        <v>-99</v>
      </c>
      <c r="S1080" s="89">
        <v>-99</v>
      </c>
      <c r="T1080" s="89">
        <v>-99</v>
      </c>
      <c r="U1080" s="89">
        <v>-99</v>
      </c>
      <c r="V1080" s="89">
        <v>-99</v>
      </c>
      <c r="W1080" s="89">
        <v>-99</v>
      </c>
      <c r="X1080" s="89">
        <v>-99</v>
      </c>
      <c r="Y1080" s="89">
        <v>-99</v>
      </c>
      <c r="Z1080" s="89">
        <v>-99</v>
      </c>
      <c r="AA1080" s="89">
        <v>-99</v>
      </c>
      <c r="AB1080" s="89">
        <v>-99</v>
      </c>
      <c r="AC1080" s="89">
        <v>-99</v>
      </c>
      <c r="AD1080" s="89">
        <v>-99</v>
      </c>
      <c r="AE1080" s="89">
        <v>-99</v>
      </c>
      <c r="AF1080" s="89">
        <v>-99</v>
      </c>
      <c r="AG1080" s="89">
        <v>-99</v>
      </c>
      <c r="AH1080" s="89">
        <v>-99</v>
      </c>
      <c r="AI1080" s="89">
        <v>-99</v>
      </c>
      <c r="AJ1080" s="89">
        <v>-99</v>
      </c>
      <c r="AK1080" s="89">
        <v>-99</v>
      </c>
      <c r="AL1080" s="89">
        <v>-99</v>
      </c>
      <c r="AM1080" s="89">
        <v>-99</v>
      </c>
      <c r="AN1080" s="89">
        <v>-99</v>
      </c>
      <c r="AO1080" s="89">
        <v>-99</v>
      </c>
      <c r="AP1080" s="89">
        <v>-99</v>
      </c>
      <c r="AQ1080" s="89">
        <v>-99</v>
      </c>
      <c r="AR1080" s="89">
        <v>-99</v>
      </c>
      <c r="AS1080" s="89">
        <v>-99</v>
      </c>
      <c r="AT1080" s="89">
        <v>-99</v>
      </c>
      <c r="AU1080" s="89">
        <v>-99</v>
      </c>
      <c r="AV1080" s="89">
        <v>-99</v>
      </c>
      <c r="AW1080" s="89">
        <v>-99</v>
      </c>
      <c r="AX1080" s="89">
        <v>-99</v>
      </c>
      <c r="AY1080" s="89">
        <v>-99</v>
      </c>
      <c r="AZ1080" s="89">
        <v>-99</v>
      </c>
      <c r="BA1080" s="89">
        <v>1</v>
      </c>
      <c r="BB1080" s="89">
        <v>0.10296345381526099</v>
      </c>
      <c r="BC1080" s="89">
        <v>0.45618218267536897</v>
      </c>
      <c r="BD1080" s="89">
        <v>47.090899999999998</v>
      </c>
      <c r="BE1080" s="89">
        <v>-0.120281434900868</v>
      </c>
      <c r="BF1080" s="89">
        <v>55.020075502007998</v>
      </c>
      <c r="BG1080" s="89">
        <v>0.16795037388725101</v>
      </c>
      <c r="BH1080" s="89">
        <v>0.18990658259581999</v>
      </c>
      <c r="BI1080" s="89">
        <v>0.25</v>
      </c>
      <c r="BJ1080" s="89">
        <v>4.7476645648955103E-2</v>
      </c>
      <c r="BK1080" s="89">
        <v>1</v>
      </c>
      <c r="BL1080" s="89">
        <v>0.22195622489959799</v>
      </c>
      <c r="BM1080" s="89">
        <v>0.72190112007007801</v>
      </c>
      <c r="BN1080" s="89">
        <v>44.454500000000003</v>
      </c>
      <c r="BO1080" s="89">
        <v>-0.47167546428739299</v>
      </c>
      <c r="BP1080" s="89">
        <v>54.618492369477899</v>
      </c>
      <c r="BQ1080" s="89">
        <v>0.12511282789134201</v>
      </c>
      <c r="BR1080" s="89">
        <v>0.14311766931171699</v>
      </c>
      <c r="BS1080" s="89">
        <v>0.25</v>
      </c>
      <c r="BT1080" s="89">
        <v>3.5779417327929199E-2</v>
      </c>
      <c r="BU1080" s="89">
        <v>1</v>
      </c>
      <c r="BV1080" s="89">
        <v>0.30267630522088401</v>
      </c>
      <c r="BW1080" s="89">
        <v>0.85433980032011503</v>
      </c>
      <c r="BX1080" s="89">
        <v>50.327300000000001</v>
      </c>
      <c r="BY1080" s="89">
        <v>0.12556796044830401</v>
      </c>
      <c r="BZ1080" s="89">
        <v>48.192742168674698</v>
      </c>
      <c r="CA1080" s="89">
        <v>0.48995388038420901</v>
      </c>
      <c r="CB1080" s="89">
        <v>0.52628171166390902</v>
      </c>
      <c r="CC1080" s="89">
        <v>0.25</v>
      </c>
      <c r="CD1080" s="89">
        <v>0.13157042791597701</v>
      </c>
      <c r="CE1080" s="89">
        <v>1</v>
      </c>
      <c r="CF1080" s="89">
        <v>0.23529558232931699</v>
      </c>
      <c r="CG1080" s="89">
        <v>0.75088518130154303</v>
      </c>
      <c r="CH1080" s="89">
        <v>45.228099999999998</v>
      </c>
      <c r="CI1080" s="89">
        <v>-0.46429861404031703</v>
      </c>
      <c r="CJ1080" s="89">
        <v>47.389528514056202</v>
      </c>
      <c r="CK1080" s="89">
        <v>0.143293283630613</v>
      </c>
      <c r="CL1080" s="89">
        <v>0.16419898742146499</v>
      </c>
      <c r="CM1080" s="89">
        <v>0.25</v>
      </c>
      <c r="CN1080" s="89">
        <v>4.1049746855366401E-2</v>
      </c>
      <c r="CO1080" s="89">
        <v>98.07</v>
      </c>
      <c r="CP1080" s="89">
        <v>0.80700000000000005</v>
      </c>
      <c r="CQ1080" s="89">
        <v>0.86</v>
      </c>
      <c r="CR1080" s="89">
        <v>-5.8500000000000003E-2</v>
      </c>
      <c r="CS1080" s="89">
        <v>0.80700000000000005</v>
      </c>
      <c r="CT1080" s="89">
        <v>0.65059999999999996</v>
      </c>
      <c r="CU1080" s="86" t="s">
        <v>6988</v>
      </c>
      <c r="CV1080" s="86">
        <v>0.29530000000000001</v>
      </c>
      <c r="CW1080" s="86">
        <v>60</v>
      </c>
      <c r="CX1080" s="86">
        <v>2</v>
      </c>
      <c r="CY1080" s="86">
        <v>0.24679999999999999</v>
      </c>
      <c r="CZ1080" s="86">
        <v>64</v>
      </c>
      <c r="DA1080" s="86">
        <v>4</v>
      </c>
      <c r="DB1080" s="86">
        <v>-0.23269999999999999</v>
      </c>
      <c r="DC1080" s="86">
        <v>35</v>
      </c>
      <c r="DD1080" s="86">
        <v>-99</v>
      </c>
      <c r="DE1080" s="86">
        <v>-99</v>
      </c>
      <c r="DF1080" s="86">
        <v>-99</v>
      </c>
      <c r="DG1080" s="86">
        <v>-99</v>
      </c>
      <c r="DH1080" s="86">
        <v>-99</v>
      </c>
    </row>
    <row r="1081" spans="1:112" x14ac:dyDescent="0.2">
      <c r="A1081" s="85">
        <f>IF(ISERROR(SEARCH('School Lookup'!$F$3,Data!J1081)),A1080,A1080+1)</f>
        <v>0</v>
      </c>
      <c r="B1081" s="85">
        <f>IF(I1081='School Lookup'!$G$13,1,0)</f>
        <v>0</v>
      </c>
      <c r="C1081" s="85">
        <f t="shared" si="16"/>
        <v>1079</v>
      </c>
      <c r="D1081" s="86" t="s">
        <v>6478</v>
      </c>
      <c r="E1081" s="86" t="s">
        <v>6760</v>
      </c>
      <c r="F1081" s="86" t="s">
        <v>2767</v>
      </c>
      <c r="G1081" s="86" t="s">
        <v>3126</v>
      </c>
      <c r="H1081" s="86" t="s">
        <v>1394</v>
      </c>
      <c r="I1081" s="86" t="s">
        <v>4760</v>
      </c>
      <c r="J1081" s="86" t="s">
        <v>2673</v>
      </c>
      <c r="K1081" s="86" t="s">
        <v>36</v>
      </c>
      <c r="L1081" s="86">
        <v>1</v>
      </c>
      <c r="M1081" s="86">
        <v>-99</v>
      </c>
      <c r="N1081" s="89">
        <v>-99</v>
      </c>
      <c r="O1081" s="89">
        <v>-99</v>
      </c>
      <c r="P1081" s="89">
        <v>-99</v>
      </c>
      <c r="Q1081" s="89">
        <v>-99</v>
      </c>
      <c r="R1081" s="89">
        <v>-99</v>
      </c>
      <c r="S1081" s="89">
        <v>-99</v>
      </c>
      <c r="T1081" s="89">
        <v>-99</v>
      </c>
      <c r="U1081" s="89">
        <v>-99</v>
      </c>
      <c r="V1081" s="89">
        <v>-99</v>
      </c>
      <c r="W1081" s="89">
        <v>-99</v>
      </c>
      <c r="X1081" s="89">
        <v>-99</v>
      </c>
      <c r="Y1081" s="89">
        <v>-99</v>
      </c>
      <c r="Z1081" s="89">
        <v>-99</v>
      </c>
      <c r="AA1081" s="89">
        <v>-99</v>
      </c>
      <c r="AB1081" s="89">
        <v>-99</v>
      </c>
      <c r="AC1081" s="89">
        <v>-99</v>
      </c>
      <c r="AD1081" s="89">
        <v>-99</v>
      </c>
      <c r="AE1081" s="89">
        <v>-99</v>
      </c>
      <c r="AF1081" s="89">
        <v>-99</v>
      </c>
      <c r="AG1081" s="89">
        <v>-99</v>
      </c>
      <c r="AH1081" s="89">
        <v>-99</v>
      </c>
      <c r="AI1081" s="89">
        <v>-99</v>
      </c>
      <c r="AJ1081" s="89">
        <v>-99</v>
      </c>
      <c r="AK1081" s="89">
        <v>-99</v>
      </c>
      <c r="AL1081" s="89">
        <v>-99</v>
      </c>
      <c r="AM1081" s="89">
        <v>-99</v>
      </c>
      <c r="AN1081" s="89">
        <v>-99</v>
      </c>
      <c r="AO1081" s="89">
        <v>-99</v>
      </c>
      <c r="AP1081" s="89">
        <v>-99</v>
      </c>
      <c r="AQ1081" s="89">
        <v>-99</v>
      </c>
      <c r="AR1081" s="89">
        <v>-99</v>
      </c>
      <c r="AS1081" s="89">
        <v>-99</v>
      </c>
      <c r="AT1081" s="89">
        <v>-99</v>
      </c>
      <c r="AU1081" s="89">
        <v>-99</v>
      </c>
      <c r="AV1081" s="89">
        <v>-99</v>
      </c>
      <c r="AW1081" s="89">
        <v>-99</v>
      </c>
      <c r="AX1081" s="89">
        <v>-99</v>
      </c>
      <c r="AY1081" s="89">
        <v>-99</v>
      </c>
      <c r="AZ1081" s="89">
        <v>-99</v>
      </c>
      <c r="BA1081" s="89">
        <v>1</v>
      </c>
      <c r="BB1081" s="89">
        <v>-0.100044557823129</v>
      </c>
      <c r="BC1081" s="89">
        <v>-6.4716479198045299E-4</v>
      </c>
      <c r="BD1081" s="89">
        <v>56.2117</v>
      </c>
      <c r="BE1081" s="89">
        <v>0.79173336413595297</v>
      </c>
      <c r="BF1081" s="89">
        <v>51.020403401360497</v>
      </c>
      <c r="BG1081" s="89">
        <v>0.39554309967198598</v>
      </c>
      <c r="BH1081" s="89">
        <v>0.43342228497914198</v>
      </c>
      <c r="BI1081" s="89">
        <v>0.24978759558198799</v>
      </c>
      <c r="BJ1081" s="89">
        <v>0.10826351043659101</v>
      </c>
      <c r="BK1081" s="89">
        <v>1</v>
      </c>
      <c r="BL1081" s="89">
        <v>-0.138469830508475</v>
      </c>
      <c r="BM1081" s="89">
        <v>-0.15518491896477199</v>
      </c>
      <c r="BN1081" s="89">
        <v>52.394199999999998</v>
      </c>
      <c r="BO1081" s="89">
        <v>0.41979541783230601</v>
      </c>
      <c r="BP1081" s="89">
        <v>54.915247796610203</v>
      </c>
      <c r="BQ1081" s="89">
        <v>0.13230524943376701</v>
      </c>
      <c r="BR1081" s="89">
        <v>0.150662467730211</v>
      </c>
      <c r="BS1081" s="89">
        <v>0.25063721325403598</v>
      </c>
      <c r="BT1081" s="89">
        <v>3.7761621053876197E-2</v>
      </c>
      <c r="BU1081" s="89">
        <v>1</v>
      </c>
      <c r="BV1081" s="89">
        <v>-0.10974319727891201</v>
      </c>
      <c r="BW1081" s="89">
        <v>-9.5630322323016007E-2</v>
      </c>
      <c r="BX1081" s="89">
        <v>60.427599999999998</v>
      </c>
      <c r="BY1081" s="89">
        <v>1.1676372689054699</v>
      </c>
      <c r="BZ1081" s="89">
        <v>48.639460544217698</v>
      </c>
      <c r="CA1081" s="89">
        <v>0.536003473291226</v>
      </c>
      <c r="CB1081" s="89">
        <v>0.574820311002745</v>
      </c>
      <c r="CC1081" s="89">
        <v>0.24978759558198799</v>
      </c>
      <c r="CD1081" s="89">
        <v>0.14358298337706599</v>
      </c>
      <c r="CE1081" s="89">
        <v>1</v>
      </c>
      <c r="CF1081" s="89">
        <v>-0.21269353741496599</v>
      </c>
      <c r="CG1081" s="89">
        <v>-0.32322281748321202</v>
      </c>
      <c r="CH1081" s="89">
        <v>51.486699999999999</v>
      </c>
      <c r="CI1081" s="89">
        <v>0.24997179757954999</v>
      </c>
      <c r="CJ1081" s="89">
        <v>45.9183989795918</v>
      </c>
      <c r="CK1081" s="89">
        <v>-3.6625509951831101E-2</v>
      </c>
      <c r="CL1081" s="89">
        <v>-3.0484422264516298E-2</v>
      </c>
      <c r="CM1081" s="89">
        <v>0.24978759558198799</v>
      </c>
      <c r="CN1081" s="89">
        <v>-7.6146305401595497E-3</v>
      </c>
      <c r="CO1081" s="89">
        <v>96.15</v>
      </c>
      <c r="CP1081" s="89">
        <v>0.66200000000000003</v>
      </c>
      <c r="CQ1081" s="89">
        <v>0.22</v>
      </c>
      <c r="CR1081" s="89">
        <v>-0.15079999999999999</v>
      </c>
      <c r="CS1081" s="89">
        <v>0.66200000000000003</v>
      </c>
      <c r="CT1081" s="89">
        <v>0.41199999999999998</v>
      </c>
      <c r="CU1081" s="86" t="s">
        <v>6988</v>
      </c>
      <c r="CV1081" s="86">
        <v>0.29499999999999998</v>
      </c>
      <c r="CW1081" s="86">
        <v>60</v>
      </c>
      <c r="CX1081" s="86">
        <v>2</v>
      </c>
      <c r="CY1081" s="86">
        <v>-1.2609999999999999</v>
      </c>
      <c r="CZ1081" s="86">
        <v>7</v>
      </c>
      <c r="DA1081" s="86">
        <v>4</v>
      </c>
      <c r="DB1081" s="86">
        <v>0.65710000000000002</v>
      </c>
      <c r="DC1081" s="86">
        <v>80</v>
      </c>
      <c r="DD1081" s="86">
        <v>-99</v>
      </c>
      <c r="DE1081" s="86">
        <v>-99</v>
      </c>
      <c r="DF1081" s="86">
        <v>-99</v>
      </c>
      <c r="DG1081" s="86">
        <v>-99</v>
      </c>
      <c r="DH1081" s="86">
        <v>-99</v>
      </c>
    </row>
    <row r="1082" spans="1:112" x14ac:dyDescent="0.2">
      <c r="A1082" s="85">
        <f>IF(ISERROR(SEARCH('School Lookup'!$F$3,Data!J1082)),A1081,A1081+1)</f>
        <v>0</v>
      </c>
      <c r="B1082" s="85">
        <f>IF(I1082='School Lookup'!$G$13,1,0)</f>
        <v>0</v>
      </c>
      <c r="C1082" s="85">
        <f t="shared" si="16"/>
        <v>1080</v>
      </c>
      <c r="D1082" s="86" t="s">
        <v>6478</v>
      </c>
      <c r="E1082" s="86" t="s">
        <v>6499</v>
      </c>
      <c r="F1082" s="86" t="s">
        <v>2742</v>
      </c>
      <c r="G1082" s="86" t="s">
        <v>3368</v>
      </c>
      <c r="H1082" s="86" t="s">
        <v>1332</v>
      </c>
      <c r="I1082" s="86" t="s">
        <v>5451</v>
      </c>
      <c r="J1082" s="86" t="s">
        <v>1332</v>
      </c>
      <c r="K1082" s="86" t="s">
        <v>72</v>
      </c>
      <c r="L1082" s="86">
        <v>1</v>
      </c>
      <c r="M1082" s="86">
        <v>1</v>
      </c>
      <c r="N1082" s="89">
        <v>-3.7454595336076799E-2</v>
      </c>
      <c r="O1082" s="89">
        <v>1.32471052802049E-2</v>
      </c>
      <c r="P1082" s="89">
        <v>57.953200000000002</v>
      </c>
      <c r="Q1082" s="89">
        <v>0.86099790637353102</v>
      </c>
      <c r="R1082" s="89">
        <v>51.714691220850497</v>
      </c>
      <c r="S1082" s="89">
        <v>0.43712250582686801</v>
      </c>
      <c r="T1082" s="89">
        <v>0.49587432075184501</v>
      </c>
      <c r="U1082" s="89">
        <v>0.37870129870129898</v>
      </c>
      <c r="V1082" s="89">
        <v>0.18778824926134799</v>
      </c>
      <c r="W1082" s="89">
        <v>1</v>
      </c>
      <c r="X1082" s="89">
        <v>-6.4031818181818204E-2</v>
      </c>
      <c r="Y1082" s="89">
        <v>-6.1694387060040302E-2</v>
      </c>
      <c r="Z1082" s="89">
        <v>51.289900000000003</v>
      </c>
      <c r="AA1082" s="89">
        <v>0.18233239747993099</v>
      </c>
      <c r="AB1082" s="89">
        <v>49.5867731404959</v>
      </c>
      <c r="AC1082" s="89">
        <v>6.0319005209945202E-2</v>
      </c>
      <c r="AD1082" s="89">
        <v>7.1602674158780896E-2</v>
      </c>
      <c r="AE1082" s="89">
        <v>0.377142857142857</v>
      </c>
      <c r="AF1082" s="89">
        <v>2.7004437111311601E-2</v>
      </c>
      <c r="AG1082" s="89">
        <v>1</v>
      </c>
      <c r="AH1082" s="89">
        <v>-0.13121803278688501</v>
      </c>
      <c r="AI1082" s="89">
        <v>-0.22535794057351199</v>
      </c>
      <c r="AJ1082" s="89">
        <v>61.681800000000003</v>
      </c>
      <c r="AK1082" s="89">
        <v>1.2779235456949201</v>
      </c>
      <c r="AL1082" s="89">
        <v>55.327849180327902</v>
      </c>
      <c r="AM1082" s="89">
        <v>0.52628280256070403</v>
      </c>
      <c r="AN1082" s="89">
        <v>0.50968134016303501</v>
      </c>
      <c r="AO1082" s="89">
        <v>0.12675324675324701</v>
      </c>
      <c r="AP1082" s="89">
        <v>6.4603764675210604E-2</v>
      </c>
      <c r="AQ1082" s="89">
        <v>1</v>
      </c>
      <c r="AR1082" s="89">
        <v>-0.10267610619469</v>
      </c>
      <c r="AS1082" s="89">
        <v>-0.160786978689094</v>
      </c>
      <c r="AT1082" s="89">
        <v>53.113599999999998</v>
      </c>
      <c r="AU1082" s="89">
        <v>0.48118758497136899</v>
      </c>
      <c r="AV1082" s="89">
        <v>47.345110619468997</v>
      </c>
      <c r="AW1082" s="89">
        <v>0.16020030314113701</v>
      </c>
      <c r="AX1082" s="89">
        <v>0.12960419664005901</v>
      </c>
      <c r="AY1082" s="89">
        <v>0.11740259740259699</v>
      </c>
      <c r="AZ1082" s="89">
        <v>1.52158693198199E-2</v>
      </c>
      <c r="BA1082" s="89">
        <v>-99</v>
      </c>
      <c r="BB1082" s="89">
        <v>-99</v>
      </c>
      <c r="BC1082" s="89">
        <v>-99</v>
      </c>
      <c r="BD1082" s="89">
        <v>-99</v>
      </c>
      <c r="BE1082" s="89">
        <v>-99</v>
      </c>
      <c r="BF1082" s="89">
        <v>-99</v>
      </c>
      <c r="BG1082" s="89">
        <v>-99</v>
      </c>
      <c r="BH1082" s="89">
        <v>-99</v>
      </c>
      <c r="BI1082" s="89">
        <v>-99</v>
      </c>
      <c r="BJ1082" s="89">
        <v>-99</v>
      </c>
      <c r="BK1082" s="89">
        <v>-99</v>
      </c>
      <c r="BL1082" s="89">
        <v>-99</v>
      </c>
      <c r="BM1082" s="89">
        <v>-99</v>
      </c>
      <c r="BN1082" s="89">
        <v>-99</v>
      </c>
      <c r="BO1082" s="89">
        <v>-99</v>
      </c>
      <c r="BP1082" s="89">
        <v>-99</v>
      </c>
      <c r="BQ1082" s="89">
        <v>-99</v>
      </c>
      <c r="BR1082" s="89">
        <v>-99</v>
      </c>
      <c r="BS1082" s="89">
        <v>-99</v>
      </c>
      <c r="BT1082" s="89">
        <v>-99</v>
      </c>
      <c r="BU1082" s="89">
        <v>-99</v>
      </c>
      <c r="BV1082" s="89">
        <v>-99</v>
      </c>
      <c r="BW1082" s="89">
        <v>-99</v>
      </c>
      <c r="BX1082" s="89">
        <v>-99</v>
      </c>
      <c r="BY1082" s="89">
        <v>-99</v>
      </c>
      <c r="BZ1082" s="89">
        <v>-99</v>
      </c>
      <c r="CA1082" s="89">
        <v>-99</v>
      </c>
      <c r="CB1082" s="89">
        <v>-99</v>
      </c>
      <c r="CC1082" s="89">
        <v>-99</v>
      </c>
      <c r="CD1082" s="89">
        <v>-99</v>
      </c>
      <c r="CE1082" s="89">
        <v>-99</v>
      </c>
      <c r="CF1082" s="89">
        <v>-99</v>
      </c>
      <c r="CG1082" s="89">
        <v>-99</v>
      </c>
      <c r="CH1082" s="89">
        <v>-99</v>
      </c>
      <c r="CI1082" s="89">
        <v>-99</v>
      </c>
      <c r="CJ1082" s="89">
        <v>-99</v>
      </c>
      <c r="CK1082" s="89">
        <v>-99</v>
      </c>
      <c r="CL1082" s="89">
        <v>-99</v>
      </c>
      <c r="CM1082" s="89">
        <v>-99</v>
      </c>
      <c r="CN1082" s="89">
        <v>-99</v>
      </c>
      <c r="CO1082" s="89">
        <v>-99</v>
      </c>
      <c r="CP1082" s="89">
        <v>-99</v>
      </c>
      <c r="CQ1082" s="89">
        <v>-99</v>
      </c>
      <c r="CR1082" s="89">
        <v>-99</v>
      </c>
      <c r="CS1082" s="89">
        <v>-99</v>
      </c>
      <c r="CT1082" s="89">
        <v>-99</v>
      </c>
      <c r="CU1082" s="86">
        <v>-99</v>
      </c>
      <c r="CV1082" s="86">
        <v>0.29459999999999997</v>
      </c>
      <c r="CW1082" s="86">
        <v>60</v>
      </c>
      <c r="CX1082" s="86">
        <v>2</v>
      </c>
      <c r="CY1082" s="86">
        <v>-1.9418</v>
      </c>
      <c r="CZ1082" s="86">
        <v>1</v>
      </c>
      <c r="DA1082" s="86">
        <v>4</v>
      </c>
      <c r="DB1082" s="86">
        <v>0.61329999999999996</v>
      </c>
      <c r="DC1082" s="86">
        <v>78</v>
      </c>
      <c r="DD1082" s="86">
        <v>-99</v>
      </c>
      <c r="DE1082" s="86">
        <v>-99</v>
      </c>
      <c r="DF1082" s="86">
        <v>-99</v>
      </c>
      <c r="DG1082" s="86">
        <v>-99</v>
      </c>
      <c r="DH1082" s="86">
        <v>-99</v>
      </c>
    </row>
    <row r="1083" spans="1:112" x14ac:dyDescent="0.2">
      <c r="A1083" s="85">
        <f>IF(ISERROR(SEARCH('School Lookup'!$F$3,Data!J1083)),A1082,A1082+1)</f>
        <v>0</v>
      </c>
      <c r="B1083" s="85">
        <f>IF(I1083='School Lookup'!$G$13,1,0)</f>
        <v>0</v>
      </c>
      <c r="C1083" s="85">
        <f t="shared" si="16"/>
        <v>1081</v>
      </c>
      <c r="D1083" s="86" t="s">
        <v>6478</v>
      </c>
      <c r="E1083" s="86" t="s">
        <v>6629</v>
      </c>
      <c r="F1083" s="86" t="s">
        <v>2759</v>
      </c>
      <c r="G1083" s="86" t="s">
        <v>2818</v>
      </c>
      <c r="H1083" s="86" t="s">
        <v>708</v>
      </c>
      <c r="I1083" s="86" t="s">
        <v>3976</v>
      </c>
      <c r="J1083" s="86" t="s">
        <v>1061</v>
      </c>
      <c r="K1083" s="86" t="s">
        <v>10</v>
      </c>
      <c r="L1083" s="86">
        <v>1</v>
      </c>
      <c r="M1083" s="86">
        <v>-99</v>
      </c>
      <c r="N1083" s="89">
        <v>-99</v>
      </c>
      <c r="O1083" s="89">
        <v>-99</v>
      </c>
      <c r="P1083" s="89">
        <v>-99</v>
      </c>
      <c r="Q1083" s="89">
        <v>-99</v>
      </c>
      <c r="R1083" s="89">
        <v>-99</v>
      </c>
      <c r="S1083" s="89">
        <v>-99</v>
      </c>
      <c r="T1083" s="89">
        <v>-99</v>
      </c>
      <c r="U1083" s="89">
        <v>-99</v>
      </c>
      <c r="V1083" s="89">
        <v>-99</v>
      </c>
      <c r="W1083" s="89">
        <v>-99</v>
      </c>
      <c r="X1083" s="89">
        <v>-99</v>
      </c>
      <c r="Y1083" s="89">
        <v>-99</v>
      </c>
      <c r="Z1083" s="89">
        <v>-99</v>
      </c>
      <c r="AA1083" s="89">
        <v>-99</v>
      </c>
      <c r="AB1083" s="89">
        <v>-99</v>
      </c>
      <c r="AC1083" s="89">
        <v>-99</v>
      </c>
      <c r="AD1083" s="89">
        <v>-99</v>
      </c>
      <c r="AE1083" s="89">
        <v>-99</v>
      </c>
      <c r="AF1083" s="89">
        <v>-99</v>
      </c>
      <c r="AG1083" s="89">
        <v>-99</v>
      </c>
      <c r="AH1083" s="89">
        <v>-99</v>
      </c>
      <c r="AI1083" s="89">
        <v>-99</v>
      </c>
      <c r="AJ1083" s="89">
        <v>-99</v>
      </c>
      <c r="AK1083" s="89">
        <v>-99</v>
      </c>
      <c r="AL1083" s="89">
        <v>-99</v>
      </c>
      <c r="AM1083" s="89">
        <v>-99</v>
      </c>
      <c r="AN1083" s="89">
        <v>-99</v>
      </c>
      <c r="AO1083" s="89">
        <v>-99</v>
      </c>
      <c r="AP1083" s="89">
        <v>-99</v>
      </c>
      <c r="AQ1083" s="89">
        <v>-99</v>
      </c>
      <c r="AR1083" s="89">
        <v>-99</v>
      </c>
      <c r="AS1083" s="89">
        <v>-99</v>
      </c>
      <c r="AT1083" s="89">
        <v>-99</v>
      </c>
      <c r="AU1083" s="89">
        <v>-99</v>
      </c>
      <c r="AV1083" s="89">
        <v>-99</v>
      </c>
      <c r="AW1083" s="89">
        <v>-99</v>
      </c>
      <c r="AX1083" s="89">
        <v>-99</v>
      </c>
      <c r="AY1083" s="89">
        <v>-99</v>
      </c>
      <c r="AZ1083" s="89">
        <v>-99</v>
      </c>
      <c r="BA1083" s="89">
        <v>1</v>
      </c>
      <c r="BB1083" s="89">
        <v>8.53536585365854E-2</v>
      </c>
      <c r="BC1083" s="89">
        <v>0.41655482402451599</v>
      </c>
      <c r="BD1083" s="89">
        <v>50.060200000000002</v>
      </c>
      <c r="BE1083" s="89">
        <v>0.17662733875714801</v>
      </c>
      <c r="BF1083" s="89">
        <v>51.219536585365901</v>
      </c>
      <c r="BG1083" s="89">
        <v>0.29659108139083201</v>
      </c>
      <c r="BH1083" s="89">
        <v>0.32754732719699498</v>
      </c>
      <c r="BI1083" s="89">
        <v>0.25</v>
      </c>
      <c r="BJ1083" s="89">
        <v>8.1886831799248896E-2</v>
      </c>
      <c r="BK1083" s="89">
        <v>1</v>
      </c>
      <c r="BL1083" s="89">
        <v>4.7109756097560997E-2</v>
      </c>
      <c r="BM1083" s="89">
        <v>0.29641746132853403</v>
      </c>
      <c r="BN1083" s="89">
        <v>60.226199999999999</v>
      </c>
      <c r="BO1083" s="89">
        <v>1.2991737254209399</v>
      </c>
      <c r="BP1083" s="89">
        <v>55.609741463414601</v>
      </c>
      <c r="BQ1083" s="89">
        <v>0.79779559337473804</v>
      </c>
      <c r="BR1083" s="89">
        <v>0.84875704754209802</v>
      </c>
      <c r="BS1083" s="89">
        <v>0.25</v>
      </c>
      <c r="BT1083" s="89">
        <v>0.21218926188552401</v>
      </c>
      <c r="BU1083" s="89">
        <v>1</v>
      </c>
      <c r="BV1083" s="89">
        <v>0.15584390243902399</v>
      </c>
      <c r="BW1083" s="89">
        <v>0.51612496122254403</v>
      </c>
      <c r="BX1083" s="89">
        <v>52.954500000000003</v>
      </c>
      <c r="BY1083" s="89">
        <v>0.39662173975967702</v>
      </c>
      <c r="BZ1083" s="89">
        <v>49.756080487804901</v>
      </c>
      <c r="CA1083" s="89">
        <v>0.456373350491111</v>
      </c>
      <c r="CB1083" s="89">
        <v>0.49088613521748697</v>
      </c>
      <c r="CC1083" s="89">
        <v>0.25</v>
      </c>
      <c r="CD1083" s="89">
        <v>0.12272153380437199</v>
      </c>
      <c r="CE1083" s="89">
        <v>1</v>
      </c>
      <c r="CF1083" s="89">
        <v>-0.18715853658536599</v>
      </c>
      <c r="CG1083" s="89">
        <v>-0.26199957024072401</v>
      </c>
      <c r="CH1083" s="89">
        <v>42.788899999999998</v>
      </c>
      <c r="CI1083" s="89">
        <v>-0.74267530979067298</v>
      </c>
      <c r="CJ1083" s="89">
        <v>48.7804853658537</v>
      </c>
      <c r="CK1083" s="89">
        <v>-0.50233744001569902</v>
      </c>
      <c r="CL1083" s="89">
        <v>-0.53441391551518902</v>
      </c>
      <c r="CM1083" s="89">
        <v>0.25</v>
      </c>
      <c r="CN1083" s="89">
        <v>-0.13360347887879701</v>
      </c>
      <c r="CO1083" s="89">
        <v>96.025000000000006</v>
      </c>
      <c r="CP1083" s="89">
        <v>0.65249999999999997</v>
      </c>
      <c r="CQ1083" s="89">
        <v>2.4900000000000002</v>
      </c>
      <c r="CR1083" s="89">
        <v>0.17680000000000001</v>
      </c>
      <c r="CS1083" s="89">
        <v>0.65249999999999997</v>
      </c>
      <c r="CT1083" s="89">
        <v>0.39629999999999999</v>
      </c>
      <c r="CU1083" s="86" t="s">
        <v>6989</v>
      </c>
      <c r="CV1083" s="86">
        <v>0.29449999999999998</v>
      </c>
      <c r="CW1083" s="86">
        <v>60</v>
      </c>
      <c r="CX1083" s="86">
        <v>2</v>
      </c>
      <c r="CY1083" s="86">
        <v>-1.1838</v>
      </c>
      <c r="CZ1083" s="86">
        <v>8</v>
      </c>
      <c r="DA1083" s="86">
        <v>4</v>
      </c>
      <c r="DB1083" s="86">
        <v>0.28239999999999998</v>
      </c>
      <c r="DC1083" s="86">
        <v>62</v>
      </c>
      <c r="DD1083" s="86">
        <v>-99</v>
      </c>
      <c r="DE1083" s="86">
        <v>-99</v>
      </c>
      <c r="DF1083" s="86">
        <v>-99</v>
      </c>
      <c r="DG1083" s="86">
        <v>-99</v>
      </c>
      <c r="DH1083" s="86">
        <v>-99</v>
      </c>
    </row>
    <row r="1084" spans="1:112" x14ac:dyDescent="0.2">
      <c r="A1084" s="85">
        <f>IF(ISERROR(SEARCH('School Lookup'!$F$3,Data!J1084)),A1083,A1083+1)</f>
        <v>0</v>
      </c>
      <c r="B1084" s="85">
        <f>IF(I1084='School Lookup'!$G$13,1,0)</f>
        <v>0</v>
      </c>
      <c r="C1084" s="85">
        <f t="shared" si="16"/>
        <v>1082</v>
      </c>
      <c r="D1084" s="86" t="s">
        <v>6478</v>
      </c>
      <c r="E1084" s="86" t="s">
        <v>6760</v>
      </c>
      <c r="F1084" s="86" t="s">
        <v>2767</v>
      </c>
      <c r="G1084" s="86" t="s">
        <v>2856</v>
      </c>
      <c r="H1084" s="86" t="s">
        <v>997</v>
      </c>
      <c r="I1084" s="86" t="s">
        <v>4735</v>
      </c>
      <c r="J1084" s="86" t="s">
        <v>488</v>
      </c>
      <c r="K1084" s="86" t="s">
        <v>26</v>
      </c>
      <c r="L1084" s="86">
        <v>1</v>
      </c>
      <c r="M1084" s="86">
        <v>1</v>
      </c>
      <c r="N1084" s="89">
        <v>-0.14066542553191499</v>
      </c>
      <c r="O1084" s="89">
        <v>-0.210255836040244</v>
      </c>
      <c r="P1084" s="89">
        <v>55.384599999999999</v>
      </c>
      <c r="Q1084" s="89">
        <v>0.588542877828099</v>
      </c>
      <c r="R1084" s="89">
        <v>57.446780585106403</v>
      </c>
      <c r="S1084" s="89">
        <v>0.189143520893928</v>
      </c>
      <c r="T1084" s="89">
        <v>0.21450077663897801</v>
      </c>
      <c r="U1084" s="89">
        <v>0.37450199203187301</v>
      </c>
      <c r="V1084" s="89">
        <v>8.0330968143681E-2</v>
      </c>
      <c r="W1084" s="89">
        <v>1</v>
      </c>
      <c r="X1084" s="89">
        <v>-9.7984574468085103E-2</v>
      </c>
      <c r="Y1084" s="89">
        <v>-0.141624553168027</v>
      </c>
      <c r="Z1084" s="89">
        <v>63.605800000000002</v>
      </c>
      <c r="AA1084" s="89">
        <v>1.7181615748199599</v>
      </c>
      <c r="AB1084" s="89">
        <v>59.308488297872302</v>
      </c>
      <c r="AC1084" s="89">
        <v>0.78826851082596605</v>
      </c>
      <c r="AD1084" s="89">
        <v>0.91919213577242098</v>
      </c>
      <c r="AE1084" s="89">
        <v>0.37450199203187301</v>
      </c>
      <c r="AF1084" s="89">
        <v>0.34423928590680303</v>
      </c>
      <c r="AG1084" s="89">
        <v>1</v>
      </c>
      <c r="AH1084" s="89">
        <v>-0.122601801801802</v>
      </c>
      <c r="AI1084" s="89">
        <v>-0.20681498026175299</v>
      </c>
      <c r="AJ1084" s="89">
        <v>-99</v>
      </c>
      <c r="AK1084" s="89">
        <v>-99</v>
      </c>
      <c r="AL1084" s="89">
        <v>58.558539639639598</v>
      </c>
      <c r="AM1084" s="89">
        <v>-0.20681498026175299</v>
      </c>
      <c r="AN1084" s="89">
        <v>-0.26046971320975698</v>
      </c>
      <c r="AO1084" s="89">
        <v>0.110557768924303</v>
      </c>
      <c r="AP1084" s="89">
        <v>-2.8796950364823701E-2</v>
      </c>
      <c r="AQ1084" s="89">
        <v>1</v>
      </c>
      <c r="AR1084" s="89">
        <v>-0.32264397163120601</v>
      </c>
      <c r="AS1084" s="89">
        <v>-0.65523426264877005</v>
      </c>
      <c r="AT1084" s="89">
        <v>-99</v>
      </c>
      <c r="AU1084" s="89">
        <v>-99</v>
      </c>
      <c r="AV1084" s="89">
        <v>55.319144680851103</v>
      </c>
      <c r="AW1084" s="89">
        <v>-0.65523426264877005</v>
      </c>
      <c r="AX1084" s="89">
        <v>-0.72969665604576905</v>
      </c>
      <c r="AY1084" s="89">
        <v>0.14043824701195201</v>
      </c>
      <c r="AZ1084" s="89">
        <v>-0.10247731922555101</v>
      </c>
      <c r="BA1084" s="89">
        <v>-99</v>
      </c>
      <c r="BB1084" s="89">
        <v>-99</v>
      </c>
      <c r="BC1084" s="89">
        <v>-99</v>
      </c>
      <c r="BD1084" s="89">
        <v>-99</v>
      </c>
      <c r="BE1084" s="89">
        <v>-99</v>
      </c>
      <c r="BF1084" s="89">
        <v>-99</v>
      </c>
      <c r="BG1084" s="89">
        <v>-99</v>
      </c>
      <c r="BH1084" s="89">
        <v>-99</v>
      </c>
      <c r="BI1084" s="89">
        <v>-99</v>
      </c>
      <c r="BJ1084" s="89">
        <v>-99</v>
      </c>
      <c r="BK1084" s="89">
        <v>-99</v>
      </c>
      <c r="BL1084" s="89">
        <v>-99</v>
      </c>
      <c r="BM1084" s="89">
        <v>-99</v>
      </c>
      <c r="BN1084" s="89">
        <v>-99</v>
      </c>
      <c r="BO1084" s="89">
        <v>-99</v>
      </c>
      <c r="BP1084" s="89">
        <v>-99</v>
      </c>
      <c r="BQ1084" s="89">
        <v>-99</v>
      </c>
      <c r="BR1084" s="89">
        <v>-99</v>
      </c>
      <c r="BS1084" s="89">
        <v>-99</v>
      </c>
      <c r="BT1084" s="89">
        <v>-99</v>
      </c>
      <c r="BU1084" s="89">
        <v>-99</v>
      </c>
      <c r="BV1084" s="89">
        <v>-99</v>
      </c>
      <c r="BW1084" s="89">
        <v>-99</v>
      </c>
      <c r="BX1084" s="89">
        <v>-99</v>
      </c>
      <c r="BY1084" s="89">
        <v>-99</v>
      </c>
      <c r="BZ1084" s="89">
        <v>-99</v>
      </c>
      <c r="CA1084" s="89">
        <v>-99</v>
      </c>
      <c r="CB1084" s="89">
        <v>-99</v>
      </c>
      <c r="CC1084" s="89">
        <v>-99</v>
      </c>
      <c r="CD1084" s="89">
        <v>-99</v>
      </c>
      <c r="CE1084" s="89">
        <v>-99</v>
      </c>
      <c r="CF1084" s="89">
        <v>-99</v>
      </c>
      <c r="CG1084" s="89">
        <v>-99</v>
      </c>
      <c r="CH1084" s="89">
        <v>-99</v>
      </c>
      <c r="CI1084" s="89">
        <v>-99</v>
      </c>
      <c r="CJ1084" s="89">
        <v>-99</v>
      </c>
      <c r="CK1084" s="89">
        <v>-99</v>
      </c>
      <c r="CL1084" s="89">
        <v>-99</v>
      </c>
      <c r="CM1084" s="89">
        <v>-99</v>
      </c>
      <c r="CN1084" s="89">
        <v>-99</v>
      </c>
      <c r="CO1084" s="89">
        <v>-99</v>
      </c>
      <c r="CP1084" s="89">
        <v>-99</v>
      </c>
      <c r="CQ1084" s="89">
        <v>-99</v>
      </c>
      <c r="CR1084" s="89">
        <v>-99</v>
      </c>
      <c r="CS1084" s="89">
        <v>-99</v>
      </c>
      <c r="CT1084" s="89">
        <v>-99</v>
      </c>
      <c r="CU1084" s="86">
        <v>-99</v>
      </c>
      <c r="CV1084" s="86">
        <v>0.29330000000000001</v>
      </c>
      <c r="CW1084" s="86">
        <v>60</v>
      </c>
      <c r="CX1084" s="86">
        <v>2</v>
      </c>
      <c r="CY1084" s="86">
        <v>-0.95709999999999995</v>
      </c>
      <c r="CZ1084" s="86">
        <v>12</v>
      </c>
      <c r="DA1084" s="86">
        <v>2</v>
      </c>
      <c r="DB1084" s="86">
        <v>0.8639</v>
      </c>
      <c r="DC1084" s="86">
        <v>87</v>
      </c>
      <c r="DD1084" s="86">
        <v>-99</v>
      </c>
      <c r="DE1084" s="86">
        <v>-99</v>
      </c>
      <c r="DF1084" s="86">
        <v>-99</v>
      </c>
      <c r="DG1084" s="86">
        <v>-99</v>
      </c>
      <c r="DH1084" s="86">
        <v>-99</v>
      </c>
    </row>
    <row r="1085" spans="1:112" x14ac:dyDescent="0.2">
      <c r="A1085" s="85">
        <f>IF(ISERROR(SEARCH('School Lookup'!$F$3,Data!J1085)),A1084,A1084+1)</f>
        <v>0</v>
      </c>
      <c r="B1085" s="85">
        <f>IF(I1085='School Lookup'!$G$13,1,0)</f>
        <v>0</v>
      </c>
      <c r="C1085" s="85">
        <f t="shared" si="16"/>
        <v>1083</v>
      </c>
      <c r="D1085" s="86" t="s">
        <v>6478</v>
      </c>
      <c r="E1085" s="86" t="s">
        <v>6257</v>
      </c>
      <c r="F1085" s="86" t="s">
        <v>1718</v>
      </c>
      <c r="G1085" s="86" t="s">
        <v>2854</v>
      </c>
      <c r="H1085" s="86" t="s">
        <v>596</v>
      </c>
      <c r="I1085" s="86" t="s">
        <v>4426</v>
      </c>
      <c r="J1085" s="86" t="s">
        <v>1338</v>
      </c>
      <c r="K1085" s="86" t="s">
        <v>36</v>
      </c>
      <c r="L1085" s="86">
        <v>1</v>
      </c>
      <c r="M1085" s="86">
        <v>-99</v>
      </c>
      <c r="N1085" s="89">
        <v>-99</v>
      </c>
      <c r="O1085" s="89">
        <v>-99</v>
      </c>
      <c r="P1085" s="89">
        <v>-99</v>
      </c>
      <c r="Q1085" s="89">
        <v>-99</v>
      </c>
      <c r="R1085" s="89">
        <v>-99</v>
      </c>
      <c r="S1085" s="89">
        <v>-99</v>
      </c>
      <c r="T1085" s="89">
        <v>-99</v>
      </c>
      <c r="U1085" s="89">
        <v>-99</v>
      </c>
      <c r="V1085" s="89">
        <v>-99</v>
      </c>
      <c r="W1085" s="89">
        <v>-99</v>
      </c>
      <c r="X1085" s="89">
        <v>-99</v>
      </c>
      <c r="Y1085" s="89">
        <v>-99</v>
      </c>
      <c r="Z1085" s="89">
        <v>-99</v>
      </c>
      <c r="AA1085" s="89">
        <v>-99</v>
      </c>
      <c r="AB1085" s="89">
        <v>-99</v>
      </c>
      <c r="AC1085" s="89">
        <v>-99</v>
      </c>
      <c r="AD1085" s="89">
        <v>-99</v>
      </c>
      <c r="AE1085" s="89">
        <v>-99</v>
      </c>
      <c r="AF1085" s="89">
        <v>-99</v>
      </c>
      <c r="AG1085" s="89">
        <v>-99</v>
      </c>
      <c r="AH1085" s="89">
        <v>-99</v>
      </c>
      <c r="AI1085" s="89">
        <v>-99</v>
      </c>
      <c r="AJ1085" s="89">
        <v>-99</v>
      </c>
      <c r="AK1085" s="89">
        <v>-99</v>
      </c>
      <c r="AL1085" s="89">
        <v>-99</v>
      </c>
      <c r="AM1085" s="89">
        <v>-99</v>
      </c>
      <c r="AN1085" s="89">
        <v>-99</v>
      </c>
      <c r="AO1085" s="89">
        <v>-99</v>
      </c>
      <c r="AP1085" s="89">
        <v>-99</v>
      </c>
      <c r="AQ1085" s="89">
        <v>-99</v>
      </c>
      <c r="AR1085" s="89">
        <v>-99</v>
      </c>
      <c r="AS1085" s="89">
        <v>-99</v>
      </c>
      <c r="AT1085" s="89">
        <v>-99</v>
      </c>
      <c r="AU1085" s="89">
        <v>-99</v>
      </c>
      <c r="AV1085" s="89">
        <v>-99</v>
      </c>
      <c r="AW1085" s="89">
        <v>-99</v>
      </c>
      <c r="AX1085" s="89">
        <v>-99</v>
      </c>
      <c r="AY1085" s="89">
        <v>-99</v>
      </c>
      <c r="AZ1085" s="89">
        <v>-99</v>
      </c>
      <c r="BA1085" s="89">
        <v>1</v>
      </c>
      <c r="BB1085" s="89">
        <v>0.10786791237113399</v>
      </c>
      <c r="BC1085" s="89">
        <v>0.46721869588328602</v>
      </c>
      <c r="BD1085" s="89">
        <v>47.459600000000002</v>
      </c>
      <c r="BE1085" s="89">
        <v>-8.3414070590184797E-2</v>
      </c>
      <c r="BF1085" s="89">
        <v>55.541246134020597</v>
      </c>
      <c r="BG1085" s="89">
        <v>0.191902312646551</v>
      </c>
      <c r="BH1085" s="89">
        <v>0.21553426103019199</v>
      </c>
      <c r="BI1085" s="89">
        <v>0.25</v>
      </c>
      <c r="BJ1085" s="89">
        <v>5.3883565257547998E-2</v>
      </c>
      <c r="BK1085" s="89">
        <v>1</v>
      </c>
      <c r="BL1085" s="89">
        <v>0.13336134020618601</v>
      </c>
      <c r="BM1085" s="89">
        <v>0.50630811471280102</v>
      </c>
      <c r="BN1085" s="89">
        <v>45.6462</v>
      </c>
      <c r="BO1085" s="89">
        <v>-0.33787118324125298</v>
      </c>
      <c r="BP1085" s="89">
        <v>54.639202061855698</v>
      </c>
      <c r="BQ1085" s="89">
        <v>8.4218465735774406E-2</v>
      </c>
      <c r="BR1085" s="89">
        <v>0.100219777816241</v>
      </c>
      <c r="BS1085" s="89">
        <v>0.25</v>
      </c>
      <c r="BT1085" s="89">
        <v>2.50549444540604E-2</v>
      </c>
      <c r="BU1085" s="89">
        <v>1</v>
      </c>
      <c r="BV1085" s="89">
        <v>0.251009922680412</v>
      </c>
      <c r="BW1085" s="89">
        <v>0.73533107386319196</v>
      </c>
      <c r="BX1085" s="89">
        <v>54.290100000000002</v>
      </c>
      <c r="BY1085" s="89">
        <v>0.53441841593517603</v>
      </c>
      <c r="BZ1085" s="89">
        <v>52.448429768041201</v>
      </c>
      <c r="CA1085" s="89">
        <v>0.63487474489918405</v>
      </c>
      <c r="CB1085" s="89">
        <v>0.67903563052555205</v>
      </c>
      <c r="CC1085" s="89">
        <v>0.25</v>
      </c>
      <c r="CD1085" s="89">
        <v>0.16975890763138801</v>
      </c>
      <c r="CE1085" s="89">
        <v>1</v>
      </c>
      <c r="CF1085" s="89">
        <v>7.2065463917525802E-2</v>
      </c>
      <c r="CG1085" s="89">
        <v>0.35952126619403701</v>
      </c>
      <c r="CH1085" s="89">
        <v>49.717700000000001</v>
      </c>
      <c r="CI1085" s="89">
        <v>4.80824999482036E-2</v>
      </c>
      <c r="CJ1085" s="89">
        <v>46.778371649484498</v>
      </c>
      <c r="CK1085" s="89">
        <v>0.20380188307111999</v>
      </c>
      <c r="CL1085" s="89">
        <v>0.229673083928251</v>
      </c>
      <c r="CM1085" s="89">
        <v>0.25</v>
      </c>
      <c r="CN1085" s="89">
        <v>5.7418270982062702E-2</v>
      </c>
      <c r="CO1085" s="89">
        <v>93.795000000000002</v>
      </c>
      <c r="CP1085" s="89">
        <v>0.48399999999999999</v>
      </c>
      <c r="CQ1085" s="89">
        <v>-0.05</v>
      </c>
      <c r="CR1085" s="89">
        <v>-0.1898</v>
      </c>
      <c r="CS1085" s="89">
        <v>0.48399999999999999</v>
      </c>
      <c r="CT1085" s="89">
        <v>0.1191</v>
      </c>
      <c r="CU1085" s="86" t="s">
        <v>6988</v>
      </c>
      <c r="CV1085" s="86">
        <v>0.28739999999999999</v>
      </c>
      <c r="CW1085" s="86">
        <v>60</v>
      </c>
      <c r="CX1085" s="86">
        <v>2</v>
      </c>
      <c r="CY1085" s="86">
        <v>1.0800000000000001E-2</v>
      </c>
      <c r="CZ1085" s="86">
        <v>52</v>
      </c>
      <c r="DA1085" s="86">
        <v>4</v>
      </c>
      <c r="DB1085" s="86">
        <v>4.0300000000000002E-2</v>
      </c>
      <c r="DC1085" s="86">
        <v>49</v>
      </c>
      <c r="DD1085" s="86">
        <v>-99</v>
      </c>
      <c r="DE1085" s="86">
        <v>-99</v>
      </c>
      <c r="DF1085" s="86">
        <v>-99</v>
      </c>
      <c r="DG1085" s="86">
        <v>-99</v>
      </c>
      <c r="DH1085" s="86">
        <v>-99</v>
      </c>
    </row>
    <row r="1086" spans="1:112" x14ac:dyDescent="0.2">
      <c r="A1086" s="85">
        <f>IF(ISERROR(SEARCH('School Lookup'!$F$3,Data!J1086)),A1085,A1085+1)</f>
        <v>0</v>
      </c>
      <c r="B1086" s="85">
        <f>IF(I1086='School Lookup'!$G$13,1,0)</f>
        <v>0</v>
      </c>
      <c r="C1086" s="85">
        <f t="shared" si="16"/>
        <v>1084</v>
      </c>
      <c r="D1086" s="86" t="s">
        <v>6478</v>
      </c>
      <c r="E1086" s="86" t="s">
        <v>6702</v>
      </c>
      <c r="F1086" s="86" t="s">
        <v>1150</v>
      </c>
      <c r="G1086" s="86" t="s">
        <v>2924</v>
      </c>
      <c r="H1086" s="86" t="s">
        <v>560</v>
      </c>
      <c r="I1086" s="86" t="s">
        <v>4370</v>
      </c>
      <c r="J1086" s="86" t="s">
        <v>1145</v>
      </c>
      <c r="K1086" s="86" t="s">
        <v>31</v>
      </c>
      <c r="L1086" s="86">
        <v>1</v>
      </c>
      <c r="M1086" s="86">
        <v>1</v>
      </c>
      <c r="N1086" s="89">
        <v>5.6002471789360603E-2</v>
      </c>
      <c r="O1086" s="89">
        <v>0.215628283205854</v>
      </c>
      <c r="P1086" s="89">
        <v>51.840499999999999</v>
      </c>
      <c r="Q1086" s="89">
        <v>0.21261518699734999</v>
      </c>
      <c r="R1086" s="89">
        <v>51.316462923159598</v>
      </c>
      <c r="S1086" s="89">
        <v>0.21412173510160201</v>
      </c>
      <c r="T1086" s="89">
        <v>0.24284272932147799</v>
      </c>
      <c r="U1086" s="89">
        <v>0.37339486356340301</v>
      </c>
      <c r="V1086" s="89">
        <v>9.0676227782357496E-2</v>
      </c>
      <c r="W1086" s="89">
        <v>1</v>
      </c>
      <c r="X1086" s="89">
        <v>1.0558139534883699E-2</v>
      </c>
      <c r="Y1086" s="89">
        <v>0.113902187781078</v>
      </c>
      <c r="Z1086" s="89">
        <v>49.921199999999999</v>
      </c>
      <c r="AA1086" s="89">
        <v>1.16514569863163E-2</v>
      </c>
      <c r="AB1086" s="89">
        <v>49.918882477014598</v>
      </c>
      <c r="AC1086" s="89">
        <v>6.2776822383697195E-2</v>
      </c>
      <c r="AD1086" s="89">
        <v>7.4464438496792601E-2</v>
      </c>
      <c r="AE1086" s="89">
        <v>0.37098715890850698</v>
      </c>
      <c r="AF1086" s="89">
        <v>2.7625350477642401E-2</v>
      </c>
      <c r="AG1086" s="89">
        <v>1</v>
      </c>
      <c r="AH1086" s="89">
        <v>0.14103750000000001</v>
      </c>
      <c r="AI1086" s="89">
        <v>0.360562231235243</v>
      </c>
      <c r="AJ1086" s="89">
        <v>49.723199999999999</v>
      </c>
      <c r="AK1086" s="89">
        <v>0.10728433830357</v>
      </c>
      <c r="AL1086" s="89">
        <v>47.727266720779198</v>
      </c>
      <c r="AM1086" s="89">
        <v>0.23392328476940599</v>
      </c>
      <c r="AN1086" s="89">
        <v>0.20254497190987999</v>
      </c>
      <c r="AO1086" s="89">
        <v>0.123595505617978</v>
      </c>
      <c r="AP1086" s="89">
        <v>2.50336482135807E-2</v>
      </c>
      <c r="AQ1086" s="89">
        <v>1</v>
      </c>
      <c r="AR1086" s="89">
        <v>0.184925987841945</v>
      </c>
      <c r="AS1086" s="89">
        <v>0.48568960540346401</v>
      </c>
      <c r="AT1086" s="89">
        <v>63.813299999999998</v>
      </c>
      <c r="AU1086" s="89">
        <v>1.6441237984889701</v>
      </c>
      <c r="AV1086" s="89">
        <v>52.431598632218801</v>
      </c>
      <c r="AW1086" s="89">
        <v>1.0649067019462199</v>
      </c>
      <c r="AX1086" s="89">
        <v>1.0829792588934599</v>
      </c>
      <c r="AY1086" s="89">
        <v>0.13202247191011199</v>
      </c>
      <c r="AZ1086" s="89">
        <v>0.14297759878649699</v>
      </c>
      <c r="BA1086" s="89">
        <v>-99</v>
      </c>
      <c r="BB1086" s="89">
        <v>-99</v>
      </c>
      <c r="BC1086" s="89">
        <v>-99</v>
      </c>
      <c r="BD1086" s="89">
        <v>-99</v>
      </c>
      <c r="BE1086" s="89">
        <v>-99</v>
      </c>
      <c r="BF1086" s="89">
        <v>-99</v>
      </c>
      <c r="BG1086" s="89">
        <v>-99</v>
      </c>
      <c r="BH1086" s="89">
        <v>-99</v>
      </c>
      <c r="BI1086" s="89">
        <v>-99</v>
      </c>
      <c r="BJ1086" s="89">
        <v>-99</v>
      </c>
      <c r="BK1086" s="89">
        <v>-99</v>
      </c>
      <c r="BL1086" s="89">
        <v>-99</v>
      </c>
      <c r="BM1086" s="89">
        <v>-99</v>
      </c>
      <c r="BN1086" s="89">
        <v>-99</v>
      </c>
      <c r="BO1086" s="89">
        <v>-99</v>
      </c>
      <c r="BP1086" s="89">
        <v>-99</v>
      </c>
      <c r="BQ1086" s="89">
        <v>-99</v>
      </c>
      <c r="BR1086" s="89">
        <v>-99</v>
      </c>
      <c r="BS1086" s="89">
        <v>-99</v>
      </c>
      <c r="BT1086" s="89">
        <v>-99</v>
      </c>
      <c r="BU1086" s="89">
        <v>-99</v>
      </c>
      <c r="BV1086" s="89">
        <v>-99</v>
      </c>
      <c r="BW1086" s="89">
        <v>-99</v>
      </c>
      <c r="BX1086" s="89">
        <v>-99</v>
      </c>
      <c r="BY1086" s="89">
        <v>-99</v>
      </c>
      <c r="BZ1086" s="89">
        <v>-99</v>
      </c>
      <c r="CA1086" s="89">
        <v>-99</v>
      </c>
      <c r="CB1086" s="89">
        <v>-99</v>
      </c>
      <c r="CC1086" s="89">
        <v>-99</v>
      </c>
      <c r="CD1086" s="89">
        <v>-99</v>
      </c>
      <c r="CE1086" s="89">
        <v>-99</v>
      </c>
      <c r="CF1086" s="89">
        <v>-99</v>
      </c>
      <c r="CG1086" s="89">
        <v>-99</v>
      </c>
      <c r="CH1086" s="89">
        <v>-99</v>
      </c>
      <c r="CI1086" s="89">
        <v>-99</v>
      </c>
      <c r="CJ1086" s="89">
        <v>-99</v>
      </c>
      <c r="CK1086" s="89">
        <v>-99</v>
      </c>
      <c r="CL1086" s="89">
        <v>-99</v>
      </c>
      <c r="CM1086" s="89">
        <v>-99</v>
      </c>
      <c r="CN1086" s="89">
        <v>-99</v>
      </c>
      <c r="CO1086" s="89">
        <v>-99</v>
      </c>
      <c r="CP1086" s="89">
        <v>-99</v>
      </c>
      <c r="CQ1086" s="89">
        <v>-99</v>
      </c>
      <c r="CR1086" s="89">
        <v>-99</v>
      </c>
      <c r="CS1086" s="89">
        <v>-99</v>
      </c>
      <c r="CT1086" s="89">
        <v>-99</v>
      </c>
      <c r="CU1086" s="86">
        <v>-99</v>
      </c>
      <c r="CV1086" s="86">
        <v>0.2863</v>
      </c>
      <c r="CW1086" s="86">
        <v>60</v>
      </c>
      <c r="CX1086" s="86">
        <v>2</v>
      </c>
      <c r="CY1086" s="86">
        <v>-0.34989999999999999</v>
      </c>
      <c r="CZ1086" s="86">
        <v>34</v>
      </c>
      <c r="DA1086" s="86">
        <v>4</v>
      </c>
      <c r="DB1086" s="86">
        <v>0.314</v>
      </c>
      <c r="DC1086" s="86">
        <v>64</v>
      </c>
      <c r="DD1086" s="86">
        <v>-99</v>
      </c>
      <c r="DE1086" s="86">
        <v>-99</v>
      </c>
      <c r="DF1086" s="86">
        <v>-99</v>
      </c>
      <c r="DG1086" s="86">
        <v>-99</v>
      </c>
      <c r="DH1086" s="86">
        <v>-99</v>
      </c>
    </row>
    <row r="1087" spans="1:112" x14ac:dyDescent="0.2">
      <c r="A1087" s="85">
        <f>IF(ISERROR(SEARCH('School Lookup'!$F$3,Data!J1087)),A1086,A1086+1)</f>
        <v>0</v>
      </c>
      <c r="B1087" s="85">
        <f>IF(I1087='School Lookup'!$G$13,1,0)</f>
        <v>0</v>
      </c>
      <c r="C1087" s="85">
        <f t="shared" si="16"/>
        <v>1085</v>
      </c>
      <c r="D1087" s="86" t="s">
        <v>6478</v>
      </c>
      <c r="E1087" s="86" t="s">
        <v>6257</v>
      </c>
      <c r="F1087" s="86" t="s">
        <v>1718</v>
      </c>
      <c r="G1087" s="86" t="s">
        <v>3058</v>
      </c>
      <c r="H1087" s="86" t="s">
        <v>1575</v>
      </c>
      <c r="I1087" s="86" t="s">
        <v>4196</v>
      </c>
      <c r="J1087" s="86" t="s">
        <v>1576</v>
      </c>
      <c r="K1087" s="86" t="s">
        <v>36</v>
      </c>
      <c r="L1087" s="86">
        <v>1</v>
      </c>
      <c r="M1087" s="86">
        <v>-99</v>
      </c>
      <c r="N1087" s="89">
        <v>-99</v>
      </c>
      <c r="O1087" s="89">
        <v>-99</v>
      </c>
      <c r="P1087" s="89">
        <v>-99</v>
      </c>
      <c r="Q1087" s="89">
        <v>-99</v>
      </c>
      <c r="R1087" s="89">
        <v>-99</v>
      </c>
      <c r="S1087" s="89">
        <v>-99</v>
      </c>
      <c r="T1087" s="89">
        <v>-99</v>
      </c>
      <c r="U1087" s="89">
        <v>-99</v>
      </c>
      <c r="V1087" s="89">
        <v>-99</v>
      </c>
      <c r="W1087" s="89">
        <v>-99</v>
      </c>
      <c r="X1087" s="89">
        <v>-99</v>
      </c>
      <c r="Y1087" s="89">
        <v>-99</v>
      </c>
      <c r="Z1087" s="89">
        <v>-99</v>
      </c>
      <c r="AA1087" s="89">
        <v>-99</v>
      </c>
      <c r="AB1087" s="89">
        <v>-99</v>
      </c>
      <c r="AC1087" s="89">
        <v>-99</v>
      </c>
      <c r="AD1087" s="89">
        <v>-99</v>
      </c>
      <c r="AE1087" s="89">
        <v>-99</v>
      </c>
      <c r="AF1087" s="89">
        <v>-99</v>
      </c>
      <c r="AG1087" s="89">
        <v>-99</v>
      </c>
      <c r="AH1087" s="89">
        <v>-99</v>
      </c>
      <c r="AI1087" s="89">
        <v>-99</v>
      </c>
      <c r="AJ1087" s="89">
        <v>-99</v>
      </c>
      <c r="AK1087" s="89">
        <v>-99</v>
      </c>
      <c r="AL1087" s="89">
        <v>-99</v>
      </c>
      <c r="AM1087" s="89">
        <v>-99</v>
      </c>
      <c r="AN1087" s="89">
        <v>-99</v>
      </c>
      <c r="AO1087" s="89">
        <v>-99</v>
      </c>
      <c r="AP1087" s="89">
        <v>-99</v>
      </c>
      <c r="AQ1087" s="89">
        <v>-99</v>
      </c>
      <c r="AR1087" s="89">
        <v>-99</v>
      </c>
      <c r="AS1087" s="89">
        <v>-99</v>
      </c>
      <c r="AT1087" s="89">
        <v>-99</v>
      </c>
      <c r="AU1087" s="89">
        <v>-99</v>
      </c>
      <c r="AV1087" s="89">
        <v>-99</v>
      </c>
      <c r="AW1087" s="89">
        <v>-99</v>
      </c>
      <c r="AX1087" s="89">
        <v>-99</v>
      </c>
      <c r="AY1087" s="89">
        <v>-99</v>
      </c>
      <c r="AZ1087" s="89">
        <v>-99</v>
      </c>
      <c r="BA1087" s="89">
        <v>1</v>
      </c>
      <c r="BB1087" s="89">
        <v>-0.275630042918455</v>
      </c>
      <c r="BC1087" s="89">
        <v>-0.39576754419707999</v>
      </c>
      <c r="BD1087" s="89">
        <v>60.222200000000001</v>
      </c>
      <c r="BE1087" s="89">
        <v>1.1927546946702401</v>
      </c>
      <c r="BF1087" s="89">
        <v>62.6609266094421</v>
      </c>
      <c r="BG1087" s="89">
        <v>0.39849357523658202</v>
      </c>
      <c r="BH1087" s="89">
        <v>0.43657918345645502</v>
      </c>
      <c r="BI1087" s="89">
        <v>0.25053763440860199</v>
      </c>
      <c r="BJ1087" s="89">
        <v>0.109379515855219</v>
      </c>
      <c r="BK1087" s="89">
        <v>1</v>
      </c>
      <c r="BL1087" s="89">
        <v>-0.24124978540772499</v>
      </c>
      <c r="BM1087" s="89">
        <v>-0.40529686892549399</v>
      </c>
      <c r="BN1087" s="89">
        <v>40.427100000000003</v>
      </c>
      <c r="BO1087" s="89">
        <v>-0.92387262924940505</v>
      </c>
      <c r="BP1087" s="89">
        <v>63.948521888412003</v>
      </c>
      <c r="BQ1087" s="89">
        <v>-0.66458474908745002</v>
      </c>
      <c r="BR1087" s="89">
        <v>-0.68526940376709899</v>
      </c>
      <c r="BS1087" s="89">
        <v>0.25053763440860199</v>
      </c>
      <c r="BT1087" s="89">
        <v>-0.17168577535240201</v>
      </c>
      <c r="BU1087" s="89">
        <v>1</v>
      </c>
      <c r="BV1087" s="89">
        <v>2.4612068965517198E-2</v>
      </c>
      <c r="BW1087" s="89">
        <v>0.21384458848587301</v>
      </c>
      <c r="BX1087" s="89">
        <v>61.69</v>
      </c>
      <c r="BY1087" s="89">
        <v>1.2978817462968699</v>
      </c>
      <c r="BZ1087" s="89">
        <v>59.482770689655197</v>
      </c>
      <c r="CA1087" s="89">
        <v>0.75586316739136905</v>
      </c>
      <c r="CB1087" s="89">
        <v>0.80656354539428998</v>
      </c>
      <c r="CC1087" s="89">
        <v>0.24946236559139801</v>
      </c>
      <c r="CD1087" s="89">
        <v>0.20120725003384399</v>
      </c>
      <c r="CE1087" s="89">
        <v>1</v>
      </c>
      <c r="CF1087" s="89">
        <v>5.9737068965517198E-2</v>
      </c>
      <c r="CG1087" s="89">
        <v>0.32996245093153997</v>
      </c>
      <c r="CH1087" s="89">
        <v>52.564399999999999</v>
      </c>
      <c r="CI1087" s="89">
        <v>0.37296563367751601</v>
      </c>
      <c r="CJ1087" s="89">
        <v>54.310334482758599</v>
      </c>
      <c r="CK1087" s="89">
        <v>0.35146404230452799</v>
      </c>
      <c r="CL1087" s="89">
        <v>0.38945279381153902</v>
      </c>
      <c r="CM1087" s="89">
        <v>0.24946236559139801</v>
      </c>
      <c r="CN1087" s="89">
        <v>9.7153815230405505E-2</v>
      </c>
      <c r="CO1087" s="89">
        <v>98.77</v>
      </c>
      <c r="CP1087" s="89">
        <v>0.8599</v>
      </c>
      <c r="CQ1087" s="89">
        <v>2.46</v>
      </c>
      <c r="CR1087" s="89">
        <v>0.17249999999999999</v>
      </c>
      <c r="CS1087" s="89">
        <v>0.8599</v>
      </c>
      <c r="CT1087" s="89">
        <v>0.73760000000000003</v>
      </c>
      <c r="CU1087" s="86" t="s">
        <v>6989</v>
      </c>
      <c r="CV1087" s="86">
        <v>0.28620000000000001</v>
      </c>
      <c r="CW1087" s="86">
        <v>60</v>
      </c>
      <c r="CX1087" s="86">
        <v>2</v>
      </c>
      <c r="CY1087" s="86">
        <v>0.18410000000000001</v>
      </c>
      <c r="CZ1087" s="86">
        <v>61</v>
      </c>
      <c r="DA1087" s="86">
        <v>4</v>
      </c>
      <c r="DB1087" s="86">
        <v>0.48420000000000002</v>
      </c>
      <c r="DC1087" s="86">
        <v>72</v>
      </c>
      <c r="DD1087" s="86">
        <v>-99</v>
      </c>
      <c r="DE1087" s="86">
        <v>-99</v>
      </c>
      <c r="DF1087" s="86">
        <v>-99</v>
      </c>
      <c r="DG1087" s="86">
        <v>-99</v>
      </c>
      <c r="DH1087" s="86">
        <v>-99</v>
      </c>
    </row>
    <row r="1088" spans="1:112" x14ac:dyDescent="0.2">
      <c r="A1088" s="85">
        <f>IF(ISERROR(SEARCH('School Lookup'!$F$3,Data!J1088)),A1087,A1087+1)</f>
        <v>0</v>
      </c>
      <c r="B1088" s="85">
        <f>IF(I1088='School Lookup'!$G$13,1,0)</f>
        <v>0</v>
      </c>
      <c r="C1088" s="85">
        <f t="shared" si="16"/>
        <v>1086</v>
      </c>
      <c r="D1088" s="86" t="s">
        <v>6478</v>
      </c>
      <c r="E1088" s="86" t="s">
        <v>6743</v>
      </c>
      <c r="F1088" s="86" t="s">
        <v>2765</v>
      </c>
      <c r="G1088" s="86" t="s">
        <v>2855</v>
      </c>
      <c r="H1088" s="86" t="s">
        <v>1358</v>
      </c>
      <c r="I1088" s="86" t="s">
        <v>4706</v>
      </c>
      <c r="J1088" s="86" t="s">
        <v>1772</v>
      </c>
      <c r="K1088" s="86" t="s">
        <v>16</v>
      </c>
      <c r="L1088" s="86">
        <v>1</v>
      </c>
      <c r="M1088" s="86">
        <v>1</v>
      </c>
      <c r="N1088" s="89">
        <v>-0.110661613691932</v>
      </c>
      <c r="O1088" s="89">
        <v>-0.14528261390514999</v>
      </c>
      <c r="P1088" s="89">
        <v>60.777799999999999</v>
      </c>
      <c r="Q1088" s="89">
        <v>1.16060721635929</v>
      </c>
      <c r="R1088" s="89">
        <v>53.545217359413201</v>
      </c>
      <c r="S1088" s="89">
        <v>0.50766230122707001</v>
      </c>
      <c r="T1088" s="89">
        <v>0.57591349116025203</v>
      </c>
      <c r="U1088" s="89">
        <v>0.37419945105215002</v>
      </c>
      <c r="V1088" s="89">
        <v>0.215506512245694</v>
      </c>
      <c r="W1088" s="89">
        <v>1</v>
      </c>
      <c r="X1088" s="89">
        <v>-0.20904694376528099</v>
      </c>
      <c r="Y1088" s="89">
        <v>-0.40308296177039799</v>
      </c>
      <c r="Z1088" s="89">
        <v>59.814799999999998</v>
      </c>
      <c r="AA1088" s="89">
        <v>1.2454126558375</v>
      </c>
      <c r="AB1088" s="89">
        <v>55.0121924205379</v>
      </c>
      <c r="AC1088" s="89">
        <v>0.421164847033552</v>
      </c>
      <c r="AD1088" s="89">
        <v>0.49175425120802901</v>
      </c>
      <c r="AE1088" s="89">
        <v>0.37419945105215002</v>
      </c>
      <c r="AF1088" s="89">
        <v>0.184014170854605</v>
      </c>
      <c r="AG1088" s="89">
        <v>1</v>
      </c>
      <c r="AH1088" s="89">
        <v>-0.219392537313433</v>
      </c>
      <c r="AI1088" s="89">
        <v>-0.41511798075527401</v>
      </c>
      <c r="AJ1088" s="89">
        <v>-99</v>
      </c>
      <c r="AK1088" s="89">
        <v>-99</v>
      </c>
      <c r="AL1088" s="89">
        <v>47.0149328358209</v>
      </c>
      <c r="AM1088" s="89">
        <v>-0.41511798075527401</v>
      </c>
      <c r="AN1088" s="89">
        <v>-0.47930106014571</v>
      </c>
      <c r="AO1088" s="89">
        <v>0.12259835315645</v>
      </c>
      <c r="AP1088" s="89">
        <v>-5.87615206400047E-2</v>
      </c>
      <c r="AQ1088" s="89">
        <v>1</v>
      </c>
      <c r="AR1088" s="89">
        <v>-0.19314680851063801</v>
      </c>
      <c r="AS1088" s="89">
        <v>-0.364148469465369</v>
      </c>
      <c r="AT1088" s="89">
        <v>-99</v>
      </c>
      <c r="AU1088" s="89">
        <v>-99</v>
      </c>
      <c r="AV1088" s="89">
        <v>48.226925531914901</v>
      </c>
      <c r="AW1088" s="89">
        <v>-0.364148469465369</v>
      </c>
      <c r="AX1088" s="89">
        <v>-0.42295190817635903</v>
      </c>
      <c r="AY1088" s="89">
        <v>0.12900274473925</v>
      </c>
      <c r="AZ1088" s="89">
        <v>-5.4561957047453501E-2</v>
      </c>
      <c r="BA1088" s="89">
        <v>-99</v>
      </c>
      <c r="BB1088" s="89">
        <v>-99</v>
      </c>
      <c r="BC1088" s="89">
        <v>-99</v>
      </c>
      <c r="BD1088" s="89">
        <v>-99</v>
      </c>
      <c r="BE1088" s="89">
        <v>-99</v>
      </c>
      <c r="BF1088" s="89">
        <v>-99</v>
      </c>
      <c r="BG1088" s="89">
        <v>-99</v>
      </c>
      <c r="BH1088" s="89">
        <v>-99</v>
      </c>
      <c r="BI1088" s="89">
        <v>-99</v>
      </c>
      <c r="BJ1088" s="89">
        <v>-99</v>
      </c>
      <c r="BK1088" s="89">
        <v>-99</v>
      </c>
      <c r="BL1088" s="89">
        <v>-99</v>
      </c>
      <c r="BM1088" s="89">
        <v>-99</v>
      </c>
      <c r="BN1088" s="89">
        <v>-99</v>
      </c>
      <c r="BO1088" s="89">
        <v>-99</v>
      </c>
      <c r="BP1088" s="89">
        <v>-99</v>
      </c>
      <c r="BQ1088" s="89">
        <v>-99</v>
      </c>
      <c r="BR1088" s="89">
        <v>-99</v>
      </c>
      <c r="BS1088" s="89">
        <v>-99</v>
      </c>
      <c r="BT1088" s="89">
        <v>-99</v>
      </c>
      <c r="BU1088" s="89">
        <v>-99</v>
      </c>
      <c r="BV1088" s="89">
        <v>-99</v>
      </c>
      <c r="BW1088" s="89">
        <v>-99</v>
      </c>
      <c r="BX1088" s="89">
        <v>-99</v>
      </c>
      <c r="BY1088" s="89">
        <v>-99</v>
      </c>
      <c r="BZ1088" s="89">
        <v>-99</v>
      </c>
      <c r="CA1088" s="89">
        <v>-99</v>
      </c>
      <c r="CB1088" s="89">
        <v>-99</v>
      </c>
      <c r="CC1088" s="89">
        <v>-99</v>
      </c>
      <c r="CD1088" s="89">
        <v>-99</v>
      </c>
      <c r="CE1088" s="89">
        <v>-99</v>
      </c>
      <c r="CF1088" s="89">
        <v>-99</v>
      </c>
      <c r="CG1088" s="89">
        <v>-99</v>
      </c>
      <c r="CH1088" s="89">
        <v>-99</v>
      </c>
      <c r="CI1088" s="89">
        <v>-99</v>
      </c>
      <c r="CJ1088" s="89">
        <v>-99</v>
      </c>
      <c r="CK1088" s="89">
        <v>-99</v>
      </c>
      <c r="CL1088" s="89">
        <v>-99</v>
      </c>
      <c r="CM1088" s="89">
        <v>-99</v>
      </c>
      <c r="CN1088" s="89">
        <v>-99</v>
      </c>
      <c r="CO1088" s="89">
        <v>-99</v>
      </c>
      <c r="CP1088" s="89">
        <v>-99</v>
      </c>
      <c r="CQ1088" s="89">
        <v>-99</v>
      </c>
      <c r="CR1088" s="89">
        <v>-99</v>
      </c>
      <c r="CS1088" s="89">
        <v>-99</v>
      </c>
      <c r="CT1088" s="89">
        <v>-99</v>
      </c>
      <c r="CU1088" s="86">
        <v>-99</v>
      </c>
      <c r="CV1088" s="86">
        <v>0.28620000000000001</v>
      </c>
      <c r="CW1088" s="86">
        <v>60</v>
      </c>
      <c r="CX1088" s="86">
        <v>2</v>
      </c>
      <c r="CY1088" s="86">
        <v>-0.379</v>
      </c>
      <c r="CZ1088" s="86">
        <v>33</v>
      </c>
      <c r="DA1088" s="86">
        <v>2</v>
      </c>
      <c r="DB1088" s="86">
        <v>0.90029999999999999</v>
      </c>
      <c r="DC1088" s="86">
        <v>88</v>
      </c>
      <c r="DD1088" s="86">
        <v>-99</v>
      </c>
      <c r="DE1088" s="86">
        <v>-99</v>
      </c>
      <c r="DF1088" s="86">
        <v>-99</v>
      </c>
      <c r="DG1088" s="86">
        <v>-99</v>
      </c>
      <c r="DH1088" s="86">
        <v>-99</v>
      </c>
    </row>
    <row r="1089" spans="1:112" x14ac:dyDescent="0.2">
      <c r="A1089" s="85">
        <f>IF(ISERROR(SEARCH('School Lookup'!$F$3,Data!J1089)),A1088,A1088+1)</f>
        <v>0</v>
      </c>
      <c r="B1089" s="85">
        <f>IF(I1089='School Lookup'!$G$13,1,0)</f>
        <v>0</v>
      </c>
      <c r="C1089" s="85">
        <f t="shared" si="16"/>
        <v>1087</v>
      </c>
      <c r="D1089" s="86" t="s">
        <v>6478</v>
      </c>
      <c r="E1089" s="86" t="s">
        <v>6702</v>
      </c>
      <c r="F1089" s="86" t="s">
        <v>1150</v>
      </c>
      <c r="G1089" s="86" t="s">
        <v>3057</v>
      </c>
      <c r="H1089" s="86" t="s">
        <v>1245</v>
      </c>
      <c r="I1089" s="86" t="s">
        <v>4194</v>
      </c>
      <c r="J1089" s="86" t="s">
        <v>573</v>
      </c>
      <c r="K1089" s="86" t="s">
        <v>26</v>
      </c>
      <c r="L1089" s="86">
        <v>1</v>
      </c>
      <c r="M1089" s="86">
        <v>1</v>
      </c>
      <c r="N1089" s="89">
        <v>0.25832339331619503</v>
      </c>
      <c r="O1089" s="89">
        <v>0.65375402026377305</v>
      </c>
      <c r="P1089" s="89">
        <v>52.341299999999997</v>
      </c>
      <c r="Q1089" s="89">
        <v>0.265735750064994</v>
      </c>
      <c r="R1089" s="89">
        <v>44.7300907455013</v>
      </c>
      <c r="S1089" s="89">
        <v>0.459744885164383</v>
      </c>
      <c r="T1089" s="89">
        <v>0.521543185604179</v>
      </c>
      <c r="U1089" s="89">
        <v>0.37082936129647298</v>
      </c>
      <c r="V1089" s="89">
        <v>0.19340352640612499</v>
      </c>
      <c r="W1089" s="89">
        <v>1</v>
      </c>
      <c r="X1089" s="89">
        <v>9.2215189873417702E-2</v>
      </c>
      <c r="Y1089" s="89">
        <v>0.30613581801766798</v>
      </c>
      <c r="Z1089" s="89">
        <v>49.226599999999998</v>
      </c>
      <c r="AA1089" s="89">
        <v>-7.4967218594062399E-2</v>
      </c>
      <c r="AB1089" s="89">
        <v>50.379783037974697</v>
      </c>
      <c r="AC1089" s="89">
        <v>0.11558429971180301</v>
      </c>
      <c r="AD1089" s="89">
        <v>0.13595093025534699</v>
      </c>
      <c r="AE1089" s="89">
        <v>0.37654909437559603</v>
      </c>
      <c r="AF1089" s="89">
        <v>5.1192199667170903E-2</v>
      </c>
      <c r="AG1089" s="89">
        <v>1</v>
      </c>
      <c r="AH1089" s="89">
        <v>6.5742857142857103E-2</v>
      </c>
      <c r="AI1089" s="89">
        <v>0.198520895922255</v>
      </c>
      <c r="AJ1089" s="89">
        <v>-99</v>
      </c>
      <c r="AK1089" s="89">
        <v>-99</v>
      </c>
      <c r="AL1089" s="89">
        <v>47.619057142857102</v>
      </c>
      <c r="AM1089" s="89">
        <v>0.198520895922255</v>
      </c>
      <c r="AN1089" s="89">
        <v>0.16535322518603199</v>
      </c>
      <c r="AO1089" s="89">
        <v>0.120114394661582</v>
      </c>
      <c r="AP1089" s="89">
        <v>1.9861302548560601E-2</v>
      </c>
      <c r="AQ1089" s="89">
        <v>1</v>
      </c>
      <c r="AR1089" s="89">
        <v>5.4125899280575498E-2</v>
      </c>
      <c r="AS1089" s="89">
        <v>0.19167507558788099</v>
      </c>
      <c r="AT1089" s="89">
        <v>-99</v>
      </c>
      <c r="AU1089" s="89">
        <v>-99</v>
      </c>
      <c r="AV1089" s="89">
        <v>56.1151079136691</v>
      </c>
      <c r="AW1089" s="89">
        <v>0.19167507558788099</v>
      </c>
      <c r="AX1089" s="89">
        <v>0.16277215386956401</v>
      </c>
      <c r="AY1089" s="89">
        <v>0.13250714966634899</v>
      </c>
      <c r="AZ1089" s="89">
        <v>2.1568474154308199E-2</v>
      </c>
      <c r="BA1089" s="89">
        <v>-99</v>
      </c>
      <c r="BB1089" s="89">
        <v>-99</v>
      </c>
      <c r="BC1089" s="89">
        <v>-99</v>
      </c>
      <c r="BD1089" s="89">
        <v>-99</v>
      </c>
      <c r="BE1089" s="89">
        <v>-99</v>
      </c>
      <c r="BF1089" s="89">
        <v>-99</v>
      </c>
      <c r="BG1089" s="89">
        <v>-99</v>
      </c>
      <c r="BH1089" s="89">
        <v>-99</v>
      </c>
      <c r="BI1089" s="89">
        <v>-99</v>
      </c>
      <c r="BJ1089" s="89">
        <v>-99</v>
      </c>
      <c r="BK1089" s="89">
        <v>-99</v>
      </c>
      <c r="BL1089" s="89">
        <v>-99</v>
      </c>
      <c r="BM1089" s="89">
        <v>-99</v>
      </c>
      <c r="BN1089" s="89">
        <v>-99</v>
      </c>
      <c r="BO1089" s="89">
        <v>-99</v>
      </c>
      <c r="BP1089" s="89">
        <v>-99</v>
      </c>
      <c r="BQ1089" s="89">
        <v>-99</v>
      </c>
      <c r="BR1089" s="89">
        <v>-99</v>
      </c>
      <c r="BS1089" s="89">
        <v>-99</v>
      </c>
      <c r="BT1089" s="89">
        <v>-99</v>
      </c>
      <c r="BU1089" s="89">
        <v>-99</v>
      </c>
      <c r="BV1089" s="89">
        <v>-99</v>
      </c>
      <c r="BW1089" s="89">
        <v>-99</v>
      </c>
      <c r="BX1089" s="89">
        <v>-99</v>
      </c>
      <c r="BY1089" s="89">
        <v>-99</v>
      </c>
      <c r="BZ1089" s="89">
        <v>-99</v>
      </c>
      <c r="CA1089" s="89">
        <v>-99</v>
      </c>
      <c r="CB1089" s="89">
        <v>-99</v>
      </c>
      <c r="CC1089" s="89">
        <v>-99</v>
      </c>
      <c r="CD1089" s="89">
        <v>-99</v>
      </c>
      <c r="CE1089" s="89">
        <v>-99</v>
      </c>
      <c r="CF1089" s="89">
        <v>-99</v>
      </c>
      <c r="CG1089" s="89">
        <v>-99</v>
      </c>
      <c r="CH1089" s="89">
        <v>-99</v>
      </c>
      <c r="CI1089" s="89">
        <v>-99</v>
      </c>
      <c r="CJ1089" s="89">
        <v>-99</v>
      </c>
      <c r="CK1089" s="89">
        <v>-99</v>
      </c>
      <c r="CL1089" s="89">
        <v>-99</v>
      </c>
      <c r="CM1089" s="89">
        <v>-99</v>
      </c>
      <c r="CN1089" s="89">
        <v>-99</v>
      </c>
      <c r="CO1089" s="89">
        <v>-99</v>
      </c>
      <c r="CP1089" s="89">
        <v>-99</v>
      </c>
      <c r="CQ1089" s="89">
        <v>-99</v>
      </c>
      <c r="CR1089" s="89">
        <v>-99</v>
      </c>
      <c r="CS1089" s="89">
        <v>-99</v>
      </c>
      <c r="CT1089" s="89">
        <v>-99</v>
      </c>
      <c r="CU1089" s="86">
        <v>-99</v>
      </c>
      <c r="CV1089" s="86">
        <v>0.28599999999999998</v>
      </c>
      <c r="CW1089" s="86">
        <v>59</v>
      </c>
      <c r="CX1089" s="86">
        <v>2</v>
      </c>
      <c r="CY1089" s="86">
        <v>-0.2923</v>
      </c>
      <c r="CZ1089" s="86">
        <v>37</v>
      </c>
      <c r="DA1089" s="86">
        <v>2</v>
      </c>
      <c r="DB1089" s="86">
        <v>7.0300000000000001E-2</v>
      </c>
      <c r="DC1089" s="86">
        <v>51</v>
      </c>
      <c r="DD1089" s="86">
        <v>-99</v>
      </c>
      <c r="DE1089" s="86">
        <v>-99</v>
      </c>
      <c r="DF1089" s="86">
        <v>-99</v>
      </c>
      <c r="DG1089" s="86">
        <v>-99</v>
      </c>
      <c r="DH1089" s="86">
        <v>-99</v>
      </c>
    </row>
    <row r="1090" spans="1:112" x14ac:dyDescent="0.2">
      <c r="A1090" s="85">
        <f>IF(ISERROR(SEARCH('School Lookup'!$F$3,Data!J1090)),A1089,A1089+1)</f>
        <v>0</v>
      </c>
      <c r="B1090" s="85">
        <f>IF(I1090='School Lookup'!$G$13,1,0)</f>
        <v>0</v>
      </c>
      <c r="C1090" s="85">
        <f t="shared" si="16"/>
        <v>1088</v>
      </c>
      <c r="D1090" s="86" t="s">
        <v>6478</v>
      </c>
      <c r="E1090" s="86" t="s">
        <v>6743</v>
      </c>
      <c r="F1090" s="86" t="s">
        <v>2765</v>
      </c>
      <c r="G1090" s="86" t="s">
        <v>2855</v>
      </c>
      <c r="H1090" s="86" t="s">
        <v>1358</v>
      </c>
      <c r="I1090" s="86" t="s">
        <v>3897</v>
      </c>
      <c r="J1090" s="86" t="s">
        <v>1566</v>
      </c>
      <c r="K1090" s="86" t="s">
        <v>31</v>
      </c>
      <c r="L1090" s="86">
        <v>1</v>
      </c>
      <c r="M1090" s="86">
        <v>1</v>
      </c>
      <c r="N1090" s="89">
        <v>4.7470215241419401E-2</v>
      </c>
      <c r="O1090" s="89">
        <v>0.19715169086620199</v>
      </c>
      <c r="P1090" s="89">
        <v>59.184199999999997</v>
      </c>
      <c r="Q1090" s="89">
        <v>0.99157181439323905</v>
      </c>
      <c r="R1090" s="89">
        <v>54.973813554392102</v>
      </c>
      <c r="S1090" s="89">
        <v>0.59436175262972102</v>
      </c>
      <c r="T1090" s="89">
        <v>0.67428848822059695</v>
      </c>
      <c r="U1090" s="89">
        <v>0.37345209645883098</v>
      </c>
      <c r="V1090" s="89">
        <v>0.25181444954403798</v>
      </c>
      <c r="W1090" s="89">
        <v>1</v>
      </c>
      <c r="X1090" s="89">
        <v>-1.17106790481718E-2</v>
      </c>
      <c r="Y1090" s="89">
        <v>6.1477861656715503E-2</v>
      </c>
      <c r="Z1090" s="89">
        <v>47.078800000000001</v>
      </c>
      <c r="AA1090" s="89">
        <v>-0.34280423473506</v>
      </c>
      <c r="AB1090" s="89">
        <v>51.073709170052197</v>
      </c>
      <c r="AC1090" s="89">
        <v>-0.14066318653917201</v>
      </c>
      <c r="AD1090" s="89">
        <v>-0.16241134245135</v>
      </c>
      <c r="AE1090" s="89">
        <v>0.37432109493808402</v>
      </c>
      <c r="AF1090" s="89">
        <v>-6.07939915367533E-2</v>
      </c>
      <c r="AG1090" s="89">
        <v>1</v>
      </c>
      <c r="AH1090" s="89">
        <v>0.22660275862068999</v>
      </c>
      <c r="AI1090" s="89">
        <v>0.54470692250636199</v>
      </c>
      <c r="AJ1090" s="89">
        <v>56.637</v>
      </c>
      <c r="AK1090" s="89">
        <v>0.78408307327775695</v>
      </c>
      <c r="AL1090" s="89">
        <v>53.965539999999997</v>
      </c>
      <c r="AM1090" s="89">
        <v>0.66439499789206002</v>
      </c>
      <c r="AN1090" s="89">
        <v>0.65477419845617202</v>
      </c>
      <c r="AO1090" s="89">
        <v>0.12600477949163599</v>
      </c>
      <c r="AP1090" s="89">
        <v>8.2504678493282593E-2</v>
      </c>
      <c r="AQ1090" s="89">
        <v>1</v>
      </c>
      <c r="AR1090" s="89">
        <v>2.5331153184165199E-2</v>
      </c>
      <c r="AS1090" s="89">
        <v>0.126949785048624</v>
      </c>
      <c r="AT1090" s="89">
        <v>49.738799999999998</v>
      </c>
      <c r="AU1090" s="89">
        <v>0.11438504533201301</v>
      </c>
      <c r="AV1090" s="89">
        <v>47.676411359724597</v>
      </c>
      <c r="AW1090" s="89">
        <v>0.120667415190319</v>
      </c>
      <c r="AX1090" s="89">
        <v>8.7944637736807801E-2</v>
      </c>
      <c r="AY1090" s="89">
        <v>0.126222029111449</v>
      </c>
      <c r="AZ1090" s="89">
        <v>1.11005506246112E-2</v>
      </c>
      <c r="BA1090" s="89">
        <v>-99</v>
      </c>
      <c r="BB1090" s="89">
        <v>-99</v>
      </c>
      <c r="BC1090" s="89">
        <v>-99</v>
      </c>
      <c r="BD1090" s="89">
        <v>-99</v>
      </c>
      <c r="BE1090" s="89">
        <v>-99</v>
      </c>
      <c r="BF1090" s="89">
        <v>-99</v>
      </c>
      <c r="BG1090" s="89">
        <v>-99</v>
      </c>
      <c r="BH1090" s="89">
        <v>-99</v>
      </c>
      <c r="BI1090" s="89">
        <v>-99</v>
      </c>
      <c r="BJ1090" s="89">
        <v>-99</v>
      </c>
      <c r="BK1090" s="89">
        <v>-99</v>
      </c>
      <c r="BL1090" s="89">
        <v>-99</v>
      </c>
      <c r="BM1090" s="89">
        <v>-99</v>
      </c>
      <c r="BN1090" s="89">
        <v>-99</v>
      </c>
      <c r="BO1090" s="89">
        <v>-99</v>
      </c>
      <c r="BP1090" s="89">
        <v>-99</v>
      </c>
      <c r="BQ1090" s="89">
        <v>-99</v>
      </c>
      <c r="BR1090" s="89">
        <v>-99</v>
      </c>
      <c r="BS1090" s="89">
        <v>-99</v>
      </c>
      <c r="BT1090" s="89">
        <v>-99</v>
      </c>
      <c r="BU1090" s="89">
        <v>-99</v>
      </c>
      <c r="BV1090" s="89">
        <v>-99</v>
      </c>
      <c r="BW1090" s="89">
        <v>-99</v>
      </c>
      <c r="BX1090" s="89">
        <v>-99</v>
      </c>
      <c r="BY1090" s="89">
        <v>-99</v>
      </c>
      <c r="BZ1090" s="89">
        <v>-99</v>
      </c>
      <c r="CA1090" s="89">
        <v>-99</v>
      </c>
      <c r="CB1090" s="89">
        <v>-99</v>
      </c>
      <c r="CC1090" s="89">
        <v>-99</v>
      </c>
      <c r="CD1090" s="89">
        <v>-99</v>
      </c>
      <c r="CE1090" s="89">
        <v>-99</v>
      </c>
      <c r="CF1090" s="89">
        <v>-99</v>
      </c>
      <c r="CG1090" s="89">
        <v>-99</v>
      </c>
      <c r="CH1090" s="89">
        <v>-99</v>
      </c>
      <c r="CI1090" s="89">
        <v>-99</v>
      </c>
      <c r="CJ1090" s="89">
        <v>-99</v>
      </c>
      <c r="CK1090" s="89">
        <v>-99</v>
      </c>
      <c r="CL1090" s="89">
        <v>-99</v>
      </c>
      <c r="CM1090" s="89">
        <v>-99</v>
      </c>
      <c r="CN1090" s="89">
        <v>-99</v>
      </c>
      <c r="CO1090" s="89">
        <v>-99</v>
      </c>
      <c r="CP1090" s="89">
        <v>-99</v>
      </c>
      <c r="CQ1090" s="89">
        <v>-99</v>
      </c>
      <c r="CR1090" s="89">
        <v>-99</v>
      </c>
      <c r="CS1090" s="89">
        <v>-99</v>
      </c>
      <c r="CT1090" s="89">
        <v>-99</v>
      </c>
      <c r="CU1090" s="86">
        <v>-99</v>
      </c>
      <c r="CV1090" s="86">
        <v>0.28460000000000002</v>
      </c>
      <c r="CW1090" s="86">
        <v>59</v>
      </c>
      <c r="CX1090" s="86">
        <v>2</v>
      </c>
      <c r="CY1090" s="86">
        <v>-0.57840000000000003</v>
      </c>
      <c r="CZ1090" s="86">
        <v>25</v>
      </c>
      <c r="DA1090" s="86">
        <v>4</v>
      </c>
      <c r="DB1090" s="86">
        <v>0.35520000000000002</v>
      </c>
      <c r="DC1090" s="86">
        <v>66</v>
      </c>
      <c r="DD1090" s="86">
        <v>-99</v>
      </c>
      <c r="DE1090" s="86">
        <v>-99</v>
      </c>
      <c r="DF1090" s="86">
        <v>-99</v>
      </c>
      <c r="DG1090" s="86">
        <v>-99</v>
      </c>
      <c r="DH1090" s="86">
        <v>-99</v>
      </c>
    </row>
    <row r="1091" spans="1:112" x14ac:dyDescent="0.2">
      <c r="A1091" s="85">
        <f>IF(ISERROR(SEARCH('School Lookup'!$F$3,Data!J1091)),A1090,A1090+1)</f>
        <v>0</v>
      </c>
      <c r="B1091" s="85">
        <f>IF(I1091='School Lookup'!$G$13,1,0)</f>
        <v>0</v>
      </c>
      <c r="C1091" s="85">
        <f t="shared" si="16"/>
        <v>1089</v>
      </c>
      <c r="D1091" s="86" t="s">
        <v>6478</v>
      </c>
      <c r="E1091" s="86" t="s">
        <v>6499</v>
      </c>
      <c r="F1091" s="86" t="s">
        <v>2742</v>
      </c>
      <c r="G1091" s="86" t="s">
        <v>2949</v>
      </c>
      <c r="H1091" s="86" t="s">
        <v>5960</v>
      </c>
      <c r="I1091" s="86" t="s">
        <v>3948</v>
      </c>
      <c r="J1091" s="86" t="s">
        <v>1187</v>
      </c>
      <c r="K1091" s="86" t="s">
        <v>6509</v>
      </c>
      <c r="L1091" s="86">
        <v>1</v>
      </c>
      <c r="M1091" s="86">
        <v>1</v>
      </c>
      <c r="N1091" s="89">
        <v>0.10116592356687901</v>
      </c>
      <c r="O1091" s="89">
        <v>0.31342968925312997</v>
      </c>
      <c r="P1091" s="89">
        <v>47.357100000000003</v>
      </c>
      <c r="Q1091" s="89">
        <v>-0.262945381008796</v>
      </c>
      <c r="R1091" s="89">
        <v>49.999994904458603</v>
      </c>
      <c r="S1091" s="89">
        <v>2.5242154122167199E-2</v>
      </c>
      <c r="T1091" s="89">
        <v>2.8527322211037199E-2</v>
      </c>
      <c r="U1091" s="89">
        <v>0.40779220779220798</v>
      </c>
      <c r="V1091" s="89">
        <v>1.16332197068386E-2</v>
      </c>
      <c r="W1091" s="89">
        <v>1</v>
      </c>
      <c r="X1091" s="89">
        <v>3.9185350318471299E-2</v>
      </c>
      <c r="Y1091" s="89">
        <v>0.181295176257423</v>
      </c>
      <c r="Z1091" s="89">
        <v>56.391300000000001</v>
      </c>
      <c r="AA1091" s="89">
        <v>0.81849207442456495</v>
      </c>
      <c r="AB1091" s="89">
        <v>56.369406687898099</v>
      </c>
      <c r="AC1091" s="89">
        <v>0.49989362534099402</v>
      </c>
      <c r="AD1091" s="89">
        <v>0.58342226156354804</v>
      </c>
      <c r="AE1091" s="89">
        <v>0.40779220779220798</v>
      </c>
      <c r="AF1091" s="89">
        <v>0.237915052118122</v>
      </c>
      <c r="AG1091" s="89">
        <v>1</v>
      </c>
      <c r="AH1091" s="89">
        <v>7.6288732394366204E-2</v>
      </c>
      <c r="AI1091" s="89">
        <v>0.22121663685353099</v>
      </c>
      <c r="AJ1091" s="89">
        <v>-99</v>
      </c>
      <c r="AK1091" s="89">
        <v>-99</v>
      </c>
      <c r="AL1091" s="89">
        <v>55.633805633802801</v>
      </c>
      <c r="AM1091" s="89">
        <v>0.22121663685353099</v>
      </c>
      <c r="AN1091" s="89">
        <v>0.189196086527126</v>
      </c>
      <c r="AO1091" s="89">
        <v>0.18441558441558401</v>
      </c>
      <c r="AP1091" s="89">
        <v>3.4890706866041399E-2</v>
      </c>
      <c r="AQ1091" s="89">
        <v>-99</v>
      </c>
      <c r="AR1091" s="89">
        <v>-99</v>
      </c>
      <c r="AS1091" s="89">
        <v>-99</v>
      </c>
      <c r="AT1091" s="89">
        <v>-99</v>
      </c>
      <c r="AU1091" s="89">
        <v>-99</v>
      </c>
      <c r="AV1091" s="89">
        <v>-99</v>
      </c>
      <c r="AW1091" s="89">
        <v>-99</v>
      </c>
      <c r="AX1091" s="89">
        <v>-99</v>
      </c>
      <c r="AY1091" s="89">
        <v>-99</v>
      </c>
      <c r="AZ1091" s="89">
        <v>-99</v>
      </c>
      <c r="BA1091" s="89">
        <v>-99</v>
      </c>
      <c r="BB1091" s="89">
        <v>-99</v>
      </c>
      <c r="BC1091" s="89">
        <v>-99</v>
      </c>
      <c r="BD1091" s="89">
        <v>-99</v>
      </c>
      <c r="BE1091" s="89">
        <v>-99</v>
      </c>
      <c r="BF1091" s="89">
        <v>-99</v>
      </c>
      <c r="BG1091" s="89">
        <v>-99</v>
      </c>
      <c r="BH1091" s="89">
        <v>-99</v>
      </c>
      <c r="BI1091" s="89">
        <v>-99</v>
      </c>
      <c r="BJ1091" s="89">
        <v>-99</v>
      </c>
      <c r="BK1091" s="89">
        <v>-99</v>
      </c>
      <c r="BL1091" s="89">
        <v>-99</v>
      </c>
      <c r="BM1091" s="89">
        <v>-99</v>
      </c>
      <c r="BN1091" s="89">
        <v>-99</v>
      </c>
      <c r="BO1091" s="89">
        <v>-99</v>
      </c>
      <c r="BP1091" s="89">
        <v>-99</v>
      </c>
      <c r="BQ1091" s="89">
        <v>-99</v>
      </c>
      <c r="BR1091" s="89">
        <v>-99</v>
      </c>
      <c r="BS1091" s="89">
        <v>-99</v>
      </c>
      <c r="BT1091" s="89">
        <v>-99</v>
      </c>
      <c r="BU1091" s="89">
        <v>-99</v>
      </c>
      <c r="BV1091" s="89">
        <v>-99</v>
      </c>
      <c r="BW1091" s="89">
        <v>-99</v>
      </c>
      <c r="BX1091" s="89">
        <v>-99</v>
      </c>
      <c r="BY1091" s="89">
        <v>-99</v>
      </c>
      <c r="BZ1091" s="89">
        <v>-99</v>
      </c>
      <c r="CA1091" s="89">
        <v>-99</v>
      </c>
      <c r="CB1091" s="89">
        <v>-99</v>
      </c>
      <c r="CC1091" s="89">
        <v>-99</v>
      </c>
      <c r="CD1091" s="89">
        <v>-99</v>
      </c>
      <c r="CE1091" s="89">
        <v>-99</v>
      </c>
      <c r="CF1091" s="89">
        <v>-99</v>
      </c>
      <c r="CG1091" s="89">
        <v>-99</v>
      </c>
      <c r="CH1091" s="89">
        <v>-99</v>
      </c>
      <c r="CI1091" s="89">
        <v>-99</v>
      </c>
      <c r="CJ1091" s="89">
        <v>-99</v>
      </c>
      <c r="CK1091" s="89">
        <v>-99</v>
      </c>
      <c r="CL1091" s="89">
        <v>-99</v>
      </c>
      <c r="CM1091" s="89">
        <v>-99</v>
      </c>
      <c r="CN1091" s="89">
        <v>-99</v>
      </c>
      <c r="CO1091" s="89">
        <v>-99</v>
      </c>
      <c r="CP1091" s="89">
        <v>-99</v>
      </c>
      <c r="CQ1091" s="89">
        <v>-99</v>
      </c>
      <c r="CR1091" s="89">
        <v>-99</v>
      </c>
      <c r="CS1091" s="89">
        <v>-99</v>
      </c>
      <c r="CT1091" s="89">
        <v>-99</v>
      </c>
      <c r="CU1091" s="86">
        <v>-99</v>
      </c>
      <c r="CV1091" s="86">
        <v>0.28439999999999999</v>
      </c>
      <c r="CW1091" s="86">
        <v>59</v>
      </c>
      <c r="CX1091" s="86">
        <v>2</v>
      </c>
      <c r="CY1091" s="86">
        <v>0.40720000000000001</v>
      </c>
      <c r="CZ1091" s="86">
        <v>70</v>
      </c>
      <c r="DA1091" s="86">
        <v>2</v>
      </c>
      <c r="DB1091" s="86">
        <v>0.22650000000000001</v>
      </c>
      <c r="DC1091" s="86">
        <v>59</v>
      </c>
      <c r="DD1091" s="86">
        <v>-99</v>
      </c>
      <c r="DE1091" s="86">
        <v>-99</v>
      </c>
      <c r="DF1091" s="86">
        <v>-99</v>
      </c>
      <c r="DG1091" s="86">
        <v>-99</v>
      </c>
      <c r="DH1091" s="86">
        <v>-99</v>
      </c>
    </row>
    <row r="1092" spans="1:112" x14ac:dyDescent="0.2">
      <c r="A1092" s="85">
        <f>IF(ISERROR(SEARCH('School Lookup'!$F$3,Data!J1092)),A1091,A1091+1)</f>
        <v>0</v>
      </c>
      <c r="B1092" s="85">
        <f>IF(I1092='School Lookup'!$G$13,1,0)</f>
        <v>0</v>
      </c>
      <c r="C1092" s="85">
        <f t="shared" ref="C1092:C1155" si="17">C1091+1</f>
        <v>1090</v>
      </c>
      <c r="D1092" s="86" t="s">
        <v>6478</v>
      </c>
      <c r="E1092" s="86" t="s">
        <v>6688</v>
      </c>
      <c r="F1092" s="86" t="s">
        <v>1142</v>
      </c>
      <c r="G1092" s="86" t="s">
        <v>6288</v>
      </c>
      <c r="H1092" s="86" t="s">
        <v>6289</v>
      </c>
      <c r="I1092" s="86" t="s">
        <v>6290</v>
      </c>
      <c r="J1092" s="86" t="s">
        <v>6291</v>
      </c>
      <c r="K1092" s="86" t="s">
        <v>72</v>
      </c>
      <c r="L1092" s="86">
        <v>1</v>
      </c>
      <c r="M1092" s="86">
        <v>1</v>
      </c>
      <c r="N1092" s="89">
        <v>-3.0632134831460701E-2</v>
      </c>
      <c r="O1092" s="89">
        <v>2.8021136134631499E-2</v>
      </c>
      <c r="P1092" s="89">
        <v>49.970399999999998</v>
      </c>
      <c r="Q1092" s="89">
        <v>1.42510396475051E-2</v>
      </c>
      <c r="R1092" s="89">
        <v>49.662933258427003</v>
      </c>
      <c r="S1092" s="89">
        <v>2.11360878910683E-2</v>
      </c>
      <c r="T1092" s="89">
        <v>2.3868304802288399E-2</v>
      </c>
      <c r="U1092" s="89">
        <v>0.37114261884904098</v>
      </c>
      <c r="V1092" s="89">
        <v>8.8585451518084397E-3</v>
      </c>
      <c r="W1092" s="89">
        <v>1</v>
      </c>
      <c r="X1092" s="89">
        <v>0.119404932735426</v>
      </c>
      <c r="Y1092" s="89">
        <v>0.37014477932467199</v>
      </c>
      <c r="Z1092" s="89">
        <v>57.960799999999999</v>
      </c>
      <c r="AA1092" s="89">
        <v>1.01421336916025</v>
      </c>
      <c r="AB1092" s="89">
        <v>52.242128251121102</v>
      </c>
      <c r="AC1092" s="89">
        <v>0.69217907424245895</v>
      </c>
      <c r="AD1092" s="89">
        <v>0.80731020825926003</v>
      </c>
      <c r="AE1092" s="89">
        <v>0.37197664720600498</v>
      </c>
      <c r="AF1092" s="89">
        <v>0.300300544523461</v>
      </c>
      <c r="AG1092" s="89">
        <v>1</v>
      </c>
      <c r="AH1092" s="89">
        <v>9.9078761061946893E-2</v>
      </c>
      <c r="AI1092" s="89">
        <v>0.27026297716386</v>
      </c>
      <c r="AJ1092" s="89">
        <v>53.488399999999999</v>
      </c>
      <c r="AK1092" s="89">
        <v>0.47586349837831998</v>
      </c>
      <c r="AL1092" s="89">
        <v>49.557522123893797</v>
      </c>
      <c r="AM1092" s="89">
        <v>0.37306323777109002</v>
      </c>
      <c r="AN1092" s="89">
        <v>0.34871753426291502</v>
      </c>
      <c r="AO1092" s="89">
        <v>9.4245204336947497E-2</v>
      </c>
      <c r="AP1092" s="89">
        <v>3.2864955272484897E-2</v>
      </c>
      <c r="AQ1092" s="89">
        <v>1</v>
      </c>
      <c r="AR1092" s="89">
        <v>-1.1443589743589701E-2</v>
      </c>
      <c r="AS1092" s="89">
        <v>4.4286930077239703E-2</v>
      </c>
      <c r="AT1092" s="89">
        <v>42.289499999999997</v>
      </c>
      <c r="AU1092" s="89">
        <v>-0.69526949968856699</v>
      </c>
      <c r="AV1092" s="89">
        <v>50.769220512820503</v>
      </c>
      <c r="AW1092" s="89">
        <v>-0.32549128480566403</v>
      </c>
      <c r="AX1092" s="89">
        <v>-0.38221516100604502</v>
      </c>
      <c r="AY1092" s="89">
        <v>0.16263552960800701</v>
      </c>
      <c r="AZ1092" s="89">
        <v>-6.2161765134427602E-2</v>
      </c>
      <c r="BA1092" s="89">
        <v>-99</v>
      </c>
      <c r="BB1092" s="89">
        <v>-99</v>
      </c>
      <c r="BC1092" s="89">
        <v>-99</v>
      </c>
      <c r="BD1092" s="89">
        <v>-99</v>
      </c>
      <c r="BE1092" s="89">
        <v>-99</v>
      </c>
      <c r="BF1092" s="89">
        <v>-99</v>
      </c>
      <c r="BG1092" s="89">
        <v>-99</v>
      </c>
      <c r="BH1092" s="89">
        <v>-99</v>
      </c>
      <c r="BI1092" s="89">
        <v>-99</v>
      </c>
      <c r="BJ1092" s="89">
        <v>-99</v>
      </c>
      <c r="BK1092" s="89">
        <v>-99</v>
      </c>
      <c r="BL1092" s="89">
        <v>-99</v>
      </c>
      <c r="BM1092" s="89">
        <v>-99</v>
      </c>
      <c r="BN1092" s="89">
        <v>-99</v>
      </c>
      <c r="BO1092" s="89">
        <v>-99</v>
      </c>
      <c r="BP1092" s="89">
        <v>-99</v>
      </c>
      <c r="BQ1092" s="89">
        <v>-99</v>
      </c>
      <c r="BR1092" s="89">
        <v>-99</v>
      </c>
      <c r="BS1092" s="89">
        <v>-99</v>
      </c>
      <c r="BT1092" s="89">
        <v>-99</v>
      </c>
      <c r="BU1092" s="89">
        <v>-99</v>
      </c>
      <c r="BV1092" s="89">
        <v>-99</v>
      </c>
      <c r="BW1092" s="89">
        <v>-99</v>
      </c>
      <c r="BX1092" s="89">
        <v>-99</v>
      </c>
      <c r="BY1092" s="89">
        <v>-99</v>
      </c>
      <c r="BZ1092" s="89">
        <v>-99</v>
      </c>
      <c r="CA1092" s="89">
        <v>-99</v>
      </c>
      <c r="CB1092" s="89">
        <v>-99</v>
      </c>
      <c r="CC1092" s="89">
        <v>-99</v>
      </c>
      <c r="CD1092" s="89">
        <v>-99</v>
      </c>
      <c r="CE1092" s="89">
        <v>-99</v>
      </c>
      <c r="CF1092" s="89">
        <v>-99</v>
      </c>
      <c r="CG1092" s="89">
        <v>-99</v>
      </c>
      <c r="CH1092" s="89">
        <v>-99</v>
      </c>
      <c r="CI1092" s="89">
        <v>-99</v>
      </c>
      <c r="CJ1092" s="89">
        <v>-99</v>
      </c>
      <c r="CK1092" s="89">
        <v>-99</v>
      </c>
      <c r="CL1092" s="89">
        <v>-99</v>
      </c>
      <c r="CM1092" s="89">
        <v>-99</v>
      </c>
      <c r="CN1092" s="89">
        <v>-99</v>
      </c>
      <c r="CO1092" s="89">
        <v>-99</v>
      </c>
      <c r="CP1092" s="89">
        <v>-99</v>
      </c>
      <c r="CQ1092" s="89">
        <v>-99</v>
      </c>
      <c r="CR1092" s="89">
        <v>-99</v>
      </c>
      <c r="CS1092" s="89">
        <v>-99</v>
      </c>
      <c r="CT1092" s="89">
        <v>-99</v>
      </c>
      <c r="CU1092" s="86">
        <v>-99</v>
      </c>
      <c r="CV1092" s="86">
        <v>0.27989999999999998</v>
      </c>
      <c r="CW1092" s="86">
        <v>59</v>
      </c>
      <c r="CX1092" s="86">
        <v>2</v>
      </c>
      <c r="CY1092" s="86">
        <v>0.95840000000000003</v>
      </c>
      <c r="CZ1092" s="86">
        <v>86</v>
      </c>
      <c r="DA1092" s="86">
        <v>4</v>
      </c>
      <c r="DB1092" s="86">
        <v>0.31430000000000002</v>
      </c>
      <c r="DC1092" s="86">
        <v>64</v>
      </c>
      <c r="DD1092" s="86">
        <v>-99</v>
      </c>
      <c r="DE1092" s="86">
        <v>-99</v>
      </c>
      <c r="DF1092" s="86">
        <v>-99</v>
      </c>
      <c r="DG1092" s="86">
        <v>-99</v>
      </c>
      <c r="DH1092" s="86">
        <v>-99</v>
      </c>
    </row>
    <row r="1093" spans="1:112" x14ac:dyDescent="0.2">
      <c r="A1093" s="85">
        <f>IF(ISERROR(SEARCH('School Lookup'!$F$3,Data!J1093)),A1092,A1092+1)</f>
        <v>0</v>
      </c>
      <c r="B1093" s="85">
        <f>IF(I1093='School Lookup'!$G$13,1,0)</f>
        <v>0</v>
      </c>
      <c r="C1093" s="85">
        <f t="shared" si="17"/>
        <v>1091</v>
      </c>
      <c r="D1093" s="86" t="s">
        <v>6478</v>
      </c>
      <c r="E1093" s="86" t="s">
        <v>6542</v>
      </c>
      <c r="F1093" s="86" t="s">
        <v>2753</v>
      </c>
      <c r="G1093" s="86" t="s">
        <v>3129</v>
      </c>
      <c r="H1093" s="86" t="s">
        <v>611</v>
      </c>
      <c r="I1093" s="86" t="s">
        <v>6543</v>
      </c>
      <c r="J1093" s="86" t="s">
        <v>6544</v>
      </c>
      <c r="K1093" s="86" t="s">
        <v>56</v>
      </c>
      <c r="L1093" s="86">
        <v>1</v>
      </c>
      <c r="M1093" s="86">
        <v>1</v>
      </c>
      <c r="N1093" s="89">
        <v>-9.62255230125523E-2</v>
      </c>
      <c r="O1093" s="89">
        <v>-0.11402127513006401</v>
      </c>
      <c r="P1093" s="89">
        <v>58.8018</v>
      </c>
      <c r="Q1093" s="89">
        <v>0.951010106491748</v>
      </c>
      <c r="R1093" s="89">
        <v>51.603885774058597</v>
      </c>
      <c r="S1093" s="89">
        <v>0.418494415680842</v>
      </c>
      <c r="T1093" s="89">
        <v>0.474737643602131</v>
      </c>
      <c r="U1093" s="89">
        <v>0.33317843866170999</v>
      </c>
      <c r="V1093" s="89">
        <v>0.15817234686929699</v>
      </c>
      <c r="W1093" s="89">
        <v>1</v>
      </c>
      <c r="X1093" s="89">
        <v>-0.15204476987447699</v>
      </c>
      <c r="Y1093" s="89">
        <v>-0.26889081580164198</v>
      </c>
      <c r="Z1093" s="89">
        <v>51.353700000000003</v>
      </c>
      <c r="AA1093" s="89">
        <v>0.19028844628791799</v>
      </c>
      <c r="AB1093" s="89">
        <v>52.022347280334699</v>
      </c>
      <c r="AC1093" s="89">
        <v>-3.9301184756861798E-2</v>
      </c>
      <c r="AD1093" s="89">
        <v>-4.4390293112157003E-2</v>
      </c>
      <c r="AE1093" s="89">
        <v>0.33317843866170999</v>
      </c>
      <c r="AF1093" s="89">
        <v>-1.4789888550844101E-2</v>
      </c>
      <c r="AG1093" s="89">
        <v>1</v>
      </c>
      <c r="AH1093" s="89">
        <v>6.3930994152046797E-2</v>
      </c>
      <c r="AI1093" s="89">
        <v>0.19462159197054901</v>
      </c>
      <c r="AJ1093" s="89">
        <v>57.829900000000002</v>
      </c>
      <c r="AK1093" s="89">
        <v>0.90085723668293405</v>
      </c>
      <c r="AL1093" s="89">
        <v>55.847936842105298</v>
      </c>
      <c r="AM1093" s="89">
        <v>0.547739414326741</v>
      </c>
      <c r="AN1093" s="89">
        <v>0.53222244251066897</v>
      </c>
      <c r="AO1093" s="89">
        <v>0.15892193308550201</v>
      </c>
      <c r="AP1093" s="89">
        <v>8.4581819395282906E-2</v>
      </c>
      <c r="AQ1093" s="89">
        <v>1</v>
      </c>
      <c r="AR1093" s="89">
        <v>2.1149999999999999E-2</v>
      </c>
      <c r="AS1093" s="89">
        <v>0.117551322088468</v>
      </c>
      <c r="AT1093" s="89">
        <v>53.474299999999999</v>
      </c>
      <c r="AU1093" s="89">
        <v>0.52039158996363999</v>
      </c>
      <c r="AV1093" s="89">
        <v>50</v>
      </c>
      <c r="AW1093" s="89">
        <v>0.31897145602605398</v>
      </c>
      <c r="AX1093" s="89">
        <v>0.29691644066267903</v>
      </c>
      <c r="AY1093" s="89">
        <v>0.17472118959107799</v>
      </c>
      <c r="AZ1093" s="89">
        <v>5.1877593721732097E-2</v>
      </c>
      <c r="BA1093" s="89">
        <v>-99</v>
      </c>
      <c r="BB1093" s="89">
        <v>-99</v>
      </c>
      <c r="BC1093" s="89">
        <v>-99</v>
      </c>
      <c r="BD1093" s="89">
        <v>-99</v>
      </c>
      <c r="BE1093" s="89">
        <v>-99</v>
      </c>
      <c r="BF1093" s="89">
        <v>-99</v>
      </c>
      <c r="BG1093" s="89">
        <v>-99</v>
      </c>
      <c r="BH1093" s="89">
        <v>-99</v>
      </c>
      <c r="BI1093" s="89">
        <v>-99</v>
      </c>
      <c r="BJ1093" s="89">
        <v>-99</v>
      </c>
      <c r="BK1093" s="89">
        <v>-99</v>
      </c>
      <c r="BL1093" s="89">
        <v>-99</v>
      </c>
      <c r="BM1093" s="89">
        <v>-99</v>
      </c>
      <c r="BN1093" s="89">
        <v>-99</v>
      </c>
      <c r="BO1093" s="89">
        <v>-99</v>
      </c>
      <c r="BP1093" s="89">
        <v>-99</v>
      </c>
      <c r="BQ1093" s="89">
        <v>-99</v>
      </c>
      <c r="BR1093" s="89">
        <v>-99</v>
      </c>
      <c r="BS1093" s="89">
        <v>-99</v>
      </c>
      <c r="BT1093" s="89">
        <v>-99</v>
      </c>
      <c r="BU1093" s="89">
        <v>-99</v>
      </c>
      <c r="BV1093" s="89">
        <v>-99</v>
      </c>
      <c r="BW1093" s="89">
        <v>-99</v>
      </c>
      <c r="BX1093" s="89">
        <v>-99</v>
      </c>
      <c r="BY1093" s="89">
        <v>-99</v>
      </c>
      <c r="BZ1093" s="89">
        <v>-99</v>
      </c>
      <c r="CA1093" s="89">
        <v>-99</v>
      </c>
      <c r="CB1093" s="89">
        <v>-99</v>
      </c>
      <c r="CC1093" s="89">
        <v>-99</v>
      </c>
      <c r="CD1093" s="89">
        <v>-99</v>
      </c>
      <c r="CE1093" s="89">
        <v>-99</v>
      </c>
      <c r="CF1093" s="89">
        <v>-99</v>
      </c>
      <c r="CG1093" s="89">
        <v>-99</v>
      </c>
      <c r="CH1093" s="89">
        <v>-99</v>
      </c>
      <c r="CI1093" s="89">
        <v>-99</v>
      </c>
      <c r="CJ1093" s="89">
        <v>-99</v>
      </c>
      <c r="CK1093" s="89">
        <v>-99</v>
      </c>
      <c r="CL1093" s="89">
        <v>-99</v>
      </c>
      <c r="CM1093" s="89">
        <v>-99</v>
      </c>
      <c r="CN1093" s="89">
        <v>-99</v>
      </c>
      <c r="CO1093" s="89">
        <v>-99</v>
      </c>
      <c r="CP1093" s="89">
        <v>-99</v>
      </c>
      <c r="CQ1093" s="89">
        <v>-99</v>
      </c>
      <c r="CR1093" s="89">
        <v>-99</v>
      </c>
      <c r="CS1093" s="89">
        <v>-99</v>
      </c>
      <c r="CT1093" s="89">
        <v>-99</v>
      </c>
      <c r="CU1093" s="86">
        <v>-99</v>
      </c>
      <c r="CV1093" s="86">
        <v>0.27979999999999999</v>
      </c>
      <c r="CW1093" s="86">
        <v>59</v>
      </c>
      <c r="CX1093" s="86">
        <v>2</v>
      </c>
      <c r="CY1093" s="86">
        <v>-0.44650000000000001</v>
      </c>
      <c r="CZ1093" s="86">
        <v>30</v>
      </c>
      <c r="DA1093" s="86">
        <v>4</v>
      </c>
      <c r="DB1093" s="86">
        <v>0.61429999999999996</v>
      </c>
      <c r="DC1093" s="86">
        <v>78</v>
      </c>
      <c r="DD1093" s="86">
        <v>-99</v>
      </c>
      <c r="DE1093" s="86">
        <v>-99</v>
      </c>
      <c r="DF1093" s="86">
        <v>-99</v>
      </c>
      <c r="DG1093" s="86">
        <v>-99</v>
      </c>
      <c r="DH1093" s="86">
        <v>-99</v>
      </c>
    </row>
    <row r="1094" spans="1:112" x14ac:dyDescent="0.2">
      <c r="A1094" s="85">
        <f>IF(ISERROR(SEARCH('School Lookup'!$F$3,Data!J1094)),A1093,A1093+1)</f>
        <v>0</v>
      </c>
      <c r="B1094" s="85">
        <f>IF(I1094='School Lookup'!$G$13,1,0)</f>
        <v>0</v>
      </c>
      <c r="C1094" s="85">
        <f t="shared" si="17"/>
        <v>1092</v>
      </c>
      <c r="D1094" s="86" t="s">
        <v>6478</v>
      </c>
      <c r="E1094" s="86" t="s">
        <v>6730</v>
      </c>
      <c r="F1094" s="86" t="s">
        <v>1941</v>
      </c>
      <c r="G1094" s="86" t="s">
        <v>3017</v>
      </c>
      <c r="H1094" s="86" t="s">
        <v>1200</v>
      </c>
      <c r="I1094" s="86" t="s">
        <v>4082</v>
      </c>
      <c r="J1094" s="86" t="s">
        <v>1201</v>
      </c>
      <c r="K1094" s="86" t="s">
        <v>36</v>
      </c>
      <c r="L1094" s="86">
        <v>1</v>
      </c>
      <c r="M1094" s="86">
        <v>-99</v>
      </c>
      <c r="N1094" s="89">
        <v>-99</v>
      </c>
      <c r="O1094" s="89">
        <v>-99</v>
      </c>
      <c r="P1094" s="89">
        <v>-99</v>
      </c>
      <c r="Q1094" s="89">
        <v>-99</v>
      </c>
      <c r="R1094" s="89">
        <v>-99</v>
      </c>
      <c r="S1094" s="89">
        <v>-99</v>
      </c>
      <c r="T1094" s="89">
        <v>-99</v>
      </c>
      <c r="U1094" s="89">
        <v>-99</v>
      </c>
      <c r="V1094" s="89">
        <v>-99</v>
      </c>
      <c r="W1094" s="89">
        <v>-99</v>
      </c>
      <c r="X1094" s="89">
        <v>-99</v>
      </c>
      <c r="Y1094" s="89">
        <v>-99</v>
      </c>
      <c r="Z1094" s="89">
        <v>-99</v>
      </c>
      <c r="AA1094" s="89">
        <v>-99</v>
      </c>
      <c r="AB1094" s="89">
        <v>-99</v>
      </c>
      <c r="AC1094" s="89">
        <v>-99</v>
      </c>
      <c r="AD1094" s="89">
        <v>-99</v>
      </c>
      <c r="AE1094" s="89">
        <v>-99</v>
      </c>
      <c r="AF1094" s="89">
        <v>-99</v>
      </c>
      <c r="AG1094" s="89">
        <v>-99</v>
      </c>
      <c r="AH1094" s="89">
        <v>-99</v>
      </c>
      <c r="AI1094" s="89">
        <v>-99</v>
      </c>
      <c r="AJ1094" s="89">
        <v>-99</v>
      </c>
      <c r="AK1094" s="89">
        <v>-99</v>
      </c>
      <c r="AL1094" s="89">
        <v>-99</v>
      </c>
      <c r="AM1094" s="89">
        <v>-99</v>
      </c>
      <c r="AN1094" s="89">
        <v>-99</v>
      </c>
      <c r="AO1094" s="89">
        <v>-99</v>
      </c>
      <c r="AP1094" s="89">
        <v>-99</v>
      </c>
      <c r="AQ1094" s="89">
        <v>-99</v>
      </c>
      <c r="AR1094" s="89">
        <v>-99</v>
      </c>
      <c r="AS1094" s="89">
        <v>-99</v>
      </c>
      <c r="AT1094" s="89">
        <v>-99</v>
      </c>
      <c r="AU1094" s="89">
        <v>-99</v>
      </c>
      <c r="AV1094" s="89">
        <v>-99</v>
      </c>
      <c r="AW1094" s="89">
        <v>-99</v>
      </c>
      <c r="AX1094" s="89">
        <v>-99</v>
      </c>
      <c r="AY1094" s="89">
        <v>-99</v>
      </c>
      <c r="AZ1094" s="89">
        <v>-99</v>
      </c>
      <c r="BA1094" s="89">
        <v>1</v>
      </c>
      <c r="BB1094" s="89">
        <v>-3.4299613899613897E-2</v>
      </c>
      <c r="BC1094" s="89">
        <v>0.14729881817422699</v>
      </c>
      <c r="BD1094" s="89">
        <v>53.603400000000001</v>
      </c>
      <c r="BE1094" s="89">
        <v>0.53092200983284998</v>
      </c>
      <c r="BF1094" s="89">
        <v>61.003853281853303</v>
      </c>
      <c r="BG1094" s="89">
        <v>0.33911041400353897</v>
      </c>
      <c r="BH1094" s="89">
        <v>0.37304142245136901</v>
      </c>
      <c r="BI1094" s="89">
        <v>0.25096899224806202</v>
      </c>
      <c r="BJ1094" s="89">
        <v>9.3621829859403705E-2</v>
      </c>
      <c r="BK1094" s="89">
        <v>1</v>
      </c>
      <c r="BL1094" s="89">
        <v>5.5885714285714302E-2</v>
      </c>
      <c r="BM1094" s="89">
        <v>0.31777349342024203</v>
      </c>
      <c r="BN1094" s="89">
        <v>52.175400000000003</v>
      </c>
      <c r="BO1094" s="89">
        <v>0.39522851618516802</v>
      </c>
      <c r="BP1094" s="89">
        <v>55.598458687258699</v>
      </c>
      <c r="BQ1094" s="89">
        <v>0.35650100480270502</v>
      </c>
      <c r="BR1094" s="89">
        <v>0.385842201087499</v>
      </c>
      <c r="BS1094" s="89">
        <v>0.25096899224806202</v>
      </c>
      <c r="BT1094" s="89">
        <v>9.6834428373703693E-2</v>
      </c>
      <c r="BU1094" s="89">
        <v>1</v>
      </c>
      <c r="BV1094" s="89">
        <v>-1.4112062256809299E-2</v>
      </c>
      <c r="BW1094" s="89">
        <v>0.12464713913261299</v>
      </c>
      <c r="BX1094" s="89">
        <v>49.376100000000001</v>
      </c>
      <c r="BY1094" s="89">
        <v>2.7430645100794002E-2</v>
      </c>
      <c r="BZ1094" s="89">
        <v>59.143961089494198</v>
      </c>
      <c r="CA1094" s="89">
        <v>7.6038892116703394E-2</v>
      </c>
      <c r="CB1094" s="89">
        <v>8.9994385163040896E-2</v>
      </c>
      <c r="CC1094" s="89">
        <v>0.24903100775193801</v>
      </c>
      <c r="CD1094" s="89">
        <v>2.2411392429168099E-2</v>
      </c>
      <c r="CE1094" s="89">
        <v>1</v>
      </c>
      <c r="CF1094" s="89">
        <v>6.6650194552529199E-2</v>
      </c>
      <c r="CG1094" s="89">
        <v>0.34653750412446499</v>
      </c>
      <c r="CH1094" s="89">
        <v>52.118600000000001</v>
      </c>
      <c r="CI1094" s="89">
        <v>0.32208816115967898</v>
      </c>
      <c r="CJ1094" s="89">
        <v>54.474726459144001</v>
      </c>
      <c r="CK1094" s="89">
        <v>0.33431283264207201</v>
      </c>
      <c r="CL1094" s="89">
        <v>0.37089411013630602</v>
      </c>
      <c r="CM1094" s="89">
        <v>0.24903100775193801</v>
      </c>
      <c r="CN1094" s="89">
        <v>9.2364134016502702E-2</v>
      </c>
      <c r="CO1094" s="89">
        <v>93.125</v>
      </c>
      <c r="CP1094" s="89">
        <v>0.43340000000000001</v>
      </c>
      <c r="CQ1094" s="89">
        <v>0.41</v>
      </c>
      <c r="CR1094" s="89">
        <v>-0.1234</v>
      </c>
      <c r="CS1094" s="89">
        <v>0.43340000000000001</v>
      </c>
      <c r="CT1094" s="89">
        <v>3.5799999999999998E-2</v>
      </c>
      <c r="CU1094" s="86" t="s">
        <v>6988</v>
      </c>
      <c r="CV1094" s="86">
        <v>0.27829999999999999</v>
      </c>
      <c r="CW1094" s="86">
        <v>59</v>
      </c>
      <c r="CX1094" s="86">
        <v>2</v>
      </c>
      <c r="CY1094" s="86">
        <v>-1.4E-2</v>
      </c>
      <c r="CZ1094" s="86">
        <v>51</v>
      </c>
      <c r="DA1094" s="86">
        <v>4</v>
      </c>
      <c r="DB1094" s="86">
        <v>0.31950000000000001</v>
      </c>
      <c r="DC1094" s="86">
        <v>64</v>
      </c>
      <c r="DD1094" s="86">
        <v>-99</v>
      </c>
      <c r="DE1094" s="86">
        <v>-99</v>
      </c>
      <c r="DF1094" s="86">
        <v>-99</v>
      </c>
      <c r="DG1094" s="86">
        <v>-99</v>
      </c>
      <c r="DH1094" s="86">
        <v>-99</v>
      </c>
    </row>
    <row r="1095" spans="1:112" x14ac:dyDescent="0.2">
      <c r="A1095" s="85">
        <f>IF(ISERROR(SEARCH('School Lookup'!$F$3,Data!J1095)),A1094,A1094+1)</f>
        <v>0</v>
      </c>
      <c r="B1095" s="85">
        <f>IF(I1095='School Lookup'!$G$13,1,0)</f>
        <v>0</v>
      </c>
      <c r="C1095" s="85">
        <f t="shared" si="17"/>
        <v>1093</v>
      </c>
      <c r="D1095" s="86" t="s">
        <v>6478</v>
      </c>
      <c r="E1095" s="86" t="s">
        <v>6790</v>
      </c>
      <c r="F1095" s="86" t="s">
        <v>2774</v>
      </c>
      <c r="G1095" s="86" t="s">
        <v>3328</v>
      </c>
      <c r="H1095" s="86" t="s">
        <v>2736</v>
      </c>
      <c r="I1095" s="86" t="s">
        <v>5254</v>
      </c>
      <c r="J1095" s="86" t="s">
        <v>2736</v>
      </c>
      <c r="K1095" s="86" t="s">
        <v>72</v>
      </c>
      <c r="L1095" s="86">
        <v>1</v>
      </c>
      <c r="M1095" s="86">
        <v>1</v>
      </c>
      <c r="N1095" s="89">
        <v>2.7952164261931201E-2</v>
      </c>
      <c r="O1095" s="89">
        <v>0.15488537254979401</v>
      </c>
      <c r="P1095" s="89">
        <v>54.4846</v>
      </c>
      <c r="Q1095" s="89">
        <v>0.49307860713944102</v>
      </c>
      <c r="R1095" s="89">
        <v>51.498349167591599</v>
      </c>
      <c r="S1095" s="89">
        <v>0.32398198984461701</v>
      </c>
      <c r="T1095" s="89">
        <v>0.36749752312404099</v>
      </c>
      <c r="U1095" s="89">
        <v>0.37730318257956402</v>
      </c>
      <c r="V1095" s="89">
        <v>0.138657985064808</v>
      </c>
      <c r="W1095" s="89">
        <v>1</v>
      </c>
      <c r="X1095" s="89">
        <v>2.1031742508324101E-2</v>
      </c>
      <c r="Y1095" s="89">
        <v>0.13855870810472601</v>
      </c>
      <c r="Z1095" s="89">
        <v>54.451000000000001</v>
      </c>
      <c r="AA1095" s="89">
        <v>0.57653092235343295</v>
      </c>
      <c r="AB1095" s="89">
        <v>50.8324283018868</v>
      </c>
      <c r="AC1095" s="89">
        <v>0.35754481522907899</v>
      </c>
      <c r="AD1095" s="89">
        <v>0.41767814003687898</v>
      </c>
      <c r="AE1095" s="89">
        <v>0.37730318257956402</v>
      </c>
      <c r="AF1095" s="89">
        <v>0.15759129152982801</v>
      </c>
      <c r="AG1095" s="89">
        <v>1</v>
      </c>
      <c r="AH1095" s="89">
        <v>2.8135483870967699E-3</v>
      </c>
      <c r="AI1095" s="89">
        <v>6.3090952513745802E-2</v>
      </c>
      <c r="AJ1095" s="89">
        <v>55.061500000000002</v>
      </c>
      <c r="AK1095" s="89">
        <v>0.62985581663859602</v>
      </c>
      <c r="AL1095" s="89">
        <v>51.290333548387103</v>
      </c>
      <c r="AM1095" s="89">
        <v>0.346473384576171</v>
      </c>
      <c r="AN1095" s="89">
        <v>0.32078373889901102</v>
      </c>
      <c r="AO1095" s="89">
        <v>0.129815745393635</v>
      </c>
      <c r="AP1095" s="89">
        <v>4.1642780175332197E-2</v>
      </c>
      <c r="AQ1095" s="89">
        <v>1</v>
      </c>
      <c r="AR1095" s="89">
        <v>-0.201552173913043</v>
      </c>
      <c r="AS1095" s="89">
        <v>-0.38304218417074398</v>
      </c>
      <c r="AT1095" s="89">
        <v>43.847499999999997</v>
      </c>
      <c r="AU1095" s="89">
        <v>-0.52593254438510695</v>
      </c>
      <c r="AV1095" s="89">
        <v>50.724678260869602</v>
      </c>
      <c r="AW1095" s="89">
        <v>-0.45448736427792602</v>
      </c>
      <c r="AX1095" s="89">
        <v>-0.51815058211033305</v>
      </c>
      <c r="AY1095" s="89">
        <v>0.115577889447236</v>
      </c>
      <c r="AZ1095" s="89">
        <v>-5.9886750696169201E-2</v>
      </c>
      <c r="BA1095" s="89">
        <v>-99</v>
      </c>
      <c r="BB1095" s="89">
        <v>-99</v>
      </c>
      <c r="BC1095" s="89">
        <v>-99</v>
      </c>
      <c r="BD1095" s="89">
        <v>-99</v>
      </c>
      <c r="BE1095" s="89">
        <v>-99</v>
      </c>
      <c r="BF1095" s="89">
        <v>-99</v>
      </c>
      <c r="BG1095" s="89">
        <v>-99</v>
      </c>
      <c r="BH1095" s="89">
        <v>-99</v>
      </c>
      <c r="BI1095" s="89">
        <v>-99</v>
      </c>
      <c r="BJ1095" s="89">
        <v>-99</v>
      </c>
      <c r="BK1095" s="89">
        <v>-99</v>
      </c>
      <c r="BL1095" s="89">
        <v>-99</v>
      </c>
      <c r="BM1095" s="89">
        <v>-99</v>
      </c>
      <c r="BN1095" s="89">
        <v>-99</v>
      </c>
      <c r="BO1095" s="89">
        <v>-99</v>
      </c>
      <c r="BP1095" s="89">
        <v>-99</v>
      </c>
      <c r="BQ1095" s="89">
        <v>-99</v>
      </c>
      <c r="BR1095" s="89">
        <v>-99</v>
      </c>
      <c r="BS1095" s="89">
        <v>-99</v>
      </c>
      <c r="BT1095" s="89">
        <v>-99</v>
      </c>
      <c r="BU1095" s="89">
        <v>-99</v>
      </c>
      <c r="BV1095" s="89">
        <v>-99</v>
      </c>
      <c r="BW1095" s="89">
        <v>-99</v>
      </c>
      <c r="BX1095" s="89">
        <v>-99</v>
      </c>
      <c r="BY1095" s="89">
        <v>-99</v>
      </c>
      <c r="BZ1095" s="89">
        <v>-99</v>
      </c>
      <c r="CA1095" s="89">
        <v>-99</v>
      </c>
      <c r="CB1095" s="89">
        <v>-99</v>
      </c>
      <c r="CC1095" s="89">
        <v>-99</v>
      </c>
      <c r="CD1095" s="89">
        <v>-99</v>
      </c>
      <c r="CE1095" s="89">
        <v>-99</v>
      </c>
      <c r="CF1095" s="89">
        <v>-99</v>
      </c>
      <c r="CG1095" s="89">
        <v>-99</v>
      </c>
      <c r="CH1095" s="89">
        <v>-99</v>
      </c>
      <c r="CI1095" s="89">
        <v>-99</v>
      </c>
      <c r="CJ1095" s="89">
        <v>-99</v>
      </c>
      <c r="CK1095" s="89">
        <v>-99</v>
      </c>
      <c r="CL1095" s="89">
        <v>-99</v>
      </c>
      <c r="CM1095" s="89">
        <v>-99</v>
      </c>
      <c r="CN1095" s="89">
        <v>-99</v>
      </c>
      <c r="CO1095" s="89">
        <v>-99</v>
      </c>
      <c r="CP1095" s="89">
        <v>-99</v>
      </c>
      <c r="CQ1095" s="89">
        <v>-99</v>
      </c>
      <c r="CR1095" s="89">
        <v>-99</v>
      </c>
      <c r="CS1095" s="89">
        <v>-99</v>
      </c>
      <c r="CT1095" s="89">
        <v>-99</v>
      </c>
      <c r="CU1095" s="86">
        <v>-99</v>
      </c>
      <c r="CV1095" s="86">
        <v>0.27800000000000002</v>
      </c>
      <c r="CW1095" s="86">
        <v>59</v>
      </c>
      <c r="CX1095" s="86">
        <v>2</v>
      </c>
      <c r="CY1095" s="86">
        <v>-2.0695999999999999</v>
      </c>
      <c r="CZ1095" s="86">
        <v>0</v>
      </c>
      <c r="DA1095" s="86">
        <v>4</v>
      </c>
      <c r="DB1095" s="86">
        <v>0.42449999999999999</v>
      </c>
      <c r="DC1095" s="86">
        <v>69</v>
      </c>
      <c r="DD1095" s="86">
        <v>-99</v>
      </c>
      <c r="DE1095" s="86">
        <v>-99</v>
      </c>
      <c r="DF1095" s="86">
        <v>-99</v>
      </c>
      <c r="DG1095" s="86">
        <v>-99</v>
      </c>
      <c r="DH1095" s="86">
        <v>-99</v>
      </c>
    </row>
    <row r="1096" spans="1:112" x14ac:dyDescent="0.2">
      <c r="A1096" s="85">
        <f>IF(ISERROR(SEARCH('School Lookup'!$F$3,Data!J1096)),A1095,A1095+1)</f>
        <v>0</v>
      </c>
      <c r="B1096" s="85">
        <f>IF(I1096='School Lookup'!$G$13,1,0)</f>
        <v>0</v>
      </c>
      <c r="C1096" s="85">
        <f t="shared" si="17"/>
        <v>1094</v>
      </c>
      <c r="D1096" s="86" t="s">
        <v>6478</v>
      </c>
      <c r="E1096" s="86" t="s">
        <v>6480</v>
      </c>
      <c r="F1096" s="86" t="s">
        <v>2738</v>
      </c>
      <c r="G1096" s="86" t="s">
        <v>2865</v>
      </c>
      <c r="H1096" s="86" t="s">
        <v>1580</v>
      </c>
      <c r="I1096" s="86" t="s">
        <v>4961</v>
      </c>
      <c r="J1096" s="86" t="s">
        <v>1726</v>
      </c>
      <c r="K1096" s="86" t="s">
        <v>94</v>
      </c>
      <c r="L1096" s="86">
        <v>1</v>
      </c>
      <c r="M1096" s="86">
        <v>1</v>
      </c>
      <c r="N1096" s="89">
        <v>3.0918635809987799E-2</v>
      </c>
      <c r="O1096" s="89">
        <v>0.161309263483294</v>
      </c>
      <c r="P1096" s="89">
        <v>51.2117</v>
      </c>
      <c r="Q1096" s="89">
        <v>0.14591748320954101</v>
      </c>
      <c r="R1096" s="89">
        <v>51.522551644336197</v>
      </c>
      <c r="S1096" s="89">
        <v>0.153613373346417</v>
      </c>
      <c r="T1096" s="89">
        <v>0.174185894549274</v>
      </c>
      <c r="U1096" s="89">
        <v>0.36199294532627901</v>
      </c>
      <c r="V1096" s="89">
        <v>6.3054065002184106E-2</v>
      </c>
      <c r="W1096" s="89">
        <v>1</v>
      </c>
      <c r="X1096" s="89">
        <v>5.0815617433414E-2</v>
      </c>
      <c r="Y1096" s="89">
        <v>0.20867466717532601</v>
      </c>
      <c r="Z1096" s="89">
        <v>54.163499999999999</v>
      </c>
      <c r="AA1096" s="89">
        <v>0.54067882153373903</v>
      </c>
      <c r="AB1096" s="89">
        <v>54.842630992736098</v>
      </c>
      <c r="AC1096" s="89">
        <v>0.37467674435453302</v>
      </c>
      <c r="AD1096" s="89">
        <v>0.43762573595090898</v>
      </c>
      <c r="AE1096" s="89">
        <v>0.36419753086419798</v>
      </c>
      <c r="AF1096" s="89">
        <v>0.159382212475948</v>
      </c>
      <c r="AG1096" s="89">
        <v>1</v>
      </c>
      <c r="AH1096" s="89">
        <v>0.37032906403940902</v>
      </c>
      <c r="AI1096" s="89">
        <v>0.85401979744540901</v>
      </c>
      <c r="AJ1096" s="89">
        <v>51.453600000000002</v>
      </c>
      <c r="AK1096" s="89">
        <v>0.27667490947996198</v>
      </c>
      <c r="AL1096" s="89">
        <v>49.2610921182266</v>
      </c>
      <c r="AM1096" s="89">
        <v>0.56534735346268505</v>
      </c>
      <c r="AN1096" s="89">
        <v>0.55072034714361096</v>
      </c>
      <c r="AO1096" s="89">
        <v>8.9506172839506196E-2</v>
      </c>
      <c r="AP1096" s="89">
        <v>4.9292870577668901E-2</v>
      </c>
      <c r="AQ1096" s="89">
        <v>1</v>
      </c>
      <c r="AR1096" s="89">
        <v>0.32525741626794302</v>
      </c>
      <c r="AS1096" s="89">
        <v>0.80112883331851403</v>
      </c>
      <c r="AT1096" s="89">
        <v>42.504800000000003</v>
      </c>
      <c r="AU1096" s="89">
        <v>-0.67186882800895498</v>
      </c>
      <c r="AV1096" s="89">
        <v>45.454527272727297</v>
      </c>
      <c r="AW1096" s="89">
        <v>6.46300026547795E-2</v>
      </c>
      <c r="AX1096" s="89">
        <v>2.8892693663955301E-2</v>
      </c>
      <c r="AY1096" s="89">
        <v>0.18430335097001799</v>
      </c>
      <c r="AZ1096" s="89">
        <v>5.3250202608171602E-3</v>
      </c>
      <c r="BA1096" s="89">
        <v>-99</v>
      </c>
      <c r="BB1096" s="89">
        <v>-99</v>
      </c>
      <c r="BC1096" s="89">
        <v>-99</v>
      </c>
      <c r="BD1096" s="89">
        <v>-99</v>
      </c>
      <c r="BE1096" s="89">
        <v>-99</v>
      </c>
      <c r="BF1096" s="89">
        <v>-99</v>
      </c>
      <c r="BG1096" s="89">
        <v>-99</v>
      </c>
      <c r="BH1096" s="89">
        <v>-99</v>
      </c>
      <c r="BI1096" s="89">
        <v>-99</v>
      </c>
      <c r="BJ1096" s="89">
        <v>-99</v>
      </c>
      <c r="BK1096" s="89">
        <v>-99</v>
      </c>
      <c r="BL1096" s="89">
        <v>-99</v>
      </c>
      <c r="BM1096" s="89">
        <v>-99</v>
      </c>
      <c r="BN1096" s="89">
        <v>-99</v>
      </c>
      <c r="BO1096" s="89">
        <v>-99</v>
      </c>
      <c r="BP1096" s="89">
        <v>-99</v>
      </c>
      <c r="BQ1096" s="89">
        <v>-99</v>
      </c>
      <c r="BR1096" s="89">
        <v>-99</v>
      </c>
      <c r="BS1096" s="89">
        <v>-99</v>
      </c>
      <c r="BT1096" s="89">
        <v>-99</v>
      </c>
      <c r="BU1096" s="89">
        <v>-99</v>
      </c>
      <c r="BV1096" s="89">
        <v>-99</v>
      </c>
      <c r="BW1096" s="89">
        <v>-99</v>
      </c>
      <c r="BX1096" s="89">
        <v>-99</v>
      </c>
      <c r="BY1096" s="89">
        <v>-99</v>
      </c>
      <c r="BZ1096" s="89">
        <v>-99</v>
      </c>
      <c r="CA1096" s="89">
        <v>-99</v>
      </c>
      <c r="CB1096" s="89">
        <v>-99</v>
      </c>
      <c r="CC1096" s="89">
        <v>-99</v>
      </c>
      <c r="CD1096" s="89">
        <v>-99</v>
      </c>
      <c r="CE1096" s="89">
        <v>-99</v>
      </c>
      <c r="CF1096" s="89">
        <v>-99</v>
      </c>
      <c r="CG1096" s="89">
        <v>-99</v>
      </c>
      <c r="CH1096" s="89">
        <v>-99</v>
      </c>
      <c r="CI1096" s="89">
        <v>-99</v>
      </c>
      <c r="CJ1096" s="89">
        <v>-99</v>
      </c>
      <c r="CK1096" s="89">
        <v>-99</v>
      </c>
      <c r="CL1096" s="89">
        <v>-99</v>
      </c>
      <c r="CM1096" s="89">
        <v>-99</v>
      </c>
      <c r="CN1096" s="89">
        <v>-99</v>
      </c>
      <c r="CO1096" s="89">
        <v>-99</v>
      </c>
      <c r="CP1096" s="89">
        <v>-99</v>
      </c>
      <c r="CQ1096" s="89">
        <v>-99</v>
      </c>
      <c r="CR1096" s="89">
        <v>-99</v>
      </c>
      <c r="CS1096" s="89">
        <v>-99</v>
      </c>
      <c r="CT1096" s="89">
        <v>-99</v>
      </c>
      <c r="CU1096" s="86">
        <v>-99</v>
      </c>
      <c r="CV1096" s="86">
        <v>0.27710000000000001</v>
      </c>
      <c r="CW1096" s="86">
        <v>59</v>
      </c>
      <c r="CX1096" s="86">
        <v>2</v>
      </c>
      <c r="CY1096" s="86">
        <v>0.26800000000000002</v>
      </c>
      <c r="CZ1096" s="86">
        <v>65</v>
      </c>
      <c r="DA1096" s="86">
        <v>4</v>
      </c>
      <c r="DB1096" s="86">
        <v>0.1507</v>
      </c>
      <c r="DC1096" s="86">
        <v>55</v>
      </c>
      <c r="DD1096" s="86">
        <v>-99</v>
      </c>
      <c r="DE1096" s="86">
        <v>-99</v>
      </c>
      <c r="DF1096" s="86">
        <v>-99</v>
      </c>
      <c r="DG1096" s="86">
        <v>-99</v>
      </c>
      <c r="DH1096" s="86">
        <v>-99</v>
      </c>
    </row>
    <row r="1097" spans="1:112" x14ac:dyDescent="0.2">
      <c r="A1097" s="85">
        <f>IF(ISERROR(SEARCH('School Lookup'!$F$3,Data!J1097)),A1096,A1096+1)</f>
        <v>0</v>
      </c>
      <c r="B1097" s="85">
        <f>IF(I1097='School Lookup'!$G$13,1,0)</f>
        <v>0</v>
      </c>
      <c r="C1097" s="85">
        <f t="shared" si="17"/>
        <v>1095</v>
      </c>
      <c r="D1097" s="86" t="s">
        <v>6478</v>
      </c>
      <c r="E1097" s="86" t="s">
        <v>6257</v>
      </c>
      <c r="F1097" s="86" t="s">
        <v>1718</v>
      </c>
      <c r="G1097" s="86" t="s">
        <v>3243</v>
      </c>
      <c r="H1097" s="86" t="s">
        <v>5992</v>
      </c>
      <c r="I1097" s="86" t="s">
        <v>5498</v>
      </c>
      <c r="J1097" s="86" t="s">
        <v>1611</v>
      </c>
      <c r="K1097" s="86" t="s">
        <v>10</v>
      </c>
      <c r="L1097" s="86">
        <v>1</v>
      </c>
      <c r="M1097" s="86">
        <v>1</v>
      </c>
      <c r="N1097" s="89">
        <v>1.1287735849056599E-2</v>
      </c>
      <c r="O1097" s="89">
        <v>0.118798570819449</v>
      </c>
      <c r="P1097" s="89">
        <v>53.101999999999997</v>
      </c>
      <c r="Q1097" s="89">
        <v>0.34642427307928603</v>
      </c>
      <c r="R1097" s="89">
        <v>52.830216509434003</v>
      </c>
      <c r="S1097" s="89">
        <v>0.23261142194936699</v>
      </c>
      <c r="T1097" s="89">
        <v>0.26382236483091298</v>
      </c>
      <c r="U1097" s="89">
        <v>0.196296296296296</v>
      </c>
      <c r="V1097" s="89">
        <v>5.17873530964384E-2</v>
      </c>
      <c r="W1097" s="89">
        <v>1</v>
      </c>
      <c r="X1097" s="89">
        <v>-7.9418867924528305E-2</v>
      </c>
      <c r="Y1097" s="89">
        <v>-9.7917939324165107E-2</v>
      </c>
      <c r="Z1097" s="89">
        <v>45.3367</v>
      </c>
      <c r="AA1097" s="89">
        <v>-0.560049260258494</v>
      </c>
      <c r="AB1097" s="89">
        <v>52.830233490566002</v>
      </c>
      <c r="AC1097" s="89">
        <v>-0.32898359979133002</v>
      </c>
      <c r="AD1097" s="89">
        <v>-0.38168259196498</v>
      </c>
      <c r="AE1097" s="89">
        <v>0.196296296296296</v>
      </c>
      <c r="AF1097" s="89">
        <v>-7.4922879163496103E-2</v>
      </c>
      <c r="AG1097" s="89">
        <v>1</v>
      </c>
      <c r="AH1097" s="89">
        <v>-0.18591262135922301</v>
      </c>
      <c r="AI1097" s="89">
        <v>-0.34306597172084802</v>
      </c>
      <c r="AJ1097" s="89">
        <v>40.898000000000003</v>
      </c>
      <c r="AK1097" s="89">
        <v>-0.756623237254617</v>
      </c>
      <c r="AL1097" s="89">
        <v>49.514536893203903</v>
      </c>
      <c r="AM1097" s="89">
        <v>-0.54984460448773298</v>
      </c>
      <c r="AN1097" s="89">
        <v>-0.62083722846616596</v>
      </c>
      <c r="AO1097" s="89">
        <v>9.5370370370370397E-2</v>
      </c>
      <c r="AP1097" s="89">
        <v>-5.9209476418532497E-2</v>
      </c>
      <c r="AQ1097" s="89">
        <v>1</v>
      </c>
      <c r="AR1097" s="89">
        <v>0.10772110091743101</v>
      </c>
      <c r="AS1097" s="89">
        <v>0.31214722650877402</v>
      </c>
      <c r="AT1097" s="89">
        <v>50.347799999999999</v>
      </c>
      <c r="AU1097" s="89">
        <v>0.180576448271555</v>
      </c>
      <c r="AV1097" s="89">
        <v>46.788968807339501</v>
      </c>
      <c r="AW1097" s="89">
        <v>0.24636183739016501</v>
      </c>
      <c r="AX1097" s="89">
        <v>0.22040078897875601</v>
      </c>
      <c r="AY1097" s="89">
        <v>0.100925925925926</v>
      </c>
      <c r="AZ1097" s="89">
        <v>2.2244153702485499E-2</v>
      </c>
      <c r="BA1097" s="89">
        <v>1</v>
      </c>
      <c r="BB1097" s="89">
        <v>0.322912612612613</v>
      </c>
      <c r="BC1097" s="89">
        <v>0.95113422855011998</v>
      </c>
      <c r="BD1097" s="89">
        <v>72.818200000000004</v>
      </c>
      <c r="BE1097" s="89">
        <v>2.4522646508876602</v>
      </c>
      <c r="BF1097" s="89">
        <v>63.9639900900901</v>
      </c>
      <c r="BG1097" s="89">
        <v>1.70169943971889</v>
      </c>
      <c r="BH1097" s="89">
        <v>1.83096070573601</v>
      </c>
      <c r="BI1097" s="89">
        <v>0.102777777777778</v>
      </c>
      <c r="BJ1097" s="89">
        <v>0.18818207253397801</v>
      </c>
      <c r="BK1097" s="89">
        <v>1</v>
      </c>
      <c r="BL1097" s="89">
        <v>7.3775675675675695E-2</v>
      </c>
      <c r="BM1097" s="89">
        <v>0.361308180046165</v>
      </c>
      <c r="BN1097" s="89">
        <v>47.8</v>
      </c>
      <c r="BO1097" s="89">
        <v>-9.6042148654378101E-2</v>
      </c>
      <c r="BP1097" s="89">
        <v>65.765781081081101</v>
      </c>
      <c r="BQ1097" s="89">
        <v>0.132633015695893</v>
      </c>
      <c r="BR1097" s="89">
        <v>0.15100629217953401</v>
      </c>
      <c r="BS1097" s="89">
        <v>0.102777777777778</v>
      </c>
      <c r="BT1097" s="89">
        <v>1.55200911406743E-2</v>
      </c>
      <c r="BU1097" s="89">
        <v>1</v>
      </c>
      <c r="BV1097" s="89">
        <v>0.24382432432432399</v>
      </c>
      <c r="BW1097" s="89">
        <v>0.71877971363356596</v>
      </c>
      <c r="BX1097" s="89">
        <v>55.818199999999997</v>
      </c>
      <c r="BY1097" s="89">
        <v>0.69207572415902996</v>
      </c>
      <c r="BZ1097" s="89">
        <v>54.054093693693702</v>
      </c>
      <c r="CA1097" s="89">
        <v>0.70542771889629796</v>
      </c>
      <c r="CB1097" s="89">
        <v>0.75340203250274396</v>
      </c>
      <c r="CC1097" s="89">
        <v>0.102777777777778</v>
      </c>
      <c r="CD1097" s="89">
        <v>7.74329866738932E-2</v>
      </c>
      <c r="CE1097" s="89">
        <v>1</v>
      </c>
      <c r="CF1097" s="89">
        <v>0.28855675675675702</v>
      </c>
      <c r="CG1097" s="89">
        <v>0.87858527703118405</v>
      </c>
      <c r="CH1097" s="89">
        <v>46.072699999999998</v>
      </c>
      <c r="CI1097" s="89">
        <v>-0.36790760172859599</v>
      </c>
      <c r="CJ1097" s="89">
        <v>51.351351351351397</v>
      </c>
      <c r="CK1097" s="89">
        <v>0.255338837651294</v>
      </c>
      <c r="CL1097" s="89">
        <v>0.28543929846715799</v>
      </c>
      <c r="CM1097" s="89">
        <v>0.102777777777778</v>
      </c>
      <c r="CN1097" s="89">
        <v>2.9336816786902298E-2</v>
      </c>
      <c r="CO1097" s="89">
        <v>97</v>
      </c>
      <c r="CP1097" s="89">
        <v>0.72619999999999996</v>
      </c>
      <c r="CQ1097" s="89">
        <v>6</v>
      </c>
      <c r="CR1097" s="89">
        <v>0.68330000000000002</v>
      </c>
      <c r="CS1097" s="89">
        <v>0.72619999999999996</v>
      </c>
      <c r="CT1097" s="89">
        <v>0.51759999999999995</v>
      </c>
      <c r="CU1097" s="86" t="s">
        <v>6988</v>
      </c>
      <c r="CV1097" s="86">
        <v>0.27710000000000001</v>
      </c>
      <c r="CW1097" s="86">
        <v>59</v>
      </c>
      <c r="CX1097" s="86">
        <v>4</v>
      </c>
      <c r="CY1097" s="86">
        <v>0.89249999999999996</v>
      </c>
      <c r="CZ1097" s="86">
        <v>85</v>
      </c>
      <c r="DA1097" s="86">
        <v>8</v>
      </c>
      <c r="DB1097" s="86">
        <v>0.17960000000000001</v>
      </c>
      <c r="DC1097" s="86">
        <v>56</v>
      </c>
      <c r="DD1097" s="86">
        <v>-99</v>
      </c>
      <c r="DE1097" s="86">
        <v>-99</v>
      </c>
      <c r="DF1097" s="86">
        <v>-99</v>
      </c>
      <c r="DG1097" s="86">
        <v>-99</v>
      </c>
      <c r="DH1097" s="86">
        <v>-99</v>
      </c>
    </row>
    <row r="1098" spans="1:112" x14ac:dyDescent="0.2">
      <c r="A1098" s="85">
        <f>IF(ISERROR(SEARCH('School Lookup'!$F$3,Data!J1098)),A1097,A1097+1)</f>
        <v>0</v>
      </c>
      <c r="B1098" s="85">
        <f>IF(I1098='School Lookup'!$G$13,1,0)</f>
        <v>0</v>
      </c>
      <c r="C1098" s="85">
        <f t="shared" si="17"/>
        <v>1096</v>
      </c>
      <c r="D1098" s="86" t="s">
        <v>6478</v>
      </c>
      <c r="E1098" s="86" t="s">
        <v>6531</v>
      </c>
      <c r="F1098" s="86" t="s">
        <v>2748</v>
      </c>
      <c r="G1098" s="86" t="s">
        <v>6274</v>
      </c>
      <c r="H1098" s="86" t="s">
        <v>6275</v>
      </c>
      <c r="I1098" s="86" t="s">
        <v>6276</v>
      </c>
      <c r="J1098" s="86" t="s">
        <v>6277</v>
      </c>
      <c r="K1098" s="86" t="s">
        <v>45</v>
      </c>
      <c r="L1098" s="86">
        <v>1</v>
      </c>
      <c r="M1098" s="86">
        <v>1</v>
      </c>
      <c r="N1098" s="89">
        <v>0.47207142857142897</v>
      </c>
      <c r="O1098" s="89">
        <v>1.1166251597591501</v>
      </c>
      <c r="P1098" s="89">
        <v>42.2346</v>
      </c>
      <c r="Q1098" s="89">
        <v>-0.80629618834507699</v>
      </c>
      <c r="R1098" s="89">
        <v>49.047623809523799</v>
      </c>
      <c r="S1098" s="89">
        <v>0.155164485707037</v>
      </c>
      <c r="T1098" s="89">
        <v>0.175945890390626</v>
      </c>
      <c r="U1098" s="89">
        <v>0.36971830985915499</v>
      </c>
      <c r="V1098" s="89">
        <v>6.5050417221886606E-2</v>
      </c>
      <c r="W1098" s="89">
        <v>1</v>
      </c>
      <c r="X1098" s="89">
        <v>0.31362870813397098</v>
      </c>
      <c r="Y1098" s="89">
        <v>0.82737830990567296</v>
      </c>
      <c r="Z1098" s="89">
        <v>46.074100000000001</v>
      </c>
      <c r="AA1098" s="89">
        <v>-0.46809329801695798</v>
      </c>
      <c r="AB1098" s="89">
        <v>48.325324401913903</v>
      </c>
      <c r="AC1098" s="89">
        <v>0.17964250594435799</v>
      </c>
      <c r="AD1098" s="89">
        <v>0.210537230697491</v>
      </c>
      <c r="AE1098" s="89">
        <v>0.36795774647887303</v>
      </c>
      <c r="AF1098" s="89">
        <v>7.7468804957351603E-2</v>
      </c>
      <c r="AG1098" s="89">
        <v>1</v>
      </c>
      <c r="AH1098" s="89">
        <v>0.49437142857142902</v>
      </c>
      <c r="AI1098" s="89">
        <v>1.12097093263154</v>
      </c>
      <c r="AJ1098" s="89">
        <v>-99</v>
      </c>
      <c r="AK1098" s="89">
        <v>-99</v>
      </c>
      <c r="AL1098" s="89">
        <v>51.428585714285703</v>
      </c>
      <c r="AM1098" s="89">
        <v>1.12097093263154</v>
      </c>
      <c r="AN1098" s="89">
        <v>1.13442704330653</v>
      </c>
      <c r="AO1098" s="89">
        <v>0.12323943661971801</v>
      </c>
      <c r="AP1098" s="89">
        <v>0.13980614970326999</v>
      </c>
      <c r="AQ1098" s="89">
        <v>1</v>
      </c>
      <c r="AR1098" s="89">
        <v>0.13199620253164601</v>
      </c>
      <c r="AS1098" s="89">
        <v>0.36671318793761498</v>
      </c>
      <c r="AT1098" s="89">
        <v>45.2</v>
      </c>
      <c r="AU1098" s="89">
        <v>-0.37893111174843802</v>
      </c>
      <c r="AV1098" s="89">
        <v>45.569636708860799</v>
      </c>
      <c r="AW1098" s="89">
        <v>-6.1089619054116003E-3</v>
      </c>
      <c r="AX1098" s="89">
        <v>-4.5651672143988603E-2</v>
      </c>
      <c r="AY1098" s="89">
        <v>0.139084507042254</v>
      </c>
      <c r="AZ1098" s="89">
        <v>-6.3494403158012303E-3</v>
      </c>
      <c r="BA1098" s="89">
        <v>-99</v>
      </c>
      <c r="BB1098" s="89">
        <v>-99</v>
      </c>
      <c r="BC1098" s="89">
        <v>-99</v>
      </c>
      <c r="BD1098" s="89">
        <v>-99</v>
      </c>
      <c r="BE1098" s="89">
        <v>-99</v>
      </c>
      <c r="BF1098" s="89">
        <v>-99</v>
      </c>
      <c r="BG1098" s="89">
        <v>-99</v>
      </c>
      <c r="BH1098" s="89">
        <v>-99</v>
      </c>
      <c r="BI1098" s="89">
        <v>-99</v>
      </c>
      <c r="BJ1098" s="89">
        <v>-99</v>
      </c>
      <c r="BK1098" s="89">
        <v>-99</v>
      </c>
      <c r="BL1098" s="89">
        <v>-99</v>
      </c>
      <c r="BM1098" s="89">
        <v>-99</v>
      </c>
      <c r="BN1098" s="89">
        <v>-99</v>
      </c>
      <c r="BO1098" s="89">
        <v>-99</v>
      </c>
      <c r="BP1098" s="89">
        <v>-99</v>
      </c>
      <c r="BQ1098" s="89">
        <v>-99</v>
      </c>
      <c r="BR1098" s="89">
        <v>-99</v>
      </c>
      <c r="BS1098" s="89">
        <v>-99</v>
      </c>
      <c r="BT1098" s="89">
        <v>-99</v>
      </c>
      <c r="BU1098" s="89">
        <v>-99</v>
      </c>
      <c r="BV1098" s="89">
        <v>-99</v>
      </c>
      <c r="BW1098" s="89">
        <v>-99</v>
      </c>
      <c r="BX1098" s="89">
        <v>-99</v>
      </c>
      <c r="BY1098" s="89">
        <v>-99</v>
      </c>
      <c r="BZ1098" s="89">
        <v>-99</v>
      </c>
      <c r="CA1098" s="89">
        <v>-99</v>
      </c>
      <c r="CB1098" s="89">
        <v>-99</v>
      </c>
      <c r="CC1098" s="89">
        <v>-99</v>
      </c>
      <c r="CD1098" s="89">
        <v>-99</v>
      </c>
      <c r="CE1098" s="89">
        <v>-99</v>
      </c>
      <c r="CF1098" s="89">
        <v>-99</v>
      </c>
      <c r="CG1098" s="89">
        <v>-99</v>
      </c>
      <c r="CH1098" s="89">
        <v>-99</v>
      </c>
      <c r="CI1098" s="89">
        <v>-99</v>
      </c>
      <c r="CJ1098" s="89">
        <v>-99</v>
      </c>
      <c r="CK1098" s="89">
        <v>-99</v>
      </c>
      <c r="CL1098" s="89">
        <v>-99</v>
      </c>
      <c r="CM1098" s="89">
        <v>-99</v>
      </c>
      <c r="CN1098" s="89">
        <v>-99</v>
      </c>
      <c r="CO1098" s="89" t="s">
        <v>6987</v>
      </c>
      <c r="CP1098" s="89" t="s">
        <v>6987</v>
      </c>
      <c r="CQ1098" s="89" t="s">
        <v>6987</v>
      </c>
      <c r="CR1098" s="89" t="s">
        <v>6987</v>
      </c>
      <c r="CS1098" s="89" t="s">
        <v>6987</v>
      </c>
      <c r="CT1098" s="89">
        <v>-99</v>
      </c>
      <c r="CU1098" s="86" t="s">
        <v>6988</v>
      </c>
      <c r="CV1098" s="86">
        <v>0.27600000000000002</v>
      </c>
      <c r="CW1098" s="86">
        <v>59</v>
      </c>
      <c r="CX1098" s="86">
        <v>2</v>
      </c>
      <c r="CY1098" s="86">
        <v>0.68440000000000001</v>
      </c>
      <c r="CZ1098" s="86">
        <v>79</v>
      </c>
      <c r="DA1098" s="86">
        <v>3</v>
      </c>
      <c r="DB1098" s="86">
        <v>-0.52300000000000002</v>
      </c>
      <c r="DC1098" s="86">
        <v>22</v>
      </c>
      <c r="DD1098" s="86">
        <v>-99</v>
      </c>
      <c r="DE1098" s="86">
        <v>-99</v>
      </c>
      <c r="DF1098" s="86">
        <v>-99</v>
      </c>
      <c r="DG1098" s="86">
        <v>-99</v>
      </c>
      <c r="DH1098" s="86">
        <v>-99</v>
      </c>
    </row>
    <row r="1099" spans="1:112" x14ac:dyDescent="0.2">
      <c r="A1099" s="85">
        <f>IF(ISERROR(SEARCH('School Lookup'!$F$3,Data!J1099)),A1098,A1098+1)</f>
        <v>0</v>
      </c>
      <c r="B1099" s="85">
        <f>IF(I1099='School Lookup'!$G$13,1,0)</f>
        <v>0</v>
      </c>
      <c r="C1099" s="85">
        <f t="shared" si="17"/>
        <v>1097</v>
      </c>
      <c r="D1099" s="86" t="s">
        <v>6478</v>
      </c>
      <c r="E1099" s="86" t="s">
        <v>6513</v>
      </c>
      <c r="F1099" s="86" t="s">
        <v>2745</v>
      </c>
      <c r="G1099" s="86" t="s">
        <v>3034</v>
      </c>
      <c r="H1099" s="86" t="s">
        <v>145</v>
      </c>
      <c r="I1099" s="86" t="s">
        <v>5801</v>
      </c>
      <c r="J1099" s="86" t="s">
        <v>299</v>
      </c>
      <c r="K1099" s="86" t="s">
        <v>107</v>
      </c>
      <c r="L1099" s="86">
        <v>1</v>
      </c>
      <c r="M1099" s="86">
        <v>1</v>
      </c>
      <c r="N1099" s="89">
        <v>-2.9604672897196298E-2</v>
      </c>
      <c r="O1099" s="89">
        <v>3.0246103843612801E-2</v>
      </c>
      <c r="P1099" s="89">
        <v>51.204099999999997</v>
      </c>
      <c r="Q1099" s="89">
        <v>0.14511134047928001</v>
      </c>
      <c r="R1099" s="89">
        <v>45.3270859813084</v>
      </c>
      <c r="S1099" s="89">
        <v>8.7678722161446607E-2</v>
      </c>
      <c r="T1099" s="89">
        <v>9.93720288147322E-2</v>
      </c>
      <c r="U1099" s="89">
        <v>0.39483394833948299</v>
      </c>
      <c r="V1099" s="89">
        <v>3.92354504914256E-2</v>
      </c>
      <c r="W1099" s="89">
        <v>1</v>
      </c>
      <c r="X1099" s="89">
        <v>-4.01420560747663E-2</v>
      </c>
      <c r="Y1099" s="89">
        <v>-5.45410313736794E-3</v>
      </c>
      <c r="Z1099" s="89">
        <v>55.898000000000003</v>
      </c>
      <c r="AA1099" s="89">
        <v>0.756976104565941</v>
      </c>
      <c r="AB1099" s="89">
        <v>51.401865420560704</v>
      </c>
      <c r="AC1099" s="89">
        <v>0.37576100071428598</v>
      </c>
      <c r="AD1099" s="89">
        <v>0.43888819201018903</v>
      </c>
      <c r="AE1099" s="89">
        <v>0.39483394833948299</v>
      </c>
      <c r="AF1099" s="89">
        <v>0.17328795773096001</v>
      </c>
      <c r="AG1099" s="89">
        <v>1</v>
      </c>
      <c r="AH1099" s="89">
        <v>0.123922807017544</v>
      </c>
      <c r="AI1099" s="89">
        <v>0.323729760834782</v>
      </c>
      <c r="AJ1099" s="89">
        <v>-99</v>
      </c>
      <c r="AK1099" s="89">
        <v>-99</v>
      </c>
      <c r="AL1099" s="89">
        <v>57.894736842105303</v>
      </c>
      <c r="AM1099" s="89">
        <v>0.323729760834782</v>
      </c>
      <c r="AN1099" s="89">
        <v>0.29689057458673002</v>
      </c>
      <c r="AO1099" s="89">
        <v>0.210332103321033</v>
      </c>
      <c r="AP1099" s="89">
        <v>6.2445619009017003E-2</v>
      </c>
      <c r="AQ1099" s="89">
        <v>-99</v>
      </c>
      <c r="AR1099" s="89">
        <v>-99</v>
      </c>
      <c r="AS1099" s="89">
        <v>-99</v>
      </c>
      <c r="AT1099" s="89">
        <v>-99</v>
      </c>
      <c r="AU1099" s="89">
        <v>-99</v>
      </c>
      <c r="AV1099" s="89">
        <v>-99</v>
      </c>
      <c r="AW1099" s="89">
        <v>-99</v>
      </c>
      <c r="AX1099" s="89">
        <v>-99</v>
      </c>
      <c r="AY1099" s="89">
        <v>-99</v>
      </c>
      <c r="AZ1099" s="89">
        <v>-99</v>
      </c>
      <c r="BA1099" s="89">
        <v>-99</v>
      </c>
      <c r="BB1099" s="89">
        <v>-99</v>
      </c>
      <c r="BC1099" s="89">
        <v>-99</v>
      </c>
      <c r="BD1099" s="89">
        <v>-99</v>
      </c>
      <c r="BE1099" s="89">
        <v>-99</v>
      </c>
      <c r="BF1099" s="89">
        <v>-99</v>
      </c>
      <c r="BG1099" s="89">
        <v>-99</v>
      </c>
      <c r="BH1099" s="89">
        <v>-99</v>
      </c>
      <c r="BI1099" s="89">
        <v>-99</v>
      </c>
      <c r="BJ1099" s="89">
        <v>-99</v>
      </c>
      <c r="BK1099" s="89">
        <v>-99</v>
      </c>
      <c r="BL1099" s="89">
        <v>-99</v>
      </c>
      <c r="BM1099" s="89">
        <v>-99</v>
      </c>
      <c r="BN1099" s="89">
        <v>-99</v>
      </c>
      <c r="BO1099" s="89">
        <v>-99</v>
      </c>
      <c r="BP1099" s="89">
        <v>-99</v>
      </c>
      <c r="BQ1099" s="89">
        <v>-99</v>
      </c>
      <c r="BR1099" s="89">
        <v>-99</v>
      </c>
      <c r="BS1099" s="89">
        <v>-99</v>
      </c>
      <c r="BT1099" s="89">
        <v>-99</v>
      </c>
      <c r="BU1099" s="89">
        <v>-99</v>
      </c>
      <c r="BV1099" s="89">
        <v>-99</v>
      </c>
      <c r="BW1099" s="89">
        <v>-99</v>
      </c>
      <c r="BX1099" s="89">
        <v>-99</v>
      </c>
      <c r="BY1099" s="89">
        <v>-99</v>
      </c>
      <c r="BZ1099" s="89">
        <v>-99</v>
      </c>
      <c r="CA1099" s="89">
        <v>-99</v>
      </c>
      <c r="CB1099" s="89">
        <v>-99</v>
      </c>
      <c r="CC1099" s="89">
        <v>-99</v>
      </c>
      <c r="CD1099" s="89">
        <v>-99</v>
      </c>
      <c r="CE1099" s="89">
        <v>-99</v>
      </c>
      <c r="CF1099" s="89">
        <v>-99</v>
      </c>
      <c r="CG1099" s="89">
        <v>-99</v>
      </c>
      <c r="CH1099" s="89">
        <v>-99</v>
      </c>
      <c r="CI1099" s="89">
        <v>-99</v>
      </c>
      <c r="CJ1099" s="89">
        <v>-99</v>
      </c>
      <c r="CK1099" s="89">
        <v>-99</v>
      </c>
      <c r="CL1099" s="89">
        <v>-99</v>
      </c>
      <c r="CM1099" s="89">
        <v>-99</v>
      </c>
      <c r="CN1099" s="89">
        <v>-99</v>
      </c>
      <c r="CO1099" s="89">
        <v>-99</v>
      </c>
      <c r="CP1099" s="89">
        <v>-99</v>
      </c>
      <c r="CQ1099" s="89">
        <v>-99</v>
      </c>
      <c r="CR1099" s="89">
        <v>-99</v>
      </c>
      <c r="CS1099" s="89">
        <v>-99</v>
      </c>
      <c r="CT1099" s="89">
        <v>-99</v>
      </c>
      <c r="CU1099" s="86">
        <v>-99</v>
      </c>
      <c r="CV1099" s="86">
        <v>0.27500000000000002</v>
      </c>
      <c r="CW1099" s="86">
        <v>59</v>
      </c>
      <c r="CX1099" s="86">
        <v>2</v>
      </c>
      <c r="CY1099" s="86">
        <v>-5.2999999999999999E-2</v>
      </c>
      <c r="CZ1099" s="86">
        <v>49</v>
      </c>
      <c r="DA1099" s="86">
        <v>2</v>
      </c>
      <c r="DB1099" s="86">
        <v>0.35620000000000002</v>
      </c>
      <c r="DC1099" s="86">
        <v>66</v>
      </c>
      <c r="DD1099" s="86">
        <v>-99</v>
      </c>
      <c r="DE1099" s="86">
        <v>-99</v>
      </c>
      <c r="DF1099" s="86">
        <v>-99</v>
      </c>
      <c r="DG1099" s="86">
        <v>-99</v>
      </c>
      <c r="DH1099" s="86">
        <v>-99</v>
      </c>
    </row>
    <row r="1100" spans="1:112" x14ac:dyDescent="0.2">
      <c r="A1100" s="85">
        <f>IF(ISERROR(SEARCH('School Lookup'!$F$3,Data!J1100)),A1099,A1099+1)</f>
        <v>0</v>
      </c>
      <c r="B1100" s="85">
        <f>IF(I1100='School Lookup'!$G$13,1,0)</f>
        <v>0</v>
      </c>
      <c r="C1100" s="85">
        <f t="shared" si="17"/>
        <v>1098</v>
      </c>
      <c r="D1100" s="86" t="s">
        <v>6478</v>
      </c>
      <c r="E1100" s="86" t="s">
        <v>6736</v>
      </c>
      <c r="F1100" s="86" t="s">
        <v>2772</v>
      </c>
      <c r="G1100" s="86" t="s">
        <v>3022</v>
      </c>
      <c r="H1100" s="86" t="s">
        <v>2096</v>
      </c>
      <c r="I1100" s="86" t="s">
        <v>4461</v>
      </c>
      <c r="J1100" s="86" t="s">
        <v>1877</v>
      </c>
      <c r="K1100" s="86" t="s">
        <v>120</v>
      </c>
      <c r="L1100" s="86">
        <v>1</v>
      </c>
      <c r="M1100" s="86">
        <v>1</v>
      </c>
      <c r="N1100" s="89">
        <v>0.51694827586206904</v>
      </c>
      <c r="O1100" s="89">
        <v>1.21380592409963</v>
      </c>
      <c r="P1100" s="89">
        <v>34.160699999999999</v>
      </c>
      <c r="Q1100" s="89">
        <v>-1.66270616069303</v>
      </c>
      <c r="R1100" s="89">
        <v>53.017210344827603</v>
      </c>
      <c r="S1100" s="89">
        <v>-0.224450118296702</v>
      </c>
      <c r="T1100" s="89">
        <v>-0.25479023248857502</v>
      </c>
      <c r="U1100" s="89">
        <v>0.40069084628670099</v>
      </c>
      <c r="V1100" s="89">
        <v>-0.10209211388143299</v>
      </c>
      <c r="W1100" s="89">
        <v>1</v>
      </c>
      <c r="X1100" s="89">
        <v>0.27093793103448299</v>
      </c>
      <c r="Y1100" s="89">
        <v>0.72687745877974097</v>
      </c>
      <c r="Z1100" s="89">
        <v>55.771900000000002</v>
      </c>
      <c r="AA1100" s="89">
        <v>0.74125106138902497</v>
      </c>
      <c r="AB1100" s="89">
        <v>56.896554310344797</v>
      </c>
      <c r="AC1100" s="89">
        <v>0.73406426008438297</v>
      </c>
      <c r="AD1100" s="89">
        <v>0.85607930809854205</v>
      </c>
      <c r="AE1100" s="89">
        <v>0.40069084628670099</v>
      </c>
      <c r="AF1100" s="89">
        <v>0.343023142450539</v>
      </c>
      <c r="AG1100" s="89">
        <v>1</v>
      </c>
      <c r="AH1100" s="89">
        <v>6.7786956521739106E-2</v>
      </c>
      <c r="AI1100" s="89">
        <v>0.202919994985583</v>
      </c>
      <c r="AJ1100" s="89">
        <v>-99</v>
      </c>
      <c r="AK1100" s="89">
        <v>-99</v>
      </c>
      <c r="AL1100" s="89">
        <v>53.913082608695703</v>
      </c>
      <c r="AM1100" s="89">
        <v>0.202919994985583</v>
      </c>
      <c r="AN1100" s="89">
        <v>0.169974669769413</v>
      </c>
      <c r="AO1100" s="89">
        <v>0.198618307426598</v>
      </c>
      <c r="AP1100" s="89">
        <v>3.3760081214995699E-2</v>
      </c>
      <c r="AQ1100" s="89">
        <v>-99</v>
      </c>
      <c r="AR1100" s="89">
        <v>-99</v>
      </c>
      <c r="AS1100" s="89">
        <v>-99</v>
      </c>
      <c r="AT1100" s="89">
        <v>-99</v>
      </c>
      <c r="AU1100" s="89">
        <v>-99</v>
      </c>
      <c r="AV1100" s="89">
        <v>-99</v>
      </c>
      <c r="AW1100" s="89">
        <v>-99</v>
      </c>
      <c r="AX1100" s="89">
        <v>-99</v>
      </c>
      <c r="AY1100" s="89">
        <v>-99</v>
      </c>
      <c r="AZ1100" s="89">
        <v>-99</v>
      </c>
      <c r="BA1100" s="89">
        <v>-99</v>
      </c>
      <c r="BB1100" s="89">
        <v>-99</v>
      </c>
      <c r="BC1100" s="89">
        <v>-99</v>
      </c>
      <c r="BD1100" s="89">
        <v>-99</v>
      </c>
      <c r="BE1100" s="89">
        <v>-99</v>
      </c>
      <c r="BF1100" s="89">
        <v>-99</v>
      </c>
      <c r="BG1100" s="89">
        <v>-99</v>
      </c>
      <c r="BH1100" s="89">
        <v>-99</v>
      </c>
      <c r="BI1100" s="89">
        <v>-99</v>
      </c>
      <c r="BJ1100" s="89">
        <v>-99</v>
      </c>
      <c r="BK1100" s="89">
        <v>-99</v>
      </c>
      <c r="BL1100" s="89">
        <v>-99</v>
      </c>
      <c r="BM1100" s="89">
        <v>-99</v>
      </c>
      <c r="BN1100" s="89">
        <v>-99</v>
      </c>
      <c r="BO1100" s="89">
        <v>-99</v>
      </c>
      <c r="BP1100" s="89">
        <v>-99</v>
      </c>
      <c r="BQ1100" s="89">
        <v>-99</v>
      </c>
      <c r="BR1100" s="89">
        <v>-99</v>
      </c>
      <c r="BS1100" s="89">
        <v>-99</v>
      </c>
      <c r="BT1100" s="89">
        <v>-99</v>
      </c>
      <c r="BU1100" s="89">
        <v>-99</v>
      </c>
      <c r="BV1100" s="89">
        <v>-99</v>
      </c>
      <c r="BW1100" s="89">
        <v>-99</v>
      </c>
      <c r="BX1100" s="89">
        <v>-99</v>
      </c>
      <c r="BY1100" s="89">
        <v>-99</v>
      </c>
      <c r="BZ1100" s="89">
        <v>-99</v>
      </c>
      <c r="CA1100" s="89">
        <v>-99</v>
      </c>
      <c r="CB1100" s="89">
        <v>-99</v>
      </c>
      <c r="CC1100" s="89">
        <v>-99</v>
      </c>
      <c r="CD1100" s="89">
        <v>-99</v>
      </c>
      <c r="CE1100" s="89">
        <v>-99</v>
      </c>
      <c r="CF1100" s="89">
        <v>-99</v>
      </c>
      <c r="CG1100" s="89">
        <v>-99</v>
      </c>
      <c r="CH1100" s="89">
        <v>-99</v>
      </c>
      <c r="CI1100" s="89">
        <v>-99</v>
      </c>
      <c r="CJ1100" s="89">
        <v>-99</v>
      </c>
      <c r="CK1100" s="89">
        <v>-99</v>
      </c>
      <c r="CL1100" s="89">
        <v>-99</v>
      </c>
      <c r="CM1100" s="89">
        <v>-99</v>
      </c>
      <c r="CN1100" s="89">
        <v>-99</v>
      </c>
      <c r="CO1100" s="89">
        <v>-99</v>
      </c>
      <c r="CP1100" s="89">
        <v>-99</v>
      </c>
      <c r="CQ1100" s="89">
        <v>-99</v>
      </c>
      <c r="CR1100" s="89">
        <v>-99</v>
      </c>
      <c r="CS1100" s="89">
        <v>-99</v>
      </c>
      <c r="CT1100" s="89">
        <v>-99</v>
      </c>
      <c r="CU1100" s="86">
        <v>-99</v>
      </c>
      <c r="CV1100" s="86">
        <v>0.2747</v>
      </c>
      <c r="CW1100" s="86">
        <v>59</v>
      </c>
      <c r="CX1100" s="86">
        <v>2</v>
      </c>
      <c r="CY1100" s="86">
        <v>-0.84099999999999997</v>
      </c>
      <c r="CZ1100" s="86">
        <v>16</v>
      </c>
      <c r="DA1100" s="86">
        <v>2</v>
      </c>
      <c r="DB1100" s="86">
        <v>-0.36919999999999997</v>
      </c>
      <c r="DC1100" s="86">
        <v>29</v>
      </c>
      <c r="DD1100" s="86">
        <v>-99</v>
      </c>
      <c r="DE1100" s="86">
        <v>-99</v>
      </c>
      <c r="DF1100" s="86">
        <v>-99</v>
      </c>
      <c r="DG1100" s="86">
        <v>-99</v>
      </c>
      <c r="DH1100" s="86">
        <v>-99</v>
      </c>
    </row>
    <row r="1101" spans="1:112" x14ac:dyDescent="0.2">
      <c r="A1101" s="85">
        <f>IF(ISERROR(SEARCH('School Lookup'!$F$3,Data!J1101)),A1100,A1100+1)</f>
        <v>0</v>
      </c>
      <c r="B1101" s="85">
        <f>IF(I1101='School Lookup'!$G$13,1,0)</f>
        <v>0</v>
      </c>
      <c r="C1101" s="85">
        <f t="shared" si="17"/>
        <v>1099</v>
      </c>
      <c r="D1101" s="86" t="s">
        <v>6478</v>
      </c>
      <c r="E1101" s="86" t="s">
        <v>6257</v>
      </c>
      <c r="F1101" s="86" t="s">
        <v>1718</v>
      </c>
      <c r="G1101" s="86" t="s">
        <v>2942</v>
      </c>
      <c r="H1101" s="86" t="s">
        <v>1405</v>
      </c>
      <c r="I1101" s="86" t="s">
        <v>3872</v>
      </c>
      <c r="J1101" s="86" t="s">
        <v>1879</v>
      </c>
      <c r="K1101" s="86" t="s">
        <v>6509</v>
      </c>
      <c r="L1101" s="86">
        <v>1</v>
      </c>
      <c r="M1101" s="86">
        <v>1</v>
      </c>
      <c r="N1101" s="89">
        <v>3.9065683646112598E-2</v>
      </c>
      <c r="O1101" s="89">
        <v>0.17895168677353601</v>
      </c>
      <c r="P1101" s="89">
        <v>37.641300000000001</v>
      </c>
      <c r="Q1101" s="89">
        <v>-1.2935140045164299</v>
      </c>
      <c r="R1101" s="89">
        <v>43.163527613941</v>
      </c>
      <c r="S1101" s="89">
        <v>-0.55728115887144503</v>
      </c>
      <c r="T1101" s="89">
        <v>-0.63244259485554899</v>
      </c>
      <c r="U1101" s="89">
        <v>0.40193965517241398</v>
      </c>
      <c r="V1101" s="89">
        <v>-0.25420375849258597</v>
      </c>
      <c r="W1101" s="89">
        <v>1</v>
      </c>
      <c r="X1101" s="89">
        <v>0.18282520107238601</v>
      </c>
      <c r="Y1101" s="89">
        <v>0.51944613618790503</v>
      </c>
      <c r="Z1101" s="89">
        <v>58.725299999999997</v>
      </c>
      <c r="AA1101" s="89">
        <v>1.1095487816007901</v>
      </c>
      <c r="AB1101" s="89">
        <v>51.742607774798898</v>
      </c>
      <c r="AC1101" s="89">
        <v>0.81449745889434599</v>
      </c>
      <c r="AD1101" s="89">
        <v>0.949731863872322</v>
      </c>
      <c r="AE1101" s="89">
        <v>0.40193965517241398</v>
      </c>
      <c r="AF1101" s="89">
        <v>0.38173489787109499</v>
      </c>
      <c r="AG1101" s="89">
        <v>1</v>
      </c>
      <c r="AH1101" s="89">
        <v>0.32366813186813198</v>
      </c>
      <c r="AI1101" s="89">
        <v>0.75360096990241798</v>
      </c>
      <c r="AJ1101" s="89">
        <v>-99</v>
      </c>
      <c r="AK1101" s="89">
        <v>-99</v>
      </c>
      <c r="AL1101" s="89">
        <v>50.549471428571401</v>
      </c>
      <c r="AM1101" s="89">
        <v>0.75360096990241798</v>
      </c>
      <c r="AN1101" s="89">
        <v>0.74848894554818501</v>
      </c>
      <c r="AO1101" s="89">
        <v>0.19612068965517199</v>
      </c>
      <c r="AP1101" s="89">
        <v>0.14679416820018301</v>
      </c>
      <c r="AQ1101" s="89">
        <v>-99</v>
      </c>
      <c r="AR1101" s="89">
        <v>-99</v>
      </c>
      <c r="AS1101" s="89">
        <v>-99</v>
      </c>
      <c r="AT1101" s="89">
        <v>-99</v>
      </c>
      <c r="AU1101" s="89">
        <v>-99</v>
      </c>
      <c r="AV1101" s="89">
        <v>-99</v>
      </c>
      <c r="AW1101" s="89">
        <v>-99</v>
      </c>
      <c r="AX1101" s="89">
        <v>-99</v>
      </c>
      <c r="AY1101" s="89">
        <v>-99</v>
      </c>
      <c r="AZ1101" s="89">
        <v>-99</v>
      </c>
      <c r="BA1101" s="89">
        <v>-99</v>
      </c>
      <c r="BB1101" s="89">
        <v>-99</v>
      </c>
      <c r="BC1101" s="89">
        <v>-99</v>
      </c>
      <c r="BD1101" s="89">
        <v>-99</v>
      </c>
      <c r="BE1101" s="89">
        <v>-99</v>
      </c>
      <c r="BF1101" s="89">
        <v>-99</v>
      </c>
      <c r="BG1101" s="89">
        <v>-99</v>
      </c>
      <c r="BH1101" s="89">
        <v>-99</v>
      </c>
      <c r="BI1101" s="89">
        <v>-99</v>
      </c>
      <c r="BJ1101" s="89">
        <v>-99</v>
      </c>
      <c r="BK1101" s="89">
        <v>-99</v>
      </c>
      <c r="BL1101" s="89">
        <v>-99</v>
      </c>
      <c r="BM1101" s="89">
        <v>-99</v>
      </c>
      <c r="BN1101" s="89">
        <v>-99</v>
      </c>
      <c r="BO1101" s="89">
        <v>-99</v>
      </c>
      <c r="BP1101" s="89">
        <v>-99</v>
      </c>
      <c r="BQ1101" s="89">
        <v>-99</v>
      </c>
      <c r="BR1101" s="89">
        <v>-99</v>
      </c>
      <c r="BS1101" s="89">
        <v>-99</v>
      </c>
      <c r="BT1101" s="89">
        <v>-99</v>
      </c>
      <c r="BU1101" s="89">
        <v>-99</v>
      </c>
      <c r="BV1101" s="89">
        <v>-99</v>
      </c>
      <c r="BW1101" s="89">
        <v>-99</v>
      </c>
      <c r="BX1101" s="89">
        <v>-99</v>
      </c>
      <c r="BY1101" s="89">
        <v>-99</v>
      </c>
      <c r="BZ1101" s="89">
        <v>-99</v>
      </c>
      <c r="CA1101" s="89">
        <v>-99</v>
      </c>
      <c r="CB1101" s="89">
        <v>-99</v>
      </c>
      <c r="CC1101" s="89">
        <v>-99</v>
      </c>
      <c r="CD1101" s="89">
        <v>-99</v>
      </c>
      <c r="CE1101" s="89">
        <v>-99</v>
      </c>
      <c r="CF1101" s="89">
        <v>-99</v>
      </c>
      <c r="CG1101" s="89">
        <v>-99</v>
      </c>
      <c r="CH1101" s="89">
        <v>-99</v>
      </c>
      <c r="CI1101" s="89">
        <v>-99</v>
      </c>
      <c r="CJ1101" s="89">
        <v>-99</v>
      </c>
      <c r="CK1101" s="89">
        <v>-99</v>
      </c>
      <c r="CL1101" s="89">
        <v>-99</v>
      </c>
      <c r="CM1101" s="89">
        <v>-99</v>
      </c>
      <c r="CN1101" s="89">
        <v>-99</v>
      </c>
      <c r="CO1101" s="89">
        <v>-99</v>
      </c>
      <c r="CP1101" s="89">
        <v>-99</v>
      </c>
      <c r="CQ1101" s="89">
        <v>-99</v>
      </c>
      <c r="CR1101" s="89">
        <v>-99</v>
      </c>
      <c r="CS1101" s="89">
        <v>-99</v>
      </c>
      <c r="CT1101" s="89">
        <v>-99</v>
      </c>
      <c r="CU1101" s="86">
        <v>-99</v>
      </c>
      <c r="CV1101" s="86">
        <v>0.27429999999999999</v>
      </c>
      <c r="CW1101" s="86">
        <v>59</v>
      </c>
      <c r="CX1101" s="86">
        <v>2</v>
      </c>
      <c r="CY1101" s="86">
        <v>1.7317</v>
      </c>
      <c r="CZ1101" s="86">
        <v>96</v>
      </c>
      <c r="DA1101" s="86">
        <v>2</v>
      </c>
      <c r="DB1101" s="86">
        <v>-7.3899999999999993E-2</v>
      </c>
      <c r="DC1101" s="86">
        <v>43</v>
      </c>
      <c r="DD1101" s="86">
        <v>-99</v>
      </c>
      <c r="DE1101" s="86">
        <v>-99</v>
      </c>
      <c r="DF1101" s="86">
        <v>-99</v>
      </c>
      <c r="DG1101" s="86">
        <v>-99</v>
      </c>
      <c r="DH1101" s="86">
        <v>-99</v>
      </c>
    </row>
    <row r="1102" spans="1:112" x14ac:dyDescent="0.2">
      <c r="A1102" s="85">
        <f>IF(ISERROR(SEARCH('School Lookup'!$F$3,Data!J1102)),A1101,A1101+1)</f>
        <v>0</v>
      </c>
      <c r="B1102" s="85">
        <f>IF(I1102='School Lookup'!$G$13,1,0)</f>
        <v>0</v>
      </c>
      <c r="C1102" s="85">
        <f t="shared" si="17"/>
        <v>1100</v>
      </c>
      <c r="D1102" s="86" t="s">
        <v>6478</v>
      </c>
      <c r="E1102" s="86" t="s">
        <v>6496</v>
      </c>
      <c r="F1102" s="86" t="s">
        <v>2743</v>
      </c>
      <c r="G1102" s="86" t="s">
        <v>2851</v>
      </c>
      <c r="H1102" s="86" t="s">
        <v>338</v>
      </c>
      <c r="I1102" s="86" t="s">
        <v>3616</v>
      </c>
      <c r="J1102" s="86" t="s">
        <v>632</v>
      </c>
      <c r="K1102" s="86" t="s">
        <v>31</v>
      </c>
      <c r="L1102" s="86">
        <v>1</v>
      </c>
      <c r="M1102" s="86">
        <v>1</v>
      </c>
      <c r="N1102" s="89">
        <v>0.24098239202657801</v>
      </c>
      <c r="O1102" s="89">
        <v>0.61620210069954595</v>
      </c>
      <c r="P1102" s="89">
        <v>58.454500000000003</v>
      </c>
      <c r="Q1102" s="89">
        <v>0.91417150514711298</v>
      </c>
      <c r="R1102" s="89">
        <v>51.162786378737501</v>
      </c>
      <c r="S1102" s="89">
        <v>0.76518680292332997</v>
      </c>
      <c r="T1102" s="89">
        <v>0.86811801711140002</v>
      </c>
      <c r="U1102" s="89">
        <v>0.38149556400507001</v>
      </c>
      <c r="V1102" s="89">
        <v>0.33118317256087598</v>
      </c>
      <c r="W1102" s="89">
        <v>1</v>
      </c>
      <c r="X1102" s="89">
        <v>5.0998675496688697E-2</v>
      </c>
      <c r="Y1102" s="89">
        <v>0.209105614851019</v>
      </c>
      <c r="Z1102" s="89">
        <v>44.470999999999997</v>
      </c>
      <c r="AA1102" s="89">
        <v>-0.66800461218756702</v>
      </c>
      <c r="AB1102" s="89">
        <v>50.993344370860903</v>
      </c>
      <c r="AC1102" s="89">
        <v>-0.22944949866827399</v>
      </c>
      <c r="AD1102" s="89">
        <v>-0.26578986241130598</v>
      </c>
      <c r="AE1102" s="89">
        <v>0.38276299112800999</v>
      </c>
      <c r="AF1102" s="89">
        <v>-0.101734522748054</v>
      </c>
      <c r="AG1102" s="89">
        <v>1</v>
      </c>
      <c r="AH1102" s="89">
        <v>0.34519139784946201</v>
      </c>
      <c r="AI1102" s="89">
        <v>0.799921114703803</v>
      </c>
      <c r="AJ1102" s="89">
        <v>54.878</v>
      </c>
      <c r="AK1102" s="89">
        <v>0.61189281975298104</v>
      </c>
      <c r="AL1102" s="89">
        <v>54.838709677419402</v>
      </c>
      <c r="AM1102" s="89">
        <v>0.70590696722839197</v>
      </c>
      <c r="AN1102" s="89">
        <v>0.69838432477365797</v>
      </c>
      <c r="AO1102" s="89">
        <v>0.11787072243346</v>
      </c>
      <c r="AP1102" s="89">
        <v>8.2319064897275196E-2</v>
      </c>
      <c r="AQ1102" s="89">
        <v>1</v>
      </c>
      <c r="AR1102" s="89">
        <v>0.32037741935483899</v>
      </c>
      <c r="AS1102" s="89">
        <v>0.79015949825392295</v>
      </c>
      <c r="AT1102" s="89">
        <v>36.523800000000001</v>
      </c>
      <c r="AU1102" s="89">
        <v>-1.3219357918536201</v>
      </c>
      <c r="AV1102" s="89">
        <v>49.4623967741935</v>
      </c>
      <c r="AW1102" s="89">
        <v>-0.26588814679985001</v>
      </c>
      <c r="AX1102" s="89">
        <v>-0.31940567332933201</v>
      </c>
      <c r="AY1102" s="89">
        <v>0.11787072243346</v>
      </c>
      <c r="AZ1102" s="89">
        <v>-3.76485774646741E-2</v>
      </c>
      <c r="BA1102" s="89">
        <v>-99</v>
      </c>
      <c r="BB1102" s="89">
        <v>-99</v>
      </c>
      <c r="BC1102" s="89">
        <v>-99</v>
      </c>
      <c r="BD1102" s="89">
        <v>-99</v>
      </c>
      <c r="BE1102" s="89">
        <v>-99</v>
      </c>
      <c r="BF1102" s="89">
        <v>-99</v>
      </c>
      <c r="BG1102" s="89">
        <v>-99</v>
      </c>
      <c r="BH1102" s="89">
        <v>-99</v>
      </c>
      <c r="BI1102" s="89">
        <v>-99</v>
      </c>
      <c r="BJ1102" s="89">
        <v>-99</v>
      </c>
      <c r="BK1102" s="89">
        <v>-99</v>
      </c>
      <c r="BL1102" s="89">
        <v>-99</v>
      </c>
      <c r="BM1102" s="89">
        <v>-99</v>
      </c>
      <c r="BN1102" s="89">
        <v>-99</v>
      </c>
      <c r="BO1102" s="89">
        <v>-99</v>
      </c>
      <c r="BP1102" s="89">
        <v>-99</v>
      </c>
      <c r="BQ1102" s="89">
        <v>-99</v>
      </c>
      <c r="BR1102" s="89">
        <v>-99</v>
      </c>
      <c r="BS1102" s="89">
        <v>-99</v>
      </c>
      <c r="BT1102" s="89">
        <v>-99</v>
      </c>
      <c r="BU1102" s="89">
        <v>-99</v>
      </c>
      <c r="BV1102" s="89">
        <v>-99</v>
      </c>
      <c r="BW1102" s="89">
        <v>-99</v>
      </c>
      <c r="BX1102" s="89">
        <v>-99</v>
      </c>
      <c r="BY1102" s="89">
        <v>-99</v>
      </c>
      <c r="BZ1102" s="89">
        <v>-99</v>
      </c>
      <c r="CA1102" s="89">
        <v>-99</v>
      </c>
      <c r="CB1102" s="89">
        <v>-99</v>
      </c>
      <c r="CC1102" s="89">
        <v>-99</v>
      </c>
      <c r="CD1102" s="89">
        <v>-99</v>
      </c>
      <c r="CE1102" s="89">
        <v>-99</v>
      </c>
      <c r="CF1102" s="89">
        <v>-99</v>
      </c>
      <c r="CG1102" s="89">
        <v>-99</v>
      </c>
      <c r="CH1102" s="89">
        <v>-99</v>
      </c>
      <c r="CI1102" s="89">
        <v>-99</v>
      </c>
      <c r="CJ1102" s="89">
        <v>-99</v>
      </c>
      <c r="CK1102" s="89">
        <v>-99</v>
      </c>
      <c r="CL1102" s="89">
        <v>-99</v>
      </c>
      <c r="CM1102" s="89">
        <v>-99</v>
      </c>
      <c r="CN1102" s="89">
        <v>-99</v>
      </c>
      <c r="CO1102" s="89">
        <v>-99</v>
      </c>
      <c r="CP1102" s="89">
        <v>-99</v>
      </c>
      <c r="CQ1102" s="89">
        <v>-99</v>
      </c>
      <c r="CR1102" s="89">
        <v>-99</v>
      </c>
      <c r="CS1102" s="89">
        <v>-99</v>
      </c>
      <c r="CT1102" s="89">
        <v>-99</v>
      </c>
      <c r="CU1102" s="86">
        <v>-99</v>
      </c>
      <c r="CV1102" s="86">
        <v>0.27410000000000001</v>
      </c>
      <c r="CW1102" s="86">
        <v>59</v>
      </c>
      <c r="CX1102" s="86">
        <v>2</v>
      </c>
      <c r="CY1102" s="86">
        <v>-0.28439999999999999</v>
      </c>
      <c r="CZ1102" s="86">
        <v>37</v>
      </c>
      <c r="DA1102" s="86">
        <v>4</v>
      </c>
      <c r="DB1102" s="86">
        <v>9.4000000000000004E-3</v>
      </c>
      <c r="DC1102" s="86">
        <v>48</v>
      </c>
      <c r="DD1102" s="86">
        <v>-99</v>
      </c>
      <c r="DE1102" s="86">
        <v>-99</v>
      </c>
      <c r="DF1102" s="86">
        <v>-99</v>
      </c>
      <c r="DG1102" s="86">
        <v>-99</v>
      </c>
      <c r="DH1102" s="86">
        <v>-99</v>
      </c>
    </row>
    <row r="1103" spans="1:112" x14ac:dyDescent="0.2">
      <c r="A1103" s="85">
        <f>IF(ISERROR(SEARCH('School Lookup'!$F$3,Data!J1103)),A1102,A1102+1)</f>
        <v>0</v>
      </c>
      <c r="B1103" s="85">
        <f>IF(I1103='School Lookup'!$G$13,1,0)</f>
        <v>0</v>
      </c>
      <c r="C1103" s="85">
        <f t="shared" si="17"/>
        <v>1101</v>
      </c>
      <c r="D1103" s="86" t="s">
        <v>6478</v>
      </c>
      <c r="E1103" s="86" t="s">
        <v>6702</v>
      </c>
      <c r="F1103" s="86" t="s">
        <v>1150</v>
      </c>
      <c r="G1103" s="86" t="s">
        <v>3088</v>
      </c>
      <c r="H1103" s="86" t="s">
        <v>1092</v>
      </c>
      <c r="I1103" s="86" t="s">
        <v>4294</v>
      </c>
      <c r="J1103" s="86" t="s">
        <v>1316</v>
      </c>
      <c r="K1103" s="86" t="s">
        <v>26</v>
      </c>
      <c r="L1103" s="86">
        <v>1</v>
      </c>
      <c r="M1103" s="86">
        <v>1</v>
      </c>
      <c r="N1103" s="89">
        <v>0.198101176470588</v>
      </c>
      <c r="O1103" s="89">
        <v>0.52334287472515395</v>
      </c>
      <c r="P1103" s="89">
        <v>47.124200000000002</v>
      </c>
      <c r="Q1103" s="89">
        <v>-0.28764941283478301</v>
      </c>
      <c r="R1103" s="89">
        <v>44.705898823529402</v>
      </c>
      <c r="S1103" s="89">
        <v>0.117846730945186</v>
      </c>
      <c r="T1103" s="89">
        <v>0.133602669578925</v>
      </c>
      <c r="U1103" s="89">
        <v>0.37777777777777799</v>
      </c>
      <c r="V1103" s="89">
        <v>5.0472119618705201E-2</v>
      </c>
      <c r="W1103" s="89">
        <v>1</v>
      </c>
      <c r="X1103" s="89">
        <v>0.20067019607843101</v>
      </c>
      <c r="Y1103" s="89">
        <v>0.56145608091826404</v>
      </c>
      <c r="Z1103" s="89">
        <v>50.273299999999999</v>
      </c>
      <c r="AA1103" s="89">
        <v>5.5559368981495202E-2</v>
      </c>
      <c r="AB1103" s="89">
        <v>48.235314509803899</v>
      </c>
      <c r="AC1103" s="89">
        <v>0.30850772494987899</v>
      </c>
      <c r="AD1103" s="89">
        <v>0.360581705973539</v>
      </c>
      <c r="AE1103" s="89">
        <v>0.37777777777777799</v>
      </c>
      <c r="AF1103" s="89">
        <v>0.13621975559000399</v>
      </c>
      <c r="AG1103" s="89">
        <v>1</v>
      </c>
      <c r="AH1103" s="89">
        <v>0.26994312500000001</v>
      </c>
      <c r="AI1103" s="89">
        <v>0.63797957212078704</v>
      </c>
      <c r="AJ1103" s="89">
        <v>-99</v>
      </c>
      <c r="AK1103" s="89">
        <v>-99</v>
      </c>
      <c r="AL1103" s="89">
        <v>56.250045624999998</v>
      </c>
      <c r="AM1103" s="89">
        <v>0.63797957212078704</v>
      </c>
      <c r="AN1103" s="89">
        <v>0.62702364667478405</v>
      </c>
      <c r="AO1103" s="89">
        <v>0.11851851851851899</v>
      </c>
      <c r="AP1103" s="89">
        <v>7.4313913679974405E-2</v>
      </c>
      <c r="AQ1103" s="89">
        <v>1</v>
      </c>
      <c r="AR1103" s="89">
        <v>2.86947058823529E-2</v>
      </c>
      <c r="AS1103" s="89">
        <v>0.13451043256763301</v>
      </c>
      <c r="AT1103" s="89">
        <v>-99</v>
      </c>
      <c r="AU1103" s="89">
        <v>-99</v>
      </c>
      <c r="AV1103" s="89">
        <v>53.529412941176503</v>
      </c>
      <c r="AW1103" s="89">
        <v>0.13451043256763301</v>
      </c>
      <c r="AX1103" s="89">
        <v>0.102532339969602</v>
      </c>
      <c r="AY1103" s="89">
        <v>0.125925925925926</v>
      </c>
      <c r="AZ1103" s="89">
        <v>1.2911479848023899E-2</v>
      </c>
      <c r="BA1103" s="89">
        <v>-99</v>
      </c>
      <c r="BB1103" s="89">
        <v>-99</v>
      </c>
      <c r="BC1103" s="89">
        <v>-99</v>
      </c>
      <c r="BD1103" s="89">
        <v>-99</v>
      </c>
      <c r="BE1103" s="89">
        <v>-99</v>
      </c>
      <c r="BF1103" s="89">
        <v>-99</v>
      </c>
      <c r="BG1103" s="89">
        <v>-99</v>
      </c>
      <c r="BH1103" s="89">
        <v>-99</v>
      </c>
      <c r="BI1103" s="89">
        <v>-99</v>
      </c>
      <c r="BJ1103" s="89">
        <v>-99</v>
      </c>
      <c r="BK1103" s="89">
        <v>-99</v>
      </c>
      <c r="BL1103" s="89">
        <v>-99</v>
      </c>
      <c r="BM1103" s="89">
        <v>-99</v>
      </c>
      <c r="BN1103" s="89">
        <v>-99</v>
      </c>
      <c r="BO1103" s="89">
        <v>-99</v>
      </c>
      <c r="BP1103" s="89">
        <v>-99</v>
      </c>
      <c r="BQ1103" s="89">
        <v>-99</v>
      </c>
      <c r="BR1103" s="89">
        <v>-99</v>
      </c>
      <c r="BS1103" s="89">
        <v>-99</v>
      </c>
      <c r="BT1103" s="89">
        <v>-99</v>
      </c>
      <c r="BU1103" s="89">
        <v>-99</v>
      </c>
      <c r="BV1103" s="89">
        <v>-99</v>
      </c>
      <c r="BW1103" s="89">
        <v>-99</v>
      </c>
      <c r="BX1103" s="89">
        <v>-99</v>
      </c>
      <c r="BY1103" s="89">
        <v>-99</v>
      </c>
      <c r="BZ1103" s="89">
        <v>-99</v>
      </c>
      <c r="CA1103" s="89">
        <v>-99</v>
      </c>
      <c r="CB1103" s="89">
        <v>-99</v>
      </c>
      <c r="CC1103" s="89">
        <v>-99</v>
      </c>
      <c r="CD1103" s="89">
        <v>-99</v>
      </c>
      <c r="CE1103" s="89">
        <v>-99</v>
      </c>
      <c r="CF1103" s="89">
        <v>-99</v>
      </c>
      <c r="CG1103" s="89">
        <v>-99</v>
      </c>
      <c r="CH1103" s="89">
        <v>-99</v>
      </c>
      <c r="CI1103" s="89">
        <v>-99</v>
      </c>
      <c r="CJ1103" s="89">
        <v>-99</v>
      </c>
      <c r="CK1103" s="89">
        <v>-99</v>
      </c>
      <c r="CL1103" s="89">
        <v>-99</v>
      </c>
      <c r="CM1103" s="89">
        <v>-99</v>
      </c>
      <c r="CN1103" s="89">
        <v>-99</v>
      </c>
      <c r="CO1103" s="89">
        <v>-99</v>
      </c>
      <c r="CP1103" s="89">
        <v>-99</v>
      </c>
      <c r="CQ1103" s="89">
        <v>-99</v>
      </c>
      <c r="CR1103" s="89">
        <v>-99</v>
      </c>
      <c r="CS1103" s="89">
        <v>-99</v>
      </c>
      <c r="CT1103" s="89">
        <v>-99</v>
      </c>
      <c r="CU1103" s="86">
        <v>-99</v>
      </c>
      <c r="CV1103" s="86">
        <v>0.27389999999999998</v>
      </c>
      <c r="CW1103" s="86">
        <v>59</v>
      </c>
      <c r="CX1103" s="86">
        <v>2</v>
      </c>
      <c r="CY1103" s="86">
        <v>0.41760000000000003</v>
      </c>
      <c r="CZ1103" s="86">
        <v>71</v>
      </c>
      <c r="DA1103" s="86">
        <v>2</v>
      </c>
      <c r="DB1103" s="86">
        <v>-8.77E-2</v>
      </c>
      <c r="DC1103" s="86">
        <v>42</v>
      </c>
      <c r="DD1103" s="86">
        <v>-99</v>
      </c>
      <c r="DE1103" s="86">
        <v>-99</v>
      </c>
      <c r="DF1103" s="86">
        <v>-99</v>
      </c>
      <c r="DG1103" s="86">
        <v>-99</v>
      </c>
      <c r="DH1103" s="86">
        <v>-99</v>
      </c>
    </row>
    <row r="1104" spans="1:112" x14ac:dyDescent="0.2">
      <c r="A1104" s="85">
        <f>IF(ISERROR(SEARCH('School Lookup'!$F$3,Data!J1104)),A1103,A1103+1)</f>
        <v>0</v>
      </c>
      <c r="B1104" s="85">
        <f>IF(I1104='School Lookup'!$G$13,1,0)</f>
        <v>0</v>
      </c>
      <c r="C1104" s="85">
        <f t="shared" si="17"/>
        <v>1102</v>
      </c>
      <c r="D1104" s="86" t="s">
        <v>6478</v>
      </c>
      <c r="E1104" s="86" t="s">
        <v>6552</v>
      </c>
      <c r="F1104" s="86" t="s">
        <v>518</v>
      </c>
      <c r="G1104" s="86" t="s">
        <v>3013</v>
      </c>
      <c r="H1104" s="86" t="s">
        <v>796</v>
      </c>
      <c r="I1104" s="86" t="s">
        <v>4723</v>
      </c>
      <c r="J1104" s="86" t="s">
        <v>2613</v>
      </c>
      <c r="K1104" s="86" t="s">
        <v>107</v>
      </c>
      <c r="L1104" s="86">
        <v>1</v>
      </c>
      <c r="M1104" s="86">
        <v>1</v>
      </c>
      <c r="N1104" s="89">
        <v>-0.25474868804664702</v>
      </c>
      <c r="O1104" s="89">
        <v>-0.45730301780493199</v>
      </c>
      <c r="P1104" s="89">
        <v>57.136400000000002</v>
      </c>
      <c r="Q1104" s="89">
        <v>0.77435877715297896</v>
      </c>
      <c r="R1104" s="89">
        <v>56.5597574344023</v>
      </c>
      <c r="S1104" s="89">
        <v>0.15852787967402401</v>
      </c>
      <c r="T1104" s="89">
        <v>0.17976222216968701</v>
      </c>
      <c r="U1104" s="89">
        <v>0.39425287356321798</v>
      </c>
      <c r="V1104" s="89">
        <v>7.0871772648508899E-2</v>
      </c>
      <c r="W1104" s="89">
        <v>1</v>
      </c>
      <c r="X1104" s="89">
        <v>-0.16671078717201199</v>
      </c>
      <c r="Y1104" s="89">
        <v>-0.30341694348479298</v>
      </c>
      <c r="Z1104" s="89">
        <v>59.247199999999999</v>
      </c>
      <c r="AA1104" s="89">
        <v>1.1746312560974701</v>
      </c>
      <c r="AB1104" s="89">
        <v>58.600600291545199</v>
      </c>
      <c r="AC1104" s="89">
        <v>0.435607156306341</v>
      </c>
      <c r="AD1104" s="89">
        <v>0.50857018287161604</v>
      </c>
      <c r="AE1104" s="89">
        <v>0.39425287356321798</v>
      </c>
      <c r="AF1104" s="89">
        <v>0.20050525600570601</v>
      </c>
      <c r="AG1104" s="89">
        <v>1</v>
      </c>
      <c r="AH1104" s="89">
        <v>-2.3500000000000001E-3</v>
      </c>
      <c r="AI1104" s="89">
        <v>5.19784982427842E-2</v>
      </c>
      <c r="AJ1104" s="89">
        <v>-99</v>
      </c>
      <c r="AK1104" s="89">
        <v>-99</v>
      </c>
      <c r="AL1104" s="89">
        <v>54.891300000000001</v>
      </c>
      <c r="AM1104" s="89">
        <v>5.19784982427842E-2</v>
      </c>
      <c r="AN1104" s="89">
        <v>1.1404073270575899E-2</v>
      </c>
      <c r="AO1104" s="89">
        <v>0.21149425287356299</v>
      </c>
      <c r="AP1104" s="89">
        <v>2.4118959560758199E-3</v>
      </c>
      <c r="AQ1104" s="89">
        <v>-99</v>
      </c>
      <c r="AR1104" s="89">
        <v>-99</v>
      </c>
      <c r="AS1104" s="89">
        <v>-99</v>
      </c>
      <c r="AT1104" s="89">
        <v>-99</v>
      </c>
      <c r="AU1104" s="89">
        <v>-99</v>
      </c>
      <c r="AV1104" s="89">
        <v>-99</v>
      </c>
      <c r="AW1104" s="89">
        <v>-99</v>
      </c>
      <c r="AX1104" s="89">
        <v>-99</v>
      </c>
      <c r="AY1104" s="89">
        <v>-99</v>
      </c>
      <c r="AZ1104" s="89">
        <v>-99</v>
      </c>
      <c r="BA1104" s="89">
        <v>-99</v>
      </c>
      <c r="BB1104" s="89">
        <v>-99</v>
      </c>
      <c r="BC1104" s="89">
        <v>-99</v>
      </c>
      <c r="BD1104" s="89">
        <v>-99</v>
      </c>
      <c r="BE1104" s="89">
        <v>-99</v>
      </c>
      <c r="BF1104" s="89">
        <v>-99</v>
      </c>
      <c r="BG1104" s="89">
        <v>-99</v>
      </c>
      <c r="BH1104" s="89">
        <v>-99</v>
      </c>
      <c r="BI1104" s="89">
        <v>-99</v>
      </c>
      <c r="BJ1104" s="89">
        <v>-99</v>
      </c>
      <c r="BK1104" s="89">
        <v>-99</v>
      </c>
      <c r="BL1104" s="89">
        <v>-99</v>
      </c>
      <c r="BM1104" s="89">
        <v>-99</v>
      </c>
      <c r="BN1104" s="89">
        <v>-99</v>
      </c>
      <c r="BO1104" s="89">
        <v>-99</v>
      </c>
      <c r="BP1104" s="89">
        <v>-99</v>
      </c>
      <c r="BQ1104" s="89">
        <v>-99</v>
      </c>
      <c r="BR1104" s="89">
        <v>-99</v>
      </c>
      <c r="BS1104" s="89">
        <v>-99</v>
      </c>
      <c r="BT1104" s="89">
        <v>-99</v>
      </c>
      <c r="BU1104" s="89">
        <v>-99</v>
      </c>
      <c r="BV1104" s="89">
        <v>-99</v>
      </c>
      <c r="BW1104" s="89">
        <v>-99</v>
      </c>
      <c r="BX1104" s="89">
        <v>-99</v>
      </c>
      <c r="BY1104" s="89">
        <v>-99</v>
      </c>
      <c r="BZ1104" s="89">
        <v>-99</v>
      </c>
      <c r="CA1104" s="89">
        <v>-99</v>
      </c>
      <c r="CB1104" s="89">
        <v>-99</v>
      </c>
      <c r="CC1104" s="89">
        <v>-99</v>
      </c>
      <c r="CD1104" s="89">
        <v>-99</v>
      </c>
      <c r="CE1104" s="89">
        <v>-99</v>
      </c>
      <c r="CF1104" s="89">
        <v>-99</v>
      </c>
      <c r="CG1104" s="89">
        <v>-99</v>
      </c>
      <c r="CH1104" s="89">
        <v>-99</v>
      </c>
      <c r="CI1104" s="89">
        <v>-99</v>
      </c>
      <c r="CJ1104" s="89">
        <v>-99</v>
      </c>
      <c r="CK1104" s="89">
        <v>-99</v>
      </c>
      <c r="CL1104" s="89">
        <v>-99</v>
      </c>
      <c r="CM1104" s="89">
        <v>-99</v>
      </c>
      <c r="CN1104" s="89">
        <v>-99</v>
      </c>
      <c r="CO1104" s="89">
        <v>-99</v>
      </c>
      <c r="CP1104" s="89">
        <v>-99</v>
      </c>
      <c r="CQ1104" s="89">
        <v>-99</v>
      </c>
      <c r="CR1104" s="89">
        <v>-99</v>
      </c>
      <c r="CS1104" s="89">
        <v>-99</v>
      </c>
      <c r="CT1104" s="89">
        <v>-99</v>
      </c>
      <c r="CU1104" s="86">
        <v>-99</v>
      </c>
      <c r="CV1104" s="86">
        <v>0.27379999999999999</v>
      </c>
      <c r="CW1104" s="86">
        <v>59</v>
      </c>
      <c r="CX1104" s="86">
        <v>2</v>
      </c>
      <c r="CY1104" s="86">
        <v>0.51219999999999999</v>
      </c>
      <c r="CZ1104" s="86">
        <v>74</v>
      </c>
      <c r="DA1104" s="86">
        <v>2</v>
      </c>
      <c r="DB1104" s="86">
        <v>0.76839999999999997</v>
      </c>
      <c r="DC1104" s="86">
        <v>84</v>
      </c>
      <c r="DD1104" s="86">
        <v>-99</v>
      </c>
      <c r="DE1104" s="86">
        <v>-99</v>
      </c>
      <c r="DF1104" s="86">
        <v>-99</v>
      </c>
      <c r="DG1104" s="86">
        <v>-99</v>
      </c>
      <c r="DH1104" s="86">
        <v>-99</v>
      </c>
    </row>
    <row r="1105" spans="1:112" x14ac:dyDescent="0.2">
      <c r="A1105" s="85">
        <f>IF(ISERROR(SEARCH('School Lookup'!$F$3,Data!J1105)),A1104,A1104+1)</f>
        <v>0</v>
      </c>
      <c r="B1105" s="85">
        <f>IF(I1105='School Lookup'!$G$13,1,0)</f>
        <v>0</v>
      </c>
      <c r="C1105" s="85">
        <f t="shared" si="17"/>
        <v>1103</v>
      </c>
      <c r="D1105" s="86" t="s">
        <v>6478</v>
      </c>
      <c r="E1105" s="86" t="s">
        <v>6581</v>
      </c>
      <c r="F1105" s="86" t="s">
        <v>2754</v>
      </c>
      <c r="G1105" s="86" t="s">
        <v>2956</v>
      </c>
      <c r="H1105" s="86" t="s">
        <v>624</v>
      </c>
      <c r="I1105" s="86" t="s">
        <v>5490</v>
      </c>
      <c r="J1105" s="86" t="s">
        <v>625</v>
      </c>
      <c r="K1105" s="86" t="s">
        <v>258</v>
      </c>
      <c r="L1105" s="86">
        <v>1</v>
      </c>
      <c r="M1105" s="86">
        <v>1</v>
      </c>
      <c r="N1105" s="89">
        <v>1.0330357142857099E-2</v>
      </c>
      <c r="O1105" s="89">
        <v>0.11672536826515099</v>
      </c>
      <c r="P1105" s="89">
        <v>-99</v>
      </c>
      <c r="Q1105" s="89">
        <v>-99</v>
      </c>
      <c r="R1105" s="89">
        <v>49.4047321428571</v>
      </c>
      <c r="S1105" s="89">
        <v>0.11672536826515099</v>
      </c>
      <c r="T1105" s="89">
        <v>0.132330296471977</v>
      </c>
      <c r="U1105" s="89">
        <v>0.5</v>
      </c>
      <c r="V1105" s="89">
        <v>6.6165148235988305E-2</v>
      </c>
      <c r="W1105" s="89">
        <v>1</v>
      </c>
      <c r="X1105" s="89">
        <v>0.11253928571428599</v>
      </c>
      <c r="Y1105" s="89">
        <v>0.35398195878039301</v>
      </c>
      <c r="Z1105" s="89">
        <v>-99</v>
      </c>
      <c r="AA1105" s="89">
        <v>-99</v>
      </c>
      <c r="AB1105" s="89">
        <v>48.214282142857101</v>
      </c>
      <c r="AC1105" s="89">
        <v>0.35398195878039301</v>
      </c>
      <c r="AD1105" s="89">
        <v>0.41352972101076502</v>
      </c>
      <c r="AE1105" s="89">
        <v>0.5</v>
      </c>
      <c r="AF1105" s="89">
        <v>0.20676486050538201</v>
      </c>
      <c r="AG1105" s="89">
        <v>-99</v>
      </c>
      <c r="AH1105" s="89">
        <v>-99</v>
      </c>
      <c r="AI1105" s="89">
        <v>-99</v>
      </c>
      <c r="AJ1105" s="89">
        <v>-99</v>
      </c>
      <c r="AK1105" s="89">
        <v>-99</v>
      </c>
      <c r="AL1105" s="89">
        <v>-99</v>
      </c>
      <c r="AM1105" s="89">
        <v>-99</v>
      </c>
      <c r="AN1105" s="89">
        <v>-99</v>
      </c>
      <c r="AO1105" s="89">
        <v>-99</v>
      </c>
      <c r="AP1105" s="89">
        <v>-99</v>
      </c>
      <c r="AQ1105" s="89">
        <v>-99</v>
      </c>
      <c r="AR1105" s="89">
        <v>-99</v>
      </c>
      <c r="AS1105" s="89">
        <v>-99</v>
      </c>
      <c r="AT1105" s="89">
        <v>-99</v>
      </c>
      <c r="AU1105" s="89">
        <v>-99</v>
      </c>
      <c r="AV1105" s="89">
        <v>-99</v>
      </c>
      <c r="AW1105" s="89">
        <v>-99</v>
      </c>
      <c r="AX1105" s="89">
        <v>-99</v>
      </c>
      <c r="AY1105" s="89">
        <v>-99</v>
      </c>
      <c r="AZ1105" s="89">
        <v>-99</v>
      </c>
      <c r="BA1105" s="89">
        <v>-99</v>
      </c>
      <c r="BB1105" s="89">
        <v>-99</v>
      </c>
      <c r="BC1105" s="89">
        <v>-99</v>
      </c>
      <c r="BD1105" s="89">
        <v>-99</v>
      </c>
      <c r="BE1105" s="89">
        <v>-99</v>
      </c>
      <c r="BF1105" s="89">
        <v>-99</v>
      </c>
      <c r="BG1105" s="89">
        <v>-99</v>
      </c>
      <c r="BH1105" s="89">
        <v>-99</v>
      </c>
      <c r="BI1105" s="89">
        <v>-99</v>
      </c>
      <c r="BJ1105" s="89">
        <v>-99</v>
      </c>
      <c r="BK1105" s="89">
        <v>-99</v>
      </c>
      <c r="BL1105" s="89">
        <v>-99</v>
      </c>
      <c r="BM1105" s="89">
        <v>-99</v>
      </c>
      <c r="BN1105" s="89">
        <v>-99</v>
      </c>
      <c r="BO1105" s="89">
        <v>-99</v>
      </c>
      <c r="BP1105" s="89">
        <v>-99</v>
      </c>
      <c r="BQ1105" s="89">
        <v>-99</v>
      </c>
      <c r="BR1105" s="89">
        <v>-99</v>
      </c>
      <c r="BS1105" s="89">
        <v>-99</v>
      </c>
      <c r="BT1105" s="89">
        <v>-99</v>
      </c>
      <c r="BU1105" s="89">
        <v>-99</v>
      </c>
      <c r="BV1105" s="89">
        <v>-99</v>
      </c>
      <c r="BW1105" s="89">
        <v>-99</v>
      </c>
      <c r="BX1105" s="89">
        <v>-99</v>
      </c>
      <c r="BY1105" s="89">
        <v>-99</v>
      </c>
      <c r="BZ1105" s="89">
        <v>-99</v>
      </c>
      <c r="CA1105" s="89">
        <v>-99</v>
      </c>
      <c r="CB1105" s="89">
        <v>-99</v>
      </c>
      <c r="CC1105" s="89">
        <v>-99</v>
      </c>
      <c r="CD1105" s="89">
        <v>-99</v>
      </c>
      <c r="CE1105" s="89">
        <v>-99</v>
      </c>
      <c r="CF1105" s="89">
        <v>-99</v>
      </c>
      <c r="CG1105" s="89">
        <v>-99</v>
      </c>
      <c r="CH1105" s="89">
        <v>-99</v>
      </c>
      <c r="CI1105" s="89">
        <v>-99</v>
      </c>
      <c r="CJ1105" s="89">
        <v>-99</v>
      </c>
      <c r="CK1105" s="89">
        <v>-99</v>
      </c>
      <c r="CL1105" s="89">
        <v>-99</v>
      </c>
      <c r="CM1105" s="89">
        <v>-99</v>
      </c>
      <c r="CN1105" s="89">
        <v>-99</v>
      </c>
      <c r="CO1105" s="89">
        <v>-99</v>
      </c>
      <c r="CP1105" s="89">
        <v>-99</v>
      </c>
      <c r="CQ1105" s="89">
        <v>-99</v>
      </c>
      <c r="CR1105" s="89">
        <v>-99</v>
      </c>
      <c r="CS1105" s="89">
        <v>-99</v>
      </c>
      <c r="CT1105" s="89">
        <v>-99</v>
      </c>
      <c r="CU1105" s="86">
        <v>-99</v>
      </c>
      <c r="CV1105" s="86">
        <v>0.27289999999999998</v>
      </c>
      <c r="CW1105" s="86">
        <v>59</v>
      </c>
      <c r="CX1105" s="86">
        <v>2</v>
      </c>
      <c r="CY1105" s="86">
        <v>0.66679999999999995</v>
      </c>
      <c r="CZ1105" s="86">
        <v>79</v>
      </c>
      <c r="DA1105" s="86">
        <v>0</v>
      </c>
      <c r="DB1105" s="86">
        <v>-99</v>
      </c>
      <c r="DC1105" s="86">
        <v>-99</v>
      </c>
      <c r="DD1105" s="86">
        <v>-99</v>
      </c>
      <c r="DE1105" s="86">
        <v>-99</v>
      </c>
      <c r="DF1105" s="86">
        <v>-99</v>
      </c>
      <c r="DG1105" s="86">
        <v>-99</v>
      </c>
      <c r="DH1105" s="86">
        <v>-99</v>
      </c>
    </row>
    <row r="1106" spans="1:112" x14ac:dyDescent="0.2">
      <c r="A1106" s="85">
        <f>IF(ISERROR(SEARCH('School Lookup'!$F$3,Data!J1106)),A1105,A1105+1)</f>
        <v>0</v>
      </c>
      <c r="B1106" s="85">
        <f>IF(I1106='School Lookup'!$G$13,1,0)</f>
        <v>0</v>
      </c>
      <c r="C1106" s="85">
        <f t="shared" si="17"/>
        <v>1104</v>
      </c>
      <c r="D1106" s="86" t="s">
        <v>6478</v>
      </c>
      <c r="E1106" s="86" t="s">
        <v>6499</v>
      </c>
      <c r="F1106" s="86" t="s">
        <v>2742</v>
      </c>
      <c r="G1106" s="86" t="s">
        <v>2913</v>
      </c>
      <c r="H1106" s="86" t="s">
        <v>924</v>
      </c>
      <c r="I1106" s="86" t="s">
        <v>5264</v>
      </c>
      <c r="J1106" s="86" t="s">
        <v>928</v>
      </c>
      <c r="K1106" s="86" t="s">
        <v>26</v>
      </c>
      <c r="L1106" s="86">
        <v>1</v>
      </c>
      <c r="M1106" s="86">
        <v>1</v>
      </c>
      <c r="N1106" s="89">
        <v>0.209464214046823</v>
      </c>
      <c r="O1106" s="89">
        <v>0.54794952032430599</v>
      </c>
      <c r="P1106" s="89">
        <v>42.961199999999998</v>
      </c>
      <c r="Q1106" s="89">
        <v>-0.72922470047576704</v>
      </c>
      <c r="R1106" s="89">
        <v>51.170563879598703</v>
      </c>
      <c r="S1106" s="89">
        <v>-9.0637590075730398E-2</v>
      </c>
      <c r="T1106" s="89">
        <v>-0.10295758698266801</v>
      </c>
      <c r="U1106" s="89">
        <v>0.373283395755306</v>
      </c>
      <c r="V1106" s="89">
        <v>-3.8432357687662698E-2</v>
      </c>
      <c r="W1106" s="89">
        <v>1</v>
      </c>
      <c r="X1106" s="89">
        <v>0.40677692307692298</v>
      </c>
      <c r="Y1106" s="89">
        <v>1.04666396171781</v>
      </c>
      <c r="Z1106" s="89">
        <v>48.582500000000003</v>
      </c>
      <c r="AA1106" s="89">
        <v>-0.155288394726112</v>
      </c>
      <c r="AB1106" s="89">
        <v>49.832774916387997</v>
      </c>
      <c r="AC1106" s="89">
        <v>0.44568778349584798</v>
      </c>
      <c r="AD1106" s="89">
        <v>0.52030758128505705</v>
      </c>
      <c r="AE1106" s="89">
        <v>0.373283395755306</v>
      </c>
      <c r="AF1106" s="89">
        <v>0.19422218077931599</v>
      </c>
      <c r="AG1106" s="89">
        <v>1</v>
      </c>
      <c r="AH1106" s="89">
        <v>0.11883653846153799</v>
      </c>
      <c r="AI1106" s="89">
        <v>0.31278362021572997</v>
      </c>
      <c r="AJ1106" s="89">
        <v>-99</v>
      </c>
      <c r="AK1106" s="89">
        <v>-99</v>
      </c>
      <c r="AL1106" s="89">
        <v>50.000021153846198</v>
      </c>
      <c r="AM1106" s="89">
        <v>0.31278362021572997</v>
      </c>
      <c r="AN1106" s="89">
        <v>0.285391178563906</v>
      </c>
      <c r="AO1106" s="89">
        <v>0.129837702871411</v>
      </c>
      <c r="AP1106" s="89">
        <v>3.70545350445022E-2</v>
      </c>
      <c r="AQ1106" s="89">
        <v>1</v>
      </c>
      <c r="AR1106" s="89">
        <v>0.25818888888888902</v>
      </c>
      <c r="AS1106" s="89">
        <v>0.65037112543268105</v>
      </c>
      <c r="AT1106" s="89">
        <v>-99</v>
      </c>
      <c r="AU1106" s="89">
        <v>-99</v>
      </c>
      <c r="AV1106" s="89">
        <v>39.393909090909098</v>
      </c>
      <c r="AW1106" s="89">
        <v>0.65037112543268105</v>
      </c>
      <c r="AX1106" s="89">
        <v>0.64614374895695004</v>
      </c>
      <c r="AY1106" s="89">
        <v>0.123595505617978</v>
      </c>
      <c r="AZ1106" s="89">
        <v>7.9860463354229694E-2</v>
      </c>
      <c r="BA1106" s="89">
        <v>-99</v>
      </c>
      <c r="BB1106" s="89">
        <v>-99</v>
      </c>
      <c r="BC1106" s="89">
        <v>-99</v>
      </c>
      <c r="BD1106" s="89">
        <v>-99</v>
      </c>
      <c r="BE1106" s="89">
        <v>-99</v>
      </c>
      <c r="BF1106" s="89">
        <v>-99</v>
      </c>
      <c r="BG1106" s="89">
        <v>-99</v>
      </c>
      <c r="BH1106" s="89">
        <v>-99</v>
      </c>
      <c r="BI1106" s="89">
        <v>-99</v>
      </c>
      <c r="BJ1106" s="89">
        <v>-99</v>
      </c>
      <c r="BK1106" s="89">
        <v>-99</v>
      </c>
      <c r="BL1106" s="89">
        <v>-99</v>
      </c>
      <c r="BM1106" s="89">
        <v>-99</v>
      </c>
      <c r="BN1106" s="89">
        <v>-99</v>
      </c>
      <c r="BO1106" s="89">
        <v>-99</v>
      </c>
      <c r="BP1106" s="89">
        <v>-99</v>
      </c>
      <c r="BQ1106" s="89">
        <v>-99</v>
      </c>
      <c r="BR1106" s="89">
        <v>-99</v>
      </c>
      <c r="BS1106" s="89">
        <v>-99</v>
      </c>
      <c r="BT1106" s="89">
        <v>-99</v>
      </c>
      <c r="BU1106" s="89">
        <v>-99</v>
      </c>
      <c r="BV1106" s="89">
        <v>-99</v>
      </c>
      <c r="BW1106" s="89">
        <v>-99</v>
      </c>
      <c r="BX1106" s="89">
        <v>-99</v>
      </c>
      <c r="BY1106" s="89">
        <v>-99</v>
      </c>
      <c r="BZ1106" s="89">
        <v>-99</v>
      </c>
      <c r="CA1106" s="89">
        <v>-99</v>
      </c>
      <c r="CB1106" s="89">
        <v>-99</v>
      </c>
      <c r="CC1106" s="89">
        <v>-99</v>
      </c>
      <c r="CD1106" s="89">
        <v>-99</v>
      </c>
      <c r="CE1106" s="89">
        <v>-99</v>
      </c>
      <c r="CF1106" s="89">
        <v>-99</v>
      </c>
      <c r="CG1106" s="89">
        <v>-99</v>
      </c>
      <c r="CH1106" s="89">
        <v>-99</v>
      </c>
      <c r="CI1106" s="89">
        <v>-99</v>
      </c>
      <c r="CJ1106" s="89">
        <v>-99</v>
      </c>
      <c r="CK1106" s="89">
        <v>-99</v>
      </c>
      <c r="CL1106" s="89">
        <v>-99</v>
      </c>
      <c r="CM1106" s="89">
        <v>-99</v>
      </c>
      <c r="CN1106" s="89">
        <v>-99</v>
      </c>
      <c r="CO1106" s="89">
        <v>-99</v>
      </c>
      <c r="CP1106" s="89">
        <v>-99</v>
      </c>
      <c r="CQ1106" s="89">
        <v>-99</v>
      </c>
      <c r="CR1106" s="89">
        <v>-99</v>
      </c>
      <c r="CS1106" s="89">
        <v>-99</v>
      </c>
      <c r="CT1106" s="89">
        <v>-99</v>
      </c>
      <c r="CU1106" s="86">
        <v>-99</v>
      </c>
      <c r="CV1106" s="86">
        <v>0.2727</v>
      </c>
      <c r="CW1106" s="86">
        <v>59</v>
      </c>
      <c r="CX1106" s="86">
        <v>2</v>
      </c>
      <c r="CY1106" s="86">
        <v>0.1147</v>
      </c>
      <c r="CZ1106" s="86">
        <v>57</v>
      </c>
      <c r="DA1106" s="86">
        <v>2</v>
      </c>
      <c r="DB1106" s="86">
        <v>-0.33019999999999999</v>
      </c>
      <c r="DC1106" s="86">
        <v>30</v>
      </c>
      <c r="DD1106" s="86">
        <v>-99</v>
      </c>
      <c r="DE1106" s="86">
        <v>-99</v>
      </c>
      <c r="DF1106" s="86">
        <v>-99</v>
      </c>
      <c r="DG1106" s="86">
        <v>-99</v>
      </c>
      <c r="DH1106" s="86">
        <v>-99</v>
      </c>
    </row>
    <row r="1107" spans="1:112" x14ac:dyDescent="0.2">
      <c r="A1107" s="85">
        <f>IF(ISERROR(SEARCH('School Lookup'!$F$3,Data!J1107)),A1106,A1106+1)</f>
        <v>0</v>
      </c>
      <c r="B1107" s="85">
        <f>IF(I1107='School Lookup'!$G$13,1,0)</f>
        <v>0</v>
      </c>
      <c r="C1107" s="85">
        <f t="shared" si="17"/>
        <v>1105</v>
      </c>
      <c r="D1107" s="86" t="s">
        <v>6478</v>
      </c>
      <c r="E1107" s="86" t="s">
        <v>6531</v>
      </c>
      <c r="F1107" s="86" t="s">
        <v>2748</v>
      </c>
      <c r="G1107" s="86" t="s">
        <v>2968</v>
      </c>
      <c r="H1107" s="86" t="s">
        <v>229</v>
      </c>
      <c r="I1107" s="86" t="s">
        <v>4232</v>
      </c>
      <c r="J1107" s="86" t="s">
        <v>230</v>
      </c>
      <c r="K1107" s="86" t="s">
        <v>6095</v>
      </c>
      <c r="L1107" s="86">
        <v>1</v>
      </c>
      <c r="M1107" s="86">
        <v>-99</v>
      </c>
      <c r="N1107" s="89">
        <v>-99</v>
      </c>
      <c r="O1107" s="89">
        <v>-99</v>
      </c>
      <c r="P1107" s="89">
        <v>-99</v>
      </c>
      <c r="Q1107" s="89">
        <v>-99</v>
      </c>
      <c r="R1107" s="89">
        <v>-99</v>
      </c>
      <c r="S1107" s="89">
        <v>-99</v>
      </c>
      <c r="T1107" s="89">
        <v>-99</v>
      </c>
      <c r="U1107" s="89">
        <v>-99</v>
      </c>
      <c r="V1107" s="89">
        <v>-99</v>
      </c>
      <c r="W1107" s="89">
        <v>-99</v>
      </c>
      <c r="X1107" s="89">
        <v>-99</v>
      </c>
      <c r="Y1107" s="89">
        <v>-99</v>
      </c>
      <c r="Z1107" s="89">
        <v>-99</v>
      </c>
      <c r="AA1107" s="89">
        <v>-99</v>
      </c>
      <c r="AB1107" s="89">
        <v>-99</v>
      </c>
      <c r="AC1107" s="89">
        <v>-99</v>
      </c>
      <c r="AD1107" s="89">
        <v>-99</v>
      </c>
      <c r="AE1107" s="89">
        <v>-99</v>
      </c>
      <c r="AF1107" s="89">
        <v>-99</v>
      </c>
      <c r="AG1107" s="89">
        <v>-99</v>
      </c>
      <c r="AH1107" s="89">
        <v>-99</v>
      </c>
      <c r="AI1107" s="89">
        <v>-99</v>
      </c>
      <c r="AJ1107" s="89">
        <v>-99</v>
      </c>
      <c r="AK1107" s="89">
        <v>-99</v>
      </c>
      <c r="AL1107" s="89">
        <v>-99</v>
      </c>
      <c r="AM1107" s="89">
        <v>-99</v>
      </c>
      <c r="AN1107" s="89">
        <v>-99</v>
      </c>
      <c r="AO1107" s="89">
        <v>-99</v>
      </c>
      <c r="AP1107" s="89">
        <v>-99</v>
      </c>
      <c r="AQ1107" s="89">
        <v>-99</v>
      </c>
      <c r="AR1107" s="89">
        <v>-99</v>
      </c>
      <c r="AS1107" s="89">
        <v>-99</v>
      </c>
      <c r="AT1107" s="89">
        <v>-99</v>
      </c>
      <c r="AU1107" s="89">
        <v>-99</v>
      </c>
      <c r="AV1107" s="89">
        <v>-99</v>
      </c>
      <c r="AW1107" s="89">
        <v>-99</v>
      </c>
      <c r="AX1107" s="89">
        <v>-99</v>
      </c>
      <c r="AY1107" s="89">
        <v>-99</v>
      </c>
      <c r="AZ1107" s="89">
        <v>-99</v>
      </c>
      <c r="BA1107" s="89">
        <v>1</v>
      </c>
      <c r="BB1107" s="89">
        <v>-6.4125000000000195E-4</v>
      </c>
      <c r="BC1107" s="89">
        <v>0.22304030390666299</v>
      </c>
      <c r="BD1107" s="89">
        <v>37.386200000000002</v>
      </c>
      <c r="BE1107" s="89">
        <v>-1.0906820598693601</v>
      </c>
      <c r="BF1107" s="89">
        <v>55.624986874999998</v>
      </c>
      <c r="BG1107" s="89">
        <v>-0.433820877981349</v>
      </c>
      <c r="BH1107" s="89">
        <v>-0.45396614474026897</v>
      </c>
      <c r="BI1107" s="89">
        <v>0.25137470542026702</v>
      </c>
      <c r="BJ1107" s="89">
        <v>-0.114115605904859</v>
      </c>
      <c r="BK1107" s="89">
        <v>1</v>
      </c>
      <c r="BL1107" s="89">
        <v>0.18275768025078401</v>
      </c>
      <c r="BM1107" s="89">
        <v>0.62651263262281498</v>
      </c>
      <c r="BN1107" s="89">
        <v>55.9375</v>
      </c>
      <c r="BO1107" s="89">
        <v>0.81763775149916196</v>
      </c>
      <c r="BP1107" s="89">
        <v>57.680263009404399</v>
      </c>
      <c r="BQ1107" s="89">
        <v>0.72207519206098802</v>
      </c>
      <c r="BR1107" s="89">
        <v>0.76932689168847901</v>
      </c>
      <c r="BS1107" s="89">
        <v>0.25058915946582899</v>
      </c>
      <c r="BT1107" s="89">
        <v>0.19278497914267501</v>
      </c>
      <c r="BU1107" s="89">
        <v>1</v>
      </c>
      <c r="BV1107" s="89">
        <v>5.3731446540880502E-2</v>
      </c>
      <c r="BW1107" s="89">
        <v>0.28091837747715198</v>
      </c>
      <c r="BX1107" s="89">
        <v>49.194600000000001</v>
      </c>
      <c r="BY1107" s="89">
        <v>8.7049063123446294E-3</v>
      </c>
      <c r="BZ1107" s="89">
        <v>54.716998742138401</v>
      </c>
      <c r="CA1107" s="89">
        <v>0.14481164189474799</v>
      </c>
      <c r="CB1107" s="89">
        <v>0.162484340799498</v>
      </c>
      <c r="CC1107" s="89">
        <v>0.24980361351138999</v>
      </c>
      <c r="CD1107" s="89">
        <v>4.0589175470730897E-2</v>
      </c>
      <c r="CE1107" s="89">
        <v>1</v>
      </c>
      <c r="CF1107" s="89">
        <v>0.103157278481013</v>
      </c>
      <c r="CG1107" s="89">
        <v>0.43406764521868002</v>
      </c>
      <c r="CH1107" s="89">
        <v>56.986600000000003</v>
      </c>
      <c r="CI1107" s="89">
        <v>0.87765463988743198</v>
      </c>
      <c r="CJ1107" s="89">
        <v>55.063256012658201</v>
      </c>
      <c r="CK1107" s="89">
        <v>0.65586114255305605</v>
      </c>
      <c r="CL1107" s="89">
        <v>0.718829532032908</v>
      </c>
      <c r="CM1107" s="89">
        <v>0.24823252160251399</v>
      </c>
      <c r="CN1107" s="89">
        <v>0.178436867338884</v>
      </c>
      <c r="CO1107" s="89">
        <v>93.075000000000003</v>
      </c>
      <c r="CP1107" s="89">
        <v>0.42959999999999998</v>
      </c>
      <c r="CQ1107" s="89">
        <v>1.61</v>
      </c>
      <c r="CR1107" s="89">
        <v>4.9799999999999997E-2</v>
      </c>
      <c r="CS1107" s="89">
        <v>0.42959999999999998</v>
      </c>
      <c r="CT1107" s="89">
        <v>2.9600000000000001E-2</v>
      </c>
      <c r="CU1107" s="86" t="s">
        <v>6986</v>
      </c>
      <c r="CV1107" s="86">
        <v>0.27089999999999997</v>
      </c>
      <c r="CW1107" s="86">
        <v>59</v>
      </c>
      <c r="CX1107" s="86">
        <v>2</v>
      </c>
      <c r="CY1107" s="86">
        <v>-1.137</v>
      </c>
      <c r="CZ1107" s="86">
        <v>9</v>
      </c>
      <c r="DA1107" s="86">
        <v>4</v>
      </c>
      <c r="DB1107" s="86">
        <v>0.15079999999999999</v>
      </c>
      <c r="DC1107" s="86">
        <v>55</v>
      </c>
      <c r="DD1107" s="86">
        <v>-99</v>
      </c>
      <c r="DE1107" s="86">
        <v>-99</v>
      </c>
      <c r="DF1107" s="86">
        <v>-99</v>
      </c>
      <c r="DG1107" s="86">
        <v>-99</v>
      </c>
      <c r="DH1107" s="86">
        <v>-99</v>
      </c>
    </row>
    <row r="1108" spans="1:112" x14ac:dyDescent="0.2">
      <c r="A1108" s="85">
        <f>IF(ISERROR(SEARCH('School Lookup'!$F$3,Data!J1108)),A1107,A1107+1)</f>
        <v>0</v>
      </c>
      <c r="B1108" s="85">
        <f>IF(I1108='School Lookup'!$G$13,1,0)</f>
        <v>0</v>
      </c>
      <c r="C1108" s="85">
        <f t="shared" si="17"/>
        <v>1106</v>
      </c>
      <c r="D1108" s="86" t="s">
        <v>6478</v>
      </c>
      <c r="E1108" s="86" t="s">
        <v>6790</v>
      </c>
      <c r="F1108" s="86" t="s">
        <v>2774</v>
      </c>
      <c r="G1108" s="86" t="s">
        <v>2996</v>
      </c>
      <c r="H1108" s="86" t="s">
        <v>2284</v>
      </c>
      <c r="I1108" s="86" t="s">
        <v>4434</v>
      </c>
      <c r="J1108" s="86" t="s">
        <v>2327</v>
      </c>
      <c r="K1108" s="86" t="s">
        <v>36</v>
      </c>
      <c r="L1108" s="86">
        <v>1</v>
      </c>
      <c r="M1108" s="86">
        <v>-99</v>
      </c>
      <c r="N1108" s="89">
        <v>-99</v>
      </c>
      <c r="O1108" s="89">
        <v>-99</v>
      </c>
      <c r="P1108" s="89">
        <v>-99</v>
      </c>
      <c r="Q1108" s="89">
        <v>-99</v>
      </c>
      <c r="R1108" s="89">
        <v>-99</v>
      </c>
      <c r="S1108" s="89">
        <v>-99</v>
      </c>
      <c r="T1108" s="89">
        <v>-99</v>
      </c>
      <c r="U1108" s="89">
        <v>-99</v>
      </c>
      <c r="V1108" s="89">
        <v>-99</v>
      </c>
      <c r="W1108" s="89">
        <v>-99</v>
      </c>
      <c r="X1108" s="89">
        <v>-99</v>
      </c>
      <c r="Y1108" s="89">
        <v>-99</v>
      </c>
      <c r="Z1108" s="89">
        <v>-99</v>
      </c>
      <c r="AA1108" s="89">
        <v>-99</v>
      </c>
      <c r="AB1108" s="89">
        <v>-99</v>
      </c>
      <c r="AC1108" s="89">
        <v>-99</v>
      </c>
      <c r="AD1108" s="89">
        <v>-99</v>
      </c>
      <c r="AE1108" s="89">
        <v>-99</v>
      </c>
      <c r="AF1108" s="89">
        <v>-99</v>
      </c>
      <c r="AG1108" s="89">
        <v>-99</v>
      </c>
      <c r="AH1108" s="89">
        <v>-99</v>
      </c>
      <c r="AI1108" s="89">
        <v>-99</v>
      </c>
      <c r="AJ1108" s="89">
        <v>-99</v>
      </c>
      <c r="AK1108" s="89">
        <v>-99</v>
      </c>
      <c r="AL1108" s="89">
        <v>-99</v>
      </c>
      <c r="AM1108" s="89">
        <v>-99</v>
      </c>
      <c r="AN1108" s="89">
        <v>-99</v>
      </c>
      <c r="AO1108" s="89">
        <v>-99</v>
      </c>
      <c r="AP1108" s="89">
        <v>-99</v>
      </c>
      <c r="AQ1108" s="89">
        <v>-99</v>
      </c>
      <c r="AR1108" s="89">
        <v>-99</v>
      </c>
      <c r="AS1108" s="89">
        <v>-99</v>
      </c>
      <c r="AT1108" s="89">
        <v>-99</v>
      </c>
      <c r="AU1108" s="89">
        <v>-99</v>
      </c>
      <c r="AV1108" s="89">
        <v>-99</v>
      </c>
      <c r="AW1108" s="89">
        <v>-99</v>
      </c>
      <c r="AX1108" s="89">
        <v>-99</v>
      </c>
      <c r="AY1108" s="89">
        <v>-99</v>
      </c>
      <c r="AZ1108" s="89">
        <v>-99</v>
      </c>
      <c r="BA1108" s="89">
        <v>1</v>
      </c>
      <c r="BB1108" s="89">
        <v>-6.07907949790795E-2</v>
      </c>
      <c r="BC1108" s="89">
        <v>8.7685658730410093E-2</v>
      </c>
      <c r="BD1108" s="89">
        <v>49.994900000000001</v>
      </c>
      <c r="BE1108" s="89">
        <v>0.170097805560816</v>
      </c>
      <c r="BF1108" s="89">
        <v>53.7656610878661</v>
      </c>
      <c r="BG1108" s="89">
        <v>0.128891732145613</v>
      </c>
      <c r="BH1108" s="89">
        <v>0.14811529710961599</v>
      </c>
      <c r="BI1108" s="89">
        <v>0.25078698845750302</v>
      </c>
      <c r="BJ1108" s="89">
        <v>3.7145389306608899E-2</v>
      </c>
      <c r="BK1108" s="89">
        <v>1</v>
      </c>
      <c r="BL1108" s="89">
        <v>2.3103765690376601E-2</v>
      </c>
      <c r="BM1108" s="89">
        <v>0.23799960078982399</v>
      </c>
      <c r="BN1108" s="89">
        <v>50.558999999999997</v>
      </c>
      <c r="BO1108" s="89">
        <v>0.21373884606434601</v>
      </c>
      <c r="BP1108" s="89">
        <v>55.0209491631799</v>
      </c>
      <c r="BQ1108" s="89">
        <v>0.22586922342708499</v>
      </c>
      <c r="BR1108" s="89">
        <v>0.24881040286567399</v>
      </c>
      <c r="BS1108" s="89">
        <v>0.25078698845750302</v>
      </c>
      <c r="BT1108" s="89">
        <v>6.2398411631580497E-2</v>
      </c>
      <c r="BU1108" s="89">
        <v>1</v>
      </c>
      <c r="BV1108" s="89">
        <v>4.088E-2</v>
      </c>
      <c r="BW1108" s="89">
        <v>0.251316260766903</v>
      </c>
      <c r="BX1108" s="89">
        <v>46.438099999999999</v>
      </c>
      <c r="BY1108" s="89">
        <v>-0.27568902740865198</v>
      </c>
      <c r="BZ1108" s="89">
        <v>50.736879999999999</v>
      </c>
      <c r="CA1108" s="89">
        <v>-1.21863833208744E-2</v>
      </c>
      <c r="CB1108" s="89">
        <v>-2.99951610053717E-3</v>
      </c>
      <c r="CC1108" s="89">
        <v>0.249213011542497</v>
      </c>
      <c r="CD1108" s="89">
        <v>-7.4751844058507805E-4</v>
      </c>
      <c r="CE1108" s="89">
        <v>1</v>
      </c>
      <c r="CF1108" s="89">
        <v>4.7863999999999997E-2</v>
      </c>
      <c r="CG1108" s="89">
        <v>0.301495334691608</v>
      </c>
      <c r="CH1108" s="89">
        <v>56.4</v>
      </c>
      <c r="CI1108" s="89">
        <v>0.81070819444336795</v>
      </c>
      <c r="CJ1108" s="89">
        <v>48.63158</v>
      </c>
      <c r="CK1108" s="89">
        <v>0.55610176456748805</v>
      </c>
      <c r="CL1108" s="89">
        <v>0.61088363339901397</v>
      </c>
      <c r="CM1108" s="89">
        <v>0.249213011542497</v>
      </c>
      <c r="CN1108" s="89">
        <v>0.15224014998139099</v>
      </c>
      <c r="CO1108" s="89">
        <v>96.314999999999998</v>
      </c>
      <c r="CP1108" s="89">
        <v>0.6744</v>
      </c>
      <c r="CQ1108" s="89">
        <v>-1.1299999999999999</v>
      </c>
      <c r="CR1108" s="89">
        <v>-0.34570000000000001</v>
      </c>
      <c r="CS1108" s="89">
        <v>0.6744</v>
      </c>
      <c r="CT1108" s="89">
        <v>0.43240000000000001</v>
      </c>
      <c r="CU1108" s="86" t="s">
        <v>6988</v>
      </c>
      <c r="CV1108" s="86">
        <v>0.26919999999999999</v>
      </c>
      <c r="CW1108" s="86">
        <v>59</v>
      </c>
      <c r="CX1108" s="86">
        <v>2</v>
      </c>
      <c r="CY1108" s="86">
        <v>-0.13900000000000001</v>
      </c>
      <c r="CZ1108" s="86">
        <v>45</v>
      </c>
      <c r="DA1108" s="86">
        <v>4</v>
      </c>
      <c r="DB1108" s="86">
        <v>0.2296</v>
      </c>
      <c r="DC1108" s="86">
        <v>59</v>
      </c>
      <c r="DD1108" s="86">
        <v>-99</v>
      </c>
      <c r="DE1108" s="86">
        <v>-99</v>
      </c>
      <c r="DF1108" s="86">
        <v>-99</v>
      </c>
      <c r="DG1108" s="86">
        <v>-99</v>
      </c>
      <c r="DH1108" s="86">
        <v>-99</v>
      </c>
    </row>
    <row r="1109" spans="1:112" x14ac:dyDescent="0.2">
      <c r="A1109" s="85">
        <f>IF(ISERROR(SEARCH('School Lookup'!$F$3,Data!J1109)),A1108,A1108+1)</f>
        <v>0</v>
      </c>
      <c r="B1109" s="85">
        <f>IF(I1109='School Lookup'!$G$13,1,0)</f>
        <v>0</v>
      </c>
      <c r="C1109" s="85">
        <f t="shared" si="17"/>
        <v>1107</v>
      </c>
      <c r="D1109" s="86" t="s">
        <v>6478</v>
      </c>
      <c r="E1109" s="86" t="s">
        <v>6736</v>
      </c>
      <c r="F1109" s="86" t="s">
        <v>2772</v>
      </c>
      <c r="G1109" s="86" t="s">
        <v>3022</v>
      </c>
      <c r="H1109" s="86" t="s">
        <v>2096</v>
      </c>
      <c r="I1109" s="86" t="s">
        <v>4093</v>
      </c>
      <c r="J1109" s="86" t="s">
        <v>2097</v>
      </c>
      <c r="K1109" s="86" t="s">
        <v>36</v>
      </c>
      <c r="L1109" s="86">
        <v>1</v>
      </c>
      <c r="M1109" s="86">
        <v>-99</v>
      </c>
      <c r="N1109" s="89">
        <v>-99</v>
      </c>
      <c r="O1109" s="89">
        <v>-99</v>
      </c>
      <c r="P1109" s="89">
        <v>-99</v>
      </c>
      <c r="Q1109" s="89">
        <v>-99</v>
      </c>
      <c r="R1109" s="89">
        <v>-99</v>
      </c>
      <c r="S1109" s="89">
        <v>-99</v>
      </c>
      <c r="T1109" s="89">
        <v>-99</v>
      </c>
      <c r="U1109" s="89">
        <v>-99</v>
      </c>
      <c r="V1109" s="89">
        <v>-99</v>
      </c>
      <c r="W1109" s="89">
        <v>-99</v>
      </c>
      <c r="X1109" s="89">
        <v>-99</v>
      </c>
      <c r="Y1109" s="89">
        <v>-99</v>
      </c>
      <c r="Z1109" s="89">
        <v>-99</v>
      </c>
      <c r="AA1109" s="89">
        <v>-99</v>
      </c>
      <c r="AB1109" s="89">
        <v>-99</v>
      </c>
      <c r="AC1109" s="89">
        <v>-99</v>
      </c>
      <c r="AD1109" s="89">
        <v>-99</v>
      </c>
      <c r="AE1109" s="89">
        <v>-99</v>
      </c>
      <c r="AF1109" s="89">
        <v>-99</v>
      </c>
      <c r="AG1109" s="89">
        <v>-99</v>
      </c>
      <c r="AH1109" s="89">
        <v>-99</v>
      </c>
      <c r="AI1109" s="89">
        <v>-99</v>
      </c>
      <c r="AJ1109" s="89">
        <v>-99</v>
      </c>
      <c r="AK1109" s="89">
        <v>-99</v>
      </c>
      <c r="AL1109" s="89">
        <v>-99</v>
      </c>
      <c r="AM1109" s="89">
        <v>-99</v>
      </c>
      <c r="AN1109" s="89">
        <v>-99</v>
      </c>
      <c r="AO1109" s="89">
        <v>-99</v>
      </c>
      <c r="AP1109" s="89">
        <v>-99</v>
      </c>
      <c r="AQ1109" s="89">
        <v>-99</v>
      </c>
      <c r="AR1109" s="89">
        <v>-99</v>
      </c>
      <c r="AS1109" s="89">
        <v>-99</v>
      </c>
      <c r="AT1109" s="89">
        <v>-99</v>
      </c>
      <c r="AU1109" s="89">
        <v>-99</v>
      </c>
      <c r="AV1109" s="89">
        <v>-99</v>
      </c>
      <c r="AW1109" s="89">
        <v>-99</v>
      </c>
      <c r="AX1109" s="89">
        <v>-99</v>
      </c>
      <c r="AY1109" s="89">
        <v>-99</v>
      </c>
      <c r="AZ1109" s="89">
        <v>-99</v>
      </c>
      <c r="BA1109" s="89">
        <v>1</v>
      </c>
      <c r="BB1109" s="89">
        <v>0.12268235294117601</v>
      </c>
      <c r="BC1109" s="89">
        <v>0.50055566206549396</v>
      </c>
      <c r="BD1109" s="89">
        <v>57.331200000000003</v>
      </c>
      <c r="BE1109" s="89">
        <v>0.90367536127674297</v>
      </c>
      <c r="BF1109" s="89">
        <v>54.489152941176499</v>
      </c>
      <c r="BG1109" s="89">
        <v>0.70211551167111896</v>
      </c>
      <c r="BH1109" s="89">
        <v>0.76144329699482804</v>
      </c>
      <c r="BI1109" s="89">
        <v>0.25058184639255199</v>
      </c>
      <c r="BJ1109" s="89">
        <v>0.19080386728419699</v>
      </c>
      <c r="BK1109" s="89">
        <v>1</v>
      </c>
      <c r="BL1109" s="89">
        <v>0.16329411764705901</v>
      </c>
      <c r="BM1109" s="89">
        <v>0.57914863445048503</v>
      </c>
      <c r="BN1109" s="89">
        <v>48.5321</v>
      </c>
      <c r="BO1109" s="89">
        <v>-1.3841834687876199E-2</v>
      </c>
      <c r="BP1109" s="89">
        <v>54.179594117647099</v>
      </c>
      <c r="BQ1109" s="89">
        <v>0.282653399881305</v>
      </c>
      <c r="BR1109" s="89">
        <v>0.308376595166863</v>
      </c>
      <c r="BS1109" s="89">
        <v>0.25058184639255199</v>
      </c>
      <c r="BT1109" s="89">
        <v>7.7273576601161298E-2</v>
      </c>
      <c r="BU1109" s="89">
        <v>1</v>
      </c>
      <c r="BV1109" s="89">
        <v>0.1203</v>
      </c>
      <c r="BW1109" s="89">
        <v>0.43425287429515103</v>
      </c>
      <c r="BX1109" s="89">
        <v>45.254800000000003</v>
      </c>
      <c r="BY1109" s="89">
        <v>-0.39777259054017799</v>
      </c>
      <c r="BZ1109" s="89">
        <v>45.820405882352901</v>
      </c>
      <c r="CA1109" s="89">
        <v>1.8240141877486401E-2</v>
      </c>
      <c r="CB1109" s="89">
        <v>2.90715799210568E-2</v>
      </c>
      <c r="CC1109" s="89">
        <v>0.25058184639255199</v>
      </c>
      <c r="CD1109" s="89">
        <v>7.2848101741670602E-3</v>
      </c>
      <c r="CE1109" s="89">
        <v>1</v>
      </c>
      <c r="CF1109" s="89">
        <v>0.116725625</v>
      </c>
      <c r="CG1109" s="89">
        <v>0.466599394058131</v>
      </c>
      <c r="CH1109" s="89">
        <v>44.962299999999999</v>
      </c>
      <c r="CI1109" s="89">
        <v>-0.49463336548769499</v>
      </c>
      <c r="CJ1109" s="89">
        <v>43.437521250000003</v>
      </c>
      <c r="CK1109" s="89">
        <v>-1.40169857147822E-2</v>
      </c>
      <c r="CL1109" s="89">
        <v>-6.0205822242598199E-3</v>
      </c>
      <c r="CM1109" s="89">
        <v>0.24825446082234301</v>
      </c>
      <c r="CN1109" s="89">
        <v>-1.4946363939202E-3</v>
      </c>
      <c r="CO1109" s="89">
        <v>94.555000000000007</v>
      </c>
      <c r="CP1109" s="89">
        <v>0.54149999999999998</v>
      </c>
      <c r="CQ1109" s="89">
        <v>-1.27</v>
      </c>
      <c r="CR1109" s="89">
        <v>-0.3659</v>
      </c>
      <c r="CS1109" s="89">
        <v>0.54149999999999998</v>
      </c>
      <c r="CT1109" s="89">
        <v>0.2137</v>
      </c>
      <c r="CU1109" s="86" t="s">
        <v>6988</v>
      </c>
      <c r="CV1109" s="86">
        <v>0.26790000000000003</v>
      </c>
      <c r="CW1109" s="86">
        <v>59</v>
      </c>
      <c r="CX1109" s="86">
        <v>2</v>
      </c>
      <c r="CY1109" s="86">
        <v>-1.1282000000000001</v>
      </c>
      <c r="CZ1109" s="86">
        <v>9</v>
      </c>
      <c r="DA1109" s="86">
        <v>4</v>
      </c>
      <c r="DB1109" s="86">
        <v>5.0000000000000001E-4</v>
      </c>
      <c r="DC1109" s="86">
        <v>47</v>
      </c>
      <c r="DD1109" s="86">
        <v>-99</v>
      </c>
      <c r="DE1109" s="86">
        <v>-99</v>
      </c>
      <c r="DF1109" s="86">
        <v>-99</v>
      </c>
      <c r="DG1109" s="86">
        <v>-99</v>
      </c>
      <c r="DH1109" s="86">
        <v>-99</v>
      </c>
    </row>
    <row r="1110" spans="1:112" x14ac:dyDescent="0.2">
      <c r="A1110" s="85">
        <f>IF(ISERROR(SEARCH('School Lookup'!$F$3,Data!J1110)),A1109,A1109+1)</f>
        <v>0</v>
      </c>
      <c r="B1110" s="85">
        <f>IF(I1110='School Lookup'!$G$13,1,0)</f>
        <v>0</v>
      </c>
      <c r="C1110" s="85">
        <f t="shared" si="17"/>
        <v>1108</v>
      </c>
      <c r="D1110" s="86" t="s">
        <v>6478</v>
      </c>
      <c r="E1110" s="86" t="s">
        <v>6702</v>
      </c>
      <c r="F1110" s="86" t="s">
        <v>1150</v>
      </c>
      <c r="G1110" s="86" t="s">
        <v>2800</v>
      </c>
      <c r="H1110" s="86" t="s">
        <v>574</v>
      </c>
      <c r="I1110" s="86" t="s">
        <v>4003</v>
      </c>
      <c r="J1110" s="86" t="s">
        <v>1463</v>
      </c>
      <c r="K1110" s="86" t="s">
        <v>114</v>
      </c>
      <c r="L1110" s="86">
        <v>1</v>
      </c>
      <c r="M1110" s="86">
        <v>1</v>
      </c>
      <c r="N1110" s="89">
        <v>2.2478494623655899E-2</v>
      </c>
      <c r="O1110" s="89">
        <v>0.14303214685972199</v>
      </c>
      <c r="P1110" s="89">
        <v>49.618099999999998</v>
      </c>
      <c r="Q1110" s="89">
        <v>-2.31179187565108E-2</v>
      </c>
      <c r="R1110" s="89">
        <v>50.716802150537603</v>
      </c>
      <c r="S1110" s="89">
        <v>5.9957114051605503E-2</v>
      </c>
      <c r="T1110" s="89">
        <v>6.7917237899754707E-2</v>
      </c>
      <c r="U1110" s="89">
        <v>0.40230713770728199</v>
      </c>
      <c r="V1110" s="89">
        <v>2.73235895804348E-2</v>
      </c>
      <c r="W1110" s="89">
        <v>1</v>
      </c>
      <c r="X1110" s="89">
        <v>0.14177903225806501</v>
      </c>
      <c r="Y1110" s="89">
        <v>0.422816953456363</v>
      </c>
      <c r="Z1110" s="89">
        <v>52.412100000000002</v>
      </c>
      <c r="AA1110" s="89">
        <v>0.322274058488138</v>
      </c>
      <c r="AB1110" s="89">
        <v>53.225847311827998</v>
      </c>
      <c r="AC1110" s="89">
        <v>0.37254550597225</v>
      </c>
      <c r="AD1110" s="89">
        <v>0.43514422428138699</v>
      </c>
      <c r="AE1110" s="89">
        <v>0.40230713770728199</v>
      </c>
      <c r="AF1110" s="89">
        <v>0.17506162736049999</v>
      </c>
      <c r="AG1110" s="89">
        <v>1</v>
      </c>
      <c r="AH1110" s="89">
        <v>0.25440000000000002</v>
      </c>
      <c r="AI1110" s="89">
        <v>0.604529267632123</v>
      </c>
      <c r="AJ1110" s="89">
        <v>-99</v>
      </c>
      <c r="AK1110" s="89">
        <v>-99</v>
      </c>
      <c r="AL1110" s="89">
        <v>51.449260869565201</v>
      </c>
      <c r="AM1110" s="89">
        <v>0.604529267632123</v>
      </c>
      <c r="AN1110" s="89">
        <v>0.59188264933279</v>
      </c>
      <c r="AO1110" s="89">
        <v>9.9495313626532106E-2</v>
      </c>
      <c r="AP1110" s="89">
        <v>5.8889549825468603E-2</v>
      </c>
      <c r="AQ1110" s="89">
        <v>1</v>
      </c>
      <c r="AR1110" s="89">
        <v>1.0572180451127801E-2</v>
      </c>
      <c r="AS1110" s="89">
        <v>9.3774330227513802E-2</v>
      </c>
      <c r="AT1110" s="89">
        <v>-99</v>
      </c>
      <c r="AU1110" s="89">
        <v>-99</v>
      </c>
      <c r="AV1110" s="89">
        <v>51.8797142857143</v>
      </c>
      <c r="AW1110" s="89">
        <v>9.3774330227513802E-2</v>
      </c>
      <c r="AX1110" s="89">
        <v>5.9604839781953099E-2</v>
      </c>
      <c r="AY1110" s="89">
        <v>9.5890410958904104E-2</v>
      </c>
      <c r="AZ1110" s="89">
        <v>5.7155325818311203E-3</v>
      </c>
      <c r="BA1110" s="89">
        <v>-99</v>
      </c>
      <c r="BB1110" s="89">
        <v>-99</v>
      </c>
      <c r="BC1110" s="89">
        <v>-99</v>
      </c>
      <c r="BD1110" s="89">
        <v>-99</v>
      </c>
      <c r="BE1110" s="89">
        <v>-99</v>
      </c>
      <c r="BF1110" s="89">
        <v>-99</v>
      </c>
      <c r="BG1110" s="89">
        <v>-99</v>
      </c>
      <c r="BH1110" s="89">
        <v>-99</v>
      </c>
      <c r="BI1110" s="89">
        <v>-99</v>
      </c>
      <c r="BJ1110" s="89">
        <v>-99</v>
      </c>
      <c r="BK1110" s="89">
        <v>-99</v>
      </c>
      <c r="BL1110" s="89">
        <v>-99</v>
      </c>
      <c r="BM1110" s="89">
        <v>-99</v>
      </c>
      <c r="BN1110" s="89">
        <v>-99</v>
      </c>
      <c r="BO1110" s="89">
        <v>-99</v>
      </c>
      <c r="BP1110" s="89">
        <v>-99</v>
      </c>
      <c r="BQ1110" s="89">
        <v>-99</v>
      </c>
      <c r="BR1110" s="89">
        <v>-99</v>
      </c>
      <c r="BS1110" s="89">
        <v>-99</v>
      </c>
      <c r="BT1110" s="89">
        <v>-99</v>
      </c>
      <c r="BU1110" s="89">
        <v>-99</v>
      </c>
      <c r="BV1110" s="89">
        <v>-99</v>
      </c>
      <c r="BW1110" s="89">
        <v>-99</v>
      </c>
      <c r="BX1110" s="89">
        <v>-99</v>
      </c>
      <c r="BY1110" s="89">
        <v>-99</v>
      </c>
      <c r="BZ1110" s="89">
        <v>-99</v>
      </c>
      <c r="CA1110" s="89">
        <v>-99</v>
      </c>
      <c r="CB1110" s="89">
        <v>-99</v>
      </c>
      <c r="CC1110" s="89">
        <v>-99</v>
      </c>
      <c r="CD1110" s="89">
        <v>-99</v>
      </c>
      <c r="CE1110" s="89">
        <v>-99</v>
      </c>
      <c r="CF1110" s="89">
        <v>-99</v>
      </c>
      <c r="CG1110" s="89">
        <v>-99</v>
      </c>
      <c r="CH1110" s="89">
        <v>-99</v>
      </c>
      <c r="CI1110" s="89">
        <v>-99</v>
      </c>
      <c r="CJ1110" s="89">
        <v>-99</v>
      </c>
      <c r="CK1110" s="89">
        <v>-99</v>
      </c>
      <c r="CL1110" s="89">
        <v>-99</v>
      </c>
      <c r="CM1110" s="89">
        <v>-99</v>
      </c>
      <c r="CN1110" s="89">
        <v>-99</v>
      </c>
      <c r="CO1110" s="89">
        <v>-99</v>
      </c>
      <c r="CP1110" s="89">
        <v>-99</v>
      </c>
      <c r="CQ1110" s="89">
        <v>-99</v>
      </c>
      <c r="CR1110" s="89">
        <v>-99</v>
      </c>
      <c r="CS1110" s="89">
        <v>-99</v>
      </c>
      <c r="CT1110" s="89">
        <v>-99</v>
      </c>
      <c r="CU1110" s="86">
        <v>-99</v>
      </c>
      <c r="CV1110" s="86">
        <v>0.26700000000000002</v>
      </c>
      <c r="CW1110" s="86">
        <v>59</v>
      </c>
      <c r="CX1110" s="86">
        <v>2</v>
      </c>
      <c r="CY1110" s="86">
        <v>-0.82620000000000005</v>
      </c>
      <c r="CZ1110" s="86">
        <v>16</v>
      </c>
      <c r="DA1110" s="86">
        <v>2</v>
      </c>
      <c r="DB1110" s="86">
        <v>0.12039999999999999</v>
      </c>
      <c r="DC1110" s="86">
        <v>54</v>
      </c>
      <c r="DD1110" s="86">
        <v>-99</v>
      </c>
      <c r="DE1110" s="86">
        <v>-99</v>
      </c>
      <c r="DF1110" s="86">
        <v>-99</v>
      </c>
      <c r="DG1110" s="86">
        <v>-99</v>
      </c>
      <c r="DH1110" s="86">
        <v>-99</v>
      </c>
    </row>
    <row r="1111" spans="1:112" x14ac:dyDescent="0.2">
      <c r="A1111" s="85">
        <f>IF(ISERROR(SEARCH('School Lookup'!$F$3,Data!J1111)),A1110,A1110+1)</f>
        <v>0</v>
      </c>
      <c r="B1111" s="85">
        <f>IF(I1111='School Lookup'!$G$13,1,0)</f>
        <v>0</v>
      </c>
      <c r="C1111" s="85">
        <f t="shared" si="17"/>
        <v>1109</v>
      </c>
      <c r="D1111" s="86" t="s">
        <v>6478</v>
      </c>
      <c r="E1111" s="86" t="s">
        <v>6486</v>
      </c>
      <c r="F1111" s="86" t="s">
        <v>1088</v>
      </c>
      <c r="G1111" s="86" t="s">
        <v>3074</v>
      </c>
      <c r="H1111" s="86" t="s">
        <v>1810</v>
      </c>
      <c r="I1111" s="86" t="s">
        <v>4247</v>
      </c>
      <c r="J1111" s="86" t="s">
        <v>1811</v>
      </c>
      <c r="K1111" s="86" t="s">
        <v>36</v>
      </c>
      <c r="L1111" s="86">
        <v>1</v>
      </c>
      <c r="M1111" s="86">
        <v>-99</v>
      </c>
      <c r="N1111" s="89">
        <v>-99</v>
      </c>
      <c r="O1111" s="89">
        <v>-99</v>
      </c>
      <c r="P1111" s="89">
        <v>-99</v>
      </c>
      <c r="Q1111" s="89">
        <v>-99</v>
      </c>
      <c r="R1111" s="89">
        <v>-99</v>
      </c>
      <c r="S1111" s="89">
        <v>-99</v>
      </c>
      <c r="T1111" s="89">
        <v>-99</v>
      </c>
      <c r="U1111" s="89">
        <v>-99</v>
      </c>
      <c r="V1111" s="89">
        <v>-99</v>
      </c>
      <c r="W1111" s="89">
        <v>-99</v>
      </c>
      <c r="X1111" s="89">
        <v>-99</v>
      </c>
      <c r="Y1111" s="89">
        <v>-99</v>
      </c>
      <c r="Z1111" s="89">
        <v>-99</v>
      </c>
      <c r="AA1111" s="89">
        <v>-99</v>
      </c>
      <c r="AB1111" s="89">
        <v>-99</v>
      </c>
      <c r="AC1111" s="89">
        <v>-99</v>
      </c>
      <c r="AD1111" s="89">
        <v>-99</v>
      </c>
      <c r="AE1111" s="89">
        <v>-99</v>
      </c>
      <c r="AF1111" s="89">
        <v>-99</v>
      </c>
      <c r="AG1111" s="89">
        <v>-99</v>
      </c>
      <c r="AH1111" s="89">
        <v>-99</v>
      </c>
      <c r="AI1111" s="89">
        <v>-99</v>
      </c>
      <c r="AJ1111" s="89">
        <v>-99</v>
      </c>
      <c r="AK1111" s="89">
        <v>-99</v>
      </c>
      <c r="AL1111" s="89">
        <v>-99</v>
      </c>
      <c r="AM1111" s="89">
        <v>-99</v>
      </c>
      <c r="AN1111" s="89">
        <v>-99</v>
      </c>
      <c r="AO1111" s="89">
        <v>-99</v>
      </c>
      <c r="AP1111" s="89">
        <v>-99</v>
      </c>
      <c r="AQ1111" s="89">
        <v>-99</v>
      </c>
      <c r="AR1111" s="89">
        <v>-99</v>
      </c>
      <c r="AS1111" s="89">
        <v>-99</v>
      </c>
      <c r="AT1111" s="89">
        <v>-99</v>
      </c>
      <c r="AU1111" s="89">
        <v>-99</v>
      </c>
      <c r="AV1111" s="89">
        <v>-99</v>
      </c>
      <c r="AW1111" s="89">
        <v>-99</v>
      </c>
      <c r="AX1111" s="89">
        <v>-99</v>
      </c>
      <c r="AY1111" s="89">
        <v>-99</v>
      </c>
      <c r="AZ1111" s="89">
        <v>-99</v>
      </c>
      <c r="BA1111" s="89">
        <v>1</v>
      </c>
      <c r="BB1111" s="89">
        <v>0.19221405835543801</v>
      </c>
      <c r="BC1111" s="89">
        <v>0.657023002227759</v>
      </c>
      <c r="BD1111" s="89">
        <v>46.966099999999997</v>
      </c>
      <c r="BE1111" s="89">
        <v>-0.13276054275542001</v>
      </c>
      <c r="BF1111" s="89">
        <v>50.663119628647202</v>
      </c>
      <c r="BG1111" s="89">
        <v>0.26213122973616898</v>
      </c>
      <c r="BH1111" s="89">
        <v>0.29067657506387501</v>
      </c>
      <c r="BI1111" s="89">
        <v>0.249668874172185</v>
      </c>
      <c r="BJ1111" s="89">
        <v>7.2572893244424397E-2</v>
      </c>
      <c r="BK1111" s="89">
        <v>1</v>
      </c>
      <c r="BL1111" s="89">
        <v>0.23039018567639299</v>
      </c>
      <c r="BM1111" s="89">
        <v>0.74242491167753699</v>
      </c>
      <c r="BN1111" s="89">
        <v>56.696599999999997</v>
      </c>
      <c r="BO1111" s="89">
        <v>0.90286963011133403</v>
      </c>
      <c r="BP1111" s="89">
        <v>54.641917506631302</v>
      </c>
      <c r="BQ1111" s="89">
        <v>0.82264727089443601</v>
      </c>
      <c r="BR1111" s="89">
        <v>0.874826278348657</v>
      </c>
      <c r="BS1111" s="89">
        <v>0.249668874172185</v>
      </c>
      <c r="BT1111" s="89">
        <v>0.21841689201155201</v>
      </c>
      <c r="BU1111" s="89">
        <v>1</v>
      </c>
      <c r="BV1111" s="89">
        <v>9.2636507936507906E-2</v>
      </c>
      <c r="BW1111" s="89">
        <v>0.37053258272551098</v>
      </c>
      <c r="BX1111" s="89">
        <v>45.541899999999998</v>
      </c>
      <c r="BY1111" s="89">
        <v>-0.368151876456631</v>
      </c>
      <c r="BZ1111" s="89">
        <v>50.793634920634901</v>
      </c>
      <c r="CA1111" s="89">
        <v>1.19035313443977E-3</v>
      </c>
      <c r="CB1111" s="89">
        <v>1.1100240493983501E-2</v>
      </c>
      <c r="CC1111" s="89">
        <v>0.25033112582781503</v>
      </c>
      <c r="CD1111" s="89">
        <v>2.77873569981838E-3</v>
      </c>
      <c r="CE1111" s="89">
        <v>1</v>
      </c>
      <c r="CF1111" s="89">
        <v>2.09380952380952E-2</v>
      </c>
      <c r="CG1111" s="89">
        <v>0.236937227352334</v>
      </c>
      <c r="CH1111" s="89">
        <v>43.788400000000003</v>
      </c>
      <c r="CI1111" s="89">
        <v>-0.62860614473554</v>
      </c>
      <c r="CJ1111" s="89">
        <v>52.645526984127002</v>
      </c>
      <c r="CK1111" s="89">
        <v>-0.19583445869160299</v>
      </c>
      <c r="CL1111" s="89">
        <v>-0.20275848200011901</v>
      </c>
      <c r="CM1111" s="89">
        <v>0.25033112582781503</v>
      </c>
      <c r="CN1111" s="89">
        <v>-5.0756759070228398E-2</v>
      </c>
      <c r="CO1111" s="89">
        <v>96.68</v>
      </c>
      <c r="CP1111" s="89">
        <v>0.70199999999999996</v>
      </c>
      <c r="CQ1111" s="89">
        <v>3.2</v>
      </c>
      <c r="CR1111" s="89">
        <v>0.27929999999999999</v>
      </c>
      <c r="CS1111" s="89">
        <v>0.70199999999999996</v>
      </c>
      <c r="CT1111" s="89">
        <v>0.4778</v>
      </c>
      <c r="CU1111" s="86" t="s">
        <v>6986</v>
      </c>
      <c r="CV1111" s="86">
        <v>0.26650000000000001</v>
      </c>
      <c r="CW1111" s="86">
        <v>59</v>
      </c>
      <c r="CX1111" s="86">
        <v>2</v>
      </c>
      <c r="CY1111" s="86">
        <v>-0.6361</v>
      </c>
      <c r="CZ1111" s="86">
        <v>22</v>
      </c>
      <c r="DA1111" s="86">
        <v>4</v>
      </c>
      <c r="DB1111" s="86">
        <v>-5.7200000000000001E-2</v>
      </c>
      <c r="DC1111" s="86">
        <v>44</v>
      </c>
      <c r="DD1111" s="86">
        <v>-99</v>
      </c>
      <c r="DE1111" s="86">
        <v>-99</v>
      </c>
      <c r="DF1111" s="86">
        <v>-99</v>
      </c>
      <c r="DG1111" s="86">
        <v>-99</v>
      </c>
      <c r="DH1111" s="86">
        <v>-99</v>
      </c>
    </row>
    <row r="1112" spans="1:112" x14ac:dyDescent="0.2">
      <c r="A1112" s="85">
        <f>IF(ISERROR(SEARCH('School Lookup'!$F$3,Data!J1112)),A1111,A1111+1)</f>
        <v>0</v>
      </c>
      <c r="B1112" s="85">
        <f>IF(I1112='School Lookup'!$G$13,1,0)</f>
        <v>0</v>
      </c>
      <c r="C1112" s="85">
        <f t="shared" si="17"/>
        <v>1110</v>
      </c>
      <c r="D1112" s="86" t="s">
        <v>6478</v>
      </c>
      <c r="E1112" s="86" t="s">
        <v>6733</v>
      </c>
      <c r="F1112" s="86" t="s">
        <v>2764</v>
      </c>
      <c r="G1112" s="86" t="s">
        <v>2822</v>
      </c>
      <c r="H1112" s="86" t="s">
        <v>1226</v>
      </c>
      <c r="I1112" s="86" t="s">
        <v>4108</v>
      </c>
      <c r="J1112" s="86" t="s">
        <v>1539</v>
      </c>
      <c r="K1112" s="86" t="s">
        <v>26</v>
      </c>
      <c r="L1112" s="86">
        <v>1</v>
      </c>
      <c r="M1112" s="86">
        <v>1</v>
      </c>
      <c r="N1112" s="89">
        <v>7.6272580645161306E-2</v>
      </c>
      <c r="O1112" s="89">
        <v>0.25952318204118802</v>
      </c>
      <c r="P1112" s="89">
        <v>45.787100000000002</v>
      </c>
      <c r="Q1112" s="89">
        <v>-0.429477497654566</v>
      </c>
      <c r="R1112" s="89">
        <v>47.3790427419355</v>
      </c>
      <c r="S1112" s="89">
        <v>-8.4977157806689296E-2</v>
      </c>
      <c r="T1112" s="89">
        <v>-9.6534881892631499E-2</v>
      </c>
      <c r="U1112" s="89">
        <v>0.37661351556568001</v>
      </c>
      <c r="V1112" s="89">
        <v>-3.63563412443016E-2</v>
      </c>
      <c r="W1112" s="89">
        <v>1</v>
      </c>
      <c r="X1112" s="89">
        <v>0.31332334004024098</v>
      </c>
      <c r="Y1112" s="89">
        <v>0.82665942504548295</v>
      </c>
      <c r="Z1112" s="89">
        <v>46.8718</v>
      </c>
      <c r="AA1112" s="89">
        <v>-0.368617747325239</v>
      </c>
      <c r="AB1112" s="89">
        <v>49.094570824949699</v>
      </c>
      <c r="AC1112" s="89">
        <v>0.22902083886012201</v>
      </c>
      <c r="AD1112" s="89">
        <v>0.26803099130666302</v>
      </c>
      <c r="AE1112" s="89">
        <v>0.37737281700835201</v>
      </c>
      <c r="AF1112" s="89">
        <v>0.101147610234936</v>
      </c>
      <c r="AG1112" s="89">
        <v>1</v>
      </c>
      <c r="AH1112" s="89">
        <v>0.21998645161290301</v>
      </c>
      <c r="AI1112" s="89">
        <v>0.53046799153199597</v>
      </c>
      <c r="AJ1112" s="89">
        <v>-99</v>
      </c>
      <c r="AK1112" s="89">
        <v>-99</v>
      </c>
      <c r="AL1112" s="89">
        <v>45.806461935483902</v>
      </c>
      <c r="AM1112" s="89">
        <v>0.53046799153199597</v>
      </c>
      <c r="AN1112" s="89">
        <v>0.51407806290634395</v>
      </c>
      <c r="AO1112" s="89">
        <v>0.117691723614275</v>
      </c>
      <c r="AP1112" s="89">
        <v>6.0502733295735203E-2</v>
      </c>
      <c r="AQ1112" s="89">
        <v>1</v>
      </c>
      <c r="AR1112" s="89">
        <v>0.44875562130177499</v>
      </c>
      <c r="AS1112" s="89">
        <v>1.0787300726254301</v>
      </c>
      <c r="AT1112" s="89">
        <v>-99</v>
      </c>
      <c r="AU1112" s="89">
        <v>-99</v>
      </c>
      <c r="AV1112" s="89">
        <v>47.929014792899402</v>
      </c>
      <c r="AW1112" s="89">
        <v>1.0787300726254301</v>
      </c>
      <c r="AX1112" s="89">
        <v>1.0975462575344099</v>
      </c>
      <c r="AY1112" s="89">
        <v>0.12832194381169301</v>
      </c>
      <c r="AZ1112" s="89">
        <v>0.14083926919006401</v>
      </c>
      <c r="BA1112" s="89">
        <v>-99</v>
      </c>
      <c r="BB1112" s="89">
        <v>-99</v>
      </c>
      <c r="BC1112" s="89">
        <v>-99</v>
      </c>
      <c r="BD1112" s="89">
        <v>-99</v>
      </c>
      <c r="BE1112" s="89">
        <v>-99</v>
      </c>
      <c r="BF1112" s="89">
        <v>-99</v>
      </c>
      <c r="BG1112" s="89">
        <v>-99</v>
      </c>
      <c r="BH1112" s="89">
        <v>-99</v>
      </c>
      <c r="BI1112" s="89">
        <v>-99</v>
      </c>
      <c r="BJ1112" s="89">
        <v>-99</v>
      </c>
      <c r="BK1112" s="89">
        <v>-99</v>
      </c>
      <c r="BL1112" s="89">
        <v>-99</v>
      </c>
      <c r="BM1112" s="89">
        <v>-99</v>
      </c>
      <c r="BN1112" s="89">
        <v>-99</v>
      </c>
      <c r="BO1112" s="89">
        <v>-99</v>
      </c>
      <c r="BP1112" s="89">
        <v>-99</v>
      </c>
      <c r="BQ1112" s="89">
        <v>-99</v>
      </c>
      <c r="BR1112" s="89">
        <v>-99</v>
      </c>
      <c r="BS1112" s="89">
        <v>-99</v>
      </c>
      <c r="BT1112" s="89">
        <v>-99</v>
      </c>
      <c r="BU1112" s="89">
        <v>-99</v>
      </c>
      <c r="BV1112" s="89">
        <v>-99</v>
      </c>
      <c r="BW1112" s="89">
        <v>-99</v>
      </c>
      <c r="BX1112" s="89">
        <v>-99</v>
      </c>
      <c r="BY1112" s="89">
        <v>-99</v>
      </c>
      <c r="BZ1112" s="89">
        <v>-99</v>
      </c>
      <c r="CA1112" s="89">
        <v>-99</v>
      </c>
      <c r="CB1112" s="89">
        <v>-99</v>
      </c>
      <c r="CC1112" s="89">
        <v>-99</v>
      </c>
      <c r="CD1112" s="89">
        <v>-99</v>
      </c>
      <c r="CE1112" s="89">
        <v>-99</v>
      </c>
      <c r="CF1112" s="89">
        <v>-99</v>
      </c>
      <c r="CG1112" s="89">
        <v>-99</v>
      </c>
      <c r="CH1112" s="89">
        <v>-99</v>
      </c>
      <c r="CI1112" s="89">
        <v>-99</v>
      </c>
      <c r="CJ1112" s="89">
        <v>-99</v>
      </c>
      <c r="CK1112" s="89">
        <v>-99</v>
      </c>
      <c r="CL1112" s="89">
        <v>-99</v>
      </c>
      <c r="CM1112" s="89">
        <v>-99</v>
      </c>
      <c r="CN1112" s="89">
        <v>-99</v>
      </c>
      <c r="CO1112" s="89">
        <v>-99</v>
      </c>
      <c r="CP1112" s="89">
        <v>-99</v>
      </c>
      <c r="CQ1112" s="89">
        <v>-99</v>
      </c>
      <c r="CR1112" s="89">
        <v>-99</v>
      </c>
      <c r="CS1112" s="89">
        <v>-99</v>
      </c>
      <c r="CT1112" s="89">
        <v>-99</v>
      </c>
      <c r="CU1112" s="86">
        <v>-99</v>
      </c>
      <c r="CV1112" s="86">
        <v>0.2661</v>
      </c>
      <c r="CW1112" s="86">
        <v>59</v>
      </c>
      <c r="CX1112" s="86">
        <v>2</v>
      </c>
      <c r="CY1112" s="86">
        <v>3.2000000000000001E-2</v>
      </c>
      <c r="CZ1112" s="86">
        <v>53</v>
      </c>
      <c r="DA1112" s="86">
        <v>2</v>
      </c>
      <c r="DB1112" s="86">
        <v>-0.3009</v>
      </c>
      <c r="DC1112" s="86">
        <v>32</v>
      </c>
      <c r="DD1112" s="86">
        <v>-99</v>
      </c>
      <c r="DE1112" s="86">
        <v>-99</v>
      </c>
      <c r="DF1112" s="86">
        <v>-99</v>
      </c>
      <c r="DG1112" s="86">
        <v>-99</v>
      </c>
      <c r="DH1112" s="86">
        <v>-99</v>
      </c>
    </row>
    <row r="1113" spans="1:112" x14ac:dyDescent="0.2">
      <c r="A1113" s="85">
        <f>IF(ISERROR(SEARCH('School Lookup'!$F$3,Data!J1113)),A1112,A1112+1)</f>
        <v>0</v>
      </c>
      <c r="B1113" s="85">
        <f>IF(I1113='School Lookup'!$G$13,1,0)</f>
        <v>0</v>
      </c>
      <c r="C1113" s="85">
        <f t="shared" si="17"/>
        <v>1111</v>
      </c>
      <c r="D1113" s="86" t="s">
        <v>6478</v>
      </c>
      <c r="E1113" s="86" t="s">
        <v>6702</v>
      </c>
      <c r="F1113" s="86" t="s">
        <v>1150</v>
      </c>
      <c r="G1113" s="86" t="s">
        <v>3131</v>
      </c>
      <c r="H1113" s="86" t="s">
        <v>582</v>
      </c>
      <c r="I1113" s="86" t="s">
        <v>4908</v>
      </c>
      <c r="J1113" s="86" t="s">
        <v>1471</v>
      </c>
      <c r="K1113" s="86" t="s">
        <v>36</v>
      </c>
      <c r="L1113" s="86">
        <v>1</v>
      </c>
      <c r="M1113" s="86">
        <v>-99</v>
      </c>
      <c r="N1113" s="89">
        <v>-99</v>
      </c>
      <c r="O1113" s="89">
        <v>-99</v>
      </c>
      <c r="P1113" s="89">
        <v>-99</v>
      </c>
      <c r="Q1113" s="89">
        <v>-99</v>
      </c>
      <c r="R1113" s="89">
        <v>-99</v>
      </c>
      <c r="S1113" s="89">
        <v>-99</v>
      </c>
      <c r="T1113" s="89">
        <v>-99</v>
      </c>
      <c r="U1113" s="89">
        <v>-99</v>
      </c>
      <c r="V1113" s="89">
        <v>-99</v>
      </c>
      <c r="W1113" s="89">
        <v>-99</v>
      </c>
      <c r="X1113" s="89">
        <v>-99</v>
      </c>
      <c r="Y1113" s="89">
        <v>-99</v>
      </c>
      <c r="Z1113" s="89">
        <v>-99</v>
      </c>
      <c r="AA1113" s="89">
        <v>-99</v>
      </c>
      <c r="AB1113" s="89">
        <v>-99</v>
      </c>
      <c r="AC1113" s="89">
        <v>-99</v>
      </c>
      <c r="AD1113" s="89">
        <v>-99</v>
      </c>
      <c r="AE1113" s="89">
        <v>-99</v>
      </c>
      <c r="AF1113" s="89">
        <v>-99</v>
      </c>
      <c r="AG1113" s="89">
        <v>-99</v>
      </c>
      <c r="AH1113" s="89">
        <v>-99</v>
      </c>
      <c r="AI1113" s="89">
        <v>-99</v>
      </c>
      <c r="AJ1113" s="89">
        <v>-99</v>
      </c>
      <c r="AK1113" s="89">
        <v>-99</v>
      </c>
      <c r="AL1113" s="89">
        <v>-99</v>
      </c>
      <c r="AM1113" s="89">
        <v>-99</v>
      </c>
      <c r="AN1113" s="89">
        <v>-99</v>
      </c>
      <c r="AO1113" s="89">
        <v>-99</v>
      </c>
      <c r="AP1113" s="89">
        <v>-99</v>
      </c>
      <c r="AQ1113" s="89">
        <v>-99</v>
      </c>
      <c r="AR1113" s="89">
        <v>-99</v>
      </c>
      <c r="AS1113" s="89">
        <v>-99</v>
      </c>
      <c r="AT1113" s="89">
        <v>-99</v>
      </c>
      <c r="AU1113" s="89">
        <v>-99</v>
      </c>
      <c r="AV1113" s="89">
        <v>-99</v>
      </c>
      <c r="AW1113" s="89">
        <v>-99</v>
      </c>
      <c r="AX1113" s="89">
        <v>-99</v>
      </c>
      <c r="AY1113" s="89">
        <v>-99</v>
      </c>
      <c r="AZ1113" s="89">
        <v>-99</v>
      </c>
      <c r="BA1113" s="89">
        <v>1</v>
      </c>
      <c r="BB1113" s="89">
        <v>-9.40839357429719E-2</v>
      </c>
      <c r="BC1113" s="89">
        <v>1.2766035373873601E-2</v>
      </c>
      <c r="BD1113" s="89">
        <v>50.921700000000001</v>
      </c>
      <c r="BE1113" s="89">
        <v>0.26277118023708601</v>
      </c>
      <c r="BF1113" s="89">
        <v>50.200819277108401</v>
      </c>
      <c r="BG1113" s="89">
        <v>0.13776860780548</v>
      </c>
      <c r="BH1113" s="89">
        <v>0.157613221983219</v>
      </c>
      <c r="BI1113" s="89">
        <v>0.249624060150376</v>
      </c>
      <c r="BJ1113" s="89">
        <v>3.9344052404833602E-2</v>
      </c>
      <c r="BK1113" s="89">
        <v>1</v>
      </c>
      <c r="BL1113" s="89">
        <v>2.7406224899598399E-2</v>
      </c>
      <c r="BM1113" s="89">
        <v>0.248469506750571</v>
      </c>
      <c r="BN1113" s="89">
        <v>47.5349</v>
      </c>
      <c r="BO1113" s="89">
        <v>-0.12580762226798201</v>
      </c>
      <c r="BP1113" s="89">
        <v>49.799207630522098</v>
      </c>
      <c r="BQ1113" s="89">
        <v>6.1330942241294401E-2</v>
      </c>
      <c r="BR1113" s="89">
        <v>7.6210930441844599E-2</v>
      </c>
      <c r="BS1113" s="89">
        <v>0.249624060150376</v>
      </c>
      <c r="BT1113" s="89">
        <v>1.9024081884731099E-2</v>
      </c>
      <c r="BU1113" s="89">
        <v>1</v>
      </c>
      <c r="BV1113" s="89">
        <v>-1.05059880239521E-2</v>
      </c>
      <c r="BW1113" s="89">
        <v>0.13295339710655399</v>
      </c>
      <c r="BX1113" s="89">
        <v>50.209600000000002</v>
      </c>
      <c r="BY1113" s="89">
        <v>0.11342460256731</v>
      </c>
      <c r="BZ1113" s="89">
        <v>48.5029894211577</v>
      </c>
      <c r="CA1113" s="89">
        <v>0.123188999836932</v>
      </c>
      <c r="CB1113" s="89">
        <v>0.139692982760554</v>
      </c>
      <c r="CC1113" s="89">
        <v>0.25112781954887198</v>
      </c>
      <c r="CD1113" s="89">
        <v>3.5080794166936199E-2</v>
      </c>
      <c r="CE1113" s="89">
        <v>1</v>
      </c>
      <c r="CF1113" s="89">
        <v>0.136243373493976</v>
      </c>
      <c r="CG1113" s="89">
        <v>0.513395552383617</v>
      </c>
      <c r="CH1113" s="89">
        <v>56.106200000000001</v>
      </c>
      <c r="CI1113" s="89">
        <v>0.777177908607252</v>
      </c>
      <c r="CJ1113" s="89">
        <v>43.172674698795198</v>
      </c>
      <c r="CK1113" s="89">
        <v>0.64528673049543395</v>
      </c>
      <c r="CL1113" s="89">
        <v>0.70738735551642895</v>
      </c>
      <c r="CM1113" s="89">
        <v>0.249624060150376</v>
      </c>
      <c r="CN1113" s="89">
        <v>0.176580903783048</v>
      </c>
      <c r="CO1113" s="89">
        <v>94.625</v>
      </c>
      <c r="CP1113" s="89">
        <v>0.54679999999999995</v>
      </c>
      <c r="CQ1113" s="89">
        <v>-3.71</v>
      </c>
      <c r="CR1113" s="89">
        <v>-0.71799999999999997</v>
      </c>
      <c r="CS1113" s="89">
        <v>0.54679999999999995</v>
      </c>
      <c r="CT1113" s="89">
        <v>0.22239999999999999</v>
      </c>
      <c r="CU1113" s="86" t="s">
        <v>6988</v>
      </c>
      <c r="CV1113" s="86">
        <v>0.26529999999999998</v>
      </c>
      <c r="CW1113" s="86">
        <v>59</v>
      </c>
      <c r="CX1113" s="86">
        <v>2</v>
      </c>
      <c r="CY1113" s="86">
        <v>-0.45169999999999999</v>
      </c>
      <c r="CZ1113" s="86">
        <v>29</v>
      </c>
      <c r="DA1113" s="86">
        <v>4</v>
      </c>
      <c r="DB1113" s="86">
        <v>0.25669999999999998</v>
      </c>
      <c r="DC1113" s="86">
        <v>61</v>
      </c>
      <c r="DD1113" s="86">
        <v>-99</v>
      </c>
      <c r="DE1113" s="86">
        <v>-99</v>
      </c>
      <c r="DF1113" s="86">
        <v>-99</v>
      </c>
      <c r="DG1113" s="86">
        <v>-99</v>
      </c>
      <c r="DH1113" s="86">
        <v>-99</v>
      </c>
    </row>
    <row r="1114" spans="1:112" x14ac:dyDescent="0.2">
      <c r="A1114" s="85">
        <f>IF(ISERROR(SEARCH('School Lookup'!$F$3,Data!J1114)),A1113,A1113+1)</f>
        <v>0</v>
      </c>
      <c r="B1114" s="85">
        <f>IF(I1114='School Lookup'!$G$13,1,0)</f>
        <v>0</v>
      </c>
      <c r="C1114" s="85">
        <f t="shared" si="17"/>
        <v>1112</v>
      </c>
      <c r="D1114" s="86" t="s">
        <v>6478</v>
      </c>
      <c r="E1114" s="86" t="s">
        <v>6843</v>
      </c>
      <c r="F1114" s="86" t="s">
        <v>2770</v>
      </c>
      <c r="G1114" s="86" t="s">
        <v>2845</v>
      </c>
      <c r="H1114" s="86" t="s">
        <v>1223</v>
      </c>
      <c r="I1114" s="86" t="s">
        <v>4867</v>
      </c>
      <c r="J1114" s="86" t="s">
        <v>2237</v>
      </c>
      <c r="K1114" s="86" t="s">
        <v>36</v>
      </c>
      <c r="L1114" s="86">
        <v>1</v>
      </c>
      <c r="M1114" s="86">
        <v>-99</v>
      </c>
      <c r="N1114" s="89">
        <v>-99</v>
      </c>
      <c r="O1114" s="89">
        <v>-99</v>
      </c>
      <c r="P1114" s="89">
        <v>-99</v>
      </c>
      <c r="Q1114" s="89">
        <v>-99</v>
      </c>
      <c r="R1114" s="89">
        <v>-99</v>
      </c>
      <c r="S1114" s="89">
        <v>-99</v>
      </c>
      <c r="T1114" s="89">
        <v>-99</v>
      </c>
      <c r="U1114" s="89">
        <v>-99</v>
      </c>
      <c r="V1114" s="89">
        <v>-99</v>
      </c>
      <c r="W1114" s="89">
        <v>-99</v>
      </c>
      <c r="X1114" s="89">
        <v>-99</v>
      </c>
      <c r="Y1114" s="89">
        <v>-99</v>
      </c>
      <c r="Z1114" s="89">
        <v>-99</v>
      </c>
      <c r="AA1114" s="89">
        <v>-99</v>
      </c>
      <c r="AB1114" s="89">
        <v>-99</v>
      </c>
      <c r="AC1114" s="89">
        <v>-99</v>
      </c>
      <c r="AD1114" s="89">
        <v>-99</v>
      </c>
      <c r="AE1114" s="89">
        <v>-99</v>
      </c>
      <c r="AF1114" s="89">
        <v>-99</v>
      </c>
      <c r="AG1114" s="89">
        <v>-99</v>
      </c>
      <c r="AH1114" s="89">
        <v>-99</v>
      </c>
      <c r="AI1114" s="89">
        <v>-99</v>
      </c>
      <c r="AJ1114" s="89">
        <v>-99</v>
      </c>
      <c r="AK1114" s="89">
        <v>-99</v>
      </c>
      <c r="AL1114" s="89">
        <v>-99</v>
      </c>
      <c r="AM1114" s="89">
        <v>-99</v>
      </c>
      <c r="AN1114" s="89">
        <v>-99</v>
      </c>
      <c r="AO1114" s="89">
        <v>-99</v>
      </c>
      <c r="AP1114" s="89">
        <v>-99</v>
      </c>
      <c r="AQ1114" s="89">
        <v>-99</v>
      </c>
      <c r="AR1114" s="89">
        <v>-99</v>
      </c>
      <c r="AS1114" s="89">
        <v>-99</v>
      </c>
      <c r="AT1114" s="89">
        <v>-99</v>
      </c>
      <c r="AU1114" s="89">
        <v>-99</v>
      </c>
      <c r="AV1114" s="89">
        <v>-99</v>
      </c>
      <c r="AW1114" s="89">
        <v>-99</v>
      </c>
      <c r="AX1114" s="89">
        <v>-99</v>
      </c>
      <c r="AY1114" s="89">
        <v>-99</v>
      </c>
      <c r="AZ1114" s="89">
        <v>-99</v>
      </c>
      <c r="BA1114" s="89">
        <v>1</v>
      </c>
      <c r="BB1114" s="89">
        <v>-0.14411280276816599</v>
      </c>
      <c r="BC1114" s="89">
        <v>-9.9814027320205195E-2</v>
      </c>
      <c r="BD1114" s="89">
        <v>42.9559</v>
      </c>
      <c r="BE1114" s="89">
        <v>-0.53375187543429203</v>
      </c>
      <c r="BF1114" s="89">
        <v>49.827021799308</v>
      </c>
      <c r="BG1114" s="89">
        <v>-0.31678295137724799</v>
      </c>
      <c r="BH1114" s="89">
        <v>-0.32873994164341802</v>
      </c>
      <c r="BI1114" s="89">
        <v>0.249783923941227</v>
      </c>
      <c r="BJ1114" s="89">
        <v>-8.2113952579903102E-2</v>
      </c>
      <c r="BK1114" s="89">
        <v>1</v>
      </c>
      <c r="BL1114" s="89">
        <v>0.128297577854671</v>
      </c>
      <c r="BM1114" s="89">
        <v>0.49398560029725802</v>
      </c>
      <c r="BN1114" s="89">
        <v>49.770099999999999</v>
      </c>
      <c r="BO1114" s="89">
        <v>0.12516101832473001</v>
      </c>
      <c r="BP1114" s="89">
        <v>52.941220069204199</v>
      </c>
      <c r="BQ1114" s="89">
        <v>0.30957330931099403</v>
      </c>
      <c r="BR1114" s="89">
        <v>0.33661538635743898</v>
      </c>
      <c r="BS1114" s="89">
        <v>0.249783923941227</v>
      </c>
      <c r="BT1114" s="89">
        <v>8.4081112063353294E-2</v>
      </c>
      <c r="BU1114" s="89">
        <v>1</v>
      </c>
      <c r="BV1114" s="89">
        <v>0.15585421686747</v>
      </c>
      <c r="BW1114" s="89">
        <v>0.51614871955306896</v>
      </c>
      <c r="BX1114" s="89">
        <v>56.374099999999999</v>
      </c>
      <c r="BY1114" s="89">
        <v>0.74942910263009899</v>
      </c>
      <c r="BZ1114" s="89">
        <v>47.6764099827883</v>
      </c>
      <c r="CA1114" s="89">
        <v>0.63278891109158397</v>
      </c>
      <c r="CB1114" s="89">
        <v>0.67683705622590695</v>
      </c>
      <c r="CC1114" s="89">
        <v>0.25108038029386298</v>
      </c>
      <c r="CD1114" s="89">
        <v>0.16994050547417999</v>
      </c>
      <c r="CE1114" s="89">
        <v>1</v>
      </c>
      <c r="CF1114" s="89">
        <v>5.4450086655112598E-2</v>
      </c>
      <c r="CG1114" s="89">
        <v>0.31728627256301001</v>
      </c>
      <c r="CH1114" s="89">
        <v>51.238599999999998</v>
      </c>
      <c r="CI1114" s="89">
        <v>0.22165708037076701</v>
      </c>
      <c r="CJ1114" s="89">
        <v>44.1941062391681</v>
      </c>
      <c r="CK1114" s="89">
        <v>0.26947167646688902</v>
      </c>
      <c r="CL1114" s="89">
        <v>0.30073191573285502</v>
      </c>
      <c r="CM1114" s="89">
        <v>0.24935177182368201</v>
      </c>
      <c r="CN1114" s="89">
        <v>7.4988036031917504E-2</v>
      </c>
      <c r="CO1114" s="89">
        <v>96.295000000000002</v>
      </c>
      <c r="CP1114" s="89">
        <v>0.67290000000000005</v>
      </c>
      <c r="CQ1114" s="89">
        <v>3.77</v>
      </c>
      <c r="CR1114" s="89">
        <v>0.36149999999999999</v>
      </c>
      <c r="CS1114" s="89">
        <v>0.67290000000000005</v>
      </c>
      <c r="CT1114" s="89">
        <v>0.4299</v>
      </c>
      <c r="CU1114" s="86" t="s">
        <v>6988</v>
      </c>
      <c r="CV1114" s="86">
        <v>0.26519999999999999</v>
      </c>
      <c r="CW1114" s="86">
        <v>59</v>
      </c>
      <c r="CX1114" s="86">
        <v>2</v>
      </c>
      <c r="CY1114" s="86">
        <v>-0.94159999999999999</v>
      </c>
      <c r="CZ1114" s="86">
        <v>12</v>
      </c>
      <c r="DA1114" s="86">
        <v>4</v>
      </c>
      <c r="DB1114" s="86">
        <v>0.1414</v>
      </c>
      <c r="DC1114" s="86">
        <v>55</v>
      </c>
      <c r="DD1114" s="86">
        <v>-99</v>
      </c>
      <c r="DE1114" s="86">
        <v>-99</v>
      </c>
      <c r="DF1114" s="86">
        <v>-99</v>
      </c>
      <c r="DG1114" s="86">
        <v>-99</v>
      </c>
      <c r="DH1114" s="86">
        <v>-99</v>
      </c>
    </row>
    <row r="1115" spans="1:112" x14ac:dyDescent="0.2">
      <c r="A1115" s="85">
        <f>IF(ISERROR(SEARCH('School Lookup'!$F$3,Data!J1115)),A1114,A1114+1)</f>
        <v>0</v>
      </c>
      <c r="B1115" s="85">
        <f>IF(I1115='School Lookup'!$G$13,1,0)</f>
        <v>0</v>
      </c>
      <c r="C1115" s="85">
        <f t="shared" si="17"/>
        <v>1113</v>
      </c>
      <c r="D1115" s="86" t="s">
        <v>6478</v>
      </c>
      <c r="E1115" s="86" t="s">
        <v>6499</v>
      </c>
      <c r="F1115" s="86" t="s">
        <v>2742</v>
      </c>
      <c r="G1115" s="86" t="s">
        <v>3063</v>
      </c>
      <c r="H1115" s="86" t="s">
        <v>921</v>
      </c>
      <c r="I1115" s="86" t="s">
        <v>4960</v>
      </c>
      <c r="J1115" s="86" t="s">
        <v>923</v>
      </c>
      <c r="K1115" s="86" t="s">
        <v>31</v>
      </c>
      <c r="L1115" s="86">
        <v>1</v>
      </c>
      <c r="M1115" s="86">
        <v>1</v>
      </c>
      <c r="N1115" s="89">
        <v>-3.4857607433217197E-2</v>
      </c>
      <c r="O1115" s="89">
        <v>1.8870879779076699E-2</v>
      </c>
      <c r="P1115" s="89">
        <v>56.6708</v>
      </c>
      <c r="Q1115" s="89">
        <v>0.72497192778338004</v>
      </c>
      <c r="R1115" s="89">
        <v>51.219498141695702</v>
      </c>
      <c r="S1115" s="89">
        <v>0.37192140378122801</v>
      </c>
      <c r="T1115" s="89">
        <v>0.421892788939351</v>
      </c>
      <c r="U1115" s="89">
        <v>0.37240484429065701</v>
      </c>
      <c r="V1115" s="89">
        <v>0.15711491837231001</v>
      </c>
      <c r="W1115" s="89">
        <v>1</v>
      </c>
      <c r="X1115" s="89">
        <v>-0.11199489559164701</v>
      </c>
      <c r="Y1115" s="89">
        <v>-0.17460706820129199</v>
      </c>
      <c r="Z1115" s="89">
        <v>52.931399999999996</v>
      </c>
      <c r="AA1115" s="89">
        <v>0.38703230529045601</v>
      </c>
      <c r="AB1115" s="89">
        <v>52.436205220417598</v>
      </c>
      <c r="AC1115" s="89">
        <v>0.106212618544582</v>
      </c>
      <c r="AD1115" s="89">
        <v>0.125038994559729</v>
      </c>
      <c r="AE1115" s="89">
        <v>0.37283737024221503</v>
      </c>
      <c r="AF1115" s="89">
        <v>4.6619209909379802E-2</v>
      </c>
      <c r="AG1115" s="89">
        <v>1</v>
      </c>
      <c r="AH1115" s="89">
        <v>-0.13118095238095201</v>
      </c>
      <c r="AI1115" s="89">
        <v>-0.225278139962694</v>
      </c>
      <c r="AJ1115" s="89">
        <v>55.335700000000003</v>
      </c>
      <c r="AK1115" s="89">
        <v>0.65669752642625601</v>
      </c>
      <c r="AL1115" s="89">
        <v>50.3401142857143</v>
      </c>
      <c r="AM1115" s="89">
        <v>0.21570969323178099</v>
      </c>
      <c r="AN1115" s="89">
        <v>0.183410803130378</v>
      </c>
      <c r="AO1115" s="89">
        <v>0.127162629757785</v>
      </c>
      <c r="AP1115" s="89">
        <v>2.3323000052046301E-2</v>
      </c>
      <c r="AQ1115" s="89">
        <v>1</v>
      </c>
      <c r="AR1115" s="89">
        <v>-7.2736271186440701E-2</v>
      </c>
      <c r="AS1115" s="89">
        <v>-9.3487738990364902E-2</v>
      </c>
      <c r="AT1115" s="89">
        <v>55.335900000000002</v>
      </c>
      <c r="AU1115" s="89">
        <v>0.72272642692957101</v>
      </c>
      <c r="AV1115" s="89">
        <v>55.932186779661002</v>
      </c>
      <c r="AW1115" s="89">
        <v>0.314619343969603</v>
      </c>
      <c r="AX1115" s="89">
        <v>0.29233020682125599</v>
      </c>
      <c r="AY1115" s="89">
        <v>0.12759515570934299</v>
      </c>
      <c r="AZ1115" s="89">
        <v>3.7299918257902499E-2</v>
      </c>
      <c r="BA1115" s="89">
        <v>-99</v>
      </c>
      <c r="BB1115" s="89">
        <v>-99</v>
      </c>
      <c r="BC1115" s="89">
        <v>-99</v>
      </c>
      <c r="BD1115" s="89">
        <v>-99</v>
      </c>
      <c r="BE1115" s="89">
        <v>-99</v>
      </c>
      <c r="BF1115" s="89">
        <v>-99</v>
      </c>
      <c r="BG1115" s="89">
        <v>-99</v>
      </c>
      <c r="BH1115" s="89">
        <v>-99</v>
      </c>
      <c r="BI1115" s="89">
        <v>-99</v>
      </c>
      <c r="BJ1115" s="89">
        <v>-99</v>
      </c>
      <c r="BK1115" s="89">
        <v>-99</v>
      </c>
      <c r="BL1115" s="89">
        <v>-99</v>
      </c>
      <c r="BM1115" s="89">
        <v>-99</v>
      </c>
      <c r="BN1115" s="89">
        <v>-99</v>
      </c>
      <c r="BO1115" s="89">
        <v>-99</v>
      </c>
      <c r="BP1115" s="89">
        <v>-99</v>
      </c>
      <c r="BQ1115" s="89">
        <v>-99</v>
      </c>
      <c r="BR1115" s="89">
        <v>-99</v>
      </c>
      <c r="BS1115" s="89">
        <v>-99</v>
      </c>
      <c r="BT1115" s="89">
        <v>-99</v>
      </c>
      <c r="BU1115" s="89">
        <v>-99</v>
      </c>
      <c r="BV1115" s="89">
        <v>-99</v>
      </c>
      <c r="BW1115" s="89">
        <v>-99</v>
      </c>
      <c r="BX1115" s="89">
        <v>-99</v>
      </c>
      <c r="BY1115" s="89">
        <v>-99</v>
      </c>
      <c r="BZ1115" s="89">
        <v>-99</v>
      </c>
      <c r="CA1115" s="89">
        <v>-99</v>
      </c>
      <c r="CB1115" s="89">
        <v>-99</v>
      </c>
      <c r="CC1115" s="89">
        <v>-99</v>
      </c>
      <c r="CD1115" s="89">
        <v>-99</v>
      </c>
      <c r="CE1115" s="89">
        <v>-99</v>
      </c>
      <c r="CF1115" s="89">
        <v>-99</v>
      </c>
      <c r="CG1115" s="89">
        <v>-99</v>
      </c>
      <c r="CH1115" s="89">
        <v>-99</v>
      </c>
      <c r="CI1115" s="89">
        <v>-99</v>
      </c>
      <c r="CJ1115" s="89">
        <v>-99</v>
      </c>
      <c r="CK1115" s="89">
        <v>-99</v>
      </c>
      <c r="CL1115" s="89">
        <v>-99</v>
      </c>
      <c r="CM1115" s="89">
        <v>-99</v>
      </c>
      <c r="CN1115" s="89">
        <v>-99</v>
      </c>
      <c r="CO1115" s="89">
        <v>-99</v>
      </c>
      <c r="CP1115" s="89">
        <v>-99</v>
      </c>
      <c r="CQ1115" s="89">
        <v>-99</v>
      </c>
      <c r="CR1115" s="89">
        <v>-99</v>
      </c>
      <c r="CS1115" s="89">
        <v>-99</v>
      </c>
      <c r="CT1115" s="89">
        <v>-99</v>
      </c>
      <c r="CU1115" s="86">
        <v>-99</v>
      </c>
      <c r="CV1115" s="86">
        <v>0.26440000000000002</v>
      </c>
      <c r="CW1115" s="86">
        <v>59</v>
      </c>
      <c r="CX1115" s="86">
        <v>2</v>
      </c>
      <c r="CY1115" s="86">
        <v>-7.1999999999999998E-3</v>
      </c>
      <c r="CZ1115" s="86">
        <v>51</v>
      </c>
      <c r="DA1115" s="86">
        <v>4</v>
      </c>
      <c r="DB1115" s="86">
        <v>0.59</v>
      </c>
      <c r="DC1115" s="86">
        <v>77</v>
      </c>
      <c r="DD1115" s="86">
        <v>-99</v>
      </c>
      <c r="DE1115" s="86">
        <v>-99</v>
      </c>
      <c r="DF1115" s="86">
        <v>-99</v>
      </c>
      <c r="DG1115" s="86">
        <v>-99</v>
      </c>
      <c r="DH1115" s="86">
        <v>-99</v>
      </c>
    </row>
    <row r="1116" spans="1:112" x14ac:dyDescent="0.2">
      <c r="A1116" s="85">
        <f>IF(ISERROR(SEARCH('School Lookup'!$F$3,Data!J1116)),A1115,A1115+1)</f>
        <v>0</v>
      </c>
      <c r="B1116" s="85">
        <f>IF(I1116='School Lookup'!$G$13,1,0)</f>
        <v>0</v>
      </c>
      <c r="C1116" s="85">
        <f t="shared" si="17"/>
        <v>1114</v>
      </c>
      <c r="D1116" s="86" t="s">
        <v>6478</v>
      </c>
      <c r="E1116" s="86" t="s">
        <v>6790</v>
      </c>
      <c r="F1116" s="86" t="s">
        <v>2774</v>
      </c>
      <c r="G1116" s="86" t="s">
        <v>2816</v>
      </c>
      <c r="H1116" s="86" t="s">
        <v>1958</v>
      </c>
      <c r="I1116" s="86" t="s">
        <v>3910</v>
      </c>
      <c r="J1116" s="86" t="s">
        <v>2391</v>
      </c>
      <c r="K1116" s="86" t="s">
        <v>31</v>
      </c>
      <c r="L1116" s="86">
        <v>1</v>
      </c>
      <c r="M1116" s="86">
        <v>1</v>
      </c>
      <c r="N1116" s="89">
        <v>0.47549981024667898</v>
      </c>
      <c r="O1116" s="89">
        <v>1.12404931657422</v>
      </c>
      <c r="P1116" s="89">
        <v>43.534100000000002</v>
      </c>
      <c r="Q1116" s="89">
        <v>-0.66845638861184098</v>
      </c>
      <c r="R1116" s="89">
        <v>47.691351612903198</v>
      </c>
      <c r="S1116" s="89">
        <v>0.22779646398119099</v>
      </c>
      <c r="T1116" s="89">
        <v>0.25835899143809599</v>
      </c>
      <c r="U1116" s="89">
        <v>0.374733349134866</v>
      </c>
      <c r="V1116" s="89">
        <v>9.6815730140704007E-2</v>
      </c>
      <c r="W1116" s="89">
        <v>1</v>
      </c>
      <c r="X1116" s="89">
        <v>0.41873291139240498</v>
      </c>
      <c r="Y1116" s="89">
        <v>1.07481025193308</v>
      </c>
      <c r="Z1116" s="89">
        <v>42.446599999999997</v>
      </c>
      <c r="AA1116" s="89">
        <v>-0.92045328314195596</v>
      </c>
      <c r="AB1116" s="89">
        <v>45.253128987341803</v>
      </c>
      <c r="AC1116" s="89">
        <v>7.71784843955617E-2</v>
      </c>
      <c r="AD1116" s="89">
        <v>9.1233042440891796E-2</v>
      </c>
      <c r="AE1116" s="89">
        <v>0.37449632614363598</v>
      </c>
      <c r="AF1116" s="89">
        <v>3.4166439217020401E-2</v>
      </c>
      <c r="AG1116" s="89">
        <v>1</v>
      </c>
      <c r="AH1116" s="89">
        <v>0.18181672862453499</v>
      </c>
      <c r="AI1116" s="89">
        <v>0.44832306532128302</v>
      </c>
      <c r="AJ1116" s="89">
        <v>58.561199999999999</v>
      </c>
      <c r="AK1116" s="89">
        <v>0.97244491854914605</v>
      </c>
      <c r="AL1116" s="89">
        <v>56.133836802974002</v>
      </c>
      <c r="AM1116" s="89">
        <v>0.71038399193521495</v>
      </c>
      <c r="AN1116" s="89">
        <v>0.70308763362921101</v>
      </c>
      <c r="AO1116" s="89">
        <v>0.12751836928182</v>
      </c>
      <c r="AP1116" s="89">
        <v>8.9656588502610907E-2</v>
      </c>
      <c r="AQ1116" s="89">
        <v>1</v>
      </c>
      <c r="AR1116" s="89">
        <v>0.26609346153846197</v>
      </c>
      <c r="AS1116" s="89">
        <v>0.66813915018341996</v>
      </c>
      <c r="AT1116" s="89">
        <v>49.367100000000001</v>
      </c>
      <c r="AU1116" s="89">
        <v>7.3985464917189006E-2</v>
      </c>
      <c r="AV1116" s="89">
        <v>47.500019999999999</v>
      </c>
      <c r="AW1116" s="89">
        <v>0.371062307550304</v>
      </c>
      <c r="AX1116" s="89">
        <v>0.35180951855000098</v>
      </c>
      <c r="AY1116" s="89">
        <v>0.123251955439678</v>
      </c>
      <c r="AZ1116" s="89">
        <v>4.3361211103579198E-2</v>
      </c>
      <c r="BA1116" s="89">
        <v>-99</v>
      </c>
      <c r="BB1116" s="89">
        <v>-99</v>
      </c>
      <c r="BC1116" s="89">
        <v>-99</v>
      </c>
      <c r="BD1116" s="89">
        <v>-99</v>
      </c>
      <c r="BE1116" s="89">
        <v>-99</v>
      </c>
      <c r="BF1116" s="89">
        <v>-99</v>
      </c>
      <c r="BG1116" s="89">
        <v>-99</v>
      </c>
      <c r="BH1116" s="89">
        <v>-99</v>
      </c>
      <c r="BI1116" s="89">
        <v>-99</v>
      </c>
      <c r="BJ1116" s="89">
        <v>-99</v>
      </c>
      <c r="BK1116" s="89">
        <v>-99</v>
      </c>
      <c r="BL1116" s="89">
        <v>-99</v>
      </c>
      <c r="BM1116" s="89">
        <v>-99</v>
      </c>
      <c r="BN1116" s="89">
        <v>-99</v>
      </c>
      <c r="BO1116" s="89">
        <v>-99</v>
      </c>
      <c r="BP1116" s="89">
        <v>-99</v>
      </c>
      <c r="BQ1116" s="89">
        <v>-99</v>
      </c>
      <c r="BR1116" s="89">
        <v>-99</v>
      </c>
      <c r="BS1116" s="89">
        <v>-99</v>
      </c>
      <c r="BT1116" s="89">
        <v>-99</v>
      </c>
      <c r="BU1116" s="89">
        <v>-99</v>
      </c>
      <c r="BV1116" s="89">
        <v>-99</v>
      </c>
      <c r="BW1116" s="89">
        <v>-99</v>
      </c>
      <c r="BX1116" s="89">
        <v>-99</v>
      </c>
      <c r="BY1116" s="89">
        <v>-99</v>
      </c>
      <c r="BZ1116" s="89">
        <v>-99</v>
      </c>
      <c r="CA1116" s="89">
        <v>-99</v>
      </c>
      <c r="CB1116" s="89">
        <v>-99</v>
      </c>
      <c r="CC1116" s="89">
        <v>-99</v>
      </c>
      <c r="CD1116" s="89">
        <v>-99</v>
      </c>
      <c r="CE1116" s="89">
        <v>-99</v>
      </c>
      <c r="CF1116" s="89">
        <v>-99</v>
      </c>
      <c r="CG1116" s="89">
        <v>-99</v>
      </c>
      <c r="CH1116" s="89">
        <v>-99</v>
      </c>
      <c r="CI1116" s="89">
        <v>-99</v>
      </c>
      <c r="CJ1116" s="89">
        <v>-99</v>
      </c>
      <c r="CK1116" s="89">
        <v>-99</v>
      </c>
      <c r="CL1116" s="89">
        <v>-99</v>
      </c>
      <c r="CM1116" s="89">
        <v>-99</v>
      </c>
      <c r="CN1116" s="89">
        <v>-99</v>
      </c>
      <c r="CO1116" s="89">
        <v>-99</v>
      </c>
      <c r="CP1116" s="89">
        <v>-99</v>
      </c>
      <c r="CQ1116" s="89">
        <v>-99</v>
      </c>
      <c r="CR1116" s="89">
        <v>-99</v>
      </c>
      <c r="CS1116" s="89">
        <v>-99</v>
      </c>
      <c r="CT1116" s="89">
        <v>-99</v>
      </c>
      <c r="CU1116" s="86">
        <v>-99</v>
      </c>
      <c r="CV1116" s="86">
        <v>0.26400000000000001</v>
      </c>
      <c r="CW1116" s="86">
        <v>58</v>
      </c>
      <c r="CX1116" s="86">
        <v>2</v>
      </c>
      <c r="CY1116" s="86">
        <v>0.20699999999999999</v>
      </c>
      <c r="CZ1116" s="86">
        <v>62</v>
      </c>
      <c r="DA1116" s="86">
        <v>4</v>
      </c>
      <c r="DB1116" s="86">
        <v>-0.46210000000000001</v>
      </c>
      <c r="DC1116" s="86">
        <v>25</v>
      </c>
      <c r="DD1116" s="86">
        <v>-99</v>
      </c>
      <c r="DE1116" s="86">
        <v>-99</v>
      </c>
      <c r="DF1116" s="86">
        <v>-99</v>
      </c>
      <c r="DG1116" s="86">
        <v>-99</v>
      </c>
      <c r="DH1116" s="86">
        <v>-99</v>
      </c>
    </row>
    <row r="1117" spans="1:112" x14ac:dyDescent="0.2">
      <c r="A1117" s="85">
        <f>IF(ISERROR(SEARCH('School Lookup'!$F$3,Data!J1117)),A1116,A1116+1)</f>
        <v>0</v>
      </c>
      <c r="B1117" s="85">
        <f>IF(I1117='School Lookup'!$G$13,1,0)</f>
        <v>0</v>
      </c>
      <c r="C1117" s="85">
        <f t="shared" si="17"/>
        <v>1115</v>
      </c>
      <c r="D1117" s="86" t="s">
        <v>6478</v>
      </c>
      <c r="E1117" s="86" t="s">
        <v>6499</v>
      </c>
      <c r="F1117" s="86" t="s">
        <v>2742</v>
      </c>
      <c r="G1117" s="86" t="s">
        <v>2948</v>
      </c>
      <c r="H1117" s="86" t="s">
        <v>523</v>
      </c>
      <c r="I1117" s="86" t="s">
        <v>4290</v>
      </c>
      <c r="J1117" s="86" t="s">
        <v>524</v>
      </c>
      <c r="K1117" s="86" t="s">
        <v>6485</v>
      </c>
      <c r="L1117" s="86">
        <v>1</v>
      </c>
      <c r="M1117" s="86">
        <v>1</v>
      </c>
      <c r="N1117" s="89">
        <v>-0.11127054908485901</v>
      </c>
      <c r="O1117" s="89">
        <v>-0.14660126284087799</v>
      </c>
      <c r="P1117" s="89">
        <v>52.072099999999999</v>
      </c>
      <c r="Q1117" s="89">
        <v>0.23718132598789801</v>
      </c>
      <c r="R1117" s="89">
        <v>53.244632945091503</v>
      </c>
      <c r="S1117" s="89">
        <v>4.5290031573509901E-2</v>
      </c>
      <c r="T1117" s="89">
        <v>5.12749850097627E-2</v>
      </c>
      <c r="U1117" s="89">
        <v>0.375859912445278</v>
      </c>
      <c r="V1117" s="89">
        <v>1.9272211376402299E-2</v>
      </c>
      <c r="W1117" s="89">
        <v>1</v>
      </c>
      <c r="X1117" s="89">
        <v>8.5283693843593994E-2</v>
      </c>
      <c r="Y1117" s="89">
        <v>0.28981797847705998</v>
      </c>
      <c r="Z1117" s="89">
        <v>55.052900000000001</v>
      </c>
      <c r="AA1117" s="89">
        <v>0.65158963359994804</v>
      </c>
      <c r="AB1117" s="89">
        <v>52.2462718801997</v>
      </c>
      <c r="AC1117" s="89">
        <v>0.47070380603850398</v>
      </c>
      <c r="AD1117" s="89">
        <v>0.54943503712514496</v>
      </c>
      <c r="AE1117" s="89">
        <v>0.375859912445278</v>
      </c>
      <c r="AF1117" s="89">
        <v>0.20651060494822501</v>
      </c>
      <c r="AG1117" s="89">
        <v>1</v>
      </c>
      <c r="AH1117" s="89">
        <v>0.14859710144927499</v>
      </c>
      <c r="AI1117" s="89">
        <v>0.37683122284994103</v>
      </c>
      <c r="AJ1117" s="89">
        <v>-99</v>
      </c>
      <c r="AK1117" s="89">
        <v>-99</v>
      </c>
      <c r="AL1117" s="89">
        <v>54.106277294686002</v>
      </c>
      <c r="AM1117" s="89">
        <v>0.37683122284994103</v>
      </c>
      <c r="AN1117" s="89">
        <v>0.352675966201419</v>
      </c>
      <c r="AO1117" s="89">
        <v>0.129455909943715</v>
      </c>
      <c r="AP1117" s="89">
        <v>4.5655988119883403E-2</v>
      </c>
      <c r="AQ1117" s="89">
        <v>1</v>
      </c>
      <c r="AR1117" s="89">
        <v>-4.1973684210526302E-2</v>
      </c>
      <c r="AS1117" s="89">
        <v>-2.4339104267607901E-2</v>
      </c>
      <c r="AT1117" s="89">
        <v>-99</v>
      </c>
      <c r="AU1117" s="89">
        <v>-99</v>
      </c>
      <c r="AV1117" s="89">
        <v>43.1578668421053</v>
      </c>
      <c r="AW1117" s="89">
        <v>-2.4339104267607901E-2</v>
      </c>
      <c r="AX1117" s="89">
        <v>-6.4862504666454199E-2</v>
      </c>
      <c r="AY1117" s="89">
        <v>0.118824265165729</v>
      </c>
      <c r="AZ1117" s="89">
        <v>-7.7072394538000603E-3</v>
      </c>
      <c r="BA1117" s="89">
        <v>-99</v>
      </c>
      <c r="BB1117" s="89">
        <v>-99</v>
      </c>
      <c r="BC1117" s="89">
        <v>-99</v>
      </c>
      <c r="BD1117" s="89">
        <v>-99</v>
      </c>
      <c r="BE1117" s="89">
        <v>-99</v>
      </c>
      <c r="BF1117" s="89">
        <v>-99</v>
      </c>
      <c r="BG1117" s="89">
        <v>-99</v>
      </c>
      <c r="BH1117" s="89">
        <v>-99</v>
      </c>
      <c r="BI1117" s="89">
        <v>-99</v>
      </c>
      <c r="BJ1117" s="89">
        <v>-99</v>
      </c>
      <c r="BK1117" s="89">
        <v>-99</v>
      </c>
      <c r="BL1117" s="89">
        <v>-99</v>
      </c>
      <c r="BM1117" s="89">
        <v>-99</v>
      </c>
      <c r="BN1117" s="89">
        <v>-99</v>
      </c>
      <c r="BO1117" s="89">
        <v>-99</v>
      </c>
      <c r="BP1117" s="89">
        <v>-99</v>
      </c>
      <c r="BQ1117" s="89">
        <v>-99</v>
      </c>
      <c r="BR1117" s="89">
        <v>-99</v>
      </c>
      <c r="BS1117" s="89">
        <v>-99</v>
      </c>
      <c r="BT1117" s="89">
        <v>-99</v>
      </c>
      <c r="BU1117" s="89">
        <v>-99</v>
      </c>
      <c r="BV1117" s="89">
        <v>-99</v>
      </c>
      <c r="BW1117" s="89">
        <v>-99</v>
      </c>
      <c r="BX1117" s="89">
        <v>-99</v>
      </c>
      <c r="BY1117" s="89">
        <v>-99</v>
      </c>
      <c r="BZ1117" s="89">
        <v>-99</v>
      </c>
      <c r="CA1117" s="89">
        <v>-99</v>
      </c>
      <c r="CB1117" s="89">
        <v>-99</v>
      </c>
      <c r="CC1117" s="89">
        <v>-99</v>
      </c>
      <c r="CD1117" s="89">
        <v>-99</v>
      </c>
      <c r="CE1117" s="89">
        <v>-99</v>
      </c>
      <c r="CF1117" s="89">
        <v>-99</v>
      </c>
      <c r="CG1117" s="89">
        <v>-99</v>
      </c>
      <c r="CH1117" s="89">
        <v>-99</v>
      </c>
      <c r="CI1117" s="89">
        <v>-99</v>
      </c>
      <c r="CJ1117" s="89">
        <v>-99</v>
      </c>
      <c r="CK1117" s="89">
        <v>-99</v>
      </c>
      <c r="CL1117" s="89">
        <v>-99</v>
      </c>
      <c r="CM1117" s="89">
        <v>-99</v>
      </c>
      <c r="CN1117" s="89">
        <v>-99</v>
      </c>
      <c r="CO1117" s="89">
        <v>-99</v>
      </c>
      <c r="CP1117" s="89">
        <v>-99</v>
      </c>
      <c r="CQ1117" s="89">
        <v>-99</v>
      </c>
      <c r="CR1117" s="89">
        <v>-99</v>
      </c>
      <c r="CS1117" s="89">
        <v>-99</v>
      </c>
      <c r="CT1117" s="89">
        <v>-99</v>
      </c>
      <c r="CU1117" s="86">
        <v>-99</v>
      </c>
      <c r="CV1117" s="86">
        <v>0.26369999999999999</v>
      </c>
      <c r="CW1117" s="86">
        <v>58</v>
      </c>
      <c r="CX1117" s="86">
        <v>2</v>
      </c>
      <c r="CY1117" s="86">
        <v>0.18959999999999999</v>
      </c>
      <c r="CZ1117" s="86">
        <v>61</v>
      </c>
      <c r="DA1117" s="86">
        <v>2</v>
      </c>
      <c r="DB1117" s="86">
        <v>0.33410000000000001</v>
      </c>
      <c r="DC1117" s="86">
        <v>65</v>
      </c>
      <c r="DD1117" s="86">
        <v>-99</v>
      </c>
      <c r="DE1117" s="86">
        <v>-99</v>
      </c>
      <c r="DF1117" s="86">
        <v>-99</v>
      </c>
      <c r="DG1117" s="86">
        <v>-99</v>
      </c>
      <c r="DH1117" s="86">
        <v>-99</v>
      </c>
    </row>
    <row r="1118" spans="1:112" x14ac:dyDescent="0.2">
      <c r="A1118" s="85">
        <f>IF(ISERROR(SEARCH('School Lookup'!$F$3,Data!J1118)),A1117,A1117+1)</f>
        <v>0</v>
      </c>
      <c r="B1118" s="85">
        <f>IF(I1118='School Lookup'!$G$13,1,0)</f>
        <v>0</v>
      </c>
      <c r="C1118" s="85">
        <f t="shared" si="17"/>
        <v>1116</v>
      </c>
      <c r="D1118" s="86" t="s">
        <v>6478</v>
      </c>
      <c r="E1118" s="86" t="s">
        <v>6702</v>
      </c>
      <c r="F1118" s="86" t="s">
        <v>1150</v>
      </c>
      <c r="G1118" s="86" t="s">
        <v>2800</v>
      </c>
      <c r="H1118" s="86" t="s">
        <v>574</v>
      </c>
      <c r="I1118" s="86" t="s">
        <v>5291</v>
      </c>
      <c r="J1118" s="86" t="s">
        <v>1627</v>
      </c>
      <c r="K1118" s="86" t="s">
        <v>114</v>
      </c>
      <c r="L1118" s="86">
        <v>1</v>
      </c>
      <c r="M1118" s="86">
        <v>1</v>
      </c>
      <c r="N1118" s="89">
        <v>-0.119048705501618</v>
      </c>
      <c r="O1118" s="89">
        <v>-0.163444852160891</v>
      </c>
      <c r="P1118" s="89">
        <v>58.172600000000003</v>
      </c>
      <c r="Q1118" s="89">
        <v>0.88426997413918795</v>
      </c>
      <c r="R1118" s="89">
        <v>49.029162135922299</v>
      </c>
      <c r="S1118" s="89">
        <v>0.36041256098914898</v>
      </c>
      <c r="T1118" s="89">
        <v>0.40883408605805199</v>
      </c>
      <c r="U1118" s="89">
        <v>0.40365774003919003</v>
      </c>
      <c r="V1118" s="89">
        <v>0.16502904322918099</v>
      </c>
      <c r="W1118" s="89">
        <v>1</v>
      </c>
      <c r="X1118" s="89">
        <v>-8.9648608837970503E-2</v>
      </c>
      <c r="Y1118" s="89">
        <v>-0.122000369733028</v>
      </c>
      <c r="Z1118" s="89">
        <v>55.936399999999999</v>
      </c>
      <c r="AA1118" s="89">
        <v>0.76176469820585702</v>
      </c>
      <c r="AB1118" s="89">
        <v>48.445198527004898</v>
      </c>
      <c r="AC1118" s="89">
        <v>0.31988216423641502</v>
      </c>
      <c r="AD1118" s="89">
        <v>0.37382555708773502</v>
      </c>
      <c r="AE1118" s="89">
        <v>0.39908556499020198</v>
      </c>
      <c r="AF1118" s="89">
        <v>0.149188383658136</v>
      </c>
      <c r="AG1118" s="89">
        <v>1</v>
      </c>
      <c r="AH1118" s="89">
        <v>-0.140328662420382</v>
      </c>
      <c r="AI1118" s="89">
        <v>-0.244964894472674</v>
      </c>
      <c r="AJ1118" s="89">
        <v>-99</v>
      </c>
      <c r="AK1118" s="89">
        <v>-99</v>
      </c>
      <c r="AL1118" s="89">
        <v>48.407665605095502</v>
      </c>
      <c r="AM1118" s="89">
        <v>-0.244964894472674</v>
      </c>
      <c r="AN1118" s="89">
        <v>-0.30054785463108802</v>
      </c>
      <c r="AO1118" s="89">
        <v>0.10254735467015</v>
      </c>
      <c r="AP1118" s="89">
        <v>-3.0820387444206999E-2</v>
      </c>
      <c r="AQ1118" s="89">
        <v>1</v>
      </c>
      <c r="AR1118" s="89">
        <v>-0.10452758620689701</v>
      </c>
      <c r="AS1118" s="89">
        <v>-0.164948765055136</v>
      </c>
      <c r="AT1118" s="89">
        <v>-99</v>
      </c>
      <c r="AU1118" s="89">
        <v>-99</v>
      </c>
      <c r="AV1118" s="89">
        <v>51.724144827586201</v>
      </c>
      <c r="AW1118" s="89">
        <v>-0.164948765055136</v>
      </c>
      <c r="AX1118" s="89">
        <v>-0.213036259471102</v>
      </c>
      <c r="AY1118" s="89">
        <v>9.4709340300457204E-2</v>
      </c>
      <c r="AZ1118" s="89">
        <v>-2.0176523594585102E-2</v>
      </c>
      <c r="BA1118" s="89">
        <v>-99</v>
      </c>
      <c r="BB1118" s="89">
        <v>-99</v>
      </c>
      <c r="BC1118" s="89">
        <v>-99</v>
      </c>
      <c r="BD1118" s="89">
        <v>-99</v>
      </c>
      <c r="BE1118" s="89">
        <v>-99</v>
      </c>
      <c r="BF1118" s="89">
        <v>-99</v>
      </c>
      <c r="BG1118" s="89">
        <v>-99</v>
      </c>
      <c r="BH1118" s="89">
        <v>-99</v>
      </c>
      <c r="BI1118" s="89">
        <v>-99</v>
      </c>
      <c r="BJ1118" s="89">
        <v>-99</v>
      </c>
      <c r="BK1118" s="89">
        <v>-99</v>
      </c>
      <c r="BL1118" s="89">
        <v>-99</v>
      </c>
      <c r="BM1118" s="89">
        <v>-99</v>
      </c>
      <c r="BN1118" s="89">
        <v>-99</v>
      </c>
      <c r="BO1118" s="89">
        <v>-99</v>
      </c>
      <c r="BP1118" s="89">
        <v>-99</v>
      </c>
      <c r="BQ1118" s="89">
        <v>-99</v>
      </c>
      <c r="BR1118" s="89">
        <v>-99</v>
      </c>
      <c r="BS1118" s="89">
        <v>-99</v>
      </c>
      <c r="BT1118" s="89">
        <v>-99</v>
      </c>
      <c r="BU1118" s="89">
        <v>-99</v>
      </c>
      <c r="BV1118" s="89">
        <v>-99</v>
      </c>
      <c r="BW1118" s="89">
        <v>-99</v>
      </c>
      <c r="BX1118" s="89">
        <v>-99</v>
      </c>
      <c r="BY1118" s="89">
        <v>-99</v>
      </c>
      <c r="BZ1118" s="89">
        <v>-99</v>
      </c>
      <c r="CA1118" s="89">
        <v>-99</v>
      </c>
      <c r="CB1118" s="89">
        <v>-99</v>
      </c>
      <c r="CC1118" s="89">
        <v>-99</v>
      </c>
      <c r="CD1118" s="89">
        <v>-99</v>
      </c>
      <c r="CE1118" s="89">
        <v>-99</v>
      </c>
      <c r="CF1118" s="89">
        <v>-99</v>
      </c>
      <c r="CG1118" s="89">
        <v>-99</v>
      </c>
      <c r="CH1118" s="89">
        <v>-99</v>
      </c>
      <c r="CI1118" s="89">
        <v>-99</v>
      </c>
      <c r="CJ1118" s="89">
        <v>-99</v>
      </c>
      <c r="CK1118" s="89">
        <v>-99</v>
      </c>
      <c r="CL1118" s="89">
        <v>-99</v>
      </c>
      <c r="CM1118" s="89">
        <v>-99</v>
      </c>
      <c r="CN1118" s="89">
        <v>-99</v>
      </c>
      <c r="CO1118" s="89">
        <v>-99</v>
      </c>
      <c r="CP1118" s="89">
        <v>-99</v>
      </c>
      <c r="CQ1118" s="89">
        <v>-99</v>
      </c>
      <c r="CR1118" s="89">
        <v>-99</v>
      </c>
      <c r="CS1118" s="89">
        <v>-99</v>
      </c>
      <c r="CT1118" s="89">
        <v>-99</v>
      </c>
      <c r="CU1118" s="86">
        <v>-99</v>
      </c>
      <c r="CV1118" s="86">
        <v>0.26319999999999999</v>
      </c>
      <c r="CW1118" s="86">
        <v>58</v>
      </c>
      <c r="CX1118" s="86">
        <v>2</v>
      </c>
      <c r="CY1118" s="86">
        <v>-0.20780000000000001</v>
      </c>
      <c r="CZ1118" s="86">
        <v>41</v>
      </c>
      <c r="DA1118" s="86">
        <v>2</v>
      </c>
      <c r="DB1118" s="86">
        <v>0.66100000000000003</v>
      </c>
      <c r="DC1118" s="86">
        <v>80</v>
      </c>
      <c r="DD1118" s="86">
        <v>-99</v>
      </c>
      <c r="DE1118" s="86">
        <v>-99</v>
      </c>
      <c r="DF1118" s="86">
        <v>-99</v>
      </c>
      <c r="DG1118" s="86">
        <v>-99</v>
      </c>
      <c r="DH1118" s="86">
        <v>-99</v>
      </c>
    </row>
    <row r="1119" spans="1:112" x14ac:dyDescent="0.2">
      <c r="A1119" s="85">
        <f>IF(ISERROR(SEARCH('School Lookup'!$F$3,Data!J1119)),A1118,A1118+1)</f>
        <v>0</v>
      </c>
      <c r="B1119" s="85">
        <f>IF(I1119='School Lookup'!$G$13,1,0)</f>
        <v>0</v>
      </c>
      <c r="C1119" s="85">
        <f t="shared" si="17"/>
        <v>1117</v>
      </c>
      <c r="D1119" s="86" t="s">
        <v>6478</v>
      </c>
      <c r="E1119" s="86" t="s">
        <v>6479</v>
      </c>
      <c r="F1119" s="86" t="s">
        <v>2740</v>
      </c>
      <c r="G1119" s="86" t="s">
        <v>3103</v>
      </c>
      <c r="H1119" s="86" t="s">
        <v>40</v>
      </c>
      <c r="I1119" s="86" t="s">
        <v>4952</v>
      </c>
      <c r="J1119" s="86" t="s">
        <v>70</v>
      </c>
      <c r="K1119" s="86" t="s">
        <v>31</v>
      </c>
      <c r="L1119" s="86">
        <v>1</v>
      </c>
      <c r="M1119" s="86">
        <v>1</v>
      </c>
      <c r="N1119" s="89">
        <v>-3.8912846199174997E-2</v>
      </c>
      <c r="O1119" s="89">
        <v>1.008926461109E-2</v>
      </c>
      <c r="P1119" s="89">
        <v>54.616</v>
      </c>
      <c r="Q1119" s="89">
        <v>0.50701639065998505</v>
      </c>
      <c r="R1119" s="89">
        <v>51.2080176782557</v>
      </c>
      <c r="S1119" s="89">
        <v>0.258552827635537</v>
      </c>
      <c r="T1119" s="89">
        <v>0.29325721899470902</v>
      </c>
      <c r="U1119" s="89">
        <v>0.37149737302977198</v>
      </c>
      <c r="V1119" s="89">
        <v>0.10894428647855101</v>
      </c>
      <c r="W1119" s="89">
        <v>1</v>
      </c>
      <c r="X1119" s="89">
        <v>1.07080588235294E-2</v>
      </c>
      <c r="Y1119" s="89">
        <v>0.114255121532412</v>
      </c>
      <c r="Z1119" s="89">
        <v>53.364199999999997</v>
      </c>
      <c r="AA1119" s="89">
        <v>0.44100374610702398</v>
      </c>
      <c r="AB1119" s="89">
        <v>51.117628941176498</v>
      </c>
      <c r="AC1119" s="89">
        <v>0.277629433819718</v>
      </c>
      <c r="AD1119" s="89">
        <v>0.324628505988308</v>
      </c>
      <c r="AE1119" s="89">
        <v>0.37215411558668998</v>
      </c>
      <c r="AF1119" s="89">
        <v>0.120811834540307</v>
      </c>
      <c r="AG1119" s="89">
        <v>1</v>
      </c>
      <c r="AH1119" s="89">
        <v>0.129379537366548</v>
      </c>
      <c r="AI1119" s="89">
        <v>0.33547317097184998</v>
      </c>
      <c r="AJ1119" s="89">
        <v>47.357100000000003</v>
      </c>
      <c r="AK1119" s="89">
        <v>-0.124335535980097</v>
      </c>
      <c r="AL1119" s="89">
        <v>47.153014056939497</v>
      </c>
      <c r="AM1119" s="89">
        <v>0.105568817495876</v>
      </c>
      <c r="AN1119" s="89">
        <v>6.7703030640835299E-2</v>
      </c>
      <c r="AO1119" s="89">
        <v>0.123029772329247</v>
      </c>
      <c r="AP1119" s="89">
        <v>8.3294884457420001E-3</v>
      </c>
      <c r="AQ1119" s="89">
        <v>1</v>
      </c>
      <c r="AR1119" s="89">
        <v>-3.5215599343185598E-2</v>
      </c>
      <c r="AS1119" s="89">
        <v>-9.1481730795702904E-3</v>
      </c>
      <c r="AT1119" s="89">
        <v>52.720999999999997</v>
      </c>
      <c r="AU1119" s="89">
        <v>0.43851641125369301</v>
      </c>
      <c r="AV1119" s="89">
        <v>53.037728407225003</v>
      </c>
      <c r="AW1119" s="89">
        <v>0.214684119087061</v>
      </c>
      <c r="AX1119" s="89">
        <v>0.187018968424424</v>
      </c>
      <c r="AY1119" s="89">
        <v>0.13331873905429101</v>
      </c>
      <c r="AZ1119" s="89">
        <v>2.49331330495784E-2</v>
      </c>
      <c r="BA1119" s="89">
        <v>-99</v>
      </c>
      <c r="BB1119" s="89">
        <v>-99</v>
      </c>
      <c r="BC1119" s="89">
        <v>-99</v>
      </c>
      <c r="BD1119" s="89">
        <v>-99</v>
      </c>
      <c r="BE1119" s="89">
        <v>-99</v>
      </c>
      <c r="BF1119" s="89">
        <v>-99</v>
      </c>
      <c r="BG1119" s="89">
        <v>-99</v>
      </c>
      <c r="BH1119" s="89">
        <v>-99</v>
      </c>
      <c r="BI1119" s="89">
        <v>-99</v>
      </c>
      <c r="BJ1119" s="89">
        <v>-99</v>
      </c>
      <c r="BK1119" s="89">
        <v>-99</v>
      </c>
      <c r="BL1119" s="89">
        <v>-99</v>
      </c>
      <c r="BM1119" s="89">
        <v>-99</v>
      </c>
      <c r="BN1119" s="89">
        <v>-99</v>
      </c>
      <c r="BO1119" s="89">
        <v>-99</v>
      </c>
      <c r="BP1119" s="89">
        <v>-99</v>
      </c>
      <c r="BQ1119" s="89">
        <v>-99</v>
      </c>
      <c r="BR1119" s="89">
        <v>-99</v>
      </c>
      <c r="BS1119" s="89">
        <v>-99</v>
      </c>
      <c r="BT1119" s="89">
        <v>-99</v>
      </c>
      <c r="BU1119" s="89">
        <v>-99</v>
      </c>
      <c r="BV1119" s="89">
        <v>-99</v>
      </c>
      <c r="BW1119" s="89">
        <v>-99</v>
      </c>
      <c r="BX1119" s="89">
        <v>-99</v>
      </c>
      <c r="BY1119" s="89">
        <v>-99</v>
      </c>
      <c r="BZ1119" s="89">
        <v>-99</v>
      </c>
      <c r="CA1119" s="89">
        <v>-99</v>
      </c>
      <c r="CB1119" s="89">
        <v>-99</v>
      </c>
      <c r="CC1119" s="89">
        <v>-99</v>
      </c>
      <c r="CD1119" s="89">
        <v>-99</v>
      </c>
      <c r="CE1119" s="89">
        <v>-99</v>
      </c>
      <c r="CF1119" s="89">
        <v>-99</v>
      </c>
      <c r="CG1119" s="89">
        <v>-99</v>
      </c>
      <c r="CH1119" s="89">
        <v>-99</v>
      </c>
      <c r="CI1119" s="89">
        <v>-99</v>
      </c>
      <c r="CJ1119" s="89">
        <v>-99</v>
      </c>
      <c r="CK1119" s="89">
        <v>-99</v>
      </c>
      <c r="CL1119" s="89">
        <v>-99</v>
      </c>
      <c r="CM1119" s="89">
        <v>-99</v>
      </c>
      <c r="CN1119" s="89">
        <v>-99</v>
      </c>
      <c r="CO1119" s="89">
        <v>-99</v>
      </c>
      <c r="CP1119" s="89">
        <v>-99</v>
      </c>
      <c r="CQ1119" s="89">
        <v>-99</v>
      </c>
      <c r="CR1119" s="89">
        <v>-99</v>
      </c>
      <c r="CS1119" s="89">
        <v>-99</v>
      </c>
      <c r="CT1119" s="89">
        <v>-99</v>
      </c>
      <c r="CU1119" s="86">
        <v>-99</v>
      </c>
      <c r="CV1119" s="86">
        <v>0.26300000000000001</v>
      </c>
      <c r="CW1119" s="86">
        <v>58</v>
      </c>
      <c r="CX1119" s="86">
        <v>2</v>
      </c>
      <c r="CY1119" s="86">
        <v>-0.48270000000000002</v>
      </c>
      <c r="CZ1119" s="86">
        <v>28</v>
      </c>
      <c r="DA1119" s="86">
        <v>4</v>
      </c>
      <c r="DB1119" s="86">
        <v>0.39560000000000001</v>
      </c>
      <c r="DC1119" s="86">
        <v>68</v>
      </c>
      <c r="DD1119" s="86">
        <v>-99</v>
      </c>
      <c r="DE1119" s="86">
        <v>-99</v>
      </c>
      <c r="DF1119" s="86">
        <v>-99</v>
      </c>
      <c r="DG1119" s="86">
        <v>-99</v>
      </c>
      <c r="DH1119" s="86">
        <v>-99</v>
      </c>
    </row>
    <row r="1120" spans="1:112" x14ac:dyDescent="0.2">
      <c r="A1120" s="85">
        <f>IF(ISERROR(SEARCH('School Lookup'!$F$3,Data!J1120)),A1119,A1119+1)</f>
        <v>0</v>
      </c>
      <c r="B1120" s="85">
        <f>IF(I1120='School Lookup'!$G$13,1,0)</f>
        <v>0</v>
      </c>
      <c r="C1120" s="85">
        <f t="shared" si="17"/>
        <v>1118</v>
      </c>
      <c r="D1120" s="86" t="s">
        <v>6478</v>
      </c>
      <c r="E1120" s="86" t="s">
        <v>6481</v>
      </c>
      <c r="F1120" s="86" t="s">
        <v>38</v>
      </c>
      <c r="G1120" s="86" t="s">
        <v>3187</v>
      </c>
      <c r="H1120" s="86" t="s">
        <v>20</v>
      </c>
      <c r="I1120" s="86" t="s">
        <v>4620</v>
      </c>
      <c r="J1120" s="86" t="s">
        <v>42</v>
      </c>
      <c r="K1120" s="86" t="s">
        <v>26</v>
      </c>
      <c r="L1120" s="86">
        <v>1</v>
      </c>
      <c r="M1120" s="86">
        <v>1</v>
      </c>
      <c r="N1120" s="89">
        <v>0.227401973684211</v>
      </c>
      <c r="O1120" s="89">
        <v>0.58679371944612502</v>
      </c>
      <c r="P1120" s="89">
        <v>63.866</v>
      </c>
      <c r="Q1120" s="89">
        <v>1.4881769505156399</v>
      </c>
      <c r="R1120" s="89">
        <v>55.263156578947402</v>
      </c>
      <c r="S1120" s="89">
        <v>1.0374853349808799</v>
      </c>
      <c r="T1120" s="89">
        <v>1.1770861461747699</v>
      </c>
      <c r="U1120" s="89">
        <v>0.37623762376237602</v>
      </c>
      <c r="V1120" s="89">
        <v>0.44286409460040999</v>
      </c>
      <c r="W1120" s="89">
        <v>1</v>
      </c>
      <c r="X1120" s="89">
        <v>-5.84657894736842E-2</v>
      </c>
      <c r="Y1120" s="89">
        <v>-4.8591073872388403E-2</v>
      </c>
      <c r="Z1120" s="89">
        <v>40.773200000000003</v>
      </c>
      <c r="AA1120" s="89">
        <v>-1.1291312153564701</v>
      </c>
      <c r="AB1120" s="89">
        <v>50.0000157894737</v>
      </c>
      <c r="AC1120" s="89">
        <v>-0.58886114461443195</v>
      </c>
      <c r="AD1120" s="89">
        <v>-0.68427153062451895</v>
      </c>
      <c r="AE1120" s="89">
        <v>0.37623762376237602</v>
      </c>
      <c r="AF1120" s="89">
        <v>-0.25744869469041298</v>
      </c>
      <c r="AG1120" s="89">
        <v>1</v>
      </c>
      <c r="AH1120" s="89">
        <v>0.22879099999999999</v>
      </c>
      <c r="AI1120" s="89">
        <v>0.549416229060393</v>
      </c>
      <c r="AJ1120" s="89">
        <v>-99</v>
      </c>
      <c r="AK1120" s="89">
        <v>-99</v>
      </c>
      <c r="AL1120" s="89">
        <v>48.000003</v>
      </c>
      <c r="AM1120" s="89">
        <v>0.549416229060393</v>
      </c>
      <c r="AN1120" s="89">
        <v>0.53398400919889599</v>
      </c>
      <c r="AO1120" s="89">
        <v>0.123762376237624</v>
      </c>
      <c r="AP1120" s="89">
        <v>6.60871298513485E-2</v>
      </c>
      <c r="AQ1120" s="89">
        <v>1</v>
      </c>
      <c r="AR1120" s="89">
        <v>2.4112999999999999E-2</v>
      </c>
      <c r="AS1120" s="89">
        <v>0.124211600849937</v>
      </c>
      <c r="AT1120" s="89">
        <v>-99</v>
      </c>
      <c r="AU1120" s="89">
        <v>-99</v>
      </c>
      <c r="AV1120" s="89">
        <v>47.999997</v>
      </c>
      <c r="AW1120" s="89">
        <v>0.124211600849937</v>
      </c>
      <c r="AX1120" s="89">
        <v>9.1679482796308706E-2</v>
      </c>
      <c r="AY1120" s="89">
        <v>0.123762376237624</v>
      </c>
      <c r="AZ1120" s="89">
        <v>1.13464706431075E-2</v>
      </c>
      <c r="BA1120" s="89">
        <v>-99</v>
      </c>
      <c r="BB1120" s="89">
        <v>-99</v>
      </c>
      <c r="BC1120" s="89">
        <v>-99</v>
      </c>
      <c r="BD1120" s="89">
        <v>-99</v>
      </c>
      <c r="BE1120" s="89">
        <v>-99</v>
      </c>
      <c r="BF1120" s="89">
        <v>-99</v>
      </c>
      <c r="BG1120" s="89">
        <v>-99</v>
      </c>
      <c r="BH1120" s="89">
        <v>-99</v>
      </c>
      <c r="BI1120" s="89">
        <v>-99</v>
      </c>
      <c r="BJ1120" s="89">
        <v>-99</v>
      </c>
      <c r="BK1120" s="89">
        <v>-99</v>
      </c>
      <c r="BL1120" s="89">
        <v>-99</v>
      </c>
      <c r="BM1120" s="89">
        <v>-99</v>
      </c>
      <c r="BN1120" s="89">
        <v>-99</v>
      </c>
      <c r="BO1120" s="89">
        <v>-99</v>
      </c>
      <c r="BP1120" s="89">
        <v>-99</v>
      </c>
      <c r="BQ1120" s="89">
        <v>-99</v>
      </c>
      <c r="BR1120" s="89">
        <v>-99</v>
      </c>
      <c r="BS1120" s="89">
        <v>-99</v>
      </c>
      <c r="BT1120" s="89">
        <v>-99</v>
      </c>
      <c r="BU1120" s="89">
        <v>-99</v>
      </c>
      <c r="BV1120" s="89">
        <v>-99</v>
      </c>
      <c r="BW1120" s="89">
        <v>-99</v>
      </c>
      <c r="BX1120" s="89">
        <v>-99</v>
      </c>
      <c r="BY1120" s="89">
        <v>-99</v>
      </c>
      <c r="BZ1120" s="89">
        <v>-99</v>
      </c>
      <c r="CA1120" s="89">
        <v>-99</v>
      </c>
      <c r="CB1120" s="89">
        <v>-99</v>
      </c>
      <c r="CC1120" s="89">
        <v>-99</v>
      </c>
      <c r="CD1120" s="89">
        <v>-99</v>
      </c>
      <c r="CE1120" s="89">
        <v>-99</v>
      </c>
      <c r="CF1120" s="89">
        <v>-99</v>
      </c>
      <c r="CG1120" s="89">
        <v>-99</v>
      </c>
      <c r="CH1120" s="89">
        <v>-99</v>
      </c>
      <c r="CI1120" s="89">
        <v>-99</v>
      </c>
      <c r="CJ1120" s="89">
        <v>-99</v>
      </c>
      <c r="CK1120" s="89">
        <v>-99</v>
      </c>
      <c r="CL1120" s="89">
        <v>-99</v>
      </c>
      <c r="CM1120" s="89">
        <v>-99</v>
      </c>
      <c r="CN1120" s="89">
        <v>-99</v>
      </c>
      <c r="CO1120" s="89">
        <v>-99</v>
      </c>
      <c r="CP1120" s="89">
        <v>-99</v>
      </c>
      <c r="CQ1120" s="89">
        <v>-99</v>
      </c>
      <c r="CR1120" s="89">
        <v>-99</v>
      </c>
      <c r="CS1120" s="89">
        <v>-99</v>
      </c>
      <c r="CT1120" s="89">
        <v>-99</v>
      </c>
      <c r="CU1120" s="86">
        <v>-99</v>
      </c>
      <c r="CV1120" s="86">
        <v>0.26279999999999998</v>
      </c>
      <c r="CW1120" s="86">
        <v>58</v>
      </c>
      <c r="CX1120" s="86">
        <v>2</v>
      </c>
      <c r="CY1120" s="86">
        <v>-0.52880000000000005</v>
      </c>
      <c r="CZ1120" s="86">
        <v>27</v>
      </c>
      <c r="DA1120" s="86">
        <v>2</v>
      </c>
      <c r="DB1120" s="86">
        <v>0.1351</v>
      </c>
      <c r="DC1120" s="86">
        <v>54</v>
      </c>
      <c r="DD1120" s="86">
        <v>-99</v>
      </c>
      <c r="DE1120" s="86">
        <v>-99</v>
      </c>
      <c r="DF1120" s="86">
        <v>-99</v>
      </c>
      <c r="DG1120" s="86">
        <v>-99</v>
      </c>
      <c r="DH1120" s="86">
        <v>-99</v>
      </c>
    </row>
    <row r="1121" spans="1:112" x14ac:dyDescent="0.2">
      <c r="A1121" s="85">
        <f>IF(ISERROR(SEARCH('School Lookup'!$F$3,Data!J1121)),A1120,A1120+1)</f>
        <v>0</v>
      </c>
      <c r="B1121" s="85">
        <f>IF(I1121='School Lookup'!$G$13,1,0)</f>
        <v>0</v>
      </c>
      <c r="C1121" s="85">
        <f t="shared" si="17"/>
        <v>1119</v>
      </c>
      <c r="D1121" s="86" t="s">
        <v>6478</v>
      </c>
      <c r="E1121" s="86" t="s">
        <v>6486</v>
      </c>
      <c r="F1121" s="86" t="s">
        <v>1088</v>
      </c>
      <c r="G1121" s="86" t="s">
        <v>2992</v>
      </c>
      <c r="H1121" s="86" t="s">
        <v>6018</v>
      </c>
      <c r="I1121" s="86" t="s">
        <v>4166</v>
      </c>
      <c r="J1121" s="86" t="s">
        <v>1913</v>
      </c>
      <c r="K1121" s="86" t="s">
        <v>31</v>
      </c>
      <c r="L1121" s="86">
        <v>1</v>
      </c>
      <c r="M1121" s="86">
        <v>1</v>
      </c>
      <c r="N1121" s="89">
        <v>0.100261116031887</v>
      </c>
      <c r="O1121" s="89">
        <v>0.311470329513304</v>
      </c>
      <c r="P1121" s="89">
        <v>47.438699999999997</v>
      </c>
      <c r="Q1121" s="89">
        <v>-0.25428995379969099</v>
      </c>
      <c r="R1121" s="89">
        <v>54.030097431355202</v>
      </c>
      <c r="S1121" s="89">
        <v>2.8590187856806601E-2</v>
      </c>
      <c r="T1121" s="89">
        <v>3.2326225243000599E-2</v>
      </c>
      <c r="U1121" s="89">
        <v>0.37721349816237898</v>
      </c>
      <c r="V1121" s="89">
        <v>1.2193888506297299E-2</v>
      </c>
      <c r="W1121" s="89">
        <v>1</v>
      </c>
      <c r="X1121" s="89">
        <v>0.143855172413793</v>
      </c>
      <c r="Y1121" s="89">
        <v>0.42770451622480798</v>
      </c>
      <c r="Z1121" s="89">
        <v>50.618099999999998</v>
      </c>
      <c r="AA1121" s="89">
        <v>9.8556949373252295E-2</v>
      </c>
      <c r="AB1121" s="89">
        <v>53.846118390804598</v>
      </c>
      <c r="AC1121" s="89">
        <v>0.26313073279902999</v>
      </c>
      <c r="AD1121" s="89">
        <v>0.30774691448036101</v>
      </c>
      <c r="AE1121" s="89">
        <v>0.37788172402272002</v>
      </c>
      <c r="AF1121" s="89">
        <v>0.11629193460651099</v>
      </c>
      <c r="AG1121" s="89">
        <v>1</v>
      </c>
      <c r="AH1121" s="89">
        <v>0.18154473684210501</v>
      </c>
      <c r="AI1121" s="89">
        <v>0.44773771276568702</v>
      </c>
      <c r="AJ1121" s="89">
        <v>52.173000000000002</v>
      </c>
      <c r="AK1121" s="89">
        <v>0.34709768855086798</v>
      </c>
      <c r="AL1121" s="89">
        <v>53.684177368420997</v>
      </c>
      <c r="AM1121" s="89">
        <v>0.39741770065827697</v>
      </c>
      <c r="AN1121" s="89">
        <v>0.37430295504359501</v>
      </c>
      <c r="AO1121" s="89">
        <v>0.126962913464751</v>
      </c>
      <c r="AP1121" s="89">
        <v>4.7522593690800502E-2</v>
      </c>
      <c r="AQ1121" s="89">
        <v>1</v>
      </c>
      <c r="AR1121" s="89">
        <v>0.30703682719546699</v>
      </c>
      <c r="AS1121" s="89">
        <v>0.76017230195811403</v>
      </c>
      <c r="AT1121" s="89">
        <v>55.124299999999998</v>
      </c>
      <c r="AU1121" s="89">
        <v>0.69972790334663604</v>
      </c>
      <c r="AV1121" s="89">
        <v>49.5751090651558</v>
      </c>
      <c r="AW1121" s="89">
        <v>0.72995010265237503</v>
      </c>
      <c r="AX1121" s="89">
        <v>0.73000367573661495</v>
      </c>
      <c r="AY1121" s="89">
        <v>0.11794186435015</v>
      </c>
      <c r="AZ1121" s="89">
        <v>8.6097994498838995E-2</v>
      </c>
      <c r="BA1121" s="89">
        <v>-99</v>
      </c>
      <c r="BB1121" s="89">
        <v>-99</v>
      </c>
      <c r="BC1121" s="89">
        <v>-99</v>
      </c>
      <c r="BD1121" s="89">
        <v>-99</v>
      </c>
      <c r="BE1121" s="89">
        <v>-99</v>
      </c>
      <c r="BF1121" s="89">
        <v>-99</v>
      </c>
      <c r="BG1121" s="89">
        <v>-99</v>
      </c>
      <c r="BH1121" s="89">
        <v>-99</v>
      </c>
      <c r="BI1121" s="89">
        <v>-99</v>
      </c>
      <c r="BJ1121" s="89">
        <v>-99</v>
      </c>
      <c r="BK1121" s="89">
        <v>-99</v>
      </c>
      <c r="BL1121" s="89">
        <v>-99</v>
      </c>
      <c r="BM1121" s="89">
        <v>-99</v>
      </c>
      <c r="BN1121" s="89">
        <v>-99</v>
      </c>
      <c r="BO1121" s="89">
        <v>-99</v>
      </c>
      <c r="BP1121" s="89">
        <v>-99</v>
      </c>
      <c r="BQ1121" s="89">
        <v>-99</v>
      </c>
      <c r="BR1121" s="89">
        <v>-99</v>
      </c>
      <c r="BS1121" s="89">
        <v>-99</v>
      </c>
      <c r="BT1121" s="89">
        <v>-99</v>
      </c>
      <c r="BU1121" s="89">
        <v>-99</v>
      </c>
      <c r="BV1121" s="89">
        <v>-99</v>
      </c>
      <c r="BW1121" s="89">
        <v>-99</v>
      </c>
      <c r="BX1121" s="89">
        <v>-99</v>
      </c>
      <c r="BY1121" s="89">
        <v>-99</v>
      </c>
      <c r="BZ1121" s="89">
        <v>-99</v>
      </c>
      <c r="CA1121" s="89">
        <v>-99</v>
      </c>
      <c r="CB1121" s="89">
        <v>-99</v>
      </c>
      <c r="CC1121" s="89">
        <v>-99</v>
      </c>
      <c r="CD1121" s="89">
        <v>-99</v>
      </c>
      <c r="CE1121" s="89">
        <v>-99</v>
      </c>
      <c r="CF1121" s="89">
        <v>-99</v>
      </c>
      <c r="CG1121" s="89">
        <v>-99</v>
      </c>
      <c r="CH1121" s="89">
        <v>-99</v>
      </c>
      <c r="CI1121" s="89">
        <v>-99</v>
      </c>
      <c r="CJ1121" s="89">
        <v>-99</v>
      </c>
      <c r="CK1121" s="89">
        <v>-99</v>
      </c>
      <c r="CL1121" s="89">
        <v>-99</v>
      </c>
      <c r="CM1121" s="89">
        <v>-99</v>
      </c>
      <c r="CN1121" s="89">
        <v>-99</v>
      </c>
      <c r="CO1121" s="89">
        <v>-99</v>
      </c>
      <c r="CP1121" s="89">
        <v>-99</v>
      </c>
      <c r="CQ1121" s="89">
        <v>-99</v>
      </c>
      <c r="CR1121" s="89">
        <v>-99</v>
      </c>
      <c r="CS1121" s="89">
        <v>-99</v>
      </c>
      <c r="CT1121" s="89">
        <v>-99</v>
      </c>
      <c r="CU1121" s="86">
        <v>-99</v>
      </c>
      <c r="CV1121" s="86">
        <v>0.2621</v>
      </c>
      <c r="CW1121" s="86">
        <v>58</v>
      </c>
      <c r="CX1121" s="86">
        <v>2</v>
      </c>
      <c r="CY1121" s="86">
        <v>-0.76200000000000001</v>
      </c>
      <c r="CZ1121" s="86">
        <v>18</v>
      </c>
      <c r="DA1121" s="86">
        <v>4</v>
      </c>
      <c r="DB1121" s="86">
        <v>6.7900000000000002E-2</v>
      </c>
      <c r="DC1121" s="86">
        <v>51</v>
      </c>
      <c r="DD1121" s="86">
        <v>-99</v>
      </c>
      <c r="DE1121" s="86">
        <v>-99</v>
      </c>
      <c r="DF1121" s="86">
        <v>-99</v>
      </c>
      <c r="DG1121" s="86">
        <v>-99</v>
      </c>
      <c r="DH1121" s="86">
        <v>-99</v>
      </c>
    </row>
    <row r="1122" spans="1:112" x14ac:dyDescent="0.2">
      <c r="A1122" s="85">
        <f>IF(ISERROR(SEARCH('School Lookup'!$F$3,Data!J1122)),A1121,A1121+1)</f>
        <v>0</v>
      </c>
      <c r="B1122" s="85">
        <f>IF(I1122='School Lookup'!$G$13,1,0)</f>
        <v>0</v>
      </c>
      <c r="C1122" s="85">
        <f t="shared" si="17"/>
        <v>1120</v>
      </c>
      <c r="D1122" s="86" t="s">
        <v>6478</v>
      </c>
      <c r="E1122" s="86" t="s">
        <v>6504</v>
      </c>
      <c r="F1122" s="86" t="s">
        <v>170</v>
      </c>
      <c r="G1122" s="86" t="s">
        <v>3221</v>
      </c>
      <c r="H1122" s="86" t="s">
        <v>193</v>
      </c>
      <c r="I1122" s="86" t="s">
        <v>5375</v>
      </c>
      <c r="J1122" s="86" t="s">
        <v>217</v>
      </c>
      <c r="K1122" s="86" t="s">
        <v>130</v>
      </c>
      <c r="L1122" s="86">
        <v>1</v>
      </c>
      <c r="M1122" s="86">
        <v>1</v>
      </c>
      <c r="N1122" s="89">
        <v>0.104659615384615</v>
      </c>
      <c r="O1122" s="89">
        <v>0.320995275111219</v>
      </c>
      <c r="P1122" s="89">
        <v>50.243899999999996</v>
      </c>
      <c r="Q1122" s="89">
        <v>4.3261570795669502E-2</v>
      </c>
      <c r="R1122" s="89">
        <v>47.307680769230799</v>
      </c>
      <c r="S1122" s="89">
        <v>0.182128422953444</v>
      </c>
      <c r="T1122" s="89">
        <v>0.20654097726183901</v>
      </c>
      <c r="U1122" s="89">
        <v>0.38011695906432702</v>
      </c>
      <c r="V1122" s="89">
        <v>7.8509728198944806E-2</v>
      </c>
      <c r="W1122" s="89">
        <v>1</v>
      </c>
      <c r="X1122" s="89">
        <v>2.12046332046332E-2</v>
      </c>
      <c r="Y1122" s="89">
        <v>0.138965720188163</v>
      </c>
      <c r="Z1122" s="89">
        <v>52.963000000000001</v>
      </c>
      <c r="AA1122" s="89">
        <v>0.39097291880663798</v>
      </c>
      <c r="AB1122" s="89">
        <v>49.806912355212397</v>
      </c>
      <c r="AC1122" s="89">
        <v>0.26496931949740099</v>
      </c>
      <c r="AD1122" s="89">
        <v>0.30988767657687899</v>
      </c>
      <c r="AE1122" s="89">
        <v>0.37865497076023402</v>
      </c>
      <c r="AF1122" s="89">
        <v>0.11734050911317501</v>
      </c>
      <c r="AG1122" s="89">
        <v>1</v>
      </c>
      <c r="AH1122" s="89">
        <v>0.24444285714285699</v>
      </c>
      <c r="AI1122" s="89">
        <v>0.58310053561018005</v>
      </c>
      <c r="AJ1122" s="89">
        <v>-99</v>
      </c>
      <c r="AK1122" s="89">
        <v>-99</v>
      </c>
      <c r="AL1122" s="89">
        <v>52.380930952381</v>
      </c>
      <c r="AM1122" s="89">
        <v>0.58310053561018005</v>
      </c>
      <c r="AN1122" s="89">
        <v>0.56937083586691895</v>
      </c>
      <c r="AO1122" s="89">
        <v>0.12280701754386</v>
      </c>
      <c r="AP1122" s="89">
        <v>6.99227342292707E-2</v>
      </c>
      <c r="AQ1122" s="89">
        <v>1</v>
      </c>
      <c r="AR1122" s="89">
        <v>-2.9979012345678999E-2</v>
      </c>
      <c r="AS1122" s="89">
        <v>2.6227108765816301E-3</v>
      </c>
      <c r="AT1122" s="89">
        <v>-99</v>
      </c>
      <c r="AU1122" s="89">
        <v>-99</v>
      </c>
      <c r="AV1122" s="89">
        <v>48.148124691357999</v>
      </c>
      <c r="AW1122" s="89">
        <v>2.6227108765816301E-3</v>
      </c>
      <c r="AX1122" s="89">
        <v>-3.6450279191419598E-2</v>
      </c>
      <c r="AY1122" s="89">
        <v>0.118421052631579</v>
      </c>
      <c r="AZ1122" s="89">
        <v>-4.3164804305628503E-3</v>
      </c>
      <c r="BA1122" s="89">
        <v>-99</v>
      </c>
      <c r="BB1122" s="89">
        <v>-99</v>
      </c>
      <c r="BC1122" s="89">
        <v>-99</v>
      </c>
      <c r="BD1122" s="89">
        <v>-99</v>
      </c>
      <c r="BE1122" s="89">
        <v>-99</v>
      </c>
      <c r="BF1122" s="89">
        <v>-99</v>
      </c>
      <c r="BG1122" s="89">
        <v>-99</v>
      </c>
      <c r="BH1122" s="89">
        <v>-99</v>
      </c>
      <c r="BI1122" s="89">
        <v>-99</v>
      </c>
      <c r="BJ1122" s="89">
        <v>-99</v>
      </c>
      <c r="BK1122" s="89">
        <v>-99</v>
      </c>
      <c r="BL1122" s="89">
        <v>-99</v>
      </c>
      <c r="BM1122" s="89">
        <v>-99</v>
      </c>
      <c r="BN1122" s="89">
        <v>-99</v>
      </c>
      <c r="BO1122" s="89">
        <v>-99</v>
      </c>
      <c r="BP1122" s="89">
        <v>-99</v>
      </c>
      <c r="BQ1122" s="89">
        <v>-99</v>
      </c>
      <c r="BR1122" s="89">
        <v>-99</v>
      </c>
      <c r="BS1122" s="89">
        <v>-99</v>
      </c>
      <c r="BT1122" s="89">
        <v>-99</v>
      </c>
      <c r="BU1122" s="89">
        <v>-99</v>
      </c>
      <c r="BV1122" s="89">
        <v>-99</v>
      </c>
      <c r="BW1122" s="89">
        <v>-99</v>
      </c>
      <c r="BX1122" s="89">
        <v>-99</v>
      </c>
      <c r="BY1122" s="89">
        <v>-99</v>
      </c>
      <c r="BZ1122" s="89">
        <v>-99</v>
      </c>
      <c r="CA1122" s="89">
        <v>-99</v>
      </c>
      <c r="CB1122" s="89">
        <v>-99</v>
      </c>
      <c r="CC1122" s="89">
        <v>-99</v>
      </c>
      <c r="CD1122" s="89">
        <v>-99</v>
      </c>
      <c r="CE1122" s="89">
        <v>-99</v>
      </c>
      <c r="CF1122" s="89">
        <v>-99</v>
      </c>
      <c r="CG1122" s="89">
        <v>-99</v>
      </c>
      <c r="CH1122" s="89">
        <v>-99</v>
      </c>
      <c r="CI1122" s="89">
        <v>-99</v>
      </c>
      <c r="CJ1122" s="89">
        <v>-99</v>
      </c>
      <c r="CK1122" s="89">
        <v>-99</v>
      </c>
      <c r="CL1122" s="89">
        <v>-99</v>
      </c>
      <c r="CM1122" s="89">
        <v>-99</v>
      </c>
      <c r="CN1122" s="89">
        <v>-99</v>
      </c>
      <c r="CO1122" s="89">
        <v>-99</v>
      </c>
      <c r="CP1122" s="89">
        <v>-99</v>
      </c>
      <c r="CQ1122" s="89">
        <v>-99</v>
      </c>
      <c r="CR1122" s="89">
        <v>-99</v>
      </c>
      <c r="CS1122" s="89">
        <v>-99</v>
      </c>
      <c r="CT1122" s="89">
        <v>-99</v>
      </c>
      <c r="CU1122" s="86">
        <v>-99</v>
      </c>
      <c r="CV1122" s="86">
        <v>0.26150000000000001</v>
      </c>
      <c r="CW1122" s="86">
        <v>58</v>
      </c>
      <c r="CX1122" s="86">
        <v>2</v>
      </c>
      <c r="CY1122" s="86">
        <v>0.53290000000000004</v>
      </c>
      <c r="CZ1122" s="86">
        <v>74</v>
      </c>
      <c r="DA1122" s="86">
        <v>2</v>
      </c>
      <c r="DB1122" s="86">
        <v>0.16450000000000001</v>
      </c>
      <c r="DC1122" s="86">
        <v>55</v>
      </c>
      <c r="DD1122" s="86">
        <v>-99</v>
      </c>
      <c r="DE1122" s="86">
        <v>-99</v>
      </c>
      <c r="DF1122" s="86">
        <v>-99</v>
      </c>
      <c r="DG1122" s="86">
        <v>-99</v>
      </c>
      <c r="DH1122" s="86">
        <v>-99</v>
      </c>
    </row>
    <row r="1123" spans="1:112" x14ac:dyDescent="0.2">
      <c r="A1123" s="85">
        <f>IF(ISERROR(SEARCH('School Lookup'!$F$3,Data!J1123)),A1122,A1122+1)</f>
        <v>0</v>
      </c>
      <c r="B1123" s="85">
        <f>IF(I1123='School Lookup'!$G$13,1,0)</f>
        <v>0</v>
      </c>
      <c r="C1123" s="85">
        <f t="shared" si="17"/>
        <v>1121</v>
      </c>
      <c r="D1123" s="86" t="s">
        <v>6478</v>
      </c>
      <c r="E1123" s="86" t="s">
        <v>6586</v>
      </c>
      <c r="F1123" s="86" t="s">
        <v>2760</v>
      </c>
      <c r="G1123" s="86" t="s">
        <v>5936</v>
      </c>
      <c r="H1123" s="86" t="s">
        <v>5937</v>
      </c>
      <c r="I1123" s="86" t="s">
        <v>5938</v>
      </c>
      <c r="J1123" s="86" t="s">
        <v>5937</v>
      </c>
      <c r="K1123" s="86" t="s">
        <v>72</v>
      </c>
      <c r="L1123" s="86">
        <v>1</v>
      </c>
      <c r="M1123" s="86">
        <v>1</v>
      </c>
      <c r="N1123" s="89">
        <v>0.41822462686567202</v>
      </c>
      <c r="O1123" s="89">
        <v>1.0000199688203699</v>
      </c>
      <c r="P1123" s="89">
        <v>54.255299999999998</v>
      </c>
      <c r="Q1123" s="89">
        <v>0.46875643239620801</v>
      </c>
      <c r="R1123" s="89">
        <v>52.985037313432798</v>
      </c>
      <c r="S1123" s="89">
        <v>0.73438820060829002</v>
      </c>
      <c r="T1123" s="89">
        <v>0.83317186274493604</v>
      </c>
      <c r="U1123" s="89">
        <v>0.50187265917602997</v>
      </c>
      <c r="V1123" s="89">
        <v>0.41814617830644801</v>
      </c>
      <c r="W1123" s="89">
        <v>1</v>
      </c>
      <c r="X1123" s="89">
        <v>4.73240601503759E-2</v>
      </c>
      <c r="Y1123" s="89">
        <v>0.200454988299898</v>
      </c>
      <c r="Z1123" s="89">
        <v>43.847799999999999</v>
      </c>
      <c r="AA1123" s="89">
        <v>-0.74571949646872404</v>
      </c>
      <c r="AB1123" s="89">
        <v>54.887225563909801</v>
      </c>
      <c r="AC1123" s="89">
        <v>-0.27263225408441299</v>
      </c>
      <c r="AD1123" s="89">
        <v>-0.31606978997741603</v>
      </c>
      <c r="AE1123" s="89">
        <v>0.49812734082396998</v>
      </c>
      <c r="AF1123" s="89">
        <v>-0.157443003996241</v>
      </c>
      <c r="AG1123" s="89">
        <v>-99</v>
      </c>
      <c r="AH1123" s="89">
        <v>-99</v>
      </c>
      <c r="AI1123" s="89">
        <v>-99</v>
      </c>
      <c r="AJ1123" s="89">
        <v>-99</v>
      </c>
      <c r="AK1123" s="89">
        <v>-99</v>
      </c>
      <c r="AL1123" s="89">
        <v>-99</v>
      </c>
      <c r="AM1123" s="89">
        <v>-99</v>
      </c>
      <c r="AN1123" s="89">
        <v>-99</v>
      </c>
      <c r="AO1123" s="89">
        <v>-99</v>
      </c>
      <c r="AP1123" s="89">
        <v>-99</v>
      </c>
      <c r="AQ1123" s="89">
        <v>-99</v>
      </c>
      <c r="AR1123" s="89">
        <v>-99</v>
      </c>
      <c r="AS1123" s="89">
        <v>-99</v>
      </c>
      <c r="AT1123" s="89">
        <v>-99</v>
      </c>
      <c r="AU1123" s="89">
        <v>-99</v>
      </c>
      <c r="AV1123" s="89">
        <v>-99</v>
      </c>
      <c r="AW1123" s="89">
        <v>-99</v>
      </c>
      <c r="AX1123" s="89">
        <v>-99</v>
      </c>
      <c r="AY1123" s="89">
        <v>-99</v>
      </c>
      <c r="AZ1123" s="89">
        <v>-99</v>
      </c>
      <c r="BA1123" s="89">
        <v>-99</v>
      </c>
      <c r="BB1123" s="89">
        <v>-99</v>
      </c>
      <c r="BC1123" s="89">
        <v>-99</v>
      </c>
      <c r="BD1123" s="89">
        <v>-99</v>
      </c>
      <c r="BE1123" s="89">
        <v>-99</v>
      </c>
      <c r="BF1123" s="89">
        <v>-99</v>
      </c>
      <c r="BG1123" s="89">
        <v>-99</v>
      </c>
      <c r="BH1123" s="89">
        <v>-99</v>
      </c>
      <c r="BI1123" s="89">
        <v>-99</v>
      </c>
      <c r="BJ1123" s="89">
        <v>-99</v>
      </c>
      <c r="BK1123" s="89">
        <v>-99</v>
      </c>
      <c r="BL1123" s="89">
        <v>-99</v>
      </c>
      <c r="BM1123" s="89">
        <v>-99</v>
      </c>
      <c r="BN1123" s="89">
        <v>-99</v>
      </c>
      <c r="BO1123" s="89">
        <v>-99</v>
      </c>
      <c r="BP1123" s="89">
        <v>-99</v>
      </c>
      <c r="BQ1123" s="89">
        <v>-99</v>
      </c>
      <c r="BR1123" s="89">
        <v>-99</v>
      </c>
      <c r="BS1123" s="89">
        <v>-99</v>
      </c>
      <c r="BT1123" s="89">
        <v>-99</v>
      </c>
      <c r="BU1123" s="89">
        <v>-99</v>
      </c>
      <c r="BV1123" s="89">
        <v>-99</v>
      </c>
      <c r="BW1123" s="89">
        <v>-99</v>
      </c>
      <c r="BX1123" s="89">
        <v>-99</v>
      </c>
      <c r="BY1123" s="89">
        <v>-99</v>
      </c>
      <c r="BZ1123" s="89">
        <v>-99</v>
      </c>
      <c r="CA1123" s="89">
        <v>-99</v>
      </c>
      <c r="CB1123" s="89">
        <v>-99</v>
      </c>
      <c r="CC1123" s="89">
        <v>-99</v>
      </c>
      <c r="CD1123" s="89">
        <v>-99</v>
      </c>
      <c r="CE1123" s="89">
        <v>-99</v>
      </c>
      <c r="CF1123" s="89">
        <v>-99</v>
      </c>
      <c r="CG1123" s="89">
        <v>-99</v>
      </c>
      <c r="CH1123" s="89">
        <v>-99</v>
      </c>
      <c r="CI1123" s="89">
        <v>-99</v>
      </c>
      <c r="CJ1123" s="89">
        <v>-99</v>
      </c>
      <c r="CK1123" s="89">
        <v>-99</v>
      </c>
      <c r="CL1123" s="89">
        <v>-99</v>
      </c>
      <c r="CM1123" s="89">
        <v>-99</v>
      </c>
      <c r="CN1123" s="89">
        <v>-99</v>
      </c>
      <c r="CO1123" s="89">
        <v>-99</v>
      </c>
      <c r="CP1123" s="89">
        <v>-99</v>
      </c>
      <c r="CQ1123" s="89">
        <v>-99</v>
      </c>
      <c r="CR1123" s="89">
        <v>-99</v>
      </c>
      <c r="CS1123" s="89">
        <v>-99</v>
      </c>
      <c r="CT1123" s="89">
        <v>-99</v>
      </c>
      <c r="CU1123" s="86">
        <v>-99</v>
      </c>
      <c r="CV1123" s="86">
        <v>0.26069999999999999</v>
      </c>
      <c r="CW1123" s="86">
        <v>58</v>
      </c>
      <c r="CX1123" s="86">
        <v>2</v>
      </c>
      <c r="CY1123" s="86">
        <v>-1.0931</v>
      </c>
      <c r="CZ1123" s="86">
        <v>9</v>
      </c>
      <c r="DA1123" s="86">
        <v>2</v>
      </c>
      <c r="DB1123" s="86">
        <v>-0.13619999999999999</v>
      </c>
      <c r="DC1123" s="86">
        <v>40</v>
      </c>
      <c r="DD1123" s="86">
        <v>-99</v>
      </c>
      <c r="DE1123" s="86">
        <v>-99</v>
      </c>
      <c r="DF1123" s="86">
        <v>-99</v>
      </c>
      <c r="DG1123" s="86">
        <v>-99</v>
      </c>
      <c r="DH1123" s="86">
        <v>-99</v>
      </c>
    </row>
    <row r="1124" spans="1:112" x14ac:dyDescent="0.2">
      <c r="A1124" s="85">
        <f>IF(ISERROR(SEARCH('School Lookup'!$F$3,Data!J1124)),A1123,A1123+1)</f>
        <v>0</v>
      </c>
      <c r="B1124" s="85">
        <f>IF(I1124='School Lookup'!$G$13,1,0)</f>
        <v>0</v>
      </c>
      <c r="C1124" s="85">
        <f t="shared" si="17"/>
        <v>1122</v>
      </c>
      <c r="D1124" s="86" t="s">
        <v>6478</v>
      </c>
      <c r="E1124" s="86" t="s">
        <v>6702</v>
      </c>
      <c r="F1124" s="86" t="s">
        <v>1150</v>
      </c>
      <c r="G1124" s="86" t="s">
        <v>3015</v>
      </c>
      <c r="H1124" s="86" t="s">
        <v>580</v>
      </c>
      <c r="I1124" s="86" t="s">
        <v>5192</v>
      </c>
      <c r="J1124" s="86" t="s">
        <v>2660</v>
      </c>
      <c r="K1124" s="86" t="s">
        <v>26</v>
      </c>
      <c r="L1124" s="86">
        <v>1</v>
      </c>
      <c r="M1124" s="86">
        <v>1</v>
      </c>
      <c r="N1124" s="89">
        <v>4.2844525547445299E-2</v>
      </c>
      <c r="O1124" s="89">
        <v>0.18713476482968799</v>
      </c>
      <c r="P1124" s="89">
        <v>57.167499999999997</v>
      </c>
      <c r="Q1124" s="89">
        <v>0.77765759806233103</v>
      </c>
      <c r="R1124" s="89">
        <v>49.817539598540101</v>
      </c>
      <c r="S1124" s="89">
        <v>0.48239618144600999</v>
      </c>
      <c r="T1124" s="89">
        <v>0.54724486155561203</v>
      </c>
      <c r="U1124" s="89">
        <v>0.37304288631722299</v>
      </c>
      <c r="V1124" s="89">
        <v>0.20414580267697399</v>
      </c>
      <c r="W1124" s="89">
        <v>1</v>
      </c>
      <c r="X1124" s="89">
        <v>-8.08759124087593E-4</v>
      </c>
      <c r="Y1124" s="89">
        <v>8.7142707923717505E-2</v>
      </c>
      <c r="Z1124" s="89">
        <v>49.021099999999997</v>
      </c>
      <c r="AA1124" s="89">
        <v>-0.10059367674518201</v>
      </c>
      <c r="AB1124" s="89">
        <v>43.795616605839399</v>
      </c>
      <c r="AC1124" s="89">
        <v>-6.7254844107324302E-3</v>
      </c>
      <c r="AD1124" s="89">
        <v>-6.46071131417548E-3</v>
      </c>
      <c r="AE1124" s="89">
        <v>0.37304288631722299</v>
      </c>
      <c r="AF1124" s="89">
        <v>-2.4101223963023601E-3</v>
      </c>
      <c r="AG1124" s="89">
        <v>1</v>
      </c>
      <c r="AH1124" s="89">
        <v>6.4534736842105297E-2</v>
      </c>
      <c r="AI1124" s="89">
        <v>0.195920904484298</v>
      </c>
      <c r="AJ1124" s="89">
        <v>-99</v>
      </c>
      <c r="AK1124" s="89">
        <v>-99</v>
      </c>
      <c r="AL1124" s="89">
        <v>51.578967368421097</v>
      </c>
      <c r="AM1124" s="89">
        <v>0.195920904484298</v>
      </c>
      <c r="AN1124" s="89">
        <v>0.16262182128382299</v>
      </c>
      <c r="AO1124" s="89">
        <v>0.12933968686181099</v>
      </c>
      <c r="AP1124" s="89">
        <v>2.1033455441747E-2</v>
      </c>
      <c r="AQ1124" s="89">
        <v>1</v>
      </c>
      <c r="AR1124" s="89">
        <v>0.11287213114754099</v>
      </c>
      <c r="AS1124" s="89">
        <v>0.32372579459560602</v>
      </c>
      <c r="AT1124" s="89">
        <v>-99</v>
      </c>
      <c r="AU1124" s="89">
        <v>-99</v>
      </c>
      <c r="AV1124" s="89">
        <v>48.633888524590198</v>
      </c>
      <c r="AW1124" s="89">
        <v>0.32372579459560602</v>
      </c>
      <c r="AX1124" s="89">
        <v>0.30192653878479703</v>
      </c>
      <c r="AY1124" s="89">
        <v>0.124574540503744</v>
      </c>
      <c r="AZ1124" s="89">
        <v>3.7612359835002003E-2</v>
      </c>
      <c r="BA1124" s="89">
        <v>-99</v>
      </c>
      <c r="BB1124" s="89">
        <v>-99</v>
      </c>
      <c r="BC1124" s="89">
        <v>-99</v>
      </c>
      <c r="BD1124" s="89">
        <v>-99</v>
      </c>
      <c r="BE1124" s="89">
        <v>-99</v>
      </c>
      <c r="BF1124" s="89">
        <v>-99</v>
      </c>
      <c r="BG1124" s="89">
        <v>-99</v>
      </c>
      <c r="BH1124" s="89">
        <v>-99</v>
      </c>
      <c r="BI1124" s="89">
        <v>-99</v>
      </c>
      <c r="BJ1124" s="89">
        <v>-99</v>
      </c>
      <c r="BK1124" s="89">
        <v>-99</v>
      </c>
      <c r="BL1124" s="89">
        <v>-99</v>
      </c>
      <c r="BM1124" s="89">
        <v>-99</v>
      </c>
      <c r="BN1124" s="89">
        <v>-99</v>
      </c>
      <c r="BO1124" s="89">
        <v>-99</v>
      </c>
      <c r="BP1124" s="89">
        <v>-99</v>
      </c>
      <c r="BQ1124" s="89">
        <v>-99</v>
      </c>
      <c r="BR1124" s="89">
        <v>-99</v>
      </c>
      <c r="BS1124" s="89">
        <v>-99</v>
      </c>
      <c r="BT1124" s="89">
        <v>-99</v>
      </c>
      <c r="BU1124" s="89">
        <v>-99</v>
      </c>
      <c r="BV1124" s="89">
        <v>-99</v>
      </c>
      <c r="BW1124" s="89">
        <v>-99</v>
      </c>
      <c r="BX1124" s="89">
        <v>-99</v>
      </c>
      <c r="BY1124" s="89">
        <v>-99</v>
      </c>
      <c r="BZ1124" s="89">
        <v>-99</v>
      </c>
      <c r="CA1124" s="89">
        <v>-99</v>
      </c>
      <c r="CB1124" s="89">
        <v>-99</v>
      </c>
      <c r="CC1124" s="89">
        <v>-99</v>
      </c>
      <c r="CD1124" s="89">
        <v>-99</v>
      </c>
      <c r="CE1124" s="89">
        <v>-99</v>
      </c>
      <c r="CF1124" s="89">
        <v>-99</v>
      </c>
      <c r="CG1124" s="89">
        <v>-99</v>
      </c>
      <c r="CH1124" s="89">
        <v>-99</v>
      </c>
      <c r="CI1124" s="89">
        <v>-99</v>
      </c>
      <c r="CJ1124" s="89">
        <v>-99</v>
      </c>
      <c r="CK1124" s="89">
        <v>-99</v>
      </c>
      <c r="CL1124" s="89">
        <v>-99</v>
      </c>
      <c r="CM1124" s="89">
        <v>-99</v>
      </c>
      <c r="CN1124" s="89">
        <v>-99</v>
      </c>
      <c r="CO1124" s="89">
        <v>-99</v>
      </c>
      <c r="CP1124" s="89">
        <v>-99</v>
      </c>
      <c r="CQ1124" s="89">
        <v>-99</v>
      </c>
      <c r="CR1124" s="89">
        <v>-99</v>
      </c>
      <c r="CS1124" s="89">
        <v>-99</v>
      </c>
      <c r="CT1124" s="89">
        <v>-99</v>
      </c>
      <c r="CU1124" s="86">
        <v>-99</v>
      </c>
      <c r="CV1124" s="86">
        <v>0.26040000000000002</v>
      </c>
      <c r="CW1124" s="86">
        <v>58</v>
      </c>
      <c r="CX1124" s="86">
        <v>2</v>
      </c>
      <c r="CY1124" s="86">
        <v>-0.4667</v>
      </c>
      <c r="CZ1124" s="86">
        <v>29</v>
      </c>
      <c r="DA1124" s="86">
        <v>2</v>
      </c>
      <c r="DB1124" s="86">
        <v>0.25259999999999999</v>
      </c>
      <c r="DC1124" s="86">
        <v>61</v>
      </c>
      <c r="DD1124" s="86">
        <v>-99</v>
      </c>
      <c r="DE1124" s="86">
        <v>-99</v>
      </c>
      <c r="DF1124" s="86">
        <v>-99</v>
      </c>
      <c r="DG1124" s="86">
        <v>-99</v>
      </c>
      <c r="DH1124" s="86">
        <v>-99</v>
      </c>
    </row>
    <row r="1125" spans="1:112" x14ac:dyDescent="0.2">
      <c r="A1125" s="85">
        <f>IF(ISERROR(SEARCH('School Lookup'!$F$3,Data!J1125)),A1124,A1124+1)</f>
        <v>0</v>
      </c>
      <c r="B1125" s="85">
        <f>IF(I1125='School Lookup'!$G$13,1,0)</f>
        <v>0</v>
      </c>
      <c r="C1125" s="85">
        <f t="shared" si="17"/>
        <v>1123</v>
      </c>
      <c r="D1125" s="86" t="s">
        <v>6478</v>
      </c>
      <c r="E1125" s="86" t="s">
        <v>6598</v>
      </c>
      <c r="F1125" s="86" t="s">
        <v>2755</v>
      </c>
      <c r="G1125" s="86" t="s">
        <v>3079</v>
      </c>
      <c r="H1125" s="86" t="s">
        <v>938</v>
      </c>
      <c r="I1125" s="86" t="s">
        <v>5514</v>
      </c>
      <c r="J1125" s="86" t="s">
        <v>965</v>
      </c>
      <c r="K1125" s="86" t="s">
        <v>6509</v>
      </c>
      <c r="L1125" s="86">
        <v>1</v>
      </c>
      <c r="M1125" s="86">
        <v>1</v>
      </c>
      <c r="N1125" s="89">
        <v>6.9219337016574595E-2</v>
      </c>
      <c r="O1125" s="89">
        <v>0.244249390581051</v>
      </c>
      <c r="P1125" s="89">
        <v>52.061700000000002</v>
      </c>
      <c r="Q1125" s="89">
        <v>0.23607818330438499</v>
      </c>
      <c r="R1125" s="89">
        <v>51.104950000000002</v>
      </c>
      <c r="S1125" s="89">
        <v>0.240163786942718</v>
      </c>
      <c r="T1125" s="89">
        <v>0.272391783345097</v>
      </c>
      <c r="U1125" s="89">
        <v>0.40088593576965698</v>
      </c>
      <c r="V1125" s="89">
        <v>0.109198034962265</v>
      </c>
      <c r="W1125" s="89">
        <v>1</v>
      </c>
      <c r="X1125" s="89">
        <v>7.5063535911602201E-3</v>
      </c>
      <c r="Y1125" s="89">
        <v>0.10671780029420699</v>
      </c>
      <c r="Z1125" s="89">
        <v>52.85</v>
      </c>
      <c r="AA1125" s="89">
        <v>0.37688148439750702</v>
      </c>
      <c r="AB1125" s="89">
        <v>50.828693093922702</v>
      </c>
      <c r="AC1125" s="89">
        <v>0.24179964234585699</v>
      </c>
      <c r="AD1125" s="89">
        <v>0.28291001668270799</v>
      </c>
      <c r="AE1125" s="89">
        <v>0.40088593576965698</v>
      </c>
      <c r="AF1125" s="89">
        <v>0.113414646776457</v>
      </c>
      <c r="AG1125" s="89">
        <v>1</v>
      </c>
      <c r="AH1125" s="89">
        <v>7.65094972067039E-2</v>
      </c>
      <c r="AI1125" s="89">
        <v>0.22169174402747999</v>
      </c>
      <c r="AJ1125" s="89">
        <v>-99</v>
      </c>
      <c r="AK1125" s="89">
        <v>-99</v>
      </c>
      <c r="AL1125" s="89">
        <v>63.128516759776502</v>
      </c>
      <c r="AM1125" s="89">
        <v>0.22169174402747999</v>
      </c>
      <c r="AN1125" s="89">
        <v>0.18969520724342701</v>
      </c>
      <c r="AO1125" s="89">
        <v>0.19822812846068699</v>
      </c>
      <c r="AP1125" s="89">
        <v>3.7602925909826702E-2</v>
      </c>
      <c r="AQ1125" s="89">
        <v>-99</v>
      </c>
      <c r="AR1125" s="89">
        <v>-99</v>
      </c>
      <c r="AS1125" s="89">
        <v>-99</v>
      </c>
      <c r="AT1125" s="89">
        <v>-99</v>
      </c>
      <c r="AU1125" s="89">
        <v>-99</v>
      </c>
      <c r="AV1125" s="89">
        <v>-99</v>
      </c>
      <c r="AW1125" s="89">
        <v>-99</v>
      </c>
      <c r="AX1125" s="89">
        <v>-99</v>
      </c>
      <c r="AY1125" s="89">
        <v>-99</v>
      </c>
      <c r="AZ1125" s="89">
        <v>-99</v>
      </c>
      <c r="BA1125" s="89">
        <v>-99</v>
      </c>
      <c r="BB1125" s="89">
        <v>-99</v>
      </c>
      <c r="BC1125" s="89">
        <v>-99</v>
      </c>
      <c r="BD1125" s="89">
        <v>-99</v>
      </c>
      <c r="BE1125" s="89">
        <v>-99</v>
      </c>
      <c r="BF1125" s="89">
        <v>-99</v>
      </c>
      <c r="BG1125" s="89">
        <v>-99</v>
      </c>
      <c r="BH1125" s="89">
        <v>-99</v>
      </c>
      <c r="BI1125" s="89">
        <v>-99</v>
      </c>
      <c r="BJ1125" s="89">
        <v>-99</v>
      </c>
      <c r="BK1125" s="89">
        <v>-99</v>
      </c>
      <c r="BL1125" s="89">
        <v>-99</v>
      </c>
      <c r="BM1125" s="89">
        <v>-99</v>
      </c>
      <c r="BN1125" s="89">
        <v>-99</v>
      </c>
      <c r="BO1125" s="89">
        <v>-99</v>
      </c>
      <c r="BP1125" s="89">
        <v>-99</v>
      </c>
      <c r="BQ1125" s="89">
        <v>-99</v>
      </c>
      <c r="BR1125" s="89">
        <v>-99</v>
      </c>
      <c r="BS1125" s="89">
        <v>-99</v>
      </c>
      <c r="BT1125" s="89">
        <v>-99</v>
      </c>
      <c r="BU1125" s="89">
        <v>-99</v>
      </c>
      <c r="BV1125" s="89">
        <v>-99</v>
      </c>
      <c r="BW1125" s="89">
        <v>-99</v>
      </c>
      <c r="BX1125" s="89">
        <v>-99</v>
      </c>
      <c r="BY1125" s="89">
        <v>-99</v>
      </c>
      <c r="BZ1125" s="89">
        <v>-99</v>
      </c>
      <c r="CA1125" s="89">
        <v>-99</v>
      </c>
      <c r="CB1125" s="89">
        <v>-99</v>
      </c>
      <c r="CC1125" s="89">
        <v>-99</v>
      </c>
      <c r="CD1125" s="89">
        <v>-99</v>
      </c>
      <c r="CE1125" s="89">
        <v>-99</v>
      </c>
      <c r="CF1125" s="89">
        <v>-99</v>
      </c>
      <c r="CG1125" s="89">
        <v>-99</v>
      </c>
      <c r="CH1125" s="89">
        <v>-99</v>
      </c>
      <c r="CI1125" s="89">
        <v>-99</v>
      </c>
      <c r="CJ1125" s="89">
        <v>-99</v>
      </c>
      <c r="CK1125" s="89">
        <v>-99</v>
      </c>
      <c r="CL1125" s="89">
        <v>-99</v>
      </c>
      <c r="CM1125" s="89">
        <v>-99</v>
      </c>
      <c r="CN1125" s="89">
        <v>-99</v>
      </c>
      <c r="CO1125" s="89">
        <v>-99</v>
      </c>
      <c r="CP1125" s="89">
        <v>-99</v>
      </c>
      <c r="CQ1125" s="89">
        <v>-99</v>
      </c>
      <c r="CR1125" s="89">
        <v>-99</v>
      </c>
      <c r="CS1125" s="89">
        <v>-99</v>
      </c>
      <c r="CT1125" s="89">
        <v>-99</v>
      </c>
      <c r="CU1125" s="86">
        <v>-99</v>
      </c>
      <c r="CV1125" s="86">
        <v>0.26019999999999999</v>
      </c>
      <c r="CW1125" s="86">
        <v>58</v>
      </c>
      <c r="CX1125" s="86">
        <v>2</v>
      </c>
      <c r="CY1125" s="86">
        <v>-0.49490000000000001</v>
      </c>
      <c r="CZ1125" s="86">
        <v>28</v>
      </c>
      <c r="DA1125" s="86">
        <v>2</v>
      </c>
      <c r="DB1125" s="86">
        <v>0.2457</v>
      </c>
      <c r="DC1125" s="86">
        <v>60</v>
      </c>
      <c r="DD1125" s="86">
        <v>-99</v>
      </c>
      <c r="DE1125" s="86">
        <v>-99</v>
      </c>
      <c r="DF1125" s="86">
        <v>-99</v>
      </c>
      <c r="DG1125" s="86">
        <v>-99</v>
      </c>
      <c r="DH1125" s="86">
        <v>-99</v>
      </c>
    </row>
    <row r="1126" spans="1:112" x14ac:dyDescent="0.2">
      <c r="A1126" s="85">
        <f>IF(ISERROR(SEARCH('School Lookup'!$F$3,Data!J1126)),A1125,A1125+1)</f>
        <v>0</v>
      </c>
      <c r="B1126" s="85">
        <f>IF(I1126='School Lookup'!$G$13,1,0)</f>
        <v>0</v>
      </c>
      <c r="C1126" s="85">
        <f t="shared" si="17"/>
        <v>1124</v>
      </c>
      <c r="D1126" s="86" t="s">
        <v>6478</v>
      </c>
      <c r="E1126" s="86" t="s">
        <v>6513</v>
      </c>
      <c r="F1126" s="86" t="s">
        <v>2745</v>
      </c>
      <c r="G1126" s="86" t="s">
        <v>2891</v>
      </c>
      <c r="H1126" s="86" t="s">
        <v>306</v>
      </c>
      <c r="I1126" s="86" t="s">
        <v>4071</v>
      </c>
      <c r="J1126" s="86" t="s">
        <v>307</v>
      </c>
      <c r="K1126" s="86" t="s">
        <v>6482</v>
      </c>
      <c r="L1126" s="86">
        <v>1</v>
      </c>
      <c r="M1126" s="86">
        <v>1</v>
      </c>
      <c r="N1126" s="89">
        <v>0.20574239130434799</v>
      </c>
      <c r="O1126" s="89">
        <v>0.53988991719507895</v>
      </c>
      <c r="P1126" s="89">
        <v>45.125</v>
      </c>
      <c r="Q1126" s="89">
        <v>-0.49970737945785598</v>
      </c>
      <c r="R1126" s="89">
        <v>46.014496739130401</v>
      </c>
      <c r="S1126" s="89">
        <v>2.00912688686113E-2</v>
      </c>
      <c r="T1126" s="89">
        <v>2.2682783249384299E-2</v>
      </c>
      <c r="U1126" s="89">
        <v>0.37860082304526699</v>
      </c>
      <c r="V1126" s="89">
        <v>8.5877204071742996E-3</v>
      </c>
      <c r="W1126" s="89">
        <v>1</v>
      </c>
      <c r="X1126" s="89">
        <v>0.245797122302158</v>
      </c>
      <c r="Y1126" s="89">
        <v>0.66769201294668401</v>
      </c>
      <c r="Z1126" s="89">
        <v>47.193199999999997</v>
      </c>
      <c r="AA1126" s="89">
        <v>-0.32853821618280699</v>
      </c>
      <c r="AB1126" s="89">
        <v>44.244625899280599</v>
      </c>
      <c r="AC1126" s="89">
        <v>0.16957689838193801</v>
      </c>
      <c r="AD1126" s="89">
        <v>0.198817320416867</v>
      </c>
      <c r="AE1126" s="89">
        <v>0.381344307270233</v>
      </c>
      <c r="AF1126" s="89">
        <v>7.5817853327694001E-2</v>
      </c>
      <c r="AG1126" s="89">
        <v>1</v>
      </c>
      <c r="AH1126" s="89">
        <v>0.39657142857142902</v>
      </c>
      <c r="AI1126" s="89">
        <v>0.91049589759248994</v>
      </c>
      <c r="AJ1126" s="89">
        <v>-99</v>
      </c>
      <c r="AK1126" s="89">
        <v>-99</v>
      </c>
      <c r="AL1126" s="89">
        <v>50.549471428571401</v>
      </c>
      <c r="AM1126" s="89">
        <v>0.91049589759248994</v>
      </c>
      <c r="AN1126" s="89">
        <v>0.91331387976657197</v>
      </c>
      <c r="AO1126" s="89">
        <v>0.12482853223594</v>
      </c>
      <c r="AP1126" s="89">
        <v>0.114007631081973</v>
      </c>
      <c r="AQ1126" s="89">
        <v>1</v>
      </c>
      <c r="AR1126" s="89">
        <v>0.209889285714286</v>
      </c>
      <c r="AS1126" s="89">
        <v>0.54180250538165298</v>
      </c>
      <c r="AT1126" s="89">
        <v>-99</v>
      </c>
      <c r="AU1126" s="89">
        <v>-99</v>
      </c>
      <c r="AV1126" s="89">
        <v>53.571428571428598</v>
      </c>
      <c r="AW1126" s="89">
        <v>0.54180250538165298</v>
      </c>
      <c r="AX1126" s="89">
        <v>0.53173468206339802</v>
      </c>
      <c r="AY1126" s="89">
        <v>0.11522633744856001</v>
      </c>
      <c r="AZ1126" s="89">
        <v>6.1269839908539701E-2</v>
      </c>
      <c r="BA1126" s="89">
        <v>-99</v>
      </c>
      <c r="BB1126" s="89">
        <v>-99</v>
      </c>
      <c r="BC1126" s="89">
        <v>-99</v>
      </c>
      <c r="BD1126" s="89">
        <v>-99</v>
      </c>
      <c r="BE1126" s="89">
        <v>-99</v>
      </c>
      <c r="BF1126" s="89">
        <v>-99</v>
      </c>
      <c r="BG1126" s="89">
        <v>-99</v>
      </c>
      <c r="BH1126" s="89">
        <v>-99</v>
      </c>
      <c r="BI1126" s="89">
        <v>-99</v>
      </c>
      <c r="BJ1126" s="89">
        <v>-99</v>
      </c>
      <c r="BK1126" s="89">
        <v>-99</v>
      </c>
      <c r="BL1126" s="89">
        <v>-99</v>
      </c>
      <c r="BM1126" s="89">
        <v>-99</v>
      </c>
      <c r="BN1126" s="89">
        <v>-99</v>
      </c>
      <c r="BO1126" s="89">
        <v>-99</v>
      </c>
      <c r="BP1126" s="89">
        <v>-99</v>
      </c>
      <c r="BQ1126" s="89">
        <v>-99</v>
      </c>
      <c r="BR1126" s="89">
        <v>-99</v>
      </c>
      <c r="BS1126" s="89">
        <v>-99</v>
      </c>
      <c r="BT1126" s="89">
        <v>-99</v>
      </c>
      <c r="BU1126" s="89">
        <v>-99</v>
      </c>
      <c r="BV1126" s="89">
        <v>-99</v>
      </c>
      <c r="BW1126" s="89">
        <v>-99</v>
      </c>
      <c r="BX1126" s="89">
        <v>-99</v>
      </c>
      <c r="BY1126" s="89">
        <v>-99</v>
      </c>
      <c r="BZ1126" s="89">
        <v>-99</v>
      </c>
      <c r="CA1126" s="89">
        <v>-99</v>
      </c>
      <c r="CB1126" s="89">
        <v>-99</v>
      </c>
      <c r="CC1126" s="89">
        <v>-99</v>
      </c>
      <c r="CD1126" s="89">
        <v>-99</v>
      </c>
      <c r="CE1126" s="89">
        <v>-99</v>
      </c>
      <c r="CF1126" s="89">
        <v>-99</v>
      </c>
      <c r="CG1126" s="89">
        <v>-99</v>
      </c>
      <c r="CH1126" s="89">
        <v>-99</v>
      </c>
      <c r="CI1126" s="89">
        <v>-99</v>
      </c>
      <c r="CJ1126" s="89">
        <v>-99</v>
      </c>
      <c r="CK1126" s="89">
        <v>-99</v>
      </c>
      <c r="CL1126" s="89">
        <v>-99</v>
      </c>
      <c r="CM1126" s="89">
        <v>-99</v>
      </c>
      <c r="CN1126" s="89">
        <v>-99</v>
      </c>
      <c r="CO1126" s="89">
        <v>-99</v>
      </c>
      <c r="CP1126" s="89">
        <v>-99</v>
      </c>
      <c r="CQ1126" s="89">
        <v>-99</v>
      </c>
      <c r="CR1126" s="89">
        <v>-99</v>
      </c>
      <c r="CS1126" s="89">
        <v>-99</v>
      </c>
      <c r="CT1126" s="89">
        <v>-99</v>
      </c>
      <c r="CU1126" s="86">
        <v>-99</v>
      </c>
      <c r="CV1126" s="86">
        <v>0.25969999999999999</v>
      </c>
      <c r="CW1126" s="86">
        <v>58</v>
      </c>
      <c r="CX1126" s="86">
        <v>2</v>
      </c>
      <c r="CY1126" s="86">
        <v>-0.33160000000000001</v>
      </c>
      <c r="CZ1126" s="86">
        <v>35</v>
      </c>
      <c r="DA1126" s="86">
        <v>2</v>
      </c>
      <c r="DB1126" s="86">
        <v>-0.3145</v>
      </c>
      <c r="DC1126" s="86">
        <v>31</v>
      </c>
      <c r="DD1126" s="86">
        <v>-99</v>
      </c>
      <c r="DE1126" s="86">
        <v>-99</v>
      </c>
      <c r="DF1126" s="86">
        <v>-99</v>
      </c>
      <c r="DG1126" s="86">
        <v>-99</v>
      </c>
      <c r="DH1126" s="86">
        <v>-99</v>
      </c>
    </row>
    <row r="1127" spans="1:112" x14ac:dyDescent="0.2">
      <c r="A1127" s="85">
        <f>IF(ISERROR(SEARCH('School Lookup'!$F$3,Data!J1127)),A1126,A1126+1)</f>
        <v>0</v>
      </c>
      <c r="B1127" s="85">
        <f>IF(I1127='School Lookup'!$G$13,1,0)</f>
        <v>0</v>
      </c>
      <c r="C1127" s="85">
        <f t="shared" si="17"/>
        <v>1125</v>
      </c>
      <c r="D1127" s="86" t="s">
        <v>6478</v>
      </c>
      <c r="E1127" s="86" t="s">
        <v>6481</v>
      </c>
      <c r="F1127" s="86" t="s">
        <v>38</v>
      </c>
      <c r="G1127" s="86" t="s">
        <v>3187</v>
      </c>
      <c r="H1127" s="86" t="s">
        <v>20</v>
      </c>
      <c r="I1127" s="86" t="s">
        <v>4950</v>
      </c>
      <c r="J1127" s="86" t="s">
        <v>73</v>
      </c>
      <c r="K1127" s="86" t="s">
        <v>26</v>
      </c>
      <c r="L1127" s="86">
        <v>1</v>
      </c>
      <c r="M1127" s="86">
        <v>1</v>
      </c>
      <c r="N1127" s="89">
        <v>5.6904000000000003E-2</v>
      </c>
      <c r="O1127" s="89">
        <v>0.217580541572335</v>
      </c>
      <c r="P1127" s="89">
        <v>53.505600000000001</v>
      </c>
      <c r="Q1127" s="89">
        <v>0.38923469491255602</v>
      </c>
      <c r="R1127" s="89">
        <v>56.399965999999999</v>
      </c>
      <c r="S1127" s="89">
        <v>0.303407618242445</v>
      </c>
      <c r="T1127" s="89">
        <v>0.344152464843543</v>
      </c>
      <c r="U1127" s="89">
        <v>0.36549707602339199</v>
      </c>
      <c r="V1127" s="89">
        <v>0.12578671960655799</v>
      </c>
      <c r="W1127" s="89">
        <v>1</v>
      </c>
      <c r="X1127" s="89">
        <v>5.6626000000000003E-2</v>
      </c>
      <c r="Y1127" s="89">
        <v>0.222353228049219</v>
      </c>
      <c r="Z1127" s="89">
        <v>52.333300000000001</v>
      </c>
      <c r="AA1127" s="89">
        <v>0.31244746528955802</v>
      </c>
      <c r="AB1127" s="89">
        <v>58.000039999999998</v>
      </c>
      <c r="AC1127" s="89">
        <v>0.267400346669388</v>
      </c>
      <c r="AD1127" s="89">
        <v>0.31271824792279901</v>
      </c>
      <c r="AE1127" s="89">
        <v>0.36549707602339199</v>
      </c>
      <c r="AF1127" s="89">
        <v>0.11429760523494099</v>
      </c>
      <c r="AG1127" s="89">
        <v>1</v>
      </c>
      <c r="AH1127" s="89">
        <v>0.166215555555556</v>
      </c>
      <c r="AI1127" s="89">
        <v>0.41474783578811403</v>
      </c>
      <c r="AJ1127" s="89">
        <v>-99</v>
      </c>
      <c r="AK1127" s="89">
        <v>-99</v>
      </c>
      <c r="AL1127" s="89">
        <v>52.2222222222222</v>
      </c>
      <c r="AM1127" s="89">
        <v>0.41474783578811403</v>
      </c>
      <c r="AN1127" s="89">
        <v>0.39250901450533698</v>
      </c>
      <c r="AO1127" s="89">
        <v>0.13157894736842099</v>
      </c>
      <c r="AP1127" s="89">
        <v>5.1645922961228503E-2</v>
      </c>
      <c r="AQ1127" s="89">
        <v>1</v>
      </c>
      <c r="AR1127" s="89">
        <v>-0.11459999999999999</v>
      </c>
      <c r="AS1127" s="89">
        <v>-0.18758969777971801</v>
      </c>
      <c r="AT1127" s="89">
        <v>-99</v>
      </c>
      <c r="AU1127" s="89">
        <v>-99</v>
      </c>
      <c r="AV1127" s="89">
        <v>53.191499999999998</v>
      </c>
      <c r="AW1127" s="89">
        <v>-0.18758969777971801</v>
      </c>
      <c r="AX1127" s="89">
        <v>-0.236895160739273</v>
      </c>
      <c r="AY1127" s="89">
        <v>0.13742690058479501</v>
      </c>
      <c r="AZ1127" s="89">
        <v>-3.2555767703935097E-2</v>
      </c>
      <c r="BA1127" s="89">
        <v>-99</v>
      </c>
      <c r="BB1127" s="89">
        <v>-99</v>
      </c>
      <c r="BC1127" s="89">
        <v>-99</v>
      </c>
      <c r="BD1127" s="89">
        <v>-99</v>
      </c>
      <c r="BE1127" s="89">
        <v>-99</v>
      </c>
      <c r="BF1127" s="89">
        <v>-99</v>
      </c>
      <c r="BG1127" s="89">
        <v>-99</v>
      </c>
      <c r="BH1127" s="89">
        <v>-99</v>
      </c>
      <c r="BI1127" s="89">
        <v>-99</v>
      </c>
      <c r="BJ1127" s="89">
        <v>-99</v>
      </c>
      <c r="BK1127" s="89">
        <v>-99</v>
      </c>
      <c r="BL1127" s="89">
        <v>-99</v>
      </c>
      <c r="BM1127" s="89">
        <v>-99</v>
      </c>
      <c r="BN1127" s="89">
        <v>-99</v>
      </c>
      <c r="BO1127" s="89">
        <v>-99</v>
      </c>
      <c r="BP1127" s="89">
        <v>-99</v>
      </c>
      <c r="BQ1127" s="89">
        <v>-99</v>
      </c>
      <c r="BR1127" s="89">
        <v>-99</v>
      </c>
      <c r="BS1127" s="89">
        <v>-99</v>
      </c>
      <c r="BT1127" s="89">
        <v>-99</v>
      </c>
      <c r="BU1127" s="89">
        <v>-99</v>
      </c>
      <c r="BV1127" s="89">
        <v>-99</v>
      </c>
      <c r="BW1127" s="89">
        <v>-99</v>
      </c>
      <c r="BX1127" s="89">
        <v>-99</v>
      </c>
      <c r="BY1127" s="89">
        <v>-99</v>
      </c>
      <c r="BZ1127" s="89">
        <v>-99</v>
      </c>
      <c r="CA1127" s="89">
        <v>-99</v>
      </c>
      <c r="CB1127" s="89">
        <v>-99</v>
      </c>
      <c r="CC1127" s="89">
        <v>-99</v>
      </c>
      <c r="CD1127" s="89">
        <v>-99</v>
      </c>
      <c r="CE1127" s="89">
        <v>-99</v>
      </c>
      <c r="CF1127" s="89">
        <v>-99</v>
      </c>
      <c r="CG1127" s="89">
        <v>-99</v>
      </c>
      <c r="CH1127" s="89">
        <v>-99</v>
      </c>
      <c r="CI1127" s="89">
        <v>-99</v>
      </c>
      <c r="CJ1127" s="89">
        <v>-99</v>
      </c>
      <c r="CK1127" s="89">
        <v>-99</v>
      </c>
      <c r="CL1127" s="89">
        <v>-99</v>
      </c>
      <c r="CM1127" s="89">
        <v>-99</v>
      </c>
      <c r="CN1127" s="89">
        <v>-99</v>
      </c>
      <c r="CO1127" s="89">
        <v>-99</v>
      </c>
      <c r="CP1127" s="89">
        <v>-99</v>
      </c>
      <c r="CQ1127" s="89">
        <v>-99</v>
      </c>
      <c r="CR1127" s="89">
        <v>-99</v>
      </c>
      <c r="CS1127" s="89">
        <v>-99</v>
      </c>
      <c r="CT1127" s="89">
        <v>-99</v>
      </c>
      <c r="CU1127" s="86">
        <v>-99</v>
      </c>
      <c r="CV1127" s="86">
        <v>0.25919999999999999</v>
      </c>
      <c r="CW1127" s="86">
        <v>58</v>
      </c>
      <c r="CX1127" s="86">
        <v>2</v>
      </c>
      <c r="CY1127" s="86">
        <v>0.85240000000000005</v>
      </c>
      <c r="CZ1127" s="86">
        <v>84</v>
      </c>
      <c r="DA1127" s="86">
        <v>2</v>
      </c>
      <c r="DB1127" s="86">
        <v>0.25650000000000001</v>
      </c>
      <c r="DC1127" s="86">
        <v>61</v>
      </c>
      <c r="DD1127" s="86">
        <v>-99</v>
      </c>
      <c r="DE1127" s="86">
        <v>-99</v>
      </c>
      <c r="DF1127" s="86">
        <v>-99</v>
      </c>
      <c r="DG1127" s="86">
        <v>-99</v>
      </c>
      <c r="DH1127" s="86">
        <v>-99</v>
      </c>
    </row>
    <row r="1128" spans="1:112" x14ac:dyDescent="0.2">
      <c r="A1128" s="85">
        <f>IF(ISERROR(SEARCH('School Lookup'!$F$3,Data!J1128)),A1127,A1127+1)</f>
        <v>0</v>
      </c>
      <c r="B1128" s="85">
        <f>IF(I1128='School Lookup'!$G$13,1,0)</f>
        <v>0</v>
      </c>
      <c r="C1128" s="85">
        <f t="shared" si="17"/>
        <v>1126</v>
      </c>
      <c r="D1128" s="86" t="s">
        <v>6478</v>
      </c>
      <c r="E1128" s="86" t="s">
        <v>6790</v>
      </c>
      <c r="F1128" s="86" t="s">
        <v>2774</v>
      </c>
      <c r="G1128" s="86" t="s">
        <v>3204</v>
      </c>
      <c r="H1128" s="86" t="s">
        <v>2410</v>
      </c>
      <c r="I1128" s="86" t="s">
        <v>4695</v>
      </c>
      <c r="J1128" s="86" t="s">
        <v>2410</v>
      </c>
      <c r="K1128" s="86" t="s">
        <v>72</v>
      </c>
      <c r="L1128" s="86">
        <v>1</v>
      </c>
      <c r="M1128" s="86">
        <v>1</v>
      </c>
      <c r="N1128" s="89">
        <v>-0.218475347222222</v>
      </c>
      <c r="O1128" s="89">
        <v>-0.37875313742517902</v>
      </c>
      <c r="P1128" s="89">
        <v>52.770499999999998</v>
      </c>
      <c r="Q1128" s="89">
        <v>0.31126160004229703</v>
      </c>
      <c r="R1128" s="89">
        <v>51.967612962963003</v>
      </c>
      <c r="S1128" s="89">
        <v>-3.37457686914409E-2</v>
      </c>
      <c r="T1128" s="89">
        <v>-3.8404320832866601E-2</v>
      </c>
      <c r="U1128" s="89">
        <v>0.37581557198782101</v>
      </c>
      <c r="V1128" s="89">
        <v>-1.44329418006075E-2</v>
      </c>
      <c r="W1128" s="89">
        <v>1</v>
      </c>
      <c r="X1128" s="89">
        <v>-6.4664739884393099E-2</v>
      </c>
      <c r="Y1128" s="89">
        <v>-6.3184384996986101E-2</v>
      </c>
      <c r="Z1128" s="89">
        <v>61.8889</v>
      </c>
      <c r="AA1128" s="89">
        <v>1.50405906387272</v>
      </c>
      <c r="AB1128" s="89">
        <v>53.526000693641599</v>
      </c>
      <c r="AC1128" s="89">
        <v>0.72043733943786703</v>
      </c>
      <c r="AD1128" s="89">
        <v>0.84021277581144704</v>
      </c>
      <c r="AE1128" s="89">
        <v>0.37625054371465899</v>
      </c>
      <c r="AF1128" s="89">
        <v>0.31613051373505902</v>
      </c>
      <c r="AG1128" s="89">
        <v>1</v>
      </c>
      <c r="AH1128" s="89">
        <v>-0.338780836236934</v>
      </c>
      <c r="AI1128" s="89">
        <v>-0.67205311776117405</v>
      </c>
      <c r="AJ1128" s="89">
        <v>56.090899999999998</v>
      </c>
      <c r="AK1128" s="89">
        <v>0.730624802982203</v>
      </c>
      <c r="AL1128" s="89">
        <v>53.658536236933799</v>
      </c>
      <c r="AM1128" s="89">
        <v>2.9285842610514101E-2</v>
      </c>
      <c r="AN1128" s="89">
        <v>-1.24355468299412E-2</v>
      </c>
      <c r="AO1128" s="89">
        <v>0.124836885602436</v>
      </c>
      <c r="AP1128" s="89">
        <v>-1.5524149370130999E-3</v>
      </c>
      <c r="AQ1128" s="89">
        <v>1</v>
      </c>
      <c r="AR1128" s="89">
        <v>-0.23205724381625401</v>
      </c>
      <c r="AS1128" s="89">
        <v>-0.45161196790125002</v>
      </c>
      <c r="AT1128" s="89">
        <v>47.703099999999999</v>
      </c>
      <c r="AU1128" s="89">
        <v>-0.106872489912694</v>
      </c>
      <c r="AV1128" s="89">
        <v>48.056554063604203</v>
      </c>
      <c r="AW1128" s="89">
        <v>-0.27924222890697198</v>
      </c>
      <c r="AX1128" s="89">
        <v>-0.33347813802840998</v>
      </c>
      <c r="AY1128" s="89">
        <v>0.123096998695085</v>
      </c>
      <c r="AZ1128" s="89">
        <v>-4.1050157921722501E-2</v>
      </c>
      <c r="BA1128" s="89">
        <v>-99</v>
      </c>
      <c r="BB1128" s="89">
        <v>-99</v>
      </c>
      <c r="BC1128" s="89">
        <v>-99</v>
      </c>
      <c r="BD1128" s="89">
        <v>-99</v>
      </c>
      <c r="BE1128" s="89">
        <v>-99</v>
      </c>
      <c r="BF1128" s="89">
        <v>-99</v>
      </c>
      <c r="BG1128" s="89">
        <v>-99</v>
      </c>
      <c r="BH1128" s="89">
        <v>-99</v>
      </c>
      <c r="BI1128" s="89">
        <v>-99</v>
      </c>
      <c r="BJ1128" s="89">
        <v>-99</v>
      </c>
      <c r="BK1128" s="89">
        <v>-99</v>
      </c>
      <c r="BL1128" s="89">
        <v>-99</v>
      </c>
      <c r="BM1128" s="89">
        <v>-99</v>
      </c>
      <c r="BN1128" s="89">
        <v>-99</v>
      </c>
      <c r="BO1128" s="89">
        <v>-99</v>
      </c>
      <c r="BP1128" s="89">
        <v>-99</v>
      </c>
      <c r="BQ1128" s="89">
        <v>-99</v>
      </c>
      <c r="BR1128" s="89">
        <v>-99</v>
      </c>
      <c r="BS1128" s="89">
        <v>-99</v>
      </c>
      <c r="BT1128" s="89">
        <v>-99</v>
      </c>
      <c r="BU1128" s="89">
        <v>-99</v>
      </c>
      <c r="BV1128" s="89">
        <v>-99</v>
      </c>
      <c r="BW1128" s="89">
        <v>-99</v>
      </c>
      <c r="BX1128" s="89">
        <v>-99</v>
      </c>
      <c r="BY1128" s="89">
        <v>-99</v>
      </c>
      <c r="BZ1128" s="89">
        <v>-99</v>
      </c>
      <c r="CA1128" s="89">
        <v>-99</v>
      </c>
      <c r="CB1128" s="89">
        <v>-99</v>
      </c>
      <c r="CC1128" s="89">
        <v>-99</v>
      </c>
      <c r="CD1128" s="89">
        <v>-99</v>
      </c>
      <c r="CE1128" s="89">
        <v>-99</v>
      </c>
      <c r="CF1128" s="89">
        <v>-99</v>
      </c>
      <c r="CG1128" s="89">
        <v>-99</v>
      </c>
      <c r="CH1128" s="89">
        <v>-99</v>
      </c>
      <c r="CI1128" s="89">
        <v>-99</v>
      </c>
      <c r="CJ1128" s="89">
        <v>-99</v>
      </c>
      <c r="CK1128" s="89">
        <v>-99</v>
      </c>
      <c r="CL1128" s="89">
        <v>-99</v>
      </c>
      <c r="CM1128" s="89">
        <v>-99</v>
      </c>
      <c r="CN1128" s="89">
        <v>-99</v>
      </c>
      <c r="CO1128" s="89">
        <v>-99</v>
      </c>
      <c r="CP1128" s="89">
        <v>-99</v>
      </c>
      <c r="CQ1128" s="89">
        <v>-99</v>
      </c>
      <c r="CR1128" s="89">
        <v>-99</v>
      </c>
      <c r="CS1128" s="89">
        <v>-99</v>
      </c>
      <c r="CT1128" s="89">
        <v>-99</v>
      </c>
      <c r="CU1128" s="86">
        <v>-99</v>
      </c>
      <c r="CV1128" s="86">
        <v>0.2591</v>
      </c>
      <c r="CW1128" s="86">
        <v>58</v>
      </c>
      <c r="CX1128" s="86">
        <v>2</v>
      </c>
      <c r="CY1128" s="86">
        <v>-1.3414999999999999</v>
      </c>
      <c r="CZ1128" s="86">
        <v>5</v>
      </c>
      <c r="DA1128" s="86">
        <v>4</v>
      </c>
      <c r="DB1128" s="86">
        <v>0.76090000000000002</v>
      </c>
      <c r="DC1128" s="86">
        <v>84</v>
      </c>
      <c r="DD1128" s="86">
        <v>-99</v>
      </c>
      <c r="DE1128" s="86">
        <v>-99</v>
      </c>
      <c r="DF1128" s="86">
        <v>-99</v>
      </c>
      <c r="DG1128" s="86">
        <v>-99</v>
      </c>
      <c r="DH1128" s="86">
        <v>-99</v>
      </c>
    </row>
    <row r="1129" spans="1:112" x14ac:dyDescent="0.2">
      <c r="A1129" s="85">
        <f>IF(ISERROR(SEARCH('School Lookup'!$F$3,Data!J1129)),A1128,A1128+1)</f>
        <v>0</v>
      </c>
      <c r="B1129" s="85">
        <f>IF(I1129='School Lookup'!$G$13,1,0)</f>
        <v>0</v>
      </c>
      <c r="C1129" s="85">
        <f t="shared" si="17"/>
        <v>1127</v>
      </c>
      <c r="D1129" s="86" t="s">
        <v>6478</v>
      </c>
      <c r="E1129" s="86" t="s">
        <v>6491</v>
      </c>
      <c r="F1129" s="86" t="s">
        <v>190</v>
      </c>
      <c r="G1129" s="86" t="s">
        <v>3108</v>
      </c>
      <c r="H1129" s="86" t="s">
        <v>132</v>
      </c>
      <c r="I1129" s="86" t="s">
        <v>5510</v>
      </c>
      <c r="J1129" s="86" t="s">
        <v>2572</v>
      </c>
      <c r="K1129" s="86" t="s">
        <v>26</v>
      </c>
      <c r="L1129" s="86">
        <v>1</v>
      </c>
      <c r="M1129" s="86">
        <v>1</v>
      </c>
      <c r="N1129" s="89">
        <v>5.3815988372092997E-2</v>
      </c>
      <c r="O1129" s="89">
        <v>0.21089345572718299</v>
      </c>
      <c r="P1129" s="89">
        <v>48.316200000000002</v>
      </c>
      <c r="Q1129" s="89">
        <v>-0.16121228987824901</v>
      </c>
      <c r="R1129" s="89">
        <v>52.034879941860503</v>
      </c>
      <c r="S1129" s="89">
        <v>2.4840582924467301E-2</v>
      </c>
      <c r="T1129" s="89">
        <v>2.8071672668230099E-2</v>
      </c>
      <c r="U1129" s="89">
        <v>0.37350705754614499</v>
      </c>
      <c r="V1129" s="89">
        <v>1.0484967858709201E-2</v>
      </c>
      <c r="W1129" s="89">
        <v>1</v>
      </c>
      <c r="X1129" s="89">
        <v>3.86395348837208E-3</v>
      </c>
      <c r="Y1129" s="89">
        <v>9.8143013528946194E-2</v>
      </c>
      <c r="Z1129" s="89">
        <v>61.427399999999999</v>
      </c>
      <c r="AA1129" s="89">
        <v>1.4465086481221501</v>
      </c>
      <c r="AB1129" s="89">
        <v>56.104635755814002</v>
      </c>
      <c r="AC1129" s="89">
        <v>0.77232583082554995</v>
      </c>
      <c r="AD1129" s="89">
        <v>0.90062924445374903</v>
      </c>
      <c r="AE1129" s="89">
        <v>0.37350705754614499</v>
      </c>
      <c r="AF1129" s="89">
        <v>0.33639137903592797</v>
      </c>
      <c r="AG1129" s="89">
        <v>1</v>
      </c>
      <c r="AH1129" s="89">
        <v>-6.7405128205128201E-2</v>
      </c>
      <c r="AI1129" s="89">
        <v>-8.8026413704501705E-2</v>
      </c>
      <c r="AJ1129" s="89">
        <v>-99</v>
      </c>
      <c r="AK1129" s="89">
        <v>-99</v>
      </c>
      <c r="AL1129" s="89">
        <v>46.1538290598291</v>
      </c>
      <c r="AM1129" s="89">
        <v>-8.8026413704501705E-2</v>
      </c>
      <c r="AN1129" s="89">
        <v>-0.13567716601299801</v>
      </c>
      <c r="AO1129" s="89">
        <v>0.12703583061889301</v>
      </c>
      <c r="AP1129" s="89">
        <v>-1.72358614804786E-2</v>
      </c>
      <c r="AQ1129" s="89">
        <v>1</v>
      </c>
      <c r="AR1129" s="89">
        <v>-0.25345344827586203</v>
      </c>
      <c r="AS1129" s="89">
        <v>-0.49970669828882103</v>
      </c>
      <c r="AT1129" s="89">
        <v>-99</v>
      </c>
      <c r="AU1129" s="89">
        <v>-99</v>
      </c>
      <c r="AV1129" s="89">
        <v>55.172415517241397</v>
      </c>
      <c r="AW1129" s="89">
        <v>-0.49970669828882103</v>
      </c>
      <c r="AX1129" s="89">
        <v>-0.56580248933088095</v>
      </c>
      <c r="AY1129" s="89">
        <v>0.125950054288817</v>
      </c>
      <c r="AZ1129" s="89">
        <v>-7.1262854247971893E-2</v>
      </c>
      <c r="BA1129" s="89">
        <v>-99</v>
      </c>
      <c r="BB1129" s="89">
        <v>-99</v>
      </c>
      <c r="BC1129" s="89">
        <v>-99</v>
      </c>
      <c r="BD1129" s="89">
        <v>-99</v>
      </c>
      <c r="BE1129" s="89">
        <v>-99</v>
      </c>
      <c r="BF1129" s="89">
        <v>-99</v>
      </c>
      <c r="BG1129" s="89">
        <v>-99</v>
      </c>
      <c r="BH1129" s="89">
        <v>-99</v>
      </c>
      <c r="BI1129" s="89">
        <v>-99</v>
      </c>
      <c r="BJ1129" s="89">
        <v>-99</v>
      </c>
      <c r="BK1129" s="89">
        <v>-99</v>
      </c>
      <c r="BL1129" s="89">
        <v>-99</v>
      </c>
      <c r="BM1129" s="89">
        <v>-99</v>
      </c>
      <c r="BN1129" s="89">
        <v>-99</v>
      </c>
      <c r="BO1129" s="89">
        <v>-99</v>
      </c>
      <c r="BP1129" s="89">
        <v>-99</v>
      </c>
      <c r="BQ1129" s="89">
        <v>-99</v>
      </c>
      <c r="BR1129" s="89">
        <v>-99</v>
      </c>
      <c r="BS1129" s="89">
        <v>-99</v>
      </c>
      <c r="BT1129" s="89">
        <v>-99</v>
      </c>
      <c r="BU1129" s="89">
        <v>-99</v>
      </c>
      <c r="BV1129" s="89">
        <v>-99</v>
      </c>
      <c r="BW1129" s="89">
        <v>-99</v>
      </c>
      <c r="BX1129" s="89">
        <v>-99</v>
      </c>
      <c r="BY1129" s="89">
        <v>-99</v>
      </c>
      <c r="BZ1129" s="89">
        <v>-99</v>
      </c>
      <c r="CA1129" s="89">
        <v>-99</v>
      </c>
      <c r="CB1129" s="89">
        <v>-99</v>
      </c>
      <c r="CC1129" s="89">
        <v>-99</v>
      </c>
      <c r="CD1129" s="89">
        <v>-99</v>
      </c>
      <c r="CE1129" s="89">
        <v>-99</v>
      </c>
      <c r="CF1129" s="89">
        <v>-99</v>
      </c>
      <c r="CG1129" s="89">
        <v>-99</v>
      </c>
      <c r="CH1129" s="89">
        <v>-99</v>
      </c>
      <c r="CI1129" s="89">
        <v>-99</v>
      </c>
      <c r="CJ1129" s="89">
        <v>-99</v>
      </c>
      <c r="CK1129" s="89">
        <v>-99</v>
      </c>
      <c r="CL1129" s="89">
        <v>-99</v>
      </c>
      <c r="CM1129" s="89">
        <v>-99</v>
      </c>
      <c r="CN1129" s="89">
        <v>-99</v>
      </c>
      <c r="CO1129" s="89">
        <v>-99</v>
      </c>
      <c r="CP1129" s="89">
        <v>-99</v>
      </c>
      <c r="CQ1129" s="89">
        <v>-99</v>
      </c>
      <c r="CR1129" s="89">
        <v>-99</v>
      </c>
      <c r="CS1129" s="89">
        <v>-99</v>
      </c>
      <c r="CT1129" s="89">
        <v>-99</v>
      </c>
      <c r="CU1129" s="86">
        <v>-99</v>
      </c>
      <c r="CV1129" s="86">
        <v>0.25840000000000002</v>
      </c>
      <c r="CW1129" s="86">
        <v>58</v>
      </c>
      <c r="CX1129" s="86">
        <v>2</v>
      </c>
      <c r="CY1129" s="86">
        <v>0.88460000000000005</v>
      </c>
      <c r="CZ1129" s="86">
        <v>85</v>
      </c>
      <c r="DA1129" s="86">
        <v>2</v>
      </c>
      <c r="DB1129" s="86">
        <v>0.48010000000000003</v>
      </c>
      <c r="DC1129" s="86">
        <v>72</v>
      </c>
      <c r="DD1129" s="86">
        <v>-99</v>
      </c>
      <c r="DE1129" s="86">
        <v>-99</v>
      </c>
      <c r="DF1129" s="86">
        <v>-99</v>
      </c>
      <c r="DG1129" s="86">
        <v>-99</v>
      </c>
      <c r="DH1129" s="86">
        <v>-99</v>
      </c>
    </row>
    <row r="1130" spans="1:112" x14ac:dyDescent="0.2">
      <c r="A1130" s="85">
        <f>IF(ISERROR(SEARCH('School Lookup'!$F$3,Data!J1130)),A1129,A1129+1)</f>
        <v>0</v>
      </c>
      <c r="B1130" s="85">
        <f>IF(I1130='School Lookup'!$G$13,1,0)</f>
        <v>0</v>
      </c>
      <c r="C1130" s="85">
        <f t="shared" si="17"/>
        <v>1128</v>
      </c>
      <c r="D1130" s="86" t="s">
        <v>6478</v>
      </c>
      <c r="E1130" s="86" t="s">
        <v>6856</v>
      </c>
      <c r="F1130" s="86" t="s">
        <v>2239</v>
      </c>
      <c r="G1130" s="86" t="s">
        <v>3171</v>
      </c>
      <c r="H1130" s="86" t="s">
        <v>1335</v>
      </c>
      <c r="I1130" s="86" t="s">
        <v>5366</v>
      </c>
      <c r="J1130" s="86" t="s">
        <v>2240</v>
      </c>
      <c r="K1130" s="86" t="s">
        <v>31</v>
      </c>
      <c r="L1130" s="86">
        <v>1</v>
      </c>
      <c r="M1130" s="86">
        <v>1</v>
      </c>
      <c r="N1130" s="89">
        <v>-0.15107671410090601</v>
      </c>
      <c r="O1130" s="89">
        <v>-0.23280147019210601</v>
      </c>
      <c r="P1130" s="89">
        <v>56.771299999999997</v>
      </c>
      <c r="Q1130" s="89">
        <v>0.73563210467694595</v>
      </c>
      <c r="R1130" s="89">
        <v>52.005171280724397</v>
      </c>
      <c r="S1130" s="89">
        <v>0.25141531724242</v>
      </c>
      <c r="T1130" s="89">
        <v>0.28515852226039901</v>
      </c>
      <c r="U1130" s="89">
        <v>0.37306949806949802</v>
      </c>
      <c r="V1130" s="89">
        <v>0.106383946769927</v>
      </c>
      <c r="W1130" s="89">
        <v>1</v>
      </c>
      <c r="X1130" s="89">
        <v>-0.106192755498059</v>
      </c>
      <c r="Y1130" s="89">
        <v>-0.16094791141437001</v>
      </c>
      <c r="Z1130" s="89">
        <v>51.688800000000001</v>
      </c>
      <c r="AA1130" s="89">
        <v>0.232076407973758</v>
      </c>
      <c r="AB1130" s="89">
        <v>50.0646856403622</v>
      </c>
      <c r="AC1130" s="89">
        <v>3.5564248279694399E-2</v>
      </c>
      <c r="AD1130" s="89">
        <v>4.2779423456615603E-2</v>
      </c>
      <c r="AE1130" s="89">
        <v>0.37306949806949802</v>
      </c>
      <c r="AF1130" s="89">
        <v>1.5959698036662098E-2</v>
      </c>
      <c r="AG1130" s="89">
        <v>1</v>
      </c>
      <c r="AH1130" s="89">
        <v>-1.14721189591078E-3</v>
      </c>
      <c r="AI1130" s="89">
        <v>5.4567014279110697E-2</v>
      </c>
      <c r="AJ1130" s="89">
        <v>53.895200000000003</v>
      </c>
      <c r="AK1130" s="89">
        <v>0.51568555359940005</v>
      </c>
      <c r="AL1130" s="89">
        <v>56.1337892193309</v>
      </c>
      <c r="AM1130" s="89">
        <v>0.28512628393925499</v>
      </c>
      <c r="AN1130" s="89">
        <v>0.256335945870656</v>
      </c>
      <c r="AO1130" s="89">
        <v>0.12982625482625501</v>
      </c>
      <c r="AP1130" s="89">
        <v>3.3279135829732902E-2</v>
      </c>
      <c r="AQ1130" s="89">
        <v>1</v>
      </c>
      <c r="AR1130" s="89">
        <v>5.3730350194552502E-2</v>
      </c>
      <c r="AS1130" s="89">
        <v>0.19078595402974499</v>
      </c>
      <c r="AT1130" s="89">
        <v>61.7879</v>
      </c>
      <c r="AU1130" s="89">
        <v>1.42398575659448</v>
      </c>
      <c r="AV1130" s="89">
        <v>48.638091828793797</v>
      </c>
      <c r="AW1130" s="89">
        <v>0.80738585531211104</v>
      </c>
      <c r="AX1130" s="89">
        <v>0.81160508323204295</v>
      </c>
      <c r="AY1130" s="89">
        <v>0.124034749034749</v>
      </c>
      <c r="AZ1130" s="89">
        <v>0.10066723281401301</v>
      </c>
      <c r="BA1130" s="89">
        <v>-99</v>
      </c>
      <c r="BB1130" s="89">
        <v>-99</v>
      </c>
      <c r="BC1130" s="89">
        <v>-99</v>
      </c>
      <c r="BD1130" s="89">
        <v>-99</v>
      </c>
      <c r="BE1130" s="89">
        <v>-99</v>
      </c>
      <c r="BF1130" s="89">
        <v>-99</v>
      </c>
      <c r="BG1130" s="89">
        <v>-99</v>
      </c>
      <c r="BH1130" s="89">
        <v>-99</v>
      </c>
      <c r="BI1130" s="89">
        <v>-99</v>
      </c>
      <c r="BJ1130" s="89">
        <v>-99</v>
      </c>
      <c r="BK1130" s="89">
        <v>-99</v>
      </c>
      <c r="BL1130" s="89">
        <v>-99</v>
      </c>
      <c r="BM1130" s="89">
        <v>-99</v>
      </c>
      <c r="BN1130" s="89">
        <v>-99</v>
      </c>
      <c r="BO1130" s="89">
        <v>-99</v>
      </c>
      <c r="BP1130" s="89">
        <v>-99</v>
      </c>
      <c r="BQ1130" s="89">
        <v>-99</v>
      </c>
      <c r="BR1130" s="89">
        <v>-99</v>
      </c>
      <c r="BS1130" s="89">
        <v>-99</v>
      </c>
      <c r="BT1130" s="89">
        <v>-99</v>
      </c>
      <c r="BU1130" s="89">
        <v>-99</v>
      </c>
      <c r="BV1130" s="89">
        <v>-99</v>
      </c>
      <c r="BW1130" s="89">
        <v>-99</v>
      </c>
      <c r="BX1130" s="89">
        <v>-99</v>
      </c>
      <c r="BY1130" s="89">
        <v>-99</v>
      </c>
      <c r="BZ1130" s="89">
        <v>-99</v>
      </c>
      <c r="CA1130" s="89">
        <v>-99</v>
      </c>
      <c r="CB1130" s="89">
        <v>-99</v>
      </c>
      <c r="CC1130" s="89">
        <v>-99</v>
      </c>
      <c r="CD1130" s="89">
        <v>-99</v>
      </c>
      <c r="CE1130" s="89">
        <v>-99</v>
      </c>
      <c r="CF1130" s="89">
        <v>-99</v>
      </c>
      <c r="CG1130" s="89">
        <v>-99</v>
      </c>
      <c r="CH1130" s="89">
        <v>-99</v>
      </c>
      <c r="CI1130" s="89">
        <v>-99</v>
      </c>
      <c r="CJ1130" s="89">
        <v>-99</v>
      </c>
      <c r="CK1130" s="89">
        <v>-99</v>
      </c>
      <c r="CL1130" s="89">
        <v>-99</v>
      </c>
      <c r="CM1130" s="89">
        <v>-99</v>
      </c>
      <c r="CN1130" s="89">
        <v>-99</v>
      </c>
      <c r="CO1130" s="89">
        <v>-99</v>
      </c>
      <c r="CP1130" s="89">
        <v>-99</v>
      </c>
      <c r="CQ1130" s="89">
        <v>-99</v>
      </c>
      <c r="CR1130" s="89">
        <v>-99</v>
      </c>
      <c r="CS1130" s="89">
        <v>-99</v>
      </c>
      <c r="CT1130" s="89">
        <v>-99</v>
      </c>
      <c r="CU1130" s="86">
        <v>-99</v>
      </c>
      <c r="CV1130" s="86">
        <v>0.25629999999999997</v>
      </c>
      <c r="CW1130" s="86">
        <v>58</v>
      </c>
      <c r="CX1130" s="86">
        <v>2</v>
      </c>
      <c r="CY1130" s="86">
        <v>6.4699999999999994E-2</v>
      </c>
      <c r="CZ1130" s="86">
        <v>55</v>
      </c>
      <c r="DA1130" s="86">
        <v>4</v>
      </c>
      <c r="DB1130" s="86">
        <v>0.60460000000000003</v>
      </c>
      <c r="DC1130" s="86">
        <v>77</v>
      </c>
      <c r="DD1130" s="86">
        <v>-99</v>
      </c>
      <c r="DE1130" s="86">
        <v>-99</v>
      </c>
      <c r="DF1130" s="86">
        <v>-99</v>
      </c>
      <c r="DG1130" s="86">
        <v>-99</v>
      </c>
      <c r="DH1130" s="86">
        <v>-99</v>
      </c>
    </row>
    <row r="1131" spans="1:112" x14ac:dyDescent="0.2">
      <c r="A1131" s="85">
        <f>IF(ISERROR(SEARCH('School Lookup'!$F$3,Data!J1131)),A1130,A1130+1)</f>
        <v>0</v>
      </c>
      <c r="B1131" s="85">
        <f>IF(I1131='School Lookup'!$G$13,1,0)</f>
        <v>0</v>
      </c>
      <c r="C1131" s="85">
        <f t="shared" si="17"/>
        <v>1129</v>
      </c>
      <c r="D1131" s="86" t="s">
        <v>6478</v>
      </c>
      <c r="E1131" s="86" t="s">
        <v>6486</v>
      </c>
      <c r="F1131" s="86" t="s">
        <v>1088</v>
      </c>
      <c r="G1131" s="86" t="s">
        <v>3203</v>
      </c>
      <c r="H1131" s="86" t="s">
        <v>2010</v>
      </c>
      <c r="I1131" s="86" t="s">
        <v>6014</v>
      </c>
      <c r="J1131" s="86" t="s">
        <v>6015</v>
      </c>
      <c r="K1131" s="86" t="s">
        <v>171</v>
      </c>
      <c r="L1131" s="86">
        <v>1</v>
      </c>
      <c r="M1131" s="86">
        <v>1</v>
      </c>
      <c r="N1131" s="89">
        <v>0.12913597122302201</v>
      </c>
      <c r="O1131" s="89">
        <v>0.3739987972446</v>
      </c>
      <c r="P1131" s="89">
        <v>50.302199999999999</v>
      </c>
      <c r="Q1131" s="89">
        <v>4.9445534108057299E-2</v>
      </c>
      <c r="R1131" s="89">
        <v>49.6402910071942</v>
      </c>
      <c r="S1131" s="89">
        <v>0.21172216567632901</v>
      </c>
      <c r="T1131" s="89">
        <v>0.24012001733958699</v>
      </c>
      <c r="U1131" s="89">
        <v>0.38309600367478203</v>
      </c>
      <c r="V1131" s="89">
        <v>9.1989019045115097E-2</v>
      </c>
      <c r="W1131" s="89">
        <v>1</v>
      </c>
      <c r="X1131" s="89">
        <v>3.5561077844311402E-2</v>
      </c>
      <c r="Y1131" s="89">
        <v>0.17276306480120501</v>
      </c>
      <c r="Z1131" s="89">
        <v>55.613</v>
      </c>
      <c r="AA1131" s="89">
        <v>0.721435761144679</v>
      </c>
      <c r="AB1131" s="89">
        <v>51.736486227544901</v>
      </c>
      <c r="AC1131" s="89">
        <v>0.44709941297294198</v>
      </c>
      <c r="AD1131" s="89">
        <v>0.52195121488774099</v>
      </c>
      <c r="AE1131" s="89">
        <v>0.38355535140101099</v>
      </c>
      <c r="AF1131" s="89">
        <v>0.200197181640452</v>
      </c>
      <c r="AG1131" s="89">
        <v>1</v>
      </c>
      <c r="AH1131" s="89">
        <v>6.4015243902439001E-3</v>
      </c>
      <c r="AI1131" s="89">
        <v>7.0812623014580994E-2</v>
      </c>
      <c r="AJ1131" s="89">
        <v>46.952399999999997</v>
      </c>
      <c r="AK1131" s="89">
        <v>-0.16395202011965301</v>
      </c>
      <c r="AL1131" s="89">
        <v>51.829272560975603</v>
      </c>
      <c r="AM1131" s="89">
        <v>-4.6569698552535899E-2</v>
      </c>
      <c r="AN1131" s="89">
        <v>-9.2125086615433199E-2</v>
      </c>
      <c r="AO1131" s="89">
        <v>0.150666054203032</v>
      </c>
      <c r="AP1131" s="89">
        <v>-1.3880123293459799E-2</v>
      </c>
      <c r="AQ1131" s="89">
        <v>1</v>
      </c>
      <c r="AR1131" s="89">
        <v>-0.12860888888888899</v>
      </c>
      <c r="AS1131" s="89">
        <v>-0.21907910214638901</v>
      </c>
      <c r="AT1131" s="89">
        <v>-99</v>
      </c>
      <c r="AU1131" s="89">
        <v>-99</v>
      </c>
      <c r="AV1131" s="89">
        <v>50.0000111111111</v>
      </c>
      <c r="AW1131" s="89">
        <v>-0.21907910214638901</v>
      </c>
      <c r="AX1131" s="89">
        <v>-0.27007853701255802</v>
      </c>
      <c r="AY1131" s="89">
        <v>8.2682590721175897E-2</v>
      </c>
      <c r="AZ1131" s="89">
        <v>-2.2330793138383299E-2</v>
      </c>
      <c r="BA1131" s="89">
        <v>-99</v>
      </c>
      <c r="BB1131" s="89">
        <v>-99</v>
      </c>
      <c r="BC1131" s="89">
        <v>-99</v>
      </c>
      <c r="BD1131" s="89">
        <v>-99</v>
      </c>
      <c r="BE1131" s="89">
        <v>-99</v>
      </c>
      <c r="BF1131" s="89">
        <v>-99</v>
      </c>
      <c r="BG1131" s="89">
        <v>-99</v>
      </c>
      <c r="BH1131" s="89">
        <v>-99</v>
      </c>
      <c r="BI1131" s="89">
        <v>-99</v>
      </c>
      <c r="BJ1131" s="89">
        <v>-99</v>
      </c>
      <c r="BK1131" s="89">
        <v>-99</v>
      </c>
      <c r="BL1131" s="89">
        <v>-99</v>
      </c>
      <c r="BM1131" s="89">
        <v>-99</v>
      </c>
      <c r="BN1131" s="89">
        <v>-99</v>
      </c>
      <c r="BO1131" s="89">
        <v>-99</v>
      </c>
      <c r="BP1131" s="89">
        <v>-99</v>
      </c>
      <c r="BQ1131" s="89">
        <v>-99</v>
      </c>
      <c r="BR1131" s="89">
        <v>-99</v>
      </c>
      <c r="BS1131" s="89">
        <v>-99</v>
      </c>
      <c r="BT1131" s="89">
        <v>-99</v>
      </c>
      <c r="BU1131" s="89">
        <v>-99</v>
      </c>
      <c r="BV1131" s="89">
        <v>-99</v>
      </c>
      <c r="BW1131" s="89">
        <v>-99</v>
      </c>
      <c r="BX1131" s="89">
        <v>-99</v>
      </c>
      <c r="BY1131" s="89">
        <v>-99</v>
      </c>
      <c r="BZ1131" s="89">
        <v>-99</v>
      </c>
      <c r="CA1131" s="89">
        <v>-99</v>
      </c>
      <c r="CB1131" s="89">
        <v>-99</v>
      </c>
      <c r="CC1131" s="89">
        <v>-99</v>
      </c>
      <c r="CD1131" s="89">
        <v>-99</v>
      </c>
      <c r="CE1131" s="89">
        <v>-99</v>
      </c>
      <c r="CF1131" s="89">
        <v>-99</v>
      </c>
      <c r="CG1131" s="89">
        <v>-99</v>
      </c>
      <c r="CH1131" s="89">
        <v>-99</v>
      </c>
      <c r="CI1131" s="89">
        <v>-99</v>
      </c>
      <c r="CJ1131" s="89">
        <v>-99</v>
      </c>
      <c r="CK1131" s="89">
        <v>-99</v>
      </c>
      <c r="CL1131" s="89">
        <v>-99</v>
      </c>
      <c r="CM1131" s="89">
        <v>-99</v>
      </c>
      <c r="CN1131" s="89">
        <v>-99</v>
      </c>
      <c r="CO1131" s="89">
        <v>-99</v>
      </c>
      <c r="CP1131" s="89">
        <v>-99</v>
      </c>
      <c r="CQ1131" s="89">
        <v>-99</v>
      </c>
      <c r="CR1131" s="89">
        <v>-99</v>
      </c>
      <c r="CS1131" s="89">
        <v>-99</v>
      </c>
      <c r="CT1131" s="89">
        <v>-99</v>
      </c>
      <c r="CU1131" s="86">
        <v>-99</v>
      </c>
      <c r="CV1131" s="86">
        <v>0.25600000000000001</v>
      </c>
      <c r="CW1131" s="86">
        <v>58</v>
      </c>
      <c r="CX1131" s="86">
        <v>2</v>
      </c>
      <c r="CY1131" s="86">
        <v>-1.5288999999999999</v>
      </c>
      <c r="CZ1131" s="86">
        <v>3</v>
      </c>
      <c r="DA1131" s="86">
        <v>3</v>
      </c>
      <c r="DB1131" s="86">
        <v>0.27100000000000002</v>
      </c>
      <c r="DC1131" s="86">
        <v>62</v>
      </c>
      <c r="DD1131" s="86">
        <v>-99</v>
      </c>
      <c r="DE1131" s="86">
        <v>-99</v>
      </c>
      <c r="DF1131" s="86">
        <v>-99</v>
      </c>
      <c r="DG1131" s="86">
        <v>-99</v>
      </c>
      <c r="DH1131" s="86">
        <v>-99</v>
      </c>
    </row>
    <row r="1132" spans="1:112" x14ac:dyDescent="0.2">
      <c r="A1132" s="85">
        <f>IF(ISERROR(SEARCH('School Lookup'!$F$3,Data!J1132)),A1131,A1131+1)</f>
        <v>0</v>
      </c>
      <c r="B1132" s="85">
        <f>IF(I1132='School Lookup'!$G$13,1,0)</f>
        <v>0</v>
      </c>
      <c r="C1132" s="85">
        <f t="shared" si="17"/>
        <v>1130</v>
      </c>
      <c r="D1132" s="86" t="s">
        <v>6478</v>
      </c>
      <c r="E1132" s="86" t="s">
        <v>6499</v>
      </c>
      <c r="F1132" s="86" t="s">
        <v>2742</v>
      </c>
      <c r="G1132" s="86" t="s">
        <v>2940</v>
      </c>
      <c r="H1132" s="86" t="s">
        <v>525</v>
      </c>
      <c r="I1132" s="86" t="s">
        <v>4338</v>
      </c>
      <c r="J1132" s="86" t="s">
        <v>957</v>
      </c>
      <c r="K1132" s="86" t="s">
        <v>31</v>
      </c>
      <c r="L1132" s="86">
        <v>1</v>
      </c>
      <c r="M1132" s="86">
        <v>1</v>
      </c>
      <c r="N1132" s="89">
        <v>-3.5967383761276901E-3</v>
      </c>
      <c r="O1132" s="89">
        <v>8.6566257960180096E-2</v>
      </c>
      <c r="P1132" s="89">
        <v>48.619599999999998</v>
      </c>
      <c r="Q1132" s="89">
        <v>-0.129030223514984</v>
      </c>
      <c r="R1132" s="89">
        <v>48.854940388618999</v>
      </c>
      <c r="S1132" s="89">
        <v>-2.1231982777401699E-2</v>
      </c>
      <c r="T1132" s="89">
        <v>-2.4205342262746701E-2</v>
      </c>
      <c r="U1132" s="89">
        <v>0.37370331950207503</v>
      </c>
      <c r="V1132" s="89">
        <v>-9.0456167532723102E-3</v>
      </c>
      <c r="W1132" s="89">
        <v>1</v>
      </c>
      <c r="X1132" s="89">
        <v>0.124329106029106</v>
      </c>
      <c r="Y1132" s="89">
        <v>0.38173706320259498</v>
      </c>
      <c r="Z1132" s="89">
        <v>56.2881</v>
      </c>
      <c r="AA1132" s="89">
        <v>0.80562272901728704</v>
      </c>
      <c r="AB1132" s="89">
        <v>49.826760706860703</v>
      </c>
      <c r="AC1132" s="89">
        <v>0.59367989610994099</v>
      </c>
      <c r="AD1132" s="89">
        <v>0.69262249335783099</v>
      </c>
      <c r="AE1132" s="89">
        <v>0.37422199170124498</v>
      </c>
      <c r="AF1132" s="89">
        <v>0.25919456896144999</v>
      </c>
      <c r="AG1132" s="89">
        <v>1</v>
      </c>
      <c r="AH1132" s="89">
        <v>-4.2563768115942001E-2</v>
      </c>
      <c r="AI1132" s="89">
        <v>-3.4565410277208899E-2</v>
      </c>
      <c r="AJ1132" s="89">
        <v>43.224699999999999</v>
      </c>
      <c r="AK1132" s="89">
        <v>-0.52886026802431796</v>
      </c>
      <c r="AL1132" s="89">
        <v>46.997947826087</v>
      </c>
      <c r="AM1132" s="89">
        <v>-0.28171283915076401</v>
      </c>
      <c r="AN1132" s="89">
        <v>-0.33915316618196201</v>
      </c>
      <c r="AO1132" s="89">
        <v>0.12525933609958501</v>
      </c>
      <c r="AP1132" s="89">
        <v>-4.24821004320248E-2</v>
      </c>
      <c r="AQ1132" s="89">
        <v>1</v>
      </c>
      <c r="AR1132" s="89">
        <v>0.12101390593047</v>
      </c>
      <c r="AS1132" s="89">
        <v>0.34202700609321302</v>
      </c>
      <c r="AT1132" s="89">
        <v>52.740600000000001</v>
      </c>
      <c r="AU1132" s="89">
        <v>0.44064670927933403</v>
      </c>
      <c r="AV1132" s="89">
        <v>45.807799386503099</v>
      </c>
      <c r="AW1132" s="89">
        <v>0.39133685768627402</v>
      </c>
      <c r="AX1132" s="89">
        <v>0.37317473772339099</v>
      </c>
      <c r="AY1132" s="89">
        <v>0.12681535269709501</v>
      </c>
      <c r="AZ1132" s="89">
        <v>4.7324285982038E-2</v>
      </c>
      <c r="BA1132" s="89">
        <v>-99</v>
      </c>
      <c r="BB1132" s="89">
        <v>-99</v>
      </c>
      <c r="BC1132" s="89">
        <v>-99</v>
      </c>
      <c r="BD1132" s="89">
        <v>-99</v>
      </c>
      <c r="BE1132" s="89">
        <v>-99</v>
      </c>
      <c r="BF1132" s="89">
        <v>-99</v>
      </c>
      <c r="BG1132" s="89">
        <v>-99</v>
      </c>
      <c r="BH1132" s="89">
        <v>-99</v>
      </c>
      <c r="BI1132" s="89">
        <v>-99</v>
      </c>
      <c r="BJ1132" s="89">
        <v>-99</v>
      </c>
      <c r="BK1132" s="89">
        <v>-99</v>
      </c>
      <c r="BL1132" s="89">
        <v>-99</v>
      </c>
      <c r="BM1132" s="89">
        <v>-99</v>
      </c>
      <c r="BN1132" s="89">
        <v>-99</v>
      </c>
      <c r="BO1132" s="89">
        <v>-99</v>
      </c>
      <c r="BP1132" s="89">
        <v>-99</v>
      </c>
      <c r="BQ1132" s="89">
        <v>-99</v>
      </c>
      <c r="BR1132" s="89">
        <v>-99</v>
      </c>
      <c r="BS1132" s="89">
        <v>-99</v>
      </c>
      <c r="BT1132" s="89">
        <v>-99</v>
      </c>
      <c r="BU1132" s="89">
        <v>-99</v>
      </c>
      <c r="BV1132" s="89">
        <v>-99</v>
      </c>
      <c r="BW1132" s="89">
        <v>-99</v>
      </c>
      <c r="BX1132" s="89">
        <v>-99</v>
      </c>
      <c r="BY1132" s="89">
        <v>-99</v>
      </c>
      <c r="BZ1132" s="89">
        <v>-99</v>
      </c>
      <c r="CA1132" s="89">
        <v>-99</v>
      </c>
      <c r="CB1132" s="89">
        <v>-99</v>
      </c>
      <c r="CC1132" s="89">
        <v>-99</v>
      </c>
      <c r="CD1132" s="89">
        <v>-99</v>
      </c>
      <c r="CE1132" s="89">
        <v>-99</v>
      </c>
      <c r="CF1132" s="89">
        <v>-99</v>
      </c>
      <c r="CG1132" s="89">
        <v>-99</v>
      </c>
      <c r="CH1132" s="89">
        <v>-99</v>
      </c>
      <c r="CI1132" s="89">
        <v>-99</v>
      </c>
      <c r="CJ1132" s="89">
        <v>-99</v>
      </c>
      <c r="CK1132" s="89">
        <v>-99</v>
      </c>
      <c r="CL1132" s="89">
        <v>-99</v>
      </c>
      <c r="CM1132" s="89">
        <v>-99</v>
      </c>
      <c r="CN1132" s="89">
        <v>-99</v>
      </c>
      <c r="CO1132" s="89">
        <v>-99</v>
      </c>
      <c r="CP1132" s="89">
        <v>-99</v>
      </c>
      <c r="CQ1132" s="89">
        <v>-99</v>
      </c>
      <c r="CR1132" s="89">
        <v>-99</v>
      </c>
      <c r="CS1132" s="89">
        <v>-99</v>
      </c>
      <c r="CT1132" s="89">
        <v>-99</v>
      </c>
      <c r="CU1132" s="86">
        <v>-99</v>
      </c>
      <c r="CV1132" s="86">
        <v>0.255</v>
      </c>
      <c r="CW1132" s="86">
        <v>58</v>
      </c>
      <c r="CX1132" s="86">
        <v>2</v>
      </c>
      <c r="CY1132" s="86">
        <v>-0.27439999999999998</v>
      </c>
      <c r="CZ1132" s="86">
        <v>38</v>
      </c>
      <c r="DA1132" s="86">
        <v>4</v>
      </c>
      <c r="DB1132" s="86">
        <v>0.2429</v>
      </c>
      <c r="DC1132" s="86">
        <v>60</v>
      </c>
      <c r="DD1132" s="86">
        <v>-99</v>
      </c>
      <c r="DE1132" s="86">
        <v>-99</v>
      </c>
      <c r="DF1132" s="86">
        <v>-99</v>
      </c>
      <c r="DG1132" s="86">
        <v>-99</v>
      </c>
      <c r="DH1132" s="86">
        <v>-99</v>
      </c>
    </row>
    <row r="1133" spans="1:112" x14ac:dyDescent="0.2">
      <c r="A1133" s="85">
        <f>IF(ISERROR(SEARCH('School Lookup'!$F$3,Data!J1133)),A1132,A1132+1)</f>
        <v>0</v>
      </c>
      <c r="B1133" s="85">
        <f>IF(I1133='School Lookup'!$G$13,1,0)</f>
        <v>0</v>
      </c>
      <c r="C1133" s="85">
        <f t="shared" si="17"/>
        <v>1131</v>
      </c>
      <c r="D1133" s="86" t="s">
        <v>6478</v>
      </c>
      <c r="E1133" s="86" t="s">
        <v>6790</v>
      </c>
      <c r="F1133" s="86" t="s">
        <v>2774</v>
      </c>
      <c r="G1133" s="86" t="s">
        <v>3408</v>
      </c>
      <c r="H1133" s="86" t="s">
        <v>2469</v>
      </c>
      <c r="I1133" s="86" t="s">
        <v>5666</v>
      </c>
      <c r="J1133" s="86" t="s">
        <v>2469</v>
      </c>
      <c r="K1133" s="86" t="s">
        <v>323</v>
      </c>
      <c r="L1133" s="86">
        <v>1</v>
      </c>
      <c r="M1133" s="86">
        <v>1</v>
      </c>
      <c r="N1133" s="89">
        <v>-0.17230000000000001</v>
      </c>
      <c r="O1133" s="89">
        <v>-0.27876047288525302</v>
      </c>
      <c r="P1133" s="89">
        <v>53.928600000000003</v>
      </c>
      <c r="Q1133" s="89">
        <v>0.43410290213622499</v>
      </c>
      <c r="R1133" s="89">
        <v>50.476199999999999</v>
      </c>
      <c r="S1133" s="89">
        <v>7.7671214625486304E-2</v>
      </c>
      <c r="T1133" s="89">
        <v>8.8016841342330496E-2</v>
      </c>
      <c r="U1133" s="89">
        <v>0.379746835443038</v>
      </c>
      <c r="V1133" s="89">
        <v>3.3424116965442001E-2</v>
      </c>
      <c r="W1133" s="89">
        <v>1</v>
      </c>
      <c r="X1133" s="89">
        <v>-0.113865015974441</v>
      </c>
      <c r="Y1133" s="89">
        <v>-0.17900962779257601</v>
      </c>
      <c r="Z1133" s="89">
        <v>59.110599999999998</v>
      </c>
      <c r="AA1133" s="89">
        <v>1.1575968318471399</v>
      </c>
      <c r="AB1133" s="89">
        <v>48.083034984025602</v>
      </c>
      <c r="AC1133" s="89">
        <v>0.489293602027284</v>
      </c>
      <c r="AD1133" s="89">
        <v>0.57108010323491998</v>
      </c>
      <c r="AE1133" s="89">
        <v>0.37733574442435203</v>
      </c>
      <c r="AF1133" s="89">
        <v>0.215488935880084</v>
      </c>
      <c r="AG1133" s="89">
        <v>1</v>
      </c>
      <c r="AH1133" s="89">
        <v>-0.56071724137931001</v>
      </c>
      <c r="AI1133" s="89">
        <v>-1.1496816724522101</v>
      </c>
      <c r="AJ1133" s="89">
        <v>45.288899999999998</v>
      </c>
      <c r="AK1133" s="89">
        <v>-0.326793683984613</v>
      </c>
      <c r="AL1133" s="89">
        <v>50.738902955664997</v>
      </c>
      <c r="AM1133" s="89">
        <v>-0.73823767821841302</v>
      </c>
      <c r="AN1133" s="89">
        <v>-0.81875233281038395</v>
      </c>
      <c r="AO1133" s="89">
        <v>0.122362869198312</v>
      </c>
      <c r="AP1133" s="89">
        <v>-0.10018488460548999</v>
      </c>
      <c r="AQ1133" s="89">
        <v>1</v>
      </c>
      <c r="AR1133" s="89">
        <v>-0.28217750000000003</v>
      </c>
      <c r="AS1133" s="89">
        <v>-0.56427308088808503</v>
      </c>
      <c r="AT1133" s="89">
        <v>69.75</v>
      </c>
      <c r="AU1133" s="89">
        <v>2.2893758540409999</v>
      </c>
      <c r="AV1133" s="89">
        <v>52.999980000000001</v>
      </c>
      <c r="AW1133" s="89">
        <v>0.86255138657645603</v>
      </c>
      <c r="AX1133" s="89">
        <v>0.86973824319736603</v>
      </c>
      <c r="AY1133" s="89">
        <v>0.120554550934298</v>
      </c>
      <c r="AZ1133" s="89">
        <v>0.104850903339043</v>
      </c>
      <c r="BA1133" s="89">
        <v>-99</v>
      </c>
      <c r="BB1133" s="89">
        <v>-99</v>
      </c>
      <c r="BC1133" s="89">
        <v>-99</v>
      </c>
      <c r="BD1133" s="89">
        <v>-99</v>
      </c>
      <c r="BE1133" s="89">
        <v>-99</v>
      </c>
      <c r="BF1133" s="89">
        <v>-99</v>
      </c>
      <c r="BG1133" s="89">
        <v>-99</v>
      </c>
      <c r="BH1133" s="89">
        <v>-99</v>
      </c>
      <c r="BI1133" s="89">
        <v>-99</v>
      </c>
      <c r="BJ1133" s="89">
        <v>-99</v>
      </c>
      <c r="BK1133" s="89">
        <v>-99</v>
      </c>
      <c r="BL1133" s="89">
        <v>-99</v>
      </c>
      <c r="BM1133" s="89">
        <v>-99</v>
      </c>
      <c r="BN1133" s="89">
        <v>-99</v>
      </c>
      <c r="BO1133" s="89">
        <v>-99</v>
      </c>
      <c r="BP1133" s="89">
        <v>-99</v>
      </c>
      <c r="BQ1133" s="89">
        <v>-99</v>
      </c>
      <c r="BR1133" s="89">
        <v>-99</v>
      </c>
      <c r="BS1133" s="89">
        <v>-99</v>
      </c>
      <c r="BT1133" s="89">
        <v>-99</v>
      </c>
      <c r="BU1133" s="89">
        <v>-99</v>
      </c>
      <c r="BV1133" s="89">
        <v>-99</v>
      </c>
      <c r="BW1133" s="89">
        <v>-99</v>
      </c>
      <c r="BX1133" s="89">
        <v>-99</v>
      </c>
      <c r="BY1133" s="89">
        <v>-99</v>
      </c>
      <c r="BZ1133" s="89">
        <v>-99</v>
      </c>
      <c r="CA1133" s="89">
        <v>-99</v>
      </c>
      <c r="CB1133" s="89">
        <v>-99</v>
      </c>
      <c r="CC1133" s="89">
        <v>-99</v>
      </c>
      <c r="CD1133" s="89">
        <v>-99</v>
      </c>
      <c r="CE1133" s="89">
        <v>-99</v>
      </c>
      <c r="CF1133" s="89">
        <v>-99</v>
      </c>
      <c r="CG1133" s="89">
        <v>-99</v>
      </c>
      <c r="CH1133" s="89">
        <v>-99</v>
      </c>
      <c r="CI1133" s="89">
        <v>-99</v>
      </c>
      <c r="CJ1133" s="89">
        <v>-99</v>
      </c>
      <c r="CK1133" s="89">
        <v>-99</v>
      </c>
      <c r="CL1133" s="89">
        <v>-99</v>
      </c>
      <c r="CM1133" s="89">
        <v>-99</v>
      </c>
      <c r="CN1133" s="89">
        <v>-99</v>
      </c>
      <c r="CO1133" s="89">
        <v>-99</v>
      </c>
      <c r="CP1133" s="89">
        <v>-99</v>
      </c>
      <c r="CQ1133" s="89">
        <v>-99</v>
      </c>
      <c r="CR1133" s="89">
        <v>-99</v>
      </c>
      <c r="CS1133" s="89">
        <v>-99</v>
      </c>
      <c r="CT1133" s="89">
        <v>-99</v>
      </c>
      <c r="CU1133" s="86">
        <v>-99</v>
      </c>
      <c r="CV1133" s="86">
        <v>0.25359999999999999</v>
      </c>
      <c r="CW1133" s="86">
        <v>58</v>
      </c>
      <c r="CX1133" s="86">
        <v>2</v>
      </c>
      <c r="CY1133" s="86">
        <v>0.54039999999999999</v>
      </c>
      <c r="CZ1133" s="86">
        <v>75</v>
      </c>
      <c r="DA1133" s="86">
        <v>4</v>
      </c>
      <c r="DB1133" s="86">
        <v>0.8377</v>
      </c>
      <c r="DC1133" s="86">
        <v>86</v>
      </c>
      <c r="DD1133" s="86">
        <v>-99</v>
      </c>
      <c r="DE1133" s="86">
        <v>-99</v>
      </c>
      <c r="DF1133" s="86">
        <v>-99</v>
      </c>
      <c r="DG1133" s="86">
        <v>-99</v>
      </c>
      <c r="DH1133" s="86">
        <v>-99</v>
      </c>
    </row>
    <row r="1134" spans="1:112" x14ac:dyDescent="0.2">
      <c r="A1134" s="85">
        <f>IF(ISERROR(SEARCH('School Lookup'!$F$3,Data!J1134)),A1133,A1133+1)</f>
        <v>0</v>
      </c>
      <c r="B1134" s="85">
        <f>IF(I1134='School Lookup'!$G$13,1,0)</f>
        <v>0</v>
      </c>
      <c r="C1134" s="85">
        <f t="shared" si="17"/>
        <v>1132</v>
      </c>
      <c r="D1134" s="86" t="s">
        <v>6478</v>
      </c>
      <c r="E1134" s="86" t="s">
        <v>6499</v>
      </c>
      <c r="F1134" s="86" t="s">
        <v>2742</v>
      </c>
      <c r="G1134" s="86" t="s">
        <v>2949</v>
      </c>
      <c r="H1134" s="86" t="s">
        <v>5960</v>
      </c>
      <c r="I1134" s="86" t="s">
        <v>4157</v>
      </c>
      <c r="J1134" s="86" t="s">
        <v>849</v>
      </c>
      <c r="K1134" s="86" t="s">
        <v>107</v>
      </c>
      <c r="L1134" s="86">
        <v>1</v>
      </c>
      <c r="M1134" s="86">
        <v>1</v>
      </c>
      <c r="N1134" s="89">
        <v>-0.27811249999999998</v>
      </c>
      <c r="O1134" s="89">
        <v>-0.50789732735678705</v>
      </c>
      <c r="P1134" s="89">
        <v>62.157299999999999</v>
      </c>
      <c r="Q1134" s="89">
        <v>1.30693272904263</v>
      </c>
      <c r="R1134" s="89">
        <v>48.124996875000001</v>
      </c>
      <c r="S1134" s="89">
        <v>0.39951770084292099</v>
      </c>
      <c r="T1134" s="89">
        <v>0.45320539355679401</v>
      </c>
      <c r="U1134" s="89">
        <v>0.50156739811912199</v>
      </c>
      <c r="V1134" s="89">
        <v>0.22731305005983399</v>
      </c>
      <c r="W1134" s="89">
        <v>1</v>
      </c>
      <c r="X1134" s="89">
        <v>-0.23609339622641501</v>
      </c>
      <c r="Y1134" s="89">
        <v>-0.46675459477783798</v>
      </c>
      <c r="Z1134" s="89">
        <v>54.264400000000002</v>
      </c>
      <c r="AA1134" s="89">
        <v>0.55326135013445998</v>
      </c>
      <c r="AB1134" s="89">
        <v>48.742139622641503</v>
      </c>
      <c r="AC1134" s="89">
        <v>4.3253377678311097E-2</v>
      </c>
      <c r="AD1134" s="89">
        <v>5.1732276638013198E-2</v>
      </c>
      <c r="AE1134" s="89">
        <v>0.49843260188087801</v>
      </c>
      <c r="AF1134" s="89">
        <v>2.57850532459062E-2</v>
      </c>
      <c r="AG1134" s="89">
        <v>-99</v>
      </c>
      <c r="AH1134" s="89">
        <v>-99</v>
      </c>
      <c r="AI1134" s="89">
        <v>-99</v>
      </c>
      <c r="AJ1134" s="89">
        <v>-99</v>
      </c>
      <c r="AK1134" s="89">
        <v>-99</v>
      </c>
      <c r="AL1134" s="89">
        <v>-99</v>
      </c>
      <c r="AM1134" s="89">
        <v>-99</v>
      </c>
      <c r="AN1134" s="89">
        <v>-99</v>
      </c>
      <c r="AO1134" s="89">
        <v>-99</v>
      </c>
      <c r="AP1134" s="89">
        <v>-99</v>
      </c>
      <c r="AQ1134" s="89">
        <v>-99</v>
      </c>
      <c r="AR1134" s="89">
        <v>-99</v>
      </c>
      <c r="AS1134" s="89">
        <v>-99</v>
      </c>
      <c r="AT1134" s="89">
        <v>-99</v>
      </c>
      <c r="AU1134" s="89">
        <v>-99</v>
      </c>
      <c r="AV1134" s="89">
        <v>-99</v>
      </c>
      <c r="AW1134" s="89">
        <v>-99</v>
      </c>
      <c r="AX1134" s="89">
        <v>-99</v>
      </c>
      <c r="AY1134" s="89">
        <v>-99</v>
      </c>
      <c r="AZ1134" s="89">
        <v>-99</v>
      </c>
      <c r="BA1134" s="89">
        <v>-99</v>
      </c>
      <c r="BB1134" s="89">
        <v>-99</v>
      </c>
      <c r="BC1134" s="89">
        <v>-99</v>
      </c>
      <c r="BD1134" s="89">
        <v>-99</v>
      </c>
      <c r="BE1134" s="89">
        <v>-99</v>
      </c>
      <c r="BF1134" s="89">
        <v>-99</v>
      </c>
      <c r="BG1134" s="89">
        <v>-99</v>
      </c>
      <c r="BH1134" s="89">
        <v>-99</v>
      </c>
      <c r="BI1134" s="89">
        <v>-99</v>
      </c>
      <c r="BJ1134" s="89">
        <v>-99</v>
      </c>
      <c r="BK1134" s="89">
        <v>-99</v>
      </c>
      <c r="BL1134" s="89">
        <v>-99</v>
      </c>
      <c r="BM1134" s="89">
        <v>-99</v>
      </c>
      <c r="BN1134" s="89">
        <v>-99</v>
      </c>
      <c r="BO1134" s="89">
        <v>-99</v>
      </c>
      <c r="BP1134" s="89">
        <v>-99</v>
      </c>
      <c r="BQ1134" s="89">
        <v>-99</v>
      </c>
      <c r="BR1134" s="89">
        <v>-99</v>
      </c>
      <c r="BS1134" s="89">
        <v>-99</v>
      </c>
      <c r="BT1134" s="89">
        <v>-99</v>
      </c>
      <c r="BU1134" s="89">
        <v>-99</v>
      </c>
      <c r="BV1134" s="89">
        <v>-99</v>
      </c>
      <c r="BW1134" s="89">
        <v>-99</v>
      </c>
      <c r="BX1134" s="89">
        <v>-99</v>
      </c>
      <c r="BY1134" s="89">
        <v>-99</v>
      </c>
      <c r="BZ1134" s="89">
        <v>-99</v>
      </c>
      <c r="CA1134" s="89">
        <v>-99</v>
      </c>
      <c r="CB1134" s="89">
        <v>-99</v>
      </c>
      <c r="CC1134" s="89">
        <v>-99</v>
      </c>
      <c r="CD1134" s="89">
        <v>-99</v>
      </c>
      <c r="CE1134" s="89">
        <v>-99</v>
      </c>
      <c r="CF1134" s="89">
        <v>-99</v>
      </c>
      <c r="CG1134" s="89">
        <v>-99</v>
      </c>
      <c r="CH1134" s="89">
        <v>-99</v>
      </c>
      <c r="CI1134" s="89">
        <v>-99</v>
      </c>
      <c r="CJ1134" s="89">
        <v>-99</v>
      </c>
      <c r="CK1134" s="89">
        <v>-99</v>
      </c>
      <c r="CL1134" s="89">
        <v>-99</v>
      </c>
      <c r="CM1134" s="89">
        <v>-99</v>
      </c>
      <c r="CN1134" s="89">
        <v>-99</v>
      </c>
      <c r="CO1134" s="89">
        <v>-99</v>
      </c>
      <c r="CP1134" s="89">
        <v>-99</v>
      </c>
      <c r="CQ1134" s="89">
        <v>-99</v>
      </c>
      <c r="CR1134" s="89">
        <v>-99</v>
      </c>
      <c r="CS1134" s="89">
        <v>-99</v>
      </c>
      <c r="CT1134" s="89">
        <v>-99</v>
      </c>
      <c r="CU1134" s="86">
        <v>-99</v>
      </c>
      <c r="CV1134" s="86">
        <v>0.25309999999999999</v>
      </c>
      <c r="CW1134" s="86">
        <v>58</v>
      </c>
      <c r="CX1134" s="86">
        <v>2</v>
      </c>
      <c r="CY1134" s="86">
        <v>-0.25790000000000002</v>
      </c>
      <c r="CZ1134" s="86">
        <v>39</v>
      </c>
      <c r="DA1134" s="86">
        <v>2</v>
      </c>
      <c r="DB1134" s="86">
        <v>0.93130000000000002</v>
      </c>
      <c r="DC1134" s="86">
        <v>89</v>
      </c>
      <c r="DD1134" s="86">
        <v>-99</v>
      </c>
      <c r="DE1134" s="86">
        <v>-99</v>
      </c>
      <c r="DF1134" s="86">
        <v>-99</v>
      </c>
      <c r="DG1134" s="86">
        <v>-99</v>
      </c>
      <c r="DH1134" s="86">
        <v>-99</v>
      </c>
    </row>
    <row r="1135" spans="1:112" x14ac:dyDescent="0.2">
      <c r="A1135" s="85">
        <f>IF(ISERROR(SEARCH('School Lookup'!$F$3,Data!J1135)),A1134,A1134+1)</f>
        <v>0</v>
      </c>
      <c r="B1135" s="85">
        <f>IF(I1135='School Lookup'!$G$13,1,0)</f>
        <v>0</v>
      </c>
      <c r="C1135" s="85">
        <f t="shared" si="17"/>
        <v>1133</v>
      </c>
      <c r="D1135" s="86" t="s">
        <v>6478</v>
      </c>
      <c r="E1135" s="86" t="s">
        <v>6688</v>
      </c>
      <c r="F1135" s="86" t="s">
        <v>1142</v>
      </c>
      <c r="G1135" s="86" t="s">
        <v>3007</v>
      </c>
      <c r="H1135" s="86" t="s">
        <v>1049</v>
      </c>
      <c r="I1135" s="86" t="s">
        <v>4935</v>
      </c>
      <c r="J1135" s="86" t="s">
        <v>1050</v>
      </c>
      <c r="K1135" s="86" t="s">
        <v>36</v>
      </c>
      <c r="L1135" s="86">
        <v>1</v>
      </c>
      <c r="M1135" s="86">
        <v>-99</v>
      </c>
      <c r="N1135" s="89">
        <v>-99</v>
      </c>
      <c r="O1135" s="89">
        <v>-99</v>
      </c>
      <c r="P1135" s="89">
        <v>-99</v>
      </c>
      <c r="Q1135" s="89">
        <v>-99</v>
      </c>
      <c r="R1135" s="89">
        <v>-99</v>
      </c>
      <c r="S1135" s="89">
        <v>-99</v>
      </c>
      <c r="T1135" s="89">
        <v>-99</v>
      </c>
      <c r="U1135" s="89">
        <v>-99</v>
      </c>
      <c r="V1135" s="89">
        <v>-99</v>
      </c>
      <c r="W1135" s="89">
        <v>-99</v>
      </c>
      <c r="X1135" s="89">
        <v>-99</v>
      </c>
      <c r="Y1135" s="89">
        <v>-99</v>
      </c>
      <c r="Z1135" s="89">
        <v>-99</v>
      </c>
      <c r="AA1135" s="89">
        <v>-99</v>
      </c>
      <c r="AB1135" s="89">
        <v>-99</v>
      </c>
      <c r="AC1135" s="89">
        <v>-99</v>
      </c>
      <c r="AD1135" s="89">
        <v>-99</v>
      </c>
      <c r="AE1135" s="89">
        <v>-99</v>
      </c>
      <c r="AF1135" s="89">
        <v>-99</v>
      </c>
      <c r="AG1135" s="89">
        <v>-99</v>
      </c>
      <c r="AH1135" s="89">
        <v>-99</v>
      </c>
      <c r="AI1135" s="89">
        <v>-99</v>
      </c>
      <c r="AJ1135" s="89">
        <v>-99</v>
      </c>
      <c r="AK1135" s="89">
        <v>-99</v>
      </c>
      <c r="AL1135" s="89">
        <v>-99</v>
      </c>
      <c r="AM1135" s="89">
        <v>-99</v>
      </c>
      <c r="AN1135" s="89">
        <v>-99</v>
      </c>
      <c r="AO1135" s="89">
        <v>-99</v>
      </c>
      <c r="AP1135" s="89">
        <v>-99</v>
      </c>
      <c r="AQ1135" s="89">
        <v>-99</v>
      </c>
      <c r="AR1135" s="89">
        <v>-99</v>
      </c>
      <c r="AS1135" s="89">
        <v>-99</v>
      </c>
      <c r="AT1135" s="89">
        <v>-99</v>
      </c>
      <c r="AU1135" s="89">
        <v>-99</v>
      </c>
      <c r="AV1135" s="89">
        <v>-99</v>
      </c>
      <c r="AW1135" s="89">
        <v>-99</v>
      </c>
      <c r="AX1135" s="89">
        <v>-99</v>
      </c>
      <c r="AY1135" s="89">
        <v>-99</v>
      </c>
      <c r="AZ1135" s="89">
        <v>-99</v>
      </c>
      <c r="BA1135" s="89">
        <v>1</v>
      </c>
      <c r="BB1135" s="89">
        <v>7.8574672489082995E-2</v>
      </c>
      <c r="BC1135" s="89">
        <v>0.401300057734371</v>
      </c>
      <c r="BD1135" s="89">
        <v>51.885199999999998</v>
      </c>
      <c r="BE1135" s="89">
        <v>0.35911429255968702</v>
      </c>
      <c r="BF1135" s="89">
        <v>45.8515401746725</v>
      </c>
      <c r="BG1135" s="89">
        <v>0.38020717514702901</v>
      </c>
      <c r="BH1135" s="89">
        <v>0.417013419451845</v>
      </c>
      <c r="BI1135" s="89">
        <v>0.25</v>
      </c>
      <c r="BJ1135" s="89">
        <v>0.104253354862961</v>
      </c>
      <c r="BK1135" s="89">
        <v>1</v>
      </c>
      <c r="BL1135" s="89">
        <v>2.11069868995633E-2</v>
      </c>
      <c r="BM1135" s="89">
        <v>0.23314049925100699</v>
      </c>
      <c r="BN1135" s="89">
        <v>47.139299999999999</v>
      </c>
      <c r="BO1135" s="89">
        <v>-0.170225658335661</v>
      </c>
      <c r="BP1135" s="89">
        <v>57.205258951965099</v>
      </c>
      <c r="BQ1135" s="89">
        <v>3.1457420457672802E-2</v>
      </c>
      <c r="BR1135" s="89">
        <v>4.4873821155570003E-2</v>
      </c>
      <c r="BS1135" s="89">
        <v>0.25</v>
      </c>
      <c r="BT1135" s="89">
        <v>1.1218455288892501E-2</v>
      </c>
      <c r="BU1135" s="89">
        <v>1</v>
      </c>
      <c r="BV1135" s="89">
        <v>1.51270742358079E-2</v>
      </c>
      <c r="BW1135" s="89">
        <v>0.19199678169682399</v>
      </c>
      <c r="BX1135" s="89">
        <v>46.737699999999997</v>
      </c>
      <c r="BY1135" s="89">
        <v>-0.24477866189339301</v>
      </c>
      <c r="BZ1135" s="89">
        <v>42.794724017467203</v>
      </c>
      <c r="CA1135" s="89">
        <v>-2.6390940098284701E-2</v>
      </c>
      <c r="CB1135" s="89">
        <v>-1.79718371717929E-2</v>
      </c>
      <c r="CC1135" s="89">
        <v>0.25</v>
      </c>
      <c r="CD1135" s="89">
        <v>-4.4929592929482303E-3</v>
      </c>
      <c r="CE1135" s="89">
        <v>1</v>
      </c>
      <c r="CF1135" s="89">
        <v>9.7764192139737999E-2</v>
      </c>
      <c r="CG1135" s="89">
        <v>0.421137069626562</v>
      </c>
      <c r="CH1135" s="89">
        <v>56.146299999999997</v>
      </c>
      <c r="CI1135" s="89">
        <v>0.78175437035683704</v>
      </c>
      <c r="CJ1135" s="89">
        <v>40.611355458515298</v>
      </c>
      <c r="CK1135" s="89">
        <v>0.60144571999170005</v>
      </c>
      <c r="CL1135" s="89">
        <v>0.65994863475246901</v>
      </c>
      <c r="CM1135" s="89">
        <v>0.25</v>
      </c>
      <c r="CN1135" s="89">
        <v>0.164987158688117</v>
      </c>
      <c r="CO1135" s="89">
        <v>93.11</v>
      </c>
      <c r="CP1135" s="89">
        <v>0.43230000000000002</v>
      </c>
      <c r="CQ1135" s="89">
        <v>6.38</v>
      </c>
      <c r="CR1135" s="89">
        <v>0.73819999999999997</v>
      </c>
      <c r="CS1135" s="89">
        <v>0.43230000000000002</v>
      </c>
      <c r="CT1135" s="89">
        <v>3.4000000000000002E-2</v>
      </c>
      <c r="CU1135" s="86" t="s">
        <v>6986</v>
      </c>
      <c r="CV1135" s="86">
        <v>0.25180000000000002</v>
      </c>
      <c r="CW1135" s="86">
        <v>58</v>
      </c>
      <c r="CX1135" s="86">
        <v>2</v>
      </c>
      <c r="CY1135" s="86">
        <v>0.3256</v>
      </c>
      <c r="CZ1135" s="86">
        <v>67</v>
      </c>
      <c r="DA1135" s="86">
        <v>4</v>
      </c>
      <c r="DB1135" s="86">
        <v>0.18149999999999999</v>
      </c>
      <c r="DC1135" s="86">
        <v>57</v>
      </c>
      <c r="DD1135" s="86">
        <v>-99</v>
      </c>
      <c r="DE1135" s="86">
        <v>-99</v>
      </c>
      <c r="DF1135" s="86">
        <v>-99</v>
      </c>
      <c r="DG1135" s="86">
        <v>-99</v>
      </c>
      <c r="DH1135" s="86">
        <v>-99</v>
      </c>
    </row>
    <row r="1136" spans="1:112" x14ac:dyDescent="0.2">
      <c r="A1136" s="85">
        <f>IF(ISERROR(SEARCH('School Lookup'!$F$3,Data!J1136)),A1135,A1135+1)</f>
        <v>0</v>
      </c>
      <c r="B1136" s="85">
        <f>IF(I1136='School Lookup'!$G$13,1,0)</f>
        <v>0</v>
      </c>
      <c r="C1136" s="85">
        <f t="shared" si="17"/>
        <v>1134</v>
      </c>
      <c r="D1136" s="86" t="s">
        <v>6478</v>
      </c>
      <c r="E1136" s="86" t="s">
        <v>6491</v>
      </c>
      <c r="F1136" s="86" t="s">
        <v>190</v>
      </c>
      <c r="G1136" s="86" t="s">
        <v>2809</v>
      </c>
      <c r="H1136" s="86" t="s">
        <v>75</v>
      </c>
      <c r="I1136" s="86" t="s">
        <v>4229</v>
      </c>
      <c r="J1136" s="86" t="s">
        <v>76</v>
      </c>
      <c r="K1136" s="86" t="s">
        <v>26</v>
      </c>
      <c r="L1136" s="86">
        <v>1</v>
      </c>
      <c r="M1136" s="86">
        <v>1</v>
      </c>
      <c r="N1136" s="89">
        <v>9.28341307814992E-2</v>
      </c>
      <c r="O1136" s="89">
        <v>0.29538720097480198</v>
      </c>
      <c r="P1136" s="89">
        <v>50.4146</v>
      </c>
      <c r="Q1136" s="89">
        <v>6.13679608029521E-2</v>
      </c>
      <c r="R1136" s="89">
        <v>46.571008771929797</v>
      </c>
      <c r="S1136" s="89">
        <v>0.17837758088887701</v>
      </c>
      <c r="T1136" s="89">
        <v>0.20228502095408901</v>
      </c>
      <c r="U1136" s="89">
        <v>0.375</v>
      </c>
      <c r="V1136" s="89">
        <v>7.58568828577834E-2</v>
      </c>
      <c r="W1136" s="89">
        <v>1</v>
      </c>
      <c r="X1136" s="89">
        <v>-7.9167623604465706E-2</v>
      </c>
      <c r="Y1136" s="89">
        <v>-9.7326470399905302E-2</v>
      </c>
      <c r="Z1136" s="89">
        <v>52.790199999999999</v>
      </c>
      <c r="AA1136" s="89">
        <v>0.36942424742701002</v>
      </c>
      <c r="AB1136" s="89">
        <v>50.717688038277501</v>
      </c>
      <c r="AC1136" s="89">
        <v>0.13604888851355301</v>
      </c>
      <c r="AD1136" s="89">
        <v>0.15977891512353001</v>
      </c>
      <c r="AE1136" s="89">
        <v>0.375</v>
      </c>
      <c r="AF1136" s="89">
        <v>5.99170931713238E-2</v>
      </c>
      <c r="AG1136" s="89">
        <v>1</v>
      </c>
      <c r="AH1136" s="89">
        <v>0.264066666666667</v>
      </c>
      <c r="AI1136" s="89">
        <v>0.62533286686911205</v>
      </c>
      <c r="AJ1136" s="89">
        <v>-99</v>
      </c>
      <c r="AK1136" s="89">
        <v>-99</v>
      </c>
      <c r="AL1136" s="89">
        <v>51.207723188405801</v>
      </c>
      <c r="AM1136" s="89">
        <v>0.62533286686911205</v>
      </c>
      <c r="AN1136" s="89">
        <v>0.61373773366359696</v>
      </c>
      <c r="AO1136" s="89">
        <v>0.123803827751196</v>
      </c>
      <c r="AP1136" s="89">
        <v>7.5983080662897398E-2</v>
      </c>
      <c r="AQ1136" s="89">
        <v>1</v>
      </c>
      <c r="AR1136" s="89">
        <v>0.11139952606635101</v>
      </c>
      <c r="AS1136" s="89">
        <v>0.320415649355551</v>
      </c>
      <c r="AT1136" s="89">
        <v>-99</v>
      </c>
      <c r="AU1136" s="89">
        <v>-99</v>
      </c>
      <c r="AV1136" s="89">
        <v>48.341257345971599</v>
      </c>
      <c r="AW1136" s="89">
        <v>0.320415649355551</v>
      </c>
      <c r="AX1136" s="89">
        <v>0.29843832434476097</v>
      </c>
      <c r="AY1136" s="89">
        <v>0.126196172248804</v>
      </c>
      <c r="AZ1136" s="89">
        <v>3.76617741846558E-2</v>
      </c>
      <c r="BA1136" s="89">
        <v>-99</v>
      </c>
      <c r="BB1136" s="89">
        <v>-99</v>
      </c>
      <c r="BC1136" s="89">
        <v>-99</v>
      </c>
      <c r="BD1136" s="89">
        <v>-99</v>
      </c>
      <c r="BE1136" s="89">
        <v>-99</v>
      </c>
      <c r="BF1136" s="89">
        <v>-99</v>
      </c>
      <c r="BG1136" s="89">
        <v>-99</v>
      </c>
      <c r="BH1136" s="89">
        <v>-99</v>
      </c>
      <c r="BI1136" s="89">
        <v>-99</v>
      </c>
      <c r="BJ1136" s="89">
        <v>-99</v>
      </c>
      <c r="BK1136" s="89">
        <v>-99</v>
      </c>
      <c r="BL1136" s="89">
        <v>-99</v>
      </c>
      <c r="BM1136" s="89">
        <v>-99</v>
      </c>
      <c r="BN1136" s="89">
        <v>-99</v>
      </c>
      <c r="BO1136" s="89">
        <v>-99</v>
      </c>
      <c r="BP1136" s="89">
        <v>-99</v>
      </c>
      <c r="BQ1136" s="89">
        <v>-99</v>
      </c>
      <c r="BR1136" s="89">
        <v>-99</v>
      </c>
      <c r="BS1136" s="89">
        <v>-99</v>
      </c>
      <c r="BT1136" s="89">
        <v>-99</v>
      </c>
      <c r="BU1136" s="89">
        <v>-99</v>
      </c>
      <c r="BV1136" s="89">
        <v>-99</v>
      </c>
      <c r="BW1136" s="89">
        <v>-99</v>
      </c>
      <c r="BX1136" s="89">
        <v>-99</v>
      </c>
      <c r="BY1136" s="89">
        <v>-99</v>
      </c>
      <c r="BZ1136" s="89">
        <v>-99</v>
      </c>
      <c r="CA1136" s="89">
        <v>-99</v>
      </c>
      <c r="CB1136" s="89">
        <v>-99</v>
      </c>
      <c r="CC1136" s="89">
        <v>-99</v>
      </c>
      <c r="CD1136" s="89">
        <v>-99</v>
      </c>
      <c r="CE1136" s="89">
        <v>-99</v>
      </c>
      <c r="CF1136" s="89">
        <v>-99</v>
      </c>
      <c r="CG1136" s="89">
        <v>-99</v>
      </c>
      <c r="CH1136" s="89">
        <v>-99</v>
      </c>
      <c r="CI1136" s="89">
        <v>-99</v>
      </c>
      <c r="CJ1136" s="89">
        <v>-99</v>
      </c>
      <c r="CK1136" s="89">
        <v>-99</v>
      </c>
      <c r="CL1136" s="89">
        <v>-99</v>
      </c>
      <c r="CM1136" s="89">
        <v>-99</v>
      </c>
      <c r="CN1136" s="89">
        <v>-99</v>
      </c>
      <c r="CO1136" s="89">
        <v>-99</v>
      </c>
      <c r="CP1136" s="89">
        <v>-99</v>
      </c>
      <c r="CQ1136" s="89">
        <v>-99</v>
      </c>
      <c r="CR1136" s="89">
        <v>-99</v>
      </c>
      <c r="CS1136" s="89">
        <v>-99</v>
      </c>
      <c r="CT1136" s="89">
        <v>-99</v>
      </c>
      <c r="CU1136" s="86">
        <v>-99</v>
      </c>
      <c r="CV1136" s="86">
        <v>0.24940000000000001</v>
      </c>
      <c r="CW1136" s="86">
        <v>58</v>
      </c>
      <c r="CX1136" s="86">
        <v>2</v>
      </c>
      <c r="CY1136" s="86">
        <v>-0.70369999999999999</v>
      </c>
      <c r="CZ1136" s="86">
        <v>20</v>
      </c>
      <c r="DA1136" s="86">
        <v>2</v>
      </c>
      <c r="DB1136" s="86">
        <v>0.1615</v>
      </c>
      <c r="DC1136" s="86">
        <v>55</v>
      </c>
      <c r="DD1136" s="86">
        <v>-99</v>
      </c>
      <c r="DE1136" s="86">
        <v>-99</v>
      </c>
      <c r="DF1136" s="86">
        <v>-99</v>
      </c>
      <c r="DG1136" s="86">
        <v>-99</v>
      </c>
      <c r="DH1136" s="86">
        <v>-99</v>
      </c>
    </row>
    <row r="1137" spans="1:112" x14ac:dyDescent="0.2">
      <c r="A1137" s="85">
        <f>IF(ISERROR(SEARCH('School Lookup'!$F$3,Data!J1137)),A1136,A1136+1)</f>
        <v>0</v>
      </c>
      <c r="B1137" s="85">
        <f>IF(I1137='School Lookup'!$G$13,1,0)</f>
        <v>0</v>
      </c>
      <c r="C1137" s="85">
        <f t="shared" si="17"/>
        <v>1135</v>
      </c>
      <c r="D1137" s="86" t="s">
        <v>6478</v>
      </c>
      <c r="E1137" s="86" t="s">
        <v>6702</v>
      </c>
      <c r="F1137" s="86" t="s">
        <v>1150</v>
      </c>
      <c r="G1137" s="86" t="s">
        <v>3088</v>
      </c>
      <c r="H1137" s="86" t="s">
        <v>1092</v>
      </c>
      <c r="I1137" s="86" t="s">
        <v>4834</v>
      </c>
      <c r="J1137" s="86" t="s">
        <v>1093</v>
      </c>
      <c r="K1137" s="86" t="s">
        <v>36</v>
      </c>
      <c r="L1137" s="86">
        <v>1</v>
      </c>
      <c r="M1137" s="86">
        <v>-99</v>
      </c>
      <c r="N1137" s="89">
        <v>-99</v>
      </c>
      <c r="O1137" s="89">
        <v>-99</v>
      </c>
      <c r="P1137" s="89">
        <v>-99</v>
      </c>
      <c r="Q1137" s="89">
        <v>-99</v>
      </c>
      <c r="R1137" s="89">
        <v>-99</v>
      </c>
      <c r="S1137" s="89">
        <v>-99</v>
      </c>
      <c r="T1137" s="89">
        <v>-99</v>
      </c>
      <c r="U1137" s="89">
        <v>-99</v>
      </c>
      <c r="V1137" s="89">
        <v>-99</v>
      </c>
      <c r="W1137" s="89">
        <v>-99</v>
      </c>
      <c r="X1137" s="89">
        <v>-99</v>
      </c>
      <c r="Y1137" s="89">
        <v>-99</v>
      </c>
      <c r="Z1137" s="89">
        <v>-99</v>
      </c>
      <c r="AA1137" s="89">
        <v>-99</v>
      </c>
      <c r="AB1137" s="89">
        <v>-99</v>
      </c>
      <c r="AC1137" s="89">
        <v>-99</v>
      </c>
      <c r="AD1137" s="89">
        <v>-99</v>
      </c>
      <c r="AE1137" s="89">
        <v>-99</v>
      </c>
      <c r="AF1137" s="89">
        <v>-99</v>
      </c>
      <c r="AG1137" s="89">
        <v>-99</v>
      </c>
      <c r="AH1137" s="89">
        <v>-99</v>
      </c>
      <c r="AI1137" s="89">
        <v>-99</v>
      </c>
      <c r="AJ1137" s="89">
        <v>-99</v>
      </c>
      <c r="AK1137" s="89">
        <v>-99</v>
      </c>
      <c r="AL1137" s="89">
        <v>-99</v>
      </c>
      <c r="AM1137" s="89">
        <v>-99</v>
      </c>
      <c r="AN1137" s="89">
        <v>-99</v>
      </c>
      <c r="AO1137" s="89">
        <v>-99</v>
      </c>
      <c r="AP1137" s="89">
        <v>-99</v>
      </c>
      <c r="AQ1137" s="89">
        <v>-99</v>
      </c>
      <c r="AR1137" s="89">
        <v>-99</v>
      </c>
      <c r="AS1137" s="89">
        <v>-99</v>
      </c>
      <c r="AT1137" s="89">
        <v>-99</v>
      </c>
      <c r="AU1137" s="89">
        <v>-99</v>
      </c>
      <c r="AV1137" s="89">
        <v>-99</v>
      </c>
      <c r="AW1137" s="89">
        <v>-99</v>
      </c>
      <c r="AX1137" s="89">
        <v>-99</v>
      </c>
      <c r="AY1137" s="89">
        <v>-99</v>
      </c>
      <c r="AZ1137" s="89">
        <v>-99</v>
      </c>
      <c r="BA1137" s="89">
        <v>1</v>
      </c>
      <c r="BB1137" s="89">
        <v>0.28009905787348599</v>
      </c>
      <c r="BC1137" s="89">
        <v>0.85479079798112501</v>
      </c>
      <c r="BD1137" s="89">
        <v>54.962499999999999</v>
      </c>
      <c r="BE1137" s="89">
        <v>0.66682229416875705</v>
      </c>
      <c r="BF1137" s="89">
        <v>52.355355450874796</v>
      </c>
      <c r="BG1137" s="89">
        <v>0.76080654607494103</v>
      </c>
      <c r="BH1137" s="89">
        <v>0.82424050818499806</v>
      </c>
      <c r="BI1137" s="89">
        <v>0.25075936550793099</v>
      </c>
      <c r="BJ1137" s="89">
        <v>0.20668602685840501</v>
      </c>
      <c r="BK1137" s="89">
        <v>1</v>
      </c>
      <c r="BL1137" s="89">
        <v>-0.231647510094213</v>
      </c>
      <c r="BM1137" s="89">
        <v>-0.381930018793321</v>
      </c>
      <c r="BN1137" s="89">
        <v>47.103700000000003</v>
      </c>
      <c r="BO1137" s="89">
        <v>-0.17422283246106399</v>
      </c>
      <c r="BP1137" s="89">
        <v>58.277260296096898</v>
      </c>
      <c r="BQ1137" s="89">
        <v>-0.27807642562719198</v>
      </c>
      <c r="BR1137" s="89">
        <v>-0.27982495499878102</v>
      </c>
      <c r="BS1137" s="89">
        <v>0.25075936550793099</v>
      </c>
      <c r="BT1137" s="89">
        <v>-7.0168728168779601E-2</v>
      </c>
      <c r="BU1137" s="89">
        <v>1</v>
      </c>
      <c r="BV1137" s="89">
        <v>-9.6231805929919104E-2</v>
      </c>
      <c r="BW1137" s="89">
        <v>-6.4508083876282804E-2</v>
      </c>
      <c r="BX1137" s="89">
        <v>53.591900000000003</v>
      </c>
      <c r="BY1137" s="89">
        <v>0.46238364556550499</v>
      </c>
      <c r="BZ1137" s="89">
        <v>49.595695687331499</v>
      </c>
      <c r="CA1137" s="89">
        <v>0.198937780844611</v>
      </c>
      <c r="CB1137" s="89">
        <v>0.21953602804351899</v>
      </c>
      <c r="CC1137" s="89">
        <v>0.250421869726628</v>
      </c>
      <c r="CD1137" s="89">
        <v>5.49766226150155E-2</v>
      </c>
      <c r="CE1137" s="89">
        <v>1</v>
      </c>
      <c r="CF1137" s="89">
        <v>-0.15503387755101999</v>
      </c>
      <c r="CG1137" s="89">
        <v>-0.18497682190540901</v>
      </c>
      <c r="CH1137" s="89">
        <v>52.436399999999999</v>
      </c>
      <c r="CI1137" s="89">
        <v>0.35835747647185601</v>
      </c>
      <c r="CJ1137" s="89">
        <v>50.612249251700703</v>
      </c>
      <c r="CK1137" s="89">
        <v>8.6690327283223706E-2</v>
      </c>
      <c r="CL1137" s="89">
        <v>0.102951041497645</v>
      </c>
      <c r="CM1137" s="89">
        <v>0.248059399257509</v>
      </c>
      <c r="CN1137" s="89">
        <v>2.5537973506840801E-2</v>
      </c>
      <c r="CO1137" s="89">
        <v>97.155000000000001</v>
      </c>
      <c r="CP1137" s="89">
        <v>0.7379</v>
      </c>
      <c r="CQ1137" s="89">
        <v>1.21</v>
      </c>
      <c r="CR1137" s="89">
        <v>-7.9000000000000008E-3</v>
      </c>
      <c r="CS1137" s="89">
        <v>0.7379</v>
      </c>
      <c r="CT1137" s="89">
        <v>0.53690000000000004</v>
      </c>
      <c r="CU1137" s="86" t="s">
        <v>6988</v>
      </c>
      <c r="CV1137" s="86">
        <v>0.249</v>
      </c>
      <c r="CW1137" s="86">
        <v>58</v>
      </c>
      <c r="CX1137" s="86">
        <v>2</v>
      </c>
      <c r="CY1137" s="86">
        <v>-0.83409999999999995</v>
      </c>
      <c r="CZ1137" s="86">
        <v>16</v>
      </c>
      <c r="DA1137" s="86">
        <v>4</v>
      </c>
      <c r="DB1137" s="86">
        <v>0.32819999999999999</v>
      </c>
      <c r="DC1137" s="86">
        <v>65</v>
      </c>
      <c r="DD1137" s="86">
        <v>-99</v>
      </c>
      <c r="DE1137" s="86">
        <v>-99</v>
      </c>
      <c r="DF1137" s="86">
        <v>-99</v>
      </c>
      <c r="DG1137" s="86">
        <v>-99</v>
      </c>
      <c r="DH1137" s="86">
        <v>-99</v>
      </c>
    </row>
    <row r="1138" spans="1:112" x14ac:dyDescent="0.2">
      <c r="A1138" s="85">
        <f>IF(ISERROR(SEARCH('School Lookup'!$F$3,Data!J1138)),A1137,A1137+1)</f>
        <v>0</v>
      </c>
      <c r="B1138" s="85">
        <f>IF(I1138='School Lookup'!$G$13,1,0)</f>
        <v>0</v>
      </c>
      <c r="C1138" s="85">
        <f t="shared" si="17"/>
        <v>1136</v>
      </c>
      <c r="D1138" s="86" t="s">
        <v>6478</v>
      </c>
      <c r="E1138" s="86" t="s">
        <v>6790</v>
      </c>
      <c r="F1138" s="86" t="s">
        <v>2774</v>
      </c>
      <c r="G1138" s="86" t="s">
        <v>3021</v>
      </c>
      <c r="H1138" s="86" t="s">
        <v>2312</v>
      </c>
      <c r="I1138" s="86" t="s">
        <v>4949</v>
      </c>
      <c r="J1138" s="86" t="s">
        <v>2402</v>
      </c>
      <c r="K1138" s="86" t="s">
        <v>26</v>
      </c>
      <c r="L1138" s="86">
        <v>1</v>
      </c>
      <c r="M1138" s="86">
        <v>1</v>
      </c>
      <c r="N1138" s="89">
        <v>3.8345714285714302E-2</v>
      </c>
      <c r="O1138" s="89">
        <v>0.17739259390116699</v>
      </c>
      <c r="P1138" s="89">
        <v>54.172699999999999</v>
      </c>
      <c r="Q1138" s="89">
        <v>0.45999493377522699</v>
      </c>
      <c r="R1138" s="89">
        <v>50.476190000000003</v>
      </c>
      <c r="S1138" s="89">
        <v>0.31869376383819698</v>
      </c>
      <c r="T1138" s="89">
        <v>0.36149714815719203</v>
      </c>
      <c r="U1138" s="89">
        <v>0.37735849056603799</v>
      </c>
      <c r="V1138" s="89">
        <v>0.13641401817252499</v>
      </c>
      <c r="W1138" s="89">
        <v>1</v>
      </c>
      <c r="X1138" s="89">
        <v>-3.0130403800475099E-2</v>
      </c>
      <c r="Y1138" s="89">
        <v>1.8114912071661899E-2</v>
      </c>
      <c r="Z1138" s="89">
        <v>51.405799999999999</v>
      </c>
      <c r="AA1138" s="89">
        <v>0.19678547047124301</v>
      </c>
      <c r="AB1138" s="89">
        <v>50.3562978622328</v>
      </c>
      <c r="AC1138" s="89">
        <v>0.107450191271452</v>
      </c>
      <c r="AD1138" s="89">
        <v>0.126479964837452</v>
      </c>
      <c r="AE1138" s="89">
        <v>0.37825696316262403</v>
      </c>
      <c r="AF1138" s="89">
        <v>4.7841927400329998E-2</v>
      </c>
      <c r="AG1138" s="89">
        <v>1</v>
      </c>
      <c r="AH1138" s="89">
        <v>0.17223381294963999</v>
      </c>
      <c r="AI1138" s="89">
        <v>0.42769970629827803</v>
      </c>
      <c r="AJ1138" s="89">
        <v>-99</v>
      </c>
      <c r="AK1138" s="89">
        <v>-99</v>
      </c>
      <c r="AL1138" s="89">
        <v>46.043183453237397</v>
      </c>
      <c r="AM1138" s="89">
        <v>0.42769970629827803</v>
      </c>
      <c r="AN1138" s="89">
        <v>0.40611551687142899</v>
      </c>
      <c r="AO1138" s="89">
        <v>0.12488769092542699</v>
      </c>
      <c r="AP1138" s="89">
        <v>5.0718829151058999E-2</v>
      </c>
      <c r="AQ1138" s="89">
        <v>1</v>
      </c>
      <c r="AR1138" s="89">
        <v>3.3084210526315799E-2</v>
      </c>
      <c r="AS1138" s="89">
        <v>0.14437723126947399</v>
      </c>
      <c r="AT1138" s="89">
        <v>-99</v>
      </c>
      <c r="AU1138" s="89">
        <v>-99</v>
      </c>
      <c r="AV1138" s="89">
        <v>46.616573684210501</v>
      </c>
      <c r="AW1138" s="89">
        <v>0.14437723126947399</v>
      </c>
      <c r="AX1138" s="89">
        <v>0.11292992291920199</v>
      </c>
      <c r="AY1138" s="89">
        <v>0.11949685534591201</v>
      </c>
      <c r="AZ1138" s="89">
        <v>1.3494770663300799E-2</v>
      </c>
      <c r="BA1138" s="89">
        <v>-99</v>
      </c>
      <c r="BB1138" s="89">
        <v>-99</v>
      </c>
      <c r="BC1138" s="89">
        <v>-99</v>
      </c>
      <c r="BD1138" s="89">
        <v>-99</v>
      </c>
      <c r="BE1138" s="89">
        <v>-99</v>
      </c>
      <c r="BF1138" s="89">
        <v>-99</v>
      </c>
      <c r="BG1138" s="89">
        <v>-99</v>
      </c>
      <c r="BH1138" s="89">
        <v>-99</v>
      </c>
      <c r="BI1138" s="89">
        <v>-99</v>
      </c>
      <c r="BJ1138" s="89">
        <v>-99</v>
      </c>
      <c r="BK1138" s="89">
        <v>-99</v>
      </c>
      <c r="BL1138" s="89">
        <v>-99</v>
      </c>
      <c r="BM1138" s="89">
        <v>-99</v>
      </c>
      <c r="BN1138" s="89">
        <v>-99</v>
      </c>
      <c r="BO1138" s="89">
        <v>-99</v>
      </c>
      <c r="BP1138" s="89">
        <v>-99</v>
      </c>
      <c r="BQ1138" s="89">
        <v>-99</v>
      </c>
      <c r="BR1138" s="89">
        <v>-99</v>
      </c>
      <c r="BS1138" s="89">
        <v>-99</v>
      </c>
      <c r="BT1138" s="89">
        <v>-99</v>
      </c>
      <c r="BU1138" s="89">
        <v>-99</v>
      </c>
      <c r="BV1138" s="89">
        <v>-99</v>
      </c>
      <c r="BW1138" s="89">
        <v>-99</v>
      </c>
      <c r="BX1138" s="89">
        <v>-99</v>
      </c>
      <c r="BY1138" s="89">
        <v>-99</v>
      </c>
      <c r="BZ1138" s="89">
        <v>-99</v>
      </c>
      <c r="CA1138" s="89">
        <v>-99</v>
      </c>
      <c r="CB1138" s="89">
        <v>-99</v>
      </c>
      <c r="CC1138" s="89">
        <v>-99</v>
      </c>
      <c r="CD1138" s="89">
        <v>-99</v>
      </c>
      <c r="CE1138" s="89">
        <v>-99</v>
      </c>
      <c r="CF1138" s="89">
        <v>-99</v>
      </c>
      <c r="CG1138" s="89">
        <v>-99</v>
      </c>
      <c r="CH1138" s="89">
        <v>-99</v>
      </c>
      <c r="CI1138" s="89">
        <v>-99</v>
      </c>
      <c r="CJ1138" s="89">
        <v>-99</v>
      </c>
      <c r="CK1138" s="89">
        <v>-99</v>
      </c>
      <c r="CL1138" s="89">
        <v>-99</v>
      </c>
      <c r="CM1138" s="89">
        <v>-99</v>
      </c>
      <c r="CN1138" s="89">
        <v>-99</v>
      </c>
      <c r="CO1138" s="89">
        <v>-99</v>
      </c>
      <c r="CP1138" s="89">
        <v>-99</v>
      </c>
      <c r="CQ1138" s="89">
        <v>-99</v>
      </c>
      <c r="CR1138" s="89">
        <v>-99</v>
      </c>
      <c r="CS1138" s="89">
        <v>-99</v>
      </c>
      <c r="CT1138" s="89">
        <v>-99</v>
      </c>
      <c r="CU1138" s="86">
        <v>-99</v>
      </c>
      <c r="CV1138" s="86">
        <v>0.2485</v>
      </c>
      <c r="CW1138" s="86">
        <v>58</v>
      </c>
      <c r="CX1138" s="86">
        <v>2</v>
      </c>
      <c r="CY1138" s="86">
        <v>-0.37559999999999999</v>
      </c>
      <c r="CZ1138" s="86">
        <v>33</v>
      </c>
      <c r="DA1138" s="86">
        <v>2</v>
      </c>
      <c r="DB1138" s="86">
        <v>0.248</v>
      </c>
      <c r="DC1138" s="86">
        <v>60</v>
      </c>
      <c r="DD1138" s="86">
        <v>-99</v>
      </c>
      <c r="DE1138" s="86">
        <v>-99</v>
      </c>
      <c r="DF1138" s="86">
        <v>-99</v>
      </c>
      <c r="DG1138" s="86">
        <v>-99</v>
      </c>
      <c r="DH1138" s="86">
        <v>-99</v>
      </c>
    </row>
    <row r="1139" spans="1:112" x14ac:dyDescent="0.2">
      <c r="A1139" s="85">
        <f>IF(ISERROR(SEARCH('School Lookup'!$F$3,Data!J1139)),A1138,A1138+1)</f>
        <v>0</v>
      </c>
      <c r="B1139" s="85">
        <f>IF(I1139='School Lookup'!$G$13,1,0)</f>
        <v>0</v>
      </c>
      <c r="C1139" s="85">
        <f t="shared" si="17"/>
        <v>1137</v>
      </c>
      <c r="D1139" s="86" t="s">
        <v>6478</v>
      </c>
      <c r="E1139" s="86" t="s">
        <v>6790</v>
      </c>
      <c r="F1139" s="86" t="s">
        <v>2774</v>
      </c>
      <c r="G1139" s="86" t="s">
        <v>2796</v>
      </c>
      <c r="H1139" s="86" t="s">
        <v>6048</v>
      </c>
      <c r="I1139" s="86" t="s">
        <v>4067</v>
      </c>
      <c r="J1139" s="86" t="s">
        <v>2728</v>
      </c>
      <c r="K1139" s="86" t="s">
        <v>320</v>
      </c>
      <c r="L1139" s="86">
        <v>1</v>
      </c>
      <c r="M1139" s="86">
        <v>1</v>
      </c>
      <c r="N1139" s="89">
        <v>0.25935990990990998</v>
      </c>
      <c r="O1139" s="89">
        <v>0.65599859582801401</v>
      </c>
      <c r="P1139" s="89">
        <v>49.058799999999998</v>
      </c>
      <c r="Q1139" s="89">
        <v>-8.2443659418918194E-2</v>
      </c>
      <c r="R1139" s="89">
        <v>44.144161711711703</v>
      </c>
      <c r="S1139" s="89">
        <v>0.28677746820454803</v>
      </c>
      <c r="T1139" s="89">
        <v>0.32528278418670298</v>
      </c>
      <c r="U1139" s="89">
        <v>0.39856373429084402</v>
      </c>
      <c r="V1139" s="89">
        <v>0.12964592116597501</v>
      </c>
      <c r="W1139" s="89">
        <v>1</v>
      </c>
      <c r="X1139" s="89">
        <v>0.20917117117117101</v>
      </c>
      <c r="Y1139" s="89">
        <v>0.58146872276429196</v>
      </c>
      <c r="Z1139" s="89">
        <v>45.588200000000001</v>
      </c>
      <c r="AA1139" s="89">
        <v>-0.52868646597622404</v>
      </c>
      <c r="AB1139" s="89">
        <v>47.747766216216199</v>
      </c>
      <c r="AC1139" s="89">
        <v>2.6391128394034302E-2</v>
      </c>
      <c r="AD1139" s="89">
        <v>3.2098682985991299E-2</v>
      </c>
      <c r="AE1139" s="89">
        <v>0.39856373429084402</v>
      </c>
      <c r="AF1139" s="89">
        <v>1.2793370956714701E-2</v>
      </c>
      <c r="AG1139" s="89">
        <v>1</v>
      </c>
      <c r="AH1139" s="89">
        <v>0.22184336283185799</v>
      </c>
      <c r="AI1139" s="89">
        <v>0.53446424361659695</v>
      </c>
      <c r="AJ1139" s="89">
        <v>-99</v>
      </c>
      <c r="AK1139" s="89">
        <v>-99</v>
      </c>
      <c r="AL1139" s="89">
        <v>48.6726053097345</v>
      </c>
      <c r="AM1139" s="89">
        <v>0.53446424361659695</v>
      </c>
      <c r="AN1139" s="89">
        <v>0.51827629924618002</v>
      </c>
      <c r="AO1139" s="89">
        <v>0.20287253141831199</v>
      </c>
      <c r="AP1139" s="89">
        <v>0.105144024802187</v>
      </c>
      <c r="AQ1139" s="89">
        <v>-99</v>
      </c>
      <c r="AR1139" s="89">
        <v>-99</v>
      </c>
      <c r="AS1139" s="89">
        <v>-99</v>
      </c>
      <c r="AT1139" s="89">
        <v>-99</v>
      </c>
      <c r="AU1139" s="89">
        <v>-99</v>
      </c>
      <c r="AV1139" s="89">
        <v>-99</v>
      </c>
      <c r="AW1139" s="89">
        <v>-99</v>
      </c>
      <c r="AX1139" s="89">
        <v>-99</v>
      </c>
      <c r="AY1139" s="89">
        <v>-99</v>
      </c>
      <c r="AZ1139" s="89">
        <v>-99</v>
      </c>
      <c r="BA1139" s="89">
        <v>-99</v>
      </c>
      <c r="BB1139" s="89">
        <v>-99</v>
      </c>
      <c r="BC1139" s="89">
        <v>-99</v>
      </c>
      <c r="BD1139" s="89">
        <v>-99</v>
      </c>
      <c r="BE1139" s="89">
        <v>-99</v>
      </c>
      <c r="BF1139" s="89">
        <v>-99</v>
      </c>
      <c r="BG1139" s="89">
        <v>-99</v>
      </c>
      <c r="BH1139" s="89">
        <v>-99</v>
      </c>
      <c r="BI1139" s="89">
        <v>-99</v>
      </c>
      <c r="BJ1139" s="89">
        <v>-99</v>
      </c>
      <c r="BK1139" s="89">
        <v>-99</v>
      </c>
      <c r="BL1139" s="89">
        <v>-99</v>
      </c>
      <c r="BM1139" s="89">
        <v>-99</v>
      </c>
      <c r="BN1139" s="89">
        <v>-99</v>
      </c>
      <c r="BO1139" s="89">
        <v>-99</v>
      </c>
      <c r="BP1139" s="89">
        <v>-99</v>
      </c>
      <c r="BQ1139" s="89">
        <v>-99</v>
      </c>
      <c r="BR1139" s="89">
        <v>-99</v>
      </c>
      <c r="BS1139" s="89">
        <v>-99</v>
      </c>
      <c r="BT1139" s="89">
        <v>-99</v>
      </c>
      <c r="BU1139" s="89">
        <v>-99</v>
      </c>
      <c r="BV1139" s="89">
        <v>-99</v>
      </c>
      <c r="BW1139" s="89">
        <v>-99</v>
      </c>
      <c r="BX1139" s="89">
        <v>-99</v>
      </c>
      <c r="BY1139" s="89">
        <v>-99</v>
      </c>
      <c r="BZ1139" s="89">
        <v>-99</v>
      </c>
      <c r="CA1139" s="89">
        <v>-99</v>
      </c>
      <c r="CB1139" s="89">
        <v>-99</v>
      </c>
      <c r="CC1139" s="89">
        <v>-99</v>
      </c>
      <c r="CD1139" s="89">
        <v>-99</v>
      </c>
      <c r="CE1139" s="89">
        <v>-99</v>
      </c>
      <c r="CF1139" s="89">
        <v>-99</v>
      </c>
      <c r="CG1139" s="89">
        <v>-99</v>
      </c>
      <c r="CH1139" s="89">
        <v>-99</v>
      </c>
      <c r="CI1139" s="89">
        <v>-99</v>
      </c>
      <c r="CJ1139" s="89">
        <v>-99</v>
      </c>
      <c r="CK1139" s="89">
        <v>-99</v>
      </c>
      <c r="CL1139" s="89">
        <v>-99</v>
      </c>
      <c r="CM1139" s="89">
        <v>-99</v>
      </c>
      <c r="CN1139" s="89">
        <v>-99</v>
      </c>
      <c r="CO1139" s="89">
        <v>-99</v>
      </c>
      <c r="CP1139" s="89">
        <v>-99</v>
      </c>
      <c r="CQ1139" s="89">
        <v>-99</v>
      </c>
      <c r="CR1139" s="89">
        <v>-99</v>
      </c>
      <c r="CS1139" s="89">
        <v>-99</v>
      </c>
      <c r="CT1139" s="89">
        <v>-99</v>
      </c>
      <c r="CU1139" s="86">
        <v>-99</v>
      </c>
      <c r="CV1139" s="86">
        <v>0.24759999999999999</v>
      </c>
      <c r="CW1139" s="86">
        <v>58</v>
      </c>
      <c r="CX1139" s="86">
        <v>2</v>
      </c>
      <c r="CY1139" s="86">
        <v>-0.93220000000000003</v>
      </c>
      <c r="CZ1139" s="86">
        <v>13</v>
      </c>
      <c r="DA1139" s="86">
        <v>2</v>
      </c>
      <c r="DB1139" s="86">
        <v>-0.24360000000000001</v>
      </c>
      <c r="DC1139" s="86">
        <v>35</v>
      </c>
      <c r="DD1139" s="86">
        <v>-99</v>
      </c>
      <c r="DE1139" s="86">
        <v>-99</v>
      </c>
      <c r="DF1139" s="86">
        <v>-99</v>
      </c>
      <c r="DG1139" s="86">
        <v>-99</v>
      </c>
      <c r="DH1139" s="86">
        <v>-99</v>
      </c>
    </row>
    <row r="1140" spans="1:112" x14ac:dyDescent="0.2">
      <c r="A1140" s="85">
        <f>IF(ISERROR(SEARCH('School Lookup'!$F$3,Data!J1140)),A1139,A1139+1)</f>
        <v>0</v>
      </c>
      <c r="B1140" s="85">
        <f>IF(I1140='School Lookup'!$G$13,1,0)</f>
        <v>0</v>
      </c>
      <c r="C1140" s="85">
        <f t="shared" si="17"/>
        <v>1138</v>
      </c>
      <c r="D1140" s="86" t="s">
        <v>6478</v>
      </c>
      <c r="E1140" s="86" t="s">
        <v>6542</v>
      </c>
      <c r="F1140" s="86" t="s">
        <v>2753</v>
      </c>
      <c r="G1140" s="86" t="s">
        <v>2967</v>
      </c>
      <c r="H1140" s="86" t="s">
        <v>259</v>
      </c>
      <c r="I1140" s="86" t="s">
        <v>4097</v>
      </c>
      <c r="J1140" s="86" t="s">
        <v>2603</v>
      </c>
      <c r="K1140" s="86" t="s">
        <v>31</v>
      </c>
      <c r="L1140" s="86">
        <v>1</v>
      </c>
      <c r="M1140" s="86">
        <v>1</v>
      </c>
      <c r="N1140" s="89">
        <v>-0.14362096273291899</v>
      </c>
      <c r="O1140" s="89">
        <v>-0.21665604865701199</v>
      </c>
      <c r="P1140" s="89">
        <v>54.961199999999998</v>
      </c>
      <c r="Q1140" s="89">
        <v>0.54363224203967897</v>
      </c>
      <c r="R1140" s="89">
        <v>51.5527602484472</v>
      </c>
      <c r="S1140" s="89">
        <v>0.16348809669133399</v>
      </c>
      <c r="T1140" s="89">
        <v>0.18539041619631799</v>
      </c>
      <c r="U1140" s="89">
        <v>0.37572928821470197</v>
      </c>
      <c r="V1140" s="89">
        <v>6.9656609119270005E-2</v>
      </c>
      <c r="W1140" s="89">
        <v>1</v>
      </c>
      <c r="X1140" s="89">
        <v>-5.4927570093457903E-2</v>
      </c>
      <c r="Y1140" s="89">
        <v>-4.0261545029324303E-2</v>
      </c>
      <c r="Z1140" s="89">
        <v>51.116100000000003</v>
      </c>
      <c r="AA1140" s="89">
        <v>0.16065902314093</v>
      </c>
      <c r="AB1140" s="89">
        <v>51.8691225856698</v>
      </c>
      <c r="AC1140" s="89">
        <v>6.0198739055802898E-2</v>
      </c>
      <c r="AD1140" s="89">
        <v>7.1462642021862893E-2</v>
      </c>
      <c r="AE1140" s="89">
        <v>0.37456242707117898</v>
      </c>
      <c r="AF1140" s="89">
        <v>2.6767220640627701E-2</v>
      </c>
      <c r="AG1140" s="89">
        <v>1</v>
      </c>
      <c r="AH1140" s="89">
        <v>0.175006976744186</v>
      </c>
      <c r="AI1140" s="89">
        <v>0.43366782231899498</v>
      </c>
      <c r="AJ1140" s="89">
        <v>58.018700000000003</v>
      </c>
      <c r="AK1140" s="89">
        <v>0.91933905582191999</v>
      </c>
      <c r="AL1140" s="89">
        <v>52.092990697674402</v>
      </c>
      <c r="AM1140" s="89">
        <v>0.67650343907045796</v>
      </c>
      <c r="AN1140" s="89">
        <v>0.66749464168591799</v>
      </c>
      <c r="AO1140" s="89">
        <v>0.12543757292882099</v>
      </c>
      <c r="AP1140" s="89">
        <v>8.3728907796074906E-2</v>
      </c>
      <c r="AQ1140" s="89">
        <v>1</v>
      </c>
      <c r="AR1140" s="89">
        <v>0.13564741784037601</v>
      </c>
      <c r="AS1140" s="89">
        <v>0.37492044807068498</v>
      </c>
      <c r="AT1140" s="89">
        <v>55.363599999999998</v>
      </c>
      <c r="AU1140" s="89">
        <v>0.72573710322091001</v>
      </c>
      <c r="AV1140" s="89">
        <v>46.009368075117401</v>
      </c>
      <c r="AW1140" s="89">
        <v>0.55032877564579696</v>
      </c>
      <c r="AX1140" s="89">
        <v>0.54071962287359199</v>
      </c>
      <c r="AY1140" s="89">
        <v>0.124270711785298</v>
      </c>
      <c r="AZ1140" s="89">
        <v>6.7195612410778996E-2</v>
      </c>
      <c r="BA1140" s="89">
        <v>-99</v>
      </c>
      <c r="BB1140" s="89">
        <v>-99</v>
      </c>
      <c r="BC1140" s="89">
        <v>-99</v>
      </c>
      <c r="BD1140" s="89">
        <v>-99</v>
      </c>
      <c r="BE1140" s="89">
        <v>-99</v>
      </c>
      <c r="BF1140" s="89">
        <v>-99</v>
      </c>
      <c r="BG1140" s="89">
        <v>-99</v>
      </c>
      <c r="BH1140" s="89">
        <v>-99</v>
      </c>
      <c r="BI1140" s="89">
        <v>-99</v>
      </c>
      <c r="BJ1140" s="89">
        <v>-99</v>
      </c>
      <c r="BK1140" s="89">
        <v>-99</v>
      </c>
      <c r="BL1140" s="89">
        <v>-99</v>
      </c>
      <c r="BM1140" s="89">
        <v>-99</v>
      </c>
      <c r="BN1140" s="89">
        <v>-99</v>
      </c>
      <c r="BO1140" s="89">
        <v>-99</v>
      </c>
      <c r="BP1140" s="89">
        <v>-99</v>
      </c>
      <c r="BQ1140" s="89">
        <v>-99</v>
      </c>
      <c r="BR1140" s="89">
        <v>-99</v>
      </c>
      <c r="BS1140" s="89">
        <v>-99</v>
      </c>
      <c r="BT1140" s="89">
        <v>-99</v>
      </c>
      <c r="BU1140" s="89">
        <v>-99</v>
      </c>
      <c r="BV1140" s="89">
        <v>-99</v>
      </c>
      <c r="BW1140" s="89">
        <v>-99</v>
      </c>
      <c r="BX1140" s="89">
        <v>-99</v>
      </c>
      <c r="BY1140" s="89">
        <v>-99</v>
      </c>
      <c r="BZ1140" s="89">
        <v>-99</v>
      </c>
      <c r="CA1140" s="89">
        <v>-99</v>
      </c>
      <c r="CB1140" s="89">
        <v>-99</v>
      </c>
      <c r="CC1140" s="89">
        <v>-99</v>
      </c>
      <c r="CD1140" s="89">
        <v>-99</v>
      </c>
      <c r="CE1140" s="89">
        <v>-99</v>
      </c>
      <c r="CF1140" s="89">
        <v>-99</v>
      </c>
      <c r="CG1140" s="89">
        <v>-99</v>
      </c>
      <c r="CH1140" s="89">
        <v>-99</v>
      </c>
      <c r="CI1140" s="89">
        <v>-99</v>
      </c>
      <c r="CJ1140" s="89">
        <v>-99</v>
      </c>
      <c r="CK1140" s="89">
        <v>-99</v>
      </c>
      <c r="CL1140" s="89">
        <v>-99</v>
      </c>
      <c r="CM1140" s="89">
        <v>-99</v>
      </c>
      <c r="CN1140" s="89">
        <v>-99</v>
      </c>
      <c r="CO1140" s="89">
        <v>-99</v>
      </c>
      <c r="CP1140" s="89">
        <v>-99</v>
      </c>
      <c r="CQ1140" s="89">
        <v>-99</v>
      </c>
      <c r="CR1140" s="89">
        <v>-99</v>
      </c>
      <c r="CS1140" s="89">
        <v>-99</v>
      </c>
      <c r="CT1140" s="89">
        <v>-99</v>
      </c>
      <c r="CU1140" s="86">
        <v>-99</v>
      </c>
      <c r="CV1140" s="86">
        <v>0.24729999999999999</v>
      </c>
      <c r="CW1140" s="86">
        <v>58</v>
      </c>
      <c r="CX1140" s="86">
        <v>2</v>
      </c>
      <c r="CY1140" s="86">
        <v>0.33910000000000001</v>
      </c>
      <c r="CZ1140" s="86">
        <v>68</v>
      </c>
      <c r="DA1140" s="86">
        <v>4</v>
      </c>
      <c r="DB1140" s="86">
        <v>0.46989999999999998</v>
      </c>
      <c r="DC1140" s="86">
        <v>71</v>
      </c>
      <c r="DD1140" s="86">
        <v>-99</v>
      </c>
      <c r="DE1140" s="86">
        <v>-99</v>
      </c>
      <c r="DF1140" s="86">
        <v>-99</v>
      </c>
      <c r="DG1140" s="86">
        <v>-99</v>
      </c>
      <c r="DH1140" s="86">
        <v>-99</v>
      </c>
    </row>
    <row r="1141" spans="1:112" x14ac:dyDescent="0.2">
      <c r="A1141" s="85">
        <f>IF(ISERROR(SEARCH('School Lookup'!$F$3,Data!J1141)),A1140,A1140+1)</f>
        <v>0</v>
      </c>
      <c r="B1141" s="85">
        <f>IF(I1141='School Lookup'!$G$13,1,0)</f>
        <v>0</v>
      </c>
      <c r="C1141" s="85">
        <f t="shared" si="17"/>
        <v>1139</v>
      </c>
      <c r="D1141" s="86" t="s">
        <v>6478</v>
      </c>
      <c r="E1141" s="86" t="s">
        <v>6489</v>
      </c>
      <c r="F1141" s="86" t="s">
        <v>2741</v>
      </c>
      <c r="G1141" s="86" t="s">
        <v>2846</v>
      </c>
      <c r="H1141" s="86" t="s">
        <v>380</v>
      </c>
      <c r="I1141" s="86" t="s">
        <v>4116</v>
      </c>
      <c r="J1141" s="86" t="s">
        <v>861</v>
      </c>
      <c r="K1141" s="86" t="s">
        <v>31</v>
      </c>
      <c r="L1141" s="86">
        <v>1</v>
      </c>
      <c r="M1141" s="86">
        <v>1</v>
      </c>
      <c r="N1141" s="89">
        <v>1.73104790419162E-2</v>
      </c>
      <c r="O1141" s="89">
        <v>0.131840814698968</v>
      </c>
      <c r="P1141" s="89">
        <v>50.820599999999999</v>
      </c>
      <c r="Q1141" s="89">
        <v>0.10443295402472499</v>
      </c>
      <c r="R1141" s="89">
        <v>50.8553871257485</v>
      </c>
      <c r="S1141" s="89">
        <v>0.118136884361846</v>
      </c>
      <c r="T1141" s="89">
        <v>0.133931897054408</v>
      </c>
      <c r="U1141" s="89">
        <v>0.37461945201089603</v>
      </c>
      <c r="V1141" s="89">
        <v>5.0173493881302197E-2</v>
      </c>
      <c r="W1141" s="89">
        <v>1</v>
      </c>
      <c r="X1141" s="89">
        <v>3.6356555269922902E-2</v>
      </c>
      <c r="Y1141" s="89">
        <v>0.17463574465753801</v>
      </c>
      <c r="Z1141" s="89">
        <v>51.590800000000002</v>
      </c>
      <c r="AA1141" s="89">
        <v>0.21985551795521999</v>
      </c>
      <c r="AB1141" s="89">
        <v>52.570685089974297</v>
      </c>
      <c r="AC1141" s="89">
        <v>0.19724563130637901</v>
      </c>
      <c r="AD1141" s="89">
        <v>0.23103346489121801</v>
      </c>
      <c r="AE1141" s="89">
        <v>0.37397852908187801</v>
      </c>
      <c r="AF1141" s="89">
        <v>8.6401555368707306E-2</v>
      </c>
      <c r="AG1141" s="89">
        <v>1</v>
      </c>
      <c r="AH1141" s="89">
        <v>0.314080537772087</v>
      </c>
      <c r="AI1141" s="89">
        <v>0.73296754246575901</v>
      </c>
      <c r="AJ1141" s="89">
        <v>59.5124</v>
      </c>
      <c r="AK1141" s="89">
        <v>1.0655588293807401</v>
      </c>
      <c r="AL1141" s="89">
        <v>50.704206658130602</v>
      </c>
      <c r="AM1141" s="89">
        <v>0.89926318592324805</v>
      </c>
      <c r="AN1141" s="89">
        <v>0.90151342841205595</v>
      </c>
      <c r="AO1141" s="89">
        <v>0.125140201890723</v>
      </c>
      <c r="AP1141" s="89">
        <v>0.112815572438682</v>
      </c>
      <c r="AQ1141" s="89">
        <v>1</v>
      </c>
      <c r="AR1141" s="89">
        <v>9.77427664974619E-2</v>
      </c>
      <c r="AS1141" s="89">
        <v>0.28971776690291601</v>
      </c>
      <c r="AT1141" s="89">
        <v>46.183700000000002</v>
      </c>
      <c r="AU1141" s="89">
        <v>-0.27201406236973902</v>
      </c>
      <c r="AV1141" s="89">
        <v>47.461934644670102</v>
      </c>
      <c r="AW1141" s="89">
        <v>8.8518522665882397E-3</v>
      </c>
      <c r="AX1141" s="89">
        <v>-2.9886041259283201E-2</v>
      </c>
      <c r="AY1141" s="89">
        <v>0.12626181701650399</v>
      </c>
      <c r="AZ1141" s="89">
        <v>-3.7734658728273002E-3</v>
      </c>
      <c r="BA1141" s="89">
        <v>-99</v>
      </c>
      <c r="BB1141" s="89">
        <v>-99</v>
      </c>
      <c r="BC1141" s="89">
        <v>-99</v>
      </c>
      <c r="BD1141" s="89">
        <v>-99</v>
      </c>
      <c r="BE1141" s="89">
        <v>-99</v>
      </c>
      <c r="BF1141" s="89">
        <v>-99</v>
      </c>
      <c r="BG1141" s="89">
        <v>-99</v>
      </c>
      <c r="BH1141" s="89">
        <v>-99</v>
      </c>
      <c r="BI1141" s="89">
        <v>-99</v>
      </c>
      <c r="BJ1141" s="89">
        <v>-99</v>
      </c>
      <c r="BK1141" s="89">
        <v>-99</v>
      </c>
      <c r="BL1141" s="89">
        <v>-99</v>
      </c>
      <c r="BM1141" s="89">
        <v>-99</v>
      </c>
      <c r="BN1141" s="89">
        <v>-99</v>
      </c>
      <c r="BO1141" s="89">
        <v>-99</v>
      </c>
      <c r="BP1141" s="89">
        <v>-99</v>
      </c>
      <c r="BQ1141" s="89">
        <v>-99</v>
      </c>
      <c r="BR1141" s="89">
        <v>-99</v>
      </c>
      <c r="BS1141" s="89">
        <v>-99</v>
      </c>
      <c r="BT1141" s="89">
        <v>-99</v>
      </c>
      <c r="BU1141" s="89">
        <v>-99</v>
      </c>
      <c r="BV1141" s="89">
        <v>-99</v>
      </c>
      <c r="BW1141" s="89">
        <v>-99</v>
      </c>
      <c r="BX1141" s="89">
        <v>-99</v>
      </c>
      <c r="BY1141" s="89">
        <v>-99</v>
      </c>
      <c r="BZ1141" s="89">
        <v>-99</v>
      </c>
      <c r="CA1141" s="89">
        <v>-99</v>
      </c>
      <c r="CB1141" s="89">
        <v>-99</v>
      </c>
      <c r="CC1141" s="89">
        <v>-99</v>
      </c>
      <c r="CD1141" s="89">
        <v>-99</v>
      </c>
      <c r="CE1141" s="89">
        <v>-99</v>
      </c>
      <c r="CF1141" s="89">
        <v>-99</v>
      </c>
      <c r="CG1141" s="89">
        <v>-99</v>
      </c>
      <c r="CH1141" s="89">
        <v>-99</v>
      </c>
      <c r="CI1141" s="89">
        <v>-99</v>
      </c>
      <c r="CJ1141" s="89">
        <v>-99</v>
      </c>
      <c r="CK1141" s="89">
        <v>-99</v>
      </c>
      <c r="CL1141" s="89">
        <v>-99</v>
      </c>
      <c r="CM1141" s="89">
        <v>-99</v>
      </c>
      <c r="CN1141" s="89">
        <v>-99</v>
      </c>
      <c r="CO1141" s="89">
        <v>-99</v>
      </c>
      <c r="CP1141" s="89">
        <v>-99</v>
      </c>
      <c r="CQ1141" s="89">
        <v>-99</v>
      </c>
      <c r="CR1141" s="89">
        <v>-99</v>
      </c>
      <c r="CS1141" s="89">
        <v>-99</v>
      </c>
      <c r="CT1141" s="89">
        <v>-99</v>
      </c>
      <c r="CU1141" s="86">
        <v>-99</v>
      </c>
      <c r="CV1141" s="86">
        <v>0.24560000000000001</v>
      </c>
      <c r="CW1141" s="86">
        <v>58</v>
      </c>
      <c r="CX1141" s="86">
        <v>2</v>
      </c>
      <c r="CY1141" s="86">
        <v>-1.3181</v>
      </c>
      <c r="CZ1141" s="86">
        <v>5</v>
      </c>
      <c r="DA1141" s="86">
        <v>4</v>
      </c>
      <c r="DB1141" s="86">
        <v>0.2203</v>
      </c>
      <c r="DC1141" s="86">
        <v>58</v>
      </c>
      <c r="DD1141" s="86">
        <v>-99</v>
      </c>
      <c r="DE1141" s="86">
        <v>-99</v>
      </c>
      <c r="DF1141" s="86">
        <v>-99</v>
      </c>
      <c r="DG1141" s="86">
        <v>-99</v>
      </c>
      <c r="DH1141" s="86">
        <v>-99</v>
      </c>
    </row>
    <row r="1142" spans="1:112" x14ac:dyDescent="0.2">
      <c r="A1142" s="85">
        <f>IF(ISERROR(SEARCH('School Lookup'!$F$3,Data!J1142)),A1141,A1141+1)</f>
        <v>0</v>
      </c>
      <c r="B1142" s="85">
        <f>IF(I1142='School Lookup'!$G$13,1,0)</f>
        <v>0</v>
      </c>
      <c r="C1142" s="85">
        <f t="shared" si="17"/>
        <v>1140</v>
      </c>
      <c r="D1142" s="86" t="s">
        <v>6478</v>
      </c>
      <c r="E1142" s="86" t="s">
        <v>6838</v>
      </c>
      <c r="F1142" s="86" t="s">
        <v>2086</v>
      </c>
      <c r="G1142" s="86" t="s">
        <v>2896</v>
      </c>
      <c r="H1142" s="86" t="s">
        <v>1926</v>
      </c>
      <c r="I1142" s="86" t="s">
        <v>4430</v>
      </c>
      <c r="J1142" s="86" t="s">
        <v>2013</v>
      </c>
      <c r="K1142" s="86" t="s">
        <v>6485</v>
      </c>
      <c r="L1142" s="86">
        <v>1</v>
      </c>
      <c r="M1142" s="86">
        <v>1</v>
      </c>
      <c r="N1142" s="89">
        <v>3.8829452054794503E-2</v>
      </c>
      <c r="O1142" s="89">
        <v>0.17844012751766899</v>
      </c>
      <c r="P1142" s="89">
        <v>48.439</v>
      </c>
      <c r="Q1142" s="89">
        <v>-0.148186720499841</v>
      </c>
      <c r="R1142" s="89">
        <v>44.977171917808199</v>
      </c>
      <c r="S1142" s="89">
        <v>1.5126703508914201E-2</v>
      </c>
      <c r="T1142" s="89">
        <v>1.7049655302612099E-2</v>
      </c>
      <c r="U1142" s="89">
        <v>0.36962025316455699</v>
      </c>
      <c r="V1142" s="89">
        <v>6.30189790931993E-3</v>
      </c>
      <c r="W1142" s="89">
        <v>1</v>
      </c>
      <c r="X1142" s="89">
        <v>8.8080865603644601E-2</v>
      </c>
      <c r="Y1142" s="89">
        <v>0.29640296384697701</v>
      </c>
      <c r="Z1142" s="89">
        <v>52.284799999999997</v>
      </c>
      <c r="AA1142" s="89">
        <v>0.306399371759974</v>
      </c>
      <c r="AB1142" s="89">
        <v>50.569438268792702</v>
      </c>
      <c r="AC1142" s="89">
        <v>0.30140116780347598</v>
      </c>
      <c r="AD1142" s="89">
        <v>0.35230717195823003</v>
      </c>
      <c r="AE1142" s="89">
        <v>0.37046413502109699</v>
      </c>
      <c r="AF1142" s="89">
        <v>0.130517171721235</v>
      </c>
      <c r="AG1142" s="89">
        <v>1</v>
      </c>
      <c r="AH1142" s="89">
        <v>0.167703048780488</v>
      </c>
      <c r="AI1142" s="89">
        <v>0.41794906471079302</v>
      </c>
      <c r="AJ1142" s="89">
        <v>-99</v>
      </c>
      <c r="AK1142" s="89">
        <v>-99</v>
      </c>
      <c r="AL1142" s="89">
        <v>44.512162804878002</v>
      </c>
      <c r="AM1142" s="89">
        <v>0.41794906471079302</v>
      </c>
      <c r="AN1142" s="89">
        <v>0.39587204449213698</v>
      </c>
      <c r="AO1142" s="89">
        <v>0.138396624472574</v>
      </c>
      <c r="AP1142" s="89">
        <v>5.4787354680768299E-2</v>
      </c>
      <c r="AQ1142" s="89">
        <v>1</v>
      </c>
      <c r="AR1142" s="89">
        <v>0.17173194444444401</v>
      </c>
      <c r="AS1142" s="89">
        <v>0.45603182375706602</v>
      </c>
      <c r="AT1142" s="89">
        <v>-99</v>
      </c>
      <c r="AU1142" s="89">
        <v>-99</v>
      </c>
      <c r="AV1142" s="89">
        <v>37.500031944444402</v>
      </c>
      <c r="AW1142" s="89">
        <v>0.45603182375706602</v>
      </c>
      <c r="AX1142" s="89">
        <v>0.44134996825861</v>
      </c>
      <c r="AY1142" s="89">
        <v>0.12151898734177199</v>
      </c>
      <c r="AZ1142" s="89">
        <v>5.3632401206109501E-2</v>
      </c>
      <c r="BA1142" s="89">
        <v>-99</v>
      </c>
      <c r="BB1142" s="89">
        <v>-99</v>
      </c>
      <c r="BC1142" s="89">
        <v>-99</v>
      </c>
      <c r="BD1142" s="89">
        <v>-99</v>
      </c>
      <c r="BE1142" s="89">
        <v>-99</v>
      </c>
      <c r="BF1142" s="89">
        <v>-99</v>
      </c>
      <c r="BG1142" s="89">
        <v>-99</v>
      </c>
      <c r="BH1142" s="89">
        <v>-99</v>
      </c>
      <c r="BI1142" s="89">
        <v>-99</v>
      </c>
      <c r="BJ1142" s="89">
        <v>-99</v>
      </c>
      <c r="BK1142" s="89">
        <v>-99</v>
      </c>
      <c r="BL1142" s="89">
        <v>-99</v>
      </c>
      <c r="BM1142" s="89">
        <v>-99</v>
      </c>
      <c r="BN1142" s="89">
        <v>-99</v>
      </c>
      <c r="BO1142" s="89">
        <v>-99</v>
      </c>
      <c r="BP1142" s="89">
        <v>-99</v>
      </c>
      <c r="BQ1142" s="89">
        <v>-99</v>
      </c>
      <c r="BR1142" s="89">
        <v>-99</v>
      </c>
      <c r="BS1142" s="89">
        <v>-99</v>
      </c>
      <c r="BT1142" s="89">
        <v>-99</v>
      </c>
      <c r="BU1142" s="89">
        <v>-99</v>
      </c>
      <c r="BV1142" s="89">
        <v>-99</v>
      </c>
      <c r="BW1142" s="89">
        <v>-99</v>
      </c>
      <c r="BX1142" s="89">
        <v>-99</v>
      </c>
      <c r="BY1142" s="89">
        <v>-99</v>
      </c>
      <c r="BZ1142" s="89">
        <v>-99</v>
      </c>
      <c r="CA1142" s="89">
        <v>-99</v>
      </c>
      <c r="CB1142" s="89">
        <v>-99</v>
      </c>
      <c r="CC1142" s="89">
        <v>-99</v>
      </c>
      <c r="CD1142" s="89">
        <v>-99</v>
      </c>
      <c r="CE1142" s="89">
        <v>-99</v>
      </c>
      <c r="CF1142" s="89">
        <v>-99</v>
      </c>
      <c r="CG1142" s="89">
        <v>-99</v>
      </c>
      <c r="CH1142" s="89">
        <v>-99</v>
      </c>
      <c r="CI1142" s="89">
        <v>-99</v>
      </c>
      <c r="CJ1142" s="89">
        <v>-99</v>
      </c>
      <c r="CK1142" s="89">
        <v>-99</v>
      </c>
      <c r="CL1142" s="89">
        <v>-99</v>
      </c>
      <c r="CM1142" s="89">
        <v>-99</v>
      </c>
      <c r="CN1142" s="89">
        <v>-99</v>
      </c>
      <c r="CO1142" s="89">
        <v>-99</v>
      </c>
      <c r="CP1142" s="89">
        <v>-99</v>
      </c>
      <c r="CQ1142" s="89">
        <v>-99</v>
      </c>
      <c r="CR1142" s="89">
        <v>-99</v>
      </c>
      <c r="CS1142" s="89">
        <v>-99</v>
      </c>
      <c r="CT1142" s="89">
        <v>-99</v>
      </c>
      <c r="CU1142" s="86">
        <v>-99</v>
      </c>
      <c r="CV1142" s="86">
        <v>0.2452</v>
      </c>
      <c r="CW1142" s="86">
        <v>58</v>
      </c>
      <c r="CX1142" s="86">
        <v>2</v>
      </c>
      <c r="CY1142" s="86">
        <v>1.1806000000000001</v>
      </c>
      <c r="CZ1142" s="86">
        <v>90</v>
      </c>
      <c r="DA1142" s="86">
        <v>2</v>
      </c>
      <c r="DB1142" s="86">
        <v>5.8700000000000002E-2</v>
      </c>
      <c r="DC1142" s="86">
        <v>50</v>
      </c>
      <c r="DD1142" s="86">
        <v>-99</v>
      </c>
      <c r="DE1142" s="86">
        <v>-99</v>
      </c>
      <c r="DF1142" s="86">
        <v>-99</v>
      </c>
      <c r="DG1142" s="86">
        <v>-99</v>
      </c>
      <c r="DH1142" s="86">
        <v>-99</v>
      </c>
    </row>
    <row r="1143" spans="1:112" x14ac:dyDescent="0.2">
      <c r="A1143" s="85">
        <f>IF(ISERROR(SEARCH('School Lookup'!$F$3,Data!J1143)),A1142,A1142+1)</f>
        <v>0</v>
      </c>
      <c r="B1143" s="85">
        <f>IF(I1143='School Lookup'!$G$13,1,0)</f>
        <v>0</v>
      </c>
      <c r="C1143" s="85">
        <f t="shared" si="17"/>
        <v>1141</v>
      </c>
      <c r="D1143" s="86" t="s">
        <v>6478</v>
      </c>
      <c r="E1143" s="86" t="s">
        <v>6499</v>
      </c>
      <c r="F1143" s="86" t="s">
        <v>2742</v>
      </c>
      <c r="G1143" s="86" t="s">
        <v>2948</v>
      </c>
      <c r="H1143" s="86" t="s">
        <v>523</v>
      </c>
      <c r="I1143" s="86" t="s">
        <v>3892</v>
      </c>
      <c r="J1143" s="86" t="s">
        <v>1647</v>
      </c>
      <c r="K1143" s="86" t="s">
        <v>862</v>
      </c>
      <c r="L1143" s="86">
        <v>1</v>
      </c>
      <c r="M1143" s="86">
        <v>1</v>
      </c>
      <c r="N1143" s="89">
        <v>-7.66743434343434E-2</v>
      </c>
      <c r="O1143" s="89">
        <v>-7.1683216868905594E-2</v>
      </c>
      <c r="P1143" s="89">
        <v>53.288800000000002</v>
      </c>
      <c r="Q1143" s="89">
        <v>0.36623841281777703</v>
      </c>
      <c r="R1143" s="89">
        <v>51.515195959595999</v>
      </c>
      <c r="S1143" s="89">
        <v>0.14727759797443599</v>
      </c>
      <c r="T1143" s="89">
        <v>0.16699689999959599</v>
      </c>
      <c r="U1143" s="89">
        <v>0.37414965986394599</v>
      </c>
      <c r="V1143" s="89">
        <v>6.2481833333182198E-2</v>
      </c>
      <c r="W1143" s="89">
        <v>1</v>
      </c>
      <c r="X1143" s="89">
        <v>7.2779352226720606E-2</v>
      </c>
      <c r="Y1143" s="89">
        <v>0.26038077773610102</v>
      </c>
      <c r="Z1143" s="89">
        <v>54.055999999999997</v>
      </c>
      <c r="AA1143" s="89">
        <v>0.52727325340115805</v>
      </c>
      <c r="AB1143" s="89">
        <v>49.999986639676102</v>
      </c>
      <c r="AC1143" s="89">
        <v>0.39382701556862998</v>
      </c>
      <c r="AD1143" s="89">
        <v>0.45992339250934799</v>
      </c>
      <c r="AE1143" s="89">
        <v>0.37339380196523098</v>
      </c>
      <c r="AF1143" s="89">
        <v>0.17173254414181299</v>
      </c>
      <c r="AG1143" s="89">
        <v>1</v>
      </c>
      <c r="AH1143" s="89">
        <v>-4.4265838509316799E-2</v>
      </c>
      <c r="AI1143" s="89">
        <v>-3.8228429967234301E-2</v>
      </c>
      <c r="AJ1143" s="89">
        <v>41.7971</v>
      </c>
      <c r="AK1143" s="89">
        <v>-0.66860944706466496</v>
      </c>
      <c r="AL1143" s="89">
        <v>49.689458385093197</v>
      </c>
      <c r="AM1143" s="89">
        <v>-0.35341893851594902</v>
      </c>
      <c r="AN1143" s="89">
        <v>-0.41448353718204201</v>
      </c>
      <c r="AO1143" s="89">
        <v>0.12169312169312201</v>
      </c>
      <c r="AP1143" s="89">
        <v>-5.0439795530089801E-2</v>
      </c>
      <c r="AQ1143" s="89">
        <v>1</v>
      </c>
      <c r="AR1143" s="89">
        <v>4.3746820809248597E-2</v>
      </c>
      <c r="AS1143" s="89">
        <v>0.16834481709776999</v>
      </c>
      <c r="AT1143" s="89">
        <v>55.8765</v>
      </c>
      <c r="AU1143" s="89">
        <v>0.78148352451432701</v>
      </c>
      <c r="AV1143" s="89">
        <v>45.0867034682081</v>
      </c>
      <c r="AW1143" s="89">
        <v>0.47491417080604797</v>
      </c>
      <c r="AX1143" s="89">
        <v>0.46124809080653301</v>
      </c>
      <c r="AY1143" s="89">
        <v>0.13076341647770201</v>
      </c>
      <c r="AZ1143" s="89">
        <v>6.0314376197679702E-2</v>
      </c>
      <c r="BA1143" s="89">
        <v>-99</v>
      </c>
      <c r="BB1143" s="89">
        <v>-99</v>
      </c>
      <c r="BC1143" s="89">
        <v>-99</v>
      </c>
      <c r="BD1143" s="89">
        <v>-99</v>
      </c>
      <c r="BE1143" s="89">
        <v>-99</v>
      </c>
      <c r="BF1143" s="89">
        <v>-99</v>
      </c>
      <c r="BG1143" s="89">
        <v>-99</v>
      </c>
      <c r="BH1143" s="89">
        <v>-99</v>
      </c>
      <c r="BI1143" s="89">
        <v>-99</v>
      </c>
      <c r="BJ1143" s="89">
        <v>-99</v>
      </c>
      <c r="BK1143" s="89">
        <v>-99</v>
      </c>
      <c r="BL1143" s="89">
        <v>-99</v>
      </c>
      <c r="BM1143" s="89">
        <v>-99</v>
      </c>
      <c r="BN1143" s="89">
        <v>-99</v>
      </c>
      <c r="BO1143" s="89">
        <v>-99</v>
      </c>
      <c r="BP1143" s="89">
        <v>-99</v>
      </c>
      <c r="BQ1143" s="89">
        <v>-99</v>
      </c>
      <c r="BR1143" s="89">
        <v>-99</v>
      </c>
      <c r="BS1143" s="89">
        <v>-99</v>
      </c>
      <c r="BT1143" s="89">
        <v>-99</v>
      </c>
      <c r="BU1143" s="89">
        <v>-99</v>
      </c>
      <c r="BV1143" s="89">
        <v>-99</v>
      </c>
      <c r="BW1143" s="89">
        <v>-99</v>
      </c>
      <c r="BX1143" s="89">
        <v>-99</v>
      </c>
      <c r="BY1143" s="89">
        <v>-99</v>
      </c>
      <c r="BZ1143" s="89">
        <v>-99</v>
      </c>
      <c r="CA1143" s="89">
        <v>-99</v>
      </c>
      <c r="CB1143" s="89">
        <v>-99</v>
      </c>
      <c r="CC1143" s="89">
        <v>-99</v>
      </c>
      <c r="CD1143" s="89">
        <v>-99</v>
      </c>
      <c r="CE1143" s="89">
        <v>-99</v>
      </c>
      <c r="CF1143" s="89">
        <v>-99</v>
      </c>
      <c r="CG1143" s="89">
        <v>-99</v>
      </c>
      <c r="CH1143" s="89">
        <v>-99</v>
      </c>
      <c r="CI1143" s="89">
        <v>-99</v>
      </c>
      <c r="CJ1143" s="89">
        <v>-99</v>
      </c>
      <c r="CK1143" s="89">
        <v>-99</v>
      </c>
      <c r="CL1143" s="89">
        <v>-99</v>
      </c>
      <c r="CM1143" s="89">
        <v>-99</v>
      </c>
      <c r="CN1143" s="89">
        <v>-99</v>
      </c>
      <c r="CO1143" s="89">
        <v>-99</v>
      </c>
      <c r="CP1143" s="89">
        <v>-99</v>
      </c>
      <c r="CQ1143" s="89">
        <v>-99</v>
      </c>
      <c r="CR1143" s="89">
        <v>-99</v>
      </c>
      <c r="CS1143" s="89">
        <v>-99</v>
      </c>
      <c r="CT1143" s="89">
        <v>-99</v>
      </c>
      <c r="CU1143" s="86">
        <v>-99</v>
      </c>
      <c r="CV1143" s="86">
        <v>0.24410000000000001</v>
      </c>
      <c r="CW1143" s="86">
        <v>57</v>
      </c>
      <c r="CX1143" s="86">
        <v>2</v>
      </c>
      <c r="CY1143" s="86">
        <v>-0.1176</v>
      </c>
      <c r="CZ1143" s="86">
        <v>46</v>
      </c>
      <c r="DA1143" s="86">
        <v>4</v>
      </c>
      <c r="DB1143" s="86">
        <v>0.35470000000000002</v>
      </c>
      <c r="DC1143" s="86">
        <v>66</v>
      </c>
      <c r="DD1143" s="86">
        <v>-99</v>
      </c>
      <c r="DE1143" s="86">
        <v>-99</v>
      </c>
      <c r="DF1143" s="86">
        <v>-99</v>
      </c>
      <c r="DG1143" s="86">
        <v>-99</v>
      </c>
      <c r="DH1143" s="86">
        <v>-99</v>
      </c>
    </row>
    <row r="1144" spans="1:112" x14ac:dyDescent="0.2">
      <c r="A1144" s="85">
        <f>IF(ISERROR(SEARCH('School Lookup'!$F$3,Data!J1144)),A1143,A1143+1)</f>
        <v>0</v>
      </c>
      <c r="B1144" s="85">
        <f>IF(I1144='School Lookup'!$G$13,1,0)</f>
        <v>0</v>
      </c>
      <c r="C1144" s="85">
        <f t="shared" si="17"/>
        <v>1142</v>
      </c>
      <c r="D1144" s="86" t="s">
        <v>6478</v>
      </c>
      <c r="E1144" s="86" t="s">
        <v>6504</v>
      </c>
      <c r="F1144" s="86" t="s">
        <v>170</v>
      </c>
      <c r="G1144" s="86" t="s">
        <v>3144</v>
      </c>
      <c r="H1144" s="86" t="s">
        <v>166</v>
      </c>
      <c r="I1144" s="86" t="s">
        <v>4464</v>
      </c>
      <c r="J1144" s="86" t="s">
        <v>384</v>
      </c>
      <c r="K1144" s="86" t="s">
        <v>152</v>
      </c>
      <c r="L1144" s="86">
        <v>1</v>
      </c>
      <c r="M1144" s="86">
        <v>1</v>
      </c>
      <c r="N1144" s="89">
        <v>-8.2692727272727307E-2</v>
      </c>
      <c r="O1144" s="89">
        <v>-8.4716020571016307E-2</v>
      </c>
      <c r="P1144" s="89">
        <v>53.122</v>
      </c>
      <c r="Q1144" s="89">
        <v>0.34854570131681201</v>
      </c>
      <c r="R1144" s="89">
        <v>48.051961818181802</v>
      </c>
      <c r="S1144" s="89">
        <v>0.131914840372898</v>
      </c>
      <c r="T1144" s="89">
        <v>0.149565287579453</v>
      </c>
      <c r="U1144" s="89">
        <v>0.39896373056994799</v>
      </c>
      <c r="V1144" s="89">
        <v>5.9671125096465501E-2</v>
      </c>
      <c r="W1144" s="89">
        <v>1</v>
      </c>
      <c r="X1144" s="89">
        <v>-0.112056088082902</v>
      </c>
      <c r="Y1144" s="89">
        <v>-0.17475112501804299</v>
      </c>
      <c r="Z1144" s="89">
        <v>58.262999999999998</v>
      </c>
      <c r="AA1144" s="89">
        <v>1.05189860348272</v>
      </c>
      <c r="AB1144" s="89">
        <v>50.777204404145103</v>
      </c>
      <c r="AC1144" s="89">
        <v>0.438573739232339</v>
      </c>
      <c r="AD1144" s="89">
        <v>0.51202432962998301</v>
      </c>
      <c r="AE1144" s="89">
        <v>0.4</v>
      </c>
      <c r="AF1144" s="89">
        <v>0.204809731851993</v>
      </c>
      <c r="AG1144" s="89">
        <v>1</v>
      </c>
      <c r="AH1144" s="89">
        <v>2.94710382513661E-2</v>
      </c>
      <c r="AI1144" s="89">
        <v>0.120460442424128</v>
      </c>
      <c r="AJ1144" s="89">
        <v>-99</v>
      </c>
      <c r="AK1144" s="89">
        <v>-99</v>
      </c>
      <c r="AL1144" s="89">
        <v>53.005487978142099</v>
      </c>
      <c r="AM1144" s="89">
        <v>0.120460442424128</v>
      </c>
      <c r="AN1144" s="89">
        <v>8.3347329251001398E-2</v>
      </c>
      <c r="AO1144" s="89">
        <v>9.4818652849740906E-2</v>
      </c>
      <c r="AP1144" s="89">
        <v>7.9028814782037601E-3</v>
      </c>
      <c r="AQ1144" s="89">
        <v>1</v>
      </c>
      <c r="AR1144" s="89">
        <v>-0.13629317073170699</v>
      </c>
      <c r="AS1144" s="89">
        <v>-0.23635195370051201</v>
      </c>
      <c r="AT1144" s="89">
        <v>-99</v>
      </c>
      <c r="AU1144" s="89">
        <v>-99</v>
      </c>
      <c r="AV1144" s="89">
        <v>48.292690731707303</v>
      </c>
      <c r="AW1144" s="89">
        <v>-0.23635195370051201</v>
      </c>
      <c r="AX1144" s="89">
        <v>-0.28828058128620998</v>
      </c>
      <c r="AY1144" s="89">
        <v>0.10621761658031099</v>
      </c>
      <c r="AZ1144" s="89">
        <v>-3.0620476250607799E-2</v>
      </c>
      <c r="BA1144" s="89">
        <v>-99</v>
      </c>
      <c r="BB1144" s="89">
        <v>-99</v>
      </c>
      <c r="BC1144" s="89">
        <v>-99</v>
      </c>
      <c r="BD1144" s="89">
        <v>-99</v>
      </c>
      <c r="BE1144" s="89">
        <v>-99</v>
      </c>
      <c r="BF1144" s="89">
        <v>-99</v>
      </c>
      <c r="BG1144" s="89">
        <v>-99</v>
      </c>
      <c r="BH1144" s="89">
        <v>-99</v>
      </c>
      <c r="BI1144" s="89">
        <v>-99</v>
      </c>
      <c r="BJ1144" s="89">
        <v>-99</v>
      </c>
      <c r="BK1144" s="89">
        <v>-99</v>
      </c>
      <c r="BL1144" s="89">
        <v>-99</v>
      </c>
      <c r="BM1144" s="89">
        <v>-99</v>
      </c>
      <c r="BN1144" s="89">
        <v>-99</v>
      </c>
      <c r="BO1144" s="89">
        <v>-99</v>
      </c>
      <c r="BP1144" s="89">
        <v>-99</v>
      </c>
      <c r="BQ1144" s="89">
        <v>-99</v>
      </c>
      <c r="BR1144" s="89">
        <v>-99</v>
      </c>
      <c r="BS1144" s="89">
        <v>-99</v>
      </c>
      <c r="BT1144" s="89">
        <v>-99</v>
      </c>
      <c r="BU1144" s="89">
        <v>-99</v>
      </c>
      <c r="BV1144" s="89">
        <v>-99</v>
      </c>
      <c r="BW1144" s="89">
        <v>-99</v>
      </c>
      <c r="BX1144" s="89">
        <v>-99</v>
      </c>
      <c r="BY1144" s="89">
        <v>-99</v>
      </c>
      <c r="BZ1144" s="89">
        <v>-99</v>
      </c>
      <c r="CA1144" s="89">
        <v>-99</v>
      </c>
      <c r="CB1144" s="89">
        <v>-99</v>
      </c>
      <c r="CC1144" s="89">
        <v>-99</v>
      </c>
      <c r="CD1144" s="89">
        <v>-99</v>
      </c>
      <c r="CE1144" s="89">
        <v>-99</v>
      </c>
      <c r="CF1144" s="89">
        <v>-99</v>
      </c>
      <c r="CG1144" s="89">
        <v>-99</v>
      </c>
      <c r="CH1144" s="89">
        <v>-99</v>
      </c>
      <c r="CI1144" s="89">
        <v>-99</v>
      </c>
      <c r="CJ1144" s="89">
        <v>-99</v>
      </c>
      <c r="CK1144" s="89">
        <v>-99</v>
      </c>
      <c r="CL1144" s="89">
        <v>-99</v>
      </c>
      <c r="CM1144" s="89">
        <v>-99</v>
      </c>
      <c r="CN1144" s="89">
        <v>-99</v>
      </c>
      <c r="CO1144" s="89">
        <v>-99</v>
      </c>
      <c r="CP1144" s="89">
        <v>-99</v>
      </c>
      <c r="CQ1144" s="89">
        <v>-99</v>
      </c>
      <c r="CR1144" s="89">
        <v>-99</v>
      </c>
      <c r="CS1144" s="89">
        <v>-99</v>
      </c>
      <c r="CT1144" s="89">
        <v>-99</v>
      </c>
      <c r="CU1144" s="86">
        <v>-99</v>
      </c>
      <c r="CV1144" s="86">
        <v>0.24179999999999999</v>
      </c>
      <c r="CW1144" s="86">
        <v>57</v>
      </c>
      <c r="CX1144" s="86">
        <v>2</v>
      </c>
      <c r="CY1144" s="86">
        <v>-0.27839999999999998</v>
      </c>
      <c r="CZ1144" s="86">
        <v>38</v>
      </c>
      <c r="DA1144" s="86">
        <v>2</v>
      </c>
      <c r="DB1144" s="86">
        <v>0.55979999999999996</v>
      </c>
      <c r="DC1144" s="86">
        <v>75</v>
      </c>
      <c r="DD1144" s="86">
        <v>-99</v>
      </c>
      <c r="DE1144" s="86">
        <v>-99</v>
      </c>
      <c r="DF1144" s="86">
        <v>-99</v>
      </c>
      <c r="DG1144" s="86">
        <v>-99</v>
      </c>
      <c r="DH1144" s="86">
        <v>-99</v>
      </c>
    </row>
    <row r="1145" spans="1:112" x14ac:dyDescent="0.2">
      <c r="A1145" s="85">
        <f>IF(ISERROR(SEARCH('School Lookup'!$F$3,Data!J1145)),A1144,A1144+1)</f>
        <v>0</v>
      </c>
      <c r="B1145" s="85">
        <f>IF(I1145='School Lookup'!$G$13,1,0)</f>
        <v>0</v>
      </c>
      <c r="C1145" s="85">
        <f t="shared" si="17"/>
        <v>1143</v>
      </c>
      <c r="D1145" s="86" t="s">
        <v>6478</v>
      </c>
      <c r="E1145" s="86" t="s">
        <v>6504</v>
      </c>
      <c r="F1145" s="86" t="s">
        <v>170</v>
      </c>
      <c r="G1145" s="86" t="s">
        <v>3096</v>
      </c>
      <c r="H1145" s="86" t="s">
        <v>5920</v>
      </c>
      <c r="I1145" s="86" t="s">
        <v>4544</v>
      </c>
      <c r="J1145" s="86" t="s">
        <v>356</v>
      </c>
      <c r="K1145" s="86" t="s">
        <v>6376</v>
      </c>
      <c r="L1145" s="86">
        <v>1</v>
      </c>
      <c r="M1145" s="86">
        <v>1</v>
      </c>
      <c r="N1145" s="89">
        <v>0.160482957393484</v>
      </c>
      <c r="O1145" s="89">
        <v>0.441880661941705</v>
      </c>
      <c r="P1145" s="89">
        <v>59.3626</v>
      </c>
      <c r="Q1145" s="89">
        <v>1.0104949542719699</v>
      </c>
      <c r="R1145" s="89">
        <v>49.6240882205514</v>
      </c>
      <c r="S1145" s="89">
        <v>0.72618780810683703</v>
      </c>
      <c r="T1145" s="89">
        <v>0.82386714887220902</v>
      </c>
      <c r="U1145" s="89">
        <v>0.50062735257214597</v>
      </c>
      <c r="V1145" s="89">
        <v>0.41245042961105599</v>
      </c>
      <c r="W1145" s="89">
        <v>1</v>
      </c>
      <c r="X1145" s="89">
        <v>-4.7315075376884397E-2</v>
      </c>
      <c r="Y1145" s="89">
        <v>-2.2340526716062702E-2</v>
      </c>
      <c r="Z1145" s="89">
        <v>45.273200000000003</v>
      </c>
      <c r="AA1145" s="89">
        <v>-0.56796789817866999</v>
      </c>
      <c r="AB1145" s="89">
        <v>51.005027638191002</v>
      </c>
      <c r="AC1145" s="89">
        <v>-0.295154212447366</v>
      </c>
      <c r="AD1145" s="89">
        <v>-0.34229327720567598</v>
      </c>
      <c r="AE1145" s="89">
        <v>0.49937264742785398</v>
      </c>
      <c r="AF1145" s="89">
        <v>-0.17093190003495501</v>
      </c>
      <c r="AG1145" s="89">
        <v>-99</v>
      </c>
      <c r="AH1145" s="89">
        <v>-99</v>
      </c>
      <c r="AI1145" s="89">
        <v>-99</v>
      </c>
      <c r="AJ1145" s="89">
        <v>-99</v>
      </c>
      <c r="AK1145" s="89">
        <v>-99</v>
      </c>
      <c r="AL1145" s="89">
        <v>-99</v>
      </c>
      <c r="AM1145" s="89">
        <v>-99</v>
      </c>
      <c r="AN1145" s="89">
        <v>-99</v>
      </c>
      <c r="AO1145" s="89">
        <v>-99</v>
      </c>
      <c r="AP1145" s="89">
        <v>-99</v>
      </c>
      <c r="AQ1145" s="89">
        <v>-99</v>
      </c>
      <c r="AR1145" s="89">
        <v>-99</v>
      </c>
      <c r="AS1145" s="89">
        <v>-99</v>
      </c>
      <c r="AT1145" s="89">
        <v>-99</v>
      </c>
      <c r="AU1145" s="89">
        <v>-99</v>
      </c>
      <c r="AV1145" s="89">
        <v>-99</v>
      </c>
      <c r="AW1145" s="89">
        <v>-99</v>
      </c>
      <c r="AX1145" s="89">
        <v>-99</v>
      </c>
      <c r="AY1145" s="89">
        <v>-99</v>
      </c>
      <c r="AZ1145" s="89">
        <v>-99</v>
      </c>
      <c r="BA1145" s="89">
        <v>-99</v>
      </c>
      <c r="BB1145" s="89">
        <v>-99</v>
      </c>
      <c r="BC1145" s="89">
        <v>-99</v>
      </c>
      <c r="BD1145" s="89">
        <v>-99</v>
      </c>
      <c r="BE1145" s="89">
        <v>-99</v>
      </c>
      <c r="BF1145" s="89">
        <v>-99</v>
      </c>
      <c r="BG1145" s="89">
        <v>-99</v>
      </c>
      <c r="BH1145" s="89">
        <v>-99</v>
      </c>
      <c r="BI1145" s="89">
        <v>-99</v>
      </c>
      <c r="BJ1145" s="89">
        <v>-99</v>
      </c>
      <c r="BK1145" s="89">
        <v>-99</v>
      </c>
      <c r="BL1145" s="89">
        <v>-99</v>
      </c>
      <c r="BM1145" s="89">
        <v>-99</v>
      </c>
      <c r="BN1145" s="89">
        <v>-99</v>
      </c>
      <c r="BO1145" s="89">
        <v>-99</v>
      </c>
      <c r="BP1145" s="89">
        <v>-99</v>
      </c>
      <c r="BQ1145" s="89">
        <v>-99</v>
      </c>
      <c r="BR1145" s="89">
        <v>-99</v>
      </c>
      <c r="BS1145" s="89">
        <v>-99</v>
      </c>
      <c r="BT1145" s="89">
        <v>-99</v>
      </c>
      <c r="BU1145" s="89">
        <v>-99</v>
      </c>
      <c r="BV1145" s="89">
        <v>-99</v>
      </c>
      <c r="BW1145" s="89">
        <v>-99</v>
      </c>
      <c r="BX1145" s="89">
        <v>-99</v>
      </c>
      <c r="BY1145" s="89">
        <v>-99</v>
      </c>
      <c r="BZ1145" s="89">
        <v>-99</v>
      </c>
      <c r="CA1145" s="89">
        <v>-99</v>
      </c>
      <c r="CB1145" s="89">
        <v>-99</v>
      </c>
      <c r="CC1145" s="89">
        <v>-99</v>
      </c>
      <c r="CD1145" s="89">
        <v>-99</v>
      </c>
      <c r="CE1145" s="89">
        <v>-99</v>
      </c>
      <c r="CF1145" s="89">
        <v>-99</v>
      </c>
      <c r="CG1145" s="89">
        <v>-99</v>
      </c>
      <c r="CH1145" s="89">
        <v>-99</v>
      </c>
      <c r="CI1145" s="89">
        <v>-99</v>
      </c>
      <c r="CJ1145" s="89">
        <v>-99</v>
      </c>
      <c r="CK1145" s="89">
        <v>-99</v>
      </c>
      <c r="CL1145" s="89">
        <v>-99</v>
      </c>
      <c r="CM1145" s="89">
        <v>-99</v>
      </c>
      <c r="CN1145" s="89">
        <v>-99</v>
      </c>
      <c r="CO1145" s="89">
        <v>-99</v>
      </c>
      <c r="CP1145" s="89">
        <v>-99</v>
      </c>
      <c r="CQ1145" s="89">
        <v>-99</v>
      </c>
      <c r="CR1145" s="89">
        <v>-99</v>
      </c>
      <c r="CS1145" s="89">
        <v>-99</v>
      </c>
      <c r="CT1145" s="89">
        <v>-99</v>
      </c>
      <c r="CU1145" s="86">
        <v>-99</v>
      </c>
      <c r="CV1145" s="86">
        <v>0.24149999999999999</v>
      </c>
      <c r="CW1145" s="86">
        <v>57</v>
      </c>
      <c r="CX1145" s="86">
        <v>2</v>
      </c>
      <c r="CY1145" s="86">
        <v>-0.5857</v>
      </c>
      <c r="CZ1145" s="86">
        <v>24</v>
      </c>
      <c r="DA1145" s="86">
        <v>2</v>
      </c>
      <c r="DB1145" s="86">
        <v>0.2223</v>
      </c>
      <c r="DC1145" s="86">
        <v>59</v>
      </c>
      <c r="DD1145" s="86">
        <v>-99</v>
      </c>
      <c r="DE1145" s="86">
        <v>-99</v>
      </c>
      <c r="DF1145" s="86">
        <v>-99</v>
      </c>
      <c r="DG1145" s="86">
        <v>-99</v>
      </c>
      <c r="DH1145" s="86">
        <v>-99</v>
      </c>
    </row>
    <row r="1146" spans="1:112" x14ac:dyDescent="0.2">
      <c r="A1146" s="85">
        <f>IF(ISERROR(SEARCH('School Lookup'!$F$3,Data!J1146)),A1145,A1145+1)</f>
        <v>0</v>
      </c>
      <c r="B1146" s="85">
        <f>IF(I1146='School Lookup'!$G$13,1,0)</f>
        <v>0</v>
      </c>
      <c r="C1146" s="85">
        <f t="shared" si="17"/>
        <v>1144</v>
      </c>
      <c r="D1146" s="86" t="s">
        <v>6478</v>
      </c>
      <c r="E1146" s="86" t="s">
        <v>6598</v>
      </c>
      <c r="F1146" s="86" t="s">
        <v>2755</v>
      </c>
      <c r="G1146" s="86" t="s">
        <v>2982</v>
      </c>
      <c r="H1146" s="86" t="s">
        <v>669</v>
      </c>
      <c r="I1146" s="86" t="s">
        <v>4187</v>
      </c>
      <c r="J1146" s="86" t="s">
        <v>935</v>
      </c>
      <c r="K1146" s="86" t="s">
        <v>107</v>
      </c>
      <c r="L1146" s="86">
        <v>1</v>
      </c>
      <c r="M1146" s="86">
        <v>1</v>
      </c>
      <c r="N1146" s="89">
        <v>0.2303</v>
      </c>
      <c r="O1146" s="89">
        <v>0.59306939230307198</v>
      </c>
      <c r="P1146" s="89">
        <v>45.685699999999997</v>
      </c>
      <c r="Q1146" s="89">
        <v>-0.44023313881882198</v>
      </c>
      <c r="R1146" s="89">
        <v>47.894750000000002</v>
      </c>
      <c r="S1146" s="89">
        <v>7.6418126742124906E-2</v>
      </c>
      <c r="T1146" s="89">
        <v>8.6595004008325704E-2</v>
      </c>
      <c r="U1146" s="89">
        <v>0.39501039501039498</v>
      </c>
      <c r="V1146" s="89">
        <v>3.4205926739255502E-2</v>
      </c>
      <c r="W1146" s="89">
        <v>1</v>
      </c>
      <c r="X1146" s="89">
        <v>0.15825</v>
      </c>
      <c r="Y1146" s="89">
        <v>0.46159222037349101</v>
      </c>
      <c r="Z1146" s="89">
        <v>51.1524</v>
      </c>
      <c r="AA1146" s="89">
        <v>0.165185740566164</v>
      </c>
      <c r="AB1146" s="89">
        <v>47.105249999999998</v>
      </c>
      <c r="AC1146" s="89">
        <v>0.31338898046982799</v>
      </c>
      <c r="AD1146" s="89">
        <v>0.36626520559299502</v>
      </c>
      <c r="AE1146" s="89">
        <v>0.39501039501039498</v>
      </c>
      <c r="AF1146" s="89">
        <v>0.14467856353985201</v>
      </c>
      <c r="AG1146" s="89">
        <v>1</v>
      </c>
      <c r="AH1146" s="89">
        <v>0.121349504950495</v>
      </c>
      <c r="AI1146" s="89">
        <v>0.31819176653285702</v>
      </c>
      <c r="AJ1146" s="89">
        <v>-99</v>
      </c>
      <c r="AK1146" s="89">
        <v>-99</v>
      </c>
      <c r="AL1146" s="89">
        <v>50.495054950495103</v>
      </c>
      <c r="AM1146" s="89">
        <v>0.31819176653285702</v>
      </c>
      <c r="AN1146" s="89">
        <v>0.29107267110217899</v>
      </c>
      <c r="AO1146" s="89">
        <v>0.20997920997920999</v>
      </c>
      <c r="AP1146" s="89">
        <v>6.1119209524574003E-2</v>
      </c>
      <c r="AQ1146" s="89">
        <v>-99</v>
      </c>
      <c r="AR1146" s="89">
        <v>-99</v>
      </c>
      <c r="AS1146" s="89">
        <v>-99</v>
      </c>
      <c r="AT1146" s="89">
        <v>-99</v>
      </c>
      <c r="AU1146" s="89">
        <v>-99</v>
      </c>
      <c r="AV1146" s="89">
        <v>-99</v>
      </c>
      <c r="AW1146" s="89">
        <v>-99</v>
      </c>
      <c r="AX1146" s="89">
        <v>-99</v>
      </c>
      <c r="AY1146" s="89">
        <v>-99</v>
      </c>
      <c r="AZ1146" s="89">
        <v>-99</v>
      </c>
      <c r="BA1146" s="89">
        <v>-99</v>
      </c>
      <c r="BB1146" s="89">
        <v>-99</v>
      </c>
      <c r="BC1146" s="89">
        <v>-99</v>
      </c>
      <c r="BD1146" s="89">
        <v>-99</v>
      </c>
      <c r="BE1146" s="89">
        <v>-99</v>
      </c>
      <c r="BF1146" s="89">
        <v>-99</v>
      </c>
      <c r="BG1146" s="89">
        <v>-99</v>
      </c>
      <c r="BH1146" s="89">
        <v>-99</v>
      </c>
      <c r="BI1146" s="89">
        <v>-99</v>
      </c>
      <c r="BJ1146" s="89">
        <v>-99</v>
      </c>
      <c r="BK1146" s="89">
        <v>-99</v>
      </c>
      <c r="BL1146" s="89">
        <v>-99</v>
      </c>
      <c r="BM1146" s="89">
        <v>-99</v>
      </c>
      <c r="BN1146" s="89">
        <v>-99</v>
      </c>
      <c r="BO1146" s="89">
        <v>-99</v>
      </c>
      <c r="BP1146" s="89">
        <v>-99</v>
      </c>
      <c r="BQ1146" s="89">
        <v>-99</v>
      </c>
      <c r="BR1146" s="89">
        <v>-99</v>
      </c>
      <c r="BS1146" s="89">
        <v>-99</v>
      </c>
      <c r="BT1146" s="89">
        <v>-99</v>
      </c>
      <c r="BU1146" s="89">
        <v>-99</v>
      </c>
      <c r="BV1146" s="89">
        <v>-99</v>
      </c>
      <c r="BW1146" s="89">
        <v>-99</v>
      </c>
      <c r="BX1146" s="89">
        <v>-99</v>
      </c>
      <c r="BY1146" s="89">
        <v>-99</v>
      </c>
      <c r="BZ1146" s="89">
        <v>-99</v>
      </c>
      <c r="CA1146" s="89">
        <v>-99</v>
      </c>
      <c r="CB1146" s="89">
        <v>-99</v>
      </c>
      <c r="CC1146" s="89">
        <v>-99</v>
      </c>
      <c r="CD1146" s="89">
        <v>-99</v>
      </c>
      <c r="CE1146" s="89">
        <v>-99</v>
      </c>
      <c r="CF1146" s="89">
        <v>-99</v>
      </c>
      <c r="CG1146" s="89">
        <v>-99</v>
      </c>
      <c r="CH1146" s="89">
        <v>-99</v>
      </c>
      <c r="CI1146" s="89">
        <v>-99</v>
      </c>
      <c r="CJ1146" s="89">
        <v>-99</v>
      </c>
      <c r="CK1146" s="89">
        <v>-99</v>
      </c>
      <c r="CL1146" s="89">
        <v>-99</v>
      </c>
      <c r="CM1146" s="89">
        <v>-99</v>
      </c>
      <c r="CN1146" s="89">
        <v>-99</v>
      </c>
      <c r="CO1146" s="89">
        <v>-99</v>
      </c>
      <c r="CP1146" s="89">
        <v>-99</v>
      </c>
      <c r="CQ1146" s="89">
        <v>-99</v>
      </c>
      <c r="CR1146" s="89">
        <v>-99</v>
      </c>
      <c r="CS1146" s="89">
        <v>-99</v>
      </c>
      <c r="CT1146" s="89">
        <v>-99</v>
      </c>
      <c r="CU1146" s="86">
        <v>-99</v>
      </c>
      <c r="CV1146" s="86">
        <v>0.24</v>
      </c>
      <c r="CW1146" s="86">
        <v>57</v>
      </c>
      <c r="CX1146" s="86">
        <v>2</v>
      </c>
      <c r="CY1146" s="86">
        <v>-0.90839999999999999</v>
      </c>
      <c r="CZ1146" s="86">
        <v>14</v>
      </c>
      <c r="DA1146" s="86">
        <v>2</v>
      </c>
      <c r="DB1146" s="86">
        <v>-0.1086</v>
      </c>
      <c r="DC1146" s="86">
        <v>41</v>
      </c>
      <c r="DD1146" s="86">
        <v>-99</v>
      </c>
      <c r="DE1146" s="86">
        <v>-99</v>
      </c>
      <c r="DF1146" s="86">
        <v>-99</v>
      </c>
      <c r="DG1146" s="86">
        <v>-99</v>
      </c>
      <c r="DH1146" s="86">
        <v>-99</v>
      </c>
    </row>
    <row r="1147" spans="1:112" x14ac:dyDescent="0.2">
      <c r="A1147" s="85">
        <f>IF(ISERROR(SEARCH('School Lookup'!$F$3,Data!J1147)),A1146,A1146+1)</f>
        <v>0</v>
      </c>
      <c r="B1147" s="85">
        <f>IF(I1147='School Lookup'!$G$13,1,0)</f>
        <v>0</v>
      </c>
      <c r="C1147" s="85">
        <f t="shared" si="17"/>
        <v>1145</v>
      </c>
      <c r="D1147" s="86" t="s">
        <v>6478</v>
      </c>
      <c r="E1147" s="86" t="s">
        <v>6576</v>
      </c>
      <c r="F1147" s="86" t="s">
        <v>2762</v>
      </c>
      <c r="G1147" s="86" t="s">
        <v>3232</v>
      </c>
      <c r="H1147" s="86" t="s">
        <v>5930</v>
      </c>
      <c r="I1147" s="86" t="s">
        <v>5135</v>
      </c>
      <c r="J1147" s="86" t="s">
        <v>6577</v>
      </c>
      <c r="K1147" s="86" t="s">
        <v>45</v>
      </c>
      <c r="L1147" s="86">
        <v>1</v>
      </c>
      <c r="M1147" s="86">
        <v>1</v>
      </c>
      <c r="N1147" s="89">
        <v>-1.67241050119332E-2</v>
      </c>
      <c r="O1147" s="89">
        <v>5.8138959688019097E-2</v>
      </c>
      <c r="P1147" s="89">
        <v>51.695900000000002</v>
      </c>
      <c r="Q1147" s="89">
        <v>0.19727726084003899</v>
      </c>
      <c r="R1147" s="89">
        <v>44.868752983293597</v>
      </c>
      <c r="S1147" s="89">
        <v>0.12770811026402901</v>
      </c>
      <c r="T1147" s="89">
        <v>0.144792050201379</v>
      </c>
      <c r="U1147" s="89">
        <v>0.28620218579235002</v>
      </c>
      <c r="V1147" s="89">
        <v>4.1439801252990197E-2</v>
      </c>
      <c r="W1147" s="89">
        <v>1</v>
      </c>
      <c r="X1147" s="89">
        <v>-8.0835523114355198E-2</v>
      </c>
      <c r="Y1147" s="89">
        <v>-0.101252970026412</v>
      </c>
      <c r="Z1147" s="89">
        <v>47.540300000000002</v>
      </c>
      <c r="AA1147" s="89">
        <v>-0.28525381898449098</v>
      </c>
      <c r="AB1147" s="89">
        <v>45.498793673965899</v>
      </c>
      <c r="AC1147" s="89">
        <v>-0.19325339450545201</v>
      </c>
      <c r="AD1147" s="89">
        <v>-0.22364485619426699</v>
      </c>
      <c r="AE1147" s="89">
        <v>0.28073770491803302</v>
      </c>
      <c r="AF1147" s="89">
        <v>-6.2785543644701902E-2</v>
      </c>
      <c r="AG1147" s="89">
        <v>1</v>
      </c>
      <c r="AH1147" s="89">
        <v>0.20618800000000001</v>
      </c>
      <c r="AI1147" s="89">
        <v>0.50077239248587602</v>
      </c>
      <c r="AJ1147" s="89">
        <v>56.783799999999999</v>
      </c>
      <c r="AK1147" s="89">
        <v>0.79845347078624895</v>
      </c>
      <c r="AL1147" s="89">
        <v>43.333345999999999</v>
      </c>
      <c r="AM1147" s="89">
        <v>0.64961293163606304</v>
      </c>
      <c r="AN1147" s="89">
        <v>0.63924499598845796</v>
      </c>
      <c r="AO1147" s="89">
        <v>0.102459016393443</v>
      </c>
      <c r="AP1147" s="89">
        <v>6.5496413523407598E-2</v>
      </c>
      <c r="AQ1147" s="89">
        <v>1</v>
      </c>
      <c r="AR1147" s="89">
        <v>0.16539930555555599</v>
      </c>
      <c r="AS1147" s="89">
        <v>0.44179721683984702</v>
      </c>
      <c r="AT1147" s="89">
        <v>51.0426</v>
      </c>
      <c r="AU1147" s="89">
        <v>0.25609333950701402</v>
      </c>
      <c r="AV1147" s="89">
        <v>31.944457638888899</v>
      </c>
      <c r="AW1147" s="89">
        <v>0.34894527817343002</v>
      </c>
      <c r="AX1147" s="89">
        <v>0.32850270400012299</v>
      </c>
      <c r="AY1147" s="89">
        <v>9.8360655737704902E-2</v>
      </c>
      <c r="AZ1147" s="89">
        <v>3.2311741377061297E-2</v>
      </c>
      <c r="BA1147" s="89">
        <v>1</v>
      </c>
      <c r="BB1147" s="89">
        <v>-0.141614912280702</v>
      </c>
      <c r="BC1147" s="89">
        <v>-9.4193019202230804E-2</v>
      </c>
      <c r="BD1147" s="89">
        <v>62.6038</v>
      </c>
      <c r="BE1147" s="89">
        <v>1.4308976695612701</v>
      </c>
      <c r="BF1147" s="89">
        <v>56.140364912280702</v>
      </c>
      <c r="BG1147" s="89">
        <v>0.66835232517952103</v>
      </c>
      <c r="BH1147" s="89">
        <v>0.72531795052405801</v>
      </c>
      <c r="BI1147" s="89">
        <v>7.7868852459016397E-2</v>
      </c>
      <c r="BJ1147" s="89">
        <v>5.6479676475234102E-2</v>
      </c>
      <c r="BK1147" s="89">
        <v>-99</v>
      </c>
      <c r="BL1147" s="89">
        <v>-99</v>
      </c>
      <c r="BM1147" s="89">
        <v>-99</v>
      </c>
      <c r="BN1147" s="89">
        <v>-99</v>
      </c>
      <c r="BO1147" s="89">
        <v>-99</v>
      </c>
      <c r="BP1147" s="89">
        <v>-99</v>
      </c>
      <c r="BQ1147" s="89">
        <v>-99</v>
      </c>
      <c r="BR1147" s="89">
        <v>-99</v>
      </c>
      <c r="BS1147" s="89">
        <v>-99</v>
      </c>
      <c r="BT1147" s="89">
        <v>-99</v>
      </c>
      <c r="BU1147" s="89">
        <v>1</v>
      </c>
      <c r="BV1147" s="89">
        <v>6.8483185840708005E-2</v>
      </c>
      <c r="BW1147" s="89">
        <v>0.31489764253837099</v>
      </c>
      <c r="BX1147" s="89">
        <v>59.321399999999997</v>
      </c>
      <c r="BY1147" s="89">
        <v>1.05350827580474</v>
      </c>
      <c r="BZ1147" s="89">
        <v>57.5221601769912</v>
      </c>
      <c r="CA1147" s="89">
        <v>0.68420295917155405</v>
      </c>
      <c r="CB1147" s="89">
        <v>0.73103006256106395</v>
      </c>
      <c r="CC1147" s="89">
        <v>7.7185792349726806E-2</v>
      </c>
      <c r="CD1147" s="89">
        <v>5.6425134610246001E-2</v>
      </c>
      <c r="CE1147" s="89">
        <v>1</v>
      </c>
      <c r="CF1147" s="89">
        <v>-4.3675221238938099E-2</v>
      </c>
      <c r="CG1147" s="89">
        <v>8.2019000553416696E-2</v>
      </c>
      <c r="CH1147" s="89">
        <v>45.4</v>
      </c>
      <c r="CI1147" s="89">
        <v>-0.44468031541802899</v>
      </c>
      <c r="CJ1147" s="89">
        <v>46.017684955752202</v>
      </c>
      <c r="CK1147" s="89">
        <v>-0.181330657432306</v>
      </c>
      <c r="CL1147" s="89">
        <v>-0.18706446012311101</v>
      </c>
      <c r="CM1147" s="89">
        <v>7.7185792349726806E-2</v>
      </c>
      <c r="CN1147" s="89">
        <v>-1.44387185750762E-2</v>
      </c>
      <c r="CO1147" s="89">
        <v>99.325000000000003</v>
      </c>
      <c r="CP1147" s="89">
        <v>0.90190000000000003</v>
      </c>
      <c r="CQ1147" s="89">
        <v>1.35</v>
      </c>
      <c r="CR1147" s="89">
        <v>1.23E-2</v>
      </c>
      <c r="CS1147" s="89">
        <v>0.90190000000000003</v>
      </c>
      <c r="CT1147" s="89">
        <v>0.80669999999999997</v>
      </c>
      <c r="CU1147" s="86" t="s">
        <v>6986</v>
      </c>
      <c r="CV1147" s="86">
        <v>0.23810000000000001</v>
      </c>
      <c r="CW1147" s="86">
        <v>57</v>
      </c>
      <c r="CX1147" s="86">
        <v>3</v>
      </c>
      <c r="CY1147" s="86">
        <v>0.52080000000000004</v>
      </c>
      <c r="CZ1147" s="86">
        <v>74</v>
      </c>
      <c r="DA1147" s="86">
        <v>7</v>
      </c>
      <c r="DB1147" s="86">
        <v>0.24179999999999999</v>
      </c>
      <c r="DC1147" s="86">
        <v>60</v>
      </c>
      <c r="DD1147" s="86">
        <v>-99</v>
      </c>
      <c r="DE1147" s="86">
        <v>-99</v>
      </c>
      <c r="DF1147" s="86">
        <v>-99</v>
      </c>
      <c r="DG1147" s="86">
        <v>-99</v>
      </c>
      <c r="DH1147" s="86">
        <v>-99</v>
      </c>
    </row>
    <row r="1148" spans="1:112" x14ac:dyDescent="0.2">
      <c r="A1148" s="85">
        <f>IF(ISERROR(SEARCH('School Lookup'!$F$3,Data!J1148)),A1147,A1147+1)</f>
        <v>0</v>
      </c>
      <c r="B1148" s="85">
        <f>IF(I1148='School Lookup'!$G$13,1,0)</f>
        <v>0</v>
      </c>
      <c r="C1148" s="85">
        <f t="shared" si="17"/>
        <v>1146</v>
      </c>
      <c r="D1148" s="86" t="s">
        <v>6478</v>
      </c>
      <c r="E1148" s="86" t="s">
        <v>6480</v>
      </c>
      <c r="F1148" s="86" t="s">
        <v>2738</v>
      </c>
      <c r="G1148" s="86" t="s">
        <v>2865</v>
      </c>
      <c r="H1148" s="86" t="s">
        <v>1580</v>
      </c>
      <c r="I1148" s="86" t="s">
        <v>3652</v>
      </c>
      <c r="J1148" s="86" t="s">
        <v>1581</v>
      </c>
      <c r="K1148" s="86" t="s">
        <v>36</v>
      </c>
      <c r="L1148" s="86">
        <v>1</v>
      </c>
      <c r="M1148" s="86">
        <v>-99</v>
      </c>
      <c r="N1148" s="89">
        <v>-99</v>
      </c>
      <c r="O1148" s="89">
        <v>-99</v>
      </c>
      <c r="P1148" s="89">
        <v>-99</v>
      </c>
      <c r="Q1148" s="89">
        <v>-99</v>
      </c>
      <c r="R1148" s="89">
        <v>-99</v>
      </c>
      <c r="S1148" s="89">
        <v>-99</v>
      </c>
      <c r="T1148" s="89">
        <v>-99</v>
      </c>
      <c r="U1148" s="89">
        <v>-99</v>
      </c>
      <c r="V1148" s="89">
        <v>-99</v>
      </c>
      <c r="W1148" s="89">
        <v>-99</v>
      </c>
      <c r="X1148" s="89">
        <v>-99</v>
      </c>
      <c r="Y1148" s="89">
        <v>-99</v>
      </c>
      <c r="Z1148" s="89">
        <v>-99</v>
      </c>
      <c r="AA1148" s="89">
        <v>-99</v>
      </c>
      <c r="AB1148" s="89">
        <v>-99</v>
      </c>
      <c r="AC1148" s="89">
        <v>-99</v>
      </c>
      <c r="AD1148" s="89">
        <v>-99</v>
      </c>
      <c r="AE1148" s="89">
        <v>-99</v>
      </c>
      <c r="AF1148" s="89">
        <v>-99</v>
      </c>
      <c r="AG1148" s="89">
        <v>-99</v>
      </c>
      <c r="AH1148" s="89">
        <v>-99</v>
      </c>
      <c r="AI1148" s="89">
        <v>-99</v>
      </c>
      <c r="AJ1148" s="89">
        <v>-99</v>
      </c>
      <c r="AK1148" s="89">
        <v>-99</v>
      </c>
      <c r="AL1148" s="89">
        <v>-99</v>
      </c>
      <c r="AM1148" s="89">
        <v>-99</v>
      </c>
      <c r="AN1148" s="89">
        <v>-99</v>
      </c>
      <c r="AO1148" s="89">
        <v>-99</v>
      </c>
      <c r="AP1148" s="89">
        <v>-99</v>
      </c>
      <c r="AQ1148" s="89">
        <v>-99</v>
      </c>
      <c r="AR1148" s="89">
        <v>-99</v>
      </c>
      <c r="AS1148" s="89">
        <v>-99</v>
      </c>
      <c r="AT1148" s="89">
        <v>-99</v>
      </c>
      <c r="AU1148" s="89">
        <v>-99</v>
      </c>
      <c r="AV1148" s="89">
        <v>-99</v>
      </c>
      <c r="AW1148" s="89">
        <v>-99</v>
      </c>
      <c r="AX1148" s="89">
        <v>-99</v>
      </c>
      <c r="AY1148" s="89">
        <v>-99</v>
      </c>
      <c r="AZ1148" s="89">
        <v>-99</v>
      </c>
      <c r="BA1148" s="89">
        <v>1</v>
      </c>
      <c r="BB1148" s="89">
        <v>5.2287500000000001E-2</v>
      </c>
      <c r="BC1148" s="89">
        <v>0.34214597924243301</v>
      </c>
      <c r="BD1148" s="89">
        <v>62.232999999999997</v>
      </c>
      <c r="BE1148" s="89">
        <v>1.39382032026265</v>
      </c>
      <c r="BF1148" s="89">
        <v>52.083331250000001</v>
      </c>
      <c r="BG1148" s="89">
        <v>0.86798314975254298</v>
      </c>
      <c r="BH1148" s="89">
        <v>0.93891546466095999</v>
      </c>
      <c r="BI1148" s="89">
        <v>0.2503259452412</v>
      </c>
      <c r="BJ1148" s="89">
        <v>0.23503490119283499</v>
      </c>
      <c r="BK1148" s="89">
        <v>1</v>
      </c>
      <c r="BL1148" s="89">
        <v>-5.1749999999999997E-2</v>
      </c>
      <c r="BM1148" s="89">
        <v>5.5845198045874699E-2</v>
      </c>
      <c r="BN1148" s="89">
        <v>58.9223</v>
      </c>
      <c r="BO1148" s="89">
        <v>1.15277160906946</v>
      </c>
      <c r="BP1148" s="89">
        <v>65.624987500000003</v>
      </c>
      <c r="BQ1148" s="89">
        <v>0.60430840355766702</v>
      </c>
      <c r="BR1148" s="89">
        <v>0.64579037837234599</v>
      </c>
      <c r="BS1148" s="89">
        <v>0.2503259452412</v>
      </c>
      <c r="BT1148" s="89">
        <v>0.16165808689372901</v>
      </c>
      <c r="BU1148" s="89">
        <v>1</v>
      </c>
      <c r="BV1148" s="89">
        <v>9.1437500000000008E-3</v>
      </c>
      <c r="BW1148" s="89">
        <v>0.178214748539682</v>
      </c>
      <c r="BX1148" s="89">
        <v>41.883499999999998</v>
      </c>
      <c r="BY1148" s="89">
        <v>-0.74559674027846801</v>
      </c>
      <c r="BZ1148" s="89">
        <v>39.583312499999998</v>
      </c>
      <c r="CA1148" s="89">
        <v>-0.283690995869393</v>
      </c>
      <c r="CB1148" s="89">
        <v>-0.28917910586908302</v>
      </c>
      <c r="CC1148" s="89">
        <v>0.2503259452412</v>
      </c>
      <c r="CD1148" s="89">
        <v>-7.2389033020683002E-2</v>
      </c>
      <c r="CE1148" s="89">
        <v>1</v>
      </c>
      <c r="CF1148" s="89">
        <v>-2.4570157068062801E-2</v>
      </c>
      <c r="CG1148" s="89">
        <v>0.12782569839229899</v>
      </c>
      <c r="CH1148" s="89">
        <v>38.611699999999999</v>
      </c>
      <c r="CI1148" s="89">
        <v>-1.2194033900991299</v>
      </c>
      <c r="CJ1148" s="89">
        <v>41.361288481675402</v>
      </c>
      <c r="CK1148" s="89">
        <v>-0.54578884585341603</v>
      </c>
      <c r="CL1148" s="89">
        <v>-0.58143105961503405</v>
      </c>
      <c r="CM1148" s="89">
        <v>0.249022164276402</v>
      </c>
      <c r="CN1148" s="89">
        <v>-0.144789220842857</v>
      </c>
      <c r="CO1148" s="89">
        <v>98.96</v>
      </c>
      <c r="CP1148" s="89">
        <v>0.87429999999999997</v>
      </c>
      <c r="CQ1148" s="89">
        <v>-2.08</v>
      </c>
      <c r="CR1148" s="89">
        <v>-0.48280000000000001</v>
      </c>
      <c r="CS1148" s="89">
        <v>0.87429999999999997</v>
      </c>
      <c r="CT1148" s="89">
        <v>0.76129999999999998</v>
      </c>
      <c r="CU1148" s="86" t="s">
        <v>6988</v>
      </c>
      <c r="CV1148" s="86">
        <v>0.23769999999999999</v>
      </c>
      <c r="CW1148" s="86">
        <v>57</v>
      </c>
      <c r="CX1148" s="86">
        <v>2</v>
      </c>
      <c r="CY1148" s="86">
        <v>0.1139</v>
      </c>
      <c r="CZ1148" s="86">
        <v>57</v>
      </c>
      <c r="DA1148" s="86">
        <v>4</v>
      </c>
      <c r="DB1148" s="86">
        <v>0.1472</v>
      </c>
      <c r="DC1148" s="86">
        <v>55</v>
      </c>
      <c r="DD1148" s="86">
        <v>-99</v>
      </c>
      <c r="DE1148" s="86">
        <v>-99</v>
      </c>
      <c r="DF1148" s="86">
        <v>-99</v>
      </c>
      <c r="DG1148" s="86">
        <v>-99</v>
      </c>
      <c r="DH1148" s="86">
        <v>-99</v>
      </c>
    </row>
    <row r="1149" spans="1:112" x14ac:dyDescent="0.2">
      <c r="A1149" s="85">
        <f>IF(ISERROR(SEARCH('School Lookup'!$F$3,Data!J1149)),A1148,A1148+1)</f>
        <v>0</v>
      </c>
      <c r="B1149" s="85">
        <f>IF(I1149='School Lookup'!$G$13,1,0)</f>
        <v>0</v>
      </c>
      <c r="C1149" s="85">
        <f t="shared" si="17"/>
        <v>1147</v>
      </c>
      <c r="D1149" s="86" t="s">
        <v>6478</v>
      </c>
      <c r="E1149" s="86" t="s">
        <v>6499</v>
      </c>
      <c r="F1149" s="86" t="s">
        <v>2742</v>
      </c>
      <c r="G1149" s="86" t="s">
        <v>2940</v>
      </c>
      <c r="H1149" s="86" t="s">
        <v>525</v>
      </c>
      <c r="I1149" s="86" t="s">
        <v>3867</v>
      </c>
      <c r="J1149" s="86" t="s">
        <v>1216</v>
      </c>
      <c r="K1149" s="86" t="s">
        <v>26</v>
      </c>
      <c r="L1149" s="86">
        <v>1</v>
      </c>
      <c r="M1149" s="86">
        <v>1</v>
      </c>
      <c r="N1149" s="89">
        <v>4.7419163763066201E-2</v>
      </c>
      <c r="O1149" s="89">
        <v>0.197041138944965</v>
      </c>
      <c r="P1149" s="89">
        <v>51.402099999999997</v>
      </c>
      <c r="Q1149" s="89">
        <v>0.16611348003078499</v>
      </c>
      <c r="R1149" s="89">
        <v>42.508674216027899</v>
      </c>
      <c r="S1149" s="89">
        <v>0.18157730948787501</v>
      </c>
      <c r="T1149" s="89">
        <v>0.205915647058728</v>
      </c>
      <c r="U1149" s="89">
        <v>0.37369791666666702</v>
      </c>
      <c r="V1149" s="89">
        <v>7.6950248314915107E-2</v>
      </c>
      <c r="W1149" s="89">
        <v>1</v>
      </c>
      <c r="X1149" s="89">
        <v>0.112205226480836</v>
      </c>
      <c r="Y1149" s="89">
        <v>0.35319553043288598</v>
      </c>
      <c r="Z1149" s="89">
        <v>52.427100000000003</v>
      </c>
      <c r="AA1149" s="89">
        <v>0.32414460287873098</v>
      </c>
      <c r="AB1149" s="89">
        <v>48.432066202090603</v>
      </c>
      <c r="AC1149" s="89">
        <v>0.33867006665580801</v>
      </c>
      <c r="AD1149" s="89">
        <v>0.395701288815896</v>
      </c>
      <c r="AE1149" s="89">
        <v>0.37369791666666702</v>
      </c>
      <c r="AF1149" s="89">
        <v>0.14787274725281499</v>
      </c>
      <c r="AG1149" s="89">
        <v>1</v>
      </c>
      <c r="AH1149" s="89">
        <v>0.21257878787878801</v>
      </c>
      <c r="AI1149" s="89">
        <v>0.51452598453817699</v>
      </c>
      <c r="AJ1149" s="89">
        <v>-99</v>
      </c>
      <c r="AK1149" s="89">
        <v>-99</v>
      </c>
      <c r="AL1149" s="89">
        <v>42.424266666666703</v>
      </c>
      <c r="AM1149" s="89">
        <v>0.51452598453817699</v>
      </c>
      <c r="AN1149" s="89">
        <v>0.49733029232668602</v>
      </c>
      <c r="AO1149" s="89">
        <v>0.12890625</v>
      </c>
      <c r="AP1149" s="89">
        <v>6.4108982995236902E-2</v>
      </c>
      <c r="AQ1149" s="89">
        <v>1</v>
      </c>
      <c r="AR1149" s="89">
        <v>-0.190437894736842</v>
      </c>
      <c r="AS1149" s="89">
        <v>-0.35805932978455102</v>
      </c>
      <c r="AT1149" s="89">
        <v>-99</v>
      </c>
      <c r="AU1149" s="89">
        <v>-99</v>
      </c>
      <c r="AV1149" s="89">
        <v>45.2631242105263</v>
      </c>
      <c r="AW1149" s="89">
        <v>-0.35805932978455102</v>
      </c>
      <c r="AX1149" s="89">
        <v>-0.41653520334268301</v>
      </c>
      <c r="AY1149" s="89">
        <v>0.123697916666667</v>
      </c>
      <c r="AZ1149" s="89">
        <v>-5.1524536871816302E-2</v>
      </c>
      <c r="BA1149" s="89">
        <v>-99</v>
      </c>
      <c r="BB1149" s="89">
        <v>-99</v>
      </c>
      <c r="BC1149" s="89">
        <v>-99</v>
      </c>
      <c r="BD1149" s="89">
        <v>-99</v>
      </c>
      <c r="BE1149" s="89">
        <v>-99</v>
      </c>
      <c r="BF1149" s="89">
        <v>-99</v>
      </c>
      <c r="BG1149" s="89">
        <v>-99</v>
      </c>
      <c r="BH1149" s="89">
        <v>-99</v>
      </c>
      <c r="BI1149" s="89">
        <v>-99</v>
      </c>
      <c r="BJ1149" s="89">
        <v>-99</v>
      </c>
      <c r="BK1149" s="89">
        <v>-99</v>
      </c>
      <c r="BL1149" s="89">
        <v>-99</v>
      </c>
      <c r="BM1149" s="89">
        <v>-99</v>
      </c>
      <c r="BN1149" s="89">
        <v>-99</v>
      </c>
      <c r="BO1149" s="89">
        <v>-99</v>
      </c>
      <c r="BP1149" s="89">
        <v>-99</v>
      </c>
      <c r="BQ1149" s="89">
        <v>-99</v>
      </c>
      <c r="BR1149" s="89">
        <v>-99</v>
      </c>
      <c r="BS1149" s="89">
        <v>-99</v>
      </c>
      <c r="BT1149" s="89">
        <v>-99</v>
      </c>
      <c r="BU1149" s="89">
        <v>-99</v>
      </c>
      <c r="BV1149" s="89">
        <v>-99</v>
      </c>
      <c r="BW1149" s="89">
        <v>-99</v>
      </c>
      <c r="BX1149" s="89">
        <v>-99</v>
      </c>
      <c r="BY1149" s="89">
        <v>-99</v>
      </c>
      <c r="BZ1149" s="89">
        <v>-99</v>
      </c>
      <c r="CA1149" s="89">
        <v>-99</v>
      </c>
      <c r="CB1149" s="89">
        <v>-99</v>
      </c>
      <c r="CC1149" s="89">
        <v>-99</v>
      </c>
      <c r="CD1149" s="89">
        <v>-99</v>
      </c>
      <c r="CE1149" s="89">
        <v>-99</v>
      </c>
      <c r="CF1149" s="89">
        <v>-99</v>
      </c>
      <c r="CG1149" s="89">
        <v>-99</v>
      </c>
      <c r="CH1149" s="89">
        <v>-99</v>
      </c>
      <c r="CI1149" s="89">
        <v>-99</v>
      </c>
      <c r="CJ1149" s="89">
        <v>-99</v>
      </c>
      <c r="CK1149" s="89">
        <v>-99</v>
      </c>
      <c r="CL1149" s="89">
        <v>-99</v>
      </c>
      <c r="CM1149" s="89">
        <v>-99</v>
      </c>
      <c r="CN1149" s="89">
        <v>-99</v>
      </c>
      <c r="CO1149" s="89">
        <v>-99</v>
      </c>
      <c r="CP1149" s="89">
        <v>-99</v>
      </c>
      <c r="CQ1149" s="89">
        <v>-99</v>
      </c>
      <c r="CR1149" s="89">
        <v>-99</v>
      </c>
      <c r="CS1149" s="89">
        <v>-99</v>
      </c>
      <c r="CT1149" s="89">
        <v>-99</v>
      </c>
      <c r="CU1149" s="86">
        <v>-99</v>
      </c>
      <c r="CV1149" s="86">
        <v>0.2374</v>
      </c>
      <c r="CW1149" s="86">
        <v>57</v>
      </c>
      <c r="CX1149" s="86">
        <v>2</v>
      </c>
      <c r="CY1149" s="86">
        <v>0.43359999999999999</v>
      </c>
      <c r="CZ1149" s="86">
        <v>71</v>
      </c>
      <c r="DA1149" s="86">
        <v>2</v>
      </c>
      <c r="DB1149" s="86">
        <v>0.1832</v>
      </c>
      <c r="DC1149" s="86">
        <v>57</v>
      </c>
      <c r="DD1149" s="86">
        <v>-99</v>
      </c>
      <c r="DE1149" s="86">
        <v>-99</v>
      </c>
      <c r="DF1149" s="86">
        <v>-99</v>
      </c>
      <c r="DG1149" s="86">
        <v>-99</v>
      </c>
      <c r="DH1149" s="86">
        <v>-99</v>
      </c>
    </row>
    <row r="1150" spans="1:112" x14ac:dyDescent="0.2">
      <c r="A1150" s="85">
        <f>IF(ISERROR(SEARCH('School Lookup'!$F$3,Data!J1150)),A1149,A1149+1)</f>
        <v>0</v>
      </c>
      <c r="B1150" s="85">
        <f>IF(I1150='School Lookup'!$G$13,1,0)</f>
        <v>0</v>
      </c>
      <c r="C1150" s="85">
        <f t="shared" si="17"/>
        <v>1148</v>
      </c>
      <c r="D1150" s="86" t="s">
        <v>6478</v>
      </c>
      <c r="E1150" s="86" t="s">
        <v>6681</v>
      </c>
      <c r="F1150" s="86" t="s">
        <v>2763</v>
      </c>
      <c r="G1150" s="86" t="s">
        <v>2932</v>
      </c>
      <c r="H1150" s="86" t="s">
        <v>531</v>
      </c>
      <c r="I1150" s="86" t="s">
        <v>4191</v>
      </c>
      <c r="J1150" s="86" t="s">
        <v>6684</v>
      </c>
      <c r="K1150" s="86" t="s">
        <v>280</v>
      </c>
      <c r="L1150" s="86">
        <v>1</v>
      </c>
      <c r="M1150" s="86">
        <v>-99</v>
      </c>
      <c r="N1150" s="89">
        <v>-99</v>
      </c>
      <c r="O1150" s="89">
        <v>-99</v>
      </c>
      <c r="P1150" s="89">
        <v>-99</v>
      </c>
      <c r="Q1150" s="89">
        <v>-99</v>
      </c>
      <c r="R1150" s="89">
        <v>-99</v>
      </c>
      <c r="S1150" s="89">
        <v>-99</v>
      </c>
      <c r="T1150" s="89">
        <v>-99</v>
      </c>
      <c r="U1150" s="89">
        <v>-99</v>
      </c>
      <c r="V1150" s="89">
        <v>-99</v>
      </c>
      <c r="W1150" s="89">
        <v>-99</v>
      </c>
      <c r="X1150" s="89">
        <v>-99</v>
      </c>
      <c r="Y1150" s="89">
        <v>-99</v>
      </c>
      <c r="Z1150" s="89">
        <v>-99</v>
      </c>
      <c r="AA1150" s="89">
        <v>-99</v>
      </c>
      <c r="AB1150" s="89">
        <v>-99</v>
      </c>
      <c r="AC1150" s="89">
        <v>-99</v>
      </c>
      <c r="AD1150" s="89">
        <v>-99</v>
      </c>
      <c r="AE1150" s="89">
        <v>-99</v>
      </c>
      <c r="AF1150" s="89">
        <v>-99</v>
      </c>
      <c r="AG1150" s="89">
        <v>-99</v>
      </c>
      <c r="AH1150" s="89">
        <v>-99</v>
      </c>
      <c r="AI1150" s="89">
        <v>-99</v>
      </c>
      <c r="AJ1150" s="89">
        <v>-99</v>
      </c>
      <c r="AK1150" s="89">
        <v>-99</v>
      </c>
      <c r="AL1150" s="89">
        <v>-99</v>
      </c>
      <c r="AM1150" s="89">
        <v>-99</v>
      </c>
      <c r="AN1150" s="89">
        <v>-99</v>
      </c>
      <c r="AO1150" s="89">
        <v>-99</v>
      </c>
      <c r="AP1150" s="89">
        <v>-99</v>
      </c>
      <c r="AQ1150" s="89">
        <v>-99</v>
      </c>
      <c r="AR1150" s="89">
        <v>-99</v>
      </c>
      <c r="AS1150" s="89">
        <v>-99</v>
      </c>
      <c r="AT1150" s="89">
        <v>-99</v>
      </c>
      <c r="AU1150" s="89">
        <v>-99</v>
      </c>
      <c r="AV1150" s="89">
        <v>-99</v>
      </c>
      <c r="AW1150" s="89">
        <v>-99</v>
      </c>
      <c r="AX1150" s="89">
        <v>-99</v>
      </c>
      <c r="AY1150" s="89">
        <v>-99</v>
      </c>
      <c r="AZ1150" s="89">
        <v>-99</v>
      </c>
      <c r="BA1150" s="89">
        <v>1</v>
      </c>
      <c r="BB1150" s="89">
        <v>-3.0722657952069701E-2</v>
      </c>
      <c r="BC1150" s="89">
        <v>0.155348049523514</v>
      </c>
      <c r="BD1150" s="89">
        <v>55.365400000000001</v>
      </c>
      <c r="BE1150" s="89">
        <v>0.70710941399727401</v>
      </c>
      <c r="BF1150" s="89">
        <v>58.060966884531602</v>
      </c>
      <c r="BG1150" s="89">
        <v>0.431228731760394</v>
      </c>
      <c r="BH1150" s="89">
        <v>0.47160457632012498</v>
      </c>
      <c r="BI1150" s="89">
        <v>0.25102543068088601</v>
      </c>
      <c r="BJ1150" s="89">
        <v>0.11838474188183599</v>
      </c>
      <c r="BK1150" s="89">
        <v>1</v>
      </c>
      <c r="BL1150" s="89">
        <v>-1.8526200873362399E-2</v>
      </c>
      <c r="BM1150" s="89">
        <v>0.13669432074506399</v>
      </c>
      <c r="BN1150" s="89">
        <v>50.3367</v>
      </c>
      <c r="BO1150" s="89">
        <v>0.18877896381499101</v>
      </c>
      <c r="BP1150" s="89">
        <v>59.6069585152838</v>
      </c>
      <c r="BQ1150" s="89">
        <v>0.16273664228002699</v>
      </c>
      <c r="BR1150" s="89">
        <v>0.182584779744981</v>
      </c>
      <c r="BS1150" s="89">
        <v>0.25047853431774703</v>
      </c>
      <c r="BT1150" s="89">
        <v>4.5733568019251498E-2</v>
      </c>
      <c r="BU1150" s="89">
        <v>1</v>
      </c>
      <c r="BV1150" s="89">
        <v>-3.00193866374589E-2</v>
      </c>
      <c r="BW1150" s="89">
        <v>8.8006090876614707E-2</v>
      </c>
      <c r="BX1150" s="89">
        <v>40.696100000000001</v>
      </c>
      <c r="BY1150" s="89">
        <v>-0.86810330907959599</v>
      </c>
      <c r="BZ1150" s="89">
        <v>50.164312924424998</v>
      </c>
      <c r="CA1150" s="89">
        <v>-0.39004860910149097</v>
      </c>
      <c r="CB1150" s="89">
        <v>-0.40128540799713203</v>
      </c>
      <c r="CC1150" s="89">
        <v>0.249658189773038</v>
      </c>
      <c r="CD1150" s="89">
        <v>-0.100184188542899</v>
      </c>
      <c r="CE1150" s="89">
        <v>1</v>
      </c>
      <c r="CF1150" s="89">
        <v>0.15260000000000001</v>
      </c>
      <c r="CG1150" s="89">
        <v>0.55261253911151698</v>
      </c>
      <c r="CH1150" s="89">
        <v>56.644799999999996</v>
      </c>
      <c r="CI1150" s="89">
        <v>0.83864629509919197</v>
      </c>
      <c r="CJ1150" s="89">
        <v>53.076949999999997</v>
      </c>
      <c r="CK1150" s="89">
        <v>0.69562941710535497</v>
      </c>
      <c r="CL1150" s="89">
        <v>0.76186129726994001</v>
      </c>
      <c r="CM1150" s="89">
        <v>0.248837845228329</v>
      </c>
      <c r="CN1150" s="89">
        <v>0.18957992357551101</v>
      </c>
      <c r="CO1150" s="89">
        <v>93.575000000000003</v>
      </c>
      <c r="CP1150" s="89">
        <v>0.46739999999999998</v>
      </c>
      <c r="CQ1150" s="89">
        <v>-1.03</v>
      </c>
      <c r="CR1150" s="89">
        <v>-0.33119999999999999</v>
      </c>
      <c r="CS1150" s="89">
        <v>0.46739999999999998</v>
      </c>
      <c r="CT1150" s="89">
        <v>9.1800000000000007E-2</v>
      </c>
      <c r="CU1150" s="86" t="s">
        <v>6988</v>
      </c>
      <c r="CV1150" s="86">
        <v>0.23730000000000001</v>
      </c>
      <c r="CW1150" s="86">
        <v>57</v>
      </c>
      <c r="CX1150" s="86">
        <v>2</v>
      </c>
      <c r="CY1150" s="86">
        <v>-0.21029999999999999</v>
      </c>
      <c r="CZ1150" s="86">
        <v>41</v>
      </c>
      <c r="DA1150" s="86">
        <v>4</v>
      </c>
      <c r="DB1150" s="86">
        <v>0.2167</v>
      </c>
      <c r="DC1150" s="86">
        <v>58</v>
      </c>
      <c r="DD1150" s="86">
        <v>-99</v>
      </c>
      <c r="DE1150" s="86">
        <v>-99</v>
      </c>
      <c r="DF1150" s="86">
        <v>-99</v>
      </c>
      <c r="DG1150" s="86">
        <v>-99</v>
      </c>
      <c r="DH1150" s="86">
        <v>-99</v>
      </c>
    </row>
    <row r="1151" spans="1:112" x14ac:dyDescent="0.2">
      <c r="A1151" s="85">
        <f>IF(ISERROR(SEARCH('School Lookup'!$F$3,Data!J1151)),A1150,A1150+1)</f>
        <v>0</v>
      </c>
      <c r="B1151" s="85">
        <f>IF(I1151='School Lookup'!$G$13,1,0)</f>
        <v>0</v>
      </c>
      <c r="C1151" s="85">
        <f t="shared" si="17"/>
        <v>1149</v>
      </c>
      <c r="D1151" s="86" t="s">
        <v>6478</v>
      </c>
      <c r="E1151" s="86" t="s">
        <v>6598</v>
      </c>
      <c r="F1151" s="86" t="s">
        <v>2755</v>
      </c>
      <c r="G1151" s="86" t="s">
        <v>3269</v>
      </c>
      <c r="H1151" s="86" t="s">
        <v>577</v>
      </c>
      <c r="I1151" s="86" t="s">
        <v>4931</v>
      </c>
      <c r="J1151" s="86" t="s">
        <v>991</v>
      </c>
      <c r="K1151" s="86" t="s">
        <v>26</v>
      </c>
      <c r="L1151" s="86">
        <v>1</v>
      </c>
      <c r="M1151" s="86">
        <v>1</v>
      </c>
      <c r="N1151" s="89">
        <v>0.45879377593360998</v>
      </c>
      <c r="O1151" s="89">
        <v>1.0878724173119401</v>
      </c>
      <c r="P1151" s="89">
        <v>38.2973</v>
      </c>
      <c r="Q1151" s="89">
        <v>-1.2239311583255801</v>
      </c>
      <c r="R1151" s="89">
        <v>49.792509543568499</v>
      </c>
      <c r="S1151" s="89">
        <v>-6.8029370506820702E-2</v>
      </c>
      <c r="T1151" s="89">
        <v>-7.7304788750970105E-2</v>
      </c>
      <c r="U1151" s="89">
        <v>0.37191358024691401</v>
      </c>
      <c r="V1151" s="89">
        <v>-2.8750700754604602E-2</v>
      </c>
      <c r="W1151" s="89">
        <v>1</v>
      </c>
      <c r="X1151" s="89">
        <v>0.26837261410788399</v>
      </c>
      <c r="Y1151" s="89">
        <v>0.720838296411482</v>
      </c>
      <c r="Z1151" s="89">
        <v>50.013300000000001</v>
      </c>
      <c r="AA1151" s="89">
        <v>2.3136599544555599E-2</v>
      </c>
      <c r="AB1151" s="89">
        <v>53.526941078838199</v>
      </c>
      <c r="AC1151" s="89">
        <v>0.37198744797801903</v>
      </c>
      <c r="AD1151" s="89">
        <v>0.434494448340569</v>
      </c>
      <c r="AE1151" s="89">
        <v>0.37191358024691401</v>
      </c>
      <c r="AF1151" s="89">
        <v>0.161594385879749</v>
      </c>
      <c r="AG1151" s="89">
        <v>1</v>
      </c>
      <c r="AH1151" s="89">
        <v>0.195629411764706</v>
      </c>
      <c r="AI1151" s="89">
        <v>0.47804929198703699</v>
      </c>
      <c r="AJ1151" s="89">
        <v>-99</v>
      </c>
      <c r="AK1151" s="89">
        <v>-99</v>
      </c>
      <c r="AL1151" s="89">
        <v>56.4705858823529</v>
      </c>
      <c r="AM1151" s="89">
        <v>0.47804929198703699</v>
      </c>
      <c r="AN1151" s="89">
        <v>0.45900994291346198</v>
      </c>
      <c r="AO1151" s="89">
        <v>0.13117283950617301</v>
      </c>
      <c r="AP1151" s="89">
        <v>6.0209637573525203E-2</v>
      </c>
      <c r="AQ1151" s="89">
        <v>1</v>
      </c>
      <c r="AR1151" s="89">
        <v>0.13265308641975301</v>
      </c>
      <c r="AS1151" s="89">
        <v>0.36818974204112997</v>
      </c>
      <c r="AT1151" s="89">
        <v>-99</v>
      </c>
      <c r="AU1151" s="89">
        <v>-99</v>
      </c>
      <c r="AV1151" s="89">
        <v>43.209891358024699</v>
      </c>
      <c r="AW1151" s="89">
        <v>0.36818974204112997</v>
      </c>
      <c r="AX1151" s="89">
        <v>0.34878242343411198</v>
      </c>
      <c r="AY1151" s="89">
        <v>0.125</v>
      </c>
      <c r="AZ1151" s="89">
        <v>4.3597802929263997E-2</v>
      </c>
      <c r="BA1151" s="89">
        <v>-99</v>
      </c>
      <c r="BB1151" s="89">
        <v>-99</v>
      </c>
      <c r="BC1151" s="89">
        <v>-99</v>
      </c>
      <c r="BD1151" s="89">
        <v>-99</v>
      </c>
      <c r="BE1151" s="89">
        <v>-99</v>
      </c>
      <c r="BF1151" s="89">
        <v>-99</v>
      </c>
      <c r="BG1151" s="89">
        <v>-99</v>
      </c>
      <c r="BH1151" s="89">
        <v>-99</v>
      </c>
      <c r="BI1151" s="89">
        <v>-99</v>
      </c>
      <c r="BJ1151" s="89">
        <v>-99</v>
      </c>
      <c r="BK1151" s="89">
        <v>-99</v>
      </c>
      <c r="BL1151" s="89">
        <v>-99</v>
      </c>
      <c r="BM1151" s="89">
        <v>-99</v>
      </c>
      <c r="BN1151" s="89">
        <v>-99</v>
      </c>
      <c r="BO1151" s="89">
        <v>-99</v>
      </c>
      <c r="BP1151" s="89">
        <v>-99</v>
      </c>
      <c r="BQ1151" s="89">
        <v>-99</v>
      </c>
      <c r="BR1151" s="89">
        <v>-99</v>
      </c>
      <c r="BS1151" s="89">
        <v>-99</v>
      </c>
      <c r="BT1151" s="89">
        <v>-99</v>
      </c>
      <c r="BU1151" s="89">
        <v>-99</v>
      </c>
      <c r="BV1151" s="89">
        <v>-99</v>
      </c>
      <c r="BW1151" s="89">
        <v>-99</v>
      </c>
      <c r="BX1151" s="89">
        <v>-99</v>
      </c>
      <c r="BY1151" s="89">
        <v>-99</v>
      </c>
      <c r="BZ1151" s="89">
        <v>-99</v>
      </c>
      <c r="CA1151" s="89">
        <v>-99</v>
      </c>
      <c r="CB1151" s="89">
        <v>-99</v>
      </c>
      <c r="CC1151" s="89">
        <v>-99</v>
      </c>
      <c r="CD1151" s="89">
        <v>-99</v>
      </c>
      <c r="CE1151" s="89">
        <v>-99</v>
      </c>
      <c r="CF1151" s="89">
        <v>-99</v>
      </c>
      <c r="CG1151" s="89">
        <v>-99</v>
      </c>
      <c r="CH1151" s="89">
        <v>-99</v>
      </c>
      <c r="CI1151" s="89">
        <v>-99</v>
      </c>
      <c r="CJ1151" s="89">
        <v>-99</v>
      </c>
      <c r="CK1151" s="89">
        <v>-99</v>
      </c>
      <c r="CL1151" s="89">
        <v>-99</v>
      </c>
      <c r="CM1151" s="89">
        <v>-99</v>
      </c>
      <c r="CN1151" s="89">
        <v>-99</v>
      </c>
      <c r="CO1151" s="89">
        <v>-99</v>
      </c>
      <c r="CP1151" s="89">
        <v>-99</v>
      </c>
      <c r="CQ1151" s="89">
        <v>-99</v>
      </c>
      <c r="CR1151" s="89">
        <v>-99</v>
      </c>
      <c r="CS1151" s="89">
        <v>-99</v>
      </c>
      <c r="CT1151" s="89">
        <v>-99</v>
      </c>
      <c r="CU1151" s="86">
        <v>-99</v>
      </c>
      <c r="CV1151" s="86">
        <v>0.23669999999999999</v>
      </c>
      <c r="CW1151" s="86">
        <v>57</v>
      </c>
      <c r="CX1151" s="86">
        <v>2</v>
      </c>
      <c r="CY1151" s="86">
        <v>-0.31680000000000003</v>
      </c>
      <c r="CZ1151" s="86">
        <v>36</v>
      </c>
      <c r="DA1151" s="86">
        <v>2</v>
      </c>
      <c r="DB1151" s="86">
        <v>-0.4466</v>
      </c>
      <c r="DC1151" s="86">
        <v>26</v>
      </c>
      <c r="DD1151" s="86">
        <v>-99</v>
      </c>
      <c r="DE1151" s="86">
        <v>-99</v>
      </c>
      <c r="DF1151" s="86">
        <v>-99</v>
      </c>
      <c r="DG1151" s="86">
        <v>-99</v>
      </c>
      <c r="DH1151" s="86">
        <v>-99</v>
      </c>
    </row>
    <row r="1152" spans="1:112" x14ac:dyDescent="0.2">
      <c r="A1152" s="85">
        <f>IF(ISERROR(SEARCH('School Lookup'!$F$3,Data!J1152)),A1151,A1151+1)</f>
        <v>0</v>
      </c>
      <c r="B1152" s="85">
        <f>IF(I1152='School Lookup'!$G$13,1,0)</f>
        <v>0</v>
      </c>
      <c r="C1152" s="85">
        <f t="shared" si="17"/>
        <v>1150</v>
      </c>
      <c r="D1152" s="86" t="s">
        <v>6478</v>
      </c>
      <c r="E1152" s="86" t="s">
        <v>6480</v>
      </c>
      <c r="F1152" s="86" t="s">
        <v>2738</v>
      </c>
      <c r="G1152" s="86" t="s">
        <v>3224</v>
      </c>
      <c r="H1152" s="86" t="s">
        <v>8</v>
      </c>
      <c r="I1152" s="86" t="s">
        <v>5521</v>
      </c>
      <c r="J1152" s="86" t="s">
        <v>48</v>
      </c>
      <c r="K1152" s="86" t="s">
        <v>26</v>
      </c>
      <c r="L1152" s="86">
        <v>1</v>
      </c>
      <c r="M1152" s="86">
        <v>1</v>
      </c>
      <c r="N1152" s="89">
        <v>0.117720930232558</v>
      </c>
      <c r="O1152" s="89">
        <v>0.34927953830809999</v>
      </c>
      <c r="P1152" s="89">
        <v>50.5</v>
      </c>
      <c r="Q1152" s="89">
        <v>7.0426459377187001E-2</v>
      </c>
      <c r="R1152" s="89">
        <v>47.286811627906999</v>
      </c>
      <c r="S1152" s="89">
        <v>0.209852998842643</v>
      </c>
      <c r="T1152" s="89">
        <v>0.23799913561779701</v>
      </c>
      <c r="U1152" s="89">
        <v>0.37774524158125899</v>
      </c>
      <c r="V1152" s="89">
        <v>8.9903040980075705E-2</v>
      </c>
      <c r="W1152" s="89">
        <v>1</v>
      </c>
      <c r="X1152" s="89">
        <v>0.21162432432432399</v>
      </c>
      <c r="Y1152" s="89">
        <v>0.58724383384413004</v>
      </c>
      <c r="Z1152" s="89">
        <v>42.527799999999999</v>
      </c>
      <c r="AA1152" s="89">
        <v>-0.91032740284088098</v>
      </c>
      <c r="AB1152" s="89">
        <v>40.540573359073399</v>
      </c>
      <c r="AC1152" s="89">
        <v>-0.161541784498375</v>
      </c>
      <c r="AD1152" s="89">
        <v>-0.18672137970937799</v>
      </c>
      <c r="AE1152" s="89">
        <v>0.37920937042459701</v>
      </c>
      <c r="AF1152" s="89">
        <v>-7.0806496844405306E-2</v>
      </c>
      <c r="AG1152" s="89">
        <v>1</v>
      </c>
      <c r="AH1152" s="89">
        <v>0.30001</v>
      </c>
      <c r="AI1152" s="89">
        <v>0.70268638775616499</v>
      </c>
      <c r="AJ1152" s="89">
        <v>-99</v>
      </c>
      <c r="AK1152" s="89">
        <v>-99</v>
      </c>
      <c r="AL1152" s="89">
        <v>51.249965000000003</v>
      </c>
      <c r="AM1152" s="89">
        <v>0.70268638775616499</v>
      </c>
      <c r="AN1152" s="89">
        <v>0.69500096619431795</v>
      </c>
      <c r="AO1152" s="89">
        <v>0.11713030746705699</v>
      </c>
      <c r="AP1152" s="89">
        <v>8.1405676860242304E-2</v>
      </c>
      <c r="AQ1152" s="89">
        <v>1</v>
      </c>
      <c r="AR1152" s="89">
        <v>0.43166511627907</v>
      </c>
      <c r="AS1152" s="89">
        <v>1.0403137622556999</v>
      </c>
      <c r="AT1152" s="89">
        <v>-99</v>
      </c>
      <c r="AU1152" s="89">
        <v>-99</v>
      </c>
      <c r="AV1152" s="89">
        <v>34.883760465116303</v>
      </c>
      <c r="AW1152" s="89">
        <v>1.0403137622556999</v>
      </c>
      <c r="AX1152" s="89">
        <v>1.0570633424819</v>
      </c>
      <c r="AY1152" s="89">
        <v>0.125915080527086</v>
      </c>
      <c r="AZ1152" s="89">
        <v>0.13310021589083901</v>
      </c>
      <c r="BA1152" s="89">
        <v>-99</v>
      </c>
      <c r="BB1152" s="89">
        <v>-99</v>
      </c>
      <c r="BC1152" s="89">
        <v>-99</v>
      </c>
      <c r="BD1152" s="89">
        <v>-99</v>
      </c>
      <c r="BE1152" s="89">
        <v>-99</v>
      </c>
      <c r="BF1152" s="89">
        <v>-99</v>
      </c>
      <c r="BG1152" s="89">
        <v>-99</v>
      </c>
      <c r="BH1152" s="89">
        <v>-99</v>
      </c>
      <c r="BI1152" s="89">
        <v>-99</v>
      </c>
      <c r="BJ1152" s="89">
        <v>-99</v>
      </c>
      <c r="BK1152" s="89">
        <v>-99</v>
      </c>
      <c r="BL1152" s="89">
        <v>-99</v>
      </c>
      <c r="BM1152" s="89">
        <v>-99</v>
      </c>
      <c r="BN1152" s="89">
        <v>-99</v>
      </c>
      <c r="BO1152" s="89">
        <v>-99</v>
      </c>
      <c r="BP1152" s="89">
        <v>-99</v>
      </c>
      <c r="BQ1152" s="89">
        <v>-99</v>
      </c>
      <c r="BR1152" s="89">
        <v>-99</v>
      </c>
      <c r="BS1152" s="89">
        <v>-99</v>
      </c>
      <c r="BT1152" s="89">
        <v>-99</v>
      </c>
      <c r="BU1152" s="89">
        <v>-99</v>
      </c>
      <c r="BV1152" s="89">
        <v>-99</v>
      </c>
      <c r="BW1152" s="89">
        <v>-99</v>
      </c>
      <c r="BX1152" s="89">
        <v>-99</v>
      </c>
      <c r="BY1152" s="89">
        <v>-99</v>
      </c>
      <c r="BZ1152" s="89">
        <v>-99</v>
      </c>
      <c r="CA1152" s="89">
        <v>-99</v>
      </c>
      <c r="CB1152" s="89">
        <v>-99</v>
      </c>
      <c r="CC1152" s="89">
        <v>-99</v>
      </c>
      <c r="CD1152" s="89">
        <v>-99</v>
      </c>
      <c r="CE1152" s="89">
        <v>-99</v>
      </c>
      <c r="CF1152" s="89">
        <v>-99</v>
      </c>
      <c r="CG1152" s="89">
        <v>-99</v>
      </c>
      <c r="CH1152" s="89">
        <v>-99</v>
      </c>
      <c r="CI1152" s="89">
        <v>-99</v>
      </c>
      <c r="CJ1152" s="89">
        <v>-99</v>
      </c>
      <c r="CK1152" s="89">
        <v>-99</v>
      </c>
      <c r="CL1152" s="89">
        <v>-99</v>
      </c>
      <c r="CM1152" s="89">
        <v>-99</v>
      </c>
      <c r="CN1152" s="89">
        <v>-99</v>
      </c>
      <c r="CO1152" s="89">
        <v>-99</v>
      </c>
      <c r="CP1152" s="89">
        <v>-99</v>
      </c>
      <c r="CQ1152" s="89">
        <v>-99</v>
      </c>
      <c r="CR1152" s="89">
        <v>-99</v>
      </c>
      <c r="CS1152" s="89">
        <v>-99</v>
      </c>
      <c r="CT1152" s="89">
        <v>-99</v>
      </c>
      <c r="CU1152" s="86">
        <v>-99</v>
      </c>
      <c r="CV1152" s="86">
        <v>0.2336</v>
      </c>
      <c r="CW1152" s="86">
        <v>57</v>
      </c>
      <c r="CX1152" s="86">
        <v>2</v>
      </c>
      <c r="CY1152" s="86">
        <v>0.1636</v>
      </c>
      <c r="CZ1152" s="86">
        <v>60</v>
      </c>
      <c r="DA1152" s="86">
        <v>2</v>
      </c>
      <c r="DB1152" s="86">
        <v>-0.31859999999999999</v>
      </c>
      <c r="DC1152" s="86">
        <v>31</v>
      </c>
      <c r="DD1152" s="86">
        <v>-99</v>
      </c>
      <c r="DE1152" s="86">
        <v>-99</v>
      </c>
      <c r="DF1152" s="86">
        <v>-99</v>
      </c>
      <c r="DG1152" s="86">
        <v>-99</v>
      </c>
      <c r="DH1152" s="86">
        <v>-99</v>
      </c>
    </row>
    <row r="1153" spans="1:112" x14ac:dyDescent="0.2">
      <c r="A1153" s="85">
        <f>IF(ISERROR(SEARCH('School Lookup'!$F$3,Data!J1153)),A1152,A1152+1)</f>
        <v>0</v>
      </c>
      <c r="B1153" s="85">
        <f>IF(I1153='School Lookup'!$G$13,1,0)</f>
        <v>0</v>
      </c>
      <c r="C1153" s="85">
        <f t="shared" si="17"/>
        <v>1151</v>
      </c>
      <c r="D1153" s="86" t="s">
        <v>6478</v>
      </c>
      <c r="E1153" s="86" t="s">
        <v>6743</v>
      </c>
      <c r="F1153" s="86" t="s">
        <v>2765</v>
      </c>
      <c r="G1153" s="86" t="s">
        <v>3177</v>
      </c>
      <c r="H1153" s="86" t="s">
        <v>1365</v>
      </c>
      <c r="I1153" s="86" t="s">
        <v>4861</v>
      </c>
      <c r="J1153" s="86" t="s">
        <v>1801</v>
      </c>
      <c r="K1153" s="86" t="s">
        <v>31</v>
      </c>
      <c r="L1153" s="86">
        <v>1</v>
      </c>
      <c r="M1153" s="86">
        <v>1</v>
      </c>
      <c r="N1153" s="89">
        <v>0.10810243902439</v>
      </c>
      <c r="O1153" s="89">
        <v>0.32845070598486997</v>
      </c>
      <c r="P1153" s="89">
        <v>55.203899999999997</v>
      </c>
      <c r="Q1153" s="89">
        <v>0.56937577370205406</v>
      </c>
      <c r="R1153" s="89">
        <v>54.420754878048797</v>
      </c>
      <c r="S1153" s="89">
        <v>0.44891323984346199</v>
      </c>
      <c r="T1153" s="89">
        <v>0.50925287627274296</v>
      </c>
      <c r="U1153" s="89">
        <v>0.37507146941109198</v>
      </c>
      <c r="V1153" s="89">
        <v>0.191006224605443</v>
      </c>
      <c r="W1153" s="89">
        <v>1</v>
      </c>
      <c r="X1153" s="89">
        <v>8.8861491628614897E-2</v>
      </c>
      <c r="Y1153" s="89">
        <v>0.29824068115387298</v>
      </c>
      <c r="Z1153" s="89">
        <v>46.561300000000003</v>
      </c>
      <c r="AA1153" s="89">
        <v>-0.40733801621050703</v>
      </c>
      <c r="AB1153" s="89">
        <v>52.206999086758003</v>
      </c>
      <c r="AC1153" s="89">
        <v>-5.45486675283171E-2</v>
      </c>
      <c r="AD1153" s="89">
        <v>-6.2143730147991801E-2</v>
      </c>
      <c r="AE1153" s="89">
        <v>0.37564322469982803</v>
      </c>
      <c r="AF1153" s="89">
        <v>-2.3343871187667599E-2</v>
      </c>
      <c r="AG1153" s="89">
        <v>1</v>
      </c>
      <c r="AH1153" s="89">
        <v>0.142192890995261</v>
      </c>
      <c r="AI1153" s="89">
        <v>0.36304874412083898</v>
      </c>
      <c r="AJ1153" s="89">
        <v>47.169800000000002</v>
      </c>
      <c r="AK1153" s="89">
        <v>-0.142670518632281</v>
      </c>
      <c r="AL1153" s="89">
        <v>57.345947393364902</v>
      </c>
      <c r="AM1153" s="89">
        <v>0.11018911274427901</v>
      </c>
      <c r="AN1153" s="89">
        <v>7.2556851421401503E-2</v>
      </c>
      <c r="AO1153" s="89">
        <v>0.12064036592338501</v>
      </c>
      <c r="AP1153" s="89">
        <v>8.7532851057265295E-3</v>
      </c>
      <c r="AQ1153" s="89">
        <v>1</v>
      </c>
      <c r="AR1153" s="89">
        <v>0.167323555555556</v>
      </c>
      <c r="AS1153" s="89">
        <v>0.44612257674762801</v>
      </c>
      <c r="AT1153" s="89">
        <v>52.860199999999999</v>
      </c>
      <c r="AU1153" s="89">
        <v>0.45364587478273199</v>
      </c>
      <c r="AV1153" s="89">
        <v>52.888879555555597</v>
      </c>
      <c r="AW1153" s="89">
        <v>0.44988422576518</v>
      </c>
      <c r="AX1153" s="89">
        <v>0.43487166035013902</v>
      </c>
      <c r="AY1153" s="89">
        <v>0.12864493996569501</v>
      </c>
      <c r="AZ1153" s="89">
        <v>5.5944038638525602E-2</v>
      </c>
      <c r="BA1153" s="89">
        <v>-99</v>
      </c>
      <c r="BB1153" s="89">
        <v>-99</v>
      </c>
      <c r="BC1153" s="89">
        <v>-99</v>
      </c>
      <c r="BD1153" s="89">
        <v>-99</v>
      </c>
      <c r="BE1153" s="89">
        <v>-99</v>
      </c>
      <c r="BF1153" s="89">
        <v>-99</v>
      </c>
      <c r="BG1153" s="89">
        <v>-99</v>
      </c>
      <c r="BH1153" s="89">
        <v>-99</v>
      </c>
      <c r="BI1153" s="89">
        <v>-99</v>
      </c>
      <c r="BJ1153" s="89">
        <v>-99</v>
      </c>
      <c r="BK1153" s="89">
        <v>-99</v>
      </c>
      <c r="BL1153" s="89">
        <v>-99</v>
      </c>
      <c r="BM1153" s="89">
        <v>-99</v>
      </c>
      <c r="BN1153" s="89">
        <v>-99</v>
      </c>
      <c r="BO1153" s="89">
        <v>-99</v>
      </c>
      <c r="BP1153" s="89">
        <v>-99</v>
      </c>
      <c r="BQ1153" s="89">
        <v>-99</v>
      </c>
      <c r="BR1153" s="89">
        <v>-99</v>
      </c>
      <c r="BS1153" s="89">
        <v>-99</v>
      </c>
      <c r="BT1153" s="89">
        <v>-99</v>
      </c>
      <c r="BU1153" s="89">
        <v>-99</v>
      </c>
      <c r="BV1153" s="89">
        <v>-99</v>
      </c>
      <c r="BW1153" s="89">
        <v>-99</v>
      </c>
      <c r="BX1153" s="89">
        <v>-99</v>
      </c>
      <c r="BY1153" s="89">
        <v>-99</v>
      </c>
      <c r="BZ1153" s="89">
        <v>-99</v>
      </c>
      <c r="CA1153" s="89">
        <v>-99</v>
      </c>
      <c r="CB1153" s="89">
        <v>-99</v>
      </c>
      <c r="CC1153" s="89">
        <v>-99</v>
      </c>
      <c r="CD1153" s="89">
        <v>-99</v>
      </c>
      <c r="CE1153" s="89">
        <v>-99</v>
      </c>
      <c r="CF1153" s="89">
        <v>-99</v>
      </c>
      <c r="CG1153" s="89">
        <v>-99</v>
      </c>
      <c r="CH1153" s="89">
        <v>-99</v>
      </c>
      <c r="CI1153" s="89">
        <v>-99</v>
      </c>
      <c r="CJ1153" s="89">
        <v>-99</v>
      </c>
      <c r="CK1153" s="89">
        <v>-99</v>
      </c>
      <c r="CL1153" s="89">
        <v>-99</v>
      </c>
      <c r="CM1153" s="89">
        <v>-99</v>
      </c>
      <c r="CN1153" s="89">
        <v>-99</v>
      </c>
      <c r="CO1153" s="89">
        <v>-99</v>
      </c>
      <c r="CP1153" s="89">
        <v>-99</v>
      </c>
      <c r="CQ1153" s="89">
        <v>-99</v>
      </c>
      <c r="CR1153" s="89">
        <v>-99</v>
      </c>
      <c r="CS1153" s="89">
        <v>-99</v>
      </c>
      <c r="CT1153" s="89">
        <v>-99</v>
      </c>
      <c r="CU1153" s="86">
        <v>-99</v>
      </c>
      <c r="CV1153" s="86">
        <v>0.2324</v>
      </c>
      <c r="CW1153" s="86">
        <v>57</v>
      </c>
      <c r="CX1153" s="86">
        <v>2</v>
      </c>
      <c r="CY1153" s="86">
        <v>-0.96379999999999999</v>
      </c>
      <c r="CZ1153" s="86">
        <v>12</v>
      </c>
      <c r="DA1153" s="86">
        <v>4</v>
      </c>
      <c r="DB1153" s="86">
        <v>0.1017</v>
      </c>
      <c r="DC1153" s="86">
        <v>53</v>
      </c>
      <c r="DD1153" s="86">
        <v>-99</v>
      </c>
      <c r="DE1153" s="86">
        <v>-99</v>
      </c>
      <c r="DF1153" s="86">
        <v>-99</v>
      </c>
      <c r="DG1153" s="86">
        <v>-99</v>
      </c>
      <c r="DH1153" s="86">
        <v>-99</v>
      </c>
    </row>
    <row r="1154" spans="1:112" x14ac:dyDescent="0.2">
      <c r="A1154" s="85">
        <f>IF(ISERROR(SEARCH('School Lookup'!$F$3,Data!J1154)),A1153,A1153+1)</f>
        <v>0</v>
      </c>
      <c r="B1154" s="85">
        <f>IF(I1154='School Lookup'!$G$13,1,0)</f>
        <v>0</v>
      </c>
      <c r="C1154" s="85">
        <f t="shared" si="17"/>
        <v>1152</v>
      </c>
      <c r="D1154" s="86" t="s">
        <v>6478</v>
      </c>
      <c r="E1154" s="86" t="s">
        <v>6538</v>
      </c>
      <c r="F1154" s="86" t="s">
        <v>2749</v>
      </c>
      <c r="G1154" s="86" t="s">
        <v>3324</v>
      </c>
      <c r="H1154" s="86" t="s">
        <v>418</v>
      </c>
      <c r="I1154" s="86" t="s">
        <v>5234</v>
      </c>
      <c r="J1154" s="86" t="s">
        <v>609</v>
      </c>
      <c r="K1154" s="86" t="s">
        <v>94</v>
      </c>
      <c r="L1154" s="86">
        <v>1</v>
      </c>
      <c r="M1154" s="86">
        <v>1</v>
      </c>
      <c r="N1154" s="89">
        <v>-4.7585034965035002E-2</v>
      </c>
      <c r="O1154" s="89">
        <v>-8.6903507953367404E-3</v>
      </c>
      <c r="P1154" s="89">
        <v>54.682899999999997</v>
      </c>
      <c r="Q1154" s="89">
        <v>0.51411256811450801</v>
      </c>
      <c r="R1154" s="89">
        <v>46.713315944055999</v>
      </c>
      <c r="S1154" s="89">
        <v>0.25271110865958601</v>
      </c>
      <c r="T1154" s="89">
        <v>0.28662881388038303</v>
      </c>
      <c r="U1154" s="89">
        <v>0.36312849162011201</v>
      </c>
      <c r="V1154" s="89">
        <v>0.104083088839245</v>
      </c>
      <c r="W1154" s="89">
        <v>1</v>
      </c>
      <c r="X1154" s="89">
        <v>-0.17978092566619899</v>
      </c>
      <c r="Y1154" s="89">
        <v>-0.33418611969206802</v>
      </c>
      <c r="Z1154" s="89">
        <v>54.889200000000002</v>
      </c>
      <c r="AA1154" s="89">
        <v>0.63117575915061397</v>
      </c>
      <c r="AB1154" s="89">
        <v>53.0154297335203</v>
      </c>
      <c r="AC1154" s="89">
        <v>0.148494819729273</v>
      </c>
      <c r="AD1154" s="89">
        <v>0.17427036000676599</v>
      </c>
      <c r="AE1154" s="89">
        <v>0.36211274758760797</v>
      </c>
      <c r="AF1154" s="89">
        <v>6.3105518885131495E-2</v>
      </c>
      <c r="AG1154" s="89">
        <v>1</v>
      </c>
      <c r="AH1154" s="89">
        <v>-0.10200614525139701</v>
      </c>
      <c r="AI1154" s="89">
        <v>-0.16249114044479099</v>
      </c>
      <c r="AJ1154" s="89">
        <v>56.230800000000002</v>
      </c>
      <c r="AK1154" s="89">
        <v>0.74431975265139905</v>
      </c>
      <c r="AL1154" s="89">
        <v>47.486051955307303</v>
      </c>
      <c r="AM1154" s="89">
        <v>0.29091430610330399</v>
      </c>
      <c r="AN1154" s="89">
        <v>0.26241651448106001</v>
      </c>
      <c r="AO1154" s="89">
        <v>9.0909090909090898E-2</v>
      </c>
      <c r="AP1154" s="89">
        <v>2.3856046771005501E-2</v>
      </c>
      <c r="AQ1154" s="89">
        <v>1</v>
      </c>
      <c r="AR1154" s="89">
        <v>5.1748618784530397E-3</v>
      </c>
      <c r="AS1154" s="89">
        <v>8.1642151267517601E-2</v>
      </c>
      <c r="AT1154" s="89">
        <v>52.505899999999997</v>
      </c>
      <c r="AU1154" s="89">
        <v>0.415137477309037</v>
      </c>
      <c r="AV1154" s="89">
        <v>48.066284530386703</v>
      </c>
      <c r="AW1154" s="89">
        <v>0.248389814288277</v>
      </c>
      <c r="AX1154" s="89">
        <v>0.22253786085537799</v>
      </c>
      <c r="AY1154" s="89">
        <v>0.18384966988318899</v>
      </c>
      <c r="AZ1154" s="89">
        <v>4.0913512254772397E-2</v>
      </c>
      <c r="BA1154" s="89">
        <v>-99</v>
      </c>
      <c r="BB1154" s="89">
        <v>-99</v>
      </c>
      <c r="BC1154" s="89">
        <v>-99</v>
      </c>
      <c r="BD1154" s="89">
        <v>-99</v>
      </c>
      <c r="BE1154" s="89">
        <v>-99</v>
      </c>
      <c r="BF1154" s="89">
        <v>-99</v>
      </c>
      <c r="BG1154" s="89">
        <v>-99</v>
      </c>
      <c r="BH1154" s="89">
        <v>-99</v>
      </c>
      <c r="BI1154" s="89">
        <v>-99</v>
      </c>
      <c r="BJ1154" s="89">
        <v>-99</v>
      </c>
      <c r="BK1154" s="89">
        <v>-99</v>
      </c>
      <c r="BL1154" s="89">
        <v>-99</v>
      </c>
      <c r="BM1154" s="89">
        <v>-99</v>
      </c>
      <c r="BN1154" s="89">
        <v>-99</v>
      </c>
      <c r="BO1154" s="89">
        <v>-99</v>
      </c>
      <c r="BP1154" s="89">
        <v>-99</v>
      </c>
      <c r="BQ1154" s="89">
        <v>-99</v>
      </c>
      <c r="BR1154" s="89">
        <v>-99</v>
      </c>
      <c r="BS1154" s="89">
        <v>-99</v>
      </c>
      <c r="BT1154" s="89">
        <v>-99</v>
      </c>
      <c r="BU1154" s="89">
        <v>-99</v>
      </c>
      <c r="BV1154" s="89">
        <v>-99</v>
      </c>
      <c r="BW1154" s="89">
        <v>-99</v>
      </c>
      <c r="BX1154" s="89">
        <v>-99</v>
      </c>
      <c r="BY1154" s="89">
        <v>-99</v>
      </c>
      <c r="BZ1154" s="89">
        <v>-99</v>
      </c>
      <c r="CA1154" s="89">
        <v>-99</v>
      </c>
      <c r="CB1154" s="89">
        <v>-99</v>
      </c>
      <c r="CC1154" s="89">
        <v>-99</v>
      </c>
      <c r="CD1154" s="89">
        <v>-99</v>
      </c>
      <c r="CE1154" s="89">
        <v>-99</v>
      </c>
      <c r="CF1154" s="89">
        <v>-99</v>
      </c>
      <c r="CG1154" s="89">
        <v>-99</v>
      </c>
      <c r="CH1154" s="89">
        <v>-99</v>
      </c>
      <c r="CI1154" s="89">
        <v>-99</v>
      </c>
      <c r="CJ1154" s="89">
        <v>-99</v>
      </c>
      <c r="CK1154" s="89">
        <v>-99</v>
      </c>
      <c r="CL1154" s="89">
        <v>-99</v>
      </c>
      <c r="CM1154" s="89">
        <v>-99</v>
      </c>
      <c r="CN1154" s="89">
        <v>-99</v>
      </c>
      <c r="CO1154" s="89">
        <v>-99</v>
      </c>
      <c r="CP1154" s="89">
        <v>-99</v>
      </c>
      <c r="CQ1154" s="89">
        <v>-99</v>
      </c>
      <c r="CR1154" s="89">
        <v>-99</v>
      </c>
      <c r="CS1154" s="89">
        <v>-99</v>
      </c>
      <c r="CT1154" s="89">
        <v>-99</v>
      </c>
      <c r="CU1154" s="86">
        <v>-99</v>
      </c>
      <c r="CV1154" s="86">
        <v>0.23200000000000001</v>
      </c>
      <c r="CW1154" s="86">
        <v>57</v>
      </c>
      <c r="CX1154" s="86">
        <v>2</v>
      </c>
      <c r="CY1154" s="86">
        <v>-0.77390000000000003</v>
      </c>
      <c r="CZ1154" s="86">
        <v>17</v>
      </c>
      <c r="DA1154" s="86">
        <v>4</v>
      </c>
      <c r="DB1154" s="86">
        <v>0.55920000000000003</v>
      </c>
      <c r="DC1154" s="86">
        <v>75</v>
      </c>
      <c r="DD1154" s="86">
        <v>-99</v>
      </c>
      <c r="DE1154" s="86">
        <v>-99</v>
      </c>
      <c r="DF1154" s="86">
        <v>-99</v>
      </c>
      <c r="DG1154" s="86">
        <v>-99</v>
      </c>
      <c r="DH1154" s="86">
        <v>-99</v>
      </c>
    </row>
    <row r="1155" spans="1:112" x14ac:dyDescent="0.2">
      <c r="A1155" s="85">
        <f>IF(ISERROR(SEARCH('School Lookup'!$F$3,Data!J1155)),A1154,A1154+1)</f>
        <v>0</v>
      </c>
      <c r="B1155" s="85">
        <f>IF(I1155='School Lookup'!$G$13,1,0)</f>
        <v>0</v>
      </c>
      <c r="C1155" s="85">
        <f t="shared" si="17"/>
        <v>1153</v>
      </c>
      <c r="D1155" s="86" t="s">
        <v>6478</v>
      </c>
      <c r="E1155" s="86" t="s">
        <v>6695</v>
      </c>
      <c r="F1155" s="86" t="s">
        <v>546</v>
      </c>
      <c r="G1155" s="86" t="s">
        <v>2991</v>
      </c>
      <c r="H1155" s="86" t="s">
        <v>552</v>
      </c>
      <c r="I1155" s="86" t="s">
        <v>4000</v>
      </c>
      <c r="J1155" s="86" t="s">
        <v>6297</v>
      </c>
      <c r="K1155" s="86" t="s">
        <v>603</v>
      </c>
      <c r="L1155" s="86">
        <v>1</v>
      </c>
      <c r="M1155" s="86">
        <v>1</v>
      </c>
      <c r="N1155" s="89">
        <v>0.169750248756219</v>
      </c>
      <c r="O1155" s="89">
        <v>0.46194897137894803</v>
      </c>
      <c r="P1155" s="89">
        <v>52.160400000000003</v>
      </c>
      <c r="Q1155" s="89">
        <v>0.246547431656574</v>
      </c>
      <c r="R1155" s="89">
        <v>50.390884150675198</v>
      </c>
      <c r="S1155" s="89">
        <v>0.35424820151776099</v>
      </c>
      <c r="T1155" s="89">
        <v>0.40183959145553999</v>
      </c>
      <c r="U1155" s="89">
        <v>0.379449838187702</v>
      </c>
      <c r="V1155" s="89">
        <v>0.15247796795521701</v>
      </c>
      <c r="W1155" s="89">
        <v>1</v>
      </c>
      <c r="X1155" s="89">
        <v>0.100131660777385</v>
      </c>
      <c r="Y1155" s="89">
        <v>0.32477244442313902</v>
      </c>
      <c r="Z1155" s="89">
        <v>47.957900000000002</v>
      </c>
      <c r="AA1155" s="89">
        <v>-0.23317786315039099</v>
      </c>
      <c r="AB1155" s="89">
        <v>50.106012862190802</v>
      </c>
      <c r="AC1155" s="89">
        <v>4.5797290636374E-2</v>
      </c>
      <c r="AD1155" s="89">
        <v>5.4694286774542897E-2</v>
      </c>
      <c r="AE1155" s="89">
        <v>0.38160733549083098</v>
      </c>
      <c r="AF1155" s="89">
        <v>2.08717410426047E-2</v>
      </c>
      <c r="AG1155" s="89">
        <v>1</v>
      </c>
      <c r="AH1155" s="89">
        <v>0.121305378973105</v>
      </c>
      <c r="AI1155" s="89">
        <v>0.31809680317255801</v>
      </c>
      <c r="AJ1155" s="89">
        <v>-99</v>
      </c>
      <c r="AK1155" s="89">
        <v>-99</v>
      </c>
      <c r="AL1155" s="89">
        <v>57.946192420537898</v>
      </c>
      <c r="AM1155" s="89">
        <v>0.31809680317255801</v>
      </c>
      <c r="AN1155" s="89">
        <v>0.29097290796869302</v>
      </c>
      <c r="AO1155" s="89">
        <v>0.110302049622438</v>
      </c>
      <c r="AP1155" s="89">
        <v>3.2094908133547803E-2</v>
      </c>
      <c r="AQ1155" s="89">
        <v>1</v>
      </c>
      <c r="AR1155" s="89">
        <v>6.8534800838574397E-2</v>
      </c>
      <c r="AS1155" s="89">
        <v>0.22406363482609901</v>
      </c>
      <c r="AT1155" s="89">
        <v>-99</v>
      </c>
      <c r="AU1155" s="89">
        <v>-99</v>
      </c>
      <c r="AV1155" s="89">
        <v>46.540889727463302</v>
      </c>
      <c r="AW1155" s="89">
        <v>0.22406363482609901</v>
      </c>
      <c r="AX1155" s="89">
        <v>0.196903055033541</v>
      </c>
      <c r="AY1155" s="89">
        <v>0.12864077669902901</v>
      </c>
      <c r="AZ1155" s="89">
        <v>2.5329761933926401E-2</v>
      </c>
      <c r="BA1155" s="89">
        <v>-99</v>
      </c>
      <c r="BB1155" s="89">
        <v>-99</v>
      </c>
      <c r="BC1155" s="89">
        <v>-99</v>
      </c>
      <c r="BD1155" s="89">
        <v>-99</v>
      </c>
      <c r="BE1155" s="89">
        <v>-99</v>
      </c>
      <c r="BF1155" s="89">
        <v>-99</v>
      </c>
      <c r="BG1155" s="89">
        <v>-99</v>
      </c>
      <c r="BH1155" s="89">
        <v>-99</v>
      </c>
      <c r="BI1155" s="89">
        <v>-99</v>
      </c>
      <c r="BJ1155" s="89">
        <v>-99</v>
      </c>
      <c r="BK1155" s="89">
        <v>-99</v>
      </c>
      <c r="BL1155" s="89">
        <v>-99</v>
      </c>
      <c r="BM1155" s="89">
        <v>-99</v>
      </c>
      <c r="BN1155" s="89">
        <v>-99</v>
      </c>
      <c r="BO1155" s="89">
        <v>-99</v>
      </c>
      <c r="BP1155" s="89">
        <v>-99</v>
      </c>
      <c r="BQ1155" s="89">
        <v>-99</v>
      </c>
      <c r="BR1155" s="89">
        <v>-99</v>
      </c>
      <c r="BS1155" s="89">
        <v>-99</v>
      </c>
      <c r="BT1155" s="89">
        <v>-99</v>
      </c>
      <c r="BU1155" s="89">
        <v>-99</v>
      </c>
      <c r="BV1155" s="89">
        <v>-99</v>
      </c>
      <c r="BW1155" s="89">
        <v>-99</v>
      </c>
      <c r="BX1155" s="89">
        <v>-99</v>
      </c>
      <c r="BY1155" s="89">
        <v>-99</v>
      </c>
      <c r="BZ1155" s="89">
        <v>-99</v>
      </c>
      <c r="CA1155" s="89">
        <v>-99</v>
      </c>
      <c r="CB1155" s="89">
        <v>-99</v>
      </c>
      <c r="CC1155" s="89">
        <v>-99</v>
      </c>
      <c r="CD1155" s="89">
        <v>-99</v>
      </c>
      <c r="CE1155" s="89">
        <v>-99</v>
      </c>
      <c r="CF1155" s="89">
        <v>-99</v>
      </c>
      <c r="CG1155" s="89">
        <v>-99</v>
      </c>
      <c r="CH1155" s="89">
        <v>-99</v>
      </c>
      <c r="CI1155" s="89">
        <v>-99</v>
      </c>
      <c r="CJ1155" s="89">
        <v>-99</v>
      </c>
      <c r="CK1155" s="89">
        <v>-99</v>
      </c>
      <c r="CL1155" s="89">
        <v>-99</v>
      </c>
      <c r="CM1155" s="89">
        <v>-99</v>
      </c>
      <c r="CN1155" s="89">
        <v>-99</v>
      </c>
      <c r="CO1155" s="89">
        <v>-99</v>
      </c>
      <c r="CP1155" s="89">
        <v>-99</v>
      </c>
      <c r="CQ1155" s="89">
        <v>-99</v>
      </c>
      <c r="CR1155" s="89">
        <v>-99</v>
      </c>
      <c r="CS1155" s="89">
        <v>-99</v>
      </c>
      <c r="CT1155" s="89">
        <v>-99</v>
      </c>
      <c r="CU1155" s="86">
        <v>-99</v>
      </c>
      <c r="CV1155" s="86">
        <v>0.23080000000000001</v>
      </c>
      <c r="CW1155" s="86">
        <v>57</v>
      </c>
      <c r="CX1155" s="86">
        <v>2</v>
      </c>
      <c r="CY1155" s="86">
        <v>-0.16550000000000001</v>
      </c>
      <c r="CZ1155" s="86">
        <v>43</v>
      </c>
      <c r="DA1155" s="86">
        <v>2</v>
      </c>
      <c r="DB1155" s="86">
        <v>4.5999999999999999E-3</v>
      </c>
      <c r="DC1155" s="86">
        <v>47</v>
      </c>
      <c r="DD1155" s="86">
        <v>-99</v>
      </c>
      <c r="DE1155" s="86">
        <v>-99</v>
      </c>
      <c r="DF1155" s="86">
        <v>-99</v>
      </c>
      <c r="DG1155" s="86">
        <v>-99</v>
      </c>
      <c r="DH1155" s="86">
        <v>-99</v>
      </c>
    </row>
    <row r="1156" spans="1:112" x14ac:dyDescent="0.2">
      <c r="A1156" s="85">
        <f>IF(ISERROR(SEARCH('School Lookup'!$F$3,Data!J1156)),A1155,A1155+1)</f>
        <v>0</v>
      </c>
      <c r="B1156" s="85">
        <f>IF(I1156='School Lookup'!$G$13,1,0)</f>
        <v>0</v>
      </c>
      <c r="C1156" s="85">
        <f t="shared" ref="C1156:C1219" si="18">C1155+1</f>
        <v>1154</v>
      </c>
      <c r="D1156" s="86" t="s">
        <v>6478</v>
      </c>
      <c r="E1156" s="86" t="s">
        <v>6742</v>
      </c>
      <c r="F1156" s="86" t="s">
        <v>2769</v>
      </c>
      <c r="G1156" s="86" t="s">
        <v>3176</v>
      </c>
      <c r="H1156" s="86" t="s">
        <v>1383</v>
      </c>
      <c r="I1156" s="86" t="s">
        <v>5014</v>
      </c>
      <c r="J1156" s="86" t="s">
        <v>1514</v>
      </c>
      <c r="K1156" s="86" t="s">
        <v>26</v>
      </c>
      <c r="L1156" s="86">
        <v>1</v>
      </c>
      <c r="M1156" s="86">
        <v>1</v>
      </c>
      <c r="N1156" s="89">
        <v>-6.8142137096774205E-2</v>
      </c>
      <c r="O1156" s="89">
        <v>-5.3206733259760101E-2</v>
      </c>
      <c r="P1156" s="89">
        <v>49.541899999999998</v>
      </c>
      <c r="Q1156" s="89">
        <v>-3.1200560341483899E-2</v>
      </c>
      <c r="R1156" s="89">
        <v>50.403220161290299</v>
      </c>
      <c r="S1156" s="89">
        <v>-4.2203646800621997E-2</v>
      </c>
      <c r="T1156" s="89">
        <v>-4.8001195099847203E-2</v>
      </c>
      <c r="U1156" s="89">
        <v>0.37575757575757601</v>
      </c>
      <c r="V1156" s="89">
        <v>-1.8036812704185001E-2</v>
      </c>
      <c r="W1156" s="89">
        <v>1</v>
      </c>
      <c r="X1156" s="89">
        <v>9.3143145161290297E-2</v>
      </c>
      <c r="Y1156" s="89">
        <v>0.30832037174506099</v>
      </c>
      <c r="Z1156" s="89">
        <v>56.993499999999997</v>
      </c>
      <c r="AA1156" s="89">
        <v>0.89358819655889199</v>
      </c>
      <c r="AB1156" s="89">
        <v>51.814528629032303</v>
      </c>
      <c r="AC1156" s="89">
        <v>0.60095428415197705</v>
      </c>
      <c r="AD1156" s="89">
        <v>0.70109244161186601</v>
      </c>
      <c r="AE1156" s="89">
        <v>0.37575757575757601</v>
      </c>
      <c r="AF1156" s="89">
        <v>0.26344079624203398</v>
      </c>
      <c r="AG1156" s="89">
        <v>1</v>
      </c>
      <c r="AH1156" s="89">
        <v>0.19079025974026001</v>
      </c>
      <c r="AI1156" s="89">
        <v>0.46763496998392201</v>
      </c>
      <c r="AJ1156" s="89">
        <v>-99</v>
      </c>
      <c r="AK1156" s="89">
        <v>-99</v>
      </c>
      <c r="AL1156" s="89">
        <v>55.844123376623401</v>
      </c>
      <c r="AM1156" s="89">
        <v>0.46763496998392201</v>
      </c>
      <c r="AN1156" s="89">
        <v>0.44806924543926901</v>
      </c>
      <c r="AO1156" s="89">
        <v>0.116666666666667</v>
      </c>
      <c r="AP1156" s="89">
        <v>5.22747453012481E-2</v>
      </c>
      <c r="AQ1156" s="89">
        <v>1</v>
      </c>
      <c r="AR1156" s="89">
        <v>-0.22900000000000001</v>
      </c>
      <c r="AS1156" s="89">
        <v>-0.44473984638318298</v>
      </c>
      <c r="AT1156" s="89">
        <v>-99</v>
      </c>
      <c r="AU1156" s="89">
        <v>-99</v>
      </c>
      <c r="AV1156" s="89">
        <v>48.275849999999998</v>
      </c>
      <c r="AW1156" s="89">
        <v>-0.44473984638318298</v>
      </c>
      <c r="AX1156" s="89">
        <v>-0.50787869667657204</v>
      </c>
      <c r="AY1156" s="89">
        <v>0.131818181818182</v>
      </c>
      <c r="AZ1156" s="89">
        <v>-6.6947646380093498E-2</v>
      </c>
      <c r="BA1156" s="89">
        <v>-99</v>
      </c>
      <c r="BB1156" s="89">
        <v>-99</v>
      </c>
      <c r="BC1156" s="89">
        <v>-99</v>
      </c>
      <c r="BD1156" s="89">
        <v>-99</v>
      </c>
      <c r="BE1156" s="89">
        <v>-99</v>
      </c>
      <c r="BF1156" s="89">
        <v>-99</v>
      </c>
      <c r="BG1156" s="89">
        <v>-99</v>
      </c>
      <c r="BH1156" s="89">
        <v>-99</v>
      </c>
      <c r="BI1156" s="89">
        <v>-99</v>
      </c>
      <c r="BJ1156" s="89">
        <v>-99</v>
      </c>
      <c r="BK1156" s="89">
        <v>-99</v>
      </c>
      <c r="BL1156" s="89">
        <v>-99</v>
      </c>
      <c r="BM1156" s="89">
        <v>-99</v>
      </c>
      <c r="BN1156" s="89">
        <v>-99</v>
      </c>
      <c r="BO1156" s="89">
        <v>-99</v>
      </c>
      <c r="BP1156" s="89">
        <v>-99</v>
      </c>
      <c r="BQ1156" s="89">
        <v>-99</v>
      </c>
      <c r="BR1156" s="89">
        <v>-99</v>
      </c>
      <c r="BS1156" s="89">
        <v>-99</v>
      </c>
      <c r="BT1156" s="89">
        <v>-99</v>
      </c>
      <c r="BU1156" s="89">
        <v>-99</v>
      </c>
      <c r="BV1156" s="89">
        <v>-99</v>
      </c>
      <c r="BW1156" s="89">
        <v>-99</v>
      </c>
      <c r="BX1156" s="89">
        <v>-99</v>
      </c>
      <c r="BY1156" s="89">
        <v>-99</v>
      </c>
      <c r="BZ1156" s="89">
        <v>-99</v>
      </c>
      <c r="CA1156" s="89">
        <v>-99</v>
      </c>
      <c r="CB1156" s="89">
        <v>-99</v>
      </c>
      <c r="CC1156" s="89">
        <v>-99</v>
      </c>
      <c r="CD1156" s="89">
        <v>-99</v>
      </c>
      <c r="CE1156" s="89">
        <v>-99</v>
      </c>
      <c r="CF1156" s="89">
        <v>-99</v>
      </c>
      <c r="CG1156" s="89">
        <v>-99</v>
      </c>
      <c r="CH1156" s="89">
        <v>-99</v>
      </c>
      <c r="CI1156" s="89">
        <v>-99</v>
      </c>
      <c r="CJ1156" s="89">
        <v>-99</v>
      </c>
      <c r="CK1156" s="89">
        <v>-99</v>
      </c>
      <c r="CL1156" s="89">
        <v>-99</v>
      </c>
      <c r="CM1156" s="89">
        <v>-99</v>
      </c>
      <c r="CN1156" s="89">
        <v>-99</v>
      </c>
      <c r="CO1156" s="89">
        <v>-99</v>
      </c>
      <c r="CP1156" s="89">
        <v>-99</v>
      </c>
      <c r="CQ1156" s="89">
        <v>-99</v>
      </c>
      <c r="CR1156" s="89">
        <v>-99</v>
      </c>
      <c r="CS1156" s="89">
        <v>-99</v>
      </c>
      <c r="CT1156" s="89">
        <v>-99</v>
      </c>
      <c r="CU1156" s="86">
        <v>-99</v>
      </c>
      <c r="CV1156" s="86">
        <v>0.23069999999999999</v>
      </c>
      <c r="CW1156" s="86">
        <v>57</v>
      </c>
      <c r="CX1156" s="86">
        <v>2</v>
      </c>
      <c r="CY1156" s="86">
        <v>-0.72399999999999998</v>
      </c>
      <c r="CZ1156" s="86">
        <v>19</v>
      </c>
      <c r="DA1156" s="86">
        <v>2</v>
      </c>
      <c r="DB1156" s="86">
        <v>0.32400000000000001</v>
      </c>
      <c r="DC1156" s="86">
        <v>64</v>
      </c>
      <c r="DD1156" s="86">
        <v>-99</v>
      </c>
      <c r="DE1156" s="86">
        <v>-99</v>
      </c>
      <c r="DF1156" s="86">
        <v>-99</v>
      </c>
      <c r="DG1156" s="86">
        <v>-99</v>
      </c>
      <c r="DH1156" s="86">
        <v>-99</v>
      </c>
    </row>
    <row r="1157" spans="1:112" x14ac:dyDescent="0.2">
      <c r="A1157" s="85">
        <f>IF(ISERROR(SEARCH('School Lookup'!$F$3,Data!J1157)),A1156,A1156+1)</f>
        <v>0</v>
      </c>
      <c r="B1157" s="85">
        <f>IF(I1157='School Lookup'!$G$13,1,0)</f>
        <v>0</v>
      </c>
      <c r="C1157" s="85">
        <f t="shared" si="18"/>
        <v>1155</v>
      </c>
      <c r="D1157" s="86" t="s">
        <v>6478</v>
      </c>
      <c r="E1157" s="86" t="s">
        <v>6790</v>
      </c>
      <c r="F1157" s="86" t="s">
        <v>2774</v>
      </c>
      <c r="G1157" s="86" t="s">
        <v>2816</v>
      </c>
      <c r="H1157" s="86" t="s">
        <v>1958</v>
      </c>
      <c r="I1157" s="86" t="s">
        <v>3694</v>
      </c>
      <c r="J1157" s="86" t="s">
        <v>2502</v>
      </c>
      <c r="K1157" s="86" t="s">
        <v>26</v>
      </c>
      <c r="L1157" s="86">
        <v>1</v>
      </c>
      <c r="M1157" s="86">
        <v>1</v>
      </c>
      <c r="N1157" s="89">
        <v>0.43743678861788599</v>
      </c>
      <c r="O1157" s="89">
        <v>1.0416238843454799</v>
      </c>
      <c r="P1157" s="89">
        <v>50.9467</v>
      </c>
      <c r="Q1157" s="89">
        <v>0.117808559062324</v>
      </c>
      <c r="R1157" s="89">
        <v>43.292689634146299</v>
      </c>
      <c r="S1157" s="89">
        <v>0.57971622170390302</v>
      </c>
      <c r="T1157" s="89">
        <v>0.65767068916344595</v>
      </c>
      <c r="U1157" s="89">
        <v>0.37216338880484101</v>
      </c>
      <c r="V1157" s="89">
        <v>0.244760952396683</v>
      </c>
      <c r="W1157" s="89">
        <v>1</v>
      </c>
      <c r="X1157" s="89">
        <v>0.37034139344262301</v>
      </c>
      <c r="Y1157" s="89">
        <v>0.960888953899664</v>
      </c>
      <c r="Z1157" s="89">
        <v>34.789200000000001</v>
      </c>
      <c r="AA1157" s="89">
        <v>-1.87535372424358</v>
      </c>
      <c r="AB1157" s="89">
        <v>40.983588114754099</v>
      </c>
      <c r="AC1157" s="89">
        <v>-0.45723238517196002</v>
      </c>
      <c r="AD1157" s="89">
        <v>-0.53100932151799096</v>
      </c>
      <c r="AE1157" s="89">
        <v>0.36913767019667199</v>
      </c>
      <c r="AF1157" s="89">
        <v>-0.19601554379786701</v>
      </c>
      <c r="AG1157" s="89">
        <v>1</v>
      </c>
      <c r="AH1157" s="89">
        <v>0.21750548780487799</v>
      </c>
      <c r="AI1157" s="89">
        <v>0.52512871807161998</v>
      </c>
      <c r="AJ1157" s="89">
        <v>-99</v>
      </c>
      <c r="AK1157" s="89">
        <v>-99</v>
      </c>
      <c r="AL1157" s="89">
        <v>51.829275000000003</v>
      </c>
      <c r="AM1157" s="89">
        <v>0.52512871807161998</v>
      </c>
      <c r="AN1157" s="89">
        <v>0.50846892429468105</v>
      </c>
      <c r="AO1157" s="89">
        <v>0.124054462934947</v>
      </c>
      <c r="AP1157" s="89">
        <v>6.3077839322486895E-2</v>
      </c>
      <c r="AQ1157" s="89">
        <v>1</v>
      </c>
      <c r="AR1157" s="89">
        <v>0.35614494382022499</v>
      </c>
      <c r="AS1157" s="89">
        <v>0.870558311465917</v>
      </c>
      <c r="AT1157" s="89">
        <v>-99</v>
      </c>
      <c r="AU1157" s="89">
        <v>-99</v>
      </c>
      <c r="AV1157" s="89">
        <v>42.696628089887597</v>
      </c>
      <c r="AW1157" s="89">
        <v>0.870558311465917</v>
      </c>
      <c r="AX1157" s="89">
        <v>0.87817590045836302</v>
      </c>
      <c r="AY1157" s="89">
        <v>0.13464447806353999</v>
      </c>
      <c r="AZ1157" s="89">
        <v>0.118241535765196</v>
      </c>
      <c r="BA1157" s="89">
        <v>-99</v>
      </c>
      <c r="BB1157" s="89">
        <v>-99</v>
      </c>
      <c r="BC1157" s="89">
        <v>-99</v>
      </c>
      <c r="BD1157" s="89">
        <v>-99</v>
      </c>
      <c r="BE1157" s="89">
        <v>-99</v>
      </c>
      <c r="BF1157" s="89">
        <v>-99</v>
      </c>
      <c r="BG1157" s="89">
        <v>-99</v>
      </c>
      <c r="BH1157" s="89">
        <v>-99</v>
      </c>
      <c r="BI1157" s="89">
        <v>-99</v>
      </c>
      <c r="BJ1157" s="89">
        <v>-99</v>
      </c>
      <c r="BK1157" s="89">
        <v>-99</v>
      </c>
      <c r="BL1157" s="89">
        <v>-99</v>
      </c>
      <c r="BM1157" s="89">
        <v>-99</v>
      </c>
      <c r="BN1157" s="89">
        <v>-99</v>
      </c>
      <c r="BO1157" s="89">
        <v>-99</v>
      </c>
      <c r="BP1157" s="89">
        <v>-99</v>
      </c>
      <c r="BQ1157" s="89">
        <v>-99</v>
      </c>
      <c r="BR1157" s="89">
        <v>-99</v>
      </c>
      <c r="BS1157" s="89">
        <v>-99</v>
      </c>
      <c r="BT1157" s="89">
        <v>-99</v>
      </c>
      <c r="BU1157" s="89">
        <v>-99</v>
      </c>
      <c r="BV1157" s="89">
        <v>-99</v>
      </c>
      <c r="BW1157" s="89">
        <v>-99</v>
      </c>
      <c r="BX1157" s="89">
        <v>-99</v>
      </c>
      <c r="BY1157" s="89">
        <v>-99</v>
      </c>
      <c r="BZ1157" s="89">
        <v>-99</v>
      </c>
      <c r="CA1157" s="89">
        <v>-99</v>
      </c>
      <c r="CB1157" s="89">
        <v>-99</v>
      </c>
      <c r="CC1157" s="89">
        <v>-99</v>
      </c>
      <c r="CD1157" s="89">
        <v>-99</v>
      </c>
      <c r="CE1157" s="89">
        <v>-99</v>
      </c>
      <c r="CF1157" s="89">
        <v>-99</v>
      </c>
      <c r="CG1157" s="89">
        <v>-99</v>
      </c>
      <c r="CH1157" s="89">
        <v>-99</v>
      </c>
      <c r="CI1157" s="89">
        <v>-99</v>
      </c>
      <c r="CJ1157" s="89">
        <v>-99</v>
      </c>
      <c r="CK1157" s="89">
        <v>-99</v>
      </c>
      <c r="CL1157" s="89">
        <v>-99</v>
      </c>
      <c r="CM1157" s="89">
        <v>-99</v>
      </c>
      <c r="CN1157" s="89">
        <v>-99</v>
      </c>
      <c r="CO1157" s="89">
        <v>-99</v>
      </c>
      <c r="CP1157" s="89">
        <v>-99</v>
      </c>
      <c r="CQ1157" s="89">
        <v>-99</v>
      </c>
      <c r="CR1157" s="89">
        <v>-99</v>
      </c>
      <c r="CS1157" s="89">
        <v>-99</v>
      </c>
      <c r="CT1157" s="89">
        <v>-99</v>
      </c>
      <c r="CU1157" s="86">
        <v>-99</v>
      </c>
      <c r="CV1157" s="86">
        <v>0.2301</v>
      </c>
      <c r="CW1157" s="86">
        <v>57</v>
      </c>
      <c r="CX1157" s="86">
        <v>2</v>
      </c>
      <c r="CY1157" s="86">
        <v>-0.314</v>
      </c>
      <c r="CZ1157" s="86">
        <v>36</v>
      </c>
      <c r="DA1157" s="86">
        <v>2</v>
      </c>
      <c r="DB1157" s="86">
        <v>-0.64839999999999998</v>
      </c>
      <c r="DC1157" s="86">
        <v>18</v>
      </c>
      <c r="DD1157" s="86">
        <v>-99</v>
      </c>
      <c r="DE1157" s="86">
        <v>-99</v>
      </c>
      <c r="DF1157" s="86">
        <v>-99</v>
      </c>
      <c r="DG1157" s="86">
        <v>-99</v>
      </c>
      <c r="DH1157" s="86">
        <v>-99</v>
      </c>
    </row>
    <row r="1158" spans="1:112" x14ac:dyDescent="0.2">
      <c r="A1158" s="85">
        <f>IF(ISERROR(SEARCH('School Lookup'!$F$3,Data!J1158)),A1157,A1157+1)</f>
        <v>0</v>
      </c>
      <c r="B1158" s="85">
        <f>IF(I1158='School Lookup'!$G$13,1,0)</f>
        <v>0</v>
      </c>
      <c r="C1158" s="85">
        <f t="shared" si="18"/>
        <v>1156</v>
      </c>
      <c r="D1158" s="86" t="s">
        <v>6478</v>
      </c>
      <c r="E1158" s="86" t="s">
        <v>6541</v>
      </c>
      <c r="F1158" s="86" t="s">
        <v>2752</v>
      </c>
      <c r="G1158" s="86" t="s">
        <v>3207</v>
      </c>
      <c r="H1158" s="86" t="s">
        <v>999</v>
      </c>
      <c r="I1158" s="86" t="s">
        <v>6814</v>
      </c>
      <c r="J1158" s="86" t="s">
        <v>6815</v>
      </c>
      <c r="K1158" s="86" t="s">
        <v>114</v>
      </c>
      <c r="L1158" s="86">
        <v>1</v>
      </c>
      <c r="M1158" s="86">
        <v>1</v>
      </c>
      <c r="N1158" s="89">
        <v>-6.64359375E-2</v>
      </c>
      <c r="O1158" s="89">
        <v>-4.9511959875656701E-2</v>
      </c>
      <c r="P1158" s="89">
        <v>53.916699999999999</v>
      </c>
      <c r="Q1158" s="89">
        <v>0.43284065233489699</v>
      </c>
      <c r="R1158" s="89">
        <v>52.604181250000003</v>
      </c>
      <c r="S1158" s="89">
        <v>0.19166434622962</v>
      </c>
      <c r="T1158" s="89">
        <v>0.21736107368787999</v>
      </c>
      <c r="U1158" s="89">
        <v>0.5</v>
      </c>
      <c r="V1158" s="89">
        <v>0.10868053684394</v>
      </c>
      <c r="W1158" s="89">
        <v>1</v>
      </c>
      <c r="X1158" s="89">
        <v>-0.27192187499999998</v>
      </c>
      <c r="Y1158" s="89">
        <v>-0.55110050871848204</v>
      </c>
      <c r="Z1158" s="89">
        <v>57.571399999999997</v>
      </c>
      <c r="AA1158" s="89">
        <v>0.96565403678046002</v>
      </c>
      <c r="AB1158" s="89">
        <v>53.125028125</v>
      </c>
      <c r="AC1158" s="89">
        <v>0.20727676403098899</v>
      </c>
      <c r="AD1158" s="89">
        <v>0.24271323432554401</v>
      </c>
      <c r="AE1158" s="89">
        <v>0.5</v>
      </c>
      <c r="AF1158" s="89">
        <v>0.121356617162772</v>
      </c>
      <c r="AG1158" s="89">
        <v>-99</v>
      </c>
      <c r="AH1158" s="89">
        <v>-99</v>
      </c>
      <c r="AI1158" s="89">
        <v>-99</v>
      </c>
      <c r="AJ1158" s="89">
        <v>-99</v>
      </c>
      <c r="AK1158" s="89">
        <v>-99</v>
      </c>
      <c r="AL1158" s="89">
        <v>-99</v>
      </c>
      <c r="AM1158" s="89">
        <v>-99</v>
      </c>
      <c r="AN1158" s="89">
        <v>-99</v>
      </c>
      <c r="AO1158" s="89">
        <v>-99</v>
      </c>
      <c r="AP1158" s="89">
        <v>-99</v>
      </c>
      <c r="AQ1158" s="89">
        <v>-99</v>
      </c>
      <c r="AR1158" s="89">
        <v>-99</v>
      </c>
      <c r="AS1158" s="89">
        <v>-99</v>
      </c>
      <c r="AT1158" s="89">
        <v>-99</v>
      </c>
      <c r="AU1158" s="89">
        <v>-99</v>
      </c>
      <c r="AV1158" s="89">
        <v>-99</v>
      </c>
      <c r="AW1158" s="89">
        <v>-99</v>
      </c>
      <c r="AX1158" s="89">
        <v>-99</v>
      </c>
      <c r="AY1158" s="89">
        <v>-99</v>
      </c>
      <c r="AZ1158" s="89">
        <v>-99</v>
      </c>
      <c r="BA1158" s="89">
        <v>-99</v>
      </c>
      <c r="BB1158" s="89">
        <v>-99</v>
      </c>
      <c r="BC1158" s="89">
        <v>-99</v>
      </c>
      <c r="BD1158" s="89">
        <v>-99</v>
      </c>
      <c r="BE1158" s="89">
        <v>-99</v>
      </c>
      <c r="BF1158" s="89">
        <v>-99</v>
      </c>
      <c r="BG1158" s="89">
        <v>-99</v>
      </c>
      <c r="BH1158" s="89">
        <v>-99</v>
      </c>
      <c r="BI1158" s="89">
        <v>-99</v>
      </c>
      <c r="BJ1158" s="89">
        <v>-99</v>
      </c>
      <c r="BK1158" s="89">
        <v>-99</v>
      </c>
      <c r="BL1158" s="89">
        <v>-99</v>
      </c>
      <c r="BM1158" s="89">
        <v>-99</v>
      </c>
      <c r="BN1158" s="89">
        <v>-99</v>
      </c>
      <c r="BO1158" s="89">
        <v>-99</v>
      </c>
      <c r="BP1158" s="89">
        <v>-99</v>
      </c>
      <c r="BQ1158" s="89">
        <v>-99</v>
      </c>
      <c r="BR1158" s="89">
        <v>-99</v>
      </c>
      <c r="BS1158" s="89">
        <v>-99</v>
      </c>
      <c r="BT1158" s="89">
        <v>-99</v>
      </c>
      <c r="BU1158" s="89">
        <v>-99</v>
      </c>
      <c r="BV1158" s="89">
        <v>-99</v>
      </c>
      <c r="BW1158" s="89">
        <v>-99</v>
      </c>
      <c r="BX1158" s="89">
        <v>-99</v>
      </c>
      <c r="BY1158" s="89">
        <v>-99</v>
      </c>
      <c r="BZ1158" s="89">
        <v>-99</v>
      </c>
      <c r="CA1158" s="89">
        <v>-99</v>
      </c>
      <c r="CB1158" s="89">
        <v>-99</v>
      </c>
      <c r="CC1158" s="89">
        <v>-99</v>
      </c>
      <c r="CD1158" s="89">
        <v>-99</v>
      </c>
      <c r="CE1158" s="89">
        <v>-99</v>
      </c>
      <c r="CF1158" s="89">
        <v>-99</v>
      </c>
      <c r="CG1158" s="89">
        <v>-99</v>
      </c>
      <c r="CH1158" s="89">
        <v>-99</v>
      </c>
      <c r="CI1158" s="89">
        <v>-99</v>
      </c>
      <c r="CJ1158" s="89">
        <v>-99</v>
      </c>
      <c r="CK1158" s="89">
        <v>-99</v>
      </c>
      <c r="CL1158" s="89">
        <v>-99</v>
      </c>
      <c r="CM1158" s="89">
        <v>-99</v>
      </c>
      <c r="CN1158" s="89">
        <v>-99</v>
      </c>
      <c r="CO1158" s="89">
        <v>-99</v>
      </c>
      <c r="CP1158" s="89">
        <v>-99</v>
      </c>
      <c r="CQ1158" s="89">
        <v>-99</v>
      </c>
      <c r="CR1158" s="89">
        <v>-99</v>
      </c>
      <c r="CS1158" s="89">
        <v>-99</v>
      </c>
      <c r="CT1158" s="89">
        <v>-99</v>
      </c>
      <c r="CU1158" s="86">
        <v>-99</v>
      </c>
      <c r="CV1158" s="86">
        <v>0.23</v>
      </c>
      <c r="CW1158" s="86">
        <v>57</v>
      </c>
      <c r="CX1158" s="86">
        <v>2</v>
      </c>
      <c r="CY1158" s="86">
        <v>0.92459999999999998</v>
      </c>
      <c r="CZ1158" s="86">
        <v>86</v>
      </c>
      <c r="DA1158" s="86">
        <v>2</v>
      </c>
      <c r="DB1158" s="86">
        <v>0.69920000000000004</v>
      </c>
      <c r="DC1158" s="86">
        <v>81</v>
      </c>
      <c r="DD1158" s="86">
        <v>-99</v>
      </c>
      <c r="DE1158" s="86">
        <v>-99</v>
      </c>
      <c r="DF1158" s="86">
        <v>-99</v>
      </c>
      <c r="DG1158" s="86">
        <v>-99</v>
      </c>
      <c r="DH1158" s="86">
        <v>-99</v>
      </c>
    </row>
    <row r="1159" spans="1:112" x14ac:dyDescent="0.2">
      <c r="A1159" s="85">
        <f>IF(ISERROR(SEARCH('School Lookup'!$F$3,Data!J1159)),A1158,A1158+1)</f>
        <v>0</v>
      </c>
      <c r="B1159" s="85">
        <f>IF(I1159='School Lookup'!$G$13,1,0)</f>
        <v>0</v>
      </c>
      <c r="C1159" s="85">
        <f t="shared" si="18"/>
        <v>1157</v>
      </c>
      <c r="D1159" s="86" t="s">
        <v>6478</v>
      </c>
      <c r="E1159" s="86" t="s">
        <v>6760</v>
      </c>
      <c r="F1159" s="86" t="s">
        <v>2767</v>
      </c>
      <c r="G1159" s="86" t="s">
        <v>6803</v>
      </c>
      <c r="H1159" s="86" t="s">
        <v>6804</v>
      </c>
      <c r="I1159" s="86" t="s">
        <v>6805</v>
      </c>
      <c r="J1159" s="86" t="s">
        <v>6804</v>
      </c>
      <c r="K1159" s="86" t="s">
        <v>26</v>
      </c>
      <c r="L1159" s="86">
        <v>1</v>
      </c>
      <c r="M1159" s="86">
        <v>1</v>
      </c>
      <c r="N1159" s="89">
        <v>-0.24989500000000001</v>
      </c>
      <c r="O1159" s="89">
        <v>-0.44679236158194502</v>
      </c>
      <c r="P1159" s="89">
        <v>45.7179</v>
      </c>
      <c r="Q1159" s="89">
        <v>-0.436817639356406</v>
      </c>
      <c r="R1159" s="89">
        <v>43.333325000000002</v>
      </c>
      <c r="S1159" s="89">
        <v>-0.44180500046917498</v>
      </c>
      <c r="T1159" s="89">
        <v>-0.50141562110222004</v>
      </c>
      <c r="U1159" s="89">
        <v>0.5</v>
      </c>
      <c r="V1159" s="89">
        <v>-0.25070781055111002</v>
      </c>
      <c r="W1159" s="89">
        <v>1</v>
      </c>
      <c r="X1159" s="89">
        <v>0.16275999999999999</v>
      </c>
      <c r="Y1159" s="89">
        <v>0.47220947471678099</v>
      </c>
      <c r="Z1159" s="89">
        <v>59.256399999999999</v>
      </c>
      <c r="AA1159" s="89">
        <v>1.1757785233236999</v>
      </c>
      <c r="AB1159" s="89">
        <v>48.333334999999998</v>
      </c>
      <c r="AC1159" s="89">
        <v>0.82399399902024295</v>
      </c>
      <c r="AD1159" s="89">
        <v>0.96078917934599595</v>
      </c>
      <c r="AE1159" s="89">
        <v>0.5</v>
      </c>
      <c r="AF1159" s="89">
        <v>0.48039458967299797</v>
      </c>
      <c r="AG1159" s="89">
        <v>-99</v>
      </c>
      <c r="AH1159" s="89">
        <v>-99</v>
      </c>
      <c r="AI1159" s="89">
        <v>-99</v>
      </c>
      <c r="AJ1159" s="89">
        <v>-99</v>
      </c>
      <c r="AK1159" s="89">
        <v>-99</v>
      </c>
      <c r="AL1159" s="89">
        <v>-99</v>
      </c>
      <c r="AM1159" s="89">
        <v>-99</v>
      </c>
      <c r="AN1159" s="89">
        <v>-99</v>
      </c>
      <c r="AO1159" s="89">
        <v>-99</v>
      </c>
      <c r="AP1159" s="89">
        <v>-99</v>
      </c>
      <c r="AQ1159" s="89">
        <v>-99</v>
      </c>
      <c r="AR1159" s="89">
        <v>-99</v>
      </c>
      <c r="AS1159" s="89">
        <v>-99</v>
      </c>
      <c r="AT1159" s="89">
        <v>-99</v>
      </c>
      <c r="AU1159" s="89">
        <v>-99</v>
      </c>
      <c r="AV1159" s="89">
        <v>-99</v>
      </c>
      <c r="AW1159" s="89">
        <v>-99</v>
      </c>
      <c r="AX1159" s="89">
        <v>-99</v>
      </c>
      <c r="AY1159" s="89">
        <v>-99</v>
      </c>
      <c r="AZ1159" s="89">
        <v>-99</v>
      </c>
      <c r="BA1159" s="89">
        <v>-99</v>
      </c>
      <c r="BB1159" s="89">
        <v>-99</v>
      </c>
      <c r="BC1159" s="89">
        <v>-99</v>
      </c>
      <c r="BD1159" s="89">
        <v>-99</v>
      </c>
      <c r="BE1159" s="89">
        <v>-99</v>
      </c>
      <c r="BF1159" s="89">
        <v>-99</v>
      </c>
      <c r="BG1159" s="89">
        <v>-99</v>
      </c>
      <c r="BH1159" s="89">
        <v>-99</v>
      </c>
      <c r="BI1159" s="89">
        <v>-99</v>
      </c>
      <c r="BJ1159" s="89">
        <v>-99</v>
      </c>
      <c r="BK1159" s="89">
        <v>-99</v>
      </c>
      <c r="BL1159" s="89">
        <v>-99</v>
      </c>
      <c r="BM1159" s="89">
        <v>-99</v>
      </c>
      <c r="BN1159" s="89">
        <v>-99</v>
      </c>
      <c r="BO1159" s="89">
        <v>-99</v>
      </c>
      <c r="BP1159" s="89">
        <v>-99</v>
      </c>
      <c r="BQ1159" s="89">
        <v>-99</v>
      </c>
      <c r="BR1159" s="89">
        <v>-99</v>
      </c>
      <c r="BS1159" s="89">
        <v>-99</v>
      </c>
      <c r="BT1159" s="89">
        <v>-99</v>
      </c>
      <c r="BU1159" s="89">
        <v>-99</v>
      </c>
      <c r="BV1159" s="89">
        <v>-99</v>
      </c>
      <c r="BW1159" s="89">
        <v>-99</v>
      </c>
      <c r="BX1159" s="89">
        <v>-99</v>
      </c>
      <c r="BY1159" s="89">
        <v>-99</v>
      </c>
      <c r="BZ1159" s="89">
        <v>-99</v>
      </c>
      <c r="CA1159" s="89">
        <v>-99</v>
      </c>
      <c r="CB1159" s="89">
        <v>-99</v>
      </c>
      <c r="CC1159" s="89">
        <v>-99</v>
      </c>
      <c r="CD1159" s="89">
        <v>-99</v>
      </c>
      <c r="CE1159" s="89">
        <v>-99</v>
      </c>
      <c r="CF1159" s="89">
        <v>-99</v>
      </c>
      <c r="CG1159" s="89">
        <v>-99</v>
      </c>
      <c r="CH1159" s="89">
        <v>-99</v>
      </c>
      <c r="CI1159" s="89">
        <v>-99</v>
      </c>
      <c r="CJ1159" s="89">
        <v>-99</v>
      </c>
      <c r="CK1159" s="89">
        <v>-99</v>
      </c>
      <c r="CL1159" s="89">
        <v>-99</v>
      </c>
      <c r="CM1159" s="89">
        <v>-99</v>
      </c>
      <c r="CN1159" s="89">
        <v>-99</v>
      </c>
      <c r="CO1159" s="89">
        <v>-99</v>
      </c>
      <c r="CP1159" s="89">
        <v>-99</v>
      </c>
      <c r="CQ1159" s="89">
        <v>-99</v>
      </c>
      <c r="CR1159" s="89">
        <v>-99</v>
      </c>
      <c r="CS1159" s="89">
        <v>-99</v>
      </c>
      <c r="CT1159" s="89">
        <v>-99</v>
      </c>
      <c r="CU1159" s="86">
        <v>-99</v>
      </c>
      <c r="CV1159" s="86">
        <v>0.22969999999999999</v>
      </c>
      <c r="CW1159" s="86">
        <v>57</v>
      </c>
      <c r="CX1159" s="86">
        <v>2</v>
      </c>
      <c r="CY1159" s="86">
        <v>-1.6911</v>
      </c>
      <c r="CZ1159" s="86">
        <v>2</v>
      </c>
      <c r="DA1159" s="86">
        <v>2</v>
      </c>
      <c r="DB1159" s="86">
        <v>0.3695</v>
      </c>
      <c r="DC1159" s="86">
        <v>67</v>
      </c>
      <c r="DD1159" s="86">
        <v>-99</v>
      </c>
      <c r="DE1159" s="86">
        <v>-99</v>
      </c>
      <c r="DF1159" s="86">
        <v>-99</v>
      </c>
      <c r="DG1159" s="86">
        <v>-99</v>
      </c>
      <c r="DH1159" s="86">
        <v>-99</v>
      </c>
    </row>
    <row r="1160" spans="1:112" x14ac:dyDescent="0.2">
      <c r="A1160" s="85">
        <f>IF(ISERROR(SEARCH('School Lookup'!$F$3,Data!J1160)),A1159,A1159+1)</f>
        <v>0</v>
      </c>
      <c r="B1160" s="85">
        <f>IF(I1160='School Lookup'!$G$13,1,0)</f>
        <v>0</v>
      </c>
      <c r="C1160" s="85">
        <f t="shared" si="18"/>
        <v>1158</v>
      </c>
      <c r="D1160" s="86" t="s">
        <v>6478</v>
      </c>
      <c r="E1160" s="86" t="s">
        <v>6760</v>
      </c>
      <c r="F1160" s="86" t="s">
        <v>2767</v>
      </c>
      <c r="G1160" s="86" t="s">
        <v>2974</v>
      </c>
      <c r="H1160" s="86" t="s">
        <v>1723</v>
      </c>
      <c r="I1160" s="86" t="s">
        <v>5725</v>
      </c>
      <c r="J1160" s="86" t="s">
        <v>2141</v>
      </c>
      <c r="K1160" s="86" t="s">
        <v>36</v>
      </c>
      <c r="L1160" s="86">
        <v>1</v>
      </c>
      <c r="M1160" s="86">
        <v>-99</v>
      </c>
      <c r="N1160" s="89">
        <v>-99</v>
      </c>
      <c r="O1160" s="89">
        <v>-99</v>
      </c>
      <c r="P1160" s="89">
        <v>-99</v>
      </c>
      <c r="Q1160" s="89">
        <v>-99</v>
      </c>
      <c r="R1160" s="89">
        <v>-99</v>
      </c>
      <c r="S1160" s="89">
        <v>-99</v>
      </c>
      <c r="T1160" s="89">
        <v>-99</v>
      </c>
      <c r="U1160" s="89">
        <v>-99</v>
      </c>
      <c r="V1160" s="89">
        <v>-99</v>
      </c>
      <c r="W1160" s="89">
        <v>-99</v>
      </c>
      <c r="X1160" s="89">
        <v>-99</v>
      </c>
      <c r="Y1160" s="89">
        <v>-99</v>
      </c>
      <c r="Z1160" s="89">
        <v>-99</v>
      </c>
      <c r="AA1160" s="89">
        <v>-99</v>
      </c>
      <c r="AB1160" s="89">
        <v>-99</v>
      </c>
      <c r="AC1160" s="89">
        <v>-99</v>
      </c>
      <c r="AD1160" s="89">
        <v>-99</v>
      </c>
      <c r="AE1160" s="89">
        <v>-99</v>
      </c>
      <c r="AF1160" s="89">
        <v>-99</v>
      </c>
      <c r="AG1160" s="89">
        <v>-99</v>
      </c>
      <c r="AH1160" s="89">
        <v>-99</v>
      </c>
      <c r="AI1160" s="89">
        <v>-99</v>
      </c>
      <c r="AJ1160" s="89">
        <v>-99</v>
      </c>
      <c r="AK1160" s="89">
        <v>-99</v>
      </c>
      <c r="AL1160" s="89">
        <v>-99</v>
      </c>
      <c r="AM1160" s="89">
        <v>-99</v>
      </c>
      <c r="AN1160" s="89">
        <v>-99</v>
      </c>
      <c r="AO1160" s="89">
        <v>-99</v>
      </c>
      <c r="AP1160" s="89">
        <v>-99</v>
      </c>
      <c r="AQ1160" s="89">
        <v>-99</v>
      </c>
      <c r="AR1160" s="89">
        <v>-99</v>
      </c>
      <c r="AS1160" s="89">
        <v>-99</v>
      </c>
      <c r="AT1160" s="89">
        <v>-99</v>
      </c>
      <c r="AU1160" s="89">
        <v>-99</v>
      </c>
      <c r="AV1160" s="89">
        <v>-99</v>
      </c>
      <c r="AW1160" s="89">
        <v>-99</v>
      </c>
      <c r="AX1160" s="89">
        <v>-99</v>
      </c>
      <c r="AY1160" s="89">
        <v>-99</v>
      </c>
      <c r="AZ1160" s="89">
        <v>-99</v>
      </c>
      <c r="BA1160" s="89">
        <v>1</v>
      </c>
      <c r="BB1160" s="89">
        <v>-4.9196703296703302E-2</v>
      </c>
      <c r="BC1160" s="89">
        <v>0.11377586716598199</v>
      </c>
      <c r="BD1160" s="89">
        <v>52.496899999999997</v>
      </c>
      <c r="BE1160" s="89">
        <v>0.42027991976024198</v>
      </c>
      <c r="BF1160" s="89">
        <v>51.923052747252697</v>
      </c>
      <c r="BG1160" s="89">
        <v>0.26702789346311201</v>
      </c>
      <c r="BH1160" s="89">
        <v>0.29591582206832101</v>
      </c>
      <c r="BI1160" s="89">
        <v>0.25034387895460802</v>
      </c>
      <c r="BJ1160" s="89">
        <v>7.4080714740624998E-2</v>
      </c>
      <c r="BK1160" s="89">
        <v>1</v>
      </c>
      <c r="BL1160" s="89">
        <v>-0.107057142857143</v>
      </c>
      <c r="BM1160" s="89">
        <v>-7.8743081938446105E-2</v>
      </c>
      <c r="BN1160" s="89">
        <v>47.217100000000002</v>
      </c>
      <c r="BO1160" s="89">
        <v>-0.16149026094924701</v>
      </c>
      <c r="BP1160" s="89">
        <v>54.3956175824176</v>
      </c>
      <c r="BQ1160" s="89">
        <v>-0.120116671443846</v>
      </c>
      <c r="BR1160" s="89">
        <v>-0.114126310040541</v>
      </c>
      <c r="BS1160" s="89">
        <v>0.25034387895460802</v>
      </c>
      <c r="BT1160" s="89">
        <v>-2.8570823146325201E-2</v>
      </c>
      <c r="BU1160" s="89">
        <v>1</v>
      </c>
      <c r="BV1160" s="89">
        <v>-5.6735164835164803E-2</v>
      </c>
      <c r="BW1160" s="89">
        <v>2.6468770412498299E-2</v>
      </c>
      <c r="BX1160" s="89">
        <v>57.694600000000001</v>
      </c>
      <c r="BY1160" s="89">
        <v>0.88566787987608997</v>
      </c>
      <c r="BZ1160" s="89">
        <v>49.175823076923102</v>
      </c>
      <c r="CA1160" s="89">
        <v>0.45606832514429402</v>
      </c>
      <c r="CB1160" s="89">
        <v>0.49056462307888399</v>
      </c>
      <c r="CC1160" s="89">
        <v>0.25034387895460802</v>
      </c>
      <c r="CD1160" s="89">
        <v>0.122809850619473</v>
      </c>
      <c r="CE1160" s="89">
        <v>1</v>
      </c>
      <c r="CF1160" s="89">
        <v>-4.8525414364640897E-2</v>
      </c>
      <c r="CG1160" s="89">
        <v>7.0390076987277506E-2</v>
      </c>
      <c r="CH1160" s="89">
        <v>53.304600000000001</v>
      </c>
      <c r="CI1160" s="89">
        <v>0.45744186776837098</v>
      </c>
      <c r="CJ1160" s="89">
        <v>45.856334806629803</v>
      </c>
      <c r="CK1160" s="89">
        <v>0.26391597237782399</v>
      </c>
      <c r="CL1160" s="89">
        <v>0.29472029574736502</v>
      </c>
      <c r="CM1160" s="89">
        <v>0.24896836313617601</v>
      </c>
      <c r="CN1160" s="89">
        <v>7.3376029615231306E-2</v>
      </c>
      <c r="CO1160" s="89">
        <v>93.795000000000002</v>
      </c>
      <c r="CP1160" s="89">
        <v>0.48399999999999999</v>
      </c>
      <c r="CQ1160" s="89">
        <v>1.63</v>
      </c>
      <c r="CR1160" s="89">
        <v>5.2699999999999997E-2</v>
      </c>
      <c r="CS1160" s="89">
        <v>0.48399999999999999</v>
      </c>
      <c r="CT1160" s="89">
        <v>0.1191</v>
      </c>
      <c r="CU1160" s="86" t="s">
        <v>6988</v>
      </c>
      <c r="CV1160" s="86">
        <v>0.22939999999999999</v>
      </c>
      <c r="CW1160" s="86">
        <v>57</v>
      </c>
      <c r="CX1160" s="86">
        <v>2</v>
      </c>
      <c r="CY1160" s="86">
        <v>3.95E-2</v>
      </c>
      <c r="CZ1160" s="86">
        <v>54</v>
      </c>
      <c r="DA1160" s="86">
        <v>4</v>
      </c>
      <c r="DB1160" s="86">
        <v>0.40039999999999998</v>
      </c>
      <c r="DC1160" s="86">
        <v>68</v>
      </c>
      <c r="DD1160" s="86">
        <v>-99</v>
      </c>
      <c r="DE1160" s="86">
        <v>-99</v>
      </c>
      <c r="DF1160" s="86">
        <v>-99</v>
      </c>
      <c r="DG1160" s="86">
        <v>-99</v>
      </c>
      <c r="DH1160" s="86">
        <v>-99</v>
      </c>
    </row>
    <row r="1161" spans="1:112" x14ac:dyDescent="0.2">
      <c r="A1161" s="85">
        <f>IF(ISERROR(SEARCH('School Lookup'!$F$3,Data!J1161)),A1160,A1160+1)</f>
        <v>0</v>
      </c>
      <c r="B1161" s="85">
        <f>IF(I1161='School Lookup'!$G$13,1,0)</f>
        <v>0</v>
      </c>
      <c r="C1161" s="85">
        <f t="shared" si="18"/>
        <v>1159</v>
      </c>
      <c r="D1161" s="86" t="s">
        <v>6478</v>
      </c>
      <c r="E1161" s="86" t="s">
        <v>6760</v>
      </c>
      <c r="F1161" s="86" t="s">
        <v>2767</v>
      </c>
      <c r="G1161" s="86" t="s">
        <v>2856</v>
      </c>
      <c r="H1161" s="86" t="s">
        <v>997</v>
      </c>
      <c r="I1161" s="86" t="s">
        <v>4911</v>
      </c>
      <c r="J1161" s="86" t="s">
        <v>1848</v>
      </c>
      <c r="K1161" s="86" t="s">
        <v>19</v>
      </c>
      <c r="L1161" s="86">
        <v>1</v>
      </c>
      <c r="M1161" s="86">
        <v>-99</v>
      </c>
      <c r="N1161" s="89">
        <v>-99</v>
      </c>
      <c r="O1161" s="89">
        <v>-99</v>
      </c>
      <c r="P1161" s="89">
        <v>-99</v>
      </c>
      <c r="Q1161" s="89">
        <v>-99</v>
      </c>
      <c r="R1161" s="89">
        <v>-99</v>
      </c>
      <c r="S1161" s="89">
        <v>-99</v>
      </c>
      <c r="T1161" s="89">
        <v>-99</v>
      </c>
      <c r="U1161" s="89">
        <v>-99</v>
      </c>
      <c r="V1161" s="89">
        <v>-99</v>
      </c>
      <c r="W1161" s="89">
        <v>-99</v>
      </c>
      <c r="X1161" s="89">
        <v>-99</v>
      </c>
      <c r="Y1161" s="89">
        <v>-99</v>
      </c>
      <c r="Z1161" s="89">
        <v>-99</v>
      </c>
      <c r="AA1161" s="89">
        <v>-99</v>
      </c>
      <c r="AB1161" s="89">
        <v>-99</v>
      </c>
      <c r="AC1161" s="89">
        <v>-99</v>
      </c>
      <c r="AD1161" s="89">
        <v>-99</v>
      </c>
      <c r="AE1161" s="89">
        <v>-99</v>
      </c>
      <c r="AF1161" s="89">
        <v>-99</v>
      </c>
      <c r="AG1161" s="89">
        <v>-99</v>
      </c>
      <c r="AH1161" s="89">
        <v>-99</v>
      </c>
      <c r="AI1161" s="89">
        <v>-99</v>
      </c>
      <c r="AJ1161" s="89">
        <v>-99</v>
      </c>
      <c r="AK1161" s="89">
        <v>-99</v>
      </c>
      <c r="AL1161" s="89">
        <v>-99</v>
      </c>
      <c r="AM1161" s="89">
        <v>-99</v>
      </c>
      <c r="AN1161" s="89">
        <v>-99</v>
      </c>
      <c r="AO1161" s="89">
        <v>-99</v>
      </c>
      <c r="AP1161" s="89">
        <v>-99</v>
      </c>
      <c r="AQ1161" s="89">
        <v>-99</v>
      </c>
      <c r="AR1161" s="89">
        <v>-99</v>
      </c>
      <c r="AS1161" s="89">
        <v>-99</v>
      </c>
      <c r="AT1161" s="89">
        <v>-99</v>
      </c>
      <c r="AU1161" s="89">
        <v>-99</v>
      </c>
      <c r="AV1161" s="89">
        <v>-99</v>
      </c>
      <c r="AW1161" s="89">
        <v>-99</v>
      </c>
      <c r="AX1161" s="89">
        <v>-99</v>
      </c>
      <c r="AY1161" s="89">
        <v>-99</v>
      </c>
      <c r="AZ1161" s="89">
        <v>-99</v>
      </c>
      <c r="BA1161" s="89">
        <v>1</v>
      </c>
      <c r="BB1161" s="89">
        <v>6.6557603686635903E-3</v>
      </c>
      <c r="BC1161" s="89">
        <v>0.23946078139558499</v>
      </c>
      <c r="BD1161" s="89">
        <v>51.428100000000001</v>
      </c>
      <c r="BE1161" s="89">
        <v>0.31340756018536398</v>
      </c>
      <c r="BF1161" s="89">
        <v>50.844852380952403</v>
      </c>
      <c r="BG1161" s="89">
        <v>0.276434170790474</v>
      </c>
      <c r="BH1161" s="89">
        <v>0.30598018692131501</v>
      </c>
      <c r="BI1161" s="89">
        <v>0.25019215987701798</v>
      </c>
      <c r="BJ1161" s="89">
        <v>7.6553843845417302E-2</v>
      </c>
      <c r="BK1161" s="89">
        <v>1</v>
      </c>
      <c r="BL1161" s="89">
        <v>-6.9795698924731198E-2</v>
      </c>
      <c r="BM1161" s="89">
        <v>1.1931528781348399E-2</v>
      </c>
      <c r="BN1161" s="89">
        <v>48.515700000000002</v>
      </c>
      <c r="BO1161" s="89">
        <v>-1.5683229509690699E-2</v>
      </c>
      <c r="BP1161" s="89">
        <v>60.061438402457803</v>
      </c>
      <c r="BQ1161" s="89">
        <v>-1.8758503641711499E-3</v>
      </c>
      <c r="BR1161" s="89">
        <v>9.9074600355430302E-3</v>
      </c>
      <c r="BS1161" s="89">
        <v>0.25019215987701798</v>
      </c>
      <c r="BT1161" s="89">
        <v>2.4787688251877498E-3</v>
      </c>
      <c r="BU1161" s="89">
        <v>1</v>
      </c>
      <c r="BV1161" s="89">
        <v>-8.9958525345622108E-3</v>
      </c>
      <c r="BW1161" s="89">
        <v>0.13643185432637001</v>
      </c>
      <c r="BX1161" s="89">
        <v>43.604900000000001</v>
      </c>
      <c r="BY1161" s="89">
        <v>-0.56799626231462796</v>
      </c>
      <c r="BZ1161" s="89">
        <v>48.847951920122902</v>
      </c>
      <c r="CA1161" s="89">
        <v>-0.21578220399412901</v>
      </c>
      <c r="CB1161" s="89">
        <v>-0.217599805546634</v>
      </c>
      <c r="CC1161" s="89">
        <v>0.25019215987701798</v>
      </c>
      <c r="CD1161" s="89">
        <v>-5.44417653385314E-2</v>
      </c>
      <c r="CE1161" s="89">
        <v>1</v>
      </c>
      <c r="CF1161" s="89">
        <v>0.16179167950693399</v>
      </c>
      <c r="CG1161" s="89">
        <v>0.57465070040949395</v>
      </c>
      <c r="CH1161" s="89">
        <v>56.493899999999996</v>
      </c>
      <c r="CI1161" s="89">
        <v>0.82142464726845699</v>
      </c>
      <c r="CJ1161" s="89">
        <v>53.312788443759601</v>
      </c>
      <c r="CK1161" s="89">
        <v>0.69803767383897597</v>
      </c>
      <c r="CL1161" s="89">
        <v>0.76446718197472896</v>
      </c>
      <c r="CM1161" s="89">
        <v>0.24942352036894699</v>
      </c>
      <c r="CN1161" s="89">
        <v>0.19067609573466501</v>
      </c>
      <c r="CO1161" s="89">
        <v>95.605000000000004</v>
      </c>
      <c r="CP1161" s="89">
        <v>0.62080000000000002</v>
      </c>
      <c r="CQ1161" s="89">
        <v>-0.45</v>
      </c>
      <c r="CR1161" s="89">
        <v>-0.2475</v>
      </c>
      <c r="CS1161" s="89">
        <v>0.62080000000000002</v>
      </c>
      <c r="CT1161" s="89">
        <v>0.34420000000000001</v>
      </c>
      <c r="CU1161" s="86" t="s">
        <v>6986</v>
      </c>
      <c r="CV1161" s="86">
        <v>0.22819999999999999</v>
      </c>
      <c r="CW1161" s="86">
        <v>57</v>
      </c>
      <c r="CX1161" s="86">
        <v>2</v>
      </c>
      <c r="CY1161" s="86">
        <v>0.13619999999999999</v>
      </c>
      <c r="CZ1161" s="86">
        <v>59</v>
      </c>
      <c r="DA1161" s="86">
        <v>4</v>
      </c>
      <c r="DB1161" s="86">
        <v>0.13730000000000001</v>
      </c>
      <c r="DC1161" s="86">
        <v>54</v>
      </c>
      <c r="DD1161" s="86">
        <v>-99</v>
      </c>
      <c r="DE1161" s="86">
        <v>-99</v>
      </c>
      <c r="DF1161" s="86">
        <v>-99</v>
      </c>
      <c r="DG1161" s="86">
        <v>-99</v>
      </c>
      <c r="DH1161" s="86">
        <v>-99</v>
      </c>
    </row>
    <row r="1162" spans="1:112" x14ac:dyDescent="0.2">
      <c r="A1162" s="85">
        <f>IF(ISERROR(SEARCH('School Lookup'!$F$3,Data!J1162)),A1161,A1161+1)</f>
        <v>0</v>
      </c>
      <c r="B1162" s="85">
        <f>IF(I1162='School Lookup'!$G$13,1,0)</f>
        <v>0</v>
      </c>
      <c r="C1162" s="85">
        <f t="shared" si="18"/>
        <v>1160</v>
      </c>
      <c r="D1162" s="86" t="s">
        <v>6478</v>
      </c>
      <c r="E1162" s="86" t="s">
        <v>6790</v>
      </c>
      <c r="F1162" s="86" t="s">
        <v>2774</v>
      </c>
      <c r="G1162" s="86" t="s">
        <v>2859</v>
      </c>
      <c r="H1162" s="86" t="s">
        <v>1548</v>
      </c>
      <c r="I1162" s="86" t="s">
        <v>3638</v>
      </c>
      <c r="J1162" s="86" t="s">
        <v>2137</v>
      </c>
      <c r="K1162" s="86" t="s">
        <v>12</v>
      </c>
      <c r="L1162" s="86">
        <v>1</v>
      </c>
      <c r="M1162" s="86">
        <v>1</v>
      </c>
      <c r="N1162" s="89">
        <v>8.7432352941176503E-2</v>
      </c>
      <c r="O1162" s="89">
        <v>0.28368965689555298</v>
      </c>
      <c r="P1162" s="89">
        <v>49.041699999999999</v>
      </c>
      <c r="Q1162" s="89">
        <v>-8.4257480562002704E-2</v>
      </c>
      <c r="R1162" s="89">
        <v>55.147077941176498</v>
      </c>
      <c r="S1162" s="89">
        <v>9.9716088166775005E-2</v>
      </c>
      <c r="T1162" s="89">
        <v>0.11303042948775301</v>
      </c>
      <c r="U1162" s="89">
        <v>0.5</v>
      </c>
      <c r="V1162" s="89">
        <v>5.6515214743876302E-2</v>
      </c>
      <c r="W1162" s="89">
        <v>1</v>
      </c>
      <c r="X1162" s="89">
        <v>2.36397058823529E-2</v>
      </c>
      <c r="Y1162" s="89">
        <v>0.14469826696504701</v>
      </c>
      <c r="Z1162" s="89">
        <v>53.375</v>
      </c>
      <c r="AA1162" s="89">
        <v>0.44235053806825098</v>
      </c>
      <c r="AB1162" s="89">
        <v>55.8823970588235</v>
      </c>
      <c r="AC1162" s="89">
        <v>0.29352440251664902</v>
      </c>
      <c r="AD1162" s="89">
        <v>0.34313584455542001</v>
      </c>
      <c r="AE1162" s="89">
        <v>0.5</v>
      </c>
      <c r="AF1162" s="89">
        <v>0.17156792227771001</v>
      </c>
      <c r="AG1162" s="89">
        <v>-99</v>
      </c>
      <c r="AH1162" s="89">
        <v>-99</v>
      </c>
      <c r="AI1162" s="89">
        <v>-99</v>
      </c>
      <c r="AJ1162" s="89">
        <v>-99</v>
      </c>
      <c r="AK1162" s="89">
        <v>-99</v>
      </c>
      <c r="AL1162" s="89">
        <v>-99</v>
      </c>
      <c r="AM1162" s="89">
        <v>-99</v>
      </c>
      <c r="AN1162" s="89">
        <v>-99</v>
      </c>
      <c r="AO1162" s="89">
        <v>-99</v>
      </c>
      <c r="AP1162" s="89">
        <v>-99</v>
      </c>
      <c r="AQ1162" s="89">
        <v>-99</v>
      </c>
      <c r="AR1162" s="89">
        <v>-99</v>
      </c>
      <c r="AS1162" s="89">
        <v>-99</v>
      </c>
      <c r="AT1162" s="89">
        <v>-99</v>
      </c>
      <c r="AU1162" s="89">
        <v>-99</v>
      </c>
      <c r="AV1162" s="89">
        <v>-99</v>
      </c>
      <c r="AW1162" s="89">
        <v>-99</v>
      </c>
      <c r="AX1162" s="89">
        <v>-99</v>
      </c>
      <c r="AY1162" s="89">
        <v>-99</v>
      </c>
      <c r="AZ1162" s="89">
        <v>-99</v>
      </c>
      <c r="BA1162" s="89">
        <v>-99</v>
      </c>
      <c r="BB1162" s="89">
        <v>-99</v>
      </c>
      <c r="BC1162" s="89">
        <v>-99</v>
      </c>
      <c r="BD1162" s="89">
        <v>-99</v>
      </c>
      <c r="BE1162" s="89">
        <v>-99</v>
      </c>
      <c r="BF1162" s="89">
        <v>-99</v>
      </c>
      <c r="BG1162" s="89">
        <v>-99</v>
      </c>
      <c r="BH1162" s="89">
        <v>-99</v>
      </c>
      <c r="BI1162" s="89">
        <v>-99</v>
      </c>
      <c r="BJ1162" s="89">
        <v>-99</v>
      </c>
      <c r="BK1162" s="89">
        <v>-99</v>
      </c>
      <c r="BL1162" s="89">
        <v>-99</v>
      </c>
      <c r="BM1162" s="89">
        <v>-99</v>
      </c>
      <c r="BN1162" s="89">
        <v>-99</v>
      </c>
      <c r="BO1162" s="89">
        <v>-99</v>
      </c>
      <c r="BP1162" s="89">
        <v>-99</v>
      </c>
      <c r="BQ1162" s="89">
        <v>-99</v>
      </c>
      <c r="BR1162" s="89">
        <v>-99</v>
      </c>
      <c r="BS1162" s="89">
        <v>-99</v>
      </c>
      <c r="BT1162" s="89">
        <v>-99</v>
      </c>
      <c r="BU1162" s="89">
        <v>-99</v>
      </c>
      <c r="BV1162" s="89">
        <v>-99</v>
      </c>
      <c r="BW1162" s="89">
        <v>-99</v>
      </c>
      <c r="BX1162" s="89">
        <v>-99</v>
      </c>
      <c r="BY1162" s="89">
        <v>-99</v>
      </c>
      <c r="BZ1162" s="89">
        <v>-99</v>
      </c>
      <c r="CA1162" s="89">
        <v>-99</v>
      </c>
      <c r="CB1162" s="89">
        <v>-99</v>
      </c>
      <c r="CC1162" s="89">
        <v>-99</v>
      </c>
      <c r="CD1162" s="89">
        <v>-99</v>
      </c>
      <c r="CE1162" s="89">
        <v>-99</v>
      </c>
      <c r="CF1162" s="89">
        <v>-99</v>
      </c>
      <c r="CG1162" s="89">
        <v>-99</v>
      </c>
      <c r="CH1162" s="89">
        <v>-99</v>
      </c>
      <c r="CI1162" s="89">
        <v>-99</v>
      </c>
      <c r="CJ1162" s="89">
        <v>-99</v>
      </c>
      <c r="CK1162" s="89">
        <v>-99</v>
      </c>
      <c r="CL1162" s="89">
        <v>-99</v>
      </c>
      <c r="CM1162" s="89">
        <v>-99</v>
      </c>
      <c r="CN1162" s="89">
        <v>-99</v>
      </c>
      <c r="CO1162" s="89">
        <v>-99</v>
      </c>
      <c r="CP1162" s="89">
        <v>-99</v>
      </c>
      <c r="CQ1162" s="89">
        <v>-99</v>
      </c>
      <c r="CR1162" s="89">
        <v>-99</v>
      </c>
      <c r="CS1162" s="89">
        <v>-99</v>
      </c>
      <c r="CT1162" s="89">
        <v>-99</v>
      </c>
      <c r="CU1162" s="86">
        <v>-99</v>
      </c>
      <c r="CV1162" s="86">
        <v>0.2281</v>
      </c>
      <c r="CW1162" s="86">
        <v>57</v>
      </c>
      <c r="CX1162" s="86">
        <v>2</v>
      </c>
      <c r="CY1162" s="86">
        <v>-0.45689999999999997</v>
      </c>
      <c r="CZ1162" s="86">
        <v>29</v>
      </c>
      <c r="DA1162" s="86">
        <v>2</v>
      </c>
      <c r="DB1162" s="86">
        <v>0.17899999999999999</v>
      </c>
      <c r="DC1162" s="86">
        <v>56</v>
      </c>
      <c r="DD1162" s="86">
        <v>-99</v>
      </c>
      <c r="DE1162" s="86">
        <v>-99</v>
      </c>
      <c r="DF1162" s="86">
        <v>-99</v>
      </c>
      <c r="DG1162" s="86">
        <v>-99</v>
      </c>
      <c r="DH1162" s="86">
        <v>-99</v>
      </c>
    </row>
    <row r="1163" spans="1:112" x14ac:dyDescent="0.2">
      <c r="A1163" s="85">
        <f>IF(ISERROR(SEARCH('School Lookup'!$F$3,Data!J1163)),A1162,A1162+1)</f>
        <v>0</v>
      </c>
      <c r="B1163" s="85">
        <f>IF(I1163='School Lookup'!$G$13,1,0)</f>
        <v>0</v>
      </c>
      <c r="C1163" s="85">
        <f t="shared" si="18"/>
        <v>1161</v>
      </c>
      <c r="D1163" s="86" t="s">
        <v>6478</v>
      </c>
      <c r="E1163" s="86" t="s">
        <v>6760</v>
      </c>
      <c r="F1163" s="86" t="s">
        <v>2767</v>
      </c>
      <c r="G1163" s="86" t="s">
        <v>2804</v>
      </c>
      <c r="H1163" s="86" t="s">
        <v>757</v>
      </c>
      <c r="I1163" s="86" t="s">
        <v>4223</v>
      </c>
      <c r="J1163" s="86" t="s">
        <v>2325</v>
      </c>
      <c r="K1163" s="86" t="s">
        <v>31</v>
      </c>
      <c r="L1163" s="86">
        <v>1</v>
      </c>
      <c r="M1163" s="86">
        <v>1</v>
      </c>
      <c r="N1163" s="89">
        <v>0.19614999999999999</v>
      </c>
      <c r="O1163" s="89">
        <v>0.519117604185384</v>
      </c>
      <c r="P1163" s="89">
        <v>47.394300000000001</v>
      </c>
      <c r="Q1163" s="89">
        <v>-0.25899952448699798</v>
      </c>
      <c r="R1163" s="89">
        <v>49.535600000000002</v>
      </c>
      <c r="S1163" s="89">
        <v>0.13005903984919301</v>
      </c>
      <c r="T1163" s="89">
        <v>0.14745957216706601</v>
      </c>
      <c r="U1163" s="89">
        <v>0.37700612780857901</v>
      </c>
      <c r="V1163" s="89">
        <v>5.5593162311015201E-2</v>
      </c>
      <c r="W1163" s="89">
        <v>1</v>
      </c>
      <c r="X1163" s="89">
        <v>0.187042591155935</v>
      </c>
      <c r="Y1163" s="89">
        <v>0.529374540441099</v>
      </c>
      <c r="Z1163" s="89">
        <v>50.938499999999998</v>
      </c>
      <c r="AA1163" s="89">
        <v>0.138511777556312</v>
      </c>
      <c r="AB1163" s="89">
        <v>51.512826377036497</v>
      </c>
      <c r="AC1163" s="89">
        <v>0.33394315899870602</v>
      </c>
      <c r="AD1163" s="89">
        <v>0.39019750443899698</v>
      </c>
      <c r="AE1163" s="89">
        <v>0.37613072658301699</v>
      </c>
      <c r="AF1163" s="89">
        <v>0.14676527085551999</v>
      </c>
      <c r="AG1163" s="89">
        <v>1</v>
      </c>
      <c r="AH1163" s="89">
        <v>3.8777088305489302E-2</v>
      </c>
      <c r="AI1163" s="89">
        <v>0.140487959921232</v>
      </c>
      <c r="AJ1163" s="89">
        <v>46.653700000000001</v>
      </c>
      <c r="AK1163" s="89">
        <v>-0.19319205919176699</v>
      </c>
      <c r="AL1163" s="89">
        <v>50.596663007159897</v>
      </c>
      <c r="AM1163" s="89">
        <v>-2.6352049635268E-2</v>
      </c>
      <c r="AN1163" s="89">
        <v>-7.0885568538584603E-2</v>
      </c>
      <c r="AO1163" s="89">
        <v>0.12226437117012</v>
      </c>
      <c r="AP1163" s="89">
        <v>-8.6667794624064702E-3</v>
      </c>
      <c r="AQ1163" s="89">
        <v>1</v>
      </c>
      <c r="AR1163" s="89">
        <v>0.150134660421546</v>
      </c>
      <c r="AS1163" s="89">
        <v>0.40748510351301298</v>
      </c>
      <c r="AT1163" s="89">
        <v>50.426499999999997</v>
      </c>
      <c r="AU1163" s="89">
        <v>0.18913024697655001</v>
      </c>
      <c r="AV1163" s="89">
        <v>43.325530210772797</v>
      </c>
      <c r="AW1163" s="89">
        <v>0.29830767524478102</v>
      </c>
      <c r="AX1163" s="89">
        <v>0.27514105218885399</v>
      </c>
      <c r="AY1163" s="89">
        <v>0.124598774438284</v>
      </c>
      <c r="AZ1163" s="89">
        <v>3.4282237900391199E-2</v>
      </c>
      <c r="BA1163" s="89">
        <v>-99</v>
      </c>
      <c r="BB1163" s="89">
        <v>-99</v>
      </c>
      <c r="BC1163" s="89">
        <v>-99</v>
      </c>
      <c r="BD1163" s="89">
        <v>-99</v>
      </c>
      <c r="BE1163" s="89">
        <v>-99</v>
      </c>
      <c r="BF1163" s="89">
        <v>-99</v>
      </c>
      <c r="BG1163" s="89">
        <v>-99</v>
      </c>
      <c r="BH1163" s="89">
        <v>-99</v>
      </c>
      <c r="BI1163" s="89">
        <v>-99</v>
      </c>
      <c r="BJ1163" s="89">
        <v>-99</v>
      </c>
      <c r="BK1163" s="89">
        <v>-99</v>
      </c>
      <c r="BL1163" s="89">
        <v>-99</v>
      </c>
      <c r="BM1163" s="89">
        <v>-99</v>
      </c>
      <c r="BN1163" s="89">
        <v>-99</v>
      </c>
      <c r="BO1163" s="89">
        <v>-99</v>
      </c>
      <c r="BP1163" s="89">
        <v>-99</v>
      </c>
      <c r="BQ1163" s="89">
        <v>-99</v>
      </c>
      <c r="BR1163" s="89">
        <v>-99</v>
      </c>
      <c r="BS1163" s="89">
        <v>-99</v>
      </c>
      <c r="BT1163" s="89">
        <v>-99</v>
      </c>
      <c r="BU1163" s="89">
        <v>-99</v>
      </c>
      <c r="BV1163" s="89">
        <v>-99</v>
      </c>
      <c r="BW1163" s="89">
        <v>-99</v>
      </c>
      <c r="BX1163" s="89">
        <v>-99</v>
      </c>
      <c r="BY1163" s="89">
        <v>-99</v>
      </c>
      <c r="BZ1163" s="89">
        <v>-99</v>
      </c>
      <c r="CA1163" s="89">
        <v>-99</v>
      </c>
      <c r="CB1163" s="89">
        <v>-99</v>
      </c>
      <c r="CC1163" s="89">
        <v>-99</v>
      </c>
      <c r="CD1163" s="89">
        <v>-99</v>
      </c>
      <c r="CE1163" s="89">
        <v>-99</v>
      </c>
      <c r="CF1163" s="89">
        <v>-99</v>
      </c>
      <c r="CG1163" s="89">
        <v>-99</v>
      </c>
      <c r="CH1163" s="89">
        <v>-99</v>
      </c>
      <c r="CI1163" s="89">
        <v>-99</v>
      </c>
      <c r="CJ1163" s="89">
        <v>-99</v>
      </c>
      <c r="CK1163" s="89">
        <v>-99</v>
      </c>
      <c r="CL1163" s="89">
        <v>-99</v>
      </c>
      <c r="CM1163" s="89">
        <v>-99</v>
      </c>
      <c r="CN1163" s="89">
        <v>-99</v>
      </c>
      <c r="CO1163" s="89">
        <v>-99</v>
      </c>
      <c r="CP1163" s="89">
        <v>-99</v>
      </c>
      <c r="CQ1163" s="89">
        <v>-99</v>
      </c>
      <c r="CR1163" s="89">
        <v>-99</v>
      </c>
      <c r="CS1163" s="89">
        <v>-99</v>
      </c>
      <c r="CT1163" s="89">
        <v>-99</v>
      </c>
      <c r="CU1163" s="86">
        <v>-99</v>
      </c>
      <c r="CV1163" s="86">
        <v>0.22800000000000001</v>
      </c>
      <c r="CW1163" s="86">
        <v>57</v>
      </c>
      <c r="CX1163" s="86">
        <v>2</v>
      </c>
      <c r="CY1163" s="86">
        <v>-1.4142999999999999</v>
      </c>
      <c r="CZ1163" s="86">
        <v>5</v>
      </c>
      <c r="DA1163" s="86">
        <v>4</v>
      </c>
      <c r="DB1163" s="86">
        <v>-4.5600000000000002E-2</v>
      </c>
      <c r="DC1163" s="86">
        <v>45</v>
      </c>
      <c r="DD1163" s="86">
        <v>-99</v>
      </c>
      <c r="DE1163" s="86">
        <v>-99</v>
      </c>
      <c r="DF1163" s="86">
        <v>-99</v>
      </c>
      <c r="DG1163" s="86">
        <v>-99</v>
      </c>
      <c r="DH1163" s="86">
        <v>-99</v>
      </c>
    </row>
    <row r="1164" spans="1:112" x14ac:dyDescent="0.2">
      <c r="A1164" s="85">
        <f>IF(ISERROR(SEARCH('School Lookup'!$F$3,Data!J1164)),A1163,A1163+1)</f>
        <v>0</v>
      </c>
      <c r="B1164" s="85">
        <f>IF(I1164='School Lookup'!$G$13,1,0)</f>
        <v>0</v>
      </c>
      <c r="C1164" s="85">
        <f t="shared" si="18"/>
        <v>1162</v>
      </c>
      <c r="D1164" s="86" t="s">
        <v>6478</v>
      </c>
      <c r="E1164" s="86" t="s">
        <v>6481</v>
      </c>
      <c r="F1164" s="86" t="s">
        <v>38</v>
      </c>
      <c r="G1164" s="86" t="s">
        <v>2955</v>
      </c>
      <c r="H1164" s="86" t="s">
        <v>14</v>
      </c>
      <c r="I1164" s="86" t="s">
        <v>4489</v>
      </c>
      <c r="J1164" s="86" t="s">
        <v>58</v>
      </c>
      <c r="K1164" s="86" t="s">
        <v>26</v>
      </c>
      <c r="L1164" s="86">
        <v>1</v>
      </c>
      <c r="M1164" s="86">
        <v>1</v>
      </c>
      <c r="N1164" s="89">
        <v>6.0874743326488701E-3</v>
      </c>
      <c r="O1164" s="89">
        <v>0.10753741012199799</v>
      </c>
      <c r="P1164" s="89">
        <v>51.0274</v>
      </c>
      <c r="Q1164" s="89">
        <v>0.126368522000741</v>
      </c>
      <c r="R1164" s="89">
        <v>52.361389117043103</v>
      </c>
      <c r="S1164" s="89">
        <v>0.116952966061369</v>
      </c>
      <c r="T1164" s="89">
        <v>0.13258854415603499</v>
      </c>
      <c r="U1164" s="89">
        <v>0.37722695584818</v>
      </c>
      <c r="V1164" s="89">
        <v>5.0015972892322999E-2</v>
      </c>
      <c r="W1164" s="89">
        <v>1</v>
      </c>
      <c r="X1164" s="89">
        <v>4.6812525667351099E-2</v>
      </c>
      <c r="Y1164" s="89">
        <v>0.19925075510441301</v>
      </c>
      <c r="Z1164" s="89">
        <v>52.143799999999999</v>
      </c>
      <c r="AA1164" s="89">
        <v>0.28881625448840298</v>
      </c>
      <c r="AB1164" s="89">
        <v>55.236139014373698</v>
      </c>
      <c r="AC1164" s="89">
        <v>0.24403350479640801</v>
      </c>
      <c r="AD1164" s="89">
        <v>0.285511018891205</v>
      </c>
      <c r="AE1164" s="89">
        <v>0.37722695584818</v>
      </c>
      <c r="AF1164" s="89">
        <v>0.107702452517441</v>
      </c>
      <c r="AG1164" s="89">
        <v>1</v>
      </c>
      <c r="AH1164" s="89">
        <v>0.30790000000000001</v>
      </c>
      <c r="AI1164" s="89">
        <v>0.71966642892649302</v>
      </c>
      <c r="AJ1164" s="89">
        <v>-99</v>
      </c>
      <c r="AK1164" s="89">
        <v>-99</v>
      </c>
      <c r="AL1164" s="89">
        <v>51.333350000000003</v>
      </c>
      <c r="AM1164" s="89">
        <v>0.71966642892649302</v>
      </c>
      <c r="AN1164" s="89">
        <v>0.71283923674984295</v>
      </c>
      <c r="AO1164" s="89">
        <v>0.116189000774593</v>
      </c>
      <c r="AP1164" s="89">
        <v>8.2824078630888004E-2</v>
      </c>
      <c r="AQ1164" s="89">
        <v>1</v>
      </c>
      <c r="AR1164" s="89">
        <v>-5.73976047904192E-2</v>
      </c>
      <c r="AS1164" s="89">
        <v>-5.9009239487603497E-2</v>
      </c>
      <c r="AT1164" s="89">
        <v>-99</v>
      </c>
      <c r="AU1164" s="89">
        <v>-99</v>
      </c>
      <c r="AV1164" s="89">
        <v>53.892250299401198</v>
      </c>
      <c r="AW1164" s="89">
        <v>-5.9009239487603497E-2</v>
      </c>
      <c r="AX1164" s="89">
        <v>-0.10139771914858201</v>
      </c>
      <c r="AY1164" s="89">
        <v>0.12935708752904701</v>
      </c>
      <c r="AZ1164" s="89">
        <v>-1.31165136311489E-2</v>
      </c>
      <c r="BA1164" s="89">
        <v>-99</v>
      </c>
      <c r="BB1164" s="89">
        <v>-99</v>
      </c>
      <c r="BC1164" s="89">
        <v>-99</v>
      </c>
      <c r="BD1164" s="89">
        <v>-99</v>
      </c>
      <c r="BE1164" s="89">
        <v>-99</v>
      </c>
      <c r="BF1164" s="89">
        <v>-99</v>
      </c>
      <c r="BG1164" s="89">
        <v>-99</v>
      </c>
      <c r="BH1164" s="89">
        <v>-99</v>
      </c>
      <c r="BI1164" s="89">
        <v>-99</v>
      </c>
      <c r="BJ1164" s="89">
        <v>-99</v>
      </c>
      <c r="BK1164" s="89">
        <v>-99</v>
      </c>
      <c r="BL1164" s="89">
        <v>-99</v>
      </c>
      <c r="BM1164" s="89">
        <v>-99</v>
      </c>
      <c r="BN1164" s="89">
        <v>-99</v>
      </c>
      <c r="BO1164" s="89">
        <v>-99</v>
      </c>
      <c r="BP1164" s="89">
        <v>-99</v>
      </c>
      <c r="BQ1164" s="89">
        <v>-99</v>
      </c>
      <c r="BR1164" s="89">
        <v>-99</v>
      </c>
      <c r="BS1164" s="89">
        <v>-99</v>
      </c>
      <c r="BT1164" s="89">
        <v>-99</v>
      </c>
      <c r="BU1164" s="89">
        <v>-99</v>
      </c>
      <c r="BV1164" s="89">
        <v>-99</v>
      </c>
      <c r="BW1164" s="89">
        <v>-99</v>
      </c>
      <c r="BX1164" s="89">
        <v>-99</v>
      </c>
      <c r="BY1164" s="89">
        <v>-99</v>
      </c>
      <c r="BZ1164" s="89">
        <v>-99</v>
      </c>
      <c r="CA1164" s="89">
        <v>-99</v>
      </c>
      <c r="CB1164" s="89">
        <v>-99</v>
      </c>
      <c r="CC1164" s="89">
        <v>-99</v>
      </c>
      <c r="CD1164" s="89">
        <v>-99</v>
      </c>
      <c r="CE1164" s="89">
        <v>-99</v>
      </c>
      <c r="CF1164" s="89">
        <v>-99</v>
      </c>
      <c r="CG1164" s="89">
        <v>-99</v>
      </c>
      <c r="CH1164" s="89">
        <v>-99</v>
      </c>
      <c r="CI1164" s="89">
        <v>-99</v>
      </c>
      <c r="CJ1164" s="89">
        <v>-99</v>
      </c>
      <c r="CK1164" s="89">
        <v>-99</v>
      </c>
      <c r="CL1164" s="89">
        <v>-99</v>
      </c>
      <c r="CM1164" s="89">
        <v>-99</v>
      </c>
      <c r="CN1164" s="89">
        <v>-99</v>
      </c>
      <c r="CO1164" s="89">
        <v>-99</v>
      </c>
      <c r="CP1164" s="89">
        <v>-99</v>
      </c>
      <c r="CQ1164" s="89">
        <v>-99</v>
      </c>
      <c r="CR1164" s="89">
        <v>-99</v>
      </c>
      <c r="CS1164" s="89">
        <v>-99</v>
      </c>
      <c r="CT1164" s="89">
        <v>-99</v>
      </c>
      <c r="CU1164" s="86">
        <v>-99</v>
      </c>
      <c r="CV1164" s="86">
        <v>0.22739999999999999</v>
      </c>
      <c r="CW1164" s="86">
        <v>57</v>
      </c>
      <c r="CX1164" s="86">
        <v>2</v>
      </c>
      <c r="CY1164" s="86">
        <v>0.29949999999999999</v>
      </c>
      <c r="CZ1164" s="86">
        <v>66</v>
      </c>
      <c r="DA1164" s="86">
        <v>2</v>
      </c>
      <c r="DB1164" s="86">
        <v>0.15659999999999999</v>
      </c>
      <c r="DC1164" s="86">
        <v>55</v>
      </c>
      <c r="DD1164" s="86">
        <v>-99</v>
      </c>
      <c r="DE1164" s="86">
        <v>-99</v>
      </c>
      <c r="DF1164" s="86">
        <v>-99</v>
      </c>
      <c r="DG1164" s="86">
        <v>-99</v>
      </c>
      <c r="DH1164" s="86">
        <v>-99</v>
      </c>
    </row>
    <row r="1165" spans="1:112" x14ac:dyDescent="0.2">
      <c r="A1165" s="85">
        <f>IF(ISERROR(SEARCH('School Lookup'!$F$3,Data!J1165)),A1164,A1164+1)</f>
        <v>0</v>
      </c>
      <c r="B1165" s="85">
        <f>IF(I1165='School Lookup'!$G$13,1,0)</f>
        <v>0</v>
      </c>
      <c r="C1165" s="85">
        <f t="shared" si="18"/>
        <v>1163</v>
      </c>
      <c r="D1165" s="86" t="s">
        <v>6478</v>
      </c>
      <c r="E1165" s="86" t="s">
        <v>6733</v>
      </c>
      <c r="F1165" s="86" t="s">
        <v>2764</v>
      </c>
      <c r="G1165" s="86" t="s">
        <v>2822</v>
      </c>
      <c r="H1165" s="86" t="s">
        <v>1226</v>
      </c>
      <c r="I1165" s="86" t="s">
        <v>3815</v>
      </c>
      <c r="J1165" s="86" t="s">
        <v>1953</v>
      </c>
      <c r="K1165" s="86" t="s">
        <v>6485</v>
      </c>
      <c r="L1165" s="86">
        <v>1</v>
      </c>
      <c r="M1165" s="86">
        <v>1</v>
      </c>
      <c r="N1165" s="89">
        <v>-5.9799999999999999E-2</v>
      </c>
      <c r="O1165" s="89">
        <v>-3.5141844386279798E-2</v>
      </c>
      <c r="P1165" s="89">
        <v>53.056199999999997</v>
      </c>
      <c r="Q1165" s="89">
        <v>0.34156620241535202</v>
      </c>
      <c r="R1165" s="89">
        <v>48.540149999999997</v>
      </c>
      <c r="S1165" s="89">
        <v>0.15321217901453599</v>
      </c>
      <c r="T1165" s="89">
        <v>0.17373067262363401</v>
      </c>
      <c r="U1165" s="89">
        <v>0.37637362637362598</v>
      </c>
      <c r="V1165" s="89">
        <v>6.5387643267686299E-2</v>
      </c>
      <c r="W1165" s="89">
        <v>1</v>
      </c>
      <c r="X1165" s="89">
        <v>-5.57E-2</v>
      </c>
      <c r="Y1165" s="89">
        <v>-4.2079967375249001E-2</v>
      </c>
      <c r="Z1165" s="89">
        <v>51.4831</v>
      </c>
      <c r="AA1165" s="89">
        <v>0.20642500923076401</v>
      </c>
      <c r="AB1165" s="89">
        <v>49.270049999999998</v>
      </c>
      <c r="AC1165" s="89">
        <v>8.2172520927757495E-2</v>
      </c>
      <c r="AD1165" s="89">
        <v>9.7047858857341796E-2</v>
      </c>
      <c r="AE1165" s="89">
        <v>0.37637362637362598</v>
      </c>
      <c r="AF1165" s="89">
        <v>3.6526254569933601E-2</v>
      </c>
      <c r="AG1165" s="89">
        <v>1</v>
      </c>
      <c r="AH1165" s="89">
        <v>0.22559213483146101</v>
      </c>
      <c r="AI1165" s="89">
        <v>0.54253196261424297</v>
      </c>
      <c r="AJ1165" s="89">
        <v>-99</v>
      </c>
      <c r="AK1165" s="89">
        <v>-99</v>
      </c>
      <c r="AL1165" s="89">
        <v>50.561830337078597</v>
      </c>
      <c r="AM1165" s="89">
        <v>0.54253196261424297</v>
      </c>
      <c r="AN1165" s="89">
        <v>0.52675178836910497</v>
      </c>
      <c r="AO1165" s="89">
        <v>0.122252747252747</v>
      </c>
      <c r="AP1165" s="89">
        <v>6.4396853248420802E-2</v>
      </c>
      <c r="AQ1165" s="89">
        <v>1</v>
      </c>
      <c r="AR1165" s="89">
        <v>0.184321978021978</v>
      </c>
      <c r="AS1165" s="89">
        <v>0.48433190247546898</v>
      </c>
      <c r="AT1165" s="89">
        <v>-99</v>
      </c>
      <c r="AU1165" s="89">
        <v>-99</v>
      </c>
      <c r="AV1165" s="89">
        <v>48.351669230769197</v>
      </c>
      <c r="AW1165" s="89">
        <v>0.48433190247546898</v>
      </c>
      <c r="AX1165" s="89">
        <v>0.47117244917127898</v>
      </c>
      <c r="AY1165" s="89">
        <v>0.125</v>
      </c>
      <c r="AZ1165" s="89">
        <v>5.8896556146409901E-2</v>
      </c>
      <c r="BA1165" s="89">
        <v>-99</v>
      </c>
      <c r="BB1165" s="89">
        <v>-99</v>
      </c>
      <c r="BC1165" s="89">
        <v>-99</v>
      </c>
      <c r="BD1165" s="89">
        <v>-99</v>
      </c>
      <c r="BE1165" s="89">
        <v>-99</v>
      </c>
      <c r="BF1165" s="89">
        <v>-99</v>
      </c>
      <c r="BG1165" s="89">
        <v>-99</v>
      </c>
      <c r="BH1165" s="89">
        <v>-99</v>
      </c>
      <c r="BI1165" s="89">
        <v>-99</v>
      </c>
      <c r="BJ1165" s="89">
        <v>-99</v>
      </c>
      <c r="BK1165" s="89">
        <v>-99</v>
      </c>
      <c r="BL1165" s="89">
        <v>-99</v>
      </c>
      <c r="BM1165" s="89">
        <v>-99</v>
      </c>
      <c r="BN1165" s="89">
        <v>-99</v>
      </c>
      <c r="BO1165" s="89">
        <v>-99</v>
      </c>
      <c r="BP1165" s="89">
        <v>-99</v>
      </c>
      <c r="BQ1165" s="89">
        <v>-99</v>
      </c>
      <c r="BR1165" s="89">
        <v>-99</v>
      </c>
      <c r="BS1165" s="89">
        <v>-99</v>
      </c>
      <c r="BT1165" s="89">
        <v>-99</v>
      </c>
      <c r="BU1165" s="89">
        <v>-99</v>
      </c>
      <c r="BV1165" s="89">
        <v>-99</v>
      </c>
      <c r="BW1165" s="89">
        <v>-99</v>
      </c>
      <c r="BX1165" s="89">
        <v>-99</v>
      </c>
      <c r="BY1165" s="89">
        <v>-99</v>
      </c>
      <c r="BZ1165" s="89">
        <v>-99</v>
      </c>
      <c r="CA1165" s="89">
        <v>-99</v>
      </c>
      <c r="CB1165" s="89">
        <v>-99</v>
      </c>
      <c r="CC1165" s="89">
        <v>-99</v>
      </c>
      <c r="CD1165" s="89">
        <v>-99</v>
      </c>
      <c r="CE1165" s="89">
        <v>-99</v>
      </c>
      <c r="CF1165" s="89">
        <v>-99</v>
      </c>
      <c r="CG1165" s="89">
        <v>-99</v>
      </c>
      <c r="CH1165" s="89">
        <v>-99</v>
      </c>
      <c r="CI1165" s="89">
        <v>-99</v>
      </c>
      <c r="CJ1165" s="89">
        <v>-99</v>
      </c>
      <c r="CK1165" s="89">
        <v>-99</v>
      </c>
      <c r="CL1165" s="89">
        <v>-99</v>
      </c>
      <c r="CM1165" s="89">
        <v>-99</v>
      </c>
      <c r="CN1165" s="89">
        <v>-99</v>
      </c>
      <c r="CO1165" s="89">
        <v>-99</v>
      </c>
      <c r="CP1165" s="89">
        <v>-99</v>
      </c>
      <c r="CQ1165" s="89">
        <v>-99</v>
      </c>
      <c r="CR1165" s="89">
        <v>-99</v>
      </c>
      <c r="CS1165" s="89">
        <v>-99</v>
      </c>
      <c r="CT1165" s="89">
        <v>-99</v>
      </c>
      <c r="CU1165" s="86">
        <v>-99</v>
      </c>
      <c r="CV1165" s="86">
        <v>0.22520000000000001</v>
      </c>
      <c r="CW1165" s="86">
        <v>57</v>
      </c>
      <c r="CX1165" s="86">
        <v>2</v>
      </c>
      <c r="CY1165" s="86">
        <v>-1.5052000000000001</v>
      </c>
      <c r="CZ1165" s="86">
        <v>4</v>
      </c>
      <c r="DA1165" s="86">
        <v>2</v>
      </c>
      <c r="DB1165" s="86">
        <v>0.20619999999999999</v>
      </c>
      <c r="DC1165" s="86">
        <v>58</v>
      </c>
      <c r="DD1165" s="86">
        <v>-99</v>
      </c>
      <c r="DE1165" s="86">
        <v>-99</v>
      </c>
      <c r="DF1165" s="86">
        <v>-99</v>
      </c>
      <c r="DG1165" s="86">
        <v>-99</v>
      </c>
      <c r="DH1165" s="86">
        <v>-99</v>
      </c>
    </row>
    <row r="1166" spans="1:112" x14ac:dyDescent="0.2">
      <c r="A1166" s="85">
        <f>IF(ISERROR(SEARCH('School Lookup'!$F$3,Data!J1166)),A1165,A1165+1)</f>
        <v>0</v>
      </c>
      <c r="B1166" s="85">
        <f>IF(I1166='School Lookup'!$G$13,1,0)</f>
        <v>0</v>
      </c>
      <c r="C1166" s="85">
        <f t="shared" si="18"/>
        <v>1164</v>
      </c>
      <c r="D1166" s="86" t="s">
        <v>6478</v>
      </c>
      <c r="E1166" s="86" t="s">
        <v>6257</v>
      </c>
      <c r="F1166" s="86" t="s">
        <v>1718</v>
      </c>
      <c r="G1166" s="86" t="s">
        <v>2854</v>
      </c>
      <c r="H1166" s="86" t="s">
        <v>596</v>
      </c>
      <c r="I1166" s="86" t="s">
        <v>4195</v>
      </c>
      <c r="J1166" s="86" t="s">
        <v>1497</v>
      </c>
      <c r="K1166" s="86" t="s">
        <v>6485</v>
      </c>
      <c r="L1166" s="86">
        <v>1</v>
      </c>
      <c r="M1166" s="86">
        <v>1</v>
      </c>
      <c r="N1166" s="89">
        <v>1.68177004538578E-2</v>
      </c>
      <c r="O1166" s="89">
        <v>0.13077370319873299</v>
      </c>
      <c r="P1166" s="89">
        <v>45.546300000000002</v>
      </c>
      <c r="Q1166" s="89">
        <v>-0.45501949363437599</v>
      </c>
      <c r="R1166" s="89">
        <v>50.378185325264802</v>
      </c>
      <c r="S1166" s="89">
        <v>-0.162122895217821</v>
      </c>
      <c r="T1166" s="89">
        <v>-0.184069595991251</v>
      </c>
      <c r="U1166" s="89">
        <v>0.371766029246344</v>
      </c>
      <c r="V1166" s="89">
        <v>-6.8430822806646294E-2</v>
      </c>
      <c r="W1166" s="89">
        <v>1</v>
      </c>
      <c r="X1166" s="89">
        <v>0.106356449165402</v>
      </c>
      <c r="Y1166" s="89">
        <v>0.33942658223882199</v>
      </c>
      <c r="Z1166" s="89">
        <v>51.25</v>
      </c>
      <c r="AA1166" s="89">
        <v>0.177356749400954</v>
      </c>
      <c r="AB1166" s="89">
        <v>52.200315933232197</v>
      </c>
      <c r="AC1166" s="89">
        <v>0.25839166581988798</v>
      </c>
      <c r="AD1166" s="89">
        <v>0.30222897237254498</v>
      </c>
      <c r="AE1166" s="89">
        <v>0.37064116985376799</v>
      </c>
      <c r="AF1166" s="89">
        <v>0.112018499883862</v>
      </c>
      <c r="AG1166" s="89">
        <v>1</v>
      </c>
      <c r="AH1166" s="89">
        <v>0.35143253588516699</v>
      </c>
      <c r="AI1166" s="89">
        <v>0.81335264585665201</v>
      </c>
      <c r="AJ1166" s="89">
        <v>-99</v>
      </c>
      <c r="AK1166" s="89">
        <v>-99</v>
      </c>
      <c r="AL1166" s="89">
        <v>63.636395693779903</v>
      </c>
      <c r="AM1166" s="89">
        <v>0.81335264585665201</v>
      </c>
      <c r="AN1166" s="89">
        <v>0.81126067567096904</v>
      </c>
      <c r="AO1166" s="89">
        <v>0.11754780652418401</v>
      </c>
      <c r="AP1166" s="89">
        <v>9.5361912944450206E-2</v>
      </c>
      <c r="AQ1166" s="89">
        <v>1</v>
      </c>
      <c r="AR1166" s="89">
        <v>0.24411485943775099</v>
      </c>
      <c r="AS1166" s="89">
        <v>0.61873529706896002</v>
      </c>
      <c r="AT1166" s="89">
        <v>-99</v>
      </c>
      <c r="AU1166" s="89">
        <v>-99</v>
      </c>
      <c r="AV1166" s="89">
        <v>45.381506827309202</v>
      </c>
      <c r="AW1166" s="89">
        <v>0.61873529706896002</v>
      </c>
      <c r="AX1166" s="89">
        <v>0.61280607181048996</v>
      </c>
      <c r="AY1166" s="89">
        <v>0.140044994375703</v>
      </c>
      <c r="AZ1166" s="89">
        <v>8.5820422880096794E-2</v>
      </c>
      <c r="BA1166" s="89">
        <v>-99</v>
      </c>
      <c r="BB1166" s="89">
        <v>-99</v>
      </c>
      <c r="BC1166" s="89">
        <v>-99</v>
      </c>
      <c r="BD1166" s="89">
        <v>-99</v>
      </c>
      <c r="BE1166" s="89">
        <v>-99</v>
      </c>
      <c r="BF1166" s="89">
        <v>-99</v>
      </c>
      <c r="BG1166" s="89">
        <v>-99</v>
      </c>
      <c r="BH1166" s="89">
        <v>-99</v>
      </c>
      <c r="BI1166" s="89">
        <v>-99</v>
      </c>
      <c r="BJ1166" s="89">
        <v>-99</v>
      </c>
      <c r="BK1166" s="89">
        <v>-99</v>
      </c>
      <c r="BL1166" s="89">
        <v>-99</v>
      </c>
      <c r="BM1166" s="89">
        <v>-99</v>
      </c>
      <c r="BN1166" s="89">
        <v>-99</v>
      </c>
      <c r="BO1166" s="89">
        <v>-99</v>
      </c>
      <c r="BP1166" s="89">
        <v>-99</v>
      </c>
      <c r="BQ1166" s="89">
        <v>-99</v>
      </c>
      <c r="BR1166" s="89">
        <v>-99</v>
      </c>
      <c r="BS1166" s="89">
        <v>-99</v>
      </c>
      <c r="BT1166" s="89">
        <v>-99</v>
      </c>
      <c r="BU1166" s="89">
        <v>-99</v>
      </c>
      <c r="BV1166" s="89">
        <v>-99</v>
      </c>
      <c r="BW1166" s="89">
        <v>-99</v>
      </c>
      <c r="BX1166" s="89">
        <v>-99</v>
      </c>
      <c r="BY1166" s="89">
        <v>-99</v>
      </c>
      <c r="BZ1166" s="89">
        <v>-99</v>
      </c>
      <c r="CA1166" s="89">
        <v>-99</v>
      </c>
      <c r="CB1166" s="89">
        <v>-99</v>
      </c>
      <c r="CC1166" s="89">
        <v>-99</v>
      </c>
      <c r="CD1166" s="89">
        <v>-99</v>
      </c>
      <c r="CE1166" s="89">
        <v>-99</v>
      </c>
      <c r="CF1166" s="89">
        <v>-99</v>
      </c>
      <c r="CG1166" s="89">
        <v>-99</v>
      </c>
      <c r="CH1166" s="89">
        <v>-99</v>
      </c>
      <c r="CI1166" s="89">
        <v>-99</v>
      </c>
      <c r="CJ1166" s="89">
        <v>-99</v>
      </c>
      <c r="CK1166" s="89">
        <v>-99</v>
      </c>
      <c r="CL1166" s="89">
        <v>-99</v>
      </c>
      <c r="CM1166" s="89">
        <v>-99</v>
      </c>
      <c r="CN1166" s="89">
        <v>-99</v>
      </c>
      <c r="CO1166" s="89">
        <v>-99</v>
      </c>
      <c r="CP1166" s="89">
        <v>-99</v>
      </c>
      <c r="CQ1166" s="89">
        <v>-99</v>
      </c>
      <c r="CR1166" s="89">
        <v>-99</v>
      </c>
      <c r="CS1166" s="89">
        <v>-99</v>
      </c>
      <c r="CT1166" s="89">
        <v>-99</v>
      </c>
      <c r="CU1166" s="86">
        <v>-99</v>
      </c>
      <c r="CV1166" s="86">
        <v>0.2248</v>
      </c>
      <c r="CW1166" s="86">
        <v>57</v>
      </c>
      <c r="CX1166" s="86">
        <v>2</v>
      </c>
      <c r="CY1166" s="86">
        <v>-0.28770000000000001</v>
      </c>
      <c r="CZ1166" s="86">
        <v>37</v>
      </c>
      <c r="DA1166" s="86">
        <v>2</v>
      </c>
      <c r="DB1166" s="86">
        <v>-0.10340000000000001</v>
      </c>
      <c r="DC1166" s="86">
        <v>41</v>
      </c>
      <c r="DD1166" s="86">
        <v>-99</v>
      </c>
      <c r="DE1166" s="86">
        <v>-99</v>
      </c>
      <c r="DF1166" s="86">
        <v>-99</v>
      </c>
      <c r="DG1166" s="86">
        <v>-99</v>
      </c>
      <c r="DH1166" s="86">
        <v>-99</v>
      </c>
    </row>
    <row r="1167" spans="1:112" x14ac:dyDescent="0.2">
      <c r="A1167" s="85">
        <f>IF(ISERROR(SEARCH('School Lookup'!$F$3,Data!J1167)),A1166,A1166+1)</f>
        <v>0</v>
      </c>
      <c r="B1167" s="85">
        <f>IF(I1167='School Lookup'!$G$13,1,0)</f>
        <v>0</v>
      </c>
      <c r="C1167" s="85">
        <f t="shared" si="18"/>
        <v>1165</v>
      </c>
      <c r="D1167" s="86" t="s">
        <v>6478</v>
      </c>
      <c r="E1167" s="86" t="s">
        <v>6546</v>
      </c>
      <c r="F1167" s="86" t="s">
        <v>2751</v>
      </c>
      <c r="G1167" s="86" t="s">
        <v>2997</v>
      </c>
      <c r="H1167" s="86" t="s">
        <v>313</v>
      </c>
      <c r="I1167" s="86" t="s">
        <v>6547</v>
      </c>
      <c r="J1167" s="86" t="s">
        <v>365</v>
      </c>
      <c r="K1167" s="86" t="s">
        <v>74</v>
      </c>
      <c r="L1167" s="86">
        <v>1</v>
      </c>
      <c r="M1167" s="86">
        <v>1</v>
      </c>
      <c r="N1167" s="89">
        <v>6.6257801418439705E-2</v>
      </c>
      <c r="O1167" s="89">
        <v>0.23783618844177501</v>
      </c>
      <c r="P1167" s="89">
        <v>44.669699999999999</v>
      </c>
      <c r="Q1167" s="89">
        <v>-0.54800169328513004</v>
      </c>
      <c r="R1167" s="89">
        <v>48.5815673758865</v>
      </c>
      <c r="S1167" s="89">
        <v>-0.15508275242167699</v>
      </c>
      <c r="T1167" s="89">
        <v>-0.17608137904557999</v>
      </c>
      <c r="U1167" s="89">
        <v>0.41470588235294098</v>
      </c>
      <c r="V1167" s="89">
        <v>-7.3021983663019902E-2</v>
      </c>
      <c r="W1167" s="89">
        <v>1</v>
      </c>
      <c r="X1167" s="89">
        <v>0.289333333333333</v>
      </c>
      <c r="Y1167" s="89">
        <v>0.77018314945691002</v>
      </c>
      <c r="Z1167" s="89">
        <v>48.5505</v>
      </c>
      <c r="AA1167" s="89">
        <v>-0.15927888942604301</v>
      </c>
      <c r="AB1167" s="89">
        <v>47.163088297872299</v>
      </c>
      <c r="AC1167" s="89">
        <v>0.30545213001543298</v>
      </c>
      <c r="AD1167" s="89">
        <v>0.35702391790525101</v>
      </c>
      <c r="AE1167" s="89">
        <v>0.41470588235294098</v>
      </c>
      <c r="AF1167" s="89">
        <v>0.14805991889600101</v>
      </c>
      <c r="AG1167" s="89">
        <v>-99</v>
      </c>
      <c r="AH1167" s="89">
        <v>-99</v>
      </c>
      <c r="AI1167" s="89">
        <v>-99</v>
      </c>
      <c r="AJ1167" s="89">
        <v>-99</v>
      </c>
      <c r="AK1167" s="89">
        <v>-99</v>
      </c>
      <c r="AL1167" s="89">
        <v>-99</v>
      </c>
      <c r="AM1167" s="89">
        <v>-99</v>
      </c>
      <c r="AN1167" s="89">
        <v>-99</v>
      </c>
      <c r="AO1167" s="89">
        <v>-99</v>
      </c>
      <c r="AP1167" s="89">
        <v>-99</v>
      </c>
      <c r="AQ1167" s="89">
        <v>1</v>
      </c>
      <c r="AR1167" s="89">
        <v>0.35313103448275901</v>
      </c>
      <c r="AS1167" s="89">
        <v>0.86378359788194203</v>
      </c>
      <c r="AT1167" s="89">
        <v>-99</v>
      </c>
      <c r="AU1167" s="89">
        <v>-99</v>
      </c>
      <c r="AV1167" s="89">
        <v>39.655203448275898</v>
      </c>
      <c r="AW1167" s="89">
        <v>0.86378359788194203</v>
      </c>
      <c r="AX1167" s="89">
        <v>0.87103674128650099</v>
      </c>
      <c r="AY1167" s="89">
        <v>0.17058823529411801</v>
      </c>
      <c r="AZ1167" s="89">
        <v>0.14858862057240299</v>
      </c>
      <c r="BA1167" s="89">
        <v>-99</v>
      </c>
      <c r="BB1167" s="89">
        <v>-99</v>
      </c>
      <c r="BC1167" s="89">
        <v>-99</v>
      </c>
      <c r="BD1167" s="89">
        <v>-99</v>
      </c>
      <c r="BE1167" s="89">
        <v>-99</v>
      </c>
      <c r="BF1167" s="89">
        <v>-99</v>
      </c>
      <c r="BG1167" s="89">
        <v>-99</v>
      </c>
      <c r="BH1167" s="89">
        <v>-99</v>
      </c>
      <c r="BI1167" s="89">
        <v>-99</v>
      </c>
      <c r="BJ1167" s="89">
        <v>-99</v>
      </c>
      <c r="BK1167" s="89">
        <v>-99</v>
      </c>
      <c r="BL1167" s="89">
        <v>-99</v>
      </c>
      <c r="BM1167" s="89">
        <v>-99</v>
      </c>
      <c r="BN1167" s="89">
        <v>-99</v>
      </c>
      <c r="BO1167" s="89">
        <v>-99</v>
      </c>
      <c r="BP1167" s="89">
        <v>-99</v>
      </c>
      <c r="BQ1167" s="89">
        <v>-99</v>
      </c>
      <c r="BR1167" s="89">
        <v>-99</v>
      </c>
      <c r="BS1167" s="89">
        <v>-99</v>
      </c>
      <c r="BT1167" s="89">
        <v>-99</v>
      </c>
      <c r="BU1167" s="89">
        <v>-99</v>
      </c>
      <c r="BV1167" s="89">
        <v>-99</v>
      </c>
      <c r="BW1167" s="89">
        <v>-99</v>
      </c>
      <c r="BX1167" s="89">
        <v>-99</v>
      </c>
      <c r="BY1167" s="89">
        <v>-99</v>
      </c>
      <c r="BZ1167" s="89">
        <v>-99</v>
      </c>
      <c r="CA1167" s="89">
        <v>-99</v>
      </c>
      <c r="CB1167" s="89">
        <v>-99</v>
      </c>
      <c r="CC1167" s="89">
        <v>-99</v>
      </c>
      <c r="CD1167" s="89">
        <v>-99</v>
      </c>
      <c r="CE1167" s="89">
        <v>-99</v>
      </c>
      <c r="CF1167" s="89">
        <v>-99</v>
      </c>
      <c r="CG1167" s="89">
        <v>-99</v>
      </c>
      <c r="CH1167" s="89">
        <v>-99</v>
      </c>
      <c r="CI1167" s="89">
        <v>-99</v>
      </c>
      <c r="CJ1167" s="89">
        <v>-99</v>
      </c>
      <c r="CK1167" s="89">
        <v>-99</v>
      </c>
      <c r="CL1167" s="89">
        <v>-99</v>
      </c>
      <c r="CM1167" s="89">
        <v>-99</v>
      </c>
      <c r="CN1167" s="89">
        <v>-99</v>
      </c>
      <c r="CO1167" s="89">
        <v>-99</v>
      </c>
      <c r="CP1167" s="89">
        <v>-99</v>
      </c>
      <c r="CQ1167" s="89">
        <v>-99</v>
      </c>
      <c r="CR1167" s="89">
        <v>-99</v>
      </c>
      <c r="CS1167" s="89">
        <v>-99</v>
      </c>
      <c r="CT1167" s="89">
        <v>-99</v>
      </c>
      <c r="CU1167" s="86">
        <v>-99</v>
      </c>
      <c r="CV1167" s="86">
        <v>0.22359999999999999</v>
      </c>
      <c r="CW1167" s="86">
        <v>57</v>
      </c>
      <c r="CX1167" s="86">
        <v>2</v>
      </c>
      <c r="CY1167" s="86">
        <v>0.33439999999999998</v>
      </c>
      <c r="CZ1167" s="86">
        <v>68</v>
      </c>
      <c r="DA1167" s="86">
        <v>2</v>
      </c>
      <c r="DB1167" s="86">
        <v>-0.29330000000000001</v>
      </c>
      <c r="DC1167" s="86">
        <v>32</v>
      </c>
      <c r="DD1167" s="86">
        <v>-99</v>
      </c>
      <c r="DE1167" s="86">
        <v>-99</v>
      </c>
      <c r="DF1167" s="86">
        <v>-99</v>
      </c>
      <c r="DG1167" s="86">
        <v>-99</v>
      </c>
      <c r="DH1167" s="86">
        <v>-99</v>
      </c>
    </row>
    <row r="1168" spans="1:112" x14ac:dyDescent="0.2">
      <c r="A1168" s="85">
        <f>IF(ISERROR(SEARCH('School Lookup'!$F$3,Data!J1168)),A1167,A1167+1)</f>
        <v>0</v>
      </c>
      <c r="B1168" s="85">
        <f>IF(I1168='School Lookup'!$G$13,1,0)</f>
        <v>0</v>
      </c>
      <c r="C1168" s="85">
        <f t="shared" si="18"/>
        <v>1166</v>
      </c>
      <c r="D1168" s="86" t="s">
        <v>6478</v>
      </c>
      <c r="E1168" s="86" t="s">
        <v>6760</v>
      </c>
      <c r="F1168" s="86" t="s">
        <v>2767</v>
      </c>
      <c r="G1168" s="86" t="s">
        <v>6809</v>
      </c>
      <c r="H1168" s="86" t="s">
        <v>6810</v>
      </c>
      <c r="I1168" s="86" t="s">
        <v>6811</v>
      </c>
      <c r="J1168" s="86" t="s">
        <v>6810</v>
      </c>
      <c r="K1168" s="86" t="s">
        <v>72</v>
      </c>
      <c r="L1168" s="86">
        <v>1</v>
      </c>
      <c r="M1168" s="86">
        <v>1</v>
      </c>
      <c r="N1168" s="89">
        <v>0.250750505050505</v>
      </c>
      <c r="O1168" s="89">
        <v>0.63735493890320905</v>
      </c>
      <c r="P1168" s="89">
        <v>50.435899999999997</v>
      </c>
      <c r="Q1168" s="89">
        <v>6.3627281875916597E-2</v>
      </c>
      <c r="R1168" s="89">
        <v>51.010079797979799</v>
      </c>
      <c r="S1168" s="89">
        <v>0.35049111038956299</v>
      </c>
      <c r="T1168" s="89">
        <v>0.397576544542181</v>
      </c>
      <c r="U1168" s="89">
        <v>0.42398286937901503</v>
      </c>
      <c r="V1168" s="89">
        <v>0.16856564415278799</v>
      </c>
      <c r="W1168" s="89">
        <v>1</v>
      </c>
      <c r="X1168" s="89">
        <v>0.39499899999999999</v>
      </c>
      <c r="Y1168" s="89">
        <v>1.01893686527803</v>
      </c>
      <c r="Z1168" s="89">
        <v>41.6</v>
      </c>
      <c r="AA1168" s="89">
        <v>-1.0260268085470099</v>
      </c>
      <c r="AB1168" s="89">
        <v>45.500034999999997</v>
      </c>
      <c r="AC1168" s="89">
        <v>-3.5449716344871898E-3</v>
      </c>
      <c r="AD1168" s="89">
        <v>-2.75747490715061E-3</v>
      </c>
      <c r="AE1168" s="89">
        <v>0.42826552462526801</v>
      </c>
      <c r="AF1168" s="89">
        <v>-1.18093143775187E-3</v>
      </c>
      <c r="AG1168" s="89">
        <v>1</v>
      </c>
      <c r="AH1168" s="89">
        <v>0.15801884057971</v>
      </c>
      <c r="AI1168" s="89">
        <v>0.397107714400116</v>
      </c>
      <c r="AJ1168" s="89">
        <v>-99</v>
      </c>
      <c r="AK1168" s="89">
        <v>-99</v>
      </c>
      <c r="AL1168" s="89">
        <v>44.927568115942002</v>
      </c>
      <c r="AM1168" s="89">
        <v>0.397107714400116</v>
      </c>
      <c r="AN1168" s="89">
        <v>0.37397730101919602</v>
      </c>
      <c r="AO1168" s="89">
        <v>0.14775160599571699</v>
      </c>
      <c r="AP1168" s="89">
        <v>5.5255746831530103E-2</v>
      </c>
      <c r="AQ1168" s="89">
        <v>-99</v>
      </c>
      <c r="AR1168" s="89">
        <v>-99</v>
      </c>
      <c r="AS1168" s="89">
        <v>-99</v>
      </c>
      <c r="AT1168" s="89">
        <v>-99</v>
      </c>
      <c r="AU1168" s="89">
        <v>-99</v>
      </c>
      <c r="AV1168" s="89">
        <v>-99</v>
      </c>
      <c r="AW1168" s="89">
        <v>-99</v>
      </c>
      <c r="AX1168" s="89">
        <v>-99</v>
      </c>
      <c r="AY1168" s="89">
        <v>-99</v>
      </c>
      <c r="AZ1168" s="89">
        <v>-99</v>
      </c>
      <c r="BA1168" s="89">
        <v>-99</v>
      </c>
      <c r="BB1168" s="89">
        <v>-99</v>
      </c>
      <c r="BC1168" s="89">
        <v>-99</v>
      </c>
      <c r="BD1168" s="89">
        <v>-99</v>
      </c>
      <c r="BE1168" s="89">
        <v>-99</v>
      </c>
      <c r="BF1168" s="89">
        <v>-99</v>
      </c>
      <c r="BG1168" s="89">
        <v>-99</v>
      </c>
      <c r="BH1168" s="89">
        <v>-99</v>
      </c>
      <c r="BI1168" s="89">
        <v>-99</v>
      </c>
      <c r="BJ1168" s="89">
        <v>-99</v>
      </c>
      <c r="BK1168" s="89">
        <v>-99</v>
      </c>
      <c r="BL1168" s="89">
        <v>-99</v>
      </c>
      <c r="BM1168" s="89">
        <v>-99</v>
      </c>
      <c r="BN1168" s="89">
        <v>-99</v>
      </c>
      <c r="BO1168" s="89">
        <v>-99</v>
      </c>
      <c r="BP1168" s="89">
        <v>-99</v>
      </c>
      <c r="BQ1168" s="89">
        <v>-99</v>
      </c>
      <c r="BR1168" s="89">
        <v>-99</v>
      </c>
      <c r="BS1168" s="89">
        <v>-99</v>
      </c>
      <c r="BT1168" s="89">
        <v>-99</v>
      </c>
      <c r="BU1168" s="89">
        <v>-99</v>
      </c>
      <c r="BV1168" s="89">
        <v>-99</v>
      </c>
      <c r="BW1168" s="89">
        <v>-99</v>
      </c>
      <c r="BX1168" s="89">
        <v>-99</v>
      </c>
      <c r="BY1168" s="89">
        <v>-99</v>
      </c>
      <c r="BZ1168" s="89">
        <v>-99</v>
      </c>
      <c r="CA1168" s="89">
        <v>-99</v>
      </c>
      <c r="CB1168" s="89">
        <v>-99</v>
      </c>
      <c r="CC1168" s="89">
        <v>-99</v>
      </c>
      <c r="CD1168" s="89">
        <v>-99</v>
      </c>
      <c r="CE1168" s="89">
        <v>-99</v>
      </c>
      <c r="CF1168" s="89">
        <v>-99</v>
      </c>
      <c r="CG1168" s="89">
        <v>-99</v>
      </c>
      <c r="CH1168" s="89">
        <v>-99</v>
      </c>
      <c r="CI1168" s="89">
        <v>-99</v>
      </c>
      <c r="CJ1168" s="89">
        <v>-99</v>
      </c>
      <c r="CK1168" s="89">
        <v>-99</v>
      </c>
      <c r="CL1168" s="89">
        <v>-99</v>
      </c>
      <c r="CM1168" s="89">
        <v>-99</v>
      </c>
      <c r="CN1168" s="89">
        <v>-99</v>
      </c>
      <c r="CO1168" s="89">
        <v>-99</v>
      </c>
      <c r="CP1168" s="89">
        <v>-99</v>
      </c>
      <c r="CQ1168" s="89">
        <v>-99</v>
      </c>
      <c r="CR1168" s="89">
        <v>-99</v>
      </c>
      <c r="CS1168" s="89">
        <v>-99</v>
      </c>
      <c r="CT1168" s="89">
        <v>-99</v>
      </c>
      <c r="CU1168" s="86">
        <v>-99</v>
      </c>
      <c r="CV1168" s="86">
        <v>0.22259999999999999</v>
      </c>
      <c r="CW1168" s="86">
        <v>57</v>
      </c>
      <c r="CX1168" s="86">
        <v>2</v>
      </c>
      <c r="CY1168" s="86">
        <v>-0.26440000000000002</v>
      </c>
      <c r="CZ1168" s="86">
        <v>38</v>
      </c>
      <c r="DA1168" s="86">
        <v>2</v>
      </c>
      <c r="DB1168" s="86">
        <v>-0.41239999999999999</v>
      </c>
      <c r="DC1168" s="86">
        <v>27</v>
      </c>
      <c r="DD1168" s="86">
        <v>-99</v>
      </c>
      <c r="DE1168" s="86">
        <v>-99</v>
      </c>
      <c r="DF1168" s="86">
        <v>-99</v>
      </c>
      <c r="DG1168" s="86">
        <v>-99</v>
      </c>
      <c r="DH1168" s="86">
        <v>-99</v>
      </c>
    </row>
    <row r="1169" spans="1:112" x14ac:dyDescent="0.2">
      <c r="A1169" s="85">
        <f>IF(ISERROR(SEARCH('School Lookup'!$F$3,Data!J1169)),A1168,A1168+1)</f>
        <v>0</v>
      </c>
      <c r="B1169" s="85">
        <f>IF(I1169='School Lookup'!$G$13,1,0)</f>
        <v>0</v>
      </c>
      <c r="C1169" s="85">
        <f t="shared" si="18"/>
        <v>1167</v>
      </c>
      <c r="D1169" s="86" t="s">
        <v>6478</v>
      </c>
      <c r="E1169" s="86" t="s">
        <v>6490</v>
      </c>
      <c r="F1169" s="86" t="s">
        <v>2739</v>
      </c>
      <c r="G1169" s="86" t="s">
        <v>3011</v>
      </c>
      <c r="H1169" s="86" t="s">
        <v>238</v>
      </c>
      <c r="I1169" s="86" t="s">
        <v>4923</v>
      </c>
      <c r="J1169" s="86" t="s">
        <v>250</v>
      </c>
      <c r="K1169" s="86" t="s">
        <v>107</v>
      </c>
      <c r="L1169" s="86">
        <v>1</v>
      </c>
      <c r="M1169" s="86">
        <v>1</v>
      </c>
      <c r="N1169" s="89">
        <v>0.33008702290076303</v>
      </c>
      <c r="O1169" s="89">
        <v>0.80915808262377997</v>
      </c>
      <c r="P1169" s="89">
        <v>43.728200000000001</v>
      </c>
      <c r="Q1169" s="89">
        <v>-0.64786792756665401</v>
      </c>
      <c r="R1169" s="89">
        <v>50.381658015267199</v>
      </c>
      <c r="S1169" s="89">
        <v>8.06450775285628E-2</v>
      </c>
      <c r="T1169" s="89">
        <v>9.1391185119770804E-2</v>
      </c>
      <c r="U1169" s="89">
        <v>0.39939024390243899</v>
      </c>
      <c r="V1169" s="89">
        <v>3.65007477155182E-2</v>
      </c>
      <c r="W1169" s="89">
        <v>1</v>
      </c>
      <c r="X1169" s="89">
        <v>0.27156793893129799</v>
      </c>
      <c r="Y1169" s="89">
        <v>0.728360597156407</v>
      </c>
      <c r="Z1169" s="89">
        <v>45.682699999999997</v>
      </c>
      <c r="AA1169" s="89">
        <v>-0.51690203631549003</v>
      </c>
      <c r="AB1169" s="89">
        <v>46.819304580152703</v>
      </c>
      <c r="AC1169" s="89">
        <v>0.105729280420458</v>
      </c>
      <c r="AD1169" s="89">
        <v>0.124476218848993</v>
      </c>
      <c r="AE1169" s="89">
        <v>0.39939024390243899</v>
      </c>
      <c r="AF1169" s="89">
        <v>4.9714587406152498E-2</v>
      </c>
      <c r="AG1169" s="89">
        <v>1</v>
      </c>
      <c r="AH1169" s="89">
        <v>0.28934545454545502</v>
      </c>
      <c r="AI1169" s="89">
        <v>0.67973525709950799</v>
      </c>
      <c r="AJ1169" s="89">
        <v>-99</v>
      </c>
      <c r="AK1169" s="89">
        <v>-99</v>
      </c>
      <c r="AL1169" s="89">
        <v>44.949508080808101</v>
      </c>
      <c r="AM1169" s="89">
        <v>0.67973525709950799</v>
      </c>
      <c r="AN1169" s="89">
        <v>0.67088980685719901</v>
      </c>
      <c r="AO1169" s="89">
        <v>0.20121951219512199</v>
      </c>
      <c r="AP1169" s="89">
        <v>0.13499611967248501</v>
      </c>
      <c r="AQ1169" s="89">
        <v>-99</v>
      </c>
      <c r="AR1169" s="89">
        <v>-99</v>
      </c>
      <c r="AS1169" s="89">
        <v>-99</v>
      </c>
      <c r="AT1169" s="89">
        <v>-99</v>
      </c>
      <c r="AU1169" s="89">
        <v>-99</v>
      </c>
      <c r="AV1169" s="89">
        <v>-99</v>
      </c>
      <c r="AW1169" s="89">
        <v>-99</v>
      </c>
      <c r="AX1169" s="89">
        <v>-99</v>
      </c>
      <c r="AY1169" s="89">
        <v>-99</v>
      </c>
      <c r="AZ1169" s="89">
        <v>-99</v>
      </c>
      <c r="BA1169" s="89">
        <v>-99</v>
      </c>
      <c r="BB1169" s="89">
        <v>-99</v>
      </c>
      <c r="BC1169" s="89">
        <v>-99</v>
      </c>
      <c r="BD1169" s="89">
        <v>-99</v>
      </c>
      <c r="BE1169" s="89">
        <v>-99</v>
      </c>
      <c r="BF1169" s="89">
        <v>-99</v>
      </c>
      <c r="BG1169" s="89">
        <v>-99</v>
      </c>
      <c r="BH1169" s="89">
        <v>-99</v>
      </c>
      <c r="BI1169" s="89">
        <v>-99</v>
      </c>
      <c r="BJ1169" s="89">
        <v>-99</v>
      </c>
      <c r="BK1169" s="89">
        <v>-99</v>
      </c>
      <c r="BL1169" s="89">
        <v>-99</v>
      </c>
      <c r="BM1169" s="89">
        <v>-99</v>
      </c>
      <c r="BN1169" s="89">
        <v>-99</v>
      </c>
      <c r="BO1169" s="89">
        <v>-99</v>
      </c>
      <c r="BP1169" s="89">
        <v>-99</v>
      </c>
      <c r="BQ1169" s="89">
        <v>-99</v>
      </c>
      <c r="BR1169" s="89">
        <v>-99</v>
      </c>
      <c r="BS1169" s="89">
        <v>-99</v>
      </c>
      <c r="BT1169" s="89">
        <v>-99</v>
      </c>
      <c r="BU1169" s="89">
        <v>-99</v>
      </c>
      <c r="BV1169" s="89">
        <v>-99</v>
      </c>
      <c r="BW1169" s="89">
        <v>-99</v>
      </c>
      <c r="BX1169" s="89">
        <v>-99</v>
      </c>
      <c r="BY1169" s="89">
        <v>-99</v>
      </c>
      <c r="BZ1169" s="89">
        <v>-99</v>
      </c>
      <c r="CA1169" s="89">
        <v>-99</v>
      </c>
      <c r="CB1169" s="89">
        <v>-99</v>
      </c>
      <c r="CC1169" s="89">
        <v>-99</v>
      </c>
      <c r="CD1169" s="89">
        <v>-99</v>
      </c>
      <c r="CE1169" s="89">
        <v>-99</v>
      </c>
      <c r="CF1169" s="89">
        <v>-99</v>
      </c>
      <c r="CG1169" s="89">
        <v>-99</v>
      </c>
      <c r="CH1169" s="89">
        <v>-99</v>
      </c>
      <c r="CI1169" s="89">
        <v>-99</v>
      </c>
      <c r="CJ1169" s="89">
        <v>-99</v>
      </c>
      <c r="CK1169" s="89">
        <v>-99</v>
      </c>
      <c r="CL1169" s="89">
        <v>-99</v>
      </c>
      <c r="CM1169" s="89">
        <v>-99</v>
      </c>
      <c r="CN1169" s="89">
        <v>-99</v>
      </c>
      <c r="CO1169" s="89">
        <v>-99</v>
      </c>
      <c r="CP1169" s="89">
        <v>-99</v>
      </c>
      <c r="CQ1169" s="89">
        <v>-99</v>
      </c>
      <c r="CR1169" s="89">
        <v>-99</v>
      </c>
      <c r="CS1169" s="89">
        <v>-99</v>
      </c>
      <c r="CT1169" s="89">
        <v>-99</v>
      </c>
      <c r="CU1169" s="86">
        <v>-99</v>
      </c>
      <c r="CV1169" s="86">
        <v>0.22120000000000001</v>
      </c>
      <c r="CW1169" s="86">
        <v>57</v>
      </c>
      <c r="CX1169" s="86">
        <v>2</v>
      </c>
      <c r="CY1169" s="86">
        <v>0.66559999999999997</v>
      </c>
      <c r="CZ1169" s="86">
        <v>79</v>
      </c>
      <c r="DA1169" s="86">
        <v>2</v>
      </c>
      <c r="DB1169" s="86">
        <v>-0.4652</v>
      </c>
      <c r="DC1169" s="86">
        <v>25</v>
      </c>
      <c r="DD1169" s="86">
        <v>-99</v>
      </c>
      <c r="DE1169" s="86">
        <v>-99</v>
      </c>
      <c r="DF1169" s="86">
        <v>-99</v>
      </c>
      <c r="DG1169" s="86">
        <v>-99</v>
      </c>
      <c r="DH1169" s="86">
        <v>-99</v>
      </c>
    </row>
    <row r="1170" spans="1:112" x14ac:dyDescent="0.2">
      <c r="A1170" s="85">
        <f>IF(ISERROR(SEARCH('School Lookup'!$F$3,Data!J1170)),A1169,A1169+1)</f>
        <v>0</v>
      </c>
      <c r="B1170" s="85">
        <f>IF(I1170='School Lookup'!$G$13,1,0)</f>
        <v>0</v>
      </c>
      <c r="C1170" s="85">
        <f t="shared" si="18"/>
        <v>1168</v>
      </c>
      <c r="D1170" s="86" t="s">
        <v>6478</v>
      </c>
      <c r="E1170" s="86" t="s">
        <v>6855</v>
      </c>
      <c r="F1170" s="86" t="s">
        <v>2065</v>
      </c>
      <c r="G1170" s="86" t="s">
        <v>2993</v>
      </c>
      <c r="H1170" s="86" t="s">
        <v>1675</v>
      </c>
      <c r="I1170" s="86" t="s">
        <v>4663</v>
      </c>
      <c r="J1170" s="86" t="s">
        <v>1676</v>
      </c>
      <c r="K1170" s="86" t="s">
        <v>31</v>
      </c>
      <c r="L1170" s="86">
        <v>1</v>
      </c>
      <c r="M1170" s="86">
        <v>1</v>
      </c>
      <c r="N1170" s="89">
        <v>-4.4209708737864097E-2</v>
      </c>
      <c r="O1170" s="89">
        <v>-1.3810854957813101E-3</v>
      </c>
      <c r="P1170" s="89">
        <v>53.092799999999997</v>
      </c>
      <c r="Q1170" s="89">
        <v>0.34544841609002402</v>
      </c>
      <c r="R1170" s="89">
        <v>55.533976699029097</v>
      </c>
      <c r="S1170" s="89">
        <v>0.172033665297121</v>
      </c>
      <c r="T1170" s="89">
        <v>0.19508678996654</v>
      </c>
      <c r="U1170" s="89">
        <v>0.37130497476568097</v>
      </c>
      <c r="V1170" s="89">
        <v>7.2436695625644004E-2</v>
      </c>
      <c r="W1170" s="89">
        <v>1</v>
      </c>
      <c r="X1170" s="89">
        <v>0.16045531914893599</v>
      </c>
      <c r="Y1170" s="89">
        <v>0.46678389095273298</v>
      </c>
      <c r="Z1170" s="89">
        <v>53.912500000000001</v>
      </c>
      <c r="AA1170" s="89">
        <v>0.50937837873115499</v>
      </c>
      <c r="AB1170" s="89">
        <v>47.969051063829802</v>
      </c>
      <c r="AC1170" s="89">
        <v>0.48808113484194399</v>
      </c>
      <c r="AD1170" s="89">
        <v>0.56966836464464998</v>
      </c>
      <c r="AE1170" s="89">
        <v>0.372746935832733</v>
      </c>
      <c r="AF1170" s="89">
        <v>0.212342137362137</v>
      </c>
      <c r="AG1170" s="89">
        <v>1</v>
      </c>
      <c r="AH1170" s="89">
        <v>-7.1414450867052004E-2</v>
      </c>
      <c r="AI1170" s="89">
        <v>-9.6654862863512894E-2</v>
      </c>
      <c r="AJ1170" s="89">
        <v>43.116300000000003</v>
      </c>
      <c r="AK1170" s="89">
        <v>-0.53947165147064302</v>
      </c>
      <c r="AL1170" s="89">
        <v>50.289006358381499</v>
      </c>
      <c r="AM1170" s="89">
        <v>-0.31806325716707801</v>
      </c>
      <c r="AN1170" s="89">
        <v>-0.377340858713267</v>
      </c>
      <c r="AO1170" s="89">
        <v>0.12472963229992801</v>
      </c>
      <c r="AP1170" s="89">
        <v>-4.70655865590449E-2</v>
      </c>
      <c r="AQ1170" s="89">
        <v>1</v>
      </c>
      <c r="AR1170" s="89">
        <v>-0.14056153846153799</v>
      </c>
      <c r="AS1170" s="89">
        <v>-0.24594645891048</v>
      </c>
      <c r="AT1170" s="89">
        <v>49.148099999999999</v>
      </c>
      <c r="AU1170" s="89">
        <v>5.0182645140900303E-2</v>
      </c>
      <c r="AV1170" s="89">
        <v>58.241761538461503</v>
      </c>
      <c r="AW1170" s="89">
        <v>-9.7881906884789704E-2</v>
      </c>
      <c r="AX1170" s="89">
        <v>-0.14236154094612499</v>
      </c>
      <c r="AY1170" s="89">
        <v>0.131218457101658</v>
      </c>
      <c r="AZ1170" s="89">
        <v>-1.8680461753565102E-2</v>
      </c>
      <c r="BA1170" s="89">
        <v>-99</v>
      </c>
      <c r="BB1170" s="89">
        <v>-99</v>
      </c>
      <c r="BC1170" s="89">
        <v>-99</v>
      </c>
      <c r="BD1170" s="89">
        <v>-99</v>
      </c>
      <c r="BE1170" s="89">
        <v>-99</v>
      </c>
      <c r="BF1170" s="89">
        <v>-99</v>
      </c>
      <c r="BG1170" s="89">
        <v>-99</v>
      </c>
      <c r="BH1170" s="89">
        <v>-99</v>
      </c>
      <c r="BI1170" s="89">
        <v>-99</v>
      </c>
      <c r="BJ1170" s="89">
        <v>-99</v>
      </c>
      <c r="BK1170" s="89">
        <v>-99</v>
      </c>
      <c r="BL1170" s="89">
        <v>-99</v>
      </c>
      <c r="BM1170" s="89">
        <v>-99</v>
      </c>
      <c r="BN1170" s="89">
        <v>-99</v>
      </c>
      <c r="BO1170" s="89">
        <v>-99</v>
      </c>
      <c r="BP1170" s="89">
        <v>-99</v>
      </c>
      <c r="BQ1170" s="89">
        <v>-99</v>
      </c>
      <c r="BR1170" s="89">
        <v>-99</v>
      </c>
      <c r="BS1170" s="89">
        <v>-99</v>
      </c>
      <c r="BT1170" s="89">
        <v>-99</v>
      </c>
      <c r="BU1170" s="89">
        <v>-99</v>
      </c>
      <c r="BV1170" s="89">
        <v>-99</v>
      </c>
      <c r="BW1170" s="89">
        <v>-99</v>
      </c>
      <c r="BX1170" s="89">
        <v>-99</v>
      </c>
      <c r="BY1170" s="89">
        <v>-99</v>
      </c>
      <c r="BZ1170" s="89">
        <v>-99</v>
      </c>
      <c r="CA1170" s="89">
        <v>-99</v>
      </c>
      <c r="CB1170" s="89">
        <v>-99</v>
      </c>
      <c r="CC1170" s="89">
        <v>-99</v>
      </c>
      <c r="CD1170" s="89">
        <v>-99</v>
      </c>
      <c r="CE1170" s="89">
        <v>-99</v>
      </c>
      <c r="CF1170" s="89">
        <v>-99</v>
      </c>
      <c r="CG1170" s="89">
        <v>-99</v>
      </c>
      <c r="CH1170" s="89">
        <v>-99</v>
      </c>
      <c r="CI1170" s="89">
        <v>-99</v>
      </c>
      <c r="CJ1170" s="89">
        <v>-99</v>
      </c>
      <c r="CK1170" s="89">
        <v>-99</v>
      </c>
      <c r="CL1170" s="89">
        <v>-99</v>
      </c>
      <c r="CM1170" s="89">
        <v>-99</v>
      </c>
      <c r="CN1170" s="89">
        <v>-99</v>
      </c>
      <c r="CO1170" s="89">
        <v>-99</v>
      </c>
      <c r="CP1170" s="89">
        <v>-99</v>
      </c>
      <c r="CQ1170" s="89">
        <v>-99</v>
      </c>
      <c r="CR1170" s="89">
        <v>-99</v>
      </c>
      <c r="CS1170" s="89">
        <v>-99</v>
      </c>
      <c r="CT1170" s="89">
        <v>-99</v>
      </c>
      <c r="CU1170" s="86">
        <v>-99</v>
      </c>
      <c r="CV1170" s="86">
        <v>0.219</v>
      </c>
      <c r="CW1170" s="86">
        <v>56</v>
      </c>
      <c r="CX1170" s="86">
        <v>2</v>
      </c>
      <c r="CY1170" s="86">
        <v>0.50949999999999995</v>
      </c>
      <c r="CZ1170" s="86">
        <v>74</v>
      </c>
      <c r="DA1170" s="86">
        <v>4</v>
      </c>
      <c r="DB1170" s="86">
        <v>0.25740000000000002</v>
      </c>
      <c r="DC1170" s="86">
        <v>61</v>
      </c>
      <c r="DD1170" s="86">
        <v>-99</v>
      </c>
      <c r="DE1170" s="86">
        <v>-99</v>
      </c>
      <c r="DF1170" s="86">
        <v>-99</v>
      </c>
      <c r="DG1170" s="86">
        <v>-99</v>
      </c>
      <c r="DH1170" s="86">
        <v>-99</v>
      </c>
    </row>
    <row r="1171" spans="1:112" x14ac:dyDescent="0.2">
      <c r="A1171" s="85">
        <f>IF(ISERROR(SEARCH('School Lookup'!$F$3,Data!J1171)),A1170,A1170+1)</f>
        <v>0</v>
      </c>
      <c r="B1171" s="85">
        <f>IF(I1171='School Lookup'!$G$13,1,0)</f>
        <v>0</v>
      </c>
      <c r="C1171" s="85">
        <f t="shared" si="18"/>
        <v>1169</v>
      </c>
      <c r="D1171" s="86" t="s">
        <v>6478</v>
      </c>
      <c r="E1171" s="86" t="s">
        <v>6598</v>
      </c>
      <c r="F1171" s="86" t="s">
        <v>2755</v>
      </c>
      <c r="G1171" s="86" t="s">
        <v>2982</v>
      </c>
      <c r="H1171" s="86" t="s">
        <v>669</v>
      </c>
      <c r="I1171" s="86" t="s">
        <v>4853</v>
      </c>
      <c r="J1171" s="86" t="s">
        <v>937</v>
      </c>
      <c r="K1171" s="86" t="s">
        <v>107</v>
      </c>
      <c r="L1171" s="86">
        <v>1</v>
      </c>
      <c r="M1171" s="86">
        <v>1</v>
      </c>
      <c r="N1171" s="89">
        <v>-1.2472972972973E-2</v>
      </c>
      <c r="O1171" s="89">
        <v>6.7344781527126002E-2</v>
      </c>
      <c r="P1171" s="89">
        <v>53.183700000000002</v>
      </c>
      <c r="Q1171" s="89">
        <v>0.35509030742957898</v>
      </c>
      <c r="R1171" s="89">
        <v>59.008981081081103</v>
      </c>
      <c r="S1171" s="89">
        <v>0.211217544478353</v>
      </c>
      <c r="T1171" s="89">
        <v>0.23954744037324699</v>
      </c>
      <c r="U1171" s="89">
        <v>0.40290381125226898</v>
      </c>
      <c r="V1171" s="89">
        <v>9.6514576702106697E-2</v>
      </c>
      <c r="W1171" s="89">
        <v>1</v>
      </c>
      <c r="X1171" s="89">
        <v>2.8424663677130001E-2</v>
      </c>
      <c r="Y1171" s="89">
        <v>0.155962815508075</v>
      </c>
      <c r="Z1171" s="89">
        <v>51.72</v>
      </c>
      <c r="AA1171" s="89">
        <v>0.23596714030619101</v>
      </c>
      <c r="AB1171" s="89">
        <v>55.156959192825099</v>
      </c>
      <c r="AC1171" s="89">
        <v>0.19596497790713299</v>
      </c>
      <c r="AD1171" s="89">
        <v>0.22954233354652001</v>
      </c>
      <c r="AE1171" s="89">
        <v>0.40471869328493598</v>
      </c>
      <c r="AF1171" s="89">
        <v>9.2900073286522805E-2</v>
      </c>
      <c r="AG1171" s="89">
        <v>1</v>
      </c>
      <c r="AH1171" s="89">
        <v>5.9996226415094299E-2</v>
      </c>
      <c r="AI1171" s="89">
        <v>0.186153592202598</v>
      </c>
      <c r="AJ1171" s="89">
        <v>-99</v>
      </c>
      <c r="AK1171" s="89">
        <v>-99</v>
      </c>
      <c r="AL1171" s="89">
        <v>48.113216037735803</v>
      </c>
      <c r="AM1171" s="89">
        <v>0.186153592202598</v>
      </c>
      <c r="AN1171" s="89">
        <v>0.152360835616384</v>
      </c>
      <c r="AO1171" s="89">
        <v>0.19237749546279501</v>
      </c>
      <c r="AP1171" s="89">
        <v>2.9310795962498599E-2</v>
      </c>
      <c r="AQ1171" s="89">
        <v>-99</v>
      </c>
      <c r="AR1171" s="89">
        <v>-99</v>
      </c>
      <c r="AS1171" s="89">
        <v>-99</v>
      </c>
      <c r="AT1171" s="89">
        <v>-99</v>
      </c>
      <c r="AU1171" s="89">
        <v>-99</v>
      </c>
      <c r="AV1171" s="89">
        <v>-99</v>
      </c>
      <c r="AW1171" s="89">
        <v>-99</v>
      </c>
      <c r="AX1171" s="89">
        <v>-99</v>
      </c>
      <c r="AY1171" s="89">
        <v>-99</v>
      </c>
      <c r="AZ1171" s="89">
        <v>-99</v>
      </c>
      <c r="BA1171" s="89">
        <v>-99</v>
      </c>
      <c r="BB1171" s="89">
        <v>-99</v>
      </c>
      <c r="BC1171" s="89">
        <v>-99</v>
      </c>
      <c r="BD1171" s="89">
        <v>-99</v>
      </c>
      <c r="BE1171" s="89">
        <v>-99</v>
      </c>
      <c r="BF1171" s="89">
        <v>-99</v>
      </c>
      <c r="BG1171" s="89">
        <v>-99</v>
      </c>
      <c r="BH1171" s="89">
        <v>-99</v>
      </c>
      <c r="BI1171" s="89">
        <v>-99</v>
      </c>
      <c r="BJ1171" s="89">
        <v>-99</v>
      </c>
      <c r="BK1171" s="89">
        <v>-99</v>
      </c>
      <c r="BL1171" s="89">
        <v>-99</v>
      </c>
      <c r="BM1171" s="89">
        <v>-99</v>
      </c>
      <c r="BN1171" s="89">
        <v>-99</v>
      </c>
      <c r="BO1171" s="89">
        <v>-99</v>
      </c>
      <c r="BP1171" s="89">
        <v>-99</v>
      </c>
      <c r="BQ1171" s="89">
        <v>-99</v>
      </c>
      <c r="BR1171" s="89">
        <v>-99</v>
      </c>
      <c r="BS1171" s="89">
        <v>-99</v>
      </c>
      <c r="BT1171" s="89">
        <v>-99</v>
      </c>
      <c r="BU1171" s="89">
        <v>-99</v>
      </c>
      <c r="BV1171" s="89">
        <v>-99</v>
      </c>
      <c r="BW1171" s="89">
        <v>-99</v>
      </c>
      <c r="BX1171" s="89">
        <v>-99</v>
      </c>
      <c r="BY1171" s="89">
        <v>-99</v>
      </c>
      <c r="BZ1171" s="89">
        <v>-99</v>
      </c>
      <c r="CA1171" s="89">
        <v>-99</v>
      </c>
      <c r="CB1171" s="89">
        <v>-99</v>
      </c>
      <c r="CC1171" s="89">
        <v>-99</v>
      </c>
      <c r="CD1171" s="89">
        <v>-99</v>
      </c>
      <c r="CE1171" s="89">
        <v>-99</v>
      </c>
      <c r="CF1171" s="89">
        <v>-99</v>
      </c>
      <c r="CG1171" s="89">
        <v>-99</v>
      </c>
      <c r="CH1171" s="89">
        <v>-99</v>
      </c>
      <c r="CI1171" s="89">
        <v>-99</v>
      </c>
      <c r="CJ1171" s="89">
        <v>-99</v>
      </c>
      <c r="CK1171" s="89">
        <v>-99</v>
      </c>
      <c r="CL1171" s="89">
        <v>-99</v>
      </c>
      <c r="CM1171" s="89">
        <v>-99</v>
      </c>
      <c r="CN1171" s="89">
        <v>-99</v>
      </c>
      <c r="CO1171" s="89">
        <v>-99</v>
      </c>
      <c r="CP1171" s="89">
        <v>-99</v>
      </c>
      <c r="CQ1171" s="89">
        <v>-99</v>
      </c>
      <c r="CR1171" s="89">
        <v>-99</v>
      </c>
      <c r="CS1171" s="89">
        <v>-99</v>
      </c>
      <c r="CT1171" s="89">
        <v>-99</v>
      </c>
      <c r="CU1171" s="86">
        <v>-99</v>
      </c>
      <c r="CV1171" s="86">
        <v>0.21870000000000001</v>
      </c>
      <c r="CW1171" s="86">
        <v>56</v>
      </c>
      <c r="CX1171" s="86">
        <v>2</v>
      </c>
      <c r="CY1171" s="86">
        <v>-1.6452</v>
      </c>
      <c r="CZ1171" s="86">
        <v>3</v>
      </c>
      <c r="DA1171" s="86">
        <v>2</v>
      </c>
      <c r="DB1171" s="86">
        <v>0.23860000000000001</v>
      </c>
      <c r="DC1171" s="86">
        <v>60</v>
      </c>
      <c r="DD1171" s="86">
        <v>-99</v>
      </c>
      <c r="DE1171" s="86">
        <v>-99</v>
      </c>
      <c r="DF1171" s="86">
        <v>-99</v>
      </c>
      <c r="DG1171" s="86">
        <v>-99</v>
      </c>
      <c r="DH1171" s="86">
        <v>-99</v>
      </c>
    </row>
    <row r="1172" spans="1:112" x14ac:dyDescent="0.2">
      <c r="A1172" s="85">
        <f>IF(ISERROR(SEARCH('School Lookup'!$F$3,Data!J1172)),A1171,A1171+1)</f>
        <v>0</v>
      </c>
      <c r="B1172" s="85">
        <f>IF(I1172='School Lookup'!$G$13,1,0)</f>
        <v>0</v>
      </c>
      <c r="C1172" s="85">
        <f t="shared" si="18"/>
        <v>1170</v>
      </c>
      <c r="D1172" s="86" t="s">
        <v>6478</v>
      </c>
      <c r="E1172" s="86" t="s">
        <v>6486</v>
      </c>
      <c r="F1172" s="86" t="s">
        <v>1088</v>
      </c>
      <c r="G1172" s="86" t="s">
        <v>2805</v>
      </c>
      <c r="H1172" s="86" t="s">
        <v>27</v>
      </c>
      <c r="I1172" s="86" t="s">
        <v>3898</v>
      </c>
      <c r="J1172" s="86" t="s">
        <v>90</v>
      </c>
      <c r="K1172" s="86" t="s">
        <v>6488</v>
      </c>
      <c r="L1172" s="86">
        <v>1</v>
      </c>
      <c r="M1172" s="86">
        <v>1</v>
      </c>
      <c r="N1172" s="89">
        <v>0.164533133732535</v>
      </c>
      <c r="O1172" s="89">
        <v>0.45065131442969197</v>
      </c>
      <c r="P1172" s="89">
        <v>47.036700000000003</v>
      </c>
      <c r="Q1172" s="89">
        <v>-0.29693066137395802</v>
      </c>
      <c r="R1172" s="89">
        <v>52.894182834331303</v>
      </c>
      <c r="S1172" s="89">
        <v>7.6860326527867298E-2</v>
      </c>
      <c r="T1172" s="89">
        <v>8.7096753464852905E-2</v>
      </c>
      <c r="U1172" s="89">
        <v>0.36321894635089402</v>
      </c>
      <c r="V1172" s="89">
        <v>3.1635191024087503E-2</v>
      </c>
      <c r="W1172" s="89">
        <v>1</v>
      </c>
      <c r="X1172" s="89">
        <v>0.15390000000000001</v>
      </c>
      <c r="Y1172" s="89">
        <v>0.45135163137275702</v>
      </c>
      <c r="Z1172" s="89">
        <v>48.322499999999998</v>
      </c>
      <c r="AA1172" s="89">
        <v>-0.187711164163052</v>
      </c>
      <c r="AB1172" s="89">
        <v>50.664000000000001</v>
      </c>
      <c r="AC1172" s="89">
        <v>0.13182023360485301</v>
      </c>
      <c r="AD1172" s="89">
        <v>0.154855272329952</v>
      </c>
      <c r="AE1172" s="89">
        <v>0.363943934267762</v>
      </c>
      <c r="AF1172" s="89">
        <v>5.63586370538686E-2</v>
      </c>
      <c r="AG1172" s="89">
        <v>1</v>
      </c>
      <c r="AH1172" s="89">
        <v>0.25025978835978802</v>
      </c>
      <c r="AI1172" s="89">
        <v>0.59561913276461098</v>
      </c>
      <c r="AJ1172" s="89">
        <v>47.4574</v>
      </c>
      <c r="AK1172" s="89">
        <v>-0.114517069562511</v>
      </c>
      <c r="AL1172" s="89">
        <v>51.058178835978801</v>
      </c>
      <c r="AM1172" s="89">
        <v>0.24055103160105001</v>
      </c>
      <c r="AN1172" s="89">
        <v>0.20950770774605501</v>
      </c>
      <c r="AO1172" s="89">
        <v>9.1348477525374602E-2</v>
      </c>
      <c r="AP1172" s="89">
        <v>1.91382101324333E-2</v>
      </c>
      <c r="AQ1172" s="89">
        <v>1</v>
      </c>
      <c r="AR1172" s="89">
        <v>0.25514380825565902</v>
      </c>
      <c r="AS1172" s="89">
        <v>0.64352634451183699</v>
      </c>
      <c r="AT1172" s="89">
        <v>54.005800000000001</v>
      </c>
      <c r="AU1172" s="89">
        <v>0.57815962060792003</v>
      </c>
      <c r="AV1172" s="89">
        <v>45.006660585885498</v>
      </c>
      <c r="AW1172" s="89">
        <v>0.61084298255987901</v>
      </c>
      <c r="AX1172" s="89">
        <v>0.60448919039309601</v>
      </c>
      <c r="AY1172" s="89">
        <v>0.181488641855969</v>
      </c>
      <c r="AZ1172" s="89">
        <v>0.109707922181057</v>
      </c>
      <c r="BA1172" s="89">
        <v>-99</v>
      </c>
      <c r="BB1172" s="89">
        <v>-99</v>
      </c>
      <c r="BC1172" s="89">
        <v>-99</v>
      </c>
      <c r="BD1172" s="89">
        <v>-99</v>
      </c>
      <c r="BE1172" s="89">
        <v>-99</v>
      </c>
      <c r="BF1172" s="89">
        <v>-99</v>
      </c>
      <c r="BG1172" s="89">
        <v>-99</v>
      </c>
      <c r="BH1172" s="89">
        <v>-99</v>
      </c>
      <c r="BI1172" s="89">
        <v>-99</v>
      </c>
      <c r="BJ1172" s="89">
        <v>-99</v>
      </c>
      <c r="BK1172" s="89">
        <v>-99</v>
      </c>
      <c r="BL1172" s="89">
        <v>-99</v>
      </c>
      <c r="BM1172" s="89">
        <v>-99</v>
      </c>
      <c r="BN1172" s="89">
        <v>-99</v>
      </c>
      <c r="BO1172" s="89">
        <v>-99</v>
      </c>
      <c r="BP1172" s="89">
        <v>-99</v>
      </c>
      <c r="BQ1172" s="89">
        <v>-99</v>
      </c>
      <c r="BR1172" s="89">
        <v>-99</v>
      </c>
      <c r="BS1172" s="89">
        <v>-99</v>
      </c>
      <c r="BT1172" s="89">
        <v>-99</v>
      </c>
      <c r="BU1172" s="89">
        <v>-99</v>
      </c>
      <c r="BV1172" s="89">
        <v>-99</v>
      </c>
      <c r="BW1172" s="89">
        <v>-99</v>
      </c>
      <c r="BX1172" s="89">
        <v>-99</v>
      </c>
      <c r="BY1172" s="89">
        <v>-99</v>
      </c>
      <c r="BZ1172" s="89">
        <v>-99</v>
      </c>
      <c r="CA1172" s="89">
        <v>-99</v>
      </c>
      <c r="CB1172" s="89">
        <v>-99</v>
      </c>
      <c r="CC1172" s="89">
        <v>-99</v>
      </c>
      <c r="CD1172" s="89">
        <v>-99</v>
      </c>
      <c r="CE1172" s="89">
        <v>-99</v>
      </c>
      <c r="CF1172" s="89">
        <v>-99</v>
      </c>
      <c r="CG1172" s="89">
        <v>-99</v>
      </c>
      <c r="CH1172" s="89">
        <v>-99</v>
      </c>
      <c r="CI1172" s="89">
        <v>-99</v>
      </c>
      <c r="CJ1172" s="89">
        <v>-99</v>
      </c>
      <c r="CK1172" s="89">
        <v>-99</v>
      </c>
      <c r="CL1172" s="89">
        <v>-99</v>
      </c>
      <c r="CM1172" s="89">
        <v>-99</v>
      </c>
      <c r="CN1172" s="89">
        <v>-99</v>
      </c>
      <c r="CO1172" s="89">
        <v>-99</v>
      </c>
      <c r="CP1172" s="89">
        <v>-99</v>
      </c>
      <c r="CQ1172" s="89">
        <v>-99</v>
      </c>
      <c r="CR1172" s="89">
        <v>-99</v>
      </c>
      <c r="CS1172" s="89">
        <v>-99</v>
      </c>
      <c r="CT1172" s="89">
        <v>-99</v>
      </c>
      <c r="CU1172" s="86">
        <v>-99</v>
      </c>
      <c r="CV1172" s="86">
        <v>0.21679999999999999</v>
      </c>
      <c r="CW1172" s="86">
        <v>56</v>
      </c>
      <c r="CX1172" s="86">
        <v>2</v>
      </c>
      <c r="CY1172" s="86">
        <v>-0.16139999999999999</v>
      </c>
      <c r="CZ1172" s="86">
        <v>43</v>
      </c>
      <c r="DA1172" s="86">
        <v>4</v>
      </c>
      <c r="DB1172" s="86">
        <v>-8.1699999999999995E-2</v>
      </c>
      <c r="DC1172" s="86">
        <v>43</v>
      </c>
      <c r="DD1172" s="86">
        <v>-99</v>
      </c>
      <c r="DE1172" s="86">
        <v>-99</v>
      </c>
      <c r="DF1172" s="86">
        <v>-99</v>
      </c>
      <c r="DG1172" s="86">
        <v>-99</v>
      </c>
      <c r="DH1172" s="86">
        <v>-99</v>
      </c>
    </row>
    <row r="1173" spans="1:112" x14ac:dyDescent="0.2">
      <c r="A1173" s="85">
        <f>IF(ISERROR(SEARCH('School Lookup'!$F$3,Data!J1173)),A1172,A1172+1)</f>
        <v>0</v>
      </c>
      <c r="B1173" s="85">
        <f>IF(I1173='School Lookup'!$G$13,1,0)</f>
        <v>0</v>
      </c>
      <c r="C1173" s="85">
        <f t="shared" si="18"/>
        <v>1171</v>
      </c>
      <c r="D1173" s="86" t="s">
        <v>6478</v>
      </c>
      <c r="E1173" s="86" t="s">
        <v>6855</v>
      </c>
      <c r="F1173" s="86" t="s">
        <v>2065</v>
      </c>
      <c r="G1173" s="86" t="s">
        <v>2993</v>
      </c>
      <c r="H1173" s="86" t="s">
        <v>1675</v>
      </c>
      <c r="I1173" s="86" t="s">
        <v>4248</v>
      </c>
      <c r="J1173" s="86" t="s">
        <v>2711</v>
      </c>
      <c r="K1173" s="86" t="s">
        <v>16</v>
      </c>
      <c r="L1173" s="86">
        <v>1</v>
      </c>
      <c r="M1173" s="86">
        <v>1</v>
      </c>
      <c r="N1173" s="89">
        <v>5.0569747899159703E-2</v>
      </c>
      <c r="O1173" s="89">
        <v>0.20386372548901499</v>
      </c>
      <c r="P1173" s="89">
        <v>45.336300000000001</v>
      </c>
      <c r="Q1173" s="89">
        <v>-0.47729449012839698</v>
      </c>
      <c r="R1173" s="89">
        <v>47.338933613445398</v>
      </c>
      <c r="S1173" s="89">
        <v>-0.13671538231969099</v>
      </c>
      <c r="T1173" s="89">
        <v>-0.15524053229791601</v>
      </c>
      <c r="U1173" s="89">
        <v>0.368801652892562</v>
      </c>
      <c r="V1173" s="89">
        <v>-5.7252964907392498E-2</v>
      </c>
      <c r="W1173" s="89">
        <v>1</v>
      </c>
      <c r="X1173" s="89">
        <v>7.8515168539325803E-2</v>
      </c>
      <c r="Y1173" s="89">
        <v>0.273883797837502</v>
      </c>
      <c r="Z1173" s="89">
        <v>52.4587</v>
      </c>
      <c r="AA1173" s="89">
        <v>0.328085216394912</v>
      </c>
      <c r="AB1173" s="89">
        <v>50.280929775280903</v>
      </c>
      <c r="AC1173" s="89">
        <v>0.300984507116207</v>
      </c>
      <c r="AD1173" s="89">
        <v>0.351822032254346</v>
      </c>
      <c r="AE1173" s="89">
        <v>0.36776859504132198</v>
      </c>
      <c r="AF1173" s="89">
        <v>0.129389094506764</v>
      </c>
      <c r="AG1173" s="89">
        <v>1</v>
      </c>
      <c r="AH1173" s="89">
        <v>0.333746428571429</v>
      </c>
      <c r="AI1173" s="89">
        <v>0.77529043668933395</v>
      </c>
      <c r="AJ1173" s="89">
        <v>-99</v>
      </c>
      <c r="AK1173" s="89">
        <v>-99</v>
      </c>
      <c r="AL1173" s="89">
        <v>55.357174999999998</v>
      </c>
      <c r="AM1173" s="89">
        <v>0.77529043668933395</v>
      </c>
      <c r="AN1173" s="89">
        <v>0.771274672206265</v>
      </c>
      <c r="AO1173" s="89">
        <v>0.11570247933884301</v>
      </c>
      <c r="AP1173" s="89">
        <v>8.9238391825518307E-2</v>
      </c>
      <c r="AQ1173" s="89">
        <v>1</v>
      </c>
      <c r="AR1173" s="89">
        <v>0.14178741258741301</v>
      </c>
      <c r="AS1173" s="89">
        <v>0.388722026406568</v>
      </c>
      <c r="AT1173" s="89">
        <v>-99</v>
      </c>
      <c r="AU1173" s="89">
        <v>-99</v>
      </c>
      <c r="AV1173" s="89">
        <v>48.951039160839201</v>
      </c>
      <c r="AW1173" s="89">
        <v>0.388722026406568</v>
      </c>
      <c r="AX1173" s="89">
        <v>0.37041924164492401</v>
      </c>
      <c r="AY1173" s="89">
        <v>0.14772727272727301</v>
      </c>
      <c r="AZ1173" s="89">
        <v>5.4721024333909303E-2</v>
      </c>
      <c r="BA1173" s="89">
        <v>-99</v>
      </c>
      <c r="BB1173" s="89">
        <v>-99</v>
      </c>
      <c r="BC1173" s="89">
        <v>-99</v>
      </c>
      <c r="BD1173" s="89">
        <v>-99</v>
      </c>
      <c r="BE1173" s="89">
        <v>-99</v>
      </c>
      <c r="BF1173" s="89">
        <v>-99</v>
      </c>
      <c r="BG1173" s="89">
        <v>-99</v>
      </c>
      <c r="BH1173" s="89">
        <v>-99</v>
      </c>
      <c r="BI1173" s="89">
        <v>-99</v>
      </c>
      <c r="BJ1173" s="89">
        <v>-99</v>
      </c>
      <c r="BK1173" s="89">
        <v>-99</v>
      </c>
      <c r="BL1173" s="89">
        <v>-99</v>
      </c>
      <c r="BM1173" s="89">
        <v>-99</v>
      </c>
      <c r="BN1173" s="89">
        <v>-99</v>
      </c>
      <c r="BO1173" s="89">
        <v>-99</v>
      </c>
      <c r="BP1173" s="89">
        <v>-99</v>
      </c>
      <c r="BQ1173" s="89">
        <v>-99</v>
      </c>
      <c r="BR1173" s="89">
        <v>-99</v>
      </c>
      <c r="BS1173" s="89">
        <v>-99</v>
      </c>
      <c r="BT1173" s="89">
        <v>-99</v>
      </c>
      <c r="BU1173" s="89">
        <v>-99</v>
      </c>
      <c r="BV1173" s="89">
        <v>-99</v>
      </c>
      <c r="BW1173" s="89">
        <v>-99</v>
      </c>
      <c r="BX1173" s="89">
        <v>-99</v>
      </c>
      <c r="BY1173" s="89">
        <v>-99</v>
      </c>
      <c r="BZ1173" s="89">
        <v>-99</v>
      </c>
      <c r="CA1173" s="89">
        <v>-99</v>
      </c>
      <c r="CB1173" s="89">
        <v>-99</v>
      </c>
      <c r="CC1173" s="89">
        <v>-99</v>
      </c>
      <c r="CD1173" s="89">
        <v>-99</v>
      </c>
      <c r="CE1173" s="89">
        <v>-99</v>
      </c>
      <c r="CF1173" s="89">
        <v>-99</v>
      </c>
      <c r="CG1173" s="89">
        <v>-99</v>
      </c>
      <c r="CH1173" s="89">
        <v>-99</v>
      </c>
      <c r="CI1173" s="89">
        <v>-99</v>
      </c>
      <c r="CJ1173" s="89">
        <v>-99</v>
      </c>
      <c r="CK1173" s="89">
        <v>-99</v>
      </c>
      <c r="CL1173" s="89">
        <v>-99</v>
      </c>
      <c r="CM1173" s="89">
        <v>-99</v>
      </c>
      <c r="CN1173" s="89">
        <v>-99</v>
      </c>
      <c r="CO1173" s="89">
        <v>-99</v>
      </c>
      <c r="CP1173" s="89">
        <v>-99</v>
      </c>
      <c r="CQ1173" s="89">
        <v>-99</v>
      </c>
      <c r="CR1173" s="89">
        <v>-99</v>
      </c>
      <c r="CS1173" s="89">
        <v>-99</v>
      </c>
      <c r="CT1173" s="89">
        <v>-99</v>
      </c>
      <c r="CU1173" s="86">
        <v>-99</v>
      </c>
      <c r="CV1173" s="86">
        <v>0.21609999999999999</v>
      </c>
      <c r="CW1173" s="86">
        <v>56</v>
      </c>
      <c r="CX1173" s="86">
        <v>2</v>
      </c>
      <c r="CY1173" s="86">
        <v>-0.57420000000000004</v>
      </c>
      <c r="CZ1173" s="86">
        <v>25</v>
      </c>
      <c r="DA1173" s="86">
        <v>2</v>
      </c>
      <c r="DB1173" s="86">
        <v>-5.5399999999999998E-2</v>
      </c>
      <c r="DC1173" s="86">
        <v>44</v>
      </c>
      <c r="DD1173" s="86">
        <v>-99</v>
      </c>
      <c r="DE1173" s="86">
        <v>-99</v>
      </c>
      <c r="DF1173" s="86">
        <v>-99</v>
      </c>
      <c r="DG1173" s="86">
        <v>-99</v>
      </c>
      <c r="DH1173" s="86">
        <v>-99</v>
      </c>
    </row>
    <row r="1174" spans="1:112" x14ac:dyDescent="0.2">
      <c r="A1174" s="85">
        <f>IF(ISERROR(SEARCH('School Lookup'!$F$3,Data!J1174)),A1173,A1173+1)</f>
        <v>0</v>
      </c>
      <c r="B1174" s="85">
        <f>IF(I1174='School Lookup'!$G$13,1,0)</f>
        <v>0</v>
      </c>
      <c r="C1174" s="85">
        <f t="shared" si="18"/>
        <v>1172</v>
      </c>
      <c r="D1174" s="86" t="s">
        <v>6478</v>
      </c>
      <c r="E1174" s="86" t="s">
        <v>6862</v>
      </c>
      <c r="F1174" s="86" t="s">
        <v>2773</v>
      </c>
      <c r="G1174" s="86" t="s">
        <v>6294</v>
      </c>
      <c r="H1174" s="86" t="s">
        <v>6295</v>
      </c>
      <c r="I1174" s="86" t="s">
        <v>6296</v>
      </c>
      <c r="J1174" s="86" t="s">
        <v>6295</v>
      </c>
      <c r="K1174" s="86" t="s">
        <v>72</v>
      </c>
      <c r="L1174" s="86">
        <v>1</v>
      </c>
      <c r="M1174" s="86">
        <v>1</v>
      </c>
      <c r="N1174" s="89">
        <v>0.12806681175190399</v>
      </c>
      <c r="O1174" s="89">
        <v>0.37168353356459699</v>
      </c>
      <c r="P1174" s="89">
        <v>47.633699999999997</v>
      </c>
      <c r="Q1174" s="89">
        <v>-0.23360602848381501</v>
      </c>
      <c r="R1174" s="89">
        <v>44.613687812839999</v>
      </c>
      <c r="S1174" s="89">
        <v>6.9038752540391102E-2</v>
      </c>
      <c r="T1174" s="89">
        <v>7.8221872418008098E-2</v>
      </c>
      <c r="U1174" s="89">
        <v>0.374949000407997</v>
      </c>
      <c r="V1174" s="89">
        <v>2.9329212873173999E-2</v>
      </c>
      <c r="W1174" s="89">
        <v>1</v>
      </c>
      <c r="X1174" s="89">
        <v>0.179873913043478</v>
      </c>
      <c r="Y1174" s="89">
        <v>0.51249833671047296</v>
      </c>
      <c r="Z1174" s="89">
        <v>54.807000000000002</v>
      </c>
      <c r="AA1174" s="89">
        <v>0.62092517589016605</v>
      </c>
      <c r="AB1174" s="89">
        <v>46.086938260869601</v>
      </c>
      <c r="AC1174" s="89">
        <v>0.566711756300319</v>
      </c>
      <c r="AD1174" s="89">
        <v>0.66122208587679898</v>
      </c>
      <c r="AE1174" s="89">
        <v>0.37535699714402299</v>
      </c>
      <c r="AF1174" s="89">
        <v>0.24819433660002199</v>
      </c>
      <c r="AG1174" s="89">
        <v>1</v>
      </c>
      <c r="AH1174" s="89">
        <v>6.03380327868853E-2</v>
      </c>
      <c r="AI1174" s="89">
        <v>0.18688919248970701</v>
      </c>
      <c r="AJ1174" s="89">
        <v>37.104500000000002</v>
      </c>
      <c r="AK1174" s="89">
        <v>-1.12797271238039</v>
      </c>
      <c r="AL1174" s="89">
        <v>47.540954754098401</v>
      </c>
      <c r="AM1174" s="89">
        <v>-0.47054175994534198</v>
      </c>
      <c r="AN1174" s="89">
        <v>-0.53752614679212396</v>
      </c>
      <c r="AO1174" s="89">
        <v>0.12443900448796399</v>
      </c>
      <c r="AP1174" s="89">
        <v>-6.6889218593063099E-2</v>
      </c>
      <c r="AQ1174" s="89">
        <v>1</v>
      </c>
      <c r="AR1174" s="89">
        <v>0.10534527687296399</v>
      </c>
      <c r="AS1174" s="89">
        <v>0.30680681124574599</v>
      </c>
      <c r="AT1174" s="89">
        <v>47.128599999999999</v>
      </c>
      <c r="AU1174" s="89">
        <v>-0.16931413357241001</v>
      </c>
      <c r="AV1174" s="89">
        <v>51.140085016286598</v>
      </c>
      <c r="AW1174" s="89">
        <v>6.8746338836667906E-2</v>
      </c>
      <c r="AX1174" s="89">
        <v>3.3230468072146899E-2</v>
      </c>
      <c r="AY1174" s="89">
        <v>0.12525499796001599</v>
      </c>
      <c r="AZ1174" s="89">
        <v>4.1622822105871499E-3</v>
      </c>
      <c r="BA1174" s="89">
        <v>-99</v>
      </c>
      <c r="BB1174" s="89">
        <v>-99</v>
      </c>
      <c r="BC1174" s="89">
        <v>-99</v>
      </c>
      <c r="BD1174" s="89">
        <v>-99</v>
      </c>
      <c r="BE1174" s="89">
        <v>-99</v>
      </c>
      <c r="BF1174" s="89">
        <v>-99</v>
      </c>
      <c r="BG1174" s="89">
        <v>-99</v>
      </c>
      <c r="BH1174" s="89">
        <v>-99</v>
      </c>
      <c r="BI1174" s="89">
        <v>-99</v>
      </c>
      <c r="BJ1174" s="89">
        <v>-99</v>
      </c>
      <c r="BK1174" s="89">
        <v>-99</v>
      </c>
      <c r="BL1174" s="89">
        <v>-99</v>
      </c>
      <c r="BM1174" s="89">
        <v>-99</v>
      </c>
      <c r="BN1174" s="89">
        <v>-99</v>
      </c>
      <c r="BO1174" s="89">
        <v>-99</v>
      </c>
      <c r="BP1174" s="89">
        <v>-99</v>
      </c>
      <c r="BQ1174" s="89">
        <v>-99</v>
      </c>
      <c r="BR1174" s="89">
        <v>-99</v>
      </c>
      <c r="BS1174" s="89">
        <v>-99</v>
      </c>
      <c r="BT1174" s="89">
        <v>-99</v>
      </c>
      <c r="BU1174" s="89">
        <v>-99</v>
      </c>
      <c r="BV1174" s="89">
        <v>-99</v>
      </c>
      <c r="BW1174" s="89">
        <v>-99</v>
      </c>
      <c r="BX1174" s="89">
        <v>-99</v>
      </c>
      <c r="BY1174" s="89">
        <v>-99</v>
      </c>
      <c r="BZ1174" s="89">
        <v>-99</v>
      </c>
      <c r="CA1174" s="89">
        <v>-99</v>
      </c>
      <c r="CB1174" s="89">
        <v>-99</v>
      </c>
      <c r="CC1174" s="89">
        <v>-99</v>
      </c>
      <c r="CD1174" s="89">
        <v>-99</v>
      </c>
      <c r="CE1174" s="89">
        <v>-99</v>
      </c>
      <c r="CF1174" s="89">
        <v>-99</v>
      </c>
      <c r="CG1174" s="89">
        <v>-99</v>
      </c>
      <c r="CH1174" s="89">
        <v>-99</v>
      </c>
      <c r="CI1174" s="89">
        <v>-99</v>
      </c>
      <c r="CJ1174" s="89">
        <v>-99</v>
      </c>
      <c r="CK1174" s="89">
        <v>-99</v>
      </c>
      <c r="CL1174" s="89">
        <v>-99</v>
      </c>
      <c r="CM1174" s="89">
        <v>-99</v>
      </c>
      <c r="CN1174" s="89">
        <v>-99</v>
      </c>
      <c r="CO1174" s="89">
        <v>-99</v>
      </c>
      <c r="CP1174" s="89">
        <v>-99</v>
      </c>
      <c r="CQ1174" s="89">
        <v>-99</v>
      </c>
      <c r="CR1174" s="89">
        <v>-99</v>
      </c>
      <c r="CS1174" s="89">
        <v>-99</v>
      </c>
      <c r="CT1174" s="89">
        <v>-99</v>
      </c>
      <c r="CU1174" s="86">
        <v>-99</v>
      </c>
      <c r="CV1174" s="86">
        <v>0.21479999999999999</v>
      </c>
      <c r="CW1174" s="86">
        <v>56</v>
      </c>
      <c r="CX1174" s="86">
        <v>2</v>
      </c>
      <c r="CY1174" s="86">
        <v>-1.2813000000000001</v>
      </c>
      <c r="CZ1174" s="86">
        <v>6</v>
      </c>
      <c r="DA1174" s="86">
        <v>4</v>
      </c>
      <c r="DB1174" s="86">
        <v>-1.61E-2</v>
      </c>
      <c r="DC1174" s="86">
        <v>46</v>
      </c>
      <c r="DD1174" s="86">
        <v>-99</v>
      </c>
      <c r="DE1174" s="86">
        <v>-99</v>
      </c>
      <c r="DF1174" s="86">
        <v>-99</v>
      </c>
      <c r="DG1174" s="86">
        <v>-99</v>
      </c>
      <c r="DH1174" s="86">
        <v>-99</v>
      </c>
    </row>
    <row r="1175" spans="1:112" x14ac:dyDescent="0.2">
      <c r="A1175" s="85">
        <f>IF(ISERROR(SEARCH('School Lookup'!$F$3,Data!J1175)),A1174,A1174+1)</f>
        <v>0</v>
      </c>
      <c r="B1175" s="85">
        <f>IF(I1175='School Lookup'!$G$13,1,0)</f>
        <v>0</v>
      </c>
      <c r="C1175" s="85">
        <f t="shared" si="18"/>
        <v>1173</v>
      </c>
      <c r="D1175" s="86" t="s">
        <v>6478</v>
      </c>
      <c r="E1175" s="86" t="s">
        <v>6760</v>
      </c>
      <c r="F1175" s="86" t="s">
        <v>2767</v>
      </c>
      <c r="G1175" s="86" t="s">
        <v>2784</v>
      </c>
      <c r="H1175" s="86" t="s">
        <v>853</v>
      </c>
      <c r="I1175" s="86" t="s">
        <v>4839</v>
      </c>
      <c r="J1175" s="86" t="s">
        <v>1695</v>
      </c>
      <c r="K1175" s="86" t="s">
        <v>36</v>
      </c>
      <c r="L1175" s="86">
        <v>1</v>
      </c>
      <c r="M1175" s="86">
        <v>-99</v>
      </c>
      <c r="N1175" s="89">
        <v>-99</v>
      </c>
      <c r="O1175" s="89">
        <v>-99</v>
      </c>
      <c r="P1175" s="89">
        <v>-99</v>
      </c>
      <c r="Q1175" s="89">
        <v>-99</v>
      </c>
      <c r="R1175" s="89">
        <v>-99</v>
      </c>
      <c r="S1175" s="89">
        <v>-99</v>
      </c>
      <c r="T1175" s="89">
        <v>-99</v>
      </c>
      <c r="U1175" s="89">
        <v>-99</v>
      </c>
      <c r="V1175" s="89">
        <v>-99</v>
      </c>
      <c r="W1175" s="89">
        <v>-99</v>
      </c>
      <c r="X1175" s="89">
        <v>-99</v>
      </c>
      <c r="Y1175" s="89">
        <v>-99</v>
      </c>
      <c r="Z1175" s="89">
        <v>-99</v>
      </c>
      <c r="AA1175" s="89">
        <v>-99</v>
      </c>
      <c r="AB1175" s="89">
        <v>-99</v>
      </c>
      <c r="AC1175" s="89">
        <v>-99</v>
      </c>
      <c r="AD1175" s="89">
        <v>-99</v>
      </c>
      <c r="AE1175" s="89">
        <v>-99</v>
      </c>
      <c r="AF1175" s="89">
        <v>-99</v>
      </c>
      <c r="AG1175" s="89">
        <v>-99</v>
      </c>
      <c r="AH1175" s="89">
        <v>-99</v>
      </c>
      <c r="AI1175" s="89">
        <v>-99</v>
      </c>
      <c r="AJ1175" s="89">
        <v>-99</v>
      </c>
      <c r="AK1175" s="89">
        <v>-99</v>
      </c>
      <c r="AL1175" s="89">
        <v>-99</v>
      </c>
      <c r="AM1175" s="89">
        <v>-99</v>
      </c>
      <c r="AN1175" s="89">
        <v>-99</v>
      </c>
      <c r="AO1175" s="89">
        <v>-99</v>
      </c>
      <c r="AP1175" s="89">
        <v>-99</v>
      </c>
      <c r="AQ1175" s="89">
        <v>-99</v>
      </c>
      <c r="AR1175" s="89">
        <v>-99</v>
      </c>
      <c r="AS1175" s="89">
        <v>-99</v>
      </c>
      <c r="AT1175" s="89">
        <v>-99</v>
      </c>
      <c r="AU1175" s="89">
        <v>-99</v>
      </c>
      <c r="AV1175" s="89">
        <v>-99</v>
      </c>
      <c r="AW1175" s="89">
        <v>-99</v>
      </c>
      <c r="AX1175" s="89">
        <v>-99</v>
      </c>
      <c r="AY1175" s="89">
        <v>-99</v>
      </c>
      <c r="AZ1175" s="89">
        <v>-99</v>
      </c>
      <c r="BA1175" s="89">
        <v>1</v>
      </c>
      <c r="BB1175" s="89">
        <v>9.7188155339805807E-2</v>
      </c>
      <c r="BC1175" s="89">
        <v>0.44318601659956502</v>
      </c>
      <c r="BD1175" s="89">
        <v>47.497599999999998</v>
      </c>
      <c r="BE1175" s="89">
        <v>-7.9614342237036298E-2</v>
      </c>
      <c r="BF1175" s="89">
        <v>54.757280194174797</v>
      </c>
      <c r="BG1175" s="89">
        <v>0.18178583718126401</v>
      </c>
      <c r="BH1175" s="89">
        <v>0.20471001073801401</v>
      </c>
      <c r="BI1175" s="89">
        <v>0.251710654936461</v>
      </c>
      <c r="BJ1175" s="89">
        <v>5.1527690874915599E-2</v>
      </c>
      <c r="BK1175" s="89">
        <v>1</v>
      </c>
      <c r="BL1175" s="89">
        <v>4.57027290448343E-2</v>
      </c>
      <c r="BM1175" s="89">
        <v>0.29299350302703497</v>
      </c>
      <c r="BN1175" s="89">
        <v>51.175600000000003</v>
      </c>
      <c r="BO1175" s="89">
        <v>0.28297080015770099</v>
      </c>
      <c r="BP1175" s="89">
        <v>58.284575438596498</v>
      </c>
      <c r="BQ1175" s="89">
        <v>0.28798215159236801</v>
      </c>
      <c r="BR1175" s="89">
        <v>0.31396641734914699</v>
      </c>
      <c r="BS1175" s="89">
        <v>0.25073313782991202</v>
      </c>
      <c r="BT1175" s="89">
        <v>7.8721784995167396E-2</v>
      </c>
      <c r="BU1175" s="89">
        <v>1</v>
      </c>
      <c r="BV1175" s="89">
        <v>6.8396887159533097E-3</v>
      </c>
      <c r="BW1175" s="89">
        <v>0.17290755679119199</v>
      </c>
      <c r="BX1175" s="89">
        <v>48.605800000000002</v>
      </c>
      <c r="BY1175" s="89">
        <v>-5.2042834726988597E-2</v>
      </c>
      <c r="BZ1175" s="89">
        <v>52.334639299610899</v>
      </c>
      <c r="CA1175" s="89">
        <v>6.0432361032101901E-2</v>
      </c>
      <c r="CB1175" s="89">
        <v>7.3544312283696303E-2</v>
      </c>
      <c r="CC1175" s="89">
        <v>0.25122189638318698</v>
      </c>
      <c r="CD1175" s="89">
        <v>1.8475941600107501E-2</v>
      </c>
      <c r="CE1175" s="89">
        <v>1</v>
      </c>
      <c r="CF1175" s="89">
        <v>0.192360714285714</v>
      </c>
      <c r="CG1175" s="89">
        <v>0.64794365178688496</v>
      </c>
      <c r="CH1175" s="89">
        <v>46.916699999999999</v>
      </c>
      <c r="CI1175" s="89">
        <v>-0.27158506515377601</v>
      </c>
      <c r="CJ1175" s="89">
        <v>42.261925793650803</v>
      </c>
      <c r="CK1175" s="89">
        <v>0.188179293316554</v>
      </c>
      <c r="CL1175" s="89">
        <v>0.212768462787878</v>
      </c>
      <c r="CM1175" s="89">
        <v>0.24633431085044</v>
      </c>
      <c r="CN1175" s="89">
        <v>5.2412172651559299E-2</v>
      </c>
      <c r="CO1175" s="89">
        <v>95.47</v>
      </c>
      <c r="CP1175" s="89">
        <v>0.61060000000000003</v>
      </c>
      <c r="CQ1175" s="89">
        <v>-0.42</v>
      </c>
      <c r="CR1175" s="89">
        <v>-0.2432</v>
      </c>
      <c r="CS1175" s="89">
        <v>0.61060000000000003</v>
      </c>
      <c r="CT1175" s="89">
        <v>0.32740000000000002</v>
      </c>
      <c r="CU1175" s="86" t="s">
        <v>6988</v>
      </c>
      <c r="CV1175" s="86">
        <v>0.21379999999999999</v>
      </c>
      <c r="CW1175" s="86">
        <v>56</v>
      </c>
      <c r="CX1175" s="86">
        <v>2</v>
      </c>
      <c r="CY1175" s="86">
        <v>-1.8808</v>
      </c>
      <c r="CZ1175" s="86">
        <v>1</v>
      </c>
      <c r="DA1175" s="86">
        <v>4</v>
      </c>
      <c r="DB1175" s="86">
        <v>-2.9100000000000001E-2</v>
      </c>
      <c r="DC1175" s="86">
        <v>46</v>
      </c>
      <c r="DD1175" s="86">
        <v>-99</v>
      </c>
      <c r="DE1175" s="86">
        <v>-99</v>
      </c>
      <c r="DF1175" s="86">
        <v>-99</v>
      </c>
      <c r="DG1175" s="86">
        <v>-99</v>
      </c>
      <c r="DH1175" s="86">
        <v>-99</v>
      </c>
    </row>
    <row r="1176" spans="1:112" x14ac:dyDescent="0.2">
      <c r="A1176" s="85">
        <f>IF(ISERROR(SEARCH('School Lookup'!$F$3,Data!J1176)),A1175,A1175+1)</f>
        <v>0</v>
      </c>
      <c r="B1176" s="85">
        <f>IF(I1176='School Lookup'!$G$13,1,0)</f>
        <v>0</v>
      </c>
      <c r="C1176" s="85">
        <f t="shared" si="18"/>
        <v>1174</v>
      </c>
      <c r="D1176" s="86" t="s">
        <v>6478</v>
      </c>
      <c r="E1176" s="86" t="s">
        <v>6688</v>
      </c>
      <c r="F1176" s="86" t="s">
        <v>1142</v>
      </c>
      <c r="G1176" s="86" t="s">
        <v>2983</v>
      </c>
      <c r="H1176" s="86" t="s">
        <v>543</v>
      </c>
      <c r="I1176" s="86" t="s">
        <v>3980</v>
      </c>
      <c r="J1176" s="86" t="s">
        <v>1344</v>
      </c>
      <c r="K1176" s="86" t="s">
        <v>6509</v>
      </c>
      <c r="L1176" s="86">
        <v>1</v>
      </c>
      <c r="M1176" s="86">
        <v>1</v>
      </c>
      <c r="N1176" s="89">
        <v>0.10977641921397401</v>
      </c>
      <c r="O1176" s="89">
        <v>0.33207570827749999</v>
      </c>
      <c r="P1176" s="89">
        <v>43.490900000000003</v>
      </c>
      <c r="Q1176" s="89">
        <v>-0.673038673604897</v>
      </c>
      <c r="R1176" s="89">
        <v>50.6550497816594</v>
      </c>
      <c r="S1176" s="89">
        <v>-0.170481482663698</v>
      </c>
      <c r="T1176" s="89">
        <v>-0.193553808429897</v>
      </c>
      <c r="U1176" s="89">
        <v>0.402460456942004</v>
      </c>
      <c r="V1176" s="89">
        <v>-7.7897754183561402E-2</v>
      </c>
      <c r="W1176" s="89">
        <v>1</v>
      </c>
      <c r="X1176" s="89">
        <v>0.178309523809524</v>
      </c>
      <c r="Y1176" s="89">
        <v>0.50881551666861002</v>
      </c>
      <c r="Z1176" s="89">
        <v>52.892899999999997</v>
      </c>
      <c r="AA1176" s="89">
        <v>0.38223124135460101</v>
      </c>
      <c r="AB1176" s="89">
        <v>46.753252380952397</v>
      </c>
      <c r="AC1176" s="89">
        <v>0.44552337901160599</v>
      </c>
      <c r="AD1176" s="89">
        <v>0.52011615659527999</v>
      </c>
      <c r="AE1176" s="89">
        <v>0.40597539543057998</v>
      </c>
      <c r="AF1176" s="89">
        <v>0.21115436234360199</v>
      </c>
      <c r="AG1176" s="89">
        <v>1</v>
      </c>
      <c r="AH1176" s="89">
        <v>0.177311009174312</v>
      </c>
      <c r="AI1176" s="89">
        <v>0.43862632238506699</v>
      </c>
      <c r="AJ1176" s="89">
        <v>-99</v>
      </c>
      <c r="AK1176" s="89">
        <v>-99</v>
      </c>
      <c r="AL1176" s="89">
        <v>45.871558715596301</v>
      </c>
      <c r="AM1176" s="89">
        <v>0.43862632238506699</v>
      </c>
      <c r="AN1176" s="89">
        <v>0.41759440152531702</v>
      </c>
      <c r="AO1176" s="89">
        <v>0.191564147627417</v>
      </c>
      <c r="AP1176" s="89">
        <v>7.9996115582178506E-2</v>
      </c>
      <c r="AQ1176" s="89">
        <v>-99</v>
      </c>
      <c r="AR1176" s="89">
        <v>-99</v>
      </c>
      <c r="AS1176" s="89">
        <v>-99</v>
      </c>
      <c r="AT1176" s="89">
        <v>-99</v>
      </c>
      <c r="AU1176" s="89">
        <v>-99</v>
      </c>
      <c r="AV1176" s="89">
        <v>-99</v>
      </c>
      <c r="AW1176" s="89">
        <v>-99</v>
      </c>
      <c r="AX1176" s="89">
        <v>-99</v>
      </c>
      <c r="AY1176" s="89">
        <v>-99</v>
      </c>
      <c r="AZ1176" s="89">
        <v>-99</v>
      </c>
      <c r="BA1176" s="89">
        <v>-99</v>
      </c>
      <c r="BB1176" s="89">
        <v>-99</v>
      </c>
      <c r="BC1176" s="89">
        <v>-99</v>
      </c>
      <c r="BD1176" s="89">
        <v>-99</v>
      </c>
      <c r="BE1176" s="89">
        <v>-99</v>
      </c>
      <c r="BF1176" s="89">
        <v>-99</v>
      </c>
      <c r="BG1176" s="89">
        <v>-99</v>
      </c>
      <c r="BH1176" s="89">
        <v>-99</v>
      </c>
      <c r="BI1176" s="89">
        <v>-99</v>
      </c>
      <c r="BJ1176" s="89">
        <v>-99</v>
      </c>
      <c r="BK1176" s="89">
        <v>-99</v>
      </c>
      <c r="BL1176" s="89">
        <v>-99</v>
      </c>
      <c r="BM1176" s="89">
        <v>-99</v>
      </c>
      <c r="BN1176" s="89">
        <v>-99</v>
      </c>
      <c r="BO1176" s="89">
        <v>-99</v>
      </c>
      <c r="BP1176" s="89">
        <v>-99</v>
      </c>
      <c r="BQ1176" s="89">
        <v>-99</v>
      </c>
      <c r="BR1176" s="89">
        <v>-99</v>
      </c>
      <c r="BS1176" s="89">
        <v>-99</v>
      </c>
      <c r="BT1176" s="89">
        <v>-99</v>
      </c>
      <c r="BU1176" s="89">
        <v>-99</v>
      </c>
      <c r="BV1176" s="89">
        <v>-99</v>
      </c>
      <c r="BW1176" s="89">
        <v>-99</v>
      </c>
      <c r="BX1176" s="89">
        <v>-99</v>
      </c>
      <c r="BY1176" s="89">
        <v>-99</v>
      </c>
      <c r="BZ1176" s="89">
        <v>-99</v>
      </c>
      <c r="CA1176" s="89">
        <v>-99</v>
      </c>
      <c r="CB1176" s="89">
        <v>-99</v>
      </c>
      <c r="CC1176" s="89">
        <v>-99</v>
      </c>
      <c r="CD1176" s="89">
        <v>-99</v>
      </c>
      <c r="CE1176" s="89">
        <v>-99</v>
      </c>
      <c r="CF1176" s="89">
        <v>-99</v>
      </c>
      <c r="CG1176" s="89">
        <v>-99</v>
      </c>
      <c r="CH1176" s="89">
        <v>-99</v>
      </c>
      <c r="CI1176" s="89">
        <v>-99</v>
      </c>
      <c r="CJ1176" s="89">
        <v>-99</v>
      </c>
      <c r="CK1176" s="89">
        <v>-99</v>
      </c>
      <c r="CL1176" s="89">
        <v>-99</v>
      </c>
      <c r="CM1176" s="89">
        <v>-99</v>
      </c>
      <c r="CN1176" s="89">
        <v>-99</v>
      </c>
      <c r="CO1176" s="89">
        <v>-99</v>
      </c>
      <c r="CP1176" s="89">
        <v>-99</v>
      </c>
      <c r="CQ1176" s="89">
        <v>-99</v>
      </c>
      <c r="CR1176" s="89">
        <v>-99</v>
      </c>
      <c r="CS1176" s="89">
        <v>-99</v>
      </c>
      <c r="CT1176" s="89">
        <v>-99</v>
      </c>
      <c r="CU1176" s="86">
        <v>-99</v>
      </c>
      <c r="CV1176" s="86">
        <v>0.21329999999999999</v>
      </c>
      <c r="CW1176" s="86">
        <v>56</v>
      </c>
      <c r="CX1176" s="86">
        <v>2</v>
      </c>
      <c r="CY1176" s="86">
        <v>0.4551</v>
      </c>
      <c r="CZ1176" s="86">
        <v>72</v>
      </c>
      <c r="DA1176" s="86">
        <v>2</v>
      </c>
      <c r="DB1176" s="86">
        <v>-0.1157</v>
      </c>
      <c r="DC1176" s="86">
        <v>41</v>
      </c>
      <c r="DD1176" s="86">
        <v>-99</v>
      </c>
      <c r="DE1176" s="86">
        <v>-99</v>
      </c>
      <c r="DF1176" s="86">
        <v>-99</v>
      </c>
      <c r="DG1176" s="86">
        <v>-99</v>
      </c>
      <c r="DH1176" s="86">
        <v>-99</v>
      </c>
    </row>
    <row r="1177" spans="1:112" x14ac:dyDescent="0.2">
      <c r="A1177" s="85">
        <f>IF(ISERROR(SEARCH('School Lookup'!$F$3,Data!J1177)),A1176,A1176+1)</f>
        <v>0</v>
      </c>
      <c r="B1177" s="85">
        <f>IF(I1177='School Lookup'!$G$13,1,0)</f>
        <v>0</v>
      </c>
      <c r="C1177" s="85">
        <f t="shared" si="18"/>
        <v>1175</v>
      </c>
      <c r="D1177" s="86" t="s">
        <v>6478</v>
      </c>
      <c r="E1177" s="86" t="s">
        <v>6702</v>
      </c>
      <c r="F1177" s="86" t="s">
        <v>1150</v>
      </c>
      <c r="G1177" s="86" t="s">
        <v>3355</v>
      </c>
      <c r="H1177" s="86" t="s">
        <v>1450</v>
      </c>
      <c r="I1177" s="86" t="s">
        <v>5403</v>
      </c>
      <c r="J1177" s="86" t="s">
        <v>1450</v>
      </c>
      <c r="K1177" s="86" t="s">
        <v>34</v>
      </c>
      <c r="L1177" s="86">
        <v>1</v>
      </c>
      <c r="M1177" s="86">
        <v>1</v>
      </c>
      <c r="N1177" s="89">
        <v>-0.16920141843971601</v>
      </c>
      <c r="O1177" s="89">
        <v>-0.27205049786295499</v>
      </c>
      <c r="P1177" s="89">
        <v>53.585900000000002</v>
      </c>
      <c r="Q1177" s="89">
        <v>0.397752229286222</v>
      </c>
      <c r="R1177" s="89">
        <v>50.000009929077997</v>
      </c>
      <c r="S1177" s="89">
        <v>6.2850865711633397E-2</v>
      </c>
      <c r="T1177" s="89">
        <v>7.1200682102031398E-2</v>
      </c>
      <c r="U1177" s="89">
        <v>0.39412997903563901</v>
      </c>
      <c r="V1177" s="89">
        <v>2.80623233441969E-2</v>
      </c>
      <c r="W1177" s="89">
        <v>1</v>
      </c>
      <c r="X1177" s="89">
        <v>0.106162214411248</v>
      </c>
      <c r="Y1177" s="89">
        <v>0.33896932286251102</v>
      </c>
      <c r="Z1177" s="89">
        <v>53.870600000000003</v>
      </c>
      <c r="AA1177" s="89">
        <v>0.50415332473343299</v>
      </c>
      <c r="AB1177" s="89">
        <v>45.5184537785589</v>
      </c>
      <c r="AC1177" s="89">
        <v>0.42156132379797201</v>
      </c>
      <c r="AD1177" s="89">
        <v>0.49221588972100999</v>
      </c>
      <c r="AE1177" s="89">
        <v>0.397624039133473</v>
      </c>
      <c r="AF1177" s="89">
        <v>0.19571687019654399</v>
      </c>
      <c r="AG1177" s="89">
        <v>1</v>
      </c>
      <c r="AH1177" s="89">
        <v>-0.116926845637584</v>
      </c>
      <c r="AI1177" s="89">
        <v>-0.19460192711749</v>
      </c>
      <c r="AJ1177" s="89">
        <v>-99</v>
      </c>
      <c r="AK1177" s="89">
        <v>-99</v>
      </c>
      <c r="AL1177" s="89">
        <v>49.664452348993301</v>
      </c>
      <c r="AM1177" s="89">
        <v>-0.19460192711749</v>
      </c>
      <c r="AN1177" s="89">
        <v>-0.247639370567417</v>
      </c>
      <c r="AO1177" s="89">
        <v>0.104122990915444</v>
      </c>
      <c r="AP1177" s="89">
        <v>-2.57849519318974E-2</v>
      </c>
      <c r="AQ1177" s="89">
        <v>1</v>
      </c>
      <c r="AR1177" s="89">
        <v>4.6965771812080503E-2</v>
      </c>
      <c r="AS1177" s="89">
        <v>0.17558042661460099</v>
      </c>
      <c r="AT1177" s="89">
        <v>-99</v>
      </c>
      <c r="AU1177" s="89">
        <v>-99</v>
      </c>
      <c r="AV1177" s="89">
        <v>50.335557046979901</v>
      </c>
      <c r="AW1177" s="89">
        <v>0.17558042661460099</v>
      </c>
      <c r="AX1177" s="89">
        <v>0.145811693562094</v>
      </c>
      <c r="AY1177" s="89">
        <v>0.104122990915444</v>
      </c>
      <c r="AZ1177" s="89">
        <v>1.51823496441314E-2</v>
      </c>
      <c r="BA1177" s="89">
        <v>-99</v>
      </c>
      <c r="BB1177" s="89">
        <v>-99</v>
      </c>
      <c r="BC1177" s="89">
        <v>-99</v>
      </c>
      <c r="BD1177" s="89">
        <v>-99</v>
      </c>
      <c r="BE1177" s="89">
        <v>-99</v>
      </c>
      <c r="BF1177" s="89">
        <v>-99</v>
      </c>
      <c r="BG1177" s="89">
        <v>-99</v>
      </c>
      <c r="BH1177" s="89">
        <v>-99</v>
      </c>
      <c r="BI1177" s="89">
        <v>-99</v>
      </c>
      <c r="BJ1177" s="89">
        <v>-99</v>
      </c>
      <c r="BK1177" s="89">
        <v>-99</v>
      </c>
      <c r="BL1177" s="89">
        <v>-99</v>
      </c>
      <c r="BM1177" s="89">
        <v>-99</v>
      </c>
      <c r="BN1177" s="89">
        <v>-99</v>
      </c>
      <c r="BO1177" s="89">
        <v>-99</v>
      </c>
      <c r="BP1177" s="89">
        <v>-99</v>
      </c>
      <c r="BQ1177" s="89">
        <v>-99</v>
      </c>
      <c r="BR1177" s="89">
        <v>-99</v>
      </c>
      <c r="BS1177" s="89">
        <v>-99</v>
      </c>
      <c r="BT1177" s="89">
        <v>-99</v>
      </c>
      <c r="BU1177" s="89">
        <v>-99</v>
      </c>
      <c r="BV1177" s="89">
        <v>-99</v>
      </c>
      <c r="BW1177" s="89">
        <v>-99</v>
      </c>
      <c r="BX1177" s="89">
        <v>-99</v>
      </c>
      <c r="BY1177" s="89">
        <v>-99</v>
      </c>
      <c r="BZ1177" s="89">
        <v>-99</v>
      </c>
      <c r="CA1177" s="89">
        <v>-99</v>
      </c>
      <c r="CB1177" s="89">
        <v>-99</v>
      </c>
      <c r="CC1177" s="89">
        <v>-99</v>
      </c>
      <c r="CD1177" s="89">
        <v>-99</v>
      </c>
      <c r="CE1177" s="89">
        <v>-99</v>
      </c>
      <c r="CF1177" s="89">
        <v>-99</v>
      </c>
      <c r="CG1177" s="89">
        <v>-99</v>
      </c>
      <c r="CH1177" s="89">
        <v>-99</v>
      </c>
      <c r="CI1177" s="89">
        <v>-99</v>
      </c>
      <c r="CJ1177" s="89">
        <v>-99</v>
      </c>
      <c r="CK1177" s="89">
        <v>-99</v>
      </c>
      <c r="CL1177" s="89">
        <v>-99</v>
      </c>
      <c r="CM1177" s="89">
        <v>-99</v>
      </c>
      <c r="CN1177" s="89">
        <v>-99</v>
      </c>
      <c r="CO1177" s="89">
        <v>-99</v>
      </c>
      <c r="CP1177" s="89">
        <v>-99</v>
      </c>
      <c r="CQ1177" s="89">
        <v>-99</v>
      </c>
      <c r="CR1177" s="89">
        <v>-99</v>
      </c>
      <c r="CS1177" s="89">
        <v>-99</v>
      </c>
      <c r="CT1177" s="89">
        <v>-99</v>
      </c>
      <c r="CU1177" s="86">
        <v>-99</v>
      </c>
      <c r="CV1177" s="86">
        <v>0.2132</v>
      </c>
      <c r="CW1177" s="86">
        <v>56</v>
      </c>
      <c r="CX1177" s="86">
        <v>2</v>
      </c>
      <c r="CY1177" s="86">
        <v>0.19500000000000001</v>
      </c>
      <c r="CZ1177" s="86">
        <v>61</v>
      </c>
      <c r="DA1177" s="86">
        <v>2</v>
      </c>
      <c r="DB1177" s="86">
        <v>0.35720000000000002</v>
      </c>
      <c r="DC1177" s="86">
        <v>66</v>
      </c>
      <c r="DD1177" s="86">
        <v>-99</v>
      </c>
      <c r="DE1177" s="86">
        <v>-99</v>
      </c>
      <c r="DF1177" s="86">
        <v>-99</v>
      </c>
      <c r="DG1177" s="86">
        <v>-99</v>
      </c>
      <c r="DH1177" s="86">
        <v>-99</v>
      </c>
    </row>
    <row r="1178" spans="1:112" x14ac:dyDescent="0.2">
      <c r="A1178" s="85">
        <f>IF(ISERROR(SEARCH('School Lookup'!$F$3,Data!J1178)),A1177,A1177+1)</f>
        <v>0</v>
      </c>
      <c r="B1178" s="85">
        <f>IF(I1178='School Lookup'!$G$13,1,0)</f>
        <v>0</v>
      </c>
      <c r="C1178" s="85">
        <f t="shared" si="18"/>
        <v>1176</v>
      </c>
      <c r="D1178" s="86" t="s">
        <v>6478</v>
      </c>
      <c r="E1178" s="86" t="s">
        <v>6637</v>
      </c>
      <c r="F1178" s="86" t="s">
        <v>1091</v>
      </c>
      <c r="G1178" s="86" t="s">
        <v>3154</v>
      </c>
      <c r="H1178" s="86" t="s">
        <v>759</v>
      </c>
      <c r="I1178" s="86" t="s">
        <v>4501</v>
      </c>
      <c r="J1178" s="86" t="s">
        <v>1020</v>
      </c>
      <c r="K1178" s="86" t="s">
        <v>36</v>
      </c>
      <c r="L1178" s="86">
        <v>1</v>
      </c>
      <c r="M1178" s="86">
        <v>-99</v>
      </c>
      <c r="N1178" s="89">
        <v>-99</v>
      </c>
      <c r="O1178" s="89">
        <v>-99</v>
      </c>
      <c r="P1178" s="89">
        <v>-99</v>
      </c>
      <c r="Q1178" s="89">
        <v>-99</v>
      </c>
      <c r="R1178" s="89">
        <v>-99</v>
      </c>
      <c r="S1178" s="89">
        <v>-99</v>
      </c>
      <c r="T1178" s="89">
        <v>-99</v>
      </c>
      <c r="U1178" s="89">
        <v>-99</v>
      </c>
      <c r="V1178" s="89">
        <v>-99</v>
      </c>
      <c r="W1178" s="89">
        <v>-99</v>
      </c>
      <c r="X1178" s="89">
        <v>-99</v>
      </c>
      <c r="Y1178" s="89">
        <v>-99</v>
      </c>
      <c r="Z1178" s="89">
        <v>-99</v>
      </c>
      <c r="AA1178" s="89">
        <v>-99</v>
      </c>
      <c r="AB1178" s="89">
        <v>-99</v>
      </c>
      <c r="AC1178" s="89">
        <v>-99</v>
      </c>
      <c r="AD1178" s="89">
        <v>-99</v>
      </c>
      <c r="AE1178" s="89">
        <v>-99</v>
      </c>
      <c r="AF1178" s="89">
        <v>-99</v>
      </c>
      <c r="AG1178" s="89">
        <v>-99</v>
      </c>
      <c r="AH1178" s="89">
        <v>-99</v>
      </c>
      <c r="AI1178" s="89">
        <v>-99</v>
      </c>
      <c r="AJ1178" s="89">
        <v>-99</v>
      </c>
      <c r="AK1178" s="89">
        <v>-99</v>
      </c>
      <c r="AL1178" s="89">
        <v>-99</v>
      </c>
      <c r="AM1178" s="89">
        <v>-99</v>
      </c>
      <c r="AN1178" s="89">
        <v>-99</v>
      </c>
      <c r="AO1178" s="89">
        <v>-99</v>
      </c>
      <c r="AP1178" s="89">
        <v>-99</v>
      </c>
      <c r="AQ1178" s="89">
        <v>-99</v>
      </c>
      <c r="AR1178" s="89">
        <v>-99</v>
      </c>
      <c r="AS1178" s="89">
        <v>-99</v>
      </c>
      <c r="AT1178" s="89">
        <v>-99</v>
      </c>
      <c r="AU1178" s="89">
        <v>-99</v>
      </c>
      <c r="AV1178" s="89">
        <v>-99</v>
      </c>
      <c r="AW1178" s="89">
        <v>-99</v>
      </c>
      <c r="AX1178" s="89">
        <v>-99</v>
      </c>
      <c r="AY1178" s="89">
        <v>-99</v>
      </c>
      <c r="AZ1178" s="89">
        <v>-99</v>
      </c>
      <c r="BA1178" s="89">
        <v>1</v>
      </c>
      <c r="BB1178" s="89">
        <v>-0.10199186602870799</v>
      </c>
      <c r="BC1178" s="89">
        <v>-5.0291964649816501E-3</v>
      </c>
      <c r="BD1178" s="89">
        <v>50.1556</v>
      </c>
      <c r="BE1178" s="89">
        <v>0.186166656780579</v>
      </c>
      <c r="BF1178" s="89">
        <v>52.631600478468897</v>
      </c>
      <c r="BG1178" s="89">
        <v>9.0568730157798899E-2</v>
      </c>
      <c r="BH1178" s="89">
        <v>0.10711111863984001</v>
      </c>
      <c r="BI1178" s="89">
        <v>0.25150421179302002</v>
      </c>
      <c r="BJ1178" s="89">
        <v>2.6938897467781799E-2</v>
      </c>
      <c r="BK1178" s="89">
        <v>1</v>
      </c>
      <c r="BL1178" s="89">
        <v>4.3403381642512097E-2</v>
      </c>
      <c r="BM1178" s="89">
        <v>0.28739810981056901</v>
      </c>
      <c r="BN1178" s="89">
        <v>43.933300000000003</v>
      </c>
      <c r="BO1178" s="89">
        <v>-0.53019588996604505</v>
      </c>
      <c r="BP1178" s="89">
        <v>51.2076884057971</v>
      </c>
      <c r="BQ1178" s="89">
        <v>-0.12139889007773801</v>
      </c>
      <c r="BR1178" s="89">
        <v>-0.115471348156575</v>
      </c>
      <c r="BS1178" s="89">
        <v>0.24909747292418799</v>
      </c>
      <c r="BT1178" s="89">
        <v>-2.8763621020952E-2</v>
      </c>
      <c r="BU1178" s="89">
        <v>1</v>
      </c>
      <c r="BV1178" s="89">
        <v>-5.81399038461538E-2</v>
      </c>
      <c r="BW1178" s="89">
        <v>2.3233084218071801E-2</v>
      </c>
      <c r="BX1178" s="89">
        <v>51.615400000000001</v>
      </c>
      <c r="BY1178" s="89">
        <v>0.25846396118329901</v>
      </c>
      <c r="BZ1178" s="89">
        <v>55.288479807692298</v>
      </c>
      <c r="CA1178" s="89">
        <v>0.14084852270068601</v>
      </c>
      <c r="CB1178" s="89">
        <v>0.15830701278096199</v>
      </c>
      <c r="CC1178" s="89">
        <v>0.250300842358604</v>
      </c>
      <c r="CD1178" s="89">
        <v>3.96243786503492E-2</v>
      </c>
      <c r="CE1178" s="89">
        <v>1</v>
      </c>
      <c r="CF1178" s="89">
        <v>-2.3006763285024202E-2</v>
      </c>
      <c r="CG1178" s="89">
        <v>0.13157412373033101</v>
      </c>
      <c r="CH1178" s="89">
        <v>58.677799999999998</v>
      </c>
      <c r="CI1178" s="89">
        <v>1.07066491696721</v>
      </c>
      <c r="CJ1178" s="89">
        <v>53.623177777777798</v>
      </c>
      <c r="CK1178" s="89">
        <v>0.60111952034877203</v>
      </c>
      <c r="CL1178" s="89">
        <v>0.65959566629676103</v>
      </c>
      <c r="CM1178" s="89">
        <v>0.24909747292418799</v>
      </c>
      <c r="CN1178" s="89">
        <v>0.164303613626269</v>
      </c>
      <c r="CO1178" s="89">
        <v>95.32</v>
      </c>
      <c r="CP1178" s="89">
        <v>0.59930000000000005</v>
      </c>
      <c r="CQ1178" s="89">
        <v>-2.4</v>
      </c>
      <c r="CR1178" s="89">
        <v>-0.52890000000000004</v>
      </c>
      <c r="CS1178" s="89">
        <v>0.59930000000000005</v>
      </c>
      <c r="CT1178" s="89">
        <v>0.30880000000000002</v>
      </c>
      <c r="CU1178" s="86" t="s">
        <v>6988</v>
      </c>
      <c r="CV1178" s="86">
        <v>0.21279999999999999</v>
      </c>
      <c r="CW1178" s="86">
        <v>56</v>
      </c>
      <c r="CX1178" s="86">
        <v>2</v>
      </c>
      <c r="CY1178" s="86">
        <v>-0.89670000000000005</v>
      </c>
      <c r="CZ1178" s="86">
        <v>14</v>
      </c>
      <c r="DA1178" s="86">
        <v>4</v>
      </c>
      <c r="DB1178" s="86">
        <v>0.24610000000000001</v>
      </c>
      <c r="DC1178" s="86">
        <v>60</v>
      </c>
      <c r="DD1178" s="86">
        <v>1</v>
      </c>
      <c r="DE1178" s="86">
        <v>-99</v>
      </c>
      <c r="DF1178" s="86">
        <v>-99</v>
      </c>
      <c r="DG1178" s="86">
        <v>1</v>
      </c>
      <c r="DH1178" s="86">
        <v>1</v>
      </c>
    </row>
    <row r="1179" spans="1:112" x14ac:dyDescent="0.2">
      <c r="A1179" s="85">
        <f>IF(ISERROR(SEARCH('School Lookup'!$F$3,Data!J1179)),A1178,A1178+1)</f>
        <v>0</v>
      </c>
      <c r="B1179" s="85">
        <f>IF(I1179='School Lookup'!$G$13,1,0)</f>
        <v>0</v>
      </c>
      <c r="C1179" s="85">
        <f t="shared" si="18"/>
        <v>1177</v>
      </c>
      <c r="D1179" s="86" t="s">
        <v>6478</v>
      </c>
      <c r="E1179" s="86" t="s">
        <v>6526</v>
      </c>
      <c r="F1179" s="86" t="s">
        <v>2756</v>
      </c>
      <c r="G1179" s="86" t="s">
        <v>3069</v>
      </c>
      <c r="H1179" s="86" t="s">
        <v>1607</v>
      </c>
      <c r="I1179" s="86" t="s">
        <v>4231</v>
      </c>
      <c r="J1179" s="86" t="s">
        <v>1608</v>
      </c>
      <c r="K1179" s="86" t="s">
        <v>19</v>
      </c>
      <c r="L1179" s="86">
        <v>1</v>
      </c>
      <c r="M1179" s="86">
        <v>1</v>
      </c>
      <c r="N1179" s="89">
        <v>-0.118169721115538</v>
      </c>
      <c r="O1179" s="89">
        <v>-0.16154141242214501</v>
      </c>
      <c r="P1179" s="89">
        <v>50.192999999999998</v>
      </c>
      <c r="Q1179" s="89">
        <v>3.7862535931166598E-2</v>
      </c>
      <c r="R1179" s="89">
        <v>51.792808764940197</v>
      </c>
      <c r="S1179" s="89">
        <v>-6.1839438245489403E-2</v>
      </c>
      <c r="T1179" s="89">
        <v>-7.0281277550372404E-2</v>
      </c>
      <c r="U1179" s="89">
        <v>0.24181117533718699</v>
      </c>
      <c r="V1179" s="89">
        <v>-1.6994798328654599E-2</v>
      </c>
      <c r="W1179" s="89">
        <v>1</v>
      </c>
      <c r="X1179" s="89">
        <v>-0.20333333333333301</v>
      </c>
      <c r="Y1179" s="89">
        <v>-0.38963221782927598</v>
      </c>
      <c r="Z1179" s="89">
        <v>57.123899999999999</v>
      </c>
      <c r="AA1179" s="89">
        <v>0.90984946246111198</v>
      </c>
      <c r="AB1179" s="89">
        <v>50.793647222222198</v>
      </c>
      <c r="AC1179" s="89">
        <v>0.26010862231591803</v>
      </c>
      <c r="AD1179" s="89">
        <v>0.30422811409990003</v>
      </c>
      <c r="AE1179" s="89">
        <v>0.24277456647398801</v>
      </c>
      <c r="AF1179" s="89">
        <v>7.3858848509802205E-2</v>
      </c>
      <c r="AG1179" s="89">
        <v>1</v>
      </c>
      <c r="AH1179" s="89">
        <v>-7.0412345679012306E-2</v>
      </c>
      <c r="AI1179" s="89">
        <v>-9.4498235822966195E-2</v>
      </c>
      <c r="AJ1179" s="89">
        <v>47.923099999999998</v>
      </c>
      <c r="AK1179" s="89">
        <v>-6.8929234959618599E-2</v>
      </c>
      <c r="AL1179" s="89">
        <v>37.037045679012401</v>
      </c>
      <c r="AM1179" s="89">
        <v>-8.1713735391292397E-2</v>
      </c>
      <c r="AN1179" s="89">
        <v>-0.12904542333631999</v>
      </c>
      <c r="AO1179" s="89">
        <v>7.80346820809249E-2</v>
      </c>
      <c r="AP1179" s="89">
        <v>-1.00700185840481E-2</v>
      </c>
      <c r="AQ1179" s="89">
        <v>1</v>
      </c>
      <c r="AR1179" s="89">
        <v>-9.2249999999999999E-2</v>
      </c>
      <c r="AS1179" s="89">
        <v>-0.13735101053070101</v>
      </c>
      <c r="AT1179" s="89">
        <v>49.257100000000001</v>
      </c>
      <c r="AU1179" s="89">
        <v>6.2029710691655998E-2</v>
      </c>
      <c r="AV1179" s="89">
        <v>53.409131818181798</v>
      </c>
      <c r="AW1179" s="89">
        <v>-3.7660649919522698E-2</v>
      </c>
      <c r="AX1179" s="89">
        <v>-7.8900682612338402E-2</v>
      </c>
      <c r="AY1179" s="89">
        <v>8.4778420038535598E-2</v>
      </c>
      <c r="AZ1179" s="89">
        <v>-6.6890752118360097E-3</v>
      </c>
      <c r="BA1179" s="89">
        <v>1</v>
      </c>
      <c r="BB1179" s="89">
        <v>-0.133202197802198</v>
      </c>
      <c r="BC1179" s="89">
        <v>-7.5261870452841703E-2</v>
      </c>
      <c r="BD1179" s="89">
        <v>47.621600000000001</v>
      </c>
      <c r="BE1179" s="89">
        <v>-6.7215228663603299E-2</v>
      </c>
      <c r="BF1179" s="89">
        <v>48.3516714285714</v>
      </c>
      <c r="BG1179" s="89">
        <v>-7.1238549558222494E-2</v>
      </c>
      <c r="BH1179" s="89">
        <v>-6.6016617472647102E-2</v>
      </c>
      <c r="BI1179" s="89">
        <v>8.7668593448940305E-2</v>
      </c>
      <c r="BJ1179" s="89">
        <v>-5.7875839980837101E-3</v>
      </c>
      <c r="BK1179" s="89">
        <v>1</v>
      </c>
      <c r="BL1179" s="89">
        <v>1.37461538461538E-2</v>
      </c>
      <c r="BM1179" s="89">
        <v>0.21522813190147599</v>
      </c>
      <c r="BN1179" s="89">
        <v>49.243200000000002</v>
      </c>
      <c r="BO1179" s="89">
        <v>6.6000595665326095E-2</v>
      </c>
      <c r="BP1179" s="89">
        <v>60.439543956043998</v>
      </c>
      <c r="BQ1179" s="89">
        <v>0.140614363783401</v>
      </c>
      <c r="BR1179" s="89">
        <v>0.15937866886419999</v>
      </c>
      <c r="BS1179" s="89">
        <v>8.7668593448940305E-2</v>
      </c>
      <c r="BT1179" s="89">
        <v>1.39725037250888E-2</v>
      </c>
      <c r="BU1179" s="89">
        <v>1</v>
      </c>
      <c r="BV1179" s="89">
        <v>0.164347826086957</v>
      </c>
      <c r="BW1179" s="89">
        <v>0.53571296164882798</v>
      </c>
      <c r="BX1179" s="89">
        <v>76.1892</v>
      </c>
      <c r="BY1179" s="89">
        <v>2.79379486939045</v>
      </c>
      <c r="BZ1179" s="89">
        <v>60.869534782608703</v>
      </c>
      <c r="CA1179" s="89">
        <v>1.66475391551964</v>
      </c>
      <c r="CB1179" s="89">
        <v>1.76458035034744</v>
      </c>
      <c r="CC1179" s="89">
        <v>8.8631984585741799E-2</v>
      </c>
      <c r="CD1179" s="89">
        <v>0.15639825841229699</v>
      </c>
      <c r="CE1179" s="89">
        <v>1</v>
      </c>
      <c r="CF1179" s="89">
        <v>-1.6382608695652199E-2</v>
      </c>
      <c r="CG1179" s="89">
        <v>0.147456334069931</v>
      </c>
      <c r="CH1179" s="89">
        <v>46.510599999999997</v>
      </c>
      <c r="CI1179" s="89">
        <v>-0.31793172641329498</v>
      </c>
      <c r="CJ1179" s="89">
        <v>56.5217130434783</v>
      </c>
      <c r="CK1179" s="89">
        <v>-8.5237696171682101E-2</v>
      </c>
      <c r="CL1179" s="89">
        <v>-8.3085854150139901E-2</v>
      </c>
      <c r="CM1179" s="89">
        <v>8.8631984585741799E-2</v>
      </c>
      <c r="CN1179" s="89">
        <v>-7.3640641443283904E-3</v>
      </c>
      <c r="CO1179" s="89">
        <v>95.64</v>
      </c>
      <c r="CP1179" s="89">
        <v>0.62339999999999995</v>
      </c>
      <c r="CQ1179" s="89">
        <v>5.08</v>
      </c>
      <c r="CR1179" s="89">
        <v>0.55059999999999998</v>
      </c>
      <c r="CS1179" s="89">
        <v>0.62339999999999995</v>
      </c>
      <c r="CT1179" s="89">
        <v>0.34849999999999998</v>
      </c>
      <c r="CU1179" s="86" t="s">
        <v>6989</v>
      </c>
      <c r="CV1179" s="86">
        <v>0.21240000000000001</v>
      </c>
      <c r="CW1179" s="86">
        <v>56</v>
      </c>
      <c r="CX1179" s="86">
        <v>4</v>
      </c>
      <c r="CY1179" s="86">
        <v>0.77029999999999998</v>
      </c>
      <c r="CZ1179" s="86">
        <v>82</v>
      </c>
      <c r="DA1179" s="86">
        <v>8</v>
      </c>
      <c r="DB1179" s="86">
        <v>0.44929999999999998</v>
      </c>
      <c r="DC1179" s="86">
        <v>70</v>
      </c>
      <c r="DD1179" s="86">
        <v>-99</v>
      </c>
      <c r="DE1179" s="86">
        <v>-99</v>
      </c>
      <c r="DF1179" s="86">
        <v>-99</v>
      </c>
      <c r="DG1179" s="86">
        <v>-99</v>
      </c>
      <c r="DH1179" s="86">
        <v>-99</v>
      </c>
    </row>
    <row r="1180" spans="1:112" x14ac:dyDescent="0.2">
      <c r="A1180" s="85">
        <f>IF(ISERROR(SEARCH('School Lookup'!$F$3,Data!J1180)),A1179,A1179+1)</f>
        <v>0</v>
      </c>
      <c r="B1180" s="85">
        <f>IF(I1180='School Lookup'!$G$13,1,0)</f>
        <v>0</v>
      </c>
      <c r="C1180" s="85">
        <f t="shared" si="18"/>
        <v>1178</v>
      </c>
      <c r="D1180" s="86" t="s">
        <v>6478</v>
      </c>
      <c r="E1180" s="86" t="s">
        <v>6790</v>
      </c>
      <c r="F1180" s="86" t="s">
        <v>2774</v>
      </c>
      <c r="G1180" s="86" t="s">
        <v>2816</v>
      </c>
      <c r="H1180" s="86" t="s">
        <v>1958</v>
      </c>
      <c r="I1180" s="86" t="s">
        <v>3779</v>
      </c>
      <c r="J1180" s="86" t="s">
        <v>861</v>
      </c>
      <c r="K1180" s="86" t="s">
        <v>31</v>
      </c>
      <c r="L1180" s="86">
        <v>1</v>
      </c>
      <c r="M1180" s="86">
        <v>1</v>
      </c>
      <c r="N1180" s="89">
        <v>0.43544186046511602</v>
      </c>
      <c r="O1180" s="89">
        <v>1.0373038695851999</v>
      </c>
      <c r="P1180" s="89">
        <v>39.124699999999997</v>
      </c>
      <c r="Q1180" s="89">
        <v>-1.1361676721391401</v>
      </c>
      <c r="R1180" s="89">
        <v>46.640823255813899</v>
      </c>
      <c r="S1180" s="89">
        <v>-4.9431901276971502E-2</v>
      </c>
      <c r="T1180" s="89">
        <v>-5.6202856141044602E-2</v>
      </c>
      <c r="U1180" s="89">
        <v>0.37328189052326999</v>
      </c>
      <c r="V1180" s="89">
        <v>-2.09795083931365E-2</v>
      </c>
      <c r="W1180" s="89">
        <v>1</v>
      </c>
      <c r="X1180" s="89">
        <v>0.42441005802707898</v>
      </c>
      <c r="Y1180" s="89">
        <v>1.0881751543198801</v>
      </c>
      <c r="Z1180" s="89">
        <v>42.827599999999997</v>
      </c>
      <c r="AA1180" s="89">
        <v>-0.87294145562090197</v>
      </c>
      <c r="AB1180" s="89">
        <v>46.292690393294599</v>
      </c>
      <c r="AC1180" s="89">
        <v>0.10761684934949101</v>
      </c>
      <c r="AD1180" s="89">
        <v>0.126674013503669</v>
      </c>
      <c r="AE1180" s="89">
        <v>0.37400530503978802</v>
      </c>
      <c r="AF1180" s="89">
        <v>4.7376753061053899E-2</v>
      </c>
      <c r="AG1180" s="89">
        <v>1</v>
      </c>
      <c r="AH1180" s="89">
        <v>0.49705128712871299</v>
      </c>
      <c r="AI1180" s="89">
        <v>1.12673824678026</v>
      </c>
      <c r="AJ1180" s="89">
        <v>62.082299999999996</v>
      </c>
      <c r="AK1180" s="89">
        <v>1.31712888767142</v>
      </c>
      <c r="AL1180" s="89">
        <v>50.099008118811902</v>
      </c>
      <c r="AM1180" s="89">
        <v>1.22193356722584</v>
      </c>
      <c r="AN1180" s="89">
        <v>1.2404926749398999</v>
      </c>
      <c r="AO1180" s="89">
        <v>0.12177477694719099</v>
      </c>
      <c r="AP1180" s="89">
        <v>0.15106071879543101</v>
      </c>
      <c r="AQ1180" s="89">
        <v>1</v>
      </c>
      <c r="AR1180" s="89">
        <v>0.21996022099447499</v>
      </c>
      <c r="AS1180" s="89">
        <v>0.56444011468127397</v>
      </c>
      <c r="AT1180" s="89">
        <v>48.714300000000001</v>
      </c>
      <c r="AU1180" s="89">
        <v>3.0334980223890098E-3</v>
      </c>
      <c r="AV1180" s="89">
        <v>49.171280662983399</v>
      </c>
      <c r="AW1180" s="89">
        <v>0.28373680635183102</v>
      </c>
      <c r="AX1180" s="89">
        <v>0.25978634368203901</v>
      </c>
      <c r="AY1180" s="89">
        <v>0.130938027489752</v>
      </c>
      <c r="AZ1180" s="89">
        <v>3.40159114105009E-2</v>
      </c>
      <c r="BA1180" s="89">
        <v>-99</v>
      </c>
      <c r="BB1180" s="89">
        <v>-99</v>
      </c>
      <c r="BC1180" s="89">
        <v>-99</v>
      </c>
      <c r="BD1180" s="89">
        <v>-99</v>
      </c>
      <c r="BE1180" s="89">
        <v>-99</v>
      </c>
      <c r="BF1180" s="89">
        <v>-99</v>
      </c>
      <c r="BG1180" s="89">
        <v>-99</v>
      </c>
      <c r="BH1180" s="89">
        <v>-99</v>
      </c>
      <c r="BI1180" s="89">
        <v>-99</v>
      </c>
      <c r="BJ1180" s="89">
        <v>-99</v>
      </c>
      <c r="BK1180" s="89">
        <v>-99</v>
      </c>
      <c r="BL1180" s="89">
        <v>-99</v>
      </c>
      <c r="BM1180" s="89">
        <v>-99</v>
      </c>
      <c r="BN1180" s="89">
        <v>-99</v>
      </c>
      <c r="BO1180" s="89">
        <v>-99</v>
      </c>
      <c r="BP1180" s="89">
        <v>-99</v>
      </c>
      <c r="BQ1180" s="89">
        <v>-99</v>
      </c>
      <c r="BR1180" s="89">
        <v>-99</v>
      </c>
      <c r="BS1180" s="89">
        <v>-99</v>
      </c>
      <c r="BT1180" s="89">
        <v>-99</v>
      </c>
      <c r="BU1180" s="89">
        <v>-99</v>
      </c>
      <c r="BV1180" s="89">
        <v>-99</v>
      </c>
      <c r="BW1180" s="89">
        <v>-99</v>
      </c>
      <c r="BX1180" s="89">
        <v>-99</v>
      </c>
      <c r="BY1180" s="89">
        <v>-99</v>
      </c>
      <c r="BZ1180" s="89">
        <v>-99</v>
      </c>
      <c r="CA1180" s="89">
        <v>-99</v>
      </c>
      <c r="CB1180" s="89">
        <v>-99</v>
      </c>
      <c r="CC1180" s="89">
        <v>-99</v>
      </c>
      <c r="CD1180" s="89">
        <v>-99</v>
      </c>
      <c r="CE1180" s="89">
        <v>-99</v>
      </c>
      <c r="CF1180" s="89">
        <v>-99</v>
      </c>
      <c r="CG1180" s="89">
        <v>-99</v>
      </c>
      <c r="CH1180" s="89">
        <v>-99</v>
      </c>
      <c r="CI1180" s="89">
        <v>-99</v>
      </c>
      <c r="CJ1180" s="89">
        <v>-99</v>
      </c>
      <c r="CK1180" s="89">
        <v>-99</v>
      </c>
      <c r="CL1180" s="89">
        <v>-99</v>
      </c>
      <c r="CM1180" s="89">
        <v>-99</v>
      </c>
      <c r="CN1180" s="89">
        <v>-99</v>
      </c>
      <c r="CO1180" s="89">
        <v>-99</v>
      </c>
      <c r="CP1180" s="89">
        <v>-99</v>
      </c>
      <c r="CQ1180" s="89">
        <v>-99</v>
      </c>
      <c r="CR1180" s="89">
        <v>-99</v>
      </c>
      <c r="CS1180" s="89">
        <v>-99</v>
      </c>
      <c r="CT1180" s="89">
        <v>-99</v>
      </c>
      <c r="CU1180" s="86">
        <v>-99</v>
      </c>
      <c r="CV1180" s="86">
        <v>0.21149999999999999</v>
      </c>
      <c r="CW1180" s="86">
        <v>56</v>
      </c>
      <c r="CX1180" s="86">
        <v>2</v>
      </c>
      <c r="CY1180" s="86">
        <v>-5.57E-2</v>
      </c>
      <c r="CZ1180" s="86">
        <v>49</v>
      </c>
      <c r="DA1180" s="86">
        <v>4</v>
      </c>
      <c r="DB1180" s="86">
        <v>-0.58979999999999999</v>
      </c>
      <c r="DC1180" s="86">
        <v>20</v>
      </c>
      <c r="DD1180" s="86">
        <v>-99</v>
      </c>
      <c r="DE1180" s="86">
        <v>-99</v>
      </c>
      <c r="DF1180" s="86">
        <v>-99</v>
      </c>
      <c r="DG1180" s="86">
        <v>-99</v>
      </c>
      <c r="DH1180" s="86">
        <v>-99</v>
      </c>
    </row>
    <row r="1181" spans="1:112" x14ac:dyDescent="0.2">
      <c r="A1181" s="85">
        <f>IF(ISERROR(SEARCH('School Lookup'!$F$3,Data!J1181)),A1180,A1180+1)</f>
        <v>0</v>
      </c>
      <c r="B1181" s="85">
        <f>IF(I1181='School Lookup'!$G$13,1,0)</f>
        <v>0</v>
      </c>
      <c r="C1181" s="85">
        <f t="shared" si="18"/>
        <v>1179</v>
      </c>
      <c r="D1181" s="86" t="s">
        <v>6478</v>
      </c>
      <c r="E1181" s="86" t="s">
        <v>6552</v>
      </c>
      <c r="F1181" s="86" t="s">
        <v>518</v>
      </c>
      <c r="G1181" s="86" t="s">
        <v>3077</v>
      </c>
      <c r="H1181" s="86" t="s">
        <v>390</v>
      </c>
      <c r="I1181" s="86" t="s">
        <v>4600</v>
      </c>
      <c r="J1181" s="86" t="s">
        <v>812</v>
      </c>
      <c r="K1181" s="86" t="s">
        <v>107</v>
      </c>
      <c r="L1181" s="86">
        <v>1</v>
      </c>
      <c r="M1181" s="86">
        <v>1</v>
      </c>
      <c r="N1181" s="89">
        <v>0.223640410958904</v>
      </c>
      <c r="O1181" s="89">
        <v>0.57864805942699604</v>
      </c>
      <c r="P1181" s="89">
        <v>54.0548</v>
      </c>
      <c r="Q1181" s="89">
        <v>0.44748911431501298</v>
      </c>
      <c r="R1181" s="89">
        <v>44.520564383561599</v>
      </c>
      <c r="S1181" s="89">
        <v>0.51306858687100398</v>
      </c>
      <c r="T1181" s="89">
        <v>0.582047824489069</v>
      </c>
      <c r="U1181" s="89">
        <v>0.39673913043478298</v>
      </c>
      <c r="V1181" s="89">
        <v>0.23092114775924999</v>
      </c>
      <c r="W1181" s="89">
        <v>1</v>
      </c>
      <c r="X1181" s="89">
        <v>0.34172808219178102</v>
      </c>
      <c r="Y1181" s="89">
        <v>0.89352868712496303</v>
      </c>
      <c r="Z1181" s="89">
        <v>40.9589</v>
      </c>
      <c r="AA1181" s="89">
        <v>-1.1059738758009401</v>
      </c>
      <c r="AB1181" s="89">
        <v>41.095913013698599</v>
      </c>
      <c r="AC1181" s="89">
        <v>-0.106222594337987</v>
      </c>
      <c r="AD1181" s="89">
        <v>-0.122310370095095</v>
      </c>
      <c r="AE1181" s="89">
        <v>0.39673913043478298</v>
      </c>
      <c r="AF1181" s="89">
        <v>-4.8525309874684598E-2</v>
      </c>
      <c r="AG1181" s="89">
        <v>1</v>
      </c>
      <c r="AH1181" s="89">
        <v>5.2499342105263198E-2</v>
      </c>
      <c r="AI1181" s="89">
        <v>0.17001957392248099</v>
      </c>
      <c r="AJ1181" s="89">
        <v>-99</v>
      </c>
      <c r="AK1181" s="89">
        <v>-99</v>
      </c>
      <c r="AL1181" s="89">
        <v>55.921073026315803</v>
      </c>
      <c r="AM1181" s="89">
        <v>0.17001957392248099</v>
      </c>
      <c r="AN1181" s="89">
        <v>0.13541134884297101</v>
      </c>
      <c r="AO1181" s="89">
        <v>0.20652173913043501</v>
      </c>
      <c r="AP1181" s="89">
        <v>2.7965387261048299E-2</v>
      </c>
      <c r="AQ1181" s="89">
        <v>-99</v>
      </c>
      <c r="AR1181" s="89">
        <v>-99</v>
      </c>
      <c r="AS1181" s="89">
        <v>-99</v>
      </c>
      <c r="AT1181" s="89">
        <v>-99</v>
      </c>
      <c r="AU1181" s="89">
        <v>-99</v>
      </c>
      <c r="AV1181" s="89">
        <v>-99</v>
      </c>
      <c r="AW1181" s="89">
        <v>-99</v>
      </c>
      <c r="AX1181" s="89">
        <v>-99</v>
      </c>
      <c r="AY1181" s="89">
        <v>-99</v>
      </c>
      <c r="AZ1181" s="89">
        <v>-99</v>
      </c>
      <c r="BA1181" s="89">
        <v>-99</v>
      </c>
      <c r="BB1181" s="89">
        <v>-99</v>
      </c>
      <c r="BC1181" s="89">
        <v>-99</v>
      </c>
      <c r="BD1181" s="89">
        <v>-99</v>
      </c>
      <c r="BE1181" s="89">
        <v>-99</v>
      </c>
      <c r="BF1181" s="89">
        <v>-99</v>
      </c>
      <c r="BG1181" s="89">
        <v>-99</v>
      </c>
      <c r="BH1181" s="89">
        <v>-99</v>
      </c>
      <c r="BI1181" s="89">
        <v>-99</v>
      </c>
      <c r="BJ1181" s="89">
        <v>-99</v>
      </c>
      <c r="BK1181" s="89">
        <v>-99</v>
      </c>
      <c r="BL1181" s="89">
        <v>-99</v>
      </c>
      <c r="BM1181" s="89">
        <v>-99</v>
      </c>
      <c r="BN1181" s="89">
        <v>-99</v>
      </c>
      <c r="BO1181" s="89">
        <v>-99</v>
      </c>
      <c r="BP1181" s="89">
        <v>-99</v>
      </c>
      <c r="BQ1181" s="89">
        <v>-99</v>
      </c>
      <c r="BR1181" s="89">
        <v>-99</v>
      </c>
      <c r="BS1181" s="89">
        <v>-99</v>
      </c>
      <c r="BT1181" s="89">
        <v>-99</v>
      </c>
      <c r="BU1181" s="89">
        <v>-99</v>
      </c>
      <c r="BV1181" s="89">
        <v>-99</v>
      </c>
      <c r="BW1181" s="89">
        <v>-99</v>
      </c>
      <c r="BX1181" s="89">
        <v>-99</v>
      </c>
      <c r="BY1181" s="89">
        <v>-99</v>
      </c>
      <c r="BZ1181" s="89">
        <v>-99</v>
      </c>
      <c r="CA1181" s="89">
        <v>-99</v>
      </c>
      <c r="CB1181" s="89">
        <v>-99</v>
      </c>
      <c r="CC1181" s="89">
        <v>-99</v>
      </c>
      <c r="CD1181" s="89">
        <v>-99</v>
      </c>
      <c r="CE1181" s="89">
        <v>-99</v>
      </c>
      <c r="CF1181" s="89">
        <v>-99</v>
      </c>
      <c r="CG1181" s="89">
        <v>-99</v>
      </c>
      <c r="CH1181" s="89">
        <v>-99</v>
      </c>
      <c r="CI1181" s="89">
        <v>-99</v>
      </c>
      <c r="CJ1181" s="89">
        <v>-99</v>
      </c>
      <c r="CK1181" s="89">
        <v>-99</v>
      </c>
      <c r="CL1181" s="89">
        <v>-99</v>
      </c>
      <c r="CM1181" s="89">
        <v>-99</v>
      </c>
      <c r="CN1181" s="89">
        <v>-99</v>
      </c>
      <c r="CO1181" s="89">
        <v>-99</v>
      </c>
      <c r="CP1181" s="89">
        <v>-99</v>
      </c>
      <c r="CQ1181" s="89">
        <v>-99</v>
      </c>
      <c r="CR1181" s="89">
        <v>-99</v>
      </c>
      <c r="CS1181" s="89">
        <v>-99</v>
      </c>
      <c r="CT1181" s="89">
        <v>-99</v>
      </c>
      <c r="CU1181" s="86">
        <v>-99</v>
      </c>
      <c r="CV1181" s="86">
        <v>0.2104</v>
      </c>
      <c r="CW1181" s="86">
        <v>56</v>
      </c>
      <c r="CX1181" s="86">
        <v>2</v>
      </c>
      <c r="CY1181" s="86">
        <v>-0.50800000000000001</v>
      </c>
      <c r="CZ1181" s="86">
        <v>27</v>
      </c>
      <c r="DA1181" s="86">
        <v>2</v>
      </c>
      <c r="DB1181" s="86">
        <v>-0.26119999999999999</v>
      </c>
      <c r="DC1181" s="86">
        <v>34</v>
      </c>
      <c r="DD1181" s="86">
        <v>-99</v>
      </c>
      <c r="DE1181" s="86">
        <v>-99</v>
      </c>
      <c r="DF1181" s="86">
        <v>-99</v>
      </c>
      <c r="DG1181" s="86">
        <v>-99</v>
      </c>
      <c r="DH1181" s="86">
        <v>-99</v>
      </c>
    </row>
    <row r="1182" spans="1:112" x14ac:dyDescent="0.2">
      <c r="A1182" s="85">
        <f>IF(ISERROR(SEARCH('School Lookup'!$F$3,Data!J1182)),A1181,A1181+1)</f>
        <v>0</v>
      </c>
      <c r="B1182" s="85">
        <f>IF(I1182='School Lookup'!$G$13,1,0)</f>
        <v>0</v>
      </c>
      <c r="C1182" s="85">
        <f t="shared" si="18"/>
        <v>1180</v>
      </c>
      <c r="D1182" s="86" t="s">
        <v>6478</v>
      </c>
      <c r="E1182" s="86" t="s">
        <v>6499</v>
      </c>
      <c r="F1182" s="86" t="s">
        <v>2742</v>
      </c>
      <c r="G1182" s="86" t="s">
        <v>3014</v>
      </c>
      <c r="H1182" s="86" t="s">
        <v>507</v>
      </c>
      <c r="I1182" s="86" t="s">
        <v>5080</v>
      </c>
      <c r="J1182" s="86" t="s">
        <v>373</v>
      </c>
      <c r="K1182" s="86" t="s">
        <v>107</v>
      </c>
      <c r="L1182" s="86">
        <v>1</v>
      </c>
      <c r="M1182" s="86">
        <v>1</v>
      </c>
      <c r="N1182" s="89">
        <v>-0.181565853658537</v>
      </c>
      <c r="O1182" s="89">
        <v>-0.29882566897560697</v>
      </c>
      <c r="P1182" s="89">
        <v>57.092799999999997</v>
      </c>
      <c r="Q1182" s="89">
        <v>0.76973406359517205</v>
      </c>
      <c r="R1182" s="89">
        <v>51.490495121951199</v>
      </c>
      <c r="S1182" s="89">
        <v>0.23545419730978301</v>
      </c>
      <c r="T1182" s="89">
        <v>0.26704796791374302</v>
      </c>
      <c r="U1182" s="89">
        <v>0.40327868852458998</v>
      </c>
      <c r="V1182" s="89">
        <v>0.10769475427341101</v>
      </c>
      <c r="W1182" s="89">
        <v>1</v>
      </c>
      <c r="X1182" s="89">
        <v>-0.33031463414634099</v>
      </c>
      <c r="Y1182" s="89">
        <v>-0.68856631263492496</v>
      </c>
      <c r="Z1182" s="89">
        <v>61.659799999999997</v>
      </c>
      <c r="AA1182" s="89">
        <v>1.4754896158804001</v>
      </c>
      <c r="AB1182" s="89">
        <v>51.219499999999996</v>
      </c>
      <c r="AC1182" s="89">
        <v>0.393461651622738</v>
      </c>
      <c r="AD1182" s="89">
        <v>0.45949798026879901</v>
      </c>
      <c r="AE1182" s="89">
        <v>0.40327868852458998</v>
      </c>
      <c r="AF1182" s="89">
        <v>0.18530574286249901</v>
      </c>
      <c r="AG1182" s="89">
        <v>1</v>
      </c>
      <c r="AH1182" s="89">
        <v>-0.19798305084745799</v>
      </c>
      <c r="AI1182" s="89">
        <v>-0.36904270044756199</v>
      </c>
      <c r="AJ1182" s="89">
        <v>-99</v>
      </c>
      <c r="AK1182" s="89">
        <v>-99</v>
      </c>
      <c r="AL1182" s="89">
        <v>44.067820903954797</v>
      </c>
      <c r="AM1182" s="89">
        <v>-0.36904270044756199</v>
      </c>
      <c r="AN1182" s="89">
        <v>-0.43089697750503803</v>
      </c>
      <c r="AO1182" s="89">
        <v>0.19344262295081999</v>
      </c>
      <c r="AP1182" s="89">
        <v>-8.3353841550154906E-2</v>
      </c>
      <c r="AQ1182" s="89">
        <v>-99</v>
      </c>
      <c r="AR1182" s="89">
        <v>-99</v>
      </c>
      <c r="AS1182" s="89">
        <v>-99</v>
      </c>
      <c r="AT1182" s="89">
        <v>-99</v>
      </c>
      <c r="AU1182" s="89">
        <v>-99</v>
      </c>
      <c r="AV1182" s="89">
        <v>-99</v>
      </c>
      <c r="AW1182" s="89">
        <v>-99</v>
      </c>
      <c r="AX1182" s="89">
        <v>-99</v>
      </c>
      <c r="AY1182" s="89">
        <v>-99</v>
      </c>
      <c r="AZ1182" s="89">
        <v>-99</v>
      </c>
      <c r="BA1182" s="89">
        <v>-99</v>
      </c>
      <c r="BB1182" s="89">
        <v>-99</v>
      </c>
      <c r="BC1182" s="89">
        <v>-99</v>
      </c>
      <c r="BD1182" s="89">
        <v>-99</v>
      </c>
      <c r="BE1182" s="89">
        <v>-99</v>
      </c>
      <c r="BF1182" s="89">
        <v>-99</v>
      </c>
      <c r="BG1182" s="89">
        <v>-99</v>
      </c>
      <c r="BH1182" s="89">
        <v>-99</v>
      </c>
      <c r="BI1182" s="89">
        <v>-99</v>
      </c>
      <c r="BJ1182" s="89">
        <v>-99</v>
      </c>
      <c r="BK1182" s="89">
        <v>-99</v>
      </c>
      <c r="BL1182" s="89">
        <v>-99</v>
      </c>
      <c r="BM1182" s="89">
        <v>-99</v>
      </c>
      <c r="BN1182" s="89">
        <v>-99</v>
      </c>
      <c r="BO1182" s="89">
        <v>-99</v>
      </c>
      <c r="BP1182" s="89">
        <v>-99</v>
      </c>
      <c r="BQ1182" s="89">
        <v>-99</v>
      </c>
      <c r="BR1182" s="89">
        <v>-99</v>
      </c>
      <c r="BS1182" s="89">
        <v>-99</v>
      </c>
      <c r="BT1182" s="89">
        <v>-99</v>
      </c>
      <c r="BU1182" s="89">
        <v>-99</v>
      </c>
      <c r="BV1182" s="89">
        <v>-99</v>
      </c>
      <c r="BW1182" s="89">
        <v>-99</v>
      </c>
      <c r="BX1182" s="89">
        <v>-99</v>
      </c>
      <c r="BY1182" s="89">
        <v>-99</v>
      </c>
      <c r="BZ1182" s="89">
        <v>-99</v>
      </c>
      <c r="CA1182" s="89">
        <v>-99</v>
      </c>
      <c r="CB1182" s="89">
        <v>-99</v>
      </c>
      <c r="CC1182" s="89">
        <v>-99</v>
      </c>
      <c r="CD1182" s="89">
        <v>-99</v>
      </c>
      <c r="CE1182" s="89">
        <v>-99</v>
      </c>
      <c r="CF1182" s="89">
        <v>-99</v>
      </c>
      <c r="CG1182" s="89">
        <v>-99</v>
      </c>
      <c r="CH1182" s="89">
        <v>-99</v>
      </c>
      <c r="CI1182" s="89">
        <v>-99</v>
      </c>
      <c r="CJ1182" s="89">
        <v>-99</v>
      </c>
      <c r="CK1182" s="89">
        <v>-99</v>
      </c>
      <c r="CL1182" s="89">
        <v>-99</v>
      </c>
      <c r="CM1182" s="89">
        <v>-99</v>
      </c>
      <c r="CN1182" s="89">
        <v>-99</v>
      </c>
      <c r="CO1182" s="89">
        <v>-99</v>
      </c>
      <c r="CP1182" s="89">
        <v>-99</v>
      </c>
      <c r="CQ1182" s="89">
        <v>-99</v>
      </c>
      <c r="CR1182" s="89">
        <v>-99</v>
      </c>
      <c r="CS1182" s="89">
        <v>-99</v>
      </c>
      <c r="CT1182" s="89">
        <v>-99</v>
      </c>
      <c r="CU1182" s="86">
        <v>-99</v>
      </c>
      <c r="CV1182" s="86">
        <v>0.20960000000000001</v>
      </c>
      <c r="CW1182" s="86">
        <v>56</v>
      </c>
      <c r="CX1182" s="86">
        <v>2</v>
      </c>
      <c r="CY1182" s="86">
        <v>0.49370000000000003</v>
      </c>
      <c r="CZ1182" s="86">
        <v>73</v>
      </c>
      <c r="DA1182" s="86">
        <v>2</v>
      </c>
      <c r="DB1182" s="86">
        <v>0.90549999999999997</v>
      </c>
      <c r="DC1182" s="86">
        <v>88</v>
      </c>
      <c r="DD1182" s="86">
        <v>1</v>
      </c>
      <c r="DE1182" s="86">
        <v>-99</v>
      </c>
      <c r="DF1182" s="86">
        <v>-99</v>
      </c>
      <c r="DG1182" s="86">
        <v>1</v>
      </c>
      <c r="DH1182" s="86">
        <v>-99</v>
      </c>
    </row>
    <row r="1183" spans="1:112" x14ac:dyDescent="0.2">
      <c r="A1183" s="85">
        <f>IF(ISERROR(SEARCH('School Lookup'!$F$3,Data!J1183)),A1182,A1182+1)</f>
        <v>0</v>
      </c>
      <c r="B1183" s="85">
        <f>IF(I1183='School Lookup'!$G$13,1,0)</f>
        <v>0</v>
      </c>
      <c r="C1183" s="85">
        <f t="shared" si="18"/>
        <v>1181</v>
      </c>
      <c r="D1183" s="86" t="s">
        <v>6478</v>
      </c>
      <c r="E1183" s="86" t="s">
        <v>6736</v>
      </c>
      <c r="F1183" s="86" t="s">
        <v>2772</v>
      </c>
      <c r="G1183" s="86" t="s">
        <v>3022</v>
      </c>
      <c r="H1183" s="86" t="s">
        <v>2096</v>
      </c>
      <c r="I1183" s="86" t="s">
        <v>6314</v>
      </c>
      <c r="J1183" s="86" t="s">
        <v>6315</v>
      </c>
      <c r="K1183" s="86" t="s">
        <v>56</v>
      </c>
      <c r="L1183" s="86">
        <v>1</v>
      </c>
      <c r="M1183" s="86">
        <v>1</v>
      </c>
      <c r="N1183" s="89">
        <v>-0.109207646356033</v>
      </c>
      <c r="O1183" s="89">
        <v>-0.14213404920956099</v>
      </c>
      <c r="P1183" s="89">
        <v>44.046900000000001</v>
      </c>
      <c r="Q1183" s="89">
        <v>-0.61406296860168097</v>
      </c>
      <c r="R1183" s="89">
        <v>53.763454002389501</v>
      </c>
      <c r="S1183" s="89">
        <v>-0.37809850890562102</v>
      </c>
      <c r="T1183" s="89">
        <v>-0.42912997432017103</v>
      </c>
      <c r="U1183" s="89">
        <v>0.33306804615996799</v>
      </c>
      <c r="V1183" s="89">
        <v>-0.142929482095497</v>
      </c>
      <c r="W1183" s="89">
        <v>1</v>
      </c>
      <c r="X1183" s="89">
        <v>2.3974999999999899E-3</v>
      </c>
      <c r="Y1183" s="89">
        <v>9.4690749744322997E-2</v>
      </c>
      <c r="Z1183" s="89">
        <v>54.885399999999997</v>
      </c>
      <c r="AA1183" s="89">
        <v>0.63070188790499604</v>
      </c>
      <c r="AB1183" s="89">
        <v>57.500017142857097</v>
      </c>
      <c r="AC1183" s="89">
        <v>0.36269631882466002</v>
      </c>
      <c r="AD1183" s="89">
        <v>0.42367630354326702</v>
      </c>
      <c r="AE1183" s="89">
        <v>0.33426183844011098</v>
      </c>
      <c r="AF1183" s="89">
        <v>0.141618820125883</v>
      </c>
      <c r="AG1183" s="89">
        <v>1</v>
      </c>
      <c r="AH1183" s="89">
        <v>0.20672575757575801</v>
      </c>
      <c r="AI1183" s="89">
        <v>0.50192969866788095</v>
      </c>
      <c r="AJ1183" s="89">
        <v>63.337000000000003</v>
      </c>
      <c r="AK1183" s="89">
        <v>1.4399527143329001</v>
      </c>
      <c r="AL1183" s="89">
        <v>53.282826010100997</v>
      </c>
      <c r="AM1183" s="89">
        <v>0.97094120650039095</v>
      </c>
      <c r="AN1183" s="89">
        <v>0.97681430142606296</v>
      </c>
      <c r="AO1183" s="89">
        <v>0.15758058097891001</v>
      </c>
      <c r="AP1183" s="89">
        <v>0.15392696512722701</v>
      </c>
      <c r="AQ1183" s="89">
        <v>1</v>
      </c>
      <c r="AR1183" s="89">
        <v>1.9135454545454501E-2</v>
      </c>
      <c r="AS1183" s="89">
        <v>0.113022994614649</v>
      </c>
      <c r="AT1183" s="89">
        <v>54.017099999999999</v>
      </c>
      <c r="AU1183" s="89">
        <v>0.57938780263290701</v>
      </c>
      <c r="AV1183" s="89">
        <v>52.954547272727297</v>
      </c>
      <c r="AW1183" s="89">
        <v>0.34620539862377803</v>
      </c>
      <c r="AX1183" s="89">
        <v>0.325615432682416</v>
      </c>
      <c r="AY1183" s="89">
        <v>0.17508953442101099</v>
      </c>
      <c r="AZ1183" s="89">
        <v>5.7011854508660101E-2</v>
      </c>
      <c r="BA1183" s="89">
        <v>-99</v>
      </c>
      <c r="BB1183" s="89">
        <v>-99</v>
      </c>
      <c r="BC1183" s="89">
        <v>-99</v>
      </c>
      <c r="BD1183" s="89">
        <v>-99</v>
      </c>
      <c r="BE1183" s="89">
        <v>-99</v>
      </c>
      <c r="BF1183" s="89">
        <v>-99</v>
      </c>
      <c r="BG1183" s="89">
        <v>-99</v>
      </c>
      <c r="BH1183" s="89">
        <v>-99</v>
      </c>
      <c r="BI1183" s="89">
        <v>-99</v>
      </c>
      <c r="BJ1183" s="89">
        <v>-99</v>
      </c>
      <c r="BK1183" s="89">
        <v>-99</v>
      </c>
      <c r="BL1183" s="89">
        <v>-99</v>
      </c>
      <c r="BM1183" s="89">
        <v>-99</v>
      </c>
      <c r="BN1183" s="89">
        <v>-99</v>
      </c>
      <c r="BO1183" s="89">
        <v>-99</v>
      </c>
      <c r="BP1183" s="89">
        <v>-99</v>
      </c>
      <c r="BQ1183" s="89">
        <v>-99</v>
      </c>
      <c r="BR1183" s="89">
        <v>-99</v>
      </c>
      <c r="BS1183" s="89">
        <v>-99</v>
      </c>
      <c r="BT1183" s="89">
        <v>-99</v>
      </c>
      <c r="BU1183" s="89">
        <v>-99</v>
      </c>
      <c r="BV1183" s="89">
        <v>-99</v>
      </c>
      <c r="BW1183" s="89">
        <v>-99</v>
      </c>
      <c r="BX1183" s="89">
        <v>-99</v>
      </c>
      <c r="BY1183" s="89">
        <v>-99</v>
      </c>
      <c r="BZ1183" s="89">
        <v>-99</v>
      </c>
      <c r="CA1183" s="89">
        <v>-99</v>
      </c>
      <c r="CB1183" s="89">
        <v>-99</v>
      </c>
      <c r="CC1183" s="89">
        <v>-99</v>
      </c>
      <c r="CD1183" s="89">
        <v>-99</v>
      </c>
      <c r="CE1183" s="89">
        <v>-99</v>
      </c>
      <c r="CF1183" s="89">
        <v>-99</v>
      </c>
      <c r="CG1183" s="89">
        <v>-99</v>
      </c>
      <c r="CH1183" s="89">
        <v>-99</v>
      </c>
      <c r="CI1183" s="89">
        <v>-99</v>
      </c>
      <c r="CJ1183" s="89">
        <v>-99</v>
      </c>
      <c r="CK1183" s="89">
        <v>-99</v>
      </c>
      <c r="CL1183" s="89">
        <v>-99</v>
      </c>
      <c r="CM1183" s="89">
        <v>-99</v>
      </c>
      <c r="CN1183" s="89">
        <v>-99</v>
      </c>
      <c r="CO1183" s="89">
        <v>-99</v>
      </c>
      <c r="CP1183" s="89">
        <v>-99</v>
      </c>
      <c r="CQ1183" s="89">
        <v>-99</v>
      </c>
      <c r="CR1183" s="89">
        <v>-99</v>
      </c>
      <c r="CS1183" s="89">
        <v>-99</v>
      </c>
      <c r="CT1183" s="89">
        <v>-99</v>
      </c>
      <c r="CU1183" s="86">
        <v>-99</v>
      </c>
      <c r="CV1183" s="86">
        <v>0.20960000000000001</v>
      </c>
      <c r="CW1183" s="86">
        <v>56</v>
      </c>
      <c r="CX1183" s="86">
        <v>2</v>
      </c>
      <c r="CY1183" s="86">
        <v>-1.1201000000000001</v>
      </c>
      <c r="CZ1183" s="86">
        <v>9</v>
      </c>
      <c r="DA1183" s="86">
        <v>4</v>
      </c>
      <c r="DB1183" s="86">
        <v>0.33460000000000001</v>
      </c>
      <c r="DC1183" s="86">
        <v>65</v>
      </c>
      <c r="DD1183" s="86">
        <v>-99</v>
      </c>
      <c r="DE1183" s="86">
        <v>-99</v>
      </c>
      <c r="DF1183" s="86">
        <v>-99</v>
      </c>
      <c r="DG1183" s="86">
        <v>-99</v>
      </c>
      <c r="DH1183" s="86">
        <v>-99</v>
      </c>
    </row>
    <row r="1184" spans="1:112" x14ac:dyDescent="0.2">
      <c r="A1184" s="85">
        <f>IF(ISERROR(SEARCH('School Lookup'!$F$3,Data!J1184)),A1183,A1183+1)</f>
        <v>0</v>
      </c>
      <c r="B1184" s="85">
        <f>IF(I1184='School Lookup'!$G$13,1,0)</f>
        <v>0</v>
      </c>
      <c r="C1184" s="85">
        <f t="shared" si="18"/>
        <v>1182</v>
      </c>
      <c r="D1184" s="86" t="s">
        <v>6478</v>
      </c>
      <c r="E1184" s="86" t="s">
        <v>6486</v>
      </c>
      <c r="F1184" s="86" t="s">
        <v>1088</v>
      </c>
      <c r="G1184" s="86" t="s">
        <v>2791</v>
      </c>
      <c r="H1184" s="86" t="s">
        <v>1127</v>
      </c>
      <c r="I1184" s="86" t="s">
        <v>3845</v>
      </c>
      <c r="J1184" s="86" t="s">
        <v>1128</v>
      </c>
      <c r="K1184" s="86" t="s">
        <v>280</v>
      </c>
      <c r="L1184" s="86">
        <v>1</v>
      </c>
      <c r="M1184" s="86">
        <v>-99</v>
      </c>
      <c r="N1184" s="89">
        <v>-99</v>
      </c>
      <c r="O1184" s="89">
        <v>-99</v>
      </c>
      <c r="P1184" s="89">
        <v>-99</v>
      </c>
      <c r="Q1184" s="89">
        <v>-99</v>
      </c>
      <c r="R1184" s="89">
        <v>-99</v>
      </c>
      <c r="S1184" s="89">
        <v>-99</v>
      </c>
      <c r="T1184" s="89">
        <v>-99</v>
      </c>
      <c r="U1184" s="89">
        <v>-99</v>
      </c>
      <c r="V1184" s="89">
        <v>-99</v>
      </c>
      <c r="W1184" s="89">
        <v>-99</v>
      </c>
      <c r="X1184" s="89">
        <v>-99</v>
      </c>
      <c r="Y1184" s="89">
        <v>-99</v>
      </c>
      <c r="Z1184" s="89">
        <v>-99</v>
      </c>
      <c r="AA1184" s="89">
        <v>-99</v>
      </c>
      <c r="AB1184" s="89">
        <v>-99</v>
      </c>
      <c r="AC1184" s="89">
        <v>-99</v>
      </c>
      <c r="AD1184" s="89">
        <v>-99</v>
      </c>
      <c r="AE1184" s="89">
        <v>-99</v>
      </c>
      <c r="AF1184" s="89">
        <v>-99</v>
      </c>
      <c r="AG1184" s="89">
        <v>-99</v>
      </c>
      <c r="AH1184" s="89">
        <v>-99</v>
      </c>
      <c r="AI1184" s="89">
        <v>-99</v>
      </c>
      <c r="AJ1184" s="89">
        <v>-99</v>
      </c>
      <c r="AK1184" s="89">
        <v>-99</v>
      </c>
      <c r="AL1184" s="89">
        <v>-99</v>
      </c>
      <c r="AM1184" s="89">
        <v>-99</v>
      </c>
      <c r="AN1184" s="89">
        <v>-99</v>
      </c>
      <c r="AO1184" s="89">
        <v>-99</v>
      </c>
      <c r="AP1184" s="89">
        <v>-99</v>
      </c>
      <c r="AQ1184" s="89">
        <v>-99</v>
      </c>
      <c r="AR1184" s="89">
        <v>-99</v>
      </c>
      <c r="AS1184" s="89">
        <v>-99</v>
      </c>
      <c r="AT1184" s="89">
        <v>-99</v>
      </c>
      <c r="AU1184" s="89">
        <v>-99</v>
      </c>
      <c r="AV1184" s="89">
        <v>-99</v>
      </c>
      <c r="AW1184" s="89">
        <v>-99</v>
      </c>
      <c r="AX1184" s="89">
        <v>-99</v>
      </c>
      <c r="AY1184" s="89">
        <v>-99</v>
      </c>
      <c r="AZ1184" s="89">
        <v>-99</v>
      </c>
      <c r="BA1184" s="89">
        <v>1</v>
      </c>
      <c r="BB1184" s="89">
        <v>0.14094981992797101</v>
      </c>
      <c r="BC1184" s="89">
        <v>0.54166298071813701</v>
      </c>
      <c r="BD1184" s="89">
        <v>45.220700000000001</v>
      </c>
      <c r="BE1184" s="89">
        <v>-0.30728806558662602</v>
      </c>
      <c r="BF1184" s="89">
        <v>58.3433654261705</v>
      </c>
      <c r="BG1184" s="89">
        <v>0.11718745756575601</v>
      </c>
      <c r="BH1184" s="89">
        <v>0.13559216116415099</v>
      </c>
      <c r="BI1184" s="89">
        <v>0.25045099218280198</v>
      </c>
      <c r="BJ1184" s="89">
        <v>3.3959191295771997E-2</v>
      </c>
      <c r="BK1184" s="89">
        <v>1</v>
      </c>
      <c r="BL1184" s="89">
        <v>0.19962052821128501</v>
      </c>
      <c r="BM1184" s="89">
        <v>0.66754786940051403</v>
      </c>
      <c r="BN1184" s="89">
        <v>51.341099999999997</v>
      </c>
      <c r="BO1184" s="89">
        <v>0.30155316863394199</v>
      </c>
      <c r="BP1184" s="89">
        <v>60.384134573829499</v>
      </c>
      <c r="BQ1184" s="89">
        <v>0.48455051901722801</v>
      </c>
      <c r="BR1184" s="89">
        <v>0.52016521964752904</v>
      </c>
      <c r="BS1184" s="89">
        <v>0.25045099218280198</v>
      </c>
      <c r="BT1184" s="89">
        <v>0.13027589535970899</v>
      </c>
      <c r="BU1184" s="89">
        <v>1</v>
      </c>
      <c r="BV1184" s="89">
        <v>0.30283817527010798</v>
      </c>
      <c r="BW1184" s="89">
        <v>0.85471265298489396</v>
      </c>
      <c r="BX1184" s="89">
        <v>48.469799999999999</v>
      </c>
      <c r="BY1184" s="89">
        <v>-6.6074242304008907E-2</v>
      </c>
      <c r="BZ1184" s="89">
        <v>54.7419008403361</v>
      </c>
      <c r="CA1184" s="89">
        <v>0.39431920534044301</v>
      </c>
      <c r="CB1184" s="89">
        <v>0.42547792857244299</v>
      </c>
      <c r="CC1184" s="89">
        <v>0.25045099218280198</v>
      </c>
      <c r="CD1184" s="89">
        <v>0.106561369362852</v>
      </c>
      <c r="CE1184" s="89">
        <v>1</v>
      </c>
      <c r="CF1184" s="89">
        <v>0.12946541717049601</v>
      </c>
      <c r="CG1184" s="89">
        <v>0.49714458381853299</v>
      </c>
      <c r="CH1184" s="89">
        <v>40.75</v>
      </c>
      <c r="CI1184" s="89">
        <v>-0.97536727640489196</v>
      </c>
      <c r="CJ1184" s="89">
        <v>52.478821644498197</v>
      </c>
      <c r="CK1184" s="89">
        <v>-0.23911134629317901</v>
      </c>
      <c r="CL1184" s="89">
        <v>-0.24958678643186899</v>
      </c>
      <c r="CM1184" s="89">
        <v>0.24864702345159401</v>
      </c>
      <c r="CN1184" s="89">
        <v>-6.2059011539132701E-2</v>
      </c>
      <c r="CO1184" s="89">
        <v>94.545000000000002</v>
      </c>
      <c r="CP1184" s="89">
        <v>0.54069999999999996</v>
      </c>
      <c r="CQ1184" s="89">
        <v>2.29</v>
      </c>
      <c r="CR1184" s="89">
        <v>0.1479</v>
      </c>
      <c r="CS1184" s="89">
        <v>0.54069999999999996</v>
      </c>
      <c r="CT1184" s="89">
        <v>0.21240000000000001</v>
      </c>
      <c r="CU1184" s="86" t="s">
        <v>6986</v>
      </c>
      <c r="CV1184" s="86">
        <v>0.20910000000000001</v>
      </c>
      <c r="CW1184" s="86">
        <v>56</v>
      </c>
      <c r="CX1184" s="86">
        <v>2</v>
      </c>
      <c r="CY1184" s="86">
        <v>-0.39850000000000002</v>
      </c>
      <c r="CZ1184" s="86">
        <v>32</v>
      </c>
      <c r="DA1184" s="86">
        <v>4</v>
      </c>
      <c r="DB1184" s="86">
        <v>-0.26050000000000001</v>
      </c>
      <c r="DC1184" s="86">
        <v>34</v>
      </c>
      <c r="DD1184" s="86">
        <v>-99</v>
      </c>
      <c r="DE1184" s="86">
        <v>-99</v>
      </c>
      <c r="DF1184" s="86">
        <v>-99</v>
      </c>
      <c r="DG1184" s="86">
        <v>-99</v>
      </c>
      <c r="DH1184" s="86">
        <v>-99</v>
      </c>
    </row>
    <row r="1185" spans="1:112" x14ac:dyDescent="0.2">
      <c r="A1185" s="85">
        <f>IF(ISERROR(SEARCH('School Lookup'!$F$3,Data!J1185)),A1184,A1184+1)</f>
        <v>0</v>
      </c>
      <c r="B1185" s="85">
        <f>IF(I1185='School Lookup'!$G$13,1,0)</f>
        <v>0</v>
      </c>
      <c r="C1185" s="85">
        <f t="shared" si="18"/>
        <v>1183</v>
      </c>
      <c r="D1185" s="86" t="s">
        <v>6478</v>
      </c>
      <c r="E1185" s="86" t="s">
        <v>6790</v>
      </c>
      <c r="F1185" s="86" t="s">
        <v>2774</v>
      </c>
      <c r="G1185" s="86" t="s">
        <v>2795</v>
      </c>
      <c r="H1185" s="86" t="s">
        <v>1474</v>
      </c>
      <c r="I1185" s="86" t="s">
        <v>3964</v>
      </c>
      <c r="J1185" s="86" t="s">
        <v>2186</v>
      </c>
      <c r="K1185" s="86" t="s">
        <v>26</v>
      </c>
      <c r="L1185" s="86">
        <v>1</v>
      </c>
      <c r="M1185" s="86">
        <v>1</v>
      </c>
      <c r="N1185" s="89">
        <v>-0.108783435582822</v>
      </c>
      <c r="O1185" s="89">
        <v>-0.14121542123832301</v>
      </c>
      <c r="P1185" s="89">
        <v>58.166699999999999</v>
      </c>
      <c r="Q1185" s="89">
        <v>0.88364415280911701</v>
      </c>
      <c r="R1185" s="89">
        <v>50.306716564417201</v>
      </c>
      <c r="S1185" s="89">
        <v>0.37121436578539702</v>
      </c>
      <c r="T1185" s="89">
        <v>0.42109053633410198</v>
      </c>
      <c r="U1185" s="89">
        <v>0.49847094801223202</v>
      </c>
      <c r="V1185" s="89">
        <v>0.20990139884543901</v>
      </c>
      <c r="W1185" s="89">
        <v>1</v>
      </c>
      <c r="X1185" s="89">
        <v>-0.10259268292682901</v>
      </c>
      <c r="Y1185" s="89">
        <v>-0.15247277036269499</v>
      </c>
      <c r="Z1185" s="89">
        <v>50.981499999999997</v>
      </c>
      <c r="AA1185" s="89">
        <v>0.14387400480934401</v>
      </c>
      <c r="AB1185" s="89">
        <v>47.560995121951201</v>
      </c>
      <c r="AC1185" s="89">
        <v>-4.2993827766754497E-3</v>
      </c>
      <c r="AD1185" s="89">
        <v>-3.6358750281886201E-3</v>
      </c>
      <c r="AE1185" s="89">
        <v>0.50152905198776798</v>
      </c>
      <c r="AF1185" s="89">
        <v>-1.8234969560334401E-3</v>
      </c>
      <c r="AG1185" s="89">
        <v>-99</v>
      </c>
      <c r="AH1185" s="89">
        <v>-99</v>
      </c>
      <c r="AI1185" s="89">
        <v>-99</v>
      </c>
      <c r="AJ1185" s="89">
        <v>-99</v>
      </c>
      <c r="AK1185" s="89">
        <v>-99</v>
      </c>
      <c r="AL1185" s="89">
        <v>-99</v>
      </c>
      <c r="AM1185" s="89">
        <v>-99</v>
      </c>
      <c r="AN1185" s="89">
        <v>-99</v>
      </c>
      <c r="AO1185" s="89">
        <v>-99</v>
      </c>
      <c r="AP1185" s="89">
        <v>-99</v>
      </c>
      <c r="AQ1185" s="89">
        <v>-99</v>
      </c>
      <c r="AR1185" s="89">
        <v>-99</v>
      </c>
      <c r="AS1185" s="89">
        <v>-99</v>
      </c>
      <c r="AT1185" s="89">
        <v>-99</v>
      </c>
      <c r="AU1185" s="89">
        <v>-99</v>
      </c>
      <c r="AV1185" s="89">
        <v>-99</v>
      </c>
      <c r="AW1185" s="89">
        <v>-99</v>
      </c>
      <c r="AX1185" s="89">
        <v>-99</v>
      </c>
      <c r="AY1185" s="89">
        <v>-99</v>
      </c>
      <c r="AZ1185" s="89">
        <v>-99</v>
      </c>
      <c r="BA1185" s="89">
        <v>-99</v>
      </c>
      <c r="BB1185" s="89">
        <v>-99</v>
      </c>
      <c r="BC1185" s="89">
        <v>-99</v>
      </c>
      <c r="BD1185" s="89">
        <v>-99</v>
      </c>
      <c r="BE1185" s="89">
        <v>-99</v>
      </c>
      <c r="BF1185" s="89">
        <v>-99</v>
      </c>
      <c r="BG1185" s="89">
        <v>-99</v>
      </c>
      <c r="BH1185" s="89">
        <v>-99</v>
      </c>
      <c r="BI1185" s="89">
        <v>-99</v>
      </c>
      <c r="BJ1185" s="89">
        <v>-99</v>
      </c>
      <c r="BK1185" s="89">
        <v>-99</v>
      </c>
      <c r="BL1185" s="89">
        <v>-99</v>
      </c>
      <c r="BM1185" s="89">
        <v>-99</v>
      </c>
      <c r="BN1185" s="89">
        <v>-99</v>
      </c>
      <c r="BO1185" s="89">
        <v>-99</v>
      </c>
      <c r="BP1185" s="89">
        <v>-99</v>
      </c>
      <c r="BQ1185" s="89">
        <v>-99</v>
      </c>
      <c r="BR1185" s="89">
        <v>-99</v>
      </c>
      <c r="BS1185" s="89">
        <v>-99</v>
      </c>
      <c r="BT1185" s="89">
        <v>-99</v>
      </c>
      <c r="BU1185" s="89">
        <v>-99</v>
      </c>
      <c r="BV1185" s="89">
        <v>-99</v>
      </c>
      <c r="BW1185" s="89">
        <v>-99</v>
      </c>
      <c r="BX1185" s="89">
        <v>-99</v>
      </c>
      <c r="BY1185" s="89">
        <v>-99</v>
      </c>
      <c r="BZ1185" s="89">
        <v>-99</v>
      </c>
      <c r="CA1185" s="89">
        <v>-99</v>
      </c>
      <c r="CB1185" s="89">
        <v>-99</v>
      </c>
      <c r="CC1185" s="89">
        <v>-99</v>
      </c>
      <c r="CD1185" s="89">
        <v>-99</v>
      </c>
      <c r="CE1185" s="89">
        <v>-99</v>
      </c>
      <c r="CF1185" s="89">
        <v>-99</v>
      </c>
      <c r="CG1185" s="89">
        <v>-99</v>
      </c>
      <c r="CH1185" s="89">
        <v>-99</v>
      </c>
      <c r="CI1185" s="89">
        <v>-99</v>
      </c>
      <c r="CJ1185" s="89">
        <v>-99</v>
      </c>
      <c r="CK1185" s="89">
        <v>-99</v>
      </c>
      <c r="CL1185" s="89">
        <v>-99</v>
      </c>
      <c r="CM1185" s="89">
        <v>-99</v>
      </c>
      <c r="CN1185" s="89">
        <v>-99</v>
      </c>
      <c r="CO1185" s="89">
        <v>-99</v>
      </c>
      <c r="CP1185" s="89">
        <v>-99</v>
      </c>
      <c r="CQ1185" s="89">
        <v>-99</v>
      </c>
      <c r="CR1185" s="89">
        <v>-99</v>
      </c>
      <c r="CS1185" s="89">
        <v>-99</v>
      </c>
      <c r="CT1185" s="89">
        <v>-99</v>
      </c>
      <c r="CU1185" s="86">
        <v>-99</v>
      </c>
      <c r="CV1185" s="86">
        <v>0.20810000000000001</v>
      </c>
      <c r="CW1185" s="86">
        <v>56</v>
      </c>
      <c r="CX1185" s="86">
        <v>2</v>
      </c>
      <c r="CY1185" s="86">
        <v>0.56089999999999995</v>
      </c>
      <c r="CZ1185" s="86">
        <v>75</v>
      </c>
      <c r="DA1185" s="86">
        <v>2</v>
      </c>
      <c r="DB1185" s="86">
        <v>0.51259999999999994</v>
      </c>
      <c r="DC1185" s="86">
        <v>73</v>
      </c>
      <c r="DD1185" s="86">
        <v>-99</v>
      </c>
      <c r="DE1185" s="86">
        <v>-99</v>
      </c>
      <c r="DF1185" s="86">
        <v>-99</v>
      </c>
      <c r="DG1185" s="86">
        <v>-99</v>
      </c>
      <c r="DH1185" s="86">
        <v>-99</v>
      </c>
    </row>
    <row r="1186" spans="1:112" x14ac:dyDescent="0.2">
      <c r="A1186" s="85">
        <f>IF(ISERROR(SEARCH('School Lookup'!$F$3,Data!J1186)),A1185,A1185+1)</f>
        <v>0</v>
      </c>
      <c r="B1186" s="85">
        <f>IF(I1186='School Lookup'!$G$13,1,0)</f>
        <v>0</v>
      </c>
      <c r="C1186" s="85">
        <f t="shared" si="18"/>
        <v>1184</v>
      </c>
      <c r="D1186" s="86" t="s">
        <v>6478</v>
      </c>
      <c r="E1186" s="86" t="s">
        <v>6526</v>
      </c>
      <c r="F1186" s="86" t="s">
        <v>2756</v>
      </c>
      <c r="G1186" s="86" t="s">
        <v>3086</v>
      </c>
      <c r="H1186" s="86" t="s">
        <v>255</v>
      </c>
      <c r="I1186" s="86" t="s">
        <v>5398</v>
      </c>
      <c r="J1186" s="86" t="s">
        <v>256</v>
      </c>
      <c r="K1186" s="86" t="s">
        <v>389</v>
      </c>
      <c r="L1186" s="86">
        <v>1</v>
      </c>
      <c r="M1186" s="86">
        <v>1</v>
      </c>
      <c r="N1186" s="89">
        <v>3.3747368421052602E-2</v>
      </c>
      <c r="O1186" s="89">
        <v>0.167434880897498</v>
      </c>
      <c r="P1186" s="89">
        <v>48.165500000000002</v>
      </c>
      <c r="Q1186" s="89">
        <v>-0.17719725164800501</v>
      </c>
      <c r="R1186" s="89">
        <v>44.912256140350898</v>
      </c>
      <c r="S1186" s="89">
        <v>-4.8811853752536404E-3</v>
      </c>
      <c r="T1186" s="89">
        <v>-5.6526337928818303E-3</v>
      </c>
      <c r="U1186" s="89">
        <v>0.154387865655471</v>
      </c>
      <c r="V1186" s="89">
        <v>-8.7269806661501796E-4</v>
      </c>
      <c r="W1186" s="89">
        <v>1</v>
      </c>
      <c r="X1186" s="89">
        <v>0.287706007067138</v>
      </c>
      <c r="Y1186" s="89">
        <v>0.76635216567249398</v>
      </c>
      <c r="Z1186" s="89">
        <v>53.805799999999998</v>
      </c>
      <c r="AA1186" s="89">
        <v>0.49607257296607199</v>
      </c>
      <c r="AB1186" s="89">
        <v>42.402834982332202</v>
      </c>
      <c r="AC1186" s="89">
        <v>0.63121236931928304</v>
      </c>
      <c r="AD1186" s="89">
        <v>0.73632350354481302</v>
      </c>
      <c r="AE1186" s="89">
        <v>0.15330444203683599</v>
      </c>
      <c r="AF1186" s="89">
        <v>0.112881663869546</v>
      </c>
      <c r="AG1186" s="89">
        <v>-99</v>
      </c>
      <c r="AH1186" s="89">
        <v>-99</v>
      </c>
      <c r="AI1186" s="89">
        <v>-99</v>
      </c>
      <c r="AJ1186" s="89">
        <v>-99</v>
      </c>
      <c r="AK1186" s="89">
        <v>-99</v>
      </c>
      <c r="AL1186" s="89">
        <v>-99</v>
      </c>
      <c r="AM1186" s="89">
        <v>-99</v>
      </c>
      <c r="AN1186" s="89">
        <v>-99</v>
      </c>
      <c r="AO1186" s="89">
        <v>-99</v>
      </c>
      <c r="AP1186" s="89">
        <v>-99</v>
      </c>
      <c r="AQ1186" s="89">
        <v>1</v>
      </c>
      <c r="AR1186" s="89">
        <v>0.20592183098591499</v>
      </c>
      <c r="AS1186" s="89">
        <v>0.53288439722625203</v>
      </c>
      <c r="AT1186" s="89">
        <v>53.638500000000001</v>
      </c>
      <c r="AU1186" s="89">
        <v>0.53823827036211702</v>
      </c>
      <c r="AV1186" s="89">
        <v>40.845103169014102</v>
      </c>
      <c r="AW1186" s="89">
        <v>0.53556133379418402</v>
      </c>
      <c r="AX1186" s="89">
        <v>0.52515776676955706</v>
      </c>
      <c r="AY1186" s="89">
        <v>0.15384615384615399</v>
      </c>
      <c r="AZ1186" s="89">
        <v>8.07935025799318E-2</v>
      </c>
      <c r="BA1186" s="89">
        <v>1</v>
      </c>
      <c r="BB1186" s="89">
        <v>-0.18650441767068299</v>
      </c>
      <c r="BC1186" s="89">
        <v>-0.195207965804265</v>
      </c>
      <c r="BD1186" s="89">
        <v>34.871600000000001</v>
      </c>
      <c r="BE1186" s="89">
        <v>-1.3421240839964099</v>
      </c>
      <c r="BF1186" s="89">
        <v>53.815285140562203</v>
      </c>
      <c r="BG1186" s="89">
        <v>-0.76866602490033697</v>
      </c>
      <c r="BH1186" s="89">
        <v>-0.81223792544184903</v>
      </c>
      <c r="BI1186" s="89">
        <v>0.134886240520043</v>
      </c>
      <c r="BJ1186" s="89">
        <v>-0.10955972017064999</v>
      </c>
      <c r="BK1186" s="89">
        <v>1</v>
      </c>
      <c r="BL1186" s="89">
        <v>-9.9827309236947798E-2</v>
      </c>
      <c r="BM1186" s="89">
        <v>-6.1149497796371799E-2</v>
      </c>
      <c r="BN1186" s="89">
        <v>39.435200000000002</v>
      </c>
      <c r="BO1186" s="89">
        <v>-1.03524333191758</v>
      </c>
      <c r="BP1186" s="89">
        <v>52.208857831325297</v>
      </c>
      <c r="BQ1186" s="89">
        <v>-0.54819641485697701</v>
      </c>
      <c r="BR1186" s="89">
        <v>-0.56317887905944897</v>
      </c>
      <c r="BS1186" s="89">
        <v>0.134886240520043</v>
      </c>
      <c r="BT1186" s="89">
        <v>-7.5965081736621295E-2</v>
      </c>
      <c r="BU1186" s="89">
        <v>1</v>
      </c>
      <c r="BV1186" s="89">
        <v>2.94201612903226E-2</v>
      </c>
      <c r="BW1186" s="89">
        <v>0.22491958379475099</v>
      </c>
      <c r="BX1186" s="89">
        <v>53.2883</v>
      </c>
      <c r="BY1186" s="89">
        <v>0.43106059159209797</v>
      </c>
      <c r="BZ1186" s="89">
        <v>53.629031854838701</v>
      </c>
      <c r="CA1186" s="89">
        <v>0.32799008769342403</v>
      </c>
      <c r="CB1186" s="89">
        <v>0.35556368475995098</v>
      </c>
      <c r="CC1186" s="89">
        <v>0.134344528710726</v>
      </c>
      <c r="CD1186" s="89">
        <v>4.7768035655724697E-2</v>
      </c>
      <c r="CE1186" s="89">
        <v>1</v>
      </c>
      <c r="CF1186" s="89">
        <v>-7.8903225806451708E-3</v>
      </c>
      <c r="CG1186" s="89">
        <v>0.16781761527538699</v>
      </c>
      <c r="CH1186" s="89">
        <v>60.192999999999998</v>
      </c>
      <c r="CI1186" s="89">
        <v>1.24358897788921</v>
      </c>
      <c r="CJ1186" s="89">
        <v>59.677425403225797</v>
      </c>
      <c r="CK1186" s="89">
        <v>0.70570329658229902</v>
      </c>
      <c r="CL1186" s="89">
        <v>0.77276186616708797</v>
      </c>
      <c r="CM1186" s="89">
        <v>0.134344528710726</v>
      </c>
      <c r="CN1186" s="89">
        <v>0.103816328715838</v>
      </c>
      <c r="CO1186" s="89">
        <v>98</v>
      </c>
      <c r="CP1186" s="89">
        <v>0.80179999999999996</v>
      </c>
      <c r="CQ1186" s="89">
        <v>4</v>
      </c>
      <c r="CR1186" s="89">
        <v>0.3947</v>
      </c>
      <c r="CS1186" s="89">
        <v>0.80179999999999996</v>
      </c>
      <c r="CT1186" s="89">
        <v>0.64200000000000002</v>
      </c>
      <c r="CU1186" s="86" t="s">
        <v>6986</v>
      </c>
      <c r="CV1186" s="86">
        <v>0.2072</v>
      </c>
      <c r="CW1186" s="86">
        <v>56</v>
      </c>
      <c r="CX1186" s="86">
        <v>4</v>
      </c>
      <c r="CY1186" s="86">
        <v>0.4204</v>
      </c>
      <c r="CZ1186" s="86">
        <v>71</v>
      </c>
      <c r="DA1186" s="86">
        <v>7</v>
      </c>
      <c r="DB1186" s="86">
        <v>3.5799999999999998E-2</v>
      </c>
      <c r="DC1186" s="86">
        <v>49</v>
      </c>
      <c r="DD1186" s="86">
        <v>-99</v>
      </c>
      <c r="DE1186" s="86">
        <v>-99</v>
      </c>
      <c r="DF1186" s="86">
        <v>-99</v>
      </c>
      <c r="DG1186" s="86">
        <v>-99</v>
      </c>
      <c r="DH1186" s="86">
        <v>-99</v>
      </c>
    </row>
    <row r="1187" spans="1:112" x14ac:dyDescent="0.2">
      <c r="A1187" s="85">
        <f>IF(ISERROR(SEARCH('School Lookup'!$F$3,Data!J1187)),A1186,A1186+1)</f>
        <v>0</v>
      </c>
      <c r="B1187" s="85">
        <f>IF(I1187='School Lookup'!$G$13,1,0)</f>
        <v>0</v>
      </c>
      <c r="C1187" s="85">
        <f t="shared" si="18"/>
        <v>1185</v>
      </c>
      <c r="D1187" s="86" t="s">
        <v>6478</v>
      </c>
      <c r="E1187" s="86" t="s">
        <v>6731</v>
      </c>
      <c r="F1187" s="86" t="s">
        <v>2768</v>
      </c>
      <c r="G1187" s="86" t="s">
        <v>3090</v>
      </c>
      <c r="H1187" s="86" t="s">
        <v>1489</v>
      </c>
      <c r="I1187" s="86" t="s">
        <v>4529</v>
      </c>
      <c r="J1187" s="86" t="s">
        <v>1792</v>
      </c>
      <c r="K1187" s="86" t="s">
        <v>152</v>
      </c>
      <c r="L1187" s="86">
        <v>1</v>
      </c>
      <c r="M1187" s="86">
        <v>1</v>
      </c>
      <c r="N1187" s="89">
        <v>-0.154797409326425</v>
      </c>
      <c r="O1187" s="89">
        <v>-0.24085863168458399</v>
      </c>
      <c r="P1187" s="89">
        <v>47.609200000000001</v>
      </c>
      <c r="Q1187" s="89">
        <v>-0.23620477807478399</v>
      </c>
      <c r="R1187" s="89">
        <v>50.518145466321201</v>
      </c>
      <c r="S1187" s="89">
        <v>-0.238531704879684</v>
      </c>
      <c r="T1187" s="89">
        <v>-0.27076814257098503</v>
      </c>
      <c r="U1187" s="89">
        <v>0.40145605824232999</v>
      </c>
      <c r="V1187" s="89">
        <v>-0.10870151121414499</v>
      </c>
      <c r="W1187" s="89">
        <v>1</v>
      </c>
      <c r="X1187" s="89">
        <v>-9.2598069498069493E-2</v>
      </c>
      <c r="Y1187" s="89">
        <v>-0.128943867294846</v>
      </c>
      <c r="Z1187" s="89">
        <v>62.834000000000003</v>
      </c>
      <c r="AA1187" s="89">
        <v>1.621915830776</v>
      </c>
      <c r="AB1187" s="89">
        <v>54.311482239382201</v>
      </c>
      <c r="AC1187" s="89">
        <v>0.74648598174057601</v>
      </c>
      <c r="AD1187" s="89">
        <v>0.87054256453276102</v>
      </c>
      <c r="AE1187" s="89">
        <v>0.40405616224648999</v>
      </c>
      <c r="AF1187" s="89">
        <v>0.35174808769732502</v>
      </c>
      <c r="AG1187" s="89">
        <v>1</v>
      </c>
      <c r="AH1187" s="89">
        <v>-8.8515555555555597E-2</v>
      </c>
      <c r="AI1187" s="89">
        <v>-0.13345808994448799</v>
      </c>
      <c r="AJ1187" s="89">
        <v>-99</v>
      </c>
      <c r="AK1187" s="89">
        <v>-99</v>
      </c>
      <c r="AL1187" s="89">
        <v>48.33334</v>
      </c>
      <c r="AM1187" s="89">
        <v>-0.13345808994448799</v>
      </c>
      <c r="AN1187" s="89">
        <v>-0.183405114633994</v>
      </c>
      <c r="AO1187" s="89">
        <v>9.3603744149765994E-2</v>
      </c>
      <c r="AP1187" s="89">
        <v>-1.71674054259589E-2</v>
      </c>
      <c r="AQ1187" s="89">
        <v>1</v>
      </c>
      <c r="AR1187" s="89">
        <v>-9.64175257731959E-2</v>
      </c>
      <c r="AS1187" s="89">
        <v>-0.146718841578657</v>
      </c>
      <c r="AT1187" s="89">
        <v>-99</v>
      </c>
      <c r="AU1187" s="89">
        <v>-99</v>
      </c>
      <c r="AV1187" s="89">
        <v>52.577306185566997</v>
      </c>
      <c r="AW1187" s="89">
        <v>-0.146718841578657</v>
      </c>
      <c r="AX1187" s="89">
        <v>-0.19382565760930601</v>
      </c>
      <c r="AY1187" s="89">
        <v>0.10088403536141401</v>
      </c>
      <c r="AZ1187" s="89">
        <v>-1.9553914496206599E-2</v>
      </c>
      <c r="BA1187" s="89">
        <v>-99</v>
      </c>
      <c r="BB1187" s="89">
        <v>-99</v>
      </c>
      <c r="BC1187" s="89">
        <v>-99</v>
      </c>
      <c r="BD1187" s="89">
        <v>-99</v>
      </c>
      <c r="BE1187" s="89">
        <v>-99</v>
      </c>
      <c r="BF1187" s="89">
        <v>-99</v>
      </c>
      <c r="BG1187" s="89">
        <v>-99</v>
      </c>
      <c r="BH1187" s="89">
        <v>-99</v>
      </c>
      <c r="BI1187" s="89">
        <v>-99</v>
      </c>
      <c r="BJ1187" s="89">
        <v>-99</v>
      </c>
      <c r="BK1187" s="89">
        <v>-99</v>
      </c>
      <c r="BL1187" s="89">
        <v>-99</v>
      </c>
      <c r="BM1187" s="89">
        <v>-99</v>
      </c>
      <c r="BN1187" s="89">
        <v>-99</v>
      </c>
      <c r="BO1187" s="89">
        <v>-99</v>
      </c>
      <c r="BP1187" s="89">
        <v>-99</v>
      </c>
      <c r="BQ1187" s="89">
        <v>-99</v>
      </c>
      <c r="BR1187" s="89">
        <v>-99</v>
      </c>
      <c r="BS1187" s="89">
        <v>-99</v>
      </c>
      <c r="BT1187" s="89">
        <v>-99</v>
      </c>
      <c r="BU1187" s="89">
        <v>-99</v>
      </c>
      <c r="BV1187" s="89">
        <v>-99</v>
      </c>
      <c r="BW1187" s="89">
        <v>-99</v>
      </c>
      <c r="BX1187" s="89">
        <v>-99</v>
      </c>
      <c r="BY1187" s="89">
        <v>-99</v>
      </c>
      <c r="BZ1187" s="89">
        <v>-99</v>
      </c>
      <c r="CA1187" s="89">
        <v>-99</v>
      </c>
      <c r="CB1187" s="89">
        <v>-99</v>
      </c>
      <c r="CC1187" s="89">
        <v>-99</v>
      </c>
      <c r="CD1187" s="89">
        <v>-99</v>
      </c>
      <c r="CE1187" s="89">
        <v>-99</v>
      </c>
      <c r="CF1187" s="89">
        <v>-99</v>
      </c>
      <c r="CG1187" s="89">
        <v>-99</v>
      </c>
      <c r="CH1187" s="89">
        <v>-99</v>
      </c>
      <c r="CI1187" s="89">
        <v>-99</v>
      </c>
      <c r="CJ1187" s="89">
        <v>-99</v>
      </c>
      <c r="CK1187" s="89">
        <v>-99</v>
      </c>
      <c r="CL1187" s="89">
        <v>-99</v>
      </c>
      <c r="CM1187" s="89">
        <v>-99</v>
      </c>
      <c r="CN1187" s="89">
        <v>-99</v>
      </c>
      <c r="CO1187" s="89">
        <v>-99</v>
      </c>
      <c r="CP1187" s="89">
        <v>-99</v>
      </c>
      <c r="CQ1187" s="89">
        <v>-99</v>
      </c>
      <c r="CR1187" s="89">
        <v>-99</v>
      </c>
      <c r="CS1187" s="89">
        <v>-99</v>
      </c>
      <c r="CT1187" s="89">
        <v>-99</v>
      </c>
      <c r="CU1187" s="86">
        <v>-99</v>
      </c>
      <c r="CV1187" s="86">
        <v>0.20630000000000001</v>
      </c>
      <c r="CW1187" s="86">
        <v>56</v>
      </c>
      <c r="CX1187" s="86">
        <v>2</v>
      </c>
      <c r="CY1187" s="86">
        <v>0.1721</v>
      </c>
      <c r="CZ1187" s="86">
        <v>60</v>
      </c>
      <c r="DA1187" s="86">
        <v>2</v>
      </c>
      <c r="DB1187" s="86">
        <v>0.5605</v>
      </c>
      <c r="DC1187" s="86">
        <v>75</v>
      </c>
      <c r="DD1187" s="86">
        <v>-99</v>
      </c>
      <c r="DE1187" s="86">
        <v>-99</v>
      </c>
      <c r="DF1187" s="86">
        <v>-99</v>
      </c>
      <c r="DG1187" s="86">
        <v>-99</v>
      </c>
      <c r="DH1187" s="86">
        <v>-99</v>
      </c>
    </row>
    <row r="1188" spans="1:112" x14ac:dyDescent="0.2">
      <c r="A1188" s="85">
        <f>IF(ISERROR(SEARCH('School Lookup'!$F$3,Data!J1188)),A1187,A1187+1)</f>
        <v>0</v>
      </c>
      <c r="B1188" s="85">
        <f>IF(I1188='School Lookup'!$G$13,1,0)</f>
        <v>0</v>
      </c>
      <c r="C1188" s="85">
        <f t="shared" si="18"/>
        <v>1186</v>
      </c>
      <c r="D1188" s="86" t="s">
        <v>6478</v>
      </c>
      <c r="E1188" s="86" t="s">
        <v>6760</v>
      </c>
      <c r="F1188" s="86" t="s">
        <v>2767</v>
      </c>
      <c r="G1188" s="86" t="s">
        <v>2803</v>
      </c>
      <c r="H1188" s="86" t="s">
        <v>961</v>
      </c>
      <c r="I1188" s="86" t="s">
        <v>3576</v>
      </c>
      <c r="J1188" s="86" t="s">
        <v>1725</v>
      </c>
      <c r="K1188" s="86" t="s">
        <v>31</v>
      </c>
      <c r="L1188" s="86">
        <v>1</v>
      </c>
      <c r="M1188" s="86">
        <v>1</v>
      </c>
      <c r="N1188" s="89">
        <v>0.38943793103448299</v>
      </c>
      <c r="O1188" s="89">
        <v>0.93768241008782605</v>
      </c>
      <c r="P1188" s="89">
        <v>42.053600000000003</v>
      </c>
      <c r="Q1188" s="89">
        <v>-0.825495113894684</v>
      </c>
      <c r="R1188" s="89">
        <v>52.024000449775102</v>
      </c>
      <c r="S1188" s="89">
        <v>5.6093648096570997E-2</v>
      </c>
      <c r="T1188" s="89">
        <v>6.3533490992243799E-2</v>
      </c>
      <c r="U1188" s="89">
        <v>0.37697814619442299</v>
      </c>
      <c r="V1188" s="89">
        <v>2.39507376555162E-2</v>
      </c>
      <c r="W1188" s="89">
        <v>1</v>
      </c>
      <c r="X1188" s="89">
        <v>0.229966899650524</v>
      </c>
      <c r="Y1188" s="89">
        <v>0.63042516146036398</v>
      </c>
      <c r="Z1188" s="89">
        <v>45.562199999999997</v>
      </c>
      <c r="AA1188" s="89">
        <v>-0.53192874291991799</v>
      </c>
      <c r="AB1188" s="89">
        <v>50.723954068896703</v>
      </c>
      <c r="AC1188" s="89">
        <v>4.9248209270222797E-2</v>
      </c>
      <c r="AD1188" s="89">
        <v>5.8712370782253297E-2</v>
      </c>
      <c r="AE1188" s="89">
        <v>0.37735493594574199</v>
      </c>
      <c r="AF1188" s="89">
        <v>2.21554029157599E-2</v>
      </c>
      <c r="AG1188" s="89">
        <v>1</v>
      </c>
      <c r="AH1188" s="89">
        <v>0.49359618320610699</v>
      </c>
      <c r="AI1188" s="89">
        <v>1.1193025298152901</v>
      </c>
      <c r="AJ1188" s="89">
        <v>43.427199999999999</v>
      </c>
      <c r="AK1188" s="89">
        <v>-0.50903734230585995</v>
      </c>
      <c r="AL1188" s="89">
        <v>42.442739389312997</v>
      </c>
      <c r="AM1188" s="89">
        <v>0.30513259375471402</v>
      </c>
      <c r="AN1188" s="89">
        <v>0.27735344304430298</v>
      </c>
      <c r="AO1188" s="89">
        <v>0.123398643556895</v>
      </c>
      <c r="AP1188" s="89">
        <v>3.4225038657501497E-2</v>
      </c>
      <c r="AQ1188" s="89">
        <v>1</v>
      </c>
      <c r="AR1188" s="89">
        <v>0.61034237288135595</v>
      </c>
      <c r="AS1188" s="89">
        <v>1.4419473556764799</v>
      </c>
      <c r="AT1188" s="89">
        <v>54.064500000000002</v>
      </c>
      <c r="AU1188" s="89">
        <v>0.58453964581736395</v>
      </c>
      <c r="AV1188" s="89">
        <v>43.913696610169502</v>
      </c>
      <c r="AW1188" s="89">
        <v>1.01324350074692</v>
      </c>
      <c r="AX1188" s="89">
        <v>1.0285368367721599</v>
      </c>
      <c r="AY1188" s="89">
        <v>0.122268274302939</v>
      </c>
      <c r="AZ1188" s="89">
        <v>0.12575742408913601</v>
      </c>
      <c r="BA1188" s="89">
        <v>-99</v>
      </c>
      <c r="BB1188" s="89">
        <v>-99</v>
      </c>
      <c r="BC1188" s="89">
        <v>-99</v>
      </c>
      <c r="BD1188" s="89">
        <v>-99</v>
      </c>
      <c r="BE1188" s="89">
        <v>-99</v>
      </c>
      <c r="BF1188" s="89">
        <v>-99</v>
      </c>
      <c r="BG1188" s="89">
        <v>-99</v>
      </c>
      <c r="BH1188" s="89">
        <v>-99</v>
      </c>
      <c r="BI1188" s="89">
        <v>-99</v>
      </c>
      <c r="BJ1188" s="89">
        <v>-99</v>
      </c>
      <c r="BK1188" s="89">
        <v>-99</v>
      </c>
      <c r="BL1188" s="89">
        <v>-99</v>
      </c>
      <c r="BM1188" s="89">
        <v>-99</v>
      </c>
      <c r="BN1188" s="89">
        <v>-99</v>
      </c>
      <c r="BO1188" s="89">
        <v>-99</v>
      </c>
      <c r="BP1188" s="89">
        <v>-99</v>
      </c>
      <c r="BQ1188" s="89">
        <v>-99</v>
      </c>
      <c r="BR1188" s="89">
        <v>-99</v>
      </c>
      <c r="BS1188" s="89">
        <v>-99</v>
      </c>
      <c r="BT1188" s="89">
        <v>-99</v>
      </c>
      <c r="BU1188" s="89">
        <v>-99</v>
      </c>
      <c r="BV1188" s="89">
        <v>-99</v>
      </c>
      <c r="BW1188" s="89">
        <v>-99</v>
      </c>
      <c r="BX1188" s="89">
        <v>-99</v>
      </c>
      <c r="BY1188" s="89">
        <v>-99</v>
      </c>
      <c r="BZ1188" s="89">
        <v>-99</v>
      </c>
      <c r="CA1188" s="89">
        <v>-99</v>
      </c>
      <c r="CB1188" s="89">
        <v>-99</v>
      </c>
      <c r="CC1188" s="89">
        <v>-99</v>
      </c>
      <c r="CD1188" s="89">
        <v>-99</v>
      </c>
      <c r="CE1188" s="89">
        <v>-99</v>
      </c>
      <c r="CF1188" s="89">
        <v>-99</v>
      </c>
      <c r="CG1188" s="89">
        <v>-99</v>
      </c>
      <c r="CH1188" s="89">
        <v>-99</v>
      </c>
      <c r="CI1188" s="89">
        <v>-99</v>
      </c>
      <c r="CJ1188" s="89">
        <v>-99</v>
      </c>
      <c r="CK1188" s="89">
        <v>-99</v>
      </c>
      <c r="CL1188" s="89">
        <v>-99</v>
      </c>
      <c r="CM1188" s="89">
        <v>-99</v>
      </c>
      <c r="CN1188" s="89">
        <v>-99</v>
      </c>
      <c r="CO1188" s="89">
        <v>-99</v>
      </c>
      <c r="CP1188" s="89">
        <v>-99</v>
      </c>
      <c r="CQ1188" s="89">
        <v>-99</v>
      </c>
      <c r="CR1188" s="89">
        <v>-99</v>
      </c>
      <c r="CS1188" s="89">
        <v>-99</v>
      </c>
      <c r="CT1188" s="89">
        <v>-99</v>
      </c>
      <c r="CU1188" s="86">
        <v>-99</v>
      </c>
      <c r="CV1188" s="86">
        <v>0.20610000000000001</v>
      </c>
      <c r="CW1188" s="86">
        <v>56</v>
      </c>
      <c r="CX1188" s="86">
        <v>2</v>
      </c>
      <c r="CY1188" s="86">
        <v>-0.24179999999999999</v>
      </c>
      <c r="CZ1188" s="86">
        <v>39</v>
      </c>
      <c r="DA1188" s="86">
        <v>4</v>
      </c>
      <c r="DB1188" s="86">
        <v>-0.50329999999999997</v>
      </c>
      <c r="DC1188" s="86">
        <v>23</v>
      </c>
      <c r="DD1188" s="86">
        <v>-99</v>
      </c>
      <c r="DE1188" s="86">
        <v>-99</v>
      </c>
      <c r="DF1188" s="86">
        <v>-99</v>
      </c>
      <c r="DG1188" s="86">
        <v>-99</v>
      </c>
      <c r="DH1188" s="86">
        <v>-99</v>
      </c>
    </row>
    <row r="1189" spans="1:112" x14ac:dyDescent="0.2">
      <c r="A1189" s="85">
        <f>IF(ISERROR(SEARCH('School Lookup'!$F$3,Data!J1189)),A1188,A1188+1)</f>
        <v>0</v>
      </c>
      <c r="B1189" s="85">
        <f>IF(I1189='School Lookup'!$G$13,1,0)</f>
        <v>0</v>
      </c>
      <c r="C1189" s="85">
        <f t="shared" si="18"/>
        <v>1187</v>
      </c>
      <c r="D1189" s="86" t="s">
        <v>6478</v>
      </c>
      <c r="E1189" s="86" t="s">
        <v>6257</v>
      </c>
      <c r="F1189" s="86" t="s">
        <v>1718</v>
      </c>
      <c r="G1189" s="86" t="s">
        <v>2854</v>
      </c>
      <c r="H1189" s="86" t="s">
        <v>596</v>
      </c>
      <c r="I1189" s="86" t="s">
        <v>4004</v>
      </c>
      <c r="J1189" s="86" t="s">
        <v>1854</v>
      </c>
      <c r="K1189" s="86" t="s">
        <v>31</v>
      </c>
      <c r="L1189" s="86">
        <v>1</v>
      </c>
      <c r="M1189" s="86">
        <v>1</v>
      </c>
      <c r="N1189" s="89">
        <v>0.12701535869041899</v>
      </c>
      <c r="O1189" s="89">
        <v>0.36940661309553002</v>
      </c>
      <c r="P1189" s="89">
        <v>51.721600000000002</v>
      </c>
      <c r="Q1189" s="89">
        <v>0.20000329612525999</v>
      </c>
      <c r="R1189" s="89">
        <v>53.153588878189701</v>
      </c>
      <c r="S1189" s="89">
        <v>0.28470495461039502</v>
      </c>
      <c r="T1189" s="89">
        <v>0.322931171628217</v>
      </c>
      <c r="U1189" s="89">
        <v>0.37322551662174303</v>
      </c>
      <c r="V1189" s="89">
        <v>0.120526153364206</v>
      </c>
      <c r="W1189" s="89">
        <v>1</v>
      </c>
      <c r="X1189" s="89">
        <v>0.131868719923003</v>
      </c>
      <c r="Y1189" s="89">
        <v>0.39948650851561102</v>
      </c>
      <c r="Z1189" s="89">
        <v>47.709499999999998</v>
      </c>
      <c r="AA1189" s="89">
        <v>-0.26415407825860598</v>
      </c>
      <c r="AB1189" s="89">
        <v>52.021148893166497</v>
      </c>
      <c r="AC1189" s="89">
        <v>6.7666215128502405E-2</v>
      </c>
      <c r="AD1189" s="89">
        <v>8.0157412710272102E-2</v>
      </c>
      <c r="AE1189" s="89">
        <v>0.37340521114106001</v>
      </c>
      <c r="AF1189" s="89">
        <v>2.9931195617600201E-2</v>
      </c>
      <c r="AG1189" s="89">
        <v>1</v>
      </c>
      <c r="AH1189" s="89">
        <v>0.32710516224188801</v>
      </c>
      <c r="AI1189" s="89">
        <v>0.76099779084665797</v>
      </c>
      <c r="AJ1189" s="89">
        <v>50.1556</v>
      </c>
      <c r="AK1189" s="89">
        <v>0.14961240289942801</v>
      </c>
      <c r="AL1189" s="89">
        <v>49.852459734513303</v>
      </c>
      <c r="AM1189" s="89">
        <v>0.45530509687304299</v>
      </c>
      <c r="AN1189" s="89">
        <v>0.43511617834944999</v>
      </c>
      <c r="AO1189" s="89">
        <v>0.12183288409703499</v>
      </c>
      <c r="AP1189" s="89">
        <v>5.3011458925593398E-2</v>
      </c>
      <c r="AQ1189" s="89">
        <v>1</v>
      </c>
      <c r="AR1189" s="89">
        <v>0.191765846994536</v>
      </c>
      <c r="AS1189" s="89">
        <v>0.50106435013698902</v>
      </c>
      <c r="AT1189" s="89">
        <v>44.842399999999998</v>
      </c>
      <c r="AU1189" s="89">
        <v>-0.417798181848899</v>
      </c>
      <c r="AV1189" s="89">
        <v>49.726752732240399</v>
      </c>
      <c r="AW1189" s="89">
        <v>4.1633084144045103E-2</v>
      </c>
      <c r="AX1189" s="89">
        <v>4.6586563610628304E-3</v>
      </c>
      <c r="AY1189" s="89">
        <v>0.131536388140162</v>
      </c>
      <c r="AZ1189" s="89">
        <v>6.1278283132039303E-4</v>
      </c>
      <c r="BA1189" s="89">
        <v>-99</v>
      </c>
      <c r="BB1189" s="89">
        <v>-99</v>
      </c>
      <c r="BC1189" s="89">
        <v>-99</v>
      </c>
      <c r="BD1189" s="89">
        <v>-99</v>
      </c>
      <c r="BE1189" s="89">
        <v>-99</v>
      </c>
      <c r="BF1189" s="89">
        <v>-99</v>
      </c>
      <c r="BG1189" s="89">
        <v>-99</v>
      </c>
      <c r="BH1189" s="89">
        <v>-99</v>
      </c>
      <c r="BI1189" s="89">
        <v>-99</v>
      </c>
      <c r="BJ1189" s="89">
        <v>-99</v>
      </c>
      <c r="BK1189" s="89">
        <v>-99</v>
      </c>
      <c r="BL1189" s="89">
        <v>-99</v>
      </c>
      <c r="BM1189" s="89">
        <v>-99</v>
      </c>
      <c r="BN1189" s="89">
        <v>-99</v>
      </c>
      <c r="BO1189" s="89">
        <v>-99</v>
      </c>
      <c r="BP1189" s="89">
        <v>-99</v>
      </c>
      <c r="BQ1189" s="89">
        <v>-99</v>
      </c>
      <c r="BR1189" s="89">
        <v>-99</v>
      </c>
      <c r="BS1189" s="89">
        <v>-99</v>
      </c>
      <c r="BT1189" s="89">
        <v>-99</v>
      </c>
      <c r="BU1189" s="89">
        <v>-99</v>
      </c>
      <c r="BV1189" s="89">
        <v>-99</v>
      </c>
      <c r="BW1189" s="89">
        <v>-99</v>
      </c>
      <c r="BX1189" s="89">
        <v>-99</v>
      </c>
      <c r="BY1189" s="89">
        <v>-99</v>
      </c>
      <c r="BZ1189" s="89">
        <v>-99</v>
      </c>
      <c r="CA1189" s="89">
        <v>-99</v>
      </c>
      <c r="CB1189" s="89">
        <v>-99</v>
      </c>
      <c r="CC1189" s="89">
        <v>-99</v>
      </c>
      <c r="CD1189" s="89">
        <v>-99</v>
      </c>
      <c r="CE1189" s="89">
        <v>-99</v>
      </c>
      <c r="CF1189" s="89">
        <v>-99</v>
      </c>
      <c r="CG1189" s="89">
        <v>-99</v>
      </c>
      <c r="CH1189" s="89">
        <v>-99</v>
      </c>
      <c r="CI1189" s="89">
        <v>-99</v>
      </c>
      <c r="CJ1189" s="89">
        <v>-99</v>
      </c>
      <c r="CK1189" s="89">
        <v>-99</v>
      </c>
      <c r="CL1189" s="89">
        <v>-99</v>
      </c>
      <c r="CM1189" s="89">
        <v>-99</v>
      </c>
      <c r="CN1189" s="89">
        <v>-99</v>
      </c>
      <c r="CO1189" s="89">
        <v>-99</v>
      </c>
      <c r="CP1189" s="89">
        <v>-99</v>
      </c>
      <c r="CQ1189" s="89">
        <v>-99</v>
      </c>
      <c r="CR1189" s="89">
        <v>-99</v>
      </c>
      <c r="CS1189" s="89">
        <v>-99</v>
      </c>
      <c r="CT1189" s="89">
        <v>-99</v>
      </c>
      <c r="CU1189" s="86">
        <v>-99</v>
      </c>
      <c r="CV1189" s="86">
        <v>0.2041</v>
      </c>
      <c r="CW1189" s="86">
        <v>56</v>
      </c>
      <c r="CX1189" s="86">
        <v>2</v>
      </c>
      <c r="CY1189" s="86">
        <v>-0.26679999999999998</v>
      </c>
      <c r="CZ1189" s="86">
        <v>38</v>
      </c>
      <c r="DA1189" s="86">
        <v>4</v>
      </c>
      <c r="DB1189" s="86">
        <v>-6.0699999999999997E-2</v>
      </c>
      <c r="DC1189" s="86">
        <v>44</v>
      </c>
      <c r="DD1189" s="86">
        <v>-99</v>
      </c>
      <c r="DE1189" s="86">
        <v>-99</v>
      </c>
      <c r="DF1189" s="86">
        <v>-99</v>
      </c>
      <c r="DG1189" s="86">
        <v>-99</v>
      </c>
      <c r="DH1189" s="86">
        <v>-99</v>
      </c>
    </row>
    <row r="1190" spans="1:112" x14ac:dyDescent="0.2">
      <c r="A1190" s="85">
        <f>IF(ISERROR(SEARCH('School Lookup'!$F$3,Data!J1190)),A1189,A1189+1)</f>
        <v>0</v>
      </c>
      <c r="B1190" s="85">
        <f>IF(I1190='School Lookup'!$G$13,1,0)</f>
        <v>0</v>
      </c>
      <c r="C1190" s="85">
        <f t="shared" si="18"/>
        <v>1188</v>
      </c>
      <c r="D1190" s="86" t="s">
        <v>6478</v>
      </c>
      <c r="E1190" s="86" t="s">
        <v>6499</v>
      </c>
      <c r="F1190" s="86" t="s">
        <v>2742</v>
      </c>
      <c r="G1190" s="86" t="s">
        <v>2781</v>
      </c>
      <c r="H1190" s="86" t="s">
        <v>503</v>
      </c>
      <c r="I1190" s="86" t="s">
        <v>4727</v>
      </c>
      <c r="J1190" s="86" t="s">
        <v>1076</v>
      </c>
      <c r="K1190" s="86" t="s">
        <v>323</v>
      </c>
      <c r="L1190" s="86">
        <v>1</v>
      </c>
      <c r="M1190" s="86">
        <v>1</v>
      </c>
      <c r="N1190" s="89">
        <v>-0.21420454545454501</v>
      </c>
      <c r="O1190" s="89">
        <v>-0.36950472080977897</v>
      </c>
      <c r="P1190" s="89">
        <v>47.397399999999998</v>
      </c>
      <c r="Q1190" s="89">
        <v>-0.25867070311018198</v>
      </c>
      <c r="R1190" s="89">
        <v>47.9798318181818</v>
      </c>
      <c r="S1190" s="89">
        <v>-0.31408771195998098</v>
      </c>
      <c r="T1190" s="89">
        <v>-0.35649904229601298</v>
      </c>
      <c r="U1190" s="89">
        <v>0.38634146341463399</v>
      </c>
      <c r="V1190" s="89">
        <v>-0.137730361706557</v>
      </c>
      <c r="W1190" s="89">
        <v>1</v>
      </c>
      <c r="X1190" s="89">
        <v>0.11799696969697</v>
      </c>
      <c r="Y1190" s="89">
        <v>0.36683021132350901</v>
      </c>
      <c r="Z1190" s="89">
        <v>58.320500000000003</v>
      </c>
      <c r="AA1190" s="89">
        <v>1.05906902364666</v>
      </c>
      <c r="AB1190" s="89">
        <v>53.535333333333298</v>
      </c>
      <c r="AC1190" s="89">
        <v>0.71294961748508401</v>
      </c>
      <c r="AD1190" s="89">
        <v>0.83149443179210203</v>
      </c>
      <c r="AE1190" s="89">
        <v>0.38634146341463399</v>
      </c>
      <c r="AF1190" s="89">
        <v>0.32124077559968101</v>
      </c>
      <c r="AG1190" s="89">
        <v>1</v>
      </c>
      <c r="AH1190" s="89">
        <v>-7.7527692307692297E-2</v>
      </c>
      <c r="AI1190" s="89">
        <v>-0.109811148205241</v>
      </c>
      <c r="AJ1190" s="89">
        <v>50.407400000000003</v>
      </c>
      <c r="AK1190" s="89">
        <v>0.174261354484157</v>
      </c>
      <c r="AL1190" s="89">
        <v>43.846183846153799</v>
      </c>
      <c r="AM1190" s="89">
        <v>3.22251031394582E-2</v>
      </c>
      <c r="AN1190" s="89">
        <v>-9.3477260159317895E-3</v>
      </c>
      <c r="AO1190" s="89">
        <v>0.12682926829268301</v>
      </c>
      <c r="AP1190" s="89">
        <v>-1.1855652508011101E-3</v>
      </c>
      <c r="AQ1190" s="89">
        <v>1</v>
      </c>
      <c r="AR1190" s="89">
        <v>7.5060194174757303E-2</v>
      </c>
      <c r="AS1190" s="89">
        <v>0.23873151827098901</v>
      </c>
      <c r="AT1190" s="89">
        <v>-99</v>
      </c>
      <c r="AU1190" s="89">
        <v>-99</v>
      </c>
      <c r="AV1190" s="89">
        <v>43.6893213592233</v>
      </c>
      <c r="AW1190" s="89">
        <v>0.23873151827098901</v>
      </c>
      <c r="AX1190" s="89">
        <v>0.21235999698826599</v>
      </c>
      <c r="AY1190" s="89">
        <v>0.10048780487804899</v>
      </c>
      <c r="AZ1190" s="89">
        <v>2.1339589941259899E-2</v>
      </c>
      <c r="BA1190" s="89">
        <v>-99</v>
      </c>
      <c r="BB1190" s="89">
        <v>-99</v>
      </c>
      <c r="BC1190" s="89">
        <v>-99</v>
      </c>
      <c r="BD1190" s="89">
        <v>-99</v>
      </c>
      <c r="BE1190" s="89">
        <v>-99</v>
      </c>
      <c r="BF1190" s="89">
        <v>-99</v>
      </c>
      <c r="BG1190" s="89">
        <v>-99</v>
      </c>
      <c r="BH1190" s="89">
        <v>-99</v>
      </c>
      <c r="BI1190" s="89">
        <v>-99</v>
      </c>
      <c r="BJ1190" s="89">
        <v>-99</v>
      </c>
      <c r="BK1190" s="89">
        <v>-99</v>
      </c>
      <c r="BL1190" s="89">
        <v>-99</v>
      </c>
      <c r="BM1190" s="89">
        <v>-99</v>
      </c>
      <c r="BN1190" s="89">
        <v>-99</v>
      </c>
      <c r="BO1190" s="89">
        <v>-99</v>
      </c>
      <c r="BP1190" s="89">
        <v>-99</v>
      </c>
      <c r="BQ1190" s="89">
        <v>-99</v>
      </c>
      <c r="BR1190" s="89">
        <v>-99</v>
      </c>
      <c r="BS1190" s="89">
        <v>-99</v>
      </c>
      <c r="BT1190" s="89">
        <v>-99</v>
      </c>
      <c r="BU1190" s="89">
        <v>-99</v>
      </c>
      <c r="BV1190" s="89">
        <v>-99</v>
      </c>
      <c r="BW1190" s="89">
        <v>-99</v>
      </c>
      <c r="BX1190" s="89">
        <v>-99</v>
      </c>
      <c r="BY1190" s="89">
        <v>-99</v>
      </c>
      <c r="BZ1190" s="89">
        <v>-99</v>
      </c>
      <c r="CA1190" s="89">
        <v>-99</v>
      </c>
      <c r="CB1190" s="89">
        <v>-99</v>
      </c>
      <c r="CC1190" s="89">
        <v>-99</v>
      </c>
      <c r="CD1190" s="89">
        <v>-99</v>
      </c>
      <c r="CE1190" s="89">
        <v>-99</v>
      </c>
      <c r="CF1190" s="89">
        <v>-99</v>
      </c>
      <c r="CG1190" s="89">
        <v>-99</v>
      </c>
      <c r="CH1190" s="89">
        <v>-99</v>
      </c>
      <c r="CI1190" s="89">
        <v>-99</v>
      </c>
      <c r="CJ1190" s="89">
        <v>-99</v>
      </c>
      <c r="CK1190" s="89">
        <v>-99</v>
      </c>
      <c r="CL1190" s="89">
        <v>-99</v>
      </c>
      <c r="CM1190" s="89">
        <v>-99</v>
      </c>
      <c r="CN1190" s="89">
        <v>-99</v>
      </c>
      <c r="CO1190" s="89">
        <v>-99</v>
      </c>
      <c r="CP1190" s="89">
        <v>-99</v>
      </c>
      <c r="CQ1190" s="89">
        <v>-99</v>
      </c>
      <c r="CR1190" s="89">
        <v>-99</v>
      </c>
      <c r="CS1190" s="89">
        <v>-99</v>
      </c>
      <c r="CT1190" s="89">
        <v>-99</v>
      </c>
      <c r="CU1190" s="86">
        <v>-99</v>
      </c>
      <c r="CV1190" s="86">
        <v>0.20369999999999999</v>
      </c>
      <c r="CW1190" s="86">
        <v>56</v>
      </c>
      <c r="CX1190" s="86">
        <v>2</v>
      </c>
      <c r="CY1190" s="86">
        <v>-0.74029999999999996</v>
      </c>
      <c r="CZ1190" s="86">
        <v>19</v>
      </c>
      <c r="DA1190" s="86">
        <v>3</v>
      </c>
      <c r="DB1190" s="86">
        <v>0.33129999999999998</v>
      </c>
      <c r="DC1190" s="86">
        <v>65</v>
      </c>
      <c r="DD1190" s="86">
        <v>-99</v>
      </c>
      <c r="DE1190" s="86">
        <v>-99</v>
      </c>
      <c r="DF1190" s="86">
        <v>-99</v>
      </c>
      <c r="DG1190" s="86">
        <v>-99</v>
      </c>
      <c r="DH1190" s="86">
        <v>-99</v>
      </c>
    </row>
    <row r="1191" spans="1:112" x14ac:dyDescent="0.2">
      <c r="A1191" s="85">
        <f>IF(ISERROR(SEARCH('School Lookup'!$F$3,Data!J1191)),A1190,A1190+1)</f>
        <v>0</v>
      </c>
      <c r="B1191" s="85">
        <f>IF(I1191='School Lookup'!$G$13,1,0)</f>
        <v>0</v>
      </c>
      <c r="C1191" s="85">
        <f t="shared" si="18"/>
        <v>1189</v>
      </c>
      <c r="D1191" s="86" t="s">
        <v>6478</v>
      </c>
      <c r="E1191" s="86" t="s">
        <v>6513</v>
      </c>
      <c r="F1191" s="86" t="s">
        <v>2745</v>
      </c>
      <c r="G1191" s="86" t="s">
        <v>3256</v>
      </c>
      <c r="H1191" s="86" t="s">
        <v>311</v>
      </c>
      <c r="I1191" s="86" t="s">
        <v>4873</v>
      </c>
      <c r="J1191" s="86" t="s">
        <v>312</v>
      </c>
      <c r="K1191" s="86" t="s">
        <v>94</v>
      </c>
      <c r="L1191" s="86">
        <v>1</v>
      </c>
      <c r="M1191" s="86">
        <v>1</v>
      </c>
      <c r="N1191" s="89">
        <v>-2.28579617834395E-2</v>
      </c>
      <c r="O1191" s="89">
        <v>4.4856099473943499E-2</v>
      </c>
      <c r="P1191" s="89">
        <v>53.170499999999997</v>
      </c>
      <c r="Q1191" s="89">
        <v>0.35369016479281201</v>
      </c>
      <c r="R1191" s="89">
        <v>47.611475159235702</v>
      </c>
      <c r="S1191" s="89">
        <v>0.19927313213337799</v>
      </c>
      <c r="T1191" s="89">
        <v>0.22599451114111899</v>
      </c>
      <c r="U1191" s="89">
        <v>0.366180758017493</v>
      </c>
      <c r="V1191" s="89">
        <v>8.2754841397447501E-2</v>
      </c>
      <c r="W1191" s="89">
        <v>1</v>
      </c>
      <c r="X1191" s="89">
        <v>0.164192356687898</v>
      </c>
      <c r="Y1191" s="89">
        <v>0.47558146923246303</v>
      </c>
      <c r="Z1191" s="89">
        <v>49.1601</v>
      </c>
      <c r="AA1191" s="89">
        <v>-8.3259965392356403E-2</v>
      </c>
      <c r="AB1191" s="89">
        <v>45.541366878980902</v>
      </c>
      <c r="AC1191" s="89">
        <v>0.196160751920053</v>
      </c>
      <c r="AD1191" s="89">
        <v>0.22977028340970301</v>
      </c>
      <c r="AE1191" s="89">
        <v>0.366180758017493</v>
      </c>
      <c r="AF1191" s="89">
        <v>8.4137456548859305E-2</v>
      </c>
      <c r="AG1191" s="89">
        <v>1</v>
      </c>
      <c r="AH1191" s="89">
        <v>0.13839655172413801</v>
      </c>
      <c r="AI1191" s="89">
        <v>0.35487865576593403</v>
      </c>
      <c r="AJ1191" s="89">
        <v>56.209699999999998</v>
      </c>
      <c r="AK1191" s="89">
        <v>0.74225425273703105</v>
      </c>
      <c r="AL1191" s="89">
        <v>55.1723931034483</v>
      </c>
      <c r="AM1191" s="89">
        <v>0.54856645425148298</v>
      </c>
      <c r="AN1191" s="89">
        <v>0.53309128386327598</v>
      </c>
      <c r="AO1191" s="89">
        <v>8.4548104956268202E-2</v>
      </c>
      <c r="AP1191" s="89">
        <v>4.5071857819344002E-2</v>
      </c>
      <c r="AQ1191" s="89">
        <v>1</v>
      </c>
      <c r="AR1191" s="89">
        <v>7.3598089171974496E-2</v>
      </c>
      <c r="AS1191" s="89">
        <v>0.23544497527501501</v>
      </c>
      <c r="AT1191" s="89">
        <v>46.381599999999999</v>
      </c>
      <c r="AU1191" s="89">
        <v>-0.250504573631258</v>
      </c>
      <c r="AV1191" s="89">
        <v>50.955409235668803</v>
      </c>
      <c r="AW1191" s="89">
        <v>-7.5297991781211604E-3</v>
      </c>
      <c r="AX1191" s="89">
        <v>-4.7148943330652601E-2</v>
      </c>
      <c r="AY1191" s="89">
        <v>0.183090379008746</v>
      </c>
      <c r="AZ1191" s="89">
        <v>-8.6325179042710896E-3</v>
      </c>
      <c r="BA1191" s="89">
        <v>-99</v>
      </c>
      <c r="BB1191" s="89">
        <v>-99</v>
      </c>
      <c r="BC1191" s="89">
        <v>-99</v>
      </c>
      <c r="BD1191" s="89">
        <v>-99</v>
      </c>
      <c r="BE1191" s="89">
        <v>-99</v>
      </c>
      <c r="BF1191" s="89">
        <v>-99</v>
      </c>
      <c r="BG1191" s="89">
        <v>-99</v>
      </c>
      <c r="BH1191" s="89">
        <v>-99</v>
      </c>
      <c r="BI1191" s="89">
        <v>-99</v>
      </c>
      <c r="BJ1191" s="89">
        <v>-99</v>
      </c>
      <c r="BK1191" s="89">
        <v>-99</v>
      </c>
      <c r="BL1191" s="89">
        <v>-99</v>
      </c>
      <c r="BM1191" s="89">
        <v>-99</v>
      </c>
      <c r="BN1191" s="89">
        <v>-99</v>
      </c>
      <c r="BO1191" s="89">
        <v>-99</v>
      </c>
      <c r="BP1191" s="89">
        <v>-99</v>
      </c>
      <c r="BQ1191" s="89">
        <v>-99</v>
      </c>
      <c r="BR1191" s="89">
        <v>-99</v>
      </c>
      <c r="BS1191" s="89">
        <v>-99</v>
      </c>
      <c r="BT1191" s="89">
        <v>-99</v>
      </c>
      <c r="BU1191" s="89">
        <v>-99</v>
      </c>
      <c r="BV1191" s="89">
        <v>-99</v>
      </c>
      <c r="BW1191" s="89">
        <v>-99</v>
      </c>
      <c r="BX1191" s="89">
        <v>-99</v>
      </c>
      <c r="BY1191" s="89">
        <v>-99</v>
      </c>
      <c r="BZ1191" s="89">
        <v>-99</v>
      </c>
      <c r="CA1191" s="89">
        <v>-99</v>
      </c>
      <c r="CB1191" s="89">
        <v>-99</v>
      </c>
      <c r="CC1191" s="89">
        <v>-99</v>
      </c>
      <c r="CD1191" s="89">
        <v>-99</v>
      </c>
      <c r="CE1191" s="89">
        <v>-99</v>
      </c>
      <c r="CF1191" s="89">
        <v>-99</v>
      </c>
      <c r="CG1191" s="89">
        <v>-99</v>
      </c>
      <c r="CH1191" s="89">
        <v>-99</v>
      </c>
      <c r="CI1191" s="89">
        <v>-99</v>
      </c>
      <c r="CJ1191" s="89">
        <v>-99</v>
      </c>
      <c r="CK1191" s="89">
        <v>-99</v>
      </c>
      <c r="CL1191" s="89">
        <v>-99</v>
      </c>
      <c r="CM1191" s="89">
        <v>-99</v>
      </c>
      <c r="CN1191" s="89">
        <v>-99</v>
      </c>
      <c r="CO1191" s="89">
        <v>-99</v>
      </c>
      <c r="CP1191" s="89">
        <v>-99</v>
      </c>
      <c r="CQ1191" s="89">
        <v>-99</v>
      </c>
      <c r="CR1191" s="89">
        <v>-99</v>
      </c>
      <c r="CS1191" s="89">
        <v>-99</v>
      </c>
      <c r="CT1191" s="89">
        <v>-99</v>
      </c>
      <c r="CU1191" s="86">
        <v>-99</v>
      </c>
      <c r="CV1191" s="86">
        <v>0.20330000000000001</v>
      </c>
      <c r="CW1191" s="86">
        <v>56</v>
      </c>
      <c r="CX1191" s="86">
        <v>2</v>
      </c>
      <c r="CY1191" s="86">
        <v>-0.69179999999999997</v>
      </c>
      <c r="CZ1191" s="86">
        <v>20</v>
      </c>
      <c r="DA1191" s="86">
        <v>4</v>
      </c>
      <c r="DB1191" s="86">
        <v>0.1159</v>
      </c>
      <c r="DC1191" s="86">
        <v>53</v>
      </c>
      <c r="DD1191" s="86">
        <v>-99</v>
      </c>
      <c r="DE1191" s="86">
        <v>-99</v>
      </c>
      <c r="DF1191" s="86">
        <v>-99</v>
      </c>
      <c r="DG1191" s="86">
        <v>-99</v>
      </c>
      <c r="DH1191" s="86">
        <v>-99</v>
      </c>
    </row>
    <row r="1192" spans="1:112" x14ac:dyDescent="0.2">
      <c r="A1192" s="85">
        <f>IF(ISERROR(SEARCH('School Lookup'!$F$3,Data!J1192)),A1191,A1191+1)</f>
        <v>0</v>
      </c>
      <c r="B1192" s="85">
        <f>IF(I1192='School Lookup'!$G$13,1,0)</f>
        <v>0</v>
      </c>
      <c r="C1192" s="85">
        <f t="shared" si="18"/>
        <v>1190</v>
      </c>
      <c r="D1192" s="86" t="s">
        <v>6478</v>
      </c>
      <c r="E1192" s="86" t="s">
        <v>6637</v>
      </c>
      <c r="F1192" s="86" t="s">
        <v>1091</v>
      </c>
      <c r="G1192" s="86" t="s">
        <v>2812</v>
      </c>
      <c r="H1192" s="86" t="s">
        <v>499</v>
      </c>
      <c r="I1192" s="86" t="s">
        <v>3734</v>
      </c>
      <c r="J1192" s="86" t="s">
        <v>335</v>
      </c>
      <c r="K1192" s="86" t="s">
        <v>6485</v>
      </c>
      <c r="L1192" s="86">
        <v>1</v>
      </c>
      <c r="M1192" s="86">
        <v>1</v>
      </c>
      <c r="N1192" s="89">
        <v>0.25633774647887297</v>
      </c>
      <c r="O1192" s="89">
        <v>0.64945410418206795</v>
      </c>
      <c r="P1192" s="89">
        <v>40.418799999999997</v>
      </c>
      <c r="Q1192" s="89">
        <v>-0.99890065803003902</v>
      </c>
      <c r="R1192" s="89">
        <v>47.323938028169003</v>
      </c>
      <c r="S1192" s="89">
        <v>-0.17472327692398501</v>
      </c>
      <c r="T1192" s="89">
        <v>-0.19836683193968099</v>
      </c>
      <c r="U1192" s="89">
        <v>0.37725823591923502</v>
      </c>
      <c r="V1192" s="89">
        <v>-7.4835521082451298E-2</v>
      </c>
      <c r="W1192" s="89">
        <v>1</v>
      </c>
      <c r="X1192" s="89">
        <v>0.30133661971830999</v>
      </c>
      <c r="Y1192" s="89">
        <v>0.79844078681935804</v>
      </c>
      <c r="Z1192" s="89">
        <v>46.5</v>
      </c>
      <c r="AA1192" s="89">
        <v>-0.414982307620063</v>
      </c>
      <c r="AB1192" s="89">
        <v>47.042242535211301</v>
      </c>
      <c r="AC1192" s="89">
        <v>0.19172923959964699</v>
      </c>
      <c r="AD1192" s="89">
        <v>0.224610443183411</v>
      </c>
      <c r="AE1192" s="89">
        <v>0.37725823591923502</v>
      </c>
      <c r="AF1192" s="89">
        <v>8.4736139564411297E-2</v>
      </c>
      <c r="AG1192" s="89">
        <v>1</v>
      </c>
      <c r="AH1192" s="89">
        <v>0.36667499999999997</v>
      </c>
      <c r="AI1192" s="89">
        <v>0.84615589911484101</v>
      </c>
      <c r="AJ1192" s="89">
        <v>-99</v>
      </c>
      <c r="AK1192" s="89">
        <v>-99</v>
      </c>
      <c r="AL1192" s="89">
        <v>49.166654166666703</v>
      </c>
      <c r="AM1192" s="89">
        <v>0.84615589911484101</v>
      </c>
      <c r="AN1192" s="89">
        <v>0.84572191759913795</v>
      </c>
      <c r="AO1192" s="89">
        <v>0.127523910733262</v>
      </c>
      <c r="AP1192" s="89">
        <v>0.10784976632507599</v>
      </c>
      <c r="AQ1192" s="89">
        <v>1</v>
      </c>
      <c r="AR1192" s="89">
        <v>0.29006216216216202</v>
      </c>
      <c r="AS1192" s="89">
        <v>0.72201637856818002</v>
      </c>
      <c r="AT1192" s="89">
        <v>-99</v>
      </c>
      <c r="AU1192" s="89">
        <v>-99</v>
      </c>
      <c r="AV1192" s="89">
        <v>37.837847747747702</v>
      </c>
      <c r="AW1192" s="89">
        <v>0.72201637856818002</v>
      </c>
      <c r="AX1192" s="89">
        <v>0.72164315711680505</v>
      </c>
      <c r="AY1192" s="89">
        <v>0.11795961742826799</v>
      </c>
      <c r="AZ1192" s="89">
        <v>8.5124750733225604E-2</v>
      </c>
      <c r="BA1192" s="89">
        <v>-99</v>
      </c>
      <c r="BB1192" s="89">
        <v>-99</v>
      </c>
      <c r="BC1192" s="89">
        <v>-99</v>
      </c>
      <c r="BD1192" s="89">
        <v>-99</v>
      </c>
      <c r="BE1192" s="89">
        <v>-99</v>
      </c>
      <c r="BF1192" s="89">
        <v>-99</v>
      </c>
      <c r="BG1192" s="89">
        <v>-99</v>
      </c>
      <c r="BH1192" s="89">
        <v>-99</v>
      </c>
      <c r="BI1192" s="89">
        <v>-99</v>
      </c>
      <c r="BJ1192" s="89">
        <v>-99</v>
      </c>
      <c r="BK1192" s="89">
        <v>-99</v>
      </c>
      <c r="BL1192" s="89">
        <v>-99</v>
      </c>
      <c r="BM1192" s="89">
        <v>-99</v>
      </c>
      <c r="BN1192" s="89">
        <v>-99</v>
      </c>
      <c r="BO1192" s="89">
        <v>-99</v>
      </c>
      <c r="BP1192" s="89">
        <v>-99</v>
      </c>
      <c r="BQ1192" s="89">
        <v>-99</v>
      </c>
      <c r="BR1192" s="89">
        <v>-99</v>
      </c>
      <c r="BS1192" s="89">
        <v>-99</v>
      </c>
      <c r="BT1192" s="89">
        <v>-99</v>
      </c>
      <c r="BU1192" s="89">
        <v>-99</v>
      </c>
      <c r="BV1192" s="89">
        <v>-99</v>
      </c>
      <c r="BW1192" s="89">
        <v>-99</v>
      </c>
      <c r="BX1192" s="89">
        <v>-99</v>
      </c>
      <c r="BY1192" s="89">
        <v>-99</v>
      </c>
      <c r="BZ1192" s="89">
        <v>-99</v>
      </c>
      <c r="CA1192" s="89">
        <v>-99</v>
      </c>
      <c r="CB1192" s="89">
        <v>-99</v>
      </c>
      <c r="CC1192" s="89">
        <v>-99</v>
      </c>
      <c r="CD1192" s="89">
        <v>-99</v>
      </c>
      <c r="CE1192" s="89">
        <v>-99</v>
      </c>
      <c r="CF1192" s="89">
        <v>-99</v>
      </c>
      <c r="CG1192" s="89">
        <v>-99</v>
      </c>
      <c r="CH1192" s="89">
        <v>-99</v>
      </c>
      <c r="CI1192" s="89">
        <v>-99</v>
      </c>
      <c r="CJ1192" s="89">
        <v>-99</v>
      </c>
      <c r="CK1192" s="89">
        <v>-99</v>
      </c>
      <c r="CL1192" s="89">
        <v>-99</v>
      </c>
      <c r="CM1192" s="89">
        <v>-99</v>
      </c>
      <c r="CN1192" s="89">
        <v>-99</v>
      </c>
      <c r="CO1192" s="89">
        <v>-99</v>
      </c>
      <c r="CP1192" s="89">
        <v>-99</v>
      </c>
      <c r="CQ1192" s="89">
        <v>-99</v>
      </c>
      <c r="CR1192" s="89">
        <v>-99</v>
      </c>
      <c r="CS1192" s="89">
        <v>-99</v>
      </c>
      <c r="CT1192" s="89">
        <v>-99</v>
      </c>
      <c r="CU1192" s="86">
        <v>-99</v>
      </c>
      <c r="CV1192" s="86">
        <v>0.2029</v>
      </c>
      <c r="CW1192" s="86">
        <v>56</v>
      </c>
      <c r="CX1192" s="86">
        <v>2</v>
      </c>
      <c r="CY1192" s="86">
        <v>-2.0878000000000001</v>
      </c>
      <c r="CZ1192" s="86">
        <v>0</v>
      </c>
      <c r="DA1192" s="86">
        <v>2</v>
      </c>
      <c r="DB1192" s="86">
        <v>-0.53339999999999999</v>
      </c>
      <c r="DC1192" s="86">
        <v>22</v>
      </c>
      <c r="DD1192" s="86">
        <v>-99</v>
      </c>
      <c r="DE1192" s="86">
        <v>-99</v>
      </c>
      <c r="DF1192" s="86">
        <v>-99</v>
      </c>
      <c r="DG1192" s="86">
        <v>-99</v>
      </c>
      <c r="DH1192" s="86">
        <v>-99</v>
      </c>
    </row>
    <row r="1193" spans="1:112" x14ac:dyDescent="0.2">
      <c r="A1193" s="85">
        <f>IF(ISERROR(SEARCH('School Lookup'!$F$3,Data!J1193)),A1192,A1192+1)</f>
        <v>0</v>
      </c>
      <c r="B1193" s="85">
        <f>IF(I1193='School Lookup'!$G$13,1,0)</f>
        <v>0</v>
      </c>
      <c r="C1193" s="85">
        <f t="shared" si="18"/>
        <v>1191</v>
      </c>
      <c r="D1193" s="86" t="s">
        <v>6478</v>
      </c>
      <c r="E1193" s="86" t="s">
        <v>6760</v>
      </c>
      <c r="F1193" s="86" t="s">
        <v>2767</v>
      </c>
      <c r="G1193" s="86" t="s">
        <v>2841</v>
      </c>
      <c r="H1193" s="86" t="s">
        <v>1446</v>
      </c>
      <c r="I1193" s="86" t="s">
        <v>3874</v>
      </c>
      <c r="J1193" s="86" t="s">
        <v>1844</v>
      </c>
      <c r="K1193" s="86" t="s">
        <v>94</v>
      </c>
      <c r="L1193" s="86">
        <v>1</v>
      </c>
      <c r="M1193" s="86">
        <v>1</v>
      </c>
      <c r="N1193" s="89">
        <v>0.26789965517241399</v>
      </c>
      <c r="O1193" s="89">
        <v>0.67449140497096405</v>
      </c>
      <c r="P1193" s="89">
        <v>51.369900000000001</v>
      </c>
      <c r="Q1193" s="89">
        <v>0.16269798056836901</v>
      </c>
      <c r="R1193" s="89">
        <v>51.379334827586199</v>
      </c>
      <c r="S1193" s="89">
        <v>0.41859469276966599</v>
      </c>
      <c r="T1193" s="89">
        <v>0.47485142469484598</v>
      </c>
      <c r="U1193" s="89">
        <v>0.37516170763259998</v>
      </c>
      <c r="V1193" s="89">
        <v>0.17814607136029101</v>
      </c>
      <c r="W1193" s="89">
        <v>1</v>
      </c>
      <c r="X1193" s="89">
        <v>5.1663862068965498E-2</v>
      </c>
      <c r="Y1193" s="89">
        <v>0.210671569401708</v>
      </c>
      <c r="Z1193" s="89">
        <v>45.2746</v>
      </c>
      <c r="AA1193" s="89">
        <v>-0.567793314035548</v>
      </c>
      <c r="AB1193" s="89">
        <v>47.724110344827601</v>
      </c>
      <c r="AC1193" s="89">
        <v>-0.17856087231692</v>
      </c>
      <c r="AD1193" s="89">
        <v>-0.206537588622204</v>
      </c>
      <c r="AE1193" s="89">
        <v>0.37516170763259998</v>
      </c>
      <c r="AF1193" s="89">
        <v>-7.7484994437825694E-2</v>
      </c>
      <c r="AG1193" s="89">
        <v>1</v>
      </c>
      <c r="AH1193" s="89">
        <v>0.27819828326180301</v>
      </c>
      <c r="AI1193" s="89">
        <v>0.65574546909835196</v>
      </c>
      <c r="AJ1193" s="89">
        <v>54.526299999999999</v>
      </c>
      <c r="AK1193" s="89">
        <v>0.57746455814714603</v>
      </c>
      <c r="AL1193" s="89">
        <v>49.785426609442098</v>
      </c>
      <c r="AM1193" s="89">
        <v>0.616605013622749</v>
      </c>
      <c r="AN1193" s="89">
        <v>0.60456874484809298</v>
      </c>
      <c r="AO1193" s="89">
        <v>0.120569210866753</v>
      </c>
      <c r="AP1193" s="89">
        <v>7.2892376481037899E-2</v>
      </c>
      <c r="AQ1193" s="89">
        <v>1</v>
      </c>
      <c r="AR1193" s="89">
        <v>0.13417154308617199</v>
      </c>
      <c r="AS1193" s="89">
        <v>0.37160295320736803</v>
      </c>
      <c r="AT1193" s="89">
        <v>49.848500000000001</v>
      </c>
      <c r="AU1193" s="89">
        <v>0.126308192955113</v>
      </c>
      <c r="AV1193" s="89">
        <v>49.298641883767502</v>
      </c>
      <c r="AW1193" s="89">
        <v>0.24895557308124</v>
      </c>
      <c r="AX1193" s="89">
        <v>0.223134054631805</v>
      </c>
      <c r="AY1193" s="89">
        <v>0.12910737386804699</v>
      </c>
      <c r="AZ1193" s="89">
        <v>2.8808251814041601E-2</v>
      </c>
      <c r="BA1193" s="89">
        <v>-99</v>
      </c>
      <c r="BB1193" s="89">
        <v>-99</v>
      </c>
      <c r="BC1193" s="89">
        <v>-99</v>
      </c>
      <c r="BD1193" s="89">
        <v>-99</v>
      </c>
      <c r="BE1193" s="89">
        <v>-99</v>
      </c>
      <c r="BF1193" s="89">
        <v>-99</v>
      </c>
      <c r="BG1193" s="89">
        <v>-99</v>
      </c>
      <c r="BH1193" s="89">
        <v>-99</v>
      </c>
      <c r="BI1193" s="89">
        <v>-99</v>
      </c>
      <c r="BJ1193" s="89">
        <v>-99</v>
      </c>
      <c r="BK1193" s="89">
        <v>-99</v>
      </c>
      <c r="BL1193" s="89">
        <v>-99</v>
      </c>
      <c r="BM1193" s="89">
        <v>-99</v>
      </c>
      <c r="BN1193" s="89">
        <v>-99</v>
      </c>
      <c r="BO1193" s="89">
        <v>-99</v>
      </c>
      <c r="BP1193" s="89">
        <v>-99</v>
      </c>
      <c r="BQ1193" s="89">
        <v>-99</v>
      </c>
      <c r="BR1193" s="89">
        <v>-99</v>
      </c>
      <c r="BS1193" s="89">
        <v>-99</v>
      </c>
      <c r="BT1193" s="89">
        <v>-99</v>
      </c>
      <c r="BU1193" s="89">
        <v>-99</v>
      </c>
      <c r="BV1193" s="89">
        <v>-99</v>
      </c>
      <c r="BW1193" s="89">
        <v>-99</v>
      </c>
      <c r="BX1193" s="89">
        <v>-99</v>
      </c>
      <c r="BY1193" s="89">
        <v>-99</v>
      </c>
      <c r="BZ1193" s="89">
        <v>-99</v>
      </c>
      <c r="CA1193" s="89">
        <v>-99</v>
      </c>
      <c r="CB1193" s="89">
        <v>-99</v>
      </c>
      <c r="CC1193" s="89">
        <v>-99</v>
      </c>
      <c r="CD1193" s="89">
        <v>-99</v>
      </c>
      <c r="CE1193" s="89">
        <v>-99</v>
      </c>
      <c r="CF1193" s="89">
        <v>-99</v>
      </c>
      <c r="CG1193" s="89">
        <v>-99</v>
      </c>
      <c r="CH1193" s="89">
        <v>-99</v>
      </c>
      <c r="CI1193" s="89">
        <v>-99</v>
      </c>
      <c r="CJ1193" s="89">
        <v>-99</v>
      </c>
      <c r="CK1193" s="89">
        <v>-99</v>
      </c>
      <c r="CL1193" s="89">
        <v>-99</v>
      </c>
      <c r="CM1193" s="89">
        <v>-99</v>
      </c>
      <c r="CN1193" s="89">
        <v>-99</v>
      </c>
      <c r="CO1193" s="89">
        <v>-99</v>
      </c>
      <c r="CP1193" s="89">
        <v>-99</v>
      </c>
      <c r="CQ1193" s="89">
        <v>-99</v>
      </c>
      <c r="CR1193" s="89">
        <v>-99</v>
      </c>
      <c r="CS1193" s="89">
        <v>-99</v>
      </c>
      <c r="CT1193" s="89">
        <v>-99</v>
      </c>
      <c r="CU1193" s="86">
        <v>-99</v>
      </c>
      <c r="CV1193" s="86">
        <v>0.2024</v>
      </c>
      <c r="CW1193" s="86">
        <v>56</v>
      </c>
      <c r="CX1193" s="86">
        <v>2</v>
      </c>
      <c r="CY1193" s="86">
        <v>-0.54910000000000003</v>
      </c>
      <c r="CZ1193" s="86">
        <v>26</v>
      </c>
      <c r="DA1193" s="86">
        <v>4</v>
      </c>
      <c r="DB1193" s="86">
        <v>-6.6000000000000003E-2</v>
      </c>
      <c r="DC1193" s="86">
        <v>44</v>
      </c>
      <c r="DD1193" s="86">
        <v>-99</v>
      </c>
      <c r="DE1193" s="86">
        <v>-99</v>
      </c>
      <c r="DF1193" s="86">
        <v>-99</v>
      </c>
      <c r="DG1193" s="86">
        <v>-99</v>
      </c>
      <c r="DH1193" s="86">
        <v>-99</v>
      </c>
    </row>
    <row r="1194" spans="1:112" x14ac:dyDescent="0.2">
      <c r="A1194" s="85">
        <f>IF(ISERROR(SEARCH('School Lookup'!$F$3,Data!J1194)),A1193,A1193+1)</f>
        <v>0</v>
      </c>
      <c r="B1194" s="85">
        <f>IF(I1194='School Lookup'!$G$13,1,0)</f>
        <v>0</v>
      </c>
      <c r="C1194" s="85">
        <f t="shared" si="18"/>
        <v>1192</v>
      </c>
      <c r="D1194" s="86" t="s">
        <v>6478</v>
      </c>
      <c r="E1194" s="86" t="s">
        <v>6790</v>
      </c>
      <c r="F1194" s="86" t="s">
        <v>2774</v>
      </c>
      <c r="G1194" s="86" t="s">
        <v>3039</v>
      </c>
      <c r="H1194" s="86" t="s">
        <v>1655</v>
      </c>
      <c r="I1194" s="86" t="s">
        <v>5102</v>
      </c>
      <c r="J1194" s="86" t="s">
        <v>1832</v>
      </c>
      <c r="K1194" s="86" t="s">
        <v>107</v>
      </c>
      <c r="L1194" s="86">
        <v>1</v>
      </c>
      <c r="M1194" s="86">
        <v>1</v>
      </c>
      <c r="N1194" s="89">
        <v>-0.37370656716417899</v>
      </c>
      <c r="O1194" s="89">
        <v>-0.71490617655835198</v>
      </c>
      <c r="P1194" s="89">
        <v>50.8354</v>
      </c>
      <c r="Q1194" s="89">
        <v>0.106002810920494</v>
      </c>
      <c r="R1194" s="89">
        <v>46.567182089552198</v>
      </c>
      <c r="S1194" s="89">
        <v>-0.30445168281892898</v>
      </c>
      <c r="T1194" s="89">
        <v>-0.345565359059404</v>
      </c>
      <c r="U1194" s="89">
        <v>0.40458937198067602</v>
      </c>
      <c r="V1194" s="89">
        <v>-0.13981207160012099</v>
      </c>
      <c r="W1194" s="89">
        <v>1</v>
      </c>
      <c r="X1194" s="89">
        <v>-0.15934776119402999</v>
      </c>
      <c r="Y1194" s="89">
        <v>-0.28608321409577198</v>
      </c>
      <c r="Z1194" s="89">
        <v>66.55</v>
      </c>
      <c r="AA1194" s="89">
        <v>2.08531202780549</v>
      </c>
      <c r="AB1194" s="89">
        <v>44.179067164179102</v>
      </c>
      <c r="AC1194" s="89">
        <v>0.89961440685485905</v>
      </c>
      <c r="AD1194" s="89">
        <v>1.04883795232965</v>
      </c>
      <c r="AE1194" s="89">
        <v>0.40458937198067602</v>
      </c>
      <c r="AF1194" s="89">
        <v>0.42434868844255103</v>
      </c>
      <c r="AG1194" s="89">
        <v>1</v>
      </c>
      <c r="AH1194" s="89">
        <v>-0.19962531645569601</v>
      </c>
      <c r="AI1194" s="89">
        <v>-0.37257701447044</v>
      </c>
      <c r="AJ1194" s="89">
        <v>-99</v>
      </c>
      <c r="AK1194" s="89">
        <v>-99</v>
      </c>
      <c r="AL1194" s="89">
        <v>51.265808860759499</v>
      </c>
      <c r="AM1194" s="89">
        <v>-0.37257701447044</v>
      </c>
      <c r="AN1194" s="89">
        <v>-0.43460992785279301</v>
      </c>
      <c r="AO1194" s="89">
        <v>0.190821256038647</v>
      </c>
      <c r="AP1194" s="89">
        <v>-8.2932812319735899E-2</v>
      </c>
      <c r="AQ1194" s="89">
        <v>-99</v>
      </c>
      <c r="AR1194" s="89">
        <v>-99</v>
      </c>
      <c r="AS1194" s="89">
        <v>-99</v>
      </c>
      <c r="AT1194" s="89">
        <v>-99</v>
      </c>
      <c r="AU1194" s="89">
        <v>-99</v>
      </c>
      <c r="AV1194" s="89">
        <v>-99</v>
      </c>
      <c r="AW1194" s="89">
        <v>-99</v>
      </c>
      <c r="AX1194" s="89">
        <v>-99</v>
      </c>
      <c r="AY1194" s="89">
        <v>-99</v>
      </c>
      <c r="AZ1194" s="89">
        <v>-99</v>
      </c>
      <c r="BA1194" s="89">
        <v>-99</v>
      </c>
      <c r="BB1194" s="89">
        <v>-99</v>
      </c>
      <c r="BC1194" s="89">
        <v>-99</v>
      </c>
      <c r="BD1194" s="89">
        <v>-99</v>
      </c>
      <c r="BE1194" s="89">
        <v>-99</v>
      </c>
      <c r="BF1194" s="89">
        <v>-99</v>
      </c>
      <c r="BG1194" s="89">
        <v>-99</v>
      </c>
      <c r="BH1194" s="89">
        <v>-99</v>
      </c>
      <c r="BI1194" s="89">
        <v>-99</v>
      </c>
      <c r="BJ1194" s="89">
        <v>-99</v>
      </c>
      <c r="BK1194" s="89">
        <v>-99</v>
      </c>
      <c r="BL1194" s="89">
        <v>-99</v>
      </c>
      <c r="BM1194" s="89">
        <v>-99</v>
      </c>
      <c r="BN1194" s="89">
        <v>-99</v>
      </c>
      <c r="BO1194" s="89">
        <v>-99</v>
      </c>
      <c r="BP1194" s="89">
        <v>-99</v>
      </c>
      <c r="BQ1194" s="89">
        <v>-99</v>
      </c>
      <c r="BR1194" s="89">
        <v>-99</v>
      </c>
      <c r="BS1194" s="89">
        <v>-99</v>
      </c>
      <c r="BT1194" s="89">
        <v>-99</v>
      </c>
      <c r="BU1194" s="89">
        <v>-99</v>
      </c>
      <c r="BV1194" s="89">
        <v>-99</v>
      </c>
      <c r="BW1194" s="89">
        <v>-99</v>
      </c>
      <c r="BX1194" s="89">
        <v>-99</v>
      </c>
      <c r="BY1194" s="89">
        <v>-99</v>
      </c>
      <c r="BZ1194" s="89">
        <v>-99</v>
      </c>
      <c r="CA1194" s="89">
        <v>-99</v>
      </c>
      <c r="CB1194" s="89">
        <v>-99</v>
      </c>
      <c r="CC1194" s="89">
        <v>-99</v>
      </c>
      <c r="CD1194" s="89">
        <v>-99</v>
      </c>
      <c r="CE1194" s="89">
        <v>-99</v>
      </c>
      <c r="CF1194" s="89">
        <v>-99</v>
      </c>
      <c r="CG1194" s="89">
        <v>-99</v>
      </c>
      <c r="CH1194" s="89">
        <v>-99</v>
      </c>
      <c r="CI1194" s="89">
        <v>-99</v>
      </c>
      <c r="CJ1194" s="89">
        <v>-99</v>
      </c>
      <c r="CK1194" s="89">
        <v>-99</v>
      </c>
      <c r="CL1194" s="89">
        <v>-99</v>
      </c>
      <c r="CM1194" s="89">
        <v>-99</v>
      </c>
      <c r="CN1194" s="89">
        <v>-99</v>
      </c>
      <c r="CO1194" s="89">
        <v>-99</v>
      </c>
      <c r="CP1194" s="89">
        <v>-99</v>
      </c>
      <c r="CQ1194" s="89">
        <v>-99</v>
      </c>
      <c r="CR1194" s="89">
        <v>-99</v>
      </c>
      <c r="CS1194" s="89">
        <v>-99</v>
      </c>
      <c r="CT1194" s="89">
        <v>-99</v>
      </c>
      <c r="CU1194" s="86">
        <v>-99</v>
      </c>
      <c r="CV1194" s="86">
        <v>0.2016</v>
      </c>
      <c r="CW1194" s="86">
        <v>56</v>
      </c>
      <c r="CX1194" s="86">
        <v>2</v>
      </c>
      <c r="CY1194" s="86">
        <v>0.4798</v>
      </c>
      <c r="CZ1194" s="86">
        <v>73</v>
      </c>
      <c r="DA1194" s="86">
        <v>2</v>
      </c>
      <c r="DB1194" s="86">
        <v>0.88660000000000005</v>
      </c>
      <c r="DC1194" s="86">
        <v>88</v>
      </c>
      <c r="DD1194" s="86">
        <v>-99</v>
      </c>
      <c r="DE1194" s="86">
        <v>-99</v>
      </c>
      <c r="DF1194" s="86">
        <v>-99</v>
      </c>
      <c r="DG1194" s="86">
        <v>-99</v>
      </c>
      <c r="DH1194" s="86">
        <v>-99</v>
      </c>
    </row>
    <row r="1195" spans="1:112" x14ac:dyDescent="0.2">
      <c r="A1195" s="85">
        <f>IF(ISERROR(SEARCH('School Lookup'!$F$3,Data!J1195)),A1194,A1194+1)</f>
        <v>0</v>
      </c>
      <c r="B1195" s="85">
        <f>IF(I1195='School Lookup'!$G$13,1,0)</f>
        <v>0</v>
      </c>
      <c r="C1195" s="85">
        <f t="shared" si="18"/>
        <v>1193</v>
      </c>
      <c r="D1195" s="86" t="s">
        <v>6478</v>
      </c>
      <c r="E1195" s="86" t="s">
        <v>6702</v>
      </c>
      <c r="F1195" s="86" t="s">
        <v>1150</v>
      </c>
      <c r="G1195" s="86" t="s">
        <v>2800</v>
      </c>
      <c r="H1195" s="86" t="s">
        <v>574</v>
      </c>
      <c r="I1195" s="86" t="s">
        <v>4134</v>
      </c>
      <c r="J1195" s="86" t="s">
        <v>1501</v>
      </c>
      <c r="K1195" s="86" t="s">
        <v>114</v>
      </c>
      <c r="L1195" s="86">
        <v>1</v>
      </c>
      <c r="M1195" s="86">
        <v>1</v>
      </c>
      <c r="N1195" s="89">
        <v>7.6432210834553399E-2</v>
      </c>
      <c r="O1195" s="89">
        <v>0.25986886104391399</v>
      </c>
      <c r="P1195" s="89">
        <v>49.096400000000003</v>
      </c>
      <c r="Q1195" s="89">
        <v>-7.8455374332369293E-2</v>
      </c>
      <c r="R1195" s="89">
        <v>50.658853294289898</v>
      </c>
      <c r="S1195" s="89">
        <v>9.0706743355772598E-2</v>
      </c>
      <c r="T1195" s="89">
        <v>0.10280782421218</v>
      </c>
      <c r="U1195" s="89">
        <v>0.40366430260047298</v>
      </c>
      <c r="V1195" s="89">
        <v>4.1499848662481603E-2</v>
      </c>
      <c r="W1195" s="89">
        <v>1</v>
      </c>
      <c r="X1195" s="89">
        <v>1.7282352941176499E-2</v>
      </c>
      <c r="Y1195" s="89">
        <v>0.12973205119419701</v>
      </c>
      <c r="Z1195" s="89">
        <v>52.740900000000003</v>
      </c>
      <c r="AA1195" s="89">
        <v>0.36327639152993002</v>
      </c>
      <c r="AB1195" s="89">
        <v>52.6470448529412</v>
      </c>
      <c r="AC1195" s="89">
        <v>0.24650422136206401</v>
      </c>
      <c r="AD1195" s="89">
        <v>0.28838780266195801</v>
      </c>
      <c r="AE1195" s="89">
        <v>0.40189125295508299</v>
      </c>
      <c r="AF1195" s="89">
        <v>0.11590053534877701</v>
      </c>
      <c r="AG1195" s="89">
        <v>1</v>
      </c>
      <c r="AH1195" s="89">
        <v>0.17368300653594801</v>
      </c>
      <c r="AI1195" s="89">
        <v>0.43081851070376298</v>
      </c>
      <c r="AJ1195" s="89">
        <v>-99</v>
      </c>
      <c r="AK1195" s="89">
        <v>-99</v>
      </c>
      <c r="AL1195" s="89">
        <v>45.098043137254898</v>
      </c>
      <c r="AM1195" s="89">
        <v>0.43081851070376298</v>
      </c>
      <c r="AN1195" s="89">
        <v>0.40939195632388597</v>
      </c>
      <c r="AO1195" s="89">
        <v>9.0425531914893595E-2</v>
      </c>
      <c r="AP1195" s="89">
        <v>3.7019485412266302E-2</v>
      </c>
      <c r="AQ1195" s="89">
        <v>1</v>
      </c>
      <c r="AR1195" s="89">
        <v>1.189375E-2</v>
      </c>
      <c r="AS1195" s="89">
        <v>9.6744975383827606E-2</v>
      </c>
      <c r="AT1195" s="89">
        <v>-99</v>
      </c>
      <c r="AU1195" s="89">
        <v>-99</v>
      </c>
      <c r="AV1195" s="89">
        <v>54.545456250000001</v>
      </c>
      <c r="AW1195" s="89">
        <v>9.6744975383827606E-2</v>
      </c>
      <c r="AX1195" s="89">
        <v>6.2735290737726199E-2</v>
      </c>
      <c r="AY1195" s="89">
        <v>0.10401891252955101</v>
      </c>
      <c r="AZ1195" s="89">
        <v>6.5256567197634801E-3</v>
      </c>
      <c r="BA1195" s="89">
        <v>-99</v>
      </c>
      <c r="BB1195" s="89">
        <v>-99</v>
      </c>
      <c r="BC1195" s="89">
        <v>-99</v>
      </c>
      <c r="BD1195" s="89">
        <v>-99</v>
      </c>
      <c r="BE1195" s="89">
        <v>-99</v>
      </c>
      <c r="BF1195" s="89">
        <v>-99</v>
      </c>
      <c r="BG1195" s="89">
        <v>-99</v>
      </c>
      <c r="BH1195" s="89">
        <v>-99</v>
      </c>
      <c r="BI1195" s="89">
        <v>-99</v>
      </c>
      <c r="BJ1195" s="89">
        <v>-99</v>
      </c>
      <c r="BK1195" s="89">
        <v>-99</v>
      </c>
      <c r="BL1195" s="89">
        <v>-99</v>
      </c>
      <c r="BM1195" s="89">
        <v>-99</v>
      </c>
      <c r="BN1195" s="89">
        <v>-99</v>
      </c>
      <c r="BO1195" s="89">
        <v>-99</v>
      </c>
      <c r="BP1195" s="89">
        <v>-99</v>
      </c>
      <c r="BQ1195" s="89">
        <v>-99</v>
      </c>
      <c r="BR1195" s="89">
        <v>-99</v>
      </c>
      <c r="BS1195" s="89">
        <v>-99</v>
      </c>
      <c r="BT1195" s="89">
        <v>-99</v>
      </c>
      <c r="BU1195" s="89">
        <v>-99</v>
      </c>
      <c r="BV1195" s="89">
        <v>-99</v>
      </c>
      <c r="BW1195" s="89">
        <v>-99</v>
      </c>
      <c r="BX1195" s="89">
        <v>-99</v>
      </c>
      <c r="BY1195" s="89">
        <v>-99</v>
      </c>
      <c r="BZ1195" s="89">
        <v>-99</v>
      </c>
      <c r="CA1195" s="89">
        <v>-99</v>
      </c>
      <c r="CB1195" s="89">
        <v>-99</v>
      </c>
      <c r="CC1195" s="89">
        <v>-99</v>
      </c>
      <c r="CD1195" s="89">
        <v>-99</v>
      </c>
      <c r="CE1195" s="89">
        <v>-99</v>
      </c>
      <c r="CF1195" s="89">
        <v>-99</v>
      </c>
      <c r="CG1195" s="89">
        <v>-99</v>
      </c>
      <c r="CH1195" s="89">
        <v>-99</v>
      </c>
      <c r="CI1195" s="89">
        <v>-99</v>
      </c>
      <c r="CJ1195" s="89">
        <v>-99</v>
      </c>
      <c r="CK1195" s="89">
        <v>-99</v>
      </c>
      <c r="CL1195" s="89">
        <v>-99</v>
      </c>
      <c r="CM1195" s="89">
        <v>-99</v>
      </c>
      <c r="CN1195" s="89">
        <v>-99</v>
      </c>
      <c r="CO1195" s="89">
        <v>-99</v>
      </c>
      <c r="CP1195" s="89">
        <v>-99</v>
      </c>
      <c r="CQ1195" s="89">
        <v>-99</v>
      </c>
      <c r="CR1195" s="89">
        <v>-99</v>
      </c>
      <c r="CS1195" s="89">
        <v>-99</v>
      </c>
      <c r="CT1195" s="89">
        <v>-99</v>
      </c>
      <c r="CU1195" s="86">
        <v>-99</v>
      </c>
      <c r="CV1195" s="86">
        <v>0.2009</v>
      </c>
      <c r="CW1195" s="86">
        <v>56</v>
      </c>
      <c r="CX1195" s="86">
        <v>2</v>
      </c>
      <c r="CY1195" s="86">
        <v>-1.0918000000000001</v>
      </c>
      <c r="CZ1195" s="86">
        <v>9</v>
      </c>
      <c r="DA1195" s="86">
        <v>2</v>
      </c>
      <c r="DB1195" s="86">
        <v>0.1143</v>
      </c>
      <c r="DC1195" s="86">
        <v>53</v>
      </c>
      <c r="DD1195" s="86">
        <v>-99</v>
      </c>
      <c r="DE1195" s="86">
        <v>-99</v>
      </c>
      <c r="DF1195" s="86">
        <v>-99</v>
      </c>
      <c r="DG1195" s="86">
        <v>-99</v>
      </c>
      <c r="DH1195" s="86">
        <v>-99</v>
      </c>
    </row>
    <row r="1196" spans="1:112" x14ac:dyDescent="0.2">
      <c r="A1196" s="85">
        <f>IF(ISERROR(SEARCH('School Lookup'!$F$3,Data!J1196)),A1195,A1195+1)</f>
        <v>0</v>
      </c>
      <c r="B1196" s="85">
        <f>IF(I1196='School Lookup'!$G$13,1,0)</f>
        <v>0</v>
      </c>
      <c r="C1196" s="85">
        <f t="shared" si="18"/>
        <v>1194</v>
      </c>
      <c r="D1196" s="86" t="s">
        <v>6478</v>
      </c>
      <c r="E1196" s="86" t="s">
        <v>6790</v>
      </c>
      <c r="F1196" s="86" t="s">
        <v>2774</v>
      </c>
      <c r="G1196" s="86" t="s">
        <v>3095</v>
      </c>
      <c r="H1196" s="86" t="s">
        <v>6077</v>
      </c>
      <c r="I1196" s="86" t="s">
        <v>4770</v>
      </c>
      <c r="J1196" s="86" t="s">
        <v>2270</v>
      </c>
      <c r="K1196" s="86" t="s">
        <v>36</v>
      </c>
      <c r="L1196" s="86">
        <v>1</v>
      </c>
      <c r="M1196" s="86">
        <v>-99</v>
      </c>
      <c r="N1196" s="89">
        <v>-99</v>
      </c>
      <c r="O1196" s="89">
        <v>-99</v>
      </c>
      <c r="P1196" s="89">
        <v>-99</v>
      </c>
      <c r="Q1196" s="89">
        <v>-99</v>
      </c>
      <c r="R1196" s="89">
        <v>-99</v>
      </c>
      <c r="S1196" s="89">
        <v>-99</v>
      </c>
      <c r="T1196" s="89">
        <v>-99</v>
      </c>
      <c r="U1196" s="89">
        <v>-99</v>
      </c>
      <c r="V1196" s="89">
        <v>-99</v>
      </c>
      <c r="W1196" s="89">
        <v>-99</v>
      </c>
      <c r="X1196" s="89">
        <v>-99</v>
      </c>
      <c r="Y1196" s="89">
        <v>-99</v>
      </c>
      <c r="Z1196" s="89">
        <v>-99</v>
      </c>
      <c r="AA1196" s="89">
        <v>-99</v>
      </c>
      <c r="AB1196" s="89">
        <v>-99</v>
      </c>
      <c r="AC1196" s="89">
        <v>-99</v>
      </c>
      <c r="AD1196" s="89">
        <v>-99</v>
      </c>
      <c r="AE1196" s="89">
        <v>-99</v>
      </c>
      <c r="AF1196" s="89">
        <v>-99</v>
      </c>
      <c r="AG1196" s="89">
        <v>-99</v>
      </c>
      <c r="AH1196" s="89">
        <v>-99</v>
      </c>
      <c r="AI1196" s="89">
        <v>-99</v>
      </c>
      <c r="AJ1196" s="89">
        <v>-99</v>
      </c>
      <c r="AK1196" s="89">
        <v>-99</v>
      </c>
      <c r="AL1196" s="89">
        <v>-99</v>
      </c>
      <c r="AM1196" s="89">
        <v>-99</v>
      </c>
      <c r="AN1196" s="89">
        <v>-99</v>
      </c>
      <c r="AO1196" s="89">
        <v>-99</v>
      </c>
      <c r="AP1196" s="89">
        <v>-99</v>
      </c>
      <c r="AQ1196" s="89">
        <v>-99</v>
      </c>
      <c r="AR1196" s="89">
        <v>-99</v>
      </c>
      <c r="AS1196" s="89">
        <v>-99</v>
      </c>
      <c r="AT1196" s="89">
        <v>-99</v>
      </c>
      <c r="AU1196" s="89">
        <v>-99</v>
      </c>
      <c r="AV1196" s="89">
        <v>-99</v>
      </c>
      <c r="AW1196" s="89">
        <v>-99</v>
      </c>
      <c r="AX1196" s="89">
        <v>-99</v>
      </c>
      <c r="AY1196" s="89">
        <v>-99</v>
      </c>
      <c r="AZ1196" s="89">
        <v>-99</v>
      </c>
      <c r="BA1196" s="89">
        <v>1</v>
      </c>
      <c r="BB1196" s="89">
        <v>-0.27202989690721602</v>
      </c>
      <c r="BC1196" s="89">
        <v>-0.38766612819961299</v>
      </c>
      <c r="BD1196" s="89">
        <v>51.069699999999997</v>
      </c>
      <c r="BE1196" s="89">
        <v>0.277570122244087</v>
      </c>
      <c r="BF1196" s="89">
        <v>55.154659793814403</v>
      </c>
      <c r="BG1196" s="89">
        <v>-5.5048002977763202E-2</v>
      </c>
      <c r="BH1196" s="89">
        <v>-4.86933383172337E-2</v>
      </c>
      <c r="BI1196" s="89">
        <v>0.25227568270481099</v>
      </c>
      <c r="BJ1196" s="89">
        <v>-1.22841451671565E-2</v>
      </c>
      <c r="BK1196" s="89">
        <v>1</v>
      </c>
      <c r="BL1196" s="89">
        <v>-0.12502461273666099</v>
      </c>
      <c r="BM1196" s="89">
        <v>-0.12246638315833799</v>
      </c>
      <c r="BN1196" s="89">
        <v>51.938499999999998</v>
      </c>
      <c r="BO1196" s="89">
        <v>0.36862934342370801</v>
      </c>
      <c r="BP1196" s="89">
        <v>58.8640030981067</v>
      </c>
      <c r="BQ1196" s="89">
        <v>0.12308148013268499</v>
      </c>
      <c r="BR1196" s="89">
        <v>0.140986800136916</v>
      </c>
      <c r="BS1196" s="89">
        <v>0.25184221933246598</v>
      </c>
      <c r="BT1196" s="89">
        <v>3.5506428643063699E-2</v>
      </c>
      <c r="BU1196" s="89">
        <v>1</v>
      </c>
      <c r="BV1196" s="89">
        <v>-0.14285604203152399</v>
      </c>
      <c r="BW1196" s="89">
        <v>-0.17190269305242301</v>
      </c>
      <c r="BX1196" s="89">
        <v>56.687199999999997</v>
      </c>
      <c r="BY1196" s="89">
        <v>0.78173229169160596</v>
      </c>
      <c r="BZ1196" s="89">
        <v>54.8161327495622</v>
      </c>
      <c r="CA1196" s="89">
        <v>0.30491479931959098</v>
      </c>
      <c r="CB1196" s="89">
        <v>0.33124116405347798</v>
      </c>
      <c r="CC1196" s="89">
        <v>0.24750758560901601</v>
      </c>
      <c r="CD1196" s="89">
        <v>8.19847007691962E-2</v>
      </c>
      <c r="CE1196" s="89">
        <v>1</v>
      </c>
      <c r="CF1196" s="89">
        <v>-0.113778534031414</v>
      </c>
      <c r="CG1196" s="89">
        <v>-8.6062155200296406E-2</v>
      </c>
      <c r="CH1196" s="89">
        <v>54.794600000000003</v>
      </c>
      <c r="CI1196" s="89">
        <v>0.62748994774050604</v>
      </c>
      <c r="CJ1196" s="89">
        <v>55.846430890052403</v>
      </c>
      <c r="CK1196" s="89">
        <v>0.270713896270105</v>
      </c>
      <c r="CL1196" s="89">
        <v>0.30207607540652898</v>
      </c>
      <c r="CM1196" s="89">
        <v>0.248374512353706</v>
      </c>
      <c r="CN1196" s="89">
        <v>7.5027997922817904E-2</v>
      </c>
      <c r="CO1196" s="89">
        <v>95.885000000000005</v>
      </c>
      <c r="CP1196" s="89">
        <v>0.64200000000000002</v>
      </c>
      <c r="CQ1196" s="89">
        <v>2.25</v>
      </c>
      <c r="CR1196" s="89">
        <v>0.1421</v>
      </c>
      <c r="CS1196" s="89">
        <v>0.64200000000000002</v>
      </c>
      <c r="CT1196" s="89">
        <v>0.37909999999999999</v>
      </c>
      <c r="CU1196" s="86" t="s">
        <v>6988</v>
      </c>
      <c r="CV1196" s="86">
        <v>0.2001</v>
      </c>
      <c r="CW1196" s="86">
        <v>56</v>
      </c>
      <c r="CX1196" s="86">
        <v>2</v>
      </c>
      <c r="CY1196" s="86">
        <v>-0.65969999999999995</v>
      </c>
      <c r="CZ1196" s="86">
        <v>21</v>
      </c>
      <c r="DA1196" s="86">
        <v>4</v>
      </c>
      <c r="DB1196" s="86">
        <v>0.51219999999999999</v>
      </c>
      <c r="DC1196" s="86">
        <v>73</v>
      </c>
      <c r="DD1196" s="86">
        <v>-99</v>
      </c>
      <c r="DE1196" s="86">
        <v>-99</v>
      </c>
      <c r="DF1196" s="86">
        <v>-99</v>
      </c>
      <c r="DG1196" s="86">
        <v>-99</v>
      </c>
      <c r="DH1196" s="86">
        <v>-99</v>
      </c>
    </row>
    <row r="1197" spans="1:112" x14ac:dyDescent="0.2">
      <c r="A1197" s="85">
        <f>IF(ISERROR(SEARCH('School Lookup'!$F$3,Data!J1197)),A1196,A1196+1)</f>
        <v>0</v>
      </c>
      <c r="B1197" s="85">
        <f>IF(I1197='School Lookup'!$G$13,1,0)</f>
        <v>0</v>
      </c>
      <c r="C1197" s="85">
        <f t="shared" si="18"/>
        <v>1195</v>
      </c>
      <c r="D1197" s="86" t="s">
        <v>6478</v>
      </c>
      <c r="E1197" s="86" t="s">
        <v>6499</v>
      </c>
      <c r="F1197" s="86" t="s">
        <v>2742</v>
      </c>
      <c r="G1197" s="86" t="s">
        <v>2971</v>
      </c>
      <c r="H1197" s="86" t="s">
        <v>67</v>
      </c>
      <c r="I1197" s="86" t="s">
        <v>4158</v>
      </c>
      <c r="J1197" s="86" t="s">
        <v>2569</v>
      </c>
      <c r="K1197" s="86" t="s">
        <v>221</v>
      </c>
      <c r="L1197" s="86">
        <v>1</v>
      </c>
      <c r="M1197" s="86">
        <v>1</v>
      </c>
      <c r="N1197" s="89">
        <v>0.179651059085842</v>
      </c>
      <c r="O1197" s="89">
        <v>0.483389165454781</v>
      </c>
      <c r="P1197" s="89">
        <v>41.260399999999997</v>
      </c>
      <c r="Q1197" s="89">
        <v>-0.90963095779495595</v>
      </c>
      <c r="R1197" s="89">
        <v>49.2753397993311</v>
      </c>
      <c r="S1197" s="89">
        <v>-0.213120896170088</v>
      </c>
      <c r="T1197" s="89">
        <v>-0.241935339229498</v>
      </c>
      <c r="U1197" s="89">
        <v>0.332838589981447</v>
      </c>
      <c r="V1197" s="89">
        <v>-8.0525417175829103E-2</v>
      </c>
      <c r="W1197" s="89">
        <v>1</v>
      </c>
      <c r="X1197" s="89">
        <v>0.25276625835189298</v>
      </c>
      <c r="Y1197" s="89">
        <v>0.68409846305600197</v>
      </c>
      <c r="Z1197" s="89">
        <v>51.221699999999998</v>
      </c>
      <c r="AA1197" s="89">
        <v>0.17382765565070199</v>
      </c>
      <c r="AB1197" s="89">
        <v>51.113564365256103</v>
      </c>
      <c r="AC1197" s="89">
        <v>0.42896305935335199</v>
      </c>
      <c r="AD1197" s="89">
        <v>0.50083411530669997</v>
      </c>
      <c r="AE1197" s="89">
        <v>0.33320964749536203</v>
      </c>
      <c r="AF1197" s="89">
        <v>0.166882759014997</v>
      </c>
      <c r="AG1197" s="89">
        <v>1</v>
      </c>
      <c r="AH1197" s="89">
        <v>0.19292500000000001</v>
      </c>
      <c r="AI1197" s="89">
        <v>0.47222913696723601</v>
      </c>
      <c r="AJ1197" s="89">
        <v>-99</v>
      </c>
      <c r="AK1197" s="89">
        <v>-99</v>
      </c>
      <c r="AL1197" s="89">
        <v>51.136367727272699</v>
      </c>
      <c r="AM1197" s="89">
        <v>0.47222913696723601</v>
      </c>
      <c r="AN1197" s="89">
        <v>0.45289561734282002</v>
      </c>
      <c r="AO1197" s="89">
        <v>0.16326530612244899</v>
      </c>
      <c r="AP1197" s="89">
        <v>7.3942141606991099E-2</v>
      </c>
      <c r="AQ1197" s="89">
        <v>1</v>
      </c>
      <c r="AR1197" s="89">
        <v>8.2719782608695697E-2</v>
      </c>
      <c r="AS1197" s="89">
        <v>0.255948863585925</v>
      </c>
      <c r="AT1197" s="89">
        <v>-99</v>
      </c>
      <c r="AU1197" s="89">
        <v>-99</v>
      </c>
      <c r="AV1197" s="89">
        <v>53.260871739130401</v>
      </c>
      <c r="AW1197" s="89">
        <v>0.255948863585925</v>
      </c>
      <c r="AX1197" s="89">
        <v>0.23050354906565301</v>
      </c>
      <c r="AY1197" s="89">
        <v>0.17068645640074201</v>
      </c>
      <c r="AZ1197" s="89">
        <v>3.9343833977810799E-2</v>
      </c>
      <c r="BA1197" s="89">
        <v>-99</v>
      </c>
      <c r="BB1197" s="89">
        <v>-99</v>
      </c>
      <c r="BC1197" s="89">
        <v>-99</v>
      </c>
      <c r="BD1197" s="89">
        <v>-99</v>
      </c>
      <c r="BE1197" s="89">
        <v>-99</v>
      </c>
      <c r="BF1197" s="89">
        <v>-99</v>
      </c>
      <c r="BG1197" s="89">
        <v>-99</v>
      </c>
      <c r="BH1197" s="89">
        <v>-99</v>
      </c>
      <c r="BI1197" s="89">
        <v>-99</v>
      </c>
      <c r="BJ1197" s="89">
        <v>-99</v>
      </c>
      <c r="BK1197" s="89">
        <v>-99</v>
      </c>
      <c r="BL1197" s="89">
        <v>-99</v>
      </c>
      <c r="BM1197" s="89">
        <v>-99</v>
      </c>
      <c r="BN1197" s="89">
        <v>-99</v>
      </c>
      <c r="BO1197" s="89">
        <v>-99</v>
      </c>
      <c r="BP1197" s="89">
        <v>-99</v>
      </c>
      <c r="BQ1197" s="89">
        <v>-99</v>
      </c>
      <c r="BR1197" s="89">
        <v>-99</v>
      </c>
      <c r="BS1197" s="89">
        <v>-99</v>
      </c>
      <c r="BT1197" s="89">
        <v>-99</v>
      </c>
      <c r="BU1197" s="89">
        <v>-99</v>
      </c>
      <c r="BV1197" s="89">
        <v>-99</v>
      </c>
      <c r="BW1197" s="89">
        <v>-99</v>
      </c>
      <c r="BX1197" s="89">
        <v>-99</v>
      </c>
      <c r="BY1197" s="89">
        <v>-99</v>
      </c>
      <c r="BZ1197" s="89">
        <v>-99</v>
      </c>
      <c r="CA1197" s="89">
        <v>-99</v>
      </c>
      <c r="CB1197" s="89">
        <v>-99</v>
      </c>
      <c r="CC1197" s="89">
        <v>-99</v>
      </c>
      <c r="CD1197" s="89">
        <v>-99</v>
      </c>
      <c r="CE1197" s="89">
        <v>-99</v>
      </c>
      <c r="CF1197" s="89">
        <v>-99</v>
      </c>
      <c r="CG1197" s="89">
        <v>-99</v>
      </c>
      <c r="CH1197" s="89">
        <v>-99</v>
      </c>
      <c r="CI1197" s="89">
        <v>-99</v>
      </c>
      <c r="CJ1197" s="89">
        <v>-99</v>
      </c>
      <c r="CK1197" s="89">
        <v>-99</v>
      </c>
      <c r="CL1197" s="89">
        <v>-99</v>
      </c>
      <c r="CM1197" s="89">
        <v>-99</v>
      </c>
      <c r="CN1197" s="89">
        <v>-99</v>
      </c>
      <c r="CO1197" s="89">
        <v>-99</v>
      </c>
      <c r="CP1197" s="89">
        <v>-99</v>
      </c>
      <c r="CQ1197" s="89">
        <v>-99</v>
      </c>
      <c r="CR1197" s="89">
        <v>-99</v>
      </c>
      <c r="CS1197" s="89">
        <v>-99</v>
      </c>
      <c r="CT1197" s="89">
        <v>-99</v>
      </c>
      <c r="CU1197" s="86">
        <v>-99</v>
      </c>
      <c r="CV1197" s="86">
        <v>0.1996</v>
      </c>
      <c r="CW1197" s="86">
        <v>55</v>
      </c>
      <c r="CX1197" s="86">
        <v>2</v>
      </c>
      <c r="CY1197" s="86">
        <v>-1.3059000000000001</v>
      </c>
      <c r="CZ1197" s="86">
        <v>6</v>
      </c>
      <c r="DA1197" s="86">
        <v>2</v>
      </c>
      <c r="DB1197" s="86">
        <v>-0.24479999999999999</v>
      </c>
      <c r="DC1197" s="86">
        <v>34</v>
      </c>
      <c r="DD1197" s="86">
        <v>-99</v>
      </c>
      <c r="DE1197" s="86">
        <v>-99</v>
      </c>
      <c r="DF1197" s="86">
        <v>-99</v>
      </c>
      <c r="DG1197" s="86">
        <v>-99</v>
      </c>
      <c r="DH1197" s="86">
        <v>-99</v>
      </c>
    </row>
    <row r="1198" spans="1:112" x14ac:dyDescent="0.2">
      <c r="A1198" s="85">
        <f>IF(ISERROR(SEARCH('School Lookup'!$F$3,Data!J1198)),A1197,A1197+1)</f>
        <v>0</v>
      </c>
      <c r="B1198" s="85">
        <f>IF(I1198='School Lookup'!$G$13,1,0)</f>
        <v>0</v>
      </c>
      <c r="C1198" s="85">
        <f t="shared" si="18"/>
        <v>1196</v>
      </c>
      <c r="D1198" s="86" t="s">
        <v>6478</v>
      </c>
      <c r="E1198" s="86" t="s">
        <v>6491</v>
      </c>
      <c r="F1198" s="86" t="s">
        <v>190</v>
      </c>
      <c r="G1198" s="86" t="s">
        <v>2976</v>
      </c>
      <c r="H1198" s="86" t="s">
        <v>65</v>
      </c>
      <c r="I1198" s="86" t="s">
        <v>5132</v>
      </c>
      <c r="J1198" s="86" t="s">
        <v>148</v>
      </c>
      <c r="K1198" s="86" t="s">
        <v>31</v>
      </c>
      <c r="L1198" s="86">
        <v>1</v>
      </c>
      <c r="M1198" s="86">
        <v>1</v>
      </c>
      <c r="N1198" s="89">
        <v>4.6228275862068999E-2</v>
      </c>
      <c r="O1198" s="89">
        <v>0.19446227248152501</v>
      </c>
      <c r="P1198" s="89">
        <v>57.488700000000001</v>
      </c>
      <c r="Q1198" s="89">
        <v>0.81172773555699496</v>
      </c>
      <c r="R1198" s="89">
        <v>58.3448365517241</v>
      </c>
      <c r="S1198" s="89">
        <v>0.50309500401925999</v>
      </c>
      <c r="T1198" s="89">
        <v>0.57073113023266897</v>
      </c>
      <c r="U1198" s="89">
        <v>0.37525879917184302</v>
      </c>
      <c r="V1198" s="89">
        <v>0.21417187858110001</v>
      </c>
      <c r="W1198" s="89">
        <v>1</v>
      </c>
      <c r="X1198" s="89">
        <v>-4.8671034482758599E-2</v>
      </c>
      <c r="Y1198" s="89">
        <v>-2.55326692229732E-2</v>
      </c>
      <c r="Z1198" s="89">
        <v>49.350299999999997</v>
      </c>
      <c r="AA1198" s="89">
        <v>-5.95414625196415E-2</v>
      </c>
      <c r="AB1198" s="89">
        <v>55.7241565517241</v>
      </c>
      <c r="AC1198" s="89">
        <v>-4.2537065871307303E-2</v>
      </c>
      <c r="AD1198" s="89">
        <v>-4.8157997754414698E-2</v>
      </c>
      <c r="AE1198" s="89">
        <v>0.37525879917184302</v>
      </c>
      <c r="AF1198" s="89">
        <v>-1.8071712407841899E-2</v>
      </c>
      <c r="AG1198" s="89">
        <v>1</v>
      </c>
      <c r="AH1198" s="89">
        <v>0.15200204081632701</v>
      </c>
      <c r="AI1198" s="89">
        <v>0.38415898085184302</v>
      </c>
      <c r="AJ1198" s="89">
        <v>52.9298</v>
      </c>
      <c r="AK1198" s="89">
        <v>0.42118159069273797</v>
      </c>
      <c r="AL1198" s="89">
        <v>48.571384897959199</v>
      </c>
      <c r="AM1198" s="89">
        <v>0.40267028577229003</v>
      </c>
      <c r="AN1198" s="89">
        <v>0.37982102378322902</v>
      </c>
      <c r="AO1198" s="89">
        <v>0.126811594202899</v>
      </c>
      <c r="AP1198" s="89">
        <v>4.81657095377283E-2</v>
      </c>
      <c r="AQ1198" s="89">
        <v>1</v>
      </c>
      <c r="AR1198" s="89">
        <v>-4.8364556962025303E-2</v>
      </c>
      <c r="AS1198" s="89">
        <v>-3.8704610192029303E-2</v>
      </c>
      <c r="AT1198" s="89">
        <v>43.300899999999999</v>
      </c>
      <c r="AU1198" s="89">
        <v>-0.58534177401852905</v>
      </c>
      <c r="AV1198" s="89">
        <v>51.0548599156118</v>
      </c>
      <c r="AW1198" s="89">
        <v>-0.31202319210527901</v>
      </c>
      <c r="AX1198" s="89">
        <v>-0.36802255251601701</v>
      </c>
      <c r="AY1198" s="89">
        <v>0.12267080745341601</v>
      </c>
      <c r="AZ1198" s="89">
        <v>-4.5145623678207E-2</v>
      </c>
      <c r="BA1198" s="89">
        <v>-99</v>
      </c>
      <c r="BB1198" s="89">
        <v>-99</v>
      </c>
      <c r="BC1198" s="89">
        <v>-99</v>
      </c>
      <c r="BD1198" s="89">
        <v>-99</v>
      </c>
      <c r="BE1198" s="89">
        <v>-99</v>
      </c>
      <c r="BF1198" s="89">
        <v>-99</v>
      </c>
      <c r="BG1198" s="89">
        <v>-99</v>
      </c>
      <c r="BH1198" s="89">
        <v>-99</v>
      </c>
      <c r="BI1198" s="89">
        <v>-99</v>
      </c>
      <c r="BJ1198" s="89">
        <v>-99</v>
      </c>
      <c r="BK1198" s="89">
        <v>-99</v>
      </c>
      <c r="BL1198" s="89">
        <v>-99</v>
      </c>
      <c r="BM1198" s="89">
        <v>-99</v>
      </c>
      <c r="BN1198" s="89">
        <v>-99</v>
      </c>
      <c r="BO1198" s="89">
        <v>-99</v>
      </c>
      <c r="BP1198" s="89">
        <v>-99</v>
      </c>
      <c r="BQ1198" s="89">
        <v>-99</v>
      </c>
      <c r="BR1198" s="89">
        <v>-99</v>
      </c>
      <c r="BS1198" s="89">
        <v>-99</v>
      </c>
      <c r="BT1198" s="89">
        <v>-99</v>
      </c>
      <c r="BU1198" s="89">
        <v>-99</v>
      </c>
      <c r="BV1198" s="89">
        <v>-99</v>
      </c>
      <c r="BW1198" s="89">
        <v>-99</v>
      </c>
      <c r="BX1198" s="89">
        <v>-99</v>
      </c>
      <c r="BY1198" s="89">
        <v>-99</v>
      </c>
      <c r="BZ1198" s="89">
        <v>-99</v>
      </c>
      <c r="CA1198" s="89">
        <v>-99</v>
      </c>
      <c r="CB1198" s="89">
        <v>-99</v>
      </c>
      <c r="CC1198" s="89">
        <v>-99</v>
      </c>
      <c r="CD1198" s="89">
        <v>-99</v>
      </c>
      <c r="CE1198" s="89">
        <v>-99</v>
      </c>
      <c r="CF1198" s="89">
        <v>-99</v>
      </c>
      <c r="CG1198" s="89">
        <v>-99</v>
      </c>
      <c r="CH1198" s="89">
        <v>-99</v>
      </c>
      <c r="CI1198" s="89">
        <v>-99</v>
      </c>
      <c r="CJ1198" s="89">
        <v>-99</v>
      </c>
      <c r="CK1198" s="89">
        <v>-99</v>
      </c>
      <c r="CL1198" s="89">
        <v>-99</v>
      </c>
      <c r="CM1198" s="89">
        <v>-99</v>
      </c>
      <c r="CN1198" s="89">
        <v>-99</v>
      </c>
      <c r="CO1198" s="89">
        <v>-99</v>
      </c>
      <c r="CP1198" s="89">
        <v>-99</v>
      </c>
      <c r="CQ1198" s="89">
        <v>-99</v>
      </c>
      <c r="CR1198" s="89">
        <v>-99</v>
      </c>
      <c r="CS1198" s="89">
        <v>-99</v>
      </c>
      <c r="CT1198" s="89">
        <v>-99</v>
      </c>
      <c r="CU1198" s="86">
        <v>-99</v>
      </c>
      <c r="CV1198" s="86">
        <v>0.1991</v>
      </c>
      <c r="CW1198" s="86">
        <v>55</v>
      </c>
      <c r="CX1198" s="86">
        <v>2</v>
      </c>
      <c r="CY1198" s="86">
        <v>6.0999999999999999E-2</v>
      </c>
      <c r="CZ1198" s="86">
        <v>55</v>
      </c>
      <c r="DA1198" s="86">
        <v>4</v>
      </c>
      <c r="DB1198" s="86">
        <v>0.26390000000000002</v>
      </c>
      <c r="DC1198" s="86">
        <v>61</v>
      </c>
      <c r="DD1198" s="86">
        <v>-99</v>
      </c>
      <c r="DE1198" s="86">
        <v>-99</v>
      </c>
      <c r="DF1198" s="86">
        <v>-99</v>
      </c>
      <c r="DG1198" s="86">
        <v>-99</v>
      </c>
      <c r="DH1198" s="86">
        <v>-99</v>
      </c>
    </row>
    <row r="1199" spans="1:112" x14ac:dyDescent="0.2">
      <c r="A1199" s="85">
        <f>IF(ISERROR(SEARCH('School Lookup'!$F$3,Data!J1199)),A1198,A1198+1)</f>
        <v>0</v>
      </c>
      <c r="B1199" s="85">
        <f>IF(I1199='School Lookup'!$G$13,1,0)</f>
        <v>0</v>
      </c>
      <c r="C1199" s="85">
        <f t="shared" si="18"/>
        <v>1197</v>
      </c>
      <c r="D1199" s="86" t="s">
        <v>6478</v>
      </c>
      <c r="E1199" s="86" t="s">
        <v>6598</v>
      </c>
      <c r="F1199" s="86" t="s">
        <v>2755</v>
      </c>
      <c r="G1199" s="86" t="s">
        <v>3080</v>
      </c>
      <c r="H1199" s="86" t="s">
        <v>971</v>
      </c>
      <c r="I1199" s="86" t="s">
        <v>4777</v>
      </c>
      <c r="J1199" s="86" t="s">
        <v>2087</v>
      </c>
      <c r="K1199" s="86" t="s">
        <v>586</v>
      </c>
      <c r="L1199" s="86">
        <v>1</v>
      </c>
      <c r="M1199" s="86">
        <v>1</v>
      </c>
      <c r="N1199" s="89">
        <v>-2.7469172932330799E-2</v>
      </c>
      <c r="O1199" s="89">
        <v>3.4870526711169497E-2</v>
      </c>
      <c r="P1199" s="89">
        <v>46.860599999999998</v>
      </c>
      <c r="Q1199" s="89">
        <v>-0.31560983700537298</v>
      </c>
      <c r="R1199" s="89">
        <v>52.005018295739298</v>
      </c>
      <c r="S1199" s="89">
        <v>-0.14036965514710201</v>
      </c>
      <c r="T1199" s="89">
        <v>-0.15938691468947999</v>
      </c>
      <c r="U1199" s="89">
        <v>0.35640911121036201</v>
      </c>
      <c r="V1199" s="89">
        <v>-5.6806948603039302E-2</v>
      </c>
      <c r="W1199" s="89">
        <v>1</v>
      </c>
      <c r="X1199" s="89">
        <v>0.10822713085234099</v>
      </c>
      <c r="Y1199" s="89">
        <v>0.34383046322896998</v>
      </c>
      <c r="Z1199" s="89">
        <v>49.536099999999998</v>
      </c>
      <c r="AA1199" s="89">
        <v>-3.63716526681667E-2</v>
      </c>
      <c r="AB1199" s="89">
        <v>50.540234813925601</v>
      </c>
      <c r="AC1199" s="89">
        <v>0.15372940528040099</v>
      </c>
      <c r="AD1199" s="89">
        <v>0.18036526015412799</v>
      </c>
      <c r="AE1199" s="89">
        <v>0.37204108977222</v>
      </c>
      <c r="AF1199" s="89">
        <v>6.7103287944791604E-2</v>
      </c>
      <c r="AG1199" s="89">
        <v>1</v>
      </c>
      <c r="AH1199" s="89">
        <v>0.34895260545905699</v>
      </c>
      <c r="AI1199" s="89">
        <v>0.80801559633385001</v>
      </c>
      <c r="AJ1199" s="89">
        <v>57.78</v>
      </c>
      <c r="AK1199" s="89">
        <v>0.89597247622194098</v>
      </c>
      <c r="AL1199" s="89">
        <v>42.183633498759299</v>
      </c>
      <c r="AM1199" s="89">
        <v>0.85199403627789505</v>
      </c>
      <c r="AN1199" s="89">
        <v>0.85185513419208703</v>
      </c>
      <c r="AO1199" s="89">
        <v>0.17999106744082199</v>
      </c>
      <c r="AP1199" s="89">
        <v>0.153326314908178</v>
      </c>
      <c r="AQ1199" s="89">
        <v>1</v>
      </c>
      <c r="AR1199" s="89">
        <v>0.14552390243902399</v>
      </c>
      <c r="AS1199" s="89">
        <v>0.39712096802018099</v>
      </c>
      <c r="AT1199" s="89">
        <v>-99</v>
      </c>
      <c r="AU1199" s="89">
        <v>-99</v>
      </c>
      <c r="AV1199" s="89">
        <v>47.317095609756102</v>
      </c>
      <c r="AW1199" s="89">
        <v>0.39712096802018099</v>
      </c>
      <c r="AX1199" s="89">
        <v>0.37927000416226397</v>
      </c>
      <c r="AY1199" s="89">
        <v>9.1558731576596705E-2</v>
      </c>
      <c r="AZ1199" s="89">
        <v>3.4725480506147398E-2</v>
      </c>
      <c r="BA1199" s="89">
        <v>-99</v>
      </c>
      <c r="BB1199" s="89">
        <v>-99</v>
      </c>
      <c r="BC1199" s="89">
        <v>-99</v>
      </c>
      <c r="BD1199" s="89">
        <v>-99</v>
      </c>
      <c r="BE1199" s="89">
        <v>-99</v>
      </c>
      <c r="BF1199" s="89">
        <v>-99</v>
      </c>
      <c r="BG1199" s="89">
        <v>-99</v>
      </c>
      <c r="BH1199" s="89">
        <v>-99</v>
      </c>
      <c r="BI1199" s="89">
        <v>-99</v>
      </c>
      <c r="BJ1199" s="89">
        <v>-99</v>
      </c>
      <c r="BK1199" s="89">
        <v>-99</v>
      </c>
      <c r="BL1199" s="89">
        <v>-99</v>
      </c>
      <c r="BM1199" s="89">
        <v>-99</v>
      </c>
      <c r="BN1199" s="89">
        <v>-99</v>
      </c>
      <c r="BO1199" s="89">
        <v>-99</v>
      </c>
      <c r="BP1199" s="89">
        <v>-99</v>
      </c>
      <c r="BQ1199" s="89">
        <v>-99</v>
      </c>
      <c r="BR1199" s="89">
        <v>-99</v>
      </c>
      <c r="BS1199" s="89">
        <v>-99</v>
      </c>
      <c r="BT1199" s="89">
        <v>-99</v>
      </c>
      <c r="BU1199" s="89">
        <v>-99</v>
      </c>
      <c r="BV1199" s="89">
        <v>-99</v>
      </c>
      <c r="BW1199" s="89">
        <v>-99</v>
      </c>
      <c r="BX1199" s="89">
        <v>-99</v>
      </c>
      <c r="BY1199" s="89">
        <v>-99</v>
      </c>
      <c r="BZ1199" s="89">
        <v>-99</v>
      </c>
      <c r="CA1199" s="89">
        <v>-99</v>
      </c>
      <c r="CB1199" s="89">
        <v>-99</v>
      </c>
      <c r="CC1199" s="89">
        <v>-99</v>
      </c>
      <c r="CD1199" s="89">
        <v>-99</v>
      </c>
      <c r="CE1199" s="89">
        <v>-99</v>
      </c>
      <c r="CF1199" s="89">
        <v>-99</v>
      </c>
      <c r="CG1199" s="89">
        <v>-99</v>
      </c>
      <c r="CH1199" s="89">
        <v>-99</v>
      </c>
      <c r="CI1199" s="89">
        <v>-99</v>
      </c>
      <c r="CJ1199" s="89">
        <v>-99</v>
      </c>
      <c r="CK1199" s="89">
        <v>-99</v>
      </c>
      <c r="CL1199" s="89">
        <v>-99</v>
      </c>
      <c r="CM1199" s="89">
        <v>-99</v>
      </c>
      <c r="CN1199" s="89">
        <v>-99</v>
      </c>
      <c r="CO1199" s="89">
        <v>-99</v>
      </c>
      <c r="CP1199" s="89">
        <v>-99</v>
      </c>
      <c r="CQ1199" s="89">
        <v>-99</v>
      </c>
      <c r="CR1199" s="89">
        <v>-99</v>
      </c>
      <c r="CS1199" s="89">
        <v>-99</v>
      </c>
      <c r="CT1199" s="89">
        <v>-99</v>
      </c>
      <c r="CU1199" s="86">
        <v>-99</v>
      </c>
      <c r="CV1199" s="86">
        <v>0.1983</v>
      </c>
      <c r="CW1199" s="86">
        <v>55</v>
      </c>
      <c r="CX1199" s="86">
        <v>2</v>
      </c>
      <c r="CY1199" s="86">
        <v>0.34539999999999998</v>
      </c>
      <c r="CZ1199" s="86">
        <v>68</v>
      </c>
      <c r="DA1199" s="86">
        <v>3</v>
      </c>
      <c r="DB1199" s="86">
        <v>3.5200000000000002E-2</v>
      </c>
      <c r="DC1199" s="86">
        <v>49</v>
      </c>
      <c r="DD1199" s="86">
        <v>-99</v>
      </c>
      <c r="DE1199" s="86">
        <v>-99</v>
      </c>
      <c r="DF1199" s="86">
        <v>-99</v>
      </c>
      <c r="DG1199" s="86">
        <v>-99</v>
      </c>
      <c r="DH1199" s="86">
        <v>-99</v>
      </c>
    </row>
    <row r="1200" spans="1:112" x14ac:dyDescent="0.2">
      <c r="A1200" s="85">
        <f>IF(ISERROR(SEARCH('School Lookup'!$F$3,Data!J1200)),A1199,A1199+1)</f>
        <v>0</v>
      </c>
      <c r="B1200" s="85">
        <f>IF(I1200='School Lookup'!$G$13,1,0)</f>
        <v>0</v>
      </c>
      <c r="C1200" s="85">
        <f t="shared" si="18"/>
        <v>1198</v>
      </c>
      <c r="D1200" s="86" t="s">
        <v>6478</v>
      </c>
      <c r="E1200" s="86" t="s">
        <v>6736</v>
      </c>
      <c r="F1200" s="86" t="s">
        <v>2772</v>
      </c>
      <c r="G1200" s="86" t="s">
        <v>3024</v>
      </c>
      <c r="H1200" s="86" t="s">
        <v>1797</v>
      </c>
      <c r="I1200" s="86" t="s">
        <v>5349</v>
      </c>
      <c r="J1200" s="86" t="s">
        <v>6279</v>
      </c>
      <c r="K1200" s="86" t="s">
        <v>258</v>
      </c>
      <c r="L1200" s="86">
        <v>1</v>
      </c>
      <c r="M1200" s="86">
        <v>1</v>
      </c>
      <c r="N1200" s="89">
        <v>-3.9490140845070403E-2</v>
      </c>
      <c r="O1200" s="89">
        <v>8.8391336788869405E-3</v>
      </c>
      <c r="P1200" s="89">
        <v>-99</v>
      </c>
      <c r="Q1200" s="89">
        <v>-99</v>
      </c>
      <c r="R1200" s="89">
        <v>51.408490140845103</v>
      </c>
      <c r="S1200" s="89">
        <v>8.8391336788869405E-3</v>
      </c>
      <c r="T1200" s="89">
        <v>9.9153579854006097E-3</v>
      </c>
      <c r="U1200" s="89">
        <v>0.5</v>
      </c>
      <c r="V1200" s="89">
        <v>4.9576789927002997E-3</v>
      </c>
      <c r="W1200" s="89">
        <v>1</v>
      </c>
      <c r="X1200" s="89">
        <v>0.102678873239437</v>
      </c>
      <c r="Y1200" s="89">
        <v>0.33076898601426902</v>
      </c>
      <c r="Z1200" s="89">
        <v>-99</v>
      </c>
      <c r="AA1200" s="89">
        <v>-99</v>
      </c>
      <c r="AB1200" s="89">
        <v>48.591509859154897</v>
      </c>
      <c r="AC1200" s="89">
        <v>0.33076898601426902</v>
      </c>
      <c r="AD1200" s="89">
        <v>0.38650164978123402</v>
      </c>
      <c r="AE1200" s="89">
        <v>0.5</v>
      </c>
      <c r="AF1200" s="89">
        <v>0.19325082489061701</v>
      </c>
      <c r="AG1200" s="89">
        <v>-99</v>
      </c>
      <c r="AH1200" s="89">
        <v>-99</v>
      </c>
      <c r="AI1200" s="89">
        <v>-99</v>
      </c>
      <c r="AJ1200" s="89">
        <v>-99</v>
      </c>
      <c r="AK1200" s="89">
        <v>-99</v>
      </c>
      <c r="AL1200" s="89">
        <v>-99</v>
      </c>
      <c r="AM1200" s="89">
        <v>-99</v>
      </c>
      <c r="AN1200" s="89">
        <v>-99</v>
      </c>
      <c r="AO1200" s="89">
        <v>-99</v>
      </c>
      <c r="AP1200" s="89">
        <v>-99</v>
      </c>
      <c r="AQ1200" s="89">
        <v>-99</v>
      </c>
      <c r="AR1200" s="89">
        <v>-99</v>
      </c>
      <c r="AS1200" s="89">
        <v>-99</v>
      </c>
      <c r="AT1200" s="89">
        <v>-99</v>
      </c>
      <c r="AU1200" s="89">
        <v>-99</v>
      </c>
      <c r="AV1200" s="89">
        <v>-99</v>
      </c>
      <c r="AW1200" s="89">
        <v>-99</v>
      </c>
      <c r="AX1200" s="89">
        <v>-99</v>
      </c>
      <c r="AY1200" s="89">
        <v>-99</v>
      </c>
      <c r="AZ1200" s="89">
        <v>-99</v>
      </c>
      <c r="BA1200" s="89">
        <v>-99</v>
      </c>
      <c r="BB1200" s="89">
        <v>-99</v>
      </c>
      <c r="BC1200" s="89">
        <v>-99</v>
      </c>
      <c r="BD1200" s="89">
        <v>-99</v>
      </c>
      <c r="BE1200" s="89">
        <v>-99</v>
      </c>
      <c r="BF1200" s="89">
        <v>-99</v>
      </c>
      <c r="BG1200" s="89">
        <v>-99</v>
      </c>
      <c r="BH1200" s="89">
        <v>-99</v>
      </c>
      <c r="BI1200" s="89">
        <v>-99</v>
      </c>
      <c r="BJ1200" s="89">
        <v>-99</v>
      </c>
      <c r="BK1200" s="89">
        <v>-99</v>
      </c>
      <c r="BL1200" s="89">
        <v>-99</v>
      </c>
      <c r="BM1200" s="89">
        <v>-99</v>
      </c>
      <c r="BN1200" s="89">
        <v>-99</v>
      </c>
      <c r="BO1200" s="89">
        <v>-99</v>
      </c>
      <c r="BP1200" s="89">
        <v>-99</v>
      </c>
      <c r="BQ1200" s="89">
        <v>-99</v>
      </c>
      <c r="BR1200" s="89">
        <v>-99</v>
      </c>
      <c r="BS1200" s="89">
        <v>-99</v>
      </c>
      <c r="BT1200" s="89">
        <v>-99</v>
      </c>
      <c r="BU1200" s="89">
        <v>-99</v>
      </c>
      <c r="BV1200" s="89">
        <v>-99</v>
      </c>
      <c r="BW1200" s="89">
        <v>-99</v>
      </c>
      <c r="BX1200" s="89">
        <v>-99</v>
      </c>
      <c r="BY1200" s="89">
        <v>-99</v>
      </c>
      <c r="BZ1200" s="89">
        <v>-99</v>
      </c>
      <c r="CA1200" s="89">
        <v>-99</v>
      </c>
      <c r="CB1200" s="89">
        <v>-99</v>
      </c>
      <c r="CC1200" s="89">
        <v>-99</v>
      </c>
      <c r="CD1200" s="89">
        <v>-99</v>
      </c>
      <c r="CE1200" s="89">
        <v>-99</v>
      </c>
      <c r="CF1200" s="89">
        <v>-99</v>
      </c>
      <c r="CG1200" s="89">
        <v>-99</v>
      </c>
      <c r="CH1200" s="89">
        <v>-99</v>
      </c>
      <c r="CI1200" s="89">
        <v>-99</v>
      </c>
      <c r="CJ1200" s="89">
        <v>-99</v>
      </c>
      <c r="CK1200" s="89">
        <v>-99</v>
      </c>
      <c r="CL1200" s="89">
        <v>-99</v>
      </c>
      <c r="CM1200" s="89">
        <v>-99</v>
      </c>
      <c r="CN1200" s="89">
        <v>-99</v>
      </c>
      <c r="CO1200" s="89">
        <v>-99</v>
      </c>
      <c r="CP1200" s="89">
        <v>-99</v>
      </c>
      <c r="CQ1200" s="89">
        <v>-99</v>
      </c>
      <c r="CR1200" s="89">
        <v>-99</v>
      </c>
      <c r="CS1200" s="89">
        <v>-99</v>
      </c>
      <c r="CT1200" s="89">
        <v>-99</v>
      </c>
      <c r="CU1200" s="86">
        <v>-99</v>
      </c>
      <c r="CV1200" s="86">
        <v>0.19819999999999999</v>
      </c>
      <c r="CW1200" s="86">
        <v>55</v>
      </c>
      <c r="CX1200" s="86">
        <v>2</v>
      </c>
      <c r="CY1200" s="86">
        <v>0.56210000000000004</v>
      </c>
      <c r="CZ1200" s="86">
        <v>75</v>
      </c>
      <c r="DA1200" s="86">
        <v>0</v>
      </c>
      <c r="DB1200" s="86">
        <v>-99</v>
      </c>
      <c r="DC1200" s="86">
        <v>-99</v>
      </c>
      <c r="DD1200" s="86">
        <v>-99</v>
      </c>
      <c r="DE1200" s="86">
        <v>-99</v>
      </c>
      <c r="DF1200" s="86">
        <v>-99</v>
      </c>
      <c r="DG1200" s="86">
        <v>-99</v>
      </c>
      <c r="DH1200" s="86">
        <v>-99</v>
      </c>
    </row>
    <row r="1201" spans="1:112" x14ac:dyDescent="0.2">
      <c r="A1201" s="85">
        <f>IF(ISERROR(SEARCH('School Lookup'!$F$3,Data!J1201)),A1200,A1200+1)</f>
        <v>0</v>
      </c>
      <c r="B1201" s="85">
        <f>IF(I1201='School Lookup'!$G$13,1,0)</f>
        <v>0</v>
      </c>
      <c r="C1201" s="85">
        <f t="shared" si="18"/>
        <v>1199</v>
      </c>
      <c r="D1201" s="86" t="s">
        <v>6478</v>
      </c>
      <c r="E1201" s="86" t="s">
        <v>6512</v>
      </c>
      <c r="F1201" s="86" t="s">
        <v>2746</v>
      </c>
      <c r="G1201" s="86" t="s">
        <v>3068</v>
      </c>
      <c r="H1201" s="86" t="s">
        <v>218</v>
      </c>
      <c r="I1201" s="86" t="s">
        <v>4796</v>
      </c>
      <c r="J1201" s="86" t="s">
        <v>650</v>
      </c>
      <c r="K1201" s="86" t="s">
        <v>19</v>
      </c>
      <c r="L1201" s="86">
        <v>1</v>
      </c>
      <c r="M1201" s="86">
        <v>1</v>
      </c>
      <c r="N1201" s="89">
        <v>0.101958104738155</v>
      </c>
      <c r="O1201" s="89">
        <v>0.31514515672396398</v>
      </c>
      <c r="P1201" s="89">
        <v>43.429299999999998</v>
      </c>
      <c r="Q1201" s="89">
        <v>-0.67957267257647702</v>
      </c>
      <c r="R1201" s="89">
        <v>49.127204738154603</v>
      </c>
      <c r="S1201" s="89">
        <v>-0.18221375792625599</v>
      </c>
      <c r="T1201" s="89">
        <v>-0.20686603273804299</v>
      </c>
      <c r="U1201" s="89">
        <v>0.25172630257376</v>
      </c>
      <c r="V1201" s="89">
        <v>-5.2073621549249903E-2</v>
      </c>
      <c r="W1201" s="89">
        <v>1</v>
      </c>
      <c r="X1201" s="89">
        <v>-2.25111111111111E-2</v>
      </c>
      <c r="Y1201" s="89">
        <v>3.60519338896097E-2</v>
      </c>
      <c r="Z1201" s="89">
        <v>59.505299999999998</v>
      </c>
      <c r="AA1201" s="89">
        <v>1.20681708991161</v>
      </c>
      <c r="AB1201" s="89">
        <v>52.098790123456801</v>
      </c>
      <c r="AC1201" s="89">
        <v>0.62143451190060806</v>
      </c>
      <c r="AD1201" s="89">
        <v>0.724938635719103</v>
      </c>
      <c r="AE1201" s="89">
        <v>0.25423728813559299</v>
      </c>
      <c r="AF1201" s="89">
        <v>0.184306432809941</v>
      </c>
      <c r="AG1201" s="89">
        <v>1</v>
      </c>
      <c r="AH1201" s="89">
        <v>0.1231512</v>
      </c>
      <c r="AI1201" s="89">
        <v>0.32206918809394403</v>
      </c>
      <c r="AJ1201" s="89">
        <v>52.083300000000001</v>
      </c>
      <c r="AK1201" s="89">
        <v>0.33831686664002503</v>
      </c>
      <c r="AL1201" s="89">
        <v>41.599975999999998</v>
      </c>
      <c r="AM1201" s="89">
        <v>0.33019302736698403</v>
      </c>
      <c r="AN1201" s="89">
        <v>0.30368051672629098</v>
      </c>
      <c r="AO1201" s="89">
        <v>7.84682988072819E-2</v>
      </c>
      <c r="AP1201" s="89">
        <v>2.38292935284284E-2</v>
      </c>
      <c r="AQ1201" s="89">
        <v>1</v>
      </c>
      <c r="AR1201" s="89">
        <v>0.31211782945736399</v>
      </c>
      <c r="AS1201" s="89">
        <v>0.77159346005865004</v>
      </c>
      <c r="AT1201" s="89">
        <v>64.511099999999999</v>
      </c>
      <c r="AU1201" s="89">
        <v>1.7199667557487699</v>
      </c>
      <c r="AV1201" s="89">
        <v>49.612426356589197</v>
      </c>
      <c r="AW1201" s="89">
        <v>1.2457801079037101</v>
      </c>
      <c r="AX1201" s="89">
        <v>1.2735827462706499</v>
      </c>
      <c r="AY1201" s="89">
        <v>8.0979284369114904E-2</v>
      </c>
      <c r="AZ1201" s="89">
        <v>0.103133819377849</v>
      </c>
      <c r="BA1201" s="89">
        <v>1</v>
      </c>
      <c r="BB1201" s="89">
        <v>2.20751879699248E-2</v>
      </c>
      <c r="BC1201" s="89">
        <v>0.27415915114244699</v>
      </c>
      <c r="BD1201" s="89">
        <v>38.602899999999998</v>
      </c>
      <c r="BE1201" s="89">
        <v>-0.96902075757262196</v>
      </c>
      <c r="BF1201" s="89">
        <v>48.872155639097699</v>
      </c>
      <c r="BG1201" s="89">
        <v>-0.34743080321508701</v>
      </c>
      <c r="BH1201" s="89">
        <v>-0.36153199657882201</v>
      </c>
      <c r="BI1201" s="89">
        <v>8.3490269930947894E-2</v>
      </c>
      <c r="BJ1201" s="89">
        <v>-3.01844039830403E-2</v>
      </c>
      <c r="BK1201" s="89">
        <v>1</v>
      </c>
      <c r="BL1201" s="89">
        <v>-8.3881818181818196E-2</v>
      </c>
      <c r="BM1201" s="89">
        <v>-2.2346621644216601E-2</v>
      </c>
      <c r="BN1201" s="89">
        <v>47.338200000000001</v>
      </c>
      <c r="BO1201" s="89">
        <v>-0.14789313211255301</v>
      </c>
      <c r="BP1201" s="89">
        <v>45.4545363636364</v>
      </c>
      <c r="BQ1201" s="89">
        <v>-8.5119876878385001E-2</v>
      </c>
      <c r="BR1201" s="89">
        <v>-7.7414924489459594E-2</v>
      </c>
      <c r="BS1201" s="89">
        <v>8.2862523540489605E-2</v>
      </c>
      <c r="BT1201" s="89">
        <v>-6.4147960028930699E-3</v>
      </c>
      <c r="BU1201" s="89">
        <v>1</v>
      </c>
      <c r="BV1201" s="89">
        <v>-0.162030597014925</v>
      </c>
      <c r="BW1201" s="89">
        <v>-0.216069504366635</v>
      </c>
      <c r="BX1201" s="89">
        <v>44.898600000000002</v>
      </c>
      <c r="BY1201" s="89">
        <v>-0.43452249773822599</v>
      </c>
      <c r="BZ1201" s="89">
        <v>41.044758208955201</v>
      </c>
      <c r="CA1201" s="89">
        <v>-0.32529600105243001</v>
      </c>
      <c r="CB1201" s="89">
        <v>-0.33303288501426098</v>
      </c>
      <c r="CC1201" s="89">
        <v>8.4118016321406197E-2</v>
      </c>
      <c r="CD1201" s="89">
        <v>-2.8014065657194599E-2</v>
      </c>
      <c r="CE1201" s="89">
        <v>1</v>
      </c>
      <c r="CF1201" s="89">
        <v>-0.16427313432835799</v>
      </c>
      <c r="CG1201" s="89">
        <v>-0.20712905545302099</v>
      </c>
      <c r="CH1201" s="89">
        <v>44.684899999999999</v>
      </c>
      <c r="CI1201" s="89">
        <v>-0.52629198118183596</v>
      </c>
      <c r="CJ1201" s="89">
        <v>48.507449253731302</v>
      </c>
      <c r="CK1201" s="89">
        <v>-0.36671051831742901</v>
      </c>
      <c r="CL1201" s="89">
        <v>-0.38765708686107903</v>
      </c>
      <c r="CM1201" s="89">
        <v>8.4118016321406197E-2</v>
      </c>
      <c r="CN1201" s="89">
        <v>-3.2608945159688998E-2</v>
      </c>
      <c r="CO1201" s="89">
        <v>97.015000000000001</v>
      </c>
      <c r="CP1201" s="89">
        <v>0.72729999999999995</v>
      </c>
      <c r="CQ1201" s="89">
        <v>0.49</v>
      </c>
      <c r="CR1201" s="89">
        <v>-0.1119</v>
      </c>
      <c r="CS1201" s="89">
        <v>0.72729999999999995</v>
      </c>
      <c r="CT1201" s="89">
        <v>0.51939999999999997</v>
      </c>
      <c r="CU1201" s="86" t="s">
        <v>6989</v>
      </c>
      <c r="CV1201" s="86">
        <v>0.19769999999999999</v>
      </c>
      <c r="CW1201" s="86">
        <v>55</v>
      </c>
      <c r="CX1201" s="86">
        <v>4</v>
      </c>
      <c r="CY1201" s="86">
        <v>-0.49719999999999998</v>
      </c>
      <c r="CZ1201" s="86">
        <v>28</v>
      </c>
      <c r="DA1201" s="86">
        <v>8</v>
      </c>
      <c r="DB1201" s="86">
        <v>0.12759999999999999</v>
      </c>
      <c r="DC1201" s="86">
        <v>54</v>
      </c>
      <c r="DD1201" s="86">
        <v>-99</v>
      </c>
      <c r="DE1201" s="86">
        <v>-99</v>
      </c>
      <c r="DF1201" s="86">
        <v>-99</v>
      </c>
      <c r="DG1201" s="86">
        <v>-99</v>
      </c>
      <c r="DH1201" s="86">
        <v>-99</v>
      </c>
    </row>
    <row r="1202" spans="1:112" x14ac:dyDescent="0.2">
      <c r="A1202" s="85">
        <f>IF(ISERROR(SEARCH('School Lookup'!$F$3,Data!J1202)),A1201,A1201+1)</f>
        <v>0</v>
      </c>
      <c r="B1202" s="85">
        <f>IF(I1202='School Lookup'!$G$13,1,0)</f>
        <v>0</v>
      </c>
      <c r="C1202" s="85">
        <f t="shared" si="18"/>
        <v>1200</v>
      </c>
      <c r="D1202" s="86" t="s">
        <v>6478</v>
      </c>
      <c r="E1202" s="86" t="s">
        <v>6539</v>
      </c>
      <c r="F1202" s="86" t="s">
        <v>2750</v>
      </c>
      <c r="G1202" s="86" t="s">
        <v>2861</v>
      </c>
      <c r="H1202" s="86" t="s">
        <v>251</v>
      </c>
      <c r="I1202" s="86" t="s">
        <v>4645</v>
      </c>
      <c r="J1202" s="86" t="s">
        <v>252</v>
      </c>
      <c r="K1202" s="86" t="s">
        <v>195</v>
      </c>
      <c r="L1202" s="86">
        <v>1</v>
      </c>
      <c r="M1202" s="86">
        <v>1</v>
      </c>
      <c r="N1202" s="89">
        <v>-2.2691228070175401E-2</v>
      </c>
      <c r="O1202" s="89">
        <v>4.5217161149942897E-2</v>
      </c>
      <c r="P1202" s="89">
        <v>41.716000000000001</v>
      </c>
      <c r="Q1202" s="89">
        <v>-0.861304822544119</v>
      </c>
      <c r="R1202" s="89">
        <v>58.771896052631597</v>
      </c>
      <c r="S1202" s="89">
        <v>-0.40804383069708799</v>
      </c>
      <c r="T1202" s="89">
        <v>-0.463107939526956</v>
      </c>
      <c r="U1202" s="89">
        <v>0.367939752555137</v>
      </c>
      <c r="V1202" s="89">
        <v>-0.170395820675867</v>
      </c>
      <c r="W1202" s="89">
        <v>1</v>
      </c>
      <c r="X1202" s="89">
        <v>0.142321605839416</v>
      </c>
      <c r="Y1202" s="89">
        <v>0.42409425760562203</v>
      </c>
      <c r="Z1202" s="89">
        <v>55.903599999999997</v>
      </c>
      <c r="AA1202" s="89">
        <v>0.75767444113842797</v>
      </c>
      <c r="AB1202" s="89">
        <v>58.394192700729903</v>
      </c>
      <c r="AC1202" s="89">
        <v>0.59088434937202505</v>
      </c>
      <c r="AD1202" s="89">
        <v>0.68936749292685895</v>
      </c>
      <c r="AE1202" s="89">
        <v>0.368477676169984</v>
      </c>
      <c r="AF1202" s="89">
        <v>0.25401653182081702</v>
      </c>
      <c r="AG1202" s="89">
        <v>1</v>
      </c>
      <c r="AH1202" s="89">
        <v>0.3647128</v>
      </c>
      <c r="AI1202" s="89">
        <v>0.841933055415929</v>
      </c>
      <c r="AJ1202" s="89">
        <v>-99</v>
      </c>
      <c r="AK1202" s="89">
        <v>-99</v>
      </c>
      <c r="AL1202" s="89">
        <v>51.599986399999999</v>
      </c>
      <c r="AM1202" s="89">
        <v>0.841933055415929</v>
      </c>
      <c r="AN1202" s="89">
        <v>0.84128563692942304</v>
      </c>
      <c r="AO1202" s="89">
        <v>0.13448090371167301</v>
      </c>
      <c r="AP1202" s="89">
        <v>0.113136852733919</v>
      </c>
      <c r="AQ1202" s="89">
        <v>1</v>
      </c>
      <c r="AR1202" s="89">
        <v>-1.1797500000000001E-2</v>
      </c>
      <c r="AS1202" s="89">
        <v>4.3491404945874397E-2</v>
      </c>
      <c r="AT1202" s="89">
        <v>-99</v>
      </c>
      <c r="AU1202" s="89">
        <v>-99</v>
      </c>
      <c r="AV1202" s="89">
        <v>48.333338333333302</v>
      </c>
      <c r="AW1202" s="89">
        <v>4.3491404945874397E-2</v>
      </c>
      <c r="AX1202" s="89">
        <v>6.6169454949418496E-3</v>
      </c>
      <c r="AY1202" s="89">
        <v>0.12910166756320601</v>
      </c>
      <c r="AZ1202" s="89">
        <v>8.5425869757183601E-4</v>
      </c>
      <c r="BA1202" s="89">
        <v>-99</v>
      </c>
      <c r="BB1202" s="89">
        <v>-99</v>
      </c>
      <c r="BC1202" s="89">
        <v>-99</v>
      </c>
      <c r="BD1202" s="89">
        <v>-99</v>
      </c>
      <c r="BE1202" s="89">
        <v>-99</v>
      </c>
      <c r="BF1202" s="89">
        <v>-99</v>
      </c>
      <c r="BG1202" s="89">
        <v>-99</v>
      </c>
      <c r="BH1202" s="89">
        <v>-99</v>
      </c>
      <c r="BI1202" s="89">
        <v>-99</v>
      </c>
      <c r="BJ1202" s="89">
        <v>-99</v>
      </c>
      <c r="BK1202" s="89">
        <v>-99</v>
      </c>
      <c r="BL1202" s="89">
        <v>-99</v>
      </c>
      <c r="BM1202" s="89">
        <v>-99</v>
      </c>
      <c r="BN1202" s="89">
        <v>-99</v>
      </c>
      <c r="BO1202" s="89">
        <v>-99</v>
      </c>
      <c r="BP1202" s="89">
        <v>-99</v>
      </c>
      <c r="BQ1202" s="89">
        <v>-99</v>
      </c>
      <c r="BR1202" s="89">
        <v>-99</v>
      </c>
      <c r="BS1202" s="89">
        <v>-99</v>
      </c>
      <c r="BT1202" s="89">
        <v>-99</v>
      </c>
      <c r="BU1202" s="89">
        <v>-99</v>
      </c>
      <c r="BV1202" s="89">
        <v>-99</v>
      </c>
      <c r="BW1202" s="89">
        <v>-99</v>
      </c>
      <c r="BX1202" s="89">
        <v>-99</v>
      </c>
      <c r="BY1202" s="89">
        <v>-99</v>
      </c>
      <c r="BZ1202" s="89">
        <v>-99</v>
      </c>
      <c r="CA1202" s="89">
        <v>-99</v>
      </c>
      <c r="CB1202" s="89">
        <v>-99</v>
      </c>
      <c r="CC1202" s="89">
        <v>-99</v>
      </c>
      <c r="CD1202" s="89">
        <v>-99</v>
      </c>
      <c r="CE1202" s="89">
        <v>-99</v>
      </c>
      <c r="CF1202" s="89">
        <v>-99</v>
      </c>
      <c r="CG1202" s="89">
        <v>-99</v>
      </c>
      <c r="CH1202" s="89">
        <v>-99</v>
      </c>
      <c r="CI1202" s="89">
        <v>-99</v>
      </c>
      <c r="CJ1202" s="89">
        <v>-99</v>
      </c>
      <c r="CK1202" s="89">
        <v>-99</v>
      </c>
      <c r="CL1202" s="89">
        <v>-99</v>
      </c>
      <c r="CM1202" s="89">
        <v>-99</v>
      </c>
      <c r="CN1202" s="89">
        <v>-99</v>
      </c>
      <c r="CO1202" s="89">
        <v>-99</v>
      </c>
      <c r="CP1202" s="89">
        <v>-99</v>
      </c>
      <c r="CQ1202" s="89">
        <v>-99</v>
      </c>
      <c r="CR1202" s="89">
        <v>-99</v>
      </c>
      <c r="CS1202" s="89">
        <v>-99</v>
      </c>
      <c r="CT1202" s="89">
        <v>-99</v>
      </c>
      <c r="CU1202" s="86">
        <v>-99</v>
      </c>
      <c r="CV1202" s="86">
        <v>0.1976</v>
      </c>
      <c r="CW1202" s="86">
        <v>55</v>
      </c>
      <c r="CX1202" s="86">
        <v>2</v>
      </c>
      <c r="CY1202" s="86">
        <v>-0.4889</v>
      </c>
      <c r="CZ1202" s="86">
        <v>28</v>
      </c>
      <c r="DA1202" s="86">
        <v>2</v>
      </c>
      <c r="DB1202" s="86">
        <v>-3.7699999999999997E-2</v>
      </c>
      <c r="DC1202" s="86">
        <v>45</v>
      </c>
      <c r="DD1202" s="86">
        <v>-99</v>
      </c>
      <c r="DE1202" s="86">
        <v>-99</v>
      </c>
      <c r="DF1202" s="86">
        <v>-99</v>
      </c>
      <c r="DG1202" s="86">
        <v>-99</v>
      </c>
      <c r="DH1202" s="86">
        <v>-99</v>
      </c>
    </row>
    <row r="1203" spans="1:112" x14ac:dyDescent="0.2">
      <c r="A1203" s="85">
        <f>IF(ISERROR(SEARCH('School Lookup'!$F$3,Data!J1203)),A1202,A1202+1)</f>
        <v>0</v>
      </c>
      <c r="B1203" s="85">
        <f>IF(I1203='School Lookup'!$G$13,1,0)</f>
        <v>0</v>
      </c>
      <c r="C1203" s="85">
        <f t="shared" si="18"/>
        <v>1201</v>
      </c>
      <c r="D1203" s="86" t="s">
        <v>6478</v>
      </c>
      <c r="E1203" s="86" t="s">
        <v>6702</v>
      </c>
      <c r="F1203" s="86" t="s">
        <v>1150</v>
      </c>
      <c r="G1203" s="86" t="s">
        <v>2821</v>
      </c>
      <c r="H1203" s="86" t="s">
        <v>1039</v>
      </c>
      <c r="I1203" s="86" t="s">
        <v>4105</v>
      </c>
      <c r="J1203" s="86" t="s">
        <v>1040</v>
      </c>
      <c r="K1203" s="86" t="s">
        <v>31</v>
      </c>
      <c r="L1203" s="86">
        <v>1</v>
      </c>
      <c r="M1203" s="86">
        <v>1</v>
      </c>
      <c r="N1203" s="89">
        <v>4.7845583756345199E-2</v>
      </c>
      <c r="O1203" s="89">
        <v>0.19796455097987301</v>
      </c>
      <c r="P1203" s="89">
        <v>56.771500000000003</v>
      </c>
      <c r="Q1203" s="89">
        <v>0.73565331895932196</v>
      </c>
      <c r="R1203" s="89">
        <v>55.532980507614198</v>
      </c>
      <c r="S1203" s="89">
        <v>0.46680893496959702</v>
      </c>
      <c r="T1203" s="89">
        <v>0.529558529041528</v>
      </c>
      <c r="U1203" s="89">
        <v>0.37282361847085499</v>
      </c>
      <c r="V1203" s="89">
        <v>0.19743192698936601</v>
      </c>
      <c r="W1203" s="89">
        <v>1</v>
      </c>
      <c r="X1203" s="89">
        <v>-3.4984141414141398E-2</v>
      </c>
      <c r="Y1203" s="89">
        <v>6.6884449408665201E-3</v>
      </c>
      <c r="Z1203" s="89">
        <v>47.877600000000001</v>
      </c>
      <c r="AA1203" s="89">
        <v>-0.243191510788031</v>
      </c>
      <c r="AB1203" s="89">
        <v>52.929260606060602</v>
      </c>
      <c r="AC1203" s="89">
        <v>-0.118251532923582</v>
      </c>
      <c r="AD1203" s="89">
        <v>-0.13631628877611701</v>
      </c>
      <c r="AE1203" s="89">
        <v>0.37471612414837202</v>
      </c>
      <c r="AF1203" s="89">
        <v>-5.1079911388476701E-2</v>
      </c>
      <c r="AG1203" s="89">
        <v>1</v>
      </c>
      <c r="AH1203" s="89">
        <v>8.0217664670658703E-2</v>
      </c>
      <c r="AI1203" s="89">
        <v>0.22967207814717899</v>
      </c>
      <c r="AJ1203" s="89">
        <v>50.348399999999998</v>
      </c>
      <c r="AK1203" s="89">
        <v>0.168485786003223</v>
      </c>
      <c r="AL1203" s="89">
        <v>50.2993949101797</v>
      </c>
      <c r="AM1203" s="89">
        <v>0.199078932075201</v>
      </c>
      <c r="AN1203" s="89">
        <v>0.165939466395707</v>
      </c>
      <c r="AO1203" s="89">
        <v>0.12641937925813801</v>
      </c>
      <c r="AP1203" s="89">
        <v>2.0977964336171901E-2</v>
      </c>
      <c r="AQ1203" s="89">
        <v>1</v>
      </c>
      <c r="AR1203" s="89">
        <v>-7.0914414414414401E-2</v>
      </c>
      <c r="AS1203" s="89">
        <v>-8.9392540217106298E-2</v>
      </c>
      <c r="AT1203" s="89">
        <v>54.326999999999998</v>
      </c>
      <c r="AU1203" s="89">
        <v>0.61307042294647696</v>
      </c>
      <c r="AV1203" s="89">
        <v>52.252258558558601</v>
      </c>
      <c r="AW1203" s="89">
        <v>0.261838941364685</v>
      </c>
      <c r="AX1203" s="89">
        <v>0.23671048346605</v>
      </c>
      <c r="AY1203" s="89">
        <v>0.12604087812263401</v>
      </c>
      <c r="AZ1203" s="89">
        <v>2.98351971968942E-2</v>
      </c>
      <c r="BA1203" s="89">
        <v>-99</v>
      </c>
      <c r="BB1203" s="89">
        <v>-99</v>
      </c>
      <c r="BC1203" s="89">
        <v>-99</v>
      </c>
      <c r="BD1203" s="89">
        <v>-99</v>
      </c>
      <c r="BE1203" s="89">
        <v>-99</v>
      </c>
      <c r="BF1203" s="89">
        <v>-99</v>
      </c>
      <c r="BG1203" s="89">
        <v>-99</v>
      </c>
      <c r="BH1203" s="89">
        <v>-99</v>
      </c>
      <c r="BI1203" s="89">
        <v>-99</v>
      </c>
      <c r="BJ1203" s="89">
        <v>-99</v>
      </c>
      <c r="BK1203" s="89">
        <v>-99</v>
      </c>
      <c r="BL1203" s="89">
        <v>-99</v>
      </c>
      <c r="BM1203" s="89">
        <v>-99</v>
      </c>
      <c r="BN1203" s="89">
        <v>-99</v>
      </c>
      <c r="BO1203" s="89">
        <v>-99</v>
      </c>
      <c r="BP1203" s="89">
        <v>-99</v>
      </c>
      <c r="BQ1203" s="89">
        <v>-99</v>
      </c>
      <c r="BR1203" s="89">
        <v>-99</v>
      </c>
      <c r="BS1203" s="89">
        <v>-99</v>
      </c>
      <c r="BT1203" s="89">
        <v>-99</v>
      </c>
      <c r="BU1203" s="89">
        <v>-99</v>
      </c>
      <c r="BV1203" s="89">
        <v>-99</v>
      </c>
      <c r="BW1203" s="89">
        <v>-99</v>
      </c>
      <c r="BX1203" s="89">
        <v>-99</v>
      </c>
      <c r="BY1203" s="89">
        <v>-99</v>
      </c>
      <c r="BZ1203" s="89">
        <v>-99</v>
      </c>
      <c r="CA1203" s="89">
        <v>-99</v>
      </c>
      <c r="CB1203" s="89">
        <v>-99</v>
      </c>
      <c r="CC1203" s="89">
        <v>-99</v>
      </c>
      <c r="CD1203" s="89">
        <v>-99</v>
      </c>
      <c r="CE1203" s="89">
        <v>-99</v>
      </c>
      <c r="CF1203" s="89">
        <v>-99</v>
      </c>
      <c r="CG1203" s="89">
        <v>-99</v>
      </c>
      <c r="CH1203" s="89">
        <v>-99</v>
      </c>
      <c r="CI1203" s="89">
        <v>-99</v>
      </c>
      <c r="CJ1203" s="89">
        <v>-99</v>
      </c>
      <c r="CK1203" s="89">
        <v>-99</v>
      </c>
      <c r="CL1203" s="89">
        <v>-99</v>
      </c>
      <c r="CM1203" s="89">
        <v>-99</v>
      </c>
      <c r="CN1203" s="89">
        <v>-99</v>
      </c>
      <c r="CO1203" s="89">
        <v>-99</v>
      </c>
      <c r="CP1203" s="89">
        <v>-99</v>
      </c>
      <c r="CQ1203" s="89">
        <v>-99</v>
      </c>
      <c r="CR1203" s="89">
        <v>-99</v>
      </c>
      <c r="CS1203" s="89">
        <v>-99</v>
      </c>
      <c r="CT1203" s="89">
        <v>-99</v>
      </c>
      <c r="CU1203" s="86">
        <v>-99</v>
      </c>
      <c r="CV1203" s="86">
        <v>0.19719999999999999</v>
      </c>
      <c r="CW1203" s="86">
        <v>55</v>
      </c>
      <c r="CX1203" s="86">
        <v>2</v>
      </c>
      <c r="CY1203" s="86">
        <v>-1.54E-2</v>
      </c>
      <c r="CZ1203" s="86">
        <v>51</v>
      </c>
      <c r="DA1203" s="86">
        <v>4</v>
      </c>
      <c r="DB1203" s="86">
        <v>0.28170000000000001</v>
      </c>
      <c r="DC1203" s="86">
        <v>62</v>
      </c>
      <c r="DD1203" s="86">
        <v>-99</v>
      </c>
      <c r="DE1203" s="86">
        <v>-99</v>
      </c>
      <c r="DF1203" s="86">
        <v>-99</v>
      </c>
      <c r="DG1203" s="86">
        <v>-99</v>
      </c>
      <c r="DH1203" s="86">
        <v>-99</v>
      </c>
    </row>
    <row r="1204" spans="1:112" x14ac:dyDescent="0.2">
      <c r="A1204" s="85">
        <f>IF(ISERROR(SEARCH('School Lookup'!$F$3,Data!J1204)),A1203,A1203+1)</f>
        <v>0</v>
      </c>
      <c r="B1204" s="85">
        <f>IF(I1204='School Lookup'!$G$13,1,0)</f>
        <v>0</v>
      </c>
      <c r="C1204" s="85">
        <f t="shared" si="18"/>
        <v>1202</v>
      </c>
      <c r="D1204" s="86" t="s">
        <v>6478</v>
      </c>
      <c r="E1204" s="86" t="s">
        <v>6790</v>
      </c>
      <c r="F1204" s="86" t="s">
        <v>2774</v>
      </c>
      <c r="G1204" s="86" t="s">
        <v>3433</v>
      </c>
      <c r="H1204" s="86" t="s">
        <v>1745</v>
      </c>
      <c r="I1204" s="86" t="s">
        <v>6331</v>
      </c>
      <c r="J1204" s="86" t="s">
        <v>6332</v>
      </c>
      <c r="K1204" s="86" t="s">
        <v>31</v>
      </c>
      <c r="L1204" s="86">
        <v>1</v>
      </c>
      <c r="M1204" s="86">
        <v>1</v>
      </c>
      <c r="N1204" s="89">
        <v>-0.22623007812500001</v>
      </c>
      <c r="O1204" s="89">
        <v>-0.395545998819964</v>
      </c>
      <c r="P1204" s="89">
        <v>61.124000000000002</v>
      </c>
      <c r="Q1204" s="89">
        <v>1.19732913915086</v>
      </c>
      <c r="R1204" s="89">
        <v>52.734354296874997</v>
      </c>
      <c r="S1204" s="89">
        <v>0.40089157016544902</v>
      </c>
      <c r="T1204" s="89">
        <v>0.45476427759098798</v>
      </c>
      <c r="U1204" s="89">
        <v>0.36914203316510502</v>
      </c>
      <c r="V1204" s="89">
        <v>0.16787261004079701</v>
      </c>
      <c r="W1204" s="89">
        <v>1</v>
      </c>
      <c r="X1204" s="89">
        <v>-0.43293897637795298</v>
      </c>
      <c r="Y1204" s="89">
        <v>-0.93016026901758997</v>
      </c>
      <c r="Z1204" s="89">
        <v>61.072000000000003</v>
      </c>
      <c r="AA1204" s="89">
        <v>1.4021892163610401</v>
      </c>
      <c r="AB1204" s="89">
        <v>54.133849606299201</v>
      </c>
      <c r="AC1204" s="89">
        <v>0.23601447367172701</v>
      </c>
      <c r="AD1204" s="89">
        <v>0.27617404397578199</v>
      </c>
      <c r="AE1204" s="89">
        <v>0.36625811103100198</v>
      </c>
      <c r="AF1204" s="89">
        <v>0.101150983662363</v>
      </c>
      <c r="AG1204" s="89">
        <v>1</v>
      </c>
      <c r="AH1204" s="89">
        <v>-0.62251649484536098</v>
      </c>
      <c r="AI1204" s="89">
        <v>-1.28267962785768</v>
      </c>
      <c r="AJ1204" s="89">
        <v>44.270299999999999</v>
      </c>
      <c r="AK1204" s="89">
        <v>-0.426505447623235</v>
      </c>
      <c r="AL1204" s="89">
        <v>47.938139175257703</v>
      </c>
      <c r="AM1204" s="89">
        <v>-0.85459253774045596</v>
      </c>
      <c r="AN1204" s="89">
        <v>-0.94098816509040994</v>
      </c>
      <c r="AO1204" s="89">
        <v>0.139870223503965</v>
      </c>
      <c r="AP1204" s="89">
        <v>-0.13161622496578201</v>
      </c>
      <c r="AQ1204" s="89">
        <v>1</v>
      </c>
      <c r="AR1204" s="89">
        <v>-0.25513468208092499</v>
      </c>
      <c r="AS1204" s="89">
        <v>-0.50348580250918096</v>
      </c>
      <c r="AT1204" s="89">
        <v>62.316499999999998</v>
      </c>
      <c r="AU1204" s="89">
        <v>1.4814385900819</v>
      </c>
      <c r="AV1204" s="89">
        <v>48.554886127167599</v>
      </c>
      <c r="AW1204" s="89">
        <v>0.48897639378636099</v>
      </c>
      <c r="AX1204" s="89">
        <v>0.47606679080355302</v>
      </c>
      <c r="AY1204" s="89">
        <v>0.12472963229992801</v>
      </c>
      <c r="AZ1204" s="89">
        <v>5.9379635767133801E-2</v>
      </c>
      <c r="BA1204" s="89">
        <v>-99</v>
      </c>
      <c r="BB1204" s="89">
        <v>-99</v>
      </c>
      <c r="BC1204" s="89">
        <v>-99</v>
      </c>
      <c r="BD1204" s="89">
        <v>-99</v>
      </c>
      <c r="BE1204" s="89">
        <v>-99</v>
      </c>
      <c r="BF1204" s="89">
        <v>-99</v>
      </c>
      <c r="BG1204" s="89">
        <v>-99</v>
      </c>
      <c r="BH1204" s="89">
        <v>-99</v>
      </c>
      <c r="BI1204" s="89">
        <v>-99</v>
      </c>
      <c r="BJ1204" s="89">
        <v>-99</v>
      </c>
      <c r="BK1204" s="89">
        <v>-99</v>
      </c>
      <c r="BL1204" s="89">
        <v>-99</v>
      </c>
      <c r="BM1204" s="89">
        <v>-99</v>
      </c>
      <c r="BN1204" s="89">
        <v>-99</v>
      </c>
      <c r="BO1204" s="89">
        <v>-99</v>
      </c>
      <c r="BP1204" s="89">
        <v>-99</v>
      </c>
      <c r="BQ1204" s="89">
        <v>-99</v>
      </c>
      <c r="BR1204" s="89">
        <v>-99</v>
      </c>
      <c r="BS1204" s="89">
        <v>-99</v>
      </c>
      <c r="BT1204" s="89">
        <v>-99</v>
      </c>
      <c r="BU1204" s="89">
        <v>-99</v>
      </c>
      <c r="BV1204" s="89">
        <v>-99</v>
      </c>
      <c r="BW1204" s="89">
        <v>-99</v>
      </c>
      <c r="BX1204" s="89">
        <v>-99</v>
      </c>
      <c r="BY1204" s="89">
        <v>-99</v>
      </c>
      <c r="BZ1204" s="89">
        <v>-99</v>
      </c>
      <c r="CA1204" s="89">
        <v>-99</v>
      </c>
      <c r="CB1204" s="89">
        <v>-99</v>
      </c>
      <c r="CC1204" s="89">
        <v>-99</v>
      </c>
      <c r="CD1204" s="89">
        <v>-99</v>
      </c>
      <c r="CE1204" s="89">
        <v>-99</v>
      </c>
      <c r="CF1204" s="89">
        <v>-99</v>
      </c>
      <c r="CG1204" s="89">
        <v>-99</v>
      </c>
      <c r="CH1204" s="89">
        <v>-99</v>
      </c>
      <c r="CI1204" s="89">
        <v>-99</v>
      </c>
      <c r="CJ1204" s="89">
        <v>-99</v>
      </c>
      <c r="CK1204" s="89">
        <v>-99</v>
      </c>
      <c r="CL1204" s="89">
        <v>-99</v>
      </c>
      <c r="CM1204" s="89">
        <v>-99</v>
      </c>
      <c r="CN1204" s="89">
        <v>-99</v>
      </c>
      <c r="CO1204" s="89">
        <v>-99</v>
      </c>
      <c r="CP1204" s="89">
        <v>-99</v>
      </c>
      <c r="CQ1204" s="89">
        <v>-99</v>
      </c>
      <c r="CR1204" s="89">
        <v>-99</v>
      </c>
      <c r="CS1204" s="89">
        <v>-99</v>
      </c>
      <c r="CT1204" s="89">
        <v>-99</v>
      </c>
      <c r="CU1204" s="86">
        <v>-99</v>
      </c>
      <c r="CV1204" s="86">
        <v>0.1968</v>
      </c>
      <c r="CW1204" s="86">
        <v>55</v>
      </c>
      <c r="CX1204" s="86">
        <v>2</v>
      </c>
      <c r="CY1204" s="86">
        <v>-1.1736</v>
      </c>
      <c r="CZ1204" s="86">
        <v>8</v>
      </c>
      <c r="DA1204" s="86">
        <v>4</v>
      </c>
      <c r="DB1204" s="86">
        <v>1.0807</v>
      </c>
      <c r="DC1204" s="86">
        <v>93</v>
      </c>
      <c r="DD1204" s="86">
        <v>-99</v>
      </c>
      <c r="DE1204" s="86">
        <v>-99</v>
      </c>
      <c r="DF1204" s="86">
        <v>-99</v>
      </c>
      <c r="DG1204" s="86">
        <v>-99</v>
      </c>
      <c r="DH1204" s="86">
        <v>-99</v>
      </c>
    </row>
    <row r="1205" spans="1:112" x14ac:dyDescent="0.2">
      <c r="A1205" s="85">
        <f>IF(ISERROR(SEARCH('School Lookup'!$F$3,Data!J1205)),A1204,A1204+1)</f>
        <v>0</v>
      </c>
      <c r="B1205" s="85">
        <f>IF(I1205='School Lookup'!$G$13,1,0)</f>
        <v>0</v>
      </c>
      <c r="C1205" s="85">
        <f t="shared" si="18"/>
        <v>1203</v>
      </c>
      <c r="D1205" s="86" t="s">
        <v>6478</v>
      </c>
      <c r="E1205" s="86" t="s">
        <v>6621</v>
      </c>
      <c r="F1205" s="86" t="s">
        <v>2757</v>
      </c>
      <c r="G1205" s="86" t="s">
        <v>3138</v>
      </c>
      <c r="H1205" s="86" t="s">
        <v>409</v>
      </c>
      <c r="I1205" s="86" t="s">
        <v>5627</v>
      </c>
      <c r="J1205" s="86" t="s">
        <v>726</v>
      </c>
      <c r="K1205" s="86" t="s">
        <v>31</v>
      </c>
      <c r="L1205" s="86">
        <v>1</v>
      </c>
      <c r="M1205" s="86">
        <v>1</v>
      </c>
      <c r="N1205" s="89">
        <v>0.110533485540335</v>
      </c>
      <c r="O1205" s="89">
        <v>0.33371513458959601</v>
      </c>
      <c r="P1205" s="89">
        <v>54.689399999999999</v>
      </c>
      <c r="Q1205" s="89">
        <v>0.51480203229170396</v>
      </c>
      <c r="R1205" s="89">
        <v>48.173515829528199</v>
      </c>
      <c r="S1205" s="89">
        <v>0.42425858344064998</v>
      </c>
      <c r="T1205" s="89">
        <v>0.48127805391906597</v>
      </c>
      <c r="U1205" s="89">
        <v>0.37704447632711602</v>
      </c>
      <c r="V1205" s="89">
        <v>0.18146323180764801</v>
      </c>
      <c r="W1205" s="89">
        <v>1</v>
      </c>
      <c r="X1205" s="89">
        <v>0.12128532319391599</v>
      </c>
      <c r="Y1205" s="89">
        <v>0.37457151630083302</v>
      </c>
      <c r="Z1205" s="89">
        <v>50.835700000000003</v>
      </c>
      <c r="AA1205" s="89">
        <v>0.12569231333278399</v>
      </c>
      <c r="AB1205" s="89">
        <v>48.669202281368797</v>
      </c>
      <c r="AC1205" s="89">
        <v>0.25013191481680802</v>
      </c>
      <c r="AD1205" s="89">
        <v>0.29261171478564901</v>
      </c>
      <c r="AE1205" s="89">
        <v>0.37733142037302703</v>
      </c>
      <c r="AF1205" s="89">
        <v>0.11041159395785601</v>
      </c>
      <c r="AG1205" s="89">
        <v>1</v>
      </c>
      <c r="AH1205" s="89">
        <v>4.0717102137767198E-2</v>
      </c>
      <c r="AI1205" s="89">
        <v>0.144663056846845</v>
      </c>
      <c r="AJ1205" s="89">
        <v>48.609400000000001</v>
      </c>
      <c r="AK1205" s="89">
        <v>-1.74664769750712E-3</v>
      </c>
      <c r="AL1205" s="89">
        <v>55.106887885985699</v>
      </c>
      <c r="AM1205" s="89">
        <v>7.1458204574668699E-2</v>
      </c>
      <c r="AN1205" s="89">
        <v>3.18683506185908E-2</v>
      </c>
      <c r="AO1205" s="89">
        <v>0.120803443328551</v>
      </c>
      <c r="AP1205" s="89">
        <v>3.84980648792732E-3</v>
      </c>
      <c r="AQ1205" s="89">
        <v>1</v>
      </c>
      <c r="AR1205" s="89">
        <v>-9.0438160919540198E-2</v>
      </c>
      <c r="AS1205" s="89">
        <v>-0.13327832968467199</v>
      </c>
      <c r="AT1205" s="89">
        <v>36.686500000000002</v>
      </c>
      <c r="AU1205" s="89">
        <v>-1.3042521444673101</v>
      </c>
      <c r="AV1205" s="89">
        <v>42.528756781609196</v>
      </c>
      <c r="AW1205" s="89">
        <v>-0.71876523707599205</v>
      </c>
      <c r="AX1205" s="89">
        <v>-0.79664527802917695</v>
      </c>
      <c r="AY1205" s="89">
        <v>0.12482065997130599</v>
      </c>
      <c r="AZ1205" s="89">
        <v>-9.9437789366626103E-2</v>
      </c>
      <c r="BA1205" s="89">
        <v>-99</v>
      </c>
      <c r="BB1205" s="89">
        <v>-99</v>
      </c>
      <c r="BC1205" s="89">
        <v>-99</v>
      </c>
      <c r="BD1205" s="89">
        <v>-99</v>
      </c>
      <c r="BE1205" s="89">
        <v>-99</v>
      </c>
      <c r="BF1205" s="89">
        <v>-99</v>
      </c>
      <c r="BG1205" s="89">
        <v>-99</v>
      </c>
      <c r="BH1205" s="89">
        <v>-99</v>
      </c>
      <c r="BI1205" s="89">
        <v>-99</v>
      </c>
      <c r="BJ1205" s="89">
        <v>-99</v>
      </c>
      <c r="BK1205" s="89">
        <v>-99</v>
      </c>
      <c r="BL1205" s="89">
        <v>-99</v>
      </c>
      <c r="BM1205" s="89">
        <v>-99</v>
      </c>
      <c r="BN1205" s="89">
        <v>-99</v>
      </c>
      <c r="BO1205" s="89">
        <v>-99</v>
      </c>
      <c r="BP1205" s="89">
        <v>-99</v>
      </c>
      <c r="BQ1205" s="89">
        <v>-99</v>
      </c>
      <c r="BR1205" s="89">
        <v>-99</v>
      </c>
      <c r="BS1205" s="89">
        <v>-99</v>
      </c>
      <c r="BT1205" s="89">
        <v>-99</v>
      </c>
      <c r="BU1205" s="89">
        <v>-99</v>
      </c>
      <c r="BV1205" s="89">
        <v>-99</v>
      </c>
      <c r="BW1205" s="89">
        <v>-99</v>
      </c>
      <c r="BX1205" s="89">
        <v>-99</v>
      </c>
      <c r="BY1205" s="89">
        <v>-99</v>
      </c>
      <c r="BZ1205" s="89">
        <v>-99</v>
      </c>
      <c r="CA1205" s="89">
        <v>-99</v>
      </c>
      <c r="CB1205" s="89">
        <v>-99</v>
      </c>
      <c r="CC1205" s="89">
        <v>-99</v>
      </c>
      <c r="CD1205" s="89">
        <v>-99</v>
      </c>
      <c r="CE1205" s="89">
        <v>-99</v>
      </c>
      <c r="CF1205" s="89">
        <v>-99</v>
      </c>
      <c r="CG1205" s="89">
        <v>-99</v>
      </c>
      <c r="CH1205" s="89">
        <v>-99</v>
      </c>
      <c r="CI1205" s="89">
        <v>-99</v>
      </c>
      <c r="CJ1205" s="89">
        <v>-99</v>
      </c>
      <c r="CK1205" s="89">
        <v>-99</v>
      </c>
      <c r="CL1205" s="89">
        <v>-99</v>
      </c>
      <c r="CM1205" s="89">
        <v>-99</v>
      </c>
      <c r="CN1205" s="89">
        <v>-99</v>
      </c>
      <c r="CO1205" s="89">
        <v>-99</v>
      </c>
      <c r="CP1205" s="89">
        <v>-99</v>
      </c>
      <c r="CQ1205" s="89">
        <v>-99</v>
      </c>
      <c r="CR1205" s="89">
        <v>-99</v>
      </c>
      <c r="CS1205" s="89">
        <v>-99</v>
      </c>
      <c r="CT1205" s="89">
        <v>-99</v>
      </c>
      <c r="CU1205" s="86">
        <v>-99</v>
      </c>
      <c r="CV1205" s="86">
        <v>0.1963</v>
      </c>
      <c r="CW1205" s="86">
        <v>55</v>
      </c>
      <c r="CX1205" s="86">
        <v>2</v>
      </c>
      <c r="CY1205" s="86">
        <v>-0.99270000000000003</v>
      </c>
      <c r="CZ1205" s="86">
        <v>11</v>
      </c>
      <c r="DA1205" s="86">
        <v>4</v>
      </c>
      <c r="DB1205" s="86">
        <v>7.85E-2</v>
      </c>
      <c r="DC1205" s="86">
        <v>51</v>
      </c>
      <c r="DD1205" s="86">
        <v>-99</v>
      </c>
      <c r="DE1205" s="86">
        <v>-99</v>
      </c>
      <c r="DF1205" s="86">
        <v>-99</v>
      </c>
      <c r="DG1205" s="86">
        <v>-99</v>
      </c>
      <c r="DH1205" s="86">
        <v>-99</v>
      </c>
    </row>
    <row r="1206" spans="1:112" x14ac:dyDescent="0.2">
      <c r="A1206" s="85">
        <f>IF(ISERROR(SEARCH('School Lookup'!$F$3,Data!J1206)),A1205,A1205+1)</f>
        <v>0</v>
      </c>
      <c r="B1206" s="85">
        <f>IF(I1206='School Lookup'!$G$13,1,0)</f>
        <v>0</v>
      </c>
      <c r="C1206" s="85">
        <f t="shared" si="18"/>
        <v>1204</v>
      </c>
      <c r="D1206" s="86" t="s">
        <v>6478</v>
      </c>
      <c r="E1206" s="86" t="s">
        <v>6851</v>
      </c>
      <c r="F1206" s="86" t="s">
        <v>2771</v>
      </c>
      <c r="G1206" s="86" t="s">
        <v>2842</v>
      </c>
      <c r="H1206" s="86" t="s">
        <v>1293</v>
      </c>
      <c r="I1206" s="86" t="s">
        <v>4224</v>
      </c>
      <c r="J1206" s="86" t="s">
        <v>2308</v>
      </c>
      <c r="K1206" s="86" t="s">
        <v>36</v>
      </c>
      <c r="L1206" s="86">
        <v>1</v>
      </c>
      <c r="M1206" s="86">
        <v>-99</v>
      </c>
      <c r="N1206" s="89">
        <v>-99</v>
      </c>
      <c r="O1206" s="89">
        <v>-99</v>
      </c>
      <c r="P1206" s="89">
        <v>-99</v>
      </c>
      <c r="Q1206" s="89">
        <v>-99</v>
      </c>
      <c r="R1206" s="89">
        <v>-99</v>
      </c>
      <c r="S1206" s="89">
        <v>-99</v>
      </c>
      <c r="T1206" s="89">
        <v>-99</v>
      </c>
      <c r="U1206" s="89">
        <v>-99</v>
      </c>
      <c r="V1206" s="89">
        <v>-99</v>
      </c>
      <c r="W1206" s="89">
        <v>-99</v>
      </c>
      <c r="X1206" s="89">
        <v>-99</v>
      </c>
      <c r="Y1206" s="89">
        <v>-99</v>
      </c>
      <c r="Z1206" s="89">
        <v>-99</v>
      </c>
      <c r="AA1206" s="89">
        <v>-99</v>
      </c>
      <c r="AB1206" s="89">
        <v>-99</v>
      </c>
      <c r="AC1206" s="89">
        <v>-99</v>
      </c>
      <c r="AD1206" s="89">
        <v>-99</v>
      </c>
      <c r="AE1206" s="89">
        <v>-99</v>
      </c>
      <c r="AF1206" s="89">
        <v>-99</v>
      </c>
      <c r="AG1206" s="89">
        <v>-99</v>
      </c>
      <c r="AH1206" s="89">
        <v>-99</v>
      </c>
      <c r="AI1206" s="89">
        <v>-99</v>
      </c>
      <c r="AJ1206" s="89">
        <v>-99</v>
      </c>
      <c r="AK1206" s="89">
        <v>-99</v>
      </c>
      <c r="AL1206" s="89">
        <v>-99</v>
      </c>
      <c r="AM1206" s="89">
        <v>-99</v>
      </c>
      <c r="AN1206" s="89">
        <v>-99</v>
      </c>
      <c r="AO1206" s="89">
        <v>-99</v>
      </c>
      <c r="AP1206" s="89">
        <v>-99</v>
      </c>
      <c r="AQ1206" s="89">
        <v>-99</v>
      </c>
      <c r="AR1206" s="89">
        <v>-99</v>
      </c>
      <c r="AS1206" s="89">
        <v>-99</v>
      </c>
      <c r="AT1206" s="89">
        <v>-99</v>
      </c>
      <c r="AU1206" s="89">
        <v>-99</v>
      </c>
      <c r="AV1206" s="89">
        <v>-99</v>
      </c>
      <c r="AW1206" s="89">
        <v>-99</v>
      </c>
      <c r="AX1206" s="89">
        <v>-99</v>
      </c>
      <c r="AY1206" s="89">
        <v>-99</v>
      </c>
      <c r="AZ1206" s="89">
        <v>-99</v>
      </c>
      <c r="BA1206" s="89">
        <v>1</v>
      </c>
      <c r="BB1206" s="89">
        <v>-2.3042857142857101E-2</v>
      </c>
      <c r="BC1206" s="89">
        <v>0.17262992113063599</v>
      </c>
      <c r="BD1206" s="89">
        <v>47.691699999999997</v>
      </c>
      <c r="BE1206" s="89">
        <v>-6.0205729780558201E-2</v>
      </c>
      <c r="BF1206" s="89">
        <v>59.930296515679402</v>
      </c>
      <c r="BG1206" s="89">
        <v>5.6212095675038903E-2</v>
      </c>
      <c r="BH1206" s="89">
        <v>7.0350805019318494E-2</v>
      </c>
      <c r="BI1206" s="89">
        <v>0.25</v>
      </c>
      <c r="BJ1206" s="89">
        <v>1.7587701254829599E-2</v>
      </c>
      <c r="BK1206" s="89">
        <v>1</v>
      </c>
      <c r="BL1206" s="89">
        <v>-4.7496864111498303E-2</v>
      </c>
      <c r="BM1206" s="89">
        <v>6.6195077179056205E-2</v>
      </c>
      <c r="BN1206" s="89">
        <v>51.333300000000001</v>
      </c>
      <c r="BO1206" s="89">
        <v>0.300677383291859</v>
      </c>
      <c r="BP1206" s="89">
        <v>59.930303484320604</v>
      </c>
      <c r="BQ1206" s="89">
        <v>0.18343623023545799</v>
      </c>
      <c r="BR1206" s="89">
        <v>0.204298498490249</v>
      </c>
      <c r="BS1206" s="89">
        <v>0.25</v>
      </c>
      <c r="BT1206" s="89">
        <v>5.1074624622562098E-2</v>
      </c>
      <c r="BU1206" s="89">
        <v>1</v>
      </c>
      <c r="BV1206" s="89">
        <v>0.26797212543554</v>
      </c>
      <c r="BW1206" s="89">
        <v>0.77440193674411095</v>
      </c>
      <c r="BX1206" s="89">
        <v>50.652900000000002</v>
      </c>
      <c r="BY1206" s="89">
        <v>0.15916080094152199</v>
      </c>
      <c r="BZ1206" s="89">
        <v>52.961706968641103</v>
      </c>
      <c r="CA1206" s="89">
        <v>0.46678136884281701</v>
      </c>
      <c r="CB1206" s="89">
        <v>0.501856712822913</v>
      </c>
      <c r="CC1206" s="89">
        <v>0.25</v>
      </c>
      <c r="CD1206" s="89">
        <v>0.125464178205728</v>
      </c>
      <c r="CE1206" s="89">
        <v>1</v>
      </c>
      <c r="CF1206" s="89">
        <v>6.2524738675958202E-2</v>
      </c>
      <c r="CG1206" s="89">
        <v>0.33664622560817398</v>
      </c>
      <c r="CH1206" s="89">
        <v>43.773099999999999</v>
      </c>
      <c r="CI1206" s="89">
        <v>-0.63035227602652899</v>
      </c>
      <c r="CJ1206" s="89">
        <v>48.432051916376302</v>
      </c>
      <c r="CK1206" s="89">
        <v>-0.14685302520917701</v>
      </c>
      <c r="CL1206" s="89">
        <v>-0.14975750143665101</v>
      </c>
      <c r="CM1206" s="89">
        <v>0.25</v>
      </c>
      <c r="CN1206" s="89">
        <v>-3.7439375359162697E-2</v>
      </c>
      <c r="CO1206" s="89">
        <v>97.234999999999999</v>
      </c>
      <c r="CP1206" s="89">
        <v>0.74399999999999999</v>
      </c>
      <c r="CQ1206" s="89">
        <v>0.45</v>
      </c>
      <c r="CR1206" s="89">
        <v>-0.1176</v>
      </c>
      <c r="CS1206" s="89">
        <v>0.74399999999999999</v>
      </c>
      <c r="CT1206" s="89">
        <v>0.54690000000000005</v>
      </c>
      <c r="CU1206" s="86" t="s">
        <v>6986</v>
      </c>
      <c r="CV1206" s="86">
        <v>0.19570000000000001</v>
      </c>
      <c r="CW1206" s="86">
        <v>55</v>
      </c>
      <c r="CX1206" s="86">
        <v>2</v>
      </c>
      <c r="CY1206" s="86">
        <v>5.5999999999999999E-3</v>
      </c>
      <c r="CZ1206" s="86">
        <v>52</v>
      </c>
      <c r="DA1206" s="86">
        <v>4</v>
      </c>
      <c r="DB1206" s="86">
        <v>-5.7700000000000001E-2</v>
      </c>
      <c r="DC1206" s="86">
        <v>44</v>
      </c>
      <c r="DD1206" s="86">
        <v>-99</v>
      </c>
      <c r="DE1206" s="86">
        <v>-99</v>
      </c>
      <c r="DF1206" s="86">
        <v>-99</v>
      </c>
      <c r="DG1206" s="86">
        <v>-99</v>
      </c>
      <c r="DH1206" s="86">
        <v>-99</v>
      </c>
    </row>
    <row r="1207" spans="1:112" x14ac:dyDescent="0.2">
      <c r="A1207" s="85">
        <f>IF(ISERROR(SEARCH('School Lookup'!$F$3,Data!J1207)),A1206,A1206+1)</f>
        <v>0</v>
      </c>
      <c r="B1207" s="85">
        <f>IF(I1207='School Lookup'!$G$13,1,0)</f>
        <v>0</v>
      </c>
      <c r="C1207" s="85">
        <f t="shared" si="18"/>
        <v>1205</v>
      </c>
      <c r="D1207" s="86" t="s">
        <v>6478</v>
      </c>
      <c r="E1207" s="86" t="s">
        <v>6499</v>
      </c>
      <c r="F1207" s="86" t="s">
        <v>2742</v>
      </c>
      <c r="G1207" s="86" t="s">
        <v>3236</v>
      </c>
      <c r="H1207" s="86" t="s">
        <v>1052</v>
      </c>
      <c r="I1207" s="86" t="s">
        <v>4805</v>
      </c>
      <c r="J1207" s="86" t="s">
        <v>1052</v>
      </c>
      <c r="K1207" s="86" t="s">
        <v>72</v>
      </c>
      <c r="L1207" s="86">
        <v>1</v>
      </c>
      <c r="M1207" s="86">
        <v>1</v>
      </c>
      <c r="N1207" s="89">
        <v>0.126035849056604</v>
      </c>
      <c r="O1207" s="89">
        <v>0.367285486041382</v>
      </c>
      <c r="P1207" s="89">
        <v>48.410699999999999</v>
      </c>
      <c r="Q1207" s="89">
        <v>-0.15118854145593999</v>
      </c>
      <c r="R1207" s="89">
        <v>45.073361844863697</v>
      </c>
      <c r="S1207" s="89">
        <v>0.10804847229272101</v>
      </c>
      <c r="T1207" s="89">
        <v>0.122484909886813</v>
      </c>
      <c r="U1207" s="89">
        <v>0.37633136094674602</v>
      </c>
      <c r="V1207" s="89">
        <v>4.6094912833143702E-2</v>
      </c>
      <c r="W1207" s="89">
        <v>1</v>
      </c>
      <c r="X1207" s="89">
        <v>0.12608020942408399</v>
      </c>
      <c r="Y1207" s="89">
        <v>0.38585943795334399</v>
      </c>
      <c r="Z1207" s="89">
        <v>48.623399999999997</v>
      </c>
      <c r="AA1207" s="89">
        <v>-0.15018804368776301</v>
      </c>
      <c r="AB1207" s="89">
        <v>44.502576963350798</v>
      </c>
      <c r="AC1207" s="89">
        <v>0.11783569713279</v>
      </c>
      <c r="AD1207" s="89">
        <v>0.138572349341714</v>
      </c>
      <c r="AE1207" s="89">
        <v>0.37672583826430001</v>
      </c>
      <c r="AF1207" s="89">
        <v>5.2203784466010802E-2</v>
      </c>
      <c r="AG1207" s="89">
        <v>1</v>
      </c>
      <c r="AH1207" s="89">
        <v>0.13694919614147899</v>
      </c>
      <c r="AI1207" s="89">
        <v>0.35176380692161802</v>
      </c>
      <c r="AJ1207" s="89">
        <v>57.242400000000004</v>
      </c>
      <c r="AK1207" s="89">
        <v>0.843346279351606</v>
      </c>
      <c r="AL1207" s="89">
        <v>51.125396141479101</v>
      </c>
      <c r="AM1207" s="89">
        <v>0.59755504313661201</v>
      </c>
      <c r="AN1207" s="89">
        <v>0.58455592366599396</v>
      </c>
      <c r="AO1207" s="89">
        <v>0.122682445759369</v>
      </c>
      <c r="AP1207" s="89">
        <v>7.1714750398471097E-2</v>
      </c>
      <c r="AQ1207" s="89">
        <v>1</v>
      </c>
      <c r="AR1207" s="89">
        <v>0.10797714285714299</v>
      </c>
      <c r="AS1207" s="89">
        <v>0.31272276167350799</v>
      </c>
      <c r="AT1207" s="89">
        <v>49.64</v>
      </c>
      <c r="AU1207" s="89">
        <v>0.103646604263989</v>
      </c>
      <c r="AV1207" s="89">
        <v>49.523777142857099</v>
      </c>
      <c r="AW1207" s="89">
        <v>0.20818468296874801</v>
      </c>
      <c r="AX1207" s="89">
        <v>0.18016989526423299</v>
      </c>
      <c r="AY1207" s="89">
        <v>0.124260355029586</v>
      </c>
      <c r="AZ1207" s="89">
        <v>2.2387975151176898E-2</v>
      </c>
      <c r="BA1207" s="89">
        <v>-99</v>
      </c>
      <c r="BB1207" s="89">
        <v>-99</v>
      </c>
      <c r="BC1207" s="89">
        <v>-99</v>
      </c>
      <c r="BD1207" s="89">
        <v>-99</v>
      </c>
      <c r="BE1207" s="89">
        <v>-99</v>
      </c>
      <c r="BF1207" s="89">
        <v>-99</v>
      </c>
      <c r="BG1207" s="89">
        <v>-99</v>
      </c>
      <c r="BH1207" s="89">
        <v>-99</v>
      </c>
      <c r="BI1207" s="89">
        <v>-99</v>
      </c>
      <c r="BJ1207" s="89">
        <v>-99</v>
      </c>
      <c r="BK1207" s="89">
        <v>-99</v>
      </c>
      <c r="BL1207" s="89">
        <v>-99</v>
      </c>
      <c r="BM1207" s="89">
        <v>-99</v>
      </c>
      <c r="BN1207" s="89">
        <v>-99</v>
      </c>
      <c r="BO1207" s="89">
        <v>-99</v>
      </c>
      <c r="BP1207" s="89">
        <v>-99</v>
      </c>
      <c r="BQ1207" s="89">
        <v>-99</v>
      </c>
      <c r="BR1207" s="89">
        <v>-99</v>
      </c>
      <c r="BS1207" s="89">
        <v>-99</v>
      </c>
      <c r="BT1207" s="89">
        <v>-99</v>
      </c>
      <c r="BU1207" s="89">
        <v>-99</v>
      </c>
      <c r="BV1207" s="89">
        <v>-99</v>
      </c>
      <c r="BW1207" s="89">
        <v>-99</v>
      </c>
      <c r="BX1207" s="89">
        <v>-99</v>
      </c>
      <c r="BY1207" s="89">
        <v>-99</v>
      </c>
      <c r="BZ1207" s="89">
        <v>-99</v>
      </c>
      <c r="CA1207" s="89">
        <v>-99</v>
      </c>
      <c r="CB1207" s="89">
        <v>-99</v>
      </c>
      <c r="CC1207" s="89">
        <v>-99</v>
      </c>
      <c r="CD1207" s="89">
        <v>-99</v>
      </c>
      <c r="CE1207" s="89">
        <v>-99</v>
      </c>
      <c r="CF1207" s="89">
        <v>-99</v>
      </c>
      <c r="CG1207" s="89">
        <v>-99</v>
      </c>
      <c r="CH1207" s="89">
        <v>-99</v>
      </c>
      <c r="CI1207" s="89">
        <v>-99</v>
      </c>
      <c r="CJ1207" s="89">
        <v>-99</v>
      </c>
      <c r="CK1207" s="89">
        <v>-99</v>
      </c>
      <c r="CL1207" s="89">
        <v>-99</v>
      </c>
      <c r="CM1207" s="89">
        <v>-99</v>
      </c>
      <c r="CN1207" s="89">
        <v>-99</v>
      </c>
      <c r="CO1207" s="89">
        <v>-99</v>
      </c>
      <c r="CP1207" s="89">
        <v>-99</v>
      </c>
      <c r="CQ1207" s="89">
        <v>-99</v>
      </c>
      <c r="CR1207" s="89">
        <v>-99</v>
      </c>
      <c r="CS1207" s="89">
        <v>-99</v>
      </c>
      <c r="CT1207" s="89">
        <v>-99</v>
      </c>
      <c r="CU1207" s="86">
        <v>-99</v>
      </c>
      <c r="CV1207" s="86">
        <v>0.19239999999999999</v>
      </c>
      <c r="CW1207" s="86">
        <v>55</v>
      </c>
      <c r="CX1207" s="86">
        <v>2</v>
      </c>
      <c r="CY1207" s="86">
        <v>-1.4884999999999999</v>
      </c>
      <c r="CZ1207" s="86">
        <v>4</v>
      </c>
      <c r="DA1207" s="86">
        <v>4</v>
      </c>
      <c r="DB1207" s="86">
        <v>2.8999999999999998E-3</v>
      </c>
      <c r="DC1207" s="86">
        <v>47</v>
      </c>
      <c r="DD1207" s="86">
        <v>-99</v>
      </c>
      <c r="DE1207" s="86">
        <v>-99</v>
      </c>
      <c r="DF1207" s="86">
        <v>-99</v>
      </c>
      <c r="DG1207" s="86">
        <v>-99</v>
      </c>
      <c r="DH1207" s="86">
        <v>-99</v>
      </c>
    </row>
    <row r="1208" spans="1:112" x14ac:dyDescent="0.2">
      <c r="A1208" s="85">
        <f>IF(ISERROR(SEARCH('School Lookup'!$F$3,Data!J1208)),A1207,A1207+1)</f>
        <v>0</v>
      </c>
      <c r="B1208" s="85">
        <f>IF(I1208='School Lookup'!$G$13,1,0)</f>
        <v>0</v>
      </c>
      <c r="C1208" s="85">
        <f t="shared" si="18"/>
        <v>1206</v>
      </c>
      <c r="D1208" s="86" t="s">
        <v>6478</v>
      </c>
      <c r="E1208" s="86" t="s">
        <v>6855</v>
      </c>
      <c r="F1208" s="86" t="s">
        <v>2065</v>
      </c>
      <c r="G1208" s="86" t="s">
        <v>2952</v>
      </c>
      <c r="H1208" s="86" t="s">
        <v>6027</v>
      </c>
      <c r="I1208" s="86" t="s">
        <v>3902</v>
      </c>
      <c r="J1208" s="86" t="s">
        <v>2103</v>
      </c>
      <c r="K1208" s="86" t="s">
        <v>36</v>
      </c>
      <c r="L1208" s="86">
        <v>1</v>
      </c>
      <c r="M1208" s="86">
        <v>-99</v>
      </c>
      <c r="N1208" s="89">
        <v>-99</v>
      </c>
      <c r="O1208" s="89">
        <v>-99</v>
      </c>
      <c r="P1208" s="89">
        <v>-99</v>
      </c>
      <c r="Q1208" s="89">
        <v>-99</v>
      </c>
      <c r="R1208" s="89">
        <v>-99</v>
      </c>
      <c r="S1208" s="89">
        <v>-99</v>
      </c>
      <c r="T1208" s="89">
        <v>-99</v>
      </c>
      <c r="U1208" s="89">
        <v>-99</v>
      </c>
      <c r="V1208" s="89">
        <v>-99</v>
      </c>
      <c r="W1208" s="89">
        <v>-99</v>
      </c>
      <c r="X1208" s="89">
        <v>-99</v>
      </c>
      <c r="Y1208" s="89">
        <v>-99</v>
      </c>
      <c r="Z1208" s="89">
        <v>-99</v>
      </c>
      <c r="AA1208" s="89">
        <v>-99</v>
      </c>
      <c r="AB1208" s="89">
        <v>-99</v>
      </c>
      <c r="AC1208" s="89">
        <v>-99</v>
      </c>
      <c r="AD1208" s="89">
        <v>-99</v>
      </c>
      <c r="AE1208" s="89">
        <v>-99</v>
      </c>
      <c r="AF1208" s="89">
        <v>-99</v>
      </c>
      <c r="AG1208" s="89">
        <v>-99</v>
      </c>
      <c r="AH1208" s="89">
        <v>-99</v>
      </c>
      <c r="AI1208" s="89">
        <v>-99</v>
      </c>
      <c r="AJ1208" s="89">
        <v>-99</v>
      </c>
      <c r="AK1208" s="89">
        <v>-99</v>
      </c>
      <c r="AL1208" s="89">
        <v>-99</v>
      </c>
      <c r="AM1208" s="89">
        <v>-99</v>
      </c>
      <c r="AN1208" s="89">
        <v>-99</v>
      </c>
      <c r="AO1208" s="89">
        <v>-99</v>
      </c>
      <c r="AP1208" s="89">
        <v>-99</v>
      </c>
      <c r="AQ1208" s="89">
        <v>-99</v>
      </c>
      <c r="AR1208" s="89">
        <v>-99</v>
      </c>
      <c r="AS1208" s="89">
        <v>-99</v>
      </c>
      <c r="AT1208" s="89">
        <v>-99</v>
      </c>
      <c r="AU1208" s="89">
        <v>-99</v>
      </c>
      <c r="AV1208" s="89">
        <v>-99</v>
      </c>
      <c r="AW1208" s="89">
        <v>-99</v>
      </c>
      <c r="AX1208" s="89">
        <v>-99</v>
      </c>
      <c r="AY1208" s="89">
        <v>-99</v>
      </c>
      <c r="AZ1208" s="89">
        <v>-99</v>
      </c>
      <c r="BA1208" s="89">
        <v>1</v>
      </c>
      <c r="BB1208" s="89">
        <v>-0.19440240963855401</v>
      </c>
      <c r="BC1208" s="89">
        <v>-0.212980833425923</v>
      </c>
      <c r="BD1208" s="89">
        <v>47.349499999999999</v>
      </c>
      <c r="BE1208" s="89">
        <v>-9.4423283529176602E-2</v>
      </c>
      <c r="BF1208" s="89">
        <v>50.602385943775097</v>
      </c>
      <c r="BG1208" s="89">
        <v>-0.15370205847755</v>
      </c>
      <c r="BH1208" s="89">
        <v>-0.15424948707005501</v>
      </c>
      <c r="BI1208" s="89">
        <v>0.24949899799599201</v>
      </c>
      <c r="BJ1208" s="89">
        <v>-3.8485092465374501E-2</v>
      </c>
      <c r="BK1208" s="89">
        <v>1</v>
      </c>
      <c r="BL1208" s="89">
        <v>-0.1722988</v>
      </c>
      <c r="BM1208" s="89">
        <v>-0.237506705669009</v>
      </c>
      <c r="BN1208" s="89">
        <v>52.254899999999999</v>
      </c>
      <c r="BO1208" s="89">
        <v>0.40415478986408698</v>
      </c>
      <c r="BP1208" s="89">
        <v>55.200002400000002</v>
      </c>
      <c r="BQ1208" s="89">
        <v>8.3324042097538895E-2</v>
      </c>
      <c r="BR1208" s="89">
        <v>9.9281533858845694E-2</v>
      </c>
      <c r="BS1208" s="89">
        <v>0.25050100200400799</v>
      </c>
      <c r="BT1208" s="89">
        <v>2.4870123712135699E-2</v>
      </c>
      <c r="BU1208" s="89">
        <v>1</v>
      </c>
      <c r="BV1208" s="89">
        <v>-1.0800000000000001E-2</v>
      </c>
      <c r="BW1208" s="89">
        <v>0.132276167753306</v>
      </c>
      <c r="BX1208" s="89">
        <v>46.2</v>
      </c>
      <c r="BY1208" s="89">
        <v>-0.30025430787988999</v>
      </c>
      <c r="BZ1208" s="89">
        <v>47.200014400000001</v>
      </c>
      <c r="CA1208" s="89">
        <v>-8.3989070063291899E-2</v>
      </c>
      <c r="CB1208" s="89">
        <v>-7.8683178500756498E-2</v>
      </c>
      <c r="CC1208" s="89">
        <v>0.25050100200400799</v>
      </c>
      <c r="CD1208" s="89">
        <v>-1.9710215055299699E-2</v>
      </c>
      <c r="CE1208" s="89">
        <v>1</v>
      </c>
      <c r="CF1208" s="89">
        <v>-8.9413654618473899E-3</v>
      </c>
      <c r="CG1208" s="89">
        <v>0.16529761307888399</v>
      </c>
      <c r="CH1208" s="89">
        <v>60.915900000000001</v>
      </c>
      <c r="CI1208" s="89">
        <v>1.3260908282327399</v>
      </c>
      <c r="CJ1208" s="89">
        <v>48.1927530120482</v>
      </c>
      <c r="CK1208" s="89">
        <v>0.74569422065581104</v>
      </c>
      <c r="CL1208" s="89">
        <v>0.81603455213892395</v>
      </c>
      <c r="CM1208" s="89">
        <v>0.24949899799599201</v>
      </c>
      <c r="CN1208" s="89">
        <v>0.20359980308876999</v>
      </c>
      <c r="CO1208" s="89">
        <v>95.94</v>
      </c>
      <c r="CP1208" s="89">
        <v>0.64610000000000001</v>
      </c>
      <c r="CQ1208" s="89">
        <v>0.12</v>
      </c>
      <c r="CR1208" s="89">
        <v>-0.1653</v>
      </c>
      <c r="CS1208" s="89">
        <v>0.64610000000000001</v>
      </c>
      <c r="CT1208" s="89">
        <v>0.38579999999999998</v>
      </c>
      <c r="CU1208" s="86" t="s">
        <v>6986</v>
      </c>
      <c r="CV1208" s="86">
        <v>0.1918</v>
      </c>
      <c r="CW1208" s="86">
        <v>55</v>
      </c>
      <c r="CX1208" s="86">
        <v>2</v>
      </c>
      <c r="CY1208" s="86">
        <v>-0.84240000000000004</v>
      </c>
      <c r="CZ1208" s="86">
        <v>15</v>
      </c>
      <c r="DA1208" s="86">
        <v>4</v>
      </c>
      <c r="DB1208" s="86">
        <v>0.33329999999999999</v>
      </c>
      <c r="DC1208" s="86">
        <v>65</v>
      </c>
      <c r="DD1208" s="86">
        <v>-99</v>
      </c>
      <c r="DE1208" s="86">
        <v>-99</v>
      </c>
      <c r="DF1208" s="86">
        <v>-99</v>
      </c>
      <c r="DG1208" s="86">
        <v>-99</v>
      </c>
      <c r="DH1208" s="86">
        <v>-99</v>
      </c>
    </row>
    <row r="1209" spans="1:112" x14ac:dyDescent="0.2">
      <c r="A1209" s="85">
        <f>IF(ISERROR(SEARCH('School Lookup'!$F$3,Data!J1209)),A1208,A1208+1)</f>
        <v>0</v>
      </c>
      <c r="B1209" s="85">
        <f>IF(I1209='School Lookup'!$G$13,1,0)</f>
        <v>0</v>
      </c>
      <c r="C1209" s="85">
        <f t="shared" si="18"/>
        <v>1207</v>
      </c>
      <c r="D1209" s="86" t="s">
        <v>6478</v>
      </c>
      <c r="E1209" s="86" t="s">
        <v>6760</v>
      </c>
      <c r="F1209" s="86" t="s">
        <v>2767</v>
      </c>
      <c r="G1209" s="86" t="s">
        <v>2784</v>
      </c>
      <c r="H1209" s="86" t="s">
        <v>853</v>
      </c>
      <c r="I1209" s="86" t="s">
        <v>4943</v>
      </c>
      <c r="J1209" s="86" t="s">
        <v>1694</v>
      </c>
      <c r="K1209" s="86" t="s">
        <v>107</v>
      </c>
      <c r="L1209" s="86">
        <v>1</v>
      </c>
      <c r="M1209" s="86">
        <v>1</v>
      </c>
      <c r="N1209" s="89">
        <v>0.22765199999999999</v>
      </c>
      <c r="O1209" s="89">
        <v>0.587335151162936</v>
      </c>
      <c r="P1209" s="89">
        <v>51.2667</v>
      </c>
      <c r="Q1209" s="89">
        <v>0.151751410862736</v>
      </c>
      <c r="R1209" s="89">
        <v>48.39996</v>
      </c>
      <c r="S1209" s="89">
        <v>0.36954328101283601</v>
      </c>
      <c r="T1209" s="89">
        <v>0.41919441176896699</v>
      </c>
      <c r="U1209" s="89">
        <v>0.40584415584415601</v>
      </c>
      <c r="V1209" s="89">
        <v>0.170127602178964</v>
      </c>
      <c r="W1209" s="89">
        <v>1</v>
      </c>
      <c r="X1209" s="89">
        <v>0.25496763485477197</v>
      </c>
      <c r="Y1209" s="89">
        <v>0.689280852021945</v>
      </c>
      <c r="Z1209" s="89">
        <v>42.15</v>
      </c>
      <c r="AA1209" s="89">
        <v>-0.95744018089194205</v>
      </c>
      <c r="AB1209" s="89">
        <v>46.473048962655596</v>
      </c>
      <c r="AC1209" s="89">
        <v>-0.134079664434998</v>
      </c>
      <c r="AD1209" s="89">
        <v>-0.15474580533270599</v>
      </c>
      <c r="AE1209" s="89">
        <v>0.39123376623376599</v>
      </c>
      <c r="AF1209" s="89">
        <v>-6.0541784229191598E-2</v>
      </c>
      <c r="AG1209" s="89">
        <v>1</v>
      </c>
      <c r="AH1209" s="89">
        <v>0.17035359999999999</v>
      </c>
      <c r="AI1209" s="89">
        <v>0.42365330664126</v>
      </c>
      <c r="AJ1209" s="89">
        <v>-99</v>
      </c>
      <c r="AK1209" s="89">
        <v>-99</v>
      </c>
      <c r="AL1209" s="89">
        <v>53.600002400000001</v>
      </c>
      <c r="AM1209" s="89">
        <v>0.42365330664126</v>
      </c>
      <c r="AN1209" s="89">
        <v>0.40186459832926402</v>
      </c>
      <c r="AO1209" s="89">
        <v>0.202922077922078</v>
      </c>
      <c r="AP1209" s="89">
        <v>8.1547199336295395E-2</v>
      </c>
      <c r="AQ1209" s="89">
        <v>-99</v>
      </c>
      <c r="AR1209" s="89">
        <v>-99</v>
      </c>
      <c r="AS1209" s="89">
        <v>-99</v>
      </c>
      <c r="AT1209" s="89">
        <v>-99</v>
      </c>
      <c r="AU1209" s="89">
        <v>-99</v>
      </c>
      <c r="AV1209" s="89">
        <v>-99</v>
      </c>
      <c r="AW1209" s="89">
        <v>-99</v>
      </c>
      <c r="AX1209" s="89">
        <v>-99</v>
      </c>
      <c r="AY1209" s="89">
        <v>-99</v>
      </c>
      <c r="AZ1209" s="89">
        <v>-99</v>
      </c>
      <c r="BA1209" s="89">
        <v>-99</v>
      </c>
      <c r="BB1209" s="89">
        <v>-99</v>
      </c>
      <c r="BC1209" s="89">
        <v>-99</v>
      </c>
      <c r="BD1209" s="89">
        <v>-99</v>
      </c>
      <c r="BE1209" s="89">
        <v>-99</v>
      </c>
      <c r="BF1209" s="89">
        <v>-99</v>
      </c>
      <c r="BG1209" s="89">
        <v>-99</v>
      </c>
      <c r="BH1209" s="89">
        <v>-99</v>
      </c>
      <c r="BI1209" s="89">
        <v>-99</v>
      </c>
      <c r="BJ1209" s="89">
        <v>-99</v>
      </c>
      <c r="BK1209" s="89">
        <v>-99</v>
      </c>
      <c r="BL1209" s="89">
        <v>-99</v>
      </c>
      <c r="BM1209" s="89">
        <v>-99</v>
      </c>
      <c r="BN1209" s="89">
        <v>-99</v>
      </c>
      <c r="BO1209" s="89">
        <v>-99</v>
      </c>
      <c r="BP1209" s="89">
        <v>-99</v>
      </c>
      <c r="BQ1209" s="89">
        <v>-99</v>
      </c>
      <c r="BR1209" s="89">
        <v>-99</v>
      </c>
      <c r="BS1209" s="89">
        <v>-99</v>
      </c>
      <c r="BT1209" s="89">
        <v>-99</v>
      </c>
      <c r="BU1209" s="89">
        <v>-99</v>
      </c>
      <c r="BV1209" s="89">
        <v>-99</v>
      </c>
      <c r="BW1209" s="89">
        <v>-99</v>
      </c>
      <c r="BX1209" s="89">
        <v>-99</v>
      </c>
      <c r="BY1209" s="89">
        <v>-99</v>
      </c>
      <c r="BZ1209" s="89">
        <v>-99</v>
      </c>
      <c r="CA1209" s="89">
        <v>-99</v>
      </c>
      <c r="CB1209" s="89">
        <v>-99</v>
      </c>
      <c r="CC1209" s="89">
        <v>-99</v>
      </c>
      <c r="CD1209" s="89">
        <v>-99</v>
      </c>
      <c r="CE1209" s="89">
        <v>-99</v>
      </c>
      <c r="CF1209" s="89">
        <v>-99</v>
      </c>
      <c r="CG1209" s="89">
        <v>-99</v>
      </c>
      <c r="CH1209" s="89">
        <v>-99</v>
      </c>
      <c r="CI1209" s="89">
        <v>-99</v>
      </c>
      <c r="CJ1209" s="89">
        <v>-99</v>
      </c>
      <c r="CK1209" s="89">
        <v>-99</v>
      </c>
      <c r="CL1209" s="89">
        <v>-99</v>
      </c>
      <c r="CM1209" s="89">
        <v>-99</v>
      </c>
      <c r="CN1209" s="89">
        <v>-99</v>
      </c>
      <c r="CO1209" s="89">
        <v>-99</v>
      </c>
      <c r="CP1209" s="89">
        <v>-99</v>
      </c>
      <c r="CQ1209" s="89">
        <v>-99</v>
      </c>
      <c r="CR1209" s="89">
        <v>-99</v>
      </c>
      <c r="CS1209" s="89">
        <v>-99</v>
      </c>
      <c r="CT1209" s="89">
        <v>-99</v>
      </c>
      <c r="CU1209" s="86">
        <v>-99</v>
      </c>
      <c r="CV1209" s="86">
        <v>0.19109999999999999</v>
      </c>
      <c r="CW1209" s="86">
        <v>55</v>
      </c>
      <c r="CX1209" s="86">
        <v>2</v>
      </c>
      <c r="CY1209" s="86">
        <v>0.40139999999999998</v>
      </c>
      <c r="CZ1209" s="86">
        <v>70</v>
      </c>
      <c r="DA1209" s="86">
        <v>2</v>
      </c>
      <c r="DB1209" s="86">
        <v>-0.313</v>
      </c>
      <c r="DC1209" s="86">
        <v>31</v>
      </c>
      <c r="DD1209" s="86">
        <v>-99</v>
      </c>
      <c r="DE1209" s="86">
        <v>-99</v>
      </c>
      <c r="DF1209" s="86">
        <v>-99</v>
      </c>
      <c r="DG1209" s="86">
        <v>-99</v>
      </c>
      <c r="DH1209" s="86">
        <v>-99</v>
      </c>
    </row>
    <row r="1210" spans="1:112" x14ac:dyDescent="0.2">
      <c r="A1210" s="85">
        <f>IF(ISERROR(SEARCH('School Lookup'!$F$3,Data!J1210)),A1209,A1209+1)</f>
        <v>0</v>
      </c>
      <c r="B1210" s="85">
        <f>IF(I1210='School Lookup'!$G$13,1,0)</f>
        <v>0</v>
      </c>
      <c r="C1210" s="85">
        <f t="shared" si="18"/>
        <v>1208</v>
      </c>
      <c r="D1210" s="86" t="s">
        <v>6478</v>
      </c>
      <c r="E1210" s="86" t="s">
        <v>6491</v>
      </c>
      <c r="F1210" s="86" t="s">
        <v>190</v>
      </c>
      <c r="G1210" s="86" t="s">
        <v>2809</v>
      </c>
      <c r="H1210" s="86" t="s">
        <v>75</v>
      </c>
      <c r="I1210" s="86" t="s">
        <v>4412</v>
      </c>
      <c r="J1210" s="86" t="s">
        <v>352</v>
      </c>
      <c r="K1210" s="86" t="s">
        <v>26</v>
      </c>
      <c r="L1210" s="86">
        <v>1</v>
      </c>
      <c r="M1210" s="86">
        <v>1</v>
      </c>
      <c r="N1210" s="89">
        <v>-3.0168359374999999E-2</v>
      </c>
      <c r="O1210" s="89">
        <v>2.9025441384715401E-2</v>
      </c>
      <c r="P1210" s="89">
        <v>51.570500000000003</v>
      </c>
      <c r="Q1210" s="89">
        <v>0.18397590579075301</v>
      </c>
      <c r="R1210" s="89">
        <v>50.976587109374996</v>
      </c>
      <c r="S1210" s="89">
        <v>0.106500673587734</v>
      </c>
      <c r="T1210" s="89">
        <v>0.120728673940798</v>
      </c>
      <c r="U1210" s="89">
        <v>0.37263464337700097</v>
      </c>
      <c r="V1210" s="89">
        <v>4.4987686359307402E-2</v>
      </c>
      <c r="W1210" s="89">
        <v>1</v>
      </c>
      <c r="X1210" s="89">
        <v>5.7572265625000001E-2</v>
      </c>
      <c r="Y1210" s="89">
        <v>0.22458088721040301</v>
      </c>
      <c r="Z1210" s="89">
        <v>49.698700000000002</v>
      </c>
      <c r="AA1210" s="89">
        <v>-1.6094951474141399E-2</v>
      </c>
      <c r="AB1210" s="89">
        <v>49.804665234375001</v>
      </c>
      <c r="AC1210" s="89">
        <v>0.104242967868131</v>
      </c>
      <c r="AD1210" s="89">
        <v>0.122745627858411</v>
      </c>
      <c r="AE1210" s="89">
        <v>0.37263464337700097</v>
      </c>
      <c r="AF1210" s="89">
        <v>4.5739273263105201E-2</v>
      </c>
      <c r="AG1210" s="89">
        <v>1</v>
      </c>
      <c r="AH1210" s="89">
        <v>0.116094871794872</v>
      </c>
      <c r="AI1210" s="89">
        <v>0.30688328905282503</v>
      </c>
      <c r="AJ1210" s="89">
        <v>-99</v>
      </c>
      <c r="AK1210" s="89">
        <v>-99</v>
      </c>
      <c r="AL1210" s="89">
        <v>49.358966666666703</v>
      </c>
      <c r="AM1210" s="89">
        <v>0.30688328905282503</v>
      </c>
      <c r="AN1210" s="89">
        <v>0.27919262447353099</v>
      </c>
      <c r="AO1210" s="89">
        <v>0.11353711790392999</v>
      </c>
      <c r="AP1210" s="89">
        <v>3.1698725922758901E-2</v>
      </c>
      <c r="AQ1210" s="89">
        <v>1</v>
      </c>
      <c r="AR1210" s="89">
        <v>0.18848865979381399</v>
      </c>
      <c r="AS1210" s="89">
        <v>0.49369783636367798</v>
      </c>
      <c r="AT1210" s="89">
        <v>-99</v>
      </c>
      <c r="AU1210" s="89">
        <v>-99</v>
      </c>
      <c r="AV1210" s="89">
        <v>48.453631958762898</v>
      </c>
      <c r="AW1210" s="89">
        <v>0.49369783636367798</v>
      </c>
      <c r="AX1210" s="89">
        <v>0.48104222329416102</v>
      </c>
      <c r="AY1210" s="89">
        <v>0.14119359534206699</v>
      </c>
      <c r="AZ1210" s="89">
        <v>6.7920081018243997E-2</v>
      </c>
      <c r="BA1210" s="89">
        <v>-99</v>
      </c>
      <c r="BB1210" s="89">
        <v>-99</v>
      </c>
      <c r="BC1210" s="89">
        <v>-99</v>
      </c>
      <c r="BD1210" s="89">
        <v>-99</v>
      </c>
      <c r="BE1210" s="89">
        <v>-99</v>
      </c>
      <c r="BF1210" s="89">
        <v>-99</v>
      </c>
      <c r="BG1210" s="89">
        <v>-99</v>
      </c>
      <c r="BH1210" s="89">
        <v>-99</v>
      </c>
      <c r="BI1210" s="89">
        <v>-99</v>
      </c>
      <c r="BJ1210" s="89">
        <v>-99</v>
      </c>
      <c r="BK1210" s="89">
        <v>-99</v>
      </c>
      <c r="BL1210" s="89">
        <v>-99</v>
      </c>
      <c r="BM1210" s="89">
        <v>-99</v>
      </c>
      <c r="BN1210" s="89">
        <v>-99</v>
      </c>
      <c r="BO1210" s="89">
        <v>-99</v>
      </c>
      <c r="BP1210" s="89">
        <v>-99</v>
      </c>
      <c r="BQ1210" s="89">
        <v>-99</v>
      </c>
      <c r="BR1210" s="89">
        <v>-99</v>
      </c>
      <c r="BS1210" s="89">
        <v>-99</v>
      </c>
      <c r="BT1210" s="89">
        <v>-99</v>
      </c>
      <c r="BU1210" s="89">
        <v>-99</v>
      </c>
      <c r="BV1210" s="89">
        <v>-99</v>
      </c>
      <c r="BW1210" s="89">
        <v>-99</v>
      </c>
      <c r="BX1210" s="89">
        <v>-99</v>
      </c>
      <c r="BY1210" s="89">
        <v>-99</v>
      </c>
      <c r="BZ1210" s="89">
        <v>-99</v>
      </c>
      <c r="CA1210" s="89">
        <v>-99</v>
      </c>
      <c r="CB1210" s="89">
        <v>-99</v>
      </c>
      <c r="CC1210" s="89">
        <v>-99</v>
      </c>
      <c r="CD1210" s="89">
        <v>-99</v>
      </c>
      <c r="CE1210" s="89">
        <v>-99</v>
      </c>
      <c r="CF1210" s="89">
        <v>-99</v>
      </c>
      <c r="CG1210" s="89">
        <v>-99</v>
      </c>
      <c r="CH1210" s="89">
        <v>-99</v>
      </c>
      <c r="CI1210" s="89">
        <v>-99</v>
      </c>
      <c r="CJ1210" s="89">
        <v>-99</v>
      </c>
      <c r="CK1210" s="89">
        <v>-99</v>
      </c>
      <c r="CL1210" s="89">
        <v>-99</v>
      </c>
      <c r="CM1210" s="89">
        <v>-99</v>
      </c>
      <c r="CN1210" s="89">
        <v>-99</v>
      </c>
      <c r="CO1210" s="89">
        <v>-99</v>
      </c>
      <c r="CP1210" s="89">
        <v>-99</v>
      </c>
      <c r="CQ1210" s="89">
        <v>-99</v>
      </c>
      <c r="CR1210" s="89">
        <v>-99</v>
      </c>
      <c r="CS1210" s="89">
        <v>-99</v>
      </c>
      <c r="CT1210" s="89">
        <v>-99</v>
      </c>
      <c r="CU1210" s="86">
        <v>-99</v>
      </c>
      <c r="CV1210" s="86">
        <v>0.1903</v>
      </c>
      <c r="CW1210" s="86">
        <v>55</v>
      </c>
      <c r="CX1210" s="86">
        <v>2</v>
      </c>
      <c r="CY1210" s="86">
        <v>-0.128</v>
      </c>
      <c r="CZ1210" s="86">
        <v>45</v>
      </c>
      <c r="DA1210" s="86">
        <v>2</v>
      </c>
      <c r="DB1210" s="86">
        <v>6.2600000000000003E-2</v>
      </c>
      <c r="DC1210" s="86">
        <v>51</v>
      </c>
      <c r="DD1210" s="86">
        <v>-99</v>
      </c>
      <c r="DE1210" s="86">
        <v>-99</v>
      </c>
      <c r="DF1210" s="86">
        <v>-99</v>
      </c>
      <c r="DG1210" s="86">
        <v>-99</v>
      </c>
      <c r="DH1210" s="86">
        <v>-99</v>
      </c>
    </row>
    <row r="1211" spans="1:112" x14ac:dyDescent="0.2">
      <c r="A1211" s="85">
        <f>IF(ISERROR(SEARCH('School Lookup'!$F$3,Data!J1211)),A1210,A1210+1)</f>
        <v>0</v>
      </c>
      <c r="B1211" s="85">
        <f>IF(I1211='School Lookup'!$G$13,1,0)</f>
        <v>0</v>
      </c>
      <c r="C1211" s="85">
        <f t="shared" si="18"/>
        <v>1209</v>
      </c>
      <c r="D1211" s="86" t="s">
        <v>6478</v>
      </c>
      <c r="E1211" s="86" t="s">
        <v>6629</v>
      </c>
      <c r="F1211" s="86" t="s">
        <v>2759</v>
      </c>
      <c r="G1211" s="86" t="s">
        <v>3235</v>
      </c>
      <c r="H1211" s="86" t="s">
        <v>671</v>
      </c>
      <c r="I1211" s="86" t="s">
        <v>4804</v>
      </c>
      <c r="J1211" s="86" t="s">
        <v>672</v>
      </c>
      <c r="K1211" s="86" t="s">
        <v>19</v>
      </c>
      <c r="L1211" s="86">
        <v>1</v>
      </c>
      <c r="M1211" s="86">
        <v>1</v>
      </c>
      <c r="N1211" s="89">
        <v>-0.145769416498994</v>
      </c>
      <c r="O1211" s="89">
        <v>-0.22130852296709699</v>
      </c>
      <c r="P1211" s="89">
        <v>57.616700000000002</v>
      </c>
      <c r="Q1211" s="89">
        <v>0.82530487627715998</v>
      </c>
      <c r="R1211" s="89">
        <v>49.094551911468798</v>
      </c>
      <c r="S1211" s="89">
        <v>0.30199817665503198</v>
      </c>
      <c r="T1211" s="89">
        <v>0.34255321813811002</v>
      </c>
      <c r="U1211" s="89">
        <v>0.25383043922369802</v>
      </c>
      <c r="V1211" s="89">
        <v>8.6950433817487502E-2</v>
      </c>
      <c r="W1211" s="89">
        <v>1</v>
      </c>
      <c r="X1211" s="89">
        <v>-1.9945454545454499E-2</v>
      </c>
      <c r="Y1211" s="89">
        <v>4.2091895822005898E-2</v>
      </c>
      <c r="Z1211" s="89">
        <v>57.523200000000003</v>
      </c>
      <c r="AA1211" s="89">
        <v>0.95964335413868895</v>
      </c>
      <c r="AB1211" s="89">
        <v>47.272700606060603</v>
      </c>
      <c r="AC1211" s="89">
        <v>0.50086762498034798</v>
      </c>
      <c r="AD1211" s="89">
        <v>0.58455633999009105</v>
      </c>
      <c r="AE1211" s="89">
        <v>0.25280898876404501</v>
      </c>
      <c r="AF1211" s="89">
        <v>0.14778109718850599</v>
      </c>
      <c r="AG1211" s="89">
        <v>1</v>
      </c>
      <c r="AH1211" s="89">
        <v>-0.25481375000000001</v>
      </c>
      <c r="AI1211" s="89">
        <v>-0.49134784764005002</v>
      </c>
      <c r="AJ1211" s="89">
        <v>59.683500000000002</v>
      </c>
      <c r="AK1211" s="89">
        <v>1.0823079779754401</v>
      </c>
      <c r="AL1211" s="89">
        <v>58.125010000000003</v>
      </c>
      <c r="AM1211" s="89">
        <v>0.29548006516769698</v>
      </c>
      <c r="AN1211" s="89">
        <v>0.26721304263225798</v>
      </c>
      <c r="AO1211" s="89">
        <v>8.1716036772216505E-2</v>
      </c>
      <c r="AP1211" s="89">
        <v>2.1835590817753402E-2</v>
      </c>
      <c r="AQ1211" s="89">
        <v>1</v>
      </c>
      <c r="AR1211" s="89">
        <v>-0.37075714285714301</v>
      </c>
      <c r="AS1211" s="89">
        <v>-0.76338381798560295</v>
      </c>
      <c r="AT1211" s="89">
        <v>59.253999999999998</v>
      </c>
      <c r="AU1211" s="89">
        <v>1.14857952357558</v>
      </c>
      <c r="AV1211" s="89">
        <v>59.627328571428599</v>
      </c>
      <c r="AW1211" s="89">
        <v>0.19259785279498901</v>
      </c>
      <c r="AX1211" s="89">
        <v>0.16374457185890801</v>
      </c>
      <c r="AY1211" s="89">
        <v>8.2226762002042902E-2</v>
      </c>
      <c r="AZ1211" s="89">
        <v>1.34641859393688E-2</v>
      </c>
      <c r="BA1211" s="89">
        <v>1</v>
      </c>
      <c r="BB1211" s="89">
        <v>-0.103493827160494</v>
      </c>
      <c r="BC1211" s="89">
        <v>-8.4090626989171101E-3</v>
      </c>
      <c r="BD1211" s="89">
        <v>43.6282</v>
      </c>
      <c r="BE1211" s="89">
        <v>-0.46652668143897802</v>
      </c>
      <c r="BF1211" s="89">
        <v>48.765455555555498</v>
      </c>
      <c r="BG1211" s="89">
        <v>-0.23746787206894801</v>
      </c>
      <c r="BH1211" s="89">
        <v>-0.24387577394757601</v>
      </c>
      <c r="BI1211" s="89">
        <v>8.27374872318693E-2</v>
      </c>
      <c r="BJ1211" s="89">
        <v>-2.0177668733149801E-2</v>
      </c>
      <c r="BK1211" s="89">
        <v>1</v>
      </c>
      <c r="BL1211" s="89">
        <v>-4.4922222222222197E-2</v>
      </c>
      <c r="BM1211" s="89">
        <v>7.2460391305810001E-2</v>
      </c>
      <c r="BN1211" s="89">
        <v>49.113900000000001</v>
      </c>
      <c r="BO1211" s="89">
        <v>5.1482769417725102E-2</v>
      </c>
      <c r="BP1211" s="89">
        <v>54.938286419753098</v>
      </c>
      <c r="BQ1211" s="89">
        <v>6.1971580361767503E-2</v>
      </c>
      <c r="BR1211" s="89">
        <v>7.6882955218154206E-2</v>
      </c>
      <c r="BS1211" s="89">
        <v>8.27374872318693E-2</v>
      </c>
      <c r="BT1211" s="89">
        <v>6.3611025257104097E-3</v>
      </c>
      <c r="BU1211" s="89">
        <v>1</v>
      </c>
      <c r="BV1211" s="89">
        <v>-0.19342345679012299</v>
      </c>
      <c r="BW1211" s="89">
        <v>-0.28838004901838399</v>
      </c>
      <c r="BX1211" s="89">
        <v>40.1098</v>
      </c>
      <c r="BY1211" s="89">
        <v>-0.92859311983258697</v>
      </c>
      <c r="BZ1211" s="89">
        <v>46.296275308642002</v>
      </c>
      <c r="CA1211" s="89">
        <v>-0.60848658442548498</v>
      </c>
      <c r="CB1211" s="89">
        <v>-0.631530078911964</v>
      </c>
      <c r="CC1211" s="89">
        <v>8.27374872318693E-2</v>
      </c>
      <c r="CD1211" s="89">
        <v>-5.225121184052E-2</v>
      </c>
      <c r="CE1211" s="89">
        <v>1</v>
      </c>
      <c r="CF1211" s="89">
        <v>-0.138133333333333</v>
      </c>
      <c r="CG1211" s="89">
        <v>-0.14445572679846699</v>
      </c>
      <c r="CH1211" s="89">
        <v>48.4024</v>
      </c>
      <c r="CI1211" s="89">
        <v>-0.102027727962769</v>
      </c>
      <c r="CJ1211" s="89">
        <v>46.540911320754702</v>
      </c>
      <c r="CK1211" s="89">
        <v>-0.123241727380618</v>
      </c>
      <c r="CL1211" s="89">
        <v>-0.12420859752924</v>
      </c>
      <c r="CM1211" s="89">
        <v>8.1205311542390204E-2</v>
      </c>
      <c r="CN1211" s="89">
        <v>-1.00863978586053E-2</v>
      </c>
      <c r="CO1211" s="89">
        <v>94.055000000000007</v>
      </c>
      <c r="CP1211" s="89">
        <v>0.50370000000000004</v>
      </c>
      <c r="CQ1211" s="89">
        <v>0.77</v>
      </c>
      <c r="CR1211" s="89">
        <v>-7.1400000000000005E-2</v>
      </c>
      <c r="CS1211" s="89">
        <v>0.50370000000000004</v>
      </c>
      <c r="CT1211" s="89">
        <v>0.1515</v>
      </c>
      <c r="CU1211" s="86" t="s">
        <v>6988</v>
      </c>
      <c r="CV1211" s="86">
        <v>0.18959999999999999</v>
      </c>
      <c r="CW1211" s="86">
        <v>55</v>
      </c>
      <c r="CX1211" s="86">
        <v>4</v>
      </c>
      <c r="CY1211" s="86">
        <v>-6.59E-2</v>
      </c>
      <c r="CZ1211" s="86">
        <v>48</v>
      </c>
      <c r="DA1211" s="86">
        <v>8</v>
      </c>
      <c r="DB1211" s="86">
        <v>0.51549999999999996</v>
      </c>
      <c r="DC1211" s="86">
        <v>73</v>
      </c>
      <c r="DD1211" s="86">
        <v>-99</v>
      </c>
      <c r="DE1211" s="86">
        <v>-99</v>
      </c>
      <c r="DF1211" s="86">
        <v>-99</v>
      </c>
      <c r="DG1211" s="86">
        <v>-99</v>
      </c>
      <c r="DH1211" s="86">
        <v>-99</v>
      </c>
    </row>
    <row r="1212" spans="1:112" x14ac:dyDescent="0.2">
      <c r="A1212" s="85">
        <f>IF(ISERROR(SEARCH('School Lookup'!$F$3,Data!J1212)),A1211,A1211+1)</f>
        <v>0</v>
      </c>
      <c r="B1212" s="85">
        <f>IF(I1212='School Lookup'!$G$13,1,0)</f>
        <v>0</v>
      </c>
      <c r="C1212" s="85">
        <f t="shared" si="18"/>
        <v>1210</v>
      </c>
      <c r="D1212" s="86" t="s">
        <v>6478</v>
      </c>
      <c r="E1212" s="86" t="s">
        <v>6586</v>
      </c>
      <c r="F1212" s="86" t="s">
        <v>2760</v>
      </c>
      <c r="G1212" s="86" t="s">
        <v>3114</v>
      </c>
      <c r="H1212" s="86" t="s">
        <v>398</v>
      </c>
      <c r="I1212" s="86" t="s">
        <v>4365</v>
      </c>
      <c r="J1212" s="86" t="s">
        <v>399</v>
      </c>
      <c r="K1212" s="86" t="s">
        <v>36</v>
      </c>
      <c r="L1212" s="86">
        <v>1</v>
      </c>
      <c r="M1212" s="86">
        <v>-99</v>
      </c>
      <c r="N1212" s="89">
        <v>-99</v>
      </c>
      <c r="O1212" s="89">
        <v>-99</v>
      </c>
      <c r="P1212" s="89">
        <v>-99</v>
      </c>
      <c r="Q1212" s="89">
        <v>-99</v>
      </c>
      <c r="R1212" s="89">
        <v>-99</v>
      </c>
      <c r="S1212" s="89">
        <v>-99</v>
      </c>
      <c r="T1212" s="89">
        <v>-99</v>
      </c>
      <c r="U1212" s="89">
        <v>-99</v>
      </c>
      <c r="V1212" s="89">
        <v>-99</v>
      </c>
      <c r="W1212" s="89">
        <v>-99</v>
      </c>
      <c r="X1212" s="89">
        <v>-99</v>
      </c>
      <c r="Y1212" s="89">
        <v>-99</v>
      </c>
      <c r="Z1212" s="89">
        <v>-99</v>
      </c>
      <c r="AA1212" s="89">
        <v>-99</v>
      </c>
      <c r="AB1212" s="89">
        <v>-99</v>
      </c>
      <c r="AC1212" s="89">
        <v>-99</v>
      </c>
      <c r="AD1212" s="89">
        <v>-99</v>
      </c>
      <c r="AE1212" s="89">
        <v>-99</v>
      </c>
      <c r="AF1212" s="89">
        <v>-99</v>
      </c>
      <c r="AG1212" s="89">
        <v>-99</v>
      </c>
      <c r="AH1212" s="89">
        <v>-99</v>
      </c>
      <c r="AI1212" s="89">
        <v>-99</v>
      </c>
      <c r="AJ1212" s="89">
        <v>-99</v>
      </c>
      <c r="AK1212" s="89">
        <v>-99</v>
      </c>
      <c r="AL1212" s="89">
        <v>-99</v>
      </c>
      <c r="AM1212" s="89">
        <v>-99</v>
      </c>
      <c r="AN1212" s="89">
        <v>-99</v>
      </c>
      <c r="AO1212" s="89">
        <v>-99</v>
      </c>
      <c r="AP1212" s="89">
        <v>-99</v>
      </c>
      <c r="AQ1212" s="89">
        <v>-99</v>
      </c>
      <c r="AR1212" s="89">
        <v>-99</v>
      </c>
      <c r="AS1212" s="89">
        <v>-99</v>
      </c>
      <c r="AT1212" s="89">
        <v>-99</v>
      </c>
      <c r="AU1212" s="89">
        <v>-99</v>
      </c>
      <c r="AV1212" s="89">
        <v>-99</v>
      </c>
      <c r="AW1212" s="89">
        <v>-99</v>
      </c>
      <c r="AX1212" s="89">
        <v>-99</v>
      </c>
      <c r="AY1212" s="89">
        <v>-99</v>
      </c>
      <c r="AZ1212" s="89">
        <v>-99</v>
      </c>
      <c r="BA1212" s="89">
        <v>1</v>
      </c>
      <c r="BB1212" s="89">
        <v>-0.20884569892473101</v>
      </c>
      <c r="BC1212" s="89">
        <v>-0.245482597108232</v>
      </c>
      <c r="BD1212" s="89">
        <v>53.863599999999998</v>
      </c>
      <c r="BE1212" s="89">
        <v>0.55694014976677897</v>
      </c>
      <c r="BF1212" s="89">
        <v>55.376356451612899</v>
      </c>
      <c r="BG1212" s="89">
        <v>0.15572877632927401</v>
      </c>
      <c r="BH1212" s="89">
        <v>0.176829930416735</v>
      </c>
      <c r="BI1212" s="89">
        <v>0.25033647375504697</v>
      </c>
      <c r="BJ1212" s="89">
        <v>4.4266981234875699E-2</v>
      </c>
      <c r="BK1212" s="89">
        <v>1</v>
      </c>
      <c r="BL1212" s="89">
        <v>-9.7808108108108097E-2</v>
      </c>
      <c r="BM1212" s="89">
        <v>-5.6235832167776799E-2</v>
      </c>
      <c r="BN1212" s="89">
        <v>52.5</v>
      </c>
      <c r="BO1212" s="89">
        <v>0.431674660036453</v>
      </c>
      <c r="BP1212" s="89">
        <v>52.972927027026998</v>
      </c>
      <c r="BQ1212" s="89">
        <v>0.187719413934338</v>
      </c>
      <c r="BR1212" s="89">
        <v>0.20879152735497999</v>
      </c>
      <c r="BS1212" s="89">
        <v>0.248990578734859</v>
      </c>
      <c r="BT1212" s="89">
        <v>5.1987123231051702E-2</v>
      </c>
      <c r="BU1212" s="89">
        <v>1</v>
      </c>
      <c r="BV1212" s="89">
        <v>-0.114312365591398</v>
      </c>
      <c r="BW1212" s="89">
        <v>-0.106154978300438</v>
      </c>
      <c r="BX1212" s="89">
        <v>45.292099999999998</v>
      </c>
      <c r="BY1212" s="89">
        <v>-0.39392427066795199</v>
      </c>
      <c r="BZ1212" s="89">
        <v>44.086032258064499</v>
      </c>
      <c r="CA1212" s="89">
        <v>-0.25003962448419498</v>
      </c>
      <c r="CB1212" s="89">
        <v>-0.25370885890801498</v>
      </c>
      <c r="CC1212" s="89">
        <v>0.25033647375504697</v>
      </c>
      <c r="CD1212" s="89">
        <v>-6.3512581099449197E-2</v>
      </c>
      <c r="CE1212" s="89">
        <v>1</v>
      </c>
      <c r="CF1212" s="89">
        <v>-2.4379569892473099E-2</v>
      </c>
      <c r="CG1212" s="89">
        <v>0.12828265415471399</v>
      </c>
      <c r="CH1212" s="89">
        <v>55.384599999999999</v>
      </c>
      <c r="CI1212" s="89">
        <v>0.69482442236034403</v>
      </c>
      <c r="CJ1212" s="89">
        <v>47.849459677419397</v>
      </c>
      <c r="CK1212" s="89">
        <v>0.41155353825752899</v>
      </c>
      <c r="CL1212" s="89">
        <v>0.45447339408074799</v>
      </c>
      <c r="CM1212" s="89">
        <v>0.25033647375504697</v>
      </c>
      <c r="CN1212" s="89">
        <v>0.11377126688966201</v>
      </c>
      <c r="CO1212" s="89">
        <v>97.454999999999998</v>
      </c>
      <c r="CP1212" s="89">
        <v>0.76060000000000005</v>
      </c>
      <c r="CQ1212" s="89">
        <v>-2.81</v>
      </c>
      <c r="CR1212" s="89">
        <v>-0.58809999999999996</v>
      </c>
      <c r="CS1212" s="89">
        <v>0.76060000000000005</v>
      </c>
      <c r="CT1212" s="89">
        <v>0.57420000000000004</v>
      </c>
      <c r="CU1212" s="86" t="s">
        <v>6988</v>
      </c>
      <c r="CV1212" s="86">
        <v>0.1893</v>
      </c>
      <c r="CW1212" s="86">
        <v>55</v>
      </c>
      <c r="CX1212" s="86">
        <v>2</v>
      </c>
      <c r="CY1212" s="86">
        <v>0.24299999999999999</v>
      </c>
      <c r="CZ1212" s="86">
        <v>64</v>
      </c>
      <c r="DA1212" s="86">
        <v>4</v>
      </c>
      <c r="DB1212" s="86">
        <v>0.32219999999999999</v>
      </c>
      <c r="DC1212" s="86">
        <v>64</v>
      </c>
      <c r="DD1212" s="86">
        <v>-99</v>
      </c>
      <c r="DE1212" s="86">
        <v>-99</v>
      </c>
      <c r="DF1212" s="86">
        <v>-99</v>
      </c>
      <c r="DG1212" s="86">
        <v>-99</v>
      </c>
      <c r="DH1212" s="86">
        <v>-99</v>
      </c>
    </row>
    <row r="1213" spans="1:112" x14ac:dyDescent="0.2">
      <c r="A1213" s="85">
        <f>IF(ISERROR(SEARCH('School Lookup'!$F$3,Data!J1213)),A1212,A1212+1)</f>
        <v>0</v>
      </c>
      <c r="B1213" s="85">
        <f>IF(I1213='School Lookup'!$G$13,1,0)</f>
        <v>0</v>
      </c>
      <c r="C1213" s="85">
        <f t="shared" si="18"/>
        <v>1211</v>
      </c>
      <c r="D1213" s="86" t="s">
        <v>6478</v>
      </c>
      <c r="E1213" s="86" t="s">
        <v>6731</v>
      </c>
      <c r="F1213" s="86" t="s">
        <v>2768</v>
      </c>
      <c r="G1213" s="86" t="s">
        <v>2876</v>
      </c>
      <c r="H1213" s="86" t="s">
        <v>1703</v>
      </c>
      <c r="I1213" s="86" t="s">
        <v>4271</v>
      </c>
      <c r="J1213" s="86" t="s">
        <v>1704</v>
      </c>
      <c r="K1213" s="86" t="s">
        <v>10</v>
      </c>
      <c r="L1213" s="86">
        <v>1</v>
      </c>
      <c r="M1213" s="86">
        <v>1</v>
      </c>
      <c r="N1213" s="89">
        <v>0.16841315789473699</v>
      </c>
      <c r="O1213" s="89">
        <v>0.45905350256247901</v>
      </c>
      <c r="P1213" s="89">
        <v>48</v>
      </c>
      <c r="Q1213" s="89">
        <v>-0.19475207031353101</v>
      </c>
      <c r="R1213" s="89">
        <v>42.982466666666703</v>
      </c>
      <c r="S1213" s="89">
        <v>0.13215071612447399</v>
      </c>
      <c r="T1213" s="89">
        <v>0.14983292798539</v>
      </c>
      <c r="U1213" s="89">
        <v>0.5</v>
      </c>
      <c r="V1213" s="89">
        <v>7.4916463992694804E-2</v>
      </c>
      <c r="W1213" s="89">
        <v>1</v>
      </c>
      <c r="X1213" s="89">
        <v>7.9728070175438606E-2</v>
      </c>
      <c r="Y1213" s="89">
        <v>0.27673916040158197</v>
      </c>
      <c r="Z1213" s="89">
        <v>50.7288</v>
      </c>
      <c r="AA1213" s="89">
        <v>0.112361566975827</v>
      </c>
      <c r="AB1213" s="89">
        <v>50.0000157894737</v>
      </c>
      <c r="AC1213" s="89">
        <v>0.19455036368870399</v>
      </c>
      <c r="AD1213" s="89">
        <v>0.22789522465429901</v>
      </c>
      <c r="AE1213" s="89">
        <v>0.5</v>
      </c>
      <c r="AF1213" s="89">
        <v>0.11394761232714901</v>
      </c>
      <c r="AG1213" s="89">
        <v>-99</v>
      </c>
      <c r="AH1213" s="89">
        <v>-99</v>
      </c>
      <c r="AI1213" s="89">
        <v>-99</v>
      </c>
      <c r="AJ1213" s="89">
        <v>-99</v>
      </c>
      <c r="AK1213" s="89">
        <v>-99</v>
      </c>
      <c r="AL1213" s="89">
        <v>-99</v>
      </c>
      <c r="AM1213" s="89">
        <v>-99</v>
      </c>
      <c r="AN1213" s="89">
        <v>-99</v>
      </c>
      <c r="AO1213" s="89">
        <v>-99</v>
      </c>
      <c r="AP1213" s="89">
        <v>-99</v>
      </c>
      <c r="AQ1213" s="89">
        <v>-99</v>
      </c>
      <c r="AR1213" s="89">
        <v>-99</v>
      </c>
      <c r="AS1213" s="89">
        <v>-99</v>
      </c>
      <c r="AT1213" s="89">
        <v>-99</v>
      </c>
      <c r="AU1213" s="89">
        <v>-99</v>
      </c>
      <c r="AV1213" s="89">
        <v>-99</v>
      </c>
      <c r="AW1213" s="89">
        <v>-99</v>
      </c>
      <c r="AX1213" s="89">
        <v>-99</v>
      </c>
      <c r="AY1213" s="89">
        <v>-99</v>
      </c>
      <c r="AZ1213" s="89">
        <v>-99</v>
      </c>
      <c r="BA1213" s="89">
        <v>-99</v>
      </c>
      <c r="BB1213" s="89">
        <v>-99</v>
      </c>
      <c r="BC1213" s="89">
        <v>-99</v>
      </c>
      <c r="BD1213" s="89">
        <v>-99</v>
      </c>
      <c r="BE1213" s="89">
        <v>-99</v>
      </c>
      <c r="BF1213" s="89">
        <v>-99</v>
      </c>
      <c r="BG1213" s="89">
        <v>-99</v>
      </c>
      <c r="BH1213" s="89">
        <v>-99</v>
      </c>
      <c r="BI1213" s="89">
        <v>-99</v>
      </c>
      <c r="BJ1213" s="89">
        <v>-99</v>
      </c>
      <c r="BK1213" s="89">
        <v>-99</v>
      </c>
      <c r="BL1213" s="89">
        <v>-99</v>
      </c>
      <c r="BM1213" s="89">
        <v>-99</v>
      </c>
      <c r="BN1213" s="89">
        <v>-99</v>
      </c>
      <c r="BO1213" s="89">
        <v>-99</v>
      </c>
      <c r="BP1213" s="89">
        <v>-99</v>
      </c>
      <c r="BQ1213" s="89">
        <v>-99</v>
      </c>
      <c r="BR1213" s="89">
        <v>-99</v>
      </c>
      <c r="BS1213" s="89">
        <v>-99</v>
      </c>
      <c r="BT1213" s="89">
        <v>-99</v>
      </c>
      <c r="BU1213" s="89">
        <v>-99</v>
      </c>
      <c r="BV1213" s="89">
        <v>-99</v>
      </c>
      <c r="BW1213" s="89">
        <v>-99</v>
      </c>
      <c r="BX1213" s="89">
        <v>-99</v>
      </c>
      <c r="BY1213" s="89">
        <v>-99</v>
      </c>
      <c r="BZ1213" s="89">
        <v>-99</v>
      </c>
      <c r="CA1213" s="89">
        <v>-99</v>
      </c>
      <c r="CB1213" s="89">
        <v>-99</v>
      </c>
      <c r="CC1213" s="89">
        <v>-99</v>
      </c>
      <c r="CD1213" s="89">
        <v>-99</v>
      </c>
      <c r="CE1213" s="89">
        <v>-99</v>
      </c>
      <c r="CF1213" s="89">
        <v>-99</v>
      </c>
      <c r="CG1213" s="89">
        <v>-99</v>
      </c>
      <c r="CH1213" s="89">
        <v>-99</v>
      </c>
      <c r="CI1213" s="89">
        <v>-99</v>
      </c>
      <c r="CJ1213" s="89">
        <v>-99</v>
      </c>
      <c r="CK1213" s="89">
        <v>-99</v>
      </c>
      <c r="CL1213" s="89">
        <v>-99</v>
      </c>
      <c r="CM1213" s="89">
        <v>-99</v>
      </c>
      <c r="CN1213" s="89">
        <v>-99</v>
      </c>
      <c r="CO1213" s="89">
        <v>-99</v>
      </c>
      <c r="CP1213" s="89">
        <v>-99</v>
      </c>
      <c r="CQ1213" s="89">
        <v>-99</v>
      </c>
      <c r="CR1213" s="89">
        <v>-99</v>
      </c>
      <c r="CS1213" s="89">
        <v>-99</v>
      </c>
      <c r="CT1213" s="89">
        <v>-99</v>
      </c>
      <c r="CU1213" s="86">
        <v>-99</v>
      </c>
      <c r="CV1213" s="86">
        <v>0.18890000000000001</v>
      </c>
      <c r="CW1213" s="86">
        <v>55</v>
      </c>
      <c r="CX1213" s="86">
        <v>2</v>
      </c>
      <c r="CY1213" s="86">
        <v>0.61519999999999997</v>
      </c>
      <c r="CZ1213" s="86">
        <v>77</v>
      </c>
      <c r="DA1213" s="86">
        <v>2</v>
      </c>
      <c r="DB1213" s="86">
        <v>-4.1200000000000001E-2</v>
      </c>
      <c r="DC1213" s="86">
        <v>45</v>
      </c>
      <c r="DD1213" s="86">
        <v>-99</v>
      </c>
      <c r="DE1213" s="86">
        <v>-99</v>
      </c>
      <c r="DF1213" s="86">
        <v>-99</v>
      </c>
      <c r="DG1213" s="86">
        <v>-99</v>
      </c>
      <c r="DH1213" s="86">
        <v>-99</v>
      </c>
    </row>
    <row r="1214" spans="1:112" x14ac:dyDescent="0.2">
      <c r="A1214" s="85">
        <f>IF(ISERROR(SEARCH('School Lookup'!$F$3,Data!J1214)),A1213,A1213+1)</f>
        <v>0</v>
      </c>
      <c r="B1214" s="85">
        <f>IF(I1214='School Lookup'!$G$13,1,0)</f>
        <v>0</v>
      </c>
      <c r="C1214" s="85">
        <f t="shared" si="18"/>
        <v>1212</v>
      </c>
      <c r="D1214" s="86" t="s">
        <v>6478</v>
      </c>
      <c r="E1214" s="86" t="s">
        <v>6637</v>
      </c>
      <c r="F1214" s="86" t="s">
        <v>1091</v>
      </c>
      <c r="G1214" s="86" t="s">
        <v>2874</v>
      </c>
      <c r="H1214" s="86" t="s">
        <v>5952</v>
      </c>
      <c r="I1214" s="86" t="s">
        <v>5161</v>
      </c>
      <c r="J1214" s="86" t="s">
        <v>758</v>
      </c>
      <c r="K1214" s="86" t="s">
        <v>26</v>
      </c>
      <c r="L1214" s="86">
        <v>1</v>
      </c>
      <c r="M1214" s="86">
        <v>1</v>
      </c>
      <c r="N1214" s="89">
        <v>0.10449472</v>
      </c>
      <c r="O1214" s="89">
        <v>0.32063819433392299</v>
      </c>
      <c r="P1214" s="89">
        <v>55.510399999999997</v>
      </c>
      <c r="Q1214" s="89">
        <v>0.60188666144213598</v>
      </c>
      <c r="R1214" s="89">
        <v>49.920012479999997</v>
      </c>
      <c r="S1214" s="89">
        <v>0.46126242788802901</v>
      </c>
      <c r="T1214" s="89">
        <v>0.52326509108988095</v>
      </c>
      <c r="U1214" s="89">
        <v>0.36189924724956601</v>
      </c>
      <c r="V1214" s="89">
        <v>0.18936924257740301</v>
      </c>
      <c r="W1214" s="89">
        <v>1</v>
      </c>
      <c r="X1214" s="89">
        <v>6.7769600000000003E-3</v>
      </c>
      <c r="Y1214" s="89">
        <v>0.105000692251255</v>
      </c>
      <c r="Z1214" s="89">
        <v>46.667999999999999</v>
      </c>
      <c r="AA1214" s="89">
        <v>-0.39403221044542502</v>
      </c>
      <c r="AB1214" s="89">
        <v>51.67999648</v>
      </c>
      <c r="AC1214" s="89">
        <v>-0.144515759097085</v>
      </c>
      <c r="AD1214" s="89">
        <v>-0.16689709300821801</v>
      </c>
      <c r="AE1214" s="89">
        <v>0.36189924724956601</v>
      </c>
      <c r="AF1214" s="89">
        <v>-6.0399932327814702E-2</v>
      </c>
      <c r="AG1214" s="89">
        <v>1</v>
      </c>
      <c r="AH1214" s="89">
        <v>0.16272405063291101</v>
      </c>
      <c r="AI1214" s="89">
        <v>0.40723378035935598</v>
      </c>
      <c r="AJ1214" s="89">
        <v>-99</v>
      </c>
      <c r="AK1214" s="89">
        <v>-99</v>
      </c>
      <c r="AL1214" s="89">
        <v>48.101298734177199</v>
      </c>
      <c r="AM1214" s="89">
        <v>0.40723378035935598</v>
      </c>
      <c r="AN1214" s="89">
        <v>0.38461517300266601</v>
      </c>
      <c r="AO1214" s="89">
        <v>0.137232194557035</v>
      </c>
      <c r="AP1214" s="89">
        <v>5.2781584251089697E-2</v>
      </c>
      <c r="AQ1214" s="89">
        <v>1</v>
      </c>
      <c r="AR1214" s="89">
        <v>1.145E-3</v>
      </c>
      <c r="AS1214" s="89">
        <v>7.25837633226257E-2</v>
      </c>
      <c r="AT1214" s="89">
        <v>-99</v>
      </c>
      <c r="AU1214" s="89">
        <v>-99</v>
      </c>
      <c r="AV1214" s="89">
        <v>48.749997499999999</v>
      </c>
      <c r="AW1214" s="89">
        <v>7.25837633226257E-2</v>
      </c>
      <c r="AX1214" s="89">
        <v>3.7274326735051003E-2</v>
      </c>
      <c r="AY1214" s="89">
        <v>0.138969310943833</v>
      </c>
      <c r="AZ1214" s="89">
        <v>5.17998750226534E-3</v>
      </c>
      <c r="BA1214" s="89">
        <v>-99</v>
      </c>
      <c r="BB1214" s="89">
        <v>-99</v>
      </c>
      <c r="BC1214" s="89">
        <v>-99</v>
      </c>
      <c r="BD1214" s="89">
        <v>-99</v>
      </c>
      <c r="BE1214" s="89">
        <v>-99</v>
      </c>
      <c r="BF1214" s="89">
        <v>-99</v>
      </c>
      <c r="BG1214" s="89">
        <v>-99</v>
      </c>
      <c r="BH1214" s="89">
        <v>-99</v>
      </c>
      <c r="BI1214" s="89">
        <v>-99</v>
      </c>
      <c r="BJ1214" s="89">
        <v>-99</v>
      </c>
      <c r="BK1214" s="89">
        <v>-99</v>
      </c>
      <c r="BL1214" s="89">
        <v>-99</v>
      </c>
      <c r="BM1214" s="89">
        <v>-99</v>
      </c>
      <c r="BN1214" s="89">
        <v>-99</v>
      </c>
      <c r="BO1214" s="89">
        <v>-99</v>
      </c>
      <c r="BP1214" s="89">
        <v>-99</v>
      </c>
      <c r="BQ1214" s="89">
        <v>-99</v>
      </c>
      <c r="BR1214" s="89">
        <v>-99</v>
      </c>
      <c r="BS1214" s="89">
        <v>-99</v>
      </c>
      <c r="BT1214" s="89">
        <v>-99</v>
      </c>
      <c r="BU1214" s="89">
        <v>-99</v>
      </c>
      <c r="BV1214" s="89">
        <v>-99</v>
      </c>
      <c r="BW1214" s="89">
        <v>-99</v>
      </c>
      <c r="BX1214" s="89">
        <v>-99</v>
      </c>
      <c r="BY1214" s="89">
        <v>-99</v>
      </c>
      <c r="BZ1214" s="89">
        <v>-99</v>
      </c>
      <c r="CA1214" s="89">
        <v>-99</v>
      </c>
      <c r="CB1214" s="89">
        <v>-99</v>
      </c>
      <c r="CC1214" s="89">
        <v>-99</v>
      </c>
      <c r="CD1214" s="89">
        <v>-99</v>
      </c>
      <c r="CE1214" s="89">
        <v>-99</v>
      </c>
      <c r="CF1214" s="89">
        <v>-99</v>
      </c>
      <c r="CG1214" s="89">
        <v>-99</v>
      </c>
      <c r="CH1214" s="89">
        <v>-99</v>
      </c>
      <c r="CI1214" s="89">
        <v>-99</v>
      </c>
      <c r="CJ1214" s="89">
        <v>-99</v>
      </c>
      <c r="CK1214" s="89">
        <v>-99</v>
      </c>
      <c r="CL1214" s="89">
        <v>-99</v>
      </c>
      <c r="CM1214" s="89">
        <v>-99</v>
      </c>
      <c r="CN1214" s="89">
        <v>-99</v>
      </c>
      <c r="CO1214" s="89">
        <v>-99</v>
      </c>
      <c r="CP1214" s="89">
        <v>-99</v>
      </c>
      <c r="CQ1214" s="89">
        <v>-99</v>
      </c>
      <c r="CR1214" s="89">
        <v>-99</v>
      </c>
      <c r="CS1214" s="89">
        <v>-99</v>
      </c>
      <c r="CT1214" s="89">
        <v>-99</v>
      </c>
      <c r="CU1214" s="86">
        <v>-99</v>
      </c>
      <c r="CV1214" s="86">
        <v>0.18690000000000001</v>
      </c>
      <c r="CW1214" s="86">
        <v>55</v>
      </c>
      <c r="CX1214" s="86">
        <v>2</v>
      </c>
      <c r="CY1214" s="86">
        <v>-1.7979000000000001</v>
      </c>
      <c r="CZ1214" s="86">
        <v>2</v>
      </c>
      <c r="DA1214" s="86">
        <v>2</v>
      </c>
      <c r="DB1214" s="86">
        <v>7.5200000000000003E-2</v>
      </c>
      <c r="DC1214" s="86">
        <v>51</v>
      </c>
      <c r="DD1214" s="86">
        <v>-99</v>
      </c>
      <c r="DE1214" s="86">
        <v>-99</v>
      </c>
      <c r="DF1214" s="86">
        <v>-99</v>
      </c>
      <c r="DG1214" s="86">
        <v>-99</v>
      </c>
      <c r="DH1214" s="86">
        <v>-99</v>
      </c>
    </row>
    <row r="1215" spans="1:112" x14ac:dyDescent="0.2">
      <c r="A1215" s="85">
        <f>IF(ISERROR(SEARCH('School Lookup'!$F$3,Data!J1215)),A1214,A1214+1)</f>
        <v>0</v>
      </c>
      <c r="B1215" s="85">
        <f>IF(I1215='School Lookup'!$G$13,1,0)</f>
        <v>0</v>
      </c>
      <c r="C1215" s="85">
        <f t="shared" si="18"/>
        <v>1213</v>
      </c>
      <c r="D1215" s="86" t="s">
        <v>6478</v>
      </c>
      <c r="E1215" s="86" t="s">
        <v>6790</v>
      </c>
      <c r="F1215" s="86" t="s">
        <v>2774</v>
      </c>
      <c r="G1215" s="86" t="s">
        <v>2917</v>
      </c>
      <c r="H1215" s="86" t="s">
        <v>2040</v>
      </c>
      <c r="I1215" s="86" t="s">
        <v>5074</v>
      </c>
      <c r="J1215" s="86" t="s">
        <v>2304</v>
      </c>
      <c r="K1215" s="86" t="s">
        <v>31</v>
      </c>
      <c r="L1215" s="86">
        <v>1</v>
      </c>
      <c r="M1215" s="86">
        <v>1</v>
      </c>
      <c r="N1215" s="89">
        <v>0.13316860179885501</v>
      </c>
      <c r="O1215" s="89">
        <v>0.38273145440129003</v>
      </c>
      <c r="P1215" s="89">
        <v>52.383099999999999</v>
      </c>
      <c r="Q1215" s="89">
        <v>0.270169535081423</v>
      </c>
      <c r="R1215" s="89">
        <v>50.040876696647601</v>
      </c>
      <c r="S1215" s="89">
        <v>0.32645049474135701</v>
      </c>
      <c r="T1215" s="89">
        <v>0.37029845390308802</v>
      </c>
      <c r="U1215" s="89">
        <v>0.37400611620795099</v>
      </c>
      <c r="V1215" s="89">
        <v>0.13849388658210299</v>
      </c>
      <c r="W1215" s="89">
        <v>1</v>
      </c>
      <c r="X1215" s="89">
        <v>0.12844930725346401</v>
      </c>
      <c r="Y1215" s="89">
        <v>0.39143666948741501</v>
      </c>
      <c r="Z1215" s="89">
        <v>48.996600000000001</v>
      </c>
      <c r="AA1215" s="89">
        <v>-0.103648899249817</v>
      </c>
      <c r="AB1215" s="89">
        <v>50.692737897310501</v>
      </c>
      <c r="AC1215" s="89">
        <v>0.143893885118799</v>
      </c>
      <c r="AD1215" s="89">
        <v>0.16891325259845599</v>
      </c>
      <c r="AE1215" s="89">
        <v>0.37522935779816502</v>
      </c>
      <c r="AF1215" s="89">
        <v>6.3381211296117804E-2</v>
      </c>
      <c r="AG1215" s="89">
        <v>1</v>
      </c>
      <c r="AH1215" s="89">
        <v>4.0103274559193998E-2</v>
      </c>
      <c r="AI1215" s="89">
        <v>0.14334204068009501</v>
      </c>
      <c r="AJ1215" s="89">
        <v>45.875</v>
      </c>
      <c r="AK1215" s="89">
        <v>-0.26941977404096801</v>
      </c>
      <c r="AL1215" s="89">
        <v>49.622200251889197</v>
      </c>
      <c r="AM1215" s="89">
        <v>-6.3038866680436498E-2</v>
      </c>
      <c r="AN1215" s="89">
        <v>-0.109426662856795</v>
      </c>
      <c r="AO1215" s="89">
        <v>0.12140672782874599</v>
      </c>
      <c r="AP1215" s="89">
        <v>-1.32851330746629E-2</v>
      </c>
      <c r="AQ1215" s="89">
        <v>1</v>
      </c>
      <c r="AR1215" s="89">
        <v>5.1646808510638298E-2</v>
      </c>
      <c r="AS1215" s="89">
        <v>0.18610253572869501</v>
      </c>
      <c r="AT1215" s="89">
        <v>47.272300000000001</v>
      </c>
      <c r="AU1215" s="89">
        <v>-0.15369557100687201</v>
      </c>
      <c r="AV1215" s="89">
        <v>49.881799290780101</v>
      </c>
      <c r="AW1215" s="89">
        <v>1.6203482360911601E-2</v>
      </c>
      <c r="AX1215" s="89">
        <v>-2.2138930364415398E-2</v>
      </c>
      <c r="AY1215" s="89">
        <v>0.12935779816513801</v>
      </c>
      <c r="AZ1215" s="89">
        <v>-2.8638432856720802E-3</v>
      </c>
      <c r="BA1215" s="89">
        <v>-99</v>
      </c>
      <c r="BB1215" s="89">
        <v>-99</v>
      </c>
      <c r="BC1215" s="89">
        <v>-99</v>
      </c>
      <c r="BD1215" s="89">
        <v>-99</v>
      </c>
      <c r="BE1215" s="89">
        <v>-99</v>
      </c>
      <c r="BF1215" s="89">
        <v>-99</v>
      </c>
      <c r="BG1215" s="89">
        <v>-99</v>
      </c>
      <c r="BH1215" s="89">
        <v>-99</v>
      </c>
      <c r="BI1215" s="89">
        <v>-99</v>
      </c>
      <c r="BJ1215" s="89">
        <v>-99</v>
      </c>
      <c r="BK1215" s="89">
        <v>-99</v>
      </c>
      <c r="BL1215" s="89">
        <v>-99</v>
      </c>
      <c r="BM1215" s="89">
        <v>-99</v>
      </c>
      <c r="BN1215" s="89">
        <v>-99</v>
      </c>
      <c r="BO1215" s="89">
        <v>-99</v>
      </c>
      <c r="BP1215" s="89">
        <v>-99</v>
      </c>
      <c r="BQ1215" s="89">
        <v>-99</v>
      </c>
      <c r="BR1215" s="89">
        <v>-99</v>
      </c>
      <c r="BS1215" s="89">
        <v>-99</v>
      </c>
      <c r="BT1215" s="89">
        <v>-99</v>
      </c>
      <c r="BU1215" s="89">
        <v>-99</v>
      </c>
      <c r="BV1215" s="89">
        <v>-99</v>
      </c>
      <c r="BW1215" s="89">
        <v>-99</v>
      </c>
      <c r="BX1215" s="89">
        <v>-99</v>
      </c>
      <c r="BY1215" s="89">
        <v>-99</v>
      </c>
      <c r="BZ1215" s="89">
        <v>-99</v>
      </c>
      <c r="CA1215" s="89">
        <v>-99</v>
      </c>
      <c r="CB1215" s="89">
        <v>-99</v>
      </c>
      <c r="CC1215" s="89">
        <v>-99</v>
      </c>
      <c r="CD1215" s="89">
        <v>-99</v>
      </c>
      <c r="CE1215" s="89">
        <v>-99</v>
      </c>
      <c r="CF1215" s="89">
        <v>-99</v>
      </c>
      <c r="CG1215" s="89">
        <v>-99</v>
      </c>
      <c r="CH1215" s="89">
        <v>-99</v>
      </c>
      <c r="CI1215" s="89">
        <v>-99</v>
      </c>
      <c r="CJ1215" s="89">
        <v>-99</v>
      </c>
      <c r="CK1215" s="89">
        <v>-99</v>
      </c>
      <c r="CL1215" s="89">
        <v>-99</v>
      </c>
      <c r="CM1215" s="89">
        <v>-99</v>
      </c>
      <c r="CN1215" s="89">
        <v>-99</v>
      </c>
      <c r="CO1215" s="89">
        <v>-99</v>
      </c>
      <c r="CP1215" s="89">
        <v>-99</v>
      </c>
      <c r="CQ1215" s="89">
        <v>-99</v>
      </c>
      <c r="CR1215" s="89">
        <v>-99</v>
      </c>
      <c r="CS1215" s="89">
        <v>-99</v>
      </c>
      <c r="CT1215" s="89">
        <v>-99</v>
      </c>
      <c r="CU1215" s="86">
        <v>-99</v>
      </c>
      <c r="CV1215" s="86">
        <v>0.1857</v>
      </c>
      <c r="CW1215" s="86">
        <v>55</v>
      </c>
      <c r="CX1215" s="86">
        <v>2</v>
      </c>
      <c r="CY1215" s="86">
        <v>7.0400000000000004E-2</v>
      </c>
      <c r="CZ1215" s="86">
        <v>55</v>
      </c>
      <c r="DA1215" s="86">
        <v>4</v>
      </c>
      <c r="DB1215" s="86">
        <v>9.5999999999999992E-3</v>
      </c>
      <c r="DC1215" s="86">
        <v>48</v>
      </c>
      <c r="DD1215" s="86">
        <v>-99</v>
      </c>
      <c r="DE1215" s="86">
        <v>-99</v>
      </c>
      <c r="DF1215" s="86">
        <v>-99</v>
      </c>
      <c r="DG1215" s="86">
        <v>-99</v>
      </c>
      <c r="DH1215" s="86">
        <v>-99</v>
      </c>
    </row>
    <row r="1216" spans="1:112" x14ac:dyDescent="0.2">
      <c r="A1216" s="85">
        <f>IF(ISERROR(SEARCH('School Lookup'!$F$3,Data!J1216)),A1215,A1215+1)</f>
        <v>0</v>
      </c>
      <c r="B1216" s="85">
        <f>IF(I1216='School Lookup'!$G$13,1,0)</f>
        <v>0</v>
      </c>
      <c r="C1216" s="85">
        <f t="shared" si="18"/>
        <v>1214</v>
      </c>
      <c r="D1216" s="86" t="s">
        <v>6478</v>
      </c>
      <c r="E1216" s="86" t="s">
        <v>4473</v>
      </c>
      <c r="F1216" s="86" t="s">
        <v>2744</v>
      </c>
      <c r="G1216" s="86" t="s">
        <v>2836</v>
      </c>
      <c r="H1216" s="86" t="s">
        <v>95</v>
      </c>
      <c r="I1216" s="86" t="s">
        <v>4436</v>
      </c>
      <c r="J1216" s="86" t="s">
        <v>140</v>
      </c>
      <c r="K1216" s="86" t="s">
        <v>16</v>
      </c>
      <c r="L1216" s="86">
        <v>1</v>
      </c>
      <c r="M1216" s="86">
        <v>1</v>
      </c>
      <c r="N1216" s="89">
        <v>-5.5561538461538398E-2</v>
      </c>
      <c r="O1216" s="89">
        <v>-2.5963460502318399E-2</v>
      </c>
      <c r="P1216" s="89">
        <v>69.010599999999997</v>
      </c>
      <c r="Q1216" s="89">
        <v>2.03387193605439</v>
      </c>
      <c r="R1216" s="89">
        <v>55.183944147157199</v>
      </c>
      <c r="S1216" s="89">
        <v>1.00395423777603</v>
      </c>
      <c r="T1216" s="89">
        <v>1.13903952032431</v>
      </c>
      <c r="U1216" s="89">
        <v>0.372353673723537</v>
      </c>
      <c r="V1216" s="89">
        <v>0.42412554990905199</v>
      </c>
      <c r="W1216" s="89">
        <v>1</v>
      </c>
      <c r="X1216" s="89">
        <v>0.16066800000000001</v>
      </c>
      <c r="Y1216" s="89">
        <v>0.467284575362865</v>
      </c>
      <c r="Z1216" s="89">
        <v>36.031599999999997</v>
      </c>
      <c r="AA1216" s="89">
        <v>-1.72042276751876</v>
      </c>
      <c r="AB1216" s="89">
        <v>40.666632</v>
      </c>
      <c r="AC1216" s="89">
        <v>-0.62656909607794797</v>
      </c>
      <c r="AD1216" s="89">
        <v>-0.72817685926742903</v>
      </c>
      <c r="AE1216" s="89">
        <v>0.37359900373598998</v>
      </c>
      <c r="AF1216" s="89">
        <v>-0.27204614916591402</v>
      </c>
      <c r="AG1216" s="89">
        <v>1</v>
      </c>
      <c r="AH1216" s="89">
        <v>4.1313861386138601E-2</v>
      </c>
      <c r="AI1216" s="89">
        <v>0.14594734032037099</v>
      </c>
      <c r="AJ1216" s="89">
        <v>-99</v>
      </c>
      <c r="AK1216" s="89">
        <v>-99</v>
      </c>
      <c r="AL1216" s="89">
        <v>61.386118811881197</v>
      </c>
      <c r="AM1216" s="89">
        <v>0.14594734032037099</v>
      </c>
      <c r="AN1216" s="89">
        <v>0.11012242218120299</v>
      </c>
      <c r="AO1216" s="89">
        <v>0.12577833125778301</v>
      </c>
      <c r="AP1216" s="89">
        <v>1.3851014496016899E-2</v>
      </c>
      <c r="AQ1216" s="89">
        <v>1</v>
      </c>
      <c r="AR1216" s="89">
        <v>4.9164077669902898E-2</v>
      </c>
      <c r="AS1216" s="89">
        <v>0.18052181366018599</v>
      </c>
      <c r="AT1216" s="89">
        <v>-99</v>
      </c>
      <c r="AU1216" s="89">
        <v>-99</v>
      </c>
      <c r="AV1216" s="89">
        <v>47.572851456310701</v>
      </c>
      <c r="AW1216" s="89">
        <v>0.18052181366018599</v>
      </c>
      <c r="AX1216" s="89">
        <v>0.15101890242943999</v>
      </c>
      <c r="AY1216" s="89">
        <v>0.12826899128269001</v>
      </c>
      <c r="AZ1216" s="89">
        <v>1.93710422792432E-2</v>
      </c>
      <c r="BA1216" s="89">
        <v>-99</v>
      </c>
      <c r="BB1216" s="89">
        <v>-99</v>
      </c>
      <c r="BC1216" s="89">
        <v>-99</v>
      </c>
      <c r="BD1216" s="89">
        <v>-99</v>
      </c>
      <c r="BE1216" s="89">
        <v>-99</v>
      </c>
      <c r="BF1216" s="89">
        <v>-99</v>
      </c>
      <c r="BG1216" s="89">
        <v>-99</v>
      </c>
      <c r="BH1216" s="89">
        <v>-99</v>
      </c>
      <c r="BI1216" s="89">
        <v>-99</v>
      </c>
      <c r="BJ1216" s="89">
        <v>-99</v>
      </c>
      <c r="BK1216" s="89">
        <v>-99</v>
      </c>
      <c r="BL1216" s="89">
        <v>-99</v>
      </c>
      <c r="BM1216" s="89">
        <v>-99</v>
      </c>
      <c r="BN1216" s="89">
        <v>-99</v>
      </c>
      <c r="BO1216" s="89">
        <v>-99</v>
      </c>
      <c r="BP1216" s="89">
        <v>-99</v>
      </c>
      <c r="BQ1216" s="89">
        <v>-99</v>
      </c>
      <c r="BR1216" s="89">
        <v>-99</v>
      </c>
      <c r="BS1216" s="89">
        <v>-99</v>
      </c>
      <c r="BT1216" s="89">
        <v>-99</v>
      </c>
      <c r="BU1216" s="89">
        <v>-99</v>
      </c>
      <c r="BV1216" s="89">
        <v>-99</v>
      </c>
      <c r="BW1216" s="89">
        <v>-99</v>
      </c>
      <c r="BX1216" s="89">
        <v>-99</v>
      </c>
      <c r="BY1216" s="89">
        <v>-99</v>
      </c>
      <c r="BZ1216" s="89">
        <v>-99</v>
      </c>
      <c r="CA1216" s="89">
        <v>-99</v>
      </c>
      <c r="CB1216" s="89">
        <v>-99</v>
      </c>
      <c r="CC1216" s="89">
        <v>-99</v>
      </c>
      <c r="CD1216" s="89">
        <v>-99</v>
      </c>
      <c r="CE1216" s="89">
        <v>-99</v>
      </c>
      <c r="CF1216" s="89">
        <v>-99</v>
      </c>
      <c r="CG1216" s="89">
        <v>-99</v>
      </c>
      <c r="CH1216" s="89">
        <v>-99</v>
      </c>
      <c r="CI1216" s="89">
        <v>-99</v>
      </c>
      <c r="CJ1216" s="89">
        <v>-99</v>
      </c>
      <c r="CK1216" s="89">
        <v>-99</v>
      </c>
      <c r="CL1216" s="89">
        <v>-99</v>
      </c>
      <c r="CM1216" s="89">
        <v>-99</v>
      </c>
      <c r="CN1216" s="89">
        <v>-99</v>
      </c>
      <c r="CO1216" s="89">
        <v>-99</v>
      </c>
      <c r="CP1216" s="89">
        <v>-99</v>
      </c>
      <c r="CQ1216" s="89">
        <v>-99</v>
      </c>
      <c r="CR1216" s="89">
        <v>-99</v>
      </c>
      <c r="CS1216" s="89">
        <v>-99</v>
      </c>
      <c r="CT1216" s="89">
        <v>-99</v>
      </c>
      <c r="CU1216" s="86">
        <v>-99</v>
      </c>
      <c r="CV1216" s="86">
        <v>0.18529999999999999</v>
      </c>
      <c r="CW1216" s="86">
        <v>55</v>
      </c>
      <c r="CX1216" s="86">
        <v>2</v>
      </c>
      <c r="CY1216" s="86">
        <v>0.3538</v>
      </c>
      <c r="CZ1216" s="86">
        <v>68</v>
      </c>
      <c r="DA1216" s="86">
        <v>2</v>
      </c>
      <c r="DB1216" s="86">
        <v>0.11459999999999999</v>
      </c>
      <c r="DC1216" s="86">
        <v>53</v>
      </c>
      <c r="DD1216" s="86">
        <v>-99</v>
      </c>
      <c r="DE1216" s="86">
        <v>-99</v>
      </c>
      <c r="DF1216" s="86">
        <v>-99</v>
      </c>
      <c r="DG1216" s="86">
        <v>-99</v>
      </c>
      <c r="DH1216" s="86">
        <v>-99</v>
      </c>
    </row>
    <row r="1217" spans="1:112" x14ac:dyDescent="0.2">
      <c r="A1217" s="85">
        <f>IF(ISERROR(SEARCH('School Lookup'!$F$3,Data!J1217)),A1216,A1216+1)</f>
        <v>0</v>
      </c>
      <c r="B1217" s="85">
        <f>IF(I1217='School Lookup'!$G$13,1,0)</f>
        <v>0</v>
      </c>
      <c r="C1217" s="85">
        <f t="shared" si="18"/>
        <v>1215</v>
      </c>
      <c r="D1217" s="86" t="s">
        <v>6478</v>
      </c>
      <c r="E1217" s="86" t="s">
        <v>6538</v>
      </c>
      <c r="F1217" s="86" t="s">
        <v>2749</v>
      </c>
      <c r="G1217" s="86" t="s">
        <v>3158</v>
      </c>
      <c r="H1217" s="86" t="s">
        <v>440</v>
      </c>
      <c r="I1217" s="86" t="s">
        <v>4519</v>
      </c>
      <c r="J1217" s="86" t="s">
        <v>441</v>
      </c>
      <c r="K1217" s="86" t="s">
        <v>130</v>
      </c>
      <c r="L1217" s="86">
        <v>1</v>
      </c>
      <c r="M1217" s="86">
        <v>1</v>
      </c>
      <c r="N1217" s="89">
        <v>9.4986982248520702E-2</v>
      </c>
      <c r="O1217" s="89">
        <v>0.30004919850153799</v>
      </c>
      <c r="P1217" s="89">
        <v>51.253500000000003</v>
      </c>
      <c r="Q1217" s="89">
        <v>0.15035126822597</v>
      </c>
      <c r="R1217" s="89">
        <v>49.408290236686398</v>
      </c>
      <c r="S1217" s="89">
        <v>0.225200233363754</v>
      </c>
      <c r="T1217" s="89">
        <v>0.25541313451251801</v>
      </c>
      <c r="U1217" s="89">
        <v>0.375973303670745</v>
      </c>
      <c r="V1217" s="89">
        <v>9.60285199835718E-2</v>
      </c>
      <c r="W1217" s="89">
        <v>1</v>
      </c>
      <c r="X1217" s="89">
        <v>-6.6141592920354E-2</v>
      </c>
      <c r="Y1217" s="89">
        <v>-6.6661130963827905E-2</v>
      </c>
      <c r="Z1217" s="89">
        <v>52.816499999999998</v>
      </c>
      <c r="AA1217" s="89">
        <v>0.37270393525851597</v>
      </c>
      <c r="AB1217" s="89">
        <v>51.917409734513299</v>
      </c>
      <c r="AC1217" s="89">
        <v>0.153021402147344</v>
      </c>
      <c r="AD1217" s="89">
        <v>0.17954089529126399</v>
      </c>
      <c r="AE1217" s="89">
        <v>0.37708565072302602</v>
      </c>
      <c r="AF1217" s="89">
        <v>6.7702295332300905E-2</v>
      </c>
      <c r="AG1217" s="89">
        <v>1</v>
      </c>
      <c r="AH1217" s="89">
        <v>0.28295135135135102</v>
      </c>
      <c r="AI1217" s="89">
        <v>0.66597453016881003</v>
      </c>
      <c r="AJ1217" s="89">
        <v>-99</v>
      </c>
      <c r="AK1217" s="89">
        <v>-99</v>
      </c>
      <c r="AL1217" s="89">
        <v>56.756749999999997</v>
      </c>
      <c r="AM1217" s="89">
        <v>0.66597453016881003</v>
      </c>
      <c r="AN1217" s="89">
        <v>0.65643356569923295</v>
      </c>
      <c r="AO1217" s="89">
        <v>0.123470522803115</v>
      </c>
      <c r="AP1217" s="89">
        <v>8.1050195542396994E-2</v>
      </c>
      <c r="AQ1217" s="89">
        <v>1</v>
      </c>
      <c r="AR1217" s="89">
        <v>-0.21799324324324301</v>
      </c>
      <c r="AS1217" s="89">
        <v>-0.41999868261008599</v>
      </c>
      <c r="AT1217" s="89">
        <v>-99</v>
      </c>
      <c r="AU1217" s="89">
        <v>-99</v>
      </c>
      <c r="AV1217" s="89">
        <v>49.099089189189201</v>
      </c>
      <c r="AW1217" s="89">
        <v>-0.41999868261008599</v>
      </c>
      <c r="AX1217" s="89">
        <v>-0.48180658247073499</v>
      </c>
      <c r="AY1217" s="89">
        <v>0.123470522803115</v>
      </c>
      <c r="AZ1217" s="89">
        <v>-5.9488910627643603E-2</v>
      </c>
      <c r="BA1217" s="89">
        <v>-99</v>
      </c>
      <c r="BB1217" s="89">
        <v>-99</v>
      </c>
      <c r="BC1217" s="89">
        <v>-99</v>
      </c>
      <c r="BD1217" s="89">
        <v>-99</v>
      </c>
      <c r="BE1217" s="89">
        <v>-99</v>
      </c>
      <c r="BF1217" s="89">
        <v>-99</v>
      </c>
      <c r="BG1217" s="89">
        <v>-99</v>
      </c>
      <c r="BH1217" s="89">
        <v>-99</v>
      </c>
      <c r="BI1217" s="89">
        <v>-99</v>
      </c>
      <c r="BJ1217" s="89">
        <v>-99</v>
      </c>
      <c r="BK1217" s="89">
        <v>-99</v>
      </c>
      <c r="BL1217" s="89">
        <v>-99</v>
      </c>
      <c r="BM1217" s="89">
        <v>-99</v>
      </c>
      <c r="BN1217" s="89">
        <v>-99</v>
      </c>
      <c r="BO1217" s="89">
        <v>-99</v>
      </c>
      <c r="BP1217" s="89">
        <v>-99</v>
      </c>
      <c r="BQ1217" s="89">
        <v>-99</v>
      </c>
      <c r="BR1217" s="89">
        <v>-99</v>
      </c>
      <c r="BS1217" s="89">
        <v>-99</v>
      </c>
      <c r="BT1217" s="89">
        <v>-99</v>
      </c>
      <c r="BU1217" s="89">
        <v>-99</v>
      </c>
      <c r="BV1217" s="89">
        <v>-99</v>
      </c>
      <c r="BW1217" s="89">
        <v>-99</v>
      </c>
      <c r="BX1217" s="89">
        <v>-99</v>
      </c>
      <c r="BY1217" s="89">
        <v>-99</v>
      </c>
      <c r="BZ1217" s="89">
        <v>-99</v>
      </c>
      <c r="CA1217" s="89">
        <v>-99</v>
      </c>
      <c r="CB1217" s="89">
        <v>-99</v>
      </c>
      <c r="CC1217" s="89">
        <v>-99</v>
      </c>
      <c r="CD1217" s="89">
        <v>-99</v>
      </c>
      <c r="CE1217" s="89">
        <v>-99</v>
      </c>
      <c r="CF1217" s="89">
        <v>-99</v>
      </c>
      <c r="CG1217" s="89">
        <v>-99</v>
      </c>
      <c r="CH1217" s="89">
        <v>-99</v>
      </c>
      <c r="CI1217" s="89">
        <v>-99</v>
      </c>
      <c r="CJ1217" s="89">
        <v>-99</v>
      </c>
      <c r="CK1217" s="89">
        <v>-99</v>
      </c>
      <c r="CL1217" s="89">
        <v>-99</v>
      </c>
      <c r="CM1217" s="89">
        <v>-99</v>
      </c>
      <c r="CN1217" s="89">
        <v>-99</v>
      </c>
      <c r="CO1217" s="89">
        <v>-99</v>
      </c>
      <c r="CP1217" s="89">
        <v>-99</v>
      </c>
      <c r="CQ1217" s="89">
        <v>-99</v>
      </c>
      <c r="CR1217" s="89">
        <v>-99</v>
      </c>
      <c r="CS1217" s="89">
        <v>-99</v>
      </c>
      <c r="CT1217" s="89">
        <v>-99</v>
      </c>
      <c r="CU1217" s="86">
        <v>-99</v>
      </c>
      <c r="CV1217" s="86">
        <v>0.18529999999999999</v>
      </c>
      <c r="CW1217" s="86">
        <v>55</v>
      </c>
      <c r="CX1217" s="86">
        <v>2</v>
      </c>
      <c r="CY1217" s="86">
        <v>-1.0029999999999999</v>
      </c>
      <c r="CZ1217" s="86">
        <v>11</v>
      </c>
      <c r="DA1217" s="86">
        <v>2</v>
      </c>
      <c r="DB1217" s="86">
        <v>0.1971</v>
      </c>
      <c r="DC1217" s="86">
        <v>57</v>
      </c>
      <c r="DD1217" s="86">
        <v>-99</v>
      </c>
      <c r="DE1217" s="86">
        <v>-99</v>
      </c>
      <c r="DF1217" s="86">
        <v>-99</v>
      </c>
      <c r="DG1217" s="86">
        <v>-99</v>
      </c>
      <c r="DH1217" s="86">
        <v>-99</v>
      </c>
    </row>
    <row r="1218" spans="1:112" x14ac:dyDescent="0.2">
      <c r="A1218" s="85">
        <f>IF(ISERROR(SEARCH('School Lookup'!$F$3,Data!J1218)),A1217,A1217+1)</f>
        <v>0</v>
      </c>
      <c r="B1218" s="85">
        <f>IF(I1218='School Lookup'!$G$13,1,0)</f>
        <v>0</v>
      </c>
      <c r="C1218" s="85">
        <f t="shared" si="18"/>
        <v>1216</v>
      </c>
      <c r="D1218" s="86" t="s">
        <v>6478</v>
      </c>
      <c r="E1218" s="86" t="s">
        <v>6702</v>
      </c>
      <c r="F1218" s="86" t="s">
        <v>1150</v>
      </c>
      <c r="G1218" s="86" t="s">
        <v>2951</v>
      </c>
      <c r="H1218" s="86" t="s">
        <v>562</v>
      </c>
      <c r="I1218" s="86" t="s">
        <v>3895</v>
      </c>
      <c r="J1218" s="86" t="s">
        <v>563</v>
      </c>
      <c r="K1218" s="86" t="s">
        <v>114</v>
      </c>
      <c r="L1218" s="86">
        <v>1</v>
      </c>
      <c r="M1218" s="86">
        <v>1</v>
      </c>
      <c r="N1218" s="89">
        <v>0.30318625277161898</v>
      </c>
      <c r="O1218" s="89">
        <v>0.75090449396219405</v>
      </c>
      <c r="P1218" s="89">
        <v>42.858800000000002</v>
      </c>
      <c r="Q1218" s="89">
        <v>-0.74008641305189804</v>
      </c>
      <c r="R1218" s="89">
        <v>49.002235698447898</v>
      </c>
      <c r="S1218" s="89">
        <v>5.4090404551478998E-3</v>
      </c>
      <c r="T1218" s="89">
        <v>6.0233447679822697E-3</v>
      </c>
      <c r="U1218" s="89">
        <v>0.39876215738284698</v>
      </c>
      <c r="V1218" s="89">
        <v>2.4018819543412998E-3</v>
      </c>
      <c r="W1218" s="89">
        <v>1</v>
      </c>
      <c r="X1218" s="89">
        <v>0.278723059866962</v>
      </c>
      <c r="Y1218" s="89">
        <v>0.74520488514553096</v>
      </c>
      <c r="Z1218" s="89">
        <v>50.464700000000001</v>
      </c>
      <c r="AA1218" s="89">
        <v>7.9427515405458102E-2</v>
      </c>
      <c r="AB1218" s="89">
        <v>47.0066137472284</v>
      </c>
      <c r="AC1218" s="89">
        <v>0.41231620027549398</v>
      </c>
      <c r="AD1218" s="89">
        <v>0.48145131167196298</v>
      </c>
      <c r="AE1218" s="89">
        <v>0.39876215738284698</v>
      </c>
      <c r="AF1218" s="89">
        <v>0.191984563717113</v>
      </c>
      <c r="AG1218" s="89">
        <v>1</v>
      </c>
      <c r="AH1218" s="89">
        <v>0.12620000000000001</v>
      </c>
      <c r="AI1218" s="89">
        <v>0.32863049982019199</v>
      </c>
      <c r="AJ1218" s="89">
        <v>-99</v>
      </c>
      <c r="AK1218" s="89">
        <v>-99</v>
      </c>
      <c r="AL1218" s="89">
        <v>50.450462162162196</v>
      </c>
      <c r="AM1218" s="89">
        <v>0.32863049982019199</v>
      </c>
      <c r="AN1218" s="89">
        <v>0.30203901369043001</v>
      </c>
      <c r="AO1218" s="89">
        <v>9.8143236074270598E-2</v>
      </c>
      <c r="AP1218" s="89">
        <v>2.96430862242597E-2</v>
      </c>
      <c r="AQ1218" s="89">
        <v>1</v>
      </c>
      <c r="AR1218" s="89">
        <v>-0.176433050847458</v>
      </c>
      <c r="AS1218" s="89">
        <v>-0.32657901783242199</v>
      </c>
      <c r="AT1218" s="89">
        <v>-99</v>
      </c>
      <c r="AU1218" s="89">
        <v>-99</v>
      </c>
      <c r="AV1218" s="89">
        <v>50.847469491525402</v>
      </c>
      <c r="AW1218" s="89">
        <v>-0.32657901783242199</v>
      </c>
      <c r="AX1218" s="89">
        <v>-0.38336140861020701</v>
      </c>
      <c r="AY1218" s="89">
        <v>0.10433244916003501</v>
      </c>
      <c r="AZ1218" s="89">
        <v>-3.9997034673743902E-2</v>
      </c>
      <c r="BA1218" s="89">
        <v>-99</v>
      </c>
      <c r="BB1218" s="89">
        <v>-99</v>
      </c>
      <c r="BC1218" s="89">
        <v>-99</v>
      </c>
      <c r="BD1218" s="89">
        <v>-99</v>
      </c>
      <c r="BE1218" s="89">
        <v>-99</v>
      </c>
      <c r="BF1218" s="89">
        <v>-99</v>
      </c>
      <c r="BG1218" s="89">
        <v>-99</v>
      </c>
      <c r="BH1218" s="89">
        <v>-99</v>
      </c>
      <c r="BI1218" s="89">
        <v>-99</v>
      </c>
      <c r="BJ1218" s="89">
        <v>-99</v>
      </c>
      <c r="BK1218" s="89">
        <v>-99</v>
      </c>
      <c r="BL1218" s="89">
        <v>-99</v>
      </c>
      <c r="BM1218" s="89">
        <v>-99</v>
      </c>
      <c r="BN1218" s="89">
        <v>-99</v>
      </c>
      <c r="BO1218" s="89">
        <v>-99</v>
      </c>
      <c r="BP1218" s="89">
        <v>-99</v>
      </c>
      <c r="BQ1218" s="89">
        <v>-99</v>
      </c>
      <c r="BR1218" s="89">
        <v>-99</v>
      </c>
      <c r="BS1218" s="89">
        <v>-99</v>
      </c>
      <c r="BT1218" s="89">
        <v>-99</v>
      </c>
      <c r="BU1218" s="89">
        <v>-99</v>
      </c>
      <c r="BV1218" s="89">
        <v>-99</v>
      </c>
      <c r="BW1218" s="89">
        <v>-99</v>
      </c>
      <c r="BX1218" s="89">
        <v>-99</v>
      </c>
      <c r="BY1218" s="89">
        <v>-99</v>
      </c>
      <c r="BZ1218" s="89">
        <v>-99</v>
      </c>
      <c r="CA1218" s="89">
        <v>-99</v>
      </c>
      <c r="CB1218" s="89">
        <v>-99</v>
      </c>
      <c r="CC1218" s="89">
        <v>-99</v>
      </c>
      <c r="CD1218" s="89">
        <v>-99</v>
      </c>
      <c r="CE1218" s="89">
        <v>-99</v>
      </c>
      <c r="CF1218" s="89">
        <v>-99</v>
      </c>
      <c r="CG1218" s="89">
        <v>-99</v>
      </c>
      <c r="CH1218" s="89">
        <v>-99</v>
      </c>
      <c r="CI1218" s="89">
        <v>-99</v>
      </c>
      <c r="CJ1218" s="89">
        <v>-99</v>
      </c>
      <c r="CK1218" s="89">
        <v>-99</v>
      </c>
      <c r="CL1218" s="89">
        <v>-99</v>
      </c>
      <c r="CM1218" s="89">
        <v>-99</v>
      </c>
      <c r="CN1218" s="89">
        <v>-99</v>
      </c>
      <c r="CO1218" s="89">
        <v>-99</v>
      </c>
      <c r="CP1218" s="89">
        <v>-99</v>
      </c>
      <c r="CQ1218" s="89">
        <v>-99</v>
      </c>
      <c r="CR1218" s="89">
        <v>-99</v>
      </c>
      <c r="CS1218" s="89">
        <v>-99</v>
      </c>
      <c r="CT1218" s="89">
        <v>-99</v>
      </c>
      <c r="CU1218" s="86">
        <v>-99</v>
      </c>
      <c r="CV1218" s="86">
        <v>0.184</v>
      </c>
      <c r="CW1218" s="86">
        <v>55</v>
      </c>
      <c r="CX1218" s="86">
        <v>2</v>
      </c>
      <c r="CY1218" s="86">
        <v>0.13100000000000001</v>
      </c>
      <c r="CZ1218" s="86">
        <v>58</v>
      </c>
      <c r="DA1218" s="86">
        <v>2</v>
      </c>
      <c r="DB1218" s="86">
        <v>-0.26340000000000002</v>
      </c>
      <c r="DC1218" s="86">
        <v>33</v>
      </c>
      <c r="DD1218" s="86">
        <v>-99</v>
      </c>
      <c r="DE1218" s="86">
        <v>-99</v>
      </c>
      <c r="DF1218" s="86">
        <v>-99</v>
      </c>
      <c r="DG1218" s="86">
        <v>-99</v>
      </c>
      <c r="DH1218" s="86">
        <v>-99</v>
      </c>
    </row>
    <row r="1219" spans="1:112" x14ac:dyDescent="0.2">
      <c r="A1219" s="85">
        <f>IF(ISERROR(SEARCH('School Lookup'!$F$3,Data!J1219)),A1218,A1218+1)</f>
        <v>0</v>
      </c>
      <c r="B1219" s="85">
        <f>IF(I1219='School Lookup'!$G$13,1,0)</f>
        <v>0</v>
      </c>
      <c r="C1219" s="85">
        <f t="shared" si="18"/>
        <v>1217</v>
      </c>
      <c r="D1219" s="86" t="s">
        <v>6478</v>
      </c>
      <c r="E1219" s="86" t="s">
        <v>6480</v>
      </c>
      <c r="F1219" s="86" t="s">
        <v>2738</v>
      </c>
      <c r="G1219" s="86" t="s">
        <v>2904</v>
      </c>
      <c r="H1219" s="86" t="s">
        <v>5983</v>
      </c>
      <c r="I1219" s="86" t="s">
        <v>3763</v>
      </c>
      <c r="J1219" s="86" t="s">
        <v>1479</v>
      </c>
      <c r="K1219" s="86" t="s">
        <v>36</v>
      </c>
      <c r="L1219" s="86">
        <v>1</v>
      </c>
      <c r="M1219" s="86">
        <v>-99</v>
      </c>
      <c r="N1219" s="89">
        <v>-99</v>
      </c>
      <c r="O1219" s="89">
        <v>-99</v>
      </c>
      <c r="P1219" s="89">
        <v>-99</v>
      </c>
      <c r="Q1219" s="89">
        <v>-99</v>
      </c>
      <c r="R1219" s="89">
        <v>-99</v>
      </c>
      <c r="S1219" s="89">
        <v>-99</v>
      </c>
      <c r="T1219" s="89">
        <v>-99</v>
      </c>
      <c r="U1219" s="89">
        <v>-99</v>
      </c>
      <c r="V1219" s="89">
        <v>-99</v>
      </c>
      <c r="W1219" s="89">
        <v>-99</v>
      </c>
      <c r="X1219" s="89">
        <v>-99</v>
      </c>
      <c r="Y1219" s="89">
        <v>-99</v>
      </c>
      <c r="Z1219" s="89">
        <v>-99</v>
      </c>
      <c r="AA1219" s="89">
        <v>-99</v>
      </c>
      <c r="AB1219" s="89">
        <v>-99</v>
      </c>
      <c r="AC1219" s="89">
        <v>-99</v>
      </c>
      <c r="AD1219" s="89">
        <v>-99</v>
      </c>
      <c r="AE1219" s="89">
        <v>-99</v>
      </c>
      <c r="AF1219" s="89">
        <v>-99</v>
      </c>
      <c r="AG1219" s="89">
        <v>-99</v>
      </c>
      <c r="AH1219" s="89">
        <v>-99</v>
      </c>
      <c r="AI1219" s="89">
        <v>-99</v>
      </c>
      <c r="AJ1219" s="89">
        <v>-99</v>
      </c>
      <c r="AK1219" s="89">
        <v>-99</v>
      </c>
      <c r="AL1219" s="89">
        <v>-99</v>
      </c>
      <c r="AM1219" s="89">
        <v>-99</v>
      </c>
      <c r="AN1219" s="89">
        <v>-99</v>
      </c>
      <c r="AO1219" s="89">
        <v>-99</v>
      </c>
      <c r="AP1219" s="89">
        <v>-99</v>
      </c>
      <c r="AQ1219" s="89">
        <v>-99</v>
      </c>
      <c r="AR1219" s="89">
        <v>-99</v>
      </c>
      <c r="AS1219" s="89">
        <v>-99</v>
      </c>
      <c r="AT1219" s="89">
        <v>-99</v>
      </c>
      <c r="AU1219" s="89">
        <v>-99</v>
      </c>
      <c r="AV1219" s="89">
        <v>-99</v>
      </c>
      <c r="AW1219" s="89">
        <v>-99</v>
      </c>
      <c r="AX1219" s="89">
        <v>-99</v>
      </c>
      <c r="AY1219" s="89">
        <v>-99</v>
      </c>
      <c r="AZ1219" s="89">
        <v>-99</v>
      </c>
      <c r="BA1219" s="89">
        <v>1</v>
      </c>
      <c r="BB1219" s="89">
        <v>8.40438356164383E-2</v>
      </c>
      <c r="BC1219" s="89">
        <v>0.41360732680467999</v>
      </c>
      <c r="BD1219" s="89">
        <v>52.3</v>
      </c>
      <c r="BE1219" s="89">
        <v>0.40059132731984698</v>
      </c>
      <c r="BF1219" s="89">
        <v>50.684938356164402</v>
      </c>
      <c r="BG1219" s="89">
        <v>0.40709932706226398</v>
      </c>
      <c r="BH1219" s="89">
        <v>0.445787015970177</v>
      </c>
      <c r="BI1219" s="89">
        <v>0.25215889464594099</v>
      </c>
      <c r="BJ1219" s="89">
        <v>0.11240916119455301</v>
      </c>
      <c r="BK1219" s="89">
        <v>1</v>
      </c>
      <c r="BL1219" s="89">
        <v>8.5795238095238105E-2</v>
      </c>
      <c r="BM1219" s="89">
        <v>0.39055742614068001</v>
      </c>
      <c r="BN1219" s="89">
        <v>52.514299999999999</v>
      </c>
      <c r="BO1219" s="89">
        <v>0.43328026649693802</v>
      </c>
      <c r="BP1219" s="89">
        <v>52.380914285714297</v>
      </c>
      <c r="BQ1219" s="89">
        <v>0.41191884631880898</v>
      </c>
      <c r="BR1219" s="89">
        <v>0.44397511787509097</v>
      </c>
      <c r="BS1219" s="89">
        <v>0.25388601036269398</v>
      </c>
      <c r="BT1219" s="89">
        <v>0.112719071377614</v>
      </c>
      <c r="BU1219" s="89">
        <v>1</v>
      </c>
      <c r="BV1219" s="89">
        <v>4.4288888888888898E-2</v>
      </c>
      <c r="BW1219" s="89">
        <v>0.25916832056578698</v>
      </c>
      <c r="BX1219" s="89">
        <v>42.328400000000002</v>
      </c>
      <c r="BY1219" s="89">
        <v>-0.69969546652099501</v>
      </c>
      <c r="BZ1219" s="89">
        <v>46.527800694444402</v>
      </c>
      <c r="CA1219" s="89">
        <v>-0.22026357297760399</v>
      </c>
      <c r="CB1219" s="89">
        <v>-0.222323395047579</v>
      </c>
      <c r="CC1219" s="89">
        <v>0.24870466321243501</v>
      </c>
      <c r="CD1219" s="89">
        <v>-5.5292865089553299E-2</v>
      </c>
      <c r="CE1219" s="89">
        <v>1</v>
      </c>
      <c r="CF1219" s="89">
        <v>-4.37823943661972E-2</v>
      </c>
      <c r="CG1219" s="89">
        <v>8.1762040042166903E-2</v>
      </c>
      <c r="CH1219" s="89">
        <v>46.7761</v>
      </c>
      <c r="CI1219" s="89">
        <v>-0.28763121283436799</v>
      </c>
      <c r="CJ1219" s="89">
        <v>41.549268309859201</v>
      </c>
      <c r="CK1219" s="89">
        <v>-0.10293458639609999</v>
      </c>
      <c r="CL1219" s="89">
        <v>-0.102234998389758</v>
      </c>
      <c r="CM1219" s="89">
        <v>0.245250431778929</v>
      </c>
      <c r="CN1219" s="89">
        <v>-2.5073177498006301E-2</v>
      </c>
      <c r="CO1219" s="89">
        <v>97.12</v>
      </c>
      <c r="CP1219" s="89">
        <v>0.73529999999999995</v>
      </c>
      <c r="CQ1219" s="89">
        <v>1.06</v>
      </c>
      <c r="CR1219" s="89">
        <v>-2.9600000000000001E-2</v>
      </c>
      <c r="CS1219" s="89">
        <v>0.73529999999999995</v>
      </c>
      <c r="CT1219" s="89">
        <v>0.53259999999999996</v>
      </c>
      <c r="CU1219" s="86" t="s">
        <v>6988</v>
      </c>
      <c r="CV1219" s="86">
        <v>0.1835</v>
      </c>
      <c r="CW1219" s="86">
        <v>55</v>
      </c>
      <c r="CX1219" s="86">
        <v>2</v>
      </c>
      <c r="CY1219" s="86">
        <v>-1.0500000000000001E-2</v>
      </c>
      <c r="CZ1219" s="86">
        <v>51</v>
      </c>
      <c r="DA1219" s="86">
        <v>4</v>
      </c>
      <c r="DB1219" s="86">
        <v>-3.3500000000000002E-2</v>
      </c>
      <c r="DC1219" s="86">
        <v>45</v>
      </c>
      <c r="DD1219" s="86">
        <v>-99</v>
      </c>
      <c r="DE1219" s="86">
        <v>-99</v>
      </c>
      <c r="DF1219" s="86">
        <v>-99</v>
      </c>
      <c r="DG1219" s="86">
        <v>-99</v>
      </c>
      <c r="DH1219" s="86">
        <v>-99</v>
      </c>
    </row>
    <row r="1220" spans="1:112" x14ac:dyDescent="0.2">
      <c r="A1220" s="85">
        <f>IF(ISERROR(SEARCH('School Lookup'!$F$3,Data!J1220)),A1219,A1219+1)</f>
        <v>0</v>
      </c>
      <c r="B1220" s="85">
        <f>IF(I1220='School Lookup'!$G$13,1,0)</f>
        <v>0</v>
      </c>
      <c r="C1220" s="85">
        <f t="shared" ref="C1220:C1283" si="19">C1219+1</f>
        <v>1218</v>
      </c>
      <c r="D1220" s="86" t="s">
        <v>6478</v>
      </c>
      <c r="E1220" s="86" t="s">
        <v>6790</v>
      </c>
      <c r="F1220" s="86" t="s">
        <v>2774</v>
      </c>
      <c r="G1220" s="86" t="s">
        <v>2816</v>
      </c>
      <c r="H1220" s="86" t="s">
        <v>1958</v>
      </c>
      <c r="I1220" s="86" t="s">
        <v>4329</v>
      </c>
      <c r="J1220" s="86" t="s">
        <v>2358</v>
      </c>
      <c r="K1220" s="86" t="s">
        <v>6482</v>
      </c>
      <c r="L1220" s="86">
        <v>1</v>
      </c>
      <c r="M1220" s="86">
        <v>1</v>
      </c>
      <c r="N1220" s="89">
        <v>0.46112844036697198</v>
      </c>
      <c r="O1220" s="89">
        <v>1.09292813062093</v>
      </c>
      <c r="P1220" s="89">
        <v>52.645600000000002</v>
      </c>
      <c r="Q1220" s="89">
        <v>0.298013280698949</v>
      </c>
      <c r="R1220" s="89">
        <v>45.183460550458697</v>
      </c>
      <c r="S1220" s="89">
        <v>0.69547070565993896</v>
      </c>
      <c r="T1220" s="89">
        <v>0.78901346970782704</v>
      </c>
      <c r="U1220" s="89">
        <v>0.37106382978723401</v>
      </c>
      <c r="V1220" s="89">
        <v>0.29277435982349997</v>
      </c>
      <c r="W1220" s="89">
        <v>1</v>
      </c>
      <c r="X1220" s="89">
        <v>0.25094145785876998</v>
      </c>
      <c r="Y1220" s="89">
        <v>0.67980259366326401</v>
      </c>
      <c r="Z1220" s="89">
        <v>33.453400000000002</v>
      </c>
      <c r="AA1220" s="89">
        <v>-2.0419319373738301</v>
      </c>
      <c r="AB1220" s="89">
        <v>41.457850113895198</v>
      </c>
      <c r="AC1220" s="89">
        <v>-0.68106467185528297</v>
      </c>
      <c r="AD1220" s="89">
        <v>-0.79162889182887597</v>
      </c>
      <c r="AE1220" s="89">
        <v>0.37361702127659602</v>
      </c>
      <c r="AF1220" s="89">
        <v>-0.295766028521597</v>
      </c>
      <c r="AG1220" s="89">
        <v>1</v>
      </c>
      <c r="AH1220" s="89">
        <v>0.28173599999999999</v>
      </c>
      <c r="AI1220" s="89">
        <v>0.663358976812364</v>
      </c>
      <c r="AJ1220" s="89">
        <v>-99</v>
      </c>
      <c r="AK1220" s="89">
        <v>-99</v>
      </c>
      <c r="AL1220" s="89">
        <v>53.999997333333297</v>
      </c>
      <c r="AM1220" s="89">
        <v>0.663358976812364</v>
      </c>
      <c r="AN1220" s="89">
        <v>0.65368581332592202</v>
      </c>
      <c r="AO1220" s="89">
        <v>0.12765957446808501</v>
      </c>
      <c r="AP1220" s="89">
        <v>8.3449252765011306E-2</v>
      </c>
      <c r="AQ1220" s="89">
        <v>1</v>
      </c>
      <c r="AR1220" s="89">
        <v>0.324214</v>
      </c>
      <c r="AS1220" s="89">
        <v>0.79878342555315796</v>
      </c>
      <c r="AT1220" s="89">
        <v>-99</v>
      </c>
      <c r="AU1220" s="89">
        <v>-99</v>
      </c>
      <c r="AV1220" s="89">
        <v>40.666656666666697</v>
      </c>
      <c r="AW1220" s="89">
        <v>0.79878342555315796</v>
      </c>
      <c r="AX1220" s="89">
        <v>0.80253988592847003</v>
      </c>
      <c r="AY1220" s="89">
        <v>0.12765957446808501</v>
      </c>
      <c r="AZ1220" s="89">
        <v>0.102451900331294</v>
      </c>
      <c r="BA1220" s="89">
        <v>-99</v>
      </c>
      <c r="BB1220" s="89">
        <v>-99</v>
      </c>
      <c r="BC1220" s="89">
        <v>-99</v>
      </c>
      <c r="BD1220" s="89">
        <v>-99</v>
      </c>
      <c r="BE1220" s="89">
        <v>-99</v>
      </c>
      <c r="BF1220" s="89">
        <v>-99</v>
      </c>
      <c r="BG1220" s="89">
        <v>-99</v>
      </c>
      <c r="BH1220" s="89">
        <v>-99</v>
      </c>
      <c r="BI1220" s="89">
        <v>-99</v>
      </c>
      <c r="BJ1220" s="89">
        <v>-99</v>
      </c>
      <c r="BK1220" s="89">
        <v>-99</v>
      </c>
      <c r="BL1220" s="89">
        <v>-99</v>
      </c>
      <c r="BM1220" s="89">
        <v>-99</v>
      </c>
      <c r="BN1220" s="89">
        <v>-99</v>
      </c>
      <c r="BO1220" s="89">
        <v>-99</v>
      </c>
      <c r="BP1220" s="89">
        <v>-99</v>
      </c>
      <c r="BQ1220" s="89">
        <v>-99</v>
      </c>
      <c r="BR1220" s="89">
        <v>-99</v>
      </c>
      <c r="BS1220" s="89">
        <v>-99</v>
      </c>
      <c r="BT1220" s="89">
        <v>-99</v>
      </c>
      <c r="BU1220" s="89">
        <v>-99</v>
      </c>
      <c r="BV1220" s="89">
        <v>-99</v>
      </c>
      <c r="BW1220" s="89">
        <v>-99</v>
      </c>
      <c r="BX1220" s="89">
        <v>-99</v>
      </c>
      <c r="BY1220" s="89">
        <v>-99</v>
      </c>
      <c r="BZ1220" s="89">
        <v>-99</v>
      </c>
      <c r="CA1220" s="89">
        <v>-99</v>
      </c>
      <c r="CB1220" s="89">
        <v>-99</v>
      </c>
      <c r="CC1220" s="89">
        <v>-99</v>
      </c>
      <c r="CD1220" s="89">
        <v>-99</v>
      </c>
      <c r="CE1220" s="89">
        <v>-99</v>
      </c>
      <c r="CF1220" s="89">
        <v>-99</v>
      </c>
      <c r="CG1220" s="89">
        <v>-99</v>
      </c>
      <c r="CH1220" s="89">
        <v>-99</v>
      </c>
      <c r="CI1220" s="89">
        <v>-99</v>
      </c>
      <c r="CJ1220" s="89">
        <v>-99</v>
      </c>
      <c r="CK1220" s="89">
        <v>-99</v>
      </c>
      <c r="CL1220" s="89">
        <v>-99</v>
      </c>
      <c r="CM1220" s="89">
        <v>-99</v>
      </c>
      <c r="CN1220" s="89">
        <v>-99</v>
      </c>
      <c r="CO1220" s="89">
        <v>-99</v>
      </c>
      <c r="CP1220" s="89">
        <v>-99</v>
      </c>
      <c r="CQ1220" s="89">
        <v>-99</v>
      </c>
      <c r="CR1220" s="89">
        <v>-99</v>
      </c>
      <c r="CS1220" s="89">
        <v>-99</v>
      </c>
      <c r="CT1220" s="89">
        <v>-99</v>
      </c>
      <c r="CU1220" s="86">
        <v>-99</v>
      </c>
      <c r="CV1220" s="86">
        <v>0.18290000000000001</v>
      </c>
      <c r="CW1220" s="86">
        <v>55</v>
      </c>
      <c r="CX1220" s="86">
        <v>2</v>
      </c>
      <c r="CY1220" s="86">
        <v>0.10340000000000001</v>
      </c>
      <c r="CZ1220" s="86">
        <v>57</v>
      </c>
      <c r="DA1220" s="86">
        <v>2</v>
      </c>
      <c r="DB1220" s="86">
        <v>-0.65229999999999999</v>
      </c>
      <c r="DC1220" s="86">
        <v>17</v>
      </c>
      <c r="DD1220" s="86">
        <v>-99</v>
      </c>
      <c r="DE1220" s="86">
        <v>-99</v>
      </c>
      <c r="DF1220" s="86">
        <v>-99</v>
      </c>
      <c r="DG1220" s="86">
        <v>-99</v>
      </c>
      <c r="DH1220" s="86">
        <v>-99</v>
      </c>
    </row>
    <row r="1221" spans="1:112" x14ac:dyDescent="0.2">
      <c r="A1221" s="85">
        <f>IF(ISERROR(SEARCH('School Lookup'!$F$3,Data!J1221)),A1220,A1220+1)</f>
        <v>0</v>
      </c>
      <c r="B1221" s="85">
        <f>IF(I1221='School Lookup'!$G$13,1,0)</f>
        <v>0</v>
      </c>
      <c r="C1221" s="85">
        <f t="shared" si="19"/>
        <v>1219</v>
      </c>
      <c r="D1221" s="86" t="s">
        <v>6478</v>
      </c>
      <c r="E1221" s="86" t="s">
        <v>6581</v>
      </c>
      <c r="F1221" s="86" t="s">
        <v>2754</v>
      </c>
      <c r="G1221" s="86" t="s">
        <v>2797</v>
      </c>
      <c r="H1221" s="86" t="s">
        <v>5950</v>
      </c>
      <c r="I1221" s="86" t="s">
        <v>4126</v>
      </c>
      <c r="J1221" s="86" t="s">
        <v>673</v>
      </c>
      <c r="K1221" s="86" t="s">
        <v>36</v>
      </c>
      <c r="L1221" s="86">
        <v>1</v>
      </c>
      <c r="M1221" s="86">
        <v>-99</v>
      </c>
      <c r="N1221" s="89">
        <v>-99</v>
      </c>
      <c r="O1221" s="89">
        <v>-99</v>
      </c>
      <c r="P1221" s="89">
        <v>-99</v>
      </c>
      <c r="Q1221" s="89">
        <v>-99</v>
      </c>
      <c r="R1221" s="89">
        <v>-99</v>
      </c>
      <c r="S1221" s="89">
        <v>-99</v>
      </c>
      <c r="T1221" s="89">
        <v>-99</v>
      </c>
      <c r="U1221" s="89">
        <v>-99</v>
      </c>
      <c r="V1221" s="89">
        <v>-99</v>
      </c>
      <c r="W1221" s="89">
        <v>-99</v>
      </c>
      <c r="X1221" s="89">
        <v>-99</v>
      </c>
      <c r="Y1221" s="89">
        <v>-99</v>
      </c>
      <c r="Z1221" s="89">
        <v>-99</v>
      </c>
      <c r="AA1221" s="89">
        <v>-99</v>
      </c>
      <c r="AB1221" s="89">
        <v>-99</v>
      </c>
      <c r="AC1221" s="89">
        <v>-99</v>
      </c>
      <c r="AD1221" s="89">
        <v>-99</v>
      </c>
      <c r="AE1221" s="89">
        <v>-99</v>
      </c>
      <c r="AF1221" s="89">
        <v>-99</v>
      </c>
      <c r="AG1221" s="89">
        <v>-99</v>
      </c>
      <c r="AH1221" s="89">
        <v>-99</v>
      </c>
      <c r="AI1221" s="89">
        <v>-99</v>
      </c>
      <c r="AJ1221" s="89">
        <v>-99</v>
      </c>
      <c r="AK1221" s="89">
        <v>-99</v>
      </c>
      <c r="AL1221" s="89">
        <v>-99</v>
      </c>
      <c r="AM1221" s="89">
        <v>-99</v>
      </c>
      <c r="AN1221" s="89">
        <v>-99</v>
      </c>
      <c r="AO1221" s="89">
        <v>-99</v>
      </c>
      <c r="AP1221" s="89">
        <v>-99</v>
      </c>
      <c r="AQ1221" s="89">
        <v>-99</v>
      </c>
      <c r="AR1221" s="89">
        <v>-99</v>
      </c>
      <c r="AS1221" s="89">
        <v>-99</v>
      </c>
      <c r="AT1221" s="89">
        <v>-99</v>
      </c>
      <c r="AU1221" s="89">
        <v>-99</v>
      </c>
      <c r="AV1221" s="89">
        <v>-99</v>
      </c>
      <c r="AW1221" s="89">
        <v>-99</v>
      </c>
      <c r="AX1221" s="89">
        <v>-99</v>
      </c>
      <c r="AY1221" s="89">
        <v>-99</v>
      </c>
      <c r="AZ1221" s="89">
        <v>-99</v>
      </c>
      <c r="BA1221" s="89">
        <v>1</v>
      </c>
      <c r="BB1221" s="89">
        <v>0.14472765957446801</v>
      </c>
      <c r="BC1221" s="89">
        <v>0.55016426106967198</v>
      </c>
      <c r="BD1221" s="89">
        <v>44.170699999999997</v>
      </c>
      <c r="BE1221" s="89">
        <v>-0.41228055955520998</v>
      </c>
      <c r="BF1221" s="89">
        <v>54.468068085106403</v>
      </c>
      <c r="BG1221" s="89">
        <v>6.8941850757230694E-2</v>
      </c>
      <c r="BH1221" s="89">
        <v>8.3971166739225001E-2</v>
      </c>
      <c r="BI1221" s="89">
        <v>0.25</v>
      </c>
      <c r="BJ1221" s="89">
        <v>2.0992791684806202E-2</v>
      </c>
      <c r="BK1221" s="89">
        <v>1</v>
      </c>
      <c r="BL1221" s="89">
        <v>0.186168085106383</v>
      </c>
      <c r="BM1221" s="89">
        <v>0.63481175096184905</v>
      </c>
      <c r="BN1221" s="89">
        <v>50.619799999999998</v>
      </c>
      <c r="BO1221" s="89">
        <v>0.22056548052570801</v>
      </c>
      <c r="BP1221" s="89">
        <v>59.148914893616997</v>
      </c>
      <c r="BQ1221" s="89">
        <v>0.42768861574377798</v>
      </c>
      <c r="BR1221" s="89">
        <v>0.46051749247253598</v>
      </c>
      <c r="BS1221" s="89">
        <v>0.25</v>
      </c>
      <c r="BT1221" s="89">
        <v>0.115129373118134</v>
      </c>
      <c r="BU1221" s="89">
        <v>1</v>
      </c>
      <c r="BV1221" s="89">
        <v>1.49425531914894E-2</v>
      </c>
      <c r="BW1221" s="89">
        <v>0.191571754562949</v>
      </c>
      <c r="BX1221" s="89">
        <v>39.368899999999996</v>
      </c>
      <c r="BY1221" s="89">
        <v>-1.00503333949298</v>
      </c>
      <c r="BZ1221" s="89">
        <v>53.617038297872298</v>
      </c>
      <c r="CA1221" s="89">
        <v>-0.40673079246501798</v>
      </c>
      <c r="CB1221" s="89">
        <v>-0.41886927276688801</v>
      </c>
      <c r="CC1221" s="89">
        <v>0.25</v>
      </c>
      <c r="CD1221" s="89">
        <v>-0.104717318191722</v>
      </c>
      <c r="CE1221" s="89">
        <v>1</v>
      </c>
      <c r="CF1221" s="89">
        <v>0.20547872340425499</v>
      </c>
      <c r="CG1221" s="89">
        <v>0.67939566234106696</v>
      </c>
      <c r="CH1221" s="89">
        <v>50.113999999999997</v>
      </c>
      <c r="CI1221" s="89">
        <v>9.3310724171664305E-2</v>
      </c>
      <c r="CJ1221" s="89">
        <v>55.319165957446799</v>
      </c>
      <c r="CK1221" s="89">
        <v>0.38635319325636602</v>
      </c>
      <c r="CL1221" s="89">
        <v>0.427205041551241</v>
      </c>
      <c r="CM1221" s="89">
        <v>0.25</v>
      </c>
      <c r="CN1221" s="89">
        <v>0.10680126038781</v>
      </c>
      <c r="CO1221" s="89">
        <v>97.495000000000005</v>
      </c>
      <c r="CP1221" s="89">
        <v>0.76359999999999995</v>
      </c>
      <c r="CQ1221" s="89">
        <v>0.75</v>
      </c>
      <c r="CR1221" s="89">
        <v>-7.4300000000000005E-2</v>
      </c>
      <c r="CS1221" s="89">
        <v>0.76359999999999995</v>
      </c>
      <c r="CT1221" s="89">
        <v>0.57920000000000005</v>
      </c>
      <c r="CU1221" s="86" t="s">
        <v>6988</v>
      </c>
      <c r="CV1221" s="86">
        <v>0.18229999999999999</v>
      </c>
      <c r="CW1221" s="86">
        <v>55</v>
      </c>
      <c r="CX1221" s="86">
        <v>2</v>
      </c>
      <c r="CY1221" s="86">
        <v>-0.32440000000000002</v>
      </c>
      <c r="CZ1221" s="86">
        <v>35</v>
      </c>
      <c r="DA1221" s="86">
        <v>4</v>
      </c>
      <c r="DB1221" s="86">
        <v>-0.27589999999999998</v>
      </c>
      <c r="DC1221" s="86">
        <v>33</v>
      </c>
      <c r="DD1221" s="86">
        <v>-99</v>
      </c>
      <c r="DE1221" s="86">
        <v>-99</v>
      </c>
      <c r="DF1221" s="86">
        <v>-99</v>
      </c>
      <c r="DG1221" s="86">
        <v>-99</v>
      </c>
      <c r="DH1221" s="86">
        <v>-99</v>
      </c>
    </row>
    <row r="1222" spans="1:112" x14ac:dyDescent="0.2">
      <c r="A1222" s="85">
        <f>IF(ISERROR(SEARCH('School Lookup'!$F$3,Data!J1222)),A1221,A1221+1)</f>
        <v>0</v>
      </c>
      <c r="B1222" s="85">
        <f>IF(I1222='School Lookup'!$G$13,1,0)</f>
        <v>0</v>
      </c>
      <c r="C1222" s="85">
        <f t="shared" si="19"/>
        <v>1220</v>
      </c>
      <c r="D1222" s="86" t="s">
        <v>6478</v>
      </c>
      <c r="E1222" s="86" t="s">
        <v>4473</v>
      </c>
      <c r="F1222" s="86" t="s">
        <v>2744</v>
      </c>
      <c r="G1222" s="86" t="s">
        <v>2836</v>
      </c>
      <c r="H1222" s="86" t="s">
        <v>95</v>
      </c>
      <c r="I1222" s="86" t="s">
        <v>4673</v>
      </c>
      <c r="J1222" s="86" t="s">
        <v>197</v>
      </c>
      <c r="K1222" s="86" t="s">
        <v>36</v>
      </c>
      <c r="L1222" s="86">
        <v>1</v>
      </c>
      <c r="M1222" s="86">
        <v>-99</v>
      </c>
      <c r="N1222" s="89">
        <v>-99</v>
      </c>
      <c r="O1222" s="89">
        <v>-99</v>
      </c>
      <c r="P1222" s="89">
        <v>-99</v>
      </c>
      <c r="Q1222" s="89">
        <v>-99</v>
      </c>
      <c r="R1222" s="89">
        <v>-99</v>
      </c>
      <c r="S1222" s="89">
        <v>-99</v>
      </c>
      <c r="T1222" s="89">
        <v>-99</v>
      </c>
      <c r="U1222" s="89">
        <v>-99</v>
      </c>
      <c r="V1222" s="89">
        <v>-99</v>
      </c>
      <c r="W1222" s="89">
        <v>-99</v>
      </c>
      <c r="X1222" s="89">
        <v>-99</v>
      </c>
      <c r="Y1222" s="89">
        <v>-99</v>
      </c>
      <c r="Z1222" s="89">
        <v>-99</v>
      </c>
      <c r="AA1222" s="89">
        <v>-99</v>
      </c>
      <c r="AB1222" s="89">
        <v>-99</v>
      </c>
      <c r="AC1222" s="89">
        <v>-99</v>
      </c>
      <c r="AD1222" s="89">
        <v>-99</v>
      </c>
      <c r="AE1222" s="89">
        <v>-99</v>
      </c>
      <c r="AF1222" s="89">
        <v>-99</v>
      </c>
      <c r="AG1222" s="89">
        <v>-99</v>
      </c>
      <c r="AH1222" s="89">
        <v>-99</v>
      </c>
      <c r="AI1222" s="89">
        <v>-99</v>
      </c>
      <c r="AJ1222" s="89">
        <v>-99</v>
      </c>
      <c r="AK1222" s="89">
        <v>-99</v>
      </c>
      <c r="AL1222" s="89">
        <v>-99</v>
      </c>
      <c r="AM1222" s="89">
        <v>-99</v>
      </c>
      <c r="AN1222" s="89">
        <v>-99</v>
      </c>
      <c r="AO1222" s="89">
        <v>-99</v>
      </c>
      <c r="AP1222" s="89">
        <v>-99</v>
      </c>
      <c r="AQ1222" s="89">
        <v>-99</v>
      </c>
      <c r="AR1222" s="89">
        <v>-99</v>
      </c>
      <c r="AS1222" s="89">
        <v>-99</v>
      </c>
      <c r="AT1222" s="89">
        <v>-99</v>
      </c>
      <c r="AU1222" s="89">
        <v>-99</v>
      </c>
      <c r="AV1222" s="89">
        <v>-99</v>
      </c>
      <c r="AW1222" s="89">
        <v>-99</v>
      </c>
      <c r="AX1222" s="89">
        <v>-99</v>
      </c>
      <c r="AY1222" s="89">
        <v>-99</v>
      </c>
      <c r="AZ1222" s="89">
        <v>-99</v>
      </c>
      <c r="BA1222" s="89">
        <v>1</v>
      </c>
      <c r="BB1222" s="89">
        <v>0.13091481481481501</v>
      </c>
      <c r="BC1222" s="89">
        <v>0.51908118800622904</v>
      </c>
      <c r="BD1222" s="89">
        <v>55.272199999999998</v>
      </c>
      <c r="BE1222" s="89">
        <v>0.69779008024691902</v>
      </c>
      <c r="BF1222" s="89">
        <v>51.851870370370399</v>
      </c>
      <c r="BG1222" s="89">
        <v>0.60843563412657398</v>
      </c>
      <c r="BH1222" s="89">
        <v>0.66120933257093895</v>
      </c>
      <c r="BI1222" s="89">
        <v>0.249845774213449</v>
      </c>
      <c r="BJ1222" s="89">
        <v>0.16520035761334401</v>
      </c>
      <c r="BK1222" s="89">
        <v>1</v>
      </c>
      <c r="BL1222" s="89">
        <v>0.12944814814814801</v>
      </c>
      <c r="BM1222" s="89">
        <v>0.49678547873610801</v>
      </c>
      <c r="BN1222" s="89">
        <v>50.272199999999998</v>
      </c>
      <c r="BO1222" s="89">
        <v>0.18153689271699899</v>
      </c>
      <c r="BP1222" s="89">
        <v>50.370355555555598</v>
      </c>
      <c r="BQ1222" s="89">
        <v>0.33916118572655402</v>
      </c>
      <c r="BR1222" s="89">
        <v>0.367652855709027</v>
      </c>
      <c r="BS1222" s="89">
        <v>0.249845774213449</v>
      </c>
      <c r="BT1222" s="89">
        <v>9.1856512376407198E-2</v>
      </c>
      <c r="BU1222" s="89">
        <v>1</v>
      </c>
      <c r="BV1222" s="89">
        <v>0.132026781326781</v>
      </c>
      <c r="BW1222" s="89">
        <v>0.46126442885958902</v>
      </c>
      <c r="BX1222" s="89">
        <v>55.632399999999997</v>
      </c>
      <c r="BY1222" s="89">
        <v>0.67290634527807103</v>
      </c>
      <c r="BZ1222" s="89">
        <v>54.299723095823097</v>
      </c>
      <c r="CA1222" s="89">
        <v>0.56708538706883005</v>
      </c>
      <c r="CB1222" s="89">
        <v>0.60758221972540605</v>
      </c>
      <c r="CC1222" s="89">
        <v>0.25107958050586099</v>
      </c>
      <c r="CD1222" s="89">
        <v>0.15255148885147499</v>
      </c>
      <c r="CE1222" s="89">
        <v>1</v>
      </c>
      <c r="CF1222" s="89">
        <v>1.87539603960396E-2</v>
      </c>
      <c r="CG1222" s="89">
        <v>0.231700500385359</v>
      </c>
      <c r="CH1222" s="89">
        <v>43.135100000000001</v>
      </c>
      <c r="CI1222" s="89">
        <v>-0.70316480959849004</v>
      </c>
      <c r="CJ1222" s="89">
        <v>49.257402475247503</v>
      </c>
      <c r="CK1222" s="89">
        <v>-0.23573215460656599</v>
      </c>
      <c r="CL1222" s="89">
        <v>-0.24593028926204399</v>
      </c>
      <c r="CM1222" s="89">
        <v>0.24922887106724201</v>
      </c>
      <c r="CN1222" s="89">
        <v>-6.1292928354019699E-2</v>
      </c>
      <c r="CO1222" s="89">
        <v>85.67</v>
      </c>
      <c r="CP1222" s="89">
        <v>-0.12989999999999999</v>
      </c>
      <c r="CQ1222" s="89">
        <v>-0.5</v>
      </c>
      <c r="CR1222" s="89">
        <v>-0.25469999999999998</v>
      </c>
      <c r="CS1222" s="89">
        <v>-0.38903333333333301</v>
      </c>
      <c r="CT1222" s="89">
        <v>-1.3174999999999999</v>
      </c>
      <c r="CU1222" s="86" t="s">
        <v>6988</v>
      </c>
      <c r="CV1222" s="86">
        <v>0.1817</v>
      </c>
      <c r="CW1222" s="86">
        <v>55</v>
      </c>
      <c r="CX1222" s="86">
        <v>2</v>
      </c>
      <c r="CY1222" s="86">
        <v>-1.0225</v>
      </c>
      <c r="CZ1222" s="86">
        <v>10</v>
      </c>
      <c r="DA1222" s="86">
        <v>4</v>
      </c>
      <c r="DB1222" s="86">
        <v>0.21340000000000001</v>
      </c>
      <c r="DC1222" s="86">
        <v>58</v>
      </c>
      <c r="DD1222" s="86">
        <v>-99</v>
      </c>
      <c r="DE1222" s="86">
        <v>-99</v>
      </c>
      <c r="DF1222" s="86">
        <v>-99</v>
      </c>
      <c r="DG1222" s="86">
        <v>-99</v>
      </c>
      <c r="DH1222" s="86">
        <v>-99</v>
      </c>
    </row>
    <row r="1223" spans="1:112" x14ac:dyDescent="0.2">
      <c r="A1223" s="85">
        <f>IF(ISERROR(SEARCH('School Lookup'!$F$3,Data!J1223)),A1222,A1222+1)</f>
        <v>0</v>
      </c>
      <c r="B1223" s="85">
        <f>IF(I1223='School Lookup'!$G$13,1,0)</f>
        <v>0</v>
      </c>
      <c r="C1223" s="85">
        <f t="shared" si="19"/>
        <v>1221</v>
      </c>
      <c r="D1223" s="86" t="s">
        <v>6478</v>
      </c>
      <c r="E1223" s="86" t="s">
        <v>6688</v>
      </c>
      <c r="F1223" s="86" t="s">
        <v>1142</v>
      </c>
      <c r="G1223" s="86" t="s">
        <v>3087</v>
      </c>
      <c r="H1223" s="86" t="s">
        <v>1178</v>
      </c>
      <c r="I1223" s="86" t="s">
        <v>4292</v>
      </c>
      <c r="J1223" s="86" t="s">
        <v>1305</v>
      </c>
      <c r="K1223" s="86" t="s">
        <v>6485</v>
      </c>
      <c r="L1223" s="86">
        <v>1</v>
      </c>
      <c r="M1223" s="86">
        <v>1</v>
      </c>
      <c r="N1223" s="89">
        <v>-0.10492518337408301</v>
      </c>
      <c r="O1223" s="89">
        <v>-0.132860380247247</v>
      </c>
      <c r="P1223" s="89">
        <v>46.7879</v>
      </c>
      <c r="Q1223" s="89">
        <v>-0.32332122864877799</v>
      </c>
      <c r="R1223" s="89">
        <v>50.122250855745698</v>
      </c>
      <c r="S1223" s="89">
        <v>-0.228090804448013</v>
      </c>
      <c r="T1223" s="89">
        <v>-0.25892119852859702</v>
      </c>
      <c r="U1223" s="89">
        <v>0.37419945105215002</v>
      </c>
      <c r="V1223" s="89">
        <v>-9.6888170355165698E-2</v>
      </c>
      <c r="W1223" s="89">
        <v>1</v>
      </c>
      <c r="X1223" s="89">
        <v>9.0307125307125299E-2</v>
      </c>
      <c r="Y1223" s="89">
        <v>0.30164393180841198</v>
      </c>
      <c r="Z1223" s="89">
        <v>53.251899999999999</v>
      </c>
      <c r="AA1223" s="89">
        <v>0.42699960376945301</v>
      </c>
      <c r="AB1223" s="89">
        <v>49.140046437346399</v>
      </c>
      <c r="AC1223" s="89">
        <v>0.36432176778893299</v>
      </c>
      <c r="AD1223" s="89">
        <v>0.42556889829314898</v>
      </c>
      <c r="AE1223" s="89">
        <v>0.37236962488563602</v>
      </c>
      <c r="AF1223" s="89">
        <v>0.15846893102041301</v>
      </c>
      <c r="AG1223" s="89">
        <v>1</v>
      </c>
      <c r="AH1223" s="89">
        <v>0.187219259259259</v>
      </c>
      <c r="AI1223" s="89">
        <v>0.459949832444423</v>
      </c>
      <c r="AJ1223" s="89">
        <v>-99</v>
      </c>
      <c r="AK1223" s="89">
        <v>-99</v>
      </c>
      <c r="AL1223" s="89">
        <v>48.888878518518503</v>
      </c>
      <c r="AM1223" s="89">
        <v>0.459949832444423</v>
      </c>
      <c r="AN1223" s="89">
        <v>0.43999567475055001</v>
      </c>
      <c r="AO1223" s="89">
        <v>0.123513266239707</v>
      </c>
      <c r="AP1223" s="89">
        <v>5.4345302919784302E-2</v>
      </c>
      <c r="AQ1223" s="89">
        <v>1</v>
      </c>
      <c r="AR1223" s="89">
        <v>0.19489999999999999</v>
      </c>
      <c r="AS1223" s="89">
        <v>0.50810934935990204</v>
      </c>
      <c r="AT1223" s="89">
        <v>-99</v>
      </c>
      <c r="AU1223" s="89">
        <v>-99</v>
      </c>
      <c r="AV1223" s="89">
        <v>48.591549999999998</v>
      </c>
      <c r="AW1223" s="89">
        <v>0.50810934935990204</v>
      </c>
      <c r="AX1223" s="89">
        <v>0.49622900335682801</v>
      </c>
      <c r="AY1223" s="89">
        <v>0.129917657822507</v>
      </c>
      <c r="AZ1223" s="89">
        <v>6.4468909859715998E-2</v>
      </c>
      <c r="BA1223" s="89">
        <v>-99</v>
      </c>
      <c r="BB1223" s="89">
        <v>-99</v>
      </c>
      <c r="BC1223" s="89">
        <v>-99</v>
      </c>
      <c r="BD1223" s="89">
        <v>-99</v>
      </c>
      <c r="BE1223" s="89">
        <v>-99</v>
      </c>
      <c r="BF1223" s="89">
        <v>-99</v>
      </c>
      <c r="BG1223" s="89">
        <v>-99</v>
      </c>
      <c r="BH1223" s="89">
        <v>-99</v>
      </c>
      <c r="BI1223" s="89">
        <v>-99</v>
      </c>
      <c r="BJ1223" s="89">
        <v>-99</v>
      </c>
      <c r="BK1223" s="89">
        <v>-99</v>
      </c>
      <c r="BL1223" s="89">
        <v>-99</v>
      </c>
      <c r="BM1223" s="89">
        <v>-99</v>
      </c>
      <c r="BN1223" s="89">
        <v>-99</v>
      </c>
      <c r="BO1223" s="89">
        <v>-99</v>
      </c>
      <c r="BP1223" s="89">
        <v>-99</v>
      </c>
      <c r="BQ1223" s="89">
        <v>-99</v>
      </c>
      <c r="BR1223" s="89">
        <v>-99</v>
      </c>
      <c r="BS1223" s="89">
        <v>-99</v>
      </c>
      <c r="BT1223" s="89">
        <v>-99</v>
      </c>
      <c r="BU1223" s="89">
        <v>-99</v>
      </c>
      <c r="BV1223" s="89">
        <v>-99</v>
      </c>
      <c r="BW1223" s="89">
        <v>-99</v>
      </c>
      <c r="BX1223" s="89">
        <v>-99</v>
      </c>
      <c r="BY1223" s="89">
        <v>-99</v>
      </c>
      <c r="BZ1223" s="89">
        <v>-99</v>
      </c>
      <c r="CA1223" s="89">
        <v>-99</v>
      </c>
      <c r="CB1223" s="89">
        <v>-99</v>
      </c>
      <c r="CC1223" s="89">
        <v>-99</v>
      </c>
      <c r="CD1223" s="89">
        <v>-99</v>
      </c>
      <c r="CE1223" s="89">
        <v>-99</v>
      </c>
      <c r="CF1223" s="89">
        <v>-99</v>
      </c>
      <c r="CG1223" s="89">
        <v>-99</v>
      </c>
      <c r="CH1223" s="89">
        <v>-99</v>
      </c>
      <c r="CI1223" s="89">
        <v>-99</v>
      </c>
      <c r="CJ1223" s="89">
        <v>-99</v>
      </c>
      <c r="CK1223" s="89">
        <v>-99</v>
      </c>
      <c r="CL1223" s="89">
        <v>-99</v>
      </c>
      <c r="CM1223" s="89">
        <v>-99</v>
      </c>
      <c r="CN1223" s="89">
        <v>-99</v>
      </c>
      <c r="CO1223" s="89">
        <v>-99</v>
      </c>
      <c r="CP1223" s="89">
        <v>-99</v>
      </c>
      <c r="CQ1223" s="89">
        <v>-99</v>
      </c>
      <c r="CR1223" s="89">
        <v>-99</v>
      </c>
      <c r="CS1223" s="89">
        <v>-99</v>
      </c>
      <c r="CT1223" s="89">
        <v>-99</v>
      </c>
      <c r="CU1223" s="86">
        <v>-99</v>
      </c>
      <c r="CV1223" s="86">
        <v>0.1804</v>
      </c>
      <c r="CW1223" s="86">
        <v>55</v>
      </c>
      <c r="CX1223" s="86">
        <v>2</v>
      </c>
      <c r="CY1223" s="86">
        <v>0.53769999999999996</v>
      </c>
      <c r="CZ1223" s="86">
        <v>75</v>
      </c>
      <c r="DA1223" s="86">
        <v>2</v>
      </c>
      <c r="DB1223" s="86">
        <v>3.7999999999999999E-2</v>
      </c>
      <c r="DC1223" s="86">
        <v>49</v>
      </c>
      <c r="DD1223" s="86">
        <v>-99</v>
      </c>
      <c r="DE1223" s="86">
        <v>-99</v>
      </c>
      <c r="DF1223" s="86">
        <v>-99</v>
      </c>
      <c r="DG1223" s="86">
        <v>-99</v>
      </c>
      <c r="DH1223" s="86">
        <v>-99</v>
      </c>
    </row>
    <row r="1224" spans="1:112" x14ac:dyDescent="0.2">
      <c r="A1224" s="85">
        <f>IF(ISERROR(SEARCH('School Lookup'!$F$3,Data!J1224)),A1223,A1223+1)</f>
        <v>0</v>
      </c>
      <c r="B1224" s="85">
        <f>IF(I1224='School Lookup'!$G$13,1,0)</f>
        <v>0</v>
      </c>
      <c r="C1224" s="85">
        <f t="shared" si="19"/>
        <v>1222</v>
      </c>
      <c r="D1224" s="86" t="s">
        <v>6478</v>
      </c>
      <c r="E1224" s="86" t="s">
        <v>6702</v>
      </c>
      <c r="F1224" s="86" t="s">
        <v>1150</v>
      </c>
      <c r="G1224" s="86" t="s">
        <v>3015</v>
      </c>
      <c r="H1224" s="86" t="s">
        <v>580</v>
      </c>
      <c r="I1224" s="86" t="s">
        <v>4555</v>
      </c>
      <c r="J1224" s="86" t="s">
        <v>1613</v>
      </c>
      <c r="K1224" s="86" t="s">
        <v>26</v>
      </c>
      <c r="L1224" s="86">
        <v>1</v>
      </c>
      <c r="M1224" s="86">
        <v>1</v>
      </c>
      <c r="N1224" s="89">
        <v>-0.25467630331753599</v>
      </c>
      <c r="O1224" s="89">
        <v>-0.45714626875221698</v>
      </c>
      <c r="P1224" s="89">
        <v>57.723599999999998</v>
      </c>
      <c r="Q1224" s="89">
        <v>0.83664391020673501</v>
      </c>
      <c r="R1224" s="89">
        <v>51.184840284360199</v>
      </c>
      <c r="S1224" s="89">
        <v>0.18974882072725899</v>
      </c>
      <c r="T1224" s="89">
        <v>0.21518759031958701</v>
      </c>
      <c r="U1224" s="89">
        <v>0.37389249852333101</v>
      </c>
      <c r="V1224" s="89">
        <v>8.0457025795805298E-2</v>
      </c>
      <c r="W1224" s="89">
        <v>1</v>
      </c>
      <c r="X1224" s="89">
        <v>-0.109749842271293</v>
      </c>
      <c r="Y1224" s="89">
        <v>-0.169321857088998</v>
      </c>
      <c r="Z1224" s="89">
        <v>52.984999999999999</v>
      </c>
      <c r="AA1224" s="89">
        <v>0.39371638391284097</v>
      </c>
      <c r="AB1224" s="89">
        <v>48.580471608832802</v>
      </c>
      <c r="AC1224" s="89">
        <v>0.112197263411921</v>
      </c>
      <c r="AD1224" s="89">
        <v>0.13200722777085599</v>
      </c>
      <c r="AE1224" s="89">
        <v>0.37448316597755499</v>
      </c>
      <c r="AF1224" s="89">
        <v>4.9434484587550197E-2</v>
      </c>
      <c r="AG1224" s="89">
        <v>1</v>
      </c>
      <c r="AH1224" s="89">
        <v>3.6664974619289199E-3</v>
      </c>
      <c r="AI1224" s="89">
        <v>6.4926581209163198E-2</v>
      </c>
      <c r="AJ1224" s="89">
        <v>-99</v>
      </c>
      <c r="AK1224" s="89">
        <v>-99</v>
      </c>
      <c r="AL1224" s="89">
        <v>47.208108629441597</v>
      </c>
      <c r="AM1224" s="89">
        <v>6.4926581209163198E-2</v>
      </c>
      <c r="AN1224" s="89">
        <v>2.50065966574597E-2</v>
      </c>
      <c r="AO1224" s="89">
        <v>0.11636148848198501</v>
      </c>
      <c r="AP1224" s="89">
        <v>2.9098048089306401E-3</v>
      </c>
      <c r="AQ1224" s="89">
        <v>1</v>
      </c>
      <c r="AR1224" s="89">
        <v>0.13191004366812201</v>
      </c>
      <c r="AS1224" s="89">
        <v>0.366519518666999</v>
      </c>
      <c r="AT1224" s="89">
        <v>-99</v>
      </c>
      <c r="AU1224" s="89">
        <v>-99</v>
      </c>
      <c r="AV1224" s="89">
        <v>58.515271615720501</v>
      </c>
      <c r="AW1224" s="89">
        <v>0.366519518666999</v>
      </c>
      <c r="AX1224" s="89">
        <v>0.34702235042546198</v>
      </c>
      <c r="AY1224" s="89">
        <v>0.13526284701712901</v>
      </c>
      <c r="AZ1224" s="89">
        <v>4.6939231097124001E-2</v>
      </c>
      <c r="BA1224" s="89">
        <v>-99</v>
      </c>
      <c r="BB1224" s="89">
        <v>-99</v>
      </c>
      <c r="BC1224" s="89">
        <v>-99</v>
      </c>
      <c r="BD1224" s="89">
        <v>-99</v>
      </c>
      <c r="BE1224" s="89">
        <v>-99</v>
      </c>
      <c r="BF1224" s="89">
        <v>-99</v>
      </c>
      <c r="BG1224" s="89">
        <v>-99</v>
      </c>
      <c r="BH1224" s="89">
        <v>-99</v>
      </c>
      <c r="BI1224" s="89">
        <v>-99</v>
      </c>
      <c r="BJ1224" s="89">
        <v>-99</v>
      </c>
      <c r="BK1224" s="89">
        <v>-99</v>
      </c>
      <c r="BL1224" s="89">
        <v>-99</v>
      </c>
      <c r="BM1224" s="89">
        <v>-99</v>
      </c>
      <c r="BN1224" s="89">
        <v>-99</v>
      </c>
      <c r="BO1224" s="89">
        <v>-99</v>
      </c>
      <c r="BP1224" s="89">
        <v>-99</v>
      </c>
      <c r="BQ1224" s="89">
        <v>-99</v>
      </c>
      <c r="BR1224" s="89">
        <v>-99</v>
      </c>
      <c r="BS1224" s="89">
        <v>-99</v>
      </c>
      <c r="BT1224" s="89">
        <v>-99</v>
      </c>
      <c r="BU1224" s="89">
        <v>-99</v>
      </c>
      <c r="BV1224" s="89">
        <v>-99</v>
      </c>
      <c r="BW1224" s="89">
        <v>-99</v>
      </c>
      <c r="BX1224" s="89">
        <v>-99</v>
      </c>
      <c r="BY1224" s="89">
        <v>-99</v>
      </c>
      <c r="BZ1224" s="89">
        <v>-99</v>
      </c>
      <c r="CA1224" s="89">
        <v>-99</v>
      </c>
      <c r="CB1224" s="89">
        <v>-99</v>
      </c>
      <c r="CC1224" s="89">
        <v>-99</v>
      </c>
      <c r="CD1224" s="89">
        <v>-99</v>
      </c>
      <c r="CE1224" s="89">
        <v>-99</v>
      </c>
      <c r="CF1224" s="89">
        <v>-99</v>
      </c>
      <c r="CG1224" s="89">
        <v>-99</v>
      </c>
      <c r="CH1224" s="89">
        <v>-99</v>
      </c>
      <c r="CI1224" s="89">
        <v>-99</v>
      </c>
      <c r="CJ1224" s="89">
        <v>-99</v>
      </c>
      <c r="CK1224" s="89">
        <v>-99</v>
      </c>
      <c r="CL1224" s="89">
        <v>-99</v>
      </c>
      <c r="CM1224" s="89">
        <v>-99</v>
      </c>
      <c r="CN1224" s="89">
        <v>-99</v>
      </c>
      <c r="CO1224" s="89">
        <v>-99</v>
      </c>
      <c r="CP1224" s="89">
        <v>-99</v>
      </c>
      <c r="CQ1224" s="89">
        <v>-99</v>
      </c>
      <c r="CR1224" s="89">
        <v>-99</v>
      </c>
      <c r="CS1224" s="89">
        <v>-99</v>
      </c>
      <c r="CT1224" s="89">
        <v>-99</v>
      </c>
      <c r="CU1224" s="86">
        <v>-99</v>
      </c>
      <c r="CV1224" s="86">
        <v>0.1797</v>
      </c>
      <c r="CW1224" s="86">
        <v>54</v>
      </c>
      <c r="CX1224" s="86">
        <v>2</v>
      </c>
      <c r="CY1224" s="86">
        <v>-1.2098</v>
      </c>
      <c r="CZ1224" s="86">
        <v>7</v>
      </c>
      <c r="DA1224" s="86">
        <v>2</v>
      </c>
      <c r="DB1224" s="86">
        <v>0.46029999999999999</v>
      </c>
      <c r="DC1224" s="86">
        <v>70</v>
      </c>
      <c r="DD1224" s="86">
        <v>-99</v>
      </c>
      <c r="DE1224" s="86">
        <v>-99</v>
      </c>
      <c r="DF1224" s="86">
        <v>-99</v>
      </c>
      <c r="DG1224" s="86">
        <v>-99</v>
      </c>
      <c r="DH1224" s="86">
        <v>-99</v>
      </c>
    </row>
    <row r="1225" spans="1:112" x14ac:dyDescent="0.2">
      <c r="A1225" s="85">
        <f>IF(ISERROR(SEARCH('School Lookup'!$F$3,Data!J1225)),A1224,A1224+1)</f>
        <v>0</v>
      </c>
      <c r="B1225" s="85">
        <f>IF(I1225='School Lookup'!$G$13,1,0)</f>
        <v>0</v>
      </c>
      <c r="C1225" s="85">
        <f t="shared" si="19"/>
        <v>1223</v>
      </c>
      <c r="D1225" s="86" t="s">
        <v>6478</v>
      </c>
      <c r="E1225" s="86" t="s">
        <v>6591</v>
      </c>
      <c r="F1225" s="86" t="s">
        <v>2761</v>
      </c>
      <c r="G1225" s="86" t="s">
        <v>6592</v>
      </c>
      <c r="H1225" s="86" t="s">
        <v>6593</v>
      </c>
      <c r="I1225" s="86" t="s">
        <v>6594</v>
      </c>
      <c r="J1225" s="86" t="s">
        <v>6595</v>
      </c>
      <c r="K1225" s="86" t="s">
        <v>45</v>
      </c>
      <c r="L1225" s="86">
        <v>1</v>
      </c>
      <c r="M1225" s="86">
        <v>1</v>
      </c>
      <c r="N1225" s="89">
        <v>-1.7284836065573801E-2</v>
      </c>
      <c r="O1225" s="89">
        <v>5.6924697196955101E-2</v>
      </c>
      <c r="P1225" s="89">
        <v>56.99</v>
      </c>
      <c r="Q1225" s="89">
        <v>0.75882992245429104</v>
      </c>
      <c r="R1225" s="89">
        <v>47.540990983606598</v>
      </c>
      <c r="S1225" s="89">
        <v>0.40787730982562298</v>
      </c>
      <c r="T1225" s="89">
        <v>0.462690765099454</v>
      </c>
      <c r="U1225" s="89">
        <v>0.37770897832817302</v>
      </c>
      <c r="V1225" s="89">
        <v>0.174762456167596</v>
      </c>
      <c r="W1225" s="89">
        <v>1</v>
      </c>
      <c r="X1225" s="89">
        <v>-9.9809465020576096E-2</v>
      </c>
      <c r="Y1225" s="89">
        <v>-0.14592063457478199</v>
      </c>
      <c r="Z1225" s="89">
        <v>53.65</v>
      </c>
      <c r="AA1225" s="89">
        <v>0.47664385189578301</v>
      </c>
      <c r="AB1225" s="89">
        <v>51.028826337448599</v>
      </c>
      <c r="AC1225" s="89">
        <v>0.16536160866050001</v>
      </c>
      <c r="AD1225" s="89">
        <v>0.193909239405786</v>
      </c>
      <c r="AE1225" s="89">
        <v>0.37616099071207398</v>
      </c>
      <c r="AF1225" s="89">
        <v>7.2941091603105399E-2</v>
      </c>
      <c r="AG1225" s="89">
        <v>1</v>
      </c>
      <c r="AH1225" s="89">
        <v>-0.337074358974359</v>
      </c>
      <c r="AI1225" s="89">
        <v>-0.66838061406348703</v>
      </c>
      <c r="AJ1225" s="89">
        <v>53.5</v>
      </c>
      <c r="AK1225" s="89">
        <v>0.47699903387626702</v>
      </c>
      <c r="AL1225" s="89">
        <v>46.153846153846203</v>
      </c>
      <c r="AM1225" s="89">
        <v>-9.5690790093610298E-2</v>
      </c>
      <c r="AN1225" s="89">
        <v>-0.14372892621174199</v>
      </c>
      <c r="AO1225" s="89">
        <v>0.120743034055728</v>
      </c>
      <c r="AP1225" s="89">
        <v>-1.7354266632377501E-2</v>
      </c>
      <c r="AQ1225" s="89">
        <v>1</v>
      </c>
      <c r="AR1225" s="89">
        <v>-0.18779629629629599</v>
      </c>
      <c r="AS1225" s="89">
        <v>-0.35212150258579999</v>
      </c>
      <c r="AT1225" s="89">
        <v>-99</v>
      </c>
      <c r="AU1225" s="89">
        <v>-99</v>
      </c>
      <c r="AV1225" s="89">
        <v>60.493788888888901</v>
      </c>
      <c r="AW1225" s="89">
        <v>-0.35212150258579999</v>
      </c>
      <c r="AX1225" s="89">
        <v>-0.41027795084315899</v>
      </c>
      <c r="AY1225" s="89">
        <v>0.12538699690402499</v>
      </c>
      <c r="AZ1225" s="89">
        <v>-5.1443520152160797E-2</v>
      </c>
      <c r="BA1225" s="89">
        <v>-99</v>
      </c>
      <c r="BB1225" s="89">
        <v>-99</v>
      </c>
      <c r="BC1225" s="89">
        <v>-99</v>
      </c>
      <c r="BD1225" s="89">
        <v>-99</v>
      </c>
      <c r="BE1225" s="89">
        <v>-99</v>
      </c>
      <c r="BF1225" s="89">
        <v>-99</v>
      </c>
      <c r="BG1225" s="89">
        <v>-99</v>
      </c>
      <c r="BH1225" s="89">
        <v>-99</v>
      </c>
      <c r="BI1225" s="89">
        <v>-99</v>
      </c>
      <c r="BJ1225" s="89">
        <v>-99</v>
      </c>
      <c r="BK1225" s="89">
        <v>-99</v>
      </c>
      <c r="BL1225" s="89">
        <v>-99</v>
      </c>
      <c r="BM1225" s="89">
        <v>-99</v>
      </c>
      <c r="BN1225" s="89">
        <v>-99</v>
      </c>
      <c r="BO1225" s="89">
        <v>-99</v>
      </c>
      <c r="BP1225" s="89">
        <v>-99</v>
      </c>
      <c r="BQ1225" s="89">
        <v>-99</v>
      </c>
      <c r="BR1225" s="89">
        <v>-99</v>
      </c>
      <c r="BS1225" s="89">
        <v>-99</v>
      </c>
      <c r="BT1225" s="89">
        <v>-99</v>
      </c>
      <c r="BU1225" s="89">
        <v>-99</v>
      </c>
      <c r="BV1225" s="89">
        <v>-99</v>
      </c>
      <c r="BW1225" s="89">
        <v>-99</v>
      </c>
      <c r="BX1225" s="89">
        <v>-99</v>
      </c>
      <c r="BY1225" s="89">
        <v>-99</v>
      </c>
      <c r="BZ1225" s="89">
        <v>-99</v>
      </c>
      <c r="CA1225" s="89">
        <v>-99</v>
      </c>
      <c r="CB1225" s="89">
        <v>-99</v>
      </c>
      <c r="CC1225" s="89">
        <v>-99</v>
      </c>
      <c r="CD1225" s="89">
        <v>-99</v>
      </c>
      <c r="CE1225" s="89">
        <v>-99</v>
      </c>
      <c r="CF1225" s="89">
        <v>-99</v>
      </c>
      <c r="CG1225" s="89">
        <v>-99</v>
      </c>
      <c r="CH1225" s="89">
        <v>-99</v>
      </c>
      <c r="CI1225" s="89">
        <v>-99</v>
      </c>
      <c r="CJ1225" s="89">
        <v>-99</v>
      </c>
      <c r="CK1225" s="89">
        <v>-99</v>
      </c>
      <c r="CL1225" s="89">
        <v>-99</v>
      </c>
      <c r="CM1225" s="89">
        <v>-99</v>
      </c>
      <c r="CN1225" s="89">
        <v>-99</v>
      </c>
      <c r="CO1225" s="89">
        <v>-99</v>
      </c>
      <c r="CP1225" s="89">
        <v>-99</v>
      </c>
      <c r="CQ1225" s="89">
        <v>-99</v>
      </c>
      <c r="CR1225" s="89">
        <v>-99</v>
      </c>
      <c r="CS1225" s="89">
        <v>-99</v>
      </c>
      <c r="CT1225" s="89">
        <v>-99</v>
      </c>
      <c r="CU1225" s="86">
        <v>-99</v>
      </c>
      <c r="CV1225" s="86">
        <v>0.1789</v>
      </c>
      <c r="CW1225" s="86">
        <v>54</v>
      </c>
      <c r="CX1225" s="86">
        <v>2</v>
      </c>
      <c r="CY1225" s="86">
        <v>1.3781000000000001</v>
      </c>
      <c r="CZ1225" s="86">
        <v>92</v>
      </c>
      <c r="DA1225" s="86">
        <v>3</v>
      </c>
      <c r="DB1225" s="86">
        <v>0.52349999999999997</v>
      </c>
      <c r="DC1225" s="86">
        <v>73</v>
      </c>
      <c r="DD1225" s="86">
        <v>-99</v>
      </c>
      <c r="DE1225" s="86">
        <v>-99</v>
      </c>
      <c r="DF1225" s="86">
        <v>-99</v>
      </c>
      <c r="DG1225" s="86">
        <v>-99</v>
      </c>
      <c r="DH1225" s="86">
        <v>-99</v>
      </c>
    </row>
    <row r="1226" spans="1:112" x14ac:dyDescent="0.2">
      <c r="A1226" s="85">
        <f>IF(ISERROR(SEARCH('School Lookup'!$F$3,Data!J1226)),A1225,A1225+1)</f>
        <v>0</v>
      </c>
      <c r="B1226" s="85">
        <f>IF(I1226='School Lookup'!$G$13,1,0)</f>
        <v>0</v>
      </c>
      <c r="C1226" s="85">
        <f t="shared" si="19"/>
        <v>1224</v>
      </c>
      <c r="D1226" s="86" t="s">
        <v>6478</v>
      </c>
      <c r="E1226" s="86" t="s">
        <v>6790</v>
      </c>
      <c r="F1226" s="86" t="s">
        <v>2774</v>
      </c>
      <c r="G1226" s="86" t="s">
        <v>3383</v>
      </c>
      <c r="H1226" s="86" t="s">
        <v>2517</v>
      </c>
      <c r="I1226" s="86" t="s">
        <v>5506</v>
      </c>
      <c r="J1226" s="86" t="s">
        <v>2517</v>
      </c>
      <c r="K1226" s="86" t="s">
        <v>72</v>
      </c>
      <c r="L1226" s="86">
        <v>1</v>
      </c>
      <c r="M1226" s="86">
        <v>1</v>
      </c>
      <c r="N1226" s="89">
        <v>-0.110892695214106</v>
      </c>
      <c r="O1226" s="89">
        <v>-0.14578302069184901</v>
      </c>
      <c r="P1226" s="89">
        <v>44.996699999999997</v>
      </c>
      <c r="Q1226" s="89">
        <v>-0.51331634160158401</v>
      </c>
      <c r="R1226" s="89">
        <v>51.007553652393</v>
      </c>
      <c r="S1226" s="89">
        <v>-0.32954968114671701</v>
      </c>
      <c r="T1226" s="89">
        <v>-0.374043226817182</v>
      </c>
      <c r="U1226" s="89">
        <v>0.37559129612109698</v>
      </c>
      <c r="V1226" s="89">
        <v>-0.140487380365583</v>
      </c>
      <c r="W1226" s="89">
        <v>1</v>
      </c>
      <c r="X1226" s="89">
        <v>-0.169045</v>
      </c>
      <c r="Y1226" s="89">
        <v>-0.30891205020011903</v>
      </c>
      <c r="Z1226" s="89">
        <v>61.547899999999998</v>
      </c>
      <c r="AA1226" s="89">
        <v>1.4615353547265799</v>
      </c>
      <c r="AB1226" s="89">
        <v>55.384596923076899</v>
      </c>
      <c r="AC1226" s="89">
        <v>0.576311652263231</v>
      </c>
      <c r="AD1226" s="89">
        <v>0.672399743925849</v>
      </c>
      <c r="AE1226" s="89">
        <v>0.368968779564806</v>
      </c>
      <c r="AF1226" s="89">
        <v>0.24809451289600901</v>
      </c>
      <c r="AG1226" s="89">
        <v>1</v>
      </c>
      <c r="AH1226" s="89">
        <v>-0.30165342960288799</v>
      </c>
      <c r="AI1226" s="89">
        <v>-0.59215135690013099</v>
      </c>
      <c r="AJ1226" s="89">
        <v>52.408200000000001</v>
      </c>
      <c r="AK1226" s="89">
        <v>0.37012164968163902</v>
      </c>
      <c r="AL1226" s="89">
        <v>49.458527797833902</v>
      </c>
      <c r="AM1226" s="89">
        <v>-0.111014853609246</v>
      </c>
      <c r="AN1226" s="89">
        <v>-0.15982752033527201</v>
      </c>
      <c r="AO1226" s="89">
        <v>0.131031220435194</v>
      </c>
      <c r="AP1226" s="89">
        <v>-2.0942395048661501E-2</v>
      </c>
      <c r="AQ1226" s="89">
        <v>1</v>
      </c>
      <c r="AR1226" s="89">
        <v>-0.244590114068441</v>
      </c>
      <c r="AS1226" s="89">
        <v>-0.47978355398322298</v>
      </c>
      <c r="AT1226" s="89">
        <v>66.672399999999996</v>
      </c>
      <c r="AU1226" s="89">
        <v>1.95487558854553</v>
      </c>
      <c r="AV1226" s="89">
        <v>53.612157794676797</v>
      </c>
      <c r="AW1226" s="89">
        <v>0.73754601728115599</v>
      </c>
      <c r="AX1226" s="89">
        <v>0.73800821244780601</v>
      </c>
      <c r="AY1226" s="89">
        <v>0.124408703878903</v>
      </c>
      <c r="AZ1226" s="89">
        <v>9.1814645162617406E-2</v>
      </c>
      <c r="BA1226" s="89">
        <v>-99</v>
      </c>
      <c r="BB1226" s="89">
        <v>-99</v>
      </c>
      <c r="BC1226" s="89">
        <v>-99</v>
      </c>
      <c r="BD1226" s="89">
        <v>-99</v>
      </c>
      <c r="BE1226" s="89">
        <v>-99</v>
      </c>
      <c r="BF1226" s="89">
        <v>-99</v>
      </c>
      <c r="BG1226" s="89">
        <v>-99</v>
      </c>
      <c r="BH1226" s="89">
        <v>-99</v>
      </c>
      <c r="BI1226" s="89">
        <v>-99</v>
      </c>
      <c r="BJ1226" s="89">
        <v>-99</v>
      </c>
      <c r="BK1226" s="89">
        <v>-99</v>
      </c>
      <c r="BL1226" s="89">
        <v>-99</v>
      </c>
      <c r="BM1226" s="89">
        <v>-99</v>
      </c>
      <c r="BN1226" s="89">
        <v>-99</v>
      </c>
      <c r="BO1226" s="89">
        <v>-99</v>
      </c>
      <c r="BP1226" s="89">
        <v>-99</v>
      </c>
      <c r="BQ1226" s="89">
        <v>-99</v>
      </c>
      <c r="BR1226" s="89">
        <v>-99</v>
      </c>
      <c r="BS1226" s="89">
        <v>-99</v>
      </c>
      <c r="BT1226" s="89">
        <v>-99</v>
      </c>
      <c r="BU1226" s="89">
        <v>-99</v>
      </c>
      <c r="BV1226" s="89">
        <v>-99</v>
      </c>
      <c r="BW1226" s="89">
        <v>-99</v>
      </c>
      <c r="BX1226" s="89">
        <v>-99</v>
      </c>
      <c r="BY1226" s="89">
        <v>-99</v>
      </c>
      <c r="BZ1226" s="89">
        <v>-99</v>
      </c>
      <c r="CA1226" s="89">
        <v>-99</v>
      </c>
      <c r="CB1226" s="89">
        <v>-99</v>
      </c>
      <c r="CC1226" s="89">
        <v>-99</v>
      </c>
      <c r="CD1226" s="89">
        <v>-99</v>
      </c>
      <c r="CE1226" s="89">
        <v>-99</v>
      </c>
      <c r="CF1226" s="89">
        <v>-99</v>
      </c>
      <c r="CG1226" s="89">
        <v>-99</v>
      </c>
      <c r="CH1226" s="89">
        <v>-99</v>
      </c>
      <c r="CI1226" s="89">
        <v>-99</v>
      </c>
      <c r="CJ1226" s="89">
        <v>-99</v>
      </c>
      <c r="CK1226" s="89">
        <v>-99</v>
      </c>
      <c r="CL1226" s="89">
        <v>-99</v>
      </c>
      <c r="CM1226" s="89">
        <v>-99</v>
      </c>
      <c r="CN1226" s="89">
        <v>-99</v>
      </c>
      <c r="CO1226" s="89">
        <v>-99</v>
      </c>
      <c r="CP1226" s="89">
        <v>-99</v>
      </c>
      <c r="CQ1226" s="89">
        <v>-99</v>
      </c>
      <c r="CR1226" s="89">
        <v>-99</v>
      </c>
      <c r="CS1226" s="89">
        <v>-99</v>
      </c>
      <c r="CT1226" s="89">
        <v>-99</v>
      </c>
      <c r="CU1226" s="86">
        <v>-99</v>
      </c>
      <c r="CV1226" s="86">
        <v>0.17849999999999999</v>
      </c>
      <c r="CW1226" s="86">
        <v>54</v>
      </c>
      <c r="CX1226" s="86">
        <v>2</v>
      </c>
      <c r="CY1226" s="86">
        <v>0.25950000000000001</v>
      </c>
      <c r="CZ1226" s="86">
        <v>64</v>
      </c>
      <c r="DA1226" s="86">
        <v>4</v>
      </c>
      <c r="DB1226" s="86">
        <v>0.63819999999999999</v>
      </c>
      <c r="DC1226" s="86">
        <v>79</v>
      </c>
      <c r="DD1226" s="86">
        <v>-99</v>
      </c>
      <c r="DE1226" s="86">
        <v>-99</v>
      </c>
      <c r="DF1226" s="86">
        <v>-99</v>
      </c>
      <c r="DG1226" s="86">
        <v>-99</v>
      </c>
      <c r="DH1226" s="86">
        <v>-99</v>
      </c>
    </row>
    <row r="1227" spans="1:112" x14ac:dyDescent="0.2">
      <c r="A1227" s="85">
        <f>IF(ISERROR(SEARCH('School Lookup'!$F$3,Data!J1227)),A1226,A1226+1)</f>
        <v>0</v>
      </c>
      <c r="B1227" s="85">
        <f>IF(I1227='School Lookup'!$G$13,1,0)</f>
        <v>0</v>
      </c>
      <c r="C1227" s="85">
        <f t="shared" si="19"/>
        <v>1225</v>
      </c>
      <c r="D1227" s="86" t="s">
        <v>6478</v>
      </c>
      <c r="E1227" s="86" t="s">
        <v>6702</v>
      </c>
      <c r="F1227" s="86" t="s">
        <v>1150</v>
      </c>
      <c r="G1227" s="86" t="s">
        <v>2821</v>
      </c>
      <c r="H1227" s="86" t="s">
        <v>1039</v>
      </c>
      <c r="I1227" s="86" t="s">
        <v>4342</v>
      </c>
      <c r="J1227" s="86" t="s">
        <v>1458</v>
      </c>
      <c r="K1227" s="86" t="s">
        <v>26</v>
      </c>
      <c r="L1227" s="86">
        <v>1</v>
      </c>
      <c r="M1227" s="86">
        <v>1</v>
      </c>
      <c r="N1227" s="89">
        <v>5.82285714285714E-2</v>
      </c>
      <c r="O1227" s="89">
        <v>0.22044889957035699</v>
      </c>
      <c r="P1227" s="89">
        <v>43.914900000000003</v>
      </c>
      <c r="Q1227" s="89">
        <v>-0.62806439496935096</v>
      </c>
      <c r="R1227" s="89">
        <v>52.857116071428599</v>
      </c>
      <c r="S1227" s="89">
        <v>-0.203807747699497</v>
      </c>
      <c r="T1227" s="89">
        <v>-0.23136801799972501</v>
      </c>
      <c r="U1227" s="89">
        <v>0.37940379403794</v>
      </c>
      <c r="V1227" s="89">
        <v>-8.7781903848134099E-2</v>
      </c>
      <c r="W1227" s="89">
        <v>1</v>
      </c>
      <c r="X1227" s="89">
        <v>0.159369642857143</v>
      </c>
      <c r="Y1227" s="89">
        <v>0.46422803700052701</v>
      </c>
      <c r="Z1227" s="89">
        <v>53.265999999999998</v>
      </c>
      <c r="AA1227" s="89">
        <v>0.42875791549661002</v>
      </c>
      <c r="AB1227" s="89">
        <v>52.857144642857101</v>
      </c>
      <c r="AC1227" s="89">
        <v>0.44649297624856898</v>
      </c>
      <c r="AD1227" s="89">
        <v>0.52124510907580102</v>
      </c>
      <c r="AE1227" s="89">
        <v>0.37940379403794</v>
      </c>
      <c r="AF1227" s="89">
        <v>0.197762372007079</v>
      </c>
      <c r="AG1227" s="89">
        <v>1</v>
      </c>
      <c r="AH1227" s="89">
        <v>0.20675212765957399</v>
      </c>
      <c r="AI1227" s="89">
        <v>0.50198644963225103</v>
      </c>
      <c r="AJ1227" s="89">
        <v>-99</v>
      </c>
      <c r="AK1227" s="89">
        <v>-99</v>
      </c>
      <c r="AL1227" s="89">
        <v>46.808540425531902</v>
      </c>
      <c r="AM1227" s="89">
        <v>0.50198644963225103</v>
      </c>
      <c r="AN1227" s="89">
        <v>0.48415696641725198</v>
      </c>
      <c r="AO1227" s="89">
        <v>0.12737127371273699</v>
      </c>
      <c r="AP1227" s="89">
        <v>6.1667689489460199E-2</v>
      </c>
      <c r="AQ1227" s="89">
        <v>1</v>
      </c>
      <c r="AR1227" s="89">
        <v>9.4000000000000004E-3</v>
      </c>
      <c r="AS1227" s="89">
        <v>9.1139484272989402E-2</v>
      </c>
      <c r="AT1227" s="89">
        <v>-99</v>
      </c>
      <c r="AU1227" s="89">
        <v>-99</v>
      </c>
      <c r="AV1227" s="89">
        <v>54.7619095238095</v>
      </c>
      <c r="AW1227" s="89">
        <v>9.1139484272989402E-2</v>
      </c>
      <c r="AX1227" s="89">
        <v>5.6828252339617497E-2</v>
      </c>
      <c r="AY1227" s="89">
        <v>0.113821138211382</v>
      </c>
      <c r="AZ1227" s="89">
        <v>6.4682563638589E-3</v>
      </c>
      <c r="BA1227" s="89">
        <v>-99</v>
      </c>
      <c r="BB1227" s="89">
        <v>-99</v>
      </c>
      <c r="BC1227" s="89">
        <v>-99</v>
      </c>
      <c r="BD1227" s="89">
        <v>-99</v>
      </c>
      <c r="BE1227" s="89">
        <v>-99</v>
      </c>
      <c r="BF1227" s="89">
        <v>-99</v>
      </c>
      <c r="BG1227" s="89">
        <v>-99</v>
      </c>
      <c r="BH1227" s="89">
        <v>-99</v>
      </c>
      <c r="BI1227" s="89">
        <v>-99</v>
      </c>
      <c r="BJ1227" s="89">
        <v>-99</v>
      </c>
      <c r="BK1227" s="89">
        <v>-99</v>
      </c>
      <c r="BL1227" s="89">
        <v>-99</v>
      </c>
      <c r="BM1227" s="89">
        <v>-99</v>
      </c>
      <c r="BN1227" s="89">
        <v>-99</v>
      </c>
      <c r="BO1227" s="89">
        <v>-99</v>
      </c>
      <c r="BP1227" s="89">
        <v>-99</v>
      </c>
      <c r="BQ1227" s="89">
        <v>-99</v>
      </c>
      <c r="BR1227" s="89">
        <v>-99</v>
      </c>
      <c r="BS1227" s="89">
        <v>-99</v>
      </c>
      <c r="BT1227" s="89">
        <v>-99</v>
      </c>
      <c r="BU1227" s="89">
        <v>-99</v>
      </c>
      <c r="BV1227" s="89">
        <v>-99</v>
      </c>
      <c r="BW1227" s="89">
        <v>-99</v>
      </c>
      <c r="BX1227" s="89">
        <v>-99</v>
      </c>
      <c r="BY1227" s="89">
        <v>-99</v>
      </c>
      <c r="BZ1227" s="89">
        <v>-99</v>
      </c>
      <c r="CA1227" s="89">
        <v>-99</v>
      </c>
      <c r="CB1227" s="89">
        <v>-99</v>
      </c>
      <c r="CC1227" s="89">
        <v>-99</v>
      </c>
      <c r="CD1227" s="89">
        <v>-99</v>
      </c>
      <c r="CE1227" s="89">
        <v>-99</v>
      </c>
      <c r="CF1227" s="89">
        <v>-99</v>
      </c>
      <c r="CG1227" s="89">
        <v>-99</v>
      </c>
      <c r="CH1227" s="89">
        <v>-99</v>
      </c>
      <c r="CI1227" s="89">
        <v>-99</v>
      </c>
      <c r="CJ1227" s="89">
        <v>-99</v>
      </c>
      <c r="CK1227" s="89">
        <v>-99</v>
      </c>
      <c r="CL1227" s="89">
        <v>-99</v>
      </c>
      <c r="CM1227" s="89">
        <v>-99</v>
      </c>
      <c r="CN1227" s="89">
        <v>-99</v>
      </c>
      <c r="CO1227" s="89">
        <v>-99</v>
      </c>
      <c r="CP1227" s="89">
        <v>-99</v>
      </c>
      <c r="CQ1227" s="89">
        <v>-99</v>
      </c>
      <c r="CR1227" s="89">
        <v>-99</v>
      </c>
      <c r="CS1227" s="89">
        <v>-99</v>
      </c>
      <c r="CT1227" s="89">
        <v>-99</v>
      </c>
      <c r="CU1227" s="86">
        <v>-99</v>
      </c>
      <c r="CV1227" s="86">
        <v>0.17810000000000001</v>
      </c>
      <c r="CW1227" s="86">
        <v>54</v>
      </c>
      <c r="CX1227" s="86">
        <v>2</v>
      </c>
      <c r="CY1227" s="86">
        <v>0.33300000000000002</v>
      </c>
      <c r="CZ1227" s="86">
        <v>67</v>
      </c>
      <c r="DA1227" s="86">
        <v>2</v>
      </c>
      <c r="DB1227" s="86">
        <v>-7.5600000000000001E-2</v>
      </c>
      <c r="DC1227" s="86">
        <v>43</v>
      </c>
      <c r="DD1227" s="86">
        <v>-99</v>
      </c>
      <c r="DE1227" s="86">
        <v>-99</v>
      </c>
      <c r="DF1227" s="86">
        <v>-99</v>
      </c>
      <c r="DG1227" s="86">
        <v>-99</v>
      </c>
      <c r="DH1227" s="86">
        <v>-99</v>
      </c>
    </row>
    <row r="1228" spans="1:112" x14ac:dyDescent="0.2">
      <c r="A1228" s="85">
        <f>IF(ISERROR(SEARCH('School Lookup'!$F$3,Data!J1228)),A1227,A1227+1)</f>
        <v>0</v>
      </c>
      <c r="B1228" s="85">
        <f>IF(I1228='School Lookup'!$G$13,1,0)</f>
        <v>0</v>
      </c>
      <c r="C1228" s="85">
        <f t="shared" si="19"/>
        <v>1226</v>
      </c>
      <c r="D1228" s="86" t="s">
        <v>6478</v>
      </c>
      <c r="E1228" s="86" t="s">
        <v>6790</v>
      </c>
      <c r="F1228" s="86" t="s">
        <v>2774</v>
      </c>
      <c r="G1228" s="86" t="s">
        <v>3214</v>
      </c>
      <c r="H1228" s="86" t="s">
        <v>2347</v>
      </c>
      <c r="I1228" s="86" t="s">
        <v>4997</v>
      </c>
      <c r="J1228" s="86" t="s">
        <v>2348</v>
      </c>
      <c r="K1228" s="86" t="s">
        <v>36</v>
      </c>
      <c r="L1228" s="86">
        <v>1</v>
      </c>
      <c r="M1228" s="86">
        <v>-99</v>
      </c>
      <c r="N1228" s="89">
        <v>-99</v>
      </c>
      <c r="O1228" s="89">
        <v>-99</v>
      </c>
      <c r="P1228" s="89">
        <v>-99</v>
      </c>
      <c r="Q1228" s="89">
        <v>-99</v>
      </c>
      <c r="R1228" s="89">
        <v>-99</v>
      </c>
      <c r="S1228" s="89">
        <v>-99</v>
      </c>
      <c r="T1228" s="89">
        <v>-99</v>
      </c>
      <c r="U1228" s="89">
        <v>-99</v>
      </c>
      <c r="V1228" s="89">
        <v>-99</v>
      </c>
      <c r="W1228" s="89">
        <v>-99</v>
      </c>
      <c r="X1228" s="89">
        <v>-99</v>
      </c>
      <c r="Y1228" s="89">
        <v>-99</v>
      </c>
      <c r="Z1228" s="89">
        <v>-99</v>
      </c>
      <c r="AA1228" s="89">
        <v>-99</v>
      </c>
      <c r="AB1228" s="89">
        <v>-99</v>
      </c>
      <c r="AC1228" s="89">
        <v>-99</v>
      </c>
      <c r="AD1228" s="89">
        <v>-99</v>
      </c>
      <c r="AE1228" s="89">
        <v>-99</v>
      </c>
      <c r="AF1228" s="89">
        <v>-99</v>
      </c>
      <c r="AG1228" s="89">
        <v>-99</v>
      </c>
      <c r="AH1228" s="89">
        <v>-99</v>
      </c>
      <c r="AI1228" s="89">
        <v>-99</v>
      </c>
      <c r="AJ1228" s="89">
        <v>-99</v>
      </c>
      <c r="AK1228" s="89">
        <v>-99</v>
      </c>
      <c r="AL1228" s="89">
        <v>-99</v>
      </c>
      <c r="AM1228" s="89">
        <v>-99</v>
      </c>
      <c r="AN1228" s="89">
        <v>-99</v>
      </c>
      <c r="AO1228" s="89">
        <v>-99</v>
      </c>
      <c r="AP1228" s="89">
        <v>-99</v>
      </c>
      <c r="AQ1228" s="89">
        <v>-99</v>
      </c>
      <c r="AR1228" s="89">
        <v>-99</v>
      </c>
      <c r="AS1228" s="89">
        <v>-99</v>
      </c>
      <c r="AT1228" s="89">
        <v>-99</v>
      </c>
      <c r="AU1228" s="89">
        <v>-99</v>
      </c>
      <c r="AV1228" s="89">
        <v>-99</v>
      </c>
      <c r="AW1228" s="89">
        <v>-99</v>
      </c>
      <c r="AX1228" s="89">
        <v>-99</v>
      </c>
      <c r="AY1228" s="89">
        <v>-99</v>
      </c>
      <c r="AZ1228" s="89">
        <v>-99</v>
      </c>
      <c r="BA1228" s="89">
        <v>1</v>
      </c>
      <c r="BB1228" s="89">
        <v>-4.0408414239482202E-2</v>
      </c>
      <c r="BC1228" s="89">
        <v>0.133552172164801</v>
      </c>
      <c r="BD1228" s="89">
        <v>48.961300000000001</v>
      </c>
      <c r="BE1228" s="89">
        <v>6.6745194355170095E-2</v>
      </c>
      <c r="BF1228" s="89">
        <v>49.190922330097102</v>
      </c>
      <c r="BG1228" s="89">
        <v>0.10014868325998599</v>
      </c>
      <c r="BH1228" s="89">
        <v>0.117361310074714</v>
      </c>
      <c r="BI1228" s="89">
        <v>0.250405186385737</v>
      </c>
      <c r="BJ1228" s="89">
        <v>2.93878807237332E-2</v>
      </c>
      <c r="BK1228" s="89">
        <v>1</v>
      </c>
      <c r="BL1228" s="89">
        <v>0.14244854368932</v>
      </c>
      <c r="BM1228" s="89">
        <v>0.52842155293219595</v>
      </c>
      <c r="BN1228" s="89">
        <v>56.130699999999997</v>
      </c>
      <c r="BO1228" s="89">
        <v>0.83933028074151705</v>
      </c>
      <c r="BP1228" s="89">
        <v>51.456276375404499</v>
      </c>
      <c r="BQ1228" s="89">
        <v>0.683875916836856</v>
      </c>
      <c r="BR1228" s="89">
        <v>0.72925612698167497</v>
      </c>
      <c r="BS1228" s="89">
        <v>0.250405186385737</v>
      </c>
      <c r="BT1228" s="89">
        <v>0.18260951639978701</v>
      </c>
      <c r="BU1228" s="89">
        <v>1</v>
      </c>
      <c r="BV1228" s="89">
        <v>-0.18339772727272699</v>
      </c>
      <c r="BW1228" s="89">
        <v>-0.26528670973278001</v>
      </c>
      <c r="BX1228" s="89">
        <v>49.811700000000002</v>
      </c>
      <c r="BY1228" s="89">
        <v>7.2372418193072593E-2</v>
      </c>
      <c r="BZ1228" s="89">
        <v>49.6753204545454</v>
      </c>
      <c r="CA1228" s="89">
        <v>-9.6457145769853495E-2</v>
      </c>
      <c r="CB1228" s="89">
        <v>-9.1825160721295498E-2</v>
      </c>
      <c r="CC1228" s="89">
        <v>0.249594813614263</v>
      </c>
      <c r="CD1228" s="89">
        <v>-2.2919083875331502E-2</v>
      </c>
      <c r="CE1228" s="89">
        <v>1</v>
      </c>
      <c r="CF1228" s="89">
        <v>-0.116591883116883</v>
      </c>
      <c r="CG1228" s="89">
        <v>-9.2807499278745098E-2</v>
      </c>
      <c r="CH1228" s="89">
        <v>45.709699999999998</v>
      </c>
      <c r="CI1228" s="89">
        <v>-0.409335422554022</v>
      </c>
      <c r="CJ1228" s="89">
        <v>42.532454220779201</v>
      </c>
      <c r="CK1228" s="89">
        <v>-0.25107146091638299</v>
      </c>
      <c r="CL1228" s="89">
        <v>-0.26252837996258399</v>
      </c>
      <c r="CM1228" s="89">
        <v>0.249594813614263</v>
      </c>
      <c r="CN1228" s="89">
        <v>-6.5525722065215397E-2</v>
      </c>
      <c r="CO1228" s="89">
        <v>98.185000000000002</v>
      </c>
      <c r="CP1228" s="89">
        <v>0.81569999999999998</v>
      </c>
      <c r="CQ1228" s="89">
        <v>-0.71</v>
      </c>
      <c r="CR1228" s="89">
        <v>-0.28499999999999998</v>
      </c>
      <c r="CS1228" s="89">
        <v>0.81569999999999998</v>
      </c>
      <c r="CT1228" s="89">
        <v>0.66490000000000005</v>
      </c>
      <c r="CU1228" s="86" t="s">
        <v>6988</v>
      </c>
      <c r="CV1228" s="86">
        <v>0.1777</v>
      </c>
      <c r="CW1228" s="86">
        <v>54</v>
      </c>
      <c r="CX1228" s="86">
        <v>2</v>
      </c>
      <c r="CY1228" s="86">
        <v>-0.32769999999999999</v>
      </c>
      <c r="CZ1228" s="86">
        <v>35</v>
      </c>
      <c r="DA1228" s="86">
        <v>4</v>
      </c>
      <c r="DB1228" s="86">
        <v>0.14280000000000001</v>
      </c>
      <c r="DC1228" s="86">
        <v>55</v>
      </c>
      <c r="DD1228" s="86">
        <v>-99</v>
      </c>
      <c r="DE1228" s="86">
        <v>-99</v>
      </c>
      <c r="DF1228" s="86">
        <v>-99</v>
      </c>
      <c r="DG1228" s="86">
        <v>-99</v>
      </c>
      <c r="DH1228" s="86">
        <v>-99</v>
      </c>
    </row>
    <row r="1229" spans="1:112" x14ac:dyDescent="0.2">
      <c r="A1229" s="85">
        <f>IF(ISERROR(SEARCH('School Lookup'!$F$3,Data!J1229)),A1228,A1228+1)</f>
        <v>0</v>
      </c>
      <c r="B1229" s="85">
        <f>IF(I1229='School Lookup'!$G$13,1,0)</f>
        <v>0</v>
      </c>
      <c r="C1229" s="85">
        <f t="shared" si="19"/>
        <v>1227</v>
      </c>
      <c r="D1229" s="86" t="s">
        <v>6478</v>
      </c>
      <c r="E1229" s="86" t="s">
        <v>6552</v>
      </c>
      <c r="F1229" s="86" t="s">
        <v>518</v>
      </c>
      <c r="G1229" s="86" t="s">
        <v>2811</v>
      </c>
      <c r="H1229" s="86" t="s">
        <v>318</v>
      </c>
      <c r="I1229" s="86" t="s">
        <v>4125</v>
      </c>
      <c r="J1229" s="86" t="s">
        <v>777</v>
      </c>
      <c r="K1229" s="86" t="s">
        <v>56</v>
      </c>
      <c r="L1229" s="86">
        <v>1</v>
      </c>
      <c r="M1229" s="86">
        <v>1</v>
      </c>
      <c r="N1229" s="89">
        <v>0.18415027522935801</v>
      </c>
      <c r="O1229" s="89">
        <v>0.49313221315437</v>
      </c>
      <c r="P1229" s="89">
        <v>52.5137</v>
      </c>
      <c r="Q1229" s="89">
        <v>0.28402246147246601</v>
      </c>
      <c r="R1229" s="89">
        <v>48.9296510091743</v>
      </c>
      <c r="S1229" s="89">
        <v>0.38857733731341798</v>
      </c>
      <c r="T1229" s="89">
        <v>0.440791725273525</v>
      </c>
      <c r="U1229" s="89">
        <v>0.33380971825234801</v>
      </c>
      <c r="V1229" s="89">
        <v>0.147140561621522</v>
      </c>
      <c r="W1229" s="89">
        <v>1</v>
      </c>
      <c r="X1229" s="89">
        <v>0.19482446351931301</v>
      </c>
      <c r="Y1229" s="89">
        <v>0.54769430056282997</v>
      </c>
      <c r="Z1229" s="89">
        <v>38.872999999999998</v>
      </c>
      <c r="AA1229" s="89">
        <v>-1.3660917787567599</v>
      </c>
      <c r="AB1229" s="89">
        <v>44.328678969957103</v>
      </c>
      <c r="AC1229" s="89">
        <v>-0.40919873909696403</v>
      </c>
      <c r="AD1229" s="89">
        <v>-0.47508124971911903</v>
      </c>
      <c r="AE1229" s="89">
        <v>0.33299305839117999</v>
      </c>
      <c r="AF1229" s="89">
        <v>-0.15819875832827299</v>
      </c>
      <c r="AG1229" s="89">
        <v>1</v>
      </c>
      <c r="AH1229" s="89">
        <v>0.36816687116564401</v>
      </c>
      <c r="AI1229" s="89">
        <v>0.84936654978828396</v>
      </c>
      <c r="AJ1229" s="89">
        <v>57.700699999999998</v>
      </c>
      <c r="AK1229" s="89">
        <v>0.88820972061960102</v>
      </c>
      <c r="AL1229" s="89">
        <v>48.220834355828202</v>
      </c>
      <c r="AM1229" s="89">
        <v>0.86878813520394305</v>
      </c>
      <c r="AN1229" s="89">
        <v>0.86949806434602395</v>
      </c>
      <c r="AO1229" s="89">
        <v>0.16639444671294401</v>
      </c>
      <c r="AP1229" s="89">
        <v>0.14467964933483199</v>
      </c>
      <c r="AQ1229" s="89">
        <v>1</v>
      </c>
      <c r="AR1229" s="89">
        <v>0.31766046511627899</v>
      </c>
      <c r="AS1229" s="89">
        <v>0.78405228508788805</v>
      </c>
      <c r="AT1229" s="89">
        <v>46.673699999999997</v>
      </c>
      <c r="AU1229" s="89">
        <v>-0.21875661172872801</v>
      </c>
      <c r="AV1229" s="89">
        <v>43.329276621787002</v>
      </c>
      <c r="AW1229" s="89">
        <v>0.28264783667957999</v>
      </c>
      <c r="AX1229" s="89">
        <v>0.25863879290706299</v>
      </c>
      <c r="AY1229" s="89">
        <v>0.16680277664352799</v>
      </c>
      <c r="AZ1229" s="89">
        <v>4.3141668804628497E-2</v>
      </c>
      <c r="BA1229" s="89">
        <v>-99</v>
      </c>
      <c r="BB1229" s="89">
        <v>-99</v>
      </c>
      <c r="BC1229" s="89">
        <v>-99</v>
      </c>
      <c r="BD1229" s="89">
        <v>-99</v>
      </c>
      <c r="BE1229" s="89">
        <v>-99</v>
      </c>
      <c r="BF1229" s="89">
        <v>-99</v>
      </c>
      <c r="BG1229" s="89">
        <v>-99</v>
      </c>
      <c r="BH1229" s="89">
        <v>-99</v>
      </c>
      <c r="BI1229" s="89">
        <v>-99</v>
      </c>
      <c r="BJ1229" s="89">
        <v>-99</v>
      </c>
      <c r="BK1229" s="89">
        <v>-99</v>
      </c>
      <c r="BL1229" s="89">
        <v>-99</v>
      </c>
      <c r="BM1229" s="89">
        <v>-99</v>
      </c>
      <c r="BN1229" s="89">
        <v>-99</v>
      </c>
      <c r="BO1229" s="89">
        <v>-99</v>
      </c>
      <c r="BP1229" s="89">
        <v>-99</v>
      </c>
      <c r="BQ1229" s="89">
        <v>-99</v>
      </c>
      <c r="BR1229" s="89">
        <v>-99</v>
      </c>
      <c r="BS1229" s="89">
        <v>-99</v>
      </c>
      <c r="BT1229" s="89">
        <v>-99</v>
      </c>
      <c r="BU1229" s="89">
        <v>-99</v>
      </c>
      <c r="BV1229" s="89">
        <v>-99</v>
      </c>
      <c r="BW1229" s="89">
        <v>-99</v>
      </c>
      <c r="BX1229" s="89">
        <v>-99</v>
      </c>
      <c r="BY1229" s="89">
        <v>-99</v>
      </c>
      <c r="BZ1229" s="89">
        <v>-99</v>
      </c>
      <c r="CA1229" s="89">
        <v>-99</v>
      </c>
      <c r="CB1229" s="89">
        <v>-99</v>
      </c>
      <c r="CC1229" s="89">
        <v>-99</v>
      </c>
      <c r="CD1229" s="89">
        <v>-99</v>
      </c>
      <c r="CE1229" s="89">
        <v>-99</v>
      </c>
      <c r="CF1229" s="89">
        <v>-99</v>
      </c>
      <c r="CG1229" s="89">
        <v>-99</v>
      </c>
      <c r="CH1229" s="89">
        <v>-99</v>
      </c>
      <c r="CI1229" s="89">
        <v>-99</v>
      </c>
      <c r="CJ1229" s="89">
        <v>-99</v>
      </c>
      <c r="CK1229" s="89">
        <v>-99</v>
      </c>
      <c r="CL1229" s="89">
        <v>-99</v>
      </c>
      <c r="CM1229" s="89">
        <v>-99</v>
      </c>
      <c r="CN1229" s="89">
        <v>-99</v>
      </c>
      <c r="CO1229" s="89">
        <v>-99</v>
      </c>
      <c r="CP1229" s="89">
        <v>-99</v>
      </c>
      <c r="CQ1229" s="89">
        <v>-99</v>
      </c>
      <c r="CR1229" s="89">
        <v>-99</v>
      </c>
      <c r="CS1229" s="89">
        <v>-99</v>
      </c>
      <c r="CT1229" s="89">
        <v>-99</v>
      </c>
      <c r="CU1229" s="86">
        <v>-99</v>
      </c>
      <c r="CV1229" s="86">
        <v>0.17680000000000001</v>
      </c>
      <c r="CW1229" s="86">
        <v>54</v>
      </c>
      <c r="CX1229" s="86">
        <v>2</v>
      </c>
      <c r="CY1229" s="86">
        <v>0.42249999999999999</v>
      </c>
      <c r="CZ1229" s="86">
        <v>71</v>
      </c>
      <c r="DA1229" s="86">
        <v>4</v>
      </c>
      <c r="DB1229" s="86">
        <v>-0.24879999999999999</v>
      </c>
      <c r="DC1229" s="86">
        <v>34</v>
      </c>
      <c r="DD1229" s="86">
        <v>-99</v>
      </c>
      <c r="DE1229" s="86">
        <v>-99</v>
      </c>
      <c r="DF1229" s="86">
        <v>-99</v>
      </c>
      <c r="DG1229" s="86">
        <v>-99</v>
      </c>
      <c r="DH1229" s="86">
        <v>-99</v>
      </c>
    </row>
    <row r="1230" spans="1:112" x14ac:dyDescent="0.2">
      <c r="A1230" s="85">
        <f>IF(ISERROR(SEARCH('School Lookup'!$F$3,Data!J1230)),A1229,A1229+1)</f>
        <v>0</v>
      </c>
      <c r="B1230" s="85">
        <f>IF(I1230='School Lookup'!$G$13,1,0)</f>
        <v>0</v>
      </c>
      <c r="C1230" s="85">
        <f t="shared" si="19"/>
        <v>1228</v>
      </c>
      <c r="D1230" s="86" t="s">
        <v>6478</v>
      </c>
      <c r="E1230" s="86" t="s">
        <v>6688</v>
      </c>
      <c r="F1230" s="86" t="s">
        <v>1142</v>
      </c>
      <c r="G1230" s="86" t="s">
        <v>2972</v>
      </c>
      <c r="H1230" s="86" t="s">
        <v>1012</v>
      </c>
      <c r="I1230" s="86" t="s">
        <v>4293</v>
      </c>
      <c r="J1230" s="86" t="s">
        <v>1210</v>
      </c>
      <c r="K1230" s="86" t="s">
        <v>36</v>
      </c>
      <c r="L1230" s="86">
        <v>1</v>
      </c>
      <c r="M1230" s="86">
        <v>-99</v>
      </c>
      <c r="N1230" s="89">
        <v>-99</v>
      </c>
      <c r="O1230" s="89">
        <v>-99</v>
      </c>
      <c r="P1230" s="89">
        <v>-99</v>
      </c>
      <c r="Q1230" s="89">
        <v>-99</v>
      </c>
      <c r="R1230" s="89">
        <v>-99</v>
      </c>
      <c r="S1230" s="89">
        <v>-99</v>
      </c>
      <c r="T1230" s="89">
        <v>-99</v>
      </c>
      <c r="U1230" s="89">
        <v>-99</v>
      </c>
      <c r="V1230" s="89">
        <v>-99</v>
      </c>
      <c r="W1230" s="89">
        <v>-99</v>
      </c>
      <c r="X1230" s="89">
        <v>-99</v>
      </c>
      <c r="Y1230" s="89">
        <v>-99</v>
      </c>
      <c r="Z1230" s="89">
        <v>-99</v>
      </c>
      <c r="AA1230" s="89">
        <v>-99</v>
      </c>
      <c r="AB1230" s="89">
        <v>-99</v>
      </c>
      <c r="AC1230" s="89">
        <v>-99</v>
      </c>
      <c r="AD1230" s="89">
        <v>-99</v>
      </c>
      <c r="AE1230" s="89">
        <v>-99</v>
      </c>
      <c r="AF1230" s="89">
        <v>-99</v>
      </c>
      <c r="AG1230" s="89">
        <v>-99</v>
      </c>
      <c r="AH1230" s="89">
        <v>-99</v>
      </c>
      <c r="AI1230" s="89">
        <v>-99</v>
      </c>
      <c r="AJ1230" s="89">
        <v>-99</v>
      </c>
      <c r="AK1230" s="89">
        <v>-99</v>
      </c>
      <c r="AL1230" s="89">
        <v>-99</v>
      </c>
      <c r="AM1230" s="89">
        <v>-99</v>
      </c>
      <c r="AN1230" s="89">
        <v>-99</v>
      </c>
      <c r="AO1230" s="89">
        <v>-99</v>
      </c>
      <c r="AP1230" s="89">
        <v>-99</v>
      </c>
      <c r="AQ1230" s="89">
        <v>-99</v>
      </c>
      <c r="AR1230" s="89">
        <v>-99</v>
      </c>
      <c r="AS1230" s="89">
        <v>-99</v>
      </c>
      <c r="AT1230" s="89">
        <v>-99</v>
      </c>
      <c r="AU1230" s="89">
        <v>-99</v>
      </c>
      <c r="AV1230" s="89">
        <v>-99</v>
      </c>
      <c r="AW1230" s="89">
        <v>-99</v>
      </c>
      <c r="AX1230" s="89">
        <v>-99</v>
      </c>
      <c r="AY1230" s="89">
        <v>-99</v>
      </c>
      <c r="AZ1230" s="89">
        <v>-99</v>
      </c>
      <c r="BA1230" s="89">
        <v>1</v>
      </c>
      <c r="BB1230" s="89">
        <v>0.16841526315789501</v>
      </c>
      <c r="BC1230" s="89">
        <v>0.60346852428937803</v>
      </c>
      <c r="BD1230" s="89">
        <v>42.9268</v>
      </c>
      <c r="BE1230" s="89">
        <v>-0.53666166740999199</v>
      </c>
      <c r="BF1230" s="89">
        <v>54.210487368420999</v>
      </c>
      <c r="BG1230" s="89">
        <v>3.3403428439693003E-2</v>
      </c>
      <c r="BH1230" s="89">
        <v>4.5946384345978898E-2</v>
      </c>
      <c r="BI1230" s="89">
        <v>0.250329380764163</v>
      </c>
      <c r="BJ1230" s="89">
        <v>1.15017299416812E-2</v>
      </c>
      <c r="BK1230" s="89">
        <v>1</v>
      </c>
      <c r="BL1230" s="89">
        <v>8.9722631578947304E-2</v>
      </c>
      <c r="BM1230" s="89">
        <v>0.40011462086251498</v>
      </c>
      <c r="BN1230" s="89">
        <v>45.658499999999997</v>
      </c>
      <c r="BO1230" s="89">
        <v>-0.33649013712489201</v>
      </c>
      <c r="BP1230" s="89">
        <v>49.473717368421099</v>
      </c>
      <c r="BQ1230" s="89">
        <v>3.1812241868811403E-2</v>
      </c>
      <c r="BR1230" s="89">
        <v>4.5246026261432599E-2</v>
      </c>
      <c r="BS1230" s="89">
        <v>0.250329380764163</v>
      </c>
      <c r="BT1230" s="89">
        <v>1.1326409736063499E-2</v>
      </c>
      <c r="BU1230" s="89">
        <v>1</v>
      </c>
      <c r="BV1230" s="89">
        <v>8.8175263157894798E-2</v>
      </c>
      <c r="BW1230" s="89">
        <v>0.36025651861168501</v>
      </c>
      <c r="BX1230" s="89">
        <v>53.488100000000003</v>
      </c>
      <c r="BY1230" s="89">
        <v>0.45167438007657301</v>
      </c>
      <c r="BZ1230" s="89">
        <v>53.1578984210526</v>
      </c>
      <c r="CA1230" s="89">
        <v>0.40596544934412898</v>
      </c>
      <c r="CB1230" s="89">
        <v>0.43775365862371002</v>
      </c>
      <c r="CC1230" s="89">
        <v>0.250329380764163</v>
      </c>
      <c r="CD1230" s="89">
        <v>0.10958260229052</v>
      </c>
      <c r="CE1230" s="89">
        <v>1</v>
      </c>
      <c r="CF1230" s="89">
        <v>1.9670370370370401E-2</v>
      </c>
      <c r="CG1230" s="89">
        <v>0.233897703933866</v>
      </c>
      <c r="CH1230" s="89">
        <v>53.036999999999999</v>
      </c>
      <c r="CI1230" s="89">
        <v>0.42690168911028797</v>
      </c>
      <c r="CJ1230" s="89">
        <v>52.9100391534392</v>
      </c>
      <c r="CK1230" s="89">
        <v>0.33039969652207701</v>
      </c>
      <c r="CL1230" s="89">
        <v>0.36665985162869402</v>
      </c>
      <c r="CM1230" s="89">
        <v>0.24901185770751</v>
      </c>
      <c r="CN1230" s="89">
        <v>9.1302650800820895E-2</v>
      </c>
      <c r="CO1230" s="89">
        <v>90.84</v>
      </c>
      <c r="CP1230" s="89">
        <v>0.26079999999999998</v>
      </c>
      <c r="CQ1230" s="89">
        <v>3.1</v>
      </c>
      <c r="CR1230" s="89">
        <v>0.26479999999999998</v>
      </c>
      <c r="CS1230" s="89">
        <v>0.26079999999999998</v>
      </c>
      <c r="CT1230" s="89">
        <v>-0.2482</v>
      </c>
      <c r="CU1230" s="86" t="s">
        <v>6986</v>
      </c>
      <c r="CV1230" s="86">
        <v>0.17649999999999999</v>
      </c>
      <c r="CW1230" s="86">
        <v>54</v>
      </c>
      <c r="CX1230" s="86">
        <v>2</v>
      </c>
      <c r="CY1230" s="86">
        <v>0.37659999999999999</v>
      </c>
      <c r="CZ1230" s="86">
        <v>69</v>
      </c>
      <c r="DA1230" s="86">
        <v>4</v>
      </c>
      <c r="DB1230" s="86">
        <v>8.0000000000000004E-4</v>
      </c>
      <c r="DC1230" s="86">
        <v>47</v>
      </c>
      <c r="DD1230" s="86">
        <v>-99</v>
      </c>
      <c r="DE1230" s="86">
        <v>-99</v>
      </c>
      <c r="DF1230" s="86">
        <v>-99</v>
      </c>
      <c r="DG1230" s="86">
        <v>-99</v>
      </c>
      <c r="DH1230" s="86">
        <v>-99</v>
      </c>
    </row>
    <row r="1231" spans="1:112" x14ac:dyDescent="0.2">
      <c r="A1231" s="85">
        <f>IF(ISERROR(SEARCH('School Lookup'!$F$3,Data!J1231)),A1230,A1230+1)</f>
        <v>0</v>
      </c>
      <c r="B1231" s="85">
        <f>IF(I1231='School Lookup'!$G$13,1,0)</f>
        <v>0</v>
      </c>
      <c r="C1231" s="85">
        <f t="shared" si="19"/>
        <v>1229</v>
      </c>
      <c r="D1231" s="86" t="s">
        <v>6478</v>
      </c>
      <c r="E1231" s="86" t="s">
        <v>6523</v>
      </c>
      <c r="F1231" s="86" t="s">
        <v>2747</v>
      </c>
      <c r="G1231" s="86" t="s">
        <v>3073</v>
      </c>
      <c r="H1231" s="86" t="s">
        <v>181</v>
      </c>
      <c r="I1231" s="86" t="s">
        <v>4504</v>
      </c>
      <c r="J1231" s="86" t="s">
        <v>492</v>
      </c>
      <c r="K1231" s="86" t="s">
        <v>26</v>
      </c>
      <c r="L1231" s="86">
        <v>1</v>
      </c>
      <c r="M1231" s="86">
        <v>1</v>
      </c>
      <c r="N1231" s="89">
        <v>9.7552671755725198E-2</v>
      </c>
      <c r="O1231" s="89">
        <v>0.30560519635842098</v>
      </c>
      <c r="P1231" s="89">
        <v>58.372100000000003</v>
      </c>
      <c r="Q1231" s="89">
        <v>0.90543122080850702</v>
      </c>
      <c r="R1231" s="89">
        <v>47.709918320610697</v>
      </c>
      <c r="S1231" s="89">
        <v>0.60551820858346395</v>
      </c>
      <c r="T1231" s="89">
        <v>0.68694734942326197</v>
      </c>
      <c r="U1231" s="89">
        <v>0.37375178316690399</v>
      </c>
      <c r="V1231" s="89">
        <v>0.256747796788723</v>
      </c>
      <c r="W1231" s="89">
        <v>1</v>
      </c>
      <c r="X1231" s="89">
        <v>-0.120456870229008</v>
      </c>
      <c r="Y1231" s="89">
        <v>-0.194527896798037</v>
      </c>
      <c r="Z1231" s="89">
        <v>49.406999999999996</v>
      </c>
      <c r="AA1231" s="89">
        <v>-5.2470804723201203E-2</v>
      </c>
      <c r="AB1231" s="89">
        <v>48.091608015267198</v>
      </c>
      <c r="AC1231" s="89">
        <v>-0.12349935076061901</v>
      </c>
      <c r="AD1231" s="89">
        <v>-0.14242659596202101</v>
      </c>
      <c r="AE1231" s="89">
        <v>0.37375178316690399</v>
      </c>
      <c r="AF1231" s="89">
        <v>-5.3232194211197403E-2</v>
      </c>
      <c r="AG1231" s="89">
        <v>1</v>
      </c>
      <c r="AH1231" s="89">
        <v>-0.2223</v>
      </c>
      <c r="AI1231" s="89">
        <v>-0.42137512094780999</v>
      </c>
      <c r="AJ1231" s="89">
        <v>-99</v>
      </c>
      <c r="AK1231" s="89">
        <v>-99</v>
      </c>
      <c r="AL1231" s="89">
        <v>46.666649999999997</v>
      </c>
      <c r="AM1231" s="89">
        <v>-0.42137512094780999</v>
      </c>
      <c r="AN1231" s="89">
        <v>-0.48587445761504799</v>
      </c>
      <c r="AO1231" s="89">
        <v>0.128388017118402</v>
      </c>
      <c r="AP1231" s="89">
        <v>-6.2380458181675202E-2</v>
      </c>
      <c r="AQ1231" s="89">
        <v>1</v>
      </c>
      <c r="AR1231" s="89">
        <v>0.103101149425287</v>
      </c>
      <c r="AS1231" s="89">
        <v>0.30176242569806</v>
      </c>
      <c r="AT1231" s="89">
        <v>-99</v>
      </c>
      <c r="AU1231" s="89">
        <v>-99</v>
      </c>
      <c r="AV1231" s="89">
        <v>44.827611494252899</v>
      </c>
      <c r="AW1231" s="89">
        <v>0.30176242569806</v>
      </c>
      <c r="AX1231" s="89">
        <v>0.27878165087679901</v>
      </c>
      <c r="AY1231" s="89">
        <v>0.12410841654778899</v>
      </c>
      <c r="AZ1231" s="89">
        <v>3.4599149252897997E-2</v>
      </c>
      <c r="BA1231" s="89">
        <v>-99</v>
      </c>
      <c r="BB1231" s="89">
        <v>-99</v>
      </c>
      <c r="BC1231" s="89">
        <v>-99</v>
      </c>
      <c r="BD1231" s="89">
        <v>-99</v>
      </c>
      <c r="BE1231" s="89">
        <v>-99</v>
      </c>
      <c r="BF1231" s="89">
        <v>-99</v>
      </c>
      <c r="BG1231" s="89">
        <v>-99</v>
      </c>
      <c r="BH1231" s="89">
        <v>-99</v>
      </c>
      <c r="BI1231" s="89">
        <v>-99</v>
      </c>
      <c r="BJ1231" s="89">
        <v>-99</v>
      </c>
      <c r="BK1231" s="89">
        <v>-99</v>
      </c>
      <c r="BL1231" s="89">
        <v>-99</v>
      </c>
      <c r="BM1231" s="89">
        <v>-99</v>
      </c>
      <c r="BN1231" s="89">
        <v>-99</v>
      </c>
      <c r="BO1231" s="89">
        <v>-99</v>
      </c>
      <c r="BP1231" s="89">
        <v>-99</v>
      </c>
      <c r="BQ1231" s="89">
        <v>-99</v>
      </c>
      <c r="BR1231" s="89">
        <v>-99</v>
      </c>
      <c r="BS1231" s="89">
        <v>-99</v>
      </c>
      <c r="BT1231" s="89">
        <v>-99</v>
      </c>
      <c r="BU1231" s="89">
        <v>-99</v>
      </c>
      <c r="BV1231" s="89">
        <v>-99</v>
      </c>
      <c r="BW1231" s="89">
        <v>-99</v>
      </c>
      <c r="BX1231" s="89">
        <v>-99</v>
      </c>
      <c r="BY1231" s="89">
        <v>-99</v>
      </c>
      <c r="BZ1231" s="89">
        <v>-99</v>
      </c>
      <c r="CA1231" s="89">
        <v>-99</v>
      </c>
      <c r="CB1231" s="89">
        <v>-99</v>
      </c>
      <c r="CC1231" s="89">
        <v>-99</v>
      </c>
      <c r="CD1231" s="89">
        <v>-99</v>
      </c>
      <c r="CE1231" s="89">
        <v>-99</v>
      </c>
      <c r="CF1231" s="89">
        <v>-99</v>
      </c>
      <c r="CG1231" s="89">
        <v>-99</v>
      </c>
      <c r="CH1231" s="89">
        <v>-99</v>
      </c>
      <c r="CI1231" s="89">
        <v>-99</v>
      </c>
      <c r="CJ1231" s="89">
        <v>-99</v>
      </c>
      <c r="CK1231" s="89">
        <v>-99</v>
      </c>
      <c r="CL1231" s="89">
        <v>-99</v>
      </c>
      <c r="CM1231" s="89">
        <v>-99</v>
      </c>
      <c r="CN1231" s="89">
        <v>-99</v>
      </c>
      <c r="CO1231" s="89">
        <v>-99</v>
      </c>
      <c r="CP1231" s="89">
        <v>-99</v>
      </c>
      <c r="CQ1231" s="89">
        <v>-99</v>
      </c>
      <c r="CR1231" s="89">
        <v>-99</v>
      </c>
      <c r="CS1231" s="89">
        <v>-99</v>
      </c>
      <c r="CT1231" s="89">
        <v>-99</v>
      </c>
      <c r="CU1231" s="86">
        <v>-99</v>
      </c>
      <c r="CV1231" s="86">
        <v>0.1757</v>
      </c>
      <c r="CW1231" s="86">
        <v>54</v>
      </c>
      <c r="CX1231" s="86">
        <v>2</v>
      </c>
      <c r="CY1231" s="86">
        <v>1.1211</v>
      </c>
      <c r="CZ1231" s="86">
        <v>89</v>
      </c>
      <c r="DA1231" s="86">
        <v>2</v>
      </c>
      <c r="DB1231" s="86">
        <v>0.31879999999999997</v>
      </c>
      <c r="DC1231" s="86">
        <v>64</v>
      </c>
      <c r="DD1231" s="86">
        <v>-99</v>
      </c>
      <c r="DE1231" s="86">
        <v>-99</v>
      </c>
      <c r="DF1231" s="86">
        <v>-99</v>
      </c>
      <c r="DG1231" s="86">
        <v>-99</v>
      </c>
      <c r="DH1231" s="86">
        <v>-99</v>
      </c>
    </row>
    <row r="1232" spans="1:112" x14ac:dyDescent="0.2">
      <c r="A1232" s="85">
        <f>IF(ISERROR(SEARCH('School Lookup'!$F$3,Data!J1232)),A1231,A1231+1)</f>
        <v>0</v>
      </c>
      <c r="B1232" s="85">
        <f>IF(I1232='School Lookup'!$G$13,1,0)</f>
        <v>0</v>
      </c>
      <c r="C1232" s="85">
        <f t="shared" si="19"/>
        <v>1230</v>
      </c>
      <c r="D1232" s="86" t="s">
        <v>6478</v>
      </c>
      <c r="E1232" s="86" t="s">
        <v>6257</v>
      </c>
      <c r="F1232" s="86" t="s">
        <v>1718</v>
      </c>
      <c r="G1232" s="86" t="s">
        <v>3058</v>
      </c>
      <c r="H1232" s="86" t="s">
        <v>1575</v>
      </c>
      <c r="I1232" s="86" t="s">
        <v>4272</v>
      </c>
      <c r="J1232" s="86" t="s">
        <v>1855</v>
      </c>
      <c r="K1232" s="86" t="s">
        <v>31</v>
      </c>
      <c r="L1232" s="86">
        <v>1</v>
      </c>
      <c r="M1232" s="86">
        <v>1</v>
      </c>
      <c r="N1232" s="89">
        <v>0.22442819089900101</v>
      </c>
      <c r="O1232" s="89">
        <v>0.58035399603646598</v>
      </c>
      <c r="P1232" s="89">
        <v>42.480600000000003</v>
      </c>
      <c r="Q1232" s="89">
        <v>-0.78020262102351001</v>
      </c>
      <c r="R1232" s="89">
        <v>49.389592008878999</v>
      </c>
      <c r="S1232" s="89">
        <v>-9.9924312493521697E-2</v>
      </c>
      <c r="T1232" s="89">
        <v>-0.11349492344524401</v>
      </c>
      <c r="U1232" s="89">
        <v>0.36522091609242002</v>
      </c>
      <c r="V1232" s="89">
        <v>-4.1450719912511001E-2</v>
      </c>
      <c r="W1232" s="89">
        <v>1</v>
      </c>
      <c r="X1232" s="89">
        <v>0.15428481152993301</v>
      </c>
      <c r="Y1232" s="89">
        <v>0.45225753866489299</v>
      </c>
      <c r="Z1232" s="89">
        <v>53.136099999999999</v>
      </c>
      <c r="AA1232" s="89">
        <v>0.412559001074078</v>
      </c>
      <c r="AB1232" s="89">
        <v>52.882440022173</v>
      </c>
      <c r="AC1232" s="89">
        <v>0.43240826986948599</v>
      </c>
      <c r="AD1232" s="89">
        <v>0.50484555305614098</v>
      </c>
      <c r="AE1232" s="89">
        <v>0.36562626672071302</v>
      </c>
      <c r="AF1232" s="89">
        <v>0.18458479483447099</v>
      </c>
      <c r="AG1232" s="89">
        <v>1</v>
      </c>
      <c r="AH1232" s="89">
        <v>0.16310042918454901</v>
      </c>
      <c r="AI1232" s="89">
        <v>0.40804378331277102</v>
      </c>
      <c r="AJ1232" s="89">
        <v>53.117600000000003</v>
      </c>
      <c r="AK1232" s="89">
        <v>0.43956551884052297</v>
      </c>
      <c r="AL1232" s="89">
        <v>46.3519643776824</v>
      </c>
      <c r="AM1232" s="89">
        <v>0.423804651076647</v>
      </c>
      <c r="AN1232" s="89">
        <v>0.40202359223030498</v>
      </c>
      <c r="AO1232" s="89">
        <v>9.4446696392379403E-2</v>
      </c>
      <c r="AP1232" s="89">
        <v>3.7969800157949297E-2</v>
      </c>
      <c r="AQ1232" s="89">
        <v>1</v>
      </c>
      <c r="AR1232" s="89">
        <v>0.16104849187935</v>
      </c>
      <c r="AS1232" s="89">
        <v>0.432017388313779</v>
      </c>
      <c r="AT1232" s="89">
        <v>44.827300000000001</v>
      </c>
      <c r="AU1232" s="89">
        <v>-0.41943938083804</v>
      </c>
      <c r="AV1232" s="89">
        <v>50.580018097447798</v>
      </c>
      <c r="AW1232" s="89">
        <v>6.2890037378693902E-3</v>
      </c>
      <c r="AX1232" s="89">
        <v>-3.2586758175666801E-2</v>
      </c>
      <c r="AY1232" s="89">
        <v>0.174706120794487</v>
      </c>
      <c r="AZ1232" s="89">
        <v>-5.6931061101387903E-3</v>
      </c>
      <c r="BA1232" s="89">
        <v>-99</v>
      </c>
      <c r="BB1232" s="89">
        <v>-99</v>
      </c>
      <c r="BC1232" s="89">
        <v>-99</v>
      </c>
      <c r="BD1232" s="89">
        <v>-99</v>
      </c>
      <c r="BE1232" s="89">
        <v>-99</v>
      </c>
      <c r="BF1232" s="89">
        <v>-99</v>
      </c>
      <c r="BG1232" s="89">
        <v>-99</v>
      </c>
      <c r="BH1232" s="89">
        <v>-99</v>
      </c>
      <c r="BI1232" s="89">
        <v>-99</v>
      </c>
      <c r="BJ1232" s="89">
        <v>-99</v>
      </c>
      <c r="BK1232" s="89">
        <v>-99</v>
      </c>
      <c r="BL1232" s="89">
        <v>-99</v>
      </c>
      <c r="BM1232" s="89">
        <v>-99</v>
      </c>
      <c r="BN1232" s="89">
        <v>-99</v>
      </c>
      <c r="BO1232" s="89">
        <v>-99</v>
      </c>
      <c r="BP1232" s="89">
        <v>-99</v>
      </c>
      <c r="BQ1232" s="89">
        <v>-99</v>
      </c>
      <c r="BR1232" s="89">
        <v>-99</v>
      </c>
      <c r="BS1232" s="89">
        <v>-99</v>
      </c>
      <c r="BT1232" s="89">
        <v>-99</v>
      </c>
      <c r="BU1232" s="89">
        <v>-99</v>
      </c>
      <c r="BV1232" s="89">
        <v>-99</v>
      </c>
      <c r="BW1232" s="89">
        <v>-99</v>
      </c>
      <c r="BX1232" s="89">
        <v>-99</v>
      </c>
      <c r="BY1232" s="89">
        <v>-99</v>
      </c>
      <c r="BZ1232" s="89">
        <v>-99</v>
      </c>
      <c r="CA1232" s="89">
        <v>-99</v>
      </c>
      <c r="CB1232" s="89">
        <v>-99</v>
      </c>
      <c r="CC1232" s="89">
        <v>-99</v>
      </c>
      <c r="CD1232" s="89">
        <v>-99</v>
      </c>
      <c r="CE1232" s="89">
        <v>-99</v>
      </c>
      <c r="CF1232" s="89">
        <v>-99</v>
      </c>
      <c r="CG1232" s="89">
        <v>-99</v>
      </c>
      <c r="CH1232" s="89">
        <v>-99</v>
      </c>
      <c r="CI1232" s="89">
        <v>-99</v>
      </c>
      <c r="CJ1232" s="89">
        <v>-99</v>
      </c>
      <c r="CK1232" s="89">
        <v>-99</v>
      </c>
      <c r="CL1232" s="89">
        <v>-99</v>
      </c>
      <c r="CM1232" s="89">
        <v>-99</v>
      </c>
      <c r="CN1232" s="89">
        <v>-99</v>
      </c>
      <c r="CO1232" s="89">
        <v>-99</v>
      </c>
      <c r="CP1232" s="89">
        <v>-99</v>
      </c>
      <c r="CQ1232" s="89">
        <v>-99</v>
      </c>
      <c r="CR1232" s="89">
        <v>-99</v>
      </c>
      <c r="CS1232" s="89">
        <v>-99</v>
      </c>
      <c r="CT1232" s="89">
        <v>-99</v>
      </c>
      <c r="CU1232" s="86">
        <v>-99</v>
      </c>
      <c r="CV1232" s="86">
        <v>0.1754</v>
      </c>
      <c r="CW1232" s="86">
        <v>54</v>
      </c>
      <c r="CX1232" s="86">
        <v>2</v>
      </c>
      <c r="CY1232" s="86">
        <v>-0.22919999999999999</v>
      </c>
      <c r="CZ1232" s="86">
        <v>40</v>
      </c>
      <c r="DA1232" s="86">
        <v>4</v>
      </c>
      <c r="DB1232" s="86">
        <v>-0.16589999999999999</v>
      </c>
      <c r="DC1232" s="86">
        <v>38</v>
      </c>
      <c r="DD1232" s="86">
        <v>-99</v>
      </c>
      <c r="DE1232" s="86">
        <v>-99</v>
      </c>
      <c r="DF1232" s="86">
        <v>-99</v>
      </c>
      <c r="DG1232" s="86">
        <v>-99</v>
      </c>
      <c r="DH1232" s="86">
        <v>-99</v>
      </c>
    </row>
    <row r="1233" spans="1:112" x14ac:dyDescent="0.2">
      <c r="A1233" s="85">
        <f>IF(ISERROR(SEARCH('School Lookup'!$F$3,Data!J1233)),A1232,A1232+1)</f>
        <v>0</v>
      </c>
      <c r="B1233" s="85">
        <f>IF(I1233='School Lookup'!$G$13,1,0)</f>
        <v>0</v>
      </c>
      <c r="C1233" s="85">
        <f t="shared" si="19"/>
        <v>1231</v>
      </c>
      <c r="D1233" s="86" t="s">
        <v>6478</v>
      </c>
      <c r="E1233" s="86" t="s">
        <v>6757</v>
      </c>
      <c r="F1233" s="86" t="s">
        <v>6758</v>
      </c>
      <c r="G1233" s="86" t="s">
        <v>3059</v>
      </c>
      <c r="H1233" s="86" t="s">
        <v>1467</v>
      </c>
      <c r="I1233" s="86" t="s">
        <v>5121</v>
      </c>
      <c r="J1233" s="86" t="s">
        <v>2145</v>
      </c>
      <c r="K1233" s="86" t="s">
        <v>31</v>
      </c>
      <c r="L1233" s="86">
        <v>1</v>
      </c>
      <c r="M1233" s="86">
        <v>1</v>
      </c>
      <c r="N1233" s="89">
        <v>0.16178038176033899</v>
      </c>
      <c r="O1233" s="89">
        <v>0.44469023300690003</v>
      </c>
      <c r="P1233" s="89">
        <v>56.517299999999999</v>
      </c>
      <c r="Q1233" s="89">
        <v>0.70868996606036905</v>
      </c>
      <c r="R1233" s="89">
        <v>52.173914528101797</v>
      </c>
      <c r="S1233" s="89">
        <v>0.57669009953363504</v>
      </c>
      <c r="T1233" s="89">
        <v>0.65423704852572295</v>
      </c>
      <c r="U1233" s="89">
        <v>0.37316976652156703</v>
      </c>
      <c r="V1233" s="89">
        <v>0.24414148664810301</v>
      </c>
      <c r="W1233" s="89">
        <v>1</v>
      </c>
      <c r="X1233" s="89">
        <v>-0.149846439957492</v>
      </c>
      <c r="Y1233" s="89">
        <v>-0.26371559898144398</v>
      </c>
      <c r="Z1233" s="89">
        <v>46.510399999999997</v>
      </c>
      <c r="AA1233" s="89">
        <v>-0.41368539684258598</v>
      </c>
      <c r="AB1233" s="89">
        <v>50.797013071200901</v>
      </c>
      <c r="AC1233" s="89">
        <v>-0.33870049791201501</v>
      </c>
      <c r="AD1233" s="89">
        <v>-0.39299648171025398</v>
      </c>
      <c r="AE1233" s="89">
        <v>0.37237831420656903</v>
      </c>
      <c r="AF1233" s="89">
        <v>-0.146343367348377</v>
      </c>
      <c r="AG1233" s="89">
        <v>1</v>
      </c>
      <c r="AH1233" s="89">
        <v>7.3728343949044595E-2</v>
      </c>
      <c r="AI1233" s="89">
        <v>0.215706433911377</v>
      </c>
      <c r="AJ1233" s="89">
        <v>55.337899999999998</v>
      </c>
      <c r="AK1233" s="89">
        <v>0.65691288660690095</v>
      </c>
      <c r="AL1233" s="89">
        <v>56.050928662420397</v>
      </c>
      <c r="AM1233" s="89">
        <v>0.43630966025913898</v>
      </c>
      <c r="AN1233" s="89">
        <v>0.41516064736809799</v>
      </c>
      <c r="AO1233" s="89">
        <v>0.124258013454689</v>
      </c>
      <c r="AP1233" s="89">
        <v>5.1587037306522698E-2</v>
      </c>
      <c r="AQ1233" s="89">
        <v>1</v>
      </c>
      <c r="AR1233" s="89">
        <v>9.48176291793313E-2</v>
      </c>
      <c r="AS1233" s="89">
        <v>0.28314259648296097</v>
      </c>
      <c r="AT1233" s="89">
        <v>50.257100000000001</v>
      </c>
      <c r="AU1233" s="89">
        <v>0.17071838546922999</v>
      </c>
      <c r="AV1233" s="89">
        <v>50.455915805471101</v>
      </c>
      <c r="AW1233" s="89">
        <v>0.226930490976095</v>
      </c>
      <c r="AX1233" s="89">
        <v>0.199924133655384</v>
      </c>
      <c r="AY1233" s="89">
        <v>0.13019390581717499</v>
      </c>
      <c r="AZ1233" s="89">
        <v>2.6028903827709199E-2</v>
      </c>
      <c r="BA1233" s="89">
        <v>-99</v>
      </c>
      <c r="BB1233" s="89">
        <v>-99</v>
      </c>
      <c r="BC1233" s="89">
        <v>-99</v>
      </c>
      <c r="BD1233" s="89">
        <v>-99</v>
      </c>
      <c r="BE1233" s="89">
        <v>-99</v>
      </c>
      <c r="BF1233" s="89">
        <v>-99</v>
      </c>
      <c r="BG1233" s="89">
        <v>-99</v>
      </c>
      <c r="BH1233" s="89">
        <v>-99</v>
      </c>
      <c r="BI1233" s="89">
        <v>-99</v>
      </c>
      <c r="BJ1233" s="89">
        <v>-99</v>
      </c>
      <c r="BK1233" s="89">
        <v>-99</v>
      </c>
      <c r="BL1233" s="89">
        <v>-99</v>
      </c>
      <c r="BM1233" s="89">
        <v>-99</v>
      </c>
      <c r="BN1233" s="89">
        <v>-99</v>
      </c>
      <c r="BO1233" s="89">
        <v>-99</v>
      </c>
      <c r="BP1233" s="89">
        <v>-99</v>
      </c>
      <c r="BQ1233" s="89">
        <v>-99</v>
      </c>
      <c r="BR1233" s="89">
        <v>-99</v>
      </c>
      <c r="BS1233" s="89">
        <v>-99</v>
      </c>
      <c r="BT1233" s="89">
        <v>-99</v>
      </c>
      <c r="BU1233" s="89">
        <v>-99</v>
      </c>
      <c r="BV1233" s="89">
        <v>-99</v>
      </c>
      <c r="BW1233" s="89">
        <v>-99</v>
      </c>
      <c r="BX1233" s="89">
        <v>-99</v>
      </c>
      <c r="BY1233" s="89">
        <v>-99</v>
      </c>
      <c r="BZ1233" s="89">
        <v>-99</v>
      </c>
      <c r="CA1233" s="89">
        <v>-99</v>
      </c>
      <c r="CB1233" s="89">
        <v>-99</v>
      </c>
      <c r="CC1233" s="89">
        <v>-99</v>
      </c>
      <c r="CD1233" s="89">
        <v>-99</v>
      </c>
      <c r="CE1233" s="89">
        <v>-99</v>
      </c>
      <c r="CF1233" s="89">
        <v>-99</v>
      </c>
      <c r="CG1233" s="89">
        <v>-99</v>
      </c>
      <c r="CH1233" s="89">
        <v>-99</v>
      </c>
      <c r="CI1233" s="89">
        <v>-99</v>
      </c>
      <c r="CJ1233" s="89">
        <v>-99</v>
      </c>
      <c r="CK1233" s="89">
        <v>-99</v>
      </c>
      <c r="CL1233" s="89">
        <v>-99</v>
      </c>
      <c r="CM1233" s="89">
        <v>-99</v>
      </c>
      <c r="CN1233" s="89">
        <v>-99</v>
      </c>
      <c r="CO1233" s="89">
        <v>-99</v>
      </c>
      <c r="CP1233" s="89">
        <v>-99</v>
      </c>
      <c r="CQ1233" s="89">
        <v>-99</v>
      </c>
      <c r="CR1233" s="89">
        <v>-99</v>
      </c>
      <c r="CS1233" s="89">
        <v>-99</v>
      </c>
      <c r="CT1233" s="89">
        <v>-99</v>
      </c>
      <c r="CU1233" s="86">
        <v>-99</v>
      </c>
      <c r="CV1233" s="86">
        <v>0.1754</v>
      </c>
      <c r="CW1233" s="86">
        <v>54</v>
      </c>
      <c r="CX1233" s="86">
        <v>2</v>
      </c>
      <c r="CY1233" s="86">
        <v>-0.92979999999999996</v>
      </c>
      <c r="CZ1233" s="86">
        <v>13</v>
      </c>
      <c r="DA1233" s="86">
        <v>4</v>
      </c>
      <c r="DB1233" s="86">
        <v>0.21429999999999999</v>
      </c>
      <c r="DC1233" s="86">
        <v>58</v>
      </c>
      <c r="DD1233" s="86">
        <v>-99</v>
      </c>
      <c r="DE1233" s="86">
        <v>-99</v>
      </c>
      <c r="DF1233" s="86">
        <v>-99</v>
      </c>
      <c r="DG1233" s="86">
        <v>-99</v>
      </c>
      <c r="DH1233" s="86">
        <v>-99</v>
      </c>
    </row>
    <row r="1234" spans="1:112" x14ac:dyDescent="0.2">
      <c r="A1234" s="85">
        <f>IF(ISERROR(SEARCH('School Lookup'!$F$3,Data!J1234)),A1233,A1233+1)</f>
        <v>0</v>
      </c>
      <c r="B1234" s="85">
        <f>IF(I1234='School Lookup'!$G$13,1,0)</f>
        <v>0</v>
      </c>
      <c r="C1234" s="85">
        <f t="shared" si="19"/>
        <v>1232</v>
      </c>
      <c r="D1234" s="86" t="s">
        <v>6478</v>
      </c>
      <c r="E1234" s="86" t="s">
        <v>6499</v>
      </c>
      <c r="F1234" s="86" t="s">
        <v>2742</v>
      </c>
      <c r="G1234" s="86" t="s">
        <v>2940</v>
      </c>
      <c r="H1234" s="86" t="s">
        <v>525</v>
      </c>
      <c r="I1234" s="86" t="s">
        <v>4444</v>
      </c>
      <c r="J1234" s="86" t="s">
        <v>2644</v>
      </c>
      <c r="K1234" s="86" t="s">
        <v>6485</v>
      </c>
      <c r="L1234" s="86">
        <v>1</v>
      </c>
      <c r="M1234" s="86">
        <v>1</v>
      </c>
      <c r="N1234" s="89">
        <v>-5.1643408360128602E-2</v>
      </c>
      <c r="O1234" s="89">
        <v>-1.74787539993317E-2</v>
      </c>
      <c r="P1234" s="89">
        <v>49.553400000000003</v>
      </c>
      <c r="Q1234" s="89">
        <v>-2.9980739104906E-2</v>
      </c>
      <c r="R1234" s="89">
        <v>51.4469729903537</v>
      </c>
      <c r="S1234" s="89">
        <v>-2.3729746552118899E-2</v>
      </c>
      <c r="T1234" s="89">
        <v>-2.7039472121932001E-2</v>
      </c>
      <c r="U1234" s="89">
        <v>0.37424789410349002</v>
      </c>
      <c r="V1234" s="89">
        <v>-1.01194654993031E-2</v>
      </c>
      <c r="W1234" s="89">
        <v>1</v>
      </c>
      <c r="X1234" s="89">
        <v>4.8098070739549803E-2</v>
      </c>
      <c r="Y1234" s="89">
        <v>0.202277131823104</v>
      </c>
      <c r="Z1234" s="89">
        <v>54.941699999999997</v>
      </c>
      <c r="AA1234" s="89">
        <v>0.637722664517688</v>
      </c>
      <c r="AB1234" s="89">
        <v>51.768472668810297</v>
      </c>
      <c r="AC1234" s="89">
        <v>0.41999989817039601</v>
      </c>
      <c r="AD1234" s="89">
        <v>0.49039784067115499</v>
      </c>
      <c r="AE1234" s="89">
        <v>0.37424789410349002</v>
      </c>
      <c r="AF1234" s="89">
        <v>0.183530359144078</v>
      </c>
      <c r="AG1234" s="89">
        <v>1</v>
      </c>
      <c r="AH1234" s="89">
        <v>-3.6467889908256897E-2</v>
      </c>
      <c r="AI1234" s="89">
        <v>-2.14464922878803E-2</v>
      </c>
      <c r="AJ1234" s="89">
        <v>-99</v>
      </c>
      <c r="AK1234" s="89">
        <v>-99</v>
      </c>
      <c r="AL1234" s="89">
        <v>52.293580733944999</v>
      </c>
      <c r="AM1234" s="89">
        <v>-2.14464922878803E-2</v>
      </c>
      <c r="AN1234" s="89">
        <v>-6.5732067536404898E-2</v>
      </c>
      <c r="AO1234" s="89">
        <v>0.13116726835138401</v>
      </c>
      <c r="AP1234" s="89">
        <v>-8.6218957418389107E-3</v>
      </c>
      <c r="AQ1234" s="89">
        <v>1</v>
      </c>
      <c r="AR1234" s="89">
        <v>2.1647E-2</v>
      </c>
      <c r="AS1234" s="89">
        <v>0.118668486632663</v>
      </c>
      <c r="AT1234" s="89">
        <v>-99</v>
      </c>
      <c r="AU1234" s="89">
        <v>-99</v>
      </c>
      <c r="AV1234" s="89">
        <v>49.999963000000001</v>
      </c>
      <c r="AW1234" s="89">
        <v>0.118668486632663</v>
      </c>
      <c r="AX1234" s="89">
        <v>8.5838176855562401E-2</v>
      </c>
      <c r="AY1234" s="89">
        <v>0.12033694344163701</v>
      </c>
      <c r="AZ1234" s="89">
        <v>1.0329503833401E-2</v>
      </c>
      <c r="BA1234" s="89">
        <v>-99</v>
      </c>
      <c r="BB1234" s="89">
        <v>-99</v>
      </c>
      <c r="BC1234" s="89">
        <v>-99</v>
      </c>
      <c r="BD1234" s="89">
        <v>-99</v>
      </c>
      <c r="BE1234" s="89">
        <v>-99</v>
      </c>
      <c r="BF1234" s="89">
        <v>-99</v>
      </c>
      <c r="BG1234" s="89">
        <v>-99</v>
      </c>
      <c r="BH1234" s="89">
        <v>-99</v>
      </c>
      <c r="BI1234" s="89">
        <v>-99</v>
      </c>
      <c r="BJ1234" s="89">
        <v>-99</v>
      </c>
      <c r="BK1234" s="89">
        <v>-99</v>
      </c>
      <c r="BL1234" s="89">
        <v>-99</v>
      </c>
      <c r="BM1234" s="89">
        <v>-99</v>
      </c>
      <c r="BN1234" s="89">
        <v>-99</v>
      </c>
      <c r="BO1234" s="89">
        <v>-99</v>
      </c>
      <c r="BP1234" s="89">
        <v>-99</v>
      </c>
      <c r="BQ1234" s="89">
        <v>-99</v>
      </c>
      <c r="BR1234" s="89">
        <v>-99</v>
      </c>
      <c r="BS1234" s="89">
        <v>-99</v>
      </c>
      <c r="BT1234" s="89">
        <v>-99</v>
      </c>
      <c r="BU1234" s="89">
        <v>-99</v>
      </c>
      <c r="BV1234" s="89">
        <v>-99</v>
      </c>
      <c r="BW1234" s="89">
        <v>-99</v>
      </c>
      <c r="BX1234" s="89">
        <v>-99</v>
      </c>
      <c r="BY1234" s="89">
        <v>-99</v>
      </c>
      <c r="BZ1234" s="89">
        <v>-99</v>
      </c>
      <c r="CA1234" s="89">
        <v>-99</v>
      </c>
      <c r="CB1234" s="89">
        <v>-99</v>
      </c>
      <c r="CC1234" s="89">
        <v>-99</v>
      </c>
      <c r="CD1234" s="89">
        <v>-99</v>
      </c>
      <c r="CE1234" s="89">
        <v>-99</v>
      </c>
      <c r="CF1234" s="89">
        <v>-99</v>
      </c>
      <c r="CG1234" s="89">
        <v>-99</v>
      </c>
      <c r="CH1234" s="89">
        <v>-99</v>
      </c>
      <c r="CI1234" s="89">
        <v>-99</v>
      </c>
      <c r="CJ1234" s="89">
        <v>-99</v>
      </c>
      <c r="CK1234" s="89">
        <v>-99</v>
      </c>
      <c r="CL1234" s="89">
        <v>-99</v>
      </c>
      <c r="CM1234" s="89">
        <v>-99</v>
      </c>
      <c r="CN1234" s="89">
        <v>-99</v>
      </c>
      <c r="CO1234" s="89">
        <v>-99</v>
      </c>
      <c r="CP1234" s="89">
        <v>-99</v>
      </c>
      <c r="CQ1234" s="89">
        <v>-99</v>
      </c>
      <c r="CR1234" s="89">
        <v>-99</v>
      </c>
      <c r="CS1234" s="89">
        <v>-99</v>
      </c>
      <c r="CT1234" s="89">
        <v>-99</v>
      </c>
      <c r="CU1234" s="86">
        <v>-99</v>
      </c>
      <c r="CV1234" s="86">
        <v>0.17510000000000001</v>
      </c>
      <c r="CW1234" s="86">
        <v>54</v>
      </c>
      <c r="CX1234" s="86">
        <v>2</v>
      </c>
      <c r="CY1234" s="86">
        <v>0.43609999999999999</v>
      </c>
      <c r="CZ1234" s="86">
        <v>71</v>
      </c>
      <c r="DA1234" s="86">
        <v>2</v>
      </c>
      <c r="DB1234" s="86">
        <v>0.22739999999999999</v>
      </c>
      <c r="DC1234" s="86">
        <v>59</v>
      </c>
      <c r="DD1234" s="86">
        <v>-99</v>
      </c>
      <c r="DE1234" s="86">
        <v>-99</v>
      </c>
      <c r="DF1234" s="86">
        <v>-99</v>
      </c>
      <c r="DG1234" s="86">
        <v>-99</v>
      </c>
      <c r="DH1234" s="86">
        <v>-99</v>
      </c>
    </row>
    <row r="1235" spans="1:112" x14ac:dyDescent="0.2">
      <c r="A1235" s="85">
        <f>IF(ISERROR(SEARCH('School Lookup'!$F$3,Data!J1235)),A1234,A1234+1)</f>
        <v>0</v>
      </c>
      <c r="B1235" s="85">
        <f>IF(I1235='School Lookup'!$G$13,1,0)</f>
        <v>0</v>
      </c>
      <c r="C1235" s="85">
        <f t="shared" si="19"/>
        <v>1233</v>
      </c>
      <c r="D1235" s="86" t="s">
        <v>6478</v>
      </c>
      <c r="E1235" s="86" t="s">
        <v>6513</v>
      </c>
      <c r="F1235" s="86" t="s">
        <v>2745</v>
      </c>
      <c r="G1235" s="86" t="s">
        <v>3111</v>
      </c>
      <c r="H1235" s="86" t="s">
        <v>164</v>
      </c>
      <c r="I1235" s="86" t="s">
        <v>5377</v>
      </c>
      <c r="J1235" s="86" t="s">
        <v>302</v>
      </c>
      <c r="K1235" s="86" t="s">
        <v>31</v>
      </c>
      <c r="L1235" s="86">
        <v>1</v>
      </c>
      <c r="M1235" s="86">
        <v>1</v>
      </c>
      <c r="N1235" s="89">
        <v>-5.1424187725631801E-2</v>
      </c>
      <c r="O1235" s="89">
        <v>-1.7004031952089101E-2</v>
      </c>
      <c r="P1235" s="89">
        <v>48.148099999999999</v>
      </c>
      <c r="Q1235" s="89">
        <v>-0.179042894214653</v>
      </c>
      <c r="R1235" s="89">
        <v>46.480146389891701</v>
      </c>
      <c r="S1235" s="89">
        <v>-9.8023463083370899E-2</v>
      </c>
      <c r="T1235" s="89">
        <v>-0.111338092552886</v>
      </c>
      <c r="U1235" s="89">
        <v>0.376614547926581</v>
      </c>
      <c r="V1235" s="89">
        <v>-4.1931545393812802E-2</v>
      </c>
      <c r="W1235" s="89">
        <v>1</v>
      </c>
      <c r="X1235" s="89">
        <v>-7.0076645626690696E-3</v>
      </c>
      <c r="Y1235" s="89">
        <v>7.2549502670630803E-2</v>
      </c>
      <c r="Z1235" s="89">
        <v>54.050800000000002</v>
      </c>
      <c r="AA1235" s="89">
        <v>0.52662479801242001</v>
      </c>
      <c r="AB1235" s="89">
        <v>49.684382236248901</v>
      </c>
      <c r="AC1235" s="89">
        <v>0.299587150341525</v>
      </c>
      <c r="AD1235" s="89">
        <v>0.35019501710123802</v>
      </c>
      <c r="AE1235" s="89">
        <v>0.37695445275322897</v>
      </c>
      <c r="AF1235" s="89">
        <v>0.13200757102830499</v>
      </c>
      <c r="AG1235" s="89">
        <v>1</v>
      </c>
      <c r="AH1235" s="89">
        <v>0.15658128342246</v>
      </c>
      <c r="AI1235" s="89">
        <v>0.39401395271256101</v>
      </c>
      <c r="AJ1235" s="89">
        <v>52.091900000000003</v>
      </c>
      <c r="AK1235" s="89">
        <v>0.33915872916436401</v>
      </c>
      <c r="AL1235" s="89">
        <v>44.652374866310197</v>
      </c>
      <c r="AM1235" s="89">
        <v>0.36658634093846298</v>
      </c>
      <c r="AN1235" s="89">
        <v>0.34191327290090401</v>
      </c>
      <c r="AO1235" s="89">
        <v>0.12712440516655299</v>
      </c>
      <c r="AP1235" s="89">
        <v>4.3465521436076897E-2</v>
      </c>
      <c r="AQ1235" s="89">
        <v>1</v>
      </c>
      <c r="AR1235" s="89">
        <v>5.4612535612535602E-2</v>
      </c>
      <c r="AS1235" s="89">
        <v>0.19276894451339999</v>
      </c>
      <c r="AT1235" s="89">
        <v>53.4709</v>
      </c>
      <c r="AU1235" s="89">
        <v>0.52002204846939604</v>
      </c>
      <c r="AV1235" s="89">
        <v>51.282051282051299</v>
      </c>
      <c r="AW1235" s="89">
        <v>0.35639549649139801</v>
      </c>
      <c r="AX1235" s="89">
        <v>0.336353706670244</v>
      </c>
      <c r="AY1235" s="89">
        <v>0.11930659415363699</v>
      </c>
      <c r="AZ1235" s="89">
        <v>4.01292151737783E-2</v>
      </c>
      <c r="BA1235" s="89">
        <v>-99</v>
      </c>
      <c r="BB1235" s="89">
        <v>-99</v>
      </c>
      <c r="BC1235" s="89">
        <v>-99</v>
      </c>
      <c r="BD1235" s="89">
        <v>-99</v>
      </c>
      <c r="BE1235" s="89">
        <v>-99</v>
      </c>
      <c r="BF1235" s="89">
        <v>-99</v>
      </c>
      <c r="BG1235" s="89">
        <v>-99</v>
      </c>
      <c r="BH1235" s="89">
        <v>-99</v>
      </c>
      <c r="BI1235" s="89">
        <v>-99</v>
      </c>
      <c r="BJ1235" s="89">
        <v>-99</v>
      </c>
      <c r="BK1235" s="89">
        <v>-99</v>
      </c>
      <c r="BL1235" s="89">
        <v>-99</v>
      </c>
      <c r="BM1235" s="89">
        <v>-99</v>
      </c>
      <c r="BN1235" s="89">
        <v>-99</v>
      </c>
      <c r="BO1235" s="89">
        <v>-99</v>
      </c>
      <c r="BP1235" s="89">
        <v>-99</v>
      </c>
      <c r="BQ1235" s="89">
        <v>-99</v>
      </c>
      <c r="BR1235" s="89">
        <v>-99</v>
      </c>
      <c r="BS1235" s="89">
        <v>-99</v>
      </c>
      <c r="BT1235" s="89">
        <v>-99</v>
      </c>
      <c r="BU1235" s="89">
        <v>-99</v>
      </c>
      <c r="BV1235" s="89">
        <v>-99</v>
      </c>
      <c r="BW1235" s="89">
        <v>-99</v>
      </c>
      <c r="BX1235" s="89">
        <v>-99</v>
      </c>
      <c r="BY1235" s="89">
        <v>-99</v>
      </c>
      <c r="BZ1235" s="89">
        <v>-99</v>
      </c>
      <c r="CA1235" s="89">
        <v>-99</v>
      </c>
      <c r="CB1235" s="89">
        <v>-99</v>
      </c>
      <c r="CC1235" s="89">
        <v>-99</v>
      </c>
      <c r="CD1235" s="89">
        <v>-99</v>
      </c>
      <c r="CE1235" s="89">
        <v>-99</v>
      </c>
      <c r="CF1235" s="89">
        <v>-99</v>
      </c>
      <c r="CG1235" s="89">
        <v>-99</v>
      </c>
      <c r="CH1235" s="89">
        <v>-99</v>
      </c>
      <c r="CI1235" s="89">
        <v>-99</v>
      </c>
      <c r="CJ1235" s="89">
        <v>-99</v>
      </c>
      <c r="CK1235" s="89">
        <v>-99</v>
      </c>
      <c r="CL1235" s="89">
        <v>-99</v>
      </c>
      <c r="CM1235" s="89">
        <v>-99</v>
      </c>
      <c r="CN1235" s="89">
        <v>-99</v>
      </c>
      <c r="CO1235" s="89">
        <v>-99</v>
      </c>
      <c r="CP1235" s="89">
        <v>-99</v>
      </c>
      <c r="CQ1235" s="89">
        <v>-99</v>
      </c>
      <c r="CR1235" s="89">
        <v>-99</v>
      </c>
      <c r="CS1235" s="89">
        <v>-99</v>
      </c>
      <c r="CT1235" s="89">
        <v>-99</v>
      </c>
      <c r="CU1235" s="86">
        <v>-99</v>
      </c>
      <c r="CV1235" s="86">
        <v>0.17369999999999999</v>
      </c>
      <c r="CW1235" s="86">
        <v>54</v>
      </c>
      <c r="CX1235" s="86">
        <v>2</v>
      </c>
      <c r="CY1235" s="86">
        <v>-0.89290000000000003</v>
      </c>
      <c r="CZ1235" s="86">
        <v>14</v>
      </c>
      <c r="DA1235" s="86">
        <v>4</v>
      </c>
      <c r="DB1235" s="86">
        <v>0.23619999999999999</v>
      </c>
      <c r="DC1235" s="86">
        <v>60</v>
      </c>
      <c r="DD1235" s="86">
        <v>-99</v>
      </c>
      <c r="DE1235" s="86">
        <v>-99</v>
      </c>
      <c r="DF1235" s="86">
        <v>-99</v>
      </c>
      <c r="DG1235" s="86">
        <v>-99</v>
      </c>
      <c r="DH1235" s="86">
        <v>-99</v>
      </c>
    </row>
    <row r="1236" spans="1:112" x14ac:dyDescent="0.2">
      <c r="A1236" s="85">
        <f>IF(ISERROR(SEARCH('School Lookup'!$F$3,Data!J1236)),A1235,A1235+1)</f>
        <v>0</v>
      </c>
      <c r="B1236" s="85">
        <f>IF(I1236='School Lookup'!$G$13,1,0)</f>
        <v>0</v>
      </c>
      <c r="C1236" s="85">
        <f t="shared" si="19"/>
        <v>1234</v>
      </c>
      <c r="D1236" s="86" t="s">
        <v>6478</v>
      </c>
      <c r="E1236" s="86" t="s">
        <v>6688</v>
      </c>
      <c r="F1236" s="86" t="s">
        <v>1142</v>
      </c>
      <c r="G1236" s="86" t="s">
        <v>3251</v>
      </c>
      <c r="H1236" s="86" t="s">
        <v>6069</v>
      </c>
      <c r="I1236" s="86" t="s">
        <v>5356</v>
      </c>
      <c r="J1236" s="86" t="s">
        <v>536</v>
      </c>
      <c r="K1236" s="86" t="s">
        <v>36</v>
      </c>
      <c r="L1236" s="86">
        <v>1</v>
      </c>
      <c r="M1236" s="86">
        <v>-99</v>
      </c>
      <c r="N1236" s="89">
        <v>-99</v>
      </c>
      <c r="O1236" s="89">
        <v>-99</v>
      </c>
      <c r="P1236" s="89">
        <v>-99</v>
      </c>
      <c r="Q1236" s="89">
        <v>-99</v>
      </c>
      <c r="R1236" s="89">
        <v>-99</v>
      </c>
      <c r="S1236" s="89">
        <v>-99</v>
      </c>
      <c r="T1236" s="89">
        <v>-99</v>
      </c>
      <c r="U1236" s="89">
        <v>-99</v>
      </c>
      <c r="V1236" s="89">
        <v>-99</v>
      </c>
      <c r="W1236" s="89">
        <v>-99</v>
      </c>
      <c r="X1236" s="89">
        <v>-99</v>
      </c>
      <c r="Y1236" s="89">
        <v>-99</v>
      </c>
      <c r="Z1236" s="89">
        <v>-99</v>
      </c>
      <c r="AA1236" s="89">
        <v>-99</v>
      </c>
      <c r="AB1236" s="89">
        <v>-99</v>
      </c>
      <c r="AC1236" s="89">
        <v>-99</v>
      </c>
      <c r="AD1236" s="89">
        <v>-99</v>
      </c>
      <c r="AE1236" s="89">
        <v>-99</v>
      </c>
      <c r="AF1236" s="89">
        <v>-99</v>
      </c>
      <c r="AG1236" s="89">
        <v>-99</v>
      </c>
      <c r="AH1236" s="89">
        <v>-99</v>
      </c>
      <c r="AI1236" s="89">
        <v>-99</v>
      </c>
      <c r="AJ1236" s="89">
        <v>-99</v>
      </c>
      <c r="AK1236" s="89">
        <v>-99</v>
      </c>
      <c r="AL1236" s="89">
        <v>-99</v>
      </c>
      <c r="AM1236" s="89">
        <v>-99</v>
      </c>
      <c r="AN1236" s="89">
        <v>-99</v>
      </c>
      <c r="AO1236" s="89">
        <v>-99</v>
      </c>
      <c r="AP1236" s="89">
        <v>-99</v>
      </c>
      <c r="AQ1236" s="89">
        <v>-99</v>
      </c>
      <c r="AR1236" s="89">
        <v>-99</v>
      </c>
      <c r="AS1236" s="89">
        <v>-99</v>
      </c>
      <c r="AT1236" s="89">
        <v>-99</v>
      </c>
      <c r="AU1236" s="89">
        <v>-99</v>
      </c>
      <c r="AV1236" s="89">
        <v>-99</v>
      </c>
      <c r="AW1236" s="89">
        <v>-99</v>
      </c>
      <c r="AX1236" s="89">
        <v>-99</v>
      </c>
      <c r="AY1236" s="89">
        <v>-99</v>
      </c>
      <c r="AZ1236" s="89">
        <v>-99</v>
      </c>
      <c r="BA1236" s="89">
        <v>1</v>
      </c>
      <c r="BB1236" s="89">
        <v>1.72349854227405E-2</v>
      </c>
      <c r="BC1236" s="89">
        <v>0.26326723336346503</v>
      </c>
      <c r="BD1236" s="89">
        <v>52.8489</v>
      </c>
      <c r="BE1236" s="89">
        <v>0.45547740345256799</v>
      </c>
      <c r="BF1236" s="89">
        <v>54.227403206997103</v>
      </c>
      <c r="BG1236" s="89">
        <v>0.35937231840801598</v>
      </c>
      <c r="BH1236" s="89">
        <v>0.394720902169657</v>
      </c>
      <c r="BI1236" s="89">
        <v>0.249817916970138</v>
      </c>
      <c r="BJ1236" s="89">
        <v>9.8608353564597503E-2</v>
      </c>
      <c r="BK1236" s="89">
        <v>1</v>
      </c>
      <c r="BL1236" s="89">
        <v>-7.7434402332361499E-3</v>
      </c>
      <c r="BM1236" s="89">
        <v>0.16293384665559099</v>
      </c>
      <c r="BN1236" s="89">
        <v>45.726599999999998</v>
      </c>
      <c r="BO1236" s="89">
        <v>-0.32884385740747801</v>
      </c>
      <c r="BP1236" s="89">
        <v>53.644296209912497</v>
      </c>
      <c r="BQ1236" s="89">
        <v>-8.29550053759434E-2</v>
      </c>
      <c r="BR1236" s="89">
        <v>-7.5143989868689504E-2</v>
      </c>
      <c r="BS1236" s="89">
        <v>0.249817916970138</v>
      </c>
      <c r="BT1236" s="89">
        <v>-1.8772315021821199E-2</v>
      </c>
      <c r="BU1236" s="89">
        <v>1</v>
      </c>
      <c r="BV1236" s="89">
        <v>-9.4104373177842607E-2</v>
      </c>
      <c r="BW1236" s="89">
        <v>-5.9607739590536599E-2</v>
      </c>
      <c r="BX1236" s="89">
        <v>48.3429</v>
      </c>
      <c r="BY1236" s="89">
        <v>-7.9166783638742799E-2</v>
      </c>
      <c r="BZ1236" s="89">
        <v>55.393583673469401</v>
      </c>
      <c r="CA1236" s="89">
        <v>-6.9387261614639706E-2</v>
      </c>
      <c r="CB1236" s="89">
        <v>-6.3292134081695595E-2</v>
      </c>
      <c r="CC1236" s="89">
        <v>0.249817916970138</v>
      </c>
      <c r="CD1236" s="89">
        <v>-1.5811509096883902E-2</v>
      </c>
      <c r="CE1236" s="89">
        <v>1</v>
      </c>
      <c r="CF1236" s="89">
        <v>-0.121654069767442</v>
      </c>
      <c r="CG1236" s="89">
        <v>-0.104944702913981</v>
      </c>
      <c r="CH1236" s="89">
        <v>56.900700000000001</v>
      </c>
      <c r="CI1236" s="89">
        <v>0.86785119688769596</v>
      </c>
      <c r="CJ1236" s="89">
        <v>52.325557267441901</v>
      </c>
      <c r="CK1236" s="89">
        <v>0.38145324698685701</v>
      </c>
      <c r="CL1236" s="89">
        <v>0.42190299262109998</v>
      </c>
      <c r="CM1236" s="89">
        <v>0.250546249089585</v>
      </c>
      <c r="CN1236" s="89">
        <v>0.105706212280888</v>
      </c>
      <c r="CO1236" s="89">
        <v>94.515000000000001</v>
      </c>
      <c r="CP1236" s="89">
        <v>0.53839999999999999</v>
      </c>
      <c r="CQ1236" s="89">
        <v>0.67</v>
      </c>
      <c r="CR1236" s="89">
        <v>-8.5900000000000004E-2</v>
      </c>
      <c r="CS1236" s="89">
        <v>0.53839999999999999</v>
      </c>
      <c r="CT1236" s="89">
        <v>0.20860000000000001</v>
      </c>
      <c r="CU1236" s="86" t="s">
        <v>6989</v>
      </c>
      <c r="CV1236" s="86">
        <v>0.1736</v>
      </c>
      <c r="CW1236" s="86">
        <v>54</v>
      </c>
      <c r="CX1236" s="86">
        <v>2</v>
      </c>
      <c r="CY1236" s="86">
        <v>-0.32629999999999998</v>
      </c>
      <c r="CZ1236" s="86">
        <v>35</v>
      </c>
      <c r="DA1236" s="86">
        <v>4</v>
      </c>
      <c r="DB1236" s="86">
        <v>0.2293</v>
      </c>
      <c r="DC1236" s="86">
        <v>59</v>
      </c>
      <c r="DD1236" s="86">
        <v>-99</v>
      </c>
      <c r="DE1236" s="86">
        <v>-99</v>
      </c>
      <c r="DF1236" s="86">
        <v>-99</v>
      </c>
      <c r="DG1236" s="86">
        <v>-99</v>
      </c>
      <c r="DH1236" s="86">
        <v>-99</v>
      </c>
    </row>
    <row r="1237" spans="1:112" x14ac:dyDescent="0.2">
      <c r="A1237" s="85">
        <f>IF(ISERROR(SEARCH('School Lookup'!$F$3,Data!J1237)),A1236,A1236+1)</f>
        <v>0</v>
      </c>
      <c r="B1237" s="85">
        <f>IF(I1237='School Lookup'!$G$13,1,0)</f>
        <v>0</v>
      </c>
      <c r="C1237" s="85">
        <f t="shared" si="19"/>
        <v>1235</v>
      </c>
      <c r="D1237" s="86" t="s">
        <v>6478</v>
      </c>
      <c r="E1237" s="86" t="s">
        <v>6790</v>
      </c>
      <c r="F1237" s="86" t="s">
        <v>2774</v>
      </c>
      <c r="G1237" s="86" t="s">
        <v>2987</v>
      </c>
      <c r="H1237" s="86" t="s">
        <v>2428</v>
      </c>
      <c r="I1237" s="86" t="s">
        <v>5050</v>
      </c>
      <c r="J1237" s="86" t="s">
        <v>2515</v>
      </c>
      <c r="K1237" s="86" t="s">
        <v>26</v>
      </c>
      <c r="L1237" s="86">
        <v>1</v>
      </c>
      <c r="M1237" s="86">
        <v>1</v>
      </c>
      <c r="N1237" s="89">
        <v>0.181120366132723</v>
      </c>
      <c r="O1237" s="89">
        <v>0.48657094827793801</v>
      </c>
      <c r="P1237" s="89">
        <v>52.906999999999996</v>
      </c>
      <c r="Q1237" s="89">
        <v>0.32574034776340999</v>
      </c>
      <c r="R1237" s="89">
        <v>51.258623569793997</v>
      </c>
      <c r="S1237" s="89">
        <v>0.406155648020674</v>
      </c>
      <c r="T1237" s="89">
        <v>0.460737252450173</v>
      </c>
      <c r="U1237" s="89">
        <v>0.359375</v>
      </c>
      <c r="V1237" s="89">
        <v>0.16557745009928099</v>
      </c>
      <c r="W1237" s="89">
        <v>1</v>
      </c>
      <c r="X1237" s="89">
        <v>2.2384313725490199E-2</v>
      </c>
      <c r="Y1237" s="89">
        <v>0.14174287498500601</v>
      </c>
      <c r="Z1237" s="89">
        <v>47.2986</v>
      </c>
      <c r="AA1237" s="89">
        <v>-0.31539452426490799</v>
      </c>
      <c r="AB1237" s="89">
        <v>50.326801960784302</v>
      </c>
      <c r="AC1237" s="89">
        <v>-8.6825824639951102E-2</v>
      </c>
      <c r="AD1237" s="89">
        <v>-9.97257025342735E-2</v>
      </c>
      <c r="AE1237" s="89">
        <v>0.37746710526315802</v>
      </c>
      <c r="AF1237" s="89">
        <v>-3.7643172255947002E-2</v>
      </c>
      <c r="AG1237" s="89">
        <v>1</v>
      </c>
      <c r="AH1237" s="89">
        <v>-4.7105633802816897E-2</v>
      </c>
      <c r="AI1237" s="89">
        <v>-4.4339943401827203E-2</v>
      </c>
      <c r="AJ1237" s="89">
        <v>-99</v>
      </c>
      <c r="AK1237" s="89">
        <v>-99</v>
      </c>
      <c r="AL1237" s="89">
        <v>55.633794366197201</v>
      </c>
      <c r="AM1237" s="89">
        <v>-4.4339943401827203E-2</v>
      </c>
      <c r="AN1237" s="89">
        <v>-8.9782632009350202E-2</v>
      </c>
      <c r="AO1237" s="89">
        <v>0.11677631578947401</v>
      </c>
      <c r="AP1237" s="89">
        <v>-1.0484484987934001E-2</v>
      </c>
      <c r="AQ1237" s="89">
        <v>1</v>
      </c>
      <c r="AR1237" s="89">
        <v>0.14677191011235999</v>
      </c>
      <c r="AS1237" s="89">
        <v>0.39992625961682798</v>
      </c>
      <c r="AT1237" s="89">
        <v>-99</v>
      </c>
      <c r="AU1237" s="89">
        <v>-99</v>
      </c>
      <c r="AV1237" s="89">
        <v>44.381999999999998</v>
      </c>
      <c r="AW1237" s="89">
        <v>0.39992625961682798</v>
      </c>
      <c r="AX1237" s="89">
        <v>0.382226206366785</v>
      </c>
      <c r="AY1237" s="89">
        <v>0.146381578947368</v>
      </c>
      <c r="AZ1237" s="89">
        <v>5.5950875603032697E-2</v>
      </c>
      <c r="BA1237" s="89">
        <v>-99</v>
      </c>
      <c r="BB1237" s="89">
        <v>-99</v>
      </c>
      <c r="BC1237" s="89">
        <v>-99</v>
      </c>
      <c r="BD1237" s="89">
        <v>-99</v>
      </c>
      <c r="BE1237" s="89">
        <v>-99</v>
      </c>
      <c r="BF1237" s="89">
        <v>-99</v>
      </c>
      <c r="BG1237" s="89">
        <v>-99</v>
      </c>
      <c r="BH1237" s="89">
        <v>-99</v>
      </c>
      <c r="BI1237" s="89">
        <v>-99</v>
      </c>
      <c r="BJ1237" s="89">
        <v>-99</v>
      </c>
      <c r="BK1237" s="89">
        <v>-99</v>
      </c>
      <c r="BL1237" s="89">
        <v>-99</v>
      </c>
      <c r="BM1237" s="89">
        <v>-99</v>
      </c>
      <c r="BN1237" s="89">
        <v>-99</v>
      </c>
      <c r="BO1237" s="89">
        <v>-99</v>
      </c>
      <c r="BP1237" s="89">
        <v>-99</v>
      </c>
      <c r="BQ1237" s="89">
        <v>-99</v>
      </c>
      <c r="BR1237" s="89">
        <v>-99</v>
      </c>
      <c r="BS1237" s="89">
        <v>-99</v>
      </c>
      <c r="BT1237" s="89">
        <v>-99</v>
      </c>
      <c r="BU1237" s="89">
        <v>-99</v>
      </c>
      <c r="BV1237" s="89">
        <v>-99</v>
      </c>
      <c r="BW1237" s="89">
        <v>-99</v>
      </c>
      <c r="BX1237" s="89">
        <v>-99</v>
      </c>
      <c r="BY1237" s="89">
        <v>-99</v>
      </c>
      <c r="BZ1237" s="89">
        <v>-99</v>
      </c>
      <c r="CA1237" s="89">
        <v>-99</v>
      </c>
      <c r="CB1237" s="89">
        <v>-99</v>
      </c>
      <c r="CC1237" s="89">
        <v>-99</v>
      </c>
      <c r="CD1237" s="89">
        <v>-99</v>
      </c>
      <c r="CE1237" s="89">
        <v>-99</v>
      </c>
      <c r="CF1237" s="89">
        <v>-99</v>
      </c>
      <c r="CG1237" s="89">
        <v>-99</v>
      </c>
      <c r="CH1237" s="89">
        <v>-99</v>
      </c>
      <c r="CI1237" s="89">
        <v>-99</v>
      </c>
      <c r="CJ1237" s="89">
        <v>-99</v>
      </c>
      <c r="CK1237" s="89">
        <v>-99</v>
      </c>
      <c r="CL1237" s="89">
        <v>-99</v>
      </c>
      <c r="CM1237" s="89">
        <v>-99</v>
      </c>
      <c r="CN1237" s="89">
        <v>-99</v>
      </c>
      <c r="CO1237" s="89">
        <v>-99</v>
      </c>
      <c r="CP1237" s="89">
        <v>-99</v>
      </c>
      <c r="CQ1237" s="89">
        <v>-99</v>
      </c>
      <c r="CR1237" s="89">
        <v>-99</v>
      </c>
      <c r="CS1237" s="89">
        <v>-99</v>
      </c>
      <c r="CT1237" s="89">
        <v>-99</v>
      </c>
      <c r="CU1237" s="86">
        <v>-99</v>
      </c>
      <c r="CV1237" s="86">
        <v>0.1734</v>
      </c>
      <c r="CW1237" s="86">
        <v>54</v>
      </c>
      <c r="CX1237" s="86">
        <v>2</v>
      </c>
      <c r="CY1237" s="86">
        <v>-0.56940000000000002</v>
      </c>
      <c r="CZ1237" s="86">
        <v>25</v>
      </c>
      <c r="DA1237" s="86">
        <v>2</v>
      </c>
      <c r="DB1237" s="86">
        <v>-2E-3</v>
      </c>
      <c r="DC1237" s="86">
        <v>47</v>
      </c>
      <c r="DD1237" s="86">
        <v>-99</v>
      </c>
      <c r="DE1237" s="86">
        <v>-99</v>
      </c>
      <c r="DF1237" s="86">
        <v>-99</v>
      </c>
      <c r="DG1237" s="86">
        <v>-99</v>
      </c>
      <c r="DH1237" s="86">
        <v>-99</v>
      </c>
    </row>
    <row r="1238" spans="1:112" x14ac:dyDescent="0.2">
      <c r="A1238" s="85">
        <f>IF(ISERROR(SEARCH('School Lookup'!$F$3,Data!J1238)),A1237,A1237+1)</f>
        <v>0</v>
      </c>
      <c r="B1238" s="85">
        <f>IF(I1238='School Lookup'!$G$13,1,0)</f>
        <v>0</v>
      </c>
      <c r="C1238" s="85">
        <f t="shared" si="19"/>
        <v>1236</v>
      </c>
      <c r="D1238" s="86" t="s">
        <v>6478</v>
      </c>
      <c r="E1238" s="86" t="s">
        <v>6637</v>
      </c>
      <c r="F1238" s="86" t="s">
        <v>1091</v>
      </c>
      <c r="G1238" s="86" t="s">
        <v>2874</v>
      </c>
      <c r="H1238" s="86" t="s">
        <v>5952</v>
      </c>
      <c r="I1238" s="86" t="s">
        <v>5753</v>
      </c>
      <c r="J1238" s="86" t="s">
        <v>832</v>
      </c>
      <c r="K1238" s="86" t="s">
        <v>16</v>
      </c>
      <c r="L1238" s="86">
        <v>1</v>
      </c>
      <c r="M1238" s="86">
        <v>1</v>
      </c>
      <c r="N1238" s="89">
        <v>-0.23311118644067799</v>
      </c>
      <c r="O1238" s="89">
        <v>-0.410447031445905</v>
      </c>
      <c r="P1238" s="89">
        <v>61.662999999999997</v>
      </c>
      <c r="Q1238" s="89">
        <v>1.2545016301521801</v>
      </c>
      <c r="R1238" s="89">
        <v>54.576261016949204</v>
      </c>
      <c r="S1238" s="89">
        <v>0.42202729935313799</v>
      </c>
      <c r="T1238" s="89">
        <v>0.47874628973833999</v>
      </c>
      <c r="U1238" s="89">
        <v>0.37869062901155298</v>
      </c>
      <c r="V1238" s="89">
        <v>0.181296733597959</v>
      </c>
      <c r="W1238" s="89">
        <v>1</v>
      </c>
      <c r="X1238" s="89">
        <v>-4.0357823129251701E-2</v>
      </c>
      <c r="Y1238" s="89">
        <v>-5.9620529591802298E-3</v>
      </c>
      <c r="Z1238" s="89">
        <v>53.177799999999998</v>
      </c>
      <c r="AA1238" s="89">
        <v>0.41775911447992498</v>
      </c>
      <c r="AB1238" s="89">
        <v>49.319763945578202</v>
      </c>
      <c r="AC1238" s="89">
        <v>0.20589853076037201</v>
      </c>
      <c r="AD1238" s="89">
        <v>0.24110848566261101</v>
      </c>
      <c r="AE1238" s="89">
        <v>0.377406931964057</v>
      </c>
      <c r="AF1238" s="89">
        <v>9.0996013844425905E-2</v>
      </c>
      <c r="AG1238" s="89">
        <v>1</v>
      </c>
      <c r="AH1238" s="89">
        <v>-0.21469381443298999</v>
      </c>
      <c r="AI1238" s="89">
        <v>-0.40500587581764602</v>
      </c>
      <c r="AJ1238" s="89">
        <v>-99</v>
      </c>
      <c r="AK1238" s="89">
        <v>-99</v>
      </c>
      <c r="AL1238" s="89">
        <v>54.639164948453598</v>
      </c>
      <c r="AM1238" s="89">
        <v>-0.40500587581764602</v>
      </c>
      <c r="AN1238" s="89">
        <v>-0.46867785482165703</v>
      </c>
      <c r="AO1238" s="89">
        <v>0.12451861360718899</v>
      </c>
      <c r="AP1238" s="89">
        <v>-5.8359116710783997E-2</v>
      </c>
      <c r="AQ1238" s="89">
        <v>1</v>
      </c>
      <c r="AR1238" s="89">
        <v>-0.16590645161290299</v>
      </c>
      <c r="AS1238" s="89">
        <v>-0.302917159812712</v>
      </c>
      <c r="AT1238" s="89">
        <v>-99</v>
      </c>
      <c r="AU1238" s="89">
        <v>-99</v>
      </c>
      <c r="AV1238" s="89">
        <v>49.462377419354802</v>
      </c>
      <c r="AW1238" s="89">
        <v>-0.302917159812712</v>
      </c>
      <c r="AX1238" s="89">
        <v>-0.358426661390151</v>
      </c>
      <c r="AY1238" s="89">
        <v>0.11938382541720199</v>
      </c>
      <c r="AZ1238" s="89">
        <v>-4.2790345968272199E-2</v>
      </c>
      <c r="BA1238" s="89">
        <v>-99</v>
      </c>
      <c r="BB1238" s="89">
        <v>-99</v>
      </c>
      <c r="BC1238" s="89">
        <v>-99</v>
      </c>
      <c r="BD1238" s="89">
        <v>-99</v>
      </c>
      <c r="BE1238" s="89">
        <v>-99</v>
      </c>
      <c r="BF1238" s="89">
        <v>-99</v>
      </c>
      <c r="BG1238" s="89">
        <v>-99</v>
      </c>
      <c r="BH1238" s="89">
        <v>-99</v>
      </c>
      <c r="BI1238" s="89">
        <v>-99</v>
      </c>
      <c r="BJ1238" s="89">
        <v>-99</v>
      </c>
      <c r="BK1238" s="89">
        <v>-99</v>
      </c>
      <c r="BL1238" s="89">
        <v>-99</v>
      </c>
      <c r="BM1238" s="89">
        <v>-99</v>
      </c>
      <c r="BN1238" s="89">
        <v>-99</v>
      </c>
      <c r="BO1238" s="89">
        <v>-99</v>
      </c>
      <c r="BP1238" s="89">
        <v>-99</v>
      </c>
      <c r="BQ1238" s="89">
        <v>-99</v>
      </c>
      <c r="BR1238" s="89">
        <v>-99</v>
      </c>
      <c r="BS1238" s="89">
        <v>-99</v>
      </c>
      <c r="BT1238" s="89">
        <v>-99</v>
      </c>
      <c r="BU1238" s="89">
        <v>-99</v>
      </c>
      <c r="BV1238" s="89">
        <v>-99</v>
      </c>
      <c r="BW1238" s="89">
        <v>-99</v>
      </c>
      <c r="BX1238" s="89">
        <v>-99</v>
      </c>
      <c r="BY1238" s="89">
        <v>-99</v>
      </c>
      <c r="BZ1238" s="89">
        <v>-99</v>
      </c>
      <c r="CA1238" s="89">
        <v>-99</v>
      </c>
      <c r="CB1238" s="89">
        <v>-99</v>
      </c>
      <c r="CC1238" s="89">
        <v>-99</v>
      </c>
      <c r="CD1238" s="89">
        <v>-99</v>
      </c>
      <c r="CE1238" s="89">
        <v>-99</v>
      </c>
      <c r="CF1238" s="89">
        <v>-99</v>
      </c>
      <c r="CG1238" s="89">
        <v>-99</v>
      </c>
      <c r="CH1238" s="89">
        <v>-99</v>
      </c>
      <c r="CI1238" s="89">
        <v>-99</v>
      </c>
      <c r="CJ1238" s="89">
        <v>-99</v>
      </c>
      <c r="CK1238" s="89">
        <v>-99</v>
      </c>
      <c r="CL1238" s="89">
        <v>-99</v>
      </c>
      <c r="CM1238" s="89">
        <v>-99</v>
      </c>
      <c r="CN1238" s="89">
        <v>-99</v>
      </c>
      <c r="CO1238" s="89">
        <v>-99</v>
      </c>
      <c r="CP1238" s="89">
        <v>-99</v>
      </c>
      <c r="CQ1238" s="89">
        <v>-99</v>
      </c>
      <c r="CR1238" s="89">
        <v>-99</v>
      </c>
      <c r="CS1238" s="89">
        <v>-99</v>
      </c>
      <c r="CT1238" s="89">
        <v>-99</v>
      </c>
      <c r="CU1238" s="86">
        <v>-99</v>
      </c>
      <c r="CV1238" s="86">
        <v>0.1711</v>
      </c>
      <c r="CW1238" s="86">
        <v>54</v>
      </c>
      <c r="CX1238" s="86">
        <v>2</v>
      </c>
      <c r="CY1238" s="86">
        <v>-1.2457</v>
      </c>
      <c r="CZ1238" s="86">
        <v>7</v>
      </c>
      <c r="DA1238" s="86">
        <v>2</v>
      </c>
      <c r="DB1238" s="86">
        <v>0.63270000000000004</v>
      </c>
      <c r="DC1238" s="86">
        <v>79</v>
      </c>
      <c r="DD1238" s="86">
        <v>-99</v>
      </c>
      <c r="DE1238" s="86">
        <v>-99</v>
      </c>
      <c r="DF1238" s="86">
        <v>-99</v>
      </c>
      <c r="DG1238" s="86">
        <v>-99</v>
      </c>
      <c r="DH1238" s="86">
        <v>-99</v>
      </c>
    </row>
    <row r="1239" spans="1:112" x14ac:dyDescent="0.2">
      <c r="A1239" s="85">
        <f>IF(ISERROR(SEARCH('School Lookup'!$F$3,Data!J1239)),A1238,A1238+1)</f>
        <v>0</v>
      </c>
      <c r="B1239" s="85">
        <f>IF(I1239='School Lookup'!$G$13,1,0)</f>
        <v>0</v>
      </c>
      <c r="C1239" s="85">
        <f t="shared" si="19"/>
        <v>1237</v>
      </c>
      <c r="D1239" s="86" t="s">
        <v>6478</v>
      </c>
      <c r="E1239" s="86" t="s">
        <v>6552</v>
      </c>
      <c r="F1239" s="86" t="s">
        <v>518</v>
      </c>
      <c r="G1239" s="86" t="s">
        <v>2811</v>
      </c>
      <c r="H1239" s="86" t="s">
        <v>318</v>
      </c>
      <c r="I1239" s="86" t="s">
        <v>3995</v>
      </c>
      <c r="J1239" s="86" t="s">
        <v>753</v>
      </c>
      <c r="K1239" s="86" t="s">
        <v>74</v>
      </c>
      <c r="L1239" s="86">
        <v>1</v>
      </c>
      <c r="M1239" s="86">
        <v>1</v>
      </c>
      <c r="N1239" s="89">
        <v>3.8071075330649802E-2</v>
      </c>
      <c r="O1239" s="89">
        <v>0.17679786354058799</v>
      </c>
      <c r="P1239" s="89">
        <v>39.002299999999998</v>
      </c>
      <c r="Q1239" s="89">
        <v>-1.1491508129528001</v>
      </c>
      <c r="R1239" s="89">
        <v>47.326046981023602</v>
      </c>
      <c r="S1239" s="89">
        <v>-0.48617647470610598</v>
      </c>
      <c r="T1239" s="89">
        <v>-0.55176246386768402</v>
      </c>
      <c r="U1239" s="89">
        <v>0.39977011494252901</v>
      </c>
      <c r="V1239" s="89">
        <v>-0.220578143601357</v>
      </c>
      <c r="W1239" s="89">
        <v>1</v>
      </c>
      <c r="X1239" s="89">
        <v>0.26579344073647898</v>
      </c>
      <c r="Y1239" s="89">
        <v>0.71476651377741396</v>
      </c>
      <c r="Z1239" s="89">
        <v>51.729100000000003</v>
      </c>
      <c r="AA1239" s="89">
        <v>0.23710193723648401</v>
      </c>
      <c r="AB1239" s="89">
        <v>49.0218958573072</v>
      </c>
      <c r="AC1239" s="89">
        <v>0.47593422550694903</v>
      </c>
      <c r="AD1239" s="89">
        <v>0.55552508648580901</v>
      </c>
      <c r="AE1239" s="89">
        <v>0.399540229885058</v>
      </c>
      <c r="AF1239" s="89">
        <v>0.221954620761456</v>
      </c>
      <c r="AG1239" s="89">
        <v>-99</v>
      </c>
      <c r="AH1239" s="89">
        <v>-99</v>
      </c>
      <c r="AI1239" s="89">
        <v>-99</v>
      </c>
      <c r="AJ1239" s="89">
        <v>-99</v>
      </c>
      <c r="AK1239" s="89">
        <v>-99</v>
      </c>
      <c r="AL1239" s="89">
        <v>-99</v>
      </c>
      <c r="AM1239" s="89">
        <v>-99</v>
      </c>
      <c r="AN1239" s="89">
        <v>-99</v>
      </c>
      <c r="AO1239" s="89">
        <v>-99</v>
      </c>
      <c r="AP1239" s="89">
        <v>-99</v>
      </c>
      <c r="AQ1239" s="89">
        <v>1</v>
      </c>
      <c r="AR1239" s="89">
        <v>0.34101282932416999</v>
      </c>
      <c r="AS1239" s="89">
        <v>0.83654410262548695</v>
      </c>
      <c r="AT1239" s="89">
        <v>-99</v>
      </c>
      <c r="AU1239" s="89">
        <v>-99</v>
      </c>
      <c r="AV1239" s="89">
        <v>48.339077548682702</v>
      </c>
      <c r="AW1239" s="89">
        <v>0.83654410262548695</v>
      </c>
      <c r="AX1239" s="89">
        <v>0.842331897902864</v>
      </c>
      <c r="AY1239" s="89">
        <v>0.20068965517241399</v>
      </c>
      <c r="AZ1239" s="89">
        <v>0.16904729813085101</v>
      </c>
      <c r="BA1239" s="89">
        <v>-99</v>
      </c>
      <c r="BB1239" s="89">
        <v>-99</v>
      </c>
      <c r="BC1239" s="89">
        <v>-99</v>
      </c>
      <c r="BD1239" s="89">
        <v>-99</v>
      </c>
      <c r="BE1239" s="89">
        <v>-99</v>
      </c>
      <c r="BF1239" s="89">
        <v>-99</v>
      </c>
      <c r="BG1239" s="89">
        <v>-99</v>
      </c>
      <c r="BH1239" s="89">
        <v>-99</v>
      </c>
      <c r="BI1239" s="89">
        <v>-99</v>
      </c>
      <c r="BJ1239" s="89">
        <v>-99</v>
      </c>
      <c r="BK1239" s="89">
        <v>-99</v>
      </c>
      <c r="BL1239" s="89">
        <v>-99</v>
      </c>
      <c r="BM1239" s="89">
        <v>-99</v>
      </c>
      <c r="BN1239" s="89">
        <v>-99</v>
      </c>
      <c r="BO1239" s="89">
        <v>-99</v>
      </c>
      <c r="BP1239" s="89">
        <v>-99</v>
      </c>
      <c r="BQ1239" s="89">
        <v>-99</v>
      </c>
      <c r="BR1239" s="89">
        <v>-99</v>
      </c>
      <c r="BS1239" s="89">
        <v>-99</v>
      </c>
      <c r="BT1239" s="89">
        <v>-99</v>
      </c>
      <c r="BU1239" s="89">
        <v>-99</v>
      </c>
      <c r="BV1239" s="89">
        <v>-99</v>
      </c>
      <c r="BW1239" s="89">
        <v>-99</v>
      </c>
      <c r="BX1239" s="89">
        <v>-99</v>
      </c>
      <c r="BY1239" s="89">
        <v>-99</v>
      </c>
      <c r="BZ1239" s="89">
        <v>-99</v>
      </c>
      <c r="CA1239" s="89">
        <v>-99</v>
      </c>
      <c r="CB1239" s="89">
        <v>-99</v>
      </c>
      <c r="CC1239" s="89">
        <v>-99</v>
      </c>
      <c r="CD1239" s="89">
        <v>-99</v>
      </c>
      <c r="CE1239" s="89">
        <v>-99</v>
      </c>
      <c r="CF1239" s="89">
        <v>-99</v>
      </c>
      <c r="CG1239" s="89">
        <v>-99</v>
      </c>
      <c r="CH1239" s="89">
        <v>-99</v>
      </c>
      <c r="CI1239" s="89">
        <v>-99</v>
      </c>
      <c r="CJ1239" s="89">
        <v>-99</v>
      </c>
      <c r="CK1239" s="89">
        <v>-99</v>
      </c>
      <c r="CL1239" s="89">
        <v>-99</v>
      </c>
      <c r="CM1239" s="89">
        <v>-99</v>
      </c>
      <c r="CN1239" s="89">
        <v>-99</v>
      </c>
      <c r="CO1239" s="89">
        <v>-99</v>
      </c>
      <c r="CP1239" s="89">
        <v>-99</v>
      </c>
      <c r="CQ1239" s="89">
        <v>-99</v>
      </c>
      <c r="CR1239" s="89">
        <v>-99</v>
      </c>
      <c r="CS1239" s="89">
        <v>-99</v>
      </c>
      <c r="CT1239" s="89">
        <v>-99</v>
      </c>
      <c r="CU1239" s="86">
        <v>-99</v>
      </c>
      <c r="CV1239" s="86">
        <v>0.1704</v>
      </c>
      <c r="CW1239" s="86">
        <v>54</v>
      </c>
      <c r="CX1239" s="86">
        <v>2</v>
      </c>
      <c r="CY1239" s="86">
        <v>0.748</v>
      </c>
      <c r="CZ1239" s="86">
        <v>81</v>
      </c>
      <c r="DA1239" s="86">
        <v>2</v>
      </c>
      <c r="DB1239" s="86">
        <v>-0.36470000000000002</v>
      </c>
      <c r="DC1239" s="86">
        <v>29</v>
      </c>
      <c r="DD1239" s="86">
        <v>-99</v>
      </c>
      <c r="DE1239" s="86">
        <v>-99</v>
      </c>
      <c r="DF1239" s="86">
        <v>-99</v>
      </c>
      <c r="DG1239" s="86">
        <v>-99</v>
      </c>
      <c r="DH1239" s="86">
        <v>-99</v>
      </c>
    </row>
    <row r="1240" spans="1:112" x14ac:dyDescent="0.2">
      <c r="A1240" s="85">
        <f>IF(ISERROR(SEARCH('School Lookup'!$F$3,Data!J1240)),A1239,A1239+1)</f>
        <v>0</v>
      </c>
      <c r="B1240" s="85">
        <f>IF(I1240='School Lookup'!$G$13,1,0)</f>
        <v>0</v>
      </c>
      <c r="C1240" s="85">
        <f t="shared" si="19"/>
        <v>1238</v>
      </c>
      <c r="D1240" s="86" t="s">
        <v>6478</v>
      </c>
      <c r="E1240" s="86" t="s">
        <v>6491</v>
      </c>
      <c r="F1240" s="86" t="s">
        <v>190</v>
      </c>
      <c r="G1240" s="86" t="s">
        <v>2809</v>
      </c>
      <c r="H1240" s="86" t="s">
        <v>75</v>
      </c>
      <c r="I1240" s="86" t="s">
        <v>4771</v>
      </c>
      <c r="J1240" s="86" t="s">
        <v>131</v>
      </c>
      <c r="K1240" s="86" t="s">
        <v>26</v>
      </c>
      <c r="L1240" s="86">
        <v>1</v>
      </c>
      <c r="M1240" s="86">
        <v>1</v>
      </c>
      <c r="N1240" s="89">
        <v>-4.9399999999999999E-2</v>
      </c>
      <c r="O1240" s="89">
        <v>-1.26206556183747E-2</v>
      </c>
      <c r="P1240" s="89">
        <v>51.284199999999998</v>
      </c>
      <c r="Q1240" s="89">
        <v>0.15360766057057099</v>
      </c>
      <c r="R1240" s="89">
        <v>50.190100190114102</v>
      </c>
      <c r="S1240" s="89">
        <v>7.0493502476098202E-2</v>
      </c>
      <c r="T1240" s="89">
        <v>7.9872529006180595E-2</v>
      </c>
      <c r="U1240" s="89">
        <v>0.376251788268956</v>
      </c>
      <c r="V1240" s="89">
        <v>3.00521818721395E-2</v>
      </c>
      <c r="W1240" s="89">
        <v>1</v>
      </c>
      <c r="X1240" s="89">
        <v>1.3369391634981E-2</v>
      </c>
      <c r="Y1240" s="89">
        <v>0.120520320501663</v>
      </c>
      <c r="Z1240" s="89">
        <v>50.527500000000003</v>
      </c>
      <c r="AA1240" s="89">
        <v>8.7258861254073103E-2</v>
      </c>
      <c r="AB1240" s="89">
        <v>49.429633650190098</v>
      </c>
      <c r="AC1240" s="89">
        <v>0.103889590877868</v>
      </c>
      <c r="AD1240" s="89">
        <v>0.122334172653603</v>
      </c>
      <c r="AE1240" s="89">
        <v>0.376251788268956</v>
      </c>
      <c r="AF1240" s="89">
        <v>4.6028451227321403E-2</v>
      </c>
      <c r="AG1240" s="89">
        <v>1</v>
      </c>
      <c r="AH1240" s="89">
        <v>0.20155000000000001</v>
      </c>
      <c r="AI1240" s="89">
        <v>0.49079096904506703</v>
      </c>
      <c r="AJ1240" s="89">
        <v>-99</v>
      </c>
      <c r="AK1240" s="89">
        <v>-99</v>
      </c>
      <c r="AL1240" s="89">
        <v>54.838700000000003</v>
      </c>
      <c r="AM1240" s="89">
        <v>0.49079096904506703</v>
      </c>
      <c r="AN1240" s="89">
        <v>0.47239562793108297</v>
      </c>
      <c r="AO1240" s="89">
        <v>0.13304721030042899</v>
      </c>
      <c r="AP1240" s="89">
        <v>6.2850920454350201E-2</v>
      </c>
      <c r="AQ1240" s="89">
        <v>1</v>
      </c>
      <c r="AR1240" s="89">
        <v>0.10105749999999999</v>
      </c>
      <c r="AS1240" s="89">
        <v>0.29716867785360201</v>
      </c>
      <c r="AT1240" s="89">
        <v>-99</v>
      </c>
      <c r="AU1240" s="89">
        <v>-99</v>
      </c>
      <c r="AV1240" s="89">
        <v>44.374989374999998</v>
      </c>
      <c r="AW1240" s="89">
        <v>0.29716867785360201</v>
      </c>
      <c r="AX1240" s="89">
        <v>0.273940782454766</v>
      </c>
      <c r="AY1240" s="89">
        <v>0.11444921316166</v>
      </c>
      <c r="AZ1240" s="89">
        <v>3.13523070048373E-2</v>
      </c>
      <c r="BA1240" s="89">
        <v>-99</v>
      </c>
      <c r="BB1240" s="89">
        <v>-99</v>
      </c>
      <c r="BC1240" s="89">
        <v>-99</v>
      </c>
      <c r="BD1240" s="89">
        <v>-99</v>
      </c>
      <c r="BE1240" s="89">
        <v>-99</v>
      </c>
      <c r="BF1240" s="89">
        <v>-99</v>
      </c>
      <c r="BG1240" s="89">
        <v>-99</v>
      </c>
      <c r="BH1240" s="89">
        <v>-99</v>
      </c>
      <c r="BI1240" s="89">
        <v>-99</v>
      </c>
      <c r="BJ1240" s="89">
        <v>-99</v>
      </c>
      <c r="BK1240" s="89">
        <v>-99</v>
      </c>
      <c r="BL1240" s="89">
        <v>-99</v>
      </c>
      <c r="BM1240" s="89">
        <v>-99</v>
      </c>
      <c r="BN1240" s="89">
        <v>-99</v>
      </c>
      <c r="BO1240" s="89">
        <v>-99</v>
      </c>
      <c r="BP1240" s="89">
        <v>-99</v>
      </c>
      <c r="BQ1240" s="89">
        <v>-99</v>
      </c>
      <c r="BR1240" s="89">
        <v>-99</v>
      </c>
      <c r="BS1240" s="89">
        <v>-99</v>
      </c>
      <c r="BT1240" s="89">
        <v>-99</v>
      </c>
      <c r="BU1240" s="89">
        <v>-99</v>
      </c>
      <c r="BV1240" s="89">
        <v>-99</v>
      </c>
      <c r="BW1240" s="89">
        <v>-99</v>
      </c>
      <c r="BX1240" s="89">
        <v>-99</v>
      </c>
      <c r="BY1240" s="89">
        <v>-99</v>
      </c>
      <c r="BZ1240" s="89">
        <v>-99</v>
      </c>
      <c r="CA1240" s="89">
        <v>-99</v>
      </c>
      <c r="CB1240" s="89">
        <v>-99</v>
      </c>
      <c r="CC1240" s="89">
        <v>-99</v>
      </c>
      <c r="CD1240" s="89">
        <v>-99</v>
      </c>
      <c r="CE1240" s="89">
        <v>-99</v>
      </c>
      <c r="CF1240" s="89">
        <v>-99</v>
      </c>
      <c r="CG1240" s="89">
        <v>-99</v>
      </c>
      <c r="CH1240" s="89">
        <v>-99</v>
      </c>
      <c r="CI1240" s="89">
        <v>-99</v>
      </c>
      <c r="CJ1240" s="89">
        <v>-99</v>
      </c>
      <c r="CK1240" s="89">
        <v>-99</v>
      </c>
      <c r="CL1240" s="89">
        <v>-99</v>
      </c>
      <c r="CM1240" s="89">
        <v>-99</v>
      </c>
      <c r="CN1240" s="89">
        <v>-99</v>
      </c>
      <c r="CO1240" s="89">
        <v>-99</v>
      </c>
      <c r="CP1240" s="89">
        <v>-99</v>
      </c>
      <c r="CQ1240" s="89">
        <v>-99</v>
      </c>
      <c r="CR1240" s="89">
        <v>-99</v>
      </c>
      <c r="CS1240" s="89">
        <v>-99</v>
      </c>
      <c r="CT1240" s="89">
        <v>-99</v>
      </c>
      <c r="CU1240" s="86">
        <v>-99</v>
      </c>
      <c r="CV1240" s="86">
        <v>0.17030000000000001</v>
      </c>
      <c r="CW1240" s="86">
        <v>54</v>
      </c>
      <c r="CX1240" s="86">
        <v>2</v>
      </c>
      <c r="CY1240" s="86">
        <v>-1.8375999999999999</v>
      </c>
      <c r="CZ1240" s="86">
        <v>1</v>
      </c>
      <c r="DA1240" s="86">
        <v>2</v>
      </c>
      <c r="DB1240" s="86">
        <v>9.06E-2</v>
      </c>
      <c r="DC1240" s="86">
        <v>52</v>
      </c>
      <c r="DD1240" s="86">
        <v>-99</v>
      </c>
      <c r="DE1240" s="86">
        <v>-99</v>
      </c>
      <c r="DF1240" s="86">
        <v>-99</v>
      </c>
      <c r="DG1240" s="86">
        <v>-99</v>
      </c>
      <c r="DH1240" s="86">
        <v>-99</v>
      </c>
    </row>
    <row r="1241" spans="1:112" x14ac:dyDescent="0.2">
      <c r="A1241" s="85">
        <f>IF(ISERROR(SEARCH('School Lookup'!$F$3,Data!J1241)),A1240,A1240+1)</f>
        <v>0</v>
      </c>
      <c r="B1241" s="85">
        <f>IF(I1241='School Lookup'!$G$13,1,0)</f>
        <v>0</v>
      </c>
      <c r="C1241" s="85">
        <f t="shared" si="19"/>
        <v>1239</v>
      </c>
      <c r="D1241" s="86" t="s">
        <v>6478</v>
      </c>
      <c r="E1241" s="86" t="s">
        <v>6856</v>
      </c>
      <c r="F1241" s="86" t="s">
        <v>2239</v>
      </c>
      <c r="G1241" s="86" t="s">
        <v>3140</v>
      </c>
      <c r="H1241" s="86" t="s">
        <v>1360</v>
      </c>
      <c r="I1241" s="86" t="s">
        <v>4537</v>
      </c>
      <c r="J1241" s="86" t="s">
        <v>1361</v>
      </c>
      <c r="K1241" s="86" t="s">
        <v>6485</v>
      </c>
      <c r="L1241" s="86">
        <v>1</v>
      </c>
      <c r="M1241" s="86">
        <v>1</v>
      </c>
      <c r="N1241" s="89">
        <v>7.2706806282722497E-2</v>
      </c>
      <c r="O1241" s="89">
        <v>0.25180150151039499</v>
      </c>
      <c r="P1241" s="89">
        <v>61.261699999999998</v>
      </c>
      <c r="Q1241" s="89">
        <v>1.21193517256623</v>
      </c>
      <c r="R1241" s="89">
        <v>52.617802617800997</v>
      </c>
      <c r="S1241" s="89">
        <v>0.731868337038311</v>
      </c>
      <c r="T1241" s="89">
        <v>0.83031265697974799</v>
      </c>
      <c r="U1241" s="89">
        <v>0.37487733071638901</v>
      </c>
      <c r="V1241" s="89">
        <v>0.31126539250860003</v>
      </c>
      <c r="W1241" s="89">
        <v>1</v>
      </c>
      <c r="X1241" s="89">
        <v>5.9146596858638701E-3</v>
      </c>
      <c r="Y1241" s="89">
        <v>0.10297070073119299</v>
      </c>
      <c r="Z1241" s="89">
        <v>49.027999999999999</v>
      </c>
      <c r="AA1241" s="89">
        <v>-9.9733226325509503E-2</v>
      </c>
      <c r="AB1241" s="89">
        <v>46.596840314136102</v>
      </c>
      <c r="AC1241" s="89">
        <v>1.6187372028415199E-3</v>
      </c>
      <c r="AD1241" s="89">
        <v>3.2548997968576002E-3</v>
      </c>
      <c r="AE1241" s="89">
        <v>0.37487733071638901</v>
      </c>
      <c r="AF1241" s="89">
        <v>1.22018814759529E-3</v>
      </c>
      <c r="AG1241" s="89">
        <v>1</v>
      </c>
      <c r="AH1241" s="89">
        <v>-0.15127565217391301</v>
      </c>
      <c r="AI1241" s="89">
        <v>-0.268523872508938</v>
      </c>
      <c r="AJ1241" s="89">
        <v>-99</v>
      </c>
      <c r="AK1241" s="89">
        <v>-99</v>
      </c>
      <c r="AL1241" s="89">
        <v>60.000028695652198</v>
      </c>
      <c r="AM1241" s="89">
        <v>-0.268523872508938</v>
      </c>
      <c r="AN1241" s="89">
        <v>-0.32529758403438802</v>
      </c>
      <c r="AO1241" s="89">
        <v>0.112855740922473</v>
      </c>
      <c r="AP1241" s="89">
        <v>-3.6711699866491303E-2</v>
      </c>
      <c r="AQ1241" s="89">
        <v>1</v>
      </c>
      <c r="AR1241" s="89">
        <v>-0.339381428571429</v>
      </c>
      <c r="AS1241" s="89">
        <v>-0.69285698589546996</v>
      </c>
      <c r="AT1241" s="89">
        <v>-99</v>
      </c>
      <c r="AU1241" s="89">
        <v>-99</v>
      </c>
      <c r="AV1241" s="89">
        <v>55.714252857142903</v>
      </c>
      <c r="AW1241" s="89">
        <v>-0.69285698589546996</v>
      </c>
      <c r="AX1241" s="89">
        <v>-0.76934329297111803</v>
      </c>
      <c r="AY1241" s="89">
        <v>0.13738959764475001</v>
      </c>
      <c r="AZ1241" s="89">
        <v>-0.105699765471989</v>
      </c>
      <c r="BA1241" s="89">
        <v>-99</v>
      </c>
      <c r="BB1241" s="89">
        <v>-99</v>
      </c>
      <c r="BC1241" s="89">
        <v>-99</v>
      </c>
      <c r="BD1241" s="89">
        <v>-99</v>
      </c>
      <c r="BE1241" s="89">
        <v>-99</v>
      </c>
      <c r="BF1241" s="89">
        <v>-99</v>
      </c>
      <c r="BG1241" s="89">
        <v>-99</v>
      </c>
      <c r="BH1241" s="89">
        <v>-99</v>
      </c>
      <c r="BI1241" s="89">
        <v>-99</v>
      </c>
      <c r="BJ1241" s="89">
        <v>-99</v>
      </c>
      <c r="BK1241" s="89">
        <v>-99</v>
      </c>
      <c r="BL1241" s="89">
        <v>-99</v>
      </c>
      <c r="BM1241" s="89">
        <v>-99</v>
      </c>
      <c r="BN1241" s="89">
        <v>-99</v>
      </c>
      <c r="BO1241" s="89">
        <v>-99</v>
      </c>
      <c r="BP1241" s="89">
        <v>-99</v>
      </c>
      <c r="BQ1241" s="89">
        <v>-99</v>
      </c>
      <c r="BR1241" s="89">
        <v>-99</v>
      </c>
      <c r="BS1241" s="89">
        <v>-99</v>
      </c>
      <c r="BT1241" s="89">
        <v>-99</v>
      </c>
      <c r="BU1241" s="89">
        <v>-99</v>
      </c>
      <c r="BV1241" s="89">
        <v>-99</v>
      </c>
      <c r="BW1241" s="89">
        <v>-99</v>
      </c>
      <c r="BX1241" s="89">
        <v>-99</v>
      </c>
      <c r="BY1241" s="89">
        <v>-99</v>
      </c>
      <c r="BZ1241" s="89">
        <v>-99</v>
      </c>
      <c r="CA1241" s="89">
        <v>-99</v>
      </c>
      <c r="CB1241" s="89">
        <v>-99</v>
      </c>
      <c r="CC1241" s="89">
        <v>-99</v>
      </c>
      <c r="CD1241" s="89">
        <v>-99</v>
      </c>
      <c r="CE1241" s="89">
        <v>-99</v>
      </c>
      <c r="CF1241" s="89">
        <v>-99</v>
      </c>
      <c r="CG1241" s="89">
        <v>-99</v>
      </c>
      <c r="CH1241" s="89">
        <v>-99</v>
      </c>
      <c r="CI1241" s="89">
        <v>-99</v>
      </c>
      <c r="CJ1241" s="89">
        <v>-99</v>
      </c>
      <c r="CK1241" s="89">
        <v>-99</v>
      </c>
      <c r="CL1241" s="89">
        <v>-99</v>
      </c>
      <c r="CM1241" s="89">
        <v>-99</v>
      </c>
      <c r="CN1241" s="89">
        <v>-99</v>
      </c>
      <c r="CO1241" s="89">
        <v>-99</v>
      </c>
      <c r="CP1241" s="89">
        <v>-99</v>
      </c>
      <c r="CQ1241" s="89">
        <v>-99</v>
      </c>
      <c r="CR1241" s="89">
        <v>-99</v>
      </c>
      <c r="CS1241" s="89">
        <v>-99</v>
      </c>
      <c r="CT1241" s="89">
        <v>-99</v>
      </c>
      <c r="CU1241" s="86">
        <v>-99</v>
      </c>
      <c r="CV1241" s="86">
        <v>0.1701</v>
      </c>
      <c r="CW1241" s="86">
        <v>54</v>
      </c>
      <c r="CX1241" s="86">
        <v>2</v>
      </c>
      <c r="CY1241" s="86">
        <v>-0.32469999999999999</v>
      </c>
      <c r="CZ1241" s="86">
        <v>35</v>
      </c>
      <c r="DA1241" s="86">
        <v>2</v>
      </c>
      <c r="DB1241" s="86">
        <v>0.41689999999999999</v>
      </c>
      <c r="DC1241" s="86">
        <v>69</v>
      </c>
      <c r="DD1241" s="86">
        <v>-99</v>
      </c>
      <c r="DE1241" s="86">
        <v>-99</v>
      </c>
      <c r="DF1241" s="86">
        <v>-99</v>
      </c>
      <c r="DG1241" s="86">
        <v>-99</v>
      </c>
      <c r="DH1241" s="86">
        <v>-99</v>
      </c>
    </row>
    <row r="1242" spans="1:112" x14ac:dyDescent="0.2">
      <c r="A1242" s="85">
        <f>IF(ISERROR(SEARCH('School Lookup'!$F$3,Data!J1242)),A1241,A1241+1)</f>
        <v>0</v>
      </c>
      <c r="B1242" s="85">
        <f>IF(I1242='School Lookup'!$G$13,1,0)</f>
        <v>0</v>
      </c>
      <c r="C1242" s="85">
        <f t="shared" si="19"/>
        <v>1240</v>
      </c>
      <c r="D1242" s="86" t="s">
        <v>6478</v>
      </c>
      <c r="E1242" s="86" t="s">
        <v>6790</v>
      </c>
      <c r="F1242" s="86" t="s">
        <v>2774</v>
      </c>
      <c r="G1242" s="86" t="s">
        <v>3231</v>
      </c>
      <c r="H1242" s="86" t="s">
        <v>2219</v>
      </c>
      <c r="I1242" s="86" t="s">
        <v>5152</v>
      </c>
      <c r="J1242" s="86" t="s">
        <v>2272</v>
      </c>
      <c r="K1242" s="86" t="s">
        <v>26</v>
      </c>
      <c r="L1242" s="86">
        <v>1</v>
      </c>
      <c r="M1242" s="86">
        <v>1</v>
      </c>
      <c r="N1242" s="89">
        <v>-0.16610070921985801</v>
      </c>
      <c r="O1242" s="89">
        <v>-0.26533591539614598</v>
      </c>
      <c r="P1242" s="89">
        <v>73.122399999999999</v>
      </c>
      <c r="Q1242" s="89">
        <v>2.4700163674073101</v>
      </c>
      <c r="R1242" s="89">
        <v>57.446803900709199</v>
      </c>
      <c r="S1242" s="89">
        <v>1.1023402260055799</v>
      </c>
      <c r="T1242" s="89">
        <v>1.2506748438041599</v>
      </c>
      <c r="U1242" s="89">
        <v>0.37549933422103898</v>
      </c>
      <c r="V1242" s="89">
        <v>0.469627571175464</v>
      </c>
      <c r="W1242" s="89">
        <v>1</v>
      </c>
      <c r="X1242" s="89">
        <v>-0.229337722419929</v>
      </c>
      <c r="Y1242" s="89">
        <v>-0.45085066859961898</v>
      </c>
      <c r="Z1242" s="89">
        <v>53.938099999999999</v>
      </c>
      <c r="AA1242" s="89">
        <v>0.5125707744911</v>
      </c>
      <c r="AB1242" s="89">
        <v>51.601395373665497</v>
      </c>
      <c r="AC1242" s="89">
        <v>3.08600529457402E-2</v>
      </c>
      <c r="AD1242" s="89">
        <v>3.7302084218563E-2</v>
      </c>
      <c r="AE1242" s="89">
        <v>0.37416777629826897</v>
      </c>
      <c r="AF1242" s="89">
        <v>1.3957237903350499E-2</v>
      </c>
      <c r="AG1242" s="89">
        <v>1</v>
      </c>
      <c r="AH1242" s="89">
        <v>-0.48469484536082502</v>
      </c>
      <c r="AI1242" s="89">
        <v>-0.986074142127635</v>
      </c>
      <c r="AJ1242" s="89">
        <v>-99</v>
      </c>
      <c r="AK1242" s="89">
        <v>-99</v>
      </c>
      <c r="AL1242" s="89">
        <v>49.484552577319597</v>
      </c>
      <c r="AM1242" s="89">
        <v>-0.986074142127635</v>
      </c>
      <c r="AN1242" s="89">
        <v>-1.0791152996836599</v>
      </c>
      <c r="AO1242" s="89">
        <v>0.129161118508655</v>
      </c>
      <c r="AP1242" s="89">
        <v>-0.13937973910694401</v>
      </c>
      <c r="AQ1242" s="89">
        <v>1</v>
      </c>
      <c r="AR1242" s="89">
        <v>-0.62205934065934099</v>
      </c>
      <c r="AS1242" s="89">
        <v>-1.3282649150940999</v>
      </c>
      <c r="AT1242" s="89">
        <v>-99</v>
      </c>
      <c r="AU1242" s="89">
        <v>-99</v>
      </c>
      <c r="AV1242" s="89">
        <v>46.153868131868101</v>
      </c>
      <c r="AW1242" s="89">
        <v>-1.3282649150940999</v>
      </c>
      <c r="AX1242" s="89">
        <v>-1.43893297958786</v>
      </c>
      <c r="AY1242" s="89">
        <v>0.121171770972037</v>
      </c>
      <c r="AZ1242" s="89">
        <v>-0.174358057446731</v>
      </c>
      <c r="BA1242" s="89">
        <v>-99</v>
      </c>
      <c r="BB1242" s="89">
        <v>-99</v>
      </c>
      <c r="BC1242" s="89">
        <v>-99</v>
      </c>
      <c r="BD1242" s="89">
        <v>-99</v>
      </c>
      <c r="BE1242" s="89">
        <v>-99</v>
      </c>
      <c r="BF1242" s="89">
        <v>-99</v>
      </c>
      <c r="BG1242" s="89">
        <v>-99</v>
      </c>
      <c r="BH1242" s="89">
        <v>-99</v>
      </c>
      <c r="BI1242" s="89">
        <v>-99</v>
      </c>
      <c r="BJ1242" s="89">
        <v>-99</v>
      </c>
      <c r="BK1242" s="89">
        <v>-99</v>
      </c>
      <c r="BL1242" s="89">
        <v>-99</v>
      </c>
      <c r="BM1242" s="89">
        <v>-99</v>
      </c>
      <c r="BN1242" s="89">
        <v>-99</v>
      </c>
      <c r="BO1242" s="89">
        <v>-99</v>
      </c>
      <c r="BP1242" s="89">
        <v>-99</v>
      </c>
      <c r="BQ1242" s="89">
        <v>-99</v>
      </c>
      <c r="BR1242" s="89">
        <v>-99</v>
      </c>
      <c r="BS1242" s="89">
        <v>-99</v>
      </c>
      <c r="BT1242" s="89">
        <v>-99</v>
      </c>
      <c r="BU1242" s="89">
        <v>-99</v>
      </c>
      <c r="BV1242" s="89">
        <v>-99</v>
      </c>
      <c r="BW1242" s="89">
        <v>-99</v>
      </c>
      <c r="BX1242" s="89">
        <v>-99</v>
      </c>
      <c r="BY1242" s="89">
        <v>-99</v>
      </c>
      <c r="BZ1242" s="89">
        <v>-99</v>
      </c>
      <c r="CA1242" s="89">
        <v>-99</v>
      </c>
      <c r="CB1242" s="89">
        <v>-99</v>
      </c>
      <c r="CC1242" s="89">
        <v>-99</v>
      </c>
      <c r="CD1242" s="89">
        <v>-99</v>
      </c>
      <c r="CE1242" s="89">
        <v>-99</v>
      </c>
      <c r="CF1242" s="89">
        <v>-99</v>
      </c>
      <c r="CG1242" s="89">
        <v>-99</v>
      </c>
      <c r="CH1242" s="89">
        <v>-99</v>
      </c>
      <c r="CI1242" s="89">
        <v>-99</v>
      </c>
      <c r="CJ1242" s="89">
        <v>-99</v>
      </c>
      <c r="CK1242" s="89">
        <v>-99</v>
      </c>
      <c r="CL1242" s="89">
        <v>-99</v>
      </c>
      <c r="CM1242" s="89">
        <v>-99</v>
      </c>
      <c r="CN1242" s="89">
        <v>-99</v>
      </c>
      <c r="CO1242" s="89">
        <v>-99</v>
      </c>
      <c r="CP1242" s="89">
        <v>-99</v>
      </c>
      <c r="CQ1242" s="89">
        <v>-99</v>
      </c>
      <c r="CR1242" s="89">
        <v>-99</v>
      </c>
      <c r="CS1242" s="89">
        <v>-99</v>
      </c>
      <c r="CT1242" s="89">
        <v>-99</v>
      </c>
      <c r="CU1242" s="86">
        <v>-99</v>
      </c>
      <c r="CV1242" s="86">
        <v>0.16980000000000001</v>
      </c>
      <c r="CW1242" s="86">
        <v>54</v>
      </c>
      <c r="CX1242" s="86">
        <v>2</v>
      </c>
      <c r="CY1242" s="86">
        <v>-0.2087</v>
      </c>
      <c r="CZ1242" s="86">
        <v>41</v>
      </c>
      <c r="DA1242" s="86">
        <v>2</v>
      </c>
      <c r="DB1242" s="86">
        <v>1.1193</v>
      </c>
      <c r="DC1242" s="86">
        <v>93</v>
      </c>
      <c r="DD1242" s="86">
        <v>-99</v>
      </c>
      <c r="DE1242" s="86">
        <v>-99</v>
      </c>
      <c r="DF1242" s="86">
        <v>-99</v>
      </c>
      <c r="DG1242" s="86">
        <v>-99</v>
      </c>
      <c r="DH1242" s="86">
        <v>-99</v>
      </c>
    </row>
    <row r="1243" spans="1:112" x14ac:dyDescent="0.2">
      <c r="A1243" s="85">
        <f>IF(ISERROR(SEARCH('School Lookup'!$F$3,Data!J1243)),A1242,A1242+1)</f>
        <v>0</v>
      </c>
      <c r="B1243" s="85">
        <f>IF(I1243='School Lookup'!$G$13,1,0)</f>
        <v>0</v>
      </c>
      <c r="C1243" s="85">
        <f t="shared" si="19"/>
        <v>1241</v>
      </c>
      <c r="D1243" s="86" t="s">
        <v>6478</v>
      </c>
      <c r="E1243" s="86" t="s">
        <v>6623</v>
      </c>
      <c r="F1243" s="86" t="s">
        <v>2758</v>
      </c>
      <c r="G1243" s="86" t="s">
        <v>5946</v>
      </c>
      <c r="H1243" s="86" t="s">
        <v>5947</v>
      </c>
      <c r="I1243" s="86" t="s">
        <v>5948</v>
      </c>
      <c r="J1243" s="86" t="s">
        <v>5949</v>
      </c>
      <c r="K1243" s="86" t="s">
        <v>72</v>
      </c>
      <c r="L1243" s="86">
        <v>1</v>
      </c>
      <c r="M1243" s="86">
        <v>1</v>
      </c>
      <c r="N1243" s="89">
        <v>2.9072493573264802E-2</v>
      </c>
      <c r="O1243" s="89">
        <v>0.15731144446352099</v>
      </c>
      <c r="P1243" s="89">
        <v>59.918900000000001</v>
      </c>
      <c r="Q1243" s="89">
        <v>1.0695024806987501</v>
      </c>
      <c r="R1243" s="89">
        <v>47.814894344472997</v>
      </c>
      <c r="S1243" s="89">
        <v>0.61340696258113403</v>
      </c>
      <c r="T1243" s="89">
        <v>0.695898457403477</v>
      </c>
      <c r="U1243" s="89">
        <v>0.37296260786193702</v>
      </c>
      <c r="V1243" s="89">
        <v>0.25954410348029999</v>
      </c>
      <c r="W1243" s="89">
        <v>1</v>
      </c>
      <c r="X1243" s="89">
        <v>-0.19554615384615401</v>
      </c>
      <c r="Y1243" s="89">
        <v>-0.37129996389751702</v>
      </c>
      <c r="Z1243" s="89">
        <v>51.2027</v>
      </c>
      <c r="AA1243" s="89">
        <v>0.171458299422618</v>
      </c>
      <c r="AB1243" s="89">
        <v>51.282058974359003</v>
      </c>
      <c r="AC1243" s="89">
        <v>-9.9920832237449395E-2</v>
      </c>
      <c r="AD1243" s="89">
        <v>-0.11497290079976</v>
      </c>
      <c r="AE1243" s="89">
        <v>0.37392138063279001</v>
      </c>
      <c r="AF1243" s="89">
        <v>-4.2990825802402897E-2</v>
      </c>
      <c r="AG1243" s="89">
        <v>1</v>
      </c>
      <c r="AH1243" s="89">
        <v>4.8406249999999998E-2</v>
      </c>
      <c r="AI1243" s="89">
        <v>0.161210844839932</v>
      </c>
      <c r="AJ1243" s="89">
        <v>50.906300000000002</v>
      </c>
      <c r="AK1243" s="89">
        <v>0.22309916999496501</v>
      </c>
      <c r="AL1243" s="89">
        <v>53.124962500000002</v>
      </c>
      <c r="AM1243" s="89">
        <v>0.19215500741744801</v>
      </c>
      <c r="AN1243" s="89">
        <v>0.158665582892592</v>
      </c>
      <c r="AO1243" s="89">
        <v>0.122722914669223</v>
      </c>
      <c r="AP1243" s="89">
        <v>1.9471902790270199E-2</v>
      </c>
      <c r="AQ1243" s="89">
        <v>1</v>
      </c>
      <c r="AR1243" s="89">
        <v>-0.10825</v>
      </c>
      <c r="AS1243" s="89">
        <v>-0.17331606627943799</v>
      </c>
      <c r="AT1243" s="89">
        <v>42</v>
      </c>
      <c r="AU1243" s="89">
        <v>-0.726734871036674</v>
      </c>
      <c r="AV1243" s="89">
        <v>50</v>
      </c>
      <c r="AW1243" s="89">
        <v>-0.45002546865805598</v>
      </c>
      <c r="AX1243" s="89">
        <v>-0.51344865890079305</v>
      </c>
      <c r="AY1243" s="89">
        <v>0.13039309683604999</v>
      </c>
      <c r="AZ1243" s="89">
        <v>-6.6950160700391004E-2</v>
      </c>
      <c r="BA1243" s="89">
        <v>-99</v>
      </c>
      <c r="BB1243" s="89">
        <v>-99</v>
      </c>
      <c r="BC1243" s="89">
        <v>-99</v>
      </c>
      <c r="BD1243" s="89">
        <v>-99</v>
      </c>
      <c r="BE1243" s="89">
        <v>-99</v>
      </c>
      <c r="BF1243" s="89">
        <v>-99</v>
      </c>
      <c r="BG1243" s="89">
        <v>-99</v>
      </c>
      <c r="BH1243" s="89">
        <v>-99</v>
      </c>
      <c r="BI1243" s="89">
        <v>-99</v>
      </c>
      <c r="BJ1243" s="89">
        <v>-99</v>
      </c>
      <c r="BK1243" s="89">
        <v>-99</v>
      </c>
      <c r="BL1243" s="89">
        <v>-99</v>
      </c>
      <c r="BM1243" s="89">
        <v>-99</v>
      </c>
      <c r="BN1243" s="89">
        <v>-99</v>
      </c>
      <c r="BO1243" s="89">
        <v>-99</v>
      </c>
      <c r="BP1243" s="89">
        <v>-99</v>
      </c>
      <c r="BQ1243" s="89">
        <v>-99</v>
      </c>
      <c r="BR1243" s="89">
        <v>-99</v>
      </c>
      <c r="BS1243" s="89">
        <v>-99</v>
      </c>
      <c r="BT1243" s="89">
        <v>-99</v>
      </c>
      <c r="BU1243" s="89">
        <v>-99</v>
      </c>
      <c r="BV1243" s="89">
        <v>-99</v>
      </c>
      <c r="BW1243" s="89">
        <v>-99</v>
      </c>
      <c r="BX1243" s="89">
        <v>-99</v>
      </c>
      <c r="BY1243" s="89">
        <v>-99</v>
      </c>
      <c r="BZ1243" s="89">
        <v>-99</v>
      </c>
      <c r="CA1243" s="89">
        <v>-99</v>
      </c>
      <c r="CB1243" s="89">
        <v>-99</v>
      </c>
      <c r="CC1243" s="89">
        <v>-99</v>
      </c>
      <c r="CD1243" s="89">
        <v>-99</v>
      </c>
      <c r="CE1243" s="89">
        <v>-99</v>
      </c>
      <c r="CF1243" s="89">
        <v>-99</v>
      </c>
      <c r="CG1243" s="89">
        <v>-99</v>
      </c>
      <c r="CH1243" s="89">
        <v>-99</v>
      </c>
      <c r="CI1243" s="89">
        <v>-99</v>
      </c>
      <c r="CJ1243" s="89">
        <v>-99</v>
      </c>
      <c r="CK1243" s="89">
        <v>-99</v>
      </c>
      <c r="CL1243" s="89">
        <v>-99</v>
      </c>
      <c r="CM1243" s="89">
        <v>-99</v>
      </c>
      <c r="CN1243" s="89">
        <v>-99</v>
      </c>
      <c r="CO1243" s="89">
        <v>-99</v>
      </c>
      <c r="CP1243" s="89">
        <v>-99</v>
      </c>
      <c r="CQ1243" s="89">
        <v>-99</v>
      </c>
      <c r="CR1243" s="89">
        <v>-99</v>
      </c>
      <c r="CS1243" s="89">
        <v>-99</v>
      </c>
      <c r="CT1243" s="89">
        <v>-99</v>
      </c>
      <c r="CU1243" s="86">
        <v>-99</v>
      </c>
      <c r="CV1243" s="86">
        <v>0.1691</v>
      </c>
      <c r="CW1243" s="86">
        <v>54</v>
      </c>
      <c r="CX1243" s="86">
        <v>2</v>
      </c>
      <c r="CY1243" s="86">
        <v>0.31509999999999999</v>
      </c>
      <c r="CZ1243" s="86">
        <v>67</v>
      </c>
      <c r="DA1243" s="86">
        <v>4</v>
      </c>
      <c r="DB1243" s="86">
        <v>0.39560000000000001</v>
      </c>
      <c r="DC1243" s="86">
        <v>68</v>
      </c>
      <c r="DD1243" s="86">
        <v>-99</v>
      </c>
      <c r="DE1243" s="86">
        <v>-99</v>
      </c>
      <c r="DF1243" s="86">
        <v>-99</v>
      </c>
      <c r="DG1243" s="86">
        <v>-99</v>
      </c>
      <c r="DH1243" s="86">
        <v>-99</v>
      </c>
    </row>
    <row r="1244" spans="1:112" x14ac:dyDescent="0.2">
      <c r="A1244" s="85">
        <f>IF(ISERROR(SEARCH('School Lookup'!$F$3,Data!J1244)),A1243,A1243+1)</f>
        <v>0</v>
      </c>
      <c r="B1244" s="85">
        <f>IF(I1244='School Lookup'!$G$13,1,0)</f>
        <v>0</v>
      </c>
      <c r="C1244" s="85">
        <f t="shared" si="19"/>
        <v>1242</v>
      </c>
      <c r="D1244" s="86" t="s">
        <v>6478</v>
      </c>
      <c r="E1244" s="86" t="s">
        <v>6790</v>
      </c>
      <c r="F1244" s="86" t="s">
        <v>2774</v>
      </c>
      <c r="G1244" s="86" t="s">
        <v>2796</v>
      </c>
      <c r="H1244" s="86" t="s">
        <v>6048</v>
      </c>
      <c r="I1244" s="86" t="s">
        <v>4793</v>
      </c>
      <c r="J1244" s="86" t="s">
        <v>1919</v>
      </c>
      <c r="K1244" s="86" t="s">
        <v>107</v>
      </c>
      <c r="L1244" s="86">
        <v>1</v>
      </c>
      <c r="M1244" s="86">
        <v>1</v>
      </c>
      <c r="N1244" s="89">
        <v>-4.1509792284866502E-2</v>
      </c>
      <c r="O1244" s="89">
        <v>4.46558066725061E-3</v>
      </c>
      <c r="P1244" s="89">
        <v>59.207299999999996</v>
      </c>
      <c r="Q1244" s="89">
        <v>0.99402206400758197</v>
      </c>
      <c r="R1244" s="89">
        <v>51.632038872403598</v>
      </c>
      <c r="S1244" s="89">
        <v>0.49924382233741599</v>
      </c>
      <c r="T1244" s="89">
        <v>0.56636132188323896</v>
      </c>
      <c r="U1244" s="89">
        <v>0.39740566037735803</v>
      </c>
      <c r="V1244" s="89">
        <v>0.22507519513520199</v>
      </c>
      <c r="W1244" s="89">
        <v>1</v>
      </c>
      <c r="X1244" s="89">
        <v>-0.13714107142857099</v>
      </c>
      <c r="Y1244" s="89">
        <v>-0.233805149048677</v>
      </c>
      <c r="Z1244" s="89">
        <v>50.625</v>
      </c>
      <c r="AA1244" s="89">
        <v>9.9417399792925201E-2</v>
      </c>
      <c r="AB1244" s="89">
        <v>50.297610119047597</v>
      </c>
      <c r="AC1244" s="89">
        <v>-6.7193874627876099E-2</v>
      </c>
      <c r="AD1244" s="89">
        <v>-7.6867202304811505E-2</v>
      </c>
      <c r="AE1244" s="89">
        <v>0.39622641509433998</v>
      </c>
      <c r="AF1244" s="89">
        <v>-3.0456816007566799E-2</v>
      </c>
      <c r="AG1244" s="89">
        <v>1</v>
      </c>
      <c r="AH1244" s="89">
        <v>-6.2911428571428604E-2</v>
      </c>
      <c r="AI1244" s="89">
        <v>-7.8355538573030195E-2</v>
      </c>
      <c r="AJ1244" s="89">
        <v>-99</v>
      </c>
      <c r="AK1244" s="89">
        <v>-99</v>
      </c>
      <c r="AL1244" s="89">
        <v>49.142871428571397</v>
      </c>
      <c r="AM1244" s="89">
        <v>-7.8355538573030195E-2</v>
      </c>
      <c r="AN1244" s="89">
        <v>-0.125517491759361</v>
      </c>
      <c r="AO1244" s="89">
        <v>0.20636792452830199</v>
      </c>
      <c r="AP1244" s="89">
        <v>-2.5902784266377599E-2</v>
      </c>
      <c r="AQ1244" s="89">
        <v>-99</v>
      </c>
      <c r="AR1244" s="89">
        <v>-99</v>
      </c>
      <c r="AS1244" s="89">
        <v>-99</v>
      </c>
      <c r="AT1244" s="89">
        <v>-99</v>
      </c>
      <c r="AU1244" s="89">
        <v>-99</v>
      </c>
      <c r="AV1244" s="89">
        <v>-99</v>
      </c>
      <c r="AW1244" s="89">
        <v>-99</v>
      </c>
      <c r="AX1244" s="89">
        <v>-99</v>
      </c>
      <c r="AY1244" s="89">
        <v>-99</v>
      </c>
      <c r="AZ1244" s="89">
        <v>-99</v>
      </c>
      <c r="BA1244" s="89">
        <v>-99</v>
      </c>
      <c r="BB1244" s="89">
        <v>-99</v>
      </c>
      <c r="BC1244" s="89">
        <v>-99</v>
      </c>
      <c r="BD1244" s="89">
        <v>-99</v>
      </c>
      <c r="BE1244" s="89">
        <v>-99</v>
      </c>
      <c r="BF1244" s="89">
        <v>-99</v>
      </c>
      <c r="BG1244" s="89">
        <v>-99</v>
      </c>
      <c r="BH1244" s="89">
        <v>-99</v>
      </c>
      <c r="BI1244" s="89">
        <v>-99</v>
      </c>
      <c r="BJ1244" s="89">
        <v>-99</v>
      </c>
      <c r="BK1244" s="89">
        <v>-99</v>
      </c>
      <c r="BL1244" s="89">
        <v>-99</v>
      </c>
      <c r="BM1244" s="89">
        <v>-99</v>
      </c>
      <c r="BN1244" s="89">
        <v>-99</v>
      </c>
      <c r="BO1244" s="89">
        <v>-99</v>
      </c>
      <c r="BP1244" s="89">
        <v>-99</v>
      </c>
      <c r="BQ1244" s="89">
        <v>-99</v>
      </c>
      <c r="BR1244" s="89">
        <v>-99</v>
      </c>
      <c r="BS1244" s="89">
        <v>-99</v>
      </c>
      <c r="BT1244" s="89">
        <v>-99</v>
      </c>
      <c r="BU1244" s="89">
        <v>-99</v>
      </c>
      <c r="BV1244" s="89">
        <v>-99</v>
      </c>
      <c r="BW1244" s="89">
        <v>-99</v>
      </c>
      <c r="BX1244" s="89">
        <v>-99</v>
      </c>
      <c r="BY1244" s="89">
        <v>-99</v>
      </c>
      <c r="BZ1244" s="89">
        <v>-99</v>
      </c>
      <c r="CA1244" s="89">
        <v>-99</v>
      </c>
      <c r="CB1244" s="89">
        <v>-99</v>
      </c>
      <c r="CC1244" s="89">
        <v>-99</v>
      </c>
      <c r="CD1244" s="89">
        <v>-99</v>
      </c>
      <c r="CE1244" s="89">
        <v>-99</v>
      </c>
      <c r="CF1244" s="89">
        <v>-99</v>
      </c>
      <c r="CG1244" s="89">
        <v>-99</v>
      </c>
      <c r="CH1244" s="89">
        <v>-99</v>
      </c>
      <c r="CI1244" s="89">
        <v>-99</v>
      </c>
      <c r="CJ1244" s="89">
        <v>-99</v>
      </c>
      <c r="CK1244" s="89">
        <v>-99</v>
      </c>
      <c r="CL1244" s="89">
        <v>-99</v>
      </c>
      <c r="CM1244" s="89">
        <v>-99</v>
      </c>
      <c r="CN1244" s="89">
        <v>-99</v>
      </c>
      <c r="CO1244" s="89">
        <v>-99</v>
      </c>
      <c r="CP1244" s="89">
        <v>-99</v>
      </c>
      <c r="CQ1244" s="89">
        <v>-99</v>
      </c>
      <c r="CR1244" s="89">
        <v>-99</v>
      </c>
      <c r="CS1244" s="89">
        <v>-99</v>
      </c>
      <c r="CT1244" s="89">
        <v>-99</v>
      </c>
      <c r="CU1244" s="86">
        <v>-99</v>
      </c>
      <c r="CV1244" s="86">
        <v>0.16869999999999999</v>
      </c>
      <c r="CW1244" s="86">
        <v>54</v>
      </c>
      <c r="CX1244" s="86">
        <v>2</v>
      </c>
      <c r="CY1244" s="86">
        <v>-8.4599999999999995E-2</v>
      </c>
      <c r="CZ1244" s="86">
        <v>47</v>
      </c>
      <c r="DA1244" s="86">
        <v>2</v>
      </c>
      <c r="DB1244" s="86">
        <v>0.43440000000000001</v>
      </c>
      <c r="DC1244" s="86">
        <v>69</v>
      </c>
      <c r="DD1244" s="86">
        <v>-99</v>
      </c>
      <c r="DE1244" s="86">
        <v>-99</v>
      </c>
      <c r="DF1244" s="86">
        <v>-99</v>
      </c>
      <c r="DG1244" s="86">
        <v>-99</v>
      </c>
      <c r="DH1244" s="86">
        <v>-99</v>
      </c>
    </row>
    <row r="1245" spans="1:112" x14ac:dyDescent="0.2">
      <c r="A1245" s="85">
        <f>IF(ISERROR(SEARCH('School Lookup'!$F$3,Data!J1245)),A1244,A1244+1)</f>
        <v>0</v>
      </c>
      <c r="B1245" s="85">
        <f>IF(I1245='School Lookup'!$G$13,1,0)</f>
        <v>0</v>
      </c>
      <c r="C1245" s="85">
        <f t="shared" si="19"/>
        <v>1243</v>
      </c>
      <c r="D1245" s="86" t="s">
        <v>6478</v>
      </c>
      <c r="E1245" s="86" t="s">
        <v>6621</v>
      </c>
      <c r="F1245" s="86" t="s">
        <v>2757</v>
      </c>
      <c r="G1245" s="86" t="s">
        <v>2894</v>
      </c>
      <c r="H1245" s="86" t="s">
        <v>5944</v>
      </c>
      <c r="I1245" s="86" t="s">
        <v>4980</v>
      </c>
      <c r="J1245" s="86" t="s">
        <v>2625</v>
      </c>
      <c r="K1245" s="86" t="s">
        <v>36</v>
      </c>
      <c r="L1245" s="86">
        <v>1</v>
      </c>
      <c r="M1245" s="86">
        <v>-99</v>
      </c>
      <c r="N1245" s="89">
        <v>-99</v>
      </c>
      <c r="O1245" s="89">
        <v>-99</v>
      </c>
      <c r="P1245" s="89">
        <v>-99</v>
      </c>
      <c r="Q1245" s="89">
        <v>-99</v>
      </c>
      <c r="R1245" s="89">
        <v>-99</v>
      </c>
      <c r="S1245" s="89">
        <v>-99</v>
      </c>
      <c r="T1245" s="89">
        <v>-99</v>
      </c>
      <c r="U1245" s="89">
        <v>-99</v>
      </c>
      <c r="V1245" s="89">
        <v>-99</v>
      </c>
      <c r="W1245" s="89">
        <v>-99</v>
      </c>
      <c r="X1245" s="89">
        <v>-99</v>
      </c>
      <c r="Y1245" s="89">
        <v>-99</v>
      </c>
      <c r="Z1245" s="89">
        <v>-99</v>
      </c>
      <c r="AA1245" s="89">
        <v>-99</v>
      </c>
      <c r="AB1245" s="89">
        <v>-99</v>
      </c>
      <c r="AC1245" s="89">
        <v>-99</v>
      </c>
      <c r="AD1245" s="89">
        <v>-99</v>
      </c>
      <c r="AE1245" s="89">
        <v>-99</v>
      </c>
      <c r="AF1245" s="89">
        <v>-99</v>
      </c>
      <c r="AG1245" s="89">
        <v>-99</v>
      </c>
      <c r="AH1245" s="89">
        <v>-99</v>
      </c>
      <c r="AI1245" s="89">
        <v>-99</v>
      </c>
      <c r="AJ1245" s="89">
        <v>-99</v>
      </c>
      <c r="AK1245" s="89">
        <v>-99</v>
      </c>
      <c r="AL1245" s="89">
        <v>-99</v>
      </c>
      <c r="AM1245" s="89">
        <v>-99</v>
      </c>
      <c r="AN1245" s="89">
        <v>-99</v>
      </c>
      <c r="AO1245" s="89">
        <v>-99</v>
      </c>
      <c r="AP1245" s="89">
        <v>-99</v>
      </c>
      <c r="AQ1245" s="89">
        <v>-99</v>
      </c>
      <c r="AR1245" s="89">
        <v>-99</v>
      </c>
      <c r="AS1245" s="89">
        <v>-99</v>
      </c>
      <c r="AT1245" s="89">
        <v>-99</v>
      </c>
      <c r="AU1245" s="89">
        <v>-99</v>
      </c>
      <c r="AV1245" s="89">
        <v>-99</v>
      </c>
      <c r="AW1245" s="89">
        <v>-99</v>
      </c>
      <c r="AX1245" s="89">
        <v>-99</v>
      </c>
      <c r="AY1245" s="89">
        <v>-99</v>
      </c>
      <c r="AZ1245" s="89">
        <v>-99</v>
      </c>
      <c r="BA1245" s="89">
        <v>1</v>
      </c>
      <c r="BB1245" s="89">
        <v>6.5761392405063304E-2</v>
      </c>
      <c r="BC1245" s="89">
        <v>0.37246630712296303</v>
      </c>
      <c r="BD1245" s="89">
        <v>59.634300000000003</v>
      </c>
      <c r="BE1245" s="89">
        <v>1.13396889733298</v>
      </c>
      <c r="BF1245" s="89">
        <v>57.2784620253165</v>
      </c>
      <c r="BG1245" s="89">
        <v>0.75321760222796996</v>
      </c>
      <c r="BH1245" s="89">
        <v>0.81612062216987702</v>
      </c>
      <c r="BI1245" s="89">
        <v>0.24980237154150201</v>
      </c>
      <c r="BJ1245" s="89">
        <v>0.20386886688196099</v>
      </c>
      <c r="BK1245" s="89">
        <v>1</v>
      </c>
      <c r="BL1245" s="89">
        <v>-1.8517088607594899E-2</v>
      </c>
      <c r="BM1245" s="89">
        <v>0.136716495171604</v>
      </c>
      <c r="BN1245" s="89">
        <v>49.014899999999997</v>
      </c>
      <c r="BO1245" s="89">
        <v>4.0367032383598699E-2</v>
      </c>
      <c r="BP1245" s="89">
        <v>55.063282278480997</v>
      </c>
      <c r="BQ1245" s="89">
        <v>8.8541763777601104E-2</v>
      </c>
      <c r="BR1245" s="89">
        <v>0.10475488633793401</v>
      </c>
      <c r="BS1245" s="89">
        <v>0.24980237154150201</v>
      </c>
      <c r="BT1245" s="89">
        <v>2.61680190377763E-2</v>
      </c>
      <c r="BU1245" s="89">
        <v>1</v>
      </c>
      <c r="BV1245" s="89">
        <v>-8.6365930599369093E-3</v>
      </c>
      <c r="BW1245" s="89">
        <v>0.13725937524888199</v>
      </c>
      <c r="BX1245" s="89">
        <v>44.132399999999997</v>
      </c>
      <c r="BY1245" s="89">
        <v>-0.51357297189640805</v>
      </c>
      <c r="BZ1245" s="89">
        <v>52.996866246056797</v>
      </c>
      <c r="CA1245" s="89">
        <v>-0.188156798323763</v>
      </c>
      <c r="CB1245" s="89">
        <v>-0.18848123114111701</v>
      </c>
      <c r="CC1245" s="89">
        <v>0.25059288537549401</v>
      </c>
      <c r="CD1245" s="89">
        <v>-4.7232055550778002E-2</v>
      </c>
      <c r="CE1245" s="89">
        <v>1</v>
      </c>
      <c r="CF1245" s="89">
        <v>0.13427215189873401</v>
      </c>
      <c r="CG1245" s="89">
        <v>0.50866931063016796</v>
      </c>
      <c r="CH1245" s="89">
        <v>47.147100000000002</v>
      </c>
      <c r="CI1245" s="89">
        <v>-0.24529038218358801</v>
      </c>
      <c r="CJ1245" s="89">
        <v>50.316435443038003</v>
      </c>
      <c r="CK1245" s="89">
        <v>0.13168946422329</v>
      </c>
      <c r="CL1245" s="89">
        <v>0.151642927642403</v>
      </c>
      <c r="CM1245" s="89">
        <v>0.24980237154150201</v>
      </c>
      <c r="CN1245" s="89">
        <v>3.7880762952568703E-2</v>
      </c>
      <c r="CO1245" s="89">
        <v>90.41</v>
      </c>
      <c r="CP1245" s="89">
        <v>0.2283</v>
      </c>
      <c r="CQ1245" s="89">
        <v>-1.46</v>
      </c>
      <c r="CR1245" s="89">
        <v>-0.39329999999999998</v>
      </c>
      <c r="CS1245" s="89">
        <v>0.2283</v>
      </c>
      <c r="CT1245" s="89">
        <v>-0.30170000000000002</v>
      </c>
      <c r="CU1245" s="86" t="s">
        <v>6988</v>
      </c>
      <c r="CV1245" s="86">
        <v>0.16839999999999999</v>
      </c>
      <c r="CW1245" s="86">
        <v>54</v>
      </c>
      <c r="CX1245" s="86">
        <v>2</v>
      </c>
      <c r="CY1245" s="86">
        <v>-0.3236</v>
      </c>
      <c r="CZ1245" s="86">
        <v>35</v>
      </c>
      <c r="DA1245" s="86">
        <v>4</v>
      </c>
      <c r="DB1245" s="86">
        <v>0.10340000000000001</v>
      </c>
      <c r="DC1245" s="86">
        <v>53</v>
      </c>
      <c r="DD1245" s="86">
        <v>-99</v>
      </c>
      <c r="DE1245" s="86">
        <v>-99</v>
      </c>
      <c r="DF1245" s="86">
        <v>-99</v>
      </c>
      <c r="DG1245" s="86">
        <v>-99</v>
      </c>
      <c r="DH1245" s="86">
        <v>-99</v>
      </c>
    </row>
    <row r="1246" spans="1:112" x14ac:dyDescent="0.2">
      <c r="A1246" s="85">
        <f>IF(ISERROR(SEARCH('School Lookup'!$F$3,Data!J1246)),A1245,A1245+1)</f>
        <v>0</v>
      </c>
      <c r="B1246" s="85">
        <f>IF(I1246='School Lookup'!$G$13,1,0)</f>
        <v>0</v>
      </c>
      <c r="C1246" s="85">
        <f t="shared" si="19"/>
        <v>1244</v>
      </c>
      <c r="D1246" s="86" t="s">
        <v>6478</v>
      </c>
      <c r="E1246" s="86" t="s">
        <v>6702</v>
      </c>
      <c r="F1246" s="86" t="s">
        <v>1150</v>
      </c>
      <c r="G1246" s="86" t="s">
        <v>2923</v>
      </c>
      <c r="H1246" s="86" t="s">
        <v>1041</v>
      </c>
      <c r="I1246" s="86" t="s">
        <v>5082</v>
      </c>
      <c r="J1246" s="86" t="s">
        <v>1042</v>
      </c>
      <c r="K1246" s="86" t="s">
        <v>36</v>
      </c>
      <c r="L1246" s="86">
        <v>1</v>
      </c>
      <c r="M1246" s="86">
        <v>-99</v>
      </c>
      <c r="N1246" s="89">
        <v>-99</v>
      </c>
      <c r="O1246" s="89">
        <v>-99</v>
      </c>
      <c r="P1246" s="89">
        <v>-99</v>
      </c>
      <c r="Q1246" s="89">
        <v>-99</v>
      </c>
      <c r="R1246" s="89">
        <v>-99</v>
      </c>
      <c r="S1246" s="89">
        <v>-99</v>
      </c>
      <c r="T1246" s="89">
        <v>-99</v>
      </c>
      <c r="U1246" s="89">
        <v>-99</v>
      </c>
      <c r="V1246" s="89">
        <v>-99</v>
      </c>
      <c r="W1246" s="89">
        <v>-99</v>
      </c>
      <c r="X1246" s="89">
        <v>-99</v>
      </c>
      <c r="Y1246" s="89">
        <v>-99</v>
      </c>
      <c r="Z1246" s="89">
        <v>-99</v>
      </c>
      <c r="AA1246" s="89">
        <v>-99</v>
      </c>
      <c r="AB1246" s="89">
        <v>-99</v>
      </c>
      <c r="AC1246" s="89">
        <v>-99</v>
      </c>
      <c r="AD1246" s="89">
        <v>-99</v>
      </c>
      <c r="AE1246" s="89">
        <v>-99</v>
      </c>
      <c r="AF1246" s="89">
        <v>-99</v>
      </c>
      <c r="AG1246" s="89">
        <v>-99</v>
      </c>
      <c r="AH1246" s="89">
        <v>-99</v>
      </c>
      <c r="AI1246" s="89">
        <v>-99</v>
      </c>
      <c r="AJ1246" s="89">
        <v>-99</v>
      </c>
      <c r="AK1246" s="89">
        <v>-99</v>
      </c>
      <c r="AL1246" s="89">
        <v>-99</v>
      </c>
      <c r="AM1246" s="89">
        <v>-99</v>
      </c>
      <c r="AN1246" s="89">
        <v>-99</v>
      </c>
      <c r="AO1246" s="89">
        <v>-99</v>
      </c>
      <c r="AP1246" s="89">
        <v>-99</v>
      </c>
      <c r="AQ1246" s="89">
        <v>-99</v>
      </c>
      <c r="AR1246" s="89">
        <v>-99</v>
      </c>
      <c r="AS1246" s="89">
        <v>-99</v>
      </c>
      <c r="AT1246" s="89">
        <v>-99</v>
      </c>
      <c r="AU1246" s="89">
        <v>-99</v>
      </c>
      <c r="AV1246" s="89">
        <v>-99</v>
      </c>
      <c r="AW1246" s="89">
        <v>-99</v>
      </c>
      <c r="AX1246" s="89">
        <v>-99</v>
      </c>
      <c r="AY1246" s="89">
        <v>-99</v>
      </c>
      <c r="AZ1246" s="89">
        <v>-99</v>
      </c>
      <c r="BA1246" s="89">
        <v>1</v>
      </c>
      <c r="BB1246" s="89">
        <v>5.4392261904761902E-2</v>
      </c>
      <c r="BC1246" s="89">
        <v>0.34688232929958901</v>
      </c>
      <c r="BD1246" s="89">
        <v>52.9452</v>
      </c>
      <c r="BE1246" s="89">
        <v>0.46510671504225798</v>
      </c>
      <c r="BF1246" s="89">
        <v>54.464285119047602</v>
      </c>
      <c r="BG1246" s="89">
        <v>0.40599452217092302</v>
      </c>
      <c r="BH1246" s="89">
        <v>0.44460491606701202</v>
      </c>
      <c r="BI1246" s="89">
        <v>0.24981412639405201</v>
      </c>
      <c r="BJ1246" s="89">
        <v>0.111068588697781</v>
      </c>
      <c r="BK1246" s="89">
        <v>1</v>
      </c>
      <c r="BL1246" s="89">
        <v>7.7157738095238104E-3</v>
      </c>
      <c r="BM1246" s="89">
        <v>0.20055338222441901</v>
      </c>
      <c r="BN1246" s="89">
        <v>53.258499999999998</v>
      </c>
      <c r="BO1246" s="89">
        <v>0.51683917054538797</v>
      </c>
      <c r="BP1246" s="89">
        <v>55.9523369047619</v>
      </c>
      <c r="BQ1246" s="89">
        <v>0.35869627638490398</v>
      </c>
      <c r="BR1246" s="89">
        <v>0.38814502517307797</v>
      </c>
      <c r="BS1246" s="89">
        <v>0.24981412639405201</v>
      </c>
      <c r="BT1246" s="89">
        <v>9.6964110377809901E-2</v>
      </c>
      <c r="BU1246" s="89">
        <v>1</v>
      </c>
      <c r="BV1246" s="89">
        <v>-0.114643026706231</v>
      </c>
      <c r="BW1246" s="89">
        <v>-0.106916625550162</v>
      </c>
      <c r="BX1246" s="89">
        <v>44.682099999999998</v>
      </c>
      <c r="BY1246" s="89">
        <v>-0.45685926053546799</v>
      </c>
      <c r="BZ1246" s="89">
        <v>51.335319584569703</v>
      </c>
      <c r="CA1246" s="89">
        <v>-0.281887943042815</v>
      </c>
      <c r="CB1246" s="89">
        <v>-0.28727859702174602</v>
      </c>
      <c r="CC1246" s="89">
        <v>0.250557620817844</v>
      </c>
      <c r="CD1246" s="89">
        <v>-7.1979841781656895E-2</v>
      </c>
      <c r="CE1246" s="89">
        <v>1</v>
      </c>
      <c r="CF1246" s="89">
        <v>-6.8844345238095198E-2</v>
      </c>
      <c r="CG1246" s="89">
        <v>2.1672987182976802E-2</v>
      </c>
      <c r="CH1246" s="89">
        <v>47.401299999999999</v>
      </c>
      <c r="CI1246" s="89">
        <v>-0.216279494982973</v>
      </c>
      <c r="CJ1246" s="89">
        <v>49.107104464285698</v>
      </c>
      <c r="CK1246" s="89">
        <v>-9.7303253899997999E-2</v>
      </c>
      <c r="CL1246" s="89">
        <v>-9.6141543728422998E-2</v>
      </c>
      <c r="CM1246" s="89">
        <v>0.24981412639405201</v>
      </c>
      <c r="CN1246" s="89">
        <v>-2.4017515756691501E-2</v>
      </c>
      <c r="CO1246" s="89">
        <v>98.23</v>
      </c>
      <c r="CP1246" s="89">
        <v>0.81910000000000005</v>
      </c>
      <c r="CQ1246" s="89">
        <v>0.88</v>
      </c>
      <c r="CR1246" s="89">
        <v>-5.5599999999999997E-2</v>
      </c>
      <c r="CS1246" s="89">
        <v>0.81910000000000005</v>
      </c>
      <c r="CT1246" s="89">
        <v>0.67049999999999998</v>
      </c>
      <c r="CU1246" s="86" t="s">
        <v>6988</v>
      </c>
      <c r="CV1246" s="86">
        <v>0.16789999999999999</v>
      </c>
      <c r="CW1246" s="86">
        <v>54</v>
      </c>
      <c r="CX1246" s="86">
        <v>2</v>
      </c>
      <c r="CY1246" s="86">
        <v>-0.85289999999999999</v>
      </c>
      <c r="CZ1246" s="86">
        <v>15</v>
      </c>
      <c r="DA1246" s="86">
        <v>4</v>
      </c>
      <c r="DB1246" s="86">
        <v>7.6799999999999993E-2</v>
      </c>
      <c r="DC1246" s="86">
        <v>51</v>
      </c>
      <c r="DD1246" s="86">
        <v>-99</v>
      </c>
      <c r="DE1246" s="86">
        <v>-99</v>
      </c>
      <c r="DF1246" s="86">
        <v>-99</v>
      </c>
      <c r="DG1246" s="86">
        <v>-99</v>
      </c>
      <c r="DH1246" s="86">
        <v>-99</v>
      </c>
    </row>
    <row r="1247" spans="1:112" x14ac:dyDescent="0.2">
      <c r="A1247" s="85">
        <f>IF(ISERROR(SEARCH('School Lookup'!$F$3,Data!J1247)),A1246,A1246+1)</f>
        <v>0</v>
      </c>
      <c r="B1247" s="85">
        <f>IF(I1247='School Lookup'!$G$13,1,0)</f>
        <v>0</v>
      </c>
      <c r="C1247" s="85">
        <f t="shared" si="19"/>
        <v>1245</v>
      </c>
      <c r="D1247" s="86" t="s">
        <v>6478</v>
      </c>
      <c r="E1247" s="86" t="s">
        <v>6743</v>
      </c>
      <c r="F1247" s="86" t="s">
        <v>2765</v>
      </c>
      <c r="G1247" s="86" t="s">
        <v>6750</v>
      </c>
      <c r="H1247" s="86" t="s">
        <v>6751</v>
      </c>
      <c r="I1247" s="86" t="s">
        <v>6752</v>
      </c>
      <c r="J1247" s="86" t="s">
        <v>6751</v>
      </c>
      <c r="K1247" s="86" t="s">
        <v>72</v>
      </c>
      <c r="L1247" s="86">
        <v>1</v>
      </c>
      <c r="M1247" s="86">
        <v>1</v>
      </c>
      <c r="N1247" s="89">
        <v>-0.36775974025974001</v>
      </c>
      <c r="O1247" s="89">
        <v>-0.70202832931941705</v>
      </c>
      <c r="P1247" s="89">
        <v>54.156300000000002</v>
      </c>
      <c r="Q1247" s="89">
        <v>0.45825536262045602</v>
      </c>
      <c r="R1247" s="89">
        <v>67.532431168831195</v>
      </c>
      <c r="S1247" s="89">
        <v>-0.12188648334948</v>
      </c>
      <c r="T1247" s="89">
        <v>-0.138414671591743</v>
      </c>
      <c r="U1247" s="89">
        <v>0.5</v>
      </c>
      <c r="V1247" s="89">
        <v>-6.92073357958716E-2</v>
      </c>
      <c r="W1247" s="89">
        <v>1</v>
      </c>
      <c r="X1247" s="89">
        <v>-0.32769740259740299</v>
      </c>
      <c r="Y1247" s="89">
        <v>-0.68240493502287103</v>
      </c>
      <c r="Z1247" s="89">
        <v>61.781300000000002</v>
      </c>
      <c r="AA1247" s="89">
        <v>1.4906410254442</v>
      </c>
      <c r="AB1247" s="89">
        <v>51.948079220779199</v>
      </c>
      <c r="AC1247" s="89">
        <v>0.40411804521066602</v>
      </c>
      <c r="AD1247" s="89">
        <v>0.47190577343886397</v>
      </c>
      <c r="AE1247" s="89">
        <v>0.5</v>
      </c>
      <c r="AF1247" s="89">
        <v>0.23595288671943199</v>
      </c>
      <c r="AG1247" s="89">
        <v>-99</v>
      </c>
      <c r="AH1247" s="89">
        <v>-99</v>
      </c>
      <c r="AI1247" s="89">
        <v>-99</v>
      </c>
      <c r="AJ1247" s="89">
        <v>-99</v>
      </c>
      <c r="AK1247" s="89">
        <v>-99</v>
      </c>
      <c r="AL1247" s="89">
        <v>-99</v>
      </c>
      <c r="AM1247" s="89">
        <v>-99</v>
      </c>
      <c r="AN1247" s="89">
        <v>-99</v>
      </c>
      <c r="AO1247" s="89">
        <v>-99</v>
      </c>
      <c r="AP1247" s="89">
        <v>-99</v>
      </c>
      <c r="AQ1247" s="89">
        <v>-99</v>
      </c>
      <c r="AR1247" s="89">
        <v>-99</v>
      </c>
      <c r="AS1247" s="89">
        <v>-99</v>
      </c>
      <c r="AT1247" s="89">
        <v>-99</v>
      </c>
      <c r="AU1247" s="89">
        <v>-99</v>
      </c>
      <c r="AV1247" s="89">
        <v>-99</v>
      </c>
      <c r="AW1247" s="89">
        <v>-99</v>
      </c>
      <c r="AX1247" s="89">
        <v>-99</v>
      </c>
      <c r="AY1247" s="89">
        <v>-99</v>
      </c>
      <c r="AZ1247" s="89">
        <v>-99</v>
      </c>
      <c r="BA1247" s="89">
        <v>-99</v>
      </c>
      <c r="BB1247" s="89">
        <v>-99</v>
      </c>
      <c r="BC1247" s="89">
        <v>-99</v>
      </c>
      <c r="BD1247" s="89">
        <v>-99</v>
      </c>
      <c r="BE1247" s="89">
        <v>-99</v>
      </c>
      <c r="BF1247" s="89">
        <v>-99</v>
      </c>
      <c r="BG1247" s="89">
        <v>-99</v>
      </c>
      <c r="BH1247" s="89">
        <v>-99</v>
      </c>
      <c r="BI1247" s="89">
        <v>-99</v>
      </c>
      <c r="BJ1247" s="89">
        <v>-99</v>
      </c>
      <c r="BK1247" s="89">
        <v>-99</v>
      </c>
      <c r="BL1247" s="89">
        <v>-99</v>
      </c>
      <c r="BM1247" s="89">
        <v>-99</v>
      </c>
      <c r="BN1247" s="89">
        <v>-99</v>
      </c>
      <c r="BO1247" s="89">
        <v>-99</v>
      </c>
      <c r="BP1247" s="89">
        <v>-99</v>
      </c>
      <c r="BQ1247" s="89">
        <v>-99</v>
      </c>
      <c r="BR1247" s="89">
        <v>-99</v>
      </c>
      <c r="BS1247" s="89">
        <v>-99</v>
      </c>
      <c r="BT1247" s="89">
        <v>-99</v>
      </c>
      <c r="BU1247" s="89">
        <v>-99</v>
      </c>
      <c r="BV1247" s="89">
        <v>-99</v>
      </c>
      <c r="BW1247" s="89">
        <v>-99</v>
      </c>
      <c r="BX1247" s="89">
        <v>-99</v>
      </c>
      <c r="BY1247" s="89">
        <v>-99</v>
      </c>
      <c r="BZ1247" s="89">
        <v>-99</v>
      </c>
      <c r="CA1247" s="89">
        <v>-99</v>
      </c>
      <c r="CB1247" s="89">
        <v>-99</v>
      </c>
      <c r="CC1247" s="89">
        <v>-99</v>
      </c>
      <c r="CD1247" s="89">
        <v>-99</v>
      </c>
      <c r="CE1247" s="89">
        <v>-99</v>
      </c>
      <c r="CF1247" s="89">
        <v>-99</v>
      </c>
      <c r="CG1247" s="89">
        <v>-99</v>
      </c>
      <c r="CH1247" s="89">
        <v>-99</v>
      </c>
      <c r="CI1247" s="89">
        <v>-99</v>
      </c>
      <c r="CJ1247" s="89">
        <v>-99</v>
      </c>
      <c r="CK1247" s="89">
        <v>-99</v>
      </c>
      <c r="CL1247" s="89">
        <v>-99</v>
      </c>
      <c r="CM1247" s="89">
        <v>-99</v>
      </c>
      <c r="CN1247" s="89">
        <v>-99</v>
      </c>
      <c r="CO1247" s="89">
        <v>-99</v>
      </c>
      <c r="CP1247" s="89">
        <v>-99</v>
      </c>
      <c r="CQ1247" s="89">
        <v>-99</v>
      </c>
      <c r="CR1247" s="89">
        <v>-99</v>
      </c>
      <c r="CS1247" s="89">
        <v>-99</v>
      </c>
      <c r="CT1247" s="89">
        <v>-99</v>
      </c>
      <c r="CU1247" s="86">
        <v>-99</v>
      </c>
      <c r="CV1247" s="86">
        <v>0.16669999999999999</v>
      </c>
      <c r="CW1247" s="86">
        <v>54</v>
      </c>
      <c r="CX1247" s="86">
        <v>2</v>
      </c>
      <c r="CY1247" s="86">
        <v>-0.58130000000000004</v>
      </c>
      <c r="CZ1247" s="86">
        <v>24</v>
      </c>
      <c r="DA1247" s="86">
        <v>2</v>
      </c>
      <c r="DB1247" s="86">
        <v>0.97440000000000004</v>
      </c>
      <c r="DC1247" s="86">
        <v>90</v>
      </c>
      <c r="DD1247" s="86">
        <v>1</v>
      </c>
      <c r="DE1247" s="86">
        <v>-99</v>
      </c>
      <c r="DF1247" s="86">
        <v>-99</v>
      </c>
      <c r="DG1247" s="86">
        <v>-99</v>
      </c>
      <c r="DH1247" s="86">
        <v>1</v>
      </c>
    </row>
    <row r="1248" spans="1:112" x14ac:dyDescent="0.2">
      <c r="A1248" s="85">
        <f>IF(ISERROR(SEARCH('School Lookup'!$F$3,Data!J1248)),A1247,A1247+1)</f>
        <v>0</v>
      </c>
      <c r="B1248" s="85">
        <f>IF(I1248='School Lookup'!$G$13,1,0)</f>
        <v>0</v>
      </c>
      <c r="C1248" s="85">
        <f t="shared" si="19"/>
        <v>1246</v>
      </c>
      <c r="D1248" s="86" t="s">
        <v>6478</v>
      </c>
      <c r="E1248" s="86" t="s">
        <v>6546</v>
      </c>
      <c r="F1248" s="86" t="s">
        <v>2751</v>
      </c>
      <c r="G1248" s="86" t="s">
        <v>2997</v>
      </c>
      <c r="H1248" s="86" t="s">
        <v>313</v>
      </c>
      <c r="I1248" s="86" t="s">
        <v>4020</v>
      </c>
      <c r="J1248" s="86" t="s">
        <v>129</v>
      </c>
      <c r="K1248" s="86" t="s">
        <v>6509</v>
      </c>
      <c r="L1248" s="86">
        <v>1</v>
      </c>
      <c r="M1248" s="86">
        <v>1</v>
      </c>
      <c r="N1248" s="89">
        <v>0.30411282051282101</v>
      </c>
      <c r="O1248" s="89">
        <v>0.75291097540506502</v>
      </c>
      <c r="P1248" s="89">
        <v>37.1569</v>
      </c>
      <c r="Q1248" s="89">
        <v>-1.3448949964293</v>
      </c>
      <c r="R1248" s="89">
        <v>50.641030769230802</v>
      </c>
      <c r="S1248" s="89">
        <v>-0.29599201051211699</v>
      </c>
      <c r="T1248" s="89">
        <v>-0.33596644897577399</v>
      </c>
      <c r="U1248" s="89">
        <v>0.5</v>
      </c>
      <c r="V1248" s="89">
        <v>-0.167983224487887</v>
      </c>
      <c r="W1248" s="89">
        <v>1</v>
      </c>
      <c r="X1248" s="89">
        <v>0.604241025641026</v>
      </c>
      <c r="Y1248" s="89">
        <v>1.51152573568511</v>
      </c>
      <c r="Z1248" s="89">
        <v>46.882399999999997</v>
      </c>
      <c r="AA1248" s="89">
        <v>-0.36729589595588702</v>
      </c>
      <c r="AB1248" s="89">
        <v>60.256394871794903</v>
      </c>
      <c r="AC1248" s="89">
        <v>0.57211491986460905</v>
      </c>
      <c r="AD1248" s="89">
        <v>0.66751327017067597</v>
      </c>
      <c r="AE1248" s="89">
        <v>0.5</v>
      </c>
      <c r="AF1248" s="89">
        <v>0.33375663508533798</v>
      </c>
      <c r="AG1248" s="89">
        <v>-99</v>
      </c>
      <c r="AH1248" s="89">
        <v>-99</v>
      </c>
      <c r="AI1248" s="89">
        <v>-99</v>
      </c>
      <c r="AJ1248" s="89">
        <v>-99</v>
      </c>
      <c r="AK1248" s="89">
        <v>-99</v>
      </c>
      <c r="AL1248" s="89">
        <v>-99</v>
      </c>
      <c r="AM1248" s="89">
        <v>-99</v>
      </c>
      <c r="AN1248" s="89">
        <v>-99</v>
      </c>
      <c r="AO1248" s="89">
        <v>-99</v>
      </c>
      <c r="AP1248" s="89">
        <v>-99</v>
      </c>
      <c r="AQ1248" s="89">
        <v>-99</v>
      </c>
      <c r="AR1248" s="89">
        <v>-99</v>
      </c>
      <c r="AS1248" s="89">
        <v>-99</v>
      </c>
      <c r="AT1248" s="89">
        <v>-99</v>
      </c>
      <c r="AU1248" s="89">
        <v>-99</v>
      </c>
      <c r="AV1248" s="89">
        <v>-99</v>
      </c>
      <c r="AW1248" s="89">
        <v>-99</v>
      </c>
      <c r="AX1248" s="89">
        <v>-99</v>
      </c>
      <c r="AY1248" s="89">
        <v>-99</v>
      </c>
      <c r="AZ1248" s="89">
        <v>-99</v>
      </c>
      <c r="BA1248" s="89">
        <v>-99</v>
      </c>
      <c r="BB1248" s="89">
        <v>-99</v>
      </c>
      <c r="BC1248" s="89">
        <v>-99</v>
      </c>
      <c r="BD1248" s="89">
        <v>-99</v>
      </c>
      <c r="BE1248" s="89">
        <v>-99</v>
      </c>
      <c r="BF1248" s="89">
        <v>-99</v>
      </c>
      <c r="BG1248" s="89">
        <v>-99</v>
      </c>
      <c r="BH1248" s="89">
        <v>-99</v>
      </c>
      <c r="BI1248" s="89">
        <v>-99</v>
      </c>
      <c r="BJ1248" s="89">
        <v>-99</v>
      </c>
      <c r="BK1248" s="89">
        <v>-99</v>
      </c>
      <c r="BL1248" s="89">
        <v>-99</v>
      </c>
      <c r="BM1248" s="89">
        <v>-99</v>
      </c>
      <c r="BN1248" s="89">
        <v>-99</v>
      </c>
      <c r="BO1248" s="89">
        <v>-99</v>
      </c>
      <c r="BP1248" s="89">
        <v>-99</v>
      </c>
      <c r="BQ1248" s="89">
        <v>-99</v>
      </c>
      <c r="BR1248" s="89">
        <v>-99</v>
      </c>
      <c r="BS1248" s="89">
        <v>-99</v>
      </c>
      <c r="BT1248" s="89">
        <v>-99</v>
      </c>
      <c r="BU1248" s="89">
        <v>-99</v>
      </c>
      <c r="BV1248" s="89">
        <v>-99</v>
      </c>
      <c r="BW1248" s="89">
        <v>-99</v>
      </c>
      <c r="BX1248" s="89">
        <v>-99</v>
      </c>
      <c r="BY1248" s="89">
        <v>-99</v>
      </c>
      <c r="BZ1248" s="89">
        <v>-99</v>
      </c>
      <c r="CA1248" s="89">
        <v>-99</v>
      </c>
      <c r="CB1248" s="89">
        <v>-99</v>
      </c>
      <c r="CC1248" s="89">
        <v>-99</v>
      </c>
      <c r="CD1248" s="89">
        <v>-99</v>
      </c>
      <c r="CE1248" s="89">
        <v>-99</v>
      </c>
      <c r="CF1248" s="89">
        <v>-99</v>
      </c>
      <c r="CG1248" s="89">
        <v>-99</v>
      </c>
      <c r="CH1248" s="89">
        <v>-99</v>
      </c>
      <c r="CI1248" s="89">
        <v>-99</v>
      </c>
      <c r="CJ1248" s="89">
        <v>-99</v>
      </c>
      <c r="CK1248" s="89">
        <v>-99</v>
      </c>
      <c r="CL1248" s="89">
        <v>-99</v>
      </c>
      <c r="CM1248" s="89">
        <v>-99</v>
      </c>
      <c r="CN1248" s="89">
        <v>-99</v>
      </c>
      <c r="CO1248" s="89">
        <v>-99</v>
      </c>
      <c r="CP1248" s="89">
        <v>-99</v>
      </c>
      <c r="CQ1248" s="89">
        <v>-99</v>
      </c>
      <c r="CR1248" s="89">
        <v>-99</v>
      </c>
      <c r="CS1248" s="89">
        <v>-99</v>
      </c>
      <c r="CT1248" s="89">
        <v>-99</v>
      </c>
      <c r="CU1248" s="86">
        <v>-99</v>
      </c>
      <c r="CV1248" s="86">
        <v>0.1658</v>
      </c>
      <c r="CW1248" s="86">
        <v>54</v>
      </c>
      <c r="CX1248" s="86">
        <v>2</v>
      </c>
      <c r="CY1248" s="86">
        <v>-0.62390000000000001</v>
      </c>
      <c r="CZ1248" s="86">
        <v>23</v>
      </c>
      <c r="DA1248" s="86">
        <v>2</v>
      </c>
      <c r="DB1248" s="86">
        <v>-0.85609999999999997</v>
      </c>
      <c r="DC1248" s="86">
        <v>13</v>
      </c>
      <c r="DD1248" s="86">
        <v>-99</v>
      </c>
      <c r="DE1248" s="86">
        <v>-99</v>
      </c>
      <c r="DF1248" s="86">
        <v>-99</v>
      </c>
      <c r="DG1248" s="86">
        <v>-99</v>
      </c>
      <c r="DH1248" s="86">
        <v>-99</v>
      </c>
    </row>
    <row r="1249" spans="1:112" x14ac:dyDescent="0.2">
      <c r="A1249" s="85">
        <f>IF(ISERROR(SEARCH('School Lookup'!$F$3,Data!J1249)),A1248,A1248+1)</f>
        <v>0</v>
      </c>
      <c r="B1249" s="85">
        <f>IF(I1249='School Lookup'!$G$13,1,0)</f>
        <v>0</v>
      </c>
      <c r="C1249" s="85">
        <f t="shared" si="19"/>
        <v>1247</v>
      </c>
      <c r="D1249" s="86" t="s">
        <v>6478</v>
      </c>
      <c r="E1249" s="86" t="s">
        <v>6757</v>
      </c>
      <c r="F1249" s="86" t="s">
        <v>6758</v>
      </c>
      <c r="G1249" s="86" t="s">
        <v>3059</v>
      </c>
      <c r="H1249" s="86" t="s">
        <v>1467</v>
      </c>
      <c r="I1249" s="86" t="s">
        <v>4810</v>
      </c>
      <c r="J1249" s="86" t="s">
        <v>2672</v>
      </c>
      <c r="K1249" s="86" t="s">
        <v>36</v>
      </c>
      <c r="L1249" s="86">
        <v>1</v>
      </c>
      <c r="M1249" s="86">
        <v>-99</v>
      </c>
      <c r="N1249" s="89">
        <v>-99</v>
      </c>
      <c r="O1249" s="89">
        <v>-99</v>
      </c>
      <c r="P1249" s="89">
        <v>-99</v>
      </c>
      <c r="Q1249" s="89">
        <v>-99</v>
      </c>
      <c r="R1249" s="89">
        <v>-99</v>
      </c>
      <c r="S1249" s="89">
        <v>-99</v>
      </c>
      <c r="T1249" s="89">
        <v>-99</v>
      </c>
      <c r="U1249" s="89">
        <v>-99</v>
      </c>
      <c r="V1249" s="89">
        <v>-99</v>
      </c>
      <c r="W1249" s="89">
        <v>-99</v>
      </c>
      <c r="X1249" s="89">
        <v>-99</v>
      </c>
      <c r="Y1249" s="89">
        <v>-99</v>
      </c>
      <c r="Z1249" s="89">
        <v>-99</v>
      </c>
      <c r="AA1249" s="89">
        <v>-99</v>
      </c>
      <c r="AB1249" s="89">
        <v>-99</v>
      </c>
      <c r="AC1249" s="89">
        <v>-99</v>
      </c>
      <c r="AD1249" s="89">
        <v>-99</v>
      </c>
      <c r="AE1249" s="89">
        <v>-99</v>
      </c>
      <c r="AF1249" s="89">
        <v>-99</v>
      </c>
      <c r="AG1249" s="89">
        <v>-99</v>
      </c>
      <c r="AH1249" s="89">
        <v>-99</v>
      </c>
      <c r="AI1249" s="89">
        <v>-99</v>
      </c>
      <c r="AJ1249" s="89">
        <v>-99</v>
      </c>
      <c r="AK1249" s="89">
        <v>-99</v>
      </c>
      <c r="AL1249" s="89">
        <v>-99</v>
      </c>
      <c r="AM1249" s="89">
        <v>-99</v>
      </c>
      <c r="AN1249" s="89">
        <v>-99</v>
      </c>
      <c r="AO1249" s="89">
        <v>-99</v>
      </c>
      <c r="AP1249" s="89">
        <v>-99</v>
      </c>
      <c r="AQ1249" s="89">
        <v>-99</v>
      </c>
      <c r="AR1249" s="89">
        <v>-99</v>
      </c>
      <c r="AS1249" s="89">
        <v>-99</v>
      </c>
      <c r="AT1249" s="89">
        <v>-99</v>
      </c>
      <c r="AU1249" s="89">
        <v>-99</v>
      </c>
      <c r="AV1249" s="89">
        <v>-99</v>
      </c>
      <c r="AW1249" s="89">
        <v>-99</v>
      </c>
      <c r="AX1249" s="89">
        <v>-99</v>
      </c>
      <c r="AY1249" s="89">
        <v>-99</v>
      </c>
      <c r="AZ1249" s="89">
        <v>-99</v>
      </c>
      <c r="BA1249" s="89">
        <v>1</v>
      </c>
      <c r="BB1249" s="89">
        <v>0.12667370030580999</v>
      </c>
      <c r="BC1249" s="89">
        <v>0.50953739927569397</v>
      </c>
      <c r="BD1249" s="89">
        <v>34.639299999999999</v>
      </c>
      <c r="BE1249" s="89">
        <v>-1.3653524233763199</v>
      </c>
      <c r="BF1249" s="89">
        <v>50.152858103975497</v>
      </c>
      <c r="BG1249" s="89">
        <v>-0.42790751205031102</v>
      </c>
      <c r="BH1249" s="89">
        <v>-0.44763906441210299</v>
      </c>
      <c r="BI1249" s="89">
        <v>0.25038284839203701</v>
      </c>
      <c r="BJ1249" s="89">
        <v>-0.112081143999049</v>
      </c>
      <c r="BK1249" s="89">
        <v>1</v>
      </c>
      <c r="BL1249" s="89">
        <v>0.184776758409786</v>
      </c>
      <c r="BM1249" s="89">
        <v>0.63142599900798402</v>
      </c>
      <c r="BN1249" s="89">
        <v>44.180300000000003</v>
      </c>
      <c r="BO1249" s="89">
        <v>-0.50246268746676104</v>
      </c>
      <c r="BP1249" s="89">
        <v>49.847104281345601</v>
      </c>
      <c r="BQ1249" s="89">
        <v>6.4481655770611407E-2</v>
      </c>
      <c r="BR1249" s="89">
        <v>7.9516006251556498E-2</v>
      </c>
      <c r="BS1249" s="89">
        <v>0.25038284839203701</v>
      </c>
      <c r="BT1249" s="89">
        <v>1.9909444138023698E-2</v>
      </c>
      <c r="BU1249" s="89">
        <v>1</v>
      </c>
      <c r="BV1249" s="89">
        <v>0.349128220858896</v>
      </c>
      <c r="BW1249" s="89">
        <v>0.96133748526997398</v>
      </c>
      <c r="BX1249" s="89">
        <v>46.844299999999997</v>
      </c>
      <c r="BY1249" s="89">
        <v>-0.233780514483758</v>
      </c>
      <c r="BZ1249" s="89">
        <v>49.3864932515337</v>
      </c>
      <c r="CA1249" s="89">
        <v>0.36377848539310798</v>
      </c>
      <c r="CB1249" s="89">
        <v>0.39328646551137803</v>
      </c>
      <c r="CC1249" s="89">
        <v>0.24961715160796299</v>
      </c>
      <c r="CD1249" s="89">
        <v>9.8171047286913699E-2</v>
      </c>
      <c r="CE1249" s="89">
        <v>1</v>
      </c>
      <c r="CF1249" s="89">
        <v>0.32713803680981601</v>
      </c>
      <c r="CG1249" s="89">
        <v>0.97108855374469105</v>
      </c>
      <c r="CH1249" s="89">
        <v>49.485100000000003</v>
      </c>
      <c r="CI1249" s="89">
        <v>2.1536739276043802E-2</v>
      </c>
      <c r="CJ1249" s="89">
        <v>43.8650619631902</v>
      </c>
      <c r="CK1249" s="89">
        <v>0.49631264651036699</v>
      </c>
      <c r="CL1249" s="89">
        <v>0.54618806083702798</v>
      </c>
      <c r="CM1249" s="89">
        <v>0.24961715160796299</v>
      </c>
      <c r="CN1249" s="89">
        <v>0.136337907988416</v>
      </c>
      <c r="CO1249" s="89">
        <v>95.745000000000005</v>
      </c>
      <c r="CP1249" s="89">
        <v>0.63139999999999996</v>
      </c>
      <c r="CQ1249" s="89">
        <v>2.09</v>
      </c>
      <c r="CR1249" s="89">
        <v>0.1191</v>
      </c>
      <c r="CS1249" s="89">
        <v>0.63139999999999996</v>
      </c>
      <c r="CT1249" s="89">
        <v>0.36159999999999998</v>
      </c>
      <c r="CU1249" s="86" t="s">
        <v>6988</v>
      </c>
      <c r="CV1249" s="86">
        <v>0.1643</v>
      </c>
      <c r="CW1249" s="86">
        <v>54</v>
      </c>
      <c r="CX1249" s="86">
        <v>2</v>
      </c>
      <c r="CY1249" s="86">
        <v>-0.6875</v>
      </c>
      <c r="CZ1249" s="86">
        <v>20</v>
      </c>
      <c r="DA1249" s="86">
        <v>4</v>
      </c>
      <c r="DB1249" s="86">
        <v>-0.52059999999999995</v>
      </c>
      <c r="DC1249" s="86">
        <v>23</v>
      </c>
      <c r="DD1249" s="86">
        <v>-99</v>
      </c>
      <c r="DE1249" s="86">
        <v>-99</v>
      </c>
      <c r="DF1249" s="86">
        <v>-99</v>
      </c>
      <c r="DG1249" s="86">
        <v>-99</v>
      </c>
      <c r="DH1249" s="86">
        <v>-99</v>
      </c>
    </row>
    <row r="1250" spans="1:112" x14ac:dyDescent="0.2">
      <c r="A1250" s="85">
        <f>IF(ISERROR(SEARCH('School Lookup'!$F$3,Data!J1250)),A1249,A1249+1)</f>
        <v>0</v>
      </c>
      <c r="B1250" s="85">
        <f>IF(I1250='School Lookup'!$G$13,1,0)</f>
        <v>0</v>
      </c>
      <c r="C1250" s="85">
        <f t="shared" si="19"/>
        <v>1248</v>
      </c>
      <c r="D1250" s="86" t="s">
        <v>6478</v>
      </c>
      <c r="E1250" s="86" t="s">
        <v>6257</v>
      </c>
      <c r="F1250" s="86" t="s">
        <v>1718</v>
      </c>
      <c r="G1250" s="86" t="s">
        <v>3148</v>
      </c>
      <c r="H1250" s="86" t="s">
        <v>597</v>
      </c>
      <c r="I1250" s="86" t="s">
        <v>4733</v>
      </c>
      <c r="J1250" s="86" t="s">
        <v>1124</v>
      </c>
      <c r="K1250" s="86" t="s">
        <v>56</v>
      </c>
      <c r="L1250" s="86">
        <v>1</v>
      </c>
      <c r="M1250" s="86">
        <v>1</v>
      </c>
      <c r="N1250" s="89">
        <v>-4.3477978339350201E-2</v>
      </c>
      <c r="O1250" s="89">
        <v>2.0347589192502201E-4</v>
      </c>
      <c r="P1250" s="89">
        <v>47.256500000000003</v>
      </c>
      <c r="Q1250" s="89">
        <v>-0.27361616504355002</v>
      </c>
      <c r="R1250" s="89">
        <v>49.278008303249102</v>
      </c>
      <c r="S1250" s="89">
        <v>-0.13670634457581299</v>
      </c>
      <c r="T1250" s="89">
        <v>-0.15523027746915899</v>
      </c>
      <c r="U1250" s="89">
        <v>0.33373493975903601</v>
      </c>
      <c r="V1250" s="89">
        <v>-5.1805767299948201E-2</v>
      </c>
      <c r="W1250" s="89">
        <v>1</v>
      </c>
      <c r="X1250" s="89">
        <v>1.1397657657657699E-2</v>
      </c>
      <c r="Y1250" s="89">
        <v>0.11587854641418099</v>
      </c>
      <c r="Z1250" s="89">
        <v>51.081499999999998</v>
      </c>
      <c r="AA1250" s="89">
        <v>0.156344300746629</v>
      </c>
      <c r="AB1250" s="89">
        <v>52.432463783783803</v>
      </c>
      <c r="AC1250" s="89">
        <v>0.13611142358040501</v>
      </c>
      <c r="AD1250" s="89">
        <v>0.15985172795359101</v>
      </c>
      <c r="AE1250" s="89">
        <v>0.33433734939759002</v>
      </c>
      <c r="AF1250" s="89">
        <v>5.3444403020628299E-2</v>
      </c>
      <c r="AG1250" s="89">
        <v>1</v>
      </c>
      <c r="AH1250" s="89">
        <v>7.8504460966542802E-2</v>
      </c>
      <c r="AI1250" s="89">
        <v>0.225985098498377</v>
      </c>
      <c r="AJ1250" s="89">
        <v>57.968299999999999</v>
      </c>
      <c r="AK1250" s="89">
        <v>0.91440534986532596</v>
      </c>
      <c r="AL1250" s="89">
        <v>53.531627137546501</v>
      </c>
      <c r="AM1250" s="89">
        <v>0.57019522418185198</v>
      </c>
      <c r="AN1250" s="89">
        <v>0.55581324583797997</v>
      </c>
      <c r="AO1250" s="89">
        <v>0.16204819277108401</v>
      </c>
      <c r="AP1250" s="89">
        <v>9.0068532006275001E-2</v>
      </c>
      <c r="AQ1250" s="89">
        <v>1</v>
      </c>
      <c r="AR1250" s="89">
        <v>0.22611099290780101</v>
      </c>
      <c r="AS1250" s="89">
        <v>0.57826591810380801</v>
      </c>
      <c r="AT1250" s="89">
        <v>51.404400000000003</v>
      </c>
      <c r="AU1250" s="89">
        <v>0.29541690204153997</v>
      </c>
      <c r="AV1250" s="89">
        <v>52.4822776595745</v>
      </c>
      <c r="AW1250" s="89">
        <v>0.43684141007267402</v>
      </c>
      <c r="AX1250" s="89">
        <v>0.42112720663650699</v>
      </c>
      <c r="AY1250" s="89">
        <v>0.16987951807228899</v>
      </c>
      <c r="AZ1250" s="89">
        <v>7.1540886910539198E-2</v>
      </c>
      <c r="BA1250" s="89">
        <v>-99</v>
      </c>
      <c r="BB1250" s="89">
        <v>-99</v>
      </c>
      <c r="BC1250" s="89">
        <v>-99</v>
      </c>
      <c r="BD1250" s="89">
        <v>-99</v>
      </c>
      <c r="BE1250" s="89">
        <v>-99</v>
      </c>
      <c r="BF1250" s="89">
        <v>-99</v>
      </c>
      <c r="BG1250" s="89">
        <v>-99</v>
      </c>
      <c r="BH1250" s="89">
        <v>-99</v>
      </c>
      <c r="BI1250" s="89">
        <v>-99</v>
      </c>
      <c r="BJ1250" s="89">
        <v>-99</v>
      </c>
      <c r="BK1250" s="89">
        <v>-99</v>
      </c>
      <c r="BL1250" s="89">
        <v>-99</v>
      </c>
      <c r="BM1250" s="89">
        <v>-99</v>
      </c>
      <c r="BN1250" s="89">
        <v>-99</v>
      </c>
      <c r="BO1250" s="89">
        <v>-99</v>
      </c>
      <c r="BP1250" s="89">
        <v>-99</v>
      </c>
      <c r="BQ1250" s="89">
        <v>-99</v>
      </c>
      <c r="BR1250" s="89">
        <v>-99</v>
      </c>
      <c r="BS1250" s="89">
        <v>-99</v>
      </c>
      <c r="BT1250" s="89">
        <v>-99</v>
      </c>
      <c r="BU1250" s="89">
        <v>-99</v>
      </c>
      <c r="BV1250" s="89">
        <v>-99</v>
      </c>
      <c r="BW1250" s="89">
        <v>-99</v>
      </c>
      <c r="BX1250" s="89">
        <v>-99</v>
      </c>
      <c r="BY1250" s="89">
        <v>-99</v>
      </c>
      <c r="BZ1250" s="89">
        <v>-99</v>
      </c>
      <c r="CA1250" s="89">
        <v>-99</v>
      </c>
      <c r="CB1250" s="89">
        <v>-99</v>
      </c>
      <c r="CC1250" s="89">
        <v>-99</v>
      </c>
      <c r="CD1250" s="89">
        <v>-99</v>
      </c>
      <c r="CE1250" s="89">
        <v>-99</v>
      </c>
      <c r="CF1250" s="89">
        <v>-99</v>
      </c>
      <c r="CG1250" s="89">
        <v>-99</v>
      </c>
      <c r="CH1250" s="89">
        <v>-99</v>
      </c>
      <c r="CI1250" s="89">
        <v>-99</v>
      </c>
      <c r="CJ1250" s="89">
        <v>-99</v>
      </c>
      <c r="CK1250" s="89">
        <v>-99</v>
      </c>
      <c r="CL1250" s="89">
        <v>-99</v>
      </c>
      <c r="CM1250" s="89">
        <v>-99</v>
      </c>
      <c r="CN1250" s="89">
        <v>-99</v>
      </c>
      <c r="CO1250" s="89">
        <v>-99</v>
      </c>
      <c r="CP1250" s="89">
        <v>-99</v>
      </c>
      <c r="CQ1250" s="89">
        <v>-99</v>
      </c>
      <c r="CR1250" s="89">
        <v>-99</v>
      </c>
      <c r="CS1250" s="89">
        <v>-99</v>
      </c>
      <c r="CT1250" s="89">
        <v>-99</v>
      </c>
      <c r="CU1250" s="86">
        <v>-99</v>
      </c>
      <c r="CV1250" s="86">
        <v>0.16320000000000001</v>
      </c>
      <c r="CW1250" s="86">
        <v>54</v>
      </c>
      <c r="CX1250" s="86">
        <v>2</v>
      </c>
      <c r="CY1250" s="86">
        <v>0.65790000000000004</v>
      </c>
      <c r="CZ1250" s="86">
        <v>78</v>
      </c>
      <c r="DA1250" s="86">
        <v>4</v>
      </c>
      <c r="DB1250" s="86">
        <v>0.1593</v>
      </c>
      <c r="DC1250" s="86">
        <v>55</v>
      </c>
      <c r="DD1250" s="86">
        <v>-99</v>
      </c>
      <c r="DE1250" s="86">
        <v>-99</v>
      </c>
      <c r="DF1250" s="86">
        <v>-99</v>
      </c>
      <c r="DG1250" s="86">
        <v>-99</v>
      </c>
      <c r="DH1250" s="86">
        <v>-99</v>
      </c>
    </row>
    <row r="1251" spans="1:112" x14ac:dyDescent="0.2">
      <c r="A1251" s="85">
        <f>IF(ISERROR(SEARCH('School Lookup'!$F$3,Data!J1251)),A1250,A1250+1)</f>
        <v>0</v>
      </c>
      <c r="B1251" s="85">
        <f>IF(I1251='School Lookup'!$G$13,1,0)</f>
        <v>0</v>
      </c>
      <c r="C1251" s="85">
        <f t="shared" si="19"/>
        <v>1249</v>
      </c>
      <c r="D1251" s="86" t="s">
        <v>6478</v>
      </c>
      <c r="E1251" s="86" t="s">
        <v>6539</v>
      </c>
      <c r="F1251" s="86" t="s">
        <v>2750</v>
      </c>
      <c r="G1251" s="86" t="s">
        <v>2872</v>
      </c>
      <c r="H1251" s="86" t="s">
        <v>321</v>
      </c>
      <c r="I1251" s="86" t="s">
        <v>3889</v>
      </c>
      <c r="J1251" s="86" t="s">
        <v>502</v>
      </c>
      <c r="K1251" s="86" t="s">
        <v>36</v>
      </c>
      <c r="L1251" s="86">
        <v>1</v>
      </c>
      <c r="M1251" s="86">
        <v>-99</v>
      </c>
      <c r="N1251" s="89">
        <v>-99</v>
      </c>
      <c r="O1251" s="89">
        <v>-99</v>
      </c>
      <c r="P1251" s="89">
        <v>-99</v>
      </c>
      <c r="Q1251" s="89">
        <v>-99</v>
      </c>
      <c r="R1251" s="89">
        <v>-99</v>
      </c>
      <c r="S1251" s="89">
        <v>-99</v>
      </c>
      <c r="T1251" s="89">
        <v>-99</v>
      </c>
      <c r="U1251" s="89">
        <v>-99</v>
      </c>
      <c r="V1251" s="89">
        <v>-99</v>
      </c>
      <c r="W1251" s="89">
        <v>-99</v>
      </c>
      <c r="X1251" s="89">
        <v>-99</v>
      </c>
      <c r="Y1251" s="89">
        <v>-99</v>
      </c>
      <c r="Z1251" s="89">
        <v>-99</v>
      </c>
      <c r="AA1251" s="89">
        <v>-99</v>
      </c>
      <c r="AB1251" s="89">
        <v>-99</v>
      </c>
      <c r="AC1251" s="89">
        <v>-99</v>
      </c>
      <c r="AD1251" s="89">
        <v>-99</v>
      </c>
      <c r="AE1251" s="89">
        <v>-99</v>
      </c>
      <c r="AF1251" s="89">
        <v>-99</v>
      </c>
      <c r="AG1251" s="89">
        <v>-99</v>
      </c>
      <c r="AH1251" s="89">
        <v>-99</v>
      </c>
      <c r="AI1251" s="89">
        <v>-99</v>
      </c>
      <c r="AJ1251" s="89">
        <v>-99</v>
      </c>
      <c r="AK1251" s="89">
        <v>-99</v>
      </c>
      <c r="AL1251" s="89">
        <v>-99</v>
      </c>
      <c r="AM1251" s="89">
        <v>-99</v>
      </c>
      <c r="AN1251" s="89">
        <v>-99</v>
      </c>
      <c r="AO1251" s="89">
        <v>-99</v>
      </c>
      <c r="AP1251" s="89">
        <v>-99</v>
      </c>
      <c r="AQ1251" s="89">
        <v>-99</v>
      </c>
      <c r="AR1251" s="89">
        <v>-99</v>
      </c>
      <c r="AS1251" s="89">
        <v>-99</v>
      </c>
      <c r="AT1251" s="89">
        <v>-99</v>
      </c>
      <c r="AU1251" s="89">
        <v>-99</v>
      </c>
      <c r="AV1251" s="89">
        <v>-99</v>
      </c>
      <c r="AW1251" s="89">
        <v>-99</v>
      </c>
      <c r="AX1251" s="89">
        <v>-99</v>
      </c>
      <c r="AY1251" s="89">
        <v>-99</v>
      </c>
      <c r="AZ1251" s="89">
        <v>-99</v>
      </c>
      <c r="BA1251" s="89">
        <v>1</v>
      </c>
      <c r="BB1251" s="89">
        <v>0.200438043478261</v>
      </c>
      <c r="BC1251" s="89">
        <v>0.67552945291864397</v>
      </c>
      <c r="BD1251" s="89">
        <v>35.354799999999997</v>
      </c>
      <c r="BE1251" s="89">
        <v>-1.29380753820058</v>
      </c>
      <c r="BF1251" s="89">
        <v>57.608714130434798</v>
      </c>
      <c r="BG1251" s="89">
        <v>-0.30913904264096898</v>
      </c>
      <c r="BH1251" s="89">
        <v>-0.32056124525296498</v>
      </c>
      <c r="BI1251" s="89">
        <v>0.25</v>
      </c>
      <c r="BJ1251" s="89">
        <v>-8.0140311313241105E-2</v>
      </c>
      <c r="BK1251" s="89">
        <v>1</v>
      </c>
      <c r="BL1251" s="89">
        <v>0.22109021739130399</v>
      </c>
      <c r="BM1251" s="89">
        <v>0.71979371666838998</v>
      </c>
      <c r="BN1251" s="89">
        <v>42.709699999999998</v>
      </c>
      <c r="BO1251" s="89">
        <v>-0.66758190850096</v>
      </c>
      <c r="BP1251" s="89">
        <v>51.0869489130435</v>
      </c>
      <c r="BQ1251" s="89">
        <v>2.6105904083714701E-2</v>
      </c>
      <c r="BR1251" s="89">
        <v>3.9260119005796901E-2</v>
      </c>
      <c r="BS1251" s="89">
        <v>0.25</v>
      </c>
      <c r="BT1251" s="89">
        <v>9.8150297514492096E-3</v>
      </c>
      <c r="BU1251" s="89">
        <v>1</v>
      </c>
      <c r="BV1251" s="89">
        <v>0.31077173913043499</v>
      </c>
      <c r="BW1251" s="89">
        <v>0.87298688247139999</v>
      </c>
      <c r="BX1251" s="89">
        <v>52.709699999999998</v>
      </c>
      <c r="BY1251" s="89">
        <v>0.37136520612104101</v>
      </c>
      <c r="BZ1251" s="89">
        <v>46.739107608695697</v>
      </c>
      <c r="CA1251" s="89">
        <v>0.62217604429621998</v>
      </c>
      <c r="CB1251" s="89">
        <v>0.66565055800307205</v>
      </c>
      <c r="CC1251" s="89">
        <v>0.25</v>
      </c>
      <c r="CD1251" s="89">
        <v>0.16641263950076801</v>
      </c>
      <c r="CE1251" s="89">
        <v>1</v>
      </c>
      <c r="CF1251" s="89">
        <v>0.17863369565217399</v>
      </c>
      <c r="CG1251" s="89">
        <v>0.61503146739685</v>
      </c>
      <c r="CH1251" s="89">
        <v>43.642899999999997</v>
      </c>
      <c r="CI1251" s="89">
        <v>-0.64521151093416196</v>
      </c>
      <c r="CJ1251" s="89">
        <v>52.173927173913</v>
      </c>
      <c r="CK1251" s="89">
        <v>-1.5090021768655801E-2</v>
      </c>
      <c r="CL1251" s="89">
        <v>-7.1816744788516804E-3</v>
      </c>
      <c r="CM1251" s="89">
        <v>0.25</v>
      </c>
      <c r="CN1251" s="89">
        <v>-1.7954186197129201E-3</v>
      </c>
      <c r="CO1251" s="89">
        <v>99.055000000000007</v>
      </c>
      <c r="CP1251" s="89">
        <v>0.88149999999999995</v>
      </c>
      <c r="CQ1251" s="89">
        <v>-1.89</v>
      </c>
      <c r="CR1251" s="89">
        <v>-0.45529999999999998</v>
      </c>
      <c r="CS1251" s="89">
        <v>0.88149999999999995</v>
      </c>
      <c r="CT1251" s="89">
        <v>0.7732</v>
      </c>
      <c r="CU1251" s="86" t="s">
        <v>6988</v>
      </c>
      <c r="CV1251" s="86">
        <v>0.16220000000000001</v>
      </c>
      <c r="CW1251" s="86">
        <v>53</v>
      </c>
      <c r="CX1251" s="86">
        <v>2</v>
      </c>
      <c r="CY1251" s="86">
        <v>7.5499999999999998E-2</v>
      </c>
      <c r="CZ1251" s="86">
        <v>55</v>
      </c>
      <c r="DA1251" s="86">
        <v>4</v>
      </c>
      <c r="DB1251" s="86">
        <v>-0.55879999999999996</v>
      </c>
      <c r="DC1251" s="86">
        <v>21</v>
      </c>
      <c r="DD1251" s="86">
        <v>-99</v>
      </c>
      <c r="DE1251" s="86">
        <v>-99</v>
      </c>
      <c r="DF1251" s="86">
        <v>-99</v>
      </c>
      <c r="DG1251" s="86">
        <v>-99</v>
      </c>
      <c r="DH1251" s="86">
        <v>-99</v>
      </c>
    </row>
    <row r="1252" spans="1:112" x14ac:dyDescent="0.2">
      <c r="A1252" s="85">
        <f>IF(ISERROR(SEARCH('School Lookup'!$F$3,Data!J1252)),A1251,A1251+1)</f>
        <v>0</v>
      </c>
      <c r="B1252" s="85">
        <f>IF(I1252='School Lookup'!$G$13,1,0)</f>
        <v>0</v>
      </c>
      <c r="C1252" s="85">
        <f t="shared" si="19"/>
        <v>1250</v>
      </c>
      <c r="D1252" s="86" t="s">
        <v>6478</v>
      </c>
      <c r="E1252" s="86" t="s">
        <v>6702</v>
      </c>
      <c r="F1252" s="86" t="s">
        <v>1150</v>
      </c>
      <c r="G1252" s="86" t="s">
        <v>3317</v>
      </c>
      <c r="H1252" s="86" t="s">
        <v>1830</v>
      </c>
      <c r="I1252" s="86" t="s">
        <v>5217</v>
      </c>
      <c r="J1252" s="86" t="s">
        <v>1830</v>
      </c>
      <c r="K1252" s="86" t="s">
        <v>72</v>
      </c>
      <c r="L1252" s="86">
        <v>1</v>
      </c>
      <c r="M1252" s="86">
        <v>1</v>
      </c>
      <c r="N1252" s="89">
        <v>-0.30144499437570299</v>
      </c>
      <c r="O1252" s="89">
        <v>-0.55842381872806501</v>
      </c>
      <c r="P1252" s="89">
        <v>56.825699999999998</v>
      </c>
      <c r="Q1252" s="89">
        <v>0.74140238948301596</v>
      </c>
      <c r="R1252" s="89">
        <v>50.843647356580398</v>
      </c>
      <c r="S1252" s="89">
        <v>9.1489285377475596E-2</v>
      </c>
      <c r="T1252" s="89">
        <v>0.103695748735798</v>
      </c>
      <c r="U1252" s="89">
        <v>0.37749469214437398</v>
      </c>
      <c r="V1252" s="89">
        <v>3.9144594745700298E-2</v>
      </c>
      <c r="W1252" s="89">
        <v>1</v>
      </c>
      <c r="X1252" s="89">
        <v>-0.26756974128234001</v>
      </c>
      <c r="Y1252" s="89">
        <v>-0.54085489660841402</v>
      </c>
      <c r="Z1252" s="89">
        <v>55.011499999999998</v>
      </c>
      <c r="AA1252" s="89">
        <v>0.64642693108191196</v>
      </c>
      <c r="AB1252" s="89">
        <v>48.931398425196903</v>
      </c>
      <c r="AC1252" s="89">
        <v>5.2786017236749201E-2</v>
      </c>
      <c r="AD1252" s="89">
        <v>6.2831624558108298E-2</v>
      </c>
      <c r="AE1252" s="89">
        <v>0.37749469214437398</v>
      </c>
      <c r="AF1252" s="89">
        <v>2.3718604769494001E-2</v>
      </c>
      <c r="AG1252" s="89">
        <v>1</v>
      </c>
      <c r="AH1252" s="89">
        <v>-0.12754545454545499</v>
      </c>
      <c r="AI1252" s="89">
        <v>-0.217454197894076</v>
      </c>
      <c r="AJ1252" s="89">
        <v>66.159400000000005</v>
      </c>
      <c r="AK1252" s="89">
        <v>1.7162402479021599</v>
      </c>
      <c r="AL1252" s="89">
        <v>47.811439393939402</v>
      </c>
      <c r="AM1252" s="89">
        <v>0.74939302500404203</v>
      </c>
      <c r="AN1252" s="89">
        <v>0.74406831671536799</v>
      </c>
      <c r="AO1252" s="89">
        <v>0.126114649681529</v>
      </c>
      <c r="AP1252" s="89">
        <v>9.3837915101683406E-2</v>
      </c>
      <c r="AQ1252" s="89">
        <v>1</v>
      </c>
      <c r="AR1252" s="89">
        <v>-0.28457285714285702</v>
      </c>
      <c r="AS1252" s="89">
        <v>-0.56965740296189604</v>
      </c>
      <c r="AT1252" s="89">
        <v>55.344799999999999</v>
      </c>
      <c r="AU1252" s="89">
        <v>0.72369375613509102</v>
      </c>
      <c r="AV1252" s="89">
        <v>51.071417142857101</v>
      </c>
      <c r="AW1252" s="89">
        <v>7.7018176586597403E-2</v>
      </c>
      <c r="AX1252" s="89">
        <v>4.1947289175882897E-2</v>
      </c>
      <c r="AY1252" s="89">
        <v>0.11889596602972401</v>
      </c>
      <c r="AZ1252" s="89">
        <v>4.9873634688947796E-3</v>
      </c>
      <c r="BA1252" s="89">
        <v>-99</v>
      </c>
      <c r="BB1252" s="89">
        <v>-99</v>
      </c>
      <c r="BC1252" s="89">
        <v>-99</v>
      </c>
      <c r="BD1252" s="89">
        <v>-99</v>
      </c>
      <c r="BE1252" s="89">
        <v>-99</v>
      </c>
      <c r="BF1252" s="89">
        <v>-99</v>
      </c>
      <c r="BG1252" s="89">
        <v>-99</v>
      </c>
      <c r="BH1252" s="89">
        <v>-99</v>
      </c>
      <c r="BI1252" s="89">
        <v>-99</v>
      </c>
      <c r="BJ1252" s="89">
        <v>-99</v>
      </c>
      <c r="BK1252" s="89">
        <v>-99</v>
      </c>
      <c r="BL1252" s="89">
        <v>-99</v>
      </c>
      <c r="BM1252" s="89">
        <v>-99</v>
      </c>
      <c r="BN1252" s="89">
        <v>-99</v>
      </c>
      <c r="BO1252" s="89">
        <v>-99</v>
      </c>
      <c r="BP1252" s="89">
        <v>-99</v>
      </c>
      <c r="BQ1252" s="89">
        <v>-99</v>
      </c>
      <c r="BR1252" s="89">
        <v>-99</v>
      </c>
      <c r="BS1252" s="89">
        <v>-99</v>
      </c>
      <c r="BT1252" s="89">
        <v>-99</v>
      </c>
      <c r="BU1252" s="89">
        <v>-99</v>
      </c>
      <c r="BV1252" s="89">
        <v>-99</v>
      </c>
      <c r="BW1252" s="89">
        <v>-99</v>
      </c>
      <c r="BX1252" s="89">
        <v>-99</v>
      </c>
      <c r="BY1252" s="89">
        <v>-99</v>
      </c>
      <c r="BZ1252" s="89">
        <v>-99</v>
      </c>
      <c r="CA1252" s="89">
        <v>-99</v>
      </c>
      <c r="CB1252" s="89">
        <v>-99</v>
      </c>
      <c r="CC1252" s="89">
        <v>-99</v>
      </c>
      <c r="CD1252" s="89">
        <v>-99</v>
      </c>
      <c r="CE1252" s="89">
        <v>-99</v>
      </c>
      <c r="CF1252" s="89">
        <v>-99</v>
      </c>
      <c r="CG1252" s="89">
        <v>-99</v>
      </c>
      <c r="CH1252" s="89">
        <v>-99</v>
      </c>
      <c r="CI1252" s="89">
        <v>-99</v>
      </c>
      <c r="CJ1252" s="89">
        <v>-99</v>
      </c>
      <c r="CK1252" s="89">
        <v>-99</v>
      </c>
      <c r="CL1252" s="89">
        <v>-99</v>
      </c>
      <c r="CM1252" s="89">
        <v>-99</v>
      </c>
      <c r="CN1252" s="89">
        <v>-99</v>
      </c>
      <c r="CO1252" s="89">
        <v>-99</v>
      </c>
      <c r="CP1252" s="89">
        <v>-99</v>
      </c>
      <c r="CQ1252" s="89">
        <v>-99</v>
      </c>
      <c r="CR1252" s="89">
        <v>-99</v>
      </c>
      <c r="CS1252" s="89">
        <v>-99</v>
      </c>
      <c r="CT1252" s="89">
        <v>-99</v>
      </c>
      <c r="CU1252" s="86">
        <v>-99</v>
      </c>
      <c r="CV1252" s="86">
        <v>0.16170000000000001</v>
      </c>
      <c r="CW1252" s="86">
        <v>53</v>
      </c>
      <c r="CX1252" s="86">
        <v>2</v>
      </c>
      <c r="CY1252" s="86">
        <v>-0.41299999999999998</v>
      </c>
      <c r="CZ1252" s="86">
        <v>31</v>
      </c>
      <c r="DA1252" s="86">
        <v>4</v>
      </c>
      <c r="DB1252" s="86">
        <v>0.82640000000000002</v>
      </c>
      <c r="DC1252" s="86">
        <v>86</v>
      </c>
      <c r="DD1252" s="86">
        <v>1</v>
      </c>
      <c r="DE1252" s="86">
        <v>-99</v>
      </c>
      <c r="DF1252" s="86">
        <v>-99</v>
      </c>
      <c r="DG1252" s="86">
        <v>1</v>
      </c>
      <c r="DH1252" s="86">
        <v>-99</v>
      </c>
    </row>
    <row r="1253" spans="1:112" x14ac:dyDescent="0.2">
      <c r="A1253" s="85">
        <f>IF(ISERROR(SEARCH('School Lookup'!$F$3,Data!J1253)),A1252,A1252+1)</f>
        <v>0</v>
      </c>
      <c r="B1253" s="85">
        <f>IF(I1253='School Lookup'!$G$13,1,0)</f>
        <v>0</v>
      </c>
      <c r="C1253" s="85">
        <f t="shared" si="19"/>
        <v>1251</v>
      </c>
      <c r="D1253" s="86" t="s">
        <v>6478</v>
      </c>
      <c r="E1253" s="86" t="s">
        <v>6680</v>
      </c>
      <c r="F1253" s="86" t="s">
        <v>6126</v>
      </c>
      <c r="G1253" s="86" t="s">
        <v>2905</v>
      </c>
      <c r="H1253" s="86" t="s">
        <v>1276</v>
      </c>
      <c r="I1253" s="86" t="s">
        <v>4057</v>
      </c>
      <c r="J1253" s="86" t="s">
        <v>1277</v>
      </c>
      <c r="K1253" s="86" t="s">
        <v>31</v>
      </c>
      <c r="L1253" s="86">
        <v>1</v>
      </c>
      <c r="M1253" s="86">
        <v>1</v>
      </c>
      <c r="N1253" s="89">
        <v>0.197658162162162</v>
      </c>
      <c r="O1253" s="89">
        <v>0.52238352771871699</v>
      </c>
      <c r="P1253" s="89">
        <v>42.5762</v>
      </c>
      <c r="Q1253" s="89">
        <v>-0.77006219404813703</v>
      </c>
      <c r="R1253" s="89">
        <v>47.027039891891903</v>
      </c>
      <c r="S1253" s="89">
        <v>-0.12383933316471001</v>
      </c>
      <c r="T1253" s="89">
        <v>-0.14063050562211399</v>
      </c>
      <c r="U1253" s="89">
        <v>0.37601626016260198</v>
      </c>
      <c r="V1253" s="89">
        <v>-5.2879356788803102E-2</v>
      </c>
      <c r="W1253" s="89">
        <v>1</v>
      </c>
      <c r="X1253" s="89">
        <v>0.266892556634304</v>
      </c>
      <c r="Y1253" s="89">
        <v>0.71735400669093197</v>
      </c>
      <c r="Z1253" s="89">
        <v>47.664400000000001</v>
      </c>
      <c r="AA1253" s="89">
        <v>-0.26977818172632201</v>
      </c>
      <c r="AB1253" s="89">
        <v>48.867310679611698</v>
      </c>
      <c r="AC1253" s="89">
        <v>0.22378791248230501</v>
      </c>
      <c r="AD1253" s="89">
        <v>0.26193802302106101</v>
      </c>
      <c r="AE1253" s="89">
        <v>0.37682926829268298</v>
      </c>
      <c r="AF1253" s="89">
        <v>9.8705913553058397E-2</v>
      </c>
      <c r="AG1253" s="89">
        <v>1</v>
      </c>
      <c r="AH1253" s="89">
        <v>0.14402565789473701</v>
      </c>
      <c r="AI1253" s="89">
        <v>0.36699303530065203</v>
      </c>
      <c r="AJ1253" s="89">
        <v>51.435099999999998</v>
      </c>
      <c r="AK1253" s="89">
        <v>0.27486392614271898</v>
      </c>
      <c r="AL1253" s="89">
        <v>48.684234539473699</v>
      </c>
      <c r="AM1253" s="89">
        <v>0.32092848072168501</v>
      </c>
      <c r="AN1253" s="89">
        <v>0.29394770819094401</v>
      </c>
      <c r="AO1253" s="89">
        <v>0.123577235772358</v>
      </c>
      <c r="AP1253" s="89">
        <v>3.6325245239856502E-2</v>
      </c>
      <c r="AQ1253" s="89">
        <v>1</v>
      </c>
      <c r="AR1253" s="89">
        <v>0.17517039473684201</v>
      </c>
      <c r="AS1253" s="89">
        <v>0.46376082728552498</v>
      </c>
      <c r="AT1253" s="89">
        <v>56.325899999999997</v>
      </c>
      <c r="AU1253" s="89">
        <v>0.83032821495936904</v>
      </c>
      <c r="AV1253" s="89">
        <v>53.289456250000001</v>
      </c>
      <c r="AW1253" s="89">
        <v>0.64704452112244704</v>
      </c>
      <c r="AX1253" s="89">
        <v>0.64263819003136802</v>
      </c>
      <c r="AY1253" s="89">
        <v>0.123577235772358</v>
      </c>
      <c r="AZ1253" s="89">
        <v>7.9415451125827596E-2</v>
      </c>
      <c r="BA1253" s="89">
        <v>-99</v>
      </c>
      <c r="BB1253" s="89">
        <v>-99</v>
      </c>
      <c r="BC1253" s="89">
        <v>-99</v>
      </c>
      <c r="BD1253" s="89">
        <v>-99</v>
      </c>
      <c r="BE1253" s="89">
        <v>-99</v>
      </c>
      <c r="BF1253" s="89">
        <v>-99</v>
      </c>
      <c r="BG1253" s="89">
        <v>-99</v>
      </c>
      <c r="BH1253" s="89">
        <v>-99</v>
      </c>
      <c r="BI1253" s="89">
        <v>-99</v>
      </c>
      <c r="BJ1253" s="89">
        <v>-99</v>
      </c>
      <c r="BK1253" s="89">
        <v>-99</v>
      </c>
      <c r="BL1253" s="89">
        <v>-99</v>
      </c>
      <c r="BM1253" s="89">
        <v>-99</v>
      </c>
      <c r="BN1253" s="89">
        <v>-99</v>
      </c>
      <c r="BO1253" s="89">
        <v>-99</v>
      </c>
      <c r="BP1253" s="89">
        <v>-99</v>
      </c>
      <c r="BQ1253" s="89">
        <v>-99</v>
      </c>
      <c r="BR1253" s="89">
        <v>-99</v>
      </c>
      <c r="BS1253" s="89">
        <v>-99</v>
      </c>
      <c r="BT1253" s="89">
        <v>-99</v>
      </c>
      <c r="BU1253" s="89">
        <v>-99</v>
      </c>
      <c r="BV1253" s="89">
        <v>-99</v>
      </c>
      <c r="BW1253" s="89">
        <v>-99</v>
      </c>
      <c r="BX1253" s="89">
        <v>-99</v>
      </c>
      <c r="BY1253" s="89">
        <v>-99</v>
      </c>
      <c r="BZ1253" s="89">
        <v>-99</v>
      </c>
      <c r="CA1253" s="89">
        <v>-99</v>
      </c>
      <c r="CB1253" s="89">
        <v>-99</v>
      </c>
      <c r="CC1253" s="89">
        <v>-99</v>
      </c>
      <c r="CD1253" s="89">
        <v>-99</v>
      </c>
      <c r="CE1253" s="89">
        <v>-99</v>
      </c>
      <c r="CF1253" s="89">
        <v>-99</v>
      </c>
      <c r="CG1253" s="89">
        <v>-99</v>
      </c>
      <c r="CH1253" s="89">
        <v>-99</v>
      </c>
      <c r="CI1253" s="89">
        <v>-99</v>
      </c>
      <c r="CJ1253" s="89">
        <v>-99</v>
      </c>
      <c r="CK1253" s="89">
        <v>-99</v>
      </c>
      <c r="CL1253" s="89">
        <v>-99</v>
      </c>
      <c r="CM1253" s="89">
        <v>-99</v>
      </c>
      <c r="CN1253" s="89">
        <v>-99</v>
      </c>
      <c r="CO1253" s="89">
        <v>-99</v>
      </c>
      <c r="CP1253" s="89">
        <v>-99</v>
      </c>
      <c r="CQ1253" s="89">
        <v>-99</v>
      </c>
      <c r="CR1253" s="89">
        <v>-99</v>
      </c>
      <c r="CS1253" s="89">
        <v>-99</v>
      </c>
      <c r="CT1253" s="89">
        <v>-99</v>
      </c>
      <c r="CU1253" s="86">
        <v>-99</v>
      </c>
      <c r="CV1253" s="86">
        <v>0.16159999999999999</v>
      </c>
      <c r="CW1253" s="86">
        <v>53</v>
      </c>
      <c r="CX1253" s="86">
        <v>2</v>
      </c>
      <c r="CY1253" s="86">
        <v>-1.2626999999999999</v>
      </c>
      <c r="CZ1253" s="86">
        <v>6</v>
      </c>
      <c r="DA1253" s="86">
        <v>4</v>
      </c>
      <c r="DB1253" s="86">
        <v>-0.25459999999999999</v>
      </c>
      <c r="DC1253" s="86">
        <v>34</v>
      </c>
      <c r="DD1253" s="86">
        <v>-99</v>
      </c>
      <c r="DE1253" s="86">
        <v>-99</v>
      </c>
      <c r="DF1253" s="86">
        <v>-99</v>
      </c>
      <c r="DG1253" s="86">
        <v>-99</v>
      </c>
      <c r="DH1253" s="86">
        <v>-99</v>
      </c>
    </row>
    <row r="1254" spans="1:112" x14ac:dyDescent="0.2">
      <c r="A1254" s="85">
        <f>IF(ISERROR(SEARCH('School Lookup'!$F$3,Data!J1254)),A1253,A1253+1)</f>
        <v>0</v>
      </c>
      <c r="B1254" s="85">
        <f>IF(I1254='School Lookup'!$G$13,1,0)</f>
        <v>0</v>
      </c>
      <c r="C1254" s="85">
        <f t="shared" si="19"/>
        <v>1252</v>
      </c>
      <c r="D1254" s="86" t="s">
        <v>6478</v>
      </c>
      <c r="E1254" s="86" t="s">
        <v>6862</v>
      </c>
      <c r="F1254" s="86" t="s">
        <v>2773</v>
      </c>
      <c r="G1254" s="86" t="s">
        <v>3002</v>
      </c>
      <c r="H1254" s="86" t="s">
        <v>2126</v>
      </c>
      <c r="I1254" s="86" t="s">
        <v>4036</v>
      </c>
      <c r="J1254" s="86" t="s">
        <v>2127</v>
      </c>
      <c r="K1254" s="86" t="s">
        <v>107</v>
      </c>
      <c r="L1254" s="86">
        <v>1</v>
      </c>
      <c r="M1254" s="86">
        <v>1</v>
      </c>
      <c r="N1254" s="89">
        <v>0.1207125</v>
      </c>
      <c r="O1254" s="89">
        <v>0.35575777940857201</v>
      </c>
      <c r="P1254" s="89">
        <v>52.125</v>
      </c>
      <c r="Q1254" s="89">
        <v>0.24279250367615399</v>
      </c>
      <c r="R1254" s="89">
        <v>47.023800000000001</v>
      </c>
      <c r="S1254" s="89">
        <v>0.29927514154236301</v>
      </c>
      <c r="T1254" s="89">
        <v>0.33946348035003698</v>
      </c>
      <c r="U1254" s="89">
        <v>0.394829612220917</v>
      </c>
      <c r="V1254" s="89">
        <v>0.13403023430976799</v>
      </c>
      <c r="W1254" s="89">
        <v>1</v>
      </c>
      <c r="X1254" s="89">
        <v>-4.4123442136498499E-2</v>
      </c>
      <c r="Y1254" s="89">
        <v>-1.4826916542298899E-2</v>
      </c>
      <c r="Z1254" s="89">
        <v>47.95</v>
      </c>
      <c r="AA1254" s="89">
        <v>-0.234163016529437</v>
      </c>
      <c r="AB1254" s="89">
        <v>46.8842994065282</v>
      </c>
      <c r="AC1254" s="89">
        <v>-0.124494966535868</v>
      </c>
      <c r="AD1254" s="89">
        <v>-0.143585843179591</v>
      </c>
      <c r="AE1254" s="89">
        <v>0.396004700352526</v>
      </c>
      <c r="AF1254" s="89">
        <v>-5.6860668803198698E-2</v>
      </c>
      <c r="AG1254" s="89">
        <v>1</v>
      </c>
      <c r="AH1254" s="89">
        <v>0.168129213483146</v>
      </c>
      <c r="AI1254" s="89">
        <v>0.418866212264212</v>
      </c>
      <c r="AJ1254" s="89">
        <v>-99</v>
      </c>
      <c r="AK1254" s="89">
        <v>-99</v>
      </c>
      <c r="AL1254" s="89">
        <v>55.617962359550603</v>
      </c>
      <c r="AM1254" s="89">
        <v>0.418866212264212</v>
      </c>
      <c r="AN1254" s="89">
        <v>0.39683554782131703</v>
      </c>
      <c r="AO1254" s="89">
        <v>0.209165687426557</v>
      </c>
      <c r="AP1254" s="89">
        <v>8.3004380155340104E-2</v>
      </c>
      <c r="AQ1254" s="89">
        <v>-99</v>
      </c>
      <c r="AR1254" s="89">
        <v>-99</v>
      </c>
      <c r="AS1254" s="89">
        <v>-99</v>
      </c>
      <c r="AT1254" s="89">
        <v>-99</v>
      </c>
      <c r="AU1254" s="89">
        <v>-99</v>
      </c>
      <c r="AV1254" s="89">
        <v>-99</v>
      </c>
      <c r="AW1254" s="89">
        <v>-99</v>
      </c>
      <c r="AX1254" s="89">
        <v>-99</v>
      </c>
      <c r="AY1254" s="89">
        <v>-99</v>
      </c>
      <c r="AZ1254" s="89">
        <v>-99</v>
      </c>
      <c r="BA1254" s="89">
        <v>-99</v>
      </c>
      <c r="BB1254" s="89">
        <v>-99</v>
      </c>
      <c r="BC1254" s="89">
        <v>-99</v>
      </c>
      <c r="BD1254" s="89">
        <v>-99</v>
      </c>
      <c r="BE1254" s="89">
        <v>-99</v>
      </c>
      <c r="BF1254" s="89">
        <v>-99</v>
      </c>
      <c r="BG1254" s="89">
        <v>-99</v>
      </c>
      <c r="BH1254" s="89">
        <v>-99</v>
      </c>
      <c r="BI1254" s="89">
        <v>-99</v>
      </c>
      <c r="BJ1254" s="89">
        <v>-99</v>
      </c>
      <c r="BK1254" s="89">
        <v>-99</v>
      </c>
      <c r="BL1254" s="89">
        <v>-99</v>
      </c>
      <c r="BM1254" s="89">
        <v>-99</v>
      </c>
      <c r="BN1254" s="89">
        <v>-99</v>
      </c>
      <c r="BO1254" s="89">
        <v>-99</v>
      </c>
      <c r="BP1254" s="89">
        <v>-99</v>
      </c>
      <c r="BQ1254" s="89">
        <v>-99</v>
      </c>
      <c r="BR1254" s="89">
        <v>-99</v>
      </c>
      <c r="BS1254" s="89">
        <v>-99</v>
      </c>
      <c r="BT1254" s="89">
        <v>-99</v>
      </c>
      <c r="BU1254" s="89">
        <v>-99</v>
      </c>
      <c r="BV1254" s="89">
        <v>-99</v>
      </c>
      <c r="BW1254" s="89">
        <v>-99</v>
      </c>
      <c r="BX1254" s="89">
        <v>-99</v>
      </c>
      <c r="BY1254" s="89">
        <v>-99</v>
      </c>
      <c r="BZ1254" s="89">
        <v>-99</v>
      </c>
      <c r="CA1254" s="89">
        <v>-99</v>
      </c>
      <c r="CB1254" s="89">
        <v>-99</v>
      </c>
      <c r="CC1254" s="89">
        <v>-99</v>
      </c>
      <c r="CD1254" s="89">
        <v>-99</v>
      </c>
      <c r="CE1254" s="89">
        <v>-99</v>
      </c>
      <c r="CF1254" s="89">
        <v>-99</v>
      </c>
      <c r="CG1254" s="89">
        <v>-99</v>
      </c>
      <c r="CH1254" s="89">
        <v>-99</v>
      </c>
      <c r="CI1254" s="89">
        <v>-99</v>
      </c>
      <c r="CJ1254" s="89">
        <v>-99</v>
      </c>
      <c r="CK1254" s="89">
        <v>-99</v>
      </c>
      <c r="CL1254" s="89">
        <v>-99</v>
      </c>
      <c r="CM1254" s="89">
        <v>-99</v>
      </c>
      <c r="CN1254" s="89">
        <v>-99</v>
      </c>
      <c r="CO1254" s="89">
        <v>-99</v>
      </c>
      <c r="CP1254" s="89">
        <v>-99</v>
      </c>
      <c r="CQ1254" s="89">
        <v>-99</v>
      </c>
      <c r="CR1254" s="89">
        <v>-99</v>
      </c>
      <c r="CS1254" s="89">
        <v>-99</v>
      </c>
      <c r="CT1254" s="89">
        <v>-99</v>
      </c>
      <c r="CU1254" s="86">
        <v>-99</v>
      </c>
      <c r="CV1254" s="86">
        <v>0.16020000000000001</v>
      </c>
      <c r="CW1254" s="86">
        <v>53</v>
      </c>
      <c r="CX1254" s="86">
        <v>2</v>
      </c>
      <c r="CY1254" s="86">
        <v>-1.2609999999999999</v>
      </c>
      <c r="CZ1254" s="86">
        <v>7</v>
      </c>
      <c r="DA1254" s="86">
        <v>2</v>
      </c>
      <c r="DB1254" s="86">
        <v>3.0999999999999999E-3</v>
      </c>
      <c r="DC1254" s="86">
        <v>47</v>
      </c>
      <c r="DD1254" s="86">
        <v>-99</v>
      </c>
      <c r="DE1254" s="86">
        <v>-99</v>
      </c>
      <c r="DF1254" s="86">
        <v>-99</v>
      </c>
      <c r="DG1254" s="86">
        <v>-99</v>
      </c>
      <c r="DH1254" s="86">
        <v>-99</v>
      </c>
    </row>
    <row r="1255" spans="1:112" x14ac:dyDescent="0.2">
      <c r="A1255" s="85">
        <f>IF(ISERROR(SEARCH('School Lookup'!$F$3,Data!J1255)),A1254,A1254+1)</f>
        <v>0</v>
      </c>
      <c r="B1255" s="85">
        <f>IF(I1255='School Lookup'!$G$13,1,0)</f>
        <v>0</v>
      </c>
      <c r="C1255" s="85">
        <f t="shared" si="19"/>
        <v>1253</v>
      </c>
      <c r="D1255" s="86" t="s">
        <v>6478</v>
      </c>
      <c r="E1255" s="86" t="s">
        <v>6760</v>
      </c>
      <c r="F1255" s="86" t="s">
        <v>2767</v>
      </c>
      <c r="G1255" s="86" t="s">
        <v>2802</v>
      </c>
      <c r="H1255" s="86" t="s">
        <v>821</v>
      </c>
      <c r="I1255" s="86" t="s">
        <v>4274</v>
      </c>
      <c r="J1255" s="86" t="s">
        <v>1818</v>
      </c>
      <c r="K1255" s="86" t="s">
        <v>280</v>
      </c>
      <c r="L1255" s="86">
        <v>1</v>
      </c>
      <c r="M1255" s="86">
        <v>-99</v>
      </c>
      <c r="N1255" s="89">
        <v>-99</v>
      </c>
      <c r="O1255" s="89">
        <v>-99</v>
      </c>
      <c r="P1255" s="89">
        <v>-99</v>
      </c>
      <c r="Q1255" s="89">
        <v>-99</v>
      </c>
      <c r="R1255" s="89">
        <v>-99</v>
      </c>
      <c r="S1255" s="89">
        <v>-99</v>
      </c>
      <c r="T1255" s="89">
        <v>-99</v>
      </c>
      <c r="U1255" s="89">
        <v>-99</v>
      </c>
      <c r="V1255" s="89">
        <v>-99</v>
      </c>
      <c r="W1255" s="89">
        <v>-99</v>
      </c>
      <c r="X1255" s="89">
        <v>-99</v>
      </c>
      <c r="Y1255" s="89">
        <v>-99</v>
      </c>
      <c r="Z1255" s="89">
        <v>-99</v>
      </c>
      <c r="AA1255" s="89">
        <v>-99</v>
      </c>
      <c r="AB1255" s="89">
        <v>-99</v>
      </c>
      <c r="AC1255" s="89">
        <v>-99</v>
      </c>
      <c r="AD1255" s="89">
        <v>-99</v>
      </c>
      <c r="AE1255" s="89">
        <v>-99</v>
      </c>
      <c r="AF1255" s="89">
        <v>-99</v>
      </c>
      <c r="AG1255" s="89">
        <v>-99</v>
      </c>
      <c r="AH1255" s="89">
        <v>-99</v>
      </c>
      <c r="AI1255" s="89">
        <v>-99</v>
      </c>
      <c r="AJ1255" s="89">
        <v>-99</v>
      </c>
      <c r="AK1255" s="89">
        <v>-99</v>
      </c>
      <c r="AL1255" s="89">
        <v>-99</v>
      </c>
      <c r="AM1255" s="89">
        <v>-99</v>
      </c>
      <c r="AN1255" s="89">
        <v>-99</v>
      </c>
      <c r="AO1255" s="89">
        <v>-99</v>
      </c>
      <c r="AP1255" s="89">
        <v>-99</v>
      </c>
      <c r="AQ1255" s="89">
        <v>-99</v>
      </c>
      <c r="AR1255" s="89">
        <v>-99</v>
      </c>
      <c r="AS1255" s="89">
        <v>-99</v>
      </c>
      <c r="AT1255" s="89">
        <v>-99</v>
      </c>
      <c r="AU1255" s="89">
        <v>-99</v>
      </c>
      <c r="AV1255" s="89">
        <v>-99</v>
      </c>
      <c r="AW1255" s="89">
        <v>-99</v>
      </c>
      <c r="AX1255" s="89">
        <v>-99</v>
      </c>
      <c r="AY1255" s="89">
        <v>-99</v>
      </c>
      <c r="AZ1255" s="89">
        <v>-99</v>
      </c>
      <c r="BA1255" s="89">
        <v>1</v>
      </c>
      <c r="BB1255" s="89">
        <v>0.18490124481327799</v>
      </c>
      <c r="BC1255" s="89">
        <v>0.64056696282491099</v>
      </c>
      <c r="BD1255" s="89">
        <v>57.761299999999999</v>
      </c>
      <c r="BE1255" s="89">
        <v>0.94668228666330301</v>
      </c>
      <c r="BF1255" s="89">
        <v>61.908689626555997</v>
      </c>
      <c r="BG1255" s="89">
        <v>0.793624624744107</v>
      </c>
      <c r="BH1255" s="89">
        <v>0.859354624642093</v>
      </c>
      <c r="BI1255" s="89">
        <v>0.250415627597673</v>
      </c>
      <c r="BJ1255" s="89">
        <v>0.21519582765871201</v>
      </c>
      <c r="BK1255" s="89">
        <v>1</v>
      </c>
      <c r="BL1255" s="89">
        <v>0.161206198347107</v>
      </c>
      <c r="BM1255" s="89">
        <v>0.57406774520526904</v>
      </c>
      <c r="BN1255" s="89">
        <v>49.640900000000002</v>
      </c>
      <c r="BO1255" s="89">
        <v>0.110654420094335</v>
      </c>
      <c r="BP1255" s="89">
        <v>60.413214462809897</v>
      </c>
      <c r="BQ1255" s="89">
        <v>0.34236108264980197</v>
      </c>
      <c r="BR1255" s="89">
        <v>0.371009524544893</v>
      </c>
      <c r="BS1255" s="89">
        <v>0.25145469659185399</v>
      </c>
      <c r="BT1255" s="89">
        <v>9.3292087427124096E-2</v>
      </c>
      <c r="BU1255" s="89">
        <v>1</v>
      </c>
      <c r="BV1255" s="89">
        <v>3.4022545757071497E-2</v>
      </c>
      <c r="BW1255" s="89">
        <v>0.235520750106789</v>
      </c>
      <c r="BX1255" s="89">
        <v>42.168500000000002</v>
      </c>
      <c r="BY1255" s="89">
        <v>-0.71619268763544797</v>
      </c>
      <c r="BZ1255" s="89">
        <v>51.414326289517497</v>
      </c>
      <c r="CA1255" s="89">
        <v>-0.240335968764329</v>
      </c>
      <c r="CB1255" s="89">
        <v>-0.24348071513137801</v>
      </c>
      <c r="CC1255" s="89">
        <v>0.249792186201164</v>
      </c>
      <c r="CD1255" s="89">
        <v>-6.08195801304897E-2</v>
      </c>
      <c r="CE1255" s="89">
        <v>1</v>
      </c>
      <c r="CF1255" s="89">
        <v>5.8985523012552298E-2</v>
      </c>
      <c r="CG1255" s="89">
        <v>0.328160528777728</v>
      </c>
      <c r="CH1255" s="89">
        <v>38.7652</v>
      </c>
      <c r="CI1255" s="89">
        <v>-1.20188501407516</v>
      </c>
      <c r="CJ1255" s="89">
        <v>47.698738326359802</v>
      </c>
      <c r="CK1255" s="89">
        <v>-0.43686224264871398</v>
      </c>
      <c r="CL1255" s="89">
        <v>-0.46356564880854101</v>
      </c>
      <c r="CM1255" s="89">
        <v>0.24833748960931001</v>
      </c>
      <c r="CN1255" s="89">
        <v>-0.115120729494224</v>
      </c>
      <c r="CO1255" s="89">
        <v>96.114999999999995</v>
      </c>
      <c r="CP1255" s="89">
        <v>0.6593</v>
      </c>
      <c r="CQ1255" s="89">
        <v>-1.79</v>
      </c>
      <c r="CR1255" s="89">
        <v>-0.44090000000000001</v>
      </c>
      <c r="CS1255" s="89">
        <v>0.6593</v>
      </c>
      <c r="CT1255" s="89">
        <v>0.40749999999999997</v>
      </c>
      <c r="CU1255" s="86" t="s">
        <v>6988</v>
      </c>
      <c r="CV1255" s="86">
        <v>0.16</v>
      </c>
      <c r="CW1255" s="86">
        <v>53</v>
      </c>
      <c r="CX1255" s="86">
        <v>2</v>
      </c>
      <c r="CY1255" s="86">
        <v>-1.3225</v>
      </c>
      <c r="CZ1255" s="86">
        <v>5</v>
      </c>
      <c r="DA1255" s="86">
        <v>4</v>
      </c>
      <c r="DB1255" s="86">
        <v>-0.21249999999999999</v>
      </c>
      <c r="DC1255" s="86">
        <v>36</v>
      </c>
      <c r="DD1255" s="86">
        <v>-99</v>
      </c>
      <c r="DE1255" s="86">
        <v>-99</v>
      </c>
      <c r="DF1255" s="86">
        <v>-99</v>
      </c>
      <c r="DG1255" s="86">
        <v>-99</v>
      </c>
      <c r="DH1255" s="86">
        <v>-99</v>
      </c>
    </row>
    <row r="1256" spans="1:112" x14ac:dyDescent="0.2">
      <c r="A1256" s="85">
        <f>IF(ISERROR(SEARCH('School Lookup'!$F$3,Data!J1256)),A1255,A1255+1)</f>
        <v>0</v>
      </c>
      <c r="B1256" s="85">
        <f>IF(I1256='School Lookup'!$G$13,1,0)</f>
        <v>0</v>
      </c>
      <c r="C1256" s="85">
        <f t="shared" si="19"/>
        <v>1254</v>
      </c>
      <c r="D1256" s="86" t="s">
        <v>6478</v>
      </c>
      <c r="E1256" s="86" t="s">
        <v>6790</v>
      </c>
      <c r="F1256" s="86" t="s">
        <v>2774</v>
      </c>
      <c r="G1256" s="86" t="s">
        <v>3288</v>
      </c>
      <c r="H1256" s="86" t="s">
        <v>2335</v>
      </c>
      <c r="I1256" s="86" t="s">
        <v>5024</v>
      </c>
      <c r="J1256" s="86" t="s">
        <v>2336</v>
      </c>
      <c r="K1256" s="86" t="s">
        <v>36</v>
      </c>
      <c r="L1256" s="86">
        <v>1</v>
      </c>
      <c r="M1256" s="86">
        <v>-99</v>
      </c>
      <c r="N1256" s="89">
        <v>-99</v>
      </c>
      <c r="O1256" s="89">
        <v>-99</v>
      </c>
      <c r="P1256" s="89">
        <v>-99</v>
      </c>
      <c r="Q1256" s="89">
        <v>-99</v>
      </c>
      <c r="R1256" s="89">
        <v>-99</v>
      </c>
      <c r="S1256" s="89">
        <v>-99</v>
      </c>
      <c r="T1256" s="89">
        <v>-99</v>
      </c>
      <c r="U1256" s="89">
        <v>-99</v>
      </c>
      <c r="V1256" s="89">
        <v>-99</v>
      </c>
      <c r="W1256" s="89">
        <v>-99</v>
      </c>
      <c r="X1256" s="89">
        <v>-99</v>
      </c>
      <c r="Y1256" s="89">
        <v>-99</v>
      </c>
      <c r="Z1256" s="89">
        <v>-99</v>
      </c>
      <c r="AA1256" s="89">
        <v>-99</v>
      </c>
      <c r="AB1256" s="89">
        <v>-99</v>
      </c>
      <c r="AC1256" s="89">
        <v>-99</v>
      </c>
      <c r="AD1256" s="89">
        <v>-99</v>
      </c>
      <c r="AE1256" s="89">
        <v>-99</v>
      </c>
      <c r="AF1256" s="89">
        <v>-99</v>
      </c>
      <c r="AG1256" s="89">
        <v>-99</v>
      </c>
      <c r="AH1256" s="89">
        <v>-99</v>
      </c>
      <c r="AI1256" s="89">
        <v>-99</v>
      </c>
      <c r="AJ1256" s="89">
        <v>-99</v>
      </c>
      <c r="AK1256" s="89">
        <v>-99</v>
      </c>
      <c r="AL1256" s="89">
        <v>-99</v>
      </c>
      <c r="AM1256" s="89">
        <v>-99</v>
      </c>
      <c r="AN1256" s="89">
        <v>-99</v>
      </c>
      <c r="AO1256" s="89">
        <v>-99</v>
      </c>
      <c r="AP1256" s="89">
        <v>-99</v>
      </c>
      <c r="AQ1256" s="89">
        <v>-99</v>
      </c>
      <c r="AR1256" s="89">
        <v>-99</v>
      </c>
      <c r="AS1256" s="89">
        <v>-99</v>
      </c>
      <c r="AT1256" s="89">
        <v>-99</v>
      </c>
      <c r="AU1256" s="89">
        <v>-99</v>
      </c>
      <c r="AV1256" s="89">
        <v>-99</v>
      </c>
      <c r="AW1256" s="89">
        <v>-99</v>
      </c>
      <c r="AX1256" s="89">
        <v>-99</v>
      </c>
      <c r="AY1256" s="89">
        <v>-99</v>
      </c>
      <c r="AZ1256" s="89">
        <v>-99</v>
      </c>
      <c r="BA1256" s="89">
        <v>1</v>
      </c>
      <c r="BB1256" s="89">
        <v>-0.104724193548387</v>
      </c>
      <c r="BC1256" s="89">
        <v>-1.11777587202752E-2</v>
      </c>
      <c r="BD1256" s="89">
        <v>58.166699999999999</v>
      </c>
      <c r="BE1256" s="89">
        <v>0.987219388620316</v>
      </c>
      <c r="BF1256" s="89">
        <v>42.741917473118299</v>
      </c>
      <c r="BG1256" s="89">
        <v>0.48802081495001998</v>
      </c>
      <c r="BH1256" s="89">
        <v>0.53236998075055797</v>
      </c>
      <c r="BI1256" s="89">
        <v>0.25016812373907199</v>
      </c>
      <c r="BJ1256" s="89">
        <v>0.13318199921937299</v>
      </c>
      <c r="BK1256" s="89">
        <v>1</v>
      </c>
      <c r="BL1256" s="89">
        <v>-0.12707789757412399</v>
      </c>
      <c r="BM1256" s="89">
        <v>-0.12746299047370399</v>
      </c>
      <c r="BN1256" s="89">
        <v>58.131900000000002</v>
      </c>
      <c r="BO1256" s="89">
        <v>1.0640253610717501</v>
      </c>
      <c r="BP1256" s="89">
        <v>50.134787870619903</v>
      </c>
      <c r="BQ1256" s="89">
        <v>0.46828118529902302</v>
      </c>
      <c r="BR1256" s="89">
        <v>0.50309880570292997</v>
      </c>
      <c r="BS1256" s="89">
        <v>0.249495628782784</v>
      </c>
      <c r="BT1256" s="89">
        <v>0.12552095286872</v>
      </c>
      <c r="BU1256" s="89">
        <v>1</v>
      </c>
      <c r="BV1256" s="89">
        <v>-0.379451075268817</v>
      </c>
      <c r="BW1256" s="89">
        <v>-0.71687743692089201</v>
      </c>
      <c r="BX1256" s="89">
        <v>56.1111</v>
      </c>
      <c r="BY1256" s="89">
        <v>0.72229483650689097</v>
      </c>
      <c r="BZ1256" s="89">
        <v>51.075260752688202</v>
      </c>
      <c r="CA1256" s="89">
        <v>2.7086997929996501E-3</v>
      </c>
      <c r="CB1256" s="89">
        <v>1.2700654644573499E-2</v>
      </c>
      <c r="CC1256" s="89">
        <v>0.25016812373907199</v>
      </c>
      <c r="CD1256" s="89">
        <v>3.1772989426908801E-3</v>
      </c>
      <c r="CE1256" s="89">
        <v>1</v>
      </c>
      <c r="CF1256" s="89">
        <v>-0.44834677419354801</v>
      </c>
      <c r="CG1256" s="89">
        <v>-0.88822990227106402</v>
      </c>
      <c r="CH1256" s="89">
        <v>47.450600000000001</v>
      </c>
      <c r="CI1256" s="89">
        <v>-0.21065307193423</v>
      </c>
      <c r="CJ1256" s="89">
        <v>45.967755376344101</v>
      </c>
      <c r="CK1256" s="89">
        <v>-0.54944148710264695</v>
      </c>
      <c r="CL1256" s="89">
        <v>-0.58538344634796402</v>
      </c>
      <c r="CM1256" s="89">
        <v>0.25016812373907199</v>
      </c>
      <c r="CN1256" s="89">
        <v>-0.14644427844078201</v>
      </c>
      <c r="CO1256" s="89">
        <v>97.35</v>
      </c>
      <c r="CP1256" s="89">
        <v>0.75260000000000005</v>
      </c>
      <c r="CQ1256" s="89">
        <v>-1.18</v>
      </c>
      <c r="CR1256" s="89">
        <v>-0.35289999999999999</v>
      </c>
      <c r="CS1256" s="89">
        <v>0.75260000000000005</v>
      </c>
      <c r="CT1256" s="89">
        <v>0.56110000000000004</v>
      </c>
      <c r="CU1256" s="86" t="s">
        <v>6986</v>
      </c>
      <c r="CV1256" s="86">
        <v>0.16</v>
      </c>
      <c r="CW1256" s="86">
        <v>53</v>
      </c>
      <c r="CX1256" s="86">
        <v>2</v>
      </c>
      <c r="CY1256" s="86">
        <v>0.2326</v>
      </c>
      <c r="CZ1256" s="86">
        <v>63</v>
      </c>
      <c r="DA1256" s="86">
        <v>4</v>
      </c>
      <c r="DB1256" s="86">
        <v>0.64039999999999997</v>
      </c>
      <c r="DC1256" s="86">
        <v>79</v>
      </c>
      <c r="DD1256" s="86">
        <v>-99</v>
      </c>
      <c r="DE1256" s="86">
        <v>-99</v>
      </c>
      <c r="DF1256" s="86">
        <v>-99</v>
      </c>
      <c r="DG1256" s="86">
        <v>-99</v>
      </c>
      <c r="DH1256" s="86">
        <v>-99</v>
      </c>
    </row>
    <row r="1257" spans="1:112" x14ac:dyDescent="0.2">
      <c r="A1257" s="85">
        <f>IF(ISERROR(SEARCH('School Lookup'!$F$3,Data!J1257)),A1256,A1256+1)</f>
        <v>0</v>
      </c>
      <c r="B1257" s="85">
        <f>IF(I1257='School Lookup'!$G$13,1,0)</f>
        <v>0</v>
      </c>
      <c r="C1257" s="85">
        <f t="shared" si="19"/>
        <v>1255</v>
      </c>
      <c r="D1257" s="86" t="s">
        <v>6478</v>
      </c>
      <c r="E1257" s="86" t="s">
        <v>6496</v>
      </c>
      <c r="F1257" s="86" t="s">
        <v>2743</v>
      </c>
      <c r="G1257" s="86" t="s">
        <v>2966</v>
      </c>
      <c r="H1257" s="86" t="s">
        <v>6281</v>
      </c>
      <c r="I1257" s="86" t="s">
        <v>4334</v>
      </c>
      <c r="J1257" s="86" t="s">
        <v>559</v>
      </c>
      <c r="K1257" s="86" t="s">
        <v>31</v>
      </c>
      <c r="L1257" s="86">
        <v>1</v>
      </c>
      <c r="M1257" s="86">
        <v>1</v>
      </c>
      <c r="N1257" s="89">
        <v>0.29894999999999999</v>
      </c>
      <c r="O1257" s="89">
        <v>0.74173089316044605</v>
      </c>
      <c r="P1257" s="89">
        <v>54.102200000000003</v>
      </c>
      <c r="Q1257" s="89">
        <v>0.45251689923794902</v>
      </c>
      <c r="R1257" s="89">
        <v>50.9375</v>
      </c>
      <c r="S1257" s="89">
        <v>0.59712389619919704</v>
      </c>
      <c r="T1257" s="89">
        <v>0.67742260107980601</v>
      </c>
      <c r="U1257" s="89">
        <v>0.37536656891495601</v>
      </c>
      <c r="V1257" s="89">
        <v>0.25428179747277202</v>
      </c>
      <c r="W1257" s="89">
        <v>1</v>
      </c>
      <c r="X1257" s="89">
        <v>0.14430000000000001</v>
      </c>
      <c r="Y1257" s="89">
        <v>0.42875171081941299</v>
      </c>
      <c r="Z1257" s="89">
        <v>40.559100000000001</v>
      </c>
      <c r="AA1257" s="89">
        <v>-1.1558301189582001</v>
      </c>
      <c r="AB1257" s="89">
        <v>44.84375</v>
      </c>
      <c r="AC1257" s="89">
        <v>-0.363539204069394</v>
      </c>
      <c r="AD1257" s="89">
        <v>-0.42191747886279202</v>
      </c>
      <c r="AE1257" s="89">
        <v>0.37536656891495601</v>
      </c>
      <c r="AF1257" s="89">
        <v>-0.158373716405975</v>
      </c>
      <c r="AG1257" s="89">
        <v>1</v>
      </c>
      <c r="AH1257" s="89">
        <v>0.130071962616822</v>
      </c>
      <c r="AI1257" s="89">
        <v>0.33696333691063801</v>
      </c>
      <c r="AJ1257" s="89">
        <v>56.622599999999998</v>
      </c>
      <c r="AK1257" s="89">
        <v>0.78267344300444397</v>
      </c>
      <c r="AL1257" s="89">
        <v>60.7476551401869</v>
      </c>
      <c r="AM1257" s="89">
        <v>0.55981838995754096</v>
      </c>
      <c r="AN1257" s="89">
        <v>0.54491193090321199</v>
      </c>
      <c r="AO1257" s="89">
        <v>0.12551319648093801</v>
      </c>
      <c r="AP1257" s="89">
        <v>6.8393638248262403E-2</v>
      </c>
      <c r="AQ1257" s="89">
        <v>1</v>
      </c>
      <c r="AR1257" s="89">
        <v>-1.43345971563981E-2</v>
      </c>
      <c r="AS1257" s="89">
        <v>3.7788477404010701E-2</v>
      </c>
      <c r="AT1257" s="89">
        <v>48.123699999999999</v>
      </c>
      <c r="AU1257" s="89">
        <v>-6.1158033301246202E-2</v>
      </c>
      <c r="AV1257" s="89">
        <v>55.924172037914701</v>
      </c>
      <c r="AW1257" s="89">
        <v>-1.1684777948617799E-2</v>
      </c>
      <c r="AX1257" s="89">
        <v>-5.1527439104768598E-2</v>
      </c>
      <c r="AY1257" s="89">
        <v>0.12375366568915</v>
      </c>
      <c r="AZ1257" s="89">
        <v>-6.3767094727895501E-3</v>
      </c>
      <c r="BA1257" s="89">
        <v>-99</v>
      </c>
      <c r="BB1257" s="89">
        <v>-99</v>
      </c>
      <c r="BC1257" s="89">
        <v>-99</v>
      </c>
      <c r="BD1257" s="89">
        <v>-99</v>
      </c>
      <c r="BE1257" s="89">
        <v>-99</v>
      </c>
      <c r="BF1257" s="89">
        <v>-99</v>
      </c>
      <c r="BG1257" s="89">
        <v>-99</v>
      </c>
      <c r="BH1257" s="89">
        <v>-99</v>
      </c>
      <c r="BI1257" s="89">
        <v>-99</v>
      </c>
      <c r="BJ1257" s="89">
        <v>-99</v>
      </c>
      <c r="BK1257" s="89">
        <v>-99</v>
      </c>
      <c r="BL1257" s="89">
        <v>-99</v>
      </c>
      <c r="BM1257" s="89">
        <v>-99</v>
      </c>
      <c r="BN1257" s="89">
        <v>-99</v>
      </c>
      <c r="BO1257" s="89">
        <v>-99</v>
      </c>
      <c r="BP1257" s="89">
        <v>-99</v>
      </c>
      <c r="BQ1257" s="89">
        <v>-99</v>
      </c>
      <c r="BR1257" s="89">
        <v>-99</v>
      </c>
      <c r="BS1257" s="89">
        <v>-99</v>
      </c>
      <c r="BT1257" s="89">
        <v>-99</v>
      </c>
      <c r="BU1257" s="89">
        <v>-99</v>
      </c>
      <c r="BV1257" s="89">
        <v>-99</v>
      </c>
      <c r="BW1257" s="89">
        <v>-99</v>
      </c>
      <c r="BX1257" s="89">
        <v>-99</v>
      </c>
      <c r="BY1257" s="89">
        <v>-99</v>
      </c>
      <c r="BZ1257" s="89">
        <v>-99</v>
      </c>
      <c r="CA1257" s="89">
        <v>-99</v>
      </c>
      <c r="CB1257" s="89">
        <v>-99</v>
      </c>
      <c r="CC1257" s="89">
        <v>-99</v>
      </c>
      <c r="CD1257" s="89">
        <v>-99</v>
      </c>
      <c r="CE1257" s="89">
        <v>-99</v>
      </c>
      <c r="CF1257" s="89">
        <v>-99</v>
      </c>
      <c r="CG1257" s="89">
        <v>-99</v>
      </c>
      <c r="CH1257" s="89">
        <v>-99</v>
      </c>
      <c r="CI1257" s="89">
        <v>-99</v>
      </c>
      <c r="CJ1257" s="89">
        <v>-99</v>
      </c>
      <c r="CK1257" s="89">
        <v>-99</v>
      </c>
      <c r="CL1257" s="89">
        <v>-99</v>
      </c>
      <c r="CM1257" s="89">
        <v>-99</v>
      </c>
      <c r="CN1257" s="89">
        <v>-99</v>
      </c>
      <c r="CO1257" s="89">
        <v>-99</v>
      </c>
      <c r="CP1257" s="89">
        <v>-99</v>
      </c>
      <c r="CQ1257" s="89">
        <v>-99</v>
      </c>
      <c r="CR1257" s="89">
        <v>-99</v>
      </c>
      <c r="CS1257" s="89">
        <v>-99</v>
      </c>
      <c r="CT1257" s="89">
        <v>-99</v>
      </c>
      <c r="CU1257" s="86">
        <v>-99</v>
      </c>
      <c r="CV1257" s="86">
        <v>0.15790000000000001</v>
      </c>
      <c r="CW1257" s="86">
        <v>53</v>
      </c>
      <c r="CX1257" s="86">
        <v>2</v>
      </c>
      <c r="CY1257" s="86">
        <v>-0.27710000000000001</v>
      </c>
      <c r="CZ1257" s="86">
        <v>38</v>
      </c>
      <c r="DA1257" s="86">
        <v>4</v>
      </c>
      <c r="DB1257" s="86">
        <v>-0.17330000000000001</v>
      </c>
      <c r="DC1257" s="86">
        <v>38</v>
      </c>
      <c r="DD1257" s="86">
        <v>-99</v>
      </c>
      <c r="DE1257" s="86">
        <v>-99</v>
      </c>
      <c r="DF1257" s="86">
        <v>-99</v>
      </c>
      <c r="DG1257" s="86">
        <v>-99</v>
      </c>
      <c r="DH1257" s="86">
        <v>-99</v>
      </c>
    </row>
    <row r="1258" spans="1:112" x14ac:dyDescent="0.2">
      <c r="A1258" s="85">
        <f>IF(ISERROR(SEARCH('School Lookup'!$F$3,Data!J1258)),A1257,A1257+1)</f>
        <v>0</v>
      </c>
      <c r="B1258" s="85">
        <f>IF(I1258='School Lookup'!$G$13,1,0)</f>
        <v>0</v>
      </c>
      <c r="C1258" s="85">
        <f t="shared" si="19"/>
        <v>1256</v>
      </c>
      <c r="D1258" s="86" t="s">
        <v>6478</v>
      </c>
      <c r="E1258" s="86" t="s">
        <v>6491</v>
      </c>
      <c r="F1258" s="86" t="s">
        <v>190</v>
      </c>
      <c r="G1258" s="86" t="s">
        <v>2809</v>
      </c>
      <c r="H1258" s="86" t="s">
        <v>75</v>
      </c>
      <c r="I1258" s="86" t="s">
        <v>5027</v>
      </c>
      <c r="J1258" s="86" t="s">
        <v>108</v>
      </c>
      <c r="K1258" s="86" t="s">
        <v>36</v>
      </c>
      <c r="L1258" s="86">
        <v>1</v>
      </c>
      <c r="M1258" s="86">
        <v>-99</v>
      </c>
      <c r="N1258" s="89">
        <v>-99</v>
      </c>
      <c r="O1258" s="89">
        <v>-99</v>
      </c>
      <c r="P1258" s="89">
        <v>-99</v>
      </c>
      <c r="Q1258" s="89">
        <v>-99</v>
      </c>
      <c r="R1258" s="89">
        <v>-99</v>
      </c>
      <c r="S1258" s="89">
        <v>-99</v>
      </c>
      <c r="T1258" s="89">
        <v>-99</v>
      </c>
      <c r="U1258" s="89">
        <v>-99</v>
      </c>
      <c r="V1258" s="89">
        <v>-99</v>
      </c>
      <c r="W1258" s="89">
        <v>-99</v>
      </c>
      <c r="X1258" s="89">
        <v>-99</v>
      </c>
      <c r="Y1258" s="89">
        <v>-99</v>
      </c>
      <c r="Z1258" s="89">
        <v>-99</v>
      </c>
      <c r="AA1258" s="89">
        <v>-99</v>
      </c>
      <c r="AB1258" s="89">
        <v>-99</v>
      </c>
      <c r="AC1258" s="89">
        <v>-99</v>
      </c>
      <c r="AD1258" s="89">
        <v>-99</v>
      </c>
      <c r="AE1258" s="89">
        <v>-99</v>
      </c>
      <c r="AF1258" s="89">
        <v>-99</v>
      </c>
      <c r="AG1258" s="89">
        <v>-99</v>
      </c>
      <c r="AH1258" s="89">
        <v>-99</v>
      </c>
      <c r="AI1258" s="89">
        <v>-99</v>
      </c>
      <c r="AJ1258" s="89">
        <v>-99</v>
      </c>
      <c r="AK1258" s="89">
        <v>-99</v>
      </c>
      <c r="AL1258" s="89">
        <v>-99</v>
      </c>
      <c r="AM1258" s="89">
        <v>-99</v>
      </c>
      <c r="AN1258" s="89">
        <v>-99</v>
      </c>
      <c r="AO1258" s="89">
        <v>-99</v>
      </c>
      <c r="AP1258" s="89">
        <v>-99</v>
      </c>
      <c r="AQ1258" s="89">
        <v>-99</v>
      </c>
      <c r="AR1258" s="89">
        <v>-99</v>
      </c>
      <c r="AS1258" s="89">
        <v>-99</v>
      </c>
      <c r="AT1258" s="89">
        <v>-99</v>
      </c>
      <c r="AU1258" s="89">
        <v>-99</v>
      </c>
      <c r="AV1258" s="89">
        <v>-99</v>
      </c>
      <c r="AW1258" s="89">
        <v>-99</v>
      </c>
      <c r="AX1258" s="89">
        <v>-99</v>
      </c>
      <c r="AY1258" s="89">
        <v>-99</v>
      </c>
      <c r="AZ1258" s="89">
        <v>-99</v>
      </c>
      <c r="BA1258" s="89">
        <v>1</v>
      </c>
      <c r="BB1258" s="89">
        <v>-0.28013953488372101</v>
      </c>
      <c r="BC1258" s="89">
        <v>-0.40591526327119798</v>
      </c>
      <c r="BD1258" s="89">
        <v>41.555</v>
      </c>
      <c r="BE1258" s="89">
        <v>-0.67383186095866299</v>
      </c>
      <c r="BF1258" s="89">
        <v>59.4080424947146</v>
      </c>
      <c r="BG1258" s="89">
        <v>-0.53987356211492998</v>
      </c>
      <c r="BH1258" s="89">
        <v>-0.567438549349774</v>
      </c>
      <c r="BI1258" s="89">
        <v>0.247773703509691</v>
      </c>
      <c r="BJ1258" s="89">
        <v>-0.14059635088656</v>
      </c>
      <c r="BK1258" s="89">
        <v>1</v>
      </c>
      <c r="BL1258" s="89">
        <v>-6.2474364406779698E-2</v>
      </c>
      <c r="BM1258" s="89">
        <v>2.9747777624759299E-2</v>
      </c>
      <c r="BN1258" s="89">
        <v>53.172800000000002</v>
      </c>
      <c r="BO1258" s="89">
        <v>0.50721675979968595</v>
      </c>
      <c r="BP1258" s="89">
        <v>59.322013983050901</v>
      </c>
      <c r="BQ1258" s="89">
        <v>0.26848226871222303</v>
      </c>
      <c r="BR1258" s="89">
        <v>0.29351118059096598</v>
      </c>
      <c r="BS1258" s="89">
        <v>0.24724986904138299</v>
      </c>
      <c r="BT1258" s="89">
        <v>7.2570600963297899E-2</v>
      </c>
      <c r="BU1258" s="89">
        <v>1</v>
      </c>
      <c r="BV1258" s="89">
        <v>1.69821576763486E-2</v>
      </c>
      <c r="BW1258" s="89">
        <v>0.196269794570468</v>
      </c>
      <c r="BX1258" s="89">
        <v>52.0398</v>
      </c>
      <c r="BY1258" s="89">
        <v>0.30225020659276403</v>
      </c>
      <c r="BZ1258" s="89">
        <v>51.6597510373444</v>
      </c>
      <c r="CA1258" s="89">
        <v>0.24926000058161599</v>
      </c>
      <c r="CB1258" s="89">
        <v>0.27257819209885398</v>
      </c>
      <c r="CC1258" s="89">
        <v>0.25248821372446301</v>
      </c>
      <c r="CD1258" s="89">
        <v>6.8822780823283206E-2</v>
      </c>
      <c r="CE1258" s="89">
        <v>1</v>
      </c>
      <c r="CF1258" s="89">
        <v>0.15193485477178401</v>
      </c>
      <c r="CG1258" s="89">
        <v>0.55101777312615596</v>
      </c>
      <c r="CH1258" s="89">
        <v>57.095700000000001</v>
      </c>
      <c r="CI1258" s="89">
        <v>0.890105811380693</v>
      </c>
      <c r="CJ1258" s="89">
        <v>49.170130290456399</v>
      </c>
      <c r="CK1258" s="89">
        <v>0.72056179225342398</v>
      </c>
      <c r="CL1258" s="89">
        <v>0.78883968962544504</v>
      </c>
      <c r="CM1258" s="89">
        <v>0.25248821372446301</v>
      </c>
      <c r="CN1258" s="89">
        <v>0.199172724148488</v>
      </c>
      <c r="CO1258" s="89">
        <v>91.05</v>
      </c>
      <c r="CP1258" s="89">
        <v>0.27660000000000001</v>
      </c>
      <c r="CQ1258" s="89">
        <v>0.78</v>
      </c>
      <c r="CR1258" s="89">
        <v>-7.0000000000000007E-2</v>
      </c>
      <c r="CS1258" s="89">
        <v>0.27660000000000001</v>
      </c>
      <c r="CT1258" s="89">
        <v>-0.22220000000000001</v>
      </c>
      <c r="CU1258" s="86" t="s">
        <v>6988</v>
      </c>
      <c r="CV1258" s="86">
        <v>0.1578</v>
      </c>
      <c r="CW1258" s="86">
        <v>53</v>
      </c>
      <c r="CX1258" s="86">
        <v>2</v>
      </c>
      <c r="CY1258" s="86">
        <v>-0.1226</v>
      </c>
      <c r="CZ1258" s="86">
        <v>46</v>
      </c>
      <c r="DA1258" s="86">
        <v>4</v>
      </c>
      <c r="DB1258" s="86">
        <v>0.25950000000000001</v>
      </c>
      <c r="DC1258" s="86">
        <v>61</v>
      </c>
      <c r="DD1258" s="86">
        <v>-99</v>
      </c>
      <c r="DE1258" s="86">
        <v>-99</v>
      </c>
      <c r="DF1258" s="86">
        <v>-99</v>
      </c>
      <c r="DG1258" s="86">
        <v>-99</v>
      </c>
      <c r="DH1258" s="86">
        <v>-99</v>
      </c>
    </row>
    <row r="1259" spans="1:112" x14ac:dyDescent="0.2">
      <c r="A1259" s="85">
        <f>IF(ISERROR(SEARCH('School Lookup'!$F$3,Data!J1259)),A1258,A1258+1)</f>
        <v>0</v>
      </c>
      <c r="B1259" s="85">
        <f>IF(I1259='School Lookup'!$G$13,1,0)</f>
        <v>0</v>
      </c>
      <c r="C1259" s="85">
        <f t="shared" si="19"/>
        <v>1257</v>
      </c>
      <c r="D1259" s="86" t="s">
        <v>6478</v>
      </c>
      <c r="E1259" s="86" t="s">
        <v>6695</v>
      </c>
      <c r="F1259" s="86" t="s">
        <v>546</v>
      </c>
      <c r="G1259" s="86" t="s">
        <v>3029</v>
      </c>
      <c r="H1259" s="86" t="s">
        <v>547</v>
      </c>
      <c r="I1259" s="86" t="s">
        <v>4104</v>
      </c>
      <c r="J1259" s="86" t="s">
        <v>1111</v>
      </c>
      <c r="K1259" s="86" t="s">
        <v>130</v>
      </c>
      <c r="L1259" s="86">
        <v>1</v>
      </c>
      <c r="M1259" s="86">
        <v>1</v>
      </c>
      <c r="N1259" s="89">
        <v>0.100180254300673</v>
      </c>
      <c r="O1259" s="89">
        <v>0.31129522352169298</v>
      </c>
      <c r="P1259" s="89">
        <v>53.339399999999998</v>
      </c>
      <c r="Q1259" s="89">
        <v>0.37160562625871602</v>
      </c>
      <c r="R1259" s="89">
        <v>49.439058489154803</v>
      </c>
      <c r="S1259" s="89">
        <v>0.341450424890205</v>
      </c>
      <c r="T1259" s="89">
        <v>0.387318378025159</v>
      </c>
      <c r="U1259" s="89">
        <v>0.37440492859143099</v>
      </c>
      <c r="V1259" s="89">
        <v>0.145013909666659</v>
      </c>
      <c r="W1259" s="89">
        <v>1</v>
      </c>
      <c r="X1259" s="89">
        <v>-5.3947761194029803E-2</v>
      </c>
      <c r="Y1259" s="89">
        <v>-3.7954919687185298E-2</v>
      </c>
      <c r="Z1259" s="89">
        <v>52.163699999999999</v>
      </c>
      <c r="AA1259" s="89">
        <v>0.29129784337992298</v>
      </c>
      <c r="AB1259" s="89">
        <v>49.104508059701502</v>
      </c>
      <c r="AC1259" s="89">
        <v>0.12667146184636899</v>
      </c>
      <c r="AD1259" s="89">
        <v>0.148860289643548</v>
      </c>
      <c r="AE1259" s="89">
        <v>0.375245029403528</v>
      </c>
      <c r="AF1259" s="89">
        <v>5.5859083764310799E-2</v>
      </c>
      <c r="AG1259" s="89">
        <v>1</v>
      </c>
      <c r="AH1259" s="89">
        <v>-6.6022271714922004E-2</v>
      </c>
      <c r="AI1259" s="89">
        <v>-8.5050373129551604E-2</v>
      </c>
      <c r="AJ1259" s="89">
        <v>-99</v>
      </c>
      <c r="AK1259" s="89">
        <v>-99</v>
      </c>
      <c r="AL1259" s="89">
        <v>54.1202868596882</v>
      </c>
      <c r="AM1259" s="89">
        <v>-8.5050373129551604E-2</v>
      </c>
      <c r="AN1259" s="89">
        <v>-0.13255070616359901</v>
      </c>
      <c r="AO1259" s="89">
        <v>0.12573508821058499</v>
      </c>
      <c r="AP1259" s="89">
        <v>-1.6666274731855401E-2</v>
      </c>
      <c r="AQ1259" s="89">
        <v>1</v>
      </c>
      <c r="AR1259" s="89">
        <v>-0.1066</v>
      </c>
      <c r="AS1259" s="89">
        <v>-0.16960716990534899</v>
      </c>
      <c r="AT1259" s="89">
        <v>-99</v>
      </c>
      <c r="AU1259" s="89">
        <v>-99</v>
      </c>
      <c r="AV1259" s="89">
        <v>44.044912359550601</v>
      </c>
      <c r="AW1259" s="89">
        <v>-0.16960716990534899</v>
      </c>
      <c r="AX1259" s="89">
        <v>-0.21794526312127999</v>
      </c>
      <c r="AY1259" s="89">
        <v>0.124614953794455</v>
      </c>
      <c r="AZ1259" s="89">
        <v>-2.7159238893578699E-2</v>
      </c>
      <c r="BA1259" s="89">
        <v>-99</v>
      </c>
      <c r="BB1259" s="89">
        <v>-99</v>
      </c>
      <c r="BC1259" s="89">
        <v>-99</v>
      </c>
      <c r="BD1259" s="89">
        <v>-99</v>
      </c>
      <c r="BE1259" s="89">
        <v>-99</v>
      </c>
      <c r="BF1259" s="89">
        <v>-99</v>
      </c>
      <c r="BG1259" s="89">
        <v>-99</v>
      </c>
      <c r="BH1259" s="89">
        <v>-99</v>
      </c>
      <c r="BI1259" s="89">
        <v>-99</v>
      </c>
      <c r="BJ1259" s="89">
        <v>-99</v>
      </c>
      <c r="BK1259" s="89">
        <v>-99</v>
      </c>
      <c r="BL1259" s="89">
        <v>-99</v>
      </c>
      <c r="BM1259" s="89">
        <v>-99</v>
      </c>
      <c r="BN1259" s="89">
        <v>-99</v>
      </c>
      <c r="BO1259" s="89">
        <v>-99</v>
      </c>
      <c r="BP1259" s="89">
        <v>-99</v>
      </c>
      <c r="BQ1259" s="89">
        <v>-99</v>
      </c>
      <c r="BR1259" s="89">
        <v>-99</v>
      </c>
      <c r="BS1259" s="89">
        <v>-99</v>
      </c>
      <c r="BT1259" s="89">
        <v>-99</v>
      </c>
      <c r="BU1259" s="89">
        <v>-99</v>
      </c>
      <c r="BV1259" s="89">
        <v>-99</v>
      </c>
      <c r="BW1259" s="89">
        <v>-99</v>
      </c>
      <c r="BX1259" s="89">
        <v>-99</v>
      </c>
      <c r="BY1259" s="89">
        <v>-99</v>
      </c>
      <c r="BZ1259" s="89">
        <v>-99</v>
      </c>
      <c r="CA1259" s="89">
        <v>-99</v>
      </c>
      <c r="CB1259" s="89">
        <v>-99</v>
      </c>
      <c r="CC1259" s="89">
        <v>-99</v>
      </c>
      <c r="CD1259" s="89">
        <v>-99</v>
      </c>
      <c r="CE1259" s="89">
        <v>-99</v>
      </c>
      <c r="CF1259" s="89">
        <v>-99</v>
      </c>
      <c r="CG1259" s="89">
        <v>-99</v>
      </c>
      <c r="CH1259" s="89">
        <v>-99</v>
      </c>
      <c r="CI1259" s="89">
        <v>-99</v>
      </c>
      <c r="CJ1259" s="89">
        <v>-99</v>
      </c>
      <c r="CK1259" s="89">
        <v>-99</v>
      </c>
      <c r="CL1259" s="89">
        <v>-99</v>
      </c>
      <c r="CM1259" s="89">
        <v>-99</v>
      </c>
      <c r="CN1259" s="89">
        <v>-99</v>
      </c>
      <c r="CO1259" s="89">
        <v>-99</v>
      </c>
      <c r="CP1259" s="89">
        <v>-99</v>
      </c>
      <c r="CQ1259" s="89">
        <v>-99</v>
      </c>
      <c r="CR1259" s="89">
        <v>-99</v>
      </c>
      <c r="CS1259" s="89">
        <v>-99</v>
      </c>
      <c r="CT1259" s="89">
        <v>-99</v>
      </c>
      <c r="CU1259" s="86">
        <v>-99</v>
      </c>
      <c r="CV1259" s="86">
        <v>0.157</v>
      </c>
      <c r="CW1259" s="86">
        <v>53</v>
      </c>
      <c r="CX1259" s="86">
        <v>2</v>
      </c>
      <c r="CY1259" s="86">
        <v>-0.69620000000000004</v>
      </c>
      <c r="CZ1259" s="86">
        <v>20</v>
      </c>
      <c r="DA1259" s="86">
        <v>2</v>
      </c>
      <c r="DB1259" s="86">
        <v>0.24840000000000001</v>
      </c>
      <c r="DC1259" s="86">
        <v>61</v>
      </c>
      <c r="DD1259" s="86">
        <v>-99</v>
      </c>
      <c r="DE1259" s="86">
        <v>-99</v>
      </c>
      <c r="DF1259" s="86">
        <v>-99</v>
      </c>
      <c r="DG1259" s="86">
        <v>-99</v>
      </c>
      <c r="DH1259" s="86">
        <v>-99</v>
      </c>
    </row>
    <row r="1260" spans="1:112" x14ac:dyDescent="0.2">
      <c r="A1260" s="85">
        <f>IF(ISERROR(SEARCH('School Lookup'!$F$3,Data!J1260)),A1259,A1259+1)</f>
        <v>0</v>
      </c>
      <c r="B1260" s="85">
        <f>IF(I1260='School Lookup'!$G$13,1,0)</f>
        <v>0</v>
      </c>
      <c r="C1260" s="85">
        <f t="shared" si="19"/>
        <v>1258</v>
      </c>
      <c r="D1260" s="86" t="s">
        <v>6478</v>
      </c>
      <c r="E1260" s="86" t="s">
        <v>6790</v>
      </c>
      <c r="F1260" s="86" t="s">
        <v>2774</v>
      </c>
      <c r="G1260" s="86" t="s">
        <v>3039</v>
      </c>
      <c r="H1260" s="86" t="s">
        <v>1655</v>
      </c>
      <c r="I1260" s="86" t="s">
        <v>5326</v>
      </c>
      <c r="J1260" s="86" t="s">
        <v>2245</v>
      </c>
      <c r="K1260" s="86" t="s">
        <v>389</v>
      </c>
      <c r="L1260" s="86">
        <v>1</v>
      </c>
      <c r="M1260" s="86">
        <v>-99</v>
      </c>
      <c r="N1260" s="89">
        <v>-99</v>
      </c>
      <c r="O1260" s="89">
        <v>-99</v>
      </c>
      <c r="P1260" s="89">
        <v>-99</v>
      </c>
      <c r="Q1260" s="89">
        <v>-99</v>
      </c>
      <c r="R1260" s="89">
        <v>-99</v>
      </c>
      <c r="S1260" s="89">
        <v>-99</v>
      </c>
      <c r="T1260" s="89">
        <v>-99</v>
      </c>
      <c r="U1260" s="89">
        <v>-99</v>
      </c>
      <c r="V1260" s="89">
        <v>-99</v>
      </c>
      <c r="W1260" s="89">
        <v>-99</v>
      </c>
      <c r="X1260" s="89">
        <v>-99</v>
      </c>
      <c r="Y1260" s="89">
        <v>-99</v>
      </c>
      <c r="Z1260" s="89">
        <v>-99</v>
      </c>
      <c r="AA1260" s="89">
        <v>-99</v>
      </c>
      <c r="AB1260" s="89">
        <v>-99</v>
      </c>
      <c r="AC1260" s="89">
        <v>-99</v>
      </c>
      <c r="AD1260" s="89">
        <v>-99</v>
      </c>
      <c r="AE1260" s="89">
        <v>-99</v>
      </c>
      <c r="AF1260" s="89">
        <v>-99</v>
      </c>
      <c r="AG1260" s="89">
        <v>-99</v>
      </c>
      <c r="AH1260" s="89">
        <v>-99</v>
      </c>
      <c r="AI1260" s="89">
        <v>-99</v>
      </c>
      <c r="AJ1260" s="89">
        <v>-99</v>
      </c>
      <c r="AK1260" s="89">
        <v>-99</v>
      </c>
      <c r="AL1260" s="89">
        <v>-99</v>
      </c>
      <c r="AM1260" s="89">
        <v>-99</v>
      </c>
      <c r="AN1260" s="89">
        <v>-99</v>
      </c>
      <c r="AO1260" s="89">
        <v>-99</v>
      </c>
      <c r="AP1260" s="89">
        <v>-99</v>
      </c>
      <c r="AQ1260" s="89">
        <v>-99</v>
      </c>
      <c r="AR1260" s="89">
        <v>-99</v>
      </c>
      <c r="AS1260" s="89">
        <v>-99</v>
      </c>
      <c r="AT1260" s="89">
        <v>-99</v>
      </c>
      <c r="AU1260" s="89">
        <v>-99</v>
      </c>
      <c r="AV1260" s="89">
        <v>-99</v>
      </c>
      <c r="AW1260" s="89">
        <v>-99</v>
      </c>
      <c r="AX1260" s="89">
        <v>-99</v>
      </c>
      <c r="AY1260" s="89">
        <v>-99</v>
      </c>
      <c r="AZ1260" s="89">
        <v>-99</v>
      </c>
      <c r="BA1260" s="89">
        <v>1</v>
      </c>
      <c r="BB1260" s="89">
        <v>-0.28561525423728801</v>
      </c>
      <c r="BC1260" s="89">
        <v>-0.41823728583087999</v>
      </c>
      <c r="BD1260" s="89">
        <v>52.882399999999997</v>
      </c>
      <c r="BE1260" s="89">
        <v>0.45882716397442203</v>
      </c>
      <c r="BF1260" s="89">
        <v>60.451957627118702</v>
      </c>
      <c r="BG1260" s="89">
        <v>2.0294939071770799E-2</v>
      </c>
      <c r="BH1260" s="89">
        <v>3.19207911087281E-2</v>
      </c>
      <c r="BI1260" s="89">
        <v>0.25035360678925</v>
      </c>
      <c r="BJ1260" s="89">
        <v>7.9914851856363201E-3</v>
      </c>
      <c r="BK1260" s="89">
        <v>1</v>
      </c>
      <c r="BL1260" s="89">
        <v>-0.15359576271186401</v>
      </c>
      <c r="BM1260" s="89">
        <v>-0.19199342313343001</v>
      </c>
      <c r="BN1260" s="89">
        <v>48.7607</v>
      </c>
      <c r="BO1260" s="89">
        <v>1.18254126454693E-2</v>
      </c>
      <c r="BP1260" s="89">
        <v>51.271211864406801</v>
      </c>
      <c r="BQ1260" s="89">
        <v>-9.0084005243980206E-2</v>
      </c>
      <c r="BR1260" s="89">
        <v>-8.26222594073346E-2</v>
      </c>
      <c r="BS1260" s="89">
        <v>0.25035360678925</v>
      </c>
      <c r="BT1260" s="89">
        <v>-2.0684780643703299E-2</v>
      </c>
      <c r="BU1260" s="89">
        <v>1</v>
      </c>
      <c r="BV1260" s="89">
        <v>-2.2191525423728799E-2</v>
      </c>
      <c r="BW1260" s="89">
        <v>0.106036844107651</v>
      </c>
      <c r="BX1260" s="89">
        <v>57.605899999999998</v>
      </c>
      <c r="BY1260" s="89">
        <v>0.87651651331666602</v>
      </c>
      <c r="BZ1260" s="89">
        <v>51.553678813559301</v>
      </c>
      <c r="CA1260" s="89">
        <v>0.49127667871215902</v>
      </c>
      <c r="CB1260" s="89">
        <v>0.52767600798648595</v>
      </c>
      <c r="CC1260" s="89">
        <v>0.25035360678925</v>
      </c>
      <c r="CD1260" s="89">
        <v>0.13210559181556999</v>
      </c>
      <c r="CE1260" s="89">
        <v>1</v>
      </c>
      <c r="CF1260" s="89">
        <v>1.0934375E-2</v>
      </c>
      <c r="CG1260" s="89">
        <v>0.21295210036649001</v>
      </c>
      <c r="CH1260" s="89">
        <v>59.080800000000004</v>
      </c>
      <c r="CI1260" s="89">
        <v>1.1166577869194101</v>
      </c>
      <c r="CJ1260" s="89">
        <v>46.306843749999999</v>
      </c>
      <c r="CK1260" s="89">
        <v>0.66480494364294895</v>
      </c>
      <c r="CL1260" s="89">
        <v>0.72850728529627495</v>
      </c>
      <c r="CM1260" s="89">
        <v>0.24893917963224901</v>
      </c>
      <c r="CN1260" s="89">
        <v>0.18135400595777099</v>
      </c>
      <c r="CO1260" s="89">
        <v>84.96</v>
      </c>
      <c r="CP1260" s="89">
        <v>-0.1835</v>
      </c>
      <c r="CQ1260" s="89">
        <v>-0.92</v>
      </c>
      <c r="CR1260" s="89">
        <v>-0.31530000000000002</v>
      </c>
      <c r="CS1260" s="89">
        <v>-0.2873</v>
      </c>
      <c r="CT1260" s="89">
        <v>-1.1500999999999999</v>
      </c>
      <c r="CU1260" s="86" t="s">
        <v>6988</v>
      </c>
      <c r="CV1260" s="86">
        <v>0.15570000000000001</v>
      </c>
      <c r="CW1260" s="86">
        <v>53</v>
      </c>
      <c r="CX1260" s="86">
        <v>2</v>
      </c>
      <c r="CY1260" s="86">
        <v>0.12330000000000001</v>
      </c>
      <c r="CZ1260" s="86">
        <v>58</v>
      </c>
      <c r="DA1260" s="86">
        <v>4</v>
      </c>
      <c r="DB1260" s="86">
        <v>0.61519999999999997</v>
      </c>
      <c r="DC1260" s="86">
        <v>78</v>
      </c>
      <c r="DD1260" s="86">
        <v>-99</v>
      </c>
      <c r="DE1260" s="86">
        <v>-99</v>
      </c>
      <c r="DF1260" s="86">
        <v>-99</v>
      </c>
      <c r="DG1260" s="86">
        <v>-99</v>
      </c>
      <c r="DH1260" s="86">
        <v>-99</v>
      </c>
    </row>
    <row r="1261" spans="1:112" x14ac:dyDescent="0.2">
      <c r="A1261" s="85">
        <f>IF(ISERROR(SEARCH('School Lookup'!$F$3,Data!J1261)),A1260,A1260+1)</f>
        <v>0</v>
      </c>
      <c r="B1261" s="85">
        <f>IF(I1261='School Lookup'!$G$13,1,0)</f>
        <v>0</v>
      </c>
      <c r="C1261" s="85">
        <f t="shared" si="19"/>
        <v>1259</v>
      </c>
      <c r="D1261" s="86" t="s">
        <v>6478</v>
      </c>
      <c r="E1261" s="86" t="s">
        <v>6513</v>
      </c>
      <c r="F1261" s="86" t="s">
        <v>2745</v>
      </c>
      <c r="G1261" s="86" t="s">
        <v>3119</v>
      </c>
      <c r="H1261" s="86" t="s">
        <v>177</v>
      </c>
      <c r="I1261" s="86" t="s">
        <v>5133</v>
      </c>
      <c r="J1261" s="86" t="s">
        <v>232</v>
      </c>
      <c r="K1261" s="86" t="s">
        <v>36</v>
      </c>
      <c r="L1261" s="86">
        <v>1</v>
      </c>
      <c r="M1261" s="86">
        <v>-99</v>
      </c>
      <c r="N1261" s="89">
        <v>-99</v>
      </c>
      <c r="O1261" s="89">
        <v>-99</v>
      </c>
      <c r="P1261" s="89">
        <v>-99</v>
      </c>
      <c r="Q1261" s="89">
        <v>-99</v>
      </c>
      <c r="R1261" s="89">
        <v>-99</v>
      </c>
      <c r="S1261" s="89">
        <v>-99</v>
      </c>
      <c r="T1261" s="89">
        <v>-99</v>
      </c>
      <c r="U1261" s="89">
        <v>-99</v>
      </c>
      <c r="V1261" s="89">
        <v>-99</v>
      </c>
      <c r="W1261" s="89">
        <v>-99</v>
      </c>
      <c r="X1261" s="89">
        <v>-99</v>
      </c>
      <c r="Y1261" s="89">
        <v>-99</v>
      </c>
      <c r="Z1261" s="89">
        <v>-99</v>
      </c>
      <c r="AA1261" s="89">
        <v>-99</v>
      </c>
      <c r="AB1261" s="89">
        <v>-99</v>
      </c>
      <c r="AC1261" s="89">
        <v>-99</v>
      </c>
      <c r="AD1261" s="89">
        <v>-99</v>
      </c>
      <c r="AE1261" s="89">
        <v>-99</v>
      </c>
      <c r="AF1261" s="89">
        <v>-99</v>
      </c>
      <c r="AG1261" s="89">
        <v>-99</v>
      </c>
      <c r="AH1261" s="89">
        <v>-99</v>
      </c>
      <c r="AI1261" s="89">
        <v>-99</v>
      </c>
      <c r="AJ1261" s="89">
        <v>-99</v>
      </c>
      <c r="AK1261" s="89">
        <v>-99</v>
      </c>
      <c r="AL1261" s="89">
        <v>-99</v>
      </c>
      <c r="AM1261" s="89">
        <v>-99</v>
      </c>
      <c r="AN1261" s="89">
        <v>-99</v>
      </c>
      <c r="AO1261" s="89">
        <v>-99</v>
      </c>
      <c r="AP1261" s="89">
        <v>-99</v>
      </c>
      <c r="AQ1261" s="89">
        <v>-99</v>
      </c>
      <c r="AR1261" s="89">
        <v>-99</v>
      </c>
      <c r="AS1261" s="89">
        <v>-99</v>
      </c>
      <c r="AT1261" s="89">
        <v>-99</v>
      </c>
      <c r="AU1261" s="89">
        <v>-99</v>
      </c>
      <c r="AV1261" s="89">
        <v>-99</v>
      </c>
      <c r="AW1261" s="89">
        <v>-99</v>
      </c>
      <c r="AX1261" s="89">
        <v>-99</v>
      </c>
      <c r="AY1261" s="89">
        <v>-99</v>
      </c>
      <c r="AZ1261" s="89">
        <v>-99</v>
      </c>
      <c r="BA1261" s="89">
        <v>1</v>
      </c>
      <c r="BB1261" s="89">
        <v>0.175187301587302</v>
      </c>
      <c r="BC1261" s="89">
        <v>0.61870765634018798</v>
      </c>
      <c r="BD1261" s="89">
        <v>54.6937</v>
      </c>
      <c r="BE1261" s="89">
        <v>0.63994421571280002</v>
      </c>
      <c r="BF1261" s="89">
        <v>53.492052380952401</v>
      </c>
      <c r="BG1261" s="89">
        <v>0.629325936026494</v>
      </c>
      <c r="BH1261" s="89">
        <v>0.68356117410110295</v>
      </c>
      <c r="BI1261" s="89">
        <v>0.250596658711217</v>
      </c>
      <c r="BJ1261" s="89">
        <v>0.171298146254453</v>
      </c>
      <c r="BK1261" s="89">
        <v>1</v>
      </c>
      <c r="BL1261" s="89">
        <v>7.8969841269841301E-2</v>
      </c>
      <c r="BM1261" s="89">
        <v>0.37394802685723899</v>
      </c>
      <c r="BN1261" s="89">
        <v>48.149299999999997</v>
      </c>
      <c r="BO1261" s="89">
        <v>-5.6822684553163798E-2</v>
      </c>
      <c r="BP1261" s="89">
        <v>50.158731746031698</v>
      </c>
      <c r="BQ1261" s="89">
        <v>0.15856267115203701</v>
      </c>
      <c r="BR1261" s="89">
        <v>0.17820631408087301</v>
      </c>
      <c r="BS1261" s="89">
        <v>0.250596658711217</v>
      </c>
      <c r="BT1261" s="89">
        <v>4.4657906869908601E-2</v>
      </c>
      <c r="BU1261" s="89">
        <v>1</v>
      </c>
      <c r="BV1261" s="89">
        <v>7.2644976076554998E-2</v>
      </c>
      <c r="BW1261" s="89">
        <v>0.32448394085064503</v>
      </c>
      <c r="BX1261" s="89">
        <v>50.638399999999997</v>
      </c>
      <c r="BY1261" s="89">
        <v>0.15766480528073701</v>
      </c>
      <c r="BZ1261" s="89">
        <v>53.588505582137202</v>
      </c>
      <c r="CA1261" s="89">
        <v>0.24107437306569099</v>
      </c>
      <c r="CB1261" s="89">
        <v>0.26395012680553598</v>
      </c>
      <c r="CC1261" s="89">
        <v>0.249403341288783</v>
      </c>
      <c r="CD1261" s="89">
        <v>6.5830043558898502E-2</v>
      </c>
      <c r="CE1261" s="89">
        <v>1</v>
      </c>
      <c r="CF1261" s="89">
        <v>-0.17135023923445</v>
      </c>
      <c r="CG1261" s="89">
        <v>-0.224097268860103</v>
      </c>
      <c r="CH1261" s="89">
        <v>41.040100000000002</v>
      </c>
      <c r="CI1261" s="89">
        <v>-0.942259257613001</v>
      </c>
      <c r="CJ1261" s="89">
        <v>49.282302870813403</v>
      </c>
      <c r="CK1261" s="89">
        <v>-0.58317826323655197</v>
      </c>
      <c r="CL1261" s="89">
        <v>-0.62188875231841401</v>
      </c>
      <c r="CM1261" s="89">
        <v>0.249403341288783</v>
      </c>
      <c r="CN1261" s="89">
        <v>-0.15510113273812501</v>
      </c>
      <c r="CO1261" s="89">
        <v>96.14</v>
      </c>
      <c r="CP1261" s="89">
        <v>0.66120000000000001</v>
      </c>
      <c r="CQ1261" s="89">
        <v>-1.76</v>
      </c>
      <c r="CR1261" s="89">
        <v>-0.43659999999999999</v>
      </c>
      <c r="CS1261" s="89">
        <v>0.66120000000000001</v>
      </c>
      <c r="CT1261" s="89">
        <v>0.41070000000000001</v>
      </c>
      <c r="CU1261" s="86" t="s">
        <v>6986</v>
      </c>
      <c r="CV1261" s="86">
        <v>0.15509999999999999</v>
      </c>
      <c r="CW1261" s="86">
        <v>53</v>
      </c>
      <c r="CX1261" s="86">
        <v>2</v>
      </c>
      <c r="CY1261" s="86">
        <v>-1.1025</v>
      </c>
      <c r="CZ1261" s="86">
        <v>9</v>
      </c>
      <c r="DA1261" s="86">
        <v>4</v>
      </c>
      <c r="DB1261" s="86">
        <v>-4.9599999999999998E-2</v>
      </c>
      <c r="DC1261" s="86">
        <v>44</v>
      </c>
      <c r="DD1261" s="86">
        <v>-99</v>
      </c>
      <c r="DE1261" s="86">
        <v>-99</v>
      </c>
      <c r="DF1261" s="86">
        <v>-99</v>
      </c>
      <c r="DG1261" s="86">
        <v>-99</v>
      </c>
      <c r="DH1261" s="86">
        <v>-99</v>
      </c>
    </row>
    <row r="1262" spans="1:112" x14ac:dyDescent="0.2">
      <c r="A1262" s="85">
        <f>IF(ISERROR(SEARCH('School Lookup'!$F$3,Data!J1262)),A1261,A1261+1)</f>
        <v>0</v>
      </c>
      <c r="B1262" s="85">
        <f>IF(I1262='School Lookup'!$G$13,1,0)</f>
        <v>0</v>
      </c>
      <c r="C1262" s="85">
        <f t="shared" si="19"/>
        <v>1260</v>
      </c>
      <c r="D1262" s="86" t="s">
        <v>6478</v>
      </c>
      <c r="E1262" s="86" t="s">
        <v>6702</v>
      </c>
      <c r="F1262" s="86" t="s">
        <v>1150</v>
      </c>
      <c r="G1262" s="86" t="s">
        <v>3088</v>
      </c>
      <c r="H1262" s="86" t="s">
        <v>1092</v>
      </c>
      <c r="I1262" s="86" t="s">
        <v>4704</v>
      </c>
      <c r="J1262" s="86" t="s">
        <v>1094</v>
      </c>
      <c r="K1262" s="86" t="s">
        <v>26</v>
      </c>
      <c r="L1262" s="86">
        <v>1</v>
      </c>
      <c r="M1262" s="86">
        <v>1</v>
      </c>
      <c r="N1262" s="89">
        <v>6.0574496644295303E-2</v>
      </c>
      <c r="O1262" s="89">
        <v>0.22552899809138699</v>
      </c>
      <c r="P1262" s="89">
        <v>46.868099999999998</v>
      </c>
      <c r="Q1262" s="89">
        <v>-0.31481430141630001</v>
      </c>
      <c r="R1262" s="89">
        <v>48.769572259507797</v>
      </c>
      <c r="S1262" s="89">
        <v>-4.4642651662456997E-2</v>
      </c>
      <c r="T1262" s="89">
        <v>-5.0768653165975702E-2</v>
      </c>
      <c r="U1262" s="89">
        <v>0.37594617325483598</v>
      </c>
      <c r="V1262" s="89">
        <v>-1.90862808790506E-2</v>
      </c>
      <c r="W1262" s="89">
        <v>1</v>
      </c>
      <c r="X1262" s="89">
        <v>0.114714508928571</v>
      </c>
      <c r="Y1262" s="89">
        <v>0.35910277876254398</v>
      </c>
      <c r="Z1262" s="89">
        <v>52.5764</v>
      </c>
      <c r="AA1262" s="89">
        <v>0.34276275471309597</v>
      </c>
      <c r="AB1262" s="89">
        <v>49.999974330357098</v>
      </c>
      <c r="AC1262" s="89">
        <v>0.35093276673781998</v>
      </c>
      <c r="AD1262" s="89">
        <v>0.40997938816242502</v>
      </c>
      <c r="AE1262" s="89">
        <v>0.37678721614802402</v>
      </c>
      <c r="AF1262" s="89">
        <v>0.15447499234379</v>
      </c>
      <c r="AG1262" s="89">
        <v>1</v>
      </c>
      <c r="AH1262" s="89">
        <v>-2.6276056338028202E-2</v>
      </c>
      <c r="AI1262" s="89">
        <v>4.8731678989175E-4</v>
      </c>
      <c r="AJ1262" s="89">
        <v>-99</v>
      </c>
      <c r="AK1262" s="89">
        <v>-99</v>
      </c>
      <c r="AL1262" s="89">
        <v>50.000029577464801</v>
      </c>
      <c r="AM1262" s="89">
        <v>4.8731678989175E-4</v>
      </c>
      <c r="AN1262" s="89">
        <v>-4.2689648691967001E-2</v>
      </c>
      <c r="AO1262" s="89">
        <v>0.11942809083263201</v>
      </c>
      <c r="AP1262" s="89">
        <v>-5.0983432415974E-3</v>
      </c>
      <c r="AQ1262" s="89">
        <v>1</v>
      </c>
      <c r="AR1262" s="89">
        <v>6.7250000000000004E-2</v>
      </c>
      <c r="AS1262" s="89">
        <v>0.221175638964514</v>
      </c>
      <c r="AT1262" s="89">
        <v>-99</v>
      </c>
      <c r="AU1262" s="89">
        <v>-99</v>
      </c>
      <c r="AV1262" s="89">
        <v>46.710549999999998</v>
      </c>
      <c r="AW1262" s="89">
        <v>0.221175638964514</v>
      </c>
      <c r="AX1262" s="89">
        <v>0.193859699489729</v>
      </c>
      <c r="AY1262" s="89">
        <v>0.127838519764508</v>
      </c>
      <c r="AZ1262" s="89">
        <v>2.4782737024759301E-2</v>
      </c>
      <c r="BA1262" s="89">
        <v>-99</v>
      </c>
      <c r="BB1262" s="89">
        <v>-99</v>
      </c>
      <c r="BC1262" s="89">
        <v>-99</v>
      </c>
      <c r="BD1262" s="89">
        <v>-99</v>
      </c>
      <c r="BE1262" s="89">
        <v>-99</v>
      </c>
      <c r="BF1262" s="89">
        <v>-99</v>
      </c>
      <c r="BG1262" s="89">
        <v>-99</v>
      </c>
      <c r="BH1262" s="89">
        <v>-99</v>
      </c>
      <c r="BI1262" s="89">
        <v>-99</v>
      </c>
      <c r="BJ1262" s="89">
        <v>-99</v>
      </c>
      <c r="BK1262" s="89">
        <v>-99</v>
      </c>
      <c r="BL1262" s="89">
        <v>-99</v>
      </c>
      <c r="BM1262" s="89">
        <v>-99</v>
      </c>
      <c r="BN1262" s="89">
        <v>-99</v>
      </c>
      <c r="BO1262" s="89">
        <v>-99</v>
      </c>
      <c r="BP1262" s="89">
        <v>-99</v>
      </c>
      <c r="BQ1262" s="89">
        <v>-99</v>
      </c>
      <c r="BR1262" s="89">
        <v>-99</v>
      </c>
      <c r="BS1262" s="89">
        <v>-99</v>
      </c>
      <c r="BT1262" s="89">
        <v>-99</v>
      </c>
      <c r="BU1262" s="89">
        <v>-99</v>
      </c>
      <c r="BV1262" s="89">
        <v>-99</v>
      </c>
      <c r="BW1262" s="89">
        <v>-99</v>
      </c>
      <c r="BX1262" s="89">
        <v>-99</v>
      </c>
      <c r="BY1262" s="89">
        <v>-99</v>
      </c>
      <c r="BZ1262" s="89">
        <v>-99</v>
      </c>
      <c r="CA1262" s="89">
        <v>-99</v>
      </c>
      <c r="CB1262" s="89">
        <v>-99</v>
      </c>
      <c r="CC1262" s="89">
        <v>-99</v>
      </c>
      <c r="CD1262" s="89">
        <v>-99</v>
      </c>
      <c r="CE1262" s="89">
        <v>-99</v>
      </c>
      <c r="CF1262" s="89">
        <v>-99</v>
      </c>
      <c r="CG1262" s="89">
        <v>-99</v>
      </c>
      <c r="CH1262" s="89">
        <v>-99</v>
      </c>
      <c r="CI1262" s="89">
        <v>-99</v>
      </c>
      <c r="CJ1262" s="89">
        <v>-99</v>
      </c>
      <c r="CK1262" s="89">
        <v>-99</v>
      </c>
      <c r="CL1262" s="89">
        <v>-99</v>
      </c>
      <c r="CM1262" s="89">
        <v>-99</v>
      </c>
      <c r="CN1262" s="89">
        <v>-99</v>
      </c>
      <c r="CO1262" s="89">
        <v>-99</v>
      </c>
      <c r="CP1262" s="89">
        <v>-99</v>
      </c>
      <c r="CQ1262" s="89">
        <v>-99</v>
      </c>
      <c r="CR1262" s="89">
        <v>-99</v>
      </c>
      <c r="CS1262" s="89">
        <v>-99</v>
      </c>
      <c r="CT1262" s="89">
        <v>-99</v>
      </c>
      <c r="CU1262" s="86">
        <v>-99</v>
      </c>
      <c r="CV1262" s="86">
        <v>0.15509999999999999</v>
      </c>
      <c r="CW1262" s="86">
        <v>53</v>
      </c>
      <c r="CX1262" s="86">
        <v>2</v>
      </c>
      <c r="CY1262" s="86">
        <v>0.56999999999999995</v>
      </c>
      <c r="CZ1262" s="86">
        <v>76</v>
      </c>
      <c r="DA1262" s="86">
        <v>2</v>
      </c>
      <c r="DB1262" s="86">
        <v>1.0800000000000001E-2</v>
      </c>
      <c r="DC1262" s="86">
        <v>48</v>
      </c>
      <c r="DD1262" s="86">
        <v>-99</v>
      </c>
      <c r="DE1262" s="86">
        <v>-99</v>
      </c>
      <c r="DF1262" s="86">
        <v>-99</v>
      </c>
      <c r="DG1262" s="86">
        <v>-99</v>
      </c>
      <c r="DH1262" s="86">
        <v>-99</v>
      </c>
    </row>
    <row r="1263" spans="1:112" x14ac:dyDescent="0.2">
      <c r="A1263" s="85">
        <f>IF(ISERROR(SEARCH('School Lookup'!$F$3,Data!J1263)),A1262,A1262+1)</f>
        <v>0</v>
      </c>
      <c r="B1263" s="85">
        <f>IF(I1263='School Lookup'!$G$13,1,0)</f>
        <v>0</v>
      </c>
      <c r="C1263" s="85">
        <f t="shared" si="19"/>
        <v>1261</v>
      </c>
      <c r="D1263" s="86" t="s">
        <v>6478</v>
      </c>
      <c r="E1263" s="86" t="s">
        <v>6681</v>
      </c>
      <c r="F1263" s="86" t="s">
        <v>2763</v>
      </c>
      <c r="G1263" s="86" t="s">
        <v>2950</v>
      </c>
      <c r="H1263" s="86" t="s">
        <v>1308</v>
      </c>
      <c r="I1263" s="86" t="s">
        <v>4310</v>
      </c>
      <c r="J1263" s="86" t="s">
        <v>1401</v>
      </c>
      <c r="K1263" s="86" t="s">
        <v>107</v>
      </c>
      <c r="L1263" s="86">
        <v>1</v>
      </c>
      <c r="M1263" s="86">
        <v>1</v>
      </c>
      <c r="N1263" s="89">
        <v>-0.106436392914654</v>
      </c>
      <c r="O1263" s="89">
        <v>-0.136132902875233</v>
      </c>
      <c r="P1263" s="89">
        <v>53.609299999999998</v>
      </c>
      <c r="Q1263" s="89">
        <v>0.40023430032412599</v>
      </c>
      <c r="R1263" s="89">
        <v>49.597426892109503</v>
      </c>
      <c r="S1263" s="89">
        <v>0.132050698724447</v>
      </c>
      <c r="T1263" s="89">
        <v>0.149719441552956</v>
      </c>
      <c r="U1263" s="89">
        <v>0.40012886597938102</v>
      </c>
      <c r="V1263" s="89">
        <v>5.9907070363650498E-2</v>
      </c>
      <c r="W1263" s="89">
        <v>1</v>
      </c>
      <c r="X1263" s="89">
        <v>-2.3879099678456601E-2</v>
      </c>
      <c r="Y1263" s="89">
        <v>3.28314721250378E-2</v>
      </c>
      <c r="Z1263" s="89">
        <v>52.086100000000002</v>
      </c>
      <c r="AA1263" s="89">
        <v>0.28162089373259003</v>
      </c>
      <c r="AB1263" s="89">
        <v>51.2861938906752</v>
      </c>
      <c r="AC1263" s="89">
        <v>0.15722618292881399</v>
      </c>
      <c r="AD1263" s="89">
        <v>0.184436740197091</v>
      </c>
      <c r="AE1263" s="89">
        <v>0.40077319587628901</v>
      </c>
      <c r="AF1263" s="89">
        <v>7.3917301805793006E-2</v>
      </c>
      <c r="AG1263" s="89">
        <v>1</v>
      </c>
      <c r="AH1263" s="89">
        <v>3.9502912621359201E-2</v>
      </c>
      <c r="AI1263" s="89">
        <v>0.142050003871282</v>
      </c>
      <c r="AJ1263" s="89">
        <v>-99</v>
      </c>
      <c r="AK1263" s="89">
        <v>-99</v>
      </c>
      <c r="AL1263" s="89">
        <v>47.572802265372196</v>
      </c>
      <c r="AM1263" s="89">
        <v>0.142050003871282</v>
      </c>
      <c r="AN1263" s="89">
        <v>0.10602810101158</v>
      </c>
      <c r="AO1263" s="89">
        <v>0.19909793814432999</v>
      </c>
      <c r="AP1263" s="89">
        <v>2.11099762967643E-2</v>
      </c>
      <c r="AQ1263" s="89">
        <v>-99</v>
      </c>
      <c r="AR1263" s="89">
        <v>-99</v>
      </c>
      <c r="AS1263" s="89">
        <v>-99</v>
      </c>
      <c r="AT1263" s="89">
        <v>-99</v>
      </c>
      <c r="AU1263" s="89">
        <v>-99</v>
      </c>
      <c r="AV1263" s="89">
        <v>-99</v>
      </c>
      <c r="AW1263" s="89">
        <v>-99</v>
      </c>
      <c r="AX1263" s="89">
        <v>-99</v>
      </c>
      <c r="AY1263" s="89">
        <v>-99</v>
      </c>
      <c r="AZ1263" s="89">
        <v>-99</v>
      </c>
      <c r="BA1263" s="89">
        <v>-99</v>
      </c>
      <c r="BB1263" s="89">
        <v>-99</v>
      </c>
      <c r="BC1263" s="89">
        <v>-99</v>
      </c>
      <c r="BD1263" s="89">
        <v>-99</v>
      </c>
      <c r="BE1263" s="89">
        <v>-99</v>
      </c>
      <c r="BF1263" s="89">
        <v>-99</v>
      </c>
      <c r="BG1263" s="89">
        <v>-99</v>
      </c>
      <c r="BH1263" s="89">
        <v>-99</v>
      </c>
      <c r="BI1263" s="89">
        <v>-99</v>
      </c>
      <c r="BJ1263" s="89">
        <v>-99</v>
      </c>
      <c r="BK1263" s="89">
        <v>-99</v>
      </c>
      <c r="BL1263" s="89">
        <v>-99</v>
      </c>
      <c r="BM1263" s="89">
        <v>-99</v>
      </c>
      <c r="BN1263" s="89">
        <v>-99</v>
      </c>
      <c r="BO1263" s="89">
        <v>-99</v>
      </c>
      <c r="BP1263" s="89">
        <v>-99</v>
      </c>
      <c r="BQ1263" s="89">
        <v>-99</v>
      </c>
      <c r="BR1263" s="89">
        <v>-99</v>
      </c>
      <c r="BS1263" s="89">
        <v>-99</v>
      </c>
      <c r="BT1263" s="89">
        <v>-99</v>
      </c>
      <c r="BU1263" s="89">
        <v>-99</v>
      </c>
      <c r="BV1263" s="89">
        <v>-99</v>
      </c>
      <c r="BW1263" s="89">
        <v>-99</v>
      </c>
      <c r="BX1263" s="89">
        <v>-99</v>
      </c>
      <c r="BY1263" s="89">
        <v>-99</v>
      </c>
      <c r="BZ1263" s="89">
        <v>-99</v>
      </c>
      <c r="CA1263" s="89">
        <v>-99</v>
      </c>
      <c r="CB1263" s="89">
        <v>-99</v>
      </c>
      <c r="CC1263" s="89">
        <v>-99</v>
      </c>
      <c r="CD1263" s="89">
        <v>-99</v>
      </c>
      <c r="CE1263" s="89">
        <v>-99</v>
      </c>
      <c r="CF1263" s="89">
        <v>-99</v>
      </c>
      <c r="CG1263" s="89">
        <v>-99</v>
      </c>
      <c r="CH1263" s="89">
        <v>-99</v>
      </c>
      <c r="CI1263" s="89">
        <v>-99</v>
      </c>
      <c r="CJ1263" s="89">
        <v>-99</v>
      </c>
      <c r="CK1263" s="89">
        <v>-99</v>
      </c>
      <c r="CL1263" s="89">
        <v>-99</v>
      </c>
      <c r="CM1263" s="89">
        <v>-99</v>
      </c>
      <c r="CN1263" s="89">
        <v>-99</v>
      </c>
      <c r="CO1263" s="89">
        <v>-99</v>
      </c>
      <c r="CP1263" s="89">
        <v>-99</v>
      </c>
      <c r="CQ1263" s="89">
        <v>-99</v>
      </c>
      <c r="CR1263" s="89">
        <v>-99</v>
      </c>
      <c r="CS1263" s="89">
        <v>-99</v>
      </c>
      <c r="CT1263" s="89">
        <v>-99</v>
      </c>
      <c r="CU1263" s="86">
        <v>-99</v>
      </c>
      <c r="CV1263" s="86">
        <v>0.15490000000000001</v>
      </c>
      <c r="CW1263" s="86">
        <v>53</v>
      </c>
      <c r="CX1263" s="86">
        <v>2</v>
      </c>
      <c r="CY1263" s="86">
        <v>-0.65069999999999995</v>
      </c>
      <c r="CZ1263" s="86">
        <v>22</v>
      </c>
      <c r="DA1263" s="86">
        <v>2</v>
      </c>
      <c r="DB1263" s="86">
        <v>0.27300000000000002</v>
      </c>
      <c r="DC1263" s="86">
        <v>62</v>
      </c>
      <c r="DD1263" s="86">
        <v>-99</v>
      </c>
      <c r="DE1263" s="86">
        <v>-99</v>
      </c>
      <c r="DF1263" s="86">
        <v>-99</v>
      </c>
      <c r="DG1263" s="86">
        <v>-99</v>
      </c>
      <c r="DH1263" s="86">
        <v>-99</v>
      </c>
    </row>
    <row r="1264" spans="1:112" x14ac:dyDescent="0.2">
      <c r="A1264" s="85">
        <f>IF(ISERROR(SEARCH('School Lookup'!$F$3,Data!J1264)),A1263,A1263+1)</f>
        <v>0</v>
      </c>
      <c r="B1264" s="85">
        <f>IF(I1264='School Lookup'!$G$13,1,0)</f>
        <v>0</v>
      </c>
      <c r="C1264" s="85">
        <f t="shared" si="19"/>
        <v>1262</v>
      </c>
      <c r="D1264" s="86" t="s">
        <v>6478</v>
      </c>
      <c r="E1264" s="86" t="s">
        <v>6855</v>
      </c>
      <c r="F1264" s="86" t="s">
        <v>2065</v>
      </c>
      <c r="G1264" s="86" t="s">
        <v>2934</v>
      </c>
      <c r="H1264" s="86" t="s">
        <v>1720</v>
      </c>
      <c r="I1264" s="86" t="s">
        <v>3847</v>
      </c>
      <c r="J1264" s="86" t="s">
        <v>1361</v>
      </c>
      <c r="K1264" s="86" t="s">
        <v>26</v>
      </c>
      <c r="L1264" s="86">
        <v>1</v>
      </c>
      <c r="M1264" s="86">
        <v>1</v>
      </c>
      <c r="N1264" s="89">
        <v>2.6005221932114603E-4</v>
      </c>
      <c r="O1264" s="89">
        <v>9.4918133829255499E-2</v>
      </c>
      <c r="P1264" s="89">
        <v>61.917400000000001</v>
      </c>
      <c r="Q1264" s="89">
        <v>1.2814861973335101</v>
      </c>
      <c r="R1264" s="89">
        <v>49.869421671018301</v>
      </c>
      <c r="S1264" s="89">
        <v>0.68820216558138203</v>
      </c>
      <c r="T1264" s="89">
        <v>0.780766097927581</v>
      </c>
      <c r="U1264" s="89">
        <v>0.37808489634748299</v>
      </c>
      <c r="V1264" s="89">
        <v>0.29519586920657798</v>
      </c>
      <c r="W1264" s="89">
        <v>1</v>
      </c>
      <c r="X1264" s="89">
        <v>-0.13340844327176801</v>
      </c>
      <c r="Y1264" s="89">
        <v>-0.225017951152955</v>
      </c>
      <c r="Z1264" s="89">
        <v>45.230800000000002</v>
      </c>
      <c r="AA1264" s="89">
        <v>-0.57325530365607802</v>
      </c>
      <c r="AB1264" s="89">
        <v>47.493400000000001</v>
      </c>
      <c r="AC1264" s="89">
        <v>-0.399136627404517</v>
      </c>
      <c r="AD1264" s="89">
        <v>-0.46336540986168301</v>
      </c>
      <c r="AE1264" s="89">
        <v>0.37413622902270499</v>
      </c>
      <c r="AF1264" s="89">
        <v>-0.17336178710521</v>
      </c>
      <c r="AG1264" s="89">
        <v>1</v>
      </c>
      <c r="AH1264" s="89">
        <v>1.9057377049180299E-2</v>
      </c>
      <c r="AI1264" s="89">
        <v>9.80492388820529E-2</v>
      </c>
      <c r="AJ1264" s="89">
        <v>-99</v>
      </c>
      <c r="AK1264" s="89">
        <v>-99</v>
      </c>
      <c r="AL1264" s="89">
        <v>49.180326229508204</v>
      </c>
      <c r="AM1264" s="89">
        <v>9.80492388820529E-2</v>
      </c>
      <c r="AN1264" s="89">
        <v>5.9803386792426402E-2</v>
      </c>
      <c r="AO1264" s="89">
        <v>0.120434353405726</v>
      </c>
      <c r="AP1264" s="89">
        <v>7.2023822198183799E-3</v>
      </c>
      <c r="AQ1264" s="89">
        <v>1</v>
      </c>
      <c r="AR1264" s="89">
        <v>7.0827906976744195E-2</v>
      </c>
      <c r="AS1264" s="89">
        <v>0.229218115457164</v>
      </c>
      <c r="AT1264" s="89">
        <v>-99</v>
      </c>
      <c r="AU1264" s="89">
        <v>-99</v>
      </c>
      <c r="AV1264" s="89">
        <v>48.837211627907003</v>
      </c>
      <c r="AW1264" s="89">
        <v>0.229218115457164</v>
      </c>
      <c r="AX1264" s="89">
        <v>0.20233482085172899</v>
      </c>
      <c r="AY1264" s="89">
        <v>0.12734452122408699</v>
      </c>
      <c r="AZ1264" s="89">
        <v>2.5766230888324901E-2</v>
      </c>
      <c r="BA1264" s="89">
        <v>-99</v>
      </c>
      <c r="BB1264" s="89">
        <v>-99</v>
      </c>
      <c r="BC1264" s="89">
        <v>-99</v>
      </c>
      <c r="BD1264" s="89">
        <v>-99</v>
      </c>
      <c r="BE1264" s="89">
        <v>-99</v>
      </c>
      <c r="BF1264" s="89">
        <v>-99</v>
      </c>
      <c r="BG1264" s="89">
        <v>-99</v>
      </c>
      <c r="BH1264" s="89">
        <v>-99</v>
      </c>
      <c r="BI1264" s="89">
        <v>-99</v>
      </c>
      <c r="BJ1264" s="89">
        <v>-99</v>
      </c>
      <c r="BK1264" s="89">
        <v>-99</v>
      </c>
      <c r="BL1264" s="89">
        <v>-99</v>
      </c>
      <c r="BM1264" s="89">
        <v>-99</v>
      </c>
      <c r="BN1264" s="89">
        <v>-99</v>
      </c>
      <c r="BO1264" s="89">
        <v>-99</v>
      </c>
      <c r="BP1264" s="89">
        <v>-99</v>
      </c>
      <c r="BQ1264" s="89">
        <v>-99</v>
      </c>
      <c r="BR1264" s="89">
        <v>-99</v>
      </c>
      <c r="BS1264" s="89">
        <v>-99</v>
      </c>
      <c r="BT1264" s="89">
        <v>-99</v>
      </c>
      <c r="BU1264" s="89">
        <v>-99</v>
      </c>
      <c r="BV1264" s="89">
        <v>-99</v>
      </c>
      <c r="BW1264" s="89">
        <v>-99</v>
      </c>
      <c r="BX1264" s="89">
        <v>-99</v>
      </c>
      <c r="BY1264" s="89">
        <v>-99</v>
      </c>
      <c r="BZ1264" s="89">
        <v>-99</v>
      </c>
      <c r="CA1264" s="89">
        <v>-99</v>
      </c>
      <c r="CB1264" s="89">
        <v>-99</v>
      </c>
      <c r="CC1264" s="89">
        <v>-99</v>
      </c>
      <c r="CD1264" s="89">
        <v>-99</v>
      </c>
      <c r="CE1264" s="89">
        <v>-99</v>
      </c>
      <c r="CF1264" s="89">
        <v>-99</v>
      </c>
      <c r="CG1264" s="89">
        <v>-99</v>
      </c>
      <c r="CH1264" s="89">
        <v>-99</v>
      </c>
      <c r="CI1264" s="89">
        <v>-99</v>
      </c>
      <c r="CJ1264" s="89">
        <v>-99</v>
      </c>
      <c r="CK1264" s="89">
        <v>-99</v>
      </c>
      <c r="CL1264" s="89">
        <v>-99</v>
      </c>
      <c r="CM1264" s="89">
        <v>-99</v>
      </c>
      <c r="CN1264" s="89">
        <v>-99</v>
      </c>
      <c r="CO1264" s="89">
        <v>-99</v>
      </c>
      <c r="CP1264" s="89">
        <v>-99</v>
      </c>
      <c r="CQ1264" s="89">
        <v>-99</v>
      </c>
      <c r="CR1264" s="89">
        <v>-99</v>
      </c>
      <c r="CS1264" s="89">
        <v>-99</v>
      </c>
      <c r="CT1264" s="89">
        <v>-99</v>
      </c>
      <c r="CU1264" s="86">
        <v>-99</v>
      </c>
      <c r="CV1264" s="86">
        <v>0.15479999999999999</v>
      </c>
      <c r="CW1264" s="86">
        <v>53</v>
      </c>
      <c r="CX1264" s="86">
        <v>2</v>
      </c>
      <c r="CY1264" s="86">
        <v>0.2928</v>
      </c>
      <c r="CZ1264" s="86">
        <v>66</v>
      </c>
      <c r="DA1264" s="86">
        <v>2</v>
      </c>
      <c r="DB1264" s="86">
        <v>0.27</v>
      </c>
      <c r="DC1264" s="86">
        <v>62</v>
      </c>
      <c r="DD1264" s="86">
        <v>-99</v>
      </c>
      <c r="DE1264" s="86">
        <v>-99</v>
      </c>
      <c r="DF1264" s="86">
        <v>-99</v>
      </c>
      <c r="DG1264" s="86">
        <v>-99</v>
      </c>
      <c r="DH1264" s="86">
        <v>-99</v>
      </c>
    </row>
    <row r="1265" spans="1:112" x14ac:dyDescent="0.2">
      <c r="A1265" s="85">
        <f>IF(ISERROR(SEARCH('School Lookup'!$F$3,Data!J1265)),A1264,A1264+1)</f>
        <v>0</v>
      </c>
      <c r="B1265" s="85">
        <f>IF(I1265='School Lookup'!$G$13,1,0)</f>
        <v>0</v>
      </c>
      <c r="C1265" s="85">
        <f t="shared" si="19"/>
        <v>1263</v>
      </c>
      <c r="D1265" s="86" t="s">
        <v>6478</v>
      </c>
      <c r="E1265" s="86" t="s">
        <v>6489</v>
      </c>
      <c r="F1265" s="86" t="s">
        <v>2741</v>
      </c>
      <c r="G1265" s="86" t="s">
        <v>2825</v>
      </c>
      <c r="H1265" s="86" t="s">
        <v>532</v>
      </c>
      <c r="I1265" s="86" t="s">
        <v>4300</v>
      </c>
      <c r="J1265" s="86" t="s">
        <v>533</v>
      </c>
      <c r="K1265" s="86" t="s">
        <v>10</v>
      </c>
      <c r="L1265" s="86">
        <v>1</v>
      </c>
      <c r="M1265" s="86">
        <v>1</v>
      </c>
      <c r="N1265" s="89">
        <v>0.41379256198347097</v>
      </c>
      <c r="O1265" s="89">
        <v>0.99042233710463701</v>
      </c>
      <c r="P1265" s="89">
        <v>49.7164</v>
      </c>
      <c r="Q1265" s="89">
        <v>-1.26910989690716E-2</v>
      </c>
      <c r="R1265" s="89">
        <v>53.305788429752099</v>
      </c>
      <c r="S1265" s="89">
        <v>0.48886561906778297</v>
      </c>
      <c r="T1265" s="89">
        <v>0.55458551823483704</v>
      </c>
      <c r="U1265" s="89">
        <v>0.18995290423861899</v>
      </c>
      <c r="V1265" s="89">
        <v>0.105345129837387</v>
      </c>
      <c r="W1265" s="89">
        <v>1</v>
      </c>
      <c r="X1265" s="89">
        <v>0.38488677685950401</v>
      </c>
      <c r="Y1265" s="89">
        <v>0.995131090320439</v>
      </c>
      <c r="Z1265" s="89">
        <v>43.261200000000002</v>
      </c>
      <c r="AA1265" s="89">
        <v>-0.81887025243683498</v>
      </c>
      <c r="AB1265" s="89">
        <v>49.173547107437997</v>
      </c>
      <c r="AC1265" s="89">
        <v>8.8130418941802E-2</v>
      </c>
      <c r="AD1265" s="89">
        <v>0.103984949316383</v>
      </c>
      <c r="AE1265" s="89">
        <v>0.18995290423861899</v>
      </c>
      <c r="AF1265" s="89">
        <v>1.9752243119752599E-2</v>
      </c>
      <c r="AG1265" s="89">
        <v>1</v>
      </c>
      <c r="AH1265" s="89">
        <v>0.61737045454545503</v>
      </c>
      <c r="AI1265" s="89">
        <v>1.38567670258709</v>
      </c>
      <c r="AJ1265" s="89">
        <v>52.915500000000002</v>
      </c>
      <c r="AK1265" s="89">
        <v>0.41978174951854602</v>
      </c>
      <c r="AL1265" s="89">
        <v>40.15155</v>
      </c>
      <c r="AM1265" s="89">
        <v>0.90272922605282002</v>
      </c>
      <c r="AN1265" s="89">
        <v>0.90515465407031004</v>
      </c>
      <c r="AO1265" s="89">
        <v>0.10361067503924599</v>
      </c>
      <c r="AP1265" s="89">
        <v>9.3783684723140498E-2</v>
      </c>
      <c r="AQ1265" s="89">
        <v>1</v>
      </c>
      <c r="AR1265" s="89">
        <v>0.38516727272727302</v>
      </c>
      <c r="AS1265" s="89">
        <v>0.93579516628467596</v>
      </c>
      <c r="AT1265" s="89">
        <v>36.813600000000001</v>
      </c>
      <c r="AU1265" s="89">
        <v>-1.2904378139030801</v>
      </c>
      <c r="AV1265" s="89">
        <v>60.000011818181797</v>
      </c>
      <c r="AW1265" s="89">
        <v>-0.17732132380920301</v>
      </c>
      <c r="AX1265" s="89">
        <v>-0.22607439978708899</v>
      </c>
      <c r="AY1265" s="89">
        <v>8.6342229199372095E-2</v>
      </c>
      <c r="AZ1265" s="89">
        <v>-1.9519767642527299E-2</v>
      </c>
      <c r="BA1265" s="89">
        <v>1</v>
      </c>
      <c r="BB1265" s="89">
        <v>3.6081021897810199E-2</v>
      </c>
      <c r="BC1265" s="89">
        <v>0.30567650812936698</v>
      </c>
      <c r="BD1265" s="89">
        <v>48.2</v>
      </c>
      <c r="BE1265" s="89">
        <v>-9.3793634146230997E-3</v>
      </c>
      <c r="BF1265" s="89">
        <v>58.394154744525601</v>
      </c>
      <c r="BG1265" s="89">
        <v>0.148148572357372</v>
      </c>
      <c r="BH1265" s="89">
        <v>0.16871939574098099</v>
      </c>
      <c r="BI1265" s="89">
        <v>0.10753532182103601</v>
      </c>
      <c r="BJ1265" s="89">
        <v>1.8143294518457101E-2</v>
      </c>
      <c r="BK1265" s="89">
        <v>1</v>
      </c>
      <c r="BL1265" s="89">
        <v>0.159766423357664</v>
      </c>
      <c r="BM1265" s="89">
        <v>0.57056409577803002</v>
      </c>
      <c r="BN1265" s="89">
        <v>44.694899999999997</v>
      </c>
      <c r="BO1265" s="89">
        <v>-0.44468331092371799</v>
      </c>
      <c r="BP1265" s="89">
        <v>54.014586131386899</v>
      </c>
      <c r="BQ1265" s="89">
        <v>6.2940392427156003E-2</v>
      </c>
      <c r="BR1265" s="89">
        <v>7.7899232100097998E-2</v>
      </c>
      <c r="BS1265" s="89">
        <v>0.10753532182103601</v>
      </c>
      <c r="BT1265" s="89">
        <v>8.3769189934956197E-3</v>
      </c>
      <c r="BU1265" s="89">
        <v>1</v>
      </c>
      <c r="BV1265" s="89">
        <v>6.08E-2</v>
      </c>
      <c r="BW1265" s="89">
        <v>0.29720013562818098</v>
      </c>
      <c r="BX1265" s="89">
        <v>36.066699999999997</v>
      </c>
      <c r="BY1265" s="89">
        <v>-1.34572829611677</v>
      </c>
      <c r="BZ1265" s="89">
        <v>53.284679562043799</v>
      </c>
      <c r="CA1265" s="89">
        <v>-0.52426408024429605</v>
      </c>
      <c r="CB1265" s="89">
        <v>-0.54275530094554902</v>
      </c>
      <c r="CC1265" s="89">
        <v>0.10753532182103601</v>
      </c>
      <c r="CD1265" s="89">
        <v>-5.8365365957252897E-2</v>
      </c>
      <c r="CE1265" s="89">
        <v>1</v>
      </c>
      <c r="CF1265" s="89">
        <v>9.76970802919708E-2</v>
      </c>
      <c r="CG1265" s="89">
        <v>0.42097616086935602</v>
      </c>
      <c r="CH1265" s="89">
        <v>44.671900000000001</v>
      </c>
      <c r="CI1265" s="89">
        <v>-0.52777562214803597</v>
      </c>
      <c r="CJ1265" s="89">
        <v>46.715341605839399</v>
      </c>
      <c r="CK1265" s="89">
        <v>-5.3399730639340101E-2</v>
      </c>
      <c r="CL1265" s="89">
        <v>-4.8635180243965299E-2</v>
      </c>
      <c r="CM1265" s="89">
        <v>0.10753532182103601</v>
      </c>
      <c r="CN1265" s="89">
        <v>-5.2299997593589099E-3</v>
      </c>
      <c r="CO1265" s="89">
        <v>93.49</v>
      </c>
      <c r="CP1265" s="89">
        <v>0.46100000000000002</v>
      </c>
      <c r="CQ1265" s="89">
        <v>-1.26</v>
      </c>
      <c r="CR1265" s="89">
        <v>-0.3644</v>
      </c>
      <c r="CS1265" s="89">
        <v>0.46100000000000002</v>
      </c>
      <c r="CT1265" s="89">
        <v>8.1199999999999994E-2</v>
      </c>
      <c r="CU1265" s="86" t="s">
        <v>6986</v>
      </c>
      <c r="CV1265" s="86">
        <v>0.1542</v>
      </c>
      <c r="CW1265" s="86">
        <v>53</v>
      </c>
      <c r="CX1265" s="86">
        <v>4</v>
      </c>
      <c r="CY1265" s="86">
        <v>-0.13300000000000001</v>
      </c>
      <c r="CZ1265" s="86">
        <v>45</v>
      </c>
      <c r="DA1265" s="86">
        <v>8</v>
      </c>
      <c r="DB1265" s="86">
        <v>-0.47620000000000001</v>
      </c>
      <c r="DC1265" s="86">
        <v>24</v>
      </c>
      <c r="DD1265" s="86">
        <v>-99</v>
      </c>
      <c r="DE1265" s="86">
        <v>-99</v>
      </c>
      <c r="DF1265" s="86">
        <v>-99</v>
      </c>
      <c r="DG1265" s="86">
        <v>-99</v>
      </c>
      <c r="DH1265" s="86">
        <v>-99</v>
      </c>
    </row>
    <row r="1266" spans="1:112" x14ac:dyDescent="0.2">
      <c r="A1266" s="85">
        <f>IF(ISERROR(SEARCH('School Lookup'!$F$3,Data!J1266)),A1265,A1265+1)</f>
        <v>0</v>
      </c>
      <c r="B1266" s="85">
        <f>IF(I1266='School Lookup'!$G$13,1,0)</f>
        <v>0</v>
      </c>
      <c r="C1266" s="85">
        <f t="shared" si="19"/>
        <v>1264</v>
      </c>
      <c r="D1266" s="86" t="s">
        <v>6478</v>
      </c>
      <c r="E1266" s="86" t="s">
        <v>6760</v>
      </c>
      <c r="F1266" s="86" t="s">
        <v>2767</v>
      </c>
      <c r="G1266" s="86" t="s">
        <v>3060</v>
      </c>
      <c r="H1266" s="86" t="s">
        <v>1598</v>
      </c>
      <c r="I1266" s="86" t="s">
        <v>5043</v>
      </c>
      <c r="J1266" s="86" t="s">
        <v>2190</v>
      </c>
      <c r="K1266" s="86" t="s">
        <v>31</v>
      </c>
      <c r="L1266" s="86">
        <v>1</v>
      </c>
      <c r="M1266" s="86">
        <v>1</v>
      </c>
      <c r="N1266" s="89">
        <v>-3.8595823095823101E-2</v>
      </c>
      <c r="O1266" s="89">
        <v>1.07757777990107E-2</v>
      </c>
      <c r="P1266" s="89">
        <v>53.122199999999999</v>
      </c>
      <c r="Q1266" s="89">
        <v>0.34856691559918701</v>
      </c>
      <c r="R1266" s="89">
        <v>50.000027272727301</v>
      </c>
      <c r="S1266" s="89">
        <v>0.17967134669909901</v>
      </c>
      <c r="T1266" s="89">
        <v>0.20375301418493699</v>
      </c>
      <c r="U1266" s="89">
        <v>0.37615526802218102</v>
      </c>
      <c r="V1266" s="89">
        <v>7.6642769661062302E-2</v>
      </c>
      <c r="W1266" s="89">
        <v>1</v>
      </c>
      <c r="X1266" s="89">
        <v>-7.2099999999999997E-2</v>
      </c>
      <c r="Y1266" s="89">
        <v>-8.0688164987211305E-2</v>
      </c>
      <c r="Z1266" s="89">
        <v>51.872900000000001</v>
      </c>
      <c r="AA1266" s="89">
        <v>0.25503422279429899</v>
      </c>
      <c r="AB1266" s="89">
        <v>53.562683783783797</v>
      </c>
      <c r="AC1266" s="89">
        <v>8.7173028903544003E-2</v>
      </c>
      <c r="AD1266" s="89">
        <v>0.102870210312069</v>
      </c>
      <c r="AE1266" s="89">
        <v>0.37615526802218102</v>
      </c>
      <c r="AF1266" s="89">
        <v>3.8695171531434598E-2</v>
      </c>
      <c r="AG1266" s="89">
        <v>1</v>
      </c>
      <c r="AH1266" s="89">
        <v>-0.10103420074349399</v>
      </c>
      <c r="AI1266" s="89">
        <v>-0.16039942209758501</v>
      </c>
      <c r="AJ1266" s="89">
        <v>45.634300000000003</v>
      </c>
      <c r="AK1266" s="89">
        <v>-0.29298213562335101</v>
      </c>
      <c r="AL1266" s="89">
        <v>49.070639776951701</v>
      </c>
      <c r="AM1266" s="89">
        <v>-0.22669077886046801</v>
      </c>
      <c r="AN1266" s="89">
        <v>-0.28135010268316701</v>
      </c>
      <c r="AO1266" s="89">
        <v>0.124306839186691</v>
      </c>
      <c r="AP1266" s="89">
        <v>-3.4973741969395497E-2</v>
      </c>
      <c r="AQ1266" s="89">
        <v>1</v>
      </c>
      <c r="AR1266" s="89">
        <v>6.5223220973782803E-2</v>
      </c>
      <c r="AS1266" s="89">
        <v>0.21661981267274699</v>
      </c>
      <c r="AT1266" s="89">
        <v>57.631100000000004</v>
      </c>
      <c r="AU1266" s="89">
        <v>0.972188673279058</v>
      </c>
      <c r="AV1266" s="89">
        <v>50.936318352059899</v>
      </c>
      <c r="AW1266" s="89">
        <v>0.594404242975903</v>
      </c>
      <c r="AX1266" s="89">
        <v>0.58716612912709898</v>
      </c>
      <c r="AY1266" s="89">
        <v>0.123382624768946</v>
      </c>
      <c r="AZ1266" s="89">
        <v>7.2446098187123498E-2</v>
      </c>
      <c r="BA1266" s="89">
        <v>-99</v>
      </c>
      <c r="BB1266" s="89">
        <v>-99</v>
      </c>
      <c r="BC1266" s="89">
        <v>-99</v>
      </c>
      <c r="BD1266" s="89">
        <v>-99</v>
      </c>
      <c r="BE1266" s="89">
        <v>-99</v>
      </c>
      <c r="BF1266" s="89">
        <v>-99</v>
      </c>
      <c r="BG1266" s="89">
        <v>-99</v>
      </c>
      <c r="BH1266" s="89">
        <v>-99</v>
      </c>
      <c r="BI1266" s="89">
        <v>-99</v>
      </c>
      <c r="BJ1266" s="89">
        <v>-99</v>
      </c>
      <c r="BK1266" s="89">
        <v>-99</v>
      </c>
      <c r="BL1266" s="89">
        <v>-99</v>
      </c>
      <c r="BM1266" s="89">
        <v>-99</v>
      </c>
      <c r="BN1266" s="89">
        <v>-99</v>
      </c>
      <c r="BO1266" s="89">
        <v>-99</v>
      </c>
      <c r="BP1266" s="89">
        <v>-99</v>
      </c>
      <c r="BQ1266" s="89">
        <v>-99</v>
      </c>
      <c r="BR1266" s="89">
        <v>-99</v>
      </c>
      <c r="BS1266" s="89">
        <v>-99</v>
      </c>
      <c r="BT1266" s="89">
        <v>-99</v>
      </c>
      <c r="BU1266" s="89">
        <v>-99</v>
      </c>
      <c r="BV1266" s="89">
        <v>-99</v>
      </c>
      <c r="BW1266" s="89">
        <v>-99</v>
      </c>
      <c r="BX1266" s="89">
        <v>-99</v>
      </c>
      <c r="BY1266" s="89">
        <v>-99</v>
      </c>
      <c r="BZ1266" s="89">
        <v>-99</v>
      </c>
      <c r="CA1266" s="89">
        <v>-99</v>
      </c>
      <c r="CB1266" s="89">
        <v>-99</v>
      </c>
      <c r="CC1266" s="89">
        <v>-99</v>
      </c>
      <c r="CD1266" s="89">
        <v>-99</v>
      </c>
      <c r="CE1266" s="89">
        <v>-99</v>
      </c>
      <c r="CF1266" s="89">
        <v>-99</v>
      </c>
      <c r="CG1266" s="89">
        <v>-99</v>
      </c>
      <c r="CH1266" s="89">
        <v>-99</v>
      </c>
      <c r="CI1266" s="89">
        <v>-99</v>
      </c>
      <c r="CJ1266" s="89">
        <v>-99</v>
      </c>
      <c r="CK1266" s="89">
        <v>-99</v>
      </c>
      <c r="CL1266" s="89">
        <v>-99</v>
      </c>
      <c r="CM1266" s="89">
        <v>-99</v>
      </c>
      <c r="CN1266" s="89">
        <v>-99</v>
      </c>
      <c r="CO1266" s="89">
        <v>-99</v>
      </c>
      <c r="CP1266" s="89">
        <v>-99</v>
      </c>
      <c r="CQ1266" s="89">
        <v>-99</v>
      </c>
      <c r="CR1266" s="89">
        <v>-99</v>
      </c>
      <c r="CS1266" s="89">
        <v>-99</v>
      </c>
      <c r="CT1266" s="89">
        <v>-99</v>
      </c>
      <c r="CU1266" s="86">
        <v>-99</v>
      </c>
      <c r="CV1266" s="86">
        <v>0.15279999999999999</v>
      </c>
      <c r="CW1266" s="86">
        <v>53</v>
      </c>
      <c r="CX1266" s="86">
        <v>2</v>
      </c>
      <c r="CY1266" s="86">
        <v>-0.1356</v>
      </c>
      <c r="CZ1266" s="86">
        <v>45</v>
      </c>
      <c r="DA1266" s="86">
        <v>4</v>
      </c>
      <c r="DB1266" s="86">
        <v>0.31059999999999999</v>
      </c>
      <c r="DC1266" s="86">
        <v>64</v>
      </c>
      <c r="DD1266" s="86">
        <v>-99</v>
      </c>
      <c r="DE1266" s="86">
        <v>-99</v>
      </c>
      <c r="DF1266" s="86">
        <v>-99</v>
      </c>
      <c r="DG1266" s="86">
        <v>-99</v>
      </c>
      <c r="DH1266" s="86">
        <v>-99</v>
      </c>
    </row>
    <row r="1267" spans="1:112" x14ac:dyDescent="0.2">
      <c r="A1267" s="85">
        <f>IF(ISERROR(SEARCH('School Lookup'!$F$3,Data!J1267)),A1266,A1266+1)</f>
        <v>0</v>
      </c>
      <c r="B1267" s="85">
        <f>IF(I1267='School Lookup'!$G$13,1,0)</f>
        <v>0</v>
      </c>
      <c r="C1267" s="85">
        <f t="shared" si="19"/>
        <v>1265</v>
      </c>
      <c r="D1267" s="86" t="s">
        <v>6478</v>
      </c>
      <c r="E1267" s="86" t="s">
        <v>6790</v>
      </c>
      <c r="F1267" s="86" t="s">
        <v>2774</v>
      </c>
      <c r="G1267" s="86" t="s">
        <v>3213</v>
      </c>
      <c r="H1267" s="86" t="s">
        <v>6076</v>
      </c>
      <c r="I1267" s="86" t="s">
        <v>5641</v>
      </c>
      <c r="J1267" s="86" t="s">
        <v>2340</v>
      </c>
      <c r="K1267" s="86" t="s">
        <v>26</v>
      </c>
      <c r="L1267" s="86">
        <v>1</v>
      </c>
      <c r="M1267" s="86">
        <v>1</v>
      </c>
      <c r="N1267" s="89">
        <v>-0.53207567567567604</v>
      </c>
      <c r="O1267" s="89">
        <v>-1.05785430999991</v>
      </c>
      <c r="P1267" s="89">
        <v>65.430000000000007</v>
      </c>
      <c r="Q1267" s="89">
        <v>1.6540726386901501</v>
      </c>
      <c r="R1267" s="89">
        <v>61.148635810810802</v>
      </c>
      <c r="S1267" s="89">
        <v>0.29810916434512003</v>
      </c>
      <c r="T1267" s="89">
        <v>0.33814048462750901</v>
      </c>
      <c r="U1267" s="89">
        <v>0.42589928057554</v>
      </c>
      <c r="V1267" s="89">
        <v>0.14401378913631999</v>
      </c>
      <c r="W1267" s="89">
        <v>1</v>
      </c>
      <c r="X1267" s="89">
        <v>-0.36708983050847499</v>
      </c>
      <c r="Y1267" s="89">
        <v>-0.77514094973053205</v>
      </c>
      <c r="Z1267" s="89">
        <v>60.5</v>
      </c>
      <c r="AA1267" s="89">
        <v>1.33085912359978</v>
      </c>
      <c r="AB1267" s="89">
        <v>55.593220338983102</v>
      </c>
      <c r="AC1267" s="89">
        <v>0.27785908693462202</v>
      </c>
      <c r="AD1267" s="89">
        <v>0.32489590305159</v>
      </c>
      <c r="AE1267" s="89">
        <v>0.42446043165467601</v>
      </c>
      <c r="AF1267" s="89">
        <v>0.13790545525211401</v>
      </c>
      <c r="AG1267" s="89">
        <v>1</v>
      </c>
      <c r="AH1267" s="89">
        <v>-0.38990865384615397</v>
      </c>
      <c r="AI1267" s="89">
        <v>-0.78208511369952805</v>
      </c>
      <c r="AJ1267" s="89">
        <v>-99</v>
      </c>
      <c r="AK1267" s="89">
        <v>-99</v>
      </c>
      <c r="AL1267" s="89">
        <v>50</v>
      </c>
      <c r="AM1267" s="89">
        <v>-0.78208511369952805</v>
      </c>
      <c r="AN1267" s="89">
        <v>-0.86481596772340197</v>
      </c>
      <c r="AO1267" s="89">
        <v>0.149640287769784</v>
      </c>
      <c r="AP1267" s="89">
        <v>-0.12941131027803399</v>
      </c>
      <c r="AQ1267" s="89">
        <v>-99</v>
      </c>
      <c r="AR1267" s="89">
        <v>-99</v>
      </c>
      <c r="AS1267" s="89">
        <v>-99</v>
      </c>
      <c r="AT1267" s="89">
        <v>-99</v>
      </c>
      <c r="AU1267" s="89">
        <v>-99</v>
      </c>
      <c r="AV1267" s="89">
        <v>-99</v>
      </c>
      <c r="AW1267" s="89">
        <v>-99</v>
      </c>
      <c r="AX1267" s="89">
        <v>-99</v>
      </c>
      <c r="AY1267" s="89">
        <v>-99</v>
      </c>
      <c r="AZ1267" s="89">
        <v>-99</v>
      </c>
      <c r="BA1267" s="89">
        <v>-99</v>
      </c>
      <c r="BB1267" s="89">
        <v>-99</v>
      </c>
      <c r="BC1267" s="89">
        <v>-99</v>
      </c>
      <c r="BD1267" s="89">
        <v>-99</v>
      </c>
      <c r="BE1267" s="89">
        <v>-99</v>
      </c>
      <c r="BF1267" s="89">
        <v>-99</v>
      </c>
      <c r="BG1267" s="89">
        <v>-99</v>
      </c>
      <c r="BH1267" s="89">
        <v>-99</v>
      </c>
      <c r="BI1267" s="89">
        <v>-99</v>
      </c>
      <c r="BJ1267" s="89">
        <v>-99</v>
      </c>
      <c r="BK1267" s="89">
        <v>-99</v>
      </c>
      <c r="BL1267" s="89">
        <v>-99</v>
      </c>
      <c r="BM1267" s="89">
        <v>-99</v>
      </c>
      <c r="BN1267" s="89">
        <v>-99</v>
      </c>
      <c r="BO1267" s="89">
        <v>-99</v>
      </c>
      <c r="BP1267" s="89">
        <v>-99</v>
      </c>
      <c r="BQ1267" s="89">
        <v>-99</v>
      </c>
      <c r="BR1267" s="89">
        <v>-99</v>
      </c>
      <c r="BS1267" s="89">
        <v>-99</v>
      </c>
      <c r="BT1267" s="89">
        <v>-99</v>
      </c>
      <c r="BU1267" s="89">
        <v>-99</v>
      </c>
      <c r="BV1267" s="89">
        <v>-99</v>
      </c>
      <c r="BW1267" s="89">
        <v>-99</v>
      </c>
      <c r="BX1267" s="89">
        <v>-99</v>
      </c>
      <c r="BY1267" s="89">
        <v>-99</v>
      </c>
      <c r="BZ1267" s="89">
        <v>-99</v>
      </c>
      <c r="CA1267" s="89">
        <v>-99</v>
      </c>
      <c r="CB1267" s="89">
        <v>-99</v>
      </c>
      <c r="CC1267" s="89">
        <v>-99</v>
      </c>
      <c r="CD1267" s="89">
        <v>-99</v>
      </c>
      <c r="CE1267" s="89">
        <v>-99</v>
      </c>
      <c r="CF1267" s="89">
        <v>-99</v>
      </c>
      <c r="CG1267" s="89">
        <v>-99</v>
      </c>
      <c r="CH1267" s="89">
        <v>-99</v>
      </c>
      <c r="CI1267" s="89">
        <v>-99</v>
      </c>
      <c r="CJ1267" s="89">
        <v>-99</v>
      </c>
      <c r="CK1267" s="89">
        <v>-99</v>
      </c>
      <c r="CL1267" s="89">
        <v>-99</v>
      </c>
      <c r="CM1267" s="89">
        <v>-99</v>
      </c>
      <c r="CN1267" s="89">
        <v>-99</v>
      </c>
      <c r="CO1267" s="89">
        <v>-99</v>
      </c>
      <c r="CP1267" s="89">
        <v>-99</v>
      </c>
      <c r="CQ1267" s="89">
        <v>-99</v>
      </c>
      <c r="CR1267" s="89">
        <v>-99</v>
      </c>
      <c r="CS1267" s="89">
        <v>-99</v>
      </c>
      <c r="CT1267" s="89">
        <v>-99</v>
      </c>
      <c r="CU1267" s="86">
        <v>-99</v>
      </c>
      <c r="CV1267" s="86">
        <v>0.1525</v>
      </c>
      <c r="CW1267" s="86">
        <v>53</v>
      </c>
      <c r="CX1267" s="86">
        <v>2</v>
      </c>
      <c r="CY1267" s="86">
        <v>0.52290000000000003</v>
      </c>
      <c r="CZ1267" s="86">
        <v>74</v>
      </c>
      <c r="DA1267" s="86">
        <v>2</v>
      </c>
      <c r="DB1267" s="86">
        <v>1.2694000000000001</v>
      </c>
      <c r="DC1267" s="86">
        <v>96</v>
      </c>
      <c r="DD1267" s="86">
        <v>1</v>
      </c>
      <c r="DE1267" s="86">
        <v>-99</v>
      </c>
      <c r="DF1267" s="86">
        <v>1</v>
      </c>
      <c r="DG1267" s="86">
        <v>-99</v>
      </c>
      <c r="DH1267" s="86">
        <v>-99</v>
      </c>
    </row>
    <row r="1268" spans="1:112" x14ac:dyDescent="0.2">
      <c r="A1268" s="85">
        <f>IF(ISERROR(SEARCH('School Lookup'!$F$3,Data!J1268)),A1267,A1267+1)</f>
        <v>0</v>
      </c>
      <c r="B1268" s="85">
        <f>IF(I1268='School Lookup'!$G$13,1,0)</f>
        <v>0</v>
      </c>
      <c r="C1268" s="85">
        <f t="shared" si="19"/>
        <v>1266</v>
      </c>
      <c r="D1268" s="86" t="s">
        <v>6478</v>
      </c>
      <c r="E1268" s="86" t="s">
        <v>6552</v>
      </c>
      <c r="F1268" s="86" t="s">
        <v>518</v>
      </c>
      <c r="G1268" s="86" t="s">
        <v>2882</v>
      </c>
      <c r="H1268" s="86" t="s">
        <v>367</v>
      </c>
      <c r="I1268" s="86" t="s">
        <v>3942</v>
      </c>
      <c r="J1268" s="86" t="s">
        <v>2610</v>
      </c>
      <c r="K1268" s="86" t="s">
        <v>26</v>
      </c>
      <c r="L1268" s="86">
        <v>1</v>
      </c>
      <c r="M1268" s="86">
        <v>1</v>
      </c>
      <c r="N1268" s="89">
        <v>0.27311515151515198</v>
      </c>
      <c r="O1268" s="89">
        <v>0.68578555666837804</v>
      </c>
      <c r="P1268" s="89">
        <v>37.1845</v>
      </c>
      <c r="Q1268" s="89">
        <v>-1.3419674254615099</v>
      </c>
      <c r="R1268" s="89">
        <v>47.474734343434299</v>
      </c>
      <c r="S1268" s="89">
        <v>-0.328090934396568</v>
      </c>
      <c r="T1268" s="89">
        <v>-0.37238803517599001</v>
      </c>
      <c r="U1268" s="89">
        <v>0.373584905660377</v>
      </c>
      <c r="V1268" s="89">
        <v>-0.13911854899027501</v>
      </c>
      <c r="W1268" s="89">
        <v>1</v>
      </c>
      <c r="X1268" s="89">
        <v>0.387012525252525</v>
      </c>
      <c r="Y1268" s="89">
        <v>1.0001354387369701</v>
      </c>
      <c r="Z1268" s="89">
        <v>44.696399999999997</v>
      </c>
      <c r="AA1268" s="89">
        <v>-0.63989656514492799</v>
      </c>
      <c r="AB1268" s="89">
        <v>47.676774343434303</v>
      </c>
      <c r="AC1268" s="89">
        <v>0.18011943679601999</v>
      </c>
      <c r="AD1268" s="89">
        <v>0.21109254608773301</v>
      </c>
      <c r="AE1268" s="89">
        <v>0.373584905660377</v>
      </c>
      <c r="AF1268" s="89">
        <v>7.8860988915794697E-2</v>
      </c>
      <c r="AG1268" s="89">
        <v>1</v>
      </c>
      <c r="AH1268" s="89">
        <v>0.400758823529412</v>
      </c>
      <c r="AI1268" s="89">
        <v>0.919507575511752</v>
      </c>
      <c r="AJ1268" s="89">
        <v>-99</v>
      </c>
      <c r="AK1268" s="89">
        <v>-99</v>
      </c>
      <c r="AL1268" s="89">
        <v>48.823551764705897</v>
      </c>
      <c r="AM1268" s="89">
        <v>0.919507575511752</v>
      </c>
      <c r="AN1268" s="89">
        <v>0.92278103872517003</v>
      </c>
      <c r="AO1268" s="89">
        <v>0.128301886792453</v>
      </c>
      <c r="AP1268" s="89">
        <v>0.11839454836473901</v>
      </c>
      <c r="AQ1268" s="89">
        <v>1</v>
      </c>
      <c r="AR1268" s="89">
        <v>0.302925454545455</v>
      </c>
      <c r="AS1268" s="89">
        <v>0.75093069279801805</v>
      </c>
      <c r="AT1268" s="89">
        <v>-99</v>
      </c>
      <c r="AU1268" s="89">
        <v>-99</v>
      </c>
      <c r="AV1268" s="89">
        <v>42.424218181818198</v>
      </c>
      <c r="AW1268" s="89">
        <v>0.75093069279801805</v>
      </c>
      <c r="AX1268" s="89">
        <v>0.75211291632851696</v>
      </c>
      <c r="AY1268" s="89">
        <v>0.12452830188679199</v>
      </c>
      <c r="AZ1268" s="89">
        <v>9.3659344297513394E-2</v>
      </c>
      <c r="BA1268" s="89">
        <v>-99</v>
      </c>
      <c r="BB1268" s="89">
        <v>-99</v>
      </c>
      <c r="BC1268" s="89">
        <v>-99</v>
      </c>
      <c r="BD1268" s="89">
        <v>-99</v>
      </c>
      <c r="BE1268" s="89">
        <v>-99</v>
      </c>
      <c r="BF1268" s="89">
        <v>-99</v>
      </c>
      <c r="BG1268" s="89">
        <v>-99</v>
      </c>
      <c r="BH1268" s="89">
        <v>-99</v>
      </c>
      <c r="BI1268" s="89">
        <v>-99</v>
      </c>
      <c r="BJ1268" s="89">
        <v>-99</v>
      </c>
      <c r="BK1268" s="89">
        <v>-99</v>
      </c>
      <c r="BL1268" s="89">
        <v>-99</v>
      </c>
      <c r="BM1268" s="89">
        <v>-99</v>
      </c>
      <c r="BN1268" s="89">
        <v>-99</v>
      </c>
      <c r="BO1268" s="89">
        <v>-99</v>
      </c>
      <c r="BP1268" s="89">
        <v>-99</v>
      </c>
      <c r="BQ1268" s="89">
        <v>-99</v>
      </c>
      <c r="BR1268" s="89">
        <v>-99</v>
      </c>
      <c r="BS1268" s="89">
        <v>-99</v>
      </c>
      <c r="BT1268" s="89">
        <v>-99</v>
      </c>
      <c r="BU1268" s="89">
        <v>-99</v>
      </c>
      <c r="BV1268" s="89">
        <v>-99</v>
      </c>
      <c r="BW1268" s="89">
        <v>-99</v>
      </c>
      <c r="BX1268" s="89">
        <v>-99</v>
      </c>
      <c r="BY1268" s="89">
        <v>-99</v>
      </c>
      <c r="BZ1268" s="89">
        <v>-99</v>
      </c>
      <c r="CA1268" s="89">
        <v>-99</v>
      </c>
      <c r="CB1268" s="89">
        <v>-99</v>
      </c>
      <c r="CC1268" s="89">
        <v>-99</v>
      </c>
      <c r="CD1268" s="89">
        <v>-99</v>
      </c>
      <c r="CE1268" s="89">
        <v>-99</v>
      </c>
      <c r="CF1268" s="89">
        <v>-99</v>
      </c>
      <c r="CG1268" s="89">
        <v>-99</v>
      </c>
      <c r="CH1268" s="89">
        <v>-99</v>
      </c>
      <c r="CI1268" s="89">
        <v>-99</v>
      </c>
      <c r="CJ1268" s="89">
        <v>-99</v>
      </c>
      <c r="CK1268" s="89">
        <v>-99</v>
      </c>
      <c r="CL1268" s="89">
        <v>-99</v>
      </c>
      <c r="CM1268" s="89">
        <v>-99</v>
      </c>
      <c r="CN1268" s="89">
        <v>-99</v>
      </c>
      <c r="CO1268" s="89">
        <v>-99</v>
      </c>
      <c r="CP1268" s="89">
        <v>-99</v>
      </c>
      <c r="CQ1268" s="89">
        <v>-99</v>
      </c>
      <c r="CR1268" s="89">
        <v>-99</v>
      </c>
      <c r="CS1268" s="89">
        <v>-99</v>
      </c>
      <c r="CT1268" s="89">
        <v>-99</v>
      </c>
      <c r="CU1268" s="86">
        <v>-99</v>
      </c>
      <c r="CV1268" s="86">
        <v>0.15179999999999999</v>
      </c>
      <c r="CW1268" s="86">
        <v>53</v>
      </c>
      <c r="CX1268" s="86">
        <v>2</v>
      </c>
      <c r="CY1268" s="86">
        <v>-0.22800000000000001</v>
      </c>
      <c r="CZ1268" s="86">
        <v>40</v>
      </c>
      <c r="DA1268" s="86">
        <v>2</v>
      </c>
      <c r="DB1268" s="86">
        <v>-0.74039999999999995</v>
      </c>
      <c r="DC1268" s="86">
        <v>15</v>
      </c>
      <c r="DD1268" s="86">
        <v>-99</v>
      </c>
      <c r="DE1268" s="86">
        <v>-99</v>
      </c>
      <c r="DF1268" s="86">
        <v>-99</v>
      </c>
      <c r="DG1268" s="86">
        <v>-99</v>
      </c>
      <c r="DH1268" s="86">
        <v>-99</v>
      </c>
    </row>
    <row r="1269" spans="1:112" x14ac:dyDescent="0.2">
      <c r="A1269" s="85">
        <f>IF(ISERROR(SEARCH('School Lookup'!$F$3,Data!J1269)),A1268,A1268+1)</f>
        <v>0</v>
      </c>
      <c r="B1269" s="85">
        <f>IF(I1269='School Lookup'!$G$13,1,0)</f>
        <v>0</v>
      </c>
      <c r="C1269" s="85">
        <f t="shared" si="19"/>
        <v>1267</v>
      </c>
      <c r="D1269" s="86" t="s">
        <v>6478</v>
      </c>
      <c r="E1269" s="86" t="s">
        <v>6790</v>
      </c>
      <c r="F1269" s="86" t="s">
        <v>2774</v>
      </c>
      <c r="G1269" s="86" t="s">
        <v>2859</v>
      </c>
      <c r="H1269" s="86" t="s">
        <v>1548</v>
      </c>
      <c r="I1269" s="86" t="s">
        <v>5573</v>
      </c>
      <c r="J1269" s="86" t="s">
        <v>2136</v>
      </c>
      <c r="K1269" s="86" t="s">
        <v>26</v>
      </c>
      <c r="L1269" s="86">
        <v>1</v>
      </c>
      <c r="M1269" s="86">
        <v>1</v>
      </c>
      <c r="N1269" s="89">
        <v>0.18673619744058501</v>
      </c>
      <c r="O1269" s="89">
        <v>0.49873202490996299</v>
      </c>
      <c r="P1269" s="89">
        <v>50.207500000000003</v>
      </c>
      <c r="Q1269" s="89">
        <v>3.9400571403373399E-2</v>
      </c>
      <c r="R1269" s="89">
        <v>46.2522718464351</v>
      </c>
      <c r="S1269" s="89">
        <v>0.26906629815666799</v>
      </c>
      <c r="T1269" s="89">
        <v>0.305186505914957</v>
      </c>
      <c r="U1269" s="89">
        <v>0.38225017470300499</v>
      </c>
      <c r="V1269" s="89">
        <v>0.116657595202992</v>
      </c>
      <c r="W1269" s="89">
        <v>1</v>
      </c>
      <c r="X1269" s="89">
        <v>4.4953445065176898E-3</v>
      </c>
      <c r="Y1269" s="89">
        <v>9.9629407992298899E-2</v>
      </c>
      <c r="Z1269" s="89">
        <v>53.202500000000001</v>
      </c>
      <c r="AA1269" s="89">
        <v>0.42083927757643502</v>
      </c>
      <c r="AB1269" s="89">
        <v>48.7895562383613</v>
      </c>
      <c r="AC1269" s="89">
        <v>0.26023434278436702</v>
      </c>
      <c r="AD1269" s="89">
        <v>0.30437449697858099</v>
      </c>
      <c r="AE1269" s="89">
        <v>0.37526205450733802</v>
      </c>
      <c r="AF1269" s="89">
        <v>0.11422019907582</v>
      </c>
      <c r="AG1269" s="89">
        <v>1</v>
      </c>
      <c r="AH1269" s="89">
        <v>-0.367260655737705</v>
      </c>
      <c r="AI1269" s="89">
        <v>-0.73334443685453599</v>
      </c>
      <c r="AJ1269" s="89">
        <v>-99</v>
      </c>
      <c r="AK1269" s="89">
        <v>-99</v>
      </c>
      <c r="AL1269" s="89">
        <v>53.005444808743199</v>
      </c>
      <c r="AM1269" s="89">
        <v>-0.73334443685453599</v>
      </c>
      <c r="AN1269" s="89">
        <v>-0.81361177028366605</v>
      </c>
      <c r="AO1269" s="89">
        <v>0.12788259958071299</v>
      </c>
      <c r="AP1269" s="89">
        <v>-0.104046788233341</v>
      </c>
      <c r="AQ1269" s="89">
        <v>1</v>
      </c>
      <c r="AR1269" s="89">
        <v>7.5200609756097603E-2</v>
      </c>
      <c r="AS1269" s="89">
        <v>0.23904714665917001</v>
      </c>
      <c r="AT1269" s="89">
        <v>-99</v>
      </c>
      <c r="AU1269" s="89">
        <v>-99</v>
      </c>
      <c r="AV1269" s="89">
        <v>37.804878658536602</v>
      </c>
      <c r="AW1269" s="89">
        <v>0.23904714665917001</v>
      </c>
      <c r="AX1269" s="89">
        <v>0.21269260459956199</v>
      </c>
      <c r="AY1269" s="89">
        <v>0.11460517120894501</v>
      </c>
      <c r="AZ1269" s="89">
        <v>2.4375672365009201E-2</v>
      </c>
      <c r="BA1269" s="89">
        <v>-99</v>
      </c>
      <c r="BB1269" s="89">
        <v>-99</v>
      </c>
      <c r="BC1269" s="89">
        <v>-99</v>
      </c>
      <c r="BD1269" s="89">
        <v>-99</v>
      </c>
      <c r="BE1269" s="89">
        <v>-99</v>
      </c>
      <c r="BF1269" s="89">
        <v>-99</v>
      </c>
      <c r="BG1269" s="89">
        <v>-99</v>
      </c>
      <c r="BH1269" s="89">
        <v>-99</v>
      </c>
      <c r="BI1269" s="89">
        <v>-99</v>
      </c>
      <c r="BJ1269" s="89">
        <v>-99</v>
      </c>
      <c r="BK1269" s="89">
        <v>-99</v>
      </c>
      <c r="BL1269" s="89">
        <v>-99</v>
      </c>
      <c r="BM1269" s="89">
        <v>-99</v>
      </c>
      <c r="BN1269" s="89">
        <v>-99</v>
      </c>
      <c r="BO1269" s="89">
        <v>-99</v>
      </c>
      <c r="BP1269" s="89">
        <v>-99</v>
      </c>
      <c r="BQ1269" s="89">
        <v>-99</v>
      </c>
      <c r="BR1269" s="89">
        <v>-99</v>
      </c>
      <c r="BS1269" s="89">
        <v>-99</v>
      </c>
      <c r="BT1269" s="89">
        <v>-99</v>
      </c>
      <c r="BU1269" s="89">
        <v>-99</v>
      </c>
      <c r="BV1269" s="89">
        <v>-99</v>
      </c>
      <c r="BW1269" s="89">
        <v>-99</v>
      </c>
      <c r="BX1269" s="89">
        <v>-99</v>
      </c>
      <c r="BY1269" s="89">
        <v>-99</v>
      </c>
      <c r="BZ1269" s="89">
        <v>-99</v>
      </c>
      <c r="CA1269" s="89">
        <v>-99</v>
      </c>
      <c r="CB1269" s="89">
        <v>-99</v>
      </c>
      <c r="CC1269" s="89">
        <v>-99</v>
      </c>
      <c r="CD1269" s="89">
        <v>-99</v>
      </c>
      <c r="CE1269" s="89">
        <v>-99</v>
      </c>
      <c r="CF1269" s="89">
        <v>-99</v>
      </c>
      <c r="CG1269" s="89">
        <v>-99</v>
      </c>
      <c r="CH1269" s="89">
        <v>-99</v>
      </c>
      <c r="CI1269" s="89">
        <v>-99</v>
      </c>
      <c r="CJ1269" s="89">
        <v>-99</v>
      </c>
      <c r="CK1269" s="89">
        <v>-99</v>
      </c>
      <c r="CL1269" s="89">
        <v>-99</v>
      </c>
      <c r="CM1269" s="89">
        <v>-99</v>
      </c>
      <c r="CN1269" s="89">
        <v>-99</v>
      </c>
      <c r="CO1269" s="89">
        <v>-99</v>
      </c>
      <c r="CP1269" s="89">
        <v>-99</v>
      </c>
      <c r="CQ1269" s="89">
        <v>-99</v>
      </c>
      <c r="CR1269" s="89">
        <v>-99</v>
      </c>
      <c r="CS1269" s="89">
        <v>-99</v>
      </c>
      <c r="CT1269" s="89">
        <v>-99</v>
      </c>
      <c r="CU1269" s="86">
        <v>-99</v>
      </c>
      <c r="CV1269" s="86">
        <v>0.1512</v>
      </c>
      <c r="CW1269" s="86">
        <v>53</v>
      </c>
      <c r="CX1269" s="86">
        <v>2</v>
      </c>
      <c r="CY1269" s="86">
        <v>1.1013999999999999</v>
      </c>
      <c r="CZ1269" s="86">
        <v>89</v>
      </c>
      <c r="DA1269" s="86">
        <v>2</v>
      </c>
      <c r="DB1269" s="86">
        <v>0.17299999999999999</v>
      </c>
      <c r="DC1269" s="86">
        <v>56</v>
      </c>
      <c r="DD1269" s="86">
        <v>-99</v>
      </c>
      <c r="DE1269" s="86">
        <v>-99</v>
      </c>
      <c r="DF1269" s="86">
        <v>-99</v>
      </c>
      <c r="DG1269" s="86">
        <v>-99</v>
      </c>
      <c r="DH1269" s="86">
        <v>-99</v>
      </c>
    </row>
    <row r="1270" spans="1:112" x14ac:dyDescent="0.2">
      <c r="A1270" s="85">
        <f>IF(ISERROR(SEARCH('School Lookup'!$F$3,Data!J1270)),A1269,A1269+1)</f>
        <v>0</v>
      </c>
      <c r="B1270" s="85">
        <f>IF(I1270='School Lookup'!$G$13,1,0)</f>
        <v>0</v>
      </c>
      <c r="C1270" s="85">
        <f t="shared" si="19"/>
        <v>1268</v>
      </c>
      <c r="D1270" s="86" t="s">
        <v>6478</v>
      </c>
      <c r="E1270" s="86" t="s">
        <v>6637</v>
      </c>
      <c r="F1270" s="86" t="s">
        <v>1091</v>
      </c>
      <c r="G1270" s="86" t="s">
        <v>2864</v>
      </c>
      <c r="H1270" s="86" t="s">
        <v>1086</v>
      </c>
      <c r="I1270" s="86" t="s">
        <v>3649</v>
      </c>
      <c r="J1270" s="86" t="s">
        <v>1116</v>
      </c>
      <c r="K1270" s="86" t="s">
        <v>31</v>
      </c>
      <c r="L1270" s="86">
        <v>1</v>
      </c>
      <c r="M1270" s="86">
        <v>1</v>
      </c>
      <c r="N1270" s="89">
        <v>5.4205749486653E-2</v>
      </c>
      <c r="O1270" s="89">
        <v>0.21173748299981701</v>
      </c>
      <c r="P1270" s="89">
        <v>49.359299999999998</v>
      </c>
      <c r="Q1270" s="89">
        <v>-5.0569200150094001E-2</v>
      </c>
      <c r="R1270" s="89">
        <v>50.9240429158111</v>
      </c>
      <c r="S1270" s="89">
        <v>8.0584141424861602E-2</v>
      </c>
      <c r="T1270" s="89">
        <v>9.1322042940374201E-2</v>
      </c>
      <c r="U1270" s="89">
        <v>0.37147215865751299</v>
      </c>
      <c r="V1270" s="89">
        <v>3.3923596424074901E-2</v>
      </c>
      <c r="W1270" s="89">
        <v>1</v>
      </c>
      <c r="X1270" s="89">
        <v>0.14784487704918001</v>
      </c>
      <c r="Y1270" s="89">
        <v>0.43709691286970997</v>
      </c>
      <c r="Z1270" s="89">
        <v>49.767200000000003</v>
      </c>
      <c r="AA1270" s="89">
        <v>-7.5527987571014903E-3</v>
      </c>
      <c r="AB1270" s="89">
        <v>52.868848975409797</v>
      </c>
      <c r="AC1270" s="89">
        <v>0.21477205705630401</v>
      </c>
      <c r="AD1270" s="89">
        <v>0.251440393738322</v>
      </c>
      <c r="AE1270" s="89">
        <v>0.37223493516399703</v>
      </c>
      <c r="AF1270" s="89">
        <v>9.3594898660793999E-2</v>
      </c>
      <c r="AG1270" s="89">
        <v>1</v>
      </c>
      <c r="AH1270" s="89">
        <v>0.11566886227544899</v>
      </c>
      <c r="AI1270" s="89">
        <v>0.30596647546869998</v>
      </c>
      <c r="AJ1270" s="89">
        <v>43.962000000000003</v>
      </c>
      <c r="AK1270" s="89">
        <v>-0.45668524021089102</v>
      </c>
      <c r="AL1270" s="89">
        <v>52.095811377245496</v>
      </c>
      <c r="AM1270" s="89">
        <v>-7.5359382371095796E-2</v>
      </c>
      <c r="AN1270" s="89">
        <v>-0.122369899570356</v>
      </c>
      <c r="AO1270" s="89">
        <v>0.12738367658276101</v>
      </c>
      <c r="AP1270" s="89">
        <v>-1.5587927710335099E-2</v>
      </c>
      <c r="AQ1270" s="89">
        <v>1</v>
      </c>
      <c r="AR1270" s="89">
        <v>0.239643786982248</v>
      </c>
      <c r="AS1270" s="89">
        <v>0.60868514893653602</v>
      </c>
      <c r="AT1270" s="89">
        <v>49.083300000000001</v>
      </c>
      <c r="AU1270" s="89">
        <v>4.3139619015313699E-2</v>
      </c>
      <c r="AV1270" s="89">
        <v>43.195279881656802</v>
      </c>
      <c r="AW1270" s="89">
        <v>0.32591238397592498</v>
      </c>
      <c r="AX1270" s="89">
        <v>0.30423075569907698</v>
      </c>
      <c r="AY1270" s="89">
        <v>0.12890922959572801</v>
      </c>
      <c r="AZ1270" s="89">
        <v>3.9218152336494297E-2</v>
      </c>
      <c r="BA1270" s="89">
        <v>-99</v>
      </c>
      <c r="BB1270" s="89">
        <v>-99</v>
      </c>
      <c r="BC1270" s="89">
        <v>-99</v>
      </c>
      <c r="BD1270" s="89">
        <v>-99</v>
      </c>
      <c r="BE1270" s="89">
        <v>-99</v>
      </c>
      <c r="BF1270" s="89">
        <v>-99</v>
      </c>
      <c r="BG1270" s="89">
        <v>-99</v>
      </c>
      <c r="BH1270" s="89">
        <v>-99</v>
      </c>
      <c r="BI1270" s="89">
        <v>-99</v>
      </c>
      <c r="BJ1270" s="89">
        <v>-99</v>
      </c>
      <c r="BK1270" s="89">
        <v>-99</v>
      </c>
      <c r="BL1270" s="89">
        <v>-99</v>
      </c>
      <c r="BM1270" s="89">
        <v>-99</v>
      </c>
      <c r="BN1270" s="89">
        <v>-99</v>
      </c>
      <c r="BO1270" s="89">
        <v>-99</v>
      </c>
      <c r="BP1270" s="89">
        <v>-99</v>
      </c>
      <c r="BQ1270" s="89">
        <v>-99</v>
      </c>
      <c r="BR1270" s="89">
        <v>-99</v>
      </c>
      <c r="BS1270" s="89">
        <v>-99</v>
      </c>
      <c r="BT1270" s="89">
        <v>-99</v>
      </c>
      <c r="BU1270" s="89">
        <v>-99</v>
      </c>
      <c r="BV1270" s="89">
        <v>-99</v>
      </c>
      <c r="BW1270" s="89">
        <v>-99</v>
      </c>
      <c r="BX1270" s="89">
        <v>-99</v>
      </c>
      <c r="BY1270" s="89">
        <v>-99</v>
      </c>
      <c r="BZ1270" s="89">
        <v>-99</v>
      </c>
      <c r="CA1270" s="89">
        <v>-99</v>
      </c>
      <c r="CB1270" s="89">
        <v>-99</v>
      </c>
      <c r="CC1270" s="89">
        <v>-99</v>
      </c>
      <c r="CD1270" s="89">
        <v>-99</v>
      </c>
      <c r="CE1270" s="89">
        <v>-99</v>
      </c>
      <c r="CF1270" s="89">
        <v>-99</v>
      </c>
      <c r="CG1270" s="89">
        <v>-99</v>
      </c>
      <c r="CH1270" s="89">
        <v>-99</v>
      </c>
      <c r="CI1270" s="89">
        <v>-99</v>
      </c>
      <c r="CJ1270" s="89">
        <v>-99</v>
      </c>
      <c r="CK1270" s="89">
        <v>-99</v>
      </c>
      <c r="CL1270" s="89">
        <v>-99</v>
      </c>
      <c r="CM1270" s="89">
        <v>-99</v>
      </c>
      <c r="CN1270" s="89">
        <v>-99</v>
      </c>
      <c r="CO1270" s="89">
        <v>-99</v>
      </c>
      <c r="CP1270" s="89">
        <v>-99</v>
      </c>
      <c r="CQ1270" s="89">
        <v>-99</v>
      </c>
      <c r="CR1270" s="89">
        <v>-99</v>
      </c>
      <c r="CS1270" s="89">
        <v>-99</v>
      </c>
      <c r="CT1270" s="89">
        <v>-99</v>
      </c>
      <c r="CU1270" s="86">
        <v>-99</v>
      </c>
      <c r="CV1270" s="86">
        <v>0.15110000000000001</v>
      </c>
      <c r="CW1270" s="86">
        <v>53</v>
      </c>
      <c r="CX1270" s="86">
        <v>2</v>
      </c>
      <c r="CY1270" s="86">
        <v>0.38190000000000002</v>
      </c>
      <c r="CZ1270" s="86">
        <v>69</v>
      </c>
      <c r="DA1270" s="86">
        <v>4</v>
      </c>
      <c r="DB1270" s="86">
        <v>-7.4200000000000002E-2</v>
      </c>
      <c r="DC1270" s="86">
        <v>43</v>
      </c>
      <c r="DD1270" s="86">
        <v>-99</v>
      </c>
      <c r="DE1270" s="86">
        <v>-99</v>
      </c>
      <c r="DF1270" s="86">
        <v>-99</v>
      </c>
      <c r="DG1270" s="86">
        <v>-99</v>
      </c>
      <c r="DH1270" s="86">
        <v>-99</v>
      </c>
    </row>
    <row r="1271" spans="1:112" x14ac:dyDescent="0.2">
      <c r="A1271" s="85">
        <f>IF(ISERROR(SEARCH('School Lookup'!$F$3,Data!J1271)),A1270,A1270+1)</f>
        <v>0</v>
      </c>
      <c r="B1271" s="85">
        <f>IF(I1271='School Lookup'!$G$13,1,0)</f>
        <v>0</v>
      </c>
      <c r="C1271" s="85">
        <f t="shared" si="19"/>
        <v>1269</v>
      </c>
      <c r="D1271" s="86" t="s">
        <v>6478</v>
      </c>
      <c r="E1271" s="86" t="s">
        <v>6581</v>
      </c>
      <c r="F1271" s="86" t="s">
        <v>2754</v>
      </c>
      <c r="G1271" s="86" t="s">
        <v>2912</v>
      </c>
      <c r="H1271" s="86" t="s">
        <v>473</v>
      </c>
      <c r="I1271" s="86" t="s">
        <v>3786</v>
      </c>
      <c r="J1271" s="86" t="s">
        <v>474</v>
      </c>
      <c r="K1271" s="86" t="s">
        <v>107</v>
      </c>
      <c r="L1271" s="86">
        <v>1</v>
      </c>
      <c r="M1271" s="86">
        <v>1</v>
      </c>
      <c r="N1271" s="89">
        <v>-2.9273239436619702E-2</v>
      </c>
      <c r="O1271" s="89">
        <v>3.0963822644540201E-2</v>
      </c>
      <c r="P1271" s="89">
        <v>-99</v>
      </c>
      <c r="Q1271" s="89">
        <v>-99</v>
      </c>
      <c r="R1271" s="89">
        <v>59.1549492957746</v>
      </c>
      <c r="S1271" s="89">
        <v>3.0963822644540201E-2</v>
      </c>
      <c r="T1271" s="89">
        <v>3.5019510050319197E-2</v>
      </c>
      <c r="U1271" s="89">
        <v>0.5</v>
      </c>
      <c r="V1271" s="89">
        <v>1.7509755025159598E-2</v>
      </c>
      <c r="W1271" s="89">
        <v>1</v>
      </c>
      <c r="X1271" s="89">
        <v>5.8785915492957697E-2</v>
      </c>
      <c r="Y1271" s="89">
        <v>0.22743801123075899</v>
      </c>
      <c r="Z1271" s="89">
        <v>-99</v>
      </c>
      <c r="AA1271" s="89">
        <v>-99</v>
      </c>
      <c r="AB1271" s="89">
        <v>57.746502816901398</v>
      </c>
      <c r="AC1271" s="89">
        <v>0.22743801123075899</v>
      </c>
      <c r="AD1271" s="89">
        <v>0.26618802279325698</v>
      </c>
      <c r="AE1271" s="89">
        <v>0.5</v>
      </c>
      <c r="AF1271" s="89">
        <v>0.13309401139662899</v>
      </c>
      <c r="AG1271" s="89">
        <v>-99</v>
      </c>
      <c r="AH1271" s="89">
        <v>-99</v>
      </c>
      <c r="AI1271" s="89">
        <v>-99</v>
      </c>
      <c r="AJ1271" s="89">
        <v>-99</v>
      </c>
      <c r="AK1271" s="89">
        <v>-99</v>
      </c>
      <c r="AL1271" s="89">
        <v>-99</v>
      </c>
      <c r="AM1271" s="89">
        <v>-99</v>
      </c>
      <c r="AN1271" s="89">
        <v>-99</v>
      </c>
      <c r="AO1271" s="89">
        <v>-99</v>
      </c>
      <c r="AP1271" s="89">
        <v>-99</v>
      </c>
      <c r="AQ1271" s="89">
        <v>-99</v>
      </c>
      <c r="AR1271" s="89">
        <v>-99</v>
      </c>
      <c r="AS1271" s="89">
        <v>-99</v>
      </c>
      <c r="AT1271" s="89">
        <v>-99</v>
      </c>
      <c r="AU1271" s="89">
        <v>-99</v>
      </c>
      <c r="AV1271" s="89">
        <v>-99</v>
      </c>
      <c r="AW1271" s="89">
        <v>-99</v>
      </c>
      <c r="AX1271" s="89">
        <v>-99</v>
      </c>
      <c r="AY1271" s="89">
        <v>-99</v>
      </c>
      <c r="AZ1271" s="89">
        <v>-99</v>
      </c>
      <c r="BA1271" s="89">
        <v>-99</v>
      </c>
      <c r="BB1271" s="89">
        <v>-99</v>
      </c>
      <c r="BC1271" s="89">
        <v>-99</v>
      </c>
      <c r="BD1271" s="89">
        <v>-99</v>
      </c>
      <c r="BE1271" s="89">
        <v>-99</v>
      </c>
      <c r="BF1271" s="89">
        <v>-99</v>
      </c>
      <c r="BG1271" s="89">
        <v>-99</v>
      </c>
      <c r="BH1271" s="89">
        <v>-99</v>
      </c>
      <c r="BI1271" s="89">
        <v>-99</v>
      </c>
      <c r="BJ1271" s="89">
        <v>-99</v>
      </c>
      <c r="BK1271" s="89">
        <v>-99</v>
      </c>
      <c r="BL1271" s="89">
        <v>-99</v>
      </c>
      <c r="BM1271" s="89">
        <v>-99</v>
      </c>
      <c r="BN1271" s="89">
        <v>-99</v>
      </c>
      <c r="BO1271" s="89">
        <v>-99</v>
      </c>
      <c r="BP1271" s="89">
        <v>-99</v>
      </c>
      <c r="BQ1271" s="89">
        <v>-99</v>
      </c>
      <c r="BR1271" s="89">
        <v>-99</v>
      </c>
      <c r="BS1271" s="89">
        <v>-99</v>
      </c>
      <c r="BT1271" s="89">
        <v>-99</v>
      </c>
      <c r="BU1271" s="89">
        <v>-99</v>
      </c>
      <c r="BV1271" s="89">
        <v>-99</v>
      </c>
      <c r="BW1271" s="89">
        <v>-99</v>
      </c>
      <c r="BX1271" s="89">
        <v>-99</v>
      </c>
      <c r="BY1271" s="89">
        <v>-99</v>
      </c>
      <c r="BZ1271" s="89">
        <v>-99</v>
      </c>
      <c r="CA1271" s="89">
        <v>-99</v>
      </c>
      <c r="CB1271" s="89">
        <v>-99</v>
      </c>
      <c r="CC1271" s="89">
        <v>-99</v>
      </c>
      <c r="CD1271" s="89">
        <v>-99</v>
      </c>
      <c r="CE1271" s="89">
        <v>-99</v>
      </c>
      <c r="CF1271" s="89">
        <v>-99</v>
      </c>
      <c r="CG1271" s="89">
        <v>-99</v>
      </c>
      <c r="CH1271" s="89">
        <v>-99</v>
      </c>
      <c r="CI1271" s="89">
        <v>-99</v>
      </c>
      <c r="CJ1271" s="89">
        <v>-99</v>
      </c>
      <c r="CK1271" s="89">
        <v>-99</v>
      </c>
      <c r="CL1271" s="89">
        <v>-99</v>
      </c>
      <c r="CM1271" s="89">
        <v>-99</v>
      </c>
      <c r="CN1271" s="89">
        <v>-99</v>
      </c>
      <c r="CO1271" s="89">
        <v>-99</v>
      </c>
      <c r="CP1271" s="89">
        <v>-99</v>
      </c>
      <c r="CQ1271" s="89">
        <v>-99</v>
      </c>
      <c r="CR1271" s="89">
        <v>-99</v>
      </c>
      <c r="CS1271" s="89">
        <v>-99</v>
      </c>
      <c r="CT1271" s="89">
        <v>-99</v>
      </c>
      <c r="CU1271" s="86">
        <v>-99</v>
      </c>
      <c r="CV1271" s="86">
        <v>0.15060000000000001</v>
      </c>
      <c r="CW1271" s="86">
        <v>53</v>
      </c>
      <c r="CX1271" s="86">
        <v>2</v>
      </c>
      <c r="CY1271" s="86">
        <v>1.1245000000000001</v>
      </c>
      <c r="CZ1271" s="86">
        <v>89</v>
      </c>
      <c r="DA1271" s="86">
        <v>0</v>
      </c>
      <c r="DB1271" s="86">
        <v>-99</v>
      </c>
      <c r="DC1271" s="86">
        <v>-99</v>
      </c>
      <c r="DD1271" s="86">
        <v>-99</v>
      </c>
      <c r="DE1271" s="86">
        <v>-99</v>
      </c>
      <c r="DF1271" s="86">
        <v>-99</v>
      </c>
      <c r="DG1271" s="86">
        <v>-99</v>
      </c>
      <c r="DH1271" s="86">
        <v>-99</v>
      </c>
    </row>
    <row r="1272" spans="1:112" x14ac:dyDescent="0.2">
      <c r="A1272" s="85">
        <f>IF(ISERROR(SEARCH('School Lookup'!$F$3,Data!J1272)),A1271,A1271+1)</f>
        <v>0</v>
      </c>
      <c r="B1272" s="85">
        <f>IF(I1272='School Lookup'!$G$13,1,0)</f>
        <v>0</v>
      </c>
      <c r="C1272" s="85">
        <f t="shared" si="19"/>
        <v>1270</v>
      </c>
      <c r="D1272" s="86" t="s">
        <v>6478</v>
      </c>
      <c r="E1272" s="86" t="s">
        <v>6541</v>
      </c>
      <c r="F1272" s="86" t="s">
        <v>2752</v>
      </c>
      <c r="G1272" s="86" t="s">
        <v>3145</v>
      </c>
      <c r="H1272" s="86" t="s">
        <v>1924</v>
      </c>
      <c r="I1272" s="86" t="s">
        <v>4465</v>
      </c>
      <c r="J1272" s="86" t="s">
        <v>2072</v>
      </c>
      <c r="K1272" s="86" t="s">
        <v>258</v>
      </c>
      <c r="L1272" s="86">
        <v>1</v>
      </c>
      <c r="M1272" s="86">
        <v>1</v>
      </c>
      <c r="N1272" s="89">
        <v>8.9565068493150699E-2</v>
      </c>
      <c r="O1272" s="89">
        <v>0.28830805012000099</v>
      </c>
      <c r="P1272" s="89">
        <v>-99</v>
      </c>
      <c r="Q1272" s="89">
        <v>-99</v>
      </c>
      <c r="R1272" s="89">
        <v>53.767153424657501</v>
      </c>
      <c r="S1272" s="89">
        <v>0.28830805012000099</v>
      </c>
      <c r="T1272" s="89">
        <v>0.327019484811647</v>
      </c>
      <c r="U1272" s="89">
        <v>0.5</v>
      </c>
      <c r="V1272" s="89">
        <v>0.163509742405823</v>
      </c>
      <c r="W1272" s="89">
        <v>1</v>
      </c>
      <c r="X1272" s="89">
        <v>-4.7756164383561603E-2</v>
      </c>
      <c r="Y1272" s="89">
        <v>-2.3378920102298001E-2</v>
      </c>
      <c r="Z1272" s="89">
        <v>-99</v>
      </c>
      <c r="AA1272" s="89">
        <v>-99</v>
      </c>
      <c r="AB1272" s="89">
        <v>49.657496575342499</v>
      </c>
      <c r="AC1272" s="89">
        <v>-2.3378920102298001E-2</v>
      </c>
      <c r="AD1272" s="89">
        <v>-2.5851172442226601E-2</v>
      </c>
      <c r="AE1272" s="89">
        <v>0.5</v>
      </c>
      <c r="AF1272" s="89">
        <v>-1.2925586221113301E-2</v>
      </c>
      <c r="AG1272" s="89">
        <v>-99</v>
      </c>
      <c r="AH1272" s="89">
        <v>-99</v>
      </c>
      <c r="AI1272" s="89">
        <v>-99</v>
      </c>
      <c r="AJ1272" s="89">
        <v>-99</v>
      </c>
      <c r="AK1272" s="89">
        <v>-99</v>
      </c>
      <c r="AL1272" s="89">
        <v>-99</v>
      </c>
      <c r="AM1272" s="89">
        <v>-99</v>
      </c>
      <c r="AN1272" s="89">
        <v>-99</v>
      </c>
      <c r="AO1272" s="89">
        <v>-99</v>
      </c>
      <c r="AP1272" s="89">
        <v>-99</v>
      </c>
      <c r="AQ1272" s="89">
        <v>-99</v>
      </c>
      <c r="AR1272" s="89">
        <v>-99</v>
      </c>
      <c r="AS1272" s="89">
        <v>-99</v>
      </c>
      <c r="AT1272" s="89">
        <v>-99</v>
      </c>
      <c r="AU1272" s="89">
        <v>-99</v>
      </c>
      <c r="AV1272" s="89">
        <v>-99</v>
      </c>
      <c r="AW1272" s="89">
        <v>-99</v>
      </c>
      <c r="AX1272" s="89">
        <v>-99</v>
      </c>
      <c r="AY1272" s="89">
        <v>-99</v>
      </c>
      <c r="AZ1272" s="89">
        <v>-99</v>
      </c>
      <c r="BA1272" s="89">
        <v>-99</v>
      </c>
      <c r="BB1272" s="89">
        <v>-99</v>
      </c>
      <c r="BC1272" s="89">
        <v>-99</v>
      </c>
      <c r="BD1272" s="89">
        <v>-99</v>
      </c>
      <c r="BE1272" s="89">
        <v>-99</v>
      </c>
      <c r="BF1272" s="89">
        <v>-99</v>
      </c>
      <c r="BG1272" s="89">
        <v>-99</v>
      </c>
      <c r="BH1272" s="89">
        <v>-99</v>
      </c>
      <c r="BI1272" s="89">
        <v>-99</v>
      </c>
      <c r="BJ1272" s="89">
        <v>-99</v>
      </c>
      <c r="BK1272" s="89">
        <v>-99</v>
      </c>
      <c r="BL1272" s="89">
        <v>-99</v>
      </c>
      <c r="BM1272" s="89">
        <v>-99</v>
      </c>
      <c r="BN1272" s="89">
        <v>-99</v>
      </c>
      <c r="BO1272" s="89">
        <v>-99</v>
      </c>
      <c r="BP1272" s="89">
        <v>-99</v>
      </c>
      <c r="BQ1272" s="89">
        <v>-99</v>
      </c>
      <c r="BR1272" s="89">
        <v>-99</v>
      </c>
      <c r="BS1272" s="89">
        <v>-99</v>
      </c>
      <c r="BT1272" s="89">
        <v>-99</v>
      </c>
      <c r="BU1272" s="89">
        <v>-99</v>
      </c>
      <c r="BV1272" s="89">
        <v>-99</v>
      </c>
      <c r="BW1272" s="89">
        <v>-99</v>
      </c>
      <c r="BX1272" s="89">
        <v>-99</v>
      </c>
      <c r="BY1272" s="89">
        <v>-99</v>
      </c>
      <c r="BZ1272" s="89">
        <v>-99</v>
      </c>
      <c r="CA1272" s="89">
        <v>-99</v>
      </c>
      <c r="CB1272" s="89">
        <v>-99</v>
      </c>
      <c r="CC1272" s="89">
        <v>-99</v>
      </c>
      <c r="CD1272" s="89">
        <v>-99</v>
      </c>
      <c r="CE1272" s="89">
        <v>-99</v>
      </c>
      <c r="CF1272" s="89">
        <v>-99</v>
      </c>
      <c r="CG1272" s="89">
        <v>-99</v>
      </c>
      <c r="CH1272" s="89">
        <v>-99</v>
      </c>
      <c r="CI1272" s="89">
        <v>-99</v>
      </c>
      <c r="CJ1272" s="89">
        <v>-99</v>
      </c>
      <c r="CK1272" s="89">
        <v>-99</v>
      </c>
      <c r="CL1272" s="89">
        <v>-99</v>
      </c>
      <c r="CM1272" s="89">
        <v>-99</v>
      </c>
      <c r="CN1272" s="89">
        <v>-99</v>
      </c>
      <c r="CO1272" s="89">
        <v>-99</v>
      </c>
      <c r="CP1272" s="89">
        <v>-99</v>
      </c>
      <c r="CQ1272" s="89">
        <v>-99</v>
      </c>
      <c r="CR1272" s="89">
        <v>-99</v>
      </c>
      <c r="CS1272" s="89">
        <v>-99</v>
      </c>
      <c r="CT1272" s="89">
        <v>-99</v>
      </c>
      <c r="CU1272" s="86">
        <v>-99</v>
      </c>
      <c r="CV1272" s="86">
        <v>0.15060000000000001</v>
      </c>
      <c r="CW1272" s="86">
        <v>53</v>
      </c>
      <c r="CX1272" s="86">
        <v>2</v>
      </c>
      <c r="CY1272" s="86">
        <v>-0.73770000000000002</v>
      </c>
      <c r="CZ1272" s="86">
        <v>19</v>
      </c>
      <c r="DA1272" s="86">
        <v>0</v>
      </c>
      <c r="DB1272" s="86">
        <v>-99</v>
      </c>
      <c r="DC1272" s="86">
        <v>-99</v>
      </c>
      <c r="DD1272" s="86">
        <v>-99</v>
      </c>
      <c r="DE1272" s="86">
        <v>-99</v>
      </c>
      <c r="DF1272" s="86">
        <v>-99</v>
      </c>
      <c r="DG1272" s="86">
        <v>-99</v>
      </c>
      <c r="DH1272" s="86">
        <v>-99</v>
      </c>
    </row>
    <row r="1273" spans="1:112" x14ac:dyDescent="0.2">
      <c r="A1273" s="85">
        <f>IF(ISERROR(SEARCH('School Lookup'!$F$3,Data!J1273)),A1272,A1272+1)</f>
        <v>0</v>
      </c>
      <c r="B1273" s="85">
        <f>IF(I1273='School Lookup'!$G$13,1,0)</f>
        <v>0</v>
      </c>
      <c r="C1273" s="85">
        <f t="shared" si="19"/>
        <v>1271</v>
      </c>
      <c r="D1273" s="86" t="s">
        <v>6478</v>
      </c>
      <c r="E1273" s="86" t="s">
        <v>6490</v>
      </c>
      <c r="F1273" s="86" t="s">
        <v>2739</v>
      </c>
      <c r="G1273" s="86" t="s">
        <v>2927</v>
      </c>
      <c r="H1273" s="86" t="s">
        <v>303</v>
      </c>
      <c r="I1273" s="86" t="s">
        <v>3831</v>
      </c>
      <c r="J1273" s="86" t="s">
        <v>6278</v>
      </c>
      <c r="K1273" s="86" t="s">
        <v>10</v>
      </c>
      <c r="L1273" s="86">
        <v>1</v>
      </c>
      <c r="M1273" s="86">
        <v>1</v>
      </c>
      <c r="N1273" s="89">
        <v>0.18865480427046299</v>
      </c>
      <c r="O1273" s="89">
        <v>0.50288676592795001</v>
      </c>
      <c r="P1273" s="89">
        <v>47.354300000000002</v>
      </c>
      <c r="Q1273" s="89">
        <v>-0.26324238096204899</v>
      </c>
      <c r="R1273" s="89">
        <v>51.245557651245598</v>
      </c>
      <c r="S1273" s="89">
        <v>0.11982219248295101</v>
      </c>
      <c r="T1273" s="89">
        <v>0.13584416038222799</v>
      </c>
      <c r="U1273" s="89">
        <v>0.180359435173299</v>
      </c>
      <c r="V1273" s="89">
        <v>2.45007760381298E-2</v>
      </c>
      <c r="W1273" s="89">
        <v>1</v>
      </c>
      <c r="X1273" s="89">
        <v>8.9370318021201406E-2</v>
      </c>
      <c r="Y1273" s="89">
        <v>0.29943853907552898</v>
      </c>
      <c r="Z1273" s="89">
        <v>40.2791</v>
      </c>
      <c r="AA1273" s="89">
        <v>-1.1907469475826</v>
      </c>
      <c r="AB1273" s="89">
        <v>51.9434558303887</v>
      </c>
      <c r="AC1273" s="89">
        <v>-0.44565420425353502</v>
      </c>
      <c r="AD1273" s="89">
        <v>-0.517528243427542</v>
      </c>
      <c r="AE1273" s="89">
        <v>0.18164313222079601</v>
      </c>
      <c r="AF1273" s="89">
        <v>-9.4005451148905295E-2</v>
      </c>
      <c r="AG1273" s="89">
        <v>1</v>
      </c>
      <c r="AH1273" s="89">
        <v>0.21852592592592601</v>
      </c>
      <c r="AI1273" s="89">
        <v>0.52732479935262999</v>
      </c>
      <c r="AJ1273" s="89">
        <v>47.449300000000001</v>
      </c>
      <c r="AK1273" s="89">
        <v>-0.115309986591249</v>
      </c>
      <c r="AL1273" s="89">
        <v>40.000007407407402</v>
      </c>
      <c r="AM1273" s="89">
        <v>0.20600740638069001</v>
      </c>
      <c r="AN1273" s="89">
        <v>0.17321812950132401</v>
      </c>
      <c r="AO1273" s="89">
        <v>8.6649550706033404E-2</v>
      </c>
      <c r="AP1273" s="89">
        <v>1.5009273095429199E-2</v>
      </c>
      <c r="AQ1273" s="89">
        <v>1</v>
      </c>
      <c r="AR1273" s="89">
        <v>0.361497260273973</v>
      </c>
      <c r="AS1273" s="89">
        <v>0.88258933394366201</v>
      </c>
      <c r="AT1273" s="89">
        <v>64</v>
      </c>
      <c r="AU1273" s="89">
        <v>1.66441597406995</v>
      </c>
      <c r="AV1273" s="89">
        <v>58.219172602739697</v>
      </c>
      <c r="AW1273" s="89">
        <v>1.2735026540068</v>
      </c>
      <c r="AX1273" s="89">
        <v>1.3027966262120001</v>
      </c>
      <c r="AY1273" s="89">
        <v>9.3709884467265706E-2</v>
      </c>
      <c r="AZ1273" s="89">
        <v>0.12208492132667</v>
      </c>
      <c r="BA1273" s="89">
        <v>1</v>
      </c>
      <c r="BB1273" s="89">
        <v>-1.8055865921787701E-3</v>
      </c>
      <c r="BC1273" s="89">
        <v>0.22042019487084399</v>
      </c>
      <c r="BD1273" s="89">
        <v>49.541200000000003</v>
      </c>
      <c r="BE1273" s="89">
        <v>0.124731048881248</v>
      </c>
      <c r="BF1273" s="89">
        <v>52.513979329608901</v>
      </c>
      <c r="BG1273" s="89">
        <v>0.172575621876046</v>
      </c>
      <c r="BH1273" s="89">
        <v>0.19485542491406699</v>
      </c>
      <c r="BI1273" s="89">
        <v>0.114890885750963</v>
      </c>
      <c r="BJ1273" s="89">
        <v>2.2387112361757399E-2</v>
      </c>
      <c r="BK1273" s="89">
        <v>1</v>
      </c>
      <c r="BL1273" s="89">
        <v>0.16286871508379899</v>
      </c>
      <c r="BM1273" s="89">
        <v>0.57811343002059901</v>
      </c>
      <c r="BN1273" s="89">
        <v>48.807200000000002</v>
      </c>
      <c r="BO1273" s="89">
        <v>1.7046440646346899E-2</v>
      </c>
      <c r="BP1273" s="89">
        <v>48.044657541899397</v>
      </c>
      <c r="BQ1273" s="89">
        <v>0.29757993533347299</v>
      </c>
      <c r="BR1273" s="89">
        <v>0.32403442339743099</v>
      </c>
      <c r="BS1273" s="89">
        <v>0.114890885750963</v>
      </c>
      <c r="BT1273" s="89">
        <v>3.7228601917933299E-2</v>
      </c>
      <c r="BU1273" s="89">
        <v>1</v>
      </c>
      <c r="BV1273" s="89">
        <v>0.28534134078212298</v>
      </c>
      <c r="BW1273" s="89">
        <v>0.81441031542890996</v>
      </c>
      <c r="BX1273" s="89">
        <v>54.1477</v>
      </c>
      <c r="BY1273" s="89">
        <v>0.51972670682512001</v>
      </c>
      <c r="BZ1273" s="89">
        <v>52.513986033519501</v>
      </c>
      <c r="CA1273" s="89">
        <v>0.66706851112701504</v>
      </c>
      <c r="CB1273" s="89">
        <v>0.71296948794957204</v>
      </c>
      <c r="CC1273" s="89">
        <v>0.114890885750963</v>
      </c>
      <c r="CD1273" s="89">
        <v>8.1913695983936705E-2</v>
      </c>
      <c r="CE1273" s="89">
        <v>1</v>
      </c>
      <c r="CF1273" s="89">
        <v>3.0893181818181799E-2</v>
      </c>
      <c r="CG1273" s="89">
        <v>0.26080574927172701</v>
      </c>
      <c r="CH1273" s="89">
        <v>37.106400000000001</v>
      </c>
      <c r="CI1273" s="89">
        <v>-1.39119760136225</v>
      </c>
      <c r="CJ1273" s="89">
        <v>47.727269318181797</v>
      </c>
      <c r="CK1273" s="89">
        <v>-0.56519592604526403</v>
      </c>
      <c r="CL1273" s="89">
        <v>-0.60243073657244395</v>
      </c>
      <c r="CM1273" s="89">
        <v>0.112965340179718</v>
      </c>
      <c r="CN1273" s="89">
        <v>-6.8053793091624001E-2</v>
      </c>
      <c r="CO1273" s="89">
        <v>94.72</v>
      </c>
      <c r="CP1273" s="89">
        <v>0.55389999999999995</v>
      </c>
      <c r="CQ1273" s="89">
        <v>5.44</v>
      </c>
      <c r="CR1273" s="89">
        <v>0.60250000000000004</v>
      </c>
      <c r="CS1273" s="89">
        <v>0.55389999999999995</v>
      </c>
      <c r="CT1273" s="89">
        <v>0.2341</v>
      </c>
      <c r="CU1273" s="86" t="s">
        <v>6988</v>
      </c>
      <c r="CV1273" s="86">
        <v>0.15040000000000001</v>
      </c>
      <c r="CW1273" s="86">
        <v>53</v>
      </c>
      <c r="CX1273" s="86">
        <v>4</v>
      </c>
      <c r="CY1273" s="86">
        <v>-0.60270000000000001</v>
      </c>
      <c r="CZ1273" s="86">
        <v>23</v>
      </c>
      <c r="DA1273" s="86">
        <v>8</v>
      </c>
      <c r="DB1273" s="86">
        <v>-0.19889999999999999</v>
      </c>
      <c r="DC1273" s="86">
        <v>37</v>
      </c>
      <c r="DD1273" s="86">
        <v>-99</v>
      </c>
      <c r="DE1273" s="86">
        <v>-99</v>
      </c>
      <c r="DF1273" s="86">
        <v>-99</v>
      </c>
      <c r="DG1273" s="86">
        <v>-99</v>
      </c>
      <c r="DH1273" s="86">
        <v>-99</v>
      </c>
    </row>
    <row r="1274" spans="1:112" x14ac:dyDescent="0.2">
      <c r="A1274" s="85">
        <f>IF(ISERROR(SEARCH('School Lookup'!$F$3,Data!J1274)),A1273,A1273+1)</f>
        <v>0</v>
      </c>
      <c r="B1274" s="85">
        <f>IF(I1274='School Lookup'!$G$13,1,0)</f>
        <v>0</v>
      </c>
      <c r="C1274" s="85">
        <f t="shared" si="19"/>
        <v>1272</v>
      </c>
      <c r="D1274" s="86" t="s">
        <v>6478</v>
      </c>
      <c r="E1274" s="86" t="s">
        <v>6843</v>
      </c>
      <c r="F1274" s="86" t="s">
        <v>2770</v>
      </c>
      <c r="G1274" s="86" t="s">
        <v>2843</v>
      </c>
      <c r="H1274" s="86" t="s">
        <v>1887</v>
      </c>
      <c r="I1274" s="86" t="s">
        <v>4112</v>
      </c>
      <c r="J1274" s="86" t="s">
        <v>1888</v>
      </c>
      <c r="K1274" s="86" t="s">
        <v>16</v>
      </c>
      <c r="L1274" s="86">
        <v>1</v>
      </c>
      <c r="M1274" s="86">
        <v>1</v>
      </c>
      <c r="N1274" s="89">
        <v>0.33651901140684398</v>
      </c>
      <c r="O1274" s="89">
        <v>0.82308654678709103</v>
      </c>
      <c r="P1274" s="89">
        <v>44.256100000000004</v>
      </c>
      <c r="Q1274" s="89">
        <v>-0.591872829237162</v>
      </c>
      <c r="R1274" s="89">
        <v>53.231953231939201</v>
      </c>
      <c r="S1274" s="89">
        <v>0.115606858774965</v>
      </c>
      <c r="T1274" s="89">
        <v>0.13106116078508401</v>
      </c>
      <c r="U1274" s="89">
        <v>0.49905123339658403</v>
      </c>
      <c r="V1274" s="89">
        <v>6.5406233940184397E-2</v>
      </c>
      <c r="W1274" s="89">
        <v>1</v>
      </c>
      <c r="X1274" s="89">
        <v>0.20611969696969701</v>
      </c>
      <c r="Y1274" s="89">
        <v>0.574285069168053</v>
      </c>
      <c r="Z1274" s="89">
        <v>47.530099999999997</v>
      </c>
      <c r="AA1274" s="89">
        <v>-0.28652578917009502</v>
      </c>
      <c r="AB1274" s="89">
        <v>45.833324242424197</v>
      </c>
      <c r="AC1274" s="89">
        <v>0.14387963999897899</v>
      </c>
      <c r="AD1274" s="89">
        <v>0.16889666626472499</v>
      </c>
      <c r="AE1274" s="89">
        <v>0.50094876660341603</v>
      </c>
      <c r="AF1274" s="89">
        <v>8.46085766487428E-2</v>
      </c>
      <c r="AG1274" s="89">
        <v>-99</v>
      </c>
      <c r="AH1274" s="89">
        <v>-99</v>
      </c>
      <c r="AI1274" s="89">
        <v>-99</v>
      </c>
      <c r="AJ1274" s="89">
        <v>-99</v>
      </c>
      <c r="AK1274" s="89">
        <v>-99</v>
      </c>
      <c r="AL1274" s="89">
        <v>-99</v>
      </c>
      <c r="AM1274" s="89">
        <v>-99</v>
      </c>
      <c r="AN1274" s="89">
        <v>-99</v>
      </c>
      <c r="AO1274" s="89">
        <v>-99</v>
      </c>
      <c r="AP1274" s="89">
        <v>-99</v>
      </c>
      <c r="AQ1274" s="89">
        <v>-99</v>
      </c>
      <c r="AR1274" s="89">
        <v>-99</v>
      </c>
      <c r="AS1274" s="89">
        <v>-99</v>
      </c>
      <c r="AT1274" s="89">
        <v>-99</v>
      </c>
      <c r="AU1274" s="89">
        <v>-99</v>
      </c>
      <c r="AV1274" s="89">
        <v>-99</v>
      </c>
      <c r="AW1274" s="89">
        <v>-99</v>
      </c>
      <c r="AX1274" s="89">
        <v>-99</v>
      </c>
      <c r="AY1274" s="89">
        <v>-99</v>
      </c>
      <c r="AZ1274" s="89">
        <v>-99</v>
      </c>
      <c r="BA1274" s="89">
        <v>-99</v>
      </c>
      <c r="BB1274" s="89">
        <v>-99</v>
      </c>
      <c r="BC1274" s="89">
        <v>-99</v>
      </c>
      <c r="BD1274" s="89">
        <v>-99</v>
      </c>
      <c r="BE1274" s="89">
        <v>-99</v>
      </c>
      <c r="BF1274" s="89">
        <v>-99</v>
      </c>
      <c r="BG1274" s="89">
        <v>-99</v>
      </c>
      <c r="BH1274" s="89">
        <v>-99</v>
      </c>
      <c r="BI1274" s="89">
        <v>-99</v>
      </c>
      <c r="BJ1274" s="89">
        <v>-99</v>
      </c>
      <c r="BK1274" s="89">
        <v>-99</v>
      </c>
      <c r="BL1274" s="89">
        <v>-99</v>
      </c>
      <c r="BM1274" s="89">
        <v>-99</v>
      </c>
      <c r="BN1274" s="89">
        <v>-99</v>
      </c>
      <c r="BO1274" s="89">
        <v>-99</v>
      </c>
      <c r="BP1274" s="89">
        <v>-99</v>
      </c>
      <c r="BQ1274" s="89">
        <v>-99</v>
      </c>
      <c r="BR1274" s="89">
        <v>-99</v>
      </c>
      <c r="BS1274" s="89">
        <v>-99</v>
      </c>
      <c r="BT1274" s="89">
        <v>-99</v>
      </c>
      <c r="BU1274" s="89">
        <v>-99</v>
      </c>
      <c r="BV1274" s="89">
        <v>-99</v>
      </c>
      <c r="BW1274" s="89">
        <v>-99</v>
      </c>
      <c r="BX1274" s="89">
        <v>-99</v>
      </c>
      <c r="BY1274" s="89">
        <v>-99</v>
      </c>
      <c r="BZ1274" s="89">
        <v>-99</v>
      </c>
      <c r="CA1274" s="89">
        <v>-99</v>
      </c>
      <c r="CB1274" s="89">
        <v>-99</v>
      </c>
      <c r="CC1274" s="89">
        <v>-99</v>
      </c>
      <c r="CD1274" s="89">
        <v>-99</v>
      </c>
      <c r="CE1274" s="89">
        <v>-99</v>
      </c>
      <c r="CF1274" s="89">
        <v>-99</v>
      </c>
      <c r="CG1274" s="89">
        <v>-99</v>
      </c>
      <c r="CH1274" s="89">
        <v>-99</v>
      </c>
      <c r="CI1274" s="89">
        <v>-99</v>
      </c>
      <c r="CJ1274" s="89">
        <v>-99</v>
      </c>
      <c r="CK1274" s="89">
        <v>-99</v>
      </c>
      <c r="CL1274" s="89">
        <v>-99</v>
      </c>
      <c r="CM1274" s="89">
        <v>-99</v>
      </c>
      <c r="CN1274" s="89">
        <v>-99</v>
      </c>
      <c r="CO1274" s="89">
        <v>-99</v>
      </c>
      <c r="CP1274" s="89">
        <v>-99</v>
      </c>
      <c r="CQ1274" s="89">
        <v>-99</v>
      </c>
      <c r="CR1274" s="89">
        <v>-99</v>
      </c>
      <c r="CS1274" s="89">
        <v>-99</v>
      </c>
      <c r="CT1274" s="89">
        <v>-99</v>
      </c>
      <c r="CU1274" s="86">
        <v>-99</v>
      </c>
      <c r="CV1274" s="86">
        <v>0.15</v>
      </c>
      <c r="CW1274" s="86">
        <v>53</v>
      </c>
      <c r="CX1274" s="86">
        <v>2</v>
      </c>
      <c r="CY1274" s="86">
        <v>-0.38390000000000002</v>
      </c>
      <c r="CZ1274" s="86">
        <v>33</v>
      </c>
      <c r="DA1274" s="86">
        <v>2</v>
      </c>
      <c r="DB1274" s="86">
        <v>-0.43890000000000001</v>
      </c>
      <c r="DC1274" s="86">
        <v>26</v>
      </c>
      <c r="DD1274" s="86">
        <v>-99</v>
      </c>
      <c r="DE1274" s="86">
        <v>-99</v>
      </c>
      <c r="DF1274" s="86">
        <v>-99</v>
      </c>
      <c r="DG1274" s="86">
        <v>-99</v>
      </c>
      <c r="DH1274" s="86">
        <v>-99</v>
      </c>
    </row>
    <row r="1275" spans="1:112" x14ac:dyDescent="0.2">
      <c r="A1275" s="85">
        <f>IF(ISERROR(SEARCH('School Lookup'!$F$3,Data!J1275)),A1274,A1274+1)</f>
        <v>0</v>
      </c>
      <c r="B1275" s="85">
        <f>IF(I1275='School Lookup'!$G$13,1,0)</f>
        <v>0</v>
      </c>
      <c r="C1275" s="85">
        <f t="shared" si="19"/>
        <v>1273</v>
      </c>
      <c r="D1275" s="86" t="s">
        <v>6478</v>
      </c>
      <c r="E1275" s="86" t="s">
        <v>6480</v>
      </c>
      <c r="F1275" s="86" t="s">
        <v>2738</v>
      </c>
      <c r="G1275" s="86" t="s">
        <v>3000</v>
      </c>
      <c r="H1275" s="86" t="s">
        <v>5984</v>
      </c>
      <c r="I1275" s="86" t="s">
        <v>4636</v>
      </c>
      <c r="J1275" s="86" t="s">
        <v>5985</v>
      </c>
      <c r="K1275" s="86" t="s">
        <v>94</v>
      </c>
      <c r="L1275" s="86">
        <v>1</v>
      </c>
      <c r="M1275" s="86">
        <v>1</v>
      </c>
      <c r="N1275" s="89">
        <v>-4.39542056074766E-2</v>
      </c>
      <c r="O1275" s="89">
        <v>-8.2779374287301804E-4</v>
      </c>
      <c r="P1275" s="89">
        <v>54.170099999999998</v>
      </c>
      <c r="Q1275" s="89">
        <v>0.459719148104348</v>
      </c>
      <c r="R1275" s="89">
        <v>50.233643457943899</v>
      </c>
      <c r="S1275" s="89">
        <v>0.22944567718073799</v>
      </c>
      <c r="T1275" s="89">
        <v>0.26023029905345602</v>
      </c>
      <c r="U1275" s="89">
        <v>0.362404741744285</v>
      </c>
      <c r="V1275" s="89">
        <v>9.4308694322505701E-2</v>
      </c>
      <c r="W1275" s="89">
        <v>1</v>
      </c>
      <c r="X1275" s="89">
        <v>8.1159579439252297E-2</v>
      </c>
      <c r="Y1275" s="89">
        <v>0.28010915994674601</v>
      </c>
      <c r="Z1275" s="89">
        <v>52.7254</v>
      </c>
      <c r="AA1275" s="89">
        <v>0.36134349565965002</v>
      </c>
      <c r="AB1275" s="89">
        <v>51.168196728971999</v>
      </c>
      <c r="AC1275" s="89">
        <v>0.32072632780319799</v>
      </c>
      <c r="AD1275" s="89">
        <v>0.37480846062371398</v>
      </c>
      <c r="AE1275" s="89">
        <v>0.362404741744285</v>
      </c>
      <c r="AF1275" s="89">
        <v>0.13583236337591001</v>
      </c>
      <c r="AG1275" s="89">
        <v>1</v>
      </c>
      <c r="AH1275" s="89">
        <v>2.4794827586206901E-2</v>
      </c>
      <c r="AI1275" s="89">
        <v>0.11039678594560599</v>
      </c>
      <c r="AJ1275" s="89">
        <v>55.893599999999999</v>
      </c>
      <c r="AK1275" s="89">
        <v>0.71131091041799699</v>
      </c>
      <c r="AL1275" s="89">
        <v>55.172421551724099</v>
      </c>
      <c r="AM1275" s="89">
        <v>0.41085384818180098</v>
      </c>
      <c r="AN1275" s="89">
        <v>0.38841821144046301</v>
      </c>
      <c r="AO1275" s="89">
        <v>9.8221845893310705E-2</v>
      </c>
      <c r="AP1275" s="89">
        <v>3.8151153706260502E-2</v>
      </c>
      <c r="AQ1275" s="89">
        <v>1</v>
      </c>
      <c r="AR1275" s="89">
        <v>-2.5760765550239201E-3</v>
      </c>
      <c r="AS1275" s="89">
        <v>6.4219467963453694E-2</v>
      </c>
      <c r="AT1275" s="89">
        <v>37.067799999999998</v>
      </c>
      <c r="AU1275" s="89">
        <v>-1.2628091527746199</v>
      </c>
      <c r="AV1275" s="89">
        <v>51.674633971291897</v>
      </c>
      <c r="AW1275" s="89">
        <v>-0.59929484240558495</v>
      </c>
      <c r="AX1275" s="89">
        <v>-0.67074797575876599</v>
      </c>
      <c r="AY1275" s="89">
        <v>0.17696867061811999</v>
      </c>
      <c r="AZ1275" s="89">
        <v>-0.11870137758982401</v>
      </c>
      <c r="BA1275" s="89">
        <v>-99</v>
      </c>
      <c r="BB1275" s="89">
        <v>-99</v>
      </c>
      <c r="BC1275" s="89">
        <v>-99</v>
      </c>
      <c r="BD1275" s="89">
        <v>-99</v>
      </c>
      <c r="BE1275" s="89">
        <v>-99</v>
      </c>
      <c r="BF1275" s="89">
        <v>-99</v>
      </c>
      <c r="BG1275" s="89">
        <v>-99</v>
      </c>
      <c r="BH1275" s="89">
        <v>-99</v>
      </c>
      <c r="BI1275" s="89">
        <v>-99</v>
      </c>
      <c r="BJ1275" s="89">
        <v>-99</v>
      </c>
      <c r="BK1275" s="89">
        <v>-99</v>
      </c>
      <c r="BL1275" s="89">
        <v>-99</v>
      </c>
      <c r="BM1275" s="89">
        <v>-99</v>
      </c>
      <c r="BN1275" s="89">
        <v>-99</v>
      </c>
      <c r="BO1275" s="89">
        <v>-99</v>
      </c>
      <c r="BP1275" s="89">
        <v>-99</v>
      </c>
      <c r="BQ1275" s="89">
        <v>-99</v>
      </c>
      <c r="BR1275" s="89">
        <v>-99</v>
      </c>
      <c r="BS1275" s="89">
        <v>-99</v>
      </c>
      <c r="BT1275" s="89">
        <v>-99</v>
      </c>
      <c r="BU1275" s="89">
        <v>-99</v>
      </c>
      <c r="BV1275" s="89">
        <v>-99</v>
      </c>
      <c r="BW1275" s="89">
        <v>-99</v>
      </c>
      <c r="BX1275" s="89">
        <v>-99</v>
      </c>
      <c r="BY1275" s="89">
        <v>-99</v>
      </c>
      <c r="BZ1275" s="89">
        <v>-99</v>
      </c>
      <c r="CA1275" s="89">
        <v>-99</v>
      </c>
      <c r="CB1275" s="89">
        <v>-99</v>
      </c>
      <c r="CC1275" s="89">
        <v>-99</v>
      </c>
      <c r="CD1275" s="89">
        <v>-99</v>
      </c>
      <c r="CE1275" s="89">
        <v>-99</v>
      </c>
      <c r="CF1275" s="89">
        <v>-99</v>
      </c>
      <c r="CG1275" s="89">
        <v>-99</v>
      </c>
      <c r="CH1275" s="89">
        <v>-99</v>
      </c>
      <c r="CI1275" s="89">
        <v>-99</v>
      </c>
      <c r="CJ1275" s="89">
        <v>-99</v>
      </c>
      <c r="CK1275" s="89">
        <v>-99</v>
      </c>
      <c r="CL1275" s="89">
        <v>-99</v>
      </c>
      <c r="CM1275" s="89">
        <v>-99</v>
      </c>
      <c r="CN1275" s="89">
        <v>-99</v>
      </c>
      <c r="CO1275" s="89">
        <v>-99</v>
      </c>
      <c r="CP1275" s="89">
        <v>-99</v>
      </c>
      <c r="CQ1275" s="89">
        <v>-99</v>
      </c>
      <c r="CR1275" s="89">
        <v>-99</v>
      </c>
      <c r="CS1275" s="89">
        <v>-99</v>
      </c>
      <c r="CT1275" s="89">
        <v>-99</v>
      </c>
      <c r="CU1275" s="86">
        <v>-99</v>
      </c>
      <c r="CV1275" s="86">
        <v>0.14960000000000001</v>
      </c>
      <c r="CW1275" s="86">
        <v>53</v>
      </c>
      <c r="CX1275" s="86">
        <v>2</v>
      </c>
      <c r="CY1275" s="86">
        <v>0.60089999999999999</v>
      </c>
      <c r="CZ1275" s="86">
        <v>76</v>
      </c>
      <c r="DA1275" s="86">
        <v>4</v>
      </c>
      <c r="DB1275" s="86">
        <v>0.1439</v>
      </c>
      <c r="DC1275" s="86">
        <v>55</v>
      </c>
      <c r="DD1275" s="86">
        <v>-99</v>
      </c>
      <c r="DE1275" s="86">
        <v>-99</v>
      </c>
      <c r="DF1275" s="86">
        <v>-99</v>
      </c>
      <c r="DG1275" s="86">
        <v>-99</v>
      </c>
      <c r="DH1275" s="86">
        <v>-99</v>
      </c>
    </row>
    <row r="1276" spans="1:112" x14ac:dyDescent="0.2">
      <c r="A1276" s="85">
        <f>IF(ISERROR(SEARCH('School Lookup'!$F$3,Data!J1276)),A1275,A1275+1)</f>
        <v>0</v>
      </c>
      <c r="B1276" s="85">
        <f>IF(I1276='School Lookup'!$G$13,1,0)</f>
        <v>0</v>
      </c>
      <c r="C1276" s="85">
        <f t="shared" si="19"/>
        <v>1274</v>
      </c>
      <c r="D1276" s="86" t="s">
        <v>6478</v>
      </c>
      <c r="E1276" s="86" t="s">
        <v>6790</v>
      </c>
      <c r="F1276" s="86" t="s">
        <v>2774</v>
      </c>
      <c r="G1276" s="86" t="s">
        <v>2796</v>
      </c>
      <c r="H1276" s="86" t="s">
        <v>6048</v>
      </c>
      <c r="I1276" s="86" t="s">
        <v>4068</v>
      </c>
      <c r="J1276" s="86" t="s">
        <v>2380</v>
      </c>
      <c r="K1276" s="86" t="s">
        <v>107</v>
      </c>
      <c r="L1276" s="86">
        <v>1</v>
      </c>
      <c r="M1276" s="86">
        <v>1</v>
      </c>
      <c r="N1276" s="89">
        <v>0.16947100000000001</v>
      </c>
      <c r="O1276" s="89">
        <v>0.461344258498948</v>
      </c>
      <c r="P1276" s="89">
        <v>51.193199999999997</v>
      </c>
      <c r="Q1276" s="89">
        <v>0.143955162089829</v>
      </c>
      <c r="R1276" s="89">
        <v>50.499988250000001</v>
      </c>
      <c r="S1276" s="89">
        <v>0.30264971029438797</v>
      </c>
      <c r="T1276" s="89">
        <v>0.34329249178770599</v>
      </c>
      <c r="U1276" s="89">
        <v>0.40201005025125602</v>
      </c>
      <c r="V1276" s="89">
        <v>0.13800703187445501</v>
      </c>
      <c r="W1276" s="89">
        <v>1</v>
      </c>
      <c r="X1276" s="89">
        <v>1.6591000000000002E-2</v>
      </c>
      <c r="Y1276" s="89">
        <v>0.128104496866603</v>
      </c>
      <c r="Z1276" s="89">
        <v>48.568199999999997</v>
      </c>
      <c r="AA1276" s="89">
        <v>-0.15707164704514401</v>
      </c>
      <c r="AB1276" s="89">
        <v>50.249994000000001</v>
      </c>
      <c r="AC1276" s="89">
        <v>-1.44835750892707E-2</v>
      </c>
      <c r="AD1276" s="89">
        <v>-1.54938596996633E-2</v>
      </c>
      <c r="AE1276" s="89">
        <v>0.40201005025125602</v>
      </c>
      <c r="AF1276" s="89">
        <v>-6.2286873164475696E-3</v>
      </c>
      <c r="AG1276" s="89">
        <v>1</v>
      </c>
      <c r="AH1276" s="89">
        <v>3.2293333333333299E-2</v>
      </c>
      <c r="AI1276" s="89">
        <v>0.126534293715207</v>
      </c>
      <c r="AJ1276" s="89">
        <v>-99</v>
      </c>
      <c r="AK1276" s="89">
        <v>-99</v>
      </c>
      <c r="AL1276" s="89">
        <v>50.769246666666703</v>
      </c>
      <c r="AM1276" s="89">
        <v>0.126534293715207</v>
      </c>
      <c r="AN1276" s="89">
        <v>8.9728173770603006E-2</v>
      </c>
      <c r="AO1276" s="89">
        <v>0.19597989949748701</v>
      </c>
      <c r="AP1276" s="89">
        <v>1.7584918477655899E-2</v>
      </c>
      <c r="AQ1276" s="89">
        <v>-99</v>
      </c>
      <c r="AR1276" s="89">
        <v>-99</v>
      </c>
      <c r="AS1276" s="89">
        <v>-99</v>
      </c>
      <c r="AT1276" s="89">
        <v>-99</v>
      </c>
      <c r="AU1276" s="89">
        <v>-99</v>
      </c>
      <c r="AV1276" s="89">
        <v>-99</v>
      </c>
      <c r="AW1276" s="89">
        <v>-99</v>
      </c>
      <c r="AX1276" s="89">
        <v>-99</v>
      </c>
      <c r="AY1276" s="89">
        <v>-99</v>
      </c>
      <c r="AZ1276" s="89">
        <v>-99</v>
      </c>
      <c r="BA1276" s="89">
        <v>-99</v>
      </c>
      <c r="BB1276" s="89">
        <v>-99</v>
      </c>
      <c r="BC1276" s="89">
        <v>-99</v>
      </c>
      <c r="BD1276" s="89">
        <v>-99</v>
      </c>
      <c r="BE1276" s="89">
        <v>-99</v>
      </c>
      <c r="BF1276" s="89">
        <v>-99</v>
      </c>
      <c r="BG1276" s="89">
        <v>-99</v>
      </c>
      <c r="BH1276" s="89">
        <v>-99</v>
      </c>
      <c r="BI1276" s="89">
        <v>-99</v>
      </c>
      <c r="BJ1276" s="89">
        <v>-99</v>
      </c>
      <c r="BK1276" s="89">
        <v>-99</v>
      </c>
      <c r="BL1276" s="89">
        <v>-99</v>
      </c>
      <c r="BM1276" s="89">
        <v>-99</v>
      </c>
      <c r="BN1276" s="89">
        <v>-99</v>
      </c>
      <c r="BO1276" s="89">
        <v>-99</v>
      </c>
      <c r="BP1276" s="89">
        <v>-99</v>
      </c>
      <c r="BQ1276" s="89">
        <v>-99</v>
      </c>
      <c r="BR1276" s="89">
        <v>-99</v>
      </c>
      <c r="BS1276" s="89">
        <v>-99</v>
      </c>
      <c r="BT1276" s="89">
        <v>-99</v>
      </c>
      <c r="BU1276" s="89">
        <v>-99</v>
      </c>
      <c r="BV1276" s="89">
        <v>-99</v>
      </c>
      <c r="BW1276" s="89">
        <v>-99</v>
      </c>
      <c r="BX1276" s="89">
        <v>-99</v>
      </c>
      <c r="BY1276" s="89">
        <v>-99</v>
      </c>
      <c r="BZ1276" s="89">
        <v>-99</v>
      </c>
      <c r="CA1276" s="89">
        <v>-99</v>
      </c>
      <c r="CB1276" s="89">
        <v>-99</v>
      </c>
      <c r="CC1276" s="89">
        <v>-99</v>
      </c>
      <c r="CD1276" s="89">
        <v>-99</v>
      </c>
      <c r="CE1276" s="89">
        <v>-99</v>
      </c>
      <c r="CF1276" s="89">
        <v>-99</v>
      </c>
      <c r="CG1276" s="89">
        <v>-99</v>
      </c>
      <c r="CH1276" s="89">
        <v>-99</v>
      </c>
      <c r="CI1276" s="89">
        <v>-99</v>
      </c>
      <c r="CJ1276" s="89">
        <v>-99</v>
      </c>
      <c r="CK1276" s="89">
        <v>-99</v>
      </c>
      <c r="CL1276" s="89">
        <v>-99</v>
      </c>
      <c r="CM1276" s="89">
        <v>-99</v>
      </c>
      <c r="CN1276" s="89">
        <v>-99</v>
      </c>
      <c r="CO1276" s="89">
        <v>-99</v>
      </c>
      <c r="CP1276" s="89">
        <v>-99</v>
      </c>
      <c r="CQ1276" s="89">
        <v>-99</v>
      </c>
      <c r="CR1276" s="89">
        <v>-99</v>
      </c>
      <c r="CS1276" s="89">
        <v>-99</v>
      </c>
      <c r="CT1276" s="89">
        <v>-99</v>
      </c>
      <c r="CU1276" s="86">
        <v>-99</v>
      </c>
      <c r="CV1276" s="86">
        <v>0.14940000000000001</v>
      </c>
      <c r="CW1276" s="86">
        <v>53</v>
      </c>
      <c r="CX1276" s="86">
        <v>2</v>
      </c>
      <c r="CY1276" s="86">
        <v>-0.28349999999999997</v>
      </c>
      <c r="CZ1276" s="86">
        <v>37</v>
      </c>
      <c r="DA1276" s="86">
        <v>2</v>
      </c>
      <c r="DB1276" s="86">
        <v>-5.3E-3</v>
      </c>
      <c r="DC1276" s="86">
        <v>47</v>
      </c>
      <c r="DD1276" s="86">
        <v>-99</v>
      </c>
      <c r="DE1276" s="86">
        <v>-99</v>
      </c>
      <c r="DF1276" s="86">
        <v>-99</v>
      </c>
      <c r="DG1276" s="86">
        <v>-99</v>
      </c>
      <c r="DH1276" s="86">
        <v>-99</v>
      </c>
    </row>
    <row r="1277" spans="1:112" x14ac:dyDescent="0.2">
      <c r="A1277" s="85">
        <f>IF(ISERROR(SEARCH('School Lookup'!$F$3,Data!J1277)),A1276,A1276+1)</f>
        <v>0</v>
      </c>
      <c r="B1277" s="85">
        <f>IF(I1277='School Lookup'!$G$13,1,0)</f>
        <v>0</v>
      </c>
      <c r="C1277" s="85">
        <f t="shared" si="19"/>
        <v>1275</v>
      </c>
      <c r="D1277" s="86" t="s">
        <v>6478</v>
      </c>
      <c r="E1277" s="86" t="s">
        <v>6681</v>
      </c>
      <c r="F1277" s="86" t="s">
        <v>2763</v>
      </c>
      <c r="G1277" s="86" t="s">
        <v>2932</v>
      </c>
      <c r="H1277" s="86" t="s">
        <v>531</v>
      </c>
      <c r="I1277" s="86" t="s">
        <v>3838</v>
      </c>
      <c r="J1277" s="86" t="s">
        <v>2647</v>
      </c>
      <c r="K1277" s="86" t="s">
        <v>6585</v>
      </c>
      <c r="L1277" s="86">
        <v>1</v>
      </c>
      <c r="M1277" s="86">
        <v>1</v>
      </c>
      <c r="N1277" s="89">
        <v>-6.9433468559837702E-2</v>
      </c>
      <c r="O1277" s="89">
        <v>-5.6003110148374398E-2</v>
      </c>
      <c r="P1277" s="89">
        <v>56.3795</v>
      </c>
      <c r="Q1277" s="89">
        <v>0.69407332550381695</v>
      </c>
      <c r="R1277" s="89">
        <v>47.464526977687598</v>
      </c>
      <c r="S1277" s="89">
        <v>0.31903510767772097</v>
      </c>
      <c r="T1277" s="89">
        <v>0.361884459710685</v>
      </c>
      <c r="U1277" s="89">
        <v>0.37320211960635902</v>
      </c>
      <c r="V1277" s="89">
        <v>0.13505604741662999</v>
      </c>
      <c r="W1277" s="89">
        <v>1</v>
      </c>
      <c r="X1277" s="89">
        <v>-8.2491260162601596E-2</v>
      </c>
      <c r="Y1277" s="89">
        <v>-0.10515083729178699</v>
      </c>
      <c r="Z1277" s="89">
        <v>49.902999999999999</v>
      </c>
      <c r="AA1277" s="89">
        <v>9.3818631257304597E-3</v>
      </c>
      <c r="AB1277" s="89">
        <v>48.577240853658502</v>
      </c>
      <c r="AC1277" s="89">
        <v>-4.7884487083028102E-2</v>
      </c>
      <c r="AD1277" s="89">
        <v>-5.4384278328680903E-2</v>
      </c>
      <c r="AE1277" s="89">
        <v>0.37244511733535202</v>
      </c>
      <c r="AF1277" s="89">
        <v>-2.0255158923323999E-2</v>
      </c>
      <c r="AG1277" s="89">
        <v>1</v>
      </c>
      <c r="AH1277" s="89">
        <v>1.7684523809523799E-2</v>
      </c>
      <c r="AI1277" s="89">
        <v>9.5094726267327095E-2</v>
      </c>
      <c r="AJ1277" s="89">
        <v>-99</v>
      </c>
      <c r="AK1277" s="89">
        <v>-99</v>
      </c>
      <c r="AL1277" s="89">
        <v>50.595244642857097</v>
      </c>
      <c r="AM1277" s="89">
        <v>9.5094726267327095E-2</v>
      </c>
      <c r="AN1277" s="89">
        <v>5.6699543000028302E-2</v>
      </c>
      <c r="AO1277" s="89">
        <v>0.12717638152914501</v>
      </c>
      <c r="AP1277" s="89">
        <v>7.2108427130997297E-3</v>
      </c>
      <c r="AQ1277" s="89">
        <v>1</v>
      </c>
      <c r="AR1277" s="89">
        <v>7.6003571428571406E-2</v>
      </c>
      <c r="AS1277" s="89">
        <v>0.240852056741334</v>
      </c>
      <c r="AT1277" s="89">
        <v>-99</v>
      </c>
      <c r="AU1277" s="89">
        <v>-99</v>
      </c>
      <c r="AV1277" s="89">
        <v>46.428550000000001</v>
      </c>
      <c r="AW1277" s="89">
        <v>0.240852056741334</v>
      </c>
      <c r="AX1277" s="89">
        <v>0.21459460978513101</v>
      </c>
      <c r="AY1277" s="89">
        <v>0.12717638152914501</v>
      </c>
      <c r="AZ1277" s="89">
        <v>2.7291365968131701E-2</v>
      </c>
      <c r="BA1277" s="89">
        <v>-99</v>
      </c>
      <c r="BB1277" s="89">
        <v>-99</v>
      </c>
      <c r="BC1277" s="89">
        <v>-99</v>
      </c>
      <c r="BD1277" s="89">
        <v>-99</v>
      </c>
      <c r="BE1277" s="89">
        <v>-99</v>
      </c>
      <c r="BF1277" s="89">
        <v>-99</v>
      </c>
      <c r="BG1277" s="89">
        <v>-99</v>
      </c>
      <c r="BH1277" s="89">
        <v>-99</v>
      </c>
      <c r="BI1277" s="89">
        <v>-99</v>
      </c>
      <c r="BJ1277" s="89">
        <v>-99</v>
      </c>
      <c r="BK1277" s="89">
        <v>-99</v>
      </c>
      <c r="BL1277" s="89">
        <v>-99</v>
      </c>
      <c r="BM1277" s="89">
        <v>-99</v>
      </c>
      <c r="BN1277" s="89">
        <v>-99</v>
      </c>
      <c r="BO1277" s="89">
        <v>-99</v>
      </c>
      <c r="BP1277" s="89">
        <v>-99</v>
      </c>
      <c r="BQ1277" s="89">
        <v>-99</v>
      </c>
      <c r="BR1277" s="89">
        <v>-99</v>
      </c>
      <c r="BS1277" s="89">
        <v>-99</v>
      </c>
      <c r="BT1277" s="89">
        <v>-99</v>
      </c>
      <c r="BU1277" s="89">
        <v>-99</v>
      </c>
      <c r="BV1277" s="89">
        <v>-99</v>
      </c>
      <c r="BW1277" s="89">
        <v>-99</v>
      </c>
      <c r="BX1277" s="89">
        <v>-99</v>
      </c>
      <c r="BY1277" s="89">
        <v>-99</v>
      </c>
      <c r="BZ1277" s="89">
        <v>-99</v>
      </c>
      <c r="CA1277" s="89">
        <v>-99</v>
      </c>
      <c r="CB1277" s="89">
        <v>-99</v>
      </c>
      <c r="CC1277" s="89">
        <v>-99</v>
      </c>
      <c r="CD1277" s="89">
        <v>-99</v>
      </c>
      <c r="CE1277" s="89">
        <v>-99</v>
      </c>
      <c r="CF1277" s="89">
        <v>-99</v>
      </c>
      <c r="CG1277" s="89">
        <v>-99</v>
      </c>
      <c r="CH1277" s="89">
        <v>-99</v>
      </c>
      <c r="CI1277" s="89">
        <v>-99</v>
      </c>
      <c r="CJ1277" s="89">
        <v>-99</v>
      </c>
      <c r="CK1277" s="89">
        <v>-99</v>
      </c>
      <c r="CL1277" s="89">
        <v>-99</v>
      </c>
      <c r="CM1277" s="89">
        <v>-99</v>
      </c>
      <c r="CN1277" s="89">
        <v>-99</v>
      </c>
      <c r="CO1277" s="89">
        <v>-99</v>
      </c>
      <c r="CP1277" s="89">
        <v>-99</v>
      </c>
      <c r="CQ1277" s="89">
        <v>-99</v>
      </c>
      <c r="CR1277" s="89">
        <v>-99</v>
      </c>
      <c r="CS1277" s="89">
        <v>-99</v>
      </c>
      <c r="CT1277" s="89">
        <v>-99</v>
      </c>
      <c r="CU1277" s="86">
        <v>-99</v>
      </c>
      <c r="CV1277" s="86">
        <v>0.14929999999999999</v>
      </c>
      <c r="CW1277" s="86">
        <v>53</v>
      </c>
      <c r="CX1277" s="86">
        <v>2</v>
      </c>
      <c r="CY1277" s="86">
        <v>-0.89839999999999998</v>
      </c>
      <c r="CZ1277" s="86">
        <v>14</v>
      </c>
      <c r="DA1277" s="86">
        <v>2</v>
      </c>
      <c r="DB1277" s="86">
        <v>0.26250000000000001</v>
      </c>
      <c r="DC1277" s="86">
        <v>61</v>
      </c>
      <c r="DD1277" s="86">
        <v>-99</v>
      </c>
      <c r="DE1277" s="86">
        <v>-99</v>
      </c>
      <c r="DF1277" s="86">
        <v>-99</v>
      </c>
      <c r="DG1277" s="86">
        <v>-99</v>
      </c>
      <c r="DH1277" s="86">
        <v>-99</v>
      </c>
    </row>
    <row r="1278" spans="1:112" x14ac:dyDescent="0.2">
      <c r="A1278" s="85">
        <f>IF(ISERROR(SEARCH('School Lookup'!$F$3,Data!J1278)),A1277,A1277+1)</f>
        <v>0</v>
      </c>
      <c r="B1278" s="85">
        <f>IF(I1278='School Lookup'!$G$13,1,0)</f>
        <v>0</v>
      </c>
      <c r="C1278" s="85">
        <f t="shared" si="19"/>
        <v>1276</v>
      </c>
      <c r="D1278" s="86" t="s">
        <v>6478</v>
      </c>
      <c r="E1278" s="86" t="s">
        <v>6552</v>
      </c>
      <c r="F1278" s="86" t="s">
        <v>518</v>
      </c>
      <c r="G1278" s="86" t="s">
        <v>2778</v>
      </c>
      <c r="H1278" s="86" t="s">
        <v>281</v>
      </c>
      <c r="I1278" s="86" t="s">
        <v>4495</v>
      </c>
      <c r="J1278" s="86" t="s">
        <v>833</v>
      </c>
      <c r="K1278" s="86" t="s">
        <v>130</v>
      </c>
      <c r="L1278" s="86">
        <v>1</v>
      </c>
      <c r="M1278" s="86">
        <v>1</v>
      </c>
      <c r="N1278" s="89">
        <v>-0.15778355555555601</v>
      </c>
      <c r="O1278" s="89">
        <v>-0.247325128118701</v>
      </c>
      <c r="P1278" s="89">
        <v>48.689</v>
      </c>
      <c r="Q1278" s="89">
        <v>-0.121668867530769</v>
      </c>
      <c r="R1278" s="89">
        <v>54.5185275555556</v>
      </c>
      <c r="S1278" s="89">
        <v>-0.184496997824735</v>
      </c>
      <c r="T1278" s="89">
        <v>-0.20945674945731901</v>
      </c>
      <c r="U1278" s="89">
        <v>0.37772803581421399</v>
      </c>
      <c r="V1278" s="89">
        <v>-7.9117686560542896E-2</v>
      </c>
      <c r="W1278" s="89">
        <v>1</v>
      </c>
      <c r="X1278" s="89">
        <v>-6.0822222222222198E-3</v>
      </c>
      <c r="Y1278" s="89">
        <v>7.4728140521755707E-2</v>
      </c>
      <c r="Z1278" s="89">
        <v>53.746400000000001</v>
      </c>
      <c r="AA1278" s="89">
        <v>0.48866521717932598</v>
      </c>
      <c r="AB1278" s="89">
        <v>51.555513333333302</v>
      </c>
      <c r="AC1278" s="89">
        <v>0.281696678850541</v>
      </c>
      <c r="AD1278" s="89">
        <v>0.32936421086801498</v>
      </c>
      <c r="AE1278" s="89">
        <v>0.37772803581421399</v>
      </c>
      <c r="AF1278" s="89">
        <v>0.124410096438674</v>
      </c>
      <c r="AG1278" s="89">
        <v>1</v>
      </c>
      <c r="AH1278" s="89">
        <v>0.23609532710280401</v>
      </c>
      <c r="AI1278" s="89">
        <v>0.56513584565445596</v>
      </c>
      <c r="AJ1278" s="89">
        <v>-99</v>
      </c>
      <c r="AK1278" s="89">
        <v>-99</v>
      </c>
      <c r="AL1278" s="89">
        <v>45.3270654205608</v>
      </c>
      <c r="AM1278" s="89">
        <v>0.56513584565445596</v>
      </c>
      <c r="AN1278" s="89">
        <v>0.55049814900699001</v>
      </c>
      <c r="AO1278" s="89">
        <v>0.11975377728035801</v>
      </c>
      <c r="AP1278" s="89">
        <v>6.59242327294325E-2</v>
      </c>
      <c r="AQ1278" s="89">
        <v>1</v>
      </c>
      <c r="AR1278" s="89">
        <v>0.113411659192825</v>
      </c>
      <c r="AS1278" s="89">
        <v>0.32493855435977198</v>
      </c>
      <c r="AT1278" s="89">
        <v>-99</v>
      </c>
      <c r="AU1278" s="89">
        <v>-99</v>
      </c>
      <c r="AV1278" s="89">
        <v>46.636792376681598</v>
      </c>
      <c r="AW1278" s="89">
        <v>0.32493855435977198</v>
      </c>
      <c r="AX1278" s="89">
        <v>0.30320453893731802</v>
      </c>
      <c r="AY1278" s="89">
        <v>0.124790151091214</v>
      </c>
      <c r="AZ1278" s="89">
        <v>3.78369402255299E-2</v>
      </c>
      <c r="BA1278" s="89">
        <v>-99</v>
      </c>
      <c r="BB1278" s="89">
        <v>-99</v>
      </c>
      <c r="BC1278" s="89">
        <v>-99</v>
      </c>
      <c r="BD1278" s="89">
        <v>-99</v>
      </c>
      <c r="BE1278" s="89">
        <v>-99</v>
      </c>
      <c r="BF1278" s="89">
        <v>-99</v>
      </c>
      <c r="BG1278" s="89">
        <v>-99</v>
      </c>
      <c r="BH1278" s="89">
        <v>-99</v>
      </c>
      <c r="BI1278" s="89">
        <v>-99</v>
      </c>
      <c r="BJ1278" s="89">
        <v>-99</v>
      </c>
      <c r="BK1278" s="89">
        <v>-99</v>
      </c>
      <c r="BL1278" s="89">
        <v>-99</v>
      </c>
      <c r="BM1278" s="89">
        <v>-99</v>
      </c>
      <c r="BN1278" s="89">
        <v>-99</v>
      </c>
      <c r="BO1278" s="89">
        <v>-99</v>
      </c>
      <c r="BP1278" s="89">
        <v>-99</v>
      </c>
      <c r="BQ1278" s="89">
        <v>-99</v>
      </c>
      <c r="BR1278" s="89">
        <v>-99</v>
      </c>
      <c r="BS1278" s="89">
        <v>-99</v>
      </c>
      <c r="BT1278" s="89">
        <v>-99</v>
      </c>
      <c r="BU1278" s="89">
        <v>-99</v>
      </c>
      <c r="BV1278" s="89">
        <v>-99</v>
      </c>
      <c r="BW1278" s="89">
        <v>-99</v>
      </c>
      <c r="BX1278" s="89">
        <v>-99</v>
      </c>
      <c r="BY1278" s="89">
        <v>-99</v>
      </c>
      <c r="BZ1278" s="89">
        <v>-99</v>
      </c>
      <c r="CA1278" s="89">
        <v>-99</v>
      </c>
      <c r="CB1278" s="89">
        <v>-99</v>
      </c>
      <c r="CC1278" s="89">
        <v>-99</v>
      </c>
      <c r="CD1278" s="89">
        <v>-99</v>
      </c>
      <c r="CE1278" s="89">
        <v>-99</v>
      </c>
      <c r="CF1278" s="89">
        <v>-99</v>
      </c>
      <c r="CG1278" s="89">
        <v>-99</v>
      </c>
      <c r="CH1278" s="89">
        <v>-99</v>
      </c>
      <c r="CI1278" s="89">
        <v>-99</v>
      </c>
      <c r="CJ1278" s="89">
        <v>-99</v>
      </c>
      <c r="CK1278" s="89">
        <v>-99</v>
      </c>
      <c r="CL1278" s="89">
        <v>-99</v>
      </c>
      <c r="CM1278" s="89">
        <v>-99</v>
      </c>
      <c r="CN1278" s="89">
        <v>-99</v>
      </c>
      <c r="CO1278" s="89">
        <v>-99</v>
      </c>
      <c r="CP1278" s="89">
        <v>-99</v>
      </c>
      <c r="CQ1278" s="89">
        <v>-99</v>
      </c>
      <c r="CR1278" s="89">
        <v>-99</v>
      </c>
      <c r="CS1278" s="89">
        <v>-99</v>
      </c>
      <c r="CT1278" s="89">
        <v>-99</v>
      </c>
      <c r="CU1278" s="86">
        <v>-99</v>
      </c>
      <c r="CV1278" s="86">
        <v>0.14910000000000001</v>
      </c>
      <c r="CW1278" s="86">
        <v>53</v>
      </c>
      <c r="CX1278" s="86">
        <v>2</v>
      </c>
      <c r="CY1278" s="86">
        <v>-0.32869999999999999</v>
      </c>
      <c r="CZ1278" s="86">
        <v>35</v>
      </c>
      <c r="DA1278" s="86">
        <v>2</v>
      </c>
      <c r="DB1278" s="86">
        <v>0.1386</v>
      </c>
      <c r="DC1278" s="86">
        <v>55</v>
      </c>
      <c r="DD1278" s="86">
        <v>-99</v>
      </c>
      <c r="DE1278" s="86">
        <v>-99</v>
      </c>
      <c r="DF1278" s="86">
        <v>-99</v>
      </c>
      <c r="DG1278" s="86">
        <v>-99</v>
      </c>
      <c r="DH1278" s="86">
        <v>-99</v>
      </c>
    </row>
    <row r="1279" spans="1:112" x14ac:dyDescent="0.2">
      <c r="A1279" s="85">
        <f>IF(ISERROR(SEARCH('School Lookup'!$F$3,Data!J1279)),A1278,A1278+1)</f>
        <v>0</v>
      </c>
      <c r="B1279" s="85">
        <f>IF(I1279='School Lookup'!$G$13,1,0)</f>
        <v>0</v>
      </c>
      <c r="C1279" s="85">
        <f t="shared" si="19"/>
        <v>1277</v>
      </c>
      <c r="D1279" s="86" t="s">
        <v>6478</v>
      </c>
      <c r="E1279" s="86" t="s">
        <v>6790</v>
      </c>
      <c r="F1279" s="86" t="s">
        <v>2774</v>
      </c>
      <c r="G1279" s="86" t="s">
        <v>3241</v>
      </c>
      <c r="H1279" s="86" t="s">
        <v>6082</v>
      </c>
      <c r="I1279" s="86" t="s">
        <v>4820</v>
      </c>
      <c r="J1279" s="86" t="s">
        <v>2440</v>
      </c>
      <c r="K1279" s="86" t="s">
        <v>36</v>
      </c>
      <c r="L1279" s="86">
        <v>1</v>
      </c>
      <c r="M1279" s="86">
        <v>-99</v>
      </c>
      <c r="N1279" s="89">
        <v>-99</v>
      </c>
      <c r="O1279" s="89">
        <v>-99</v>
      </c>
      <c r="P1279" s="89">
        <v>-99</v>
      </c>
      <c r="Q1279" s="89">
        <v>-99</v>
      </c>
      <c r="R1279" s="89">
        <v>-99</v>
      </c>
      <c r="S1279" s="89">
        <v>-99</v>
      </c>
      <c r="T1279" s="89">
        <v>-99</v>
      </c>
      <c r="U1279" s="89">
        <v>-99</v>
      </c>
      <c r="V1279" s="89">
        <v>-99</v>
      </c>
      <c r="W1279" s="89">
        <v>-99</v>
      </c>
      <c r="X1279" s="89">
        <v>-99</v>
      </c>
      <c r="Y1279" s="89">
        <v>-99</v>
      </c>
      <c r="Z1279" s="89">
        <v>-99</v>
      </c>
      <c r="AA1279" s="89">
        <v>-99</v>
      </c>
      <c r="AB1279" s="89">
        <v>-99</v>
      </c>
      <c r="AC1279" s="89">
        <v>-99</v>
      </c>
      <c r="AD1279" s="89">
        <v>-99</v>
      </c>
      <c r="AE1279" s="89">
        <v>-99</v>
      </c>
      <c r="AF1279" s="89">
        <v>-99</v>
      </c>
      <c r="AG1279" s="89">
        <v>-99</v>
      </c>
      <c r="AH1279" s="89">
        <v>-99</v>
      </c>
      <c r="AI1279" s="89">
        <v>-99</v>
      </c>
      <c r="AJ1279" s="89">
        <v>-99</v>
      </c>
      <c r="AK1279" s="89">
        <v>-99</v>
      </c>
      <c r="AL1279" s="89">
        <v>-99</v>
      </c>
      <c r="AM1279" s="89">
        <v>-99</v>
      </c>
      <c r="AN1279" s="89">
        <v>-99</v>
      </c>
      <c r="AO1279" s="89">
        <v>-99</v>
      </c>
      <c r="AP1279" s="89">
        <v>-99</v>
      </c>
      <c r="AQ1279" s="89">
        <v>-99</v>
      </c>
      <c r="AR1279" s="89">
        <v>-99</v>
      </c>
      <c r="AS1279" s="89">
        <v>-99</v>
      </c>
      <c r="AT1279" s="89">
        <v>-99</v>
      </c>
      <c r="AU1279" s="89">
        <v>-99</v>
      </c>
      <c r="AV1279" s="89">
        <v>-99</v>
      </c>
      <c r="AW1279" s="89">
        <v>-99</v>
      </c>
      <c r="AX1279" s="89">
        <v>-99</v>
      </c>
      <c r="AY1279" s="89">
        <v>-99</v>
      </c>
      <c r="AZ1279" s="89">
        <v>-99</v>
      </c>
      <c r="BA1279" s="89">
        <v>1</v>
      </c>
      <c r="BB1279" s="89">
        <v>-0.19461526032316001</v>
      </c>
      <c r="BC1279" s="89">
        <v>-0.21345981176067699</v>
      </c>
      <c r="BD1279" s="89">
        <v>49.057899999999997</v>
      </c>
      <c r="BE1279" s="89">
        <v>7.6404503800279397E-2</v>
      </c>
      <c r="BF1279" s="89">
        <v>50.9874513464991</v>
      </c>
      <c r="BG1279" s="89">
        <v>-6.8527653980198805E-2</v>
      </c>
      <c r="BH1279" s="89">
        <v>-6.3116060618318398E-2</v>
      </c>
      <c r="BI1279" s="89">
        <v>0.25</v>
      </c>
      <c r="BJ1279" s="89">
        <v>-1.57790151545796E-2</v>
      </c>
      <c r="BK1279" s="89">
        <v>1</v>
      </c>
      <c r="BL1279" s="89">
        <v>-7.6044165170556594E-2</v>
      </c>
      <c r="BM1279" s="89">
        <v>-3.2739271710216099E-3</v>
      </c>
      <c r="BN1279" s="89">
        <v>51.697099999999999</v>
      </c>
      <c r="BO1279" s="89">
        <v>0.34152490988797102</v>
      </c>
      <c r="BP1279" s="89">
        <v>52.423731956912</v>
      </c>
      <c r="BQ1279" s="89">
        <v>0.16912549135847499</v>
      </c>
      <c r="BR1279" s="89">
        <v>0.18928663643382301</v>
      </c>
      <c r="BS1279" s="89">
        <v>0.25</v>
      </c>
      <c r="BT1279" s="89">
        <v>4.7321659108455698E-2</v>
      </c>
      <c r="BU1279" s="89">
        <v>1</v>
      </c>
      <c r="BV1279" s="89">
        <v>-0.113909677419355</v>
      </c>
      <c r="BW1279" s="89">
        <v>-0.105227423396113</v>
      </c>
      <c r="BX1279" s="89">
        <v>53.504100000000001</v>
      </c>
      <c r="BY1279" s="89">
        <v>0.45332513390916401</v>
      </c>
      <c r="BZ1279" s="89">
        <v>51.612932258064497</v>
      </c>
      <c r="CA1279" s="89">
        <v>0.174048855256525</v>
      </c>
      <c r="CB1279" s="89">
        <v>0.19330184200991901</v>
      </c>
      <c r="CC1279" s="89">
        <v>0.25044883303411097</v>
      </c>
      <c r="CD1279" s="89">
        <v>4.8412220754728397E-2</v>
      </c>
      <c r="CE1279" s="89">
        <v>1</v>
      </c>
      <c r="CF1279" s="89">
        <v>-0.11481798561151101</v>
      </c>
      <c r="CG1279" s="89">
        <v>-8.8554365853021802E-2</v>
      </c>
      <c r="CH1279" s="89">
        <v>52.264200000000002</v>
      </c>
      <c r="CI1279" s="89">
        <v>0.338704939981117</v>
      </c>
      <c r="CJ1279" s="89">
        <v>45.683468165467602</v>
      </c>
      <c r="CK1279" s="89">
        <v>0.125075287064048</v>
      </c>
      <c r="CL1279" s="89">
        <v>0.144485973463303</v>
      </c>
      <c r="CM1279" s="89">
        <v>0.249551166965889</v>
      </c>
      <c r="CN1279" s="89">
        <v>3.60566432879698E-2</v>
      </c>
      <c r="CO1279" s="89">
        <v>96.43</v>
      </c>
      <c r="CP1279" s="89">
        <v>0.68310000000000004</v>
      </c>
      <c r="CQ1279" s="89">
        <v>1.58</v>
      </c>
      <c r="CR1279" s="89">
        <v>4.5499999999999999E-2</v>
      </c>
      <c r="CS1279" s="89">
        <v>0.68310000000000004</v>
      </c>
      <c r="CT1279" s="89">
        <v>0.44669999999999999</v>
      </c>
      <c r="CU1279" s="86" t="s">
        <v>6986</v>
      </c>
      <c r="CV1279" s="86">
        <v>0.14910000000000001</v>
      </c>
      <c r="CW1279" s="86">
        <v>53</v>
      </c>
      <c r="CX1279" s="86">
        <v>2</v>
      </c>
      <c r="CY1279" s="86">
        <v>-0.35539999999999999</v>
      </c>
      <c r="CZ1279" s="86">
        <v>34</v>
      </c>
      <c r="DA1279" s="86">
        <v>4</v>
      </c>
      <c r="DB1279" s="86">
        <v>0.30249999999999999</v>
      </c>
      <c r="DC1279" s="86">
        <v>63</v>
      </c>
      <c r="DD1279" s="86">
        <v>-99</v>
      </c>
      <c r="DE1279" s="86">
        <v>-99</v>
      </c>
      <c r="DF1279" s="86">
        <v>-99</v>
      </c>
      <c r="DG1279" s="86">
        <v>-99</v>
      </c>
      <c r="DH1279" s="86">
        <v>-99</v>
      </c>
    </row>
    <row r="1280" spans="1:112" x14ac:dyDescent="0.2">
      <c r="A1280" s="85">
        <f>IF(ISERROR(SEARCH('School Lookup'!$F$3,Data!J1280)),A1279,A1279+1)</f>
        <v>0</v>
      </c>
      <c r="B1280" s="85">
        <f>IF(I1280='School Lookup'!$G$13,1,0)</f>
        <v>0</v>
      </c>
      <c r="C1280" s="85">
        <f t="shared" si="19"/>
        <v>1278</v>
      </c>
      <c r="D1280" s="86" t="s">
        <v>6478</v>
      </c>
      <c r="E1280" s="86" t="s">
        <v>6760</v>
      </c>
      <c r="F1280" s="86" t="s">
        <v>2767</v>
      </c>
      <c r="G1280" s="86" t="s">
        <v>2803</v>
      </c>
      <c r="H1280" s="86" t="s">
        <v>961</v>
      </c>
      <c r="I1280" s="86" t="s">
        <v>5339</v>
      </c>
      <c r="J1280" s="86" t="s">
        <v>1662</v>
      </c>
      <c r="K1280" s="86" t="s">
        <v>36</v>
      </c>
      <c r="L1280" s="86">
        <v>1</v>
      </c>
      <c r="M1280" s="86">
        <v>-99</v>
      </c>
      <c r="N1280" s="89">
        <v>-99</v>
      </c>
      <c r="O1280" s="89">
        <v>-99</v>
      </c>
      <c r="P1280" s="89">
        <v>-99</v>
      </c>
      <c r="Q1280" s="89">
        <v>-99</v>
      </c>
      <c r="R1280" s="89">
        <v>-99</v>
      </c>
      <c r="S1280" s="89">
        <v>-99</v>
      </c>
      <c r="T1280" s="89">
        <v>-99</v>
      </c>
      <c r="U1280" s="89">
        <v>-99</v>
      </c>
      <c r="V1280" s="89">
        <v>-99</v>
      </c>
      <c r="W1280" s="89">
        <v>-99</v>
      </c>
      <c r="X1280" s="89">
        <v>-99</v>
      </c>
      <c r="Y1280" s="89">
        <v>-99</v>
      </c>
      <c r="Z1280" s="89">
        <v>-99</v>
      </c>
      <c r="AA1280" s="89">
        <v>-99</v>
      </c>
      <c r="AB1280" s="89">
        <v>-99</v>
      </c>
      <c r="AC1280" s="89">
        <v>-99</v>
      </c>
      <c r="AD1280" s="89">
        <v>-99</v>
      </c>
      <c r="AE1280" s="89">
        <v>-99</v>
      </c>
      <c r="AF1280" s="89">
        <v>-99</v>
      </c>
      <c r="AG1280" s="89">
        <v>-99</v>
      </c>
      <c r="AH1280" s="89">
        <v>-99</v>
      </c>
      <c r="AI1280" s="89">
        <v>-99</v>
      </c>
      <c r="AJ1280" s="89">
        <v>-99</v>
      </c>
      <c r="AK1280" s="89">
        <v>-99</v>
      </c>
      <c r="AL1280" s="89">
        <v>-99</v>
      </c>
      <c r="AM1280" s="89">
        <v>-99</v>
      </c>
      <c r="AN1280" s="89">
        <v>-99</v>
      </c>
      <c r="AO1280" s="89">
        <v>-99</v>
      </c>
      <c r="AP1280" s="89">
        <v>-99</v>
      </c>
      <c r="AQ1280" s="89">
        <v>-99</v>
      </c>
      <c r="AR1280" s="89">
        <v>-99</v>
      </c>
      <c r="AS1280" s="89">
        <v>-99</v>
      </c>
      <c r="AT1280" s="89">
        <v>-99</v>
      </c>
      <c r="AU1280" s="89">
        <v>-99</v>
      </c>
      <c r="AV1280" s="89">
        <v>-99</v>
      </c>
      <c r="AW1280" s="89">
        <v>-99</v>
      </c>
      <c r="AX1280" s="89">
        <v>-99</v>
      </c>
      <c r="AY1280" s="89">
        <v>-99</v>
      </c>
      <c r="AZ1280" s="89">
        <v>-99</v>
      </c>
      <c r="BA1280" s="89">
        <v>1</v>
      </c>
      <c r="BB1280" s="89">
        <v>0.11308065967016501</v>
      </c>
      <c r="BC1280" s="89">
        <v>0.47894895188604097</v>
      </c>
      <c r="BD1280" s="89">
        <v>48.218200000000003</v>
      </c>
      <c r="BE1280" s="89">
        <v>-7.5594935191676199E-3</v>
      </c>
      <c r="BF1280" s="89">
        <v>56.971537181409303</v>
      </c>
      <c r="BG1280" s="89">
        <v>0.23569472918343701</v>
      </c>
      <c r="BH1280" s="89">
        <v>0.262390508457578</v>
      </c>
      <c r="BI1280" s="89">
        <v>0.25</v>
      </c>
      <c r="BJ1280" s="89">
        <v>6.5597627114394402E-2</v>
      </c>
      <c r="BK1280" s="89">
        <v>1</v>
      </c>
      <c r="BL1280" s="89">
        <v>0.100707946026986</v>
      </c>
      <c r="BM1280" s="89">
        <v>0.42684705541382401</v>
      </c>
      <c r="BN1280" s="89">
        <v>56.550699999999999</v>
      </c>
      <c r="BO1280" s="89">
        <v>0.88648795300750605</v>
      </c>
      <c r="BP1280" s="89">
        <v>59.9700205397301</v>
      </c>
      <c r="BQ1280" s="89">
        <v>0.656667504210665</v>
      </c>
      <c r="BR1280" s="89">
        <v>0.70071469801495501</v>
      </c>
      <c r="BS1280" s="89">
        <v>0.25</v>
      </c>
      <c r="BT1280" s="89">
        <v>0.175178674503739</v>
      </c>
      <c r="BU1280" s="89">
        <v>1</v>
      </c>
      <c r="BV1280" s="89">
        <v>-6.6458045112781999E-2</v>
      </c>
      <c r="BW1280" s="89">
        <v>4.0730162985739499E-3</v>
      </c>
      <c r="BX1280" s="89">
        <v>41.391599999999997</v>
      </c>
      <c r="BY1280" s="89">
        <v>-0.79634710341917403</v>
      </c>
      <c r="BZ1280" s="89">
        <v>52.781923007518799</v>
      </c>
      <c r="CA1280" s="89">
        <v>-0.3961370435603</v>
      </c>
      <c r="CB1280" s="89">
        <v>-0.40770292576745598</v>
      </c>
      <c r="CC1280" s="89">
        <v>0.24925037481259399</v>
      </c>
      <c r="CD1280" s="89">
        <v>-0.101620107059729</v>
      </c>
      <c r="CE1280" s="89">
        <v>1</v>
      </c>
      <c r="CF1280" s="89">
        <v>6.7277130044842995E-2</v>
      </c>
      <c r="CG1280" s="89">
        <v>0.34804065765506997</v>
      </c>
      <c r="CH1280" s="89">
        <v>45.8127</v>
      </c>
      <c r="CI1280" s="89">
        <v>-0.397580421052592</v>
      </c>
      <c r="CJ1280" s="89">
        <v>49.327388789237702</v>
      </c>
      <c r="CK1280" s="89">
        <v>-2.4769881698761199E-2</v>
      </c>
      <c r="CL1280" s="89">
        <v>-1.7655889534168301E-2</v>
      </c>
      <c r="CM1280" s="89">
        <v>0.25074962518740601</v>
      </c>
      <c r="CN1280" s="89">
        <v>-4.4272076830429398E-3</v>
      </c>
      <c r="CO1280" s="89">
        <v>95.06</v>
      </c>
      <c r="CP1280" s="89">
        <v>0.5796</v>
      </c>
      <c r="CQ1280" s="89">
        <v>3.6</v>
      </c>
      <c r="CR1280" s="89">
        <v>0.33700000000000002</v>
      </c>
      <c r="CS1280" s="89">
        <v>0.5796</v>
      </c>
      <c r="CT1280" s="89">
        <v>0.27639999999999998</v>
      </c>
      <c r="CU1280" s="86" t="s">
        <v>6986</v>
      </c>
      <c r="CV1280" s="86">
        <v>0.1489</v>
      </c>
      <c r="CW1280" s="86">
        <v>52</v>
      </c>
      <c r="CX1280" s="86">
        <v>2</v>
      </c>
      <c r="CY1280" s="86">
        <v>-1.829</v>
      </c>
      <c r="CZ1280" s="86">
        <v>1</v>
      </c>
      <c r="DA1280" s="86">
        <v>4</v>
      </c>
      <c r="DB1280" s="86">
        <v>-7.85E-2</v>
      </c>
      <c r="DC1280" s="86">
        <v>43</v>
      </c>
      <c r="DD1280" s="86">
        <v>-99</v>
      </c>
      <c r="DE1280" s="86">
        <v>-99</v>
      </c>
      <c r="DF1280" s="86">
        <v>-99</v>
      </c>
      <c r="DG1280" s="86">
        <v>-99</v>
      </c>
      <c r="DH1280" s="86">
        <v>-99</v>
      </c>
    </row>
    <row r="1281" spans="1:112" x14ac:dyDescent="0.2">
      <c r="A1281" s="85">
        <f>IF(ISERROR(SEARCH('School Lookup'!$F$3,Data!J1281)),A1280,A1280+1)</f>
        <v>0</v>
      </c>
      <c r="B1281" s="85">
        <f>IF(I1281='School Lookup'!$G$13,1,0)</f>
        <v>0</v>
      </c>
      <c r="C1281" s="85">
        <f t="shared" si="19"/>
        <v>1279</v>
      </c>
      <c r="D1281" s="86" t="s">
        <v>6478</v>
      </c>
      <c r="E1281" s="86" t="s">
        <v>6855</v>
      </c>
      <c r="F1281" s="86" t="s">
        <v>2065</v>
      </c>
      <c r="G1281" s="86" t="s">
        <v>2933</v>
      </c>
      <c r="H1281" s="86" t="s">
        <v>6028</v>
      </c>
      <c r="I1281" s="86" t="s">
        <v>4225</v>
      </c>
      <c r="J1281" s="86" t="s">
        <v>1295</v>
      </c>
      <c r="K1281" s="86" t="s">
        <v>1252</v>
      </c>
      <c r="L1281" s="86">
        <v>1</v>
      </c>
      <c r="M1281" s="86">
        <v>1</v>
      </c>
      <c r="N1281" s="89">
        <v>-0.116418421052632</v>
      </c>
      <c r="O1281" s="89">
        <v>-0.157748974027342</v>
      </c>
      <c r="P1281" s="89">
        <v>-99</v>
      </c>
      <c r="Q1281" s="89">
        <v>-99</v>
      </c>
      <c r="R1281" s="89">
        <v>53.007513157894699</v>
      </c>
      <c r="S1281" s="89">
        <v>-0.157748974027342</v>
      </c>
      <c r="T1281" s="89">
        <v>-0.17910665242823801</v>
      </c>
      <c r="U1281" s="89">
        <v>0.5</v>
      </c>
      <c r="V1281" s="89">
        <v>-8.9553326214118795E-2</v>
      </c>
      <c r="W1281" s="89">
        <v>1</v>
      </c>
      <c r="X1281" s="89">
        <v>0.135297368421053</v>
      </c>
      <c r="Y1281" s="89">
        <v>0.40755809014699301</v>
      </c>
      <c r="Z1281" s="89">
        <v>-99</v>
      </c>
      <c r="AA1281" s="89">
        <v>-99</v>
      </c>
      <c r="AB1281" s="89">
        <v>53.007557894736799</v>
      </c>
      <c r="AC1281" s="89">
        <v>0.40755809014699301</v>
      </c>
      <c r="AD1281" s="89">
        <v>0.47591119663513498</v>
      </c>
      <c r="AE1281" s="89">
        <v>0.5</v>
      </c>
      <c r="AF1281" s="89">
        <v>0.23795559831756699</v>
      </c>
      <c r="AG1281" s="89">
        <v>-99</v>
      </c>
      <c r="AH1281" s="89">
        <v>-99</v>
      </c>
      <c r="AI1281" s="89">
        <v>-99</v>
      </c>
      <c r="AJ1281" s="89">
        <v>-99</v>
      </c>
      <c r="AK1281" s="89">
        <v>-99</v>
      </c>
      <c r="AL1281" s="89">
        <v>-99</v>
      </c>
      <c r="AM1281" s="89">
        <v>-99</v>
      </c>
      <c r="AN1281" s="89">
        <v>-99</v>
      </c>
      <c r="AO1281" s="89">
        <v>-99</v>
      </c>
      <c r="AP1281" s="89">
        <v>-99</v>
      </c>
      <c r="AQ1281" s="89">
        <v>-99</v>
      </c>
      <c r="AR1281" s="89">
        <v>-99</v>
      </c>
      <c r="AS1281" s="89">
        <v>-99</v>
      </c>
      <c r="AT1281" s="89">
        <v>-99</v>
      </c>
      <c r="AU1281" s="89">
        <v>-99</v>
      </c>
      <c r="AV1281" s="89">
        <v>-99</v>
      </c>
      <c r="AW1281" s="89">
        <v>-99</v>
      </c>
      <c r="AX1281" s="89">
        <v>-99</v>
      </c>
      <c r="AY1281" s="89">
        <v>-99</v>
      </c>
      <c r="AZ1281" s="89">
        <v>-99</v>
      </c>
      <c r="BA1281" s="89">
        <v>-99</v>
      </c>
      <c r="BB1281" s="89">
        <v>-99</v>
      </c>
      <c r="BC1281" s="89">
        <v>-99</v>
      </c>
      <c r="BD1281" s="89">
        <v>-99</v>
      </c>
      <c r="BE1281" s="89">
        <v>-99</v>
      </c>
      <c r="BF1281" s="89">
        <v>-99</v>
      </c>
      <c r="BG1281" s="89">
        <v>-99</v>
      </c>
      <c r="BH1281" s="89">
        <v>-99</v>
      </c>
      <c r="BI1281" s="89">
        <v>-99</v>
      </c>
      <c r="BJ1281" s="89">
        <v>-99</v>
      </c>
      <c r="BK1281" s="89">
        <v>-99</v>
      </c>
      <c r="BL1281" s="89">
        <v>-99</v>
      </c>
      <c r="BM1281" s="89">
        <v>-99</v>
      </c>
      <c r="BN1281" s="89">
        <v>-99</v>
      </c>
      <c r="BO1281" s="89">
        <v>-99</v>
      </c>
      <c r="BP1281" s="89">
        <v>-99</v>
      </c>
      <c r="BQ1281" s="89">
        <v>-99</v>
      </c>
      <c r="BR1281" s="89">
        <v>-99</v>
      </c>
      <c r="BS1281" s="89">
        <v>-99</v>
      </c>
      <c r="BT1281" s="89">
        <v>-99</v>
      </c>
      <c r="BU1281" s="89">
        <v>-99</v>
      </c>
      <c r="BV1281" s="89">
        <v>-99</v>
      </c>
      <c r="BW1281" s="89">
        <v>-99</v>
      </c>
      <c r="BX1281" s="89">
        <v>-99</v>
      </c>
      <c r="BY1281" s="89">
        <v>-99</v>
      </c>
      <c r="BZ1281" s="89">
        <v>-99</v>
      </c>
      <c r="CA1281" s="89">
        <v>-99</v>
      </c>
      <c r="CB1281" s="89">
        <v>-99</v>
      </c>
      <c r="CC1281" s="89">
        <v>-99</v>
      </c>
      <c r="CD1281" s="89">
        <v>-99</v>
      </c>
      <c r="CE1281" s="89">
        <v>-99</v>
      </c>
      <c r="CF1281" s="89">
        <v>-99</v>
      </c>
      <c r="CG1281" s="89">
        <v>-99</v>
      </c>
      <c r="CH1281" s="89">
        <v>-99</v>
      </c>
      <c r="CI1281" s="89">
        <v>-99</v>
      </c>
      <c r="CJ1281" s="89">
        <v>-99</v>
      </c>
      <c r="CK1281" s="89">
        <v>-99</v>
      </c>
      <c r="CL1281" s="89">
        <v>-99</v>
      </c>
      <c r="CM1281" s="89">
        <v>-99</v>
      </c>
      <c r="CN1281" s="89">
        <v>-99</v>
      </c>
      <c r="CO1281" s="89">
        <v>-99</v>
      </c>
      <c r="CP1281" s="89">
        <v>-99</v>
      </c>
      <c r="CQ1281" s="89">
        <v>-99</v>
      </c>
      <c r="CR1281" s="89">
        <v>-99</v>
      </c>
      <c r="CS1281" s="89">
        <v>-99</v>
      </c>
      <c r="CT1281" s="89">
        <v>-99</v>
      </c>
      <c r="CU1281" s="86">
        <v>-99</v>
      </c>
      <c r="CV1281" s="86">
        <v>0.1484</v>
      </c>
      <c r="CW1281" s="86">
        <v>52</v>
      </c>
      <c r="CX1281" s="86">
        <v>2</v>
      </c>
      <c r="CY1281" s="86">
        <v>9.4299999999999995E-2</v>
      </c>
      <c r="CZ1281" s="86">
        <v>56</v>
      </c>
      <c r="DA1281" s="86">
        <v>0</v>
      </c>
      <c r="DB1281" s="86">
        <v>-99</v>
      </c>
      <c r="DC1281" s="86">
        <v>-99</v>
      </c>
      <c r="DD1281" s="86">
        <v>-99</v>
      </c>
      <c r="DE1281" s="86">
        <v>-99</v>
      </c>
      <c r="DF1281" s="86">
        <v>-99</v>
      </c>
      <c r="DG1281" s="86">
        <v>-99</v>
      </c>
      <c r="DH1281" s="86">
        <v>-99</v>
      </c>
    </row>
    <row r="1282" spans="1:112" x14ac:dyDescent="0.2">
      <c r="A1282" s="85">
        <f>IF(ISERROR(SEARCH('School Lookup'!$F$3,Data!J1282)),A1281,A1281+1)</f>
        <v>0</v>
      </c>
      <c r="B1282" s="85">
        <f>IF(I1282='School Lookup'!$G$13,1,0)</f>
        <v>0</v>
      </c>
      <c r="C1282" s="85">
        <f t="shared" si="19"/>
        <v>1280</v>
      </c>
      <c r="D1282" s="86" t="s">
        <v>6478</v>
      </c>
      <c r="E1282" s="86" t="s">
        <v>6760</v>
      </c>
      <c r="F1282" s="86" t="s">
        <v>2767</v>
      </c>
      <c r="G1282" s="86" t="s">
        <v>2986</v>
      </c>
      <c r="H1282" s="86" t="s">
        <v>6000</v>
      </c>
      <c r="I1282" s="86" t="s">
        <v>4006</v>
      </c>
      <c r="J1282" s="86" t="s">
        <v>6774</v>
      </c>
      <c r="K1282" s="86" t="s">
        <v>258</v>
      </c>
      <c r="L1282" s="86">
        <v>1</v>
      </c>
      <c r="M1282" s="86">
        <v>1</v>
      </c>
      <c r="N1282" s="89">
        <v>0.113063414634146</v>
      </c>
      <c r="O1282" s="89">
        <v>0.33919369330989801</v>
      </c>
      <c r="P1282" s="89">
        <v>-99</v>
      </c>
      <c r="Q1282" s="89">
        <v>-99</v>
      </c>
      <c r="R1282" s="89">
        <v>49.7560619512195</v>
      </c>
      <c r="S1282" s="89">
        <v>0.33919369330989801</v>
      </c>
      <c r="T1282" s="89">
        <v>0.38475773941687602</v>
      </c>
      <c r="U1282" s="89">
        <v>0.5</v>
      </c>
      <c r="V1282" s="89">
        <v>0.19237886970843801</v>
      </c>
      <c r="W1282" s="89">
        <v>1</v>
      </c>
      <c r="X1282" s="89">
        <v>-7.0691707317073194E-2</v>
      </c>
      <c r="Y1282" s="89">
        <v>-7.7372820950752805E-2</v>
      </c>
      <c r="Z1282" s="89">
        <v>-99</v>
      </c>
      <c r="AA1282" s="89">
        <v>-99</v>
      </c>
      <c r="AB1282" s="89">
        <v>51.219501463414602</v>
      </c>
      <c r="AC1282" s="89">
        <v>-7.7372820950752805E-2</v>
      </c>
      <c r="AD1282" s="89">
        <v>-8.8719078797673795E-2</v>
      </c>
      <c r="AE1282" s="89">
        <v>0.5</v>
      </c>
      <c r="AF1282" s="89">
        <v>-4.4359539398836897E-2</v>
      </c>
      <c r="AG1282" s="89">
        <v>-99</v>
      </c>
      <c r="AH1282" s="89">
        <v>-99</v>
      </c>
      <c r="AI1282" s="89">
        <v>-99</v>
      </c>
      <c r="AJ1282" s="89">
        <v>-99</v>
      </c>
      <c r="AK1282" s="89">
        <v>-99</v>
      </c>
      <c r="AL1282" s="89">
        <v>-99</v>
      </c>
      <c r="AM1282" s="89">
        <v>-99</v>
      </c>
      <c r="AN1282" s="89">
        <v>-99</v>
      </c>
      <c r="AO1282" s="89">
        <v>-99</v>
      </c>
      <c r="AP1282" s="89">
        <v>-99</v>
      </c>
      <c r="AQ1282" s="89">
        <v>-99</v>
      </c>
      <c r="AR1282" s="89">
        <v>-99</v>
      </c>
      <c r="AS1282" s="89">
        <v>-99</v>
      </c>
      <c r="AT1282" s="89">
        <v>-99</v>
      </c>
      <c r="AU1282" s="89">
        <v>-99</v>
      </c>
      <c r="AV1282" s="89">
        <v>-99</v>
      </c>
      <c r="AW1282" s="89">
        <v>-99</v>
      </c>
      <c r="AX1282" s="89">
        <v>-99</v>
      </c>
      <c r="AY1282" s="89">
        <v>-99</v>
      </c>
      <c r="AZ1282" s="89">
        <v>-99</v>
      </c>
      <c r="BA1282" s="89">
        <v>-99</v>
      </c>
      <c r="BB1282" s="89">
        <v>-99</v>
      </c>
      <c r="BC1282" s="89">
        <v>-99</v>
      </c>
      <c r="BD1282" s="89">
        <v>-99</v>
      </c>
      <c r="BE1282" s="89">
        <v>-99</v>
      </c>
      <c r="BF1282" s="89">
        <v>-99</v>
      </c>
      <c r="BG1282" s="89">
        <v>-99</v>
      </c>
      <c r="BH1282" s="89">
        <v>-99</v>
      </c>
      <c r="BI1282" s="89">
        <v>-99</v>
      </c>
      <c r="BJ1282" s="89">
        <v>-99</v>
      </c>
      <c r="BK1282" s="89">
        <v>-99</v>
      </c>
      <c r="BL1282" s="89">
        <v>-99</v>
      </c>
      <c r="BM1282" s="89">
        <v>-99</v>
      </c>
      <c r="BN1282" s="89">
        <v>-99</v>
      </c>
      <c r="BO1282" s="89">
        <v>-99</v>
      </c>
      <c r="BP1282" s="89">
        <v>-99</v>
      </c>
      <c r="BQ1282" s="89">
        <v>-99</v>
      </c>
      <c r="BR1282" s="89">
        <v>-99</v>
      </c>
      <c r="BS1282" s="89">
        <v>-99</v>
      </c>
      <c r="BT1282" s="89">
        <v>-99</v>
      </c>
      <c r="BU1282" s="89">
        <v>-99</v>
      </c>
      <c r="BV1282" s="89">
        <v>-99</v>
      </c>
      <c r="BW1282" s="89">
        <v>-99</v>
      </c>
      <c r="BX1282" s="89">
        <v>-99</v>
      </c>
      <c r="BY1282" s="89">
        <v>-99</v>
      </c>
      <c r="BZ1282" s="89">
        <v>-99</v>
      </c>
      <c r="CA1282" s="89">
        <v>-99</v>
      </c>
      <c r="CB1282" s="89">
        <v>-99</v>
      </c>
      <c r="CC1282" s="89">
        <v>-99</v>
      </c>
      <c r="CD1282" s="89">
        <v>-99</v>
      </c>
      <c r="CE1282" s="89">
        <v>-99</v>
      </c>
      <c r="CF1282" s="89">
        <v>-99</v>
      </c>
      <c r="CG1282" s="89">
        <v>-99</v>
      </c>
      <c r="CH1282" s="89">
        <v>-99</v>
      </c>
      <c r="CI1282" s="89">
        <v>-99</v>
      </c>
      <c r="CJ1282" s="89">
        <v>-99</v>
      </c>
      <c r="CK1282" s="89">
        <v>-99</v>
      </c>
      <c r="CL1282" s="89">
        <v>-99</v>
      </c>
      <c r="CM1282" s="89">
        <v>-99</v>
      </c>
      <c r="CN1282" s="89">
        <v>-99</v>
      </c>
      <c r="CO1282" s="89">
        <v>-99</v>
      </c>
      <c r="CP1282" s="89">
        <v>-99</v>
      </c>
      <c r="CQ1282" s="89">
        <v>-99</v>
      </c>
      <c r="CR1282" s="89">
        <v>-99</v>
      </c>
      <c r="CS1282" s="89">
        <v>-99</v>
      </c>
      <c r="CT1282" s="89">
        <v>-99</v>
      </c>
      <c r="CU1282" s="86">
        <v>-99</v>
      </c>
      <c r="CV1282" s="86">
        <v>0.14799999999999999</v>
      </c>
      <c r="CW1282" s="86">
        <v>52</v>
      </c>
      <c r="CX1282" s="86">
        <v>2</v>
      </c>
      <c r="CY1282" s="86">
        <v>-1.0236000000000001</v>
      </c>
      <c r="CZ1282" s="86">
        <v>10</v>
      </c>
      <c r="DA1282" s="86">
        <v>0</v>
      </c>
      <c r="DB1282" s="86">
        <v>-99</v>
      </c>
      <c r="DC1282" s="86">
        <v>-99</v>
      </c>
      <c r="DD1282" s="86">
        <v>-99</v>
      </c>
      <c r="DE1282" s="86">
        <v>-99</v>
      </c>
      <c r="DF1282" s="86">
        <v>-99</v>
      </c>
      <c r="DG1282" s="86">
        <v>-99</v>
      </c>
      <c r="DH1282" s="86">
        <v>-99</v>
      </c>
    </row>
    <row r="1283" spans="1:112" x14ac:dyDescent="0.2">
      <c r="A1283" s="85">
        <f>IF(ISERROR(SEARCH('School Lookup'!$F$3,Data!J1283)),A1282,A1282+1)</f>
        <v>0</v>
      </c>
      <c r="B1283" s="85">
        <f>IF(I1283='School Lookup'!$G$13,1,0)</f>
        <v>0</v>
      </c>
      <c r="C1283" s="85">
        <f t="shared" si="19"/>
        <v>1281</v>
      </c>
      <c r="D1283" s="86" t="s">
        <v>6478</v>
      </c>
      <c r="E1283" s="86" t="s">
        <v>6743</v>
      </c>
      <c r="F1283" s="86" t="s">
        <v>2765</v>
      </c>
      <c r="G1283" s="86" t="s">
        <v>2855</v>
      </c>
      <c r="H1283" s="86" t="s">
        <v>1358</v>
      </c>
      <c r="I1283" s="86" t="s">
        <v>4508</v>
      </c>
      <c r="J1283" s="86" t="s">
        <v>1620</v>
      </c>
      <c r="K1283" s="86" t="s">
        <v>36</v>
      </c>
      <c r="L1283" s="86">
        <v>1</v>
      </c>
      <c r="M1283" s="86">
        <v>-99</v>
      </c>
      <c r="N1283" s="89">
        <v>-99</v>
      </c>
      <c r="O1283" s="89">
        <v>-99</v>
      </c>
      <c r="P1283" s="89">
        <v>-99</v>
      </c>
      <c r="Q1283" s="89">
        <v>-99</v>
      </c>
      <c r="R1283" s="89">
        <v>-99</v>
      </c>
      <c r="S1283" s="89">
        <v>-99</v>
      </c>
      <c r="T1283" s="89">
        <v>-99</v>
      </c>
      <c r="U1283" s="89">
        <v>-99</v>
      </c>
      <c r="V1283" s="89">
        <v>-99</v>
      </c>
      <c r="W1283" s="89">
        <v>-99</v>
      </c>
      <c r="X1283" s="89">
        <v>-99</v>
      </c>
      <c r="Y1283" s="89">
        <v>-99</v>
      </c>
      <c r="Z1283" s="89">
        <v>-99</v>
      </c>
      <c r="AA1283" s="89">
        <v>-99</v>
      </c>
      <c r="AB1283" s="89">
        <v>-99</v>
      </c>
      <c r="AC1283" s="89">
        <v>-99</v>
      </c>
      <c r="AD1283" s="89">
        <v>-99</v>
      </c>
      <c r="AE1283" s="89">
        <v>-99</v>
      </c>
      <c r="AF1283" s="89">
        <v>-99</v>
      </c>
      <c r="AG1283" s="89">
        <v>-99</v>
      </c>
      <c r="AH1283" s="89">
        <v>-99</v>
      </c>
      <c r="AI1283" s="89">
        <v>-99</v>
      </c>
      <c r="AJ1283" s="89">
        <v>-99</v>
      </c>
      <c r="AK1283" s="89">
        <v>-99</v>
      </c>
      <c r="AL1283" s="89">
        <v>-99</v>
      </c>
      <c r="AM1283" s="89">
        <v>-99</v>
      </c>
      <c r="AN1283" s="89">
        <v>-99</v>
      </c>
      <c r="AO1283" s="89">
        <v>-99</v>
      </c>
      <c r="AP1283" s="89">
        <v>-99</v>
      </c>
      <c r="AQ1283" s="89">
        <v>-99</v>
      </c>
      <c r="AR1283" s="89">
        <v>-99</v>
      </c>
      <c r="AS1283" s="89">
        <v>-99</v>
      </c>
      <c r="AT1283" s="89">
        <v>-99</v>
      </c>
      <c r="AU1283" s="89">
        <v>-99</v>
      </c>
      <c r="AV1283" s="89">
        <v>-99</v>
      </c>
      <c r="AW1283" s="89">
        <v>-99</v>
      </c>
      <c r="AX1283" s="89">
        <v>-99</v>
      </c>
      <c r="AY1283" s="89">
        <v>-99</v>
      </c>
      <c r="AZ1283" s="89">
        <v>-99</v>
      </c>
      <c r="BA1283" s="89">
        <v>1</v>
      </c>
      <c r="BB1283" s="89">
        <v>-1.50979695431472E-2</v>
      </c>
      <c r="BC1283" s="89">
        <v>0.19050831808938201</v>
      </c>
      <c r="BD1283" s="89">
        <v>43.003700000000002</v>
      </c>
      <c r="BE1283" s="89">
        <v>-0.52897221713743603</v>
      </c>
      <c r="BF1283" s="89">
        <v>59.7293055837563</v>
      </c>
      <c r="BG1283" s="89">
        <v>-0.16923194952402701</v>
      </c>
      <c r="BH1283" s="89">
        <v>-0.17086588951912199</v>
      </c>
      <c r="BI1283" s="89">
        <v>0.25441239776151497</v>
      </c>
      <c r="BJ1283" s="89">
        <v>-4.34704006482141E-2</v>
      </c>
      <c r="BK1283" s="89">
        <v>1</v>
      </c>
      <c r="BL1283" s="89">
        <v>6.7522580645161298E-2</v>
      </c>
      <c r="BM1283" s="89">
        <v>0.34609146008452701</v>
      </c>
      <c r="BN1283" s="89">
        <v>48.685200000000002</v>
      </c>
      <c r="BO1283" s="89">
        <v>3.3482596547976902E-3</v>
      </c>
      <c r="BP1283" s="89">
        <v>56.536491171477103</v>
      </c>
      <c r="BQ1283" s="89">
        <v>0.17471985986966199</v>
      </c>
      <c r="BR1283" s="89">
        <v>0.19515508872721399</v>
      </c>
      <c r="BS1283" s="89">
        <v>0.25355144210073199</v>
      </c>
      <c r="BT1283" s="89">
        <v>4.9481854180081497E-2</v>
      </c>
      <c r="BU1283" s="89">
        <v>1</v>
      </c>
      <c r="BV1283" s="89">
        <v>0.19140157618213699</v>
      </c>
      <c r="BW1283" s="89">
        <v>0.59802876907330305</v>
      </c>
      <c r="BX1283" s="89">
        <v>48.378900000000002</v>
      </c>
      <c r="BY1283" s="89">
        <v>-7.5452587515413894E-2</v>
      </c>
      <c r="BZ1283" s="89">
        <v>51.488636077057798</v>
      </c>
      <c r="CA1283" s="89">
        <v>0.26128809077894499</v>
      </c>
      <c r="CB1283" s="89">
        <v>0.28525640734558499</v>
      </c>
      <c r="CC1283" s="89">
        <v>0.24580284115368101</v>
      </c>
      <c r="CD1283" s="89">
        <v>7.0116835382836501E-2</v>
      </c>
      <c r="CE1283" s="89">
        <v>1</v>
      </c>
      <c r="CF1283" s="89">
        <v>3.2544230769230797E-2</v>
      </c>
      <c r="CG1283" s="89">
        <v>0.26476433845737302</v>
      </c>
      <c r="CH1283" s="89">
        <v>49.782400000000003</v>
      </c>
      <c r="CI1283" s="89">
        <v>5.5466466910752299E-2</v>
      </c>
      <c r="CJ1283" s="89">
        <v>49.475544230769202</v>
      </c>
      <c r="CK1283" s="89">
        <v>0.16011540268406199</v>
      </c>
      <c r="CL1283" s="89">
        <v>0.18240157443452501</v>
      </c>
      <c r="CM1283" s="89">
        <v>0.246233318984072</v>
      </c>
      <c r="CN1283" s="89">
        <v>4.4913345060933398E-2</v>
      </c>
      <c r="CO1283" s="89">
        <v>95.885000000000005</v>
      </c>
      <c r="CP1283" s="89">
        <v>0.64200000000000002</v>
      </c>
      <c r="CQ1283" s="89">
        <v>-0.73</v>
      </c>
      <c r="CR1283" s="89">
        <v>-0.28789999999999999</v>
      </c>
      <c r="CS1283" s="89">
        <v>0.64200000000000002</v>
      </c>
      <c r="CT1283" s="89">
        <v>0.37909999999999999</v>
      </c>
      <c r="CU1283" s="86" t="s">
        <v>6988</v>
      </c>
      <c r="CV1283" s="86">
        <v>0.14680000000000001</v>
      </c>
      <c r="CW1283" s="86">
        <v>52</v>
      </c>
      <c r="CX1283" s="86">
        <v>2</v>
      </c>
      <c r="CY1283" s="86">
        <v>-0.78049999999999997</v>
      </c>
      <c r="CZ1283" s="86">
        <v>17</v>
      </c>
      <c r="DA1283" s="86">
        <v>4</v>
      </c>
      <c r="DB1283" s="86">
        <v>-0.1386</v>
      </c>
      <c r="DC1283" s="86">
        <v>39</v>
      </c>
      <c r="DD1283" s="86">
        <v>-99</v>
      </c>
      <c r="DE1283" s="86">
        <v>-99</v>
      </c>
      <c r="DF1283" s="86">
        <v>-99</v>
      </c>
      <c r="DG1283" s="86">
        <v>-99</v>
      </c>
      <c r="DH1283" s="86">
        <v>-99</v>
      </c>
    </row>
    <row r="1284" spans="1:112" x14ac:dyDescent="0.2">
      <c r="A1284" s="85">
        <f>IF(ISERROR(SEARCH('School Lookup'!$F$3,Data!J1284)),A1283,A1283+1)</f>
        <v>0</v>
      </c>
      <c r="B1284" s="85">
        <f>IF(I1284='School Lookup'!$G$13,1,0)</f>
        <v>0</v>
      </c>
      <c r="C1284" s="85">
        <f t="shared" ref="C1284:C1347" si="20">C1283+1</f>
        <v>1282</v>
      </c>
      <c r="D1284" s="86" t="s">
        <v>6478</v>
      </c>
      <c r="E1284" s="86" t="s">
        <v>6598</v>
      </c>
      <c r="F1284" s="86" t="s">
        <v>2755</v>
      </c>
      <c r="G1284" s="86" t="s">
        <v>3367</v>
      </c>
      <c r="H1284" s="86" t="s">
        <v>949</v>
      </c>
      <c r="I1284" s="86" t="s">
        <v>5448</v>
      </c>
      <c r="J1284" s="86" t="s">
        <v>949</v>
      </c>
      <c r="K1284" s="86" t="s">
        <v>72</v>
      </c>
      <c r="L1284" s="86">
        <v>1</v>
      </c>
      <c r="M1284" s="86">
        <v>1</v>
      </c>
      <c r="N1284" s="89">
        <v>-0.12873523809523801</v>
      </c>
      <c r="O1284" s="89">
        <v>-0.18442102803083099</v>
      </c>
      <c r="P1284" s="89">
        <v>39.722200000000001</v>
      </c>
      <c r="Q1284" s="89">
        <v>-1.07279000354306</v>
      </c>
      <c r="R1284" s="89">
        <v>49.523813333333301</v>
      </c>
      <c r="S1284" s="89">
        <v>-0.62860551578694601</v>
      </c>
      <c r="T1284" s="89">
        <v>-0.71337198124009504</v>
      </c>
      <c r="U1284" s="89">
        <v>0.5</v>
      </c>
      <c r="V1284" s="89">
        <v>-0.35668599062004802</v>
      </c>
      <c r="W1284" s="89">
        <v>1</v>
      </c>
      <c r="X1284" s="89">
        <v>4.2342857142857099E-2</v>
      </c>
      <c r="Y1284" s="89">
        <v>0.188728447442606</v>
      </c>
      <c r="Z1284" s="89">
        <v>62.1389</v>
      </c>
      <c r="AA1284" s="89">
        <v>1.53523480371593</v>
      </c>
      <c r="AB1284" s="89">
        <v>50.476189523809502</v>
      </c>
      <c r="AC1284" s="89">
        <v>0.86198162557926905</v>
      </c>
      <c r="AD1284" s="89">
        <v>1.0050201482452701</v>
      </c>
      <c r="AE1284" s="89">
        <v>0.5</v>
      </c>
      <c r="AF1284" s="89">
        <v>0.50251007412263604</v>
      </c>
      <c r="AG1284" s="89">
        <v>-99</v>
      </c>
      <c r="AH1284" s="89">
        <v>-99</v>
      </c>
      <c r="AI1284" s="89">
        <v>-99</v>
      </c>
      <c r="AJ1284" s="89">
        <v>-99</v>
      </c>
      <c r="AK1284" s="89">
        <v>-99</v>
      </c>
      <c r="AL1284" s="89">
        <v>-99</v>
      </c>
      <c r="AM1284" s="89">
        <v>-99</v>
      </c>
      <c r="AN1284" s="89">
        <v>-99</v>
      </c>
      <c r="AO1284" s="89">
        <v>-99</v>
      </c>
      <c r="AP1284" s="89">
        <v>-99</v>
      </c>
      <c r="AQ1284" s="89">
        <v>-99</v>
      </c>
      <c r="AR1284" s="89">
        <v>-99</v>
      </c>
      <c r="AS1284" s="89">
        <v>-99</v>
      </c>
      <c r="AT1284" s="89">
        <v>-99</v>
      </c>
      <c r="AU1284" s="89">
        <v>-99</v>
      </c>
      <c r="AV1284" s="89">
        <v>-99</v>
      </c>
      <c r="AW1284" s="89">
        <v>-99</v>
      </c>
      <c r="AX1284" s="89">
        <v>-99</v>
      </c>
      <c r="AY1284" s="89">
        <v>-99</v>
      </c>
      <c r="AZ1284" s="89">
        <v>-99</v>
      </c>
      <c r="BA1284" s="89">
        <v>-99</v>
      </c>
      <c r="BB1284" s="89">
        <v>-99</v>
      </c>
      <c r="BC1284" s="89">
        <v>-99</v>
      </c>
      <c r="BD1284" s="89">
        <v>-99</v>
      </c>
      <c r="BE1284" s="89">
        <v>-99</v>
      </c>
      <c r="BF1284" s="89">
        <v>-99</v>
      </c>
      <c r="BG1284" s="89">
        <v>-99</v>
      </c>
      <c r="BH1284" s="89">
        <v>-99</v>
      </c>
      <c r="BI1284" s="89">
        <v>-99</v>
      </c>
      <c r="BJ1284" s="89">
        <v>-99</v>
      </c>
      <c r="BK1284" s="89">
        <v>-99</v>
      </c>
      <c r="BL1284" s="89">
        <v>-99</v>
      </c>
      <c r="BM1284" s="89">
        <v>-99</v>
      </c>
      <c r="BN1284" s="89">
        <v>-99</v>
      </c>
      <c r="BO1284" s="89">
        <v>-99</v>
      </c>
      <c r="BP1284" s="89">
        <v>-99</v>
      </c>
      <c r="BQ1284" s="89">
        <v>-99</v>
      </c>
      <c r="BR1284" s="89">
        <v>-99</v>
      </c>
      <c r="BS1284" s="89">
        <v>-99</v>
      </c>
      <c r="BT1284" s="89">
        <v>-99</v>
      </c>
      <c r="BU1284" s="89">
        <v>-99</v>
      </c>
      <c r="BV1284" s="89">
        <v>-99</v>
      </c>
      <c r="BW1284" s="89">
        <v>-99</v>
      </c>
      <c r="BX1284" s="89">
        <v>-99</v>
      </c>
      <c r="BY1284" s="89">
        <v>-99</v>
      </c>
      <c r="BZ1284" s="89">
        <v>-99</v>
      </c>
      <c r="CA1284" s="89">
        <v>-99</v>
      </c>
      <c r="CB1284" s="89">
        <v>-99</v>
      </c>
      <c r="CC1284" s="89">
        <v>-99</v>
      </c>
      <c r="CD1284" s="89">
        <v>-99</v>
      </c>
      <c r="CE1284" s="89">
        <v>-99</v>
      </c>
      <c r="CF1284" s="89">
        <v>-99</v>
      </c>
      <c r="CG1284" s="89">
        <v>-99</v>
      </c>
      <c r="CH1284" s="89">
        <v>-99</v>
      </c>
      <c r="CI1284" s="89">
        <v>-99</v>
      </c>
      <c r="CJ1284" s="89">
        <v>-99</v>
      </c>
      <c r="CK1284" s="89">
        <v>-99</v>
      </c>
      <c r="CL1284" s="89">
        <v>-99</v>
      </c>
      <c r="CM1284" s="89">
        <v>-99</v>
      </c>
      <c r="CN1284" s="89">
        <v>-99</v>
      </c>
      <c r="CO1284" s="89">
        <v>-99</v>
      </c>
      <c r="CP1284" s="89">
        <v>-99</v>
      </c>
      <c r="CQ1284" s="89">
        <v>-99</v>
      </c>
      <c r="CR1284" s="89">
        <v>-99</v>
      </c>
      <c r="CS1284" s="89">
        <v>-99</v>
      </c>
      <c r="CT1284" s="89">
        <v>-99</v>
      </c>
      <c r="CU1284" s="86">
        <v>-99</v>
      </c>
      <c r="CV1284" s="86">
        <v>0.14580000000000001</v>
      </c>
      <c r="CW1284" s="86">
        <v>52</v>
      </c>
      <c r="CX1284" s="86">
        <v>2</v>
      </c>
      <c r="CY1284" s="86">
        <v>-0.86270000000000002</v>
      </c>
      <c r="CZ1284" s="86">
        <v>15</v>
      </c>
      <c r="DA1284" s="86">
        <v>2</v>
      </c>
      <c r="DB1284" s="86">
        <v>0.23119999999999999</v>
      </c>
      <c r="DC1284" s="86">
        <v>59</v>
      </c>
      <c r="DD1284" s="86">
        <v>-99</v>
      </c>
      <c r="DE1284" s="86">
        <v>-99</v>
      </c>
      <c r="DF1284" s="86">
        <v>-99</v>
      </c>
      <c r="DG1284" s="86">
        <v>-99</v>
      </c>
      <c r="DH1284" s="86">
        <v>-99</v>
      </c>
    </row>
    <row r="1285" spans="1:112" x14ac:dyDescent="0.2">
      <c r="A1285" s="85">
        <f>IF(ISERROR(SEARCH('School Lookup'!$F$3,Data!J1285)),A1284,A1284+1)</f>
        <v>0</v>
      </c>
      <c r="B1285" s="85">
        <f>IF(I1285='School Lookup'!$G$13,1,0)</f>
        <v>0</v>
      </c>
      <c r="C1285" s="85">
        <f t="shared" si="20"/>
        <v>1283</v>
      </c>
      <c r="D1285" s="86" t="s">
        <v>6478</v>
      </c>
      <c r="E1285" s="86" t="s">
        <v>6623</v>
      </c>
      <c r="F1285" s="86" t="s">
        <v>2758</v>
      </c>
      <c r="G1285" s="86" t="s">
        <v>3183</v>
      </c>
      <c r="H1285" s="86" t="s">
        <v>727</v>
      </c>
      <c r="I1285" s="86" t="s">
        <v>5816</v>
      </c>
      <c r="J1285" s="86" t="s">
        <v>732</v>
      </c>
      <c r="K1285" s="86" t="s">
        <v>10</v>
      </c>
      <c r="L1285" s="86">
        <v>1</v>
      </c>
      <c r="M1285" s="86">
        <v>1</v>
      </c>
      <c r="N1285" s="89">
        <v>4.1503973509933803E-2</v>
      </c>
      <c r="O1285" s="89">
        <v>0.184231800840266</v>
      </c>
      <c r="P1285" s="89">
        <v>61.561300000000003</v>
      </c>
      <c r="Q1285" s="89">
        <v>1.2437141675643599</v>
      </c>
      <c r="R1285" s="89">
        <v>48.344379470198703</v>
      </c>
      <c r="S1285" s="89">
        <v>0.71397298420231403</v>
      </c>
      <c r="T1285" s="89">
        <v>0.81000739259624999</v>
      </c>
      <c r="U1285" s="89">
        <v>0.19041614123581299</v>
      </c>
      <c r="V1285" s="89">
        <v>0.15423848207066099</v>
      </c>
      <c r="W1285" s="89">
        <v>1</v>
      </c>
      <c r="X1285" s="89">
        <v>-6.9472277227722798E-2</v>
      </c>
      <c r="Y1285" s="89">
        <v>-7.4502089373703201E-2</v>
      </c>
      <c r="Z1285" s="89">
        <v>54.0779</v>
      </c>
      <c r="AA1285" s="89">
        <v>0.530004248211424</v>
      </c>
      <c r="AB1285" s="89">
        <v>48.184795049504999</v>
      </c>
      <c r="AC1285" s="89">
        <v>0.22775107941886</v>
      </c>
      <c r="AD1285" s="89">
        <v>0.266552544363715</v>
      </c>
      <c r="AE1285" s="89">
        <v>0.19104665825977299</v>
      </c>
      <c r="AF1285" s="89">
        <v>5.0923972851327701E-2</v>
      </c>
      <c r="AG1285" s="89">
        <v>1</v>
      </c>
      <c r="AH1285" s="89">
        <v>-5.1840764331210203E-2</v>
      </c>
      <c r="AI1285" s="89">
        <v>-5.4530401110192001E-2</v>
      </c>
      <c r="AJ1285" s="89">
        <v>46.593000000000004</v>
      </c>
      <c r="AK1285" s="89">
        <v>-0.19913404235774401</v>
      </c>
      <c r="AL1285" s="89">
        <v>43.949058598726097</v>
      </c>
      <c r="AM1285" s="89">
        <v>-0.12683222173396799</v>
      </c>
      <c r="AN1285" s="89">
        <v>-0.17644435237088399</v>
      </c>
      <c r="AO1285" s="89">
        <v>9.8991172761664595E-2</v>
      </c>
      <c r="AP1285" s="89">
        <v>-1.7466433368366199E-2</v>
      </c>
      <c r="AQ1285" s="89">
        <v>1</v>
      </c>
      <c r="AR1285" s="89">
        <v>3.2995833333333301E-2</v>
      </c>
      <c r="AS1285" s="89">
        <v>0.14417857560244099</v>
      </c>
      <c r="AT1285" s="89">
        <v>43.917999999999999</v>
      </c>
      <c r="AU1285" s="89">
        <v>-0.51826999281328801</v>
      </c>
      <c r="AV1285" s="89">
        <v>52.083358333333301</v>
      </c>
      <c r="AW1285" s="89">
        <v>-0.18704570860542399</v>
      </c>
      <c r="AX1285" s="89">
        <v>-0.236321907677735</v>
      </c>
      <c r="AY1285" s="89">
        <v>9.0794451450189204E-2</v>
      </c>
      <c r="AZ1285" s="89">
        <v>-2.14567179732622E-2</v>
      </c>
      <c r="BA1285" s="89">
        <v>1</v>
      </c>
      <c r="BB1285" s="89">
        <v>-6.8779999999999994E-2</v>
      </c>
      <c r="BC1285" s="89">
        <v>6.9707534187271103E-2</v>
      </c>
      <c r="BD1285" s="89">
        <v>51.7361</v>
      </c>
      <c r="BE1285" s="89">
        <v>0.34420535841614802</v>
      </c>
      <c r="BF1285" s="89">
        <v>52.941187058823502</v>
      </c>
      <c r="BG1285" s="89">
        <v>0.20695644630171001</v>
      </c>
      <c r="BH1285" s="89">
        <v>0.231641620868554</v>
      </c>
      <c r="BI1285" s="89">
        <v>0.10718789407314</v>
      </c>
      <c r="BJ1285" s="89">
        <v>2.4829177520589E-2</v>
      </c>
      <c r="BK1285" s="89">
        <v>1</v>
      </c>
      <c r="BL1285" s="89">
        <v>-0.22694941176470601</v>
      </c>
      <c r="BM1285" s="89">
        <v>-0.37049733685206099</v>
      </c>
      <c r="BN1285" s="89">
        <v>47.680599999999998</v>
      </c>
      <c r="BO1285" s="89">
        <v>-0.109448401198566</v>
      </c>
      <c r="BP1285" s="89">
        <v>60.000037647058797</v>
      </c>
      <c r="BQ1285" s="89">
        <v>-0.23997286902531401</v>
      </c>
      <c r="BR1285" s="89">
        <v>-0.23985459843762499</v>
      </c>
      <c r="BS1285" s="89">
        <v>0.10718789407314</v>
      </c>
      <c r="BT1285" s="89">
        <v>-2.5709509290287601E-2</v>
      </c>
      <c r="BU1285" s="89">
        <v>1</v>
      </c>
      <c r="BV1285" s="89">
        <v>1.4823976608187101E-2</v>
      </c>
      <c r="BW1285" s="89">
        <v>0.19129862438675799</v>
      </c>
      <c r="BX1285" s="89">
        <v>55.986699999999999</v>
      </c>
      <c r="BY1285" s="89">
        <v>0.70946022545849896</v>
      </c>
      <c r="BZ1285" s="89">
        <v>55.555525146198796</v>
      </c>
      <c r="CA1285" s="89">
        <v>0.450379424922629</v>
      </c>
      <c r="CB1285" s="89">
        <v>0.48456823459624099</v>
      </c>
      <c r="CC1285" s="89">
        <v>0.1078184110971</v>
      </c>
      <c r="CD1285" s="89">
        <v>5.2245377122293303E-2</v>
      </c>
      <c r="CE1285" s="89">
        <v>1</v>
      </c>
      <c r="CF1285" s="89">
        <v>-0.25407692307692298</v>
      </c>
      <c r="CG1285" s="89">
        <v>-0.42244448068270002</v>
      </c>
      <c r="CH1285" s="89">
        <v>43.226700000000001</v>
      </c>
      <c r="CI1285" s="89">
        <v>-0.69271084709818997</v>
      </c>
      <c r="CJ1285" s="89">
        <v>53.254438461538498</v>
      </c>
      <c r="CK1285" s="89">
        <v>-0.55757766389044505</v>
      </c>
      <c r="CL1285" s="89">
        <v>-0.59418729950480897</v>
      </c>
      <c r="CM1285" s="89">
        <v>0.10655737704918</v>
      </c>
      <c r="CN1285" s="89">
        <v>-6.3315040111168105E-2</v>
      </c>
      <c r="CO1285" s="89">
        <v>84.75</v>
      </c>
      <c r="CP1285" s="89">
        <v>-0.19939999999999999</v>
      </c>
      <c r="CQ1285" s="89">
        <v>-2.46</v>
      </c>
      <c r="CR1285" s="89">
        <v>-0.53759999999999997</v>
      </c>
      <c r="CS1285" s="89">
        <v>0.45356666666666701</v>
      </c>
      <c r="CT1285" s="89">
        <v>6.9000000000000006E-2</v>
      </c>
      <c r="CU1285" s="86" t="s">
        <v>6986</v>
      </c>
      <c r="CV1285" s="86">
        <v>0.14580000000000001</v>
      </c>
      <c r="CW1285" s="86">
        <v>52</v>
      </c>
      <c r="CX1285" s="86">
        <v>4</v>
      </c>
      <c r="CY1285" s="86">
        <v>-0.62719999999999998</v>
      </c>
      <c r="CZ1285" s="86">
        <v>22</v>
      </c>
      <c r="DA1285" s="86">
        <v>8</v>
      </c>
      <c r="DB1285" s="86">
        <v>0.29920000000000002</v>
      </c>
      <c r="DC1285" s="86">
        <v>63</v>
      </c>
      <c r="DD1285" s="86">
        <v>-99</v>
      </c>
      <c r="DE1285" s="86">
        <v>-99</v>
      </c>
      <c r="DF1285" s="86">
        <v>-99</v>
      </c>
      <c r="DG1285" s="86">
        <v>-99</v>
      </c>
      <c r="DH1285" s="86">
        <v>-99</v>
      </c>
    </row>
    <row r="1286" spans="1:112" x14ac:dyDescent="0.2">
      <c r="A1286" s="85">
        <f>IF(ISERROR(SEARCH('School Lookup'!$F$3,Data!J1286)),A1285,A1285+1)</f>
        <v>0</v>
      </c>
      <c r="B1286" s="85">
        <f>IF(I1286='School Lookup'!$G$13,1,0)</f>
        <v>0</v>
      </c>
      <c r="C1286" s="85">
        <f t="shared" si="20"/>
        <v>1284</v>
      </c>
      <c r="D1286" s="86" t="s">
        <v>6478</v>
      </c>
      <c r="E1286" s="86" t="s">
        <v>6855</v>
      </c>
      <c r="F1286" s="86" t="s">
        <v>2065</v>
      </c>
      <c r="G1286" s="86" t="s">
        <v>2952</v>
      </c>
      <c r="H1286" s="86" t="s">
        <v>6027</v>
      </c>
      <c r="I1286" s="86" t="s">
        <v>4914</v>
      </c>
      <c r="J1286" s="86" t="s">
        <v>2291</v>
      </c>
      <c r="K1286" s="86" t="s">
        <v>94</v>
      </c>
      <c r="L1286" s="86">
        <v>1</v>
      </c>
      <c r="M1286" s="86">
        <v>1</v>
      </c>
      <c r="N1286" s="89">
        <v>-0.24045697211155401</v>
      </c>
      <c r="O1286" s="89">
        <v>-0.42635432238267101</v>
      </c>
      <c r="P1286" s="89">
        <v>49.854300000000002</v>
      </c>
      <c r="Q1286" s="89">
        <v>1.93614872866862E-3</v>
      </c>
      <c r="R1286" s="89">
        <v>50.730388047808802</v>
      </c>
      <c r="S1286" s="89">
        <v>-0.21220908682700099</v>
      </c>
      <c r="T1286" s="89">
        <v>-0.24090073935608999</v>
      </c>
      <c r="U1286" s="89">
        <v>0.36236766121270497</v>
      </c>
      <c r="V1286" s="89">
        <v>-8.7294637504877495E-2</v>
      </c>
      <c r="W1286" s="89">
        <v>1</v>
      </c>
      <c r="X1286" s="89">
        <v>-0.27935503978779802</v>
      </c>
      <c r="Y1286" s="89">
        <v>-0.56859935597516498</v>
      </c>
      <c r="Z1286" s="89">
        <v>57.595399999999998</v>
      </c>
      <c r="AA1286" s="89">
        <v>0.96864690780540796</v>
      </c>
      <c r="AB1286" s="89">
        <v>56.100779840848801</v>
      </c>
      <c r="AC1286" s="89">
        <v>0.20002377591512199</v>
      </c>
      <c r="AD1286" s="89">
        <v>0.23426820311831001</v>
      </c>
      <c r="AE1286" s="89">
        <v>0.36284889316650598</v>
      </c>
      <c r="AF1286" s="89">
        <v>8.5003958205584998E-2</v>
      </c>
      <c r="AG1286" s="89">
        <v>1</v>
      </c>
      <c r="AH1286" s="89">
        <v>-9.7663366336633705E-3</v>
      </c>
      <c r="AI1286" s="89">
        <v>3.6017826332439398E-2</v>
      </c>
      <c r="AJ1286" s="89">
        <v>59.439</v>
      </c>
      <c r="AK1286" s="89">
        <v>1.0583736306264899</v>
      </c>
      <c r="AL1286" s="89">
        <v>56.435661386138598</v>
      </c>
      <c r="AM1286" s="89">
        <v>0.54719572847946496</v>
      </c>
      <c r="AN1286" s="89">
        <v>0.53165127692021796</v>
      </c>
      <c r="AO1286" s="89">
        <v>9.7208854667949998E-2</v>
      </c>
      <c r="AP1286" s="89">
        <v>5.1681211712167503E-2</v>
      </c>
      <c r="AQ1286" s="89">
        <v>1</v>
      </c>
      <c r="AR1286" s="89">
        <v>-3.4758265582655802E-2</v>
      </c>
      <c r="AS1286" s="89">
        <v>-8.1201709424933693E-3</v>
      </c>
      <c r="AT1286" s="89">
        <v>58.906500000000001</v>
      </c>
      <c r="AU1286" s="89">
        <v>1.11081020909038</v>
      </c>
      <c r="AV1286" s="89">
        <v>51.490519241192402</v>
      </c>
      <c r="AW1286" s="89">
        <v>0.55134501907394096</v>
      </c>
      <c r="AX1286" s="89">
        <v>0.54179053509754804</v>
      </c>
      <c r="AY1286" s="89">
        <v>0.17757459095283901</v>
      </c>
      <c r="AZ1286" s="89">
        <v>9.6208232652067002E-2</v>
      </c>
      <c r="BA1286" s="89">
        <v>-99</v>
      </c>
      <c r="BB1286" s="89">
        <v>-99</v>
      </c>
      <c r="BC1286" s="89">
        <v>-99</v>
      </c>
      <c r="BD1286" s="89">
        <v>-99</v>
      </c>
      <c r="BE1286" s="89">
        <v>-99</v>
      </c>
      <c r="BF1286" s="89">
        <v>-99</v>
      </c>
      <c r="BG1286" s="89">
        <v>-99</v>
      </c>
      <c r="BH1286" s="89">
        <v>-99</v>
      </c>
      <c r="BI1286" s="89">
        <v>-99</v>
      </c>
      <c r="BJ1286" s="89">
        <v>-99</v>
      </c>
      <c r="BK1286" s="89">
        <v>-99</v>
      </c>
      <c r="BL1286" s="89">
        <v>-99</v>
      </c>
      <c r="BM1286" s="89">
        <v>-99</v>
      </c>
      <c r="BN1286" s="89">
        <v>-99</v>
      </c>
      <c r="BO1286" s="89">
        <v>-99</v>
      </c>
      <c r="BP1286" s="89">
        <v>-99</v>
      </c>
      <c r="BQ1286" s="89">
        <v>-99</v>
      </c>
      <c r="BR1286" s="89">
        <v>-99</v>
      </c>
      <c r="BS1286" s="89">
        <v>-99</v>
      </c>
      <c r="BT1286" s="89">
        <v>-99</v>
      </c>
      <c r="BU1286" s="89">
        <v>-99</v>
      </c>
      <c r="BV1286" s="89">
        <v>-99</v>
      </c>
      <c r="BW1286" s="89">
        <v>-99</v>
      </c>
      <c r="BX1286" s="89">
        <v>-99</v>
      </c>
      <c r="BY1286" s="89">
        <v>-99</v>
      </c>
      <c r="BZ1286" s="89">
        <v>-99</v>
      </c>
      <c r="CA1286" s="89">
        <v>-99</v>
      </c>
      <c r="CB1286" s="89">
        <v>-99</v>
      </c>
      <c r="CC1286" s="89">
        <v>-99</v>
      </c>
      <c r="CD1286" s="89">
        <v>-99</v>
      </c>
      <c r="CE1286" s="89">
        <v>-99</v>
      </c>
      <c r="CF1286" s="89">
        <v>-99</v>
      </c>
      <c r="CG1286" s="89">
        <v>-99</v>
      </c>
      <c r="CH1286" s="89">
        <v>-99</v>
      </c>
      <c r="CI1286" s="89">
        <v>-99</v>
      </c>
      <c r="CJ1286" s="89">
        <v>-99</v>
      </c>
      <c r="CK1286" s="89">
        <v>-99</v>
      </c>
      <c r="CL1286" s="89">
        <v>-99</v>
      </c>
      <c r="CM1286" s="89">
        <v>-99</v>
      </c>
      <c r="CN1286" s="89">
        <v>-99</v>
      </c>
      <c r="CO1286" s="89">
        <v>-99</v>
      </c>
      <c r="CP1286" s="89">
        <v>-99</v>
      </c>
      <c r="CQ1286" s="89">
        <v>-99</v>
      </c>
      <c r="CR1286" s="89">
        <v>-99</v>
      </c>
      <c r="CS1286" s="89">
        <v>-99</v>
      </c>
      <c r="CT1286" s="89">
        <v>-99</v>
      </c>
      <c r="CU1286" s="86">
        <v>-99</v>
      </c>
      <c r="CV1286" s="86">
        <v>0.14560000000000001</v>
      </c>
      <c r="CW1286" s="86">
        <v>52</v>
      </c>
      <c r="CX1286" s="86">
        <v>2</v>
      </c>
      <c r="CY1286" s="86">
        <v>0.11840000000000001</v>
      </c>
      <c r="CZ1286" s="86">
        <v>58</v>
      </c>
      <c r="DA1286" s="86">
        <v>4</v>
      </c>
      <c r="DB1286" s="86">
        <v>0.65229999999999999</v>
      </c>
      <c r="DC1286" s="86">
        <v>79</v>
      </c>
      <c r="DD1286" s="86">
        <v>-99</v>
      </c>
      <c r="DE1286" s="86">
        <v>-99</v>
      </c>
      <c r="DF1286" s="86">
        <v>-99</v>
      </c>
      <c r="DG1286" s="86">
        <v>-99</v>
      </c>
      <c r="DH1286" s="86">
        <v>-99</v>
      </c>
    </row>
    <row r="1287" spans="1:112" x14ac:dyDescent="0.2">
      <c r="A1287" s="85">
        <f>IF(ISERROR(SEARCH('School Lookup'!$F$3,Data!J1287)),A1286,A1286+1)</f>
        <v>0</v>
      </c>
      <c r="B1287" s="85">
        <f>IF(I1287='School Lookup'!$G$13,1,0)</f>
        <v>0</v>
      </c>
      <c r="C1287" s="85">
        <f t="shared" si="20"/>
        <v>1285</v>
      </c>
      <c r="D1287" s="86" t="s">
        <v>6478</v>
      </c>
      <c r="E1287" s="86" t="s">
        <v>6598</v>
      </c>
      <c r="F1287" s="86" t="s">
        <v>2755</v>
      </c>
      <c r="G1287" s="86" t="s">
        <v>2939</v>
      </c>
      <c r="H1287" s="86" t="s">
        <v>404</v>
      </c>
      <c r="I1287" s="86" t="s">
        <v>3914</v>
      </c>
      <c r="J1287" s="86" t="s">
        <v>2621</v>
      </c>
      <c r="K1287" s="86" t="s">
        <v>16</v>
      </c>
      <c r="L1287" s="86">
        <v>1</v>
      </c>
      <c r="M1287" s="86">
        <v>1</v>
      </c>
      <c r="N1287" s="89">
        <v>0.16265221987315001</v>
      </c>
      <c r="O1287" s="89">
        <v>0.44657819749859901</v>
      </c>
      <c r="P1287" s="89">
        <v>50.389600000000002</v>
      </c>
      <c r="Q1287" s="89">
        <v>5.8716175506045097E-2</v>
      </c>
      <c r="R1287" s="89">
        <v>49.682881183932302</v>
      </c>
      <c r="S1287" s="89">
        <v>0.25264718650232199</v>
      </c>
      <c r="T1287" s="89">
        <v>0.286556283524871</v>
      </c>
      <c r="U1287" s="89">
        <v>0.37659235668789798</v>
      </c>
      <c r="V1287" s="89">
        <v>0.107914906136357</v>
      </c>
      <c r="W1287" s="89">
        <v>1</v>
      </c>
      <c r="X1287" s="89">
        <v>8.2673305084745796E-2</v>
      </c>
      <c r="Y1287" s="89">
        <v>0.283672709876715</v>
      </c>
      <c r="Z1287" s="89">
        <v>49.137300000000003</v>
      </c>
      <c r="AA1287" s="89">
        <v>-8.6103192866056902E-2</v>
      </c>
      <c r="AB1287" s="89">
        <v>49.576255296610199</v>
      </c>
      <c r="AC1287" s="89">
        <v>9.8784758505329195E-2</v>
      </c>
      <c r="AD1287" s="89">
        <v>0.116390350879033</v>
      </c>
      <c r="AE1287" s="89">
        <v>0.37579617834394902</v>
      </c>
      <c r="AF1287" s="89">
        <v>4.3739049056451901E-2</v>
      </c>
      <c r="AG1287" s="89">
        <v>1</v>
      </c>
      <c r="AH1287" s="89">
        <v>5.59892617449664E-2</v>
      </c>
      <c r="AI1287" s="89">
        <v>0.17753021766941399</v>
      </c>
      <c r="AJ1287" s="89">
        <v>-99</v>
      </c>
      <c r="AK1287" s="89">
        <v>-99</v>
      </c>
      <c r="AL1287" s="89">
        <v>45.637573825503402</v>
      </c>
      <c r="AM1287" s="89">
        <v>0.17753021766941399</v>
      </c>
      <c r="AN1287" s="89">
        <v>0.14330160622574201</v>
      </c>
      <c r="AO1287" s="89">
        <v>0.11863057324840801</v>
      </c>
      <c r="AP1287" s="89">
        <v>1.6999951693977399E-2</v>
      </c>
      <c r="AQ1287" s="89">
        <v>1</v>
      </c>
      <c r="AR1287" s="89">
        <v>-9.0718518518518504E-2</v>
      </c>
      <c r="AS1287" s="89">
        <v>-0.133908521976974</v>
      </c>
      <c r="AT1287" s="89">
        <v>-99</v>
      </c>
      <c r="AU1287" s="89">
        <v>-99</v>
      </c>
      <c r="AV1287" s="89">
        <v>43.209881481481503</v>
      </c>
      <c r="AW1287" s="89">
        <v>-0.133908521976974</v>
      </c>
      <c r="AX1287" s="89">
        <v>-0.180326207109264</v>
      </c>
      <c r="AY1287" s="89">
        <v>0.128980891719745</v>
      </c>
      <c r="AZ1287" s="89">
        <v>-2.32586349933924E-2</v>
      </c>
      <c r="BA1287" s="89">
        <v>-99</v>
      </c>
      <c r="BB1287" s="89">
        <v>-99</v>
      </c>
      <c r="BC1287" s="89">
        <v>-99</v>
      </c>
      <c r="BD1287" s="89">
        <v>-99</v>
      </c>
      <c r="BE1287" s="89">
        <v>-99</v>
      </c>
      <c r="BF1287" s="89">
        <v>-99</v>
      </c>
      <c r="BG1287" s="89">
        <v>-99</v>
      </c>
      <c r="BH1287" s="89">
        <v>-99</v>
      </c>
      <c r="BI1287" s="89">
        <v>-99</v>
      </c>
      <c r="BJ1287" s="89">
        <v>-99</v>
      </c>
      <c r="BK1287" s="89">
        <v>-99</v>
      </c>
      <c r="BL1287" s="89">
        <v>-99</v>
      </c>
      <c r="BM1287" s="89">
        <v>-99</v>
      </c>
      <c r="BN1287" s="89">
        <v>-99</v>
      </c>
      <c r="BO1287" s="89">
        <v>-99</v>
      </c>
      <c r="BP1287" s="89">
        <v>-99</v>
      </c>
      <c r="BQ1287" s="89">
        <v>-99</v>
      </c>
      <c r="BR1287" s="89">
        <v>-99</v>
      </c>
      <c r="BS1287" s="89">
        <v>-99</v>
      </c>
      <c r="BT1287" s="89">
        <v>-99</v>
      </c>
      <c r="BU1287" s="89">
        <v>-99</v>
      </c>
      <c r="BV1287" s="89">
        <v>-99</v>
      </c>
      <c r="BW1287" s="89">
        <v>-99</v>
      </c>
      <c r="BX1287" s="89">
        <v>-99</v>
      </c>
      <c r="BY1287" s="89">
        <v>-99</v>
      </c>
      <c r="BZ1287" s="89">
        <v>-99</v>
      </c>
      <c r="CA1287" s="89">
        <v>-99</v>
      </c>
      <c r="CB1287" s="89">
        <v>-99</v>
      </c>
      <c r="CC1287" s="89">
        <v>-99</v>
      </c>
      <c r="CD1287" s="89">
        <v>-99</v>
      </c>
      <c r="CE1287" s="89">
        <v>-99</v>
      </c>
      <c r="CF1287" s="89">
        <v>-99</v>
      </c>
      <c r="CG1287" s="89">
        <v>-99</v>
      </c>
      <c r="CH1287" s="89">
        <v>-99</v>
      </c>
      <c r="CI1287" s="89">
        <v>-99</v>
      </c>
      <c r="CJ1287" s="89">
        <v>-99</v>
      </c>
      <c r="CK1287" s="89">
        <v>-99</v>
      </c>
      <c r="CL1287" s="89">
        <v>-99</v>
      </c>
      <c r="CM1287" s="89">
        <v>-99</v>
      </c>
      <c r="CN1287" s="89">
        <v>-99</v>
      </c>
      <c r="CO1287" s="89">
        <v>-99</v>
      </c>
      <c r="CP1287" s="89">
        <v>-99</v>
      </c>
      <c r="CQ1287" s="89">
        <v>-99</v>
      </c>
      <c r="CR1287" s="89">
        <v>-99</v>
      </c>
      <c r="CS1287" s="89">
        <v>-99</v>
      </c>
      <c r="CT1287" s="89">
        <v>-99</v>
      </c>
      <c r="CU1287" s="86">
        <v>-99</v>
      </c>
      <c r="CV1287" s="86">
        <v>0.1454</v>
      </c>
      <c r="CW1287" s="86">
        <v>52</v>
      </c>
      <c r="CX1287" s="86">
        <v>2</v>
      </c>
      <c r="CY1287" s="86">
        <v>-0.56859999999999999</v>
      </c>
      <c r="CZ1287" s="86">
        <v>25</v>
      </c>
      <c r="DA1287" s="86">
        <v>2</v>
      </c>
      <c r="DB1287" s="86">
        <v>-1.0200000000000001E-2</v>
      </c>
      <c r="DC1287" s="86">
        <v>46</v>
      </c>
      <c r="DD1287" s="86">
        <v>-99</v>
      </c>
      <c r="DE1287" s="86">
        <v>-99</v>
      </c>
      <c r="DF1287" s="86">
        <v>-99</v>
      </c>
      <c r="DG1287" s="86">
        <v>-99</v>
      </c>
      <c r="DH1287" s="86">
        <v>-99</v>
      </c>
    </row>
    <row r="1288" spans="1:112" x14ac:dyDescent="0.2">
      <c r="A1288" s="85">
        <f>IF(ISERROR(SEARCH('School Lookup'!$F$3,Data!J1288)),A1287,A1287+1)</f>
        <v>0</v>
      </c>
      <c r="B1288" s="85">
        <f>IF(I1288='School Lookup'!$G$13,1,0)</f>
        <v>0</v>
      </c>
      <c r="C1288" s="85">
        <f t="shared" si="20"/>
        <v>1286</v>
      </c>
      <c r="D1288" s="86" t="s">
        <v>6478</v>
      </c>
      <c r="E1288" s="86" t="s">
        <v>6504</v>
      </c>
      <c r="F1288" s="86" t="s">
        <v>170</v>
      </c>
      <c r="G1288" s="86" t="s">
        <v>3096</v>
      </c>
      <c r="H1288" s="86" t="s">
        <v>5920</v>
      </c>
      <c r="I1288" s="86" t="s">
        <v>4413</v>
      </c>
      <c r="J1288" s="86" t="s">
        <v>194</v>
      </c>
      <c r="K1288" s="86" t="s">
        <v>26</v>
      </c>
      <c r="L1288" s="86">
        <v>1</v>
      </c>
      <c r="M1288" s="86">
        <v>1</v>
      </c>
      <c r="N1288" s="89">
        <v>0.18891463414634099</v>
      </c>
      <c r="O1288" s="89">
        <v>0.50344942724354702</v>
      </c>
      <c r="P1288" s="89">
        <v>59.259599999999999</v>
      </c>
      <c r="Q1288" s="89">
        <v>0.99956959884871199</v>
      </c>
      <c r="R1288" s="89">
        <v>56.554895121951198</v>
      </c>
      <c r="S1288" s="89">
        <v>0.75150951304613001</v>
      </c>
      <c r="T1288" s="89">
        <v>0.85259884911558204</v>
      </c>
      <c r="U1288" s="89">
        <v>0.37788018433179699</v>
      </c>
      <c r="V1288" s="89">
        <v>0.32218021026487398</v>
      </c>
      <c r="W1288" s="89">
        <v>1</v>
      </c>
      <c r="X1288" s="89">
        <v>0.175354573170732</v>
      </c>
      <c r="Y1288" s="89">
        <v>0.501859094827386</v>
      </c>
      <c r="Z1288" s="89">
        <v>42.0777</v>
      </c>
      <c r="AA1288" s="89">
        <v>-0.96645620485459804</v>
      </c>
      <c r="AB1288" s="89">
        <v>47.408543902439</v>
      </c>
      <c r="AC1288" s="89">
        <v>-0.232298555013606</v>
      </c>
      <c r="AD1288" s="89">
        <v>-0.26910716686060698</v>
      </c>
      <c r="AE1288" s="89">
        <v>0.37788018433179699</v>
      </c>
      <c r="AF1288" s="89">
        <v>-0.101690265818294</v>
      </c>
      <c r="AG1288" s="89">
        <v>1</v>
      </c>
      <c r="AH1288" s="89">
        <v>-6.9365714285714294E-2</v>
      </c>
      <c r="AI1288" s="89">
        <v>-9.2245784093136093E-2</v>
      </c>
      <c r="AJ1288" s="89">
        <v>-99</v>
      </c>
      <c r="AK1288" s="89">
        <v>-99</v>
      </c>
      <c r="AL1288" s="89">
        <v>50.952377142857102</v>
      </c>
      <c r="AM1288" s="89">
        <v>-9.2245784093136093E-2</v>
      </c>
      <c r="AN1288" s="89">
        <v>-0.14010979781944799</v>
      </c>
      <c r="AO1288" s="89">
        <v>0.120967741935484</v>
      </c>
      <c r="AP1288" s="89">
        <v>-1.6948765865255799E-2</v>
      </c>
      <c r="AQ1288" s="89">
        <v>1</v>
      </c>
      <c r="AR1288" s="89">
        <v>-0.21548644859813099</v>
      </c>
      <c r="AS1288" s="89">
        <v>-0.41436386953745502</v>
      </c>
      <c r="AT1288" s="89">
        <v>-99</v>
      </c>
      <c r="AU1288" s="89">
        <v>-99</v>
      </c>
      <c r="AV1288" s="89">
        <v>54.672865887850499</v>
      </c>
      <c r="AW1288" s="89">
        <v>-0.41436386953745502</v>
      </c>
      <c r="AX1288" s="89">
        <v>-0.47586864473645801</v>
      </c>
      <c r="AY1288" s="89">
        <v>0.123271889400922</v>
      </c>
      <c r="AZ1288" s="89">
        <v>-5.8661226943319197E-2</v>
      </c>
      <c r="BA1288" s="89">
        <v>-99</v>
      </c>
      <c r="BB1288" s="89">
        <v>-99</v>
      </c>
      <c r="BC1288" s="89">
        <v>-99</v>
      </c>
      <c r="BD1288" s="89">
        <v>-99</v>
      </c>
      <c r="BE1288" s="89">
        <v>-99</v>
      </c>
      <c r="BF1288" s="89">
        <v>-99</v>
      </c>
      <c r="BG1288" s="89">
        <v>-99</v>
      </c>
      <c r="BH1288" s="89">
        <v>-99</v>
      </c>
      <c r="BI1288" s="89">
        <v>-99</v>
      </c>
      <c r="BJ1288" s="89">
        <v>-99</v>
      </c>
      <c r="BK1288" s="89">
        <v>-99</v>
      </c>
      <c r="BL1288" s="89">
        <v>-99</v>
      </c>
      <c r="BM1288" s="89">
        <v>-99</v>
      </c>
      <c r="BN1288" s="89">
        <v>-99</v>
      </c>
      <c r="BO1288" s="89">
        <v>-99</v>
      </c>
      <c r="BP1288" s="89">
        <v>-99</v>
      </c>
      <c r="BQ1288" s="89">
        <v>-99</v>
      </c>
      <c r="BR1288" s="89">
        <v>-99</v>
      </c>
      <c r="BS1288" s="89">
        <v>-99</v>
      </c>
      <c r="BT1288" s="89">
        <v>-99</v>
      </c>
      <c r="BU1288" s="89">
        <v>-99</v>
      </c>
      <c r="BV1288" s="89">
        <v>-99</v>
      </c>
      <c r="BW1288" s="89">
        <v>-99</v>
      </c>
      <c r="BX1288" s="89">
        <v>-99</v>
      </c>
      <c r="BY1288" s="89">
        <v>-99</v>
      </c>
      <c r="BZ1288" s="89">
        <v>-99</v>
      </c>
      <c r="CA1288" s="89">
        <v>-99</v>
      </c>
      <c r="CB1288" s="89">
        <v>-99</v>
      </c>
      <c r="CC1288" s="89">
        <v>-99</v>
      </c>
      <c r="CD1288" s="89">
        <v>-99</v>
      </c>
      <c r="CE1288" s="89">
        <v>-99</v>
      </c>
      <c r="CF1288" s="89">
        <v>-99</v>
      </c>
      <c r="CG1288" s="89">
        <v>-99</v>
      </c>
      <c r="CH1288" s="89">
        <v>-99</v>
      </c>
      <c r="CI1288" s="89">
        <v>-99</v>
      </c>
      <c r="CJ1288" s="89">
        <v>-99</v>
      </c>
      <c r="CK1288" s="89">
        <v>-99</v>
      </c>
      <c r="CL1288" s="89">
        <v>-99</v>
      </c>
      <c r="CM1288" s="89">
        <v>-99</v>
      </c>
      <c r="CN1288" s="89">
        <v>-99</v>
      </c>
      <c r="CO1288" s="89">
        <v>-99</v>
      </c>
      <c r="CP1288" s="89">
        <v>-99</v>
      </c>
      <c r="CQ1288" s="89">
        <v>-99</v>
      </c>
      <c r="CR1288" s="89">
        <v>-99</v>
      </c>
      <c r="CS1288" s="89">
        <v>-99</v>
      </c>
      <c r="CT1288" s="89">
        <v>-99</v>
      </c>
      <c r="CU1288" s="86">
        <v>-99</v>
      </c>
      <c r="CV1288" s="86">
        <v>0.1449</v>
      </c>
      <c r="CW1288" s="86">
        <v>52</v>
      </c>
      <c r="CX1288" s="86">
        <v>2</v>
      </c>
      <c r="CY1288" s="86">
        <v>0.7077</v>
      </c>
      <c r="CZ1288" s="86">
        <v>80</v>
      </c>
      <c r="DA1288" s="86">
        <v>2</v>
      </c>
      <c r="DB1288" s="86">
        <v>1.2500000000000001E-2</v>
      </c>
      <c r="DC1288" s="86">
        <v>48</v>
      </c>
      <c r="DD1288" s="86">
        <v>-99</v>
      </c>
      <c r="DE1288" s="86">
        <v>-99</v>
      </c>
      <c r="DF1288" s="86">
        <v>-99</v>
      </c>
      <c r="DG1288" s="86">
        <v>-99</v>
      </c>
      <c r="DH1288" s="86">
        <v>-99</v>
      </c>
    </row>
    <row r="1289" spans="1:112" x14ac:dyDescent="0.2">
      <c r="A1289" s="85">
        <f>IF(ISERROR(SEARCH('School Lookup'!$F$3,Data!J1289)),A1288,A1288+1)</f>
        <v>0</v>
      </c>
      <c r="B1289" s="85">
        <f>IF(I1289='School Lookup'!$G$13,1,0)</f>
        <v>0</v>
      </c>
      <c r="C1289" s="85">
        <f t="shared" si="20"/>
        <v>1287</v>
      </c>
      <c r="D1289" s="86" t="s">
        <v>6478</v>
      </c>
      <c r="E1289" s="86" t="s">
        <v>6512</v>
      </c>
      <c r="F1289" s="86" t="s">
        <v>2746</v>
      </c>
      <c r="G1289" s="86" t="s">
        <v>3104</v>
      </c>
      <c r="H1289" s="86" t="s">
        <v>5921</v>
      </c>
      <c r="I1289" s="86" t="s">
        <v>4332</v>
      </c>
      <c r="J1289" s="86" t="s">
        <v>481</v>
      </c>
      <c r="K1289" s="86" t="s">
        <v>36</v>
      </c>
      <c r="L1289" s="86">
        <v>1</v>
      </c>
      <c r="M1289" s="86">
        <v>-99</v>
      </c>
      <c r="N1289" s="89">
        <v>-99</v>
      </c>
      <c r="O1289" s="89">
        <v>-99</v>
      </c>
      <c r="P1289" s="89">
        <v>-99</v>
      </c>
      <c r="Q1289" s="89">
        <v>-99</v>
      </c>
      <c r="R1289" s="89">
        <v>-99</v>
      </c>
      <c r="S1289" s="89">
        <v>-99</v>
      </c>
      <c r="T1289" s="89">
        <v>-99</v>
      </c>
      <c r="U1289" s="89">
        <v>-99</v>
      </c>
      <c r="V1289" s="89">
        <v>-99</v>
      </c>
      <c r="W1289" s="89">
        <v>-99</v>
      </c>
      <c r="X1289" s="89">
        <v>-99</v>
      </c>
      <c r="Y1289" s="89">
        <v>-99</v>
      </c>
      <c r="Z1289" s="89">
        <v>-99</v>
      </c>
      <c r="AA1289" s="89">
        <v>-99</v>
      </c>
      <c r="AB1289" s="89">
        <v>-99</v>
      </c>
      <c r="AC1289" s="89">
        <v>-99</v>
      </c>
      <c r="AD1289" s="89">
        <v>-99</v>
      </c>
      <c r="AE1289" s="89">
        <v>-99</v>
      </c>
      <c r="AF1289" s="89">
        <v>-99</v>
      </c>
      <c r="AG1289" s="89">
        <v>-99</v>
      </c>
      <c r="AH1289" s="89">
        <v>-99</v>
      </c>
      <c r="AI1289" s="89">
        <v>-99</v>
      </c>
      <c r="AJ1289" s="89">
        <v>-99</v>
      </c>
      <c r="AK1289" s="89">
        <v>-99</v>
      </c>
      <c r="AL1289" s="89">
        <v>-99</v>
      </c>
      <c r="AM1289" s="89">
        <v>-99</v>
      </c>
      <c r="AN1289" s="89">
        <v>-99</v>
      </c>
      <c r="AO1289" s="89">
        <v>-99</v>
      </c>
      <c r="AP1289" s="89">
        <v>-99</v>
      </c>
      <c r="AQ1289" s="89">
        <v>-99</v>
      </c>
      <c r="AR1289" s="89">
        <v>-99</v>
      </c>
      <c r="AS1289" s="89">
        <v>-99</v>
      </c>
      <c r="AT1289" s="89">
        <v>-99</v>
      </c>
      <c r="AU1289" s="89">
        <v>-99</v>
      </c>
      <c r="AV1289" s="89">
        <v>-99</v>
      </c>
      <c r="AW1289" s="89">
        <v>-99</v>
      </c>
      <c r="AX1289" s="89">
        <v>-99</v>
      </c>
      <c r="AY1289" s="89">
        <v>-99</v>
      </c>
      <c r="AZ1289" s="89">
        <v>-99</v>
      </c>
      <c r="BA1289" s="89">
        <v>1</v>
      </c>
      <c r="BB1289" s="89">
        <v>6.8220231213872801E-2</v>
      </c>
      <c r="BC1289" s="89">
        <v>0.37799943716788298</v>
      </c>
      <c r="BD1289" s="89">
        <v>48.4878</v>
      </c>
      <c r="BE1289" s="89">
        <v>1.9398579217908499E-2</v>
      </c>
      <c r="BF1289" s="89">
        <v>52.023115028901699</v>
      </c>
      <c r="BG1289" s="89">
        <v>0.19869900819289599</v>
      </c>
      <c r="BH1289" s="89">
        <v>0.22280647100152101</v>
      </c>
      <c r="BI1289" s="89">
        <v>0.25108853410740201</v>
      </c>
      <c r="BJ1289" s="89">
        <v>5.59441501934154E-2</v>
      </c>
      <c r="BK1289" s="89">
        <v>1</v>
      </c>
      <c r="BL1289" s="89">
        <v>0.120913372093023</v>
      </c>
      <c r="BM1289" s="89">
        <v>0.47601635616042798</v>
      </c>
      <c r="BN1289" s="89">
        <v>46.962499999999999</v>
      </c>
      <c r="BO1289" s="89">
        <v>-0.19007679275620201</v>
      </c>
      <c r="BP1289" s="89">
        <v>47.674455232558103</v>
      </c>
      <c r="BQ1289" s="89">
        <v>0.142969781702113</v>
      </c>
      <c r="BR1289" s="89">
        <v>0.16184948530386001</v>
      </c>
      <c r="BS1289" s="89">
        <v>0.249637155297533</v>
      </c>
      <c r="BT1289" s="89">
        <v>4.04036450976255E-2</v>
      </c>
      <c r="BU1289" s="89">
        <v>1</v>
      </c>
      <c r="BV1289" s="89">
        <v>0.224595348837209</v>
      </c>
      <c r="BW1289" s="89">
        <v>0.67448754972988301</v>
      </c>
      <c r="BX1289" s="89">
        <v>46.567900000000002</v>
      </c>
      <c r="BY1289" s="89">
        <v>-0.26229728694176002</v>
      </c>
      <c r="BZ1289" s="89">
        <v>44.767441860465098</v>
      </c>
      <c r="CA1289" s="89">
        <v>0.20609513139406099</v>
      </c>
      <c r="CB1289" s="89">
        <v>0.22708023742119701</v>
      </c>
      <c r="CC1289" s="89">
        <v>0.249637155297533</v>
      </c>
      <c r="CD1289" s="89">
        <v>5.66876644941159E-2</v>
      </c>
      <c r="CE1289" s="89">
        <v>1</v>
      </c>
      <c r="CF1289" s="89">
        <v>-5.75302325581395E-2</v>
      </c>
      <c r="CG1289" s="89">
        <v>4.8799938247389499E-2</v>
      </c>
      <c r="CH1289" s="89">
        <v>43.869</v>
      </c>
      <c r="CI1289" s="89">
        <v>-0.619407570745101</v>
      </c>
      <c r="CJ1289" s="89">
        <v>43.604662790697702</v>
      </c>
      <c r="CK1289" s="89">
        <v>-0.28530381624885598</v>
      </c>
      <c r="CL1289" s="89">
        <v>-0.29956993368250701</v>
      </c>
      <c r="CM1289" s="89">
        <v>0.249637155297533</v>
      </c>
      <c r="CN1289" s="89">
        <v>-7.4783786057171495E-2</v>
      </c>
      <c r="CO1289" s="89">
        <v>98.77</v>
      </c>
      <c r="CP1289" s="89">
        <v>0.8599</v>
      </c>
      <c r="CQ1289" s="89">
        <v>-0.14000000000000001</v>
      </c>
      <c r="CR1289" s="89">
        <v>-0.20280000000000001</v>
      </c>
      <c r="CS1289" s="89">
        <v>0.8599</v>
      </c>
      <c r="CT1289" s="89">
        <v>0.73760000000000003</v>
      </c>
      <c r="CU1289" s="86" t="s">
        <v>6988</v>
      </c>
      <c r="CV1289" s="86">
        <v>0.14419999999999999</v>
      </c>
      <c r="CW1289" s="86">
        <v>52</v>
      </c>
      <c r="CX1289" s="86">
        <v>2</v>
      </c>
      <c r="CY1289" s="86">
        <v>-0.73499999999999999</v>
      </c>
      <c r="CZ1289" s="86">
        <v>19</v>
      </c>
      <c r="DA1289" s="86">
        <v>4</v>
      </c>
      <c r="DB1289" s="86">
        <v>-0.26269999999999999</v>
      </c>
      <c r="DC1289" s="86">
        <v>33</v>
      </c>
      <c r="DD1289" s="86">
        <v>-99</v>
      </c>
      <c r="DE1289" s="86">
        <v>-99</v>
      </c>
      <c r="DF1289" s="86">
        <v>-99</v>
      </c>
      <c r="DG1289" s="86">
        <v>-99</v>
      </c>
      <c r="DH1289" s="86">
        <v>-99</v>
      </c>
    </row>
    <row r="1290" spans="1:112" x14ac:dyDescent="0.2">
      <c r="A1290" s="85">
        <f>IF(ISERROR(SEARCH('School Lookup'!$F$3,Data!J1290)),A1289,A1289+1)</f>
        <v>0</v>
      </c>
      <c r="B1290" s="85">
        <f>IF(I1290='School Lookup'!$G$13,1,0)</f>
        <v>0</v>
      </c>
      <c r="C1290" s="85">
        <f t="shared" si="20"/>
        <v>1288</v>
      </c>
      <c r="D1290" s="86" t="s">
        <v>6478</v>
      </c>
      <c r="E1290" s="86" t="s">
        <v>6760</v>
      </c>
      <c r="F1290" s="86" t="s">
        <v>2767</v>
      </c>
      <c r="G1290" s="86" t="s">
        <v>2804</v>
      </c>
      <c r="H1290" s="86" t="s">
        <v>757</v>
      </c>
      <c r="I1290" s="86" t="s">
        <v>3490</v>
      </c>
      <c r="J1290" s="86" t="s">
        <v>1771</v>
      </c>
      <c r="K1290" s="86" t="s">
        <v>6771</v>
      </c>
      <c r="L1290" s="86">
        <v>1</v>
      </c>
      <c r="M1290" s="86">
        <v>1</v>
      </c>
      <c r="N1290" s="89">
        <v>0.31397303609341798</v>
      </c>
      <c r="O1290" s="89">
        <v>0.774263261595726</v>
      </c>
      <c r="P1290" s="89">
        <v>38.608800000000002</v>
      </c>
      <c r="Q1290" s="89">
        <v>-1.1908899135261199</v>
      </c>
      <c r="R1290" s="89">
        <v>44.798336730360901</v>
      </c>
      <c r="S1290" s="89">
        <v>-0.208313325965196</v>
      </c>
      <c r="T1290" s="89">
        <v>-0.23648034848708599</v>
      </c>
      <c r="U1290" s="89">
        <v>0.37574790586358198</v>
      </c>
      <c r="V1290" s="89">
        <v>-8.8856995721912704E-2</v>
      </c>
      <c r="W1290" s="89">
        <v>1</v>
      </c>
      <c r="X1290" s="89">
        <v>0.355567515923567</v>
      </c>
      <c r="Y1290" s="89">
        <v>0.92610890617096597</v>
      </c>
      <c r="Z1290" s="89">
        <v>46.593200000000003</v>
      </c>
      <c r="AA1290" s="89">
        <v>-0.403359991806513</v>
      </c>
      <c r="AB1290" s="89">
        <v>47.239951592356697</v>
      </c>
      <c r="AC1290" s="89">
        <v>0.26137445718222702</v>
      </c>
      <c r="AD1290" s="89">
        <v>0.30570199145615701</v>
      </c>
      <c r="AE1290" s="89">
        <v>0.37574790586358198</v>
      </c>
      <c r="AF1290" s="89">
        <v>0.114866883107978</v>
      </c>
      <c r="AG1290" s="89">
        <v>1</v>
      </c>
      <c r="AH1290" s="89">
        <v>0.25327152317880802</v>
      </c>
      <c r="AI1290" s="89">
        <v>0.60210067664560796</v>
      </c>
      <c r="AJ1290" s="89">
        <v>-99</v>
      </c>
      <c r="AK1290" s="89">
        <v>-99</v>
      </c>
      <c r="AL1290" s="89">
        <v>48.344335761589399</v>
      </c>
      <c r="AM1290" s="89">
        <v>0.60210067664560796</v>
      </c>
      <c r="AN1290" s="89">
        <v>0.58933130904735698</v>
      </c>
      <c r="AO1290" s="89">
        <v>0.120462704427603</v>
      </c>
      <c r="AP1290" s="89">
        <v>7.0992443291703997E-2</v>
      </c>
      <c r="AQ1290" s="89">
        <v>1</v>
      </c>
      <c r="AR1290" s="89">
        <v>0.13824579439252299</v>
      </c>
      <c r="AS1290" s="89">
        <v>0.38076112041782201</v>
      </c>
      <c r="AT1290" s="89">
        <v>-99</v>
      </c>
      <c r="AU1290" s="89">
        <v>-99</v>
      </c>
      <c r="AV1290" s="89">
        <v>47.9750747663551</v>
      </c>
      <c r="AW1290" s="89">
        <v>0.38076112041782201</v>
      </c>
      <c r="AX1290" s="89">
        <v>0.36203007887052802</v>
      </c>
      <c r="AY1290" s="89">
        <v>0.12804148384523301</v>
      </c>
      <c r="AZ1290" s="89">
        <v>4.63548684951893E-2</v>
      </c>
      <c r="BA1290" s="89">
        <v>-99</v>
      </c>
      <c r="BB1290" s="89">
        <v>-99</v>
      </c>
      <c r="BC1290" s="89">
        <v>-99</v>
      </c>
      <c r="BD1290" s="89">
        <v>-99</v>
      </c>
      <c r="BE1290" s="89">
        <v>-99</v>
      </c>
      <c r="BF1290" s="89">
        <v>-99</v>
      </c>
      <c r="BG1290" s="89">
        <v>-99</v>
      </c>
      <c r="BH1290" s="89">
        <v>-99</v>
      </c>
      <c r="BI1290" s="89">
        <v>-99</v>
      </c>
      <c r="BJ1290" s="89">
        <v>-99</v>
      </c>
      <c r="BK1290" s="89">
        <v>-99</v>
      </c>
      <c r="BL1290" s="89">
        <v>-99</v>
      </c>
      <c r="BM1290" s="89">
        <v>-99</v>
      </c>
      <c r="BN1290" s="89">
        <v>-99</v>
      </c>
      <c r="BO1290" s="89">
        <v>-99</v>
      </c>
      <c r="BP1290" s="89">
        <v>-99</v>
      </c>
      <c r="BQ1290" s="89">
        <v>-99</v>
      </c>
      <c r="BR1290" s="89">
        <v>-99</v>
      </c>
      <c r="BS1290" s="89">
        <v>-99</v>
      </c>
      <c r="BT1290" s="89">
        <v>-99</v>
      </c>
      <c r="BU1290" s="89">
        <v>-99</v>
      </c>
      <c r="BV1290" s="89">
        <v>-99</v>
      </c>
      <c r="BW1290" s="89">
        <v>-99</v>
      </c>
      <c r="BX1290" s="89">
        <v>-99</v>
      </c>
      <c r="BY1290" s="89">
        <v>-99</v>
      </c>
      <c r="BZ1290" s="89">
        <v>-99</v>
      </c>
      <c r="CA1290" s="89">
        <v>-99</v>
      </c>
      <c r="CB1290" s="89">
        <v>-99</v>
      </c>
      <c r="CC1290" s="89">
        <v>-99</v>
      </c>
      <c r="CD1290" s="89">
        <v>-99</v>
      </c>
      <c r="CE1290" s="89">
        <v>-99</v>
      </c>
      <c r="CF1290" s="89">
        <v>-99</v>
      </c>
      <c r="CG1290" s="89">
        <v>-99</v>
      </c>
      <c r="CH1290" s="89">
        <v>-99</v>
      </c>
      <c r="CI1290" s="89">
        <v>-99</v>
      </c>
      <c r="CJ1290" s="89">
        <v>-99</v>
      </c>
      <c r="CK1290" s="89">
        <v>-99</v>
      </c>
      <c r="CL1290" s="89">
        <v>-99</v>
      </c>
      <c r="CM1290" s="89">
        <v>-99</v>
      </c>
      <c r="CN1290" s="89">
        <v>-99</v>
      </c>
      <c r="CO1290" s="89">
        <v>-99</v>
      </c>
      <c r="CP1290" s="89">
        <v>-99</v>
      </c>
      <c r="CQ1290" s="89">
        <v>-99</v>
      </c>
      <c r="CR1290" s="89">
        <v>-99</v>
      </c>
      <c r="CS1290" s="89">
        <v>-99</v>
      </c>
      <c r="CT1290" s="89">
        <v>-99</v>
      </c>
      <c r="CU1290" s="86">
        <v>-99</v>
      </c>
      <c r="CV1290" s="86">
        <v>0.1434</v>
      </c>
      <c r="CW1290" s="86">
        <v>52</v>
      </c>
      <c r="CX1290" s="86">
        <v>2</v>
      </c>
      <c r="CY1290" s="86">
        <v>-0.50149999999999995</v>
      </c>
      <c r="CZ1290" s="86">
        <v>28</v>
      </c>
      <c r="DA1290" s="86">
        <v>2</v>
      </c>
      <c r="DB1290" s="86">
        <v>-0.59899999999999998</v>
      </c>
      <c r="DC1290" s="86">
        <v>19</v>
      </c>
      <c r="DD1290" s="86">
        <v>-99</v>
      </c>
      <c r="DE1290" s="86">
        <v>-99</v>
      </c>
      <c r="DF1290" s="86">
        <v>-99</v>
      </c>
      <c r="DG1290" s="86">
        <v>-99</v>
      </c>
      <c r="DH1290" s="86">
        <v>-99</v>
      </c>
    </row>
    <row r="1291" spans="1:112" x14ac:dyDescent="0.2">
      <c r="A1291" s="85">
        <f>IF(ISERROR(SEARCH('School Lookup'!$F$3,Data!J1291)),A1290,A1290+1)</f>
        <v>0</v>
      </c>
      <c r="B1291" s="85">
        <f>IF(I1291='School Lookup'!$G$13,1,0)</f>
        <v>0</v>
      </c>
      <c r="C1291" s="85">
        <f t="shared" si="20"/>
        <v>1289</v>
      </c>
      <c r="D1291" s="86" t="s">
        <v>6478</v>
      </c>
      <c r="E1291" s="86" t="s">
        <v>6486</v>
      </c>
      <c r="F1291" s="86" t="s">
        <v>1088</v>
      </c>
      <c r="G1291" s="86" t="s">
        <v>2916</v>
      </c>
      <c r="H1291" s="86" t="s">
        <v>1582</v>
      </c>
      <c r="I1291" s="86" t="s">
        <v>6823</v>
      </c>
      <c r="J1291" s="86" t="s">
        <v>6824</v>
      </c>
      <c r="K1291" s="86" t="s">
        <v>72</v>
      </c>
      <c r="L1291" s="86">
        <v>1</v>
      </c>
      <c r="M1291" s="86">
        <v>1</v>
      </c>
      <c r="N1291" s="89">
        <v>0.21842780748663099</v>
      </c>
      <c r="O1291" s="89">
        <v>0.56736017223744795</v>
      </c>
      <c r="P1291" s="89">
        <v>43.705100000000002</v>
      </c>
      <c r="Q1291" s="89">
        <v>-0.65031817718099605</v>
      </c>
      <c r="R1291" s="89">
        <v>49.197843850267397</v>
      </c>
      <c r="S1291" s="89">
        <v>-4.1479002471774197E-2</v>
      </c>
      <c r="T1291" s="89">
        <v>-4.71789651714348E-2</v>
      </c>
      <c r="U1291" s="89">
        <v>0.42212189616252799</v>
      </c>
      <c r="V1291" s="89">
        <v>-1.9915274237151899E-2</v>
      </c>
      <c r="W1291" s="89">
        <v>1</v>
      </c>
      <c r="X1291" s="89">
        <v>0.18613101604278101</v>
      </c>
      <c r="Y1291" s="89">
        <v>0.52722854823946497</v>
      </c>
      <c r="Z1291" s="89">
        <v>47.846200000000003</v>
      </c>
      <c r="AA1291" s="89">
        <v>-0.247107183712338</v>
      </c>
      <c r="AB1291" s="89">
        <v>54.010725133689803</v>
      </c>
      <c r="AC1291" s="89">
        <v>0.140060682263564</v>
      </c>
      <c r="AD1291" s="89">
        <v>0.164450055193609</v>
      </c>
      <c r="AE1291" s="89">
        <v>0.42212189616252799</v>
      </c>
      <c r="AF1291" s="89">
        <v>6.9417969122358494E-2</v>
      </c>
      <c r="AG1291" s="89">
        <v>1</v>
      </c>
      <c r="AH1291" s="89">
        <v>0.25779999999999997</v>
      </c>
      <c r="AI1291" s="89">
        <v>0.61184639563961496</v>
      </c>
      <c r="AJ1291" s="89">
        <v>-99</v>
      </c>
      <c r="AK1291" s="89">
        <v>-99</v>
      </c>
      <c r="AL1291" s="89">
        <v>63.768130434782599</v>
      </c>
      <c r="AM1291" s="89">
        <v>0.61184639563961496</v>
      </c>
      <c r="AN1291" s="89">
        <v>0.59956961002845199</v>
      </c>
      <c r="AO1291" s="89">
        <v>0.155756207674944</v>
      </c>
      <c r="AP1291" s="89">
        <v>9.3386688695176606E-2</v>
      </c>
      <c r="AQ1291" s="89">
        <v>-99</v>
      </c>
      <c r="AR1291" s="89">
        <v>-99</v>
      </c>
      <c r="AS1291" s="89">
        <v>-99</v>
      </c>
      <c r="AT1291" s="89">
        <v>-99</v>
      </c>
      <c r="AU1291" s="89">
        <v>-99</v>
      </c>
      <c r="AV1291" s="89">
        <v>-99</v>
      </c>
      <c r="AW1291" s="89">
        <v>-99</v>
      </c>
      <c r="AX1291" s="89">
        <v>-99</v>
      </c>
      <c r="AY1291" s="89">
        <v>-99</v>
      </c>
      <c r="AZ1291" s="89">
        <v>-99</v>
      </c>
      <c r="BA1291" s="89">
        <v>-99</v>
      </c>
      <c r="BB1291" s="89">
        <v>-99</v>
      </c>
      <c r="BC1291" s="89">
        <v>-99</v>
      </c>
      <c r="BD1291" s="89">
        <v>-99</v>
      </c>
      <c r="BE1291" s="89">
        <v>-99</v>
      </c>
      <c r="BF1291" s="89">
        <v>-99</v>
      </c>
      <c r="BG1291" s="89">
        <v>-99</v>
      </c>
      <c r="BH1291" s="89">
        <v>-99</v>
      </c>
      <c r="BI1291" s="89">
        <v>-99</v>
      </c>
      <c r="BJ1291" s="89">
        <v>-99</v>
      </c>
      <c r="BK1291" s="89">
        <v>-99</v>
      </c>
      <c r="BL1291" s="89">
        <v>-99</v>
      </c>
      <c r="BM1291" s="89">
        <v>-99</v>
      </c>
      <c r="BN1291" s="89">
        <v>-99</v>
      </c>
      <c r="BO1291" s="89">
        <v>-99</v>
      </c>
      <c r="BP1291" s="89">
        <v>-99</v>
      </c>
      <c r="BQ1291" s="89">
        <v>-99</v>
      </c>
      <c r="BR1291" s="89">
        <v>-99</v>
      </c>
      <c r="BS1291" s="89">
        <v>-99</v>
      </c>
      <c r="BT1291" s="89">
        <v>-99</v>
      </c>
      <c r="BU1291" s="89">
        <v>-99</v>
      </c>
      <c r="BV1291" s="89">
        <v>-99</v>
      </c>
      <c r="BW1291" s="89">
        <v>-99</v>
      </c>
      <c r="BX1291" s="89">
        <v>-99</v>
      </c>
      <c r="BY1291" s="89">
        <v>-99</v>
      </c>
      <c r="BZ1291" s="89">
        <v>-99</v>
      </c>
      <c r="CA1291" s="89">
        <v>-99</v>
      </c>
      <c r="CB1291" s="89">
        <v>-99</v>
      </c>
      <c r="CC1291" s="89">
        <v>-99</v>
      </c>
      <c r="CD1291" s="89">
        <v>-99</v>
      </c>
      <c r="CE1291" s="89">
        <v>-99</v>
      </c>
      <c r="CF1291" s="89">
        <v>-99</v>
      </c>
      <c r="CG1291" s="89">
        <v>-99</v>
      </c>
      <c r="CH1291" s="89">
        <v>-99</v>
      </c>
      <c r="CI1291" s="89">
        <v>-99</v>
      </c>
      <c r="CJ1291" s="89">
        <v>-99</v>
      </c>
      <c r="CK1291" s="89">
        <v>-99</v>
      </c>
      <c r="CL1291" s="89">
        <v>-99</v>
      </c>
      <c r="CM1291" s="89">
        <v>-99</v>
      </c>
      <c r="CN1291" s="89">
        <v>-99</v>
      </c>
      <c r="CO1291" s="89">
        <v>-99</v>
      </c>
      <c r="CP1291" s="89">
        <v>-99</v>
      </c>
      <c r="CQ1291" s="89">
        <v>-99</v>
      </c>
      <c r="CR1291" s="89">
        <v>-99</v>
      </c>
      <c r="CS1291" s="89">
        <v>-99</v>
      </c>
      <c r="CT1291" s="89">
        <v>-99</v>
      </c>
      <c r="CU1291" s="86">
        <v>-99</v>
      </c>
      <c r="CV1291" s="86">
        <v>0.1429</v>
      </c>
      <c r="CW1291" s="86">
        <v>52</v>
      </c>
      <c r="CX1291" s="86">
        <v>2</v>
      </c>
      <c r="CY1291" s="86">
        <v>-0.23080000000000001</v>
      </c>
      <c r="CZ1291" s="86">
        <v>40</v>
      </c>
      <c r="DA1291" s="86">
        <v>2</v>
      </c>
      <c r="DB1291" s="86">
        <v>-0.37880000000000003</v>
      </c>
      <c r="DC1291" s="86">
        <v>28</v>
      </c>
      <c r="DD1291" s="86">
        <v>-99</v>
      </c>
      <c r="DE1291" s="86">
        <v>-99</v>
      </c>
      <c r="DF1291" s="86">
        <v>-99</v>
      </c>
      <c r="DG1291" s="86">
        <v>-99</v>
      </c>
      <c r="DH1291" s="86">
        <v>-99</v>
      </c>
    </row>
    <row r="1292" spans="1:112" x14ac:dyDescent="0.2">
      <c r="A1292" s="85">
        <f>IF(ISERROR(SEARCH('School Lookup'!$F$3,Data!J1292)),A1291,A1291+1)</f>
        <v>0</v>
      </c>
      <c r="B1292" s="85">
        <f>IF(I1292='School Lookup'!$G$13,1,0)</f>
        <v>0</v>
      </c>
      <c r="C1292" s="85">
        <f t="shared" si="20"/>
        <v>1290</v>
      </c>
      <c r="D1292" s="86" t="s">
        <v>6478</v>
      </c>
      <c r="E1292" s="86" t="s">
        <v>6257</v>
      </c>
      <c r="F1292" s="86" t="s">
        <v>1718</v>
      </c>
      <c r="G1292" s="86" t="s">
        <v>3243</v>
      </c>
      <c r="H1292" s="86" t="s">
        <v>5992</v>
      </c>
      <c r="I1292" s="86" t="s">
        <v>5120</v>
      </c>
      <c r="J1292" s="86" t="s">
        <v>1610</v>
      </c>
      <c r="K1292" s="86" t="s">
        <v>114</v>
      </c>
      <c r="L1292" s="86">
        <v>1</v>
      </c>
      <c r="M1292" s="86">
        <v>1</v>
      </c>
      <c r="N1292" s="89">
        <v>9.6187999999999996E-2</v>
      </c>
      <c r="O1292" s="89">
        <v>0.30265000114525598</v>
      </c>
      <c r="P1292" s="89">
        <v>51.912999999999997</v>
      </c>
      <c r="Q1292" s="89">
        <v>0.22030536435838</v>
      </c>
      <c r="R1292" s="89">
        <v>49.333348000000001</v>
      </c>
      <c r="S1292" s="89">
        <v>0.26147768275181799</v>
      </c>
      <c r="T1292" s="89">
        <v>0.29657595525902303</v>
      </c>
      <c r="U1292" s="89">
        <v>0.395987328405491</v>
      </c>
      <c r="V1292" s="89">
        <v>0.117440320192327</v>
      </c>
      <c r="W1292" s="89">
        <v>1</v>
      </c>
      <c r="X1292" s="89">
        <v>6.22664E-2</v>
      </c>
      <c r="Y1292" s="89">
        <v>0.23563162303766499</v>
      </c>
      <c r="Z1292" s="89">
        <v>49.878599999999999</v>
      </c>
      <c r="AA1292" s="89">
        <v>6.3391109170330296E-3</v>
      </c>
      <c r="AB1292" s="89">
        <v>50.933357600000001</v>
      </c>
      <c r="AC1292" s="89">
        <v>0.120985366977349</v>
      </c>
      <c r="AD1292" s="89">
        <v>0.14223967371959301</v>
      </c>
      <c r="AE1292" s="89">
        <v>0.395987328405491</v>
      </c>
      <c r="AF1292" s="89">
        <v>5.63251083894903E-2</v>
      </c>
      <c r="AG1292" s="89">
        <v>1</v>
      </c>
      <c r="AH1292" s="89">
        <v>-1.88702127659575E-2</v>
      </c>
      <c r="AI1292" s="89">
        <v>1.6425406619394199E-2</v>
      </c>
      <c r="AJ1292" s="89">
        <v>-99</v>
      </c>
      <c r="AK1292" s="89">
        <v>-99</v>
      </c>
      <c r="AL1292" s="89">
        <v>60.6382872340426</v>
      </c>
      <c r="AM1292" s="89">
        <v>1.6425406619394199E-2</v>
      </c>
      <c r="AN1292" s="89">
        <v>-2.5945993263514801E-2</v>
      </c>
      <c r="AO1292" s="89">
        <v>9.9260823653643096E-2</v>
      </c>
      <c r="AP1292" s="89">
        <v>-2.5754206618483501E-3</v>
      </c>
      <c r="AQ1292" s="89">
        <v>1</v>
      </c>
      <c r="AR1292" s="89">
        <v>-0.124618446601942</v>
      </c>
      <c r="AS1292" s="89">
        <v>-0.210109322189378</v>
      </c>
      <c r="AT1292" s="89">
        <v>-99</v>
      </c>
      <c r="AU1292" s="89">
        <v>-99</v>
      </c>
      <c r="AV1292" s="89">
        <v>45.631096116504899</v>
      </c>
      <c r="AW1292" s="89">
        <v>-0.210109322189378</v>
      </c>
      <c r="AX1292" s="89">
        <v>-0.260626227914038</v>
      </c>
      <c r="AY1292" s="89">
        <v>0.108764519535375</v>
      </c>
      <c r="AZ1292" s="89">
        <v>-2.8346886457387501E-2</v>
      </c>
      <c r="BA1292" s="89">
        <v>-99</v>
      </c>
      <c r="BB1292" s="89">
        <v>-99</v>
      </c>
      <c r="BC1292" s="89">
        <v>-99</v>
      </c>
      <c r="BD1292" s="89">
        <v>-99</v>
      </c>
      <c r="BE1292" s="89">
        <v>-99</v>
      </c>
      <c r="BF1292" s="89">
        <v>-99</v>
      </c>
      <c r="BG1292" s="89">
        <v>-99</v>
      </c>
      <c r="BH1292" s="89">
        <v>-99</v>
      </c>
      <c r="BI1292" s="89">
        <v>-99</v>
      </c>
      <c r="BJ1292" s="89">
        <v>-99</v>
      </c>
      <c r="BK1292" s="89">
        <v>-99</v>
      </c>
      <c r="BL1292" s="89">
        <v>-99</v>
      </c>
      <c r="BM1292" s="89">
        <v>-99</v>
      </c>
      <c r="BN1292" s="89">
        <v>-99</v>
      </c>
      <c r="BO1292" s="89">
        <v>-99</v>
      </c>
      <c r="BP1292" s="89">
        <v>-99</v>
      </c>
      <c r="BQ1292" s="89">
        <v>-99</v>
      </c>
      <c r="BR1292" s="89">
        <v>-99</v>
      </c>
      <c r="BS1292" s="89">
        <v>-99</v>
      </c>
      <c r="BT1292" s="89">
        <v>-99</v>
      </c>
      <c r="BU1292" s="89">
        <v>-99</v>
      </c>
      <c r="BV1292" s="89">
        <v>-99</v>
      </c>
      <c r="BW1292" s="89">
        <v>-99</v>
      </c>
      <c r="BX1292" s="89">
        <v>-99</v>
      </c>
      <c r="BY1292" s="89">
        <v>-99</v>
      </c>
      <c r="BZ1292" s="89">
        <v>-99</v>
      </c>
      <c r="CA1292" s="89">
        <v>-99</v>
      </c>
      <c r="CB1292" s="89">
        <v>-99</v>
      </c>
      <c r="CC1292" s="89">
        <v>-99</v>
      </c>
      <c r="CD1292" s="89">
        <v>-99</v>
      </c>
      <c r="CE1292" s="89">
        <v>-99</v>
      </c>
      <c r="CF1292" s="89">
        <v>-99</v>
      </c>
      <c r="CG1292" s="89">
        <v>-99</v>
      </c>
      <c r="CH1292" s="89">
        <v>-99</v>
      </c>
      <c r="CI1292" s="89">
        <v>-99</v>
      </c>
      <c r="CJ1292" s="89">
        <v>-99</v>
      </c>
      <c r="CK1292" s="89">
        <v>-99</v>
      </c>
      <c r="CL1292" s="89">
        <v>-99</v>
      </c>
      <c r="CM1292" s="89">
        <v>-99</v>
      </c>
      <c r="CN1292" s="89">
        <v>-99</v>
      </c>
      <c r="CO1292" s="89">
        <v>-99</v>
      </c>
      <c r="CP1292" s="89">
        <v>-99</v>
      </c>
      <c r="CQ1292" s="89">
        <v>-99</v>
      </c>
      <c r="CR1292" s="89">
        <v>-99</v>
      </c>
      <c r="CS1292" s="89">
        <v>-99</v>
      </c>
      <c r="CT1292" s="89">
        <v>-99</v>
      </c>
      <c r="CU1292" s="86">
        <v>-99</v>
      </c>
      <c r="CV1292" s="86">
        <v>0.14280000000000001</v>
      </c>
      <c r="CW1292" s="86">
        <v>52</v>
      </c>
      <c r="CX1292" s="86">
        <v>2</v>
      </c>
      <c r="CY1292" s="86">
        <v>0.67420000000000002</v>
      </c>
      <c r="CZ1292" s="86">
        <v>79</v>
      </c>
      <c r="DA1292" s="86">
        <v>2</v>
      </c>
      <c r="DB1292" s="86">
        <v>8.9700000000000002E-2</v>
      </c>
      <c r="DC1292" s="86">
        <v>52</v>
      </c>
      <c r="DD1292" s="86">
        <v>-99</v>
      </c>
      <c r="DE1292" s="86">
        <v>-99</v>
      </c>
      <c r="DF1292" s="86">
        <v>-99</v>
      </c>
      <c r="DG1292" s="86">
        <v>-99</v>
      </c>
      <c r="DH1292" s="86">
        <v>-99</v>
      </c>
    </row>
    <row r="1293" spans="1:112" x14ac:dyDescent="0.2">
      <c r="A1293" s="85">
        <f>IF(ISERROR(SEARCH('School Lookup'!$F$3,Data!J1293)),A1292,A1292+1)</f>
        <v>0</v>
      </c>
      <c r="B1293" s="85">
        <f>IF(I1293='School Lookup'!$G$13,1,0)</f>
        <v>0</v>
      </c>
      <c r="C1293" s="85">
        <f t="shared" si="20"/>
        <v>1291</v>
      </c>
      <c r="D1293" s="86" t="s">
        <v>6478</v>
      </c>
      <c r="E1293" s="86" t="s">
        <v>6760</v>
      </c>
      <c r="F1293" s="86" t="s">
        <v>2767</v>
      </c>
      <c r="G1293" s="86" t="s">
        <v>2841</v>
      </c>
      <c r="H1293" s="86" t="s">
        <v>1446</v>
      </c>
      <c r="I1293" s="86" t="s">
        <v>4322</v>
      </c>
      <c r="J1293" s="86" t="s">
        <v>1783</v>
      </c>
      <c r="K1293" s="86" t="s">
        <v>389</v>
      </c>
      <c r="L1293" s="86">
        <v>1</v>
      </c>
      <c r="M1293" s="86">
        <v>-99</v>
      </c>
      <c r="N1293" s="89">
        <v>-99</v>
      </c>
      <c r="O1293" s="89">
        <v>-99</v>
      </c>
      <c r="P1293" s="89">
        <v>-99</v>
      </c>
      <c r="Q1293" s="89">
        <v>-99</v>
      </c>
      <c r="R1293" s="89">
        <v>-99</v>
      </c>
      <c r="S1293" s="89">
        <v>-99</v>
      </c>
      <c r="T1293" s="89">
        <v>-99</v>
      </c>
      <c r="U1293" s="89">
        <v>-99</v>
      </c>
      <c r="V1293" s="89">
        <v>-99</v>
      </c>
      <c r="W1293" s="89">
        <v>-99</v>
      </c>
      <c r="X1293" s="89">
        <v>-99</v>
      </c>
      <c r="Y1293" s="89">
        <v>-99</v>
      </c>
      <c r="Z1293" s="89">
        <v>-99</v>
      </c>
      <c r="AA1293" s="89">
        <v>-99</v>
      </c>
      <c r="AB1293" s="89">
        <v>-99</v>
      </c>
      <c r="AC1293" s="89">
        <v>-99</v>
      </c>
      <c r="AD1293" s="89">
        <v>-99</v>
      </c>
      <c r="AE1293" s="89">
        <v>-99</v>
      </c>
      <c r="AF1293" s="89">
        <v>-99</v>
      </c>
      <c r="AG1293" s="89">
        <v>-99</v>
      </c>
      <c r="AH1293" s="89">
        <v>-99</v>
      </c>
      <c r="AI1293" s="89">
        <v>-99</v>
      </c>
      <c r="AJ1293" s="89">
        <v>-99</v>
      </c>
      <c r="AK1293" s="89">
        <v>-99</v>
      </c>
      <c r="AL1293" s="89">
        <v>-99</v>
      </c>
      <c r="AM1293" s="89">
        <v>-99</v>
      </c>
      <c r="AN1293" s="89">
        <v>-99</v>
      </c>
      <c r="AO1293" s="89">
        <v>-99</v>
      </c>
      <c r="AP1293" s="89">
        <v>-99</v>
      </c>
      <c r="AQ1293" s="89">
        <v>-99</v>
      </c>
      <c r="AR1293" s="89">
        <v>-99</v>
      </c>
      <c r="AS1293" s="89">
        <v>-99</v>
      </c>
      <c r="AT1293" s="89">
        <v>-99</v>
      </c>
      <c r="AU1293" s="89">
        <v>-99</v>
      </c>
      <c r="AV1293" s="89">
        <v>-99</v>
      </c>
      <c r="AW1293" s="89">
        <v>-99</v>
      </c>
      <c r="AX1293" s="89">
        <v>-99</v>
      </c>
      <c r="AY1293" s="89">
        <v>-99</v>
      </c>
      <c r="AZ1293" s="89">
        <v>-99</v>
      </c>
      <c r="BA1293" s="89">
        <v>1</v>
      </c>
      <c r="BB1293" s="89">
        <v>0.16219840348330899</v>
      </c>
      <c r="BC1293" s="89">
        <v>0.58947871213607295</v>
      </c>
      <c r="BD1293" s="89">
        <v>43.324399999999997</v>
      </c>
      <c r="BE1293" s="89">
        <v>-0.496904509693889</v>
      </c>
      <c r="BF1293" s="89">
        <v>58.925992743106001</v>
      </c>
      <c r="BG1293" s="89">
        <v>4.6287101221092301E-2</v>
      </c>
      <c r="BH1293" s="89">
        <v>5.9731432246001699E-2</v>
      </c>
      <c r="BI1293" s="89">
        <v>0.25018155410312298</v>
      </c>
      <c r="BJ1293" s="89">
        <v>1.49437025481101E-2</v>
      </c>
      <c r="BK1293" s="89">
        <v>1</v>
      </c>
      <c r="BL1293" s="89">
        <v>0.1077618287373</v>
      </c>
      <c r="BM1293" s="89">
        <v>0.44401246827278301</v>
      </c>
      <c r="BN1293" s="89">
        <v>55.097900000000003</v>
      </c>
      <c r="BO1293" s="89">
        <v>0.72336731903600904</v>
      </c>
      <c r="BP1293" s="89">
        <v>61.683598693759102</v>
      </c>
      <c r="BQ1293" s="89">
        <v>0.58368989365439605</v>
      </c>
      <c r="BR1293" s="89">
        <v>0.62416170992010001</v>
      </c>
      <c r="BS1293" s="89">
        <v>0.25018155410312298</v>
      </c>
      <c r="BT1293" s="89">
        <v>0.15615374659947301</v>
      </c>
      <c r="BU1293" s="89">
        <v>1</v>
      </c>
      <c r="BV1293" s="89">
        <v>5.30560407569141E-2</v>
      </c>
      <c r="BW1293" s="89">
        <v>0.27936264281489798</v>
      </c>
      <c r="BX1293" s="89">
        <v>42.523400000000002</v>
      </c>
      <c r="BY1293" s="89">
        <v>-0.67957690418629801</v>
      </c>
      <c r="BZ1293" s="89">
        <v>47.889361572052401</v>
      </c>
      <c r="CA1293" s="89">
        <v>-0.20010713068569999</v>
      </c>
      <c r="CB1293" s="89">
        <v>-0.20107748569766001</v>
      </c>
      <c r="CC1293" s="89">
        <v>0.249455337690632</v>
      </c>
      <c r="CD1293" s="89">
        <v>-5.0159852096693103E-2</v>
      </c>
      <c r="CE1293" s="89">
        <v>1</v>
      </c>
      <c r="CF1293" s="89">
        <v>9.1135268505079803E-2</v>
      </c>
      <c r="CG1293" s="89">
        <v>0.40524342492513699</v>
      </c>
      <c r="CH1293" s="89">
        <v>44.671399999999998</v>
      </c>
      <c r="CI1293" s="89">
        <v>-0.52783268526212102</v>
      </c>
      <c r="CJ1293" s="89">
        <v>50.653101161103002</v>
      </c>
      <c r="CK1293" s="89">
        <v>-6.12946301684918E-2</v>
      </c>
      <c r="CL1293" s="89">
        <v>-5.7177956286753803E-2</v>
      </c>
      <c r="CM1293" s="89">
        <v>0.25018155410312298</v>
      </c>
      <c r="CN1293" s="89">
        <v>-1.4304869964260499E-2</v>
      </c>
      <c r="CO1293" s="89">
        <v>96.584999999999994</v>
      </c>
      <c r="CP1293" s="89">
        <v>0.69479999999999997</v>
      </c>
      <c r="CQ1293" s="89">
        <v>0.71</v>
      </c>
      <c r="CR1293" s="89">
        <v>-8.0100000000000005E-2</v>
      </c>
      <c r="CS1293" s="89">
        <v>0.69479999999999997</v>
      </c>
      <c r="CT1293" s="89">
        <v>0.46589999999999998</v>
      </c>
      <c r="CU1293" s="86" t="s">
        <v>6986</v>
      </c>
      <c r="CV1293" s="86">
        <v>0.1426</v>
      </c>
      <c r="CW1293" s="86">
        <v>52</v>
      </c>
      <c r="CX1293" s="86">
        <v>2</v>
      </c>
      <c r="CY1293" s="86">
        <v>-0.26629999999999998</v>
      </c>
      <c r="CZ1293" s="86">
        <v>38</v>
      </c>
      <c r="DA1293" s="86">
        <v>4</v>
      </c>
      <c r="DB1293" s="86">
        <v>-0.24490000000000001</v>
      </c>
      <c r="DC1293" s="86">
        <v>34</v>
      </c>
      <c r="DD1293" s="86">
        <v>-99</v>
      </c>
      <c r="DE1293" s="86">
        <v>-99</v>
      </c>
      <c r="DF1293" s="86">
        <v>-99</v>
      </c>
      <c r="DG1293" s="86">
        <v>-99</v>
      </c>
      <c r="DH1293" s="86">
        <v>-99</v>
      </c>
    </row>
    <row r="1294" spans="1:112" x14ac:dyDescent="0.2">
      <c r="A1294" s="85">
        <f>IF(ISERROR(SEARCH('School Lookup'!$F$3,Data!J1294)),A1293,A1293+1)</f>
        <v>0</v>
      </c>
      <c r="B1294" s="85">
        <f>IF(I1294='School Lookup'!$G$13,1,0)</f>
        <v>0</v>
      </c>
      <c r="C1294" s="85">
        <f t="shared" si="20"/>
        <v>1292</v>
      </c>
      <c r="D1294" s="86" t="s">
        <v>6478</v>
      </c>
      <c r="E1294" s="86" t="s">
        <v>6856</v>
      </c>
      <c r="F1294" s="86" t="s">
        <v>2239</v>
      </c>
      <c r="G1294" s="86" t="s">
        <v>3127</v>
      </c>
      <c r="H1294" s="86" t="s">
        <v>1993</v>
      </c>
      <c r="I1294" s="86" t="s">
        <v>4455</v>
      </c>
      <c r="J1294" s="86" t="s">
        <v>1994</v>
      </c>
      <c r="K1294" s="86" t="s">
        <v>31</v>
      </c>
      <c r="L1294" s="86">
        <v>1</v>
      </c>
      <c r="M1294" s="86">
        <v>1</v>
      </c>
      <c r="N1294" s="89">
        <v>2.3146478873239399E-2</v>
      </c>
      <c r="O1294" s="89">
        <v>0.14447866603076601</v>
      </c>
      <c r="P1294" s="89">
        <v>45.18</v>
      </c>
      <c r="Q1294" s="89">
        <v>-0.49387345180466102</v>
      </c>
      <c r="R1294" s="89">
        <v>51.267597183098601</v>
      </c>
      <c r="S1294" s="89">
        <v>-0.17469739288694699</v>
      </c>
      <c r="T1294" s="89">
        <v>-0.19833746217982301</v>
      </c>
      <c r="U1294" s="89">
        <v>0.36749482401656303</v>
      </c>
      <c r="V1294" s="89">
        <v>-7.2887990759665705E-2</v>
      </c>
      <c r="W1294" s="89">
        <v>1</v>
      </c>
      <c r="X1294" s="89">
        <v>9.3043661971831004E-2</v>
      </c>
      <c r="Y1294" s="89">
        <v>0.308086172559835</v>
      </c>
      <c r="Z1294" s="89">
        <v>50.54</v>
      </c>
      <c r="AA1294" s="89">
        <v>8.88176482462332E-2</v>
      </c>
      <c r="AB1294" s="89">
        <v>49.577453521126799</v>
      </c>
      <c r="AC1294" s="89">
        <v>0.198451910403034</v>
      </c>
      <c r="AD1294" s="89">
        <v>0.23243799836806101</v>
      </c>
      <c r="AE1294" s="89">
        <v>0.36749482401656303</v>
      </c>
      <c r="AF1294" s="89">
        <v>8.5419761305032899E-2</v>
      </c>
      <c r="AG1294" s="89">
        <v>1</v>
      </c>
      <c r="AH1294" s="89">
        <v>0.15948235294117599</v>
      </c>
      <c r="AI1294" s="89">
        <v>0.40025733419111498</v>
      </c>
      <c r="AJ1294" s="89">
        <v>55.869599999999998</v>
      </c>
      <c r="AK1294" s="89">
        <v>0.70896152662914202</v>
      </c>
      <c r="AL1294" s="89">
        <v>59.803881372549</v>
      </c>
      <c r="AM1294" s="89">
        <v>0.554609430410129</v>
      </c>
      <c r="AN1294" s="89">
        <v>0.539439692715599</v>
      </c>
      <c r="AO1294" s="89">
        <v>0.105590062111801</v>
      </c>
      <c r="AP1294" s="89">
        <v>5.69594706594111E-2</v>
      </c>
      <c r="AQ1294" s="89">
        <v>1</v>
      </c>
      <c r="AR1294" s="89">
        <v>4.6918181818181803E-2</v>
      </c>
      <c r="AS1294" s="89">
        <v>0.17547345306562301</v>
      </c>
      <c r="AT1294" s="89">
        <v>55.711500000000001</v>
      </c>
      <c r="AU1294" s="89">
        <v>0.76354989317602795</v>
      </c>
      <c r="AV1294" s="89">
        <v>57.142846753246801</v>
      </c>
      <c r="AW1294" s="89">
        <v>0.46951167312082498</v>
      </c>
      <c r="AX1294" s="89">
        <v>0.45555496586149502</v>
      </c>
      <c r="AY1294" s="89">
        <v>0.15942028985507201</v>
      </c>
      <c r="AZ1294" s="89">
        <v>7.2624704702557094E-2</v>
      </c>
      <c r="BA1294" s="89">
        <v>-99</v>
      </c>
      <c r="BB1294" s="89">
        <v>-99</v>
      </c>
      <c r="BC1294" s="89">
        <v>-99</v>
      </c>
      <c r="BD1294" s="89">
        <v>-99</v>
      </c>
      <c r="BE1294" s="89">
        <v>-99</v>
      </c>
      <c r="BF1294" s="89">
        <v>-99</v>
      </c>
      <c r="BG1294" s="89">
        <v>-99</v>
      </c>
      <c r="BH1294" s="89">
        <v>-99</v>
      </c>
      <c r="BI1294" s="89">
        <v>-99</v>
      </c>
      <c r="BJ1294" s="89">
        <v>-99</v>
      </c>
      <c r="BK1294" s="89">
        <v>-99</v>
      </c>
      <c r="BL1294" s="89">
        <v>-99</v>
      </c>
      <c r="BM1294" s="89">
        <v>-99</v>
      </c>
      <c r="BN1294" s="89">
        <v>-99</v>
      </c>
      <c r="BO1294" s="89">
        <v>-99</v>
      </c>
      <c r="BP1294" s="89">
        <v>-99</v>
      </c>
      <c r="BQ1294" s="89">
        <v>-99</v>
      </c>
      <c r="BR1294" s="89">
        <v>-99</v>
      </c>
      <c r="BS1294" s="89">
        <v>-99</v>
      </c>
      <c r="BT1294" s="89">
        <v>-99</v>
      </c>
      <c r="BU1294" s="89">
        <v>-99</v>
      </c>
      <c r="BV1294" s="89">
        <v>-99</v>
      </c>
      <c r="BW1294" s="89">
        <v>-99</v>
      </c>
      <c r="BX1294" s="89">
        <v>-99</v>
      </c>
      <c r="BY1294" s="89">
        <v>-99</v>
      </c>
      <c r="BZ1294" s="89">
        <v>-99</v>
      </c>
      <c r="CA1294" s="89">
        <v>-99</v>
      </c>
      <c r="CB1294" s="89">
        <v>-99</v>
      </c>
      <c r="CC1294" s="89">
        <v>-99</v>
      </c>
      <c r="CD1294" s="89">
        <v>-99</v>
      </c>
      <c r="CE1294" s="89">
        <v>-99</v>
      </c>
      <c r="CF1294" s="89">
        <v>-99</v>
      </c>
      <c r="CG1294" s="89">
        <v>-99</v>
      </c>
      <c r="CH1294" s="89">
        <v>-99</v>
      </c>
      <c r="CI1294" s="89">
        <v>-99</v>
      </c>
      <c r="CJ1294" s="89">
        <v>-99</v>
      </c>
      <c r="CK1294" s="89">
        <v>-99</v>
      </c>
      <c r="CL1294" s="89">
        <v>-99</v>
      </c>
      <c r="CM1294" s="89">
        <v>-99</v>
      </c>
      <c r="CN1294" s="89">
        <v>-99</v>
      </c>
      <c r="CO1294" s="89">
        <v>-99</v>
      </c>
      <c r="CP1294" s="89">
        <v>-99</v>
      </c>
      <c r="CQ1294" s="89">
        <v>-99</v>
      </c>
      <c r="CR1294" s="89">
        <v>-99</v>
      </c>
      <c r="CS1294" s="89">
        <v>-99</v>
      </c>
      <c r="CT1294" s="89">
        <v>-99</v>
      </c>
      <c r="CU1294" s="86">
        <v>-99</v>
      </c>
      <c r="CV1294" s="86">
        <v>0.1421</v>
      </c>
      <c r="CW1294" s="86">
        <v>52</v>
      </c>
      <c r="CX1294" s="86">
        <v>2</v>
      </c>
      <c r="CY1294" s="86">
        <v>0.997</v>
      </c>
      <c r="CZ1294" s="86">
        <v>87</v>
      </c>
      <c r="DA1294" s="86">
        <v>4</v>
      </c>
      <c r="DB1294" s="86">
        <v>4.7699999999999999E-2</v>
      </c>
      <c r="DC1294" s="86">
        <v>50</v>
      </c>
      <c r="DD1294" s="86">
        <v>-99</v>
      </c>
      <c r="DE1294" s="86">
        <v>-99</v>
      </c>
      <c r="DF1294" s="86">
        <v>-99</v>
      </c>
      <c r="DG1294" s="86">
        <v>-99</v>
      </c>
      <c r="DH1294" s="86">
        <v>-99</v>
      </c>
    </row>
    <row r="1295" spans="1:112" x14ac:dyDescent="0.2">
      <c r="A1295" s="85">
        <f>IF(ISERROR(SEARCH('School Lookup'!$F$3,Data!J1295)),A1294,A1294+1)</f>
        <v>0</v>
      </c>
      <c r="B1295" s="85">
        <f>IF(I1295='School Lookup'!$G$13,1,0)</f>
        <v>0</v>
      </c>
      <c r="C1295" s="85">
        <f t="shared" si="20"/>
        <v>1293</v>
      </c>
      <c r="D1295" s="86" t="s">
        <v>6478</v>
      </c>
      <c r="E1295" s="86" t="s">
        <v>6760</v>
      </c>
      <c r="F1295" s="86" t="s">
        <v>2767</v>
      </c>
      <c r="G1295" s="86" t="s">
        <v>6008</v>
      </c>
      <c r="H1295" s="86" t="s">
        <v>6009</v>
      </c>
      <c r="I1295" s="86" t="s">
        <v>6010</v>
      </c>
      <c r="J1295" s="86" t="s">
        <v>6009</v>
      </c>
      <c r="K1295" s="86" t="s">
        <v>72</v>
      </c>
      <c r="L1295" s="86">
        <v>1</v>
      </c>
      <c r="M1295" s="86">
        <v>1</v>
      </c>
      <c r="N1295" s="89">
        <v>-6.1833159268929502E-2</v>
      </c>
      <c r="O1295" s="89">
        <v>-3.9544648587316003E-2</v>
      </c>
      <c r="P1295" s="89">
        <v>49.387300000000003</v>
      </c>
      <c r="Q1295" s="89">
        <v>-4.7599200617557298E-2</v>
      </c>
      <c r="R1295" s="89">
        <v>50.9138451697128</v>
      </c>
      <c r="S1295" s="89">
        <v>-4.3571924602436703E-2</v>
      </c>
      <c r="T1295" s="89">
        <v>-4.9553734620612203E-2</v>
      </c>
      <c r="U1295" s="89">
        <v>0.38883248730964498</v>
      </c>
      <c r="V1295" s="89">
        <v>-1.9268101888014699E-2</v>
      </c>
      <c r="W1295" s="89">
        <v>1</v>
      </c>
      <c r="X1295" s="89">
        <v>0.178491927083333</v>
      </c>
      <c r="Y1295" s="89">
        <v>0.50924492286619005</v>
      </c>
      <c r="Z1295" s="89">
        <v>52.573399999999999</v>
      </c>
      <c r="AA1295" s="89">
        <v>0.34238864583497802</v>
      </c>
      <c r="AB1295" s="89">
        <v>49.739592187500001</v>
      </c>
      <c r="AC1295" s="89">
        <v>0.42581678435058401</v>
      </c>
      <c r="AD1295" s="89">
        <v>0.49717074371964498</v>
      </c>
      <c r="AE1295" s="89">
        <v>0.38984771573604099</v>
      </c>
      <c r="AF1295" s="89">
        <v>0.19382087876989201</v>
      </c>
      <c r="AG1295" s="89">
        <v>1</v>
      </c>
      <c r="AH1295" s="89">
        <v>-2.6596721311475401E-2</v>
      </c>
      <c r="AI1295" s="89">
        <v>-2.0278516841198201E-4</v>
      </c>
      <c r="AJ1295" s="89">
        <v>-99</v>
      </c>
      <c r="AK1295" s="89">
        <v>-99</v>
      </c>
      <c r="AL1295" s="89">
        <v>55.7376918032787</v>
      </c>
      <c r="AM1295" s="89">
        <v>-2.0278516841198201E-4</v>
      </c>
      <c r="AN1295" s="89">
        <v>-4.34146307647214E-2</v>
      </c>
      <c r="AO1295" s="89">
        <v>0.123857868020305</v>
      </c>
      <c r="AP1295" s="89">
        <v>-5.3772436074071102E-3</v>
      </c>
      <c r="AQ1295" s="89">
        <v>1</v>
      </c>
      <c r="AR1295" s="89">
        <v>-0.13209375000000001</v>
      </c>
      <c r="AS1295" s="89">
        <v>-0.226912428654996</v>
      </c>
      <c r="AT1295" s="89">
        <v>-99</v>
      </c>
      <c r="AU1295" s="89">
        <v>-99</v>
      </c>
      <c r="AV1295" s="89">
        <v>51.0416375</v>
      </c>
      <c r="AW1295" s="89">
        <v>-0.226912428654996</v>
      </c>
      <c r="AX1295" s="89">
        <v>-0.27833325717111801</v>
      </c>
      <c r="AY1295" s="89">
        <v>9.7461928934010206E-2</v>
      </c>
      <c r="AZ1295" s="89">
        <v>-2.7126896130383101E-2</v>
      </c>
      <c r="BA1295" s="89">
        <v>-99</v>
      </c>
      <c r="BB1295" s="89">
        <v>-99</v>
      </c>
      <c r="BC1295" s="89">
        <v>-99</v>
      </c>
      <c r="BD1295" s="89">
        <v>-99</v>
      </c>
      <c r="BE1295" s="89">
        <v>-99</v>
      </c>
      <c r="BF1295" s="89">
        <v>-99</v>
      </c>
      <c r="BG1295" s="89">
        <v>-99</v>
      </c>
      <c r="BH1295" s="89">
        <v>-99</v>
      </c>
      <c r="BI1295" s="89">
        <v>-99</v>
      </c>
      <c r="BJ1295" s="89">
        <v>-99</v>
      </c>
      <c r="BK1295" s="89">
        <v>-99</v>
      </c>
      <c r="BL1295" s="89">
        <v>-99</v>
      </c>
      <c r="BM1295" s="89">
        <v>-99</v>
      </c>
      <c r="BN1295" s="89">
        <v>-99</v>
      </c>
      <c r="BO1295" s="89">
        <v>-99</v>
      </c>
      <c r="BP1295" s="89">
        <v>-99</v>
      </c>
      <c r="BQ1295" s="89">
        <v>-99</v>
      </c>
      <c r="BR1295" s="89">
        <v>-99</v>
      </c>
      <c r="BS1295" s="89">
        <v>-99</v>
      </c>
      <c r="BT1295" s="89">
        <v>-99</v>
      </c>
      <c r="BU1295" s="89">
        <v>-99</v>
      </c>
      <c r="BV1295" s="89">
        <v>-99</v>
      </c>
      <c r="BW1295" s="89">
        <v>-99</v>
      </c>
      <c r="BX1295" s="89">
        <v>-99</v>
      </c>
      <c r="BY1295" s="89">
        <v>-99</v>
      </c>
      <c r="BZ1295" s="89">
        <v>-99</v>
      </c>
      <c r="CA1295" s="89">
        <v>-99</v>
      </c>
      <c r="CB1295" s="89">
        <v>-99</v>
      </c>
      <c r="CC1295" s="89">
        <v>-99</v>
      </c>
      <c r="CD1295" s="89">
        <v>-99</v>
      </c>
      <c r="CE1295" s="89">
        <v>-99</v>
      </c>
      <c r="CF1295" s="89">
        <v>-99</v>
      </c>
      <c r="CG1295" s="89">
        <v>-99</v>
      </c>
      <c r="CH1295" s="89">
        <v>-99</v>
      </c>
      <c r="CI1295" s="89">
        <v>-99</v>
      </c>
      <c r="CJ1295" s="89">
        <v>-99</v>
      </c>
      <c r="CK1295" s="89">
        <v>-99</v>
      </c>
      <c r="CL1295" s="89">
        <v>-99</v>
      </c>
      <c r="CM1295" s="89">
        <v>-99</v>
      </c>
      <c r="CN1295" s="89">
        <v>-99</v>
      </c>
      <c r="CO1295" s="89">
        <v>-99</v>
      </c>
      <c r="CP1295" s="89">
        <v>-99</v>
      </c>
      <c r="CQ1295" s="89">
        <v>-99</v>
      </c>
      <c r="CR1295" s="89">
        <v>-99</v>
      </c>
      <c r="CS1295" s="89">
        <v>-99</v>
      </c>
      <c r="CT1295" s="89">
        <v>-99</v>
      </c>
      <c r="CU1295" s="86">
        <v>-99</v>
      </c>
      <c r="CV1295" s="86">
        <v>0.14199999999999999</v>
      </c>
      <c r="CW1295" s="86">
        <v>52</v>
      </c>
      <c r="CX1295" s="86">
        <v>2</v>
      </c>
      <c r="CY1295" s="86">
        <v>0.1138</v>
      </c>
      <c r="CZ1295" s="86">
        <v>57</v>
      </c>
      <c r="DA1295" s="86">
        <v>2</v>
      </c>
      <c r="DB1295" s="86">
        <v>0.115</v>
      </c>
      <c r="DC1295" s="86">
        <v>53</v>
      </c>
      <c r="DD1295" s="86">
        <v>-99</v>
      </c>
      <c r="DE1295" s="86">
        <v>-99</v>
      </c>
      <c r="DF1295" s="86">
        <v>-99</v>
      </c>
      <c r="DG1295" s="86">
        <v>-99</v>
      </c>
      <c r="DH1295" s="86">
        <v>-99</v>
      </c>
    </row>
    <row r="1296" spans="1:112" x14ac:dyDescent="0.2">
      <c r="A1296" s="85">
        <f>IF(ISERROR(SEARCH('School Lookup'!$F$3,Data!J1296)),A1295,A1295+1)</f>
        <v>0</v>
      </c>
      <c r="B1296" s="85">
        <f>IF(I1296='School Lookup'!$G$13,1,0)</f>
        <v>0</v>
      </c>
      <c r="C1296" s="85">
        <f t="shared" si="20"/>
        <v>1294</v>
      </c>
      <c r="D1296" s="86" t="s">
        <v>6478</v>
      </c>
      <c r="E1296" s="86" t="s">
        <v>6695</v>
      </c>
      <c r="F1296" s="86" t="s">
        <v>546</v>
      </c>
      <c r="G1296" s="86" t="s">
        <v>2991</v>
      </c>
      <c r="H1296" s="86" t="s">
        <v>552</v>
      </c>
      <c r="I1296" s="86" t="s">
        <v>4395</v>
      </c>
      <c r="J1296" s="86" t="s">
        <v>1290</v>
      </c>
      <c r="K1296" s="86" t="s">
        <v>94</v>
      </c>
      <c r="L1296" s="86">
        <v>1</v>
      </c>
      <c r="M1296" s="86">
        <v>1</v>
      </c>
      <c r="N1296" s="89">
        <v>0.16044786245353199</v>
      </c>
      <c r="O1296" s="89">
        <v>0.44180466388714101</v>
      </c>
      <c r="P1296" s="89">
        <v>46.073</v>
      </c>
      <c r="Q1296" s="89">
        <v>-0.399151680999136</v>
      </c>
      <c r="R1296" s="89">
        <v>51.8587338289963</v>
      </c>
      <c r="S1296" s="89">
        <v>2.13264914440024E-2</v>
      </c>
      <c r="T1296" s="89">
        <v>2.4084349409920099E-2</v>
      </c>
      <c r="U1296" s="89">
        <v>0.33333333333333298</v>
      </c>
      <c r="V1296" s="89">
        <v>8.0281164699733693E-3</v>
      </c>
      <c r="W1296" s="89">
        <v>1</v>
      </c>
      <c r="X1296" s="89">
        <v>4.3290976744185999E-2</v>
      </c>
      <c r="Y1296" s="89">
        <v>0.190960471157721</v>
      </c>
      <c r="Z1296" s="89">
        <v>51.2697</v>
      </c>
      <c r="AA1296" s="89">
        <v>0.17981339770059901</v>
      </c>
      <c r="AB1296" s="89">
        <v>51.441857209302299</v>
      </c>
      <c r="AC1296" s="89">
        <v>0.18538693442915999</v>
      </c>
      <c r="AD1296" s="89">
        <v>0.21722576748355801</v>
      </c>
      <c r="AE1296" s="89">
        <v>0.33302354399008699</v>
      </c>
      <c r="AF1296" s="89">
        <v>7.2341294933340905E-2</v>
      </c>
      <c r="AG1296" s="89">
        <v>1</v>
      </c>
      <c r="AH1296" s="89">
        <v>0.21115973534971599</v>
      </c>
      <c r="AI1296" s="89">
        <v>0.51147204659565604</v>
      </c>
      <c r="AJ1296" s="89">
        <v>58.6736</v>
      </c>
      <c r="AK1296" s="89">
        <v>0.98344786596028</v>
      </c>
      <c r="AL1296" s="89">
        <v>51.228738563326999</v>
      </c>
      <c r="AM1296" s="89">
        <v>0.74745995627796802</v>
      </c>
      <c r="AN1296" s="89">
        <v>0.74203754408106004</v>
      </c>
      <c r="AO1296" s="89">
        <v>0.16387856257744701</v>
      </c>
      <c r="AP1296" s="89">
        <v>0.121604046102503</v>
      </c>
      <c r="AQ1296" s="89">
        <v>1</v>
      </c>
      <c r="AR1296" s="89">
        <v>-3.7424452554744497E-2</v>
      </c>
      <c r="AS1296" s="89">
        <v>-1.4113268635476199E-2</v>
      </c>
      <c r="AT1296" s="89">
        <v>43.107100000000003</v>
      </c>
      <c r="AU1296" s="89">
        <v>-0.60640563919042201</v>
      </c>
      <c r="AV1296" s="89">
        <v>54.927006204379602</v>
      </c>
      <c r="AW1296" s="89">
        <v>-0.31025945391294901</v>
      </c>
      <c r="AX1296" s="89">
        <v>-0.36616393406130898</v>
      </c>
      <c r="AY1296" s="89">
        <v>0.16976456009913299</v>
      </c>
      <c r="AZ1296" s="89">
        <v>-6.2161659190085899E-2</v>
      </c>
      <c r="BA1296" s="89">
        <v>-99</v>
      </c>
      <c r="BB1296" s="89">
        <v>-99</v>
      </c>
      <c r="BC1296" s="89">
        <v>-99</v>
      </c>
      <c r="BD1296" s="89">
        <v>-99</v>
      </c>
      <c r="BE1296" s="89">
        <v>-99</v>
      </c>
      <c r="BF1296" s="89">
        <v>-99</v>
      </c>
      <c r="BG1296" s="89">
        <v>-99</v>
      </c>
      <c r="BH1296" s="89">
        <v>-99</v>
      </c>
      <c r="BI1296" s="89">
        <v>-99</v>
      </c>
      <c r="BJ1296" s="89">
        <v>-99</v>
      </c>
      <c r="BK1296" s="89">
        <v>-99</v>
      </c>
      <c r="BL1296" s="89">
        <v>-99</v>
      </c>
      <c r="BM1296" s="89">
        <v>-99</v>
      </c>
      <c r="BN1296" s="89">
        <v>-99</v>
      </c>
      <c r="BO1296" s="89">
        <v>-99</v>
      </c>
      <c r="BP1296" s="89">
        <v>-99</v>
      </c>
      <c r="BQ1296" s="89">
        <v>-99</v>
      </c>
      <c r="BR1296" s="89">
        <v>-99</v>
      </c>
      <c r="BS1296" s="89">
        <v>-99</v>
      </c>
      <c r="BT1296" s="89">
        <v>-99</v>
      </c>
      <c r="BU1296" s="89">
        <v>-99</v>
      </c>
      <c r="BV1296" s="89">
        <v>-99</v>
      </c>
      <c r="BW1296" s="89">
        <v>-99</v>
      </c>
      <c r="BX1296" s="89">
        <v>-99</v>
      </c>
      <c r="BY1296" s="89">
        <v>-99</v>
      </c>
      <c r="BZ1296" s="89">
        <v>-99</v>
      </c>
      <c r="CA1296" s="89">
        <v>-99</v>
      </c>
      <c r="CB1296" s="89">
        <v>-99</v>
      </c>
      <c r="CC1296" s="89">
        <v>-99</v>
      </c>
      <c r="CD1296" s="89">
        <v>-99</v>
      </c>
      <c r="CE1296" s="89">
        <v>-99</v>
      </c>
      <c r="CF1296" s="89">
        <v>-99</v>
      </c>
      <c r="CG1296" s="89">
        <v>-99</v>
      </c>
      <c r="CH1296" s="89">
        <v>-99</v>
      </c>
      <c r="CI1296" s="89">
        <v>-99</v>
      </c>
      <c r="CJ1296" s="89">
        <v>-99</v>
      </c>
      <c r="CK1296" s="89">
        <v>-99</v>
      </c>
      <c r="CL1296" s="89">
        <v>-99</v>
      </c>
      <c r="CM1296" s="89">
        <v>-99</v>
      </c>
      <c r="CN1296" s="89">
        <v>-99</v>
      </c>
      <c r="CO1296" s="89">
        <v>-99</v>
      </c>
      <c r="CP1296" s="89">
        <v>-99</v>
      </c>
      <c r="CQ1296" s="89">
        <v>-99</v>
      </c>
      <c r="CR1296" s="89">
        <v>-99</v>
      </c>
      <c r="CS1296" s="89">
        <v>-99</v>
      </c>
      <c r="CT1296" s="89">
        <v>-99</v>
      </c>
      <c r="CU1296" s="86">
        <v>-99</v>
      </c>
      <c r="CV1296" s="86">
        <v>0.13980000000000001</v>
      </c>
      <c r="CW1296" s="86">
        <v>52</v>
      </c>
      <c r="CX1296" s="86">
        <v>2</v>
      </c>
      <c r="CY1296" s="86">
        <v>-1.2806</v>
      </c>
      <c r="CZ1296" s="86">
        <v>6</v>
      </c>
      <c r="DA1296" s="86">
        <v>4</v>
      </c>
      <c r="DB1296" s="86">
        <v>-1.49E-2</v>
      </c>
      <c r="DC1296" s="86">
        <v>46</v>
      </c>
      <c r="DD1296" s="86">
        <v>-99</v>
      </c>
      <c r="DE1296" s="86">
        <v>-99</v>
      </c>
      <c r="DF1296" s="86">
        <v>-99</v>
      </c>
      <c r="DG1296" s="86">
        <v>-99</v>
      </c>
      <c r="DH1296" s="86">
        <v>-99</v>
      </c>
    </row>
    <row r="1297" spans="1:112" x14ac:dyDescent="0.2">
      <c r="A1297" s="85">
        <f>IF(ISERROR(SEARCH('School Lookup'!$F$3,Data!J1297)),A1296,A1296+1)</f>
        <v>0</v>
      </c>
      <c r="B1297" s="85">
        <f>IF(I1297='School Lookup'!$G$13,1,0)</f>
        <v>0</v>
      </c>
      <c r="C1297" s="85">
        <f t="shared" si="20"/>
        <v>1295</v>
      </c>
      <c r="D1297" s="86" t="s">
        <v>6478</v>
      </c>
      <c r="E1297" s="86" t="s">
        <v>6539</v>
      </c>
      <c r="F1297" s="86" t="s">
        <v>2750</v>
      </c>
      <c r="G1297" s="86" t="s">
        <v>3075</v>
      </c>
      <c r="H1297" s="86" t="s">
        <v>247</v>
      </c>
      <c r="I1297" s="86" t="s">
        <v>5055</v>
      </c>
      <c r="J1297" s="86" t="s">
        <v>309</v>
      </c>
      <c r="K1297" s="86" t="s">
        <v>26</v>
      </c>
      <c r="L1297" s="86">
        <v>1</v>
      </c>
      <c r="M1297" s="86">
        <v>1</v>
      </c>
      <c r="N1297" s="89">
        <v>0.123413191489362</v>
      </c>
      <c r="O1297" s="89">
        <v>0.36160612391201402</v>
      </c>
      <c r="P1297" s="89">
        <v>41.557000000000002</v>
      </c>
      <c r="Q1297" s="89">
        <v>-0.87817017703244904</v>
      </c>
      <c r="R1297" s="89">
        <v>44.893610638297901</v>
      </c>
      <c r="S1297" s="89">
        <v>-0.25828202656021698</v>
      </c>
      <c r="T1297" s="89">
        <v>-0.29317817868805301</v>
      </c>
      <c r="U1297" s="89">
        <v>0.37660256410256399</v>
      </c>
      <c r="V1297" s="89">
        <v>-0.11041165383284</v>
      </c>
      <c r="W1297" s="89">
        <v>1</v>
      </c>
      <c r="X1297" s="89">
        <v>0.17565626326963901</v>
      </c>
      <c r="Y1297" s="89">
        <v>0.50256932110520303</v>
      </c>
      <c r="Z1297" s="89">
        <v>48.176099999999998</v>
      </c>
      <c r="AA1297" s="89">
        <v>-0.205967677415237</v>
      </c>
      <c r="AB1297" s="89">
        <v>49.681549044585999</v>
      </c>
      <c r="AC1297" s="89">
        <v>0.148300821844983</v>
      </c>
      <c r="AD1297" s="89">
        <v>0.17404447818250299</v>
      </c>
      <c r="AE1297" s="89">
        <v>0.37740384615384598</v>
      </c>
      <c r="AF1297" s="89">
        <v>6.5685055467915698E-2</v>
      </c>
      <c r="AG1297" s="89">
        <v>1</v>
      </c>
      <c r="AH1297" s="89">
        <v>0.25095384615384603</v>
      </c>
      <c r="AI1297" s="89">
        <v>0.59711281209511602</v>
      </c>
      <c r="AJ1297" s="89">
        <v>-99</v>
      </c>
      <c r="AK1297" s="89">
        <v>-99</v>
      </c>
      <c r="AL1297" s="89">
        <v>40.384593589743602</v>
      </c>
      <c r="AM1297" s="89">
        <v>0.59711281209511602</v>
      </c>
      <c r="AN1297" s="89">
        <v>0.58409134075437996</v>
      </c>
      <c r="AO1297" s="89">
        <v>0.125</v>
      </c>
      <c r="AP1297" s="89">
        <v>7.3011417594297398E-2</v>
      </c>
      <c r="AQ1297" s="89">
        <v>1</v>
      </c>
      <c r="AR1297" s="89">
        <v>0.36629735099337801</v>
      </c>
      <c r="AS1297" s="89">
        <v>0.89337905458881195</v>
      </c>
      <c r="AT1297" s="89">
        <v>-99</v>
      </c>
      <c r="AU1297" s="89">
        <v>-99</v>
      </c>
      <c r="AV1297" s="89">
        <v>41.059609933774802</v>
      </c>
      <c r="AW1297" s="89">
        <v>0.89337905458881195</v>
      </c>
      <c r="AX1297" s="89">
        <v>0.90222428502179097</v>
      </c>
      <c r="AY1297" s="89">
        <v>0.12099358974358999</v>
      </c>
      <c r="AZ1297" s="89">
        <v>0.10916335499863</v>
      </c>
      <c r="BA1297" s="89">
        <v>-99</v>
      </c>
      <c r="BB1297" s="89">
        <v>-99</v>
      </c>
      <c r="BC1297" s="89">
        <v>-99</v>
      </c>
      <c r="BD1297" s="89">
        <v>-99</v>
      </c>
      <c r="BE1297" s="89">
        <v>-99</v>
      </c>
      <c r="BF1297" s="89">
        <v>-99</v>
      </c>
      <c r="BG1297" s="89">
        <v>-99</v>
      </c>
      <c r="BH1297" s="89">
        <v>-99</v>
      </c>
      <c r="BI1297" s="89">
        <v>-99</v>
      </c>
      <c r="BJ1297" s="89">
        <v>-99</v>
      </c>
      <c r="BK1297" s="89">
        <v>-99</v>
      </c>
      <c r="BL1297" s="89">
        <v>-99</v>
      </c>
      <c r="BM1297" s="89">
        <v>-99</v>
      </c>
      <c r="BN1297" s="89">
        <v>-99</v>
      </c>
      <c r="BO1297" s="89">
        <v>-99</v>
      </c>
      <c r="BP1297" s="89">
        <v>-99</v>
      </c>
      <c r="BQ1297" s="89">
        <v>-99</v>
      </c>
      <c r="BR1297" s="89">
        <v>-99</v>
      </c>
      <c r="BS1297" s="89">
        <v>-99</v>
      </c>
      <c r="BT1297" s="89">
        <v>-99</v>
      </c>
      <c r="BU1297" s="89">
        <v>-99</v>
      </c>
      <c r="BV1297" s="89">
        <v>-99</v>
      </c>
      <c r="BW1297" s="89">
        <v>-99</v>
      </c>
      <c r="BX1297" s="89">
        <v>-99</v>
      </c>
      <c r="BY1297" s="89">
        <v>-99</v>
      </c>
      <c r="BZ1297" s="89">
        <v>-99</v>
      </c>
      <c r="CA1297" s="89">
        <v>-99</v>
      </c>
      <c r="CB1297" s="89">
        <v>-99</v>
      </c>
      <c r="CC1297" s="89">
        <v>-99</v>
      </c>
      <c r="CD1297" s="89">
        <v>-99</v>
      </c>
      <c r="CE1297" s="89">
        <v>-99</v>
      </c>
      <c r="CF1297" s="89">
        <v>-99</v>
      </c>
      <c r="CG1297" s="89">
        <v>-99</v>
      </c>
      <c r="CH1297" s="89">
        <v>-99</v>
      </c>
      <c r="CI1297" s="89">
        <v>-99</v>
      </c>
      <c r="CJ1297" s="89">
        <v>-99</v>
      </c>
      <c r="CK1297" s="89">
        <v>-99</v>
      </c>
      <c r="CL1297" s="89">
        <v>-99</v>
      </c>
      <c r="CM1297" s="89">
        <v>-99</v>
      </c>
      <c r="CN1297" s="89">
        <v>-99</v>
      </c>
      <c r="CO1297" s="89">
        <v>-99</v>
      </c>
      <c r="CP1297" s="89">
        <v>-99</v>
      </c>
      <c r="CQ1297" s="89">
        <v>-99</v>
      </c>
      <c r="CR1297" s="89">
        <v>-99</v>
      </c>
      <c r="CS1297" s="89">
        <v>-99</v>
      </c>
      <c r="CT1297" s="89">
        <v>-99</v>
      </c>
      <c r="CU1297" s="86">
        <v>-99</v>
      </c>
      <c r="CV1297" s="86">
        <v>0.13739999999999999</v>
      </c>
      <c r="CW1297" s="86">
        <v>52</v>
      </c>
      <c r="CX1297" s="86">
        <v>2</v>
      </c>
      <c r="CY1297" s="86">
        <v>-0.63900000000000001</v>
      </c>
      <c r="CZ1297" s="86">
        <v>22</v>
      </c>
      <c r="DA1297" s="86">
        <v>2</v>
      </c>
      <c r="DB1297" s="86">
        <v>-0.40849999999999997</v>
      </c>
      <c r="DC1297" s="86">
        <v>27</v>
      </c>
      <c r="DD1297" s="86">
        <v>-99</v>
      </c>
      <c r="DE1297" s="86">
        <v>-99</v>
      </c>
      <c r="DF1297" s="86">
        <v>-99</v>
      </c>
      <c r="DG1297" s="86">
        <v>-99</v>
      </c>
      <c r="DH1297" s="86">
        <v>-99</v>
      </c>
    </row>
    <row r="1298" spans="1:112" x14ac:dyDescent="0.2">
      <c r="A1298" s="85">
        <f>IF(ISERROR(SEARCH('School Lookup'!$F$3,Data!J1298)),A1297,A1297+1)</f>
        <v>0</v>
      </c>
      <c r="B1298" s="85">
        <f>IF(I1298='School Lookup'!$G$13,1,0)</f>
        <v>0</v>
      </c>
      <c r="C1298" s="85">
        <f t="shared" si="20"/>
        <v>1296</v>
      </c>
      <c r="D1298" s="86" t="s">
        <v>6478</v>
      </c>
      <c r="E1298" s="86" t="s">
        <v>6838</v>
      </c>
      <c r="F1298" s="86" t="s">
        <v>2086</v>
      </c>
      <c r="G1298" s="86" t="s">
        <v>3239</v>
      </c>
      <c r="H1298" s="86" t="s">
        <v>6023</v>
      </c>
      <c r="I1298" s="86" t="s">
        <v>5070</v>
      </c>
      <c r="J1298" s="86" t="s">
        <v>2102</v>
      </c>
      <c r="K1298" s="86" t="s">
        <v>36</v>
      </c>
      <c r="L1298" s="86">
        <v>1</v>
      </c>
      <c r="M1298" s="86">
        <v>-99</v>
      </c>
      <c r="N1298" s="89">
        <v>-99</v>
      </c>
      <c r="O1298" s="89">
        <v>-99</v>
      </c>
      <c r="P1298" s="89">
        <v>-99</v>
      </c>
      <c r="Q1298" s="89">
        <v>-99</v>
      </c>
      <c r="R1298" s="89">
        <v>-99</v>
      </c>
      <c r="S1298" s="89">
        <v>-99</v>
      </c>
      <c r="T1298" s="89">
        <v>-99</v>
      </c>
      <c r="U1298" s="89">
        <v>-99</v>
      </c>
      <c r="V1298" s="89">
        <v>-99</v>
      </c>
      <c r="W1298" s="89">
        <v>-99</v>
      </c>
      <c r="X1298" s="89">
        <v>-99</v>
      </c>
      <c r="Y1298" s="89">
        <v>-99</v>
      </c>
      <c r="Z1298" s="89">
        <v>-99</v>
      </c>
      <c r="AA1298" s="89">
        <v>-99</v>
      </c>
      <c r="AB1298" s="89">
        <v>-99</v>
      </c>
      <c r="AC1298" s="89">
        <v>-99</v>
      </c>
      <c r="AD1298" s="89">
        <v>-99</v>
      </c>
      <c r="AE1298" s="89">
        <v>-99</v>
      </c>
      <c r="AF1298" s="89">
        <v>-99</v>
      </c>
      <c r="AG1298" s="89">
        <v>-99</v>
      </c>
      <c r="AH1298" s="89">
        <v>-99</v>
      </c>
      <c r="AI1298" s="89">
        <v>-99</v>
      </c>
      <c r="AJ1298" s="89">
        <v>-99</v>
      </c>
      <c r="AK1298" s="89">
        <v>-99</v>
      </c>
      <c r="AL1298" s="89">
        <v>-99</v>
      </c>
      <c r="AM1298" s="89">
        <v>-99</v>
      </c>
      <c r="AN1298" s="89">
        <v>-99</v>
      </c>
      <c r="AO1298" s="89">
        <v>-99</v>
      </c>
      <c r="AP1298" s="89">
        <v>-99</v>
      </c>
      <c r="AQ1298" s="89">
        <v>-99</v>
      </c>
      <c r="AR1298" s="89">
        <v>-99</v>
      </c>
      <c r="AS1298" s="89">
        <v>-99</v>
      </c>
      <c r="AT1298" s="89">
        <v>-99</v>
      </c>
      <c r="AU1298" s="89">
        <v>-99</v>
      </c>
      <c r="AV1298" s="89">
        <v>-99</v>
      </c>
      <c r="AW1298" s="89">
        <v>-99</v>
      </c>
      <c r="AX1298" s="89">
        <v>-99</v>
      </c>
      <c r="AY1298" s="89">
        <v>-99</v>
      </c>
      <c r="AZ1298" s="89">
        <v>-99</v>
      </c>
      <c r="BA1298" s="89">
        <v>1</v>
      </c>
      <c r="BB1298" s="89">
        <v>-5.2191156462585001E-2</v>
      </c>
      <c r="BC1298" s="89">
        <v>0.10703744302818</v>
      </c>
      <c r="BD1298" s="89">
        <v>50.107700000000001</v>
      </c>
      <c r="BE1298" s="89">
        <v>0.18137699919858399</v>
      </c>
      <c r="BF1298" s="89">
        <v>53.401369387755103</v>
      </c>
      <c r="BG1298" s="89">
        <v>0.14420722111338199</v>
      </c>
      <c r="BH1298" s="89">
        <v>0.16450229735521199</v>
      </c>
      <c r="BI1298" s="89">
        <v>0.25085324232081901</v>
      </c>
      <c r="BJ1298" s="89">
        <v>4.1265934660778297E-2</v>
      </c>
      <c r="BK1298" s="89">
        <v>1</v>
      </c>
      <c r="BL1298" s="89">
        <v>-4.5105442176870701E-2</v>
      </c>
      <c r="BM1298" s="89">
        <v>7.2014531019397393E-2</v>
      </c>
      <c r="BN1298" s="89">
        <v>45</v>
      </c>
      <c r="BO1298" s="89">
        <v>-0.41042663042763899</v>
      </c>
      <c r="BP1298" s="89">
        <v>50.000016326530599</v>
      </c>
      <c r="BQ1298" s="89">
        <v>-0.16920604970412101</v>
      </c>
      <c r="BR1298" s="89">
        <v>-0.16562071443248899</v>
      </c>
      <c r="BS1298" s="89">
        <v>0.25085324232081901</v>
      </c>
      <c r="BT1298" s="89">
        <v>-4.15464932108804E-2</v>
      </c>
      <c r="BU1298" s="89">
        <v>1</v>
      </c>
      <c r="BV1298" s="89">
        <v>8.1053424657534207E-2</v>
      </c>
      <c r="BW1298" s="89">
        <v>0.34385202330381498</v>
      </c>
      <c r="BX1298" s="89">
        <v>53.7</v>
      </c>
      <c r="BY1298" s="89">
        <v>0.47353655114694498</v>
      </c>
      <c r="BZ1298" s="89">
        <v>51.712349315068501</v>
      </c>
      <c r="CA1298" s="89">
        <v>0.40869428722537998</v>
      </c>
      <c r="CB1298" s="89">
        <v>0.44062999172932699</v>
      </c>
      <c r="CC1298" s="89">
        <v>0.24914675767918101</v>
      </c>
      <c r="CD1298" s="89">
        <v>0.109781533775566</v>
      </c>
      <c r="CE1298" s="89">
        <v>1</v>
      </c>
      <c r="CF1298" s="89">
        <v>4.0000000000000001E-3</v>
      </c>
      <c r="CG1298" s="89">
        <v>0.19632609914055699</v>
      </c>
      <c r="CH1298" s="89">
        <v>48.736800000000002</v>
      </c>
      <c r="CI1298" s="89">
        <v>-6.3863917262982003E-2</v>
      </c>
      <c r="CJ1298" s="89">
        <v>50.342487671232902</v>
      </c>
      <c r="CK1298" s="89">
        <v>6.6231090938787707E-2</v>
      </c>
      <c r="CL1298" s="89">
        <v>8.0812865647322096E-2</v>
      </c>
      <c r="CM1298" s="89">
        <v>0.24914675767918101</v>
      </c>
      <c r="CN1298" s="89">
        <v>2.0134263454793602E-2</v>
      </c>
      <c r="CO1298" s="89">
        <v>94.48</v>
      </c>
      <c r="CP1298" s="89">
        <v>0.53580000000000005</v>
      </c>
      <c r="CQ1298" s="89">
        <v>-7.94</v>
      </c>
      <c r="CR1298" s="89">
        <v>-1.3285</v>
      </c>
      <c r="CS1298" s="89">
        <v>0.53580000000000005</v>
      </c>
      <c r="CT1298" s="89">
        <v>0.20430000000000001</v>
      </c>
      <c r="CU1298" s="86" t="s">
        <v>6988</v>
      </c>
      <c r="CV1298" s="86">
        <v>0.1371</v>
      </c>
      <c r="CW1298" s="86">
        <v>52</v>
      </c>
      <c r="CX1298" s="86">
        <v>2</v>
      </c>
      <c r="CY1298" s="86">
        <v>0.40720000000000001</v>
      </c>
      <c r="CZ1298" s="86">
        <v>70</v>
      </c>
      <c r="DA1298" s="86">
        <v>4</v>
      </c>
      <c r="DB1298" s="86">
        <v>4.4600000000000001E-2</v>
      </c>
      <c r="DC1298" s="86">
        <v>49</v>
      </c>
      <c r="DD1298" s="86">
        <v>-99</v>
      </c>
      <c r="DE1298" s="86">
        <v>-99</v>
      </c>
      <c r="DF1298" s="86">
        <v>-99</v>
      </c>
      <c r="DG1298" s="86">
        <v>-99</v>
      </c>
      <c r="DH1298" s="86">
        <v>-99</v>
      </c>
    </row>
    <row r="1299" spans="1:112" x14ac:dyDescent="0.2">
      <c r="A1299" s="85">
        <f>IF(ISERROR(SEARCH('School Lookup'!$F$3,Data!J1299)),A1298,A1298+1)</f>
        <v>0</v>
      </c>
      <c r="B1299" s="85">
        <f>IF(I1299='School Lookup'!$G$13,1,0)</f>
        <v>0</v>
      </c>
      <c r="C1299" s="85">
        <f t="shared" si="20"/>
        <v>1297</v>
      </c>
      <c r="D1299" s="86" t="s">
        <v>6478</v>
      </c>
      <c r="E1299" s="86" t="s">
        <v>6757</v>
      </c>
      <c r="F1299" s="86" t="s">
        <v>6758</v>
      </c>
      <c r="G1299" s="86" t="s">
        <v>3163</v>
      </c>
      <c r="H1299" s="86" t="s">
        <v>1472</v>
      </c>
      <c r="I1299" s="86" t="s">
        <v>4862</v>
      </c>
      <c r="J1299" s="86" t="s">
        <v>1473</v>
      </c>
      <c r="K1299" s="86" t="s">
        <v>94</v>
      </c>
      <c r="L1299" s="86">
        <v>1</v>
      </c>
      <c r="M1299" s="86">
        <v>1</v>
      </c>
      <c r="N1299" s="89">
        <v>6.6900000000000001E-2</v>
      </c>
      <c r="O1299" s="89">
        <v>0.23922686877656399</v>
      </c>
      <c r="P1299" s="89">
        <v>50.404800000000002</v>
      </c>
      <c r="Q1299" s="89">
        <v>6.03284609665646E-2</v>
      </c>
      <c r="R1299" s="89">
        <v>50.386850000000003</v>
      </c>
      <c r="S1299" s="89">
        <v>0.14977766487156399</v>
      </c>
      <c r="T1299" s="89">
        <v>0.16983364313553001</v>
      </c>
      <c r="U1299" s="89">
        <v>0.36511299435028199</v>
      </c>
      <c r="V1299" s="89">
        <v>6.2008469986630503E-2</v>
      </c>
      <c r="W1299" s="89">
        <v>1</v>
      </c>
      <c r="X1299" s="89">
        <v>-9.7999999999999997E-3</v>
      </c>
      <c r="Y1299" s="89">
        <v>6.5975902770426004E-2</v>
      </c>
      <c r="Z1299" s="89">
        <v>54.8521</v>
      </c>
      <c r="AA1299" s="89">
        <v>0.62654927935788096</v>
      </c>
      <c r="AB1299" s="89">
        <v>51.934249999999999</v>
      </c>
      <c r="AC1299" s="89">
        <v>0.34626259106415302</v>
      </c>
      <c r="AD1299" s="89">
        <v>0.40454165978381401</v>
      </c>
      <c r="AE1299" s="89">
        <v>0.36511299435028199</v>
      </c>
      <c r="AF1299" s="89">
        <v>0.147703416743102</v>
      </c>
      <c r="AG1299" s="89">
        <v>1</v>
      </c>
      <c r="AH1299" s="89">
        <v>9.5629571984435793E-2</v>
      </c>
      <c r="AI1299" s="89">
        <v>0.262839989516155</v>
      </c>
      <c r="AJ1299" s="89">
        <v>53.560600000000001</v>
      </c>
      <c r="AK1299" s="89">
        <v>0.48293122794312399</v>
      </c>
      <c r="AL1299" s="89">
        <v>47.081754474708198</v>
      </c>
      <c r="AM1299" s="89">
        <v>0.37288560872963999</v>
      </c>
      <c r="AN1299" s="89">
        <v>0.34853092724187601</v>
      </c>
      <c r="AO1299" s="89">
        <v>9.07485875706215E-2</v>
      </c>
      <c r="AP1299" s="89">
        <v>3.16286893718793E-2</v>
      </c>
      <c r="AQ1299" s="89">
        <v>1</v>
      </c>
      <c r="AR1299" s="89">
        <v>-5.9126035502958599E-2</v>
      </c>
      <c r="AS1299" s="89">
        <v>-6.2894433670997701E-2</v>
      </c>
      <c r="AT1299" s="89">
        <v>39.752099999999999</v>
      </c>
      <c r="AU1299" s="89">
        <v>-0.97105614306918198</v>
      </c>
      <c r="AV1299" s="89">
        <v>48.323500788954597</v>
      </c>
      <c r="AW1299" s="89">
        <v>-0.51697528837008999</v>
      </c>
      <c r="AX1299" s="89">
        <v>-0.58400004288582696</v>
      </c>
      <c r="AY1299" s="89">
        <v>0.179025423728814</v>
      </c>
      <c r="AZ1299" s="89">
        <v>-0.10455085513527999</v>
      </c>
      <c r="BA1299" s="89">
        <v>-99</v>
      </c>
      <c r="BB1299" s="89">
        <v>-99</v>
      </c>
      <c r="BC1299" s="89">
        <v>-99</v>
      </c>
      <c r="BD1299" s="89">
        <v>-99</v>
      </c>
      <c r="BE1299" s="89">
        <v>-99</v>
      </c>
      <c r="BF1299" s="89">
        <v>-99</v>
      </c>
      <c r="BG1299" s="89">
        <v>-99</v>
      </c>
      <c r="BH1299" s="89">
        <v>-99</v>
      </c>
      <c r="BI1299" s="89">
        <v>-99</v>
      </c>
      <c r="BJ1299" s="89">
        <v>-99</v>
      </c>
      <c r="BK1299" s="89">
        <v>-99</v>
      </c>
      <c r="BL1299" s="89">
        <v>-99</v>
      </c>
      <c r="BM1299" s="89">
        <v>-99</v>
      </c>
      <c r="BN1299" s="89">
        <v>-99</v>
      </c>
      <c r="BO1299" s="89">
        <v>-99</v>
      </c>
      <c r="BP1299" s="89">
        <v>-99</v>
      </c>
      <c r="BQ1299" s="89">
        <v>-99</v>
      </c>
      <c r="BR1299" s="89">
        <v>-99</v>
      </c>
      <c r="BS1299" s="89">
        <v>-99</v>
      </c>
      <c r="BT1299" s="89">
        <v>-99</v>
      </c>
      <c r="BU1299" s="89">
        <v>-99</v>
      </c>
      <c r="BV1299" s="89">
        <v>-99</v>
      </c>
      <c r="BW1299" s="89">
        <v>-99</v>
      </c>
      <c r="BX1299" s="89">
        <v>-99</v>
      </c>
      <c r="BY1299" s="89">
        <v>-99</v>
      </c>
      <c r="BZ1299" s="89">
        <v>-99</v>
      </c>
      <c r="CA1299" s="89">
        <v>-99</v>
      </c>
      <c r="CB1299" s="89">
        <v>-99</v>
      </c>
      <c r="CC1299" s="89">
        <v>-99</v>
      </c>
      <c r="CD1299" s="89">
        <v>-99</v>
      </c>
      <c r="CE1299" s="89">
        <v>-99</v>
      </c>
      <c r="CF1299" s="89">
        <v>-99</v>
      </c>
      <c r="CG1299" s="89">
        <v>-99</v>
      </c>
      <c r="CH1299" s="89">
        <v>-99</v>
      </c>
      <c r="CI1299" s="89">
        <v>-99</v>
      </c>
      <c r="CJ1299" s="89">
        <v>-99</v>
      </c>
      <c r="CK1299" s="89">
        <v>-99</v>
      </c>
      <c r="CL1299" s="89">
        <v>-99</v>
      </c>
      <c r="CM1299" s="89">
        <v>-99</v>
      </c>
      <c r="CN1299" s="89">
        <v>-99</v>
      </c>
      <c r="CO1299" s="89">
        <v>-99</v>
      </c>
      <c r="CP1299" s="89">
        <v>-99</v>
      </c>
      <c r="CQ1299" s="89">
        <v>-99</v>
      </c>
      <c r="CR1299" s="89">
        <v>-99</v>
      </c>
      <c r="CS1299" s="89">
        <v>-99</v>
      </c>
      <c r="CT1299" s="89">
        <v>-99</v>
      </c>
      <c r="CU1299" s="86">
        <v>-99</v>
      </c>
      <c r="CV1299" s="86">
        <v>0.1368</v>
      </c>
      <c r="CW1299" s="86">
        <v>52</v>
      </c>
      <c r="CX1299" s="86">
        <v>2</v>
      </c>
      <c r="CY1299" s="86">
        <v>9.4600000000000004E-2</v>
      </c>
      <c r="CZ1299" s="86">
        <v>56</v>
      </c>
      <c r="DA1299" s="86">
        <v>4</v>
      </c>
      <c r="DB1299" s="86">
        <v>0.1208</v>
      </c>
      <c r="DC1299" s="86">
        <v>54</v>
      </c>
      <c r="DD1299" s="86">
        <v>-99</v>
      </c>
      <c r="DE1299" s="86">
        <v>-99</v>
      </c>
      <c r="DF1299" s="86">
        <v>-99</v>
      </c>
      <c r="DG1299" s="86">
        <v>-99</v>
      </c>
      <c r="DH1299" s="86">
        <v>-99</v>
      </c>
    </row>
    <row r="1300" spans="1:112" x14ac:dyDescent="0.2">
      <c r="A1300" s="85">
        <f>IF(ISERROR(SEARCH('School Lookup'!$F$3,Data!J1300)),A1299,A1299+1)</f>
        <v>0</v>
      </c>
      <c r="B1300" s="85">
        <f>IF(I1300='School Lookup'!$G$13,1,0)</f>
        <v>0</v>
      </c>
      <c r="C1300" s="85">
        <f t="shared" si="20"/>
        <v>1298</v>
      </c>
      <c r="D1300" s="86" t="s">
        <v>6478</v>
      </c>
      <c r="E1300" s="86" t="s">
        <v>6499</v>
      </c>
      <c r="F1300" s="86" t="s">
        <v>2742</v>
      </c>
      <c r="G1300" s="86" t="s">
        <v>2948</v>
      </c>
      <c r="H1300" s="86" t="s">
        <v>523</v>
      </c>
      <c r="I1300" s="86" t="s">
        <v>5630</v>
      </c>
      <c r="J1300" s="86" t="s">
        <v>1299</v>
      </c>
      <c r="K1300" s="86" t="s">
        <v>389</v>
      </c>
      <c r="L1300" s="86">
        <v>1</v>
      </c>
      <c r="M1300" s="86">
        <v>-99</v>
      </c>
      <c r="N1300" s="89">
        <v>-99</v>
      </c>
      <c r="O1300" s="89">
        <v>-99</v>
      </c>
      <c r="P1300" s="89">
        <v>-99</v>
      </c>
      <c r="Q1300" s="89">
        <v>-99</v>
      </c>
      <c r="R1300" s="89">
        <v>-99</v>
      </c>
      <c r="S1300" s="89">
        <v>-99</v>
      </c>
      <c r="T1300" s="89">
        <v>-99</v>
      </c>
      <c r="U1300" s="89">
        <v>-99</v>
      </c>
      <c r="V1300" s="89">
        <v>-99</v>
      </c>
      <c r="W1300" s="89">
        <v>-99</v>
      </c>
      <c r="X1300" s="89">
        <v>-99</v>
      </c>
      <c r="Y1300" s="89">
        <v>-99</v>
      </c>
      <c r="Z1300" s="89">
        <v>-99</v>
      </c>
      <c r="AA1300" s="89">
        <v>-99</v>
      </c>
      <c r="AB1300" s="89">
        <v>-99</v>
      </c>
      <c r="AC1300" s="89">
        <v>-99</v>
      </c>
      <c r="AD1300" s="89">
        <v>-99</v>
      </c>
      <c r="AE1300" s="89">
        <v>-99</v>
      </c>
      <c r="AF1300" s="89">
        <v>-99</v>
      </c>
      <c r="AG1300" s="89">
        <v>-99</v>
      </c>
      <c r="AH1300" s="89">
        <v>-99</v>
      </c>
      <c r="AI1300" s="89">
        <v>-99</v>
      </c>
      <c r="AJ1300" s="89">
        <v>-99</v>
      </c>
      <c r="AK1300" s="89">
        <v>-99</v>
      </c>
      <c r="AL1300" s="89">
        <v>-99</v>
      </c>
      <c r="AM1300" s="89">
        <v>-99</v>
      </c>
      <c r="AN1300" s="89">
        <v>-99</v>
      </c>
      <c r="AO1300" s="89">
        <v>-99</v>
      </c>
      <c r="AP1300" s="89">
        <v>-99</v>
      </c>
      <c r="AQ1300" s="89">
        <v>-99</v>
      </c>
      <c r="AR1300" s="89">
        <v>-99</v>
      </c>
      <c r="AS1300" s="89">
        <v>-99</v>
      </c>
      <c r="AT1300" s="89">
        <v>-99</v>
      </c>
      <c r="AU1300" s="89">
        <v>-99</v>
      </c>
      <c r="AV1300" s="89">
        <v>-99</v>
      </c>
      <c r="AW1300" s="89">
        <v>-99</v>
      </c>
      <c r="AX1300" s="89">
        <v>-99</v>
      </c>
      <c r="AY1300" s="89">
        <v>-99</v>
      </c>
      <c r="AZ1300" s="89">
        <v>-99</v>
      </c>
      <c r="BA1300" s="89">
        <v>1</v>
      </c>
      <c r="BB1300" s="89">
        <v>5.2901754385964901E-2</v>
      </c>
      <c r="BC1300" s="89">
        <v>0.34352823715459502</v>
      </c>
      <c r="BD1300" s="89">
        <v>48.771700000000003</v>
      </c>
      <c r="BE1300" s="89">
        <v>4.7786549729985903E-2</v>
      </c>
      <c r="BF1300" s="89">
        <v>49.707587719298203</v>
      </c>
      <c r="BG1300" s="89">
        <v>0.19565739344229</v>
      </c>
      <c r="BH1300" s="89">
        <v>0.21955205700468</v>
      </c>
      <c r="BI1300" s="89">
        <v>0.24927113702623899</v>
      </c>
      <c r="BJ1300" s="89">
        <v>5.4727990886006203E-2</v>
      </c>
      <c r="BK1300" s="89">
        <v>1</v>
      </c>
      <c r="BL1300" s="89">
        <v>5.5717543859649103E-2</v>
      </c>
      <c r="BM1300" s="89">
        <v>0.317364255712072</v>
      </c>
      <c r="BN1300" s="89">
        <v>45.662999999999997</v>
      </c>
      <c r="BO1300" s="89">
        <v>-0.33598487635061303</v>
      </c>
      <c r="BP1300" s="89">
        <v>56.725164912280697</v>
      </c>
      <c r="BQ1300" s="89">
        <v>-9.3103103192709903E-3</v>
      </c>
      <c r="BR1300" s="89">
        <v>2.1087650646298599E-3</v>
      </c>
      <c r="BS1300" s="89">
        <v>0.24927113702623899</v>
      </c>
      <c r="BT1300" s="89">
        <v>5.2565426538149702E-4</v>
      </c>
      <c r="BU1300" s="89">
        <v>1</v>
      </c>
      <c r="BV1300" s="89">
        <v>0.11940813953488399</v>
      </c>
      <c r="BW1300" s="89">
        <v>0.43219855632451298</v>
      </c>
      <c r="BX1300" s="89">
        <v>51.440899999999999</v>
      </c>
      <c r="BY1300" s="89">
        <v>0.24046042719660801</v>
      </c>
      <c r="BZ1300" s="89">
        <v>52.907005813953504</v>
      </c>
      <c r="CA1300" s="89">
        <v>0.33632949176055998</v>
      </c>
      <c r="CB1300" s="89">
        <v>0.36435383831368001</v>
      </c>
      <c r="CC1300" s="89">
        <v>0.25072886297376101</v>
      </c>
      <c r="CD1300" s="89">
        <v>9.1354023600514506E-2</v>
      </c>
      <c r="CE1300" s="89">
        <v>1</v>
      </c>
      <c r="CF1300" s="89">
        <v>-9.8873837209302304E-2</v>
      </c>
      <c r="CG1300" s="89">
        <v>-5.0326345176093801E-2</v>
      </c>
      <c r="CH1300" s="89">
        <v>43.526899999999998</v>
      </c>
      <c r="CI1300" s="89">
        <v>-0.65845015340179103</v>
      </c>
      <c r="CJ1300" s="89">
        <v>49.418624418604701</v>
      </c>
      <c r="CK1300" s="89">
        <v>-0.35438824928894203</v>
      </c>
      <c r="CL1300" s="89">
        <v>-0.3743236195686</v>
      </c>
      <c r="CM1300" s="89">
        <v>0.25072886297376101</v>
      </c>
      <c r="CN1300" s="89">
        <v>-9.3853735518657805E-2</v>
      </c>
      <c r="CO1300" s="89">
        <v>100</v>
      </c>
      <c r="CP1300" s="89">
        <v>0.95289999999999997</v>
      </c>
      <c r="CQ1300" s="89">
        <v>0</v>
      </c>
      <c r="CR1300" s="89">
        <v>-0.18260000000000001</v>
      </c>
      <c r="CS1300" s="89">
        <v>0.95289999999999997</v>
      </c>
      <c r="CT1300" s="89">
        <v>0.89070000000000005</v>
      </c>
      <c r="CU1300" s="86" t="s">
        <v>6986</v>
      </c>
      <c r="CV1300" s="86">
        <v>0.13650000000000001</v>
      </c>
      <c r="CW1300" s="86">
        <v>52</v>
      </c>
      <c r="CX1300" s="86">
        <v>2</v>
      </c>
      <c r="CY1300" s="86">
        <v>0.60619999999999996</v>
      </c>
      <c r="CZ1300" s="86">
        <v>76</v>
      </c>
      <c r="DA1300" s="86">
        <v>4</v>
      </c>
      <c r="DB1300" s="86">
        <v>-0.17660000000000001</v>
      </c>
      <c r="DC1300" s="86">
        <v>38</v>
      </c>
      <c r="DD1300" s="86">
        <v>-99</v>
      </c>
      <c r="DE1300" s="86">
        <v>-99</v>
      </c>
      <c r="DF1300" s="86">
        <v>-99</v>
      </c>
      <c r="DG1300" s="86">
        <v>-99</v>
      </c>
      <c r="DH1300" s="86">
        <v>-99</v>
      </c>
    </row>
    <row r="1301" spans="1:112" x14ac:dyDescent="0.2">
      <c r="A1301" s="85">
        <f>IF(ISERROR(SEARCH('School Lookup'!$F$3,Data!J1301)),A1300,A1300+1)</f>
        <v>0</v>
      </c>
      <c r="B1301" s="85">
        <f>IF(I1301='School Lookup'!$G$13,1,0)</f>
        <v>0</v>
      </c>
      <c r="C1301" s="85">
        <f t="shared" si="20"/>
        <v>1299</v>
      </c>
      <c r="D1301" s="86" t="s">
        <v>6478</v>
      </c>
      <c r="E1301" s="86" t="s">
        <v>6843</v>
      </c>
      <c r="F1301" s="86" t="s">
        <v>2770</v>
      </c>
      <c r="G1301" s="86" t="s">
        <v>2845</v>
      </c>
      <c r="H1301" s="86" t="s">
        <v>1223</v>
      </c>
      <c r="I1301" s="86" t="s">
        <v>5637</v>
      </c>
      <c r="J1301" s="86" t="s">
        <v>1973</v>
      </c>
      <c r="K1301" s="86" t="s">
        <v>31</v>
      </c>
      <c r="L1301" s="86">
        <v>1</v>
      </c>
      <c r="M1301" s="86">
        <v>1</v>
      </c>
      <c r="N1301" s="89">
        <v>-0.29010201342281899</v>
      </c>
      <c r="O1301" s="89">
        <v>-0.53386060572511695</v>
      </c>
      <c r="P1301" s="89">
        <v>54.704799999999999</v>
      </c>
      <c r="Q1301" s="89">
        <v>0.51643553203459902</v>
      </c>
      <c r="R1301" s="89">
        <v>51.581989261745001</v>
      </c>
      <c r="S1301" s="89">
        <v>-8.7125368452591299E-3</v>
      </c>
      <c r="T1301" s="89">
        <v>-9.9999414574769505E-3</v>
      </c>
      <c r="U1301" s="89">
        <v>0.37858439201451899</v>
      </c>
      <c r="V1301" s="89">
        <v>-3.7858217568596899E-3</v>
      </c>
      <c r="W1301" s="89">
        <v>1</v>
      </c>
      <c r="X1301" s="89">
        <v>-0.209026717557252</v>
      </c>
      <c r="Y1301" s="89">
        <v>-0.40303534607304897</v>
      </c>
      <c r="Z1301" s="89">
        <v>58.133499999999998</v>
      </c>
      <c r="AA1301" s="89">
        <v>1.0357495702439401</v>
      </c>
      <c r="AB1301" s="89">
        <v>54.103052671755698</v>
      </c>
      <c r="AC1301" s="89">
        <v>0.31635711208544398</v>
      </c>
      <c r="AD1301" s="89">
        <v>0.36972115557121399</v>
      </c>
      <c r="AE1301" s="89">
        <v>0.38039927404718699</v>
      </c>
      <c r="AF1301" s="89">
        <v>0.14064165917917701</v>
      </c>
      <c r="AG1301" s="89">
        <v>1</v>
      </c>
      <c r="AH1301" s="89">
        <v>-0.28622700296735898</v>
      </c>
      <c r="AI1301" s="89">
        <v>-0.55895219855002498</v>
      </c>
      <c r="AJ1301" s="89">
        <v>54.041400000000003</v>
      </c>
      <c r="AK1301" s="89">
        <v>0.529997216513171</v>
      </c>
      <c r="AL1301" s="89">
        <v>51.038535608308599</v>
      </c>
      <c r="AM1301" s="89">
        <v>-1.4477491018427199E-2</v>
      </c>
      <c r="AN1301" s="89">
        <v>-5.8410829095385801E-2</v>
      </c>
      <c r="AO1301" s="89">
        <v>0.122323049001815</v>
      </c>
      <c r="AP1301" s="89">
        <v>-7.1449907096715103E-3</v>
      </c>
      <c r="AQ1301" s="89">
        <v>1</v>
      </c>
      <c r="AR1301" s="89">
        <v>-0.38466330275229399</v>
      </c>
      <c r="AS1301" s="89">
        <v>-0.79464230647809997</v>
      </c>
      <c r="AT1301" s="89">
        <v>57.642899999999997</v>
      </c>
      <c r="AU1301" s="89">
        <v>0.97347119964143303</v>
      </c>
      <c r="AV1301" s="89">
        <v>55.657478899082598</v>
      </c>
      <c r="AW1301" s="89">
        <v>8.9414446581666807E-2</v>
      </c>
      <c r="AX1301" s="89">
        <v>5.5010416278629799E-2</v>
      </c>
      <c r="AY1301" s="89">
        <v>0.118693284936479</v>
      </c>
      <c r="AZ1301" s="89">
        <v>6.52936701383374E-3</v>
      </c>
      <c r="BA1301" s="89">
        <v>-99</v>
      </c>
      <c r="BB1301" s="89">
        <v>-99</v>
      </c>
      <c r="BC1301" s="89">
        <v>-99</v>
      </c>
      <c r="BD1301" s="89">
        <v>-99</v>
      </c>
      <c r="BE1301" s="89">
        <v>-99</v>
      </c>
      <c r="BF1301" s="89">
        <v>-99</v>
      </c>
      <c r="BG1301" s="89">
        <v>-99</v>
      </c>
      <c r="BH1301" s="89">
        <v>-99</v>
      </c>
      <c r="BI1301" s="89">
        <v>-99</v>
      </c>
      <c r="BJ1301" s="89">
        <v>-99</v>
      </c>
      <c r="BK1301" s="89">
        <v>-99</v>
      </c>
      <c r="BL1301" s="89">
        <v>-99</v>
      </c>
      <c r="BM1301" s="89">
        <v>-99</v>
      </c>
      <c r="BN1301" s="89">
        <v>-99</v>
      </c>
      <c r="BO1301" s="89">
        <v>-99</v>
      </c>
      <c r="BP1301" s="89">
        <v>-99</v>
      </c>
      <c r="BQ1301" s="89">
        <v>-99</v>
      </c>
      <c r="BR1301" s="89">
        <v>-99</v>
      </c>
      <c r="BS1301" s="89">
        <v>-99</v>
      </c>
      <c r="BT1301" s="89">
        <v>-99</v>
      </c>
      <c r="BU1301" s="89">
        <v>-99</v>
      </c>
      <c r="BV1301" s="89">
        <v>-99</v>
      </c>
      <c r="BW1301" s="89">
        <v>-99</v>
      </c>
      <c r="BX1301" s="89">
        <v>-99</v>
      </c>
      <c r="BY1301" s="89">
        <v>-99</v>
      </c>
      <c r="BZ1301" s="89">
        <v>-99</v>
      </c>
      <c r="CA1301" s="89">
        <v>-99</v>
      </c>
      <c r="CB1301" s="89">
        <v>-99</v>
      </c>
      <c r="CC1301" s="89">
        <v>-99</v>
      </c>
      <c r="CD1301" s="89">
        <v>-99</v>
      </c>
      <c r="CE1301" s="89">
        <v>-99</v>
      </c>
      <c r="CF1301" s="89">
        <v>-99</v>
      </c>
      <c r="CG1301" s="89">
        <v>-99</v>
      </c>
      <c r="CH1301" s="89">
        <v>-99</v>
      </c>
      <c r="CI1301" s="89">
        <v>-99</v>
      </c>
      <c r="CJ1301" s="89">
        <v>-99</v>
      </c>
      <c r="CK1301" s="89">
        <v>-99</v>
      </c>
      <c r="CL1301" s="89">
        <v>-99</v>
      </c>
      <c r="CM1301" s="89">
        <v>-99</v>
      </c>
      <c r="CN1301" s="89">
        <v>-99</v>
      </c>
      <c r="CO1301" s="89">
        <v>-99</v>
      </c>
      <c r="CP1301" s="89">
        <v>-99</v>
      </c>
      <c r="CQ1301" s="89">
        <v>-99</v>
      </c>
      <c r="CR1301" s="89">
        <v>-99</v>
      </c>
      <c r="CS1301" s="89">
        <v>-99</v>
      </c>
      <c r="CT1301" s="89">
        <v>-99</v>
      </c>
      <c r="CU1301" s="86">
        <v>-99</v>
      </c>
      <c r="CV1301" s="86">
        <v>0.13619999999999999</v>
      </c>
      <c r="CW1301" s="86">
        <v>52</v>
      </c>
      <c r="CX1301" s="86">
        <v>2</v>
      </c>
      <c r="CY1301" s="86">
        <v>-0.89470000000000005</v>
      </c>
      <c r="CZ1301" s="86">
        <v>14</v>
      </c>
      <c r="DA1301" s="86">
        <v>4</v>
      </c>
      <c r="DB1301" s="86">
        <v>0.76990000000000003</v>
      </c>
      <c r="DC1301" s="86">
        <v>84</v>
      </c>
      <c r="DD1301" s="86">
        <v>-99</v>
      </c>
      <c r="DE1301" s="86">
        <v>-99</v>
      </c>
      <c r="DF1301" s="86">
        <v>-99</v>
      </c>
      <c r="DG1301" s="86">
        <v>-99</v>
      </c>
      <c r="DH1301" s="86">
        <v>-99</v>
      </c>
    </row>
    <row r="1302" spans="1:112" x14ac:dyDescent="0.2">
      <c r="A1302" s="85">
        <f>IF(ISERROR(SEARCH('School Lookup'!$F$3,Data!J1302)),A1301,A1301+1)</f>
        <v>0</v>
      </c>
      <c r="B1302" s="85">
        <f>IF(I1302='School Lookup'!$G$13,1,0)</f>
        <v>0</v>
      </c>
      <c r="C1302" s="85">
        <f t="shared" si="20"/>
        <v>1300</v>
      </c>
      <c r="D1302" s="86" t="s">
        <v>6478</v>
      </c>
      <c r="E1302" s="86" t="s">
        <v>6855</v>
      </c>
      <c r="F1302" s="86" t="s">
        <v>2065</v>
      </c>
      <c r="G1302" s="86" t="s">
        <v>3067</v>
      </c>
      <c r="H1302" s="86" t="s">
        <v>6026</v>
      </c>
      <c r="I1302" s="86" t="s">
        <v>4865</v>
      </c>
      <c r="J1302" s="86" t="s">
        <v>1691</v>
      </c>
      <c r="K1302" s="86" t="s">
        <v>31</v>
      </c>
      <c r="L1302" s="86">
        <v>1</v>
      </c>
      <c r="M1302" s="86">
        <v>1</v>
      </c>
      <c r="N1302" s="89">
        <v>9.8338912133891204E-2</v>
      </c>
      <c r="O1302" s="89">
        <v>0.307307799048193</v>
      </c>
      <c r="P1302" s="89">
        <v>42.276200000000003</v>
      </c>
      <c r="Q1302" s="89">
        <v>-0.801883617611023</v>
      </c>
      <c r="R1302" s="89">
        <v>46.861929288702903</v>
      </c>
      <c r="S1302" s="89">
        <v>-0.247287909281415</v>
      </c>
      <c r="T1302" s="89">
        <v>-0.28070351780513297</v>
      </c>
      <c r="U1302" s="89">
        <v>0.37490196078431398</v>
      </c>
      <c r="V1302" s="89">
        <v>-0.105236299224199</v>
      </c>
      <c r="W1302" s="89">
        <v>1</v>
      </c>
      <c r="X1302" s="89">
        <v>0.42516116910229601</v>
      </c>
      <c r="Y1302" s="89">
        <v>1.0899433887601599</v>
      </c>
      <c r="Z1302" s="89">
        <v>45.924700000000001</v>
      </c>
      <c r="AA1302" s="89">
        <v>-0.48672392014726101</v>
      </c>
      <c r="AB1302" s="89">
        <v>48.225459498956198</v>
      </c>
      <c r="AC1302" s="89">
        <v>0.301609734306449</v>
      </c>
      <c r="AD1302" s="89">
        <v>0.35255001678277098</v>
      </c>
      <c r="AE1302" s="89">
        <v>0.37568627450980402</v>
      </c>
      <c r="AF1302" s="89">
        <v>0.13244820238348801</v>
      </c>
      <c r="AG1302" s="89">
        <v>1</v>
      </c>
      <c r="AH1302" s="89">
        <v>0.23596602564102601</v>
      </c>
      <c r="AI1302" s="89">
        <v>0.56485757643463597</v>
      </c>
      <c r="AJ1302" s="89">
        <v>52.1053</v>
      </c>
      <c r="AK1302" s="89">
        <v>0.34047046844647399</v>
      </c>
      <c r="AL1302" s="89">
        <v>48.0769198717949</v>
      </c>
      <c r="AM1302" s="89">
        <v>0.45266402244055498</v>
      </c>
      <c r="AN1302" s="89">
        <v>0.432341614977584</v>
      </c>
      <c r="AO1302" s="89">
        <v>0.122352941176471</v>
      </c>
      <c r="AP1302" s="89">
        <v>5.2898268185492599E-2</v>
      </c>
      <c r="AQ1302" s="89">
        <v>1</v>
      </c>
      <c r="AR1302" s="89">
        <v>3.1012345679012399E-3</v>
      </c>
      <c r="AS1302" s="89">
        <v>7.6981018653386496E-2</v>
      </c>
      <c r="AT1302" s="89">
        <v>56.225000000000001</v>
      </c>
      <c r="AU1302" s="89">
        <v>0.81936152767431203</v>
      </c>
      <c r="AV1302" s="89">
        <v>62.962966666666702</v>
      </c>
      <c r="AW1302" s="89">
        <v>0.44817127316384903</v>
      </c>
      <c r="AX1302" s="89">
        <v>0.433066559496328</v>
      </c>
      <c r="AY1302" s="89">
        <v>0.127058823529412</v>
      </c>
      <c r="AZ1302" s="89">
        <v>5.5024927559533497E-2</v>
      </c>
      <c r="BA1302" s="89">
        <v>-99</v>
      </c>
      <c r="BB1302" s="89">
        <v>-99</v>
      </c>
      <c r="BC1302" s="89">
        <v>-99</v>
      </c>
      <c r="BD1302" s="89">
        <v>-99</v>
      </c>
      <c r="BE1302" s="89">
        <v>-99</v>
      </c>
      <c r="BF1302" s="89">
        <v>-99</v>
      </c>
      <c r="BG1302" s="89">
        <v>-99</v>
      </c>
      <c r="BH1302" s="89">
        <v>-99</v>
      </c>
      <c r="BI1302" s="89">
        <v>-99</v>
      </c>
      <c r="BJ1302" s="89">
        <v>-99</v>
      </c>
      <c r="BK1302" s="89">
        <v>-99</v>
      </c>
      <c r="BL1302" s="89">
        <v>-99</v>
      </c>
      <c r="BM1302" s="89">
        <v>-99</v>
      </c>
      <c r="BN1302" s="89">
        <v>-99</v>
      </c>
      <c r="BO1302" s="89">
        <v>-99</v>
      </c>
      <c r="BP1302" s="89">
        <v>-99</v>
      </c>
      <c r="BQ1302" s="89">
        <v>-99</v>
      </c>
      <c r="BR1302" s="89">
        <v>-99</v>
      </c>
      <c r="BS1302" s="89">
        <v>-99</v>
      </c>
      <c r="BT1302" s="89">
        <v>-99</v>
      </c>
      <c r="BU1302" s="89">
        <v>-99</v>
      </c>
      <c r="BV1302" s="89">
        <v>-99</v>
      </c>
      <c r="BW1302" s="89">
        <v>-99</v>
      </c>
      <c r="BX1302" s="89">
        <v>-99</v>
      </c>
      <c r="BY1302" s="89">
        <v>-99</v>
      </c>
      <c r="BZ1302" s="89">
        <v>-99</v>
      </c>
      <c r="CA1302" s="89">
        <v>-99</v>
      </c>
      <c r="CB1302" s="89">
        <v>-99</v>
      </c>
      <c r="CC1302" s="89">
        <v>-99</v>
      </c>
      <c r="CD1302" s="89">
        <v>-99</v>
      </c>
      <c r="CE1302" s="89">
        <v>-99</v>
      </c>
      <c r="CF1302" s="89">
        <v>-99</v>
      </c>
      <c r="CG1302" s="89">
        <v>-99</v>
      </c>
      <c r="CH1302" s="89">
        <v>-99</v>
      </c>
      <c r="CI1302" s="89">
        <v>-99</v>
      </c>
      <c r="CJ1302" s="89">
        <v>-99</v>
      </c>
      <c r="CK1302" s="89">
        <v>-99</v>
      </c>
      <c r="CL1302" s="89">
        <v>-99</v>
      </c>
      <c r="CM1302" s="89">
        <v>-99</v>
      </c>
      <c r="CN1302" s="89">
        <v>-99</v>
      </c>
      <c r="CO1302" s="89">
        <v>-99</v>
      </c>
      <c r="CP1302" s="89">
        <v>-99</v>
      </c>
      <c r="CQ1302" s="89">
        <v>-99</v>
      </c>
      <c r="CR1302" s="89">
        <v>-99</v>
      </c>
      <c r="CS1302" s="89">
        <v>-99</v>
      </c>
      <c r="CT1302" s="89">
        <v>-99</v>
      </c>
      <c r="CU1302" s="86">
        <v>-99</v>
      </c>
      <c r="CV1302" s="86">
        <v>0.1351</v>
      </c>
      <c r="CW1302" s="86">
        <v>52</v>
      </c>
      <c r="CX1302" s="86">
        <v>2</v>
      </c>
      <c r="CY1302" s="86">
        <v>0.20669999999999999</v>
      </c>
      <c r="CZ1302" s="86">
        <v>62</v>
      </c>
      <c r="DA1302" s="86">
        <v>4</v>
      </c>
      <c r="DB1302" s="86">
        <v>-0.3377</v>
      </c>
      <c r="DC1302" s="86">
        <v>30</v>
      </c>
      <c r="DD1302" s="86">
        <v>-99</v>
      </c>
      <c r="DE1302" s="86">
        <v>-99</v>
      </c>
      <c r="DF1302" s="86">
        <v>-99</v>
      </c>
      <c r="DG1302" s="86">
        <v>-99</v>
      </c>
      <c r="DH1302" s="86">
        <v>-99</v>
      </c>
    </row>
    <row r="1303" spans="1:112" x14ac:dyDescent="0.2">
      <c r="A1303" s="85">
        <f>IF(ISERROR(SEARCH('School Lookup'!$F$3,Data!J1303)),A1302,A1302+1)</f>
        <v>0</v>
      </c>
      <c r="B1303" s="85">
        <f>IF(I1303='School Lookup'!$G$13,1,0)</f>
        <v>0</v>
      </c>
      <c r="C1303" s="85">
        <f t="shared" si="20"/>
        <v>1301</v>
      </c>
      <c r="D1303" s="86" t="s">
        <v>6478</v>
      </c>
      <c r="E1303" s="86" t="s">
        <v>6790</v>
      </c>
      <c r="F1303" s="86" t="s">
        <v>2774</v>
      </c>
      <c r="G1303" s="86" t="s">
        <v>2859</v>
      </c>
      <c r="H1303" s="86" t="s">
        <v>1548</v>
      </c>
      <c r="I1303" s="86" t="s">
        <v>5200</v>
      </c>
      <c r="J1303" s="86" t="s">
        <v>2725</v>
      </c>
      <c r="K1303" s="86" t="s">
        <v>26</v>
      </c>
      <c r="L1303" s="86">
        <v>1</v>
      </c>
      <c r="M1303" s="86">
        <v>1</v>
      </c>
      <c r="N1303" s="89">
        <v>0.114297647058824</v>
      </c>
      <c r="O1303" s="89">
        <v>0.34186642229255498</v>
      </c>
      <c r="P1303" s="89">
        <v>49.781799999999997</v>
      </c>
      <c r="Q1303" s="89">
        <v>-5.7540286323627399E-3</v>
      </c>
      <c r="R1303" s="89">
        <v>52.352921176470602</v>
      </c>
      <c r="S1303" s="89">
        <v>0.16805619683009601</v>
      </c>
      <c r="T1303" s="89">
        <v>0.190573688183069</v>
      </c>
      <c r="U1303" s="89">
        <v>0.5</v>
      </c>
      <c r="V1303" s="89">
        <v>9.5286844091534706E-2</v>
      </c>
      <c r="W1303" s="89">
        <v>1</v>
      </c>
      <c r="X1303" s="89">
        <v>0.27267529411764702</v>
      </c>
      <c r="Y1303" s="89">
        <v>0.730967486660139</v>
      </c>
      <c r="Z1303" s="89">
        <v>45.0364</v>
      </c>
      <c r="AA1303" s="89">
        <v>-0.59749755895816004</v>
      </c>
      <c r="AB1303" s="89">
        <v>44.117681176470597</v>
      </c>
      <c r="AC1303" s="89">
        <v>6.6734963850989606E-2</v>
      </c>
      <c r="AD1303" s="89">
        <v>7.9073108424267902E-2</v>
      </c>
      <c r="AE1303" s="89">
        <v>0.5</v>
      </c>
      <c r="AF1303" s="89">
        <v>3.9536554212133902E-2</v>
      </c>
      <c r="AG1303" s="89">
        <v>-99</v>
      </c>
      <c r="AH1303" s="89">
        <v>-99</v>
      </c>
      <c r="AI1303" s="89">
        <v>-99</v>
      </c>
      <c r="AJ1303" s="89">
        <v>-99</v>
      </c>
      <c r="AK1303" s="89">
        <v>-99</v>
      </c>
      <c r="AL1303" s="89">
        <v>-99</v>
      </c>
      <c r="AM1303" s="89">
        <v>-99</v>
      </c>
      <c r="AN1303" s="89">
        <v>-99</v>
      </c>
      <c r="AO1303" s="89">
        <v>-99</v>
      </c>
      <c r="AP1303" s="89">
        <v>-99</v>
      </c>
      <c r="AQ1303" s="89">
        <v>-99</v>
      </c>
      <c r="AR1303" s="89">
        <v>-99</v>
      </c>
      <c r="AS1303" s="89">
        <v>-99</v>
      </c>
      <c r="AT1303" s="89">
        <v>-99</v>
      </c>
      <c r="AU1303" s="89">
        <v>-99</v>
      </c>
      <c r="AV1303" s="89">
        <v>-99</v>
      </c>
      <c r="AW1303" s="89">
        <v>-99</v>
      </c>
      <c r="AX1303" s="89">
        <v>-99</v>
      </c>
      <c r="AY1303" s="89">
        <v>-99</v>
      </c>
      <c r="AZ1303" s="89">
        <v>-99</v>
      </c>
      <c r="BA1303" s="89">
        <v>-99</v>
      </c>
      <c r="BB1303" s="89">
        <v>-99</v>
      </c>
      <c r="BC1303" s="89">
        <v>-99</v>
      </c>
      <c r="BD1303" s="89">
        <v>-99</v>
      </c>
      <c r="BE1303" s="89">
        <v>-99</v>
      </c>
      <c r="BF1303" s="89">
        <v>-99</v>
      </c>
      <c r="BG1303" s="89">
        <v>-99</v>
      </c>
      <c r="BH1303" s="89">
        <v>-99</v>
      </c>
      <c r="BI1303" s="89">
        <v>-99</v>
      </c>
      <c r="BJ1303" s="89">
        <v>-99</v>
      </c>
      <c r="BK1303" s="89">
        <v>-99</v>
      </c>
      <c r="BL1303" s="89">
        <v>-99</v>
      </c>
      <c r="BM1303" s="89">
        <v>-99</v>
      </c>
      <c r="BN1303" s="89">
        <v>-99</v>
      </c>
      <c r="BO1303" s="89">
        <v>-99</v>
      </c>
      <c r="BP1303" s="89">
        <v>-99</v>
      </c>
      <c r="BQ1303" s="89">
        <v>-99</v>
      </c>
      <c r="BR1303" s="89">
        <v>-99</v>
      </c>
      <c r="BS1303" s="89">
        <v>-99</v>
      </c>
      <c r="BT1303" s="89">
        <v>-99</v>
      </c>
      <c r="BU1303" s="89">
        <v>-99</v>
      </c>
      <c r="BV1303" s="89">
        <v>-99</v>
      </c>
      <c r="BW1303" s="89">
        <v>-99</v>
      </c>
      <c r="BX1303" s="89">
        <v>-99</v>
      </c>
      <c r="BY1303" s="89">
        <v>-99</v>
      </c>
      <c r="BZ1303" s="89">
        <v>-99</v>
      </c>
      <c r="CA1303" s="89">
        <v>-99</v>
      </c>
      <c r="CB1303" s="89">
        <v>-99</v>
      </c>
      <c r="CC1303" s="89">
        <v>-99</v>
      </c>
      <c r="CD1303" s="89">
        <v>-99</v>
      </c>
      <c r="CE1303" s="89">
        <v>-99</v>
      </c>
      <c r="CF1303" s="89">
        <v>-99</v>
      </c>
      <c r="CG1303" s="89">
        <v>-99</v>
      </c>
      <c r="CH1303" s="89">
        <v>-99</v>
      </c>
      <c r="CI1303" s="89">
        <v>-99</v>
      </c>
      <c r="CJ1303" s="89">
        <v>-99</v>
      </c>
      <c r="CK1303" s="89">
        <v>-99</v>
      </c>
      <c r="CL1303" s="89">
        <v>-99</v>
      </c>
      <c r="CM1303" s="89">
        <v>-99</v>
      </c>
      <c r="CN1303" s="89">
        <v>-99</v>
      </c>
      <c r="CO1303" s="89">
        <v>-99</v>
      </c>
      <c r="CP1303" s="89">
        <v>-99</v>
      </c>
      <c r="CQ1303" s="89">
        <v>-99</v>
      </c>
      <c r="CR1303" s="89">
        <v>-99</v>
      </c>
      <c r="CS1303" s="89">
        <v>-99</v>
      </c>
      <c r="CT1303" s="89">
        <v>-99</v>
      </c>
      <c r="CU1303" s="86">
        <v>-99</v>
      </c>
      <c r="CV1303" s="86">
        <v>0.1348</v>
      </c>
      <c r="CW1303" s="86">
        <v>52</v>
      </c>
      <c r="CX1303" s="86">
        <v>2</v>
      </c>
      <c r="CY1303" s="86">
        <v>-0.11899999999999999</v>
      </c>
      <c r="CZ1303" s="86">
        <v>46</v>
      </c>
      <c r="DA1303" s="86">
        <v>2</v>
      </c>
      <c r="DB1303" s="86">
        <v>-0.30159999999999998</v>
      </c>
      <c r="DC1303" s="86">
        <v>32</v>
      </c>
      <c r="DD1303" s="86">
        <v>-99</v>
      </c>
      <c r="DE1303" s="86">
        <v>-99</v>
      </c>
      <c r="DF1303" s="86">
        <v>-99</v>
      </c>
      <c r="DG1303" s="86">
        <v>-99</v>
      </c>
      <c r="DH1303" s="86">
        <v>-99</v>
      </c>
    </row>
    <row r="1304" spans="1:112" x14ac:dyDescent="0.2">
      <c r="A1304" s="85">
        <f>IF(ISERROR(SEARCH('School Lookup'!$F$3,Data!J1304)),A1303,A1303+1)</f>
        <v>0</v>
      </c>
      <c r="B1304" s="85">
        <f>IF(I1304='School Lookup'!$G$13,1,0)</f>
        <v>0</v>
      </c>
      <c r="C1304" s="85">
        <f t="shared" si="20"/>
        <v>1302</v>
      </c>
      <c r="D1304" s="86" t="s">
        <v>6478</v>
      </c>
      <c r="E1304" s="86" t="s">
        <v>6637</v>
      </c>
      <c r="F1304" s="86" t="s">
        <v>1091</v>
      </c>
      <c r="G1304" s="86" t="s">
        <v>2874</v>
      </c>
      <c r="H1304" s="86" t="s">
        <v>5952</v>
      </c>
      <c r="I1304" s="86" t="s">
        <v>5288</v>
      </c>
      <c r="J1304" s="86" t="s">
        <v>778</v>
      </c>
      <c r="K1304" s="86" t="s">
        <v>36</v>
      </c>
      <c r="L1304" s="86">
        <v>1</v>
      </c>
      <c r="M1304" s="86">
        <v>-99</v>
      </c>
      <c r="N1304" s="89">
        <v>-99</v>
      </c>
      <c r="O1304" s="89">
        <v>-99</v>
      </c>
      <c r="P1304" s="89">
        <v>-99</v>
      </c>
      <c r="Q1304" s="89">
        <v>-99</v>
      </c>
      <c r="R1304" s="89">
        <v>-99</v>
      </c>
      <c r="S1304" s="89">
        <v>-99</v>
      </c>
      <c r="T1304" s="89">
        <v>-99</v>
      </c>
      <c r="U1304" s="89">
        <v>-99</v>
      </c>
      <c r="V1304" s="89">
        <v>-99</v>
      </c>
      <c r="W1304" s="89">
        <v>-99</v>
      </c>
      <c r="X1304" s="89">
        <v>-99</v>
      </c>
      <c r="Y1304" s="89">
        <v>-99</v>
      </c>
      <c r="Z1304" s="89">
        <v>-99</v>
      </c>
      <c r="AA1304" s="89">
        <v>-99</v>
      </c>
      <c r="AB1304" s="89">
        <v>-99</v>
      </c>
      <c r="AC1304" s="89">
        <v>-99</v>
      </c>
      <c r="AD1304" s="89">
        <v>-99</v>
      </c>
      <c r="AE1304" s="89">
        <v>-99</v>
      </c>
      <c r="AF1304" s="89">
        <v>-99</v>
      </c>
      <c r="AG1304" s="89">
        <v>-99</v>
      </c>
      <c r="AH1304" s="89">
        <v>-99</v>
      </c>
      <c r="AI1304" s="89">
        <v>-99</v>
      </c>
      <c r="AJ1304" s="89">
        <v>-99</v>
      </c>
      <c r="AK1304" s="89">
        <v>-99</v>
      </c>
      <c r="AL1304" s="89">
        <v>-99</v>
      </c>
      <c r="AM1304" s="89">
        <v>-99</v>
      </c>
      <c r="AN1304" s="89">
        <v>-99</v>
      </c>
      <c r="AO1304" s="89">
        <v>-99</v>
      </c>
      <c r="AP1304" s="89">
        <v>-99</v>
      </c>
      <c r="AQ1304" s="89">
        <v>-99</v>
      </c>
      <c r="AR1304" s="89">
        <v>-99</v>
      </c>
      <c r="AS1304" s="89">
        <v>-99</v>
      </c>
      <c r="AT1304" s="89">
        <v>-99</v>
      </c>
      <c r="AU1304" s="89">
        <v>-99</v>
      </c>
      <c r="AV1304" s="89">
        <v>-99</v>
      </c>
      <c r="AW1304" s="89">
        <v>-99</v>
      </c>
      <c r="AX1304" s="89">
        <v>-99</v>
      </c>
      <c r="AY1304" s="89">
        <v>-99</v>
      </c>
      <c r="AZ1304" s="89">
        <v>-99</v>
      </c>
      <c r="BA1304" s="89">
        <v>1</v>
      </c>
      <c r="BB1304" s="89">
        <v>-0.13215676126878101</v>
      </c>
      <c r="BC1304" s="89">
        <v>-7.2909322464588505E-2</v>
      </c>
      <c r="BD1304" s="89">
        <v>45.643999999999998</v>
      </c>
      <c r="BE1304" s="89">
        <v>-0.26496109158957698</v>
      </c>
      <c r="BF1304" s="89">
        <v>50.250451252086798</v>
      </c>
      <c r="BG1304" s="89">
        <v>-0.16893520702708301</v>
      </c>
      <c r="BH1304" s="89">
        <v>-0.17054838614848</v>
      </c>
      <c r="BI1304" s="89">
        <v>0.249791492910759</v>
      </c>
      <c r="BJ1304" s="89">
        <v>-4.2601535989549397E-2</v>
      </c>
      <c r="BK1304" s="89">
        <v>1</v>
      </c>
      <c r="BL1304" s="89">
        <v>3.3791680532445897E-2</v>
      </c>
      <c r="BM1304" s="89">
        <v>0.26400832228405402</v>
      </c>
      <c r="BN1304" s="89">
        <v>48.892400000000002</v>
      </c>
      <c r="BO1304" s="89">
        <v>2.6612711306018999E-2</v>
      </c>
      <c r="BP1304" s="89">
        <v>50.4159805324459</v>
      </c>
      <c r="BQ1304" s="89">
        <v>0.14531051679503601</v>
      </c>
      <c r="BR1304" s="89">
        <v>0.16430489956497199</v>
      </c>
      <c r="BS1304" s="89">
        <v>0.25062552126772297</v>
      </c>
      <c r="BT1304" s="89">
        <v>4.1179001100312099E-2</v>
      </c>
      <c r="BU1304" s="89">
        <v>1</v>
      </c>
      <c r="BV1304" s="89">
        <v>-2.15575E-2</v>
      </c>
      <c r="BW1304" s="89">
        <v>0.10749726294305501</v>
      </c>
      <c r="BX1304" s="89">
        <v>52.846400000000003</v>
      </c>
      <c r="BY1304" s="89">
        <v>0.38546883417823702</v>
      </c>
      <c r="BZ1304" s="89">
        <v>47.333347500000002</v>
      </c>
      <c r="CA1304" s="89">
        <v>0.24648304856064601</v>
      </c>
      <c r="CB1304" s="89">
        <v>0.26965114425716702</v>
      </c>
      <c r="CC1304" s="89">
        <v>0.25020850708924097</v>
      </c>
      <c r="CD1304" s="89">
        <v>6.7469010239491395E-2</v>
      </c>
      <c r="CE1304" s="89">
        <v>1</v>
      </c>
      <c r="CF1304" s="89">
        <v>0.100505016722408</v>
      </c>
      <c r="CG1304" s="89">
        <v>0.42770852745391302</v>
      </c>
      <c r="CH1304" s="89">
        <v>56.382100000000001</v>
      </c>
      <c r="CI1304" s="89">
        <v>0.80866533495913895</v>
      </c>
      <c r="CJ1304" s="89">
        <v>48.495016053511698</v>
      </c>
      <c r="CK1304" s="89">
        <v>0.61818693120652601</v>
      </c>
      <c r="CL1304" s="89">
        <v>0.67806367441386095</v>
      </c>
      <c r="CM1304" s="89">
        <v>0.249374478732277</v>
      </c>
      <c r="CN1304" s="89">
        <v>0.16909177535424899</v>
      </c>
      <c r="CO1304" s="89">
        <v>83.89</v>
      </c>
      <c r="CP1304" s="89">
        <v>-0.26440000000000002</v>
      </c>
      <c r="CQ1304" s="89">
        <v>-7.12</v>
      </c>
      <c r="CR1304" s="89">
        <v>-1.2101</v>
      </c>
      <c r="CS1304" s="89">
        <v>-5.8599999999999999E-2</v>
      </c>
      <c r="CT1304" s="89">
        <v>-0.77380000000000004</v>
      </c>
      <c r="CU1304" s="86" t="s">
        <v>6988</v>
      </c>
      <c r="CV1304" s="86">
        <v>0.13420000000000001</v>
      </c>
      <c r="CW1304" s="86">
        <v>52</v>
      </c>
      <c r="CX1304" s="86">
        <v>2</v>
      </c>
      <c r="CY1304" s="86">
        <v>-1.8480000000000001</v>
      </c>
      <c r="CZ1304" s="86">
        <v>1</v>
      </c>
      <c r="DA1304" s="86">
        <v>4</v>
      </c>
      <c r="DB1304" s="86">
        <v>0.23860000000000001</v>
      </c>
      <c r="DC1304" s="86">
        <v>60</v>
      </c>
      <c r="DD1304" s="86">
        <v>-99</v>
      </c>
      <c r="DE1304" s="86">
        <v>-99</v>
      </c>
      <c r="DF1304" s="86">
        <v>-99</v>
      </c>
      <c r="DG1304" s="86">
        <v>-99</v>
      </c>
      <c r="DH1304" s="86">
        <v>-99</v>
      </c>
    </row>
    <row r="1305" spans="1:112" x14ac:dyDescent="0.2">
      <c r="A1305" s="85">
        <f>IF(ISERROR(SEARCH('School Lookup'!$F$3,Data!J1305)),A1304,A1304+1)</f>
        <v>0</v>
      </c>
      <c r="B1305" s="85">
        <f>IF(I1305='School Lookup'!$G$13,1,0)</f>
        <v>0</v>
      </c>
      <c r="C1305" s="85">
        <f t="shared" si="20"/>
        <v>1303</v>
      </c>
      <c r="D1305" s="86" t="s">
        <v>6478</v>
      </c>
      <c r="E1305" s="86" t="s">
        <v>6491</v>
      </c>
      <c r="F1305" s="86" t="s">
        <v>190</v>
      </c>
      <c r="G1305" s="86" t="s">
        <v>2809</v>
      </c>
      <c r="H1305" s="86" t="s">
        <v>75</v>
      </c>
      <c r="I1305" s="86" t="s">
        <v>5304</v>
      </c>
      <c r="J1305" s="86" t="s">
        <v>169</v>
      </c>
      <c r="K1305" s="86" t="s">
        <v>26</v>
      </c>
      <c r="L1305" s="86">
        <v>1</v>
      </c>
      <c r="M1305" s="86">
        <v>1</v>
      </c>
      <c r="N1305" s="89">
        <v>-0.33461845794392497</v>
      </c>
      <c r="O1305" s="89">
        <v>-0.63026091825740704</v>
      </c>
      <c r="P1305" s="89">
        <v>54.8551</v>
      </c>
      <c r="Q1305" s="89">
        <v>0.53237806523960496</v>
      </c>
      <c r="R1305" s="89">
        <v>50.0000179906542</v>
      </c>
      <c r="S1305" s="89">
        <v>-4.89414265089008E-2</v>
      </c>
      <c r="T1305" s="89">
        <v>-5.5646330660357901E-2</v>
      </c>
      <c r="U1305" s="89">
        <v>0.38044444444444397</v>
      </c>
      <c r="V1305" s="89">
        <v>-2.1170337353451699E-2</v>
      </c>
      <c r="W1305" s="89">
        <v>1</v>
      </c>
      <c r="X1305" s="89">
        <v>-0.28960070093457901</v>
      </c>
      <c r="Y1305" s="89">
        <v>-0.59271926513492801</v>
      </c>
      <c r="Z1305" s="89">
        <v>62.195700000000002</v>
      </c>
      <c r="AA1305" s="89">
        <v>1.54231793180831</v>
      </c>
      <c r="AB1305" s="89">
        <v>54.439246028037402</v>
      </c>
      <c r="AC1305" s="89">
        <v>0.474799333336691</v>
      </c>
      <c r="AD1305" s="89">
        <v>0.55420367251937597</v>
      </c>
      <c r="AE1305" s="89">
        <v>0.38044444444444397</v>
      </c>
      <c r="AF1305" s="89">
        <v>0.21084370830070501</v>
      </c>
      <c r="AG1305" s="89">
        <v>1</v>
      </c>
      <c r="AH1305" s="89">
        <v>-2.6514685314685298E-2</v>
      </c>
      <c r="AI1305" s="89">
        <v>-2.6235789078042499E-5</v>
      </c>
      <c r="AJ1305" s="89">
        <v>-99</v>
      </c>
      <c r="AK1305" s="89">
        <v>-99</v>
      </c>
      <c r="AL1305" s="89">
        <v>43.356649650349702</v>
      </c>
      <c r="AM1305" s="89">
        <v>-2.6235789078042499E-5</v>
      </c>
      <c r="AN1305" s="89">
        <v>-4.3229157975616897E-2</v>
      </c>
      <c r="AO1305" s="89">
        <v>0.12711111111111101</v>
      </c>
      <c r="AP1305" s="89">
        <v>-5.4949063026784196E-3</v>
      </c>
      <c r="AQ1305" s="89">
        <v>1</v>
      </c>
      <c r="AR1305" s="89">
        <v>-0.20403968253968299</v>
      </c>
      <c r="AS1305" s="89">
        <v>-0.38863364582277798</v>
      </c>
      <c r="AT1305" s="89">
        <v>-99</v>
      </c>
      <c r="AU1305" s="89">
        <v>-99</v>
      </c>
      <c r="AV1305" s="89">
        <v>57.142860317460297</v>
      </c>
      <c r="AW1305" s="89">
        <v>-0.38863364582277798</v>
      </c>
      <c r="AX1305" s="89">
        <v>-0.448754264128369</v>
      </c>
      <c r="AY1305" s="89">
        <v>0.112</v>
      </c>
      <c r="AZ1305" s="89">
        <v>-5.0260477582377401E-2</v>
      </c>
      <c r="BA1305" s="89">
        <v>-99</v>
      </c>
      <c r="BB1305" s="89">
        <v>-99</v>
      </c>
      <c r="BC1305" s="89">
        <v>-99</v>
      </c>
      <c r="BD1305" s="89">
        <v>-99</v>
      </c>
      <c r="BE1305" s="89">
        <v>-99</v>
      </c>
      <c r="BF1305" s="89">
        <v>-99</v>
      </c>
      <c r="BG1305" s="89">
        <v>-99</v>
      </c>
      <c r="BH1305" s="89">
        <v>-99</v>
      </c>
      <c r="BI1305" s="89">
        <v>-99</v>
      </c>
      <c r="BJ1305" s="89">
        <v>-99</v>
      </c>
      <c r="BK1305" s="89">
        <v>-99</v>
      </c>
      <c r="BL1305" s="89">
        <v>-99</v>
      </c>
      <c r="BM1305" s="89">
        <v>-99</v>
      </c>
      <c r="BN1305" s="89">
        <v>-99</v>
      </c>
      <c r="BO1305" s="89">
        <v>-99</v>
      </c>
      <c r="BP1305" s="89">
        <v>-99</v>
      </c>
      <c r="BQ1305" s="89">
        <v>-99</v>
      </c>
      <c r="BR1305" s="89">
        <v>-99</v>
      </c>
      <c r="BS1305" s="89">
        <v>-99</v>
      </c>
      <c r="BT1305" s="89">
        <v>-99</v>
      </c>
      <c r="BU1305" s="89">
        <v>-99</v>
      </c>
      <c r="BV1305" s="89">
        <v>-99</v>
      </c>
      <c r="BW1305" s="89">
        <v>-99</v>
      </c>
      <c r="BX1305" s="89">
        <v>-99</v>
      </c>
      <c r="BY1305" s="89">
        <v>-99</v>
      </c>
      <c r="BZ1305" s="89">
        <v>-99</v>
      </c>
      <c r="CA1305" s="89">
        <v>-99</v>
      </c>
      <c r="CB1305" s="89">
        <v>-99</v>
      </c>
      <c r="CC1305" s="89">
        <v>-99</v>
      </c>
      <c r="CD1305" s="89">
        <v>-99</v>
      </c>
      <c r="CE1305" s="89">
        <v>-99</v>
      </c>
      <c r="CF1305" s="89">
        <v>-99</v>
      </c>
      <c r="CG1305" s="89">
        <v>-99</v>
      </c>
      <c r="CH1305" s="89">
        <v>-99</v>
      </c>
      <c r="CI1305" s="89">
        <v>-99</v>
      </c>
      <c r="CJ1305" s="89">
        <v>-99</v>
      </c>
      <c r="CK1305" s="89">
        <v>-99</v>
      </c>
      <c r="CL1305" s="89">
        <v>-99</v>
      </c>
      <c r="CM1305" s="89">
        <v>-99</v>
      </c>
      <c r="CN1305" s="89">
        <v>-99</v>
      </c>
      <c r="CO1305" s="89">
        <v>-99</v>
      </c>
      <c r="CP1305" s="89">
        <v>-99</v>
      </c>
      <c r="CQ1305" s="89">
        <v>-99</v>
      </c>
      <c r="CR1305" s="89">
        <v>-99</v>
      </c>
      <c r="CS1305" s="89">
        <v>-99</v>
      </c>
      <c r="CT1305" s="89">
        <v>-99</v>
      </c>
      <c r="CU1305" s="86">
        <v>-99</v>
      </c>
      <c r="CV1305" s="86">
        <v>0.13389999999999999</v>
      </c>
      <c r="CW1305" s="86">
        <v>52</v>
      </c>
      <c r="CX1305" s="86">
        <v>2</v>
      </c>
      <c r="CY1305" s="86">
        <v>0.61229999999999996</v>
      </c>
      <c r="CZ1305" s="86">
        <v>77</v>
      </c>
      <c r="DA1305" s="86">
        <v>2</v>
      </c>
      <c r="DB1305" s="86">
        <v>0.7893</v>
      </c>
      <c r="DC1305" s="86">
        <v>85</v>
      </c>
      <c r="DD1305" s="86">
        <v>-99</v>
      </c>
      <c r="DE1305" s="86">
        <v>-99</v>
      </c>
      <c r="DF1305" s="86">
        <v>-99</v>
      </c>
      <c r="DG1305" s="86">
        <v>-99</v>
      </c>
      <c r="DH1305" s="86">
        <v>-99</v>
      </c>
    </row>
    <row r="1306" spans="1:112" x14ac:dyDescent="0.2">
      <c r="A1306" s="85">
        <f>IF(ISERROR(SEARCH('School Lookup'!$F$3,Data!J1306)),A1305,A1305+1)</f>
        <v>0</v>
      </c>
      <c r="B1306" s="85">
        <f>IF(I1306='School Lookup'!$G$13,1,0)</f>
        <v>0</v>
      </c>
      <c r="C1306" s="85">
        <f t="shared" si="20"/>
        <v>1304</v>
      </c>
      <c r="D1306" s="86" t="s">
        <v>6478</v>
      </c>
      <c r="E1306" s="86" t="s">
        <v>6790</v>
      </c>
      <c r="F1306" s="86" t="s">
        <v>2774</v>
      </c>
      <c r="G1306" s="86" t="s">
        <v>2859</v>
      </c>
      <c r="H1306" s="86" t="s">
        <v>1548</v>
      </c>
      <c r="I1306" s="86" t="s">
        <v>3852</v>
      </c>
      <c r="J1306" s="86" t="s">
        <v>2294</v>
      </c>
      <c r="K1306" s="86" t="s">
        <v>31</v>
      </c>
      <c r="L1306" s="86">
        <v>1</v>
      </c>
      <c r="M1306" s="86">
        <v>1</v>
      </c>
      <c r="N1306" s="89">
        <v>0.34470328299409098</v>
      </c>
      <c r="O1306" s="89">
        <v>0.84080957807018597</v>
      </c>
      <c r="P1306" s="89">
        <v>39.653100000000002</v>
      </c>
      <c r="Q1306" s="89">
        <v>-1.0801195381037101</v>
      </c>
      <c r="R1306" s="89">
        <v>46.224563164806298</v>
      </c>
      <c r="S1306" s="89">
        <v>-0.119654980016763</v>
      </c>
      <c r="T1306" s="89">
        <v>-0.135882658640742</v>
      </c>
      <c r="U1306" s="89">
        <v>0.37128230131643097</v>
      </c>
      <c r="V1306" s="89">
        <v>-5.0450826209129697E-2</v>
      </c>
      <c r="W1306" s="89">
        <v>1</v>
      </c>
      <c r="X1306" s="89">
        <v>0.39790735390676302</v>
      </c>
      <c r="Y1306" s="89">
        <v>1.02578359103156</v>
      </c>
      <c r="Z1306" s="89">
        <v>46.705199999999998</v>
      </c>
      <c r="AA1306" s="89">
        <v>-0.38939326035675498</v>
      </c>
      <c r="AB1306" s="89">
        <v>44.583083585029499</v>
      </c>
      <c r="AC1306" s="89">
        <v>0.318195165337401</v>
      </c>
      <c r="AD1306" s="89">
        <v>0.371861296548335</v>
      </c>
      <c r="AE1306" s="89">
        <v>0.37128230131643097</v>
      </c>
      <c r="AF1306" s="89">
        <v>0.138065517952978</v>
      </c>
      <c r="AG1306" s="89">
        <v>1</v>
      </c>
      <c r="AH1306" s="89">
        <v>0.121399204771372</v>
      </c>
      <c r="AI1306" s="89">
        <v>0.31829872534206499</v>
      </c>
      <c r="AJ1306" s="89">
        <v>49.219200000000001</v>
      </c>
      <c r="AK1306" s="89">
        <v>5.7947278737631197E-2</v>
      </c>
      <c r="AL1306" s="89">
        <v>57.057638369781301</v>
      </c>
      <c r="AM1306" s="89">
        <v>0.188123002039848</v>
      </c>
      <c r="AN1306" s="89">
        <v>0.15442978616598399</v>
      </c>
      <c r="AO1306" s="89">
        <v>0.122623110677718</v>
      </c>
      <c r="AP1306" s="89">
        <v>1.89366607609678E-2</v>
      </c>
      <c r="AQ1306" s="89">
        <v>1</v>
      </c>
      <c r="AR1306" s="89">
        <v>0.13199276672694399</v>
      </c>
      <c r="AS1306" s="89">
        <v>0.36670546488088801</v>
      </c>
      <c r="AT1306" s="89">
        <v>49.528500000000001</v>
      </c>
      <c r="AU1306" s="89">
        <v>9.1527817026289496E-2</v>
      </c>
      <c r="AV1306" s="89">
        <v>61.482859312839103</v>
      </c>
      <c r="AW1306" s="89">
        <v>0.229116640953589</v>
      </c>
      <c r="AX1306" s="89">
        <v>0.20222788752917201</v>
      </c>
      <c r="AY1306" s="89">
        <v>0.13481228668942</v>
      </c>
      <c r="AZ1306" s="89">
        <v>2.72628039501784E-2</v>
      </c>
      <c r="BA1306" s="89">
        <v>-99</v>
      </c>
      <c r="BB1306" s="89">
        <v>-99</v>
      </c>
      <c r="BC1306" s="89">
        <v>-99</v>
      </c>
      <c r="BD1306" s="89">
        <v>-99</v>
      </c>
      <c r="BE1306" s="89">
        <v>-99</v>
      </c>
      <c r="BF1306" s="89">
        <v>-99</v>
      </c>
      <c r="BG1306" s="89">
        <v>-99</v>
      </c>
      <c r="BH1306" s="89">
        <v>-99</v>
      </c>
      <c r="BI1306" s="89">
        <v>-99</v>
      </c>
      <c r="BJ1306" s="89">
        <v>-99</v>
      </c>
      <c r="BK1306" s="89">
        <v>-99</v>
      </c>
      <c r="BL1306" s="89">
        <v>-99</v>
      </c>
      <c r="BM1306" s="89">
        <v>-99</v>
      </c>
      <c r="BN1306" s="89">
        <v>-99</v>
      </c>
      <c r="BO1306" s="89">
        <v>-99</v>
      </c>
      <c r="BP1306" s="89">
        <v>-99</v>
      </c>
      <c r="BQ1306" s="89">
        <v>-99</v>
      </c>
      <c r="BR1306" s="89">
        <v>-99</v>
      </c>
      <c r="BS1306" s="89">
        <v>-99</v>
      </c>
      <c r="BT1306" s="89">
        <v>-99</v>
      </c>
      <c r="BU1306" s="89">
        <v>-99</v>
      </c>
      <c r="BV1306" s="89">
        <v>-99</v>
      </c>
      <c r="BW1306" s="89">
        <v>-99</v>
      </c>
      <c r="BX1306" s="89">
        <v>-99</v>
      </c>
      <c r="BY1306" s="89">
        <v>-99</v>
      </c>
      <c r="BZ1306" s="89">
        <v>-99</v>
      </c>
      <c r="CA1306" s="89">
        <v>-99</v>
      </c>
      <c r="CB1306" s="89">
        <v>-99</v>
      </c>
      <c r="CC1306" s="89">
        <v>-99</v>
      </c>
      <c r="CD1306" s="89">
        <v>-99</v>
      </c>
      <c r="CE1306" s="89">
        <v>-99</v>
      </c>
      <c r="CF1306" s="89">
        <v>-99</v>
      </c>
      <c r="CG1306" s="89">
        <v>-99</v>
      </c>
      <c r="CH1306" s="89">
        <v>-99</v>
      </c>
      <c r="CI1306" s="89">
        <v>-99</v>
      </c>
      <c r="CJ1306" s="89">
        <v>-99</v>
      </c>
      <c r="CK1306" s="89">
        <v>-99</v>
      </c>
      <c r="CL1306" s="89">
        <v>-99</v>
      </c>
      <c r="CM1306" s="89">
        <v>-99</v>
      </c>
      <c r="CN1306" s="89">
        <v>-99</v>
      </c>
      <c r="CO1306" s="89">
        <v>-99</v>
      </c>
      <c r="CP1306" s="89">
        <v>-99</v>
      </c>
      <c r="CQ1306" s="89">
        <v>-99</v>
      </c>
      <c r="CR1306" s="89">
        <v>-99</v>
      </c>
      <c r="CS1306" s="89">
        <v>-99</v>
      </c>
      <c r="CT1306" s="89">
        <v>-99</v>
      </c>
      <c r="CU1306" s="86">
        <v>-99</v>
      </c>
      <c r="CV1306" s="86">
        <v>0.1338</v>
      </c>
      <c r="CW1306" s="86">
        <v>51</v>
      </c>
      <c r="CX1306" s="86">
        <v>2</v>
      </c>
      <c r="CY1306" s="86">
        <v>-0.12379999999999999</v>
      </c>
      <c r="CZ1306" s="86">
        <v>46</v>
      </c>
      <c r="DA1306" s="86">
        <v>4</v>
      </c>
      <c r="DB1306" s="86">
        <v>-0.5262</v>
      </c>
      <c r="DC1306" s="86">
        <v>22</v>
      </c>
      <c r="DD1306" s="86">
        <v>-99</v>
      </c>
      <c r="DE1306" s="86">
        <v>-99</v>
      </c>
      <c r="DF1306" s="86">
        <v>-99</v>
      </c>
      <c r="DG1306" s="86">
        <v>-99</v>
      </c>
      <c r="DH1306" s="86">
        <v>-99</v>
      </c>
    </row>
    <row r="1307" spans="1:112" x14ac:dyDescent="0.2">
      <c r="A1307" s="85">
        <f>IF(ISERROR(SEARCH('School Lookup'!$F$3,Data!J1307)),A1306,A1306+1)</f>
        <v>0</v>
      </c>
      <c r="B1307" s="85">
        <f>IF(I1307='School Lookup'!$G$13,1,0)</f>
        <v>0</v>
      </c>
      <c r="C1307" s="85">
        <f t="shared" si="20"/>
        <v>1305</v>
      </c>
      <c r="D1307" s="86" t="s">
        <v>6478</v>
      </c>
      <c r="E1307" s="86" t="s">
        <v>6489</v>
      </c>
      <c r="F1307" s="86" t="s">
        <v>2741</v>
      </c>
      <c r="G1307" s="86" t="s">
        <v>3303</v>
      </c>
      <c r="H1307" s="86" t="s">
        <v>534</v>
      </c>
      <c r="I1307" s="86" t="s">
        <v>5149</v>
      </c>
      <c r="J1307" s="86" t="s">
        <v>535</v>
      </c>
      <c r="K1307" s="86" t="s">
        <v>19</v>
      </c>
      <c r="L1307" s="86">
        <v>1</v>
      </c>
      <c r="M1307" s="86">
        <v>1</v>
      </c>
      <c r="N1307" s="89">
        <v>-4.8489062499999999E-2</v>
      </c>
      <c r="O1307" s="89">
        <v>-1.06480214459455E-2</v>
      </c>
      <c r="P1307" s="89">
        <v>52.556800000000003</v>
      </c>
      <c r="Q1307" s="89">
        <v>0.28859413932433498</v>
      </c>
      <c r="R1307" s="89">
        <v>49.4791375</v>
      </c>
      <c r="S1307" s="89">
        <v>0.13897305893919501</v>
      </c>
      <c r="T1307" s="89">
        <v>0.15757401450306399</v>
      </c>
      <c r="U1307" s="89">
        <v>0.248382923673997</v>
      </c>
      <c r="V1307" s="89">
        <v>3.9138694417319798E-2</v>
      </c>
      <c r="W1307" s="89">
        <v>1</v>
      </c>
      <c r="X1307" s="89">
        <v>0.18820000000000001</v>
      </c>
      <c r="Y1307" s="89">
        <v>0.53209926418314202</v>
      </c>
      <c r="Z1307" s="89">
        <v>60.818199999999997</v>
      </c>
      <c r="AA1307" s="89">
        <v>1.3705396052722101</v>
      </c>
      <c r="AB1307" s="89">
        <v>47.643998952879599</v>
      </c>
      <c r="AC1307" s="89">
        <v>0.95131943472767799</v>
      </c>
      <c r="AD1307" s="89">
        <v>1.1090408048617799</v>
      </c>
      <c r="AE1307" s="89">
        <v>0.247089262613195</v>
      </c>
      <c r="AF1307" s="89">
        <v>0.27403207468124202</v>
      </c>
      <c r="AG1307" s="89">
        <v>-99</v>
      </c>
      <c r="AH1307" s="89">
        <v>-99</v>
      </c>
      <c r="AI1307" s="89">
        <v>-99</v>
      </c>
      <c r="AJ1307" s="89">
        <v>-99</v>
      </c>
      <c r="AK1307" s="89">
        <v>-99</v>
      </c>
      <c r="AL1307" s="89">
        <v>-99</v>
      </c>
      <c r="AM1307" s="89">
        <v>-99</v>
      </c>
      <c r="AN1307" s="89">
        <v>-99</v>
      </c>
      <c r="AO1307" s="89">
        <v>-99</v>
      </c>
      <c r="AP1307" s="89">
        <v>-99</v>
      </c>
      <c r="AQ1307" s="89">
        <v>1</v>
      </c>
      <c r="AR1307" s="89">
        <v>0.28327638888888901</v>
      </c>
      <c r="AS1307" s="89">
        <v>0.70676320893870803</v>
      </c>
      <c r="AT1307" s="89">
        <v>52.142899999999997</v>
      </c>
      <c r="AU1307" s="89">
        <v>0.375683488364778</v>
      </c>
      <c r="AV1307" s="89">
        <v>47.222256944444403</v>
      </c>
      <c r="AW1307" s="89">
        <v>0.54122334865174304</v>
      </c>
      <c r="AX1307" s="89">
        <v>0.53112436960826104</v>
      </c>
      <c r="AY1307" s="89">
        <v>9.3143596377748994E-2</v>
      </c>
      <c r="AZ1307" s="89">
        <v>4.9470833909178301E-2</v>
      </c>
      <c r="BA1307" s="89">
        <v>1</v>
      </c>
      <c r="BB1307" s="89">
        <v>3.5848101265822802E-2</v>
      </c>
      <c r="BC1307" s="89">
        <v>0.305152366350608</v>
      </c>
      <c r="BD1307" s="89">
        <v>53.828600000000002</v>
      </c>
      <c r="BE1307" s="89">
        <v>0.55344039996782601</v>
      </c>
      <c r="BF1307" s="89">
        <v>56.962049367088603</v>
      </c>
      <c r="BG1307" s="89">
        <v>0.42929638315921698</v>
      </c>
      <c r="BH1307" s="89">
        <v>0.46953703560570897</v>
      </c>
      <c r="BI1307" s="89">
        <v>0.10219922380336401</v>
      </c>
      <c r="BJ1307" s="89">
        <v>4.7986320585835698E-2</v>
      </c>
      <c r="BK1307" s="89">
        <v>1</v>
      </c>
      <c r="BL1307" s="89">
        <v>2.87949367088608E-2</v>
      </c>
      <c r="BM1307" s="89">
        <v>0.25184889545422001</v>
      </c>
      <c r="BN1307" s="89">
        <v>47.828600000000002</v>
      </c>
      <c r="BO1307" s="89">
        <v>-9.2830935733407893E-2</v>
      </c>
      <c r="BP1307" s="89">
        <v>67.088563291139195</v>
      </c>
      <c r="BQ1307" s="89">
        <v>7.9508979860406004E-2</v>
      </c>
      <c r="BR1307" s="89">
        <v>9.5279561037398305E-2</v>
      </c>
      <c r="BS1307" s="89">
        <v>0.10219922380336401</v>
      </c>
      <c r="BT1307" s="89">
        <v>9.7374971823472999E-3</v>
      </c>
      <c r="BU1307" s="89">
        <v>1</v>
      </c>
      <c r="BV1307" s="89">
        <v>-0.14758125</v>
      </c>
      <c r="BW1307" s="89">
        <v>-0.182786771923863</v>
      </c>
      <c r="BX1307" s="89">
        <v>32.083300000000001</v>
      </c>
      <c r="BY1307" s="89">
        <v>-1.7567040971631001</v>
      </c>
      <c r="BZ1307" s="89">
        <v>45.000018750000002</v>
      </c>
      <c r="CA1307" s="89">
        <v>-0.96974543454348405</v>
      </c>
      <c r="CB1307" s="89">
        <v>-1.0123151733403299</v>
      </c>
      <c r="CC1307" s="89">
        <v>0.103492884864166</v>
      </c>
      <c r="CD1307" s="89">
        <v>-0.10476741768075901</v>
      </c>
      <c r="CE1307" s="89">
        <v>1</v>
      </c>
      <c r="CF1307" s="89">
        <v>-2.2031249999999999E-2</v>
      </c>
      <c r="CG1307" s="89">
        <v>0.133913034601567</v>
      </c>
      <c r="CH1307" s="89">
        <v>36.6053</v>
      </c>
      <c r="CI1307" s="89">
        <v>-1.4483862542978501</v>
      </c>
      <c r="CJ1307" s="89">
        <v>50.000018750000002</v>
      </c>
      <c r="CK1307" s="89">
        <v>-0.65723660984814103</v>
      </c>
      <c r="CL1307" s="89">
        <v>-0.70202452439073904</v>
      </c>
      <c r="CM1307" s="89">
        <v>0.103492884864166</v>
      </c>
      <c r="CN1307" s="89">
        <v>-7.2654543274591393E-2</v>
      </c>
      <c r="CO1307" s="89">
        <v>89.76</v>
      </c>
      <c r="CP1307" s="89">
        <v>0.1792</v>
      </c>
      <c r="CQ1307" s="89">
        <v>-5.94</v>
      </c>
      <c r="CR1307" s="89">
        <v>-1.0398000000000001</v>
      </c>
      <c r="CS1307" s="89">
        <v>-0.108033333333333</v>
      </c>
      <c r="CT1307" s="89">
        <v>-0.85509999999999997</v>
      </c>
      <c r="CU1307" s="86" t="s">
        <v>6988</v>
      </c>
      <c r="CV1307" s="86">
        <v>0.1331</v>
      </c>
      <c r="CW1307" s="86">
        <v>51</v>
      </c>
      <c r="CX1307" s="86">
        <v>4</v>
      </c>
      <c r="CY1307" s="86">
        <v>0.1152</v>
      </c>
      <c r="CZ1307" s="86">
        <v>57</v>
      </c>
      <c r="DA1307" s="86">
        <v>7</v>
      </c>
      <c r="DB1307" s="86">
        <v>0.16070000000000001</v>
      </c>
      <c r="DC1307" s="86">
        <v>55</v>
      </c>
      <c r="DD1307" s="86">
        <v>-99</v>
      </c>
      <c r="DE1307" s="86">
        <v>-99</v>
      </c>
      <c r="DF1307" s="86">
        <v>-99</v>
      </c>
      <c r="DG1307" s="86">
        <v>-99</v>
      </c>
      <c r="DH1307" s="86">
        <v>-99</v>
      </c>
    </row>
    <row r="1308" spans="1:112" x14ac:dyDescent="0.2">
      <c r="A1308" s="85">
        <f>IF(ISERROR(SEARCH('School Lookup'!$F$3,Data!J1308)),A1307,A1307+1)</f>
        <v>0</v>
      </c>
      <c r="B1308" s="85">
        <f>IF(I1308='School Lookup'!$G$13,1,0)</f>
        <v>0</v>
      </c>
      <c r="C1308" s="85">
        <f t="shared" si="20"/>
        <v>1306</v>
      </c>
      <c r="D1308" s="86" t="s">
        <v>6478</v>
      </c>
      <c r="E1308" s="86" t="s">
        <v>6499</v>
      </c>
      <c r="F1308" s="86" t="s">
        <v>2742</v>
      </c>
      <c r="G1308" s="86" t="s">
        <v>3037</v>
      </c>
      <c r="H1308" s="86" t="s">
        <v>888</v>
      </c>
      <c r="I1308" s="86" t="s">
        <v>5961</v>
      </c>
      <c r="J1308" s="86" t="s">
        <v>5962</v>
      </c>
      <c r="K1308" s="86" t="s">
        <v>221</v>
      </c>
      <c r="L1308" s="86">
        <v>1</v>
      </c>
      <c r="M1308" s="86">
        <v>1</v>
      </c>
      <c r="N1308" s="89">
        <v>8.6217958783120704E-2</v>
      </c>
      <c r="O1308" s="89">
        <v>0.28105988765784001</v>
      </c>
      <c r="P1308" s="89">
        <v>53.906399999999998</v>
      </c>
      <c r="Q1308" s="89">
        <v>0.43174811679257102</v>
      </c>
      <c r="R1308" s="89">
        <v>51.226701275760497</v>
      </c>
      <c r="S1308" s="89">
        <v>0.35640400222520602</v>
      </c>
      <c r="T1308" s="89">
        <v>0.40428570714400702</v>
      </c>
      <c r="U1308" s="89">
        <v>0.33311539718862399</v>
      </c>
      <c r="V1308" s="89">
        <v>0.13467379391296</v>
      </c>
      <c r="W1308" s="89">
        <v>1</v>
      </c>
      <c r="X1308" s="89">
        <v>-0.13571506849315099</v>
      </c>
      <c r="Y1308" s="89">
        <v>-0.23044811227270401</v>
      </c>
      <c r="Z1308" s="89">
        <v>51.606999999999999</v>
      </c>
      <c r="AA1308" s="89">
        <v>0.22187570589705899</v>
      </c>
      <c r="AB1308" s="89">
        <v>54.109575538160499</v>
      </c>
      <c r="AC1308" s="89">
        <v>-4.2862031878222601E-3</v>
      </c>
      <c r="AD1308" s="89">
        <v>-3.6205293475690399E-3</v>
      </c>
      <c r="AE1308" s="89">
        <v>0.33409610983981702</v>
      </c>
      <c r="AF1308" s="89">
        <v>-1.2096047705837101E-3</v>
      </c>
      <c r="AG1308" s="89">
        <v>1</v>
      </c>
      <c r="AH1308" s="89">
        <v>9.9616406249999997E-2</v>
      </c>
      <c r="AI1308" s="89">
        <v>0.27142004147668197</v>
      </c>
      <c r="AJ1308" s="89">
        <v>-99</v>
      </c>
      <c r="AK1308" s="89">
        <v>-99</v>
      </c>
      <c r="AL1308" s="89">
        <v>53.515614453125004</v>
      </c>
      <c r="AM1308" s="89">
        <v>0.27142004147668197</v>
      </c>
      <c r="AN1308" s="89">
        <v>0.241936943012275</v>
      </c>
      <c r="AO1308" s="89">
        <v>0.16737495913697301</v>
      </c>
      <c r="AP1308" s="89">
        <v>4.0494185950403598E-2</v>
      </c>
      <c r="AQ1308" s="89">
        <v>1</v>
      </c>
      <c r="AR1308" s="89">
        <v>-0.119048616600791</v>
      </c>
      <c r="AS1308" s="89">
        <v>-0.19758936928297899</v>
      </c>
      <c r="AT1308" s="89">
        <v>-99</v>
      </c>
      <c r="AU1308" s="89">
        <v>-99</v>
      </c>
      <c r="AV1308" s="89">
        <v>45.652183003952601</v>
      </c>
      <c r="AW1308" s="89">
        <v>-0.19758936928297899</v>
      </c>
      <c r="AX1308" s="89">
        <v>-0.247432764380108</v>
      </c>
      <c r="AY1308" s="89">
        <v>0.16541353383458601</v>
      </c>
      <c r="AZ1308" s="89">
        <v>-4.0928727942574301E-2</v>
      </c>
      <c r="BA1308" s="89">
        <v>-99</v>
      </c>
      <c r="BB1308" s="89">
        <v>-99</v>
      </c>
      <c r="BC1308" s="89">
        <v>-99</v>
      </c>
      <c r="BD1308" s="89">
        <v>-99</v>
      </c>
      <c r="BE1308" s="89">
        <v>-99</v>
      </c>
      <c r="BF1308" s="89">
        <v>-99</v>
      </c>
      <c r="BG1308" s="89">
        <v>-99</v>
      </c>
      <c r="BH1308" s="89">
        <v>-99</v>
      </c>
      <c r="BI1308" s="89">
        <v>-99</v>
      </c>
      <c r="BJ1308" s="89">
        <v>-99</v>
      </c>
      <c r="BK1308" s="89">
        <v>-99</v>
      </c>
      <c r="BL1308" s="89">
        <v>-99</v>
      </c>
      <c r="BM1308" s="89">
        <v>-99</v>
      </c>
      <c r="BN1308" s="89">
        <v>-99</v>
      </c>
      <c r="BO1308" s="89">
        <v>-99</v>
      </c>
      <c r="BP1308" s="89">
        <v>-99</v>
      </c>
      <c r="BQ1308" s="89">
        <v>-99</v>
      </c>
      <c r="BR1308" s="89">
        <v>-99</v>
      </c>
      <c r="BS1308" s="89">
        <v>-99</v>
      </c>
      <c r="BT1308" s="89">
        <v>-99</v>
      </c>
      <c r="BU1308" s="89">
        <v>-99</v>
      </c>
      <c r="BV1308" s="89">
        <v>-99</v>
      </c>
      <c r="BW1308" s="89">
        <v>-99</v>
      </c>
      <c r="BX1308" s="89">
        <v>-99</v>
      </c>
      <c r="BY1308" s="89">
        <v>-99</v>
      </c>
      <c r="BZ1308" s="89">
        <v>-99</v>
      </c>
      <c r="CA1308" s="89">
        <v>-99</v>
      </c>
      <c r="CB1308" s="89">
        <v>-99</v>
      </c>
      <c r="CC1308" s="89">
        <v>-99</v>
      </c>
      <c r="CD1308" s="89">
        <v>-99</v>
      </c>
      <c r="CE1308" s="89">
        <v>-99</v>
      </c>
      <c r="CF1308" s="89">
        <v>-99</v>
      </c>
      <c r="CG1308" s="89">
        <v>-99</v>
      </c>
      <c r="CH1308" s="89">
        <v>-99</v>
      </c>
      <c r="CI1308" s="89">
        <v>-99</v>
      </c>
      <c r="CJ1308" s="89">
        <v>-99</v>
      </c>
      <c r="CK1308" s="89">
        <v>-99</v>
      </c>
      <c r="CL1308" s="89">
        <v>-99</v>
      </c>
      <c r="CM1308" s="89">
        <v>-99</v>
      </c>
      <c r="CN1308" s="89">
        <v>-99</v>
      </c>
      <c r="CO1308" s="89">
        <v>-99</v>
      </c>
      <c r="CP1308" s="89">
        <v>-99</v>
      </c>
      <c r="CQ1308" s="89">
        <v>-99</v>
      </c>
      <c r="CR1308" s="89">
        <v>-99</v>
      </c>
      <c r="CS1308" s="89">
        <v>-99</v>
      </c>
      <c r="CT1308" s="89">
        <v>-99</v>
      </c>
      <c r="CU1308" s="86">
        <v>-99</v>
      </c>
      <c r="CV1308" s="86">
        <v>0.13300000000000001</v>
      </c>
      <c r="CW1308" s="86">
        <v>51</v>
      </c>
      <c r="CX1308" s="86">
        <v>2</v>
      </c>
      <c r="CY1308" s="86">
        <v>-1.3572</v>
      </c>
      <c r="CZ1308" s="86">
        <v>5</v>
      </c>
      <c r="DA1308" s="86">
        <v>2</v>
      </c>
      <c r="DB1308" s="86">
        <v>0.21790000000000001</v>
      </c>
      <c r="DC1308" s="86">
        <v>58</v>
      </c>
      <c r="DD1308" s="86">
        <v>-99</v>
      </c>
      <c r="DE1308" s="86">
        <v>-99</v>
      </c>
      <c r="DF1308" s="86">
        <v>-99</v>
      </c>
      <c r="DG1308" s="86">
        <v>-99</v>
      </c>
      <c r="DH1308" s="86">
        <v>-99</v>
      </c>
    </row>
    <row r="1309" spans="1:112" x14ac:dyDescent="0.2">
      <c r="A1309" s="85">
        <f>IF(ISERROR(SEARCH('School Lookup'!$F$3,Data!J1309)),A1308,A1308+1)</f>
        <v>0</v>
      </c>
      <c r="B1309" s="85">
        <f>IF(I1309='School Lookup'!$G$13,1,0)</f>
        <v>0</v>
      </c>
      <c r="C1309" s="85">
        <f t="shared" si="20"/>
        <v>1307</v>
      </c>
      <c r="D1309" s="86" t="s">
        <v>6478</v>
      </c>
      <c r="E1309" s="86" t="s">
        <v>6681</v>
      </c>
      <c r="F1309" s="86" t="s">
        <v>2763</v>
      </c>
      <c r="G1309" s="86" t="s">
        <v>2950</v>
      </c>
      <c r="H1309" s="86" t="s">
        <v>1308</v>
      </c>
      <c r="I1309" s="86" t="s">
        <v>4419</v>
      </c>
      <c r="J1309" s="86" t="s">
        <v>1329</v>
      </c>
      <c r="K1309" s="86" t="s">
        <v>56</v>
      </c>
      <c r="L1309" s="86">
        <v>1</v>
      </c>
      <c r="M1309" s="86">
        <v>1</v>
      </c>
      <c r="N1309" s="89">
        <v>0.105764705882353</v>
      </c>
      <c r="O1309" s="89">
        <v>0.32338834739056199</v>
      </c>
      <c r="P1309" s="89">
        <v>51.722700000000003</v>
      </c>
      <c r="Q1309" s="89">
        <v>0.20011997467832399</v>
      </c>
      <c r="R1309" s="89">
        <v>51.1204781512605</v>
      </c>
      <c r="S1309" s="89">
        <v>0.26175416103444299</v>
      </c>
      <c r="T1309" s="89">
        <v>0.29688966601267103</v>
      </c>
      <c r="U1309" s="89">
        <v>0.334426229508197</v>
      </c>
      <c r="V1309" s="89">
        <v>9.9287691584565393E-2</v>
      </c>
      <c r="W1309" s="89">
        <v>1</v>
      </c>
      <c r="X1309" s="89">
        <v>7.5912146892655394E-2</v>
      </c>
      <c r="Y1309" s="89">
        <v>0.267755872586108</v>
      </c>
      <c r="Z1309" s="89">
        <v>45.7395</v>
      </c>
      <c r="AA1309" s="89">
        <v>-0.50981890822311204</v>
      </c>
      <c r="AB1309" s="89">
        <v>49.7174878531074</v>
      </c>
      <c r="AC1309" s="89">
        <v>-0.12103151781850199</v>
      </c>
      <c r="AD1309" s="89">
        <v>-0.13955316974409701</v>
      </c>
      <c r="AE1309" s="89">
        <v>0.33161592505854798</v>
      </c>
      <c r="AF1309" s="89">
        <v>-4.6278053479541399E-2</v>
      </c>
      <c r="AG1309" s="89">
        <v>1</v>
      </c>
      <c r="AH1309" s="89">
        <v>0.21715517241379301</v>
      </c>
      <c r="AI1309" s="89">
        <v>0.52437480555410199</v>
      </c>
      <c r="AJ1309" s="89">
        <v>53.012</v>
      </c>
      <c r="AK1309" s="89">
        <v>0.42922823016956402</v>
      </c>
      <c r="AL1309" s="89">
        <v>45.689672413793097</v>
      </c>
      <c r="AM1309" s="89">
        <v>0.476801517861833</v>
      </c>
      <c r="AN1309" s="89">
        <v>0.45769910201418001</v>
      </c>
      <c r="AO1309" s="89">
        <v>0.16299765807962499</v>
      </c>
      <c r="AP1309" s="89">
        <v>7.4603881733458804E-2</v>
      </c>
      <c r="AQ1309" s="89">
        <v>1</v>
      </c>
      <c r="AR1309" s="89">
        <v>7.2981095890411005E-2</v>
      </c>
      <c r="AS1309" s="89">
        <v>0.23405808791451299</v>
      </c>
      <c r="AT1309" s="89">
        <v>47.728400000000001</v>
      </c>
      <c r="AU1309" s="89">
        <v>-0.10412266644082099</v>
      </c>
      <c r="AV1309" s="89">
        <v>53.698641369862997</v>
      </c>
      <c r="AW1309" s="89">
        <v>6.4967710736846193E-2</v>
      </c>
      <c r="AX1309" s="89">
        <v>2.9248568745848299E-2</v>
      </c>
      <c r="AY1309" s="89">
        <v>0.17096018735363</v>
      </c>
      <c r="AZ1309" s="89">
        <v>5.0003407926157402E-3</v>
      </c>
      <c r="BA1309" s="89">
        <v>-99</v>
      </c>
      <c r="BB1309" s="89">
        <v>-99</v>
      </c>
      <c r="BC1309" s="89">
        <v>-99</v>
      </c>
      <c r="BD1309" s="89">
        <v>-99</v>
      </c>
      <c r="BE1309" s="89">
        <v>-99</v>
      </c>
      <c r="BF1309" s="89">
        <v>-99</v>
      </c>
      <c r="BG1309" s="89">
        <v>-99</v>
      </c>
      <c r="BH1309" s="89">
        <v>-99</v>
      </c>
      <c r="BI1309" s="89">
        <v>-99</v>
      </c>
      <c r="BJ1309" s="89">
        <v>-99</v>
      </c>
      <c r="BK1309" s="89">
        <v>-99</v>
      </c>
      <c r="BL1309" s="89">
        <v>-99</v>
      </c>
      <c r="BM1309" s="89">
        <v>-99</v>
      </c>
      <c r="BN1309" s="89">
        <v>-99</v>
      </c>
      <c r="BO1309" s="89">
        <v>-99</v>
      </c>
      <c r="BP1309" s="89">
        <v>-99</v>
      </c>
      <c r="BQ1309" s="89">
        <v>-99</v>
      </c>
      <c r="BR1309" s="89">
        <v>-99</v>
      </c>
      <c r="BS1309" s="89">
        <v>-99</v>
      </c>
      <c r="BT1309" s="89">
        <v>-99</v>
      </c>
      <c r="BU1309" s="89">
        <v>-99</v>
      </c>
      <c r="BV1309" s="89">
        <v>-99</v>
      </c>
      <c r="BW1309" s="89">
        <v>-99</v>
      </c>
      <c r="BX1309" s="89">
        <v>-99</v>
      </c>
      <c r="BY1309" s="89">
        <v>-99</v>
      </c>
      <c r="BZ1309" s="89">
        <v>-99</v>
      </c>
      <c r="CA1309" s="89">
        <v>-99</v>
      </c>
      <c r="CB1309" s="89">
        <v>-99</v>
      </c>
      <c r="CC1309" s="89">
        <v>-99</v>
      </c>
      <c r="CD1309" s="89">
        <v>-99</v>
      </c>
      <c r="CE1309" s="89">
        <v>-99</v>
      </c>
      <c r="CF1309" s="89">
        <v>-99</v>
      </c>
      <c r="CG1309" s="89">
        <v>-99</v>
      </c>
      <c r="CH1309" s="89">
        <v>-99</v>
      </c>
      <c r="CI1309" s="89">
        <v>-99</v>
      </c>
      <c r="CJ1309" s="89">
        <v>-99</v>
      </c>
      <c r="CK1309" s="89">
        <v>-99</v>
      </c>
      <c r="CL1309" s="89">
        <v>-99</v>
      </c>
      <c r="CM1309" s="89">
        <v>-99</v>
      </c>
      <c r="CN1309" s="89">
        <v>-99</v>
      </c>
      <c r="CO1309" s="89">
        <v>-99</v>
      </c>
      <c r="CP1309" s="89">
        <v>-99</v>
      </c>
      <c r="CQ1309" s="89">
        <v>-99</v>
      </c>
      <c r="CR1309" s="89">
        <v>-99</v>
      </c>
      <c r="CS1309" s="89">
        <v>-99</v>
      </c>
      <c r="CT1309" s="89">
        <v>-99</v>
      </c>
      <c r="CU1309" s="86">
        <v>-99</v>
      </c>
      <c r="CV1309" s="86">
        <v>0.1326</v>
      </c>
      <c r="CW1309" s="86">
        <v>51</v>
      </c>
      <c r="CX1309" s="86">
        <v>2</v>
      </c>
      <c r="CY1309" s="86">
        <v>0.39960000000000001</v>
      </c>
      <c r="CZ1309" s="86">
        <v>70</v>
      </c>
      <c r="DA1309" s="86">
        <v>4</v>
      </c>
      <c r="DB1309" s="86">
        <v>-0.05</v>
      </c>
      <c r="DC1309" s="86">
        <v>44</v>
      </c>
      <c r="DD1309" s="86">
        <v>-99</v>
      </c>
      <c r="DE1309" s="86">
        <v>-99</v>
      </c>
      <c r="DF1309" s="86">
        <v>-99</v>
      </c>
      <c r="DG1309" s="86">
        <v>-99</v>
      </c>
      <c r="DH1309" s="86">
        <v>-99</v>
      </c>
    </row>
    <row r="1310" spans="1:112" x14ac:dyDescent="0.2">
      <c r="A1310" s="85">
        <f>IF(ISERROR(SEARCH('School Lookup'!$F$3,Data!J1310)),A1309,A1309+1)</f>
        <v>0</v>
      </c>
      <c r="B1310" s="85">
        <f>IF(I1310='School Lookup'!$G$13,1,0)</f>
        <v>0</v>
      </c>
      <c r="C1310" s="85">
        <f t="shared" si="20"/>
        <v>1308</v>
      </c>
      <c r="D1310" s="86" t="s">
        <v>6478</v>
      </c>
      <c r="E1310" s="86" t="s">
        <v>6541</v>
      </c>
      <c r="F1310" s="86" t="s">
        <v>2752</v>
      </c>
      <c r="G1310" s="86" t="s">
        <v>3151</v>
      </c>
      <c r="H1310" s="86" t="s">
        <v>2066</v>
      </c>
      <c r="I1310" s="86" t="s">
        <v>4491</v>
      </c>
      <c r="J1310" s="86" t="s">
        <v>2067</v>
      </c>
      <c r="K1310" s="86" t="s">
        <v>586</v>
      </c>
      <c r="L1310" s="86">
        <v>1</v>
      </c>
      <c r="M1310" s="86">
        <v>1</v>
      </c>
      <c r="N1310" s="89">
        <v>-9.3232941176470602E-2</v>
      </c>
      <c r="O1310" s="89">
        <v>-0.107540842396045</v>
      </c>
      <c r="P1310" s="89">
        <v>51.381</v>
      </c>
      <c r="Q1310" s="89">
        <v>0.16387537324019599</v>
      </c>
      <c r="R1310" s="89">
        <v>53.235290588235301</v>
      </c>
      <c r="S1310" s="89">
        <v>2.8167265422075399E-2</v>
      </c>
      <c r="T1310" s="89">
        <v>3.1846349158431E-2</v>
      </c>
      <c r="U1310" s="89">
        <v>0.361509835194046</v>
      </c>
      <c r="V1310" s="89">
        <v>1.15127684357964E-2</v>
      </c>
      <c r="W1310" s="89">
        <v>1</v>
      </c>
      <c r="X1310" s="89">
        <v>-0.17013864306784701</v>
      </c>
      <c r="Y1310" s="89">
        <v>-0.31148665920502</v>
      </c>
      <c r="Z1310" s="89">
        <v>54.815300000000001</v>
      </c>
      <c r="AA1310" s="89">
        <v>0.62196021045296002</v>
      </c>
      <c r="AB1310" s="89">
        <v>52.212392920353999</v>
      </c>
      <c r="AC1310" s="89">
        <v>0.15523677562397001</v>
      </c>
      <c r="AD1310" s="89">
        <v>0.182120369826023</v>
      </c>
      <c r="AE1310" s="89">
        <v>0.36044657097288701</v>
      </c>
      <c r="AF1310" s="89">
        <v>6.5644662808103896E-2</v>
      </c>
      <c r="AG1310" s="89">
        <v>1</v>
      </c>
      <c r="AH1310" s="89">
        <v>8.4975226586102695E-2</v>
      </c>
      <c r="AI1310" s="89">
        <v>0.23991081036449499</v>
      </c>
      <c r="AJ1310" s="89">
        <v>56.569200000000002</v>
      </c>
      <c r="AK1310" s="89">
        <v>0.77744606407424399</v>
      </c>
      <c r="AL1310" s="89">
        <v>56.495460120845898</v>
      </c>
      <c r="AM1310" s="89">
        <v>0.50867843721937001</v>
      </c>
      <c r="AN1310" s="89">
        <v>0.49118718995651101</v>
      </c>
      <c r="AO1310" s="89">
        <v>0.175970228601808</v>
      </c>
      <c r="AP1310" s="89">
        <v>8.6434322102926703E-2</v>
      </c>
      <c r="AQ1310" s="89">
        <v>1</v>
      </c>
      <c r="AR1310" s="89">
        <v>-0.14541718749999999</v>
      </c>
      <c r="AS1310" s="89">
        <v>-0.25686106443326501</v>
      </c>
      <c r="AT1310" s="89">
        <v>-99</v>
      </c>
      <c r="AU1310" s="89">
        <v>-99</v>
      </c>
      <c r="AV1310" s="89">
        <v>49.9999859375</v>
      </c>
      <c r="AW1310" s="89">
        <v>-0.25686106443326501</v>
      </c>
      <c r="AX1310" s="89">
        <v>-0.309892979239209</v>
      </c>
      <c r="AY1310" s="89">
        <v>0.10207336523126</v>
      </c>
      <c r="AZ1310" s="89">
        <v>-3.1631819252487099E-2</v>
      </c>
      <c r="BA1310" s="89">
        <v>-99</v>
      </c>
      <c r="BB1310" s="89">
        <v>-99</v>
      </c>
      <c r="BC1310" s="89">
        <v>-99</v>
      </c>
      <c r="BD1310" s="89">
        <v>-99</v>
      </c>
      <c r="BE1310" s="89">
        <v>-99</v>
      </c>
      <c r="BF1310" s="89">
        <v>-99</v>
      </c>
      <c r="BG1310" s="89">
        <v>-99</v>
      </c>
      <c r="BH1310" s="89">
        <v>-99</v>
      </c>
      <c r="BI1310" s="89">
        <v>-99</v>
      </c>
      <c r="BJ1310" s="89">
        <v>-99</v>
      </c>
      <c r="BK1310" s="89">
        <v>-99</v>
      </c>
      <c r="BL1310" s="89">
        <v>-99</v>
      </c>
      <c r="BM1310" s="89">
        <v>-99</v>
      </c>
      <c r="BN1310" s="89">
        <v>-99</v>
      </c>
      <c r="BO1310" s="89">
        <v>-99</v>
      </c>
      <c r="BP1310" s="89">
        <v>-99</v>
      </c>
      <c r="BQ1310" s="89">
        <v>-99</v>
      </c>
      <c r="BR1310" s="89">
        <v>-99</v>
      </c>
      <c r="BS1310" s="89">
        <v>-99</v>
      </c>
      <c r="BT1310" s="89">
        <v>-99</v>
      </c>
      <c r="BU1310" s="89">
        <v>-99</v>
      </c>
      <c r="BV1310" s="89">
        <v>-99</v>
      </c>
      <c r="BW1310" s="89">
        <v>-99</v>
      </c>
      <c r="BX1310" s="89">
        <v>-99</v>
      </c>
      <c r="BY1310" s="89">
        <v>-99</v>
      </c>
      <c r="BZ1310" s="89">
        <v>-99</v>
      </c>
      <c r="CA1310" s="89">
        <v>-99</v>
      </c>
      <c r="CB1310" s="89">
        <v>-99</v>
      </c>
      <c r="CC1310" s="89">
        <v>-99</v>
      </c>
      <c r="CD1310" s="89">
        <v>-99</v>
      </c>
      <c r="CE1310" s="89">
        <v>-99</v>
      </c>
      <c r="CF1310" s="89">
        <v>-99</v>
      </c>
      <c r="CG1310" s="89">
        <v>-99</v>
      </c>
      <c r="CH1310" s="89">
        <v>-99</v>
      </c>
      <c r="CI1310" s="89">
        <v>-99</v>
      </c>
      <c r="CJ1310" s="89">
        <v>-99</v>
      </c>
      <c r="CK1310" s="89">
        <v>-99</v>
      </c>
      <c r="CL1310" s="89">
        <v>-99</v>
      </c>
      <c r="CM1310" s="89">
        <v>-99</v>
      </c>
      <c r="CN1310" s="89">
        <v>-99</v>
      </c>
      <c r="CO1310" s="89">
        <v>-99</v>
      </c>
      <c r="CP1310" s="89">
        <v>-99</v>
      </c>
      <c r="CQ1310" s="89">
        <v>-99</v>
      </c>
      <c r="CR1310" s="89">
        <v>-99</v>
      </c>
      <c r="CS1310" s="89">
        <v>-99</v>
      </c>
      <c r="CT1310" s="89">
        <v>-99</v>
      </c>
      <c r="CU1310" s="86">
        <v>-99</v>
      </c>
      <c r="CV1310" s="86">
        <v>0.13200000000000001</v>
      </c>
      <c r="CW1310" s="86">
        <v>51</v>
      </c>
      <c r="CX1310" s="86">
        <v>2</v>
      </c>
      <c r="CY1310" s="86">
        <v>-0.36980000000000002</v>
      </c>
      <c r="CZ1310" s="86">
        <v>33</v>
      </c>
      <c r="DA1310" s="86">
        <v>3</v>
      </c>
      <c r="DB1310" s="86">
        <v>0.42020000000000002</v>
      </c>
      <c r="DC1310" s="86">
        <v>69</v>
      </c>
      <c r="DD1310" s="86">
        <v>-99</v>
      </c>
      <c r="DE1310" s="86">
        <v>-99</v>
      </c>
      <c r="DF1310" s="86">
        <v>-99</v>
      </c>
      <c r="DG1310" s="86">
        <v>-99</v>
      </c>
      <c r="DH1310" s="86">
        <v>-99</v>
      </c>
    </row>
    <row r="1311" spans="1:112" x14ac:dyDescent="0.2">
      <c r="A1311" s="85">
        <f>IF(ISERROR(SEARCH('School Lookup'!$F$3,Data!J1311)),A1310,A1310+1)</f>
        <v>0</v>
      </c>
      <c r="B1311" s="85">
        <f>IF(I1311='School Lookup'!$G$13,1,0)</f>
        <v>0</v>
      </c>
      <c r="C1311" s="85">
        <f t="shared" si="20"/>
        <v>1309</v>
      </c>
      <c r="D1311" s="86" t="s">
        <v>6478</v>
      </c>
      <c r="E1311" s="86" t="s">
        <v>6486</v>
      </c>
      <c r="F1311" s="86" t="s">
        <v>1088</v>
      </c>
      <c r="G1311" s="86" t="s">
        <v>3203</v>
      </c>
      <c r="H1311" s="86" t="s">
        <v>2010</v>
      </c>
      <c r="I1311" s="86" t="s">
        <v>5169</v>
      </c>
      <c r="J1311" s="86" t="s">
        <v>2035</v>
      </c>
      <c r="K1311" s="86" t="s">
        <v>171</v>
      </c>
      <c r="L1311" s="86">
        <v>1</v>
      </c>
      <c r="M1311" s="86">
        <v>1</v>
      </c>
      <c r="N1311" s="89">
        <v>-5.2185868102288001E-2</v>
      </c>
      <c r="O1311" s="89">
        <v>-1.8653449985116401E-2</v>
      </c>
      <c r="P1311" s="89">
        <v>48.135800000000003</v>
      </c>
      <c r="Q1311" s="89">
        <v>-0.180347572580731</v>
      </c>
      <c r="R1311" s="89">
        <v>50.067312247644701</v>
      </c>
      <c r="S1311" s="89">
        <v>-9.9500511282923601E-2</v>
      </c>
      <c r="T1311" s="89">
        <v>-0.113014050242793</v>
      </c>
      <c r="U1311" s="89">
        <v>0.38819226750261199</v>
      </c>
      <c r="V1311" s="89">
        <v>-4.3871180423403801E-2</v>
      </c>
      <c r="W1311" s="89">
        <v>1</v>
      </c>
      <c r="X1311" s="89">
        <v>-1.35473755047106E-2</v>
      </c>
      <c r="Y1311" s="89">
        <v>5.7153987281883603E-2</v>
      </c>
      <c r="Z1311" s="89">
        <v>54.699199999999998</v>
      </c>
      <c r="AA1311" s="89">
        <v>0.60748219686977301</v>
      </c>
      <c r="AB1311" s="89">
        <v>52.893667967698498</v>
      </c>
      <c r="AC1311" s="89">
        <v>0.33231809207582802</v>
      </c>
      <c r="AD1311" s="89">
        <v>0.38830535451977699</v>
      </c>
      <c r="AE1311" s="89">
        <v>0.38819226750261199</v>
      </c>
      <c r="AF1311" s="89">
        <v>0.150737136054438</v>
      </c>
      <c r="AG1311" s="89">
        <v>1</v>
      </c>
      <c r="AH1311" s="89">
        <v>-7.3468620689655206E-2</v>
      </c>
      <c r="AI1311" s="89">
        <v>-0.10107563449325301</v>
      </c>
      <c r="AJ1311" s="89">
        <v>55.438600000000001</v>
      </c>
      <c r="AK1311" s="89">
        <v>0.66677050942096905</v>
      </c>
      <c r="AL1311" s="89">
        <v>51.034466206896496</v>
      </c>
      <c r="AM1311" s="89">
        <v>0.28284743746385799</v>
      </c>
      <c r="AN1311" s="89">
        <v>0.25394191869634802</v>
      </c>
      <c r="AO1311" s="89">
        <v>0.15151515151515199</v>
      </c>
      <c r="AP1311" s="89">
        <v>3.8476048287325398E-2</v>
      </c>
      <c r="AQ1311" s="89">
        <v>1</v>
      </c>
      <c r="AR1311" s="89">
        <v>-9.3481159420289894E-2</v>
      </c>
      <c r="AS1311" s="89">
        <v>-0.140118430354846</v>
      </c>
      <c r="AT1311" s="89">
        <v>-99</v>
      </c>
      <c r="AU1311" s="89">
        <v>-99</v>
      </c>
      <c r="AV1311" s="89">
        <v>45.6521652173913</v>
      </c>
      <c r="AW1311" s="89">
        <v>-0.140118430354846</v>
      </c>
      <c r="AX1311" s="89">
        <v>-0.18687017738974501</v>
      </c>
      <c r="AY1311" s="89">
        <v>7.2100313479623798E-2</v>
      </c>
      <c r="AZ1311" s="89">
        <v>-1.3473398369793501E-2</v>
      </c>
      <c r="BA1311" s="89">
        <v>-99</v>
      </c>
      <c r="BB1311" s="89">
        <v>-99</v>
      </c>
      <c r="BC1311" s="89">
        <v>-99</v>
      </c>
      <c r="BD1311" s="89">
        <v>-99</v>
      </c>
      <c r="BE1311" s="89">
        <v>-99</v>
      </c>
      <c r="BF1311" s="89">
        <v>-99</v>
      </c>
      <c r="BG1311" s="89">
        <v>-99</v>
      </c>
      <c r="BH1311" s="89">
        <v>-99</v>
      </c>
      <c r="BI1311" s="89">
        <v>-99</v>
      </c>
      <c r="BJ1311" s="89">
        <v>-99</v>
      </c>
      <c r="BK1311" s="89">
        <v>-99</v>
      </c>
      <c r="BL1311" s="89">
        <v>-99</v>
      </c>
      <c r="BM1311" s="89">
        <v>-99</v>
      </c>
      <c r="BN1311" s="89">
        <v>-99</v>
      </c>
      <c r="BO1311" s="89">
        <v>-99</v>
      </c>
      <c r="BP1311" s="89">
        <v>-99</v>
      </c>
      <c r="BQ1311" s="89">
        <v>-99</v>
      </c>
      <c r="BR1311" s="89">
        <v>-99</v>
      </c>
      <c r="BS1311" s="89">
        <v>-99</v>
      </c>
      <c r="BT1311" s="89">
        <v>-99</v>
      </c>
      <c r="BU1311" s="89">
        <v>-99</v>
      </c>
      <c r="BV1311" s="89">
        <v>-99</v>
      </c>
      <c r="BW1311" s="89">
        <v>-99</v>
      </c>
      <c r="BX1311" s="89">
        <v>-99</v>
      </c>
      <c r="BY1311" s="89">
        <v>-99</v>
      </c>
      <c r="BZ1311" s="89">
        <v>-99</v>
      </c>
      <c r="CA1311" s="89">
        <v>-99</v>
      </c>
      <c r="CB1311" s="89">
        <v>-99</v>
      </c>
      <c r="CC1311" s="89">
        <v>-99</v>
      </c>
      <c r="CD1311" s="89">
        <v>-99</v>
      </c>
      <c r="CE1311" s="89">
        <v>-99</v>
      </c>
      <c r="CF1311" s="89">
        <v>-99</v>
      </c>
      <c r="CG1311" s="89">
        <v>-99</v>
      </c>
      <c r="CH1311" s="89">
        <v>-99</v>
      </c>
      <c r="CI1311" s="89">
        <v>-99</v>
      </c>
      <c r="CJ1311" s="89">
        <v>-99</v>
      </c>
      <c r="CK1311" s="89">
        <v>-99</v>
      </c>
      <c r="CL1311" s="89">
        <v>-99</v>
      </c>
      <c r="CM1311" s="89">
        <v>-99</v>
      </c>
      <c r="CN1311" s="89">
        <v>-99</v>
      </c>
      <c r="CO1311" s="89">
        <v>-99</v>
      </c>
      <c r="CP1311" s="89">
        <v>-99</v>
      </c>
      <c r="CQ1311" s="89">
        <v>-99</v>
      </c>
      <c r="CR1311" s="89">
        <v>-99</v>
      </c>
      <c r="CS1311" s="89">
        <v>-99</v>
      </c>
      <c r="CT1311" s="89">
        <v>-99</v>
      </c>
      <c r="CU1311" s="86">
        <v>-99</v>
      </c>
      <c r="CV1311" s="86">
        <v>0.13189999999999999</v>
      </c>
      <c r="CW1311" s="86">
        <v>51</v>
      </c>
      <c r="CX1311" s="86">
        <v>2</v>
      </c>
      <c r="CY1311" s="86">
        <v>-1.1576</v>
      </c>
      <c r="CZ1311" s="86">
        <v>8</v>
      </c>
      <c r="DA1311" s="86">
        <v>3</v>
      </c>
      <c r="DB1311" s="86">
        <v>0.26679999999999998</v>
      </c>
      <c r="DC1311" s="86">
        <v>61</v>
      </c>
      <c r="DD1311" s="86">
        <v>-99</v>
      </c>
      <c r="DE1311" s="86">
        <v>-99</v>
      </c>
      <c r="DF1311" s="86">
        <v>-99</v>
      </c>
      <c r="DG1311" s="86">
        <v>-99</v>
      </c>
      <c r="DH1311" s="86">
        <v>-99</v>
      </c>
    </row>
    <row r="1312" spans="1:112" x14ac:dyDescent="0.2">
      <c r="A1312" s="85">
        <f>IF(ISERROR(SEARCH('School Lookup'!$F$3,Data!J1312)),A1311,A1311+1)</f>
        <v>0</v>
      </c>
      <c r="B1312" s="85">
        <f>IF(I1312='School Lookup'!$G$13,1,0)</f>
        <v>0</v>
      </c>
      <c r="C1312" s="85">
        <f t="shared" si="20"/>
        <v>1310</v>
      </c>
      <c r="D1312" s="86" t="s">
        <v>6478</v>
      </c>
      <c r="E1312" s="86" t="s">
        <v>6491</v>
      </c>
      <c r="F1312" s="86" t="s">
        <v>190</v>
      </c>
      <c r="G1312" s="86" t="s">
        <v>2809</v>
      </c>
      <c r="H1312" s="86" t="s">
        <v>75</v>
      </c>
      <c r="I1312" s="86" t="s">
        <v>4542</v>
      </c>
      <c r="J1312" s="86" t="s">
        <v>203</v>
      </c>
      <c r="K1312" s="86" t="s">
        <v>26</v>
      </c>
      <c r="L1312" s="86">
        <v>1</v>
      </c>
      <c r="M1312" s="86">
        <v>1</v>
      </c>
      <c r="N1312" s="89">
        <v>-0.54690215053763402</v>
      </c>
      <c r="O1312" s="89">
        <v>-1.0899610253007599</v>
      </c>
      <c r="P1312" s="89">
        <v>66.510900000000007</v>
      </c>
      <c r="Q1312" s="89">
        <v>1.7687252277872301</v>
      </c>
      <c r="R1312" s="89">
        <v>53.046584587813598</v>
      </c>
      <c r="S1312" s="89">
        <v>0.33938210124323798</v>
      </c>
      <c r="T1312" s="89">
        <v>0.384971519661024</v>
      </c>
      <c r="U1312" s="89">
        <v>0.37959183673469399</v>
      </c>
      <c r="V1312" s="89">
        <v>0.14613204623867401</v>
      </c>
      <c r="W1312" s="89">
        <v>1</v>
      </c>
      <c r="X1312" s="89">
        <v>-0.365556989247312</v>
      </c>
      <c r="Y1312" s="89">
        <v>-0.77153239861353595</v>
      </c>
      <c r="Z1312" s="89">
        <v>59.483899999999998</v>
      </c>
      <c r="AA1312" s="89">
        <v>1.2041484465810299</v>
      </c>
      <c r="AB1312" s="89">
        <v>54.838675268817198</v>
      </c>
      <c r="AC1312" s="89">
        <v>0.21630802398374599</v>
      </c>
      <c r="AD1312" s="89">
        <v>0.25322879989979702</v>
      </c>
      <c r="AE1312" s="89">
        <v>0.37959183673469399</v>
      </c>
      <c r="AF1312" s="89">
        <v>9.6123585268086106E-2</v>
      </c>
      <c r="AG1312" s="89">
        <v>1</v>
      </c>
      <c r="AH1312" s="89">
        <v>-0.20268936170212801</v>
      </c>
      <c r="AI1312" s="89">
        <v>-0.37917113543775999</v>
      </c>
      <c r="AJ1312" s="89">
        <v>-99</v>
      </c>
      <c r="AK1312" s="89">
        <v>-99</v>
      </c>
      <c r="AL1312" s="89">
        <v>48.936141489361702</v>
      </c>
      <c r="AM1312" s="89">
        <v>-0.37917113543775999</v>
      </c>
      <c r="AN1312" s="89">
        <v>-0.44153733825839703</v>
      </c>
      <c r="AO1312" s="89">
        <v>0.127891156462585</v>
      </c>
      <c r="AP1312" s="89">
        <v>-5.6468720811278003E-2</v>
      </c>
      <c r="AQ1312" s="89">
        <v>1</v>
      </c>
      <c r="AR1312" s="89">
        <v>-0.218069879518072</v>
      </c>
      <c r="AS1312" s="89">
        <v>-0.42017094685362399</v>
      </c>
      <c r="AT1312" s="89">
        <v>-99</v>
      </c>
      <c r="AU1312" s="89">
        <v>-99</v>
      </c>
      <c r="AV1312" s="89">
        <v>43.373471084337297</v>
      </c>
      <c r="AW1312" s="89">
        <v>-0.42017094685362399</v>
      </c>
      <c r="AX1312" s="89">
        <v>-0.481988113665964</v>
      </c>
      <c r="AY1312" s="89">
        <v>0.11292517006802701</v>
      </c>
      <c r="AZ1312" s="89">
        <v>-5.4428589706496597E-2</v>
      </c>
      <c r="BA1312" s="89">
        <v>-99</v>
      </c>
      <c r="BB1312" s="89">
        <v>-99</v>
      </c>
      <c r="BC1312" s="89">
        <v>-99</v>
      </c>
      <c r="BD1312" s="89">
        <v>-99</v>
      </c>
      <c r="BE1312" s="89">
        <v>-99</v>
      </c>
      <c r="BF1312" s="89">
        <v>-99</v>
      </c>
      <c r="BG1312" s="89">
        <v>-99</v>
      </c>
      <c r="BH1312" s="89">
        <v>-99</v>
      </c>
      <c r="BI1312" s="89">
        <v>-99</v>
      </c>
      <c r="BJ1312" s="89">
        <v>-99</v>
      </c>
      <c r="BK1312" s="89">
        <v>-99</v>
      </c>
      <c r="BL1312" s="89">
        <v>-99</v>
      </c>
      <c r="BM1312" s="89">
        <v>-99</v>
      </c>
      <c r="BN1312" s="89">
        <v>-99</v>
      </c>
      <c r="BO1312" s="89">
        <v>-99</v>
      </c>
      <c r="BP1312" s="89">
        <v>-99</v>
      </c>
      <c r="BQ1312" s="89">
        <v>-99</v>
      </c>
      <c r="BR1312" s="89">
        <v>-99</v>
      </c>
      <c r="BS1312" s="89">
        <v>-99</v>
      </c>
      <c r="BT1312" s="89">
        <v>-99</v>
      </c>
      <c r="BU1312" s="89">
        <v>-99</v>
      </c>
      <c r="BV1312" s="89">
        <v>-99</v>
      </c>
      <c r="BW1312" s="89">
        <v>-99</v>
      </c>
      <c r="BX1312" s="89">
        <v>-99</v>
      </c>
      <c r="BY1312" s="89">
        <v>-99</v>
      </c>
      <c r="BZ1312" s="89">
        <v>-99</v>
      </c>
      <c r="CA1312" s="89">
        <v>-99</v>
      </c>
      <c r="CB1312" s="89">
        <v>-99</v>
      </c>
      <c r="CC1312" s="89">
        <v>-99</v>
      </c>
      <c r="CD1312" s="89">
        <v>-99</v>
      </c>
      <c r="CE1312" s="89">
        <v>-99</v>
      </c>
      <c r="CF1312" s="89">
        <v>-99</v>
      </c>
      <c r="CG1312" s="89">
        <v>-99</v>
      </c>
      <c r="CH1312" s="89">
        <v>-99</v>
      </c>
      <c r="CI1312" s="89">
        <v>-99</v>
      </c>
      <c r="CJ1312" s="89">
        <v>-99</v>
      </c>
      <c r="CK1312" s="89">
        <v>-99</v>
      </c>
      <c r="CL1312" s="89">
        <v>-99</v>
      </c>
      <c r="CM1312" s="89">
        <v>-99</v>
      </c>
      <c r="CN1312" s="89">
        <v>-99</v>
      </c>
      <c r="CO1312" s="89">
        <v>-99</v>
      </c>
      <c r="CP1312" s="89">
        <v>-99</v>
      </c>
      <c r="CQ1312" s="89">
        <v>-99</v>
      </c>
      <c r="CR1312" s="89">
        <v>-99</v>
      </c>
      <c r="CS1312" s="89">
        <v>-99</v>
      </c>
      <c r="CT1312" s="89">
        <v>-99</v>
      </c>
      <c r="CU1312" s="86">
        <v>-99</v>
      </c>
      <c r="CV1312" s="86">
        <v>0.13139999999999999</v>
      </c>
      <c r="CW1312" s="86">
        <v>51</v>
      </c>
      <c r="CX1312" s="86">
        <v>2</v>
      </c>
      <c r="CY1312" s="86">
        <v>0.30890000000000001</v>
      </c>
      <c r="CZ1312" s="86">
        <v>66</v>
      </c>
      <c r="DA1312" s="86">
        <v>2</v>
      </c>
      <c r="DB1312" s="86">
        <v>1.1285000000000001</v>
      </c>
      <c r="DC1312" s="86">
        <v>94</v>
      </c>
      <c r="DD1312" s="86">
        <v>-99</v>
      </c>
      <c r="DE1312" s="86">
        <v>-99</v>
      </c>
      <c r="DF1312" s="86">
        <v>-99</v>
      </c>
      <c r="DG1312" s="86">
        <v>-99</v>
      </c>
      <c r="DH1312" s="86">
        <v>-99</v>
      </c>
    </row>
    <row r="1313" spans="1:112" x14ac:dyDescent="0.2">
      <c r="A1313" s="85">
        <f>IF(ISERROR(SEARCH('School Lookup'!$F$3,Data!J1313)),A1312,A1312+1)</f>
        <v>0</v>
      </c>
      <c r="B1313" s="85">
        <f>IF(I1313='School Lookup'!$G$13,1,0)</f>
        <v>0</v>
      </c>
      <c r="C1313" s="85">
        <f t="shared" si="20"/>
        <v>1311</v>
      </c>
      <c r="D1313" s="86" t="s">
        <v>6478</v>
      </c>
      <c r="E1313" s="86" t="s">
        <v>6790</v>
      </c>
      <c r="F1313" s="86" t="s">
        <v>2774</v>
      </c>
      <c r="G1313" s="86" t="s">
        <v>3319</v>
      </c>
      <c r="H1313" s="86" t="s">
        <v>1711</v>
      </c>
      <c r="I1313" s="86" t="s">
        <v>5226</v>
      </c>
      <c r="J1313" s="86" t="s">
        <v>1711</v>
      </c>
      <c r="K1313" s="86" t="s">
        <v>72</v>
      </c>
      <c r="L1313" s="86">
        <v>1</v>
      </c>
      <c r="M1313" s="86">
        <v>1</v>
      </c>
      <c r="N1313" s="89">
        <v>-0.33194210526315798</v>
      </c>
      <c r="O1313" s="89">
        <v>-0.62446527941769003</v>
      </c>
      <c r="P1313" s="89">
        <v>60.538200000000003</v>
      </c>
      <c r="Q1313" s="89">
        <v>1.13519250607373</v>
      </c>
      <c r="R1313" s="89">
        <v>47.832810526315797</v>
      </c>
      <c r="S1313" s="89">
        <v>0.25536361332802099</v>
      </c>
      <c r="T1313" s="89">
        <v>0.28963852310850802</v>
      </c>
      <c r="U1313" s="89">
        <v>0.373842592592593</v>
      </c>
      <c r="V1313" s="89">
        <v>0.108279216393574</v>
      </c>
      <c r="W1313" s="89">
        <v>1</v>
      </c>
      <c r="X1313" s="89">
        <v>-0.29351176470588197</v>
      </c>
      <c r="Y1313" s="89">
        <v>-0.60192652872977304</v>
      </c>
      <c r="Z1313" s="89">
        <v>58.2545</v>
      </c>
      <c r="AA1313" s="89">
        <v>1.05083862832805</v>
      </c>
      <c r="AB1313" s="89">
        <v>48.297182352941199</v>
      </c>
      <c r="AC1313" s="89">
        <v>0.224456049799139</v>
      </c>
      <c r="AD1313" s="89">
        <v>0.262715970041136</v>
      </c>
      <c r="AE1313" s="89">
        <v>0.373842592592593</v>
      </c>
      <c r="AF1313" s="89">
        <v>9.8214419355656196E-2</v>
      </c>
      <c r="AG1313" s="89">
        <v>1</v>
      </c>
      <c r="AH1313" s="89">
        <v>-0.60579436619718297</v>
      </c>
      <c r="AI1313" s="89">
        <v>-1.2466919937763601</v>
      </c>
      <c r="AJ1313" s="89">
        <v>52.780500000000004</v>
      </c>
      <c r="AK1313" s="89">
        <v>0.406566465706241</v>
      </c>
      <c r="AL1313" s="89">
        <v>46.009413145539902</v>
      </c>
      <c r="AM1313" s="89">
        <v>-0.42006276403505899</v>
      </c>
      <c r="AN1313" s="89">
        <v>-0.48449576969313801</v>
      </c>
      <c r="AO1313" s="89">
        <v>0.12326388888888901</v>
      </c>
      <c r="AP1313" s="89">
        <v>-5.9720832722591703E-2</v>
      </c>
      <c r="AQ1313" s="89">
        <v>1</v>
      </c>
      <c r="AR1313" s="89">
        <v>-0.47935964125560498</v>
      </c>
      <c r="AS1313" s="89">
        <v>-1.00750224982015</v>
      </c>
      <c r="AT1313" s="89">
        <v>56.142899999999997</v>
      </c>
      <c r="AU1313" s="89">
        <v>0.81043818747507301</v>
      </c>
      <c r="AV1313" s="89">
        <v>44.394637219730903</v>
      </c>
      <c r="AW1313" s="89">
        <v>-9.85320311725391E-2</v>
      </c>
      <c r="AX1313" s="89">
        <v>-0.14304663865751999</v>
      </c>
      <c r="AY1313" s="89">
        <v>0.12905092592592601</v>
      </c>
      <c r="AZ1313" s="89">
        <v>-1.8460301169344301E-2</v>
      </c>
      <c r="BA1313" s="89">
        <v>-99</v>
      </c>
      <c r="BB1313" s="89">
        <v>-99</v>
      </c>
      <c r="BC1313" s="89">
        <v>-99</v>
      </c>
      <c r="BD1313" s="89">
        <v>-99</v>
      </c>
      <c r="BE1313" s="89">
        <v>-99</v>
      </c>
      <c r="BF1313" s="89">
        <v>-99</v>
      </c>
      <c r="BG1313" s="89">
        <v>-99</v>
      </c>
      <c r="BH1313" s="89">
        <v>-99</v>
      </c>
      <c r="BI1313" s="89">
        <v>-99</v>
      </c>
      <c r="BJ1313" s="89">
        <v>-99</v>
      </c>
      <c r="BK1313" s="89">
        <v>-99</v>
      </c>
      <c r="BL1313" s="89">
        <v>-99</v>
      </c>
      <c r="BM1313" s="89">
        <v>-99</v>
      </c>
      <c r="BN1313" s="89">
        <v>-99</v>
      </c>
      <c r="BO1313" s="89">
        <v>-99</v>
      </c>
      <c r="BP1313" s="89">
        <v>-99</v>
      </c>
      <c r="BQ1313" s="89">
        <v>-99</v>
      </c>
      <c r="BR1313" s="89">
        <v>-99</v>
      </c>
      <c r="BS1313" s="89">
        <v>-99</v>
      </c>
      <c r="BT1313" s="89">
        <v>-99</v>
      </c>
      <c r="BU1313" s="89">
        <v>-99</v>
      </c>
      <c r="BV1313" s="89">
        <v>-99</v>
      </c>
      <c r="BW1313" s="89">
        <v>-99</v>
      </c>
      <c r="BX1313" s="89">
        <v>-99</v>
      </c>
      <c r="BY1313" s="89">
        <v>-99</v>
      </c>
      <c r="BZ1313" s="89">
        <v>-99</v>
      </c>
      <c r="CA1313" s="89">
        <v>-99</v>
      </c>
      <c r="CB1313" s="89">
        <v>-99</v>
      </c>
      <c r="CC1313" s="89">
        <v>-99</v>
      </c>
      <c r="CD1313" s="89">
        <v>-99</v>
      </c>
      <c r="CE1313" s="89">
        <v>-99</v>
      </c>
      <c r="CF1313" s="89">
        <v>-99</v>
      </c>
      <c r="CG1313" s="89">
        <v>-99</v>
      </c>
      <c r="CH1313" s="89">
        <v>-99</v>
      </c>
      <c r="CI1313" s="89">
        <v>-99</v>
      </c>
      <c r="CJ1313" s="89">
        <v>-99</v>
      </c>
      <c r="CK1313" s="89">
        <v>-99</v>
      </c>
      <c r="CL1313" s="89">
        <v>-99</v>
      </c>
      <c r="CM1313" s="89">
        <v>-99</v>
      </c>
      <c r="CN1313" s="89">
        <v>-99</v>
      </c>
      <c r="CO1313" s="89">
        <v>-99</v>
      </c>
      <c r="CP1313" s="89">
        <v>-99</v>
      </c>
      <c r="CQ1313" s="89">
        <v>-99</v>
      </c>
      <c r="CR1313" s="89">
        <v>-99</v>
      </c>
      <c r="CS1313" s="89">
        <v>-99</v>
      </c>
      <c r="CT1313" s="89">
        <v>-99</v>
      </c>
      <c r="CU1313" s="86">
        <v>-99</v>
      </c>
      <c r="CV1313" s="86">
        <v>0.1283</v>
      </c>
      <c r="CW1313" s="86">
        <v>51</v>
      </c>
      <c r="CX1313" s="86">
        <v>2</v>
      </c>
      <c r="CY1313" s="86">
        <v>0.877</v>
      </c>
      <c r="CZ1313" s="86">
        <v>84</v>
      </c>
      <c r="DA1313" s="86">
        <v>4</v>
      </c>
      <c r="DB1313" s="86">
        <v>0.97189999999999999</v>
      </c>
      <c r="DC1313" s="86">
        <v>90</v>
      </c>
      <c r="DD1313" s="86">
        <v>1</v>
      </c>
      <c r="DE1313" s="86">
        <v>-99</v>
      </c>
      <c r="DF1313" s="86">
        <v>-99</v>
      </c>
      <c r="DG1313" s="86">
        <v>1</v>
      </c>
      <c r="DH1313" s="86">
        <v>-99</v>
      </c>
    </row>
    <row r="1314" spans="1:112" x14ac:dyDescent="0.2">
      <c r="A1314" s="85">
        <f>IF(ISERROR(SEARCH('School Lookup'!$F$3,Data!J1314)),A1313,A1313+1)</f>
        <v>0</v>
      </c>
      <c r="B1314" s="85">
        <f>IF(I1314='School Lookup'!$G$13,1,0)</f>
        <v>0</v>
      </c>
      <c r="C1314" s="85">
        <f t="shared" si="20"/>
        <v>1312</v>
      </c>
      <c r="D1314" s="86" t="s">
        <v>6478</v>
      </c>
      <c r="E1314" s="86" t="s">
        <v>6523</v>
      </c>
      <c r="F1314" s="86" t="s">
        <v>2747</v>
      </c>
      <c r="G1314" s="86" t="s">
        <v>2941</v>
      </c>
      <c r="H1314" s="86" t="s">
        <v>452</v>
      </c>
      <c r="I1314" s="86" t="s">
        <v>4394</v>
      </c>
      <c r="J1314" s="86" t="s">
        <v>453</v>
      </c>
      <c r="K1314" s="86" t="s">
        <v>31</v>
      </c>
      <c r="L1314" s="86">
        <v>1</v>
      </c>
      <c r="M1314" s="86">
        <v>1</v>
      </c>
      <c r="N1314" s="89">
        <v>0.33401759755164501</v>
      </c>
      <c r="O1314" s="89">
        <v>0.81766973778520702</v>
      </c>
      <c r="P1314" s="89">
        <v>42.119500000000002</v>
      </c>
      <c r="Q1314" s="89">
        <v>-0.81850500785203695</v>
      </c>
      <c r="R1314" s="89">
        <v>47.895924100994598</v>
      </c>
      <c r="S1314" s="89">
        <v>-4.1763503341490899E-4</v>
      </c>
      <c r="T1314" s="89">
        <v>-5.8799099926366101E-4</v>
      </c>
      <c r="U1314" s="89">
        <v>0.374820762833381</v>
      </c>
      <c r="V1314" s="89">
        <v>-2.2039123488316699E-4</v>
      </c>
      <c r="W1314" s="89">
        <v>1</v>
      </c>
      <c r="X1314" s="89">
        <v>0.37216819923371602</v>
      </c>
      <c r="Y1314" s="89">
        <v>0.96518954408144597</v>
      </c>
      <c r="Z1314" s="89">
        <v>41.488700000000001</v>
      </c>
      <c r="AA1314" s="89">
        <v>-1.0399062479251999</v>
      </c>
      <c r="AB1314" s="89">
        <v>42.911867816091998</v>
      </c>
      <c r="AC1314" s="89">
        <v>-3.73583519218793E-2</v>
      </c>
      <c r="AD1314" s="89">
        <v>-4.2128151818146997E-2</v>
      </c>
      <c r="AE1314" s="89">
        <v>0.374247203900201</v>
      </c>
      <c r="AF1314" s="89">
        <v>-1.5766343023424698E-2</v>
      </c>
      <c r="AG1314" s="89">
        <v>1</v>
      </c>
      <c r="AH1314" s="89">
        <v>9.6297630331753606E-2</v>
      </c>
      <c r="AI1314" s="89">
        <v>0.26427771552903701</v>
      </c>
      <c r="AJ1314" s="89">
        <v>46.706499999999998</v>
      </c>
      <c r="AK1314" s="89">
        <v>-0.18802341485628801</v>
      </c>
      <c r="AL1314" s="89">
        <v>55.2132606635071</v>
      </c>
      <c r="AM1314" s="89">
        <v>3.8127150336374399E-2</v>
      </c>
      <c r="AN1314" s="89">
        <v>-3.14736915731366E-3</v>
      </c>
      <c r="AO1314" s="89">
        <v>0.121020934901061</v>
      </c>
      <c r="AP1314" s="89">
        <v>-3.8089755789686401E-4</v>
      </c>
      <c r="AQ1314" s="89">
        <v>1</v>
      </c>
      <c r="AR1314" s="89">
        <v>0.34803377483443698</v>
      </c>
      <c r="AS1314" s="89">
        <v>0.85232589616833798</v>
      </c>
      <c r="AT1314" s="89">
        <v>60.942700000000002</v>
      </c>
      <c r="AU1314" s="89">
        <v>1.3321220886724701</v>
      </c>
      <c r="AV1314" s="89">
        <v>54.966902649006599</v>
      </c>
      <c r="AW1314" s="89">
        <v>1.0922239924204</v>
      </c>
      <c r="AX1314" s="89">
        <v>1.1117660824870801</v>
      </c>
      <c r="AY1314" s="89">
        <v>0.129911098365357</v>
      </c>
      <c r="AZ1314" s="89">
        <v>0.14443075290124699</v>
      </c>
      <c r="BA1314" s="89">
        <v>-99</v>
      </c>
      <c r="BB1314" s="89">
        <v>-99</v>
      </c>
      <c r="BC1314" s="89">
        <v>-99</v>
      </c>
      <c r="BD1314" s="89">
        <v>-99</v>
      </c>
      <c r="BE1314" s="89">
        <v>-99</v>
      </c>
      <c r="BF1314" s="89">
        <v>-99</v>
      </c>
      <c r="BG1314" s="89">
        <v>-99</v>
      </c>
      <c r="BH1314" s="89">
        <v>-99</v>
      </c>
      <c r="BI1314" s="89">
        <v>-99</v>
      </c>
      <c r="BJ1314" s="89">
        <v>-99</v>
      </c>
      <c r="BK1314" s="89">
        <v>-99</v>
      </c>
      <c r="BL1314" s="89">
        <v>-99</v>
      </c>
      <c r="BM1314" s="89">
        <v>-99</v>
      </c>
      <c r="BN1314" s="89">
        <v>-99</v>
      </c>
      <c r="BO1314" s="89">
        <v>-99</v>
      </c>
      <c r="BP1314" s="89">
        <v>-99</v>
      </c>
      <c r="BQ1314" s="89">
        <v>-99</v>
      </c>
      <c r="BR1314" s="89">
        <v>-99</v>
      </c>
      <c r="BS1314" s="89">
        <v>-99</v>
      </c>
      <c r="BT1314" s="89">
        <v>-99</v>
      </c>
      <c r="BU1314" s="89">
        <v>-99</v>
      </c>
      <c r="BV1314" s="89">
        <v>-99</v>
      </c>
      <c r="BW1314" s="89">
        <v>-99</v>
      </c>
      <c r="BX1314" s="89">
        <v>-99</v>
      </c>
      <c r="BY1314" s="89">
        <v>-99</v>
      </c>
      <c r="BZ1314" s="89">
        <v>-99</v>
      </c>
      <c r="CA1314" s="89">
        <v>-99</v>
      </c>
      <c r="CB1314" s="89">
        <v>-99</v>
      </c>
      <c r="CC1314" s="89">
        <v>-99</v>
      </c>
      <c r="CD1314" s="89">
        <v>-99</v>
      </c>
      <c r="CE1314" s="89">
        <v>-99</v>
      </c>
      <c r="CF1314" s="89">
        <v>-99</v>
      </c>
      <c r="CG1314" s="89">
        <v>-99</v>
      </c>
      <c r="CH1314" s="89">
        <v>-99</v>
      </c>
      <c r="CI1314" s="89">
        <v>-99</v>
      </c>
      <c r="CJ1314" s="89">
        <v>-99</v>
      </c>
      <c r="CK1314" s="89">
        <v>-99</v>
      </c>
      <c r="CL1314" s="89">
        <v>-99</v>
      </c>
      <c r="CM1314" s="89">
        <v>-99</v>
      </c>
      <c r="CN1314" s="89">
        <v>-99</v>
      </c>
      <c r="CO1314" s="89">
        <v>-99</v>
      </c>
      <c r="CP1314" s="89">
        <v>-99</v>
      </c>
      <c r="CQ1314" s="89">
        <v>-99</v>
      </c>
      <c r="CR1314" s="89">
        <v>-99</v>
      </c>
      <c r="CS1314" s="89">
        <v>-99</v>
      </c>
      <c r="CT1314" s="89">
        <v>-99</v>
      </c>
      <c r="CU1314" s="86">
        <v>-99</v>
      </c>
      <c r="CV1314" s="86">
        <v>0.12809999999999999</v>
      </c>
      <c r="CW1314" s="86">
        <v>51</v>
      </c>
      <c r="CX1314" s="86">
        <v>2</v>
      </c>
      <c r="CY1314" s="86">
        <v>-0.39360000000000001</v>
      </c>
      <c r="CZ1314" s="86">
        <v>32</v>
      </c>
      <c r="DA1314" s="86">
        <v>4</v>
      </c>
      <c r="DB1314" s="86">
        <v>-0.54569999999999996</v>
      </c>
      <c r="DC1314" s="86">
        <v>21</v>
      </c>
      <c r="DD1314" s="86">
        <v>-99</v>
      </c>
      <c r="DE1314" s="86">
        <v>-99</v>
      </c>
      <c r="DF1314" s="86">
        <v>-99</v>
      </c>
      <c r="DG1314" s="86">
        <v>-99</v>
      </c>
      <c r="DH1314" s="86">
        <v>-99</v>
      </c>
    </row>
    <row r="1315" spans="1:112" x14ac:dyDescent="0.2">
      <c r="A1315" s="85">
        <f>IF(ISERROR(SEARCH('School Lookup'!$F$3,Data!J1315)),A1314,A1314+1)</f>
        <v>0</v>
      </c>
      <c r="B1315" s="85">
        <f>IF(I1315='School Lookup'!$G$13,1,0)</f>
        <v>0</v>
      </c>
      <c r="C1315" s="85">
        <f t="shared" si="20"/>
        <v>1313</v>
      </c>
      <c r="D1315" s="86" t="s">
        <v>6478</v>
      </c>
      <c r="E1315" s="86" t="s">
        <v>6702</v>
      </c>
      <c r="F1315" s="86" t="s">
        <v>1150</v>
      </c>
      <c r="G1315" s="86" t="s">
        <v>2800</v>
      </c>
      <c r="H1315" s="86" t="s">
        <v>574</v>
      </c>
      <c r="I1315" s="86" t="s">
        <v>3708</v>
      </c>
      <c r="J1315" s="86" t="s">
        <v>1353</v>
      </c>
      <c r="K1315" s="86" t="s">
        <v>114</v>
      </c>
      <c r="L1315" s="86">
        <v>1</v>
      </c>
      <c r="M1315" s="86">
        <v>1</v>
      </c>
      <c r="N1315" s="89">
        <v>0.21740000000000001</v>
      </c>
      <c r="O1315" s="89">
        <v>0.56513445623518999</v>
      </c>
      <c r="P1315" s="89">
        <v>43.551099999999998</v>
      </c>
      <c r="Q1315" s="89">
        <v>-0.666653174609945</v>
      </c>
      <c r="R1315" s="89">
        <v>46.260350000000003</v>
      </c>
      <c r="S1315" s="89">
        <v>-5.0759359187377499E-2</v>
      </c>
      <c r="T1315" s="89">
        <v>-5.7709078682493399E-2</v>
      </c>
      <c r="U1315" s="89">
        <v>0.39867476532302598</v>
      </c>
      <c r="V1315" s="89">
        <v>-2.3007153400751101E-2</v>
      </c>
      <c r="W1315" s="89">
        <v>1</v>
      </c>
      <c r="X1315" s="89">
        <v>0.138093203883495</v>
      </c>
      <c r="Y1315" s="89">
        <v>0.41413992966068303</v>
      </c>
      <c r="Z1315" s="89">
        <v>50.0182</v>
      </c>
      <c r="AA1315" s="89">
        <v>2.3747644045482501E-2</v>
      </c>
      <c r="AB1315" s="89">
        <v>47.018035090152601</v>
      </c>
      <c r="AC1315" s="89">
        <v>0.21894378685308299</v>
      </c>
      <c r="AD1315" s="89">
        <v>0.25629775566407298</v>
      </c>
      <c r="AE1315" s="89">
        <v>0.39812258420761998</v>
      </c>
      <c r="AF1315" s="89">
        <v>0.102037924811594</v>
      </c>
      <c r="AG1315" s="89">
        <v>1</v>
      </c>
      <c r="AH1315" s="89">
        <v>0.13947696969696999</v>
      </c>
      <c r="AI1315" s="89">
        <v>0.35720381947440599</v>
      </c>
      <c r="AJ1315" s="89">
        <v>-99</v>
      </c>
      <c r="AK1315" s="89">
        <v>-99</v>
      </c>
      <c r="AL1315" s="89">
        <v>56.969717575757599</v>
      </c>
      <c r="AM1315" s="89">
        <v>0.35720381947440599</v>
      </c>
      <c r="AN1315" s="89">
        <v>0.33205652669575902</v>
      </c>
      <c r="AO1315" s="89">
        <v>9.1109884041965794E-2</v>
      </c>
      <c r="AP1315" s="89">
        <v>3.0253631642628499E-2</v>
      </c>
      <c r="AQ1315" s="89">
        <v>1</v>
      </c>
      <c r="AR1315" s="89">
        <v>5.2157142857142902E-2</v>
      </c>
      <c r="AS1315" s="89">
        <v>0.18724967343010401</v>
      </c>
      <c r="AT1315" s="89">
        <v>-99</v>
      </c>
      <c r="AU1315" s="89">
        <v>-99</v>
      </c>
      <c r="AV1315" s="89">
        <v>52.216757142857098</v>
      </c>
      <c r="AW1315" s="89">
        <v>0.18724967343010401</v>
      </c>
      <c r="AX1315" s="89">
        <v>0.158108687287212</v>
      </c>
      <c r="AY1315" s="89">
        <v>0.112092766427388</v>
      </c>
      <c r="AZ1315" s="89">
        <v>1.7722840154226399E-2</v>
      </c>
      <c r="BA1315" s="89">
        <v>-99</v>
      </c>
      <c r="BB1315" s="89">
        <v>-99</v>
      </c>
      <c r="BC1315" s="89">
        <v>-99</v>
      </c>
      <c r="BD1315" s="89">
        <v>-99</v>
      </c>
      <c r="BE1315" s="89">
        <v>-99</v>
      </c>
      <c r="BF1315" s="89">
        <v>-99</v>
      </c>
      <c r="BG1315" s="89">
        <v>-99</v>
      </c>
      <c r="BH1315" s="89">
        <v>-99</v>
      </c>
      <c r="BI1315" s="89">
        <v>-99</v>
      </c>
      <c r="BJ1315" s="89">
        <v>-99</v>
      </c>
      <c r="BK1315" s="89">
        <v>-99</v>
      </c>
      <c r="BL1315" s="89">
        <v>-99</v>
      </c>
      <c r="BM1315" s="89">
        <v>-99</v>
      </c>
      <c r="BN1315" s="89">
        <v>-99</v>
      </c>
      <c r="BO1315" s="89">
        <v>-99</v>
      </c>
      <c r="BP1315" s="89">
        <v>-99</v>
      </c>
      <c r="BQ1315" s="89">
        <v>-99</v>
      </c>
      <c r="BR1315" s="89">
        <v>-99</v>
      </c>
      <c r="BS1315" s="89">
        <v>-99</v>
      </c>
      <c r="BT1315" s="89">
        <v>-99</v>
      </c>
      <c r="BU1315" s="89">
        <v>-99</v>
      </c>
      <c r="BV1315" s="89">
        <v>-99</v>
      </c>
      <c r="BW1315" s="89">
        <v>-99</v>
      </c>
      <c r="BX1315" s="89">
        <v>-99</v>
      </c>
      <c r="BY1315" s="89">
        <v>-99</v>
      </c>
      <c r="BZ1315" s="89">
        <v>-99</v>
      </c>
      <c r="CA1315" s="89">
        <v>-99</v>
      </c>
      <c r="CB1315" s="89">
        <v>-99</v>
      </c>
      <c r="CC1315" s="89">
        <v>-99</v>
      </c>
      <c r="CD1315" s="89">
        <v>-99</v>
      </c>
      <c r="CE1315" s="89">
        <v>-99</v>
      </c>
      <c r="CF1315" s="89">
        <v>-99</v>
      </c>
      <c r="CG1315" s="89">
        <v>-99</v>
      </c>
      <c r="CH1315" s="89">
        <v>-99</v>
      </c>
      <c r="CI1315" s="89">
        <v>-99</v>
      </c>
      <c r="CJ1315" s="89">
        <v>-99</v>
      </c>
      <c r="CK1315" s="89">
        <v>-99</v>
      </c>
      <c r="CL1315" s="89">
        <v>-99</v>
      </c>
      <c r="CM1315" s="89">
        <v>-99</v>
      </c>
      <c r="CN1315" s="89">
        <v>-99</v>
      </c>
      <c r="CO1315" s="89">
        <v>-99</v>
      </c>
      <c r="CP1315" s="89">
        <v>-99</v>
      </c>
      <c r="CQ1315" s="89">
        <v>-99</v>
      </c>
      <c r="CR1315" s="89">
        <v>-99</v>
      </c>
      <c r="CS1315" s="89">
        <v>-99</v>
      </c>
      <c r="CT1315" s="89">
        <v>-99</v>
      </c>
      <c r="CU1315" s="86">
        <v>-99</v>
      </c>
      <c r="CV1315" s="86">
        <v>0.127</v>
      </c>
      <c r="CW1315" s="86">
        <v>51</v>
      </c>
      <c r="CX1315" s="86">
        <v>2</v>
      </c>
      <c r="CY1315" s="86">
        <v>-0.66820000000000002</v>
      </c>
      <c r="CZ1315" s="86">
        <v>21</v>
      </c>
      <c r="DA1315" s="86">
        <v>2</v>
      </c>
      <c r="DB1315" s="86">
        <v>-0.25629999999999997</v>
      </c>
      <c r="DC1315" s="86">
        <v>34</v>
      </c>
      <c r="DD1315" s="86">
        <v>-99</v>
      </c>
      <c r="DE1315" s="86">
        <v>-99</v>
      </c>
      <c r="DF1315" s="86">
        <v>-99</v>
      </c>
      <c r="DG1315" s="86">
        <v>-99</v>
      </c>
      <c r="DH1315" s="86">
        <v>-99</v>
      </c>
    </row>
    <row r="1316" spans="1:112" x14ac:dyDescent="0.2">
      <c r="A1316" s="85">
        <f>IF(ISERROR(SEARCH('School Lookup'!$F$3,Data!J1316)),A1315,A1315+1)</f>
        <v>0</v>
      </c>
      <c r="B1316" s="85">
        <f>IF(I1316='School Lookup'!$G$13,1,0)</f>
        <v>0</v>
      </c>
      <c r="C1316" s="85">
        <f t="shared" si="20"/>
        <v>1314</v>
      </c>
      <c r="D1316" s="86" t="s">
        <v>6478</v>
      </c>
      <c r="E1316" s="86" t="s">
        <v>6743</v>
      </c>
      <c r="F1316" s="86" t="s">
        <v>2765</v>
      </c>
      <c r="G1316" s="86" t="s">
        <v>2985</v>
      </c>
      <c r="H1316" s="86" t="s">
        <v>698</v>
      </c>
      <c r="I1316" s="86" t="s">
        <v>3984</v>
      </c>
      <c r="J1316" s="86" t="s">
        <v>1664</v>
      </c>
      <c r="K1316" s="86" t="s">
        <v>36</v>
      </c>
      <c r="L1316" s="86">
        <v>1</v>
      </c>
      <c r="M1316" s="86">
        <v>-99</v>
      </c>
      <c r="N1316" s="89">
        <v>-99</v>
      </c>
      <c r="O1316" s="89">
        <v>-99</v>
      </c>
      <c r="P1316" s="89">
        <v>-99</v>
      </c>
      <c r="Q1316" s="89">
        <v>-99</v>
      </c>
      <c r="R1316" s="89">
        <v>-99</v>
      </c>
      <c r="S1316" s="89">
        <v>-99</v>
      </c>
      <c r="T1316" s="89">
        <v>-99</v>
      </c>
      <c r="U1316" s="89">
        <v>-99</v>
      </c>
      <c r="V1316" s="89">
        <v>-99</v>
      </c>
      <c r="W1316" s="89">
        <v>-99</v>
      </c>
      <c r="X1316" s="89">
        <v>-99</v>
      </c>
      <c r="Y1316" s="89">
        <v>-99</v>
      </c>
      <c r="Z1316" s="89">
        <v>-99</v>
      </c>
      <c r="AA1316" s="89">
        <v>-99</v>
      </c>
      <c r="AB1316" s="89">
        <v>-99</v>
      </c>
      <c r="AC1316" s="89">
        <v>-99</v>
      </c>
      <c r="AD1316" s="89">
        <v>-99</v>
      </c>
      <c r="AE1316" s="89">
        <v>-99</v>
      </c>
      <c r="AF1316" s="89">
        <v>-99</v>
      </c>
      <c r="AG1316" s="89">
        <v>-99</v>
      </c>
      <c r="AH1316" s="89">
        <v>-99</v>
      </c>
      <c r="AI1316" s="89">
        <v>-99</v>
      </c>
      <c r="AJ1316" s="89">
        <v>-99</v>
      </c>
      <c r="AK1316" s="89">
        <v>-99</v>
      </c>
      <c r="AL1316" s="89">
        <v>-99</v>
      </c>
      <c r="AM1316" s="89">
        <v>-99</v>
      </c>
      <c r="AN1316" s="89">
        <v>-99</v>
      </c>
      <c r="AO1316" s="89">
        <v>-99</v>
      </c>
      <c r="AP1316" s="89">
        <v>-99</v>
      </c>
      <c r="AQ1316" s="89">
        <v>-99</v>
      </c>
      <c r="AR1316" s="89">
        <v>-99</v>
      </c>
      <c r="AS1316" s="89">
        <v>-99</v>
      </c>
      <c r="AT1316" s="89">
        <v>-99</v>
      </c>
      <c r="AU1316" s="89">
        <v>-99</v>
      </c>
      <c r="AV1316" s="89">
        <v>-99</v>
      </c>
      <c r="AW1316" s="89">
        <v>-99</v>
      </c>
      <c r="AX1316" s="89">
        <v>-99</v>
      </c>
      <c r="AY1316" s="89">
        <v>-99</v>
      </c>
      <c r="AZ1316" s="89">
        <v>-99</v>
      </c>
      <c r="BA1316" s="89">
        <v>1</v>
      </c>
      <c r="BB1316" s="89">
        <v>-0.17545510204081599</v>
      </c>
      <c r="BC1316" s="89">
        <v>-0.170343668043722</v>
      </c>
      <c r="BD1316" s="89">
        <v>41.632399999999997</v>
      </c>
      <c r="BE1316" s="89">
        <v>-0.666092414260407</v>
      </c>
      <c r="BF1316" s="89">
        <v>53.7415020408163</v>
      </c>
      <c r="BG1316" s="89">
        <v>-0.41821804115206501</v>
      </c>
      <c r="BH1316" s="89">
        <v>-0.43727169303248797</v>
      </c>
      <c r="BI1316" s="89">
        <v>0.25</v>
      </c>
      <c r="BJ1316" s="89">
        <v>-0.10931792325812199</v>
      </c>
      <c r="BK1316" s="89">
        <v>1</v>
      </c>
      <c r="BL1316" s="89">
        <v>0.10449387755102001</v>
      </c>
      <c r="BM1316" s="89">
        <v>0.43606000668260098</v>
      </c>
      <c r="BN1316" s="89">
        <v>58.7971</v>
      </c>
      <c r="BO1316" s="89">
        <v>1.1387141315273099</v>
      </c>
      <c r="BP1316" s="89">
        <v>54.421785714285697</v>
      </c>
      <c r="BQ1316" s="89">
        <v>0.78738706910495604</v>
      </c>
      <c r="BR1316" s="89">
        <v>0.83783858051589599</v>
      </c>
      <c r="BS1316" s="89">
        <v>0.25</v>
      </c>
      <c r="BT1316" s="89">
        <v>0.209459645128974</v>
      </c>
      <c r="BU1316" s="89">
        <v>1</v>
      </c>
      <c r="BV1316" s="89">
        <v>-5.8289795918367297E-2</v>
      </c>
      <c r="BW1316" s="89">
        <v>2.2887821713847799E-2</v>
      </c>
      <c r="BX1316" s="89">
        <v>44.5</v>
      </c>
      <c r="BY1316" s="89">
        <v>-0.47564690259263898</v>
      </c>
      <c r="BZ1316" s="89">
        <v>50.340153061224498</v>
      </c>
      <c r="CA1316" s="89">
        <v>-0.22637954043939601</v>
      </c>
      <c r="CB1316" s="89">
        <v>-0.22876993399520201</v>
      </c>
      <c r="CC1316" s="89">
        <v>0.25</v>
      </c>
      <c r="CD1316" s="89">
        <v>-5.7192483498800399E-2</v>
      </c>
      <c r="CE1316" s="89">
        <v>1</v>
      </c>
      <c r="CF1316" s="89">
        <v>4.8775510204081699E-3</v>
      </c>
      <c r="CG1316" s="89">
        <v>0.19843013365572601</v>
      </c>
      <c r="CH1316" s="89">
        <v>51.220599999999997</v>
      </c>
      <c r="CI1316" s="89">
        <v>0.219602808263721</v>
      </c>
      <c r="CJ1316" s="89">
        <v>47.619042857142901</v>
      </c>
      <c r="CK1316" s="89">
        <v>0.209016470959724</v>
      </c>
      <c r="CL1316" s="89">
        <v>0.23531559480800099</v>
      </c>
      <c r="CM1316" s="89">
        <v>0.25</v>
      </c>
      <c r="CN1316" s="89">
        <v>5.8828898702000303E-2</v>
      </c>
      <c r="CO1316" s="89">
        <v>95.655000000000001</v>
      </c>
      <c r="CP1316" s="89">
        <v>0.62460000000000004</v>
      </c>
      <c r="CQ1316" s="89">
        <v>-2.13</v>
      </c>
      <c r="CR1316" s="89">
        <v>-0.49</v>
      </c>
      <c r="CS1316" s="89">
        <v>0.62460000000000004</v>
      </c>
      <c r="CT1316" s="89">
        <v>0.35039999999999999</v>
      </c>
      <c r="CU1316" s="86" t="s">
        <v>6988</v>
      </c>
      <c r="CV1316" s="86">
        <v>0.12659999999999999</v>
      </c>
      <c r="CW1316" s="86">
        <v>51</v>
      </c>
      <c r="CX1316" s="86">
        <v>2</v>
      </c>
      <c r="CY1316" s="86">
        <v>0.42380000000000001</v>
      </c>
      <c r="CZ1316" s="86">
        <v>71</v>
      </c>
      <c r="DA1316" s="86">
        <v>4</v>
      </c>
      <c r="DB1316" s="86">
        <v>5.4100000000000002E-2</v>
      </c>
      <c r="DC1316" s="86">
        <v>50</v>
      </c>
      <c r="DD1316" s="86">
        <v>-99</v>
      </c>
      <c r="DE1316" s="86">
        <v>-99</v>
      </c>
      <c r="DF1316" s="86">
        <v>-99</v>
      </c>
      <c r="DG1316" s="86">
        <v>-99</v>
      </c>
      <c r="DH1316" s="86">
        <v>-99</v>
      </c>
    </row>
    <row r="1317" spans="1:112" x14ac:dyDescent="0.2">
      <c r="A1317" s="85">
        <f>IF(ISERROR(SEARCH('School Lookup'!$F$3,Data!J1317)),A1316,A1316+1)</f>
        <v>0</v>
      </c>
      <c r="B1317" s="85">
        <f>IF(I1317='School Lookup'!$G$13,1,0)</f>
        <v>0</v>
      </c>
      <c r="C1317" s="85">
        <f t="shared" si="20"/>
        <v>1315</v>
      </c>
      <c r="D1317" s="86" t="s">
        <v>6478</v>
      </c>
      <c r="E1317" s="86" t="s">
        <v>6513</v>
      </c>
      <c r="F1317" s="86" t="s">
        <v>2745</v>
      </c>
      <c r="G1317" s="86" t="s">
        <v>3110</v>
      </c>
      <c r="H1317" s="86" t="s">
        <v>5922</v>
      </c>
      <c r="I1317" s="86" t="s">
        <v>4772</v>
      </c>
      <c r="J1317" s="86" t="s">
        <v>658</v>
      </c>
      <c r="K1317" s="86" t="s">
        <v>36</v>
      </c>
      <c r="L1317" s="86">
        <v>1</v>
      </c>
      <c r="M1317" s="86">
        <v>-99</v>
      </c>
      <c r="N1317" s="89">
        <v>-99</v>
      </c>
      <c r="O1317" s="89">
        <v>-99</v>
      </c>
      <c r="P1317" s="89">
        <v>-99</v>
      </c>
      <c r="Q1317" s="89">
        <v>-99</v>
      </c>
      <c r="R1317" s="89">
        <v>-99</v>
      </c>
      <c r="S1317" s="89">
        <v>-99</v>
      </c>
      <c r="T1317" s="89">
        <v>-99</v>
      </c>
      <c r="U1317" s="89">
        <v>-99</v>
      </c>
      <c r="V1317" s="89">
        <v>-99</v>
      </c>
      <c r="W1317" s="89">
        <v>-99</v>
      </c>
      <c r="X1317" s="89">
        <v>-99</v>
      </c>
      <c r="Y1317" s="89">
        <v>-99</v>
      </c>
      <c r="Z1317" s="89">
        <v>-99</v>
      </c>
      <c r="AA1317" s="89">
        <v>-99</v>
      </c>
      <c r="AB1317" s="89">
        <v>-99</v>
      </c>
      <c r="AC1317" s="89">
        <v>-99</v>
      </c>
      <c r="AD1317" s="89">
        <v>-99</v>
      </c>
      <c r="AE1317" s="89">
        <v>-99</v>
      </c>
      <c r="AF1317" s="89">
        <v>-99</v>
      </c>
      <c r="AG1317" s="89">
        <v>-99</v>
      </c>
      <c r="AH1317" s="89">
        <v>-99</v>
      </c>
      <c r="AI1317" s="89">
        <v>-99</v>
      </c>
      <c r="AJ1317" s="89">
        <v>-99</v>
      </c>
      <c r="AK1317" s="89">
        <v>-99</v>
      </c>
      <c r="AL1317" s="89">
        <v>-99</v>
      </c>
      <c r="AM1317" s="89">
        <v>-99</v>
      </c>
      <c r="AN1317" s="89">
        <v>-99</v>
      </c>
      <c r="AO1317" s="89">
        <v>-99</v>
      </c>
      <c r="AP1317" s="89">
        <v>-99</v>
      </c>
      <c r="AQ1317" s="89">
        <v>-99</v>
      </c>
      <c r="AR1317" s="89">
        <v>-99</v>
      </c>
      <c r="AS1317" s="89">
        <v>-99</v>
      </c>
      <c r="AT1317" s="89">
        <v>-99</v>
      </c>
      <c r="AU1317" s="89">
        <v>-99</v>
      </c>
      <c r="AV1317" s="89">
        <v>-99</v>
      </c>
      <c r="AW1317" s="89">
        <v>-99</v>
      </c>
      <c r="AX1317" s="89">
        <v>-99</v>
      </c>
      <c r="AY1317" s="89">
        <v>-99</v>
      </c>
      <c r="AZ1317" s="89">
        <v>-99</v>
      </c>
      <c r="BA1317" s="89">
        <v>1</v>
      </c>
      <c r="BB1317" s="89">
        <v>4.53803149606299E-2</v>
      </c>
      <c r="BC1317" s="89">
        <v>0.32660272649636801</v>
      </c>
      <c r="BD1317" s="89">
        <v>36.619</v>
      </c>
      <c r="BE1317" s="89">
        <v>-1.16739657546241</v>
      </c>
      <c r="BF1317" s="89">
        <v>47.244098425196903</v>
      </c>
      <c r="BG1317" s="89">
        <v>-0.42039692448301902</v>
      </c>
      <c r="BH1317" s="89">
        <v>-0.439603016684943</v>
      </c>
      <c r="BI1317" s="89">
        <v>0.25049309664694303</v>
      </c>
      <c r="BJ1317" s="89">
        <v>-0.110117520944749</v>
      </c>
      <c r="BK1317" s="89">
        <v>1</v>
      </c>
      <c r="BL1317" s="89">
        <v>1.5673228346456701E-2</v>
      </c>
      <c r="BM1317" s="89">
        <v>0.21991761013157299</v>
      </c>
      <c r="BN1317" s="89">
        <v>37.258099999999999</v>
      </c>
      <c r="BO1317" s="89">
        <v>-1.2796884945135001</v>
      </c>
      <c r="BP1317" s="89">
        <v>41.732270866141697</v>
      </c>
      <c r="BQ1317" s="89">
        <v>-0.52988544219096401</v>
      </c>
      <c r="BR1317" s="89">
        <v>-0.54397080055671798</v>
      </c>
      <c r="BS1317" s="89">
        <v>0.25049309664694303</v>
      </c>
      <c r="BT1317" s="89">
        <v>-0.13626093031696901</v>
      </c>
      <c r="BU1317" s="89">
        <v>1</v>
      </c>
      <c r="BV1317" s="89">
        <v>8.6126771653543294E-2</v>
      </c>
      <c r="BW1317" s="89">
        <v>0.35553800817794701</v>
      </c>
      <c r="BX1317" s="89">
        <v>44.428600000000003</v>
      </c>
      <c r="BY1317" s="89">
        <v>-0.48301339157057399</v>
      </c>
      <c r="BZ1317" s="89">
        <v>46.456737007873997</v>
      </c>
      <c r="CA1317" s="89">
        <v>-6.3737691696313506E-2</v>
      </c>
      <c r="CB1317" s="89">
        <v>-5.7337201727438197E-2</v>
      </c>
      <c r="CC1317" s="89">
        <v>0.25049309664694303</v>
      </c>
      <c r="CD1317" s="89">
        <v>-1.4362573213776399E-2</v>
      </c>
      <c r="CE1317" s="89">
        <v>1</v>
      </c>
      <c r="CF1317" s="89">
        <v>0.33919761904761903</v>
      </c>
      <c r="CG1317" s="89">
        <v>1.0000028580720399</v>
      </c>
      <c r="CH1317" s="89">
        <v>67.222200000000001</v>
      </c>
      <c r="CI1317" s="89">
        <v>2.0458050609362801</v>
      </c>
      <c r="CJ1317" s="89">
        <v>42.857114285714303</v>
      </c>
      <c r="CK1317" s="89">
        <v>1.52290395950416</v>
      </c>
      <c r="CL1317" s="89">
        <v>1.6570241952292799</v>
      </c>
      <c r="CM1317" s="89">
        <v>0.24852071005917201</v>
      </c>
      <c r="CN1317" s="89">
        <v>0.41180482958360898</v>
      </c>
      <c r="CO1317" s="89">
        <v>92.034999999999997</v>
      </c>
      <c r="CP1317" s="89">
        <v>0.35110000000000002</v>
      </c>
      <c r="CQ1317" s="89">
        <v>-10.29</v>
      </c>
      <c r="CR1317" s="89">
        <v>-1.6676</v>
      </c>
      <c r="CS1317" s="89">
        <v>0.35110000000000002</v>
      </c>
      <c r="CT1317" s="89">
        <v>-9.9599999999999994E-2</v>
      </c>
      <c r="CU1317" s="86" t="s">
        <v>6988</v>
      </c>
      <c r="CV1317" s="86">
        <v>0.126</v>
      </c>
      <c r="CW1317" s="86">
        <v>51</v>
      </c>
      <c r="CX1317" s="86">
        <v>2</v>
      </c>
      <c r="CY1317" s="86">
        <v>0.22789999999999999</v>
      </c>
      <c r="CZ1317" s="86">
        <v>63</v>
      </c>
      <c r="DA1317" s="86">
        <v>4</v>
      </c>
      <c r="DB1317" s="86">
        <v>-0.22550000000000001</v>
      </c>
      <c r="DC1317" s="86">
        <v>35</v>
      </c>
      <c r="DD1317" s="86">
        <v>-99</v>
      </c>
      <c r="DE1317" s="86">
        <v>-99</v>
      </c>
      <c r="DF1317" s="86">
        <v>-99</v>
      </c>
      <c r="DG1317" s="86">
        <v>-99</v>
      </c>
      <c r="DH1317" s="86">
        <v>-99</v>
      </c>
    </row>
    <row r="1318" spans="1:112" x14ac:dyDescent="0.2">
      <c r="A1318" s="85">
        <f>IF(ISERROR(SEARCH('School Lookup'!$F$3,Data!J1318)),A1317,A1317+1)</f>
        <v>0</v>
      </c>
      <c r="B1318" s="85">
        <f>IF(I1318='School Lookup'!$G$13,1,0)</f>
        <v>0</v>
      </c>
      <c r="C1318" s="85">
        <f t="shared" si="20"/>
        <v>1316</v>
      </c>
      <c r="D1318" s="86" t="s">
        <v>6478</v>
      </c>
      <c r="E1318" s="86" t="s">
        <v>6790</v>
      </c>
      <c r="F1318" s="86" t="s">
        <v>2774</v>
      </c>
      <c r="G1318" s="86" t="s">
        <v>2996</v>
      </c>
      <c r="H1318" s="86" t="s">
        <v>2284</v>
      </c>
      <c r="I1318" s="86" t="s">
        <v>5073</v>
      </c>
      <c r="J1318" s="86" t="s">
        <v>2285</v>
      </c>
      <c r="K1318" s="86" t="s">
        <v>31</v>
      </c>
      <c r="L1318" s="86">
        <v>1</v>
      </c>
      <c r="M1318" s="86">
        <v>1</v>
      </c>
      <c r="N1318" s="89">
        <v>-0.1225</v>
      </c>
      <c r="O1318" s="89">
        <v>-0.170918626669707</v>
      </c>
      <c r="P1318" s="89">
        <v>46.415799999999997</v>
      </c>
      <c r="Q1318" s="89">
        <v>-0.36279040100794502</v>
      </c>
      <c r="R1318" s="89">
        <v>51.597650000000002</v>
      </c>
      <c r="S1318" s="89">
        <v>-0.26685451383882602</v>
      </c>
      <c r="T1318" s="89">
        <v>-0.30290509618510197</v>
      </c>
      <c r="U1318" s="89">
        <v>0.37572254335260102</v>
      </c>
      <c r="V1318" s="89">
        <v>-0.11380827313313099</v>
      </c>
      <c r="W1318" s="89">
        <v>1</v>
      </c>
      <c r="X1318" s="89">
        <v>9.7566329565734702E-2</v>
      </c>
      <c r="Y1318" s="89">
        <v>0.31873324842560602</v>
      </c>
      <c r="Z1318" s="89">
        <v>55.657699999999998</v>
      </c>
      <c r="AA1318" s="89">
        <v>0.72700998342864498</v>
      </c>
      <c r="AB1318" s="89">
        <v>53.539542177275401</v>
      </c>
      <c r="AC1318" s="89">
        <v>0.52287161592712605</v>
      </c>
      <c r="AD1318" s="89">
        <v>0.61017673082221102</v>
      </c>
      <c r="AE1318" s="89">
        <v>0.37372165406847502</v>
      </c>
      <c r="AF1318" s="89">
        <v>0.22803625711697101</v>
      </c>
      <c r="AG1318" s="89">
        <v>1</v>
      </c>
      <c r="AH1318" s="89">
        <v>-1.8016820702403E-2</v>
      </c>
      <c r="AI1318" s="89">
        <v>1.8261988669278501E-2</v>
      </c>
      <c r="AJ1318" s="89">
        <v>44.292000000000002</v>
      </c>
      <c r="AK1318" s="89">
        <v>-0.42438121311414501</v>
      </c>
      <c r="AL1318" s="89">
        <v>50.646968761552699</v>
      </c>
      <c r="AM1318" s="89">
        <v>-0.20305961222243299</v>
      </c>
      <c r="AN1318" s="89">
        <v>-0.25652453601913799</v>
      </c>
      <c r="AO1318" s="89">
        <v>0.12027567807914601</v>
      </c>
      <c r="AP1318" s="89">
        <v>-3.08536625136402E-2</v>
      </c>
      <c r="AQ1318" s="89">
        <v>1</v>
      </c>
      <c r="AR1318" s="89">
        <v>1.67529010238908E-2</v>
      </c>
      <c r="AS1318" s="89">
        <v>0.107667452725438</v>
      </c>
      <c r="AT1318" s="89">
        <v>54.011200000000002</v>
      </c>
      <c r="AU1318" s="89">
        <v>0.57874653945171906</v>
      </c>
      <c r="AV1318" s="89">
        <v>46.9282819112628</v>
      </c>
      <c r="AW1318" s="89">
        <v>0.34320699608857802</v>
      </c>
      <c r="AX1318" s="89">
        <v>0.32245573114008902</v>
      </c>
      <c r="AY1318" s="89">
        <v>0.13028012449977799</v>
      </c>
      <c r="AZ1318" s="89">
        <v>4.2009572798597697E-2</v>
      </c>
      <c r="BA1318" s="89">
        <v>-99</v>
      </c>
      <c r="BB1318" s="89">
        <v>-99</v>
      </c>
      <c r="BC1318" s="89">
        <v>-99</v>
      </c>
      <c r="BD1318" s="89">
        <v>-99</v>
      </c>
      <c r="BE1318" s="89">
        <v>-99</v>
      </c>
      <c r="BF1318" s="89">
        <v>-99</v>
      </c>
      <c r="BG1318" s="89">
        <v>-99</v>
      </c>
      <c r="BH1318" s="89">
        <v>-99</v>
      </c>
      <c r="BI1318" s="89">
        <v>-99</v>
      </c>
      <c r="BJ1318" s="89">
        <v>-99</v>
      </c>
      <c r="BK1318" s="89">
        <v>-99</v>
      </c>
      <c r="BL1318" s="89">
        <v>-99</v>
      </c>
      <c r="BM1318" s="89">
        <v>-99</v>
      </c>
      <c r="BN1318" s="89">
        <v>-99</v>
      </c>
      <c r="BO1318" s="89">
        <v>-99</v>
      </c>
      <c r="BP1318" s="89">
        <v>-99</v>
      </c>
      <c r="BQ1318" s="89">
        <v>-99</v>
      </c>
      <c r="BR1318" s="89">
        <v>-99</v>
      </c>
      <c r="BS1318" s="89">
        <v>-99</v>
      </c>
      <c r="BT1318" s="89">
        <v>-99</v>
      </c>
      <c r="BU1318" s="89">
        <v>-99</v>
      </c>
      <c r="BV1318" s="89">
        <v>-99</v>
      </c>
      <c r="BW1318" s="89">
        <v>-99</v>
      </c>
      <c r="BX1318" s="89">
        <v>-99</v>
      </c>
      <c r="BY1318" s="89">
        <v>-99</v>
      </c>
      <c r="BZ1318" s="89">
        <v>-99</v>
      </c>
      <c r="CA1318" s="89">
        <v>-99</v>
      </c>
      <c r="CB1318" s="89">
        <v>-99</v>
      </c>
      <c r="CC1318" s="89">
        <v>-99</v>
      </c>
      <c r="CD1318" s="89">
        <v>-99</v>
      </c>
      <c r="CE1318" s="89">
        <v>-99</v>
      </c>
      <c r="CF1318" s="89">
        <v>-99</v>
      </c>
      <c r="CG1318" s="89">
        <v>-99</v>
      </c>
      <c r="CH1318" s="89">
        <v>-99</v>
      </c>
      <c r="CI1318" s="89">
        <v>-99</v>
      </c>
      <c r="CJ1318" s="89">
        <v>-99</v>
      </c>
      <c r="CK1318" s="89">
        <v>-99</v>
      </c>
      <c r="CL1318" s="89">
        <v>-99</v>
      </c>
      <c r="CM1318" s="89">
        <v>-99</v>
      </c>
      <c r="CN1318" s="89">
        <v>-99</v>
      </c>
      <c r="CO1318" s="89">
        <v>-99</v>
      </c>
      <c r="CP1318" s="89">
        <v>-99</v>
      </c>
      <c r="CQ1318" s="89">
        <v>-99</v>
      </c>
      <c r="CR1318" s="89">
        <v>-99</v>
      </c>
      <c r="CS1318" s="89">
        <v>-99</v>
      </c>
      <c r="CT1318" s="89">
        <v>-99</v>
      </c>
      <c r="CU1318" s="86">
        <v>-99</v>
      </c>
      <c r="CV1318" s="86">
        <v>0.12540000000000001</v>
      </c>
      <c r="CW1318" s="86">
        <v>51</v>
      </c>
      <c r="CX1318" s="86">
        <v>2</v>
      </c>
      <c r="CY1318" s="86">
        <v>0.31380000000000002</v>
      </c>
      <c r="CZ1318" s="86">
        <v>67</v>
      </c>
      <c r="DA1318" s="86">
        <v>4</v>
      </c>
      <c r="DB1318" s="86">
        <v>0.15970000000000001</v>
      </c>
      <c r="DC1318" s="86">
        <v>55</v>
      </c>
      <c r="DD1318" s="86">
        <v>-99</v>
      </c>
      <c r="DE1318" s="86">
        <v>-99</v>
      </c>
      <c r="DF1318" s="86">
        <v>-99</v>
      </c>
      <c r="DG1318" s="86">
        <v>-99</v>
      </c>
      <c r="DH1318" s="86">
        <v>-99</v>
      </c>
    </row>
    <row r="1319" spans="1:112" x14ac:dyDescent="0.2">
      <c r="A1319" s="85">
        <f>IF(ISERROR(SEARCH('School Lookup'!$F$3,Data!J1319)),A1318,A1318+1)</f>
        <v>0</v>
      </c>
      <c r="B1319" s="85">
        <f>IF(I1319='School Lookup'!$G$13,1,0)</f>
        <v>0</v>
      </c>
      <c r="C1319" s="85">
        <f t="shared" si="20"/>
        <v>1317</v>
      </c>
      <c r="D1319" s="86" t="s">
        <v>6478</v>
      </c>
      <c r="E1319" s="86" t="s">
        <v>6552</v>
      </c>
      <c r="F1319" s="86" t="s">
        <v>518</v>
      </c>
      <c r="G1319" s="86" t="s">
        <v>3201</v>
      </c>
      <c r="H1319" s="86" t="s">
        <v>364</v>
      </c>
      <c r="I1319" s="86" t="s">
        <v>4676</v>
      </c>
      <c r="J1319" s="86" t="s">
        <v>629</v>
      </c>
      <c r="K1319" s="86" t="s">
        <v>138</v>
      </c>
      <c r="L1319" s="86">
        <v>1</v>
      </c>
      <c r="M1319" s="86">
        <v>1</v>
      </c>
      <c r="N1319" s="89">
        <v>0.18597585421412299</v>
      </c>
      <c r="O1319" s="89">
        <v>0.49708550247423799</v>
      </c>
      <c r="P1319" s="89">
        <v>60.017400000000002</v>
      </c>
      <c r="Q1319" s="89">
        <v>1.07995051476856</v>
      </c>
      <c r="R1319" s="89">
        <v>57.403170842824601</v>
      </c>
      <c r="S1319" s="89">
        <v>0.78851800862139998</v>
      </c>
      <c r="T1319" s="89">
        <v>0.89459116376722503</v>
      </c>
      <c r="U1319" s="89">
        <v>0.35204490777866898</v>
      </c>
      <c r="V1319" s="89">
        <v>0.31493626374804501</v>
      </c>
      <c r="W1319" s="89">
        <v>1</v>
      </c>
      <c r="X1319" s="89">
        <v>-2.7983981693363801E-3</v>
      </c>
      <c r="Y1319" s="89">
        <v>8.2458782470336903E-2</v>
      </c>
      <c r="Z1319" s="89">
        <v>45.350900000000003</v>
      </c>
      <c r="AA1319" s="89">
        <v>-0.5582784782354</v>
      </c>
      <c r="AB1319" s="89">
        <v>51.7162434782609</v>
      </c>
      <c r="AC1319" s="89">
        <v>-0.237909847882531</v>
      </c>
      <c r="AD1319" s="89">
        <v>-0.27564068692626698</v>
      </c>
      <c r="AE1319" s="89">
        <v>0.35044105854049701</v>
      </c>
      <c r="AF1319" s="89">
        <v>-9.6595814103270602E-2</v>
      </c>
      <c r="AG1319" s="89">
        <v>1</v>
      </c>
      <c r="AH1319" s="89">
        <v>3.1695652173913E-2</v>
      </c>
      <c r="AI1319" s="89">
        <v>0.12524802620016501</v>
      </c>
      <c r="AJ1319" s="89">
        <v>-99</v>
      </c>
      <c r="AK1319" s="89">
        <v>-99</v>
      </c>
      <c r="AL1319" s="89">
        <v>48.913052173913002</v>
      </c>
      <c r="AM1319" s="89">
        <v>0.12524802620016501</v>
      </c>
      <c r="AN1319" s="89">
        <v>8.8376893893837599E-2</v>
      </c>
      <c r="AO1319" s="89">
        <v>0.14755412991178801</v>
      </c>
      <c r="AP1319" s="89">
        <v>1.3040375682811601E-2</v>
      </c>
      <c r="AQ1319" s="89">
        <v>1</v>
      </c>
      <c r="AR1319" s="89">
        <v>-0.31360320855614998</v>
      </c>
      <c r="AS1319" s="89">
        <v>-0.63491229089842605</v>
      </c>
      <c r="AT1319" s="89">
        <v>-99</v>
      </c>
      <c r="AU1319" s="89">
        <v>-99</v>
      </c>
      <c r="AV1319" s="89">
        <v>48.128334759358303</v>
      </c>
      <c r="AW1319" s="89">
        <v>-0.63491229089842605</v>
      </c>
      <c r="AX1319" s="89">
        <v>-0.70828146421316396</v>
      </c>
      <c r="AY1319" s="89">
        <v>0.149959903769046</v>
      </c>
      <c r="AZ1319" s="89">
        <v>-0.10621382021480499</v>
      </c>
      <c r="BA1319" s="89">
        <v>-99</v>
      </c>
      <c r="BB1319" s="89">
        <v>-99</v>
      </c>
      <c r="BC1319" s="89">
        <v>-99</v>
      </c>
      <c r="BD1319" s="89">
        <v>-99</v>
      </c>
      <c r="BE1319" s="89">
        <v>-99</v>
      </c>
      <c r="BF1319" s="89">
        <v>-99</v>
      </c>
      <c r="BG1319" s="89">
        <v>-99</v>
      </c>
      <c r="BH1319" s="89">
        <v>-99</v>
      </c>
      <c r="BI1319" s="89">
        <v>-99</v>
      </c>
      <c r="BJ1319" s="89">
        <v>-99</v>
      </c>
      <c r="BK1319" s="89">
        <v>-99</v>
      </c>
      <c r="BL1319" s="89">
        <v>-99</v>
      </c>
      <c r="BM1319" s="89">
        <v>-99</v>
      </c>
      <c r="BN1319" s="89">
        <v>-99</v>
      </c>
      <c r="BO1319" s="89">
        <v>-99</v>
      </c>
      <c r="BP1319" s="89">
        <v>-99</v>
      </c>
      <c r="BQ1319" s="89">
        <v>-99</v>
      </c>
      <c r="BR1319" s="89">
        <v>-99</v>
      </c>
      <c r="BS1319" s="89">
        <v>-99</v>
      </c>
      <c r="BT1319" s="89">
        <v>-99</v>
      </c>
      <c r="BU1319" s="89">
        <v>-99</v>
      </c>
      <c r="BV1319" s="89">
        <v>-99</v>
      </c>
      <c r="BW1319" s="89">
        <v>-99</v>
      </c>
      <c r="BX1319" s="89">
        <v>-99</v>
      </c>
      <c r="BY1319" s="89">
        <v>-99</v>
      </c>
      <c r="BZ1319" s="89">
        <v>-99</v>
      </c>
      <c r="CA1319" s="89">
        <v>-99</v>
      </c>
      <c r="CB1319" s="89">
        <v>-99</v>
      </c>
      <c r="CC1319" s="89">
        <v>-99</v>
      </c>
      <c r="CD1319" s="89">
        <v>-99</v>
      </c>
      <c r="CE1319" s="89">
        <v>-99</v>
      </c>
      <c r="CF1319" s="89">
        <v>-99</v>
      </c>
      <c r="CG1319" s="89">
        <v>-99</v>
      </c>
      <c r="CH1319" s="89">
        <v>-99</v>
      </c>
      <c r="CI1319" s="89">
        <v>-99</v>
      </c>
      <c r="CJ1319" s="89">
        <v>-99</v>
      </c>
      <c r="CK1319" s="89">
        <v>-99</v>
      </c>
      <c r="CL1319" s="89">
        <v>-99</v>
      </c>
      <c r="CM1319" s="89">
        <v>-99</v>
      </c>
      <c r="CN1319" s="89">
        <v>-99</v>
      </c>
      <c r="CO1319" s="89">
        <v>-99</v>
      </c>
      <c r="CP1319" s="89">
        <v>-99</v>
      </c>
      <c r="CQ1319" s="89">
        <v>-99</v>
      </c>
      <c r="CR1319" s="89">
        <v>-99</v>
      </c>
      <c r="CS1319" s="89">
        <v>-99</v>
      </c>
      <c r="CT1319" s="89">
        <v>-99</v>
      </c>
      <c r="CU1319" s="86">
        <v>-99</v>
      </c>
      <c r="CV1319" s="86">
        <v>0.12520000000000001</v>
      </c>
      <c r="CW1319" s="86">
        <v>51</v>
      </c>
      <c r="CX1319" s="86">
        <v>2</v>
      </c>
      <c r="CY1319" s="86">
        <v>-0.51980000000000004</v>
      </c>
      <c r="CZ1319" s="86">
        <v>27</v>
      </c>
      <c r="DA1319" s="86">
        <v>2</v>
      </c>
      <c r="DB1319" s="86">
        <v>0.1845</v>
      </c>
      <c r="DC1319" s="86">
        <v>57</v>
      </c>
      <c r="DD1319" s="86">
        <v>-99</v>
      </c>
      <c r="DE1319" s="86">
        <v>-99</v>
      </c>
      <c r="DF1319" s="86">
        <v>-99</v>
      </c>
      <c r="DG1319" s="86">
        <v>-99</v>
      </c>
      <c r="DH1319" s="86">
        <v>-99</v>
      </c>
    </row>
    <row r="1320" spans="1:112" x14ac:dyDescent="0.2">
      <c r="A1320" s="85">
        <f>IF(ISERROR(SEARCH('School Lookup'!$F$3,Data!J1320)),A1319,A1319+1)</f>
        <v>0</v>
      </c>
      <c r="B1320" s="85">
        <f>IF(I1320='School Lookup'!$G$13,1,0)</f>
        <v>0</v>
      </c>
      <c r="C1320" s="85">
        <f t="shared" si="20"/>
        <v>1318</v>
      </c>
      <c r="D1320" s="86" t="s">
        <v>6478</v>
      </c>
      <c r="E1320" s="86" t="s">
        <v>6257</v>
      </c>
      <c r="F1320" s="86" t="s">
        <v>1718</v>
      </c>
      <c r="G1320" s="86" t="s">
        <v>3008</v>
      </c>
      <c r="H1320" s="86" t="s">
        <v>1280</v>
      </c>
      <c r="I1320" s="86" t="s">
        <v>4217</v>
      </c>
      <c r="J1320" s="86" t="s">
        <v>1637</v>
      </c>
      <c r="K1320" s="86" t="s">
        <v>26</v>
      </c>
      <c r="L1320" s="86">
        <v>1</v>
      </c>
      <c r="M1320" s="86">
        <v>1</v>
      </c>
      <c r="N1320" s="89">
        <v>0.242541025641026</v>
      </c>
      <c r="O1320" s="89">
        <v>0.61957732010829403</v>
      </c>
      <c r="P1320" s="89">
        <v>44.474400000000003</v>
      </c>
      <c r="Q1320" s="89">
        <v>-0.56871744002456803</v>
      </c>
      <c r="R1320" s="89">
        <v>50.690333333333299</v>
      </c>
      <c r="S1320" s="89">
        <v>2.5429940041862598E-2</v>
      </c>
      <c r="T1320" s="89">
        <v>2.8740396676897699E-2</v>
      </c>
      <c r="U1320" s="89">
        <v>0.37583395107487</v>
      </c>
      <c r="V1320" s="89">
        <v>1.08016168385375E-2</v>
      </c>
      <c r="W1320" s="89">
        <v>1</v>
      </c>
      <c r="X1320" s="89">
        <v>0.20472173913043501</v>
      </c>
      <c r="Y1320" s="89">
        <v>0.57099405499052702</v>
      </c>
      <c r="Z1320" s="89">
        <v>47.416699999999999</v>
      </c>
      <c r="AA1320" s="89">
        <v>-0.30066710476297598</v>
      </c>
      <c r="AB1320" s="89">
        <v>51.976281422924899</v>
      </c>
      <c r="AC1320" s="89">
        <v>0.13516347511377599</v>
      </c>
      <c r="AD1320" s="89">
        <v>0.15874798226207101</v>
      </c>
      <c r="AE1320" s="89">
        <v>0.37509266123054102</v>
      </c>
      <c r="AF1320" s="89">
        <v>5.9545203131659098E-2</v>
      </c>
      <c r="AG1320" s="89">
        <v>1</v>
      </c>
      <c r="AH1320" s="89">
        <v>0.15540000000000001</v>
      </c>
      <c r="AI1320" s="89">
        <v>0.39147171682571802</v>
      </c>
      <c r="AJ1320" s="89">
        <v>-99</v>
      </c>
      <c r="AK1320" s="89">
        <v>-99</v>
      </c>
      <c r="AL1320" s="89">
        <v>57.317100000000003</v>
      </c>
      <c r="AM1320" s="89">
        <v>0.39147171682571802</v>
      </c>
      <c r="AN1320" s="89">
        <v>0.36805644084141997</v>
      </c>
      <c r="AO1320" s="89">
        <v>0.121571534469978</v>
      </c>
      <c r="AP1320" s="89">
        <v>4.4745186284649997E-2</v>
      </c>
      <c r="AQ1320" s="89">
        <v>1</v>
      </c>
      <c r="AR1320" s="89">
        <v>1.80529069767442E-2</v>
      </c>
      <c r="AS1320" s="89">
        <v>0.110589626885942</v>
      </c>
      <c r="AT1320" s="89">
        <v>-99</v>
      </c>
      <c r="AU1320" s="89">
        <v>-99</v>
      </c>
      <c r="AV1320" s="89">
        <v>52.906992441860503</v>
      </c>
      <c r="AW1320" s="89">
        <v>0.110589626885942</v>
      </c>
      <c r="AX1320" s="89">
        <v>7.7324715003032396E-2</v>
      </c>
      <c r="AY1320" s="89">
        <v>0.12750185322461099</v>
      </c>
      <c r="AZ1320" s="89">
        <v>9.8590444629514905E-3</v>
      </c>
      <c r="BA1320" s="89">
        <v>-99</v>
      </c>
      <c r="BB1320" s="89">
        <v>-99</v>
      </c>
      <c r="BC1320" s="89">
        <v>-99</v>
      </c>
      <c r="BD1320" s="89">
        <v>-99</v>
      </c>
      <c r="BE1320" s="89">
        <v>-99</v>
      </c>
      <c r="BF1320" s="89">
        <v>-99</v>
      </c>
      <c r="BG1320" s="89">
        <v>-99</v>
      </c>
      <c r="BH1320" s="89">
        <v>-99</v>
      </c>
      <c r="BI1320" s="89">
        <v>-99</v>
      </c>
      <c r="BJ1320" s="89">
        <v>-99</v>
      </c>
      <c r="BK1320" s="89">
        <v>-99</v>
      </c>
      <c r="BL1320" s="89">
        <v>-99</v>
      </c>
      <c r="BM1320" s="89">
        <v>-99</v>
      </c>
      <c r="BN1320" s="89">
        <v>-99</v>
      </c>
      <c r="BO1320" s="89">
        <v>-99</v>
      </c>
      <c r="BP1320" s="89">
        <v>-99</v>
      </c>
      <c r="BQ1320" s="89">
        <v>-99</v>
      </c>
      <c r="BR1320" s="89">
        <v>-99</v>
      </c>
      <c r="BS1320" s="89">
        <v>-99</v>
      </c>
      <c r="BT1320" s="89">
        <v>-99</v>
      </c>
      <c r="BU1320" s="89">
        <v>-99</v>
      </c>
      <c r="BV1320" s="89">
        <v>-99</v>
      </c>
      <c r="BW1320" s="89">
        <v>-99</v>
      </c>
      <c r="BX1320" s="89">
        <v>-99</v>
      </c>
      <c r="BY1320" s="89">
        <v>-99</v>
      </c>
      <c r="BZ1320" s="89">
        <v>-99</v>
      </c>
      <c r="CA1320" s="89">
        <v>-99</v>
      </c>
      <c r="CB1320" s="89">
        <v>-99</v>
      </c>
      <c r="CC1320" s="89">
        <v>-99</v>
      </c>
      <c r="CD1320" s="89">
        <v>-99</v>
      </c>
      <c r="CE1320" s="89">
        <v>-99</v>
      </c>
      <c r="CF1320" s="89">
        <v>-99</v>
      </c>
      <c r="CG1320" s="89">
        <v>-99</v>
      </c>
      <c r="CH1320" s="89">
        <v>-99</v>
      </c>
      <c r="CI1320" s="89">
        <v>-99</v>
      </c>
      <c r="CJ1320" s="89">
        <v>-99</v>
      </c>
      <c r="CK1320" s="89">
        <v>-99</v>
      </c>
      <c r="CL1320" s="89">
        <v>-99</v>
      </c>
      <c r="CM1320" s="89">
        <v>-99</v>
      </c>
      <c r="CN1320" s="89">
        <v>-99</v>
      </c>
      <c r="CO1320" s="89">
        <v>-99</v>
      </c>
      <c r="CP1320" s="89">
        <v>-99</v>
      </c>
      <c r="CQ1320" s="89">
        <v>-99</v>
      </c>
      <c r="CR1320" s="89">
        <v>-99</v>
      </c>
      <c r="CS1320" s="89">
        <v>-99</v>
      </c>
      <c r="CT1320" s="89">
        <v>-99</v>
      </c>
      <c r="CU1320" s="86">
        <v>-99</v>
      </c>
      <c r="CV1320" s="86">
        <v>0.125</v>
      </c>
      <c r="CW1320" s="86">
        <v>51</v>
      </c>
      <c r="CX1320" s="86">
        <v>2</v>
      </c>
      <c r="CY1320" s="86">
        <v>0.50790000000000002</v>
      </c>
      <c r="CZ1320" s="86">
        <v>74</v>
      </c>
      <c r="DA1320" s="86">
        <v>2</v>
      </c>
      <c r="DB1320" s="86">
        <v>-0.32650000000000001</v>
      </c>
      <c r="DC1320" s="86">
        <v>31</v>
      </c>
      <c r="DD1320" s="86">
        <v>-99</v>
      </c>
      <c r="DE1320" s="86">
        <v>-99</v>
      </c>
      <c r="DF1320" s="86">
        <v>-99</v>
      </c>
      <c r="DG1320" s="86">
        <v>-99</v>
      </c>
      <c r="DH1320" s="86">
        <v>-99</v>
      </c>
    </row>
    <row r="1321" spans="1:112" x14ac:dyDescent="0.2">
      <c r="A1321" s="85">
        <f>IF(ISERROR(SEARCH('School Lookup'!$F$3,Data!J1321)),A1320,A1320+1)</f>
        <v>0</v>
      </c>
      <c r="B1321" s="85">
        <f>IF(I1321='School Lookup'!$G$13,1,0)</f>
        <v>0</v>
      </c>
      <c r="C1321" s="85">
        <f t="shared" si="20"/>
        <v>1319</v>
      </c>
      <c r="D1321" s="86" t="s">
        <v>6478</v>
      </c>
      <c r="E1321" s="86" t="s">
        <v>6688</v>
      </c>
      <c r="F1321" s="86" t="s">
        <v>1142</v>
      </c>
      <c r="G1321" s="86" t="s">
        <v>3042</v>
      </c>
      <c r="H1321" s="86" t="s">
        <v>1069</v>
      </c>
      <c r="I1321" s="86" t="s">
        <v>4159</v>
      </c>
      <c r="J1321" s="86" t="s">
        <v>1380</v>
      </c>
      <c r="K1321" s="86" t="s">
        <v>6694</v>
      </c>
      <c r="L1321" s="86">
        <v>1</v>
      </c>
      <c r="M1321" s="86">
        <v>1</v>
      </c>
      <c r="N1321" s="89">
        <v>0.14114963325183399</v>
      </c>
      <c r="O1321" s="89">
        <v>0.40001436939312801</v>
      </c>
      <c r="P1321" s="89">
        <v>48.438000000000002</v>
      </c>
      <c r="Q1321" s="89">
        <v>-0.14829279191171699</v>
      </c>
      <c r="R1321" s="89">
        <v>50.611251344743302</v>
      </c>
      <c r="S1321" s="89">
        <v>0.125860788740706</v>
      </c>
      <c r="T1321" s="89">
        <v>0.14269595563000201</v>
      </c>
      <c r="U1321" s="89">
        <v>0.37181818181818199</v>
      </c>
      <c r="V1321" s="89">
        <v>5.3056950775155202E-2</v>
      </c>
      <c r="W1321" s="89">
        <v>1</v>
      </c>
      <c r="X1321" s="89">
        <v>-1.2330243902439E-2</v>
      </c>
      <c r="Y1321" s="89">
        <v>6.0019307856290102E-2</v>
      </c>
      <c r="Z1321" s="89">
        <v>47.345300000000002</v>
      </c>
      <c r="AA1321" s="89">
        <v>-0.30957089606219601</v>
      </c>
      <c r="AB1321" s="89">
        <v>54.8780351219512</v>
      </c>
      <c r="AC1321" s="89">
        <v>-0.124775794102953</v>
      </c>
      <c r="AD1321" s="89">
        <v>-0.143912825318538</v>
      </c>
      <c r="AE1321" s="89">
        <v>0.37272727272727302</v>
      </c>
      <c r="AF1321" s="89">
        <v>-5.3640234891455203E-2</v>
      </c>
      <c r="AG1321" s="89">
        <v>1</v>
      </c>
      <c r="AH1321" s="89">
        <v>0.29796962962962997</v>
      </c>
      <c r="AI1321" s="89">
        <v>0.69829531387890098</v>
      </c>
      <c r="AJ1321" s="89">
        <v>-99</v>
      </c>
      <c r="AK1321" s="89">
        <v>-99</v>
      </c>
      <c r="AL1321" s="89">
        <v>53.333371111111099</v>
      </c>
      <c r="AM1321" s="89">
        <v>0.69829531387890098</v>
      </c>
      <c r="AN1321" s="89">
        <v>0.69038795241736794</v>
      </c>
      <c r="AO1321" s="89">
        <v>0.122727272727273</v>
      </c>
      <c r="AP1321" s="89">
        <v>8.47294305239496E-2</v>
      </c>
      <c r="AQ1321" s="89">
        <v>1</v>
      </c>
      <c r="AR1321" s="89">
        <v>0.11248356164383599</v>
      </c>
      <c r="AS1321" s="89">
        <v>0.32285236185416799</v>
      </c>
      <c r="AT1321" s="89">
        <v>-99</v>
      </c>
      <c r="AU1321" s="89">
        <v>-99</v>
      </c>
      <c r="AV1321" s="89">
        <v>37.671226027397303</v>
      </c>
      <c r="AW1321" s="89">
        <v>0.32285236185416799</v>
      </c>
      <c r="AX1321" s="89">
        <v>0.30100611974571101</v>
      </c>
      <c r="AY1321" s="89">
        <v>0.132727272727273</v>
      </c>
      <c r="AZ1321" s="89">
        <v>3.9951721348067099E-2</v>
      </c>
      <c r="BA1321" s="89">
        <v>-99</v>
      </c>
      <c r="BB1321" s="89">
        <v>-99</v>
      </c>
      <c r="BC1321" s="89">
        <v>-99</v>
      </c>
      <c r="BD1321" s="89">
        <v>-99</v>
      </c>
      <c r="BE1321" s="89">
        <v>-99</v>
      </c>
      <c r="BF1321" s="89">
        <v>-99</v>
      </c>
      <c r="BG1321" s="89">
        <v>-99</v>
      </c>
      <c r="BH1321" s="89">
        <v>-99</v>
      </c>
      <c r="BI1321" s="89">
        <v>-99</v>
      </c>
      <c r="BJ1321" s="89">
        <v>-99</v>
      </c>
      <c r="BK1321" s="89">
        <v>-99</v>
      </c>
      <c r="BL1321" s="89">
        <v>-99</v>
      </c>
      <c r="BM1321" s="89">
        <v>-99</v>
      </c>
      <c r="BN1321" s="89">
        <v>-99</v>
      </c>
      <c r="BO1321" s="89">
        <v>-99</v>
      </c>
      <c r="BP1321" s="89">
        <v>-99</v>
      </c>
      <c r="BQ1321" s="89">
        <v>-99</v>
      </c>
      <c r="BR1321" s="89">
        <v>-99</v>
      </c>
      <c r="BS1321" s="89">
        <v>-99</v>
      </c>
      <c r="BT1321" s="89">
        <v>-99</v>
      </c>
      <c r="BU1321" s="89">
        <v>-99</v>
      </c>
      <c r="BV1321" s="89">
        <v>-99</v>
      </c>
      <c r="BW1321" s="89">
        <v>-99</v>
      </c>
      <c r="BX1321" s="89">
        <v>-99</v>
      </c>
      <c r="BY1321" s="89">
        <v>-99</v>
      </c>
      <c r="BZ1321" s="89">
        <v>-99</v>
      </c>
      <c r="CA1321" s="89">
        <v>-99</v>
      </c>
      <c r="CB1321" s="89">
        <v>-99</v>
      </c>
      <c r="CC1321" s="89">
        <v>-99</v>
      </c>
      <c r="CD1321" s="89">
        <v>-99</v>
      </c>
      <c r="CE1321" s="89">
        <v>-99</v>
      </c>
      <c r="CF1321" s="89">
        <v>-99</v>
      </c>
      <c r="CG1321" s="89">
        <v>-99</v>
      </c>
      <c r="CH1321" s="89">
        <v>-99</v>
      </c>
      <c r="CI1321" s="89">
        <v>-99</v>
      </c>
      <c r="CJ1321" s="89">
        <v>-99</v>
      </c>
      <c r="CK1321" s="89">
        <v>-99</v>
      </c>
      <c r="CL1321" s="89">
        <v>-99</v>
      </c>
      <c r="CM1321" s="89">
        <v>-99</v>
      </c>
      <c r="CN1321" s="89">
        <v>-99</v>
      </c>
      <c r="CO1321" s="89">
        <v>-99</v>
      </c>
      <c r="CP1321" s="89">
        <v>-99</v>
      </c>
      <c r="CQ1321" s="89">
        <v>-99</v>
      </c>
      <c r="CR1321" s="89">
        <v>-99</v>
      </c>
      <c r="CS1321" s="89">
        <v>-99</v>
      </c>
      <c r="CT1321" s="89">
        <v>-99</v>
      </c>
      <c r="CU1321" s="86">
        <v>-99</v>
      </c>
      <c r="CV1321" s="86">
        <v>0.1241</v>
      </c>
      <c r="CW1321" s="86">
        <v>51</v>
      </c>
      <c r="CX1321" s="86">
        <v>2</v>
      </c>
      <c r="CY1321" s="86">
        <v>-9.2299999999999993E-2</v>
      </c>
      <c r="CZ1321" s="86">
        <v>47</v>
      </c>
      <c r="DA1321" s="86">
        <v>2</v>
      </c>
      <c r="DB1321" s="86">
        <v>-0.17050000000000001</v>
      </c>
      <c r="DC1321" s="86">
        <v>38</v>
      </c>
      <c r="DD1321" s="86">
        <v>-99</v>
      </c>
      <c r="DE1321" s="86">
        <v>-99</v>
      </c>
      <c r="DF1321" s="86">
        <v>-99</v>
      </c>
      <c r="DG1321" s="86">
        <v>-99</v>
      </c>
      <c r="DH1321" s="86">
        <v>-99</v>
      </c>
    </row>
    <row r="1322" spans="1:112" x14ac:dyDescent="0.2">
      <c r="A1322" s="85">
        <f>IF(ISERROR(SEARCH('School Lookup'!$F$3,Data!J1322)),A1321,A1321+1)</f>
        <v>0</v>
      </c>
      <c r="B1322" s="85">
        <f>IF(I1322='School Lookup'!$G$13,1,0)</f>
        <v>0</v>
      </c>
      <c r="C1322" s="85">
        <f t="shared" si="20"/>
        <v>1320</v>
      </c>
      <c r="D1322" s="86" t="s">
        <v>6478</v>
      </c>
      <c r="E1322" s="86" t="s">
        <v>6702</v>
      </c>
      <c r="F1322" s="86" t="s">
        <v>1150</v>
      </c>
      <c r="G1322" s="86" t="s">
        <v>3015</v>
      </c>
      <c r="H1322" s="86" t="s">
        <v>580</v>
      </c>
      <c r="I1322" s="86" t="s">
        <v>5314</v>
      </c>
      <c r="J1322" s="86" t="s">
        <v>2661</v>
      </c>
      <c r="K1322" s="86" t="s">
        <v>31</v>
      </c>
      <c r="L1322" s="86">
        <v>1</v>
      </c>
      <c r="M1322" s="86">
        <v>1</v>
      </c>
      <c r="N1322" s="89">
        <v>-0.29027927927927899</v>
      </c>
      <c r="O1322" s="89">
        <v>-0.53424447474583403</v>
      </c>
      <c r="P1322" s="89">
        <v>52.9146</v>
      </c>
      <c r="Q1322" s="89">
        <v>0.32654649049367002</v>
      </c>
      <c r="R1322" s="89">
        <v>51.182451351351297</v>
      </c>
      <c r="S1322" s="89">
        <v>-0.10384899212608199</v>
      </c>
      <c r="T1322" s="89">
        <v>-0.11794812748598001</v>
      </c>
      <c r="U1322" s="89">
        <v>0.37373737373737398</v>
      </c>
      <c r="V1322" s="89">
        <v>-4.4081623403851099E-2</v>
      </c>
      <c r="W1322" s="89">
        <v>1</v>
      </c>
      <c r="X1322" s="89">
        <v>-1.32113674732696E-2</v>
      </c>
      <c r="Y1322" s="89">
        <v>5.7945003408535103E-2</v>
      </c>
      <c r="Z1322" s="89">
        <v>55.339100000000002</v>
      </c>
      <c r="AA1322" s="89">
        <v>0.68727962057245695</v>
      </c>
      <c r="AB1322" s="89">
        <v>50.084381823297697</v>
      </c>
      <c r="AC1322" s="89">
        <v>0.37261231199049599</v>
      </c>
      <c r="AD1322" s="89">
        <v>0.43522201000223798</v>
      </c>
      <c r="AE1322" s="89">
        <v>0.37394781144781097</v>
      </c>
      <c r="AF1322" s="89">
        <v>0.162750318134254</v>
      </c>
      <c r="AG1322" s="89">
        <v>1</v>
      </c>
      <c r="AH1322" s="89">
        <v>-0.145699317406143</v>
      </c>
      <c r="AI1322" s="89">
        <v>-0.25652306212411402</v>
      </c>
      <c r="AJ1322" s="89">
        <v>57.418500000000002</v>
      </c>
      <c r="AK1322" s="89">
        <v>0.86058488290232404</v>
      </c>
      <c r="AL1322" s="89">
        <v>53.071700170648498</v>
      </c>
      <c r="AM1322" s="89">
        <v>0.30203091038910501</v>
      </c>
      <c r="AN1322" s="89">
        <v>0.27409498998766502</v>
      </c>
      <c r="AO1322" s="89">
        <v>0.123316498316498</v>
      </c>
      <c r="AP1322" s="89">
        <v>3.3800434371374498E-2</v>
      </c>
      <c r="AQ1322" s="89">
        <v>1</v>
      </c>
      <c r="AR1322" s="89">
        <v>-0.16856769983686801</v>
      </c>
      <c r="AS1322" s="89">
        <v>-0.30889915610871899</v>
      </c>
      <c r="AT1322" s="89">
        <v>48.219900000000003</v>
      </c>
      <c r="AU1322" s="89">
        <v>-5.0702182787643303E-2</v>
      </c>
      <c r="AV1322" s="89">
        <v>48.123955464926603</v>
      </c>
      <c r="AW1322" s="89">
        <v>-0.17980066944818099</v>
      </c>
      <c r="AX1322" s="89">
        <v>-0.22868712177737299</v>
      </c>
      <c r="AY1322" s="89">
        <v>0.128998316498317</v>
      </c>
      <c r="AZ1322" s="89">
        <v>-2.9500253714126599E-2</v>
      </c>
      <c r="BA1322" s="89">
        <v>-99</v>
      </c>
      <c r="BB1322" s="89">
        <v>-99</v>
      </c>
      <c r="BC1322" s="89">
        <v>-99</v>
      </c>
      <c r="BD1322" s="89">
        <v>-99</v>
      </c>
      <c r="BE1322" s="89">
        <v>-99</v>
      </c>
      <c r="BF1322" s="89">
        <v>-99</v>
      </c>
      <c r="BG1322" s="89">
        <v>-99</v>
      </c>
      <c r="BH1322" s="89">
        <v>-99</v>
      </c>
      <c r="BI1322" s="89">
        <v>-99</v>
      </c>
      <c r="BJ1322" s="89">
        <v>-99</v>
      </c>
      <c r="BK1322" s="89">
        <v>-99</v>
      </c>
      <c r="BL1322" s="89">
        <v>-99</v>
      </c>
      <c r="BM1322" s="89">
        <v>-99</v>
      </c>
      <c r="BN1322" s="89">
        <v>-99</v>
      </c>
      <c r="BO1322" s="89">
        <v>-99</v>
      </c>
      <c r="BP1322" s="89">
        <v>-99</v>
      </c>
      <c r="BQ1322" s="89">
        <v>-99</v>
      </c>
      <c r="BR1322" s="89">
        <v>-99</v>
      </c>
      <c r="BS1322" s="89">
        <v>-99</v>
      </c>
      <c r="BT1322" s="89">
        <v>-99</v>
      </c>
      <c r="BU1322" s="89">
        <v>-99</v>
      </c>
      <c r="BV1322" s="89">
        <v>-99</v>
      </c>
      <c r="BW1322" s="89">
        <v>-99</v>
      </c>
      <c r="BX1322" s="89">
        <v>-99</v>
      </c>
      <c r="BY1322" s="89">
        <v>-99</v>
      </c>
      <c r="BZ1322" s="89">
        <v>-99</v>
      </c>
      <c r="CA1322" s="89">
        <v>-99</v>
      </c>
      <c r="CB1322" s="89">
        <v>-99</v>
      </c>
      <c r="CC1322" s="89">
        <v>-99</v>
      </c>
      <c r="CD1322" s="89">
        <v>-99</v>
      </c>
      <c r="CE1322" s="89">
        <v>-99</v>
      </c>
      <c r="CF1322" s="89">
        <v>-99</v>
      </c>
      <c r="CG1322" s="89">
        <v>-99</v>
      </c>
      <c r="CH1322" s="89">
        <v>-99</v>
      </c>
      <c r="CI1322" s="89">
        <v>-99</v>
      </c>
      <c r="CJ1322" s="89">
        <v>-99</v>
      </c>
      <c r="CK1322" s="89">
        <v>-99</v>
      </c>
      <c r="CL1322" s="89">
        <v>-99</v>
      </c>
      <c r="CM1322" s="89">
        <v>-99</v>
      </c>
      <c r="CN1322" s="89">
        <v>-99</v>
      </c>
      <c r="CO1322" s="89">
        <v>-99</v>
      </c>
      <c r="CP1322" s="89">
        <v>-99</v>
      </c>
      <c r="CQ1322" s="89">
        <v>-99</v>
      </c>
      <c r="CR1322" s="89">
        <v>-99</v>
      </c>
      <c r="CS1322" s="89">
        <v>-99</v>
      </c>
      <c r="CT1322" s="89">
        <v>-99</v>
      </c>
      <c r="CU1322" s="86">
        <v>-99</v>
      </c>
      <c r="CV1322" s="86">
        <v>0.123</v>
      </c>
      <c r="CW1322" s="86">
        <v>51</v>
      </c>
      <c r="CX1322" s="86">
        <v>2</v>
      </c>
      <c r="CY1322" s="86">
        <v>-0.79379999999999995</v>
      </c>
      <c r="CZ1322" s="86">
        <v>17</v>
      </c>
      <c r="DA1322" s="86">
        <v>4</v>
      </c>
      <c r="DB1322" s="86">
        <v>0.47860000000000003</v>
      </c>
      <c r="DC1322" s="86">
        <v>71</v>
      </c>
      <c r="DD1322" s="86">
        <v>-99</v>
      </c>
      <c r="DE1322" s="86">
        <v>-99</v>
      </c>
      <c r="DF1322" s="86">
        <v>-99</v>
      </c>
      <c r="DG1322" s="86">
        <v>-99</v>
      </c>
      <c r="DH1322" s="86">
        <v>-99</v>
      </c>
    </row>
    <row r="1323" spans="1:112" x14ac:dyDescent="0.2">
      <c r="A1323" s="85">
        <f>IF(ISERROR(SEARCH('School Lookup'!$F$3,Data!J1323)),A1322,A1322+1)</f>
        <v>0</v>
      </c>
      <c r="B1323" s="85">
        <f>IF(I1323='School Lookup'!$G$13,1,0)</f>
        <v>0</v>
      </c>
      <c r="C1323" s="85">
        <f t="shared" si="20"/>
        <v>1321</v>
      </c>
      <c r="D1323" s="86" t="s">
        <v>6478</v>
      </c>
      <c r="E1323" s="86" t="s">
        <v>6621</v>
      </c>
      <c r="F1323" s="86" t="s">
        <v>2757</v>
      </c>
      <c r="G1323" s="86" t="s">
        <v>3138</v>
      </c>
      <c r="H1323" s="86" t="s">
        <v>409</v>
      </c>
      <c r="I1323" s="86" t="s">
        <v>4441</v>
      </c>
      <c r="J1323" s="86" t="s">
        <v>979</v>
      </c>
      <c r="K1323" s="86" t="s">
        <v>26</v>
      </c>
      <c r="L1323" s="86">
        <v>1</v>
      </c>
      <c r="M1323" s="86">
        <v>1</v>
      </c>
      <c r="N1323" s="89">
        <v>-8.7495664739884405E-2</v>
      </c>
      <c r="O1323" s="89">
        <v>-9.5116776468928702E-2</v>
      </c>
      <c r="P1323" s="89">
        <v>49.113999999999997</v>
      </c>
      <c r="Q1323" s="89">
        <v>-7.6588517483347301E-2</v>
      </c>
      <c r="R1323" s="89">
        <v>49.132965317919101</v>
      </c>
      <c r="S1323" s="89">
        <v>-8.5852646976137995E-2</v>
      </c>
      <c r="T1323" s="89">
        <v>-9.7528270467501399E-2</v>
      </c>
      <c r="U1323" s="89">
        <v>0.37608695652173901</v>
      </c>
      <c r="V1323" s="89">
        <v>-3.6679110414951602E-2</v>
      </c>
      <c r="W1323" s="89">
        <v>1</v>
      </c>
      <c r="X1323" s="89">
        <v>-0.105140462427746</v>
      </c>
      <c r="Y1323" s="89">
        <v>-0.15847064685312701</v>
      </c>
      <c r="Z1323" s="89">
        <v>56.159300000000002</v>
      </c>
      <c r="AA1323" s="89">
        <v>0.78956098785006501</v>
      </c>
      <c r="AB1323" s="89">
        <v>48.843945953757199</v>
      </c>
      <c r="AC1323" s="89">
        <v>0.31554517049846897</v>
      </c>
      <c r="AD1323" s="89">
        <v>0.36877576976181897</v>
      </c>
      <c r="AE1323" s="89">
        <v>0.37608695652173901</v>
      </c>
      <c r="AF1323" s="89">
        <v>0.13869175688868399</v>
      </c>
      <c r="AG1323" s="89">
        <v>1</v>
      </c>
      <c r="AH1323" s="89">
        <v>-1.9900000000000001E-2</v>
      </c>
      <c r="AI1323" s="89">
        <v>1.4209205145285101E-2</v>
      </c>
      <c r="AJ1323" s="89">
        <v>-99</v>
      </c>
      <c r="AK1323" s="89">
        <v>-99</v>
      </c>
      <c r="AL1323" s="89">
        <v>54.464262499999997</v>
      </c>
      <c r="AM1323" s="89">
        <v>1.4209205145285101E-2</v>
      </c>
      <c r="AN1323" s="89">
        <v>-2.8274209143803301E-2</v>
      </c>
      <c r="AO1323" s="89">
        <v>0.121739130434783</v>
      </c>
      <c r="AP1323" s="89">
        <v>-3.4420776348977901E-3</v>
      </c>
      <c r="AQ1323" s="89">
        <v>1</v>
      </c>
      <c r="AR1323" s="89">
        <v>6.6743965517241405E-2</v>
      </c>
      <c r="AS1323" s="89">
        <v>0.22003816656556499</v>
      </c>
      <c r="AT1323" s="89">
        <v>-99</v>
      </c>
      <c r="AU1323" s="89">
        <v>-99</v>
      </c>
      <c r="AV1323" s="89">
        <v>46.551722413793101</v>
      </c>
      <c r="AW1323" s="89">
        <v>0.22003816656556499</v>
      </c>
      <c r="AX1323" s="89">
        <v>0.19266103678479801</v>
      </c>
      <c r="AY1323" s="89">
        <v>0.12608695652173901</v>
      </c>
      <c r="AZ1323" s="89">
        <v>2.4292043768517999E-2</v>
      </c>
      <c r="BA1323" s="89">
        <v>-99</v>
      </c>
      <c r="BB1323" s="89">
        <v>-99</v>
      </c>
      <c r="BC1323" s="89">
        <v>-99</v>
      </c>
      <c r="BD1323" s="89">
        <v>-99</v>
      </c>
      <c r="BE1323" s="89">
        <v>-99</v>
      </c>
      <c r="BF1323" s="89">
        <v>-99</v>
      </c>
      <c r="BG1323" s="89">
        <v>-99</v>
      </c>
      <c r="BH1323" s="89">
        <v>-99</v>
      </c>
      <c r="BI1323" s="89">
        <v>-99</v>
      </c>
      <c r="BJ1323" s="89">
        <v>-99</v>
      </c>
      <c r="BK1323" s="89">
        <v>-99</v>
      </c>
      <c r="BL1323" s="89">
        <v>-99</v>
      </c>
      <c r="BM1323" s="89">
        <v>-99</v>
      </c>
      <c r="BN1323" s="89">
        <v>-99</v>
      </c>
      <c r="BO1323" s="89">
        <v>-99</v>
      </c>
      <c r="BP1323" s="89">
        <v>-99</v>
      </c>
      <c r="BQ1323" s="89">
        <v>-99</v>
      </c>
      <c r="BR1323" s="89">
        <v>-99</v>
      </c>
      <c r="BS1323" s="89">
        <v>-99</v>
      </c>
      <c r="BT1323" s="89">
        <v>-99</v>
      </c>
      <c r="BU1323" s="89">
        <v>-99</v>
      </c>
      <c r="BV1323" s="89">
        <v>-99</v>
      </c>
      <c r="BW1323" s="89">
        <v>-99</v>
      </c>
      <c r="BX1323" s="89">
        <v>-99</v>
      </c>
      <c r="BY1323" s="89">
        <v>-99</v>
      </c>
      <c r="BZ1323" s="89">
        <v>-99</v>
      </c>
      <c r="CA1323" s="89">
        <v>-99</v>
      </c>
      <c r="CB1323" s="89">
        <v>-99</v>
      </c>
      <c r="CC1323" s="89">
        <v>-99</v>
      </c>
      <c r="CD1323" s="89">
        <v>-99</v>
      </c>
      <c r="CE1323" s="89">
        <v>-99</v>
      </c>
      <c r="CF1323" s="89">
        <v>-99</v>
      </c>
      <c r="CG1323" s="89">
        <v>-99</v>
      </c>
      <c r="CH1323" s="89">
        <v>-99</v>
      </c>
      <c r="CI1323" s="89">
        <v>-99</v>
      </c>
      <c r="CJ1323" s="89">
        <v>-99</v>
      </c>
      <c r="CK1323" s="89">
        <v>-99</v>
      </c>
      <c r="CL1323" s="89">
        <v>-99</v>
      </c>
      <c r="CM1323" s="89">
        <v>-99</v>
      </c>
      <c r="CN1323" s="89">
        <v>-99</v>
      </c>
      <c r="CO1323" s="89">
        <v>-99</v>
      </c>
      <c r="CP1323" s="89">
        <v>-99</v>
      </c>
      <c r="CQ1323" s="89">
        <v>-99</v>
      </c>
      <c r="CR1323" s="89">
        <v>-99</v>
      </c>
      <c r="CS1323" s="89">
        <v>-99</v>
      </c>
      <c r="CT1323" s="89">
        <v>-99</v>
      </c>
      <c r="CU1323" s="86">
        <v>-99</v>
      </c>
      <c r="CV1323" s="86">
        <v>0.1229</v>
      </c>
      <c r="CW1323" s="86">
        <v>51</v>
      </c>
      <c r="CX1323" s="86">
        <v>2</v>
      </c>
      <c r="CY1323" s="86">
        <v>-0.64980000000000004</v>
      </c>
      <c r="CZ1323" s="86">
        <v>22</v>
      </c>
      <c r="DA1323" s="86">
        <v>2</v>
      </c>
      <c r="DB1323" s="86">
        <v>0.2681</v>
      </c>
      <c r="DC1323" s="86">
        <v>62</v>
      </c>
      <c r="DD1323" s="86">
        <v>-99</v>
      </c>
      <c r="DE1323" s="86">
        <v>-99</v>
      </c>
      <c r="DF1323" s="86">
        <v>-99</v>
      </c>
      <c r="DG1323" s="86">
        <v>-99</v>
      </c>
      <c r="DH1323" s="86">
        <v>-99</v>
      </c>
    </row>
    <row r="1324" spans="1:112" x14ac:dyDescent="0.2">
      <c r="A1324" s="85">
        <f>IF(ISERROR(SEARCH('School Lookup'!$F$3,Data!J1324)),A1323,A1323+1)</f>
        <v>0</v>
      </c>
      <c r="B1324" s="85">
        <f>IF(I1324='School Lookup'!$G$13,1,0)</f>
        <v>0</v>
      </c>
      <c r="C1324" s="85">
        <f t="shared" si="20"/>
        <v>1322</v>
      </c>
      <c r="D1324" s="86" t="s">
        <v>6478</v>
      </c>
      <c r="E1324" s="86" t="s">
        <v>6790</v>
      </c>
      <c r="F1324" s="86" t="s">
        <v>2774</v>
      </c>
      <c r="G1324" s="86" t="s">
        <v>3021</v>
      </c>
      <c r="H1324" s="86" t="s">
        <v>2312</v>
      </c>
      <c r="I1324" s="86" t="s">
        <v>4642</v>
      </c>
      <c r="J1324" s="86" t="s">
        <v>2313</v>
      </c>
      <c r="K1324" s="86" t="s">
        <v>26</v>
      </c>
      <c r="L1324" s="86">
        <v>1</v>
      </c>
      <c r="M1324" s="86">
        <v>1</v>
      </c>
      <c r="N1324" s="89">
        <v>9.1522921348314606E-2</v>
      </c>
      <c r="O1324" s="89">
        <v>0.29254777836335899</v>
      </c>
      <c r="P1324" s="89">
        <v>47.723399999999998</v>
      </c>
      <c r="Q1324" s="89">
        <v>-0.22409142283851199</v>
      </c>
      <c r="R1324" s="89">
        <v>49.887635955056197</v>
      </c>
      <c r="S1324" s="89">
        <v>3.4228177762423498E-2</v>
      </c>
      <c r="T1324" s="89">
        <v>3.8723465726281901E-2</v>
      </c>
      <c r="U1324" s="89">
        <v>0.37743850720950001</v>
      </c>
      <c r="V1324" s="89">
        <v>1.46157270977061E-2</v>
      </c>
      <c r="W1324" s="89">
        <v>1</v>
      </c>
      <c r="X1324" s="89">
        <v>-5.1456375838926198E-3</v>
      </c>
      <c r="Y1324" s="89">
        <v>7.6933009106935998E-2</v>
      </c>
      <c r="Z1324" s="89">
        <v>51.2958</v>
      </c>
      <c r="AA1324" s="89">
        <v>0.18306814494022999</v>
      </c>
      <c r="AB1324" s="89">
        <v>48.993315212528003</v>
      </c>
      <c r="AC1324" s="89">
        <v>0.130000577023583</v>
      </c>
      <c r="AD1324" s="89">
        <v>0.152736551553111</v>
      </c>
      <c r="AE1324" s="89">
        <v>0.37913486005089098</v>
      </c>
      <c r="AF1324" s="89">
        <v>5.7907751097744403E-2</v>
      </c>
      <c r="AG1324" s="89">
        <v>1</v>
      </c>
      <c r="AH1324" s="89">
        <v>2.52E-2</v>
      </c>
      <c r="AI1324" s="89">
        <v>0.111268756068203</v>
      </c>
      <c r="AJ1324" s="89">
        <v>-99</v>
      </c>
      <c r="AK1324" s="89">
        <v>-99</v>
      </c>
      <c r="AL1324" s="89">
        <v>52.777799999999999</v>
      </c>
      <c r="AM1324" s="89">
        <v>0.111268756068203</v>
      </c>
      <c r="AN1324" s="89">
        <v>7.3691063613376198E-2</v>
      </c>
      <c r="AO1324" s="89">
        <v>0.122137404580153</v>
      </c>
      <c r="AP1324" s="89">
        <v>9.0004352504887003E-3</v>
      </c>
      <c r="AQ1324" s="89">
        <v>1</v>
      </c>
      <c r="AR1324" s="89">
        <v>0.12719860139860101</v>
      </c>
      <c r="AS1324" s="89">
        <v>0.355929063424482</v>
      </c>
      <c r="AT1324" s="89">
        <v>-99</v>
      </c>
      <c r="AU1324" s="89">
        <v>-99</v>
      </c>
      <c r="AV1324" s="89">
        <v>43.356660839160803</v>
      </c>
      <c r="AW1324" s="89">
        <v>0.355929063424482</v>
      </c>
      <c r="AX1324" s="89">
        <v>0.33586218184539901</v>
      </c>
      <c r="AY1324" s="89">
        <v>0.121289228159457</v>
      </c>
      <c r="AZ1324" s="89">
        <v>4.0736464803979702E-2</v>
      </c>
      <c r="BA1324" s="89">
        <v>-99</v>
      </c>
      <c r="BB1324" s="89">
        <v>-99</v>
      </c>
      <c r="BC1324" s="89">
        <v>-99</v>
      </c>
      <c r="BD1324" s="89">
        <v>-99</v>
      </c>
      <c r="BE1324" s="89">
        <v>-99</v>
      </c>
      <c r="BF1324" s="89">
        <v>-99</v>
      </c>
      <c r="BG1324" s="89">
        <v>-99</v>
      </c>
      <c r="BH1324" s="89">
        <v>-99</v>
      </c>
      <c r="BI1324" s="89">
        <v>-99</v>
      </c>
      <c r="BJ1324" s="89">
        <v>-99</v>
      </c>
      <c r="BK1324" s="89">
        <v>-99</v>
      </c>
      <c r="BL1324" s="89">
        <v>-99</v>
      </c>
      <c r="BM1324" s="89">
        <v>-99</v>
      </c>
      <c r="BN1324" s="89">
        <v>-99</v>
      </c>
      <c r="BO1324" s="89">
        <v>-99</v>
      </c>
      <c r="BP1324" s="89">
        <v>-99</v>
      </c>
      <c r="BQ1324" s="89">
        <v>-99</v>
      </c>
      <c r="BR1324" s="89">
        <v>-99</v>
      </c>
      <c r="BS1324" s="89">
        <v>-99</v>
      </c>
      <c r="BT1324" s="89">
        <v>-99</v>
      </c>
      <c r="BU1324" s="89">
        <v>-99</v>
      </c>
      <c r="BV1324" s="89">
        <v>-99</v>
      </c>
      <c r="BW1324" s="89">
        <v>-99</v>
      </c>
      <c r="BX1324" s="89">
        <v>-99</v>
      </c>
      <c r="BY1324" s="89">
        <v>-99</v>
      </c>
      <c r="BZ1324" s="89">
        <v>-99</v>
      </c>
      <c r="CA1324" s="89">
        <v>-99</v>
      </c>
      <c r="CB1324" s="89">
        <v>-99</v>
      </c>
      <c r="CC1324" s="89">
        <v>-99</v>
      </c>
      <c r="CD1324" s="89">
        <v>-99</v>
      </c>
      <c r="CE1324" s="89">
        <v>-99</v>
      </c>
      <c r="CF1324" s="89">
        <v>-99</v>
      </c>
      <c r="CG1324" s="89">
        <v>-99</v>
      </c>
      <c r="CH1324" s="89">
        <v>-99</v>
      </c>
      <c r="CI1324" s="89">
        <v>-99</v>
      </c>
      <c r="CJ1324" s="89">
        <v>-99</v>
      </c>
      <c r="CK1324" s="89">
        <v>-99</v>
      </c>
      <c r="CL1324" s="89">
        <v>-99</v>
      </c>
      <c r="CM1324" s="89">
        <v>-99</v>
      </c>
      <c r="CN1324" s="89">
        <v>-99</v>
      </c>
      <c r="CO1324" s="89">
        <v>-99</v>
      </c>
      <c r="CP1324" s="89">
        <v>-99</v>
      </c>
      <c r="CQ1324" s="89">
        <v>-99</v>
      </c>
      <c r="CR1324" s="89">
        <v>-99</v>
      </c>
      <c r="CS1324" s="89">
        <v>-99</v>
      </c>
      <c r="CT1324" s="89">
        <v>-99</v>
      </c>
      <c r="CU1324" s="86">
        <v>-99</v>
      </c>
      <c r="CV1324" s="86">
        <v>0.12230000000000001</v>
      </c>
      <c r="CW1324" s="86">
        <v>51</v>
      </c>
      <c r="CX1324" s="86">
        <v>2</v>
      </c>
      <c r="CY1324" s="86">
        <v>-0.41</v>
      </c>
      <c r="CZ1324" s="86">
        <v>31</v>
      </c>
      <c r="DA1324" s="86">
        <v>2</v>
      </c>
      <c r="DB1324" s="86">
        <v>-1.52E-2</v>
      </c>
      <c r="DC1324" s="86">
        <v>46</v>
      </c>
      <c r="DD1324" s="86">
        <v>-99</v>
      </c>
      <c r="DE1324" s="86">
        <v>-99</v>
      </c>
      <c r="DF1324" s="86">
        <v>-99</v>
      </c>
      <c r="DG1324" s="86">
        <v>-99</v>
      </c>
      <c r="DH1324" s="86">
        <v>-99</v>
      </c>
    </row>
    <row r="1325" spans="1:112" x14ac:dyDescent="0.2">
      <c r="A1325" s="85">
        <f>IF(ISERROR(SEARCH('School Lookup'!$F$3,Data!J1325)),A1324,A1324+1)</f>
        <v>0</v>
      </c>
      <c r="B1325" s="85">
        <f>IF(I1325='School Lookup'!$G$13,1,0)</f>
        <v>0</v>
      </c>
      <c r="C1325" s="85">
        <f t="shared" si="20"/>
        <v>1323</v>
      </c>
      <c r="D1325" s="86" t="s">
        <v>6478</v>
      </c>
      <c r="E1325" s="86" t="s">
        <v>6850</v>
      </c>
      <c r="F1325" s="86" t="s">
        <v>2017</v>
      </c>
      <c r="G1325" s="86" t="s">
        <v>3218</v>
      </c>
      <c r="H1325" s="86" t="s">
        <v>2307</v>
      </c>
      <c r="I1325" s="86" t="s">
        <v>4737</v>
      </c>
      <c r="J1325" s="86" t="s">
        <v>96</v>
      </c>
      <c r="K1325" s="86" t="s">
        <v>26</v>
      </c>
      <c r="L1325" s="86">
        <v>1</v>
      </c>
      <c r="M1325" s="86">
        <v>1</v>
      </c>
      <c r="N1325" s="89">
        <v>-0.191914067278287</v>
      </c>
      <c r="O1325" s="89">
        <v>-0.32123471439301299</v>
      </c>
      <c r="P1325" s="89">
        <v>60.723799999999997</v>
      </c>
      <c r="Q1325" s="89">
        <v>1.1548793601179701</v>
      </c>
      <c r="R1325" s="89">
        <v>49.847123241590197</v>
      </c>
      <c r="S1325" s="89">
        <v>0.416822322862479</v>
      </c>
      <c r="T1325" s="89">
        <v>0.47284037524080003</v>
      </c>
      <c r="U1325" s="89">
        <v>0.375</v>
      </c>
      <c r="V1325" s="89">
        <v>0.1773151407153</v>
      </c>
      <c r="W1325" s="89">
        <v>1</v>
      </c>
      <c r="X1325" s="89">
        <v>-0.21995718654434299</v>
      </c>
      <c r="Y1325" s="89">
        <v>-0.428767401356282</v>
      </c>
      <c r="Z1325" s="89">
        <v>52.285699999999999</v>
      </c>
      <c r="AA1325" s="89">
        <v>0.30651160442341002</v>
      </c>
      <c r="AB1325" s="89">
        <v>44.954113149847103</v>
      </c>
      <c r="AC1325" s="89">
        <v>-6.1127898466436001E-2</v>
      </c>
      <c r="AD1325" s="89">
        <v>-6.9804270838864105E-2</v>
      </c>
      <c r="AE1325" s="89">
        <v>0.375</v>
      </c>
      <c r="AF1325" s="89">
        <v>-2.61766015645741E-2</v>
      </c>
      <c r="AG1325" s="89">
        <v>1</v>
      </c>
      <c r="AH1325" s="89">
        <v>-7.9600000000000004E-2</v>
      </c>
      <c r="AI1325" s="89">
        <v>-0.11427095428039601</v>
      </c>
      <c r="AJ1325" s="89">
        <v>-99</v>
      </c>
      <c r="AK1325" s="89">
        <v>-99</v>
      </c>
      <c r="AL1325" s="89">
        <v>51.851849999999999</v>
      </c>
      <c r="AM1325" s="89">
        <v>-0.11427095428039601</v>
      </c>
      <c r="AN1325" s="89">
        <v>-0.16324819547647801</v>
      </c>
      <c r="AO1325" s="89">
        <v>0.123853211009174</v>
      </c>
      <c r="AP1325" s="89">
        <v>-2.0218813201215099E-2</v>
      </c>
      <c r="AQ1325" s="89">
        <v>1</v>
      </c>
      <c r="AR1325" s="89">
        <v>-4.75872727272727E-2</v>
      </c>
      <c r="AS1325" s="89">
        <v>-3.6957418264811102E-2</v>
      </c>
      <c r="AT1325" s="89">
        <v>-99</v>
      </c>
      <c r="AU1325" s="89">
        <v>-99</v>
      </c>
      <c r="AV1325" s="89">
        <v>52.727294545454498</v>
      </c>
      <c r="AW1325" s="89">
        <v>-3.6957418264811102E-2</v>
      </c>
      <c r="AX1325" s="89">
        <v>-7.8159620624189796E-2</v>
      </c>
      <c r="AY1325" s="89">
        <v>0.12614678899082599</v>
      </c>
      <c r="AZ1325" s="89">
        <v>-9.8595851704826598E-3</v>
      </c>
      <c r="BA1325" s="89">
        <v>-99</v>
      </c>
      <c r="BB1325" s="89">
        <v>-99</v>
      </c>
      <c r="BC1325" s="89">
        <v>-99</v>
      </c>
      <c r="BD1325" s="89">
        <v>-99</v>
      </c>
      <c r="BE1325" s="89">
        <v>-99</v>
      </c>
      <c r="BF1325" s="89">
        <v>-99</v>
      </c>
      <c r="BG1325" s="89">
        <v>-99</v>
      </c>
      <c r="BH1325" s="89">
        <v>-99</v>
      </c>
      <c r="BI1325" s="89">
        <v>-99</v>
      </c>
      <c r="BJ1325" s="89">
        <v>-99</v>
      </c>
      <c r="BK1325" s="89">
        <v>-99</v>
      </c>
      <c r="BL1325" s="89">
        <v>-99</v>
      </c>
      <c r="BM1325" s="89">
        <v>-99</v>
      </c>
      <c r="BN1325" s="89">
        <v>-99</v>
      </c>
      <c r="BO1325" s="89">
        <v>-99</v>
      </c>
      <c r="BP1325" s="89">
        <v>-99</v>
      </c>
      <c r="BQ1325" s="89">
        <v>-99</v>
      </c>
      <c r="BR1325" s="89">
        <v>-99</v>
      </c>
      <c r="BS1325" s="89">
        <v>-99</v>
      </c>
      <c r="BT1325" s="89">
        <v>-99</v>
      </c>
      <c r="BU1325" s="89">
        <v>-99</v>
      </c>
      <c r="BV1325" s="89">
        <v>-99</v>
      </c>
      <c r="BW1325" s="89">
        <v>-99</v>
      </c>
      <c r="BX1325" s="89">
        <v>-99</v>
      </c>
      <c r="BY1325" s="89">
        <v>-99</v>
      </c>
      <c r="BZ1325" s="89">
        <v>-99</v>
      </c>
      <c r="CA1325" s="89">
        <v>-99</v>
      </c>
      <c r="CB1325" s="89">
        <v>-99</v>
      </c>
      <c r="CC1325" s="89">
        <v>-99</v>
      </c>
      <c r="CD1325" s="89">
        <v>-99</v>
      </c>
      <c r="CE1325" s="89">
        <v>-99</v>
      </c>
      <c r="CF1325" s="89">
        <v>-99</v>
      </c>
      <c r="CG1325" s="89">
        <v>-99</v>
      </c>
      <c r="CH1325" s="89">
        <v>-99</v>
      </c>
      <c r="CI1325" s="89">
        <v>-99</v>
      </c>
      <c r="CJ1325" s="89">
        <v>-99</v>
      </c>
      <c r="CK1325" s="89">
        <v>-99</v>
      </c>
      <c r="CL1325" s="89">
        <v>-99</v>
      </c>
      <c r="CM1325" s="89">
        <v>-99</v>
      </c>
      <c r="CN1325" s="89">
        <v>-99</v>
      </c>
      <c r="CO1325" s="89">
        <v>-99</v>
      </c>
      <c r="CP1325" s="89">
        <v>-99</v>
      </c>
      <c r="CQ1325" s="89">
        <v>-99</v>
      </c>
      <c r="CR1325" s="89">
        <v>-99</v>
      </c>
      <c r="CS1325" s="89">
        <v>-99</v>
      </c>
      <c r="CT1325" s="89">
        <v>-99</v>
      </c>
      <c r="CU1325" s="86">
        <v>-99</v>
      </c>
      <c r="CV1325" s="86">
        <v>0.1211</v>
      </c>
      <c r="CW1325" s="86">
        <v>51</v>
      </c>
      <c r="CX1325" s="86">
        <v>2</v>
      </c>
      <c r="CY1325" s="86">
        <v>-0.71460000000000001</v>
      </c>
      <c r="CZ1325" s="86">
        <v>19</v>
      </c>
      <c r="DA1325" s="86">
        <v>2</v>
      </c>
      <c r="DB1325" s="86">
        <v>0.54800000000000004</v>
      </c>
      <c r="DC1325" s="86">
        <v>75</v>
      </c>
      <c r="DD1325" s="86">
        <v>-99</v>
      </c>
      <c r="DE1325" s="86">
        <v>-99</v>
      </c>
      <c r="DF1325" s="86">
        <v>-99</v>
      </c>
      <c r="DG1325" s="86">
        <v>-99</v>
      </c>
      <c r="DH1325" s="86">
        <v>-99</v>
      </c>
    </row>
    <row r="1326" spans="1:112" x14ac:dyDescent="0.2">
      <c r="A1326" s="85">
        <f>IF(ISERROR(SEARCH('School Lookup'!$F$3,Data!J1326)),A1325,A1325+1)</f>
        <v>0</v>
      </c>
      <c r="B1326" s="85">
        <f>IF(I1326='School Lookup'!$G$13,1,0)</f>
        <v>0</v>
      </c>
      <c r="C1326" s="85">
        <f t="shared" si="20"/>
        <v>1324</v>
      </c>
      <c r="D1326" s="86" t="s">
        <v>6478</v>
      </c>
      <c r="E1326" s="86" t="s">
        <v>6790</v>
      </c>
      <c r="F1326" s="86" t="s">
        <v>2774</v>
      </c>
      <c r="G1326" s="86" t="s">
        <v>2996</v>
      </c>
      <c r="H1326" s="86" t="s">
        <v>2284</v>
      </c>
      <c r="I1326" s="86" t="s">
        <v>4014</v>
      </c>
      <c r="J1326" s="86" t="s">
        <v>2479</v>
      </c>
      <c r="K1326" s="86" t="s">
        <v>26</v>
      </c>
      <c r="L1326" s="86">
        <v>1</v>
      </c>
      <c r="M1326" s="86">
        <v>1</v>
      </c>
      <c r="N1326" s="89">
        <v>-1.7829787234042601E-3</v>
      </c>
      <c r="O1326" s="89">
        <v>9.0493952529275695E-2</v>
      </c>
      <c r="P1326" s="89">
        <v>47.901299999999999</v>
      </c>
      <c r="Q1326" s="89">
        <v>-0.20522131866571999</v>
      </c>
      <c r="R1326" s="89">
        <v>51.276592765957403</v>
      </c>
      <c r="S1326" s="89">
        <v>-5.7363683068222399E-2</v>
      </c>
      <c r="T1326" s="89">
        <v>-6.5202786334071602E-2</v>
      </c>
      <c r="U1326" s="89">
        <v>0.37450199203187301</v>
      </c>
      <c r="V1326" s="89">
        <v>-2.4418573368138401E-2</v>
      </c>
      <c r="W1326" s="89">
        <v>1</v>
      </c>
      <c r="X1326" s="89">
        <v>-4.5319450317124699E-2</v>
      </c>
      <c r="Y1326" s="89">
        <v>-1.7642509236392899E-2</v>
      </c>
      <c r="Z1326" s="89">
        <v>50.374200000000002</v>
      </c>
      <c r="AA1326" s="89">
        <v>6.8141897582215699E-2</v>
      </c>
      <c r="AB1326" s="89">
        <v>50.739931712473599</v>
      </c>
      <c r="AC1326" s="89">
        <v>2.52496941729114E-2</v>
      </c>
      <c r="AD1326" s="89">
        <v>3.0769651769560698E-2</v>
      </c>
      <c r="AE1326" s="89">
        <v>0.37689243027888403</v>
      </c>
      <c r="AF1326" s="89">
        <v>1.1596848834264701E-2</v>
      </c>
      <c r="AG1326" s="89">
        <v>1</v>
      </c>
      <c r="AH1326" s="89">
        <v>0.20352392638036801</v>
      </c>
      <c r="AI1326" s="89">
        <v>0.49503904904580798</v>
      </c>
      <c r="AJ1326" s="89">
        <v>-99</v>
      </c>
      <c r="AK1326" s="89">
        <v>-99</v>
      </c>
      <c r="AL1326" s="89">
        <v>52.147235582822098</v>
      </c>
      <c r="AM1326" s="89">
        <v>0.49503904904580798</v>
      </c>
      <c r="AN1326" s="89">
        <v>0.47685842043167798</v>
      </c>
      <c r="AO1326" s="89">
        <v>0.12988047808764899</v>
      </c>
      <c r="AP1326" s="89">
        <v>6.1934599625787699E-2</v>
      </c>
      <c r="AQ1326" s="89">
        <v>1</v>
      </c>
      <c r="AR1326" s="89">
        <v>0.240548993288591</v>
      </c>
      <c r="AS1326" s="89">
        <v>0.61071988614101802</v>
      </c>
      <c r="AT1326" s="89">
        <v>-99</v>
      </c>
      <c r="AU1326" s="89">
        <v>-99</v>
      </c>
      <c r="AV1326" s="89">
        <v>46.308711409395997</v>
      </c>
      <c r="AW1326" s="89">
        <v>0.61071988614101802</v>
      </c>
      <c r="AX1326" s="89">
        <v>0.60435947200473294</v>
      </c>
      <c r="AY1326" s="89">
        <v>0.118725099601594</v>
      </c>
      <c r="AZ1326" s="89">
        <v>7.1752638508928504E-2</v>
      </c>
      <c r="BA1326" s="89">
        <v>-99</v>
      </c>
      <c r="BB1326" s="89">
        <v>-99</v>
      </c>
      <c r="BC1326" s="89">
        <v>-99</v>
      </c>
      <c r="BD1326" s="89">
        <v>-99</v>
      </c>
      <c r="BE1326" s="89">
        <v>-99</v>
      </c>
      <c r="BF1326" s="89">
        <v>-99</v>
      </c>
      <c r="BG1326" s="89">
        <v>-99</v>
      </c>
      <c r="BH1326" s="89">
        <v>-99</v>
      </c>
      <c r="BI1326" s="89">
        <v>-99</v>
      </c>
      <c r="BJ1326" s="89">
        <v>-99</v>
      </c>
      <c r="BK1326" s="89">
        <v>-99</v>
      </c>
      <c r="BL1326" s="89">
        <v>-99</v>
      </c>
      <c r="BM1326" s="89">
        <v>-99</v>
      </c>
      <c r="BN1326" s="89">
        <v>-99</v>
      </c>
      <c r="BO1326" s="89">
        <v>-99</v>
      </c>
      <c r="BP1326" s="89">
        <v>-99</v>
      </c>
      <c r="BQ1326" s="89">
        <v>-99</v>
      </c>
      <c r="BR1326" s="89">
        <v>-99</v>
      </c>
      <c r="BS1326" s="89">
        <v>-99</v>
      </c>
      <c r="BT1326" s="89">
        <v>-99</v>
      </c>
      <c r="BU1326" s="89">
        <v>-99</v>
      </c>
      <c r="BV1326" s="89">
        <v>-99</v>
      </c>
      <c r="BW1326" s="89">
        <v>-99</v>
      </c>
      <c r="BX1326" s="89">
        <v>-99</v>
      </c>
      <c r="BY1326" s="89">
        <v>-99</v>
      </c>
      <c r="BZ1326" s="89">
        <v>-99</v>
      </c>
      <c r="CA1326" s="89">
        <v>-99</v>
      </c>
      <c r="CB1326" s="89">
        <v>-99</v>
      </c>
      <c r="CC1326" s="89">
        <v>-99</v>
      </c>
      <c r="CD1326" s="89">
        <v>-99</v>
      </c>
      <c r="CE1326" s="89">
        <v>-99</v>
      </c>
      <c r="CF1326" s="89">
        <v>-99</v>
      </c>
      <c r="CG1326" s="89">
        <v>-99</v>
      </c>
      <c r="CH1326" s="89">
        <v>-99</v>
      </c>
      <c r="CI1326" s="89">
        <v>-99</v>
      </c>
      <c r="CJ1326" s="89">
        <v>-99</v>
      </c>
      <c r="CK1326" s="89">
        <v>-99</v>
      </c>
      <c r="CL1326" s="89">
        <v>-99</v>
      </c>
      <c r="CM1326" s="89">
        <v>-99</v>
      </c>
      <c r="CN1326" s="89">
        <v>-99</v>
      </c>
      <c r="CO1326" s="89">
        <v>-99</v>
      </c>
      <c r="CP1326" s="89">
        <v>-99</v>
      </c>
      <c r="CQ1326" s="89">
        <v>-99</v>
      </c>
      <c r="CR1326" s="89">
        <v>-99</v>
      </c>
      <c r="CS1326" s="89">
        <v>-99</v>
      </c>
      <c r="CT1326" s="89">
        <v>-99</v>
      </c>
      <c r="CU1326" s="86">
        <v>-99</v>
      </c>
      <c r="CV1326" s="86">
        <v>0.12089999999999999</v>
      </c>
      <c r="CW1326" s="86">
        <v>51</v>
      </c>
      <c r="CX1326" s="86">
        <v>2</v>
      </c>
      <c r="CY1326" s="86">
        <v>0.69810000000000005</v>
      </c>
      <c r="CZ1326" s="86">
        <v>80</v>
      </c>
      <c r="DA1326" s="86">
        <v>2</v>
      </c>
      <c r="DB1326" s="86">
        <v>-5.1200000000000002E-2</v>
      </c>
      <c r="DC1326" s="86">
        <v>44</v>
      </c>
      <c r="DD1326" s="86">
        <v>-99</v>
      </c>
      <c r="DE1326" s="86">
        <v>-99</v>
      </c>
      <c r="DF1326" s="86">
        <v>-99</v>
      </c>
      <c r="DG1326" s="86">
        <v>-99</v>
      </c>
      <c r="DH1326" s="86">
        <v>-99</v>
      </c>
    </row>
    <row r="1327" spans="1:112" x14ac:dyDescent="0.2">
      <c r="A1327" s="85">
        <f>IF(ISERROR(SEARCH('School Lookup'!$F$3,Data!J1327)),A1326,A1326+1)</f>
        <v>0</v>
      </c>
      <c r="B1327" s="85">
        <f>IF(I1327='School Lookup'!$G$13,1,0)</f>
        <v>0</v>
      </c>
      <c r="C1327" s="85">
        <f t="shared" si="20"/>
        <v>1325</v>
      </c>
      <c r="D1327" s="86" t="s">
        <v>6478</v>
      </c>
      <c r="E1327" s="86" t="s">
        <v>6526</v>
      </c>
      <c r="F1327" s="86" t="s">
        <v>2756</v>
      </c>
      <c r="G1327" s="86" t="s">
        <v>2965</v>
      </c>
      <c r="H1327" s="86" t="s">
        <v>1529</v>
      </c>
      <c r="I1327" s="86" t="s">
        <v>4151</v>
      </c>
      <c r="J1327" s="86" t="s">
        <v>1530</v>
      </c>
      <c r="K1327" s="86" t="s">
        <v>31</v>
      </c>
      <c r="L1327" s="86">
        <v>1</v>
      </c>
      <c r="M1327" s="86">
        <v>1</v>
      </c>
      <c r="N1327" s="89">
        <v>0.17175499474237599</v>
      </c>
      <c r="O1327" s="89">
        <v>0.466290246646828</v>
      </c>
      <c r="P1327" s="89">
        <v>51.589199999999998</v>
      </c>
      <c r="Q1327" s="89">
        <v>0.185959441192839</v>
      </c>
      <c r="R1327" s="89">
        <v>50.788614195583598</v>
      </c>
      <c r="S1327" s="89">
        <v>0.32612484391983398</v>
      </c>
      <c r="T1327" s="89">
        <v>0.36992894869755599</v>
      </c>
      <c r="U1327" s="89">
        <v>0.33368421052631603</v>
      </c>
      <c r="V1327" s="89">
        <v>0.123439449196974</v>
      </c>
      <c r="W1327" s="89">
        <v>1</v>
      </c>
      <c r="X1327" s="89">
        <v>9.3676130389064097E-2</v>
      </c>
      <c r="Y1327" s="89">
        <v>0.30957510339129002</v>
      </c>
      <c r="Z1327" s="89">
        <v>46.363399999999999</v>
      </c>
      <c r="AA1327" s="89">
        <v>-0.43201673187039402</v>
      </c>
      <c r="AB1327" s="89">
        <v>47.739195793901203</v>
      </c>
      <c r="AC1327" s="89">
        <v>-6.1220814239552002E-2</v>
      </c>
      <c r="AD1327" s="89">
        <v>-6.9912457504976599E-2</v>
      </c>
      <c r="AE1327" s="89">
        <v>0.33368421052631603</v>
      </c>
      <c r="AF1327" s="89">
        <v>-2.3328683188502699E-2</v>
      </c>
      <c r="AG1327" s="89">
        <v>1</v>
      </c>
      <c r="AH1327" s="89">
        <v>0.18544013015184399</v>
      </c>
      <c r="AI1327" s="89">
        <v>0.45612097496771198</v>
      </c>
      <c r="AJ1327" s="89">
        <v>40.945500000000003</v>
      </c>
      <c r="AK1327" s="89">
        <v>-0.75197341517250904</v>
      </c>
      <c r="AL1327" s="89">
        <v>47.288531236442502</v>
      </c>
      <c r="AM1327" s="89">
        <v>-0.147926220102398</v>
      </c>
      <c r="AN1327" s="89">
        <v>-0.198604513598959</v>
      </c>
      <c r="AO1327" s="89">
        <v>0.16175438596491201</v>
      </c>
      <c r="AP1327" s="89">
        <v>-3.2125151147059702E-2</v>
      </c>
      <c r="AQ1327" s="89">
        <v>1</v>
      </c>
      <c r="AR1327" s="89">
        <v>0.15578685831622199</v>
      </c>
      <c r="AS1327" s="89">
        <v>0.42019020428706999</v>
      </c>
      <c r="AT1327" s="89">
        <v>50.867800000000003</v>
      </c>
      <c r="AU1327" s="89">
        <v>0.237094559155894</v>
      </c>
      <c r="AV1327" s="89">
        <v>47.843926283367601</v>
      </c>
      <c r="AW1327" s="89">
        <v>0.32864238172148202</v>
      </c>
      <c r="AX1327" s="89">
        <v>0.30710761362122702</v>
      </c>
      <c r="AY1327" s="89">
        <v>0.17087719298245599</v>
      </c>
      <c r="AZ1327" s="89">
        <v>5.2477686959136002E-2</v>
      </c>
      <c r="BA1327" s="89">
        <v>-99</v>
      </c>
      <c r="BB1327" s="89">
        <v>-99</v>
      </c>
      <c r="BC1327" s="89">
        <v>-99</v>
      </c>
      <c r="BD1327" s="89">
        <v>-99</v>
      </c>
      <c r="BE1327" s="89">
        <v>-99</v>
      </c>
      <c r="BF1327" s="89">
        <v>-99</v>
      </c>
      <c r="BG1327" s="89">
        <v>-99</v>
      </c>
      <c r="BH1327" s="89">
        <v>-99</v>
      </c>
      <c r="BI1327" s="89">
        <v>-99</v>
      </c>
      <c r="BJ1327" s="89">
        <v>-99</v>
      </c>
      <c r="BK1327" s="89">
        <v>-99</v>
      </c>
      <c r="BL1327" s="89">
        <v>-99</v>
      </c>
      <c r="BM1327" s="89">
        <v>-99</v>
      </c>
      <c r="BN1327" s="89">
        <v>-99</v>
      </c>
      <c r="BO1327" s="89">
        <v>-99</v>
      </c>
      <c r="BP1327" s="89">
        <v>-99</v>
      </c>
      <c r="BQ1327" s="89">
        <v>-99</v>
      </c>
      <c r="BR1327" s="89">
        <v>-99</v>
      </c>
      <c r="BS1327" s="89">
        <v>-99</v>
      </c>
      <c r="BT1327" s="89">
        <v>-99</v>
      </c>
      <c r="BU1327" s="89">
        <v>-99</v>
      </c>
      <c r="BV1327" s="89">
        <v>-99</v>
      </c>
      <c r="BW1327" s="89">
        <v>-99</v>
      </c>
      <c r="BX1327" s="89">
        <v>-99</v>
      </c>
      <c r="BY1327" s="89">
        <v>-99</v>
      </c>
      <c r="BZ1327" s="89">
        <v>-99</v>
      </c>
      <c r="CA1327" s="89">
        <v>-99</v>
      </c>
      <c r="CB1327" s="89">
        <v>-99</v>
      </c>
      <c r="CC1327" s="89">
        <v>-99</v>
      </c>
      <c r="CD1327" s="89">
        <v>-99</v>
      </c>
      <c r="CE1327" s="89">
        <v>-99</v>
      </c>
      <c r="CF1327" s="89">
        <v>-99</v>
      </c>
      <c r="CG1327" s="89">
        <v>-99</v>
      </c>
      <c r="CH1327" s="89">
        <v>-99</v>
      </c>
      <c r="CI1327" s="89">
        <v>-99</v>
      </c>
      <c r="CJ1327" s="89">
        <v>-99</v>
      </c>
      <c r="CK1327" s="89">
        <v>-99</v>
      </c>
      <c r="CL1327" s="89">
        <v>-99</v>
      </c>
      <c r="CM1327" s="89">
        <v>-99</v>
      </c>
      <c r="CN1327" s="89">
        <v>-99</v>
      </c>
      <c r="CO1327" s="89">
        <v>-99</v>
      </c>
      <c r="CP1327" s="89">
        <v>-99</v>
      </c>
      <c r="CQ1327" s="89">
        <v>-99</v>
      </c>
      <c r="CR1327" s="89">
        <v>-99</v>
      </c>
      <c r="CS1327" s="89">
        <v>-99</v>
      </c>
      <c r="CT1327" s="89">
        <v>-99</v>
      </c>
      <c r="CU1327" s="86">
        <v>-99</v>
      </c>
      <c r="CV1327" s="86">
        <v>0.1205</v>
      </c>
      <c r="CW1327" s="86">
        <v>51</v>
      </c>
      <c r="CX1327" s="86">
        <v>2</v>
      </c>
      <c r="CY1327" s="86">
        <v>-0.8478</v>
      </c>
      <c r="CZ1327" s="86">
        <v>15</v>
      </c>
      <c r="DA1327" s="86">
        <v>4</v>
      </c>
      <c r="DB1327" s="86">
        <v>-0.16320000000000001</v>
      </c>
      <c r="DC1327" s="86">
        <v>38</v>
      </c>
      <c r="DD1327" s="86">
        <v>-99</v>
      </c>
      <c r="DE1327" s="86">
        <v>-99</v>
      </c>
      <c r="DF1327" s="86">
        <v>-99</v>
      </c>
      <c r="DG1327" s="86">
        <v>-99</v>
      </c>
      <c r="DH1327" s="86">
        <v>-99</v>
      </c>
    </row>
    <row r="1328" spans="1:112" x14ac:dyDescent="0.2">
      <c r="A1328" s="85">
        <f>IF(ISERROR(SEARCH('School Lookup'!$F$3,Data!J1328)),A1327,A1327+1)</f>
        <v>0</v>
      </c>
      <c r="B1328" s="85">
        <f>IF(I1328='School Lookup'!$G$13,1,0)</f>
        <v>0</v>
      </c>
      <c r="C1328" s="85">
        <f t="shared" si="20"/>
        <v>1326</v>
      </c>
      <c r="D1328" s="86" t="s">
        <v>6478</v>
      </c>
      <c r="E1328" s="86" t="s">
        <v>6760</v>
      </c>
      <c r="F1328" s="86" t="s">
        <v>2767</v>
      </c>
      <c r="G1328" s="86" t="s">
        <v>2803</v>
      </c>
      <c r="H1328" s="86" t="s">
        <v>961</v>
      </c>
      <c r="I1328" s="86" t="s">
        <v>4609</v>
      </c>
      <c r="J1328" s="86" t="s">
        <v>1934</v>
      </c>
      <c r="K1328" s="86" t="s">
        <v>26</v>
      </c>
      <c r="L1328" s="86">
        <v>1</v>
      </c>
      <c r="M1328" s="86">
        <v>1</v>
      </c>
      <c r="N1328" s="89">
        <v>0.27253478260869601</v>
      </c>
      <c r="O1328" s="89">
        <v>0.68452876842825205</v>
      </c>
      <c r="P1328" s="89">
        <v>49.153799999999997</v>
      </c>
      <c r="Q1328" s="89">
        <v>-7.2366875290671095E-2</v>
      </c>
      <c r="R1328" s="89">
        <v>52.173886956521699</v>
      </c>
      <c r="S1328" s="89">
        <v>0.30608094656878998</v>
      </c>
      <c r="T1328" s="89">
        <v>0.34718580198686799</v>
      </c>
      <c r="U1328" s="89">
        <v>0.37793427230047</v>
      </c>
      <c r="V1328" s="89">
        <v>0.13121341342696199</v>
      </c>
      <c r="W1328" s="89">
        <v>1</v>
      </c>
      <c r="X1328" s="89">
        <v>-0.105894351464435</v>
      </c>
      <c r="Y1328" s="89">
        <v>-0.16024542105471301</v>
      </c>
      <c r="Z1328" s="89">
        <v>51.376600000000003</v>
      </c>
      <c r="AA1328" s="89">
        <v>0.19314414405755601</v>
      </c>
      <c r="AB1328" s="89">
        <v>50.418424267782399</v>
      </c>
      <c r="AC1328" s="89">
        <v>1.64493615014219E-2</v>
      </c>
      <c r="AD1328" s="89">
        <v>2.05229668367417E-2</v>
      </c>
      <c r="AE1328" s="89">
        <v>0.37402190923317702</v>
      </c>
      <c r="AF1328" s="89">
        <v>7.67603923940729E-3</v>
      </c>
      <c r="AG1328" s="89">
        <v>1</v>
      </c>
      <c r="AH1328" s="89">
        <v>1.0493670886076E-3</v>
      </c>
      <c r="AI1328" s="89">
        <v>5.9294264163901697E-2</v>
      </c>
      <c r="AJ1328" s="89">
        <v>-99</v>
      </c>
      <c r="AK1328" s="89">
        <v>-99</v>
      </c>
      <c r="AL1328" s="89">
        <v>49.367110126582297</v>
      </c>
      <c r="AM1328" s="89">
        <v>5.9294264163901697E-2</v>
      </c>
      <c r="AN1328" s="89">
        <v>1.9089603035357599E-2</v>
      </c>
      <c r="AO1328" s="89">
        <v>0.123630672926448</v>
      </c>
      <c r="AP1328" s="89">
        <v>2.3600604691600101E-3</v>
      </c>
      <c r="AQ1328" s="89">
        <v>1</v>
      </c>
      <c r="AR1328" s="89">
        <v>-9.1790566037735805E-2</v>
      </c>
      <c r="AS1328" s="89">
        <v>-0.136318287526596</v>
      </c>
      <c r="AT1328" s="89">
        <v>-99</v>
      </c>
      <c r="AU1328" s="89">
        <v>-99</v>
      </c>
      <c r="AV1328" s="89">
        <v>48.427649056603798</v>
      </c>
      <c r="AW1328" s="89">
        <v>-0.136318287526596</v>
      </c>
      <c r="AX1328" s="89">
        <v>-0.18286560595061299</v>
      </c>
      <c r="AY1328" s="89">
        <v>0.124413145539906</v>
      </c>
      <c r="AZ1328" s="89">
        <v>-2.2750885247376802E-2</v>
      </c>
      <c r="BA1328" s="89">
        <v>-99</v>
      </c>
      <c r="BB1328" s="89">
        <v>-99</v>
      </c>
      <c r="BC1328" s="89">
        <v>-99</v>
      </c>
      <c r="BD1328" s="89">
        <v>-99</v>
      </c>
      <c r="BE1328" s="89">
        <v>-99</v>
      </c>
      <c r="BF1328" s="89">
        <v>-99</v>
      </c>
      <c r="BG1328" s="89">
        <v>-99</v>
      </c>
      <c r="BH1328" s="89">
        <v>-99</v>
      </c>
      <c r="BI1328" s="89">
        <v>-99</v>
      </c>
      <c r="BJ1328" s="89">
        <v>-99</v>
      </c>
      <c r="BK1328" s="89">
        <v>-99</v>
      </c>
      <c r="BL1328" s="89">
        <v>-99</v>
      </c>
      <c r="BM1328" s="89">
        <v>-99</v>
      </c>
      <c r="BN1328" s="89">
        <v>-99</v>
      </c>
      <c r="BO1328" s="89">
        <v>-99</v>
      </c>
      <c r="BP1328" s="89">
        <v>-99</v>
      </c>
      <c r="BQ1328" s="89">
        <v>-99</v>
      </c>
      <c r="BR1328" s="89">
        <v>-99</v>
      </c>
      <c r="BS1328" s="89">
        <v>-99</v>
      </c>
      <c r="BT1328" s="89">
        <v>-99</v>
      </c>
      <c r="BU1328" s="89">
        <v>-99</v>
      </c>
      <c r="BV1328" s="89">
        <v>-99</v>
      </c>
      <c r="BW1328" s="89">
        <v>-99</v>
      </c>
      <c r="BX1328" s="89">
        <v>-99</v>
      </c>
      <c r="BY1328" s="89">
        <v>-99</v>
      </c>
      <c r="BZ1328" s="89">
        <v>-99</v>
      </c>
      <c r="CA1328" s="89">
        <v>-99</v>
      </c>
      <c r="CB1328" s="89">
        <v>-99</v>
      </c>
      <c r="CC1328" s="89">
        <v>-99</v>
      </c>
      <c r="CD1328" s="89">
        <v>-99</v>
      </c>
      <c r="CE1328" s="89">
        <v>-99</v>
      </c>
      <c r="CF1328" s="89">
        <v>-99</v>
      </c>
      <c r="CG1328" s="89">
        <v>-99</v>
      </c>
      <c r="CH1328" s="89">
        <v>-99</v>
      </c>
      <c r="CI1328" s="89">
        <v>-99</v>
      </c>
      <c r="CJ1328" s="89">
        <v>-99</v>
      </c>
      <c r="CK1328" s="89">
        <v>-99</v>
      </c>
      <c r="CL1328" s="89">
        <v>-99</v>
      </c>
      <c r="CM1328" s="89">
        <v>-99</v>
      </c>
      <c r="CN1328" s="89">
        <v>-99</v>
      </c>
      <c r="CO1328" s="89">
        <v>-99</v>
      </c>
      <c r="CP1328" s="89">
        <v>-99</v>
      </c>
      <c r="CQ1328" s="89">
        <v>-99</v>
      </c>
      <c r="CR1328" s="89">
        <v>-99</v>
      </c>
      <c r="CS1328" s="89">
        <v>-99</v>
      </c>
      <c r="CT1328" s="89">
        <v>-99</v>
      </c>
      <c r="CU1328" s="86">
        <v>-99</v>
      </c>
      <c r="CV1328" s="86">
        <v>0.11849999999999999</v>
      </c>
      <c r="CW1328" s="86">
        <v>51</v>
      </c>
      <c r="CX1328" s="86">
        <v>2</v>
      </c>
      <c r="CY1328" s="86">
        <v>-0.54259999999999997</v>
      </c>
      <c r="CZ1328" s="86">
        <v>26</v>
      </c>
      <c r="DA1328" s="86">
        <v>2</v>
      </c>
      <c r="DB1328" s="86">
        <v>4.4900000000000002E-2</v>
      </c>
      <c r="DC1328" s="86">
        <v>50</v>
      </c>
      <c r="DD1328" s="86">
        <v>-99</v>
      </c>
      <c r="DE1328" s="86">
        <v>-99</v>
      </c>
      <c r="DF1328" s="86">
        <v>-99</v>
      </c>
      <c r="DG1328" s="86">
        <v>-99</v>
      </c>
      <c r="DH1328" s="86">
        <v>-99</v>
      </c>
    </row>
    <row r="1329" spans="1:112" x14ac:dyDescent="0.2">
      <c r="A1329" s="85">
        <f>IF(ISERROR(SEARCH('School Lookup'!$F$3,Data!J1329)),A1328,A1328+1)</f>
        <v>0</v>
      </c>
      <c r="B1329" s="85">
        <f>IF(I1329='School Lookup'!$G$13,1,0)</f>
        <v>0</v>
      </c>
      <c r="C1329" s="85">
        <f t="shared" si="20"/>
        <v>1327</v>
      </c>
      <c r="D1329" s="86" t="s">
        <v>6478</v>
      </c>
      <c r="E1329" s="86" t="s">
        <v>6790</v>
      </c>
      <c r="F1329" s="86" t="s">
        <v>2774</v>
      </c>
      <c r="G1329" s="86" t="s">
        <v>2987</v>
      </c>
      <c r="H1329" s="86" t="s">
        <v>2428</v>
      </c>
      <c r="I1329" s="86" t="s">
        <v>4919</v>
      </c>
      <c r="J1329" s="86" t="s">
        <v>2527</v>
      </c>
      <c r="K1329" s="86" t="s">
        <v>31</v>
      </c>
      <c r="L1329" s="86">
        <v>1</v>
      </c>
      <c r="M1329" s="86">
        <v>1</v>
      </c>
      <c r="N1329" s="89">
        <v>0.13851692032229199</v>
      </c>
      <c r="O1329" s="89">
        <v>0.394313232387559</v>
      </c>
      <c r="P1329" s="89">
        <v>56.191699999999997</v>
      </c>
      <c r="Q1329" s="89">
        <v>0.67415311435345004</v>
      </c>
      <c r="R1329" s="89">
        <v>51.5666984780663</v>
      </c>
      <c r="S1329" s="89">
        <v>0.53423317337050502</v>
      </c>
      <c r="T1329" s="89">
        <v>0.60606258007272495</v>
      </c>
      <c r="U1329" s="89">
        <v>0.37420435510887801</v>
      </c>
      <c r="V1329" s="89">
        <v>0.22679125693173699</v>
      </c>
      <c r="W1329" s="89">
        <v>1</v>
      </c>
      <c r="X1329" s="89">
        <v>4.6248658318425798E-3</v>
      </c>
      <c r="Y1329" s="89">
        <v>9.9934321707122506E-2</v>
      </c>
      <c r="Z1329" s="89">
        <v>44.352600000000002</v>
      </c>
      <c r="AA1329" s="89">
        <v>-0.68276944257731098</v>
      </c>
      <c r="AB1329" s="89">
        <v>47.7638567978533</v>
      </c>
      <c r="AC1329" s="89">
        <v>-0.29141756043509398</v>
      </c>
      <c r="AD1329" s="89">
        <v>-0.337942498967783</v>
      </c>
      <c r="AE1329" s="89">
        <v>0.37453936348408701</v>
      </c>
      <c r="AF1329" s="89">
        <v>-0.126572768457615</v>
      </c>
      <c r="AG1329" s="89">
        <v>1</v>
      </c>
      <c r="AH1329" s="89">
        <v>4.8376630434782603E-2</v>
      </c>
      <c r="AI1329" s="89">
        <v>0.16114710067810201</v>
      </c>
      <c r="AJ1329" s="89">
        <v>48.670299999999997</v>
      </c>
      <c r="AK1329" s="89">
        <v>4.2149136667101999E-3</v>
      </c>
      <c r="AL1329" s="89">
        <v>48.097853260869599</v>
      </c>
      <c r="AM1329" s="89">
        <v>8.2681007172405896E-2</v>
      </c>
      <c r="AN1329" s="89">
        <v>4.3658392063219503E-2</v>
      </c>
      <c r="AO1329" s="89">
        <v>0.12328308207705201</v>
      </c>
      <c r="AP1329" s="89">
        <v>5.3823411320820099E-3</v>
      </c>
      <c r="AQ1329" s="89">
        <v>1</v>
      </c>
      <c r="AR1329" s="89">
        <v>6.2730890052356006E-2</v>
      </c>
      <c r="AS1329" s="89">
        <v>0.211017511389409</v>
      </c>
      <c r="AT1329" s="89">
        <v>48.973100000000002</v>
      </c>
      <c r="AU1329" s="89">
        <v>3.1162127054825201E-2</v>
      </c>
      <c r="AV1329" s="89">
        <v>48.691095811518302</v>
      </c>
      <c r="AW1329" s="89">
        <v>0.12108981922211701</v>
      </c>
      <c r="AX1329" s="89">
        <v>8.8389764985430996E-2</v>
      </c>
      <c r="AY1329" s="89">
        <v>0.127973199329983</v>
      </c>
      <c r="AZ1329" s="89">
        <v>1.1311521013210901E-2</v>
      </c>
      <c r="BA1329" s="89">
        <v>-99</v>
      </c>
      <c r="BB1329" s="89">
        <v>-99</v>
      </c>
      <c r="BC1329" s="89">
        <v>-99</v>
      </c>
      <c r="BD1329" s="89">
        <v>-99</v>
      </c>
      <c r="BE1329" s="89">
        <v>-99</v>
      </c>
      <c r="BF1329" s="89">
        <v>-99</v>
      </c>
      <c r="BG1329" s="89">
        <v>-99</v>
      </c>
      <c r="BH1329" s="89">
        <v>-99</v>
      </c>
      <c r="BI1329" s="89">
        <v>-99</v>
      </c>
      <c r="BJ1329" s="89">
        <v>-99</v>
      </c>
      <c r="BK1329" s="89">
        <v>-99</v>
      </c>
      <c r="BL1329" s="89">
        <v>-99</v>
      </c>
      <c r="BM1329" s="89">
        <v>-99</v>
      </c>
      <c r="BN1329" s="89">
        <v>-99</v>
      </c>
      <c r="BO1329" s="89">
        <v>-99</v>
      </c>
      <c r="BP1329" s="89">
        <v>-99</v>
      </c>
      <c r="BQ1329" s="89">
        <v>-99</v>
      </c>
      <c r="BR1329" s="89">
        <v>-99</v>
      </c>
      <c r="BS1329" s="89">
        <v>-99</v>
      </c>
      <c r="BT1329" s="89">
        <v>-99</v>
      </c>
      <c r="BU1329" s="89">
        <v>-99</v>
      </c>
      <c r="BV1329" s="89">
        <v>-99</v>
      </c>
      <c r="BW1329" s="89">
        <v>-99</v>
      </c>
      <c r="BX1329" s="89">
        <v>-99</v>
      </c>
      <c r="BY1329" s="89">
        <v>-99</v>
      </c>
      <c r="BZ1329" s="89">
        <v>-99</v>
      </c>
      <c r="CA1329" s="89">
        <v>-99</v>
      </c>
      <c r="CB1329" s="89">
        <v>-99</v>
      </c>
      <c r="CC1329" s="89">
        <v>-99</v>
      </c>
      <c r="CD1329" s="89">
        <v>-99</v>
      </c>
      <c r="CE1329" s="89">
        <v>-99</v>
      </c>
      <c r="CF1329" s="89">
        <v>-99</v>
      </c>
      <c r="CG1329" s="89">
        <v>-99</v>
      </c>
      <c r="CH1329" s="89">
        <v>-99</v>
      </c>
      <c r="CI1329" s="89">
        <v>-99</v>
      </c>
      <c r="CJ1329" s="89">
        <v>-99</v>
      </c>
      <c r="CK1329" s="89">
        <v>-99</v>
      </c>
      <c r="CL1329" s="89">
        <v>-99</v>
      </c>
      <c r="CM1329" s="89">
        <v>-99</v>
      </c>
      <c r="CN1329" s="89">
        <v>-99</v>
      </c>
      <c r="CO1329" s="89">
        <v>-99</v>
      </c>
      <c r="CP1329" s="89">
        <v>-99</v>
      </c>
      <c r="CQ1329" s="89">
        <v>-99</v>
      </c>
      <c r="CR1329" s="89">
        <v>-99</v>
      </c>
      <c r="CS1329" s="89">
        <v>-99</v>
      </c>
      <c r="CT1329" s="89">
        <v>-99</v>
      </c>
      <c r="CU1329" s="86">
        <v>-99</v>
      </c>
      <c r="CV1329" s="86">
        <v>0.1169</v>
      </c>
      <c r="CW1329" s="86">
        <v>51</v>
      </c>
      <c r="CX1329" s="86">
        <v>2</v>
      </c>
      <c r="CY1329" s="86">
        <v>-0.3851</v>
      </c>
      <c r="CZ1329" s="86">
        <v>32</v>
      </c>
      <c r="DA1329" s="86">
        <v>4</v>
      </c>
      <c r="DB1329" s="86">
        <v>1.1000000000000001E-3</v>
      </c>
      <c r="DC1329" s="86">
        <v>47</v>
      </c>
      <c r="DD1329" s="86">
        <v>-99</v>
      </c>
      <c r="DE1329" s="86">
        <v>-99</v>
      </c>
      <c r="DF1329" s="86">
        <v>-99</v>
      </c>
      <c r="DG1329" s="86">
        <v>-99</v>
      </c>
      <c r="DH1329" s="86">
        <v>-99</v>
      </c>
    </row>
    <row r="1330" spans="1:112" x14ac:dyDescent="0.2">
      <c r="A1330" s="85">
        <f>IF(ISERROR(SEARCH('School Lookup'!$F$3,Data!J1330)),A1329,A1329+1)</f>
        <v>0</v>
      </c>
      <c r="B1330" s="85">
        <f>IF(I1330='School Lookup'!$G$13,1,0)</f>
        <v>0</v>
      </c>
      <c r="C1330" s="85">
        <f t="shared" si="20"/>
        <v>1328</v>
      </c>
      <c r="D1330" s="86" t="s">
        <v>6478</v>
      </c>
      <c r="E1330" s="86" t="s">
        <v>6581</v>
      </c>
      <c r="F1330" s="86" t="s">
        <v>2754</v>
      </c>
      <c r="G1330" s="86" t="s">
        <v>3159</v>
      </c>
      <c r="H1330" s="86" t="s">
        <v>415</v>
      </c>
      <c r="I1330" s="86" t="s">
        <v>4523</v>
      </c>
      <c r="J1330" s="86" t="s">
        <v>901</v>
      </c>
      <c r="K1330" s="86" t="s">
        <v>31</v>
      </c>
      <c r="L1330" s="86">
        <v>1</v>
      </c>
      <c r="M1330" s="86">
        <v>1</v>
      </c>
      <c r="N1330" s="89">
        <v>2.03772631578947E-2</v>
      </c>
      <c r="O1330" s="89">
        <v>0.13848193238996501</v>
      </c>
      <c r="P1330" s="89">
        <v>51.601799999999997</v>
      </c>
      <c r="Q1330" s="89">
        <v>0.18729594098248001</v>
      </c>
      <c r="R1330" s="89">
        <v>49.052637684210502</v>
      </c>
      <c r="S1330" s="89">
        <v>0.16288893668622301</v>
      </c>
      <c r="T1330" s="89">
        <v>0.18471056917551301</v>
      </c>
      <c r="U1330" s="89">
        <v>0.37342767295597501</v>
      </c>
      <c r="V1330" s="89">
        <v>6.8976038017585506E-2</v>
      </c>
      <c r="W1330" s="89">
        <v>1</v>
      </c>
      <c r="X1330" s="89">
        <v>-1.0180631578947399E-2</v>
      </c>
      <c r="Y1330" s="89">
        <v>6.5079835744977693E-2</v>
      </c>
      <c r="Z1330" s="89">
        <v>50.6419</v>
      </c>
      <c r="AA1330" s="89">
        <v>0.101524879806326</v>
      </c>
      <c r="AB1330" s="89">
        <v>48.421053052631599</v>
      </c>
      <c r="AC1330" s="89">
        <v>8.3302357775651995E-2</v>
      </c>
      <c r="AD1330" s="89">
        <v>9.8363386649077497E-2</v>
      </c>
      <c r="AE1330" s="89">
        <v>0.37342767295597501</v>
      </c>
      <c r="AF1330" s="89">
        <v>3.6731610580433803E-2</v>
      </c>
      <c r="AG1330" s="89">
        <v>1</v>
      </c>
      <c r="AH1330" s="89">
        <v>4.4097297297297298E-2</v>
      </c>
      <c r="AI1330" s="89">
        <v>0.15193756292701799</v>
      </c>
      <c r="AJ1330" s="89">
        <v>63.907699999999998</v>
      </c>
      <c r="AK1330" s="89">
        <v>1.49581910301203</v>
      </c>
      <c r="AL1330" s="89">
        <v>59.459481081081101</v>
      </c>
      <c r="AM1330" s="89">
        <v>0.82387833296952395</v>
      </c>
      <c r="AN1330" s="89">
        <v>0.82231836702865002</v>
      </c>
      <c r="AO1330" s="89">
        <v>0.116352201257862</v>
      </c>
      <c r="AP1330" s="89">
        <v>9.5678552138553599E-2</v>
      </c>
      <c r="AQ1330" s="89">
        <v>1</v>
      </c>
      <c r="AR1330" s="89">
        <v>-8.8272413793103396E-2</v>
      </c>
      <c r="AS1330" s="89">
        <v>-0.128410128675924</v>
      </c>
      <c r="AT1330" s="89">
        <v>39.65</v>
      </c>
      <c r="AU1330" s="89">
        <v>-0.98215325676397303</v>
      </c>
      <c r="AV1330" s="89">
        <v>52.298852298850598</v>
      </c>
      <c r="AW1330" s="89">
        <v>-0.55528169271994798</v>
      </c>
      <c r="AX1330" s="89">
        <v>-0.62436713952622402</v>
      </c>
      <c r="AY1330" s="89">
        <v>0.13679245283018901</v>
      </c>
      <c r="AZ1330" s="89">
        <v>-8.5408712482360802E-2</v>
      </c>
      <c r="BA1330" s="89">
        <v>-99</v>
      </c>
      <c r="BB1330" s="89">
        <v>-99</v>
      </c>
      <c r="BC1330" s="89">
        <v>-99</v>
      </c>
      <c r="BD1330" s="89">
        <v>-99</v>
      </c>
      <c r="BE1330" s="89">
        <v>-99</v>
      </c>
      <c r="BF1330" s="89">
        <v>-99</v>
      </c>
      <c r="BG1330" s="89">
        <v>-99</v>
      </c>
      <c r="BH1330" s="89">
        <v>-99</v>
      </c>
      <c r="BI1330" s="89">
        <v>-99</v>
      </c>
      <c r="BJ1330" s="89">
        <v>-99</v>
      </c>
      <c r="BK1330" s="89">
        <v>-99</v>
      </c>
      <c r="BL1330" s="89">
        <v>-99</v>
      </c>
      <c r="BM1330" s="89">
        <v>-99</v>
      </c>
      <c r="BN1330" s="89">
        <v>-99</v>
      </c>
      <c r="BO1330" s="89">
        <v>-99</v>
      </c>
      <c r="BP1330" s="89">
        <v>-99</v>
      </c>
      <c r="BQ1330" s="89">
        <v>-99</v>
      </c>
      <c r="BR1330" s="89">
        <v>-99</v>
      </c>
      <c r="BS1330" s="89">
        <v>-99</v>
      </c>
      <c r="BT1330" s="89">
        <v>-99</v>
      </c>
      <c r="BU1330" s="89">
        <v>-99</v>
      </c>
      <c r="BV1330" s="89">
        <v>-99</v>
      </c>
      <c r="BW1330" s="89">
        <v>-99</v>
      </c>
      <c r="BX1330" s="89">
        <v>-99</v>
      </c>
      <c r="BY1330" s="89">
        <v>-99</v>
      </c>
      <c r="BZ1330" s="89">
        <v>-99</v>
      </c>
      <c r="CA1330" s="89">
        <v>-99</v>
      </c>
      <c r="CB1330" s="89">
        <v>-99</v>
      </c>
      <c r="CC1330" s="89">
        <v>-99</v>
      </c>
      <c r="CD1330" s="89">
        <v>-99</v>
      </c>
      <c r="CE1330" s="89">
        <v>-99</v>
      </c>
      <c r="CF1330" s="89">
        <v>-99</v>
      </c>
      <c r="CG1330" s="89">
        <v>-99</v>
      </c>
      <c r="CH1330" s="89">
        <v>-99</v>
      </c>
      <c r="CI1330" s="89">
        <v>-99</v>
      </c>
      <c r="CJ1330" s="89">
        <v>-99</v>
      </c>
      <c r="CK1330" s="89">
        <v>-99</v>
      </c>
      <c r="CL1330" s="89">
        <v>-99</v>
      </c>
      <c r="CM1330" s="89">
        <v>-99</v>
      </c>
      <c r="CN1330" s="89">
        <v>-99</v>
      </c>
      <c r="CO1330" s="89">
        <v>-99</v>
      </c>
      <c r="CP1330" s="89">
        <v>-99</v>
      </c>
      <c r="CQ1330" s="89">
        <v>-99</v>
      </c>
      <c r="CR1330" s="89">
        <v>-99</v>
      </c>
      <c r="CS1330" s="89">
        <v>-99</v>
      </c>
      <c r="CT1330" s="89">
        <v>-99</v>
      </c>
      <c r="CU1330" s="86">
        <v>-99</v>
      </c>
      <c r="CV1330" s="86">
        <v>0.11600000000000001</v>
      </c>
      <c r="CW1330" s="86">
        <v>51</v>
      </c>
      <c r="CX1330" s="86">
        <v>2</v>
      </c>
      <c r="CY1330" s="86">
        <v>-0.26600000000000001</v>
      </c>
      <c r="CZ1330" s="86">
        <v>38</v>
      </c>
      <c r="DA1330" s="86">
        <v>4</v>
      </c>
      <c r="DB1330" s="86">
        <v>0.14749999999999999</v>
      </c>
      <c r="DC1330" s="86">
        <v>55</v>
      </c>
      <c r="DD1330" s="86">
        <v>-99</v>
      </c>
      <c r="DE1330" s="86">
        <v>-99</v>
      </c>
      <c r="DF1330" s="86">
        <v>-99</v>
      </c>
      <c r="DG1330" s="86">
        <v>-99</v>
      </c>
      <c r="DH1330" s="86">
        <v>-99</v>
      </c>
    </row>
    <row r="1331" spans="1:112" x14ac:dyDescent="0.2">
      <c r="A1331" s="85">
        <f>IF(ISERROR(SEARCH('School Lookup'!$F$3,Data!J1331)),A1330,A1330+1)</f>
        <v>0</v>
      </c>
      <c r="B1331" s="85">
        <f>IF(I1331='School Lookup'!$G$13,1,0)</f>
        <v>0</v>
      </c>
      <c r="C1331" s="85">
        <f t="shared" si="20"/>
        <v>1329</v>
      </c>
      <c r="D1331" s="86" t="s">
        <v>6478</v>
      </c>
      <c r="E1331" s="86" t="s">
        <v>6719</v>
      </c>
      <c r="F1331" s="86" t="s">
        <v>2766</v>
      </c>
      <c r="G1331" s="86" t="s">
        <v>3016</v>
      </c>
      <c r="H1331" s="86" t="s">
        <v>1393</v>
      </c>
      <c r="I1331" s="86" t="s">
        <v>5269</v>
      </c>
      <c r="J1331" s="86" t="s">
        <v>2664</v>
      </c>
      <c r="K1331" s="86" t="s">
        <v>56</v>
      </c>
      <c r="L1331" s="86">
        <v>1</v>
      </c>
      <c r="M1331" s="86">
        <v>1</v>
      </c>
      <c r="N1331" s="89">
        <v>-0.21766250000000001</v>
      </c>
      <c r="O1331" s="89">
        <v>-0.37699291764333898</v>
      </c>
      <c r="P1331" s="89">
        <v>58.863599999999998</v>
      </c>
      <c r="Q1331" s="89">
        <v>0.95756531974570203</v>
      </c>
      <c r="R1331" s="89">
        <v>61.956512500000002</v>
      </c>
      <c r="S1331" s="89">
        <v>0.29028620105118202</v>
      </c>
      <c r="T1331" s="89">
        <v>0.32926402718061898</v>
      </c>
      <c r="U1331" s="89">
        <v>0.359375</v>
      </c>
      <c r="V1331" s="89">
        <v>0.118329259768035</v>
      </c>
      <c r="W1331" s="89">
        <v>1</v>
      </c>
      <c r="X1331" s="89">
        <v>-0.272677837837838</v>
      </c>
      <c r="Y1331" s="89">
        <v>-0.55288016497644199</v>
      </c>
      <c r="Z1331" s="89">
        <v>59</v>
      </c>
      <c r="AA1331" s="89">
        <v>1.1438046845405101</v>
      </c>
      <c r="AB1331" s="89">
        <v>55.6756891891892</v>
      </c>
      <c r="AC1331" s="89">
        <v>0.295462259782033</v>
      </c>
      <c r="AD1331" s="89">
        <v>0.34539219253502401</v>
      </c>
      <c r="AE1331" s="89">
        <v>0.361328125</v>
      </c>
      <c r="AF1331" s="89">
        <v>0.12479991331831899</v>
      </c>
      <c r="AG1331" s="89">
        <v>1</v>
      </c>
      <c r="AH1331" s="89">
        <v>-6.5262857142857206E-2</v>
      </c>
      <c r="AI1331" s="89">
        <v>-8.3416039707623901E-2</v>
      </c>
      <c r="AJ1331" s="89">
        <v>48.387099999999997</v>
      </c>
      <c r="AK1331" s="89">
        <v>-2.3507815041769999E-2</v>
      </c>
      <c r="AL1331" s="89">
        <v>45.7142771428571</v>
      </c>
      <c r="AM1331" s="89">
        <v>-5.3461927374696898E-2</v>
      </c>
      <c r="AN1331" s="89">
        <v>-9.9365672266964397E-2</v>
      </c>
      <c r="AO1331" s="89">
        <v>0.13671875</v>
      </c>
      <c r="AP1331" s="89">
        <v>-1.3585150505249E-2</v>
      </c>
      <c r="AQ1331" s="89">
        <v>1</v>
      </c>
      <c r="AR1331" s="89">
        <v>-1.8960273972602699E-2</v>
      </c>
      <c r="AS1331" s="89">
        <v>2.7390807118358399E-2</v>
      </c>
      <c r="AT1331" s="89">
        <v>35.185200000000002</v>
      </c>
      <c r="AU1331" s="89">
        <v>-1.4674264519108799</v>
      </c>
      <c r="AV1331" s="89">
        <v>46.575317808219197</v>
      </c>
      <c r="AW1331" s="89">
        <v>-0.720017822396263</v>
      </c>
      <c r="AX1331" s="89">
        <v>-0.79796524615283404</v>
      </c>
      <c r="AY1331" s="89">
        <v>0.142578125</v>
      </c>
      <c r="AZ1331" s="89">
        <v>-0.11377238861163499</v>
      </c>
      <c r="BA1331" s="89">
        <v>-99</v>
      </c>
      <c r="BB1331" s="89">
        <v>-99</v>
      </c>
      <c r="BC1331" s="89">
        <v>-99</v>
      </c>
      <c r="BD1331" s="89">
        <v>-99</v>
      </c>
      <c r="BE1331" s="89">
        <v>-99</v>
      </c>
      <c r="BF1331" s="89">
        <v>-99</v>
      </c>
      <c r="BG1331" s="89">
        <v>-99</v>
      </c>
      <c r="BH1331" s="89">
        <v>-99</v>
      </c>
      <c r="BI1331" s="89">
        <v>-99</v>
      </c>
      <c r="BJ1331" s="89">
        <v>-99</v>
      </c>
      <c r="BK1331" s="89">
        <v>-99</v>
      </c>
      <c r="BL1331" s="89">
        <v>-99</v>
      </c>
      <c r="BM1331" s="89">
        <v>-99</v>
      </c>
      <c r="BN1331" s="89">
        <v>-99</v>
      </c>
      <c r="BO1331" s="89">
        <v>-99</v>
      </c>
      <c r="BP1331" s="89">
        <v>-99</v>
      </c>
      <c r="BQ1331" s="89">
        <v>-99</v>
      </c>
      <c r="BR1331" s="89">
        <v>-99</v>
      </c>
      <c r="BS1331" s="89">
        <v>-99</v>
      </c>
      <c r="BT1331" s="89">
        <v>-99</v>
      </c>
      <c r="BU1331" s="89">
        <v>-99</v>
      </c>
      <c r="BV1331" s="89">
        <v>-99</v>
      </c>
      <c r="BW1331" s="89">
        <v>-99</v>
      </c>
      <c r="BX1331" s="89">
        <v>-99</v>
      </c>
      <c r="BY1331" s="89">
        <v>-99</v>
      </c>
      <c r="BZ1331" s="89">
        <v>-99</v>
      </c>
      <c r="CA1331" s="89">
        <v>-99</v>
      </c>
      <c r="CB1331" s="89">
        <v>-99</v>
      </c>
      <c r="CC1331" s="89">
        <v>-99</v>
      </c>
      <c r="CD1331" s="89">
        <v>-99</v>
      </c>
      <c r="CE1331" s="89">
        <v>-99</v>
      </c>
      <c r="CF1331" s="89">
        <v>-99</v>
      </c>
      <c r="CG1331" s="89">
        <v>-99</v>
      </c>
      <c r="CH1331" s="89">
        <v>-99</v>
      </c>
      <c r="CI1331" s="89">
        <v>-99</v>
      </c>
      <c r="CJ1331" s="89">
        <v>-99</v>
      </c>
      <c r="CK1331" s="89">
        <v>-99</v>
      </c>
      <c r="CL1331" s="89">
        <v>-99</v>
      </c>
      <c r="CM1331" s="89">
        <v>-99</v>
      </c>
      <c r="CN1331" s="89">
        <v>-99</v>
      </c>
      <c r="CO1331" s="89">
        <v>-99</v>
      </c>
      <c r="CP1331" s="89">
        <v>-99</v>
      </c>
      <c r="CQ1331" s="89">
        <v>-99</v>
      </c>
      <c r="CR1331" s="89">
        <v>-99</v>
      </c>
      <c r="CS1331" s="89">
        <v>-99</v>
      </c>
      <c r="CT1331" s="89">
        <v>-99</v>
      </c>
      <c r="CU1331" s="86">
        <v>-99</v>
      </c>
      <c r="CV1331" s="86">
        <v>0.1158</v>
      </c>
      <c r="CW1331" s="86">
        <v>51</v>
      </c>
      <c r="CX1331" s="86">
        <v>2</v>
      </c>
      <c r="CY1331" s="86">
        <v>0.40699999999999997</v>
      </c>
      <c r="CZ1331" s="86">
        <v>70</v>
      </c>
      <c r="DA1331" s="86">
        <v>4</v>
      </c>
      <c r="DB1331" s="86">
        <v>0.54500000000000004</v>
      </c>
      <c r="DC1331" s="86">
        <v>75</v>
      </c>
      <c r="DD1331" s="86">
        <v>-99</v>
      </c>
      <c r="DE1331" s="86">
        <v>-99</v>
      </c>
      <c r="DF1331" s="86">
        <v>-99</v>
      </c>
      <c r="DG1331" s="86">
        <v>-99</v>
      </c>
      <c r="DH1331" s="86">
        <v>-99</v>
      </c>
    </row>
    <row r="1332" spans="1:112" x14ac:dyDescent="0.2">
      <c r="A1332" s="85">
        <f>IF(ISERROR(SEARCH('School Lookup'!$F$3,Data!J1332)),A1331,A1331+1)</f>
        <v>0</v>
      </c>
      <c r="B1332" s="85">
        <f>IF(I1332='School Lookup'!$G$13,1,0)</f>
        <v>0</v>
      </c>
      <c r="C1332" s="85">
        <f t="shared" si="20"/>
        <v>1330</v>
      </c>
      <c r="D1332" s="86" t="s">
        <v>6478</v>
      </c>
      <c r="E1332" s="86" t="s">
        <v>6491</v>
      </c>
      <c r="F1332" s="86" t="s">
        <v>190</v>
      </c>
      <c r="G1332" s="86" t="s">
        <v>2809</v>
      </c>
      <c r="H1332" s="86" t="s">
        <v>75</v>
      </c>
      <c r="I1332" s="86" t="s">
        <v>4541</v>
      </c>
      <c r="J1332" s="86" t="s">
        <v>155</v>
      </c>
      <c r="K1332" s="86" t="s">
        <v>26</v>
      </c>
      <c r="L1332" s="86">
        <v>1</v>
      </c>
      <c r="M1332" s="86">
        <v>1</v>
      </c>
      <c r="N1332" s="89">
        <v>0.105833333333333</v>
      </c>
      <c r="O1332" s="89">
        <v>0.32353696006154198</v>
      </c>
      <c r="P1332" s="89">
        <v>51.048499999999997</v>
      </c>
      <c r="Q1332" s="89">
        <v>0.12860662879133</v>
      </c>
      <c r="R1332" s="89">
        <v>50.208303125</v>
      </c>
      <c r="S1332" s="89">
        <v>0.22607179442643599</v>
      </c>
      <c r="T1332" s="89">
        <v>0.25640206599469201</v>
      </c>
      <c r="U1332" s="89">
        <v>0.37441497659906398</v>
      </c>
      <c r="V1332" s="89">
        <v>9.6000773539354101E-2</v>
      </c>
      <c r="W1332" s="89">
        <v>1</v>
      </c>
      <c r="X1332" s="89">
        <v>9.3602083333333294E-2</v>
      </c>
      <c r="Y1332" s="89">
        <v>0.30940078489371398</v>
      </c>
      <c r="Z1332" s="89">
        <v>45.636400000000002</v>
      </c>
      <c r="AA1332" s="89">
        <v>-0.52267578333445197</v>
      </c>
      <c r="AB1332" s="89">
        <v>46.874987500000003</v>
      </c>
      <c r="AC1332" s="89">
        <v>-0.106637499220369</v>
      </c>
      <c r="AD1332" s="89">
        <v>-0.12279346542405099</v>
      </c>
      <c r="AE1332" s="89">
        <v>0.37441497659906398</v>
      </c>
      <c r="AF1332" s="89">
        <v>-4.5975712483264E-2</v>
      </c>
      <c r="AG1332" s="89">
        <v>1</v>
      </c>
      <c r="AH1332" s="89">
        <v>8.6046153846153897E-2</v>
      </c>
      <c r="AI1332" s="89">
        <v>0.24221554914346799</v>
      </c>
      <c r="AJ1332" s="89">
        <v>-99</v>
      </c>
      <c r="AK1332" s="89">
        <v>-99</v>
      </c>
      <c r="AL1332" s="89">
        <v>50.887569230769202</v>
      </c>
      <c r="AM1332" s="89">
        <v>0.24221554914346799</v>
      </c>
      <c r="AN1332" s="89">
        <v>0.21125635570092299</v>
      </c>
      <c r="AO1332" s="89">
        <v>0.13182527301092001</v>
      </c>
      <c r="AP1332" s="89">
        <v>2.7848926765566401E-2</v>
      </c>
      <c r="AQ1332" s="89">
        <v>1</v>
      </c>
      <c r="AR1332" s="89">
        <v>0.119335947712418</v>
      </c>
      <c r="AS1332" s="89">
        <v>0.33825526478969498</v>
      </c>
      <c r="AT1332" s="89">
        <v>-99</v>
      </c>
      <c r="AU1332" s="89">
        <v>-99</v>
      </c>
      <c r="AV1332" s="89">
        <v>49.673209803921601</v>
      </c>
      <c r="AW1332" s="89">
        <v>0.33825526478969498</v>
      </c>
      <c r="AX1332" s="89">
        <v>0.31723762155053598</v>
      </c>
      <c r="AY1332" s="89">
        <v>0.119344773790952</v>
      </c>
      <c r="AZ1332" s="89">
        <v>3.78606521819283E-2</v>
      </c>
      <c r="BA1332" s="89">
        <v>-99</v>
      </c>
      <c r="BB1332" s="89">
        <v>-99</v>
      </c>
      <c r="BC1332" s="89">
        <v>-99</v>
      </c>
      <c r="BD1332" s="89">
        <v>-99</v>
      </c>
      <c r="BE1332" s="89">
        <v>-99</v>
      </c>
      <c r="BF1332" s="89">
        <v>-99</v>
      </c>
      <c r="BG1332" s="89">
        <v>-99</v>
      </c>
      <c r="BH1332" s="89">
        <v>-99</v>
      </c>
      <c r="BI1332" s="89">
        <v>-99</v>
      </c>
      <c r="BJ1332" s="89">
        <v>-99</v>
      </c>
      <c r="BK1332" s="89">
        <v>-99</v>
      </c>
      <c r="BL1332" s="89">
        <v>-99</v>
      </c>
      <c r="BM1332" s="89">
        <v>-99</v>
      </c>
      <c r="BN1332" s="89">
        <v>-99</v>
      </c>
      <c r="BO1332" s="89">
        <v>-99</v>
      </c>
      <c r="BP1332" s="89">
        <v>-99</v>
      </c>
      <c r="BQ1332" s="89">
        <v>-99</v>
      </c>
      <c r="BR1332" s="89">
        <v>-99</v>
      </c>
      <c r="BS1332" s="89">
        <v>-99</v>
      </c>
      <c r="BT1332" s="89">
        <v>-99</v>
      </c>
      <c r="BU1332" s="89">
        <v>-99</v>
      </c>
      <c r="BV1332" s="89">
        <v>-99</v>
      </c>
      <c r="BW1332" s="89">
        <v>-99</v>
      </c>
      <c r="BX1332" s="89">
        <v>-99</v>
      </c>
      <c r="BY1332" s="89">
        <v>-99</v>
      </c>
      <c r="BZ1332" s="89">
        <v>-99</v>
      </c>
      <c r="CA1332" s="89">
        <v>-99</v>
      </c>
      <c r="CB1332" s="89">
        <v>-99</v>
      </c>
      <c r="CC1332" s="89">
        <v>-99</v>
      </c>
      <c r="CD1332" s="89">
        <v>-99</v>
      </c>
      <c r="CE1332" s="89">
        <v>-99</v>
      </c>
      <c r="CF1332" s="89">
        <v>-99</v>
      </c>
      <c r="CG1332" s="89">
        <v>-99</v>
      </c>
      <c r="CH1332" s="89">
        <v>-99</v>
      </c>
      <c r="CI1332" s="89">
        <v>-99</v>
      </c>
      <c r="CJ1332" s="89">
        <v>-99</v>
      </c>
      <c r="CK1332" s="89">
        <v>-99</v>
      </c>
      <c r="CL1332" s="89">
        <v>-99</v>
      </c>
      <c r="CM1332" s="89">
        <v>-99</v>
      </c>
      <c r="CN1332" s="89">
        <v>-99</v>
      </c>
      <c r="CO1332" s="89">
        <v>-99</v>
      </c>
      <c r="CP1332" s="89">
        <v>-99</v>
      </c>
      <c r="CQ1332" s="89">
        <v>-99</v>
      </c>
      <c r="CR1332" s="89">
        <v>-99</v>
      </c>
      <c r="CS1332" s="89">
        <v>-99</v>
      </c>
      <c r="CT1332" s="89">
        <v>-99</v>
      </c>
      <c r="CU1332" s="86">
        <v>-99</v>
      </c>
      <c r="CV1332" s="86">
        <v>0.1157</v>
      </c>
      <c r="CW1332" s="86">
        <v>51</v>
      </c>
      <c r="CX1332" s="86">
        <v>2</v>
      </c>
      <c r="CY1332" s="86">
        <v>-0.28820000000000001</v>
      </c>
      <c r="CZ1332" s="86">
        <v>37</v>
      </c>
      <c r="DA1332" s="86">
        <v>2</v>
      </c>
      <c r="DB1332" s="86">
        <v>-0.14749999999999999</v>
      </c>
      <c r="DC1332" s="86">
        <v>39</v>
      </c>
      <c r="DD1332" s="86">
        <v>-99</v>
      </c>
      <c r="DE1332" s="86">
        <v>-99</v>
      </c>
      <c r="DF1332" s="86">
        <v>-99</v>
      </c>
      <c r="DG1332" s="86">
        <v>-99</v>
      </c>
      <c r="DH1332" s="86">
        <v>-99</v>
      </c>
    </row>
    <row r="1333" spans="1:112" x14ac:dyDescent="0.2">
      <c r="A1333" s="85">
        <f>IF(ISERROR(SEARCH('School Lookup'!$F$3,Data!J1333)),A1332,A1332+1)</f>
        <v>0</v>
      </c>
      <c r="B1333" s="85">
        <f>IF(I1333='School Lookup'!$G$13,1,0)</f>
        <v>0</v>
      </c>
      <c r="C1333" s="85">
        <f t="shared" si="20"/>
        <v>1331</v>
      </c>
      <c r="D1333" s="86" t="s">
        <v>6478</v>
      </c>
      <c r="E1333" s="86" t="s">
        <v>6730</v>
      </c>
      <c r="F1333" s="86" t="s">
        <v>1941</v>
      </c>
      <c r="G1333" s="86" t="s">
        <v>3099</v>
      </c>
      <c r="H1333" s="86" t="s">
        <v>592</v>
      </c>
      <c r="I1333" s="86" t="s">
        <v>4318</v>
      </c>
      <c r="J1333" s="86" t="s">
        <v>2667</v>
      </c>
      <c r="K1333" s="86" t="s">
        <v>36</v>
      </c>
      <c r="L1333" s="86">
        <v>1</v>
      </c>
      <c r="M1333" s="86">
        <v>-99</v>
      </c>
      <c r="N1333" s="89">
        <v>-99</v>
      </c>
      <c r="O1333" s="89">
        <v>-99</v>
      </c>
      <c r="P1333" s="89">
        <v>-99</v>
      </c>
      <c r="Q1333" s="89">
        <v>-99</v>
      </c>
      <c r="R1333" s="89">
        <v>-99</v>
      </c>
      <c r="S1333" s="89">
        <v>-99</v>
      </c>
      <c r="T1333" s="89">
        <v>-99</v>
      </c>
      <c r="U1333" s="89">
        <v>-99</v>
      </c>
      <c r="V1333" s="89">
        <v>-99</v>
      </c>
      <c r="W1333" s="89">
        <v>-99</v>
      </c>
      <c r="X1333" s="89">
        <v>-99</v>
      </c>
      <c r="Y1333" s="89">
        <v>-99</v>
      </c>
      <c r="Z1333" s="89">
        <v>-99</v>
      </c>
      <c r="AA1333" s="89">
        <v>-99</v>
      </c>
      <c r="AB1333" s="89">
        <v>-99</v>
      </c>
      <c r="AC1333" s="89">
        <v>-99</v>
      </c>
      <c r="AD1333" s="89">
        <v>-99</v>
      </c>
      <c r="AE1333" s="89">
        <v>-99</v>
      </c>
      <c r="AF1333" s="89">
        <v>-99</v>
      </c>
      <c r="AG1333" s="89">
        <v>-99</v>
      </c>
      <c r="AH1333" s="89">
        <v>-99</v>
      </c>
      <c r="AI1333" s="89">
        <v>-99</v>
      </c>
      <c r="AJ1333" s="89">
        <v>-99</v>
      </c>
      <c r="AK1333" s="89">
        <v>-99</v>
      </c>
      <c r="AL1333" s="89">
        <v>-99</v>
      </c>
      <c r="AM1333" s="89">
        <v>-99</v>
      </c>
      <c r="AN1333" s="89">
        <v>-99</v>
      </c>
      <c r="AO1333" s="89">
        <v>-99</v>
      </c>
      <c r="AP1333" s="89">
        <v>-99</v>
      </c>
      <c r="AQ1333" s="89">
        <v>-99</v>
      </c>
      <c r="AR1333" s="89">
        <v>-99</v>
      </c>
      <c r="AS1333" s="89">
        <v>-99</v>
      </c>
      <c r="AT1333" s="89">
        <v>-99</v>
      </c>
      <c r="AU1333" s="89">
        <v>-99</v>
      </c>
      <c r="AV1333" s="89">
        <v>-99</v>
      </c>
      <c r="AW1333" s="89">
        <v>-99</v>
      </c>
      <c r="AX1333" s="89">
        <v>-99</v>
      </c>
      <c r="AY1333" s="89">
        <v>-99</v>
      </c>
      <c r="AZ1333" s="89">
        <v>-99</v>
      </c>
      <c r="BA1333" s="89">
        <v>1</v>
      </c>
      <c r="BB1333" s="89">
        <v>-0.29060280898876401</v>
      </c>
      <c r="BC1333" s="89">
        <v>-0.42946079057921999</v>
      </c>
      <c r="BD1333" s="89">
        <v>48.553800000000003</v>
      </c>
      <c r="BE1333" s="89">
        <v>2.5998107410219799E-2</v>
      </c>
      <c r="BF1333" s="89">
        <v>51.685373595505602</v>
      </c>
      <c r="BG1333" s="89">
        <v>-0.20173134158450001</v>
      </c>
      <c r="BH1333" s="89">
        <v>-0.20563902322693001</v>
      </c>
      <c r="BI1333" s="89">
        <v>0.25</v>
      </c>
      <c r="BJ1333" s="89">
        <v>-5.1409755806732502E-2</v>
      </c>
      <c r="BK1333" s="89">
        <v>1</v>
      </c>
      <c r="BL1333" s="89">
        <v>-0.12582808988763999</v>
      </c>
      <c r="BM1333" s="89">
        <v>-0.124421620803435</v>
      </c>
      <c r="BN1333" s="89">
        <v>47.582099999999997</v>
      </c>
      <c r="BO1333" s="89">
        <v>-0.12050799814666199</v>
      </c>
      <c r="BP1333" s="89">
        <v>47.191019101123601</v>
      </c>
      <c r="BQ1333" s="89">
        <v>-0.12246480947504799</v>
      </c>
      <c r="BR1333" s="89">
        <v>-0.11658948993061199</v>
      </c>
      <c r="BS1333" s="89">
        <v>0.25</v>
      </c>
      <c r="BT1333" s="89">
        <v>-2.9147372482652999E-2</v>
      </c>
      <c r="BU1333" s="89">
        <v>1</v>
      </c>
      <c r="BV1333" s="89">
        <v>-1.92921348314607E-3</v>
      </c>
      <c r="BW1333" s="89">
        <v>0.15270920281658101</v>
      </c>
      <c r="BX1333" s="89">
        <v>63.4861</v>
      </c>
      <c r="BY1333" s="89">
        <v>1.48318918121661</v>
      </c>
      <c r="BZ1333" s="89">
        <v>53.3707595505618</v>
      </c>
      <c r="CA1333" s="89">
        <v>0.81794919201659599</v>
      </c>
      <c r="CB1333" s="89">
        <v>0.87200535461744699</v>
      </c>
      <c r="CC1333" s="89">
        <v>0.25</v>
      </c>
      <c r="CD1333" s="89">
        <v>0.218001338654362</v>
      </c>
      <c r="CE1333" s="89">
        <v>1</v>
      </c>
      <c r="CF1333" s="89">
        <v>-0.180157303370787</v>
      </c>
      <c r="CG1333" s="89">
        <v>-0.245213268373773</v>
      </c>
      <c r="CH1333" s="89">
        <v>50.9</v>
      </c>
      <c r="CI1333" s="89">
        <v>0.18301393951267</v>
      </c>
      <c r="CJ1333" s="89">
        <v>48.314572471910097</v>
      </c>
      <c r="CK1333" s="89">
        <v>-3.1099664430551701E-2</v>
      </c>
      <c r="CL1333" s="89">
        <v>-2.4505111120526599E-2</v>
      </c>
      <c r="CM1333" s="89">
        <v>0.25</v>
      </c>
      <c r="CN1333" s="89">
        <v>-6.1262777801316601E-3</v>
      </c>
      <c r="CO1333" s="89">
        <v>92.63</v>
      </c>
      <c r="CP1333" s="89">
        <v>0.39600000000000002</v>
      </c>
      <c r="CQ1333" s="89">
        <v>-6.32</v>
      </c>
      <c r="CR1333" s="89">
        <v>-1.0947</v>
      </c>
      <c r="CS1333" s="89">
        <v>0.39600000000000002</v>
      </c>
      <c r="CT1333" s="89">
        <v>-2.5700000000000001E-2</v>
      </c>
      <c r="CU1333" s="86" t="s">
        <v>6988</v>
      </c>
      <c r="CV1333" s="86">
        <v>0.11559999999999999</v>
      </c>
      <c r="CW1333" s="86">
        <v>50</v>
      </c>
      <c r="CX1333" s="86">
        <v>2</v>
      </c>
      <c r="CY1333" s="86">
        <v>-0.57469999999999999</v>
      </c>
      <c r="CZ1333" s="86">
        <v>25</v>
      </c>
      <c r="DA1333" s="86">
        <v>4</v>
      </c>
      <c r="DB1333" s="86">
        <v>0.39290000000000003</v>
      </c>
      <c r="DC1333" s="86">
        <v>68</v>
      </c>
      <c r="DD1333" s="86">
        <v>-99</v>
      </c>
      <c r="DE1333" s="86">
        <v>-99</v>
      </c>
      <c r="DF1333" s="86">
        <v>-99</v>
      </c>
      <c r="DG1333" s="86">
        <v>-99</v>
      </c>
      <c r="DH1333" s="86">
        <v>-99</v>
      </c>
    </row>
    <row r="1334" spans="1:112" x14ac:dyDescent="0.2">
      <c r="A1334" s="85">
        <f>IF(ISERROR(SEARCH('School Lookup'!$F$3,Data!J1334)),A1333,A1333+1)</f>
        <v>0</v>
      </c>
      <c r="B1334" s="85">
        <f>IF(I1334='School Lookup'!$G$13,1,0)</f>
        <v>0</v>
      </c>
      <c r="C1334" s="85">
        <f t="shared" si="20"/>
        <v>1332</v>
      </c>
      <c r="D1334" s="86" t="s">
        <v>6478</v>
      </c>
      <c r="E1334" s="86" t="s">
        <v>6688</v>
      </c>
      <c r="F1334" s="86" t="s">
        <v>1142</v>
      </c>
      <c r="G1334" s="86" t="s">
        <v>3042</v>
      </c>
      <c r="H1334" s="86" t="s">
        <v>1069</v>
      </c>
      <c r="I1334" s="86" t="s">
        <v>4572</v>
      </c>
      <c r="J1334" s="86" t="s">
        <v>1070</v>
      </c>
      <c r="K1334" s="86" t="s">
        <v>19</v>
      </c>
      <c r="L1334" s="86">
        <v>1</v>
      </c>
      <c r="M1334" s="86">
        <v>1</v>
      </c>
      <c r="N1334" s="89">
        <v>-6.6591478696742003E-4</v>
      </c>
      <c r="O1334" s="89">
        <v>9.2912953277190499E-2</v>
      </c>
      <c r="P1334" s="89">
        <v>45.338200000000001</v>
      </c>
      <c r="Q1334" s="89">
        <v>-0.477092954445832</v>
      </c>
      <c r="R1334" s="89">
        <v>48.872183709273202</v>
      </c>
      <c r="S1334" s="89">
        <v>-0.19209000058432099</v>
      </c>
      <c r="T1334" s="89">
        <v>-0.218072278299415</v>
      </c>
      <c r="U1334" s="89">
        <v>0.25285171102661602</v>
      </c>
      <c r="V1334" s="89">
        <v>-5.5139948695479397E-2</v>
      </c>
      <c r="W1334" s="89">
        <v>1</v>
      </c>
      <c r="X1334" s="89">
        <v>-0.109917293233083</v>
      </c>
      <c r="Y1334" s="89">
        <v>-0.16971606317577101</v>
      </c>
      <c r="Z1334" s="89">
        <v>48.9559</v>
      </c>
      <c r="AA1334" s="89">
        <v>-0.108724309696292</v>
      </c>
      <c r="AB1334" s="89">
        <v>47.619016541353403</v>
      </c>
      <c r="AC1334" s="89">
        <v>-0.13922018643603101</v>
      </c>
      <c r="AD1334" s="89">
        <v>-0.160731182397536</v>
      </c>
      <c r="AE1334" s="89">
        <v>0.25285171102661602</v>
      </c>
      <c r="AF1334" s="89">
        <v>-4.0641154484547998E-2</v>
      </c>
      <c r="AG1334" s="89">
        <v>1</v>
      </c>
      <c r="AH1334" s="89">
        <v>5.54753623188406E-2</v>
      </c>
      <c r="AI1334" s="89">
        <v>0.17642425652707899</v>
      </c>
      <c r="AJ1334" s="89">
        <v>50.013500000000001</v>
      </c>
      <c r="AK1334" s="89">
        <v>0.135702093049586</v>
      </c>
      <c r="AL1334" s="89">
        <v>42.028979710144903</v>
      </c>
      <c r="AM1334" s="89">
        <v>0.15606317478833301</v>
      </c>
      <c r="AN1334" s="89">
        <v>0.12074954553881501</v>
      </c>
      <c r="AO1334" s="89">
        <v>8.7452471482889704E-2</v>
      </c>
      <c r="AP1334" s="89">
        <v>1.0559846187805101E-2</v>
      </c>
      <c r="AQ1334" s="89">
        <v>1</v>
      </c>
      <c r="AR1334" s="89">
        <v>2.00631578947368E-2</v>
      </c>
      <c r="AS1334" s="89">
        <v>0.115108301031851</v>
      </c>
      <c r="AT1334" s="89">
        <v>46.135599999999997</v>
      </c>
      <c r="AU1334" s="89">
        <v>-0.27724198762654101</v>
      </c>
      <c r="AV1334" s="89">
        <v>49.122831578947398</v>
      </c>
      <c r="AW1334" s="89">
        <v>-8.1066843297344801E-2</v>
      </c>
      <c r="AX1334" s="89">
        <v>-0.124641911334078</v>
      </c>
      <c r="AY1334" s="89">
        <v>7.2243346007604597E-2</v>
      </c>
      <c r="AZ1334" s="89">
        <v>-9.0045487275569602E-3</v>
      </c>
      <c r="BA1334" s="89">
        <v>1</v>
      </c>
      <c r="BB1334" s="89">
        <v>-0.15922105263157901</v>
      </c>
      <c r="BC1334" s="89">
        <v>-0.13381215316151701</v>
      </c>
      <c r="BD1334" s="89">
        <v>57.8</v>
      </c>
      <c r="BE1334" s="89">
        <v>0.95055201001243095</v>
      </c>
      <c r="BF1334" s="89">
        <v>63.157884210526298</v>
      </c>
      <c r="BG1334" s="89">
        <v>0.408369928425457</v>
      </c>
      <c r="BH1334" s="89">
        <v>0.44714651189580601</v>
      </c>
      <c r="BI1334" s="89">
        <v>8.4283903675538702E-2</v>
      </c>
      <c r="BJ1334" s="89">
        <v>3.7687253537479197E-2</v>
      </c>
      <c r="BK1334" s="89">
        <v>1</v>
      </c>
      <c r="BL1334" s="89">
        <v>-0.10943157894736801</v>
      </c>
      <c r="BM1334" s="89">
        <v>-8.4521201233843504E-2</v>
      </c>
      <c r="BN1334" s="89">
        <v>57.9</v>
      </c>
      <c r="BO1334" s="89">
        <v>1.0379875891706001</v>
      </c>
      <c r="BP1334" s="89">
        <v>62.406021052631601</v>
      </c>
      <c r="BQ1334" s="89">
        <v>0.47673319396837799</v>
      </c>
      <c r="BR1334" s="89">
        <v>0.51196490194958499</v>
      </c>
      <c r="BS1334" s="89">
        <v>8.4283903675538702E-2</v>
      </c>
      <c r="BT1334" s="89">
        <v>4.3150400481175397E-2</v>
      </c>
      <c r="BU1334" s="89">
        <v>1</v>
      </c>
      <c r="BV1334" s="89">
        <v>0.13496666666666701</v>
      </c>
      <c r="BW1334" s="89">
        <v>0.46803618242594502</v>
      </c>
      <c r="BX1334" s="89">
        <v>63.061199999999999</v>
      </c>
      <c r="BY1334" s="89">
        <v>1.43935134974988</v>
      </c>
      <c r="BZ1334" s="89">
        <v>57.575758333333297</v>
      </c>
      <c r="CA1334" s="89">
        <v>0.95369376608791101</v>
      </c>
      <c r="CB1334" s="89">
        <v>1.0150869993688501</v>
      </c>
      <c r="CC1334" s="89">
        <v>8.3650190114068407E-2</v>
      </c>
      <c r="CD1334" s="89">
        <v>8.4912220479523695E-2</v>
      </c>
      <c r="CE1334" s="89">
        <v>1</v>
      </c>
      <c r="CF1334" s="89">
        <v>9.3661538461538504E-2</v>
      </c>
      <c r="CG1334" s="89">
        <v>0.41130046213369897</v>
      </c>
      <c r="CH1334" s="89">
        <v>57.185200000000002</v>
      </c>
      <c r="CI1334" s="89">
        <v>0.90032010880183799</v>
      </c>
      <c r="CJ1334" s="89">
        <v>47.692269230769199</v>
      </c>
      <c r="CK1334" s="89">
        <v>0.65581028546776898</v>
      </c>
      <c r="CL1334" s="89">
        <v>0.71877450147954902</v>
      </c>
      <c r="CM1334" s="89">
        <v>8.2382762991127997E-2</v>
      </c>
      <c r="CN1334" s="89">
        <v>5.9214629399455897E-2</v>
      </c>
      <c r="CO1334" s="89">
        <v>92.56</v>
      </c>
      <c r="CP1334" s="89">
        <v>0.39069999999999999</v>
      </c>
      <c r="CQ1334" s="89">
        <v>-5.64</v>
      </c>
      <c r="CR1334" s="89">
        <v>-0.99650000000000005</v>
      </c>
      <c r="CS1334" s="89">
        <v>0.39069999999999999</v>
      </c>
      <c r="CT1334" s="89">
        <v>-3.44E-2</v>
      </c>
      <c r="CU1334" s="86" t="s">
        <v>6988</v>
      </c>
      <c r="CV1334" s="86">
        <v>0.1142</v>
      </c>
      <c r="CW1334" s="86">
        <v>50</v>
      </c>
      <c r="CX1334" s="86">
        <v>4</v>
      </c>
      <c r="CY1334" s="86">
        <v>0.39979999999999999</v>
      </c>
      <c r="CZ1334" s="86">
        <v>70</v>
      </c>
      <c r="DA1334" s="86">
        <v>8</v>
      </c>
      <c r="DB1334" s="86">
        <v>0.2059</v>
      </c>
      <c r="DC1334" s="86">
        <v>58</v>
      </c>
      <c r="DD1334" s="86">
        <v>-99</v>
      </c>
      <c r="DE1334" s="86">
        <v>-99</v>
      </c>
      <c r="DF1334" s="86">
        <v>-99</v>
      </c>
      <c r="DG1334" s="86">
        <v>-99</v>
      </c>
      <c r="DH1334" s="86">
        <v>-99</v>
      </c>
    </row>
    <row r="1335" spans="1:112" x14ac:dyDescent="0.2">
      <c r="A1335" s="85">
        <f>IF(ISERROR(SEARCH('School Lookup'!$F$3,Data!J1335)),A1334,A1334+1)</f>
        <v>0</v>
      </c>
      <c r="B1335" s="85">
        <f>IF(I1335='School Lookup'!$G$13,1,0)</f>
        <v>0</v>
      </c>
      <c r="C1335" s="85">
        <f t="shared" si="20"/>
        <v>1333</v>
      </c>
      <c r="D1335" s="86" t="s">
        <v>6478</v>
      </c>
      <c r="E1335" s="86" t="s">
        <v>6861</v>
      </c>
      <c r="F1335" s="86" t="s">
        <v>1995</v>
      </c>
      <c r="G1335" s="86" t="s">
        <v>2963</v>
      </c>
      <c r="H1335" s="86" t="s">
        <v>2054</v>
      </c>
      <c r="I1335" s="86" t="s">
        <v>4791</v>
      </c>
      <c r="J1335" s="86" t="s">
        <v>2554</v>
      </c>
      <c r="K1335" s="86" t="s">
        <v>130</v>
      </c>
      <c r="L1335" s="86">
        <v>1</v>
      </c>
      <c r="M1335" s="86">
        <v>1</v>
      </c>
      <c r="N1335" s="89">
        <v>1.72370689655172E-3</v>
      </c>
      <c r="O1335" s="89">
        <v>9.8087676452037906E-2</v>
      </c>
      <c r="P1335" s="89">
        <v>49.7821</v>
      </c>
      <c r="Q1335" s="89">
        <v>-5.7222072087995497E-3</v>
      </c>
      <c r="R1335" s="89">
        <v>50.646525646551702</v>
      </c>
      <c r="S1335" s="89">
        <v>4.6182734621619197E-2</v>
      </c>
      <c r="T1335" s="89">
        <v>5.2287905602831503E-2</v>
      </c>
      <c r="U1335" s="89">
        <v>0.38877251780477601</v>
      </c>
      <c r="V1335" s="89">
        <v>2.0328100711951201E-2</v>
      </c>
      <c r="W1335" s="89">
        <v>1</v>
      </c>
      <c r="X1335" s="89">
        <v>-3.1730901287553598E-2</v>
      </c>
      <c r="Y1335" s="89">
        <v>1.4347087482724201E-2</v>
      </c>
      <c r="Z1335" s="89">
        <v>53.271299999999997</v>
      </c>
      <c r="AA1335" s="89">
        <v>0.42941884118128598</v>
      </c>
      <c r="AB1335" s="89">
        <v>52.253216309012899</v>
      </c>
      <c r="AC1335" s="89">
        <v>0.22188296433200499</v>
      </c>
      <c r="AD1335" s="89">
        <v>0.25971999283537101</v>
      </c>
      <c r="AE1335" s="89">
        <v>0.39044826141600297</v>
      </c>
      <c r="AF1335" s="89">
        <v>0.101407219657547</v>
      </c>
      <c r="AG1335" s="89">
        <v>1</v>
      </c>
      <c r="AH1335" s="89">
        <v>-8.6449090909090906E-2</v>
      </c>
      <c r="AI1335" s="89">
        <v>-0.129010858667682</v>
      </c>
      <c r="AJ1335" s="89">
        <v>-99</v>
      </c>
      <c r="AK1335" s="89">
        <v>-99</v>
      </c>
      <c r="AL1335" s="89">
        <v>40.454570454545497</v>
      </c>
      <c r="AM1335" s="89">
        <v>-0.129010858667682</v>
      </c>
      <c r="AN1335" s="89">
        <v>-0.178733105070362</v>
      </c>
      <c r="AO1335" s="89">
        <v>9.2165898617511496E-2</v>
      </c>
      <c r="AP1335" s="89">
        <v>-1.6473097241508E-2</v>
      </c>
      <c r="AQ1335" s="89">
        <v>1</v>
      </c>
      <c r="AR1335" s="89">
        <v>1.19342019543974E-2</v>
      </c>
      <c r="AS1335" s="89">
        <v>9.6835903933518E-2</v>
      </c>
      <c r="AT1335" s="89">
        <v>-99</v>
      </c>
      <c r="AU1335" s="89">
        <v>-99</v>
      </c>
      <c r="AV1335" s="89">
        <v>42.996715960912098</v>
      </c>
      <c r="AW1335" s="89">
        <v>9.6835903933518E-2</v>
      </c>
      <c r="AX1335" s="89">
        <v>6.2831110787010994E-2</v>
      </c>
      <c r="AY1335" s="89">
        <v>0.12861332216170901</v>
      </c>
      <c r="AZ1335" s="89">
        <v>8.0809178934278907E-3</v>
      </c>
      <c r="BA1335" s="89">
        <v>-99</v>
      </c>
      <c r="BB1335" s="89">
        <v>-99</v>
      </c>
      <c r="BC1335" s="89">
        <v>-99</v>
      </c>
      <c r="BD1335" s="89">
        <v>-99</v>
      </c>
      <c r="BE1335" s="89">
        <v>-99</v>
      </c>
      <c r="BF1335" s="89">
        <v>-99</v>
      </c>
      <c r="BG1335" s="89">
        <v>-99</v>
      </c>
      <c r="BH1335" s="89">
        <v>-99</v>
      </c>
      <c r="BI1335" s="89">
        <v>-99</v>
      </c>
      <c r="BJ1335" s="89">
        <v>-99</v>
      </c>
      <c r="BK1335" s="89">
        <v>-99</v>
      </c>
      <c r="BL1335" s="89">
        <v>-99</v>
      </c>
      <c r="BM1335" s="89">
        <v>-99</v>
      </c>
      <c r="BN1335" s="89">
        <v>-99</v>
      </c>
      <c r="BO1335" s="89">
        <v>-99</v>
      </c>
      <c r="BP1335" s="89">
        <v>-99</v>
      </c>
      <c r="BQ1335" s="89">
        <v>-99</v>
      </c>
      <c r="BR1335" s="89">
        <v>-99</v>
      </c>
      <c r="BS1335" s="89">
        <v>-99</v>
      </c>
      <c r="BT1335" s="89">
        <v>-99</v>
      </c>
      <c r="BU1335" s="89">
        <v>-99</v>
      </c>
      <c r="BV1335" s="89">
        <v>-99</v>
      </c>
      <c r="BW1335" s="89">
        <v>-99</v>
      </c>
      <c r="BX1335" s="89">
        <v>-99</v>
      </c>
      <c r="BY1335" s="89">
        <v>-99</v>
      </c>
      <c r="BZ1335" s="89">
        <v>-99</v>
      </c>
      <c r="CA1335" s="89">
        <v>-99</v>
      </c>
      <c r="CB1335" s="89">
        <v>-99</v>
      </c>
      <c r="CC1335" s="89">
        <v>-99</v>
      </c>
      <c r="CD1335" s="89">
        <v>-99</v>
      </c>
      <c r="CE1335" s="89">
        <v>-99</v>
      </c>
      <c r="CF1335" s="89">
        <v>-99</v>
      </c>
      <c r="CG1335" s="89">
        <v>-99</v>
      </c>
      <c r="CH1335" s="89">
        <v>-99</v>
      </c>
      <c r="CI1335" s="89">
        <v>-99</v>
      </c>
      <c r="CJ1335" s="89">
        <v>-99</v>
      </c>
      <c r="CK1335" s="89">
        <v>-99</v>
      </c>
      <c r="CL1335" s="89">
        <v>-99</v>
      </c>
      <c r="CM1335" s="89">
        <v>-99</v>
      </c>
      <c r="CN1335" s="89">
        <v>-99</v>
      </c>
      <c r="CO1335" s="89">
        <v>-99</v>
      </c>
      <c r="CP1335" s="89">
        <v>-99</v>
      </c>
      <c r="CQ1335" s="89">
        <v>-99</v>
      </c>
      <c r="CR1335" s="89">
        <v>-99</v>
      </c>
      <c r="CS1335" s="89">
        <v>-99</v>
      </c>
      <c r="CT1335" s="89">
        <v>-99</v>
      </c>
      <c r="CU1335" s="86">
        <v>-99</v>
      </c>
      <c r="CV1335" s="86">
        <v>0.1133</v>
      </c>
      <c r="CW1335" s="86">
        <v>50</v>
      </c>
      <c r="CX1335" s="86">
        <v>2</v>
      </c>
      <c r="CY1335" s="86">
        <v>-5.4899999999999997E-2</v>
      </c>
      <c r="CZ1335" s="86">
        <v>49</v>
      </c>
      <c r="DA1335" s="86">
        <v>2</v>
      </c>
      <c r="DB1335" s="86">
        <v>0.16539999999999999</v>
      </c>
      <c r="DC1335" s="86">
        <v>56</v>
      </c>
      <c r="DD1335" s="86">
        <v>-99</v>
      </c>
      <c r="DE1335" s="86">
        <v>-99</v>
      </c>
      <c r="DF1335" s="86">
        <v>-99</v>
      </c>
      <c r="DG1335" s="86">
        <v>-99</v>
      </c>
      <c r="DH1335" s="86">
        <v>-99</v>
      </c>
    </row>
    <row r="1336" spans="1:112" x14ac:dyDescent="0.2">
      <c r="A1336" s="85">
        <f>IF(ISERROR(SEARCH('School Lookup'!$F$3,Data!J1336)),A1335,A1335+1)</f>
        <v>0</v>
      </c>
      <c r="B1336" s="85">
        <f>IF(I1336='School Lookup'!$G$13,1,0)</f>
        <v>0</v>
      </c>
      <c r="C1336" s="85">
        <f t="shared" si="20"/>
        <v>1334</v>
      </c>
      <c r="D1336" s="86" t="s">
        <v>6478</v>
      </c>
      <c r="E1336" s="86" t="s">
        <v>6702</v>
      </c>
      <c r="F1336" s="86" t="s">
        <v>1150</v>
      </c>
      <c r="G1336" s="86" t="s">
        <v>3082</v>
      </c>
      <c r="H1336" s="86" t="s">
        <v>1123</v>
      </c>
      <c r="I1336" s="86" t="s">
        <v>5404</v>
      </c>
      <c r="J1336" s="86" t="s">
        <v>1522</v>
      </c>
      <c r="K1336" s="86" t="s">
        <v>138</v>
      </c>
      <c r="L1336" s="86">
        <v>1</v>
      </c>
      <c r="M1336" s="86">
        <v>1</v>
      </c>
      <c r="N1336" s="89">
        <v>-5.8068030690537099E-2</v>
      </c>
      <c r="O1336" s="89">
        <v>-3.1391266717180497E-2</v>
      </c>
      <c r="P1336" s="89">
        <v>55.856000000000002</v>
      </c>
      <c r="Q1336" s="89">
        <v>0.63854494138658102</v>
      </c>
      <c r="R1336" s="89">
        <v>50.639387979539599</v>
      </c>
      <c r="S1336" s="89">
        <v>0.30357683733469998</v>
      </c>
      <c r="T1336" s="89">
        <v>0.34434447214501801</v>
      </c>
      <c r="U1336" s="89">
        <v>0.37777777777777799</v>
      </c>
      <c r="V1336" s="89">
        <v>0.13008568947700699</v>
      </c>
      <c r="W1336" s="89">
        <v>1</v>
      </c>
      <c r="X1336" s="89">
        <v>-0.181240920716113</v>
      </c>
      <c r="Y1336" s="89">
        <v>-0.33762317928960101</v>
      </c>
      <c r="Z1336" s="89">
        <v>57.44</v>
      </c>
      <c r="AA1336" s="89">
        <v>0.94926806791886797</v>
      </c>
      <c r="AB1336" s="89">
        <v>52.685411508951397</v>
      </c>
      <c r="AC1336" s="89">
        <v>0.30582244431463401</v>
      </c>
      <c r="AD1336" s="89">
        <v>0.35745509409956899</v>
      </c>
      <c r="AE1336" s="89">
        <v>0.37777777777777799</v>
      </c>
      <c r="AF1336" s="89">
        <v>0.13503859110428201</v>
      </c>
      <c r="AG1336" s="89">
        <v>1</v>
      </c>
      <c r="AH1336" s="89">
        <v>-0.16569212598425201</v>
      </c>
      <c r="AI1336" s="89">
        <v>-0.29954951494626603</v>
      </c>
      <c r="AJ1336" s="89">
        <v>-99</v>
      </c>
      <c r="AK1336" s="89">
        <v>-99</v>
      </c>
      <c r="AL1336" s="89">
        <v>45.6692503937008</v>
      </c>
      <c r="AM1336" s="89">
        <v>-0.29954951494626603</v>
      </c>
      <c r="AN1336" s="89">
        <v>-0.35789136860795701</v>
      </c>
      <c r="AO1336" s="89">
        <v>0.122705314009662</v>
      </c>
      <c r="AP1336" s="89">
        <v>-4.3915172766386998E-2</v>
      </c>
      <c r="AQ1336" s="89">
        <v>1</v>
      </c>
      <c r="AR1336" s="89">
        <v>-0.38945000000000002</v>
      </c>
      <c r="AS1336" s="89">
        <v>-0.80540192106347996</v>
      </c>
      <c r="AT1336" s="89">
        <v>-99</v>
      </c>
      <c r="AU1336" s="89">
        <v>-99</v>
      </c>
      <c r="AV1336" s="89">
        <v>53.174599999999998</v>
      </c>
      <c r="AW1336" s="89">
        <v>-0.80540192106347996</v>
      </c>
      <c r="AX1336" s="89">
        <v>-0.88794258077744204</v>
      </c>
      <c r="AY1336" s="89">
        <v>0.121739130434783</v>
      </c>
      <c r="AZ1336" s="89">
        <v>-0.108097357659863</v>
      </c>
      <c r="BA1336" s="89">
        <v>-99</v>
      </c>
      <c r="BB1336" s="89">
        <v>-99</v>
      </c>
      <c r="BC1336" s="89">
        <v>-99</v>
      </c>
      <c r="BD1336" s="89">
        <v>-99</v>
      </c>
      <c r="BE1336" s="89">
        <v>-99</v>
      </c>
      <c r="BF1336" s="89">
        <v>-99</v>
      </c>
      <c r="BG1336" s="89">
        <v>-99</v>
      </c>
      <c r="BH1336" s="89">
        <v>-99</v>
      </c>
      <c r="BI1336" s="89">
        <v>-99</v>
      </c>
      <c r="BJ1336" s="89">
        <v>-99</v>
      </c>
      <c r="BK1336" s="89">
        <v>-99</v>
      </c>
      <c r="BL1336" s="89">
        <v>-99</v>
      </c>
      <c r="BM1336" s="89">
        <v>-99</v>
      </c>
      <c r="BN1336" s="89">
        <v>-99</v>
      </c>
      <c r="BO1336" s="89">
        <v>-99</v>
      </c>
      <c r="BP1336" s="89">
        <v>-99</v>
      </c>
      <c r="BQ1336" s="89">
        <v>-99</v>
      </c>
      <c r="BR1336" s="89">
        <v>-99</v>
      </c>
      <c r="BS1336" s="89">
        <v>-99</v>
      </c>
      <c r="BT1336" s="89">
        <v>-99</v>
      </c>
      <c r="BU1336" s="89">
        <v>-99</v>
      </c>
      <c r="BV1336" s="89">
        <v>-99</v>
      </c>
      <c r="BW1336" s="89">
        <v>-99</v>
      </c>
      <c r="BX1336" s="89">
        <v>-99</v>
      </c>
      <c r="BY1336" s="89">
        <v>-99</v>
      </c>
      <c r="BZ1336" s="89">
        <v>-99</v>
      </c>
      <c r="CA1336" s="89">
        <v>-99</v>
      </c>
      <c r="CB1336" s="89">
        <v>-99</v>
      </c>
      <c r="CC1336" s="89">
        <v>-99</v>
      </c>
      <c r="CD1336" s="89">
        <v>-99</v>
      </c>
      <c r="CE1336" s="89">
        <v>-99</v>
      </c>
      <c r="CF1336" s="89">
        <v>-99</v>
      </c>
      <c r="CG1336" s="89">
        <v>-99</v>
      </c>
      <c r="CH1336" s="89">
        <v>-99</v>
      </c>
      <c r="CI1336" s="89">
        <v>-99</v>
      </c>
      <c r="CJ1336" s="89">
        <v>-99</v>
      </c>
      <c r="CK1336" s="89">
        <v>-99</v>
      </c>
      <c r="CL1336" s="89">
        <v>-99</v>
      </c>
      <c r="CM1336" s="89">
        <v>-99</v>
      </c>
      <c r="CN1336" s="89">
        <v>-99</v>
      </c>
      <c r="CO1336" s="89">
        <v>-99</v>
      </c>
      <c r="CP1336" s="89">
        <v>-99</v>
      </c>
      <c r="CQ1336" s="89">
        <v>-99</v>
      </c>
      <c r="CR1336" s="89">
        <v>-99</v>
      </c>
      <c r="CS1336" s="89">
        <v>-99</v>
      </c>
      <c r="CT1336" s="89">
        <v>-99</v>
      </c>
      <c r="CU1336" s="86">
        <v>-99</v>
      </c>
      <c r="CV1336" s="86">
        <v>0.11310000000000001</v>
      </c>
      <c r="CW1336" s="86">
        <v>50</v>
      </c>
      <c r="CX1336" s="86">
        <v>2</v>
      </c>
      <c r="CY1336" s="86">
        <v>-2.47E-2</v>
      </c>
      <c r="CZ1336" s="86">
        <v>50</v>
      </c>
      <c r="DA1336" s="86">
        <v>2</v>
      </c>
      <c r="DB1336" s="86">
        <v>0.5998</v>
      </c>
      <c r="DC1336" s="86">
        <v>77</v>
      </c>
      <c r="DD1336" s="86">
        <v>-99</v>
      </c>
      <c r="DE1336" s="86">
        <v>-99</v>
      </c>
      <c r="DF1336" s="86">
        <v>-99</v>
      </c>
      <c r="DG1336" s="86">
        <v>-99</v>
      </c>
      <c r="DH1336" s="86">
        <v>-99</v>
      </c>
    </row>
    <row r="1337" spans="1:112" x14ac:dyDescent="0.2">
      <c r="A1337" s="85">
        <f>IF(ISERROR(SEARCH('School Lookup'!$F$3,Data!J1337)),A1336,A1336+1)</f>
        <v>0</v>
      </c>
      <c r="B1337" s="85">
        <f>IF(I1337='School Lookup'!$G$13,1,0)</f>
        <v>0</v>
      </c>
      <c r="C1337" s="85">
        <f t="shared" si="20"/>
        <v>1335</v>
      </c>
      <c r="D1337" s="86" t="s">
        <v>6478</v>
      </c>
      <c r="E1337" s="86" t="s">
        <v>6629</v>
      </c>
      <c r="F1337" s="86" t="s">
        <v>2759</v>
      </c>
      <c r="G1337" s="86" t="s">
        <v>3070</v>
      </c>
      <c r="H1337" s="86" t="s">
        <v>648</v>
      </c>
      <c r="I1337" s="86" t="s">
        <v>4234</v>
      </c>
      <c r="J1337" s="86" t="s">
        <v>6633</v>
      </c>
      <c r="K1337" s="86" t="s">
        <v>31</v>
      </c>
      <c r="L1337" s="86">
        <v>1</v>
      </c>
      <c r="M1337" s="86">
        <v>1</v>
      </c>
      <c r="N1337" s="89">
        <v>-7.9615000000000005E-2</v>
      </c>
      <c r="O1337" s="89">
        <v>-7.8051205485898903E-2</v>
      </c>
      <c r="P1337" s="89">
        <v>51.550400000000003</v>
      </c>
      <c r="Q1337" s="89">
        <v>0.181843870412039</v>
      </c>
      <c r="R1337" s="89">
        <v>49.523838333333302</v>
      </c>
      <c r="S1337" s="89">
        <v>5.1896332463070197E-2</v>
      </c>
      <c r="T1337" s="89">
        <v>5.8770935907675501E-2</v>
      </c>
      <c r="U1337" s="89">
        <v>0.38054968287526397</v>
      </c>
      <c r="V1337" s="89">
        <v>2.2365261021948399E-2</v>
      </c>
      <c r="W1337" s="89">
        <v>1</v>
      </c>
      <c r="X1337" s="89">
        <v>9.8885576923076896E-2</v>
      </c>
      <c r="Y1337" s="89">
        <v>0.32183896566166298</v>
      </c>
      <c r="Z1337" s="89">
        <v>54.246699999999997</v>
      </c>
      <c r="AA1337" s="89">
        <v>0.55105410775356001</v>
      </c>
      <c r="AB1337" s="89">
        <v>49.198723076923102</v>
      </c>
      <c r="AC1337" s="89">
        <v>0.43644653670761102</v>
      </c>
      <c r="AD1337" s="89">
        <v>0.50954751711927104</v>
      </c>
      <c r="AE1337" s="89">
        <v>0.37692540018121401</v>
      </c>
      <c r="AF1337" s="89">
        <v>0.19206140180152501</v>
      </c>
      <c r="AG1337" s="89">
        <v>1</v>
      </c>
      <c r="AH1337" s="89">
        <v>-0.23104950248756201</v>
      </c>
      <c r="AI1337" s="89">
        <v>-0.44020489438997701</v>
      </c>
      <c r="AJ1337" s="89">
        <v>42.1845</v>
      </c>
      <c r="AK1337" s="89">
        <v>-0.63068647707290904</v>
      </c>
      <c r="AL1337" s="89">
        <v>53.980095771144299</v>
      </c>
      <c r="AM1337" s="89">
        <v>-0.53544568573144302</v>
      </c>
      <c r="AN1337" s="89">
        <v>-0.60571053908389605</v>
      </c>
      <c r="AO1337" s="89">
        <v>0.12141347025068</v>
      </c>
      <c r="AP1337" s="89">
        <v>-7.3541418517585694E-2</v>
      </c>
      <c r="AQ1337" s="89">
        <v>1</v>
      </c>
      <c r="AR1337" s="89">
        <v>-0.226748379052369</v>
      </c>
      <c r="AS1337" s="89">
        <v>-0.43967861682652198</v>
      </c>
      <c r="AT1337" s="89">
        <v>49.331400000000002</v>
      </c>
      <c r="AU1337" s="89">
        <v>7.0105279227629796E-2</v>
      </c>
      <c r="AV1337" s="89">
        <v>61.346634912718201</v>
      </c>
      <c r="AW1337" s="89">
        <v>-0.184786668799446</v>
      </c>
      <c r="AX1337" s="89">
        <v>-0.23394134286853199</v>
      </c>
      <c r="AY1337" s="89">
        <v>0.121111446692842</v>
      </c>
      <c r="AZ1337" s="89">
        <v>-2.8332974476074E-2</v>
      </c>
      <c r="BA1337" s="89">
        <v>-99</v>
      </c>
      <c r="BB1337" s="89">
        <v>-99</v>
      </c>
      <c r="BC1337" s="89">
        <v>-99</v>
      </c>
      <c r="BD1337" s="89">
        <v>-99</v>
      </c>
      <c r="BE1337" s="89">
        <v>-99</v>
      </c>
      <c r="BF1337" s="89">
        <v>-99</v>
      </c>
      <c r="BG1337" s="89">
        <v>-99</v>
      </c>
      <c r="BH1337" s="89">
        <v>-99</v>
      </c>
      <c r="BI1337" s="89">
        <v>-99</v>
      </c>
      <c r="BJ1337" s="89">
        <v>-99</v>
      </c>
      <c r="BK1337" s="89">
        <v>-99</v>
      </c>
      <c r="BL1337" s="89">
        <v>-99</v>
      </c>
      <c r="BM1337" s="89">
        <v>-99</v>
      </c>
      <c r="BN1337" s="89">
        <v>-99</v>
      </c>
      <c r="BO1337" s="89">
        <v>-99</v>
      </c>
      <c r="BP1337" s="89">
        <v>-99</v>
      </c>
      <c r="BQ1337" s="89">
        <v>-99</v>
      </c>
      <c r="BR1337" s="89">
        <v>-99</v>
      </c>
      <c r="BS1337" s="89">
        <v>-99</v>
      </c>
      <c r="BT1337" s="89">
        <v>-99</v>
      </c>
      <c r="BU1337" s="89">
        <v>-99</v>
      </c>
      <c r="BV1337" s="89">
        <v>-99</v>
      </c>
      <c r="BW1337" s="89">
        <v>-99</v>
      </c>
      <c r="BX1337" s="89">
        <v>-99</v>
      </c>
      <c r="BY1337" s="89">
        <v>-99</v>
      </c>
      <c r="BZ1337" s="89">
        <v>-99</v>
      </c>
      <c r="CA1337" s="89">
        <v>-99</v>
      </c>
      <c r="CB1337" s="89">
        <v>-99</v>
      </c>
      <c r="CC1337" s="89">
        <v>-99</v>
      </c>
      <c r="CD1337" s="89">
        <v>-99</v>
      </c>
      <c r="CE1337" s="89">
        <v>-99</v>
      </c>
      <c r="CF1337" s="89">
        <v>-99</v>
      </c>
      <c r="CG1337" s="89">
        <v>-99</v>
      </c>
      <c r="CH1337" s="89">
        <v>-99</v>
      </c>
      <c r="CI1337" s="89">
        <v>-99</v>
      </c>
      <c r="CJ1337" s="89">
        <v>-99</v>
      </c>
      <c r="CK1337" s="89">
        <v>-99</v>
      </c>
      <c r="CL1337" s="89">
        <v>-99</v>
      </c>
      <c r="CM1337" s="89">
        <v>-99</v>
      </c>
      <c r="CN1337" s="89">
        <v>-99</v>
      </c>
      <c r="CO1337" s="89">
        <v>-99</v>
      </c>
      <c r="CP1337" s="89">
        <v>-99</v>
      </c>
      <c r="CQ1337" s="89">
        <v>-99</v>
      </c>
      <c r="CR1337" s="89">
        <v>-99</v>
      </c>
      <c r="CS1337" s="89">
        <v>-99</v>
      </c>
      <c r="CT1337" s="89">
        <v>-99</v>
      </c>
      <c r="CU1337" s="86">
        <v>-99</v>
      </c>
      <c r="CV1337" s="86">
        <v>0.11260000000000001</v>
      </c>
      <c r="CW1337" s="86">
        <v>50</v>
      </c>
      <c r="CX1337" s="86">
        <v>2</v>
      </c>
      <c r="CY1337" s="86">
        <v>-0.40479999999999999</v>
      </c>
      <c r="CZ1337" s="86">
        <v>32</v>
      </c>
      <c r="DA1337" s="86">
        <v>4</v>
      </c>
      <c r="DB1337" s="86">
        <v>0.20880000000000001</v>
      </c>
      <c r="DC1337" s="86">
        <v>58</v>
      </c>
      <c r="DD1337" s="86">
        <v>-99</v>
      </c>
      <c r="DE1337" s="86">
        <v>-99</v>
      </c>
      <c r="DF1337" s="86">
        <v>-99</v>
      </c>
      <c r="DG1337" s="86">
        <v>-99</v>
      </c>
      <c r="DH1337" s="86">
        <v>-99</v>
      </c>
    </row>
    <row r="1338" spans="1:112" x14ac:dyDescent="0.2">
      <c r="A1338" s="85">
        <f>IF(ISERROR(SEARCH('School Lookup'!$F$3,Data!J1338)),A1337,A1337+1)</f>
        <v>0</v>
      </c>
      <c r="B1338" s="85">
        <f>IF(I1338='School Lookup'!$G$13,1,0)</f>
        <v>0</v>
      </c>
      <c r="C1338" s="85">
        <f t="shared" si="20"/>
        <v>1336</v>
      </c>
      <c r="D1338" s="86" t="s">
        <v>6478</v>
      </c>
      <c r="E1338" s="86" t="s">
        <v>6489</v>
      </c>
      <c r="F1338" s="86" t="s">
        <v>2741</v>
      </c>
      <c r="G1338" s="86" t="s">
        <v>2954</v>
      </c>
      <c r="H1338" s="86" t="s">
        <v>80</v>
      </c>
      <c r="I1338" s="86" t="s">
        <v>4114</v>
      </c>
      <c r="J1338" s="86" t="s">
        <v>81</v>
      </c>
      <c r="K1338" s="86" t="s">
        <v>19</v>
      </c>
      <c r="L1338" s="86">
        <v>1</v>
      </c>
      <c r="M1338" s="86">
        <v>1</v>
      </c>
      <c r="N1338" s="89">
        <v>0.27160000000000001</v>
      </c>
      <c r="O1338" s="89">
        <v>0.68250449769869503</v>
      </c>
      <c r="P1338" s="89">
        <v>56.813200000000002</v>
      </c>
      <c r="Q1338" s="89">
        <v>0.740076496834563</v>
      </c>
      <c r="R1338" s="89">
        <v>47.340449999999997</v>
      </c>
      <c r="S1338" s="89">
        <v>0.71129049726662896</v>
      </c>
      <c r="T1338" s="89">
        <v>0.806963663482131</v>
      </c>
      <c r="U1338" s="89">
        <v>0.41777777777777803</v>
      </c>
      <c r="V1338" s="89">
        <v>0.33713148607697901</v>
      </c>
      <c r="W1338" s="89">
        <v>1</v>
      </c>
      <c r="X1338" s="89">
        <v>9.5109523809523797E-2</v>
      </c>
      <c r="Y1338" s="89">
        <v>0.31294953853963098</v>
      </c>
      <c r="Z1338" s="89">
        <v>38.120899999999999</v>
      </c>
      <c r="AA1338" s="89">
        <v>-1.4598808745010701</v>
      </c>
      <c r="AB1338" s="89">
        <v>46.5608476190476</v>
      </c>
      <c r="AC1338" s="89">
        <v>-0.57346566798072196</v>
      </c>
      <c r="AD1338" s="89">
        <v>-0.66634577663941397</v>
      </c>
      <c r="AE1338" s="89">
        <v>0.42</v>
      </c>
      <c r="AF1338" s="89">
        <v>-0.27986522618855397</v>
      </c>
      <c r="AG1338" s="89">
        <v>-99</v>
      </c>
      <c r="AH1338" s="89">
        <v>-99</v>
      </c>
      <c r="AI1338" s="89">
        <v>-99</v>
      </c>
      <c r="AJ1338" s="89">
        <v>-99</v>
      </c>
      <c r="AK1338" s="89">
        <v>-99</v>
      </c>
      <c r="AL1338" s="89">
        <v>-99</v>
      </c>
      <c r="AM1338" s="89">
        <v>-99</v>
      </c>
      <c r="AN1338" s="89">
        <v>-99</v>
      </c>
      <c r="AO1338" s="89">
        <v>-99</v>
      </c>
      <c r="AP1338" s="89">
        <v>-99</v>
      </c>
      <c r="AQ1338" s="89">
        <v>1</v>
      </c>
      <c r="AR1338" s="89">
        <v>0.104865753424658</v>
      </c>
      <c r="AS1338" s="89">
        <v>0.30572893077379698</v>
      </c>
      <c r="AT1338" s="89">
        <v>54.1389</v>
      </c>
      <c r="AU1338" s="89">
        <v>0.592626083220815</v>
      </c>
      <c r="AV1338" s="89">
        <v>54.794531506849303</v>
      </c>
      <c r="AW1338" s="89">
        <v>0.44917750699730602</v>
      </c>
      <c r="AX1338" s="89">
        <v>0.43412692365964201</v>
      </c>
      <c r="AY1338" s="89">
        <v>0.16222222222222199</v>
      </c>
      <c r="AZ1338" s="89">
        <v>7.0425034282564206E-2</v>
      </c>
      <c r="BA1338" s="89">
        <v>-99</v>
      </c>
      <c r="BB1338" s="89">
        <v>-99</v>
      </c>
      <c r="BC1338" s="89">
        <v>-99</v>
      </c>
      <c r="BD1338" s="89">
        <v>-99</v>
      </c>
      <c r="BE1338" s="89">
        <v>-99</v>
      </c>
      <c r="BF1338" s="89">
        <v>-99</v>
      </c>
      <c r="BG1338" s="89">
        <v>-99</v>
      </c>
      <c r="BH1338" s="89">
        <v>-99</v>
      </c>
      <c r="BI1338" s="89">
        <v>-99</v>
      </c>
      <c r="BJ1338" s="89">
        <v>-99</v>
      </c>
      <c r="BK1338" s="89">
        <v>-99</v>
      </c>
      <c r="BL1338" s="89">
        <v>-99</v>
      </c>
      <c r="BM1338" s="89">
        <v>-99</v>
      </c>
      <c r="BN1338" s="89">
        <v>-99</v>
      </c>
      <c r="BO1338" s="89">
        <v>-99</v>
      </c>
      <c r="BP1338" s="89">
        <v>-99</v>
      </c>
      <c r="BQ1338" s="89">
        <v>-99</v>
      </c>
      <c r="BR1338" s="89">
        <v>-99</v>
      </c>
      <c r="BS1338" s="89">
        <v>-99</v>
      </c>
      <c r="BT1338" s="89">
        <v>-99</v>
      </c>
      <c r="BU1338" s="89">
        <v>-99</v>
      </c>
      <c r="BV1338" s="89">
        <v>-99</v>
      </c>
      <c r="BW1338" s="89">
        <v>-99</v>
      </c>
      <c r="BX1338" s="89">
        <v>-99</v>
      </c>
      <c r="BY1338" s="89">
        <v>-99</v>
      </c>
      <c r="BZ1338" s="89">
        <v>-99</v>
      </c>
      <c r="CA1338" s="89">
        <v>-99</v>
      </c>
      <c r="CB1338" s="89">
        <v>-99</v>
      </c>
      <c r="CC1338" s="89">
        <v>-99</v>
      </c>
      <c r="CD1338" s="89">
        <v>-99</v>
      </c>
      <c r="CE1338" s="89">
        <v>-99</v>
      </c>
      <c r="CF1338" s="89">
        <v>-99</v>
      </c>
      <c r="CG1338" s="89">
        <v>-99</v>
      </c>
      <c r="CH1338" s="89">
        <v>-99</v>
      </c>
      <c r="CI1338" s="89">
        <v>-99</v>
      </c>
      <c r="CJ1338" s="89">
        <v>-99</v>
      </c>
      <c r="CK1338" s="89">
        <v>-99</v>
      </c>
      <c r="CL1338" s="89">
        <v>-99</v>
      </c>
      <c r="CM1338" s="89">
        <v>-99</v>
      </c>
      <c r="CN1338" s="89">
        <v>-99</v>
      </c>
      <c r="CO1338" s="89">
        <v>92.61</v>
      </c>
      <c r="CP1338" s="89">
        <v>0.39450000000000002</v>
      </c>
      <c r="CQ1338" s="89">
        <v>1.88</v>
      </c>
      <c r="CR1338" s="89">
        <v>8.8800000000000004E-2</v>
      </c>
      <c r="CS1338" s="89">
        <v>0.39450000000000002</v>
      </c>
      <c r="CT1338" s="89">
        <v>-2.8199999999999999E-2</v>
      </c>
      <c r="CU1338" s="86" t="s">
        <v>6989</v>
      </c>
      <c r="CV1338" s="86">
        <v>0.11210000000000001</v>
      </c>
      <c r="CW1338" s="86">
        <v>50</v>
      </c>
      <c r="CX1338" s="86">
        <v>2</v>
      </c>
      <c r="CY1338" s="86">
        <v>0.16309999999999999</v>
      </c>
      <c r="CZ1338" s="86">
        <v>60</v>
      </c>
      <c r="DA1338" s="86">
        <v>3</v>
      </c>
      <c r="DB1338" s="86">
        <v>-0.20780000000000001</v>
      </c>
      <c r="DC1338" s="86">
        <v>36</v>
      </c>
      <c r="DD1338" s="86">
        <v>-99</v>
      </c>
      <c r="DE1338" s="86">
        <v>-99</v>
      </c>
      <c r="DF1338" s="86">
        <v>-99</v>
      </c>
      <c r="DG1338" s="86">
        <v>-99</v>
      </c>
      <c r="DH1338" s="86">
        <v>-99</v>
      </c>
    </row>
    <row r="1339" spans="1:112" x14ac:dyDescent="0.2">
      <c r="A1339" s="85">
        <f>IF(ISERROR(SEARCH('School Lookup'!$F$3,Data!J1339)),A1338,A1338+1)</f>
        <v>0</v>
      </c>
      <c r="B1339" s="85">
        <f>IF(I1339='School Lookup'!$G$13,1,0)</f>
        <v>0</v>
      </c>
      <c r="C1339" s="85">
        <f t="shared" si="20"/>
        <v>1337</v>
      </c>
      <c r="D1339" s="86" t="s">
        <v>6478</v>
      </c>
      <c r="E1339" s="86" t="s">
        <v>6736</v>
      </c>
      <c r="F1339" s="86" t="s">
        <v>2772</v>
      </c>
      <c r="G1339" s="86" t="s">
        <v>3346</v>
      </c>
      <c r="H1339" s="86" t="s">
        <v>1053</v>
      </c>
      <c r="I1339" s="86" t="s">
        <v>5371</v>
      </c>
      <c r="J1339" s="86" t="s">
        <v>1054</v>
      </c>
      <c r="K1339" s="86" t="s">
        <v>26</v>
      </c>
      <c r="L1339" s="86">
        <v>1</v>
      </c>
      <c r="M1339" s="86">
        <v>1</v>
      </c>
      <c r="N1339" s="89">
        <v>3.3969841269841303E-2</v>
      </c>
      <c r="O1339" s="89">
        <v>0.167916645611277</v>
      </c>
      <c r="P1339" s="89">
        <v>48.202199999999998</v>
      </c>
      <c r="Q1339" s="89">
        <v>-0.173304430832146</v>
      </c>
      <c r="R1339" s="89">
        <v>54.365109523809501</v>
      </c>
      <c r="S1339" s="89">
        <v>-2.6938926104344398E-3</v>
      </c>
      <c r="T1339" s="89">
        <v>-3.1707851095506899E-3</v>
      </c>
      <c r="U1339" s="89">
        <v>0.370044052863436</v>
      </c>
      <c r="V1339" s="89">
        <v>-1.1733301726971699E-3</v>
      </c>
      <c r="W1339" s="89">
        <v>1</v>
      </c>
      <c r="X1339" s="89">
        <v>-3.9524110671936799E-2</v>
      </c>
      <c r="Y1339" s="89">
        <v>-3.9993617821332903E-3</v>
      </c>
      <c r="Z1339" s="89">
        <v>51.066699999999997</v>
      </c>
      <c r="AA1339" s="89">
        <v>0.15449869694791099</v>
      </c>
      <c r="AB1339" s="89">
        <v>55.731225296442702</v>
      </c>
      <c r="AC1339" s="89">
        <v>7.5249667582888702E-2</v>
      </c>
      <c r="AD1339" s="89">
        <v>8.89872207304679E-2</v>
      </c>
      <c r="AE1339" s="89">
        <v>0.37151248164464001</v>
      </c>
      <c r="AF1339" s="89">
        <v>3.30598632082355E-2</v>
      </c>
      <c r="AG1339" s="89">
        <v>1</v>
      </c>
      <c r="AH1339" s="89">
        <v>0.19113793103448301</v>
      </c>
      <c r="AI1339" s="89">
        <v>0.46838319214991098</v>
      </c>
      <c r="AJ1339" s="89">
        <v>-99</v>
      </c>
      <c r="AK1339" s="89">
        <v>-99</v>
      </c>
      <c r="AL1339" s="89">
        <v>59.770120689655201</v>
      </c>
      <c r="AM1339" s="89">
        <v>0.46838319214991098</v>
      </c>
      <c r="AN1339" s="89">
        <v>0.44885528531388802</v>
      </c>
      <c r="AO1339" s="89">
        <v>0.12775330396475801</v>
      </c>
      <c r="AP1339" s="89">
        <v>5.7342745700893198E-2</v>
      </c>
      <c r="AQ1339" s="89">
        <v>1</v>
      </c>
      <c r="AR1339" s="89">
        <v>5.90550561797753E-2</v>
      </c>
      <c r="AS1339" s="89">
        <v>0.202754913255005</v>
      </c>
      <c r="AT1339" s="89">
        <v>-99</v>
      </c>
      <c r="AU1339" s="89">
        <v>-99</v>
      </c>
      <c r="AV1339" s="89">
        <v>57.303380898876398</v>
      </c>
      <c r="AW1339" s="89">
        <v>0.202754913255005</v>
      </c>
      <c r="AX1339" s="89">
        <v>0.174448031192421</v>
      </c>
      <c r="AY1339" s="89">
        <v>0.130690161527166</v>
      </c>
      <c r="AZ1339" s="89">
        <v>2.27986413746336E-2</v>
      </c>
      <c r="BA1339" s="89">
        <v>-99</v>
      </c>
      <c r="BB1339" s="89">
        <v>-99</v>
      </c>
      <c r="BC1339" s="89">
        <v>-99</v>
      </c>
      <c r="BD1339" s="89">
        <v>-99</v>
      </c>
      <c r="BE1339" s="89">
        <v>-99</v>
      </c>
      <c r="BF1339" s="89">
        <v>-99</v>
      </c>
      <c r="BG1339" s="89">
        <v>-99</v>
      </c>
      <c r="BH1339" s="89">
        <v>-99</v>
      </c>
      <c r="BI1339" s="89">
        <v>-99</v>
      </c>
      <c r="BJ1339" s="89">
        <v>-99</v>
      </c>
      <c r="BK1339" s="89">
        <v>-99</v>
      </c>
      <c r="BL1339" s="89">
        <v>-99</v>
      </c>
      <c r="BM1339" s="89">
        <v>-99</v>
      </c>
      <c r="BN1339" s="89">
        <v>-99</v>
      </c>
      <c r="BO1339" s="89">
        <v>-99</v>
      </c>
      <c r="BP1339" s="89">
        <v>-99</v>
      </c>
      <c r="BQ1339" s="89">
        <v>-99</v>
      </c>
      <c r="BR1339" s="89">
        <v>-99</v>
      </c>
      <c r="BS1339" s="89">
        <v>-99</v>
      </c>
      <c r="BT1339" s="89">
        <v>-99</v>
      </c>
      <c r="BU1339" s="89">
        <v>-99</v>
      </c>
      <c r="BV1339" s="89">
        <v>-99</v>
      </c>
      <c r="BW1339" s="89">
        <v>-99</v>
      </c>
      <c r="BX1339" s="89">
        <v>-99</v>
      </c>
      <c r="BY1339" s="89">
        <v>-99</v>
      </c>
      <c r="BZ1339" s="89">
        <v>-99</v>
      </c>
      <c r="CA1339" s="89">
        <v>-99</v>
      </c>
      <c r="CB1339" s="89">
        <v>-99</v>
      </c>
      <c r="CC1339" s="89">
        <v>-99</v>
      </c>
      <c r="CD1339" s="89">
        <v>-99</v>
      </c>
      <c r="CE1339" s="89">
        <v>-99</v>
      </c>
      <c r="CF1339" s="89">
        <v>-99</v>
      </c>
      <c r="CG1339" s="89">
        <v>-99</v>
      </c>
      <c r="CH1339" s="89">
        <v>-99</v>
      </c>
      <c r="CI1339" s="89">
        <v>-99</v>
      </c>
      <c r="CJ1339" s="89">
        <v>-99</v>
      </c>
      <c r="CK1339" s="89">
        <v>-99</v>
      </c>
      <c r="CL1339" s="89">
        <v>-99</v>
      </c>
      <c r="CM1339" s="89">
        <v>-99</v>
      </c>
      <c r="CN1339" s="89">
        <v>-99</v>
      </c>
      <c r="CO1339" s="89">
        <v>-99</v>
      </c>
      <c r="CP1339" s="89">
        <v>-99</v>
      </c>
      <c r="CQ1339" s="89">
        <v>-99</v>
      </c>
      <c r="CR1339" s="89">
        <v>-99</v>
      </c>
      <c r="CS1339" s="89">
        <v>-99</v>
      </c>
      <c r="CT1339" s="89">
        <v>-99</v>
      </c>
      <c r="CU1339" s="86">
        <v>-99</v>
      </c>
      <c r="CV1339" s="86">
        <v>0.112</v>
      </c>
      <c r="CW1339" s="86">
        <v>50</v>
      </c>
      <c r="CX1339" s="86">
        <v>2</v>
      </c>
      <c r="CY1339" s="86">
        <v>1.5728</v>
      </c>
      <c r="CZ1339" s="86">
        <v>94</v>
      </c>
      <c r="DA1339" s="86">
        <v>2</v>
      </c>
      <c r="DB1339" s="86">
        <v>-6.7000000000000002E-3</v>
      </c>
      <c r="DC1339" s="86">
        <v>47</v>
      </c>
      <c r="DD1339" s="86">
        <v>-99</v>
      </c>
      <c r="DE1339" s="86">
        <v>-99</v>
      </c>
      <c r="DF1339" s="86">
        <v>-99</v>
      </c>
      <c r="DG1339" s="86">
        <v>-99</v>
      </c>
      <c r="DH1339" s="86">
        <v>-99</v>
      </c>
    </row>
    <row r="1340" spans="1:112" x14ac:dyDescent="0.2">
      <c r="A1340" s="85">
        <f>IF(ISERROR(SEARCH('School Lookup'!$F$3,Data!J1340)),A1339,A1339+1)</f>
        <v>0</v>
      </c>
      <c r="B1340" s="85">
        <f>IF(I1340='School Lookup'!$G$13,1,0)</f>
        <v>0</v>
      </c>
      <c r="C1340" s="85">
        <f t="shared" si="20"/>
        <v>1338</v>
      </c>
      <c r="D1340" s="86" t="s">
        <v>6478</v>
      </c>
      <c r="E1340" s="86" t="s">
        <v>6695</v>
      </c>
      <c r="F1340" s="86" t="s">
        <v>546</v>
      </c>
      <c r="G1340" s="86" t="s">
        <v>2991</v>
      </c>
      <c r="H1340" s="86" t="s">
        <v>552</v>
      </c>
      <c r="I1340" s="86" t="s">
        <v>4131</v>
      </c>
      <c r="J1340" s="86" t="s">
        <v>553</v>
      </c>
      <c r="K1340" s="86" t="s">
        <v>258</v>
      </c>
      <c r="L1340" s="86">
        <v>1</v>
      </c>
      <c r="M1340" s="86">
        <v>1</v>
      </c>
      <c r="N1340" s="89">
        <v>-2.4937113402061801E-2</v>
      </c>
      <c r="O1340" s="89">
        <v>4.03536988893195E-2</v>
      </c>
      <c r="P1340" s="89">
        <v>-99</v>
      </c>
      <c r="Q1340" s="89">
        <v>-99</v>
      </c>
      <c r="R1340" s="89">
        <v>32.989667010309297</v>
      </c>
      <c r="S1340" s="89">
        <v>4.03536988893195E-2</v>
      </c>
      <c r="T1340" s="89">
        <v>4.5673891745160303E-2</v>
      </c>
      <c r="U1340" s="89">
        <v>0.50259067357512999</v>
      </c>
      <c r="V1340" s="89">
        <v>2.2955272016997701E-2</v>
      </c>
      <c r="W1340" s="89">
        <v>1</v>
      </c>
      <c r="X1340" s="89">
        <v>2.6434375E-2</v>
      </c>
      <c r="Y1340" s="89">
        <v>0.15127736071834999</v>
      </c>
      <c r="Z1340" s="89">
        <v>-99</v>
      </c>
      <c r="AA1340" s="89">
        <v>-99</v>
      </c>
      <c r="AB1340" s="89">
        <v>35.937478124999998</v>
      </c>
      <c r="AC1340" s="89">
        <v>0.15127736071834999</v>
      </c>
      <c r="AD1340" s="89">
        <v>0.17751021716808499</v>
      </c>
      <c r="AE1340" s="89">
        <v>0.49740932642487001</v>
      </c>
      <c r="AF1340" s="89">
        <v>8.8295237555109804E-2</v>
      </c>
      <c r="AG1340" s="89">
        <v>-99</v>
      </c>
      <c r="AH1340" s="89">
        <v>-99</v>
      </c>
      <c r="AI1340" s="89">
        <v>-99</v>
      </c>
      <c r="AJ1340" s="89">
        <v>-99</v>
      </c>
      <c r="AK1340" s="89">
        <v>-99</v>
      </c>
      <c r="AL1340" s="89">
        <v>-99</v>
      </c>
      <c r="AM1340" s="89">
        <v>-99</v>
      </c>
      <c r="AN1340" s="89">
        <v>-99</v>
      </c>
      <c r="AO1340" s="89">
        <v>-99</v>
      </c>
      <c r="AP1340" s="89">
        <v>-99</v>
      </c>
      <c r="AQ1340" s="89">
        <v>-99</v>
      </c>
      <c r="AR1340" s="89">
        <v>-99</v>
      </c>
      <c r="AS1340" s="89">
        <v>-99</v>
      </c>
      <c r="AT1340" s="89">
        <v>-99</v>
      </c>
      <c r="AU1340" s="89">
        <v>-99</v>
      </c>
      <c r="AV1340" s="89">
        <v>-99</v>
      </c>
      <c r="AW1340" s="89">
        <v>-99</v>
      </c>
      <c r="AX1340" s="89">
        <v>-99</v>
      </c>
      <c r="AY1340" s="89">
        <v>-99</v>
      </c>
      <c r="AZ1340" s="89">
        <v>-99</v>
      </c>
      <c r="BA1340" s="89">
        <v>-99</v>
      </c>
      <c r="BB1340" s="89">
        <v>-99</v>
      </c>
      <c r="BC1340" s="89">
        <v>-99</v>
      </c>
      <c r="BD1340" s="89">
        <v>-99</v>
      </c>
      <c r="BE1340" s="89">
        <v>-99</v>
      </c>
      <c r="BF1340" s="89">
        <v>-99</v>
      </c>
      <c r="BG1340" s="89">
        <v>-99</v>
      </c>
      <c r="BH1340" s="89">
        <v>-99</v>
      </c>
      <c r="BI1340" s="89">
        <v>-99</v>
      </c>
      <c r="BJ1340" s="89">
        <v>-99</v>
      </c>
      <c r="BK1340" s="89">
        <v>-99</v>
      </c>
      <c r="BL1340" s="89">
        <v>-99</v>
      </c>
      <c r="BM1340" s="89">
        <v>-99</v>
      </c>
      <c r="BN1340" s="89">
        <v>-99</v>
      </c>
      <c r="BO1340" s="89">
        <v>-99</v>
      </c>
      <c r="BP1340" s="89">
        <v>-99</v>
      </c>
      <c r="BQ1340" s="89">
        <v>-99</v>
      </c>
      <c r="BR1340" s="89">
        <v>-99</v>
      </c>
      <c r="BS1340" s="89">
        <v>-99</v>
      </c>
      <c r="BT1340" s="89">
        <v>-99</v>
      </c>
      <c r="BU1340" s="89">
        <v>-99</v>
      </c>
      <c r="BV1340" s="89">
        <v>-99</v>
      </c>
      <c r="BW1340" s="89">
        <v>-99</v>
      </c>
      <c r="BX1340" s="89">
        <v>-99</v>
      </c>
      <c r="BY1340" s="89">
        <v>-99</v>
      </c>
      <c r="BZ1340" s="89">
        <v>-99</v>
      </c>
      <c r="CA1340" s="89">
        <v>-99</v>
      </c>
      <c r="CB1340" s="89">
        <v>-99</v>
      </c>
      <c r="CC1340" s="89">
        <v>-99</v>
      </c>
      <c r="CD1340" s="89">
        <v>-99</v>
      </c>
      <c r="CE1340" s="89">
        <v>-99</v>
      </c>
      <c r="CF1340" s="89">
        <v>-99</v>
      </c>
      <c r="CG1340" s="89">
        <v>-99</v>
      </c>
      <c r="CH1340" s="89">
        <v>-99</v>
      </c>
      <c r="CI1340" s="89">
        <v>-99</v>
      </c>
      <c r="CJ1340" s="89">
        <v>-99</v>
      </c>
      <c r="CK1340" s="89">
        <v>-99</v>
      </c>
      <c r="CL1340" s="89">
        <v>-99</v>
      </c>
      <c r="CM1340" s="89">
        <v>-99</v>
      </c>
      <c r="CN1340" s="89">
        <v>-99</v>
      </c>
      <c r="CO1340" s="89">
        <v>-99</v>
      </c>
      <c r="CP1340" s="89">
        <v>-99</v>
      </c>
      <c r="CQ1340" s="89">
        <v>-99</v>
      </c>
      <c r="CR1340" s="89">
        <v>-99</v>
      </c>
      <c r="CS1340" s="89">
        <v>-99</v>
      </c>
      <c r="CT1340" s="89">
        <v>-99</v>
      </c>
      <c r="CU1340" s="86">
        <v>-99</v>
      </c>
      <c r="CV1340" s="86">
        <v>0.1113</v>
      </c>
      <c r="CW1340" s="86">
        <v>50</v>
      </c>
      <c r="CX1340" s="86">
        <v>2</v>
      </c>
      <c r="CY1340" s="86">
        <v>-1.0549999999999999</v>
      </c>
      <c r="CZ1340" s="86">
        <v>10</v>
      </c>
      <c r="DA1340" s="86">
        <v>0</v>
      </c>
      <c r="DB1340" s="86">
        <v>-99</v>
      </c>
      <c r="DC1340" s="86">
        <v>-99</v>
      </c>
      <c r="DD1340" s="86">
        <v>-99</v>
      </c>
      <c r="DE1340" s="86">
        <v>-99</v>
      </c>
      <c r="DF1340" s="86">
        <v>-99</v>
      </c>
      <c r="DG1340" s="86">
        <v>-99</v>
      </c>
      <c r="DH1340" s="86">
        <v>-99</v>
      </c>
    </row>
    <row r="1341" spans="1:112" x14ac:dyDescent="0.2">
      <c r="A1341" s="85">
        <f>IF(ISERROR(SEARCH('School Lookup'!$F$3,Data!J1341)),A1340,A1340+1)</f>
        <v>0</v>
      </c>
      <c r="B1341" s="85">
        <f>IF(I1341='School Lookup'!$G$13,1,0)</f>
        <v>0</v>
      </c>
      <c r="C1341" s="85">
        <f t="shared" si="20"/>
        <v>1339</v>
      </c>
      <c r="D1341" s="86" t="s">
        <v>6478</v>
      </c>
      <c r="E1341" s="86" t="s">
        <v>6539</v>
      </c>
      <c r="F1341" s="86" t="s">
        <v>2750</v>
      </c>
      <c r="G1341" s="86" t="s">
        <v>2861</v>
      </c>
      <c r="H1341" s="86" t="s">
        <v>251</v>
      </c>
      <c r="I1341" s="86" t="s">
        <v>4306</v>
      </c>
      <c r="J1341" s="86" t="s">
        <v>253</v>
      </c>
      <c r="K1341" s="86" t="s">
        <v>31</v>
      </c>
      <c r="L1341" s="86">
        <v>1</v>
      </c>
      <c r="M1341" s="86">
        <v>1</v>
      </c>
      <c r="N1341" s="89">
        <v>3.3323834196891201E-2</v>
      </c>
      <c r="O1341" s="89">
        <v>0.16651771799249701</v>
      </c>
      <c r="P1341" s="89">
        <v>48.585299999999997</v>
      </c>
      <c r="Q1341" s="89">
        <v>-0.13266847294233999</v>
      </c>
      <c r="R1341" s="89">
        <v>47.495686528497401</v>
      </c>
      <c r="S1341" s="89">
        <v>1.6924622525078401E-2</v>
      </c>
      <c r="T1341" s="89">
        <v>1.9089694484734101E-2</v>
      </c>
      <c r="U1341" s="89">
        <v>0.358736059479554</v>
      </c>
      <c r="V1341" s="89">
        <v>6.84816177612208E-3</v>
      </c>
      <c r="W1341" s="89">
        <v>1</v>
      </c>
      <c r="X1341" s="89">
        <v>7.0286010362694301E-2</v>
      </c>
      <c r="Y1341" s="89">
        <v>0.25451105606533803</v>
      </c>
      <c r="Z1341" s="89">
        <v>50.340200000000003</v>
      </c>
      <c r="AA1341" s="89">
        <v>6.3901996963539098E-2</v>
      </c>
      <c r="AB1341" s="89">
        <v>50.604448186528501</v>
      </c>
      <c r="AC1341" s="89">
        <v>0.15920652651443901</v>
      </c>
      <c r="AD1341" s="89">
        <v>0.18674255720857399</v>
      </c>
      <c r="AE1341" s="89">
        <v>0.358736059479554</v>
      </c>
      <c r="AF1341" s="89">
        <v>6.6991289110138894E-2</v>
      </c>
      <c r="AG1341" s="89">
        <v>1</v>
      </c>
      <c r="AH1341" s="89">
        <v>0.168954504504504</v>
      </c>
      <c r="AI1341" s="89">
        <v>0.42064231816030501</v>
      </c>
      <c r="AJ1341" s="89">
        <v>45.87</v>
      </c>
      <c r="AK1341" s="89">
        <v>-0.269909228996979</v>
      </c>
      <c r="AL1341" s="89">
        <v>50.900902252252301</v>
      </c>
      <c r="AM1341" s="89">
        <v>7.5366544581662698E-2</v>
      </c>
      <c r="AN1341" s="89">
        <v>3.59742315035892E-2</v>
      </c>
      <c r="AO1341" s="89">
        <v>0.13754646840148699</v>
      </c>
      <c r="AP1341" s="89">
        <v>4.94812849677621E-3</v>
      </c>
      <c r="AQ1341" s="89">
        <v>1</v>
      </c>
      <c r="AR1341" s="89">
        <v>0.21108290598290599</v>
      </c>
      <c r="AS1341" s="89">
        <v>0.54448554410063799</v>
      </c>
      <c r="AT1341" s="89">
        <v>48.261299999999999</v>
      </c>
      <c r="AU1341" s="89">
        <v>-4.6202471651852199E-2</v>
      </c>
      <c r="AV1341" s="89">
        <v>51.709401709401703</v>
      </c>
      <c r="AW1341" s="89">
        <v>0.249141536224393</v>
      </c>
      <c r="AX1341" s="89">
        <v>0.22333002165869301</v>
      </c>
      <c r="AY1341" s="89">
        <v>0.14498141263940501</v>
      </c>
      <c r="AZ1341" s="89">
        <v>3.2378702024866202E-2</v>
      </c>
      <c r="BA1341" s="89">
        <v>-99</v>
      </c>
      <c r="BB1341" s="89">
        <v>-99</v>
      </c>
      <c r="BC1341" s="89">
        <v>-99</v>
      </c>
      <c r="BD1341" s="89">
        <v>-99</v>
      </c>
      <c r="BE1341" s="89">
        <v>-99</v>
      </c>
      <c r="BF1341" s="89">
        <v>-99</v>
      </c>
      <c r="BG1341" s="89">
        <v>-99</v>
      </c>
      <c r="BH1341" s="89">
        <v>-99</v>
      </c>
      <c r="BI1341" s="89">
        <v>-99</v>
      </c>
      <c r="BJ1341" s="89">
        <v>-99</v>
      </c>
      <c r="BK1341" s="89">
        <v>-99</v>
      </c>
      <c r="BL1341" s="89">
        <v>-99</v>
      </c>
      <c r="BM1341" s="89">
        <v>-99</v>
      </c>
      <c r="BN1341" s="89">
        <v>-99</v>
      </c>
      <c r="BO1341" s="89">
        <v>-99</v>
      </c>
      <c r="BP1341" s="89">
        <v>-99</v>
      </c>
      <c r="BQ1341" s="89">
        <v>-99</v>
      </c>
      <c r="BR1341" s="89">
        <v>-99</v>
      </c>
      <c r="BS1341" s="89">
        <v>-99</v>
      </c>
      <c r="BT1341" s="89">
        <v>-99</v>
      </c>
      <c r="BU1341" s="89">
        <v>-99</v>
      </c>
      <c r="BV1341" s="89">
        <v>-99</v>
      </c>
      <c r="BW1341" s="89">
        <v>-99</v>
      </c>
      <c r="BX1341" s="89">
        <v>-99</v>
      </c>
      <c r="BY1341" s="89">
        <v>-99</v>
      </c>
      <c r="BZ1341" s="89">
        <v>-99</v>
      </c>
      <c r="CA1341" s="89">
        <v>-99</v>
      </c>
      <c r="CB1341" s="89">
        <v>-99</v>
      </c>
      <c r="CC1341" s="89">
        <v>-99</v>
      </c>
      <c r="CD1341" s="89">
        <v>-99</v>
      </c>
      <c r="CE1341" s="89">
        <v>-99</v>
      </c>
      <c r="CF1341" s="89">
        <v>-99</v>
      </c>
      <c r="CG1341" s="89">
        <v>-99</v>
      </c>
      <c r="CH1341" s="89">
        <v>-99</v>
      </c>
      <c r="CI1341" s="89">
        <v>-99</v>
      </c>
      <c r="CJ1341" s="89">
        <v>-99</v>
      </c>
      <c r="CK1341" s="89">
        <v>-99</v>
      </c>
      <c r="CL1341" s="89">
        <v>-99</v>
      </c>
      <c r="CM1341" s="89">
        <v>-99</v>
      </c>
      <c r="CN1341" s="89">
        <v>-99</v>
      </c>
      <c r="CO1341" s="89">
        <v>-99</v>
      </c>
      <c r="CP1341" s="89">
        <v>-99</v>
      </c>
      <c r="CQ1341" s="89">
        <v>-99</v>
      </c>
      <c r="CR1341" s="89">
        <v>-99</v>
      </c>
      <c r="CS1341" s="89">
        <v>-99</v>
      </c>
      <c r="CT1341" s="89">
        <v>-99</v>
      </c>
      <c r="CU1341" s="86">
        <v>-99</v>
      </c>
      <c r="CV1341" s="86">
        <v>0.11119999999999999</v>
      </c>
      <c r="CW1341" s="86">
        <v>50</v>
      </c>
      <c r="CX1341" s="86">
        <v>2</v>
      </c>
      <c r="CY1341" s="86">
        <v>-0.19869999999999999</v>
      </c>
      <c r="CZ1341" s="86">
        <v>42</v>
      </c>
      <c r="DA1341" s="86">
        <v>4</v>
      </c>
      <c r="DB1341" s="86">
        <v>-6.8500000000000005E-2</v>
      </c>
      <c r="DC1341" s="86">
        <v>43</v>
      </c>
      <c r="DD1341" s="86">
        <v>-99</v>
      </c>
      <c r="DE1341" s="86">
        <v>-99</v>
      </c>
      <c r="DF1341" s="86">
        <v>-99</v>
      </c>
      <c r="DG1341" s="86">
        <v>-99</v>
      </c>
      <c r="DH1341" s="86">
        <v>-99</v>
      </c>
    </row>
    <row r="1342" spans="1:112" x14ac:dyDescent="0.2">
      <c r="A1342" s="85">
        <f>IF(ISERROR(SEARCH('School Lookup'!$F$3,Data!J1342)),A1341,A1341+1)</f>
        <v>0</v>
      </c>
      <c r="B1342" s="85">
        <f>IF(I1342='School Lookup'!$G$13,1,0)</f>
        <v>0</v>
      </c>
      <c r="C1342" s="85">
        <f t="shared" si="20"/>
        <v>1340</v>
      </c>
      <c r="D1342" s="86" t="s">
        <v>6478</v>
      </c>
      <c r="E1342" s="86" t="s">
        <v>6843</v>
      </c>
      <c r="F1342" s="86" t="s">
        <v>2770</v>
      </c>
      <c r="G1342" s="86" t="s">
        <v>2843</v>
      </c>
      <c r="H1342" s="86" t="s">
        <v>1887</v>
      </c>
      <c r="I1342" s="86" t="s">
        <v>4064</v>
      </c>
      <c r="J1342" s="86" t="s">
        <v>2024</v>
      </c>
      <c r="K1342" s="86" t="s">
        <v>31</v>
      </c>
      <c r="L1342" s="86">
        <v>1</v>
      </c>
      <c r="M1342" s="86">
        <v>1</v>
      </c>
      <c r="N1342" s="89">
        <v>0.212408171861837</v>
      </c>
      <c r="O1342" s="89">
        <v>0.55432465779321705</v>
      </c>
      <c r="P1342" s="89">
        <v>50.862299999999998</v>
      </c>
      <c r="Q1342" s="89">
        <v>0.108856131899966</v>
      </c>
      <c r="R1342" s="89">
        <v>49.789378938500398</v>
      </c>
      <c r="S1342" s="89">
        <v>0.33159039484659097</v>
      </c>
      <c r="T1342" s="89">
        <v>0.37613052838063699</v>
      </c>
      <c r="U1342" s="89">
        <v>0.37385826771653502</v>
      </c>
      <c r="V1342" s="89">
        <v>0.14061950777568999</v>
      </c>
      <c r="W1342" s="89">
        <v>1</v>
      </c>
      <c r="X1342" s="89">
        <v>9.7111120471777598E-2</v>
      </c>
      <c r="Y1342" s="89">
        <v>0.31766161411742</v>
      </c>
      <c r="Z1342" s="89">
        <v>43.631700000000002</v>
      </c>
      <c r="AA1342" s="89">
        <v>-0.77266780598919604</v>
      </c>
      <c r="AB1342" s="89">
        <v>48.020196124684098</v>
      </c>
      <c r="AC1342" s="89">
        <v>-0.22750309593588799</v>
      </c>
      <c r="AD1342" s="89">
        <v>-0.26352356450011999</v>
      </c>
      <c r="AE1342" s="89">
        <v>0.37385826771653502</v>
      </c>
      <c r="AF1342" s="89">
        <v>-9.8520463326501606E-2</v>
      </c>
      <c r="AG1342" s="89">
        <v>1</v>
      </c>
      <c r="AH1342" s="89">
        <v>0.23848378378378399</v>
      </c>
      <c r="AI1342" s="89">
        <v>0.57027603485300904</v>
      </c>
      <c r="AJ1342" s="89">
        <v>48.516300000000001</v>
      </c>
      <c r="AK1342" s="89">
        <v>-1.08602989784375E-2</v>
      </c>
      <c r="AL1342" s="89">
        <v>52.825535135135098</v>
      </c>
      <c r="AM1342" s="89">
        <v>0.27970786793728603</v>
      </c>
      <c r="AN1342" s="89">
        <v>0.25064366458252801</v>
      </c>
      <c r="AO1342" s="89">
        <v>0.12818897637795301</v>
      </c>
      <c r="AP1342" s="89">
        <v>3.2129754798453099E-2</v>
      </c>
      <c r="AQ1342" s="89">
        <v>1</v>
      </c>
      <c r="AR1342" s="89">
        <v>0.313369543147208</v>
      </c>
      <c r="AS1342" s="89">
        <v>0.774407082098444</v>
      </c>
      <c r="AT1342" s="89">
        <v>47.437800000000003</v>
      </c>
      <c r="AU1342" s="89">
        <v>-0.13570759533118401</v>
      </c>
      <c r="AV1342" s="89">
        <v>44.923848730964501</v>
      </c>
      <c r="AW1342" s="89">
        <v>0.31934974338362998</v>
      </c>
      <c r="AX1342" s="89">
        <v>0.29731507798143297</v>
      </c>
      <c r="AY1342" s="89">
        <v>0.124094488188976</v>
      </c>
      <c r="AZ1342" s="89">
        <v>3.6895162432971598E-2</v>
      </c>
      <c r="BA1342" s="89">
        <v>-99</v>
      </c>
      <c r="BB1342" s="89">
        <v>-99</v>
      </c>
      <c r="BC1342" s="89">
        <v>-99</v>
      </c>
      <c r="BD1342" s="89">
        <v>-99</v>
      </c>
      <c r="BE1342" s="89">
        <v>-99</v>
      </c>
      <c r="BF1342" s="89">
        <v>-99</v>
      </c>
      <c r="BG1342" s="89">
        <v>-99</v>
      </c>
      <c r="BH1342" s="89">
        <v>-99</v>
      </c>
      <c r="BI1342" s="89">
        <v>-99</v>
      </c>
      <c r="BJ1342" s="89">
        <v>-99</v>
      </c>
      <c r="BK1342" s="89">
        <v>-99</v>
      </c>
      <c r="BL1342" s="89">
        <v>-99</v>
      </c>
      <c r="BM1342" s="89">
        <v>-99</v>
      </c>
      <c r="BN1342" s="89">
        <v>-99</v>
      </c>
      <c r="BO1342" s="89">
        <v>-99</v>
      </c>
      <c r="BP1342" s="89">
        <v>-99</v>
      </c>
      <c r="BQ1342" s="89">
        <v>-99</v>
      </c>
      <c r="BR1342" s="89">
        <v>-99</v>
      </c>
      <c r="BS1342" s="89">
        <v>-99</v>
      </c>
      <c r="BT1342" s="89">
        <v>-99</v>
      </c>
      <c r="BU1342" s="89">
        <v>-99</v>
      </c>
      <c r="BV1342" s="89">
        <v>-99</v>
      </c>
      <c r="BW1342" s="89">
        <v>-99</v>
      </c>
      <c r="BX1342" s="89">
        <v>-99</v>
      </c>
      <c r="BY1342" s="89">
        <v>-99</v>
      </c>
      <c r="BZ1342" s="89">
        <v>-99</v>
      </c>
      <c r="CA1342" s="89">
        <v>-99</v>
      </c>
      <c r="CB1342" s="89">
        <v>-99</v>
      </c>
      <c r="CC1342" s="89">
        <v>-99</v>
      </c>
      <c r="CD1342" s="89">
        <v>-99</v>
      </c>
      <c r="CE1342" s="89">
        <v>-99</v>
      </c>
      <c r="CF1342" s="89">
        <v>-99</v>
      </c>
      <c r="CG1342" s="89">
        <v>-99</v>
      </c>
      <c r="CH1342" s="89">
        <v>-99</v>
      </c>
      <c r="CI1342" s="89">
        <v>-99</v>
      </c>
      <c r="CJ1342" s="89">
        <v>-99</v>
      </c>
      <c r="CK1342" s="89">
        <v>-99</v>
      </c>
      <c r="CL1342" s="89">
        <v>-99</v>
      </c>
      <c r="CM1342" s="89">
        <v>-99</v>
      </c>
      <c r="CN1342" s="89">
        <v>-99</v>
      </c>
      <c r="CO1342" s="89">
        <v>-99</v>
      </c>
      <c r="CP1342" s="89">
        <v>-99</v>
      </c>
      <c r="CQ1342" s="89">
        <v>-99</v>
      </c>
      <c r="CR1342" s="89">
        <v>-99</v>
      </c>
      <c r="CS1342" s="89">
        <v>-99</v>
      </c>
      <c r="CT1342" s="89">
        <v>-99</v>
      </c>
      <c r="CU1342" s="86">
        <v>-99</v>
      </c>
      <c r="CV1342" s="86">
        <v>0.1111</v>
      </c>
      <c r="CW1342" s="86">
        <v>50</v>
      </c>
      <c r="CX1342" s="86">
        <v>2</v>
      </c>
      <c r="CY1342" s="86">
        <v>-0.1469</v>
      </c>
      <c r="CZ1342" s="86">
        <v>44</v>
      </c>
      <c r="DA1342" s="86">
        <v>4</v>
      </c>
      <c r="DB1342" s="86">
        <v>-0.26640000000000003</v>
      </c>
      <c r="DC1342" s="86">
        <v>33</v>
      </c>
      <c r="DD1342" s="86">
        <v>-99</v>
      </c>
      <c r="DE1342" s="86">
        <v>-99</v>
      </c>
      <c r="DF1342" s="86">
        <v>-99</v>
      </c>
      <c r="DG1342" s="86">
        <v>-99</v>
      </c>
      <c r="DH1342" s="86">
        <v>-99</v>
      </c>
    </row>
    <row r="1343" spans="1:112" x14ac:dyDescent="0.2">
      <c r="A1343" s="85">
        <f>IF(ISERROR(SEARCH('School Lookup'!$F$3,Data!J1343)),A1342,A1342+1)</f>
        <v>0</v>
      </c>
      <c r="B1343" s="85">
        <f>IF(I1343='School Lookup'!$G$13,1,0)</f>
        <v>0</v>
      </c>
      <c r="C1343" s="85">
        <f t="shared" si="20"/>
        <v>1341</v>
      </c>
      <c r="D1343" s="86" t="s">
        <v>6478</v>
      </c>
      <c r="E1343" s="86" t="s">
        <v>6851</v>
      </c>
      <c r="F1343" s="86" t="s">
        <v>2771</v>
      </c>
      <c r="G1343" s="86" t="s">
        <v>3185</v>
      </c>
      <c r="H1343" s="86" t="s">
        <v>2018</v>
      </c>
      <c r="I1343" s="86" t="s">
        <v>4787</v>
      </c>
      <c r="J1343" s="86" t="s">
        <v>2043</v>
      </c>
      <c r="K1343" s="86" t="s">
        <v>19</v>
      </c>
      <c r="L1343" s="86">
        <v>1</v>
      </c>
      <c r="M1343" s="86">
        <v>1</v>
      </c>
      <c r="N1343" s="89">
        <v>-0.19654539473684199</v>
      </c>
      <c r="O1343" s="89">
        <v>-0.331263849002637</v>
      </c>
      <c r="P1343" s="89">
        <v>53.573500000000003</v>
      </c>
      <c r="Q1343" s="89">
        <v>0.396436943778956</v>
      </c>
      <c r="R1343" s="89">
        <v>59.868434868420998</v>
      </c>
      <c r="S1343" s="89">
        <v>3.2586547388159498E-2</v>
      </c>
      <c r="T1343" s="89">
        <v>3.6860762091718201E-2</v>
      </c>
      <c r="U1343" s="89">
        <v>0.5</v>
      </c>
      <c r="V1343" s="89">
        <v>1.84303810458591E-2</v>
      </c>
      <c r="W1343" s="89">
        <v>1</v>
      </c>
      <c r="X1343" s="89">
        <v>-0.43409276315789502</v>
      </c>
      <c r="Y1343" s="89">
        <v>-0.93287646584698403</v>
      </c>
      <c r="Z1343" s="89">
        <v>57.4559</v>
      </c>
      <c r="AA1343" s="89">
        <v>0.95125084497289603</v>
      </c>
      <c r="AB1343" s="89">
        <v>61.8421375</v>
      </c>
      <c r="AC1343" s="89">
        <v>9.1871895629561107E-3</v>
      </c>
      <c r="AD1343" s="89">
        <v>1.20672424273116E-2</v>
      </c>
      <c r="AE1343" s="89">
        <v>0.5</v>
      </c>
      <c r="AF1343" s="89">
        <v>6.0336212136558199E-3</v>
      </c>
      <c r="AG1343" s="89">
        <v>-99</v>
      </c>
      <c r="AH1343" s="89">
        <v>-99</v>
      </c>
      <c r="AI1343" s="89">
        <v>-99</v>
      </c>
      <c r="AJ1343" s="89">
        <v>-99</v>
      </c>
      <c r="AK1343" s="89">
        <v>-99</v>
      </c>
      <c r="AL1343" s="89">
        <v>-99</v>
      </c>
      <c r="AM1343" s="89">
        <v>-99</v>
      </c>
      <c r="AN1343" s="89">
        <v>-99</v>
      </c>
      <c r="AO1343" s="89">
        <v>-99</v>
      </c>
      <c r="AP1343" s="89">
        <v>-99</v>
      </c>
      <c r="AQ1343" s="89">
        <v>-99</v>
      </c>
      <c r="AR1343" s="89">
        <v>-99</v>
      </c>
      <c r="AS1343" s="89">
        <v>-99</v>
      </c>
      <c r="AT1343" s="89">
        <v>-99</v>
      </c>
      <c r="AU1343" s="89">
        <v>-99</v>
      </c>
      <c r="AV1343" s="89">
        <v>-99</v>
      </c>
      <c r="AW1343" s="89">
        <v>-99</v>
      </c>
      <c r="AX1343" s="89">
        <v>-99</v>
      </c>
      <c r="AY1343" s="89">
        <v>-99</v>
      </c>
      <c r="AZ1343" s="89">
        <v>-99</v>
      </c>
      <c r="BA1343" s="89">
        <v>-99</v>
      </c>
      <c r="BB1343" s="89">
        <v>-99</v>
      </c>
      <c r="BC1343" s="89">
        <v>-99</v>
      </c>
      <c r="BD1343" s="89">
        <v>-99</v>
      </c>
      <c r="BE1343" s="89">
        <v>-99</v>
      </c>
      <c r="BF1343" s="89">
        <v>-99</v>
      </c>
      <c r="BG1343" s="89">
        <v>-99</v>
      </c>
      <c r="BH1343" s="89">
        <v>-99</v>
      </c>
      <c r="BI1343" s="89">
        <v>-99</v>
      </c>
      <c r="BJ1343" s="89">
        <v>-99</v>
      </c>
      <c r="BK1343" s="89">
        <v>-99</v>
      </c>
      <c r="BL1343" s="89">
        <v>-99</v>
      </c>
      <c r="BM1343" s="89">
        <v>-99</v>
      </c>
      <c r="BN1343" s="89">
        <v>-99</v>
      </c>
      <c r="BO1343" s="89">
        <v>-99</v>
      </c>
      <c r="BP1343" s="89">
        <v>-99</v>
      </c>
      <c r="BQ1343" s="89">
        <v>-99</v>
      </c>
      <c r="BR1343" s="89">
        <v>-99</v>
      </c>
      <c r="BS1343" s="89">
        <v>-99</v>
      </c>
      <c r="BT1343" s="89">
        <v>-99</v>
      </c>
      <c r="BU1343" s="89">
        <v>-99</v>
      </c>
      <c r="BV1343" s="89">
        <v>-99</v>
      </c>
      <c r="BW1343" s="89">
        <v>-99</v>
      </c>
      <c r="BX1343" s="89">
        <v>-99</v>
      </c>
      <c r="BY1343" s="89">
        <v>-99</v>
      </c>
      <c r="BZ1343" s="89">
        <v>-99</v>
      </c>
      <c r="CA1343" s="89">
        <v>-99</v>
      </c>
      <c r="CB1343" s="89">
        <v>-99</v>
      </c>
      <c r="CC1343" s="89">
        <v>-99</v>
      </c>
      <c r="CD1343" s="89">
        <v>-99</v>
      </c>
      <c r="CE1343" s="89">
        <v>-99</v>
      </c>
      <c r="CF1343" s="89">
        <v>-99</v>
      </c>
      <c r="CG1343" s="89">
        <v>-99</v>
      </c>
      <c r="CH1343" s="89">
        <v>-99</v>
      </c>
      <c r="CI1343" s="89">
        <v>-99</v>
      </c>
      <c r="CJ1343" s="89">
        <v>-99</v>
      </c>
      <c r="CK1343" s="89">
        <v>-99</v>
      </c>
      <c r="CL1343" s="89">
        <v>-99</v>
      </c>
      <c r="CM1343" s="89">
        <v>-99</v>
      </c>
      <c r="CN1343" s="89">
        <v>-99</v>
      </c>
      <c r="CO1343" s="89">
        <v>100</v>
      </c>
      <c r="CP1343" s="89">
        <v>0.95289999999999997</v>
      </c>
      <c r="CQ1343" s="89">
        <v>0</v>
      </c>
      <c r="CR1343" s="89">
        <v>-0.18260000000000001</v>
      </c>
      <c r="CS1343" s="89">
        <v>0.95289999999999997</v>
      </c>
      <c r="CT1343" s="89">
        <v>0.89070000000000005</v>
      </c>
      <c r="CU1343" s="86" t="s">
        <v>6988</v>
      </c>
      <c r="CV1343" s="86">
        <v>0.1111</v>
      </c>
      <c r="CW1343" s="86">
        <v>50</v>
      </c>
      <c r="CX1343" s="86">
        <v>2</v>
      </c>
      <c r="CY1343" s="86">
        <v>0.9224</v>
      </c>
      <c r="CZ1343" s="86">
        <v>85</v>
      </c>
      <c r="DA1343" s="86">
        <v>2</v>
      </c>
      <c r="DB1343" s="86">
        <v>0.67379999999999995</v>
      </c>
      <c r="DC1343" s="86">
        <v>80</v>
      </c>
      <c r="DD1343" s="86">
        <v>-99</v>
      </c>
      <c r="DE1343" s="86">
        <v>-99</v>
      </c>
      <c r="DF1343" s="86">
        <v>-99</v>
      </c>
      <c r="DG1343" s="86">
        <v>-99</v>
      </c>
      <c r="DH1343" s="86">
        <v>-99</v>
      </c>
    </row>
    <row r="1344" spans="1:112" x14ac:dyDescent="0.2">
      <c r="A1344" s="85">
        <f>IF(ISERROR(SEARCH('School Lookup'!$F$3,Data!J1344)),A1343,A1343+1)</f>
        <v>0</v>
      </c>
      <c r="B1344" s="85">
        <f>IF(I1344='School Lookup'!$G$13,1,0)</f>
        <v>0</v>
      </c>
      <c r="C1344" s="85">
        <f t="shared" si="20"/>
        <v>1342</v>
      </c>
      <c r="D1344" s="86" t="s">
        <v>6478</v>
      </c>
      <c r="E1344" s="86" t="s">
        <v>6629</v>
      </c>
      <c r="F1344" s="86" t="s">
        <v>2759</v>
      </c>
      <c r="G1344" s="86" t="s">
        <v>3326</v>
      </c>
      <c r="H1344" s="86" t="s">
        <v>1326</v>
      </c>
      <c r="I1344" s="86" t="s">
        <v>5242</v>
      </c>
      <c r="J1344" s="86" t="s">
        <v>1326</v>
      </c>
      <c r="K1344" s="86" t="s">
        <v>72</v>
      </c>
      <c r="L1344" s="86">
        <v>1</v>
      </c>
      <c r="M1344" s="86">
        <v>1</v>
      </c>
      <c r="N1344" s="89">
        <v>-2.3894240837696298E-2</v>
      </c>
      <c r="O1344" s="89">
        <v>4.26120383011412E-2</v>
      </c>
      <c r="P1344" s="89">
        <v>50.904400000000003</v>
      </c>
      <c r="Q1344" s="89">
        <v>0.113321738339958</v>
      </c>
      <c r="R1344" s="89">
        <v>48.822000000000003</v>
      </c>
      <c r="S1344" s="89">
        <v>7.7966888320549502E-2</v>
      </c>
      <c r="T1344" s="89">
        <v>8.8352332494951294E-2</v>
      </c>
      <c r="U1344" s="89">
        <v>0.37915632754342399</v>
      </c>
      <c r="V1344" s="89">
        <v>3.3499345918681298E-2</v>
      </c>
      <c r="W1344" s="89">
        <v>1</v>
      </c>
      <c r="X1344" s="89">
        <v>-1.68705882352941E-3</v>
      </c>
      <c r="Y1344" s="89">
        <v>8.5075051316487196E-2</v>
      </c>
      <c r="Z1344" s="89">
        <v>51.210900000000002</v>
      </c>
      <c r="AA1344" s="89">
        <v>0.17248086368947599</v>
      </c>
      <c r="AB1344" s="89">
        <v>49.019596470588198</v>
      </c>
      <c r="AC1344" s="89">
        <v>0.12877795750298099</v>
      </c>
      <c r="AD1344" s="89">
        <v>0.15131299207099</v>
      </c>
      <c r="AE1344" s="89">
        <v>0.37965260545905699</v>
      </c>
      <c r="AF1344" s="89">
        <v>5.7446371679556997E-2</v>
      </c>
      <c r="AG1344" s="89">
        <v>1</v>
      </c>
      <c r="AH1344" s="89">
        <v>-6.4332183908046001E-2</v>
      </c>
      <c r="AI1344" s="89">
        <v>-8.1413141121664895E-2</v>
      </c>
      <c r="AJ1344" s="89">
        <v>52.719299999999997</v>
      </c>
      <c r="AK1344" s="89">
        <v>0.40057553704466198</v>
      </c>
      <c r="AL1344" s="89">
        <v>50.574750957854398</v>
      </c>
      <c r="AM1344" s="89">
        <v>0.159581197961499</v>
      </c>
      <c r="AN1344" s="89">
        <v>0.124445381641568</v>
      </c>
      <c r="AO1344" s="89">
        <v>0.12952853598014899</v>
      </c>
      <c r="AP1344" s="89">
        <v>1.6119228093523199E-2</v>
      </c>
      <c r="AQ1344" s="89">
        <v>1</v>
      </c>
      <c r="AR1344" s="89">
        <v>8.0320000000000096E-3</v>
      </c>
      <c r="AS1344" s="89">
        <v>8.8064472006472397E-2</v>
      </c>
      <c r="AT1344" s="89">
        <v>49.113599999999998</v>
      </c>
      <c r="AU1344" s="89">
        <v>4.6432885861073803E-2</v>
      </c>
      <c r="AV1344" s="89">
        <v>47.555558222222203</v>
      </c>
      <c r="AW1344" s="89">
        <v>6.7248678933773107E-2</v>
      </c>
      <c r="AX1344" s="89">
        <v>3.1652241583373701E-2</v>
      </c>
      <c r="AY1344" s="89">
        <v>0.11166253101737</v>
      </c>
      <c r="AZ1344" s="89">
        <v>3.5343694075727502E-3</v>
      </c>
      <c r="BA1344" s="89">
        <v>-99</v>
      </c>
      <c r="BB1344" s="89">
        <v>-99</v>
      </c>
      <c r="BC1344" s="89">
        <v>-99</v>
      </c>
      <c r="BD1344" s="89">
        <v>-99</v>
      </c>
      <c r="BE1344" s="89">
        <v>-99</v>
      </c>
      <c r="BF1344" s="89">
        <v>-99</v>
      </c>
      <c r="BG1344" s="89">
        <v>-99</v>
      </c>
      <c r="BH1344" s="89">
        <v>-99</v>
      </c>
      <c r="BI1344" s="89">
        <v>-99</v>
      </c>
      <c r="BJ1344" s="89">
        <v>-99</v>
      </c>
      <c r="BK1344" s="89">
        <v>-99</v>
      </c>
      <c r="BL1344" s="89">
        <v>-99</v>
      </c>
      <c r="BM1344" s="89">
        <v>-99</v>
      </c>
      <c r="BN1344" s="89">
        <v>-99</v>
      </c>
      <c r="BO1344" s="89">
        <v>-99</v>
      </c>
      <c r="BP1344" s="89">
        <v>-99</v>
      </c>
      <c r="BQ1344" s="89">
        <v>-99</v>
      </c>
      <c r="BR1344" s="89">
        <v>-99</v>
      </c>
      <c r="BS1344" s="89">
        <v>-99</v>
      </c>
      <c r="BT1344" s="89">
        <v>-99</v>
      </c>
      <c r="BU1344" s="89">
        <v>-99</v>
      </c>
      <c r="BV1344" s="89">
        <v>-99</v>
      </c>
      <c r="BW1344" s="89">
        <v>-99</v>
      </c>
      <c r="BX1344" s="89">
        <v>-99</v>
      </c>
      <c r="BY1344" s="89">
        <v>-99</v>
      </c>
      <c r="BZ1344" s="89">
        <v>-99</v>
      </c>
      <c r="CA1344" s="89">
        <v>-99</v>
      </c>
      <c r="CB1344" s="89">
        <v>-99</v>
      </c>
      <c r="CC1344" s="89">
        <v>-99</v>
      </c>
      <c r="CD1344" s="89">
        <v>-99</v>
      </c>
      <c r="CE1344" s="89">
        <v>-99</v>
      </c>
      <c r="CF1344" s="89">
        <v>-99</v>
      </c>
      <c r="CG1344" s="89">
        <v>-99</v>
      </c>
      <c r="CH1344" s="89">
        <v>-99</v>
      </c>
      <c r="CI1344" s="89">
        <v>-99</v>
      </c>
      <c r="CJ1344" s="89">
        <v>-99</v>
      </c>
      <c r="CK1344" s="89">
        <v>-99</v>
      </c>
      <c r="CL1344" s="89">
        <v>-99</v>
      </c>
      <c r="CM1344" s="89">
        <v>-99</v>
      </c>
      <c r="CN1344" s="89">
        <v>-99</v>
      </c>
      <c r="CO1344" s="89">
        <v>-99</v>
      </c>
      <c r="CP1344" s="89">
        <v>-99</v>
      </c>
      <c r="CQ1344" s="89">
        <v>-99</v>
      </c>
      <c r="CR1344" s="89">
        <v>-99</v>
      </c>
      <c r="CS1344" s="89">
        <v>-99</v>
      </c>
      <c r="CT1344" s="89">
        <v>-99</v>
      </c>
      <c r="CU1344" s="86">
        <v>-99</v>
      </c>
      <c r="CV1344" s="86">
        <v>0.1106</v>
      </c>
      <c r="CW1344" s="86">
        <v>50</v>
      </c>
      <c r="CX1344" s="86">
        <v>2</v>
      </c>
      <c r="CY1344" s="86">
        <v>-1.7111000000000001</v>
      </c>
      <c r="CZ1344" s="86">
        <v>2</v>
      </c>
      <c r="DA1344" s="86">
        <v>4</v>
      </c>
      <c r="DB1344" s="86">
        <v>0.16550000000000001</v>
      </c>
      <c r="DC1344" s="86">
        <v>56</v>
      </c>
      <c r="DD1344" s="86">
        <v>-99</v>
      </c>
      <c r="DE1344" s="86">
        <v>-99</v>
      </c>
      <c r="DF1344" s="86">
        <v>-99</v>
      </c>
      <c r="DG1344" s="86">
        <v>-99</v>
      </c>
      <c r="DH1344" s="86">
        <v>-99</v>
      </c>
    </row>
    <row r="1345" spans="1:112" x14ac:dyDescent="0.2">
      <c r="A1345" s="85">
        <f>IF(ISERROR(SEARCH('School Lookup'!$F$3,Data!J1345)),A1344,A1344+1)</f>
        <v>0</v>
      </c>
      <c r="B1345" s="85">
        <f>IF(I1345='School Lookup'!$G$13,1,0)</f>
        <v>0</v>
      </c>
      <c r="C1345" s="85">
        <f t="shared" si="20"/>
        <v>1343</v>
      </c>
      <c r="D1345" s="86" t="s">
        <v>6478</v>
      </c>
      <c r="E1345" s="86" t="s">
        <v>6486</v>
      </c>
      <c r="F1345" s="86" t="s">
        <v>1088</v>
      </c>
      <c r="G1345" s="86" t="s">
        <v>2790</v>
      </c>
      <c r="H1345" s="86" t="s">
        <v>1534</v>
      </c>
      <c r="I1345" s="86" t="s">
        <v>3988</v>
      </c>
      <c r="J1345" s="86" t="s">
        <v>1743</v>
      </c>
      <c r="K1345" s="86" t="s">
        <v>6509</v>
      </c>
      <c r="L1345" s="86">
        <v>1</v>
      </c>
      <c r="M1345" s="86">
        <v>1</v>
      </c>
      <c r="N1345" s="89">
        <v>0.50166513761467901</v>
      </c>
      <c r="O1345" s="89">
        <v>1.1807103047308301</v>
      </c>
      <c r="P1345" s="89">
        <v>44.145800000000001</v>
      </c>
      <c r="Q1345" s="89">
        <v>-0.60357250596711698</v>
      </c>
      <c r="R1345" s="89">
        <v>51.376105504587201</v>
      </c>
      <c r="S1345" s="89">
        <v>0.28856889938185798</v>
      </c>
      <c r="T1345" s="89">
        <v>0.32731546183287702</v>
      </c>
      <c r="U1345" s="89">
        <v>0.4</v>
      </c>
      <c r="V1345" s="89">
        <v>0.13092618473315101</v>
      </c>
      <c r="W1345" s="89">
        <v>1</v>
      </c>
      <c r="X1345" s="89">
        <v>0.400760550458716</v>
      </c>
      <c r="Y1345" s="89">
        <v>1.0325004676354299</v>
      </c>
      <c r="Z1345" s="89">
        <v>36.395800000000001</v>
      </c>
      <c r="AA1345" s="89">
        <v>-1.6750059497151699</v>
      </c>
      <c r="AB1345" s="89">
        <v>53.669738532110102</v>
      </c>
      <c r="AC1345" s="89">
        <v>-0.32125274103986801</v>
      </c>
      <c r="AD1345" s="89">
        <v>-0.37268115112820499</v>
      </c>
      <c r="AE1345" s="89">
        <v>0.4</v>
      </c>
      <c r="AF1345" s="89">
        <v>-0.149072460451282</v>
      </c>
      <c r="AG1345" s="89">
        <v>1</v>
      </c>
      <c r="AH1345" s="89">
        <v>0.27498440366972499</v>
      </c>
      <c r="AI1345" s="89">
        <v>0.64882889016426304</v>
      </c>
      <c r="AJ1345" s="89">
        <v>-99</v>
      </c>
      <c r="AK1345" s="89">
        <v>-99</v>
      </c>
      <c r="AL1345" s="89">
        <v>55.9632770642202</v>
      </c>
      <c r="AM1345" s="89">
        <v>0.64882889016426304</v>
      </c>
      <c r="AN1345" s="89">
        <v>0.63842132637774196</v>
      </c>
      <c r="AO1345" s="89">
        <v>0.2</v>
      </c>
      <c r="AP1345" s="89">
        <v>0.12768426527554799</v>
      </c>
      <c r="AQ1345" s="89">
        <v>-99</v>
      </c>
      <c r="AR1345" s="89">
        <v>-99</v>
      </c>
      <c r="AS1345" s="89">
        <v>-99</v>
      </c>
      <c r="AT1345" s="89">
        <v>-99</v>
      </c>
      <c r="AU1345" s="89">
        <v>-99</v>
      </c>
      <c r="AV1345" s="89">
        <v>-99</v>
      </c>
      <c r="AW1345" s="89">
        <v>-99</v>
      </c>
      <c r="AX1345" s="89">
        <v>-99</v>
      </c>
      <c r="AY1345" s="89">
        <v>-99</v>
      </c>
      <c r="AZ1345" s="89">
        <v>-99</v>
      </c>
      <c r="BA1345" s="89">
        <v>-99</v>
      </c>
      <c r="BB1345" s="89">
        <v>-99</v>
      </c>
      <c r="BC1345" s="89">
        <v>-99</v>
      </c>
      <c r="BD1345" s="89">
        <v>-99</v>
      </c>
      <c r="BE1345" s="89">
        <v>-99</v>
      </c>
      <c r="BF1345" s="89">
        <v>-99</v>
      </c>
      <c r="BG1345" s="89">
        <v>-99</v>
      </c>
      <c r="BH1345" s="89">
        <v>-99</v>
      </c>
      <c r="BI1345" s="89">
        <v>-99</v>
      </c>
      <c r="BJ1345" s="89">
        <v>-99</v>
      </c>
      <c r="BK1345" s="89">
        <v>-99</v>
      </c>
      <c r="BL1345" s="89">
        <v>-99</v>
      </c>
      <c r="BM1345" s="89">
        <v>-99</v>
      </c>
      <c r="BN1345" s="89">
        <v>-99</v>
      </c>
      <c r="BO1345" s="89">
        <v>-99</v>
      </c>
      <c r="BP1345" s="89">
        <v>-99</v>
      </c>
      <c r="BQ1345" s="89">
        <v>-99</v>
      </c>
      <c r="BR1345" s="89">
        <v>-99</v>
      </c>
      <c r="BS1345" s="89">
        <v>-99</v>
      </c>
      <c r="BT1345" s="89">
        <v>-99</v>
      </c>
      <c r="BU1345" s="89">
        <v>-99</v>
      </c>
      <c r="BV1345" s="89">
        <v>-99</v>
      </c>
      <c r="BW1345" s="89">
        <v>-99</v>
      </c>
      <c r="BX1345" s="89">
        <v>-99</v>
      </c>
      <c r="BY1345" s="89">
        <v>-99</v>
      </c>
      <c r="BZ1345" s="89">
        <v>-99</v>
      </c>
      <c r="CA1345" s="89">
        <v>-99</v>
      </c>
      <c r="CB1345" s="89">
        <v>-99</v>
      </c>
      <c r="CC1345" s="89">
        <v>-99</v>
      </c>
      <c r="CD1345" s="89">
        <v>-99</v>
      </c>
      <c r="CE1345" s="89">
        <v>-99</v>
      </c>
      <c r="CF1345" s="89">
        <v>-99</v>
      </c>
      <c r="CG1345" s="89">
        <v>-99</v>
      </c>
      <c r="CH1345" s="89">
        <v>-99</v>
      </c>
      <c r="CI1345" s="89">
        <v>-99</v>
      </c>
      <c r="CJ1345" s="89">
        <v>-99</v>
      </c>
      <c r="CK1345" s="89">
        <v>-99</v>
      </c>
      <c r="CL1345" s="89">
        <v>-99</v>
      </c>
      <c r="CM1345" s="89">
        <v>-99</v>
      </c>
      <c r="CN1345" s="89">
        <v>-99</v>
      </c>
      <c r="CO1345" s="89">
        <v>-99</v>
      </c>
      <c r="CP1345" s="89">
        <v>-99</v>
      </c>
      <c r="CQ1345" s="89">
        <v>-99</v>
      </c>
      <c r="CR1345" s="89">
        <v>-99</v>
      </c>
      <c r="CS1345" s="89">
        <v>-99</v>
      </c>
      <c r="CT1345" s="89">
        <v>-99</v>
      </c>
      <c r="CU1345" s="86">
        <v>-99</v>
      </c>
      <c r="CV1345" s="86">
        <v>0.1095</v>
      </c>
      <c r="CW1345" s="86">
        <v>50</v>
      </c>
      <c r="CX1345" s="86">
        <v>2</v>
      </c>
      <c r="CY1345" s="86">
        <v>-0.59019999999999995</v>
      </c>
      <c r="CZ1345" s="86">
        <v>24</v>
      </c>
      <c r="DA1345" s="86">
        <v>2</v>
      </c>
      <c r="DB1345" s="86">
        <v>-0.91139999999999999</v>
      </c>
      <c r="DC1345" s="86">
        <v>12</v>
      </c>
      <c r="DD1345" s="86">
        <v>-99</v>
      </c>
      <c r="DE1345" s="86">
        <v>-99</v>
      </c>
      <c r="DF1345" s="86">
        <v>-99</v>
      </c>
      <c r="DG1345" s="86">
        <v>-99</v>
      </c>
      <c r="DH1345" s="86">
        <v>-99</v>
      </c>
    </row>
    <row r="1346" spans="1:112" x14ac:dyDescent="0.2">
      <c r="A1346" s="85">
        <f>IF(ISERROR(SEARCH('School Lookup'!$F$3,Data!J1346)),A1345,A1345+1)</f>
        <v>0</v>
      </c>
      <c r="B1346" s="85">
        <f>IF(I1346='School Lookup'!$G$13,1,0)</f>
        <v>0</v>
      </c>
      <c r="C1346" s="85">
        <f t="shared" si="20"/>
        <v>1344</v>
      </c>
      <c r="D1346" s="86" t="s">
        <v>6478</v>
      </c>
      <c r="E1346" s="86" t="s">
        <v>6702</v>
      </c>
      <c r="F1346" s="86" t="s">
        <v>1150</v>
      </c>
      <c r="G1346" s="86" t="s">
        <v>2821</v>
      </c>
      <c r="H1346" s="86" t="s">
        <v>1039</v>
      </c>
      <c r="I1346" s="86" t="s">
        <v>4314</v>
      </c>
      <c r="J1346" s="86" t="s">
        <v>2654</v>
      </c>
      <c r="K1346" s="86" t="s">
        <v>31</v>
      </c>
      <c r="L1346" s="86">
        <v>1</v>
      </c>
      <c r="M1346" s="86">
        <v>1</v>
      </c>
      <c r="N1346" s="89">
        <v>0.28674474539544997</v>
      </c>
      <c r="O1346" s="89">
        <v>0.71530042749607803</v>
      </c>
      <c r="P1346" s="89">
        <v>49.723599999999998</v>
      </c>
      <c r="Q1346" s="89">
        <v>-1.1927384803562599E-2</v>
      </c>
      <c r="R1346" s="89">
        <v>49.024956229685799</v>
      </c>
      <c r="S1346" s="89">
        <v>0.351686521346258</v>
      </c>
      <c r="T1346" s="89">
        <v>0.39893293777706601</v>
      </c>
      <c r="U1346" s="89">
        <v>0.373080032336298</v>
      </c>
      <c r="V1346" s="89">
        <v>0.148833913325882</v>
      </c>
      <c r="W1346" s="89">
        <v>1</v>
      </c>
      <c r="X1346" s="89">
        <v>0.171923637344846</v>
      </c>
      <c r="Y1346" s="89">
        <v>0.493782128463987</v>
      </c>
      <c r="Z1346" s="89">
        <v>44.718400000000003</v>
      </c>
      <c r="AA1346" s="89">
        <v>-0.63715310003872505</v>
      </c>
      <c r="AB1346" s="89">
        <v>48.300067134376697</v>
      </c>
      <c r="AC1346" s="89">
        <v>-7.1685485787368802E-2</v>
      </c>
      <c r="AD1346" s="89">
        <v>-8.2097018734497207E-2</v>
      </c>
      <c r="AE1346" s="89">
        <v>0.374494745351657</v>
      </c>
      <c r="AF1346" s="89">
        <v>-3.0744902125105798E-2</v>
      </c>
      <c r="AG1346" s="89">
        <v>1</v>
      </c>
      <c r="AH1346" s="89">
        <v>0.221925774877651</v>
      </c>
      <c r="AI1346" s="89">
        <v>0.53464160228966295</v>
      </c>
      <c r="AJ1346" s="89">
        <v>44.210500000000003</v>
      </c>
      <c r="AK1346" s="89">
        <v>-0.43235932889712902</v>
      </c>
      <c r="AL1346" s="89">
        <v>45.024496574225097</v>
      </c>
      <c r="AM1346" s="89">
        <v>5.1141136696266597E-2</v>
      </c>
      <c r="AN1346" s="89">
        <v>1.0524388606108E-2</v>
      </c>
      <c r="AO1346" s="89">
        <v>0.123888439773646</v>
      </c>
      <c r="AP1346" s="89">
        <v>1.30385008398226E-3</v>
      </c>
      <c r="AQ1346" s="89">
        <v>1</v>
      </c>
      <c r="AR1346" s="89">
        <v>7.9222641509434005E-2</v>
      </c>
      <c r="AS1346" s="89">
        <v>0.24808793392366599</v>
      </c>
      <c r="AT1346" s="89">
        <v>45.694600000000001</v>
      </c>
      <c r="AU1346" s="89">
        <v>-0.32517369320345002</v>
      </c>
      <c r="AV1346" s="89">
        <v>52.201281132075501</v>
      </c>
      <c r="AW1346" s="89">
        <v>-3.85428796398921E-2</v>
      </c>
      <c r="AX1346" s="89">
        <v>-7.9830371863668897E-2</v>
      </c>
      <c r="AY1346" s="89">
        <v>0.12853678253839901</v>
      </c>
      <c r="AZ1346" s="89">
        <v>-1.02611391482E-2</v>
      </c>
      <c r="BA1346" s="89">
        <v>-99</v>
      </c>
      <c r="BB1346" s="89">
        <v>-99</v>
      </c>
      <c r="BC1346" s="89">
        <v>-99</v>
      </c>
      <c r="BD1346" s="89">
        <v>-99</v>
      </c>
      <c r="BE1346" s="89">
        <v>-99</v>
      </c>
      <c r="BF1346" s="89">
        <v>-99</v>
      </c>
      <c r="BG1346" s="89">
        <v>-99</v>
      </c>
      <c r="BH1346" s="89">
        <v>-99</v>
      </c>
      <c r="BI1346" s="89">
        <v>-99</v>
      </c>
      <c r="BJ1346" s="89">
        <v>-99</v>
      </c>
      <c r="BK1346" s="89">
        <v>-99</v>
      </c>
      <c r="BL1346" s="89">
        <v>-99</v>
      </c>
      <c r="BM1346" s="89">
        <v>-99</v>
      </c>
      <c r="BN1346" s="89">
        <v>-99</v>
      </c>
      <c r="BO1346" s="89">
        <v>-99</v>
      </c>
      <c r="BP1346" s="89">
        <v>-99</v>
      </c>
      <c r="BQ1346" s="89">
        <v>-99</v>
      </c>
      <c r="BR1346" s="89">
        <v>-99</v>
      </c>
      <c r="BS1346" s="89">
        <v>-99</v>
      </c>
      <c r="BT1346" s="89">
        <v>-99</v>
      </c>
      <c r="BU1346" s="89">
        <v>-99</v>
      </c>
      <c r="BV1346" s="89">
        <v>-99</v>
      </c>
      <c r="BW1346" s="89">
        <v>-99</v>
      </c>
      <c r="BX1346" s="89">
        <v>-99</v>
      </c>
      <c r="BY1346" s="89">
        <v>-99</v>
      </c>
      <c r="BZ1346" s="89">
        <v>-99</v>
      </c>
      <c r="CA1346" s="89">
        <v>-99</v>
      </c>
      <c r="CB1346" s="89">
        <v>-99</v>
      </c>
      <c r="CC1346" s="89">
        <v>-99</v>
      </c>
      <c r="CD1346" s="89">
        <v>-99</v>
      </c>
      <c r="CE1346" s="89">
        <v>-99</v>
      </c>
      <c r="CF1346" s="89">
        <v>-99</v>
      </c>
      <c r="CG1346" s="89">
        <v>-99</v>
      </c>
      <c r="CH1346" s="89">
        <v>-99</v>
      </c>
      <c r="CI1346" s="89">
        <v>-99</v>
      </c>
      <c r="CJ1346" s="89">
        <v>-99</v>
      </c>
      <c r="CK1346" s="89">
        <v>-99</v>
      </c>
      <c r="CL1346" s="89">
        <v>-99</v>
      </c>
      <c r="CM1346" s="89">
        <v>-99</v>
      </c>
      <c r="CN1346" s="89">
        <v>-99</v>
      </c>
      <c r="CO1346" s="89">
        <v>-99</v>
      </c>
      <c r="CP1346" s="89">
        <v>-99</v>
      </c>
      <c r="CQ1346" s="89">
        <v>-99</v>
      </c>
      <c r="CR1346" s="89">
        <v>-99</v>
      </c>
      <c r="CS1346" s="89">
        <v>-99</v>
      </c>
      <c r="CT1346" s="89">
        <v>-99</v>
      </c>
      <c r="CU1346" s="86">
        <v>-99</v>
      </c>
      <c r="CV1346" s="86">
        <v>0.1091</v>
      </c>
      <c r="CW1346" s="86">
        <v>50</v>
      </c>
      <c r="CX1346" s="86">
        <v>2</v>
      </c>
      <c r="CY1346" s="86">
        <v>0.47399999999999998</v>
      </c>
      <c r="CZ1346" s="86">
        <v>73</v>
      </c>
      <c r="DA1346" s="86">
        <v>4</v>
      </c>
      <c r="DB1346" s="86">
        <v>-0.33839999999999998</v>
      </c>
      <c r="DC1346" s="86">
        <v>30</v>
      </c>
      <c r="DD1346" s="86">
        <v>-99</v>
      </c>
      <c r="DE1346" s="86">
        <v>-99</v>
      </c>
      <c r="DF1346" s="86">
        <v>-99</v>
      </c>
      <c r="DG1346" s="86">
        <v>-99</v>
      </c>
      <c r="DH1346" s="86">
        <v>-99</v>
      </c>
    </row>
    <row r="1347" spans="1:112" x14ac:dyDescent="0.2">
      <c r="A1347" s="85">
        <f>IF(ISERROR(SEARCH('School Lookup'!$F$3,Data!J1347)),A1346,A1346+1)</f>
        <v>0</v>
      </c>
      <c r="B1347" s="85">
        <f>IF(I1347='School Lookup'!$G$13,1,0)</f>
        <v>0</v>
      </c>
      <c r="C1347" s="85">
        <f t="shared" si="20"/>
        <v>1345</v>
      </c>
      <c r="D1347" s="86" t="s">
        <v>6478</v>
      </c>
      <c r="E1347" s="86" t="s">
        <v>6790</v>
      </c>
      <c r="F1347" s="86" t="s">
        <v>2774</v>
      </c>
      <c r="G1347" s="86" t="s">
        <v>2796</v>
      </c>
      <c r="H1347" s="86" t="s">
        <v>6048</v>
      </c>
      <c r="I1347" s="86" t="s">
        <v>4254</v>
      </c>
      <c r="J1347" s="86" t="s">
        <v>2349</v>
      </c>
      <c r="K1347" s="86" t="s">
        <v>6483</v>
      </c>
      <c r="L1347" s="86">
        <v>1</v>
      </c>
      <c r="M1347" s="86">
        <v>1</v>
      </c>
      <c r="N1347" s="89">
        <v>0.23680606060606099</v>
      </c>
      <c r="O1347" s="89">
        <v>0.60715825951889202</v>
      </c>
      <c r="P1347" s="89">
        <v>50.612200000000001</v>
      </c>
      <c r="Q1347" s="89">
        <v>8.2327671789706597E-2</v>
      </c>
      <c r="R1347" s="89">
        <v>45.454542424242398</v>
      </c>
      <c r="S1347" s="89">
        <v>0.34474296565429902</v>
      </c>
      <c r="T1347" s="89">
        <v>0.39105431502070698</v>
      </c>
      <c r="U1347" s="89">
        <v>0.41078838174273902</v>
      </c>
      <c r="V1347" s="89">
        <v>0.160640569240871</v>
      </c>
      <c r="W1347" s="89">
        <v>1</v>
      </c>
      <c r="X1347" s="89">
        <v>-2.8083248730964499E-2</v>
      </c>
      <c r="Y1347" s="89">
        <v>2.2934239356173901E-2</v>
      </c>
      <c r="Z1347" s="89">
        <v>46.101999999999997</v>
      </c>
      <c r="AA1347" s="89">
        <v>-0.46461408545045602</v>
      </c>
      <c r="AB1347" s="89">
        <v>49.238573604060903</v>
      </c>
      <c r="AC1347" s="89">
        <v>-0.22083992304714101</v>
      </c>
      <c r="AD1347" s="89">
        <v>-0.255765285831283</v>
      </c>
      <c r="AE1347" s="89">
        <v>0.40871369294605803</v>
      </c>
      <c r="AF1347" s="89">
        <v>-0.104534774499508</v>
      </c>
      <c r="AG1347" s="89">
        <v>1</v>
      </c>
      <c r="AH1347" s="89">
        <v>0.12183448275862099</v>
      </c>
      <c r="AI1347" s="89">
        <v>0.31923548556310699</v>
      </c>
      <c r="AJ1347" s="89">
        <v>-99</v>
      </c>
      <c r="AK1347" s="89">
        <v>-99</v>
      </c>
      <c r="AL1347" s="89">
        <v>42.528727586206898</v>
      </c>
      <c r="AM1347" s="89">
        <v>0.31923548556310699</v>
      </c>
      <c r="AN1347" s="89">
        <v>0.29216914326374699</v>
      </c>
      <c r="AO1347" s="89">
        <v>0.18049792531120301</v>
      </c>
      <c r="AP1347" s="89">
        <v>5.27359241990581E-2</v>
      </c>
      <c r="AQ1347" s="89">
        <v>-99</v>
      </c>
      <c r="AR1347" s="89">
        <v>-99</v>
      </c>
      <c r="AS1347" s="89">
        <v>-99</v>
      </c>
      <c r="AT1347" s="89">
        <v>-99</v>
      </c>
      <c r="AU1347" s="89">
        <v>-99</v>
      </c>
      <c r="AV1347" s="89">
        <v>-99</v>
      </c>
      <c r="AW1347" s="89">
        <v>-99</v>
      </c>
      <c r="AX1347" s="89">
        <v>-99</v>
      </c>
      <c r="AY1347" s="89">
        <v>-99</v>
      </c>
      <c r="AZ1347" s="89">
        <v>-99</v>
      </c>
      <c r="BA1347" s="89">
        <v>-99</v>
      </c>
      <c r="BB1347" s="89">
        <v>-99</v>
      </c>
      <c r="BC1347" s="89">
        <v>-99</v>
      </c>
      <c r="BD1347" s="89">
        <v>-99</v>
      </c>
      <c r="BE1347" s="89">
        <v>-99</v>
      </c>
      <c r="BF1347" s="89">
        <v>-99</v>
      </c>
      <c r="BG1347" s="89">
        <v>-99</v>
      </c>
      <c r="BH1347" s="89">
        <v>-99</v>
      </c>
      <c r="BI1347" s="89">
        <v>-99</v>
      </c>
      <c r="BJ1347" s="89">
        <v>-99</v>
      </c>
      <c r="BK1347" s="89">
        <v>-99</v>
      </c>
      <c r="BL1347" s="89">
        <v>-99</v>
      </c>
      <c r="BM1347" s="89">
        <v>-99</v>
      </c>
      <c r="BN1347" s="89">
        <v>-99</v>
      </c>
      <c r="BO1347" s="89">
        <v>-99</v>
      </c>
      <c r="BP1347" s="89">
        <v>-99</v>
      </c>
      <c r="BQ1347" s="89">
        <v>-99</v>
      </c>
      <c r="BR1347" s="89">
        <v>-99</v>
      </c>
      <c r="BS1347" s="89">
        <v>-99</v>
      </c>
      <c r="BT1347" s="89">
        <v>-99</v>
      </c>
      <c r="BU1347" s="89">
        <v>-99</v>
      </c>
      <c r="BV1347" s="89">
        <v>-99</v>
      </c>
      <c r="BW1347" s="89">
        <v>-99</v>
      </c>
      <c r="BX1347" s="89">
        <v>-99</v>
      </c>
      <c r="BY1347" s="89">
        <v>-99</v>
      </c>
      <c r="BZ1347" s="89">
        <v>-99</v>
      </c>
      <c r="CA1347" s="89">
        <v>-99</v>
      </c>
      <c r="CB1347" s="89">
        <v>-99</v>
      </c>
      <c r="CC1347" s="89">
        <v>-99</v>
      </c>
      <c r="CD1347" s="89">
        <v>-99</v>
      </c>
      <c r="CE1347" s="89">
        <v>-99</v>
      </c>
      <c r="CF1347" s="89">
        <v>-99</v>
      </c>
      <c r="CG1347" s="89">
        <v>-99</v>
      </c>
      <c r="CH1347" s="89">
        <v>-99</v>
      </c>
      <c r="CI1347" s="89">
        <v>-99</v>
      </c>
      <c r="CJ1347" s="89">
        <v>-99</v>
      </c>
      <c r="CK1347" s="89">
        <v>-99</v>
      </c>
      <c r="CL1347" s="89">
        <v>-99</v>
      </c>
      <c r="CM1347" s="89">
        <v>-99</v>
      </c>
      <c r="CN1347" s="89">
        <v>-99</v>
      </c>
      <c r="CO1347" s="89">
        <v>-99</v>
      </c>
      <c r="CP1347" s="89">
        <v>-99</v>
      </c>
      <c r="CQ1347" s="89">
        <v>-99</v>
      </c>
      <c r="CR1347" s="89">
        <v>-99</v>
      </c>
      <c r="CS1347" s="89">
        <v>-99</v>
      </c>
      <c r="CT1347" s="89">
        <v>-99</v>
      </c>
      <c r="CU1347" s="86">
        <v>-99</v>
      </c>
      <c r="CV1347" s="86">
        <v>0.10879999999999999</v>
      </c>
      <c r="CW1347" s="86">
        <v>50</v>
      </c>
      <c r="CX1347" s="86">
        <v>2</v>
      </c>
      <c r="CY1347" s="86">
        <v>0.37890000000000001</v>
      </c>
      <c r="CZ1347" s="86">
        <v>69</v>
      </c>
      <c r="DA1347" s="86">
        <v>2</v>
      </c>
      <c r="DB1347" s="86">
        <v>-0.15609999999999999</v>
      </c>
      <c r="DC1347" s="86">
        <v>39</v>
      </c>
      <c r="DD1347" s="86">
        <v>-99</v>
      </c>
      <c r="DE1347" s="86">
        <v>-99</v>
      </c>
      <c r="DF1347" s="86">
        <v>-99</v>
      </c>
      <c r="DG1347" s="86">
        <v>-99</v>
      </c>
      <c r="DH1347" s="86">
        <v>-99</v>
      </c>
    </row>
    <row r="1348" spans="1:112" x14ac:dyDescent="0.2">
      <c r="A1348" s="85">
        <f>IF(ISERROR(SEARCH('School Lookup'!$F$3,Data!J1348)),A1347,A1347+1)</f>
        <v>0</v>
      </c>
      <c r="B1348" s="85">
        <f>IF(I1348='School Lookup'!$G$13,1,0)</f>
        <v>0</v>
      </c>
      <c r="C1348" s="85">
        <f t="shared" ref="C1348:C1411" si="21">C1347+1</f>
        <v>1346</v>
      </c>
      <c r="D1348" s="86" t="s">
        <v>6478</v>
      </c>
      <c r="E1348" s="86" t="s">
        <v>6790</v>
      </c>
      <c r="F1348" s="86" t="s">
        <v>2774</v>
      </c>
      <c r="G1348" s="86" t="s">
        <v>3313</v>
      </c>
      <c r="H1348" s="86" t="s">
        <v>2455</v>
      </c>
      <c r="I1348" s="86" t="s">
        <v>5205</v>
      </c>
      <c r="J1348" s="86" t="s">
        <v>2455</v>
      </c>
      <c r="K1348" s="86" t="s">
        <v>45</v>
      </c>
      <c r="L1348" s="86">
        <v>1</v>
      </c>
      <c r="M1348" s="86">
        <v>1</v>
      </c>
      <c r="N1348" s="89">
        <v>-0.25852473684210497</v>
      </c>
      <c r="O1348" s="89">
        <v>-0.46548004739332899</v>
      </c>
      <c r="P1348" s="89">
        <v>46.009300000000003</v>
      </c>
      <c r="Q1348" s="89">
        <v>-0.40590842993565501</v>
      </c>
      <c r="R1348" s="89">
        <v>53.333369122806999</v>
      </c>
      <c r="S1348" s="89">
        <v>-0.43569423866449197</v>
      </c>
      <c r="T1348" s="89">
        <v>-0.49448194199760498</v>
      </c>
      <c r="U1348" s="89">
        <v>0.31422271223814802</v>
      </c>
      <c r="V1348" s="89">
        <v>-0.15537745696727401</v>
      </c>
      <c r="W1348" s="89">
        <v>1</v>
      </c>
      <c r="X1348" s="89">
        <v>-0.10723870402802101</v>
      </c>
      <c r="Y1348" s="89">
        <v>-0.16341023992270501</v>
      </c>
      <c r="Z1348" s="89">
        <v>59.6</v>
      </c>
      <c r="AA1348" s="89">
        <v>1.2186264601642101</v>
      </c>
      <c r="AB1348" s="89">
        <v>53.415085989492098</v>
      </c>
      <c r="AC1348" s="89">
        <v>0.52760811012075504</v>
      </c>
      <c r="AD1348" s="89">
        <v>0.61569167730207297</v>
      </c>
      <c r="AE1348" s="89">
        <v>0.31477398015435498</v>
      </c>
      <c r="AF1348" s="89">
        <v>0.193803719812284</v>
      </c>
      <c r="AG1348" s="89">
        <v>1</v>
      </c>
      <c r="AH1348" s="89">
        <v>-0.12742962962963</v>
      </c>
      <c r="AI1348" s="89">
        <v>-0.21720493150126799</v>
      </c>
      <c r="AJ1348" s="89">
        <v>60.878</v>
      </c>
      <c r="AK1348" s="89">
        <v>1.1992387669665401</v>
      </c>
      <c r="AL1348" s="89">
        <v>51.851844444444403</v>
      </c>
      <c r="AM1348" s="89">
        <v>0.491016917732637</v>
      </c>
      <c r="AN1348" s="89">
        <v>0.47263299683850402</v>
      </c>
      <c r="AO1348" s="89">
        <v>0.104189636163175</v>
      </c>
      <c r="AP1348" s="89">
        <v>4.9243459979314903E-2</v>
      </c>
      <c r="AQ1348" s="89">
        <v>1</v>
      </c>
      <c r="AR1348" s="89">
        <v>-0.36004108108108102</v>
      </c>
      <c r="AS1348" s="89">
        <v>-0.73929608303666805</v>
      </c>
      <c r="AT1348" s="89">
        <v>48.475000000000001</v>
      </c>
      <c r="AU1348" s="89">
        <v>-2.2975701851884401E-2</v>
      </c>
      <c r="AV1348" s="89">
        <v>51.3513767567568</v>
      </c>
      <c r="AW1348" s="89">
        <v>-0.38113589244427598</v>
      </c>
      <c r="AX1348" s="89">
        <v>-0.44085316925004098</v>
      </c>
      <c r="AY1348" s="89">
        <v>0.101984564498346</v>
      </c>
      <c r="AZ1348" s="89">
        <v>-4.4960218473681098E-2</v>
      </c>
      <c r="BA1348" s="89">
        <v>1</v>
      </c>
      <c r="BB1348" s="89">
        <v>-0.331952702702703</v>
      </c>
      <c r="BC1348" s="89">
        <v>-0.52251054172318201</v>
      </c>
      <c r="BD1348" s="89">
        <v>46.8065</v>
      </c>
      <c r="BE1348" s="89">
        <v>-0.14871940183864399</v>
      </c>
      <c r="BF1348" s="89">
        <v>58.108091891891902</v>
      </c>
      <c r="BG1348" s="89">
        <v>-0.33561497178091299</v>
      </c>
      <c r="BH1348" s="89">
        <v>-0.348889498972561</v>
      </c>
      <c r="BI1348" s="89">
        <v>4.0793825799338497E-2</v>
      </c>
      <c r="BJ1348" s="89">
        <v>-1.42325374443051E-2</v>
      </c>
      <c r="BK1348" s="89">
        <v>1</v>
      </c>
      <c r="BL1348" s="89">
        <v>-0.15459600000000001</v>
      </c>
      <c r="BM1348" s="89">
        <v>-0.19442747069459301</v>
      </c>
      <c r="BN1348" s="89">
        <v>52.516100000000002</v>
      </c>
      <c r="BO1348" s="89">
        <v>0.43348237080664997</v>
      </c>
      <c r="BP1348" s="89">
        <v>66.666700000000006</v>
      </c>
      <c r="BQ1348" s="89">
        <v>0.119527450056028</v>
      </c>
      <c r="BR1348" s="89">
        <v>0.13725864817259101</v>
      </c>
      <c r="BS1348" s="89">
        <v>4.1345093715545803E-2</v>
      </c>
      <c r="BT1348" s="89">
        <v>5.6749716719649004E-3</v>
      </c>
      <c r="BU1348" s="89">
        <v>1</v>
      </c>
      <c r="BV1348" s="89">
        <v>-0.42103200000000002</v>
      </c>
      <c r="BW1348" s="89">
        <v>-0.812655245504317</v>
      </c>
      <c r="BX1348" s="89">
        <v>44.096800000000002</v>
      </c>
      <c r="BY1348" s="89">
        <v>-0.51724589917392205</v>
      </c>
      <c r="BZ1348" s="89">
        <v>59.999968000000003</v>
      </c>
      <c r="CA1348" s="89">
        <v>-0.66495057233911903</v>
      </c>
      <c r="CB1348" s="89">
        <v>-0.69104597717292704</v>
      </c>
      <c r="CC1348" s="89">
        <v>4.1345093715545803E-2</v>
      </c>
      <c r="CD1348" s="89">
        <v>-2.8571360687965602E-2</v>
      </c>
      <c r="CE1348" s="89">
        <v>1</v>
      </c>
      <c r="CF1348" s="89">
        <v>-0.16000400000000001</v>
      </c>
      <c r="CG1348" s="89">
        <v>-0.196893290502762</v>
      </c>
      <c r="CH1348" s="89">
        <v>62.451599999999999</v>
      </c>
      <c r="CI1348" s="89">
        <v>1.50135447683221</v>
      </c>
      <c r="CJ1348" s="89">
        <v>56</v>
      </c>
      <c r="CK1348" s="89">
        <v>0.65223059316472298</v>
      </c>
      <c r="CL1348" s="89">
        <v>0.71490105007790705</v>
      </c>
      <c r="CM1348" s="89">
        <v>4.1345093715545803E-2</v>
      </c>
      <c r="CN1348" s="89">
        <v>2.9557650912813101E-2</v>
      </c>
      <c r="CO1348" s="89">
        <v>99</v>
      </c>
      <c r="CP1348" s="89">
        <v>0.87729999999999997</v>
      </c>
      <c r="CQ1348" s="89">
        <v>2</v>
      </c>
      <c r="CR1348" s="89">
        <v>0.1061</v>
      </c>
      <c r="CS1348" s="89">
        <v>0.87729999999999997</v>
      </c>
      <c r="CT1348" s="89">
        <v>0.76629999999999998</v>
      </c>
      <c r="CU1348" s="86" t="s">
        <v>6988</v>
      </c>
      <c r="CV1348" s="86">
        <v>0.10829999999999999</v>
      </c>
      <c r="CW1348" s="86">
        <v>50</v>
      </c>
      <c r="CX1348" s="86">
        <v>4</v>
      </c>
      <c r="CY1348" s="86">
        <v>-0.17119999999999999</v>
      </c>
      <c r="CZ1348" s="86">
        <v>43</v>
      </c>
      <c r="DA1348" s="86">
        <v>8</v>
      </c>
      <c r="DB1348" s="86">
        <v>0.43120000000000003</v>
      </c>
      <c r="DC1348" s="86">
        <v>69</v>
      </c>
      <c r="DD1348" s="86">
        <v>-99</v>
      </c>
      <c r="DE1348" s="86">
        <v>-99</v>
      </c>
      <c r="DF1348" s="86">
        <v>-99</v>
      </c>
      <c r="DG1348" s="86">
        <v>-99</v>
      </c>
      <c r="DH1348" s="86">
        <v>-99</v>
      </c>
    </row>
    <row r="1349" spans="1:112" x14ac:dyDescent="0.2">
      <c r="A1349" s="85">
        <f>IF(ISERROR(SEARCH('School Lookup'!$F$3,Data!J1349)),A1348,A1348+1)</f>
        <v>0</v>
      </c>
      <c r="B1349" s="85">
        <f>IF(I1349='School Lookup'!$G$13,1,0)</f>
        <v>0</v>
      </c>
      <c r="C1349" s="85">
        <f t="shared" si="21"/>
        <v>1347</v>
      </c>
      <c r="D1349" s="86" t="s">
        <v>6478</v>
      </c>
      <c r="E1349" s="86" t="s">
        <v>6621</v>
      </c>
      <c r="F1349" s="86" t="s">
        <v>2757</v>
      </c>
      <c r="G1349" s="86" t="s">
        <v>3138</v>
      </c>
      <c r="H1349" s="86" t="s">
        <v>409</v>
      </c>
      <c r="I1349" s="86" t="s">
        <v>5109</v>
      </c>
      <c r="J1349" s="86" t="s">
        <v>993</v>
      </c>
      <c r="K1349" s="86" t="s">
        <v>6622</v>
      </c>
      <c r="L1349" s="86">
        <v>1</v>
      </c>
      <c r="M1349" s="86">
        <v>-99</v>
      </c>
      <c r="N1349" s="89">
        <v>-99</v>
      </c>
      <c r="O1349" s="89">
        <v>-99</v>
      </c>
      <c r="P1349" s="89">
        <v>-99</v>
      </c>
      <c r="Q1349" s="89">
        <v>-99</v>
      </c>
      <c r="R1349" s="89">
        <v>-99</v>
      </c>
      <c r="S1349" s="89">
        <v>-99</v>
      </c>
      <c r="T1349" s="89">
        <v>-99</v>
      </c>
      <c r="U1349" s="89">
        <v>-99</v>
      </c>
      <c r="V1349" s="89">
        <v>-99</v>
      </c>
      <c r="W1349" s="89">
        <v>-99</v>
      </c>
      <c r="X1349" s="89">
        <v>-99</v>
      </c>
      <c r="Y1349" s="89">
        <v>-99</v>
      </c>
      <c r="Z1349" s="89">
        <v>-99</v>
      </c>
      <c r="AA1349" s="89">
        <v>-99</v>
      </c>
      <c r="AB1349" s="89">
        <v>-99</v>
      </c>
      <c r="AC1349" s="89">
        <v>-99</v>
      </c>
      <c r="AD1349" s="89">
        <v>-99</v>
      </c>
      <c r="AE1349" s="89">
        <v>-99</v>
      </c>
      <c r="AF1349" s="89">
        <v>-99</v>
      </c>
      <c r="AG1349" s="89">
        <v>-99</v>
      </c>
      <c r="AH1349" s="89">
        <v>-99</v>
      </c>
      <c r="AI1349" s="89">
        <v>-99</v>
      </c>
      <c r="AJ1349" s="89">
        <v>-99</v>
      </c>
      <c r="AK1349" s="89">
        <v>-99</v>
      </c>
      <c r="AL1349" s="89">
        <v>-99</v>
      </c>
      <c r="AM1349" s="89">
        <v>-99</v>
      </c>
      <c r="AN1349" s="89">
        <v>-99</v>
      </c>
      <c r="AO1349" s="89">
        <v>-99</v>
      </c>
      <c r="AP1349" s="89">
        <v>-99</v>
      </c>
      <c r="AQ1349" s="89">
        <v>-99</v>
      </c>
      <c r="AR1349" s="89">
        <v>-99</v>
      </c>
      <c r="AS1349" s="89">
        <v>-99</v>
      </c>
      <c r="AT1349" s="89">
        <v>-99</v>
      </c>
      <c r="AU1349" s="89">
        <v>-99</v>
      </c>
      <c r="AV1349" s="89">
        <v>-99</v>
      </c>
      <c r="AW1349" s="89">
        <v>-99</v>
      </c>
      <c r="AX1349" s="89">
        <v>-99</v>
      </c>
      <c r="AY1349" s="89">
        <v>-99</v>
      </c>
      <c r="AZ1349" s="89">
        <v>-99</v>
      </c>
      <c r="BA1349" s="89">
        <v>1</v>
      </c>
      <c r="BB1349" s="89">
        <v>9.3152354570637096E-3</v>
      </c>
      <c r="BC1349" s="89">
        <v>0.245445403674452</v>
      </c>
      <c r="BD1349" s="89">
        <v>54.363100000000003</v>
      </c>
      <c r="BE1349" s="89">
        <v>0.60688657904040599</v>
      </c>
      <c r="BF1349" s="89">
        <v>53.462609418282497</v>
      </c>
      <c r="BG1349" s="89">
        <v>0.426165991357429</v>
      </c>
      <c r="BH1349" s="89">
        <v>0.46618763348523601</v>
      </c>
      <c r="BI1349" s="89">
        <v>0.25086865879082698</v>
      </c>
      <c r="BJ1349" s="89">
        <v>0.116951866357311</v>
      </c>
      <c r="BK1349" s="89">
        <v>1</v>
      </c>
      <c r="BL1349" s="89">
        <v>-0.12525222222222199</v>
      </c>
      <c r="BM1349" s="89">
        <v>-0.12302026404220399</v>
      </c>
      <c r="BN1349" s="89">
        <v>42.528700000000001</v>
      </c>
      <c r="BO1349" s="89">
        <v>-0.68790461964416005</v>
      </c>
      <c r="BP1349" s="89">
        <v>62.2222111111111</v>
      </c>
      <c r="BQ1349" s="89">
        <v>-0.40546244184318198</v>
      </c>
      <c r="BR1349" s="89">
        <v>-0.41345196893498798</v>
      </c>
      <c r="BS1349" s="89">
        <v>0.25017373175816499</v>
      </c>
      <c r="BT1349" s="89">
        <v>-0.103434821971227</v>
      </c>
      <c r="BU1349" s="89">
        <v>1</v>
      </c>
      <c r="BV1349" s="89">
        <v>9.9890000000000007E-2</v>
      </c>
      <c r="BW1349" s="89">
        <v>0.38724032982132101</v>
      </c>
      <c r="BX1349" s="89">
        <v>56.561700000000002</v>
      </c>
      <c r="BY1349" s="89">
        <v>0.76878419131722397</v>
      </c>
      <c r="BZ1349" s="89">
        <v>58.6111425</v>
      </c>
      <c r="CA1349" s="89">
        <v>0.57801226056927302</v>
      </c>
      <c r="CB1349" s="89">
        <v>0.61909969689257804</v>
      </c>
      <c r="CC1349" s="89">
        <v>0.25017373175816499</v>
      </c>
      <c r="CD1349" s="89">
        <v>0.15488248150196501</v>
      </c>
      <c r="CE1349" s="89">
        <v>1</v>
      </c>
      <c r="CF1349" s="89">
        <v>-0.113640223463687</v>
      </c>
      <c r="CG1349" s="89">
        <v>-8.5730538916409194E-2</v>
      </c>
      <c r="CH1349" s="89">
        <v>44.886099999999999</v>
      </c>
      <c r="CI1349" s="89">
        <v>-0.50332978407419005</v>
      </c>
      <c r="CJ1349" s="89">
        <v>53.910600558659198</v>
      </c>
      <c r="CK1349" s="89">
        <v>-0.29453016149529898</v>
      </c>
      <c r="CL1349" s="89">
        <v>-0.30955341742954801</v>
      </c>
      <c r="CM1349" s="89">
        <v>0.24878387769284199</v>
      </c>
      <c r="CN1349" s="89">
        <v>-7.7011899541194098E-2</v>
      </c>
      <c r="CO1349" s="89">
        <v>94.894999999999996</v>
      </c>
      <c r="CP1349" s="89">
        <v>0.56720000000000004</v>
      </c>
      <c r="CQ1349" s="89">
        <v>7.49</v>
      </c>
      <c r="CR1349" s="89">
        <v>0.89839999999999998</v>
      </c>
      <c r="CS1349" s="89">
        <v>0.56720000000000004</v>
      </c>
      <c r="CT1349" s="89">
        <v>0.25600000000000001</v>
      </c>
      <c r="CU1349" s="86" t="s">
        <v>6986</v>
      </c>
      <c r="CV1349" s="86">
        <v>0.10780000000000001</v>
      </c>
      <c r="CW1349" s="86">
        <v>50</v>
      </c>
      <c r="CX1349" s="86">
        <v>2</v>
      </c>
      <c r="CY1349" s="86">
        <v>-0.17369999999999999</v>
      </c>
      <c r="CZ1349" s="86">
        <v>43</v>
      </c>
      <c r="DA1349" s="86">
        <v>4</v>
      </c>
      <c r="DB1349" s="86">
        <v>4.7300000000000002E-2</v>
      </c>
      <c r="DC1349" s="86">
        <v>50</v>
      </c>
      <c r="DD1349" s="86">
        <v>-99</v>
      </c>
      <c r="DE1349" s="86">
        <v>-99</v>
      </c>
      <c r="DF1349" s="86">
        <v>-99</v>
      </c>
      <c r="DG1349" s="86">
        <v>-99</v>
      </c>
      <c r="DH1349" s="86">
        <v>-99</v>
      </c>
    </row>
    <row r="1350" spans="1:112" x14ac:dyDescent="0.2">
      <c r="A1350" s="85">
        <f>IF(ISERROR(SEARCH('School Lookup'!$F$3,Data!J1350)),A1349,A1349+1)</f>
        <v>0</v>
      </c>
      <c r="B1350" s="85">
        <f>IF(I1350='School Lookup'!$G$13,1,0)</f>
        <v>0</v>
      </c>
      <c r="C1350" s="85">
        <f t="shared" si="21"/>
        <v>1348</v>
      </c>
      <c r="D1350" s="86" t="s">
        <v>6478</v>
      </c>
      <c r="E1350" s="86" t="s">
        <v>6552</v>
      </c>
      <c r="F1350" s="86" t="s">
        <v>518</v>
      </c>
      <c r="G1350" s="86" t="s">
        <v>2882</v>
      </c>
      <c r="H1350" s="86" t="s">
        <v>367</v>
      </c>
      <c r="I1350" s="86" t="s">
        <v>4207</v>
      </c>
      <c r="J1350" s="86" t="s">
        <v>458</v>
      </c>
      <c r="K1350" s="86" t="s">
        <v>31</v>
      </c>
      <c r="L1350" s="86">
        <v>1</v>
      </c>
      <c r="M1350" s="86">
        <v>1</v>
      </c>
      <c r="N1350" s="89">
        <v>6.1442748091603099E-2</v>
      </c>
      <c r="O1350" s="89">
        <v>0.22740919566281201</v>
      </c>
      <c r="P1350" s="89">
        <v>44.766399999999997</v>
      </c>
      <c r="Q1350" s="89">
        <v>-0.53774458775669298</v>
      </c>
      <c r="R1350" s="89">
        <v>51.272293129771001</v>
      </c>
      <c r="S1350" s="89">
        <v>-0.155167696046941</v>
      </c>
      <c r="T1350" s="89">
        <v>-0.176177761764852</v>
      </c>
      <c r="U1350" s="89">
        <v>0.37339667458432302</v>
      </c>
      <c r="V1350" s="89">
        <v>-6.5784190378704699E-2</v>
      </c>
      <c r="W1350" s="89">
        <v>1</v>
      </c>
      <c r="X1350" s="89">
        <v>0.21585314685314699</v>
      </c>
      <c r="Y1350" s="89">
        <v>0.59719915188429495</v>
      </c>
      <c r="Z1350" s="89">
        <v>48.189</v>
      </c>
      <c r="AA1350" s="89">
        <v>-0.20435900923932701</v>
      </c>
      <c r="AB1350" s="89">
        <v>49.968234965035002</v>
      </c>
      <c r="AC1350" s="89">
        <v>0.19642007132248401</v>
      </c>
      <c r="AD1350" s="89">
        <v>0.23007222247415299</v>
      </c>
      <c r="AE1350" s="89">
        <v>0.37363420427553401</v>
      </c>
      <c r="AF1350" s="89">
        <v>8.5962851770033905E-2</v>
      </c>
      <c r="AG1350" s="89">
        <v>1</v>
      </c>
      <c r="AH1350" s="89">
        <v>0.30001133455210199</v>
      </c>
      <c r="AI1350" s="89">
        <v>0.70268925984103703</v>
      </c>
      <c r="AJ1350" s="89">
        <v>50.011899999999997</v>
      </c>
      <c r="AK1350" s="89">
        <v>0.135545467463663</v>
      </c>
      <c r="AL1350" s="89">
        <v>50.091398903107901</v>
      </c>
      <c r="AM1350" s="89">
        <v>0.41911736365234997</v>
      </c>
      <c r="AN1350" s="89">
        <v>0.39709939326003202</v>
      </c>
      <c r="AO1350" s="89">
        <v>0.129928741092637</v>
      </c>
      <c r="AP1350" s="89">
        <v>5.1594624254925801E-2</v>
      </c>
      <c r="AQ1350" s="89">
        <v>1</v>
      </c>
      <c r="AR1350" s="89">
        <v>0.261990154440154</v>
      </c>
      <c r="AS1350" s="89">
        <v>0.65891567089936998</v>
      </c>
      <c r="AT1350" s="89">
        <v>48.3309</v>
      </c>
      <c r="AU1350" s="89">
        <v>-3.8637739887332899E-2</v>
      </c>
      <c r="AV1350" s="89">
        <v>51.737478764478801</v>
      </c>
      <c r="AW1350" s="89">
        <v>0.31013896550601799</v>
      </c>
      <c r="AX1350" s="89">
        <v>0.28760880648377601</v>
      </c>
      <c r="AY1350" s="89">
        <v>0.123040380047506</v>
      </c>
      <c r="AZ1350" s="89">
        <v>3.5387496854773298E-2</v>
      </c>
      <c r="BA1350" s="89">
        <v>-99</v>
      </c>
      <c r="BB1350" s="89">
        <v>-99</v>
      </c>
      <c r="BC1350" s="89">
        <v>-99</v>
      </c>
      <c r="BD1350" s="89">
        <v>-99</v>
      </c>
      <c r="BE1350" s="89">
        <v>-99</v>
      </c>
      <c r="BF1350" s="89">
        <v>-99</v>
      </c>
      <c r="BG1350" s="89">
        <v>-99</v>
      </c>
      <c r="BH1350" s="89">
        <v>-99</v>
      </c>
      <c r="BI1350" s="89">
        <v>-99</v>
      </c>
      <c r="BJ1350" s="89">
        <v>-99</v>
      </c>
      <c r="BK1350" s="89">
        <v>-99</v>
      </c>
      <c r="BL1350" s="89">
        <v>-99</v>
      </c>
      <c r="BM1350" s="89">
        <v>-99</v>
      </c>
      <c r="BN1350" s="89">
        <v>-99</v>
      </c>
      <c r="BO1350" s="89">
        <v>-99</v>
      </c>
      <c r="BP1350" s="89">
        <v>-99</v>
      </c>
      <c r="BQ1350" s="89">
        <v>-99</v>
      </c>
      <c r="BR1350" s="89">
        <v>-99</v>
      </c>
      <c r="BS1350" s="89">
        <v>-99</v>
      </c>
      <c r="BT1350" s="89">
        <v>-99</v>
      </c>
      <c r="BU1350" s="89">
        <v>-99</v>
      </c>
      <c r="BV1350" s="89">
        <v>-99</v>
      </c>
      <c r="BW1350" s="89">
        <v>-99</v>
      </c>
      <c r="BX1350" s="89">
        <v>-99</v>
      </c>
      <c r="BY1350" s="89">
        <v>-99</v>
      </c>
      <c r="BZ1350" s="89">
        <v>-99</v>
      </c>
      <c r="CA1350" s="89">
        <v>-99</v>
      </c>
      <c r="CB1350" s="89">
        <v>-99</v>
      </c>
      <c r="CC1350" s="89">
        <v>-99</v>
      </c>
      <c r="CD1350" s="89">
        <v>-99</v>
      </c>
      <c r="CE1350" s="89">
        <v>-99</v>
      </c>
      <c r="CF1350" s="89">
        <v>-99</v>
      </c>
      <c r="CG1350" s="89">
        <v>-99</v>
      </c>
      <c r="CH1350" s="89">
        <v>-99</v>
      </c>
      <c r="CI1350" s="89">
        <v>-99</v>
      </c>
      <c r="CJ1350" s="89">
        <v>-99</v>
      </c>
      <c r="CK1350" s="89">
        <v>-99</v>
      </c>
      <c r="CL1350" s="89">
        <v>-99</v>
      </c>
      <c r="CM1350" s="89">
        <v>-99</v>
      </c>
      <c r="CN1350" s="89">
        <v>-99</v>
      </c>
      <c r="CO1350" s="89">
        <v>-99</v>
      </c>
      <c r="CP1350" s="89">
        <v>-99</v>
      </c>
      <c r="CQ1350" s="89">
        <v>-99</v>
      </c>
      <c r="CR1350" s="89">
        <v>-99</v>
      </c>
      <c r="CS1350" s="89">
        <v>-99</v>
      </c>
      <c r="CT1350" s="89">
        <v>-99</v>
      </c>
      <c r="CU1350" s="86">
        <v>-99</v>
      </c>
      <c r="CV1350" s="86">
        <v>0.1072</v>
      </c>
      <c r="CW1350" s="86">
        <v>50</v>
      </c>
      <c r="CX1350" s="86">
        <v>2</v>
      </c>
      <c r="CY1350" s="86">
        <v>0.1202</v>
      </c>
      <c r="CZ1350" s="86">
        <v>58</v>
      </c>
      <c r="DA1350" s="86">
        <v>4</v>
      </c>
      <c r="DB1350" s="86">
        <v>-0.26429999999999998</v>
      </c>
      <c r="DC1350" s="86">
        <v>33</v>
      </c>
      <c r="DD1350" s="86">
        <v>-99</v>
      </c>
      <c r="DE1350" s="86">
        <v>-99</v>
      </c>
      <c r="DF1350" s="86">
        <v>-99</v>
      </c>
      <c r="DG1350" s="86">
        <v>-99</v>
      </c>
      <c r="DH1350" s="86">
        <v>-99</v>
      </c>
    </row>
    <row r="1351" spans="1:112" x14ac:dyDescent="0.2">
      <c r="A1351" s="85">
        <f>IF(ISERROR(SEARCH('School Lookup'!$F$3,Data!J1351)),A1350,A1350+1)</f>
        <v>0</v>
      </c>
      <c r="B1351" s="85">
        <f>IF(I1351='School Lookup'!$G$13,1,0)</f>
        <v>0</v>
      </c>
      <c r="C1351" s="85">
        <f t="shared" si="21"/>
        <v>1349</v>
      </c>
      <c r="D1351" s="86" t="s">
        <v>6478</v>
      </c>
      <c r="E1351" s="86" t="s">
        <v>6742</v>
      </c>
      <c r="F1351" s="86" t="s">
        <v>2769</v>
      </c>
      <c r="G1351" s="86" t="s">
        <v>3253</v>
      </c>
      <c r="H1351" s="86" t="s">
        <v>599</v>
      </c>
      <c r="I1351" s="86" t="s">
        <v>4859</v>
      </c>
      <c r="J1351" s="86" t="s">
        <v>1385</v>
      </c>
      <c r="K1351" s="86" t="s">
        <v>10</v>
      </c>
      <c r="L1351" s="86">
        <v>1</v>
      </c>
      <c r="M1351" s="86">
        <v>1</v>
      </c>
      <c r="N1351" s="89">
        <v>-0.391603083700441</v>
      </c>
      <c r="O1351" s="89">
        <v>-0.75366106378922504</v>
      </c>
      <c r="P1351" s="89">
        <v>51.767200000000003</v>
      </c>
      <c r="Q1351" s="89">
        <v>0.204840152506818</v>
      </c>
      <c r="R1351" s="89">
        <v>51.5418735682819</v>
      </c>
      <c r="S1351" s="89">
        <v>-0.27441045564120298</v>
      </c>
      <c r="T1351" s="89">
        <v>-0.31147857318606698</v>
      </c>
      <c r="U1351" s="89">
        <v>0.20106288751107201</v>
      </c>
      <c r="V1351" s="89">
        <v>-6.2626781322619396E-2</v>
      </c>
      <c r="W1351" s="89">
        <v>1</v>
      </c>
      <c r="X1351" s="89">
        <v>-0.20908421052631601</v>
      </c>
      <c r="Y1351" s="89">
        <v>-0.40317069362859198</v>
      </c>
      <c r="Z1351" s="89">
        <v>60.819000000000003</v>
      </c>
      <c r="AA1351" s="89">
        <v>1.3706393676397099</v>
      </c>
      <c r="AB1351" s="89">
        <v>56.578966666666702</v>
      </c>
      <c r="AC1351" s="89">
        <v>0.48373433700556101</v>
      </c>
      <c r="AD1351" s="89">
        <v>0.56460716189712401</v>
      </c>
      <c r="AE1351" s="89">
        <v>0.20194862710363201</v>
      </c>
      <c r="AF1351" s="89">
        <v>0.114021641198002</v>
      </c>
      <c r="AG1351" s="89">
        <v>1</v>
      </c>
      <c r="AH1351" s="89">
        <v>-0.20969663865546201</v>
      </c>
      <c r="AI1351" s="89">
        <v>-0.39425147145290701</v>
      </c>
      <c r="AJ1351" s="89">
        <v>37.75</v>
      </c>
      <c r="AK1351" s="89">
        <v>-1.06478407755933</v>
      </c>
      <c r="AL1351" s="89">
        <v>55.462191596638696</v>
      </c>
      <c r="AM1351" s="89">
        <v>-0.72951777450611999</v>
      </c>
      <c r="AN1351" s="89">
        <v>-0.80959169532560504</v>
      </c>
      <c r="AO1351" s="89">
        <v>0.10540301151461499</v>
      </c>
      <c r="AP1351" s="89">
        <v>-8.5333402784541199E-2</v>
      </c>
      <c r="AQ1351" s="89">
        <v>1</v>
      </c>
      <c r="AR1351" s="89">
        <v>-9.2242990654205603E-2</v>
      </c>
      <c r="AS1351" s="89">
        <v>-0.137335254811185</v>
      </c>
      <c r="AT1351" s="89">
        <v>48.307699999999997</v>
      </c>
      <c r="AU1351" s="89">
        <v>-4.1159317142173003E-2</v>
      </c>
      <c r="AV1351" s="89">
        <v>52.336403738317799</v>
      </c>
      <c r="AW1351" s="89">
        <v>-8.9247285976679205E-2</v>
      </c>
      <c r="AX1351" s="89">
        <v>-0.133262420771141</v>
      </c>
      <c r="AY1351" s="89">
        <v>9.4774136403897299E-2</v>
      </c>
      <c r="AZ1351" s="89">
        <v>-1.26298308436777E-2</v>
      </c>
      <c r="BA1351" s="89">
        <v>1</v>
      </c>
      <c r="BB1351" s="89">
        <v>-0.28139911504424803</v>
      </c>
      <c r="BC1351" s="89">
        <v>-0.40874969910539199</v>
      </c>
      <c r="BD1351" s="89">
        <v>51.225000000000001</v>
      </c>
      <c r="BE1351" s="89">
        <v>0.29309901206629801</v>
      </c>
      <c r="BF1351" s="89">
        <v>53.982299115044199</v>
      </c>
      <c r="BG1351" s="89">
        <v>-5.7825343519547399E-2</v>
      </c>
      <c r="BH1351" s="89">
        <v>-5.1664988797090999E-2</v>
      </c>
      <c r="BI1351" s="89">
        <v>0.10008857395925599</v>
      </c>
      <c r="BJ1351" s="89">
        <v>-5.1710750523217804E-3</v>
      </c>
      <c r="BK1351" s="89">
        <v>1</v>
      </c>
      <c r="BL1351" s="89">
        <v>-0.121523008849558</v>
      </c>
      <c r="BM1351" s="89">
        <v>-0.11394533470047501</v>
      </c>
      <c r="BN1351" s="89">
        <v>48.789499999999997</v>
      </c>
      <c r="BO1351" s="89">
        <v>1.50590816008511E-2</v>
      </c>
      <c r="BP1351" s="89">
        <v>50.442459292035402</v>
      </c>
      <c r="BQ1351" s="89">
        <v>-4.9443126549811797E-2</v>
      </c>
      <c r="BR1351" s="89">
        <v>-3.9990270237995298E-2</v>
      </c>
      <c r="BS1351" s="89">
        <v>0.10008857395925599</v>
      </c>
      <c r="BT1351" s="89">
        <v>-4.0025691203662197E-3</v>
      </c>
      <c r="BU1351" s="89">
        <v>1</v>
      </c>
      <c r="BV1351" s="89">
        <v>-4.4630630630630601E-2</v>
      </c>
      <c r="BW1351" s="89">
        <v>5.43504437405559E-2</v>
      </c>
      <c r="BX1351" s="89">
        <v>61.725000000000001</v>
      </c>
      <c r="BY1351" s="89">
        <v>1.30149277030566</v>
      </c>
      <c r="BZ1351" s="89">
        <v>55.855871171171202</v>
      </c>
      <c r="CA1351" s="89">
        <v>0.677921607023107</v>
      </c>
      <c r="CB1351" s="89">
        <v>0.72440919979132601</v>
      </c>
      <c r="CC1351" s="89">
        <v>9.8317094774136402E-2</v>
      </c>
      <c r="CD1351" s="89">
        <v>7.1221807951140095E-2</v>
      </c>
      <c r="CE1351" s="89">
        <v>1</v>
      </c>
      <c r="CF1351" s="89">
        <v>0.19672162162162199</v>
      </c>
      <c r="CG1351" s="89">
        <v>0.65839945360218499</v>
      </c>
      <c r="CH1351" s="89">
        <v>65.025000000000006</v>
      </c>
      <c r="CI1351" s="89">
        <v>1.7950469124028701</v>
      </c>
      <c r="CJ1351" s="89">
        <v>45.9459441441441</v>
      </c>
      <c r="CK1351" s="89">
        <v>1.22672318300253</v>
      </c>
      <c r="CL1351" s="89">
        <v>1.3365380341971</v>
      </c>
      <c r="CM1351" s="89">
        <v>9.8317094774136402E-2</v>
      </c>
      <c r="CN1351" s="89">
        <v>0.13140453657739401</v>
      </c>
      <c r="CO1351" s="89">
        <v>90.83</v>
      </c>
      <c r="CP1351" s="89">
        <v>0.26</v>
      </c>
      <c r="CQ1351" s="89">
        <v>5</v>
      </c>
      <c r="CR1351" s="89">
        <v>0.53900000000000003</v>
      </c>
      <c r="CS1351" s="89">
        <v>0.26</v>
      </c>
      <c r="CT1351" s="89">
        <v>-0.2495</v>
      </c>
      <c r="CU1351" s="86" t="s">
        <v>6988</v>
      </c>
      <c r="CV1351" s="86">
        <v>0.1072</v>
      </c>
      <c r="CW1351" s="86">
        <v>50</v>
      </c>
      <c r="CX1351" s="86">
        <v>4</v>
      </c>
      <c r="CY1351" s="86">
        <v>0.85170000000000001</v>
      </c>
      <c r="CZ1351" s="86">
        <v>84</v>
      </c>
      <c r="DA1351" s="86">
        <v>8</v>
      </c>
      <c r="DB1351" s="86">
        <v>0.53710000000000002</v>
      </c>
      <c r="DC1351" s="86">
        <v>74</v>
      </c>
      <c r="DD1351" s="86">
        <v>-99</v>
      </c>
      <c r="DE1351" s="86">
        <v>-99</v>
      </c>
      <c r="DF1351" s="86">
        <v>-99</v>
      </c>
      <c r="DG1351" s="86">
        <v>-99</v>
      </c>
      <c r="DH1351" s="86">
        <v>-99</v>
      </c>
    </row>
    <row r="1352" spans="1:112" x14ac:dyDescent="0.2">
      <c r="A1352" s="85">
        <f>IF(ISERROR(SEARCH('School Lookup'!$F$3,Data!J1352)),A1351,A1351+1)</f>
        <v>0</v>
      </c>
      <c r="B1352" s="85">
        <f>IF(I1352='School Lookup'!$G$13,1,0)</f>
        <v>0</v>
      </c>
      <c r="C1352" s="85">
        <f t="shared" si="21"/>
        <v>1350</v>
      </c>
      <c r="D1352" s="86" t="s">
        <v>6478</v>
      </c>
      <c r="E1352" s="86" t="s">
        <v>6861</v>
      </c>
      <c r="F1352" s="86" t="s">
        <v>1995</v>
      </c>
      <c r="G1352" s="86" t="s">
        <v>3118</v>
      </c>
      <c r="H1352" s="86" t="s">
        <v>1752</v>
      </c>
      <c r="I1352" s="86" t="s">
        <v>5546</v>
      </c>
      <c r="J1352" s="86" t="s">
        <v>2243</v>
      </c>
      <c r="K1352" s="86" t="s">
        <v>26</v>
      </c>
      <c r="L1352" s="86">
        <v>1</v>
      </c>
      <c r="M1352" s="86">
        <v>1</v>
      </c>
      <c r="N1352" s="89">
        <v>-4.5532710280373799E-3</v>
      </c>
      <c r="O1352" s="89">
        <v>8.4494887535533705E-2</v>
      </c>
      <c r="P1352" s="89">
        <v>44.566699999999997</v>
      </c>
      <c r="Q1352" s="89">
        <v>-0.55892704870838805</v>
      </c>
      <c r="R1352" s="89">
        <v>46.417475700934602</v>
      </c>
      <c r="S1352" s="89">
        <v>-0.23721608058642699</v>
      </c>
      <c r="T1352" s="89">
        <v>-0.26927534724312802</v>
      </c>
      <c r="U1352" s="89">
        <v>0.38214285714285701</v>
      </c>
      <c r="V1352" s="89">
        <v>-0.10290165055362401</v>
      </c>
      <c r="W1352" s="89">
        <v>1</v>
      </c>
      <c r="X1352" s="89">
        <v>0.1430765625</v>
      </c>
      <c r="Y1352" s="89">
        <v>0.425871545162957</v>
      </c>
      <c r="Z1352" s="89">
        <v>51.866700000000002</v>
      </c>
      <c r="AA1352" s="89">
        <v>0.25426106444618801</v>
      </c>
      <c r="AB1352" s="89">
        <v>54.062455312499999</v>
      </c>
      <c r="AC1352" s="89">
        <v>0.34006630480457201</v>
      </c>
      <c r="AD1352" s="89">
        <v>0.39732700149468198</v>
      </c>
      <c r="AE1352" s="89">
        <v>0.38095238095238099</v>
      </c>
      <c r="AF1352" s="89">
        <v>0.151362667236069</v>
      </c>
      <c r="AG1352" s="89">
        <v>1</v>
      </c>
      <c r="AH1352" s="89">
        <v>-4.6789473684210499E-2</v>
      </c>
      <c r="AI1352" s="89">
        <v>-4.3659536325736902E-2</v>
      </c>
      <c r="AJ1352" s="89">
        <v>-99</v>
      </c>
      <c r="AK1352" s="89">
        <v>-99</v>
      </c>
      <c r="AL1352" s="89">
        <v>52.631599999999999</v>
      </c>
      <c r="AM1352" s="89">
        <v>-4.3659536325736902E-2</v>
      </c>
      <c r="AN1352" s="89">
        <v>-8.9067834831331502E-2</v>
      </c>
      <c r="AO1352" s="89">
        <v>0.113095238095238</v>
      </c>
      <c r="AP1352" s="89">
        <v>-1.00731479868768E-2</v>
      </c>
      <c r="AQ1352" s="89">
        <v>1</v>
      </c>
      <c r="AR1352" s="89">
        <v>0.21755384615384599</v>
      </c>
      <c r="AS1352" s="89">
        <v>0.55903102685030004</v>
      </c>
      <c r="AT1352" s="89">
        <v>-99</v>
      </c>
      <c r="AU1352" s="89">
        <v>-99</v>
      </c>
      <c r="AV1352" s="89">
        <v>48.076923076923102</v>
      </c>
      <c r="AW1352" s="89">
        <v>0.55903102685030004</v>
      </c>
      <c r="AX1352" s="89">
        <v>0.54989001151547201</v>
      </c>
      <c r="AY1352" s="89">
        <v>0.12380952380952399</v>
      </c>
      <c r="AZ1352" s="89">
        <v>6.8081620473344096E-2</v>
      </c>
      <c r="BA1352" s="89">
        <v>-99</v>
      </c>
      <c r="BB1352" s="89">
        <v>-99</v>
      </c>
      <c r="BC1352" s="89">
        <v>-99</v>
      </c>
      <c r="BD1352" s="89">
        <v>-99</v>
      </c>
      <c r="BE1352" s="89">
        <v>-99</v>
      </c>
      <c r="BF1352" s="89">
        <v>-99</v>
      </c>
      <c r="BG1352" s="89">
        <v>-99</v>
      </c>
      <c r="BH1352" s="89">
        <v>-99</v>
      </c>
      <c r="BI1352" s="89">
        <v>-99</v>
      </c>
      <c r="BJ1352" s="89">
        <v>-99</v>
      </c>
      <c r="BK1352" s="89">
        <v>-99</v>
      </c>
      <c r="BL1352" s="89">
        <v>-99</v>
      </c>
      <c r="BM1352" s="89">
        <v>-99</v>
      </c>
      <c r="BN1352" s="89">
        <v>-99</v>
      </c>
      <c r="BO1352" s="89">
        <v>-99</v>
      </c>
      <c r="BP1352" s="89">
        <v>-99</v>
      </c>
      <c r="BQ1352" s="89">
        <v>-99</v>
      </c>
      <c r="BR1352" s="89">
        <v>-99</v>
      </c>
      <c r="BS1352" s="89">
        <v>-99</v>
      </c>
      <c r="BT1352" s="89">
        <v>-99</v>
      </c>
      <c r="BU1352" s="89">
        <v>-99</v>
      </c>
      <c r="BV1352" s="89">
        <v>-99</v>
      </c>
      <c r="BW1352" s="89">
        <v>-99</v>
      </c>
      <c r="BX1352" s="89">
        <v>-99</v>
      </c>
      <c r="BY1352" s="89">
        <v>-99</v>
      </c>
      <c r="BZ1352" s="89">
        <v>-99</v>
      </c>
      <c r="CA1352" s="89">
        <v>-99</v>
      </c>
      <c r="CB1352" s="89">
        <v>-99</v>
      </c>
      <c r="CC1352" s="89">
        <v>-99</v>
      </c>
      <c r="CD1352" s="89">
        <v>-99</v>
      </c>
      <c r="CE1352" s="89">
        <v>-99</v>
      </c>
      <c r="CF1352" s="89">
        <v>-99</v>
      </c>
      <c r="CG1352" s="89">
        <v>-99</v>
      </c>
      <c r="CH1352" s="89">
        <v>-99</v>
      </c>
      <c r="CI1352" s="89">
        <v>-99</v>
      </c>
      <c r="CJ1352" s="89">
        <v>-99</v>
      </c>
      <c r="CK1352" s="89">
        <v>-99</v>
      </c>
      <c r="CL1352" s="89">
        <v>-99</v>
      </c>
      <c r="CM1352" s="89">
        <v>-99</v>
      </c>
      <c r="CN1352" s="89">
        <v>-99</v>
      </c>
      <c r="CO1352" s="89">
        <v>-99</v>
      </c>
      <c r="CP1352" s="89">
        <v>-99</v>
      </c>
      <c r="CQ1352" s="89">
        <v>-99</v>
      </c>
      <c r="CR1352" s="89">
        <v>-99</v>
      </c>
      <c r="CS1352" s="89">
        <v>-99</v>
      </c>
      <c r="CT1352" s="89">
        <v>-99</v>
      </c>
      <c r="CU1352" s="86">
        <v>-99</v>
      </c>
      <c r="CV1352" s="86">
        <v>0.1065</v>
      </c>
      <c r="CW1352" s="86">
        <v>50</v>
      </c>
      <c r="CX1352" s="86">
        <v>2</v>
      </c>
      <c r="CY1352" s="86">
        <v>-0.3105</v>
      </c>
      <c r="CZ1352" s="86">
        <v>36</v>
      </c>
      <c r="DA1352" s="86">
        <v>2</v>
      </c>
      <c r="DB1352" s="86">
        <v>-0.1167</v>
      </c>
      <c r="DC1352" s="86">
        <v>40</v>
      </c>
      <c r="DD1352" s="86">
        <v>-99</v>
      </c>
      <c r="DE1352" s="86">
        <v>-99</v>
      </c>
      <c r="DF1352" s="86">
        <v>-99</v>
      </c>
      <c r="DG1352" s="86">
        <v>-99</v>
      </c>
      <c r="DH1352" s="86">
        <v>-99</v>
      </c>
    </row>
    <row r="1353" spans="1:112" x14ac:dyDescent="0.2">
      <c r="A1353" s="85">
        <f>IF(ISERROR(SEARCH('School Lookup'!$F$3,Data!J1353)),A1352,A1352+1)</f>
        <v>0</v>
      </c>
      <c r="B1353" s="85">
        <f>IF(I1353='School Lookup'!$G$13,1,0)</f>
        <v>0</v>
      </c>
      <c r="C1353" s="85">
        <f t="shared" si="21"/>
        <v>1351</v>
      </c>
      <c r="D1353" s="86" t="s">
        <v>6478</v>
      </c>
      <c r="E1353" s="86" t="s">
        <v>6702</v>
      </c>
      <c r="F1353" s="86" t="s">
        <v>1150</v>
      </c>
      <c r="G1353" s="86" t="s">
        <v>3015</v>
      </c>
      <c r="H1353" s="86" t="s">
        <v>580</v>
      </c>
      <c r="I1353" s="86" t="s">
        <v>5456</v>
      </c>
      <c r="J1353" s="86" t="s">
        <v>1653</v>
      </c>
      <c r="K1353" s="86" t="s">
        <v>36</v>
      </c>
      <c r="L1353" s="86">
        <v>1</v>
      </c>
      <c r="M1353" s="86">
        <v>-99</v>
      </c>
      <c r="N1353" s="89">
        <v>-99</v>
      </c>
      <c r="O1353" s="89">
        <v>-99</v>
      </c>
      <c r="P1353" s="89">
        <v>-99</v>
      </c>
      <c r="Q1353" s="89">
        <v>-99</v>
      </c>
      <c r="R1353" s="89">
        <v>-99</v>
      </c>
      <c r="S1353" s="89">
        <v>-99</v>
      </c>
      <c r="T1353" s="89">
        <v>-99</v>
      </c>
      <c r="U1353" s="89">
        <v>-99</v>
      </c>
      <c r="V1353" s="89">
        <v>-99</v>
      </c>
      <c r="W1353" s="89">
        <v>-99</v>
      </c>
      <c r="X1353" s="89">
        <v>-99</v>
      </c>
      <c r="Y1353" s="89">
        <v>-99</v>
      </c>
      <c r="Z1353" s="89">
        <v>-99</v>
      </c>
      <c r="AA1353" s="89">
        <v>-99</v>
      </c>
      <c r="AB1353" s="89">
        <v>-99</v>
      </c>
      <c r="AC1353" s="89">
        <v>-99</v>
      </c>
      <c r="AD1353" s="89">
        <v>-99</v>
      </c>
      <c r="AE1353" s="89">
        <v>-99</v>
      </c>
      <c r="AF1353" s="89">
        <v>-99</v>
      </c>
      <c r="AG1353" s="89">
        <v>-99</v>
      </c>
      <c r="AH1353" s="89">
        <v>-99</v>
      </c>
      <c r="AI1353" s="89">
        <v>-99</v>
      </c>
      <c r="AJ1353" s="89">
        <v>-99</v>
      </c>
      <c r="AK1353" s="89">
        <v>-99</v>
      </c>
      <c r="AL1353" s="89">
        <v>-99</v>
      </c>
      <c r="AM1353" s="89">
        <v>-99</v>
      </c>
      <c r="AN1353" s="89">
        <v>-99</v>
      </c>
      <c r="AO1353" s="89">
        <v>-99</v>
      </c>
      <c r="AP1353" s="89">
        <v>-99</v>
      </c>
      <c r="AQ1353" s="89">
        <v>-99</v>
      </c>
      <c r="AR1353" s="89">
        <v>-99</v>
      </c>
      <c r="AS1353" s="89">
        <v>-99</v>
      </c>
      <c r="AT1353" s="89">
        <v>-99</v>
      </c>
      <c r="AU1353" s="89">
        <v>-99</v>
      </c>
      <c r="AV1353" s="89">
        <v>-99</v>
      </c>
      <c r="AW1353" s="89">
        <v>-99</v>
      </c>
      <c r="AX1353" s="89">
        <v>-99</v>
      </c>
      <c r="AY1353" s="89">
        <v>-99</v>
      </c>
      <c r="AZ1353" s="89">
        <v>-99</v>
      </c>
      <c r="BA1353" s="89">
        <v>1</v>
      </c>
      <c r="BB1353" s="89">
        <v>-0.15938218623481801</v>
      </c>
      <c r="BC1353" s="89">
        <v>-0.13417475244136201</v>
      </c>
      <c r="BD1353" s="89">
        <v>59.485900000000001</v>
      </c>
      <c r="BE1353" s="89">
        <v>1.1191299581854199</v>
      </c>
      <c r="BF1353" s="89">
        <v>55.735481376518202</v>
      </c>
      <c r="BG1353" s="89">
        <v>0.49247760287202802</v>
      </c>
      <c r="BH1353" s="89">
        <v>0.53713857709940405</v>
      </c>
      <c r="BI1353" s="89">
        <v>0.25067658998646802</v>
      </c>
      <c r="BJ1353" s="89">
        <v>0.134648066857462</v>
      </c>
      <c r="BK1353" s="89">
        <v>1</v>
      </c>
      <c r="BL1353" s="89">
        <v>-0.17888380566801601</v>
      </c>
      <c r="BM1353" s="89">
        <v>-0.25353112025203101</v>
      </c>
      <c r="BN1353" s="89">
        <v>62.914299999999997</v>
      </c>
      <c r="BO1353" s="89">
        <v>1.6009940559404801</v>
      </c>
      <c r="BP1353" s="89">
        <v>60.7287538461539</v>
      </c>
      <c r="BQ1353" s="89">
        <v>0.673731467844224</v>
      </c>
      <c r="BR1353" s="89">
        <v>0.71861467302007798</v>
      </c>
      <c r="BS1353" s="89">
        <v>0.25067658998646802</v>
      </c>
      <c r="BT1353" s="89">
        <v>0.18013987574691401</v>
      </c>
      <c r="BU1353" s="89">
        <v>1</v>
      </c>
      <c r="BV1353" s="89">
        <v>-0.418986234817814</v>
      </c>
      <c r="BW1353" s="89">
        <v>-0.80794301490115406</v>
      </c>
      <c r="BX1353" s="89">
        <v>42.785299999999999</v>
      </c>
      <c r="BY1353" s="89">
        <v>-0.65255612738908098</v>
      </c>
      <c r="BZ1353" s="89">
        <v>53.711200809716601</v>
      </c>
      <c r="CA1353" s="89">
        <v>-0.73024957114511801</v>
      </c>
      <c r="CB1353" s="89">
        <v>-0.75987442364087698</v>
      </c>
      <c r="CC1353" s="89">
        <v>0.25067658998646802</v>
      </c>
      <c r="CD1353" s="89">
        <v>-0.19048272933622801</v>
      </c>
      <c r="CE1353" s="89">
        <v>1</v>
      </c>
      <c r="CF1353" s="89">
        <v>-0.27907080491132302</v>
      </c>
      <c r="CG1353" s="89">
        <v>-0.48237032980674699</v>
      </c>
      <c r="CH1353" s="89">
        <v>52.843400000000003</v>
      </c>
      <c r="CI1353" s="89">
        <v>0.404806851336728</v>
      </c>
      <c r="CJ1353" s="89">
        <v>54.706663165075</v>
      </c>
      <c r="CK1353" s="89">
        <v>-3.8781739235009202E-2</v>
      </c>
      <c r="CL1353" s="89">
        <v>-3.2817597474039499E-2</v>
      </c>
      <c r="CM1353" s="89">
        <v>0.24797023004059501</v>
      </c>
      <c r="CN1353" s="89">
        <v>-8.1377871950172407E-3</v>
      </c>
      <c r="CO1353" s="89">
        <v>92.974999999999994</v>
      </c>
      <c r="CP1353" s="89">
        <v>0.42209999999999998</v>
      </c>
      <c r="CQ1353" s="89">
        <v>-1.29</v>
      </c>
      <c r="CR1353" s="89">
        <v>-0.36870000000000003</v>
      </c>
      <c r="CS1353" s="89">
        <v>0.42209999999999998</v>
      </c>
      <c r="CT1353" s="89">
        <v>1.72E-2</v>
      </c>
      <c r="CU1353" s="86" t="s">
        <v>6988</v>
      </c>
      <c r="CV1353" s="86">
        <v>0.10630000000000001</v>
      </c>
      <c r="CW1353" s="86">
        <v>50</v>
      </c>
      <c r="CX1353" s="86">
        <v>2</v>
      </c>
      <c r="CY1353" s="86">
        <v>-1.1652</v>
      </c>
      <c r="CZ1353" s="86">
        <v>8</v>
      </c>
      <c r="DA1353" s="86">
        <v>4</v>
      </c>
      <c r="DB1353" s="86">
        <v>0.61870000000000003</v>
      </c>
      <c r="DC1353" s="86">
        <v>78</v>
      </c>
      <c r="DD1353" s="86">
        <v>-99</v>
      </c>
      <c r="DE1353" s="86">
        <v>-99</v>
      </c>
      <c r="DF1353" s="86">
        <v>-99</v>
      </c>
      <c r="DG1353" s="86">
        <v>-99</v>
      </c>
      <c r="DH1353" s="86">
        <v>-99</v>
      </c>
    </row>
    <row r="1354" spans="1:112" x14ac:dyDescent="0.2">
      <c r="A1354" s="85">
        <f>IF(ISERROR(SEARCH('School Lookup'!$F$3,Data!J1354)),A1353,A1353+1)</f>
        <v>0</v>
      </c>
      <c r="B1354" s="85">
        <f>IF(I1354='School Lookup'!$G$13,1,0)</f>
        <v>0</v>
      </c>
      <c r="C1354" s="85">
        <f t="shared" si="21"/>
        <v>1352</v>
      </c>
      <c r="D1354" s="86" t="s">
        <v>6478</v>
      </c>
      <c r="E1354" s="86" t="s">
        <v>6637</v>
      </c>
      <c r="F1354" s="86" t="s">
        <v>1091</v>
      </c>
      <c r="G1354" s="86" t="s">
        <v>2812</v>
      </c>
      <c r="H1354" s="86" t="s">
        <v>499</v>
      </c>
      <c r="I1354" s="86" t="s">
        <v>4210</v>
      </c>
      <c r="J1354" s="86" t="s">
        <v>96</v>
      </c>
      <c r="K1354" s="86" t="s">
        <v>6485</v>
      </c>
      <c r="L1354" s="86">
        <v>1</v>
      </c>
      <c r="M1354" s="86">
        <v>1</v>
      </c>
      <c r="N1354" s="89">
        <v>8.03591549295775E-2</v>
      </c>
      <c r="O1354" s="89">
        <v>0.26837265424055401</v>
      </c>
      <c r="P1354" s="89">
        <v>51.033099999999997</v>
      </c>
      <c r="Q1354" s="89">
        <v>0.126973129048435</v>
      </c>
      <c r="R1354" s="89">
        <v>50.4225028169014</v>
      </c>
      <c r="S1354" s="89">
        <v>0.197672891644494</v>
      </c>
      <c r="T1354" s="89">
        <v>0.22417877123916</v>
      </c>
      <c r="U1354" s="89">
        <v>0.37566137566137597</v>
      </c>
      <c r="V1354" s="89">
        <v>8.4215305597779705E-2</v>
      </c>
      <c r="W1354" s="89">
        <v>1</v>
      </c>
      <c r="X1354" s="89">
        <v>7.6088732394366199E-2</v>
      </c>
      <c r="Y1354" s="89">
        <v>0.26817158282668502</v>
      </c>
      <c r="Z1354" s="89">
        <v>47.537199999999999</v>
      </c>
      <c r="AA1354" s="89">
        <v>-0.28564039815854803</v>
      </c>
      <c r="AB1354" s="89">
        <v>50.422577464788702</v>
      </c>
      <c r="AC1354" s="89">
        <v>-8.7344076659315907E-3</v>
      </c>
      <c r="AD1354" s="89">
        <v>-8.7998051210411692E-3</v>
      </c>
      <c r="AE1354" s="89">
        <v>0.37566137566137597</v>
      </c>
      <c r="AF1354" s="89">
        <v>-3.3057468973223402E-3</v>
      </c>
      <c r="AG1354" s="89">
        <v>1</v>
      </c>
      <c r="AH1354" s="89">
        <v>0.16970806451612899</v>
      </c>
      <c r="AI1354" s="89">
        <v>0.42226405200335898</v>
      </c>
      <c r="AJ1354" s="89">
        <v>-99</v>
      </c>
      <c r="AK1354" s="89">
        <v>-99</v>
      </c>
      <c r="AL1354" s="89">
        <v>46.774195161290301</v>
      </c>
      <c r="AM1354" s="89">
        <v>0.42226405200335898</v>
      </c>
      <c r="AN1354" s="89">
        <v>0.40040512600803702</v>
      </c>
      <c r="AO1354" s="89">
        <v>0.13121693121693101</v>
      </c>
      <c r="AP1354" s="89">
        <v>5.2539931878303199E-2</v>
      </c>
      <c r="AQ1354" s="89">
        <v>1</v>
      </c>
      <c r="AR1354" s="89">
        <v>-0.113697297297297</v>
      </c>
      <c r="AS1354" s="89">
        <v>-0.18556058821551499</v>
      </c>
      <c r="AT1354" s="89">
        <v>-99</v>
      </c>
      <c r="AU1354" s="89">
        <v>-99</v>
      </c>
      <c r="AV1354" s="89">
        <v>45.945978378378399</v>
      </c>
      <c r="AW1354" s="89">
        <v>-0.18556058821551499</v>
      </c>
      <c r="AX1354" s="89">
        <v>-0.23475689526481</v>
      </c>
      <c r="AY1354" s="89">
        <v>0.117460317460317</v>
      </c>
      <c r="AZ1354" s="89">
        <v>-2.75746194438031E-2</v>
      </c>
      <c r="BA1354" s="89">
        <v>-99</v>
      </c>
      <c r="BB1354" s="89">
        <v>-99</v>
      </c>
      <c r="BC1354" s="89">
        <v>-99</v>
      </c>
      <c r="BD1354" s="89">
        <v>-99</v>
      </c>
      <c r="BE1354" s="89">
        <v>-99</v>
      </c>
      <c r="BF1354" s="89">
        <v>-99</v>
      </c>
      <c r="BG1354" s="89">
        <v>-99</v>
      </c>
      <c r="BH1354" s="89">
        <v>-99</v>
      </c>
      <c r="BI1354" s="89">
        <v>-99</v>
      </c>
      <c r="BJ1354" s="89">
        <v>-99</v>
      </c>
      <c r="BK1354" s="89">
        <v>-99</v>
      </c>
      <c r="BL1354" s="89">
        <v>-99</v>
      </c>
      <c r="BM1354" s="89">
        <v>-99</v>
      </c>
      <c r="BN1354" s="89">
        <v>-99</v>
      </c>
      <c r="BO1354" s="89">
        <v>-99</v>
      </c>
      <c r="BP1354" s="89">
        <v>-99</v>
      </c>
      <c r="BQ1354" s="89">
        <v>-99</v>
      </c>
      <c r="BR1354" s="89">
        <v>-99</v>
      </c>
      <c r="BS1354" s="89">
        <v>-99</v>
      </c>
      <c r="BT1354" s="89">
        <v>-99</v>
      </c>
      <c r="BU1354" s="89">
        <v>-99</v>
      </c>
      <c r="BV1354" s="89">
        <v>-99</v>
      </c>
      <c r="BW1354" s="89">
        <v>-99</v>
      </c>
      <c r="BX1354" s="89">
        <v>-99</v>
      </c>
      <c r="BY1354" s="89">
        <v>-99</v>
      </c>
      <c r="BZ1354" s="89">
        <v>-99</v>
      </c>
      <c r="CA1354" s="89">
        <v>-99</v>
      </c>
      <c r="CB1354" s="89">
        <v>-99</v>
      </c>
      <c r="CC1354" s="89">
        <v>-99</v>
      </c>
      <c r="CD1354" s="89">
        <v>-99</v>
      </c>
      <c r="CE1354" s="89">
        <v>-99</v>
      </c>
      <c r="CF1354" s="89">
        <v>-99</v>
      </c>
      <c r="CG1354" s="89">
        <v>-99</v>
      </c>
      <c r="CH1354" s="89">
        <v>-99</v>
      </c>
      <c r="CI1354" s="89">
        <v>-99</v>
      </c>
      <c r="CJ1354" s="89">
        <v>-99</v>
      </c>
      <c r="CK1354" s="89">
        <v>-99</v>
      </c>
      <c r="CL1354" s="89">
        <v>-99</v>
      </c>
      <c r="CM1354" s="89">
        <v>-99</v>
      </c>
      <c r="CN1354" s="89">
        <v>-99</v>
      </c>
      <c r="CO1354" s="89">
        <v>-99</v>
      </c>
      <c r="CP1354" s="89">
        <v>-99</v>
      </c>
      <c r="CQ1354" s="89">
        <v>-99</v>
      </c>
      <c r="CR1354" s="89">
        <v>-99</v>
      </c>
      <c r="CS1354" s="89">
        <v>-99</v>
      </c>
      <c r="CT1354" s="89">
        <v>-99</v>
      </c>
      <c r="CU1354" s="86">
        <v>-99</v>
      </c>
      <c r="CV1354" s="86">
        <v>0.10589999999999999</v>
      </c>
      <c r="CW1354" s="86">
        <v>50</v>
      </c>
      <c r="CX1354" s="86">
        <v>2</v>
      </c>
      <c r="CY1354" s="86">
        <v>-0.94650000000000001</v>
      </c>
      <c r="CZ1354" s="86">
        <v>12</v>
      </c>
      <c r="DA1354" s="86">
        <v>2</v>
      </c>
      <c r="DB1354" s="86">
        <v>-5.96E-2</v>
      </c>
      <c r="DC1354" s="86">
        <v>44</v>
      </c>
      <c r="DD1354" s="86">
        <v>-99</v>
      </c>
      <c r="DE1354" s="86">
        <v>-99</v>
      </c>
      <c r="DF1354" s="86">
        <v>-99</v>
      </c>
      <c r="DG1354" s="86">
        <v>-99</v>
      </c>
      <c r="DH1354" s="86">
        <v>-99</v>
      </c>
    </row>
    <row r="1355" spans="1:112" x14ac:dyDescent="0.2">
      <c r="A1355" s="85">
        <f>IF(ISERROR(SEARCH('School Lookup'!$F$3,Data!J1355)),A1354,A1354+1)</f>
        <v>0</v>
      </c>
      <c r="B1355" s="85">
        <f>IF(I1355='School Lookup'!$G$13,1,0)</f>
        <v>0</v>
      </c>
      <c r="C1355" s="85">
        <f t="shared" si="21"/>
        <v>1353</v>
      </c>
      <c r="D1355" s="86" t="s">
        <v>6478</v>
      </c>
      <c r="E1355" s="86" t="s">
        <v>6861</v>
      </c>
      <c r="F1355" s="86" t="s">
        <v>1995</v>
      </c>
      <c r="G1355" s="86" t="s">
        <v>3179</v>
      </c>
      <c r="H1355" s="86" t="s">
        <v>2022</v>
      </c>
      <c r="I1355" s="86" t="s">
        <v>4587</v>
      </c>
      <c r="J1355" s="86" t="s">
        <v>2023</v>
      </c>
      <c r="K1355" s="86" t="s">
        <v>19</v>
      </c>
      <c r="L1355" s="86">
        <v>1</v>
      </c>
      <c r="M1355" s="86">
        <v>1</v>
      </c>
      <c r="N1355" s="89">
        <v>-3.7102339181286602E-2</v>
      </c>
      <c r="O1355" s="89">
        <v>1.40099156029633E-2</v>
      </c>
      <c r="P1355" s="89">
        <v>51.0366</v>
      </c>
      <c r="Q1355" s="89">
        <v>0.127344378990003</v>
      </c>
      <c r="R1355" s="89">
        <v>50.584795321637401</v>
      </c>
      <c r="S1355" s="89">
        <v>7.0677147296483001E-2</v>
      </c>
      <c r="T1355" s="89">
        <v>8.00809047037567E-2</v>
      </c>
      <c r="U1355" s="89">
        <v>0.231864406779661</v>
      </c>
      <c r="V1355" s="89">
        <v>1.8567911463515101E-2</v>
      </c>
      <c r="W1355" s="89">
        <v>1</v>
      </c>
      <c r="X1355" s="89">
        <v>7.5777514792899403E-2</v>
      </c>
      <c r="Y1355" s="89">
        <v>0.267438927298773</v>
      </c>
      <c r="Z1355" s="89">
        <v>40.987699999999997</v>
      </c>
      <c r="AA1355" s="89">
        <v>-1.1023824305709999</v>
      </c>
      <c r="AB1355" s="89">
        <v>47.928970414201203</v>
      </c>
      <c r="AC1355" s="89">
        <v>-0.417471751636114</v>
      </c>
      <c r="AD1355" s="89">
        <v>-0.48471394840204102</v>
      </c>
      <c r="AE1355" s="89">
        <v>0.22915254237288099</v>
      </c>
      <c r="AF1355" s="89">
        <v>-0.111073433599925</v>
      </c>
      <c r="AG1355" s="89">
        <v>1</v>
      </c>
      <c r="AH1355" s="89">
        <v>-3.1449999999999999E-2</v>
      </c>
      <c r="AI1355" s="89">
        <v>-1.06475091154622E-2</v>
      </c>
      <c r="AJ1355" s="89">
        <v>41.8491</v>
      </c>
      <c r="AK1355" s="89">
        <v>-0.66351911552214704</v>
      </c>
      <c r="AL1355" s="89">
        <v>42.857149999999997</v>
      </c>
      <c r="AM1355" s="89">
        <v>-0.33708331231880501</v>
      </c>
      <c r="AN1355" s="89">
        <v>-0.39732225253758702</v>
      </c>
      <c r="AO1355" s="89">
        <v>7.5932203389830505E-2</v>
      </c>
      <c r="AP1355" s="89">
        <v>-3.0169554090989599E-2</v>
      </c>
      <c r="AQ1355" s="89">
        <v>1</v>
      </c>
      <c r="AR1355" s="89">
        <v>6.9729411764705901E-2</v>
      </c>
      <c r="AS1355" s="89">
        <v>0.226748900360872</v>
      </c>
      <c r="AT1355" s="89">
        <v>45.269199999999998</v>
      </c>
      <c r="AU1355" s="89">
        <v>-0.37140985545383098</v>
      </c>
      <c r="AV1355" s="89">
        <v>49.579841176470602</v>
      </c>
      <c r="AW1355" s="89">
        <v>-7.2330477546479394E-2</v>
      </c>
      <c r="AX1355" s="89">
        <v>-0.11543557295446601</v>
      </c>
      <c r="AY1355" s="89">
        <v>8.0677966101694906E-2</v>
      </c>
      <c r="AZ1355" s="89">
        <v>-9.3131072417501192E-3</v>
      </c>
      <c r="BA1355" s="89">
        <v>1</v>
      </c>
      <c r="BB1355" s="89">
        <v>-0.21977183098591499</v>
      </c>
      <c r="BC1355" s="89">
        <v>-0.27006969462999803</v>
      </c>
      <c r="BD1355" s="89">
        <v>40.529400000000003</v>
      </c>
      <c r="BE1355" s="89">
        <v>-0.77638452935311897</v>
      </c>
      <c r="BF1355" s="89">
        <v>46.478888732394402</v>
      </c>
      <c r="BG1355" s="89">
        <v>-0.52322711199155802</v>
      </c>
      <c r="BH1355" s="89">
        <v>-0.54962747045871996</v>
      </c>
      <c r="BI1355" s="89">
        <v>9.6271186440678003E-2</v>
      </c>
      <c r="BJ1355" s="89">
        <v>-5.2913288681449601E-2</v>
      </c>
      <c r="BK1355" s="89">
        <v>1</v>
      </c>
      <c r="BL1355" s="89">
        <v>0.164769014084507</v>
      </c>
      <c r="BM1355" s="89">
        <v>0.58273775087228097</v>
      </c>
      <c r="BN1355" s="89">
        <v>51.838200000000001</v>
      </c>
      <c r="BO1355" s="89">
        <v>0.357367642165902</v>
      </c>
      <c r="BP1355" s="89">
        <v>52.816908450704197</v>
      </c>
      <c r="BQ1355" s="89">
        <v>0.47005269651909098</v>
      </c>
      <c r="BR1355" s="89">
        <v>0.50495710821936102</v>
      </c>
      <c r="BS1355" s="89">
        <v>9.6271186440678003E-2</v>
      </c>
      <c r="BT1355" s="89">
        <v>4.8612819909931701E-2</v>
      </c>
      <c r="BU1355" s="89">
        <v>1</v>
      </c>
      <c r="BV1355" s="89">
        <v>0.306411428571429</v>
      </c>
      <c r="BW1355" s="89">
        <v>0.86294331098315902</v>
      </c>
      <c r="BX1355" s="89">
        <v>68</v>
      </c>
      <c r="BY1355" s="89">
        <v>1.9488977890247801</v>
      </c>
      <c r="BZ1355" s="89">
        <v>50.714294285714303</v>
      </c>
      <c r="CA1355" s="89">
        <v>1.40592055000397</v>
      </c>
      <c r="CB1355" s="89">
        <v>1.49175689565033</v>
      </c>
      <c r="CC1355" s="89">
        <v>9.4915254237288096E-2</v>
      </c>
      <c r="CD1355" s="89">
        <v>0.14159048501087901</v>
      </c>
      <c r="CE1355" s="89">
        <v>1</v>
      </c>
      <c r="CF1355" s="89">
        <v>0.146117142857143</v>
      </c>
      <c r="CG1355" s="89">
        <v>0.53706910645829398</v>
      </c>
      <c r="CH1355" s="89">
        <v>54.633800000000001</v>
      </c>
      <c r="CI1355" s="89">
        <v>0.60913845025089597</v>
      </c>
      <c r="CJ1355" s="89">
        <v>47.857177142857097</v>
      </c>
      <c r="CK1355" s="89">
        <v>0.57310377835459503</v>
      </c>
      <c r="CL1355" s="89">
        <v>0.62928087778741204</v>
      </c>
      <c r="CM1355" s="89">
        <v>9.4915254237288096E-2</v>
      </c>
      <c r="CN1355" s="89">
        <v>5.9728354501856103E-2</v>
      </c>
      <c r="CO1355" s="89">
        <v>96.635000000000005</v>
      </c>
      <c r="CP1355" s="89">
        <v>0.6986</v>
      </c>
      <c r="CQ1355" s="89">
        <v>-0.67</v>
      </c>
      <c r="CR1355" s="89">
        <v>-0.27929999999999999</v>
      </c>
      <c r="CS1355" s="89">
        <v>0.6986</v>
      </c>
      <c r="CT1355" s="89">
        <v>0.47220000000000001</v>
      </c>
      <c r="CU1355" s="86" t="s">
        <v>6986</v>
      </c>
      <c r="CV1355" s="86">
        <v>0.1057</v>
      </c>
      <c r="CW1355" s="86">
        <v>50</v>
      </c>
      <c r="CX1355" s="86">
        <v>4</v>
      </c>
      <c r="CY1355" s="86">
        <v>-0.2387</v>
      </c>
      <c r="CZ1355" s="86">
        <v>39</v>
      </c>
      <c r="DA1355" s="86">
        <v>8</v>
      </c>
      <c r="DB1355" s="86">
        <v>-0.10100000000000001</v>
      </c>
      <c r="DC1355" s="86">
        <v>41</v>
      </c>
      <c r="DD1355" s="86">
        <v>-99</v>
      </c>
      <c r="DE1355" s="86">
        <v>-99</v>
      </c>
      <c r="DF1355" s="86">
        <v>-99</v>
      </c>
      <c r="DG1355" s="86">
        <v>-99</v>
      </c>
      <c r="DH1355" s="86">
        <v>-99</v>
      </c>
    </row>
    <row r="1356" spans="1:112" x14ac:dyDescent="0.2">
      <c r="A1356" s="85">
        <f>IF(ISERROR(SEARCH('School Lookup'!$F$3,Data!J1356)),A1355,A1355+1)</f>
        <v>0</v>
      </c>
      <c r="B1356" s="85">
        <f>IF(I1356='School Lookup'!$G$13,1,0)</f>
        <v>0</v>
      </c>
      <c r="C1356" s="85">
        <f t="shared" si="21"/>
        <v>1354</v>
      </c>
      <c r="D1356" s="86" t="s">
        <v>6478</v>
      </c>
      <c r="E1356" s="86" t="s">
        <v>6681</v>
      </c>
      <c r="F1356" s="86" t="s">
        <v>2763</v>
      </c>
      <c r="G1356" s="86" t="s">
        <v>2914</v>
      </c>
      <c r="H1356" s="86" t="s">
        <v>1176</v>
      </c>
      <c r="I1356" s="86" t="s">
        <v>3788</v>
      </c>
      <c r="J1356" s="86" t="s">
        <v>1177</v>
      </c>
      <c r="K1356" s="86" t="s">
        <v>114</v>
      </c>
      <c r="L1356" s="86">
        <v>1</v>
      </c>
      <c r="M1356" s="86">
        <v>1</v>
      </c>
      <c r="N1356" s="89">
        <v>-0.43623089700996698</v>
      </c>
      <c r="O1356" s="89">
        <v>-0.850302545312558</v>
      </c>
      <c r="P1356" s="89">
        <v>61.943899999999999</v>
      </c>
      <c r="Q1356" s="89">
        <v>1.28429708974823</v>
      </c>
      <c r="R1356" s="89">
        <v>56.810662458471803</v>
      </c>
      <c r="S1356" s="89">
        <v>0.21699727221783599</v>
      </c>
      <c r="T1356" s="89">
        <v>0.24610550608395901</v>
      </c>
      <c r="U1356" s="89">
        <v>0.39553219448094601</v>
      </c>
      <c r="V1356" s="89">
        <v>9.7342650895232002E-2</v>
      </c>
      <c r="W1356" s="89">
        <v>1</v>
      </c>
      <c r="X1356" s="89">
        <v>-0.25166943521594698</v>
      </c>
      <c r="Y1356" s="89">
        <v>-0.50342305766317097</v>
      </c>
      <c r="Z1356" s="89">
        <v>54.409500000000001</v>
      </c>
      <c r="AA1356" s="89">
        <v>0.57135574953946</v>
      </c>
      <c r="AB1356" s="89">
        <v>49.501643189368799</v>
      </c>
      <c r="AC1356" s="89">
        <v>3.39663459381443E-2</v>
      </c>
      <c r="AD1356" s="89">
        <v>4.09189026719501E-2</v>
      </c>
      <c r="AE1356" s="89">
        <v>0.39553219448094601</v>
      </c>
      <c r="AF1356" s="89">
        <v>1.6184743369588701E-2</v>
      </c>
      <c r="AG1356" s="89">
        <v>1</v>
      </c>
      <c r="AH1356" s="89">
        <v>0.1041425</v>
      </c>
      <c r="AI1356" s="89">
        <v>0.28116063187158302</v>
      </c>
      <c r="AJ1356" s="89">
        <v>-99</v>
      </c>
      <c r="AK1356" s="89">
        <v>-99</v>
      </c>
      <c r="AL1356" s="89">
        <v>52.500019999999999</v>
      </c>
      <c r="AM1356" s="89">
        <v>0.28116063187158302</v>
      </c>
      <c r="AN1356" s="89">
        <v>0.25216985617731502</v>
      </c>
      <c r="AO1356" s="89">
        <v>0.10512483574244399</v>
      </c>
      <c r="AP1356" s="89">
        <v>2.6509314709836002E-2</v>
      </c>
      <c r="AQ1356" s="89">
        <v>1</v>
      </c>
      <c r="AR1356" s="89">
        <v>-0.15664430379746799</v>
      </c>
      <c r="AS1356" s="89">
        <v>-0.282097555904265</v>
      </c>
      <c r="AT1356" s="89">
        <v>-99</v>
      </c>
      <c r="AU1356" s="89">
        <v>-99</v>
      </c>
      <c r="AV1356" s="89">
        <v>54.430374683544301</v>
      </c>
      <c r="AW1356" s="89">
        <v>-0.282097555904265</v>
      </c>
      <c r="AX1356" s="89">
        <v>-0.33648706728700001</v>
      </c>
      <c r="AY1356" s="89">
        <v>0.103810775295664</v>
      </c>
      <c r="AZ1356" s="89">
        <v>-3.4930983332027599E-2</v>
      </c>
      <c r="BA1356" s="89">
        <v>-99</v>
      </c>
      <c r="BB1356" s="89">
        <v>-99</v>
      </c>
      <c r="BC1356" s="89">
        <v>-99</v>
      </c>
      <c r="BD1356" s="89">
        <v>-99</v>
      </c>
      <c r="BE1356" s="89">
        <v>-99</v>
      </c>
      <c r="BF1356" s="89">
        <v>-99</v>
      </c>
      <c r="BG1356" s="89">
        <v>-99</v>
      </c>
      <c r="BH1356" s="89">
        <v>-99</v>
      </c>
      <c r="BI1356" s="89">
        <v>-99</v>
      </c>
      <c r="BJ1356" s="89">
        <v>-99</v>
      </c>
      <c r="BK1356" s="89">
        <v>-99</v>
      </c>
      <c r="BL1356" s="89">
        <v>-99</v>
      </c>
      <c r="BM1356" s="89">
        <v>-99</v>
      </c>
      <c r="BN1356" s="89">
        <v>-99</v>
      </c>
      <c r="BO1356" s="89">
        <v>-99</v>
      </c>
      <c r="BP1356" s="89">
        <v>-99</v>
      </c>
      <c r="BQ1356" s="89">
        <v>-99</v>
      </c>
      <c r="BR1356" s="89">
        <v>-99</v>
      </c>
      <c r="BS1356" s="89">
        <v>-99</v>
      </c>
      <c r="BT1356" s="89">
        <v>-99</v>
      </c>
      <c r="BU1356" s="89">
        <v>-99</v>
      </c>
      <c r="BV1356" s="89">
        <v>-99</v>
      </c>
      <c r="BW1356" s="89">
        <v>-99</v>
      </c>
      <c r="BX1356" s="89">
        <v>-99</v>
      </c>
      <c r="BY1356" s="89">
        <v>-99</v>
      </c>
      <c r="BZ1356" s="89">
        <v>-99</v>
      </c>
      <c r="CA1356" s="89">
        <v>-99</v>
      </c>
      <c r="CB1356" s="89">
        <v>-99</v>
      </c>
      <c r="CC1356" s="89">
        <v>-99</v>
      </c>
      <c r="CD1356" s="89">
        <v>-99</v>
      </c>
      <c r="CE1356" s="89">
        <v>-99</v>
      </c>
      <c r="CF1356" s="89">
        <v>-99</v>
      </c>
      <c r="CG1356" s="89">
        <v>-99</v>
      </c>
      <c r="CH1356" s="89">
        <v>-99</v>
      </c>
      <c r="CI1356" s="89">
        <v>-99</v>
      </c>
      <c r="CJ1356" s="89">
        <v>-99</v>
      </c>
      <c r="CK1356" s="89">
        <v>-99</v>
      </c>
      <c r="CL1356" s="89">
        <v>-99</v>
      </c>
      <c r="CM1356" s="89">
        <v>-99</v>
      </c>
      <c r="CN1356" s="89">
        <v>-99</v>
      </c>
      <c r="CO1356" s="89">
        <v>-99</v>
      </c>
      <c r="CP1356" s="89">
        <v>-99</v>
      </c>
      <c r="CQ1356" s="89">
        <v>-99</v>
      </c>
      <c r="CR1356" s="89">
        <v>-99</v>
      </c>
      <c r="CS1356" s="89">
        <v>-99</v>
      </c>
      <c r="CT1356" s="89">
        <v>-99</v>
      </c>
      <c r="CU1356" s="86">
        <v>-99</v>
      </c>
      <c r="CV1356" s="86">
        <v>0.1051</v>
      </c>
      <c r="CW1356" s="86">
        <v>50</v>
      </c>
      <c r="CX1356" s="86">
        <v>2</v>
      </c>
      <c r="CY1356" s="86">
        <v>0.90949999999999998</v>
      </c>
      <c r="CZ1356" s="86">
        <v>85</v>
      </c>
      <c r="DA1356" s="86">
        <v>2</v>
      </c>
      <c r="DB1356" s="86">
        <v>0.73399999999999999</v>
      </c>
      <c r="DC1356" s="86">
        <v>82</v>
      </c>
      <c r="DD1356" s="86">
        <v>-99</v>
      </c>
      <c r="DE1356" s="86">
        <v>-99</v>
      </c>
      <c r="DF1356" s="86">
        <v>-99</v>
      </c>
      <c r="DG1356" s="86">
        <v>-99</v>
      </c>
      <c r="DH1356" s="86">
        <v>-99</v>
      </c>
    </row>
    <row r="1357" spans="1:112" x14ac:dyDescent="0.2">
      <c r="A1357" s="85">
        <f>IF(ISERROR(SEARCH('School Lookup'!$F$3,Data!J1357)),A1356,A1356+1)</f>
        <v>0</v>
      </c>
      <c r="B1357" s="85">
        <f>IF(I1357='School Lookup'!$G$13,1,0)</f>
        <v>0</v>
      </c>
      <c r="C1357" s="85">
        <f t="shared" si="21"/>
        <v>1355</v>
      </c>
      <c r="D1357" s="86" t="s">
        <v>6478</v>
      </c>
      <c r="E1357" s="86" t="s">
        <v>6790</v>
      </c>
      <c r="F1357" s="86" t="s">
        <v>2774</v>
      </c>
      <c r="G1357" s="86" t="s">
        <v>3003</v>
      </c>
      <c r="H1357" s="86" t="s">
        <v>2109</v>
      </c>
      <c r="I1357" s="86" t="s">
        <v>4693</v>
      </c>
      <c r="J1357" s="86" t="s">
        <v>2110</v>
      </c>
      <c r="K1357" s="86" t="s">
        <v>6485</v>
      </c>
      <c r="L1357" s="86">
        <v>1</v>
      </c>
      <c r="M1357" s="86">
        <v>1</v>
      </c>
      <c r="N1357" s="89">
        <v>0.184998145285935</v>
      </c>
      <c r="O1357" s="89">
        <v>0.494968274846181</v>
      </c>
      <c r="P1357" s="89">
        <v>48.283000000000001</v>
      </c>
      <c r="Q1357" s="89">
        <v>-0.16473386075254101</v>
      </c>
      <c r="R1357" s="89">
        <v>49.6135927357033</v>
      </c>
      <c r="S1357" s="89">
        <v>0.16511720704682001</v>
      </c>
      <c r="T1357" s="89">
        <v>0.187238913780087</v>
      </c>
      <c r="U1357" s="89">
        <v>0.37420474262579501</v>
      </c>
      <c r="V1357" s="89">
        <v>7.0065689540611001E-2</v>
      </c>
      <c r="W1357" s="89">
        <v>1</v>
      </c>
      <c r="X1357" s="89">
        <v>0.222038176197836</v>
      </c>
      <c r="Y1357" s="89">
        <v>0.61175969061451096</v>
      </c>
      <c r="Z1357" s="89">
        <v>41.419800000000002</v>
      </c>
      <c r="AA1357" s="89">
        <v>-1.04849828182599</v>
      </c>
      <c r="AB1357" s="89">
        <v>42.658419783616701</v>
      </c>
      <c r="AC1357" s="89">
        <v>-0.218369295605741</v>
      </c>
      <c r="AD1357" s="89">
        <v>-0.25288860583253397</v>
      </c>
      <c r="AE1357" s="89">
        <v>0.37420474262579501</v>
      </c>
      <c r="AF1357" s="89">
        <v>-9.4632115658559696E-2</v>
      </c>
      <c r="AG1357" s="89">
        <v>1</v>
      </c>
      <c r="AH1357" s="89">
        <v>0.32890046511627902</v>
      </c>
      <c r="AI1357" s="89">
        <v>0.76486145583022802</v>
      </c>
      <c r="AJ1357" s="89">
        <v>-99</v>
      </c>
      <c r="AK1357" s="89">
        <v>-99</v>
      </c>
      <c r="AL1357" s="89">
        <v>52.093012093023198</v>
      </c>
      <c r="AM1357" s="89">
        <v>0.76486145583022802</v>
      </c>
      <c r="AN1357" s="89">
        <v>0.76031857496733801</v>
      </c>
      <c r="AO1357" s="89">
        <v>0.124349334875651</v>
      </c>
      <c r="AP1357" s="89">
        <v>9.4545109090791002E-2</v>
      </c>
      <c r="AQ1357" s="89">
        <v>1</v>
      </c>
      <c r="AR1357" s="89">
        <v>9.8413636363636398E-2</v>
      </c>
      <c r="AS1357" s="89">
        <v>0.291225758911485</v>
      </c>
      <c r="AT1357" s="89">
        <v>-99</v>
      </c>
      <c r="AU1357" s="89">
        <v>-99</v>
      </c>
      <c r="AV1357" s="89">
        <v>49.090888636363601</v>
      </c>
      <c r="AW1357" s="89">
        <v>0.291225758911485</v>
      </c>
      <c r="AX1357" s="89">
        <v>0.26767816430163799</v>
      </c>
      <c r="AY1357" s="89">
        <v>0.12724117987275901</v>
      </c>
      <c r="AZ1357" s="89">
        <v>3.4059685451914602E-2</v>
      </c>
      <c r="BA1357" s="89">
        <v>-99</v>
      </c>
      <c r="BB1357" s="89">
        <v>-99</v>
      </c>
      <c r="BC1357" s="89">
        <v>-99</v>
      </c>
      <c r="BD1357" s="89">
        <v>-99</v>
      </c>
      <c r="BE1357" s="89">
        <v>-99</v>
      </c>
      <c r="BF1357" s="89">
        <v>-99</v>
      </c>
      <c r="BG1357" s="89">
        <v>-99</v>
      </c>
      <c r="BH1357" s="89">
        <v>-99</v>
      </c>
      <c r="BI1357" s="89">
        <v>-99</v>
      </c>
      <c r="BJ1357" s="89">
        <v>-99</v>
      </c>
      <c r="BK1357" s="89">
        <v>-99</v>
      </c>
      <c r="BL1357" s="89">
        <v>-99</v>
      </c>
      <c r="BM1357" s="89">
        <v>-99</v>
      </c>
      <c r="BN1357" s="89">
        <v>-99</v>
      </c>
      <c r="BO1357" s="89">
        <v>-99</v>
      </c>
      <c r="BP1357" s="89">
        <v>-99</v>
      </c>
      <c r="BQ1357" s="89">
        <v>-99</v>
      </c>
      <c r="BR1357" s="89">
        <v>-99</v>
      </c>
      <c r="BS1357" s="89">
        <v>-99</v>
      </c>
      <c r="BT1357" s="89">
        <v>-99</v>
      </c>
      <c r="BU1357" s="89">
        <v>-99</v>
      </c>
      <c r="BV1357" s="89">
        <v>-99</v>
      </c>
      <c r="BW1357" s="89">
        <v>-99</v>
      </c>
      <c r="BX1357" s="89">
        <v>-99</v>
      </c>
      <c r="BY1357" s="89">
        <v>-99</v>
      </c>
      <c r="BZ1357" s="89">
        <v>-99</v>
      </c>
      <c r="CA1357" s="89">
        <v>-99</v>
      </c>
      <c r="CB1357" s="89">
        <v>-99</v>
      </c>
      <c r="CC1357" s="89">
        <v>-99</v>
      </c>
      <c r="CD1357" s="89">
        <v>-99</v>
      </c>
      <c r="CE1357" s="89">
        <v>-99</v>
      </c>
      <c r="CF1357" s="89">
        <v>-99</v>
      </c>
      <c r="CG1357" s="89">
        <v>-99</v>
      </c>
      <c r="CH1357" s="89">
        <v>-99</v>
      </c>
      <c r="CI1357" s="89">
        <v>-99</v>
      </c>
      <c r="CJ1357" s="89">
        <v>-99</v>
      </c>
      <c r="CK1357" s="89">
        <v>-99</v>
      </c>
      <c r="CL1357" s="89">
        <v>-99</v>
      </c>
      <c r="CM1357" s="89">
        <v>-99</v>
      </c>
      <c r="CN1357" s="89">
        <v>-99</v>
      </c>
      <c r="CO1357" s="89">
        <v>-99</v>
      </c>
      <c r="CP1357" s="89">
        <v>-99</v>
      </c>
      <c r="CQ1357" s="89">
        <v>-99</v>
      </c>
      <c r="CR1357" s="89">
        <v>-99</v>
      </c>
      <c r="CS1357" s="89">
        <v>-99</v>
      </c>
      <c r="CT1357" s="89">
        <v>-99</v>
      </c>
      <c r="CU1357" s="86">
        <v>-99</v>
      </c>
      <c r="CV1357" s="86">
        <v>0.104</v>
      </c>
      <c r="CW1357" s="86">
        <v>50</v>
      </c>
      <c r="CX1357" s="86">
        <v>2</v>
      </c>
      <c r="CY1357" s="86">
        <v>0.82440000000000002</v>
      </c>
      <c r="CZ1357" s="86">
        <v>83</v>
      </c>
      <c r="DA1357" s="86">
        <v>2</v>
      </c>
      <c r="DB1357" s="86">
        <v>-0.45400000000000001</v>
      </c>
      <c r="DC1357" s="86">
        <v>25</v>
      </c>
      <c r="DD1357" s="86">
        <v>-99</v>
      </c>
      <c r="DE1357" s="86">
        <v>-99</v>
      </c>
      <c r="DF1357" s="86">
        <v>-99</v>
      </c>
      <c r="DG1357" s="86">
        <v>-99</v>
      </c>
      <c r="DH1357" s="86">
        <v>-99</v>
      </c>
    </row>
    <row r="1358" spans="1:112" x14ac:dyDescent="0.2">
      <c r="A1358" s="85">
        <f>IF(ISERROR(SEARCH('School Lookup'!$F$3,Data!J1358)),A1357,A1357+1)</f>
        <v>0</v>
      </c>
      <c r="B1358" s="85">
        <f>IF(I1358='School Lookup'!$G$13,1,0)</f>
        <v>0</v>
      </c>
      <c r="C1358" s="85">
        <f t="shared" si="21"/>
        <v>1356</v>
      </c>
      <c r="D1358" s="86" t="s">
        <v>6478</v>
      </c>
      <c r="E1358" s="86" t="s">
        <v>6862</v>
      </c>
      <c r="F1358" s="86" t="s">
        <v>2773</v>
      </c>
      <c r="G1358" s="86" t="s">
        <v>3093</v>
      </c>
      <c r="H1358" s="86" t="s">
        <v>1397</v>
      </c>
      <c r="I1358" s="86" t="s">
        <v>5172</v>
      </c>
      <c r="J1358" s="86" t="s">
        <v>6039</v>
      </c>
      <c r="K1358" s="86" t="s">
        <v>6485</v>
      </c>
      <c r="L1358" s="86">
        <v>1</v>
      </c>
      <c r="M1358" s="86">
        <v>1</v>
      </c>
      <c r="N1358" s="89">
        <v>-0.25554369747899203</v>
      </c>
      <c r="O1358" s="89">
        <v>-0.45902460987205601</v>
      </c>
      <c r="P1358" s="89">
        <v>54.387999999999998</v>
      </c>
      <c r="Q1358" s="89">
        <v>0.48283210875219101</v>
      </c>
      <c r="R1358" s="89">
        <v>52.773098319327701</v>
      </c>
      <c r="S1358" s="89">
        <v>1.19037494400676E-2</v>
      </c>
      <c r="T1358" s="89">
        <v>1.33926760262851E-2</v>
      </c>
      <c r="U1358" s="89">
        <v>0.37468513853904301</v>
      </c>
      <c r="V1358" s="89">
        <v>5.0180366723171603E-3</v>
      </c>
      <c r="W1358" s="89">
        <v>1</v>
      </c>
      <c r="X1358" s="89">
        <v>-0.24558228279386701</v>
      </c>
      <c r="Y1358" s="89">
        <v>-0.48909293671159898</v>
      </c>
      <c r="Z1358" s="89">
        <v>58.4056</v>
      </c>
      <c r="AA1358" s="89">
        <v>1.0696812454892899</v>
      </c>
      <c r="AB1358" s="89">
        <v>50.4258918228279</v>
      </c>
      <c r="AC1358" s="89">
        <v>0.29029415438884498</v>
      </c>
      <c r="AD1358" s="89">
        <v>0.33937469869241499</v>
      </c>
      <c r="AE1358" s="89">
        <v>0.36964735516372799</v>
      </c>
      <c r="AF1358" s="89">
        <v>0.12544895978113799</v>
      </c>
      <c r="AG1358" s="89">
        <v>1</v>
      </c>
      <c r="AH1358" s="89">
        <v>-0.13319897959183699</v>
      </c>
      <c r="AI1358" s="89">
        <v>-0.229621129205236</v>
      </c>
      <c r="AJ1358" s="89">
        <v>-99</v>
      </c>
      <c r="AK1358" s="89">
        <v>-99</v>
      </c>
      <c r="AL1358" s="89">
        <v>50.5102382653061</v>
      </c>
      <c r="AM1358" s="89">
        <v>-0.229621129205236</v>
      </c>
      <c r="AN1358" s="89">
        <v>-0.28442856296180202</v>
      </c>
      <c r="AO1358" s="89">
        <v>0.123425692695214</v>
      </c>
      <c r="AP1358" s="89">
        <v>-3.51057924058647E-2</v>
      </c>
      <c r="AQ1358" s="89">
        <v>1</v>
      </c>
      <c r="AR1358" s="89">
        <v>8.6276190476190506E-3</v>
      </c>
      <c r="AS1358" s="89">
        <v>8.9403314022261704E-2</v>
      </c>
      <c r="AT1358" s="89">
        <v>-99</v>
      </c>
      <c r="AU1358" s="89">
        <v>-99</v>
      </c>
      <c r="AV1358" s="89">
        <v>49.523804761904799</v>
      </c>
      <c r="AW1358" s="89">
        <v>8.9403314022261704E-2</v>
      </c>
      <c r="AX1358" s="89">
        <v>5.4998684843404103E-2</v>
      </c>
      <c r="AY1358" s="89">
        <v>0.13224181360201501</v>
      </c>
      <c r="AZ1358" s="89">
        <v>7.2731258294174202E-3</v>
      </c>
      <c r="BA1358" s="89">
        <v>-99</v>
      </c>
      <c r="BB1358" s="89">
        <v>-99</v>
      </c>
      <c r="BC1358" s="89">
        <v>-99</v>
      </c>
      <c r="BD1358" s="89">
        <v>-99</v>
      </c>
      <c r="BE1358" s="89">
        <v>-99</v>
      </c>
      <c r="BF1358" s="89">
        <v>-99</v>
      </c>
      <c r="BG1358" s="89">
        <v>-99</v>
      </c>
      <c r="BH1358" s="89">
        <v>-99</v>
      </c>
      <c r="BI1358" s="89">
        <v>-99</v>
      </c>
      <c r="BJ1358" s="89">
        <v>-99</v>
      </c>
      <c r="BK1358" s="89">
        <v>-99</v>
      </c>
      <c r="BL1358" s="89">
        <v>-99</v>
      </c>
      <c r="BM1358" s="89">
        <v>-99</v>
      </c>
      <c r="BN1358" s="89">
        <v>-99</v>
      </c>
      <c r="BO1358" s="89">
        <v>-99</v>
      </c>
      <c r="BP1358" s="89">
        <v>-99</v>
      </c>
      <c r="BQ1358" s="89">
        <v>-99</v>
      </c>
      <c r="BR1358" s="89">
        <v>-99</v>
      </c>
      <c r="BS1358" s="89">
        <v>-99</v>
      </c>
      <c r="BT1358" s="89">
        <v>-99</v>
      </c>
      <c r="BU1358" s="89">
        <v>-99</v>
      </c>
      <c r="BV1358" s="89">
        <v>-99</v>
      </c>
      <c r="BW1358" s="89">
        <v>-99</v>
      </c>
      <c r="BX1358" s="89">
        <v>-99</v>
      </c>
      <c r="BY1358" s="89">
        <v>-99</v>
      </c>
      <c r="BZ1358" s="89">
        <v>-99</v>
      </c>
      <c r="CA1358" s="89">
        <v>-99</v>
      </c>
      <c r="CB1358" s="89">
        <v>-99</v>
      </c>
      <c r="CC1358" s="89">
        <v>-99</v>
      </c>
      <c r="CD1358" s="89">
        <v>-99</v>
      </c>
      <c r="CE1358" s="89">
        <v>-99</v>
      </c>
      <c r="CF1358" s="89">
        <v>-99</v>
      </c>
      <c r="CG1358" s="89">
        <v>-99</v>
      </c>
      <c r="CH1358" s="89">
        <v>-99</v>
      </c>
      <c r="CI1358" s="89">
        <v>-99</v>
      </c>
      <c r="CJ1358" s="89">
        <v>-99</v>
      </c>
      <c r="CK1358" s="89">
        <v>-99</v>
      </c>
      <c r="CL1358" s="89">
        <v>-99</v>
      </c>
      <c r="CM1358" s="89">
        <v>-99</v>
      </c>
      <c r="CN1358" s="89">
        <v>-99</v>
      </c>
      <c r="CO1358" s="89">
        <v>-99</v>
      </c>
      <c r="CP1358" s="89">
        <v>-99</v>
      </c>
      <c r="CQ1358" s="89">
        <v>-99</v>
      </c>
      <c r="CR1358" s="89">
        <v>-99</v>
      </c>
      <c r="CS1358" s="89">
        <v>-99</v>
      </c>
      <c r="CT1358" s="89">
        <v>-99</v>
      </c>
      <c r="CU1358" s="86">
        <v>-99</v>
      </c>
      <c r="CV1358" s="86">
        <v>0.1026</v>
      </c>
      <c r="CW1358" s="86">
        <v>50</v>
      </c>
      <c r="CX1358" s="86">
        <v>2</v>
      </c>
      <c r="CY1358" s="86">
        <v>-0.66769999999999996</v>
      </c>
      <c r="CZ1358" s="86">
        <v>21</v>
      </c>
      <c r="DA1358" s="86">
        <v>2</v>
      </c>
      <c r="DB1358" s="86">
        <v>0.57630000000000003</v>
      </c>
      <c r="DC1358" s="86">
        <v>76</v>
      </c>
      <c r="DD1358" s="86">
        <v>-99</v>
      </c>
      <c r="DE1358" s="86">
        <v>-99</v>
      </c>
      <c r="DF1358" s="86">
        <v>-99</v>
      </c>
      <c r="DG1358" s="86">
        <v>-99</v>
      </c>
      <c r="DH1358" s="86">
        <v>-99</v>
      </c>
    </row>
    <row r="1359" spans="1:112" x14ac:dyDescent="0.2">
      <c r="A1359" s="85">
        <f>IF(ISERROR(SEARCH('School Lookup'!$F$3,Data!J1359)),A1358,A1358+1)</f>
        <v>0</v>
      </c>
      <c r="B1359" s="85">
        <f>IF(I1359='School Lookup'!$G$13,1,0)</f>
        <v>0</v>
      </c>
      <c r="C1359" s="85">
        <f t="shared" si="21"/>
        <v>1357</v>
      </c>
      <c r="D1359" s="86" t="s">
        <v>6478</v>
      </c>
      <c r="E1359" s="86" t="s">
        <v>6688</v>
      </c>
      <c r="F1359" s="86" t="s">
        <v>1142</v>
      </c>
      <c r="G1359" s="86" t="s">
        <v>3175</v>
      </c>
      <c r="H1359" s="86" t="s">
        <v>537</v>
      </c>
      <c r="I1359" s="86" t="s">
        <v>4571</v>
      </c>
      <c r="J1359" s="86" t="s">
        <v>538</v>
      </c>
      <c r="K1359" s="86" t="s">
        <v>26</v>
      </c>
      <c r="L1359" s="86">
        <v>1</v>
      </c>
      <c r="M1359" s="86">
        <v>1</v>
      </c>
      <c r="N1359" s="89">
        <v>8.6130057803468205E-2</v>
      </c>
      <c r="O1359" s="89">
        <v>0.28086953818133598</v>
      </c>
      <c r="P1359" s="89">
        <v>47.333300000000001</v>
      </c>
      <c r="Q1359" s="89">
        <v>-0.26546988061145099</v>
      </c>
      <c r="R1359" s="89">
        <v>49.132925433525998</v>
      </c>
      <c r="S1359" s="89">
        <v>7.6998287849423799E-3</v>
      </c>
      <c r="T1359" s="89">
        <v>8.6226264423587395E-3</v>
      </c>
      <c r="U1359" s="89">
        <v>0.37554269175108501</v>
      </c>
      <c r="V1359" s="89">
        <v>3.2381643441274899E-3</v>
      </c>
      <c r="W1359" s="89">
        <v>1</v>
      </c>
      <c r="X1359" s="89">
        <v>0.15729768786127199</v>
      </c>
      <c r="Y1359" s="89">
        <v>0.45935032676127802</v>
      </c>
      <c r="Z1359" s="89">
        <v>42.688200000000002</v>
      </c>
      <c r="AA1359" s="89">
        <v>-0.89032504815747604</v>
      </c>
      <c r="AB1359" s="89">
        <v>49.710976685934497</v>
      </c>
      <c r="AC1359" s="89">
        <v>-0.21548736069809901</v>
      </c>
      <c r="AD1359" s="89">
        <v>-0.24953301916350201</v>
      </c>
      <c r="AE1359" s="89">
        <v>0.37554269175108501</v>
      </c>
      <c r="AF1359" s="89">
        <v>-9.3710301697436604E-2</v>
      </c>
      <c r="AG1359" s="89">
        <v>1</v>
      </c>
      <c r="AH1359" s="89">
        <v>0.36149415204678398</v>
      </c>
      <c r="AI1359" s="89">
        <v>0.83500621450865298</v>
      </c>
      <c r="AJ1359" s="89">
        <v>-99</v>
      </c>
      <c r="AK1359" s="89">
        <v>-99</v>
      </c>
      <c r="AL1359" s="89">
        <v>52.6315532163743</v>
      </c>
      <c r="AM1359" s="89">
        <v>0.83500621450865298</v>
      </c>
      <c r="AN1359" s="89">
        <v>0.834008689779555</v>
      </c>
      <c r="AO1359" s="89">
        <v>0.123733719247467</v>
      </c>
      <c r="AP1359" s="89">
        <v>0.103194997071132</v>
      </c>
      <c r="AQ1359" s="89">
        <v>1</v>
      </c>
      <c r="AR1359" s="89">
        <v>0.28517109826589598</v>
      </c>
      <c r="AS1359" s="89">
        <v>0.71102216696193998</v>
      </c>
      <c r="AT1359" s="89">
        <v>-99</v>
      </c>
      <c r="AU1359" s="89">
        <v>-99</v>
      </c>
      <c r="AV1359" s="89">
        <v>44.508676300578003</v>
      </c>
      <c r="AW1359" s="89">
        <v>0.71102216696193998</v>
      </c>
      <c r="AX1359" s="89">
        <v>0.71005751210714196</v>
      </c>
      <c r="AY1359" s="89">
        <v>0.12518089725036199</v>
      </c>
      <c r="AZ1359" s="89">
        <v>8.8885636464931597E-2</v>
      </c>
      <c r="BA1359" s="89">
        <v>-99</v>
      </c>
      <c r="BB1359" s="89">
        <v>-99</v>
      </c>
      <c r="BC1359" s="89">
        <v>-99</v>
      </c>
      <c r="BD1359" s="89">
        <v>-99</v>
      </c>
      <c r="BE1359" s="89">
        <v>-99</v>
      </c>
      <c r="BF1359" s="89">
        <v>-99</v>
      </c>
      <c r="BG1359" s="89">
        <v>-99</v>
      </c>
      <c r="BH1359" s="89">
        <v>-99</v>
      </c>
      <c r="BI1359" s="89">
        <v>-99</v>
      </c>
      <c r="BJ1359" s="89">
        <v>-99</v>
      </c>
      <c r="BK1359" s="89">
        <v>-99</v>
      </c>
      <c r="BL1359" s="89">
        <v>-99</v>
      </c>
      <c r="BM1359" s="89">
        <v>-99</v>
      </c>
      <c r="BN1359" s="89">
        <v>-99</v>
      </c>
      <c r="BO1359" s="89">
        <v>-99</v>
      </c>
      <c r="BP1359" s="89">
        <v>-99</v>
      </c>
      <c r="BQ1359" s="89">
        <v>-99</v>
      </c>
      <c r="BR1359" s="89">
        <v>-99</v>
      </c>
      <c r="BS1359" s="89">
        <v>-99</v>
      </c>
      <c r="BT1359" s="89">
        <v>-99</v>
      </c>
      <c r="BU1359" s="89">
        <v>-99</v>
      </c>
      <c r="BV1359" s="89">
        <v>-99</v>
      </c>
      <c r="BW1359" s="89">
        <v>-99</v>
      </c>
      <c r="BX1359" s="89">
        <v>-99</v>
      </c>
      <c r="BY1359" s="89">
        <v>-99</v>
      </c>
      <c r="BZ1359" s="89">
        <v>-99</v>
      </c>
      <c r="CA1359" s="89">
        <v>-99</v>
      </c>
      <c r="CB1359" s="89">
        <v>-99</v>
      </c>
      <c r="CC1359" s="89">
        <v>-99</v>
      </c>
      <c r="CD1359" s="89">
        <v>-99</v>
      </c>
      <c r="CE1359" s="89">
        <v>-99</v>
      </c>
      <c r="CF1359" s="89">
        <v>-99</v>
      </c>
      <c r="CG1359" s="89">
        <v>-99</v>
      </c>
      <c r="CH1359" s="89">
        <v>-99</v>
      </c>
      <c r="CI1359" s="89">
        <v>-99</v>
      </c>
      <c r="CJ1359" s="89">
        <v>-99</v>
      </c>
      <c r="CK1359" s="89">
        <v>-99</v>
      </c>
      <c r="CL1359" s="89">
        <v>-99</v>
      </c>
      <c r="CM1359" s="89">
        <v>-99</v>
      </c>
      <c r="CN1359" s="89">
        <v>-99</v>
      </c>
      <c r="CO1359" s="89">
        <v>-99</v>
      </c>
      <c r="CP1359" s="89">
        <v>-99</v>
      </c>
      <c r="CQ1359" s="89">
        <v>-99</v>
      </c>
      <c r="CR1359" s="89">
        <v>-99</v>
      </c>
      <c r="CS1359" s="89">
        <v>-99</v>
      </c>
      <c r="CT1359" s="89">
        <v>-99</v>
      </c>
      <c r="CU1359" s="86">
        <v>-99</v>
      </c>
      <c r="CV1359" s="86">
        <v>0.1016</v>
      </c>
      <c r="CW1359" s="86">
        <v>50</v>
      </c>
      <c r="CX1359" s="86">
        <v>2</v>
      </c>
      <c r="CY1359" s="86">
        <v>-0.19800000000000001</v>
      </c>
      <c r="CZ1359" s="86">
        <v>42</v>
      </c>
      <c r="DA1359" s="86">
        <v>2</v>
      </c>
      <c r="DB1359" s="86">
        <v>-0.43409999999999999</v>
      </c>
      <c r="DC1359" s="86">
        <v>26</v>
      </c>
      <c r="DD1359" s="86">
        <v>-99</v>
      </c>
      <c r="DE1359" s="86">
        <v>-99</v>
      </c>
      <c r="DF1359" s="86">
        <v>-99</v>
      </c>
      <c r="DG1359" s="86">
        <v>-99</v>
      </c>
      <c r="DH1359" s="86">
        <v>-99</v>
      </c>
    </row>
    <row r="1360" spans="1:112" x14ac:dyDescent="0.2">
      <c r="A1360" s="85">
        <f>IF(ISERROR(SEARCH('School Lookup'!$F$3,Data!J1360)),A1359,A1359+1)</f>
        <v>0</v>
      </c>
      <c r="B1360" s="85">
        <f>IF(I1360='School Lookup'!$G$13,1,0)</f>
        <v>0</v>
      </c>
      <c r="C1360" s="85">
        <f t="shared" si="21"/>
        <v>1358</v>
      </c>
      <c r="D1360" s="86" t="s">
        <v>6478</v>
      </c>
      <c r="E1360" s="86" t="s">
        <v>6548</v>
      </c>
      <c r="F1360" s="86" t="s">
        <v>6282</v>
      </c>
      <c r="G1360" s="86" t="s">
        <v>2900</v>
      </c>
      <c r="H1360" s="86" t="s">
        <v>336</v>
      </c>
      <c r="I1360" s="86" t="s">
        <v>6100</v>
      </c>
      <c r="J1360" s="86" t="s">
        <v>6101</v>
      </c>
      <c r="K1360" s="86" t="s">
        <v>343</v>
      </c>
      <c r="L1360" s="86">
        <v>1</v>
      </c>
      <c r="M1360" s="86">
        <v>1</v>
      </c>
      <c r="N1360" s="89">
        <v>3.0974651810585001E-2</v>
      </c>
      <c r="O1360" s="89">
        <v>0.161430566072089</v>
      </c>
      <c r="P1360" s="89">
        <v>55.665399999999998</v>
      </c>
      <c r="Q1360" s="89">
        <v>0.61832773028295995</v>
      </c>
      <c r="R1360" s="89">
        <v>54.178263370473502</v>
      </c>
      <c r="S1360" s="89">
        <v>0.389879148177525</v>
      </c>
      <c r="T1360" s="89">
        <v>0.44226884696065999</v>
      </c>
      <c r="U1360" s="89">
        <v>0.39933259176863201</v>
      </c>
      <c r="V1360" s="89">
        <v>0.176612364915325</v>
      </c>
      <c r="W1360" s="89">
        <v>1</v>
      </c>
      <c r="X1360" s="89">
        <v>-5.3591286307053898E-2</v>
      </c>
      <c r="Y1360" s="89">
        <v>-3.7115721340839701E-2</v>
      </c>
      <c r="Z1360" s="89">
        <v>46.691099999999999</v>
      </c>
      <c r="AA1360" s="89">
        <v>-0.39115157208391199</v>
      </c>
      <c r="AB1360" s="89">
        <v>52.143841217150801</v>
      </c>
      <c r="AC1360" s="89">
        <v>-0.214133646712376</v>
      </c>
      <c r="AD1360" s="89">
        <v>-0.24795681957893501</v>
      </c>
      <c r="AE1360" s="89">
        <v>0.40211345939933302</v>
      </c>
      <c r="AF1360" s="89">
        <v>-9.9706774502541701E-2</v>
      </c>
      <c r="AG1360" s="89">
        <v>1</v>
      </c>
      <c r="AH1360" s="89">
        <v>0.16049937888198801</v>
      </c>
      <c r="AI1360" s="89">
        <v>0.40244607213107297</v>
      </c>
      <c r="AJ1360" s="89">
        <v>-99</v>
      </c>
      <c r="AK1360" s="89">
        <v>-99</v>
      </c>
      <c r="AL1360" s="89">
        <v>52.795036645962703</v>
      </c>
      <c r="AM1360" s="89">
        <v>0.40244607213107297</v>
      </c>
      <c r="AN1360" s="89">
        <v>0.37958547761734102</v>
      </c>
      <c r="AO1360" s="89">
        <v>8.9543937708565099E-2</v>
      </c>
      <c r="AP1360" s="89">
        <v>3.3989578362843102E-2</v>
      </c>
      <c r="AQ1360" s="89">
        <v>1</v>
      </c>
      <c r="AR1360" s="89">
        <v>-5.2725510204081602E-2</v>
      </c>
      <c r="AS1360" s="89">
        <v>-4.8507230596291098E-2</v>
      </c>
      <c r="AT1360" s="89">
        <v>-99</v>
      </c>
      <c r="AU1360" s="89">
        <v>-99</v>
      </c>
      <c r="AV1360" s="89">
        <v>48.979617346938802</v>
      </c>
      <c r="AW1360" s="89">
        <v>-4.8507230596291098E-2</v>
      </c>
      <c r="AX1360" s="89">
        <v>-9.0330754889497697E-2</v>
      </c>
      <c r="AY1360" s="89">
        <v>0.109010011123471</v>
      </c>
      <c r="AZ1360" s="89">
        <v>-9.8469565952956396E-3</v>
      </c>
      <c r="BA1360" s="89">
        <v>-99</v>
      </c>
      <c r="BB1360" s="89">
        <v>-99</v>
      </c>
      <c r="BC1360" s="89">
        <v>-99</v>
      </c>
      <c r="BD1360" s="89">
        <v>-99</v>
      </c>
      <c r="BE1360" s="89">
        <v>-99</v>
      </c>
      <c r="BF1360" s="89">
        <v>-99</v>
      </c>
      <c r="BG1360" s="89">
        <v>-99</v>
      </c>
      <c r="BH1360" s="89">
        <v>-99</v>
      </c>
      <c r="BI1360" s="89">
        <v>-99</v>
      </c>
      <c r="BJ1360" s="89">
        <v>-99</v>
      </c>
      <c r="BK1360" s="89">
        <v>-99</v>
      </c>
      <c r="BL1360" s="89">
        <v>-99</v>
      </c>
      <c r="BM1360" s="89">
        <v>-99</v>
      </c>
      <c r="BN1360" s="89">
        <v>-99</v>
      </c>
      <c r="BO1360" s="89">
        <v>-99</v>
      </c>
      <c r="BP1360" s="89">
        <v>-99</v>
      </c>
      <c r="BQ1360" s="89">
        <v>-99</v>
      </c>
      <c r="BR1360" s="89">
        <v>-99</v>
      </c>
      <c r="BS1360" s="89">
        <v>-99</v>
      </c>
      <c r="BT1360" s="89">
        <v>-99</v>
      </c>
      <c r="BU1360" s="89">
        <v>-99</v>
      </c>
      <c r="BV1360" s="89">
        <v>-99</v>
      </c>
      <c r="BW1360" s="89">
        <v>-99</v>
      </c>
      <c r="BX1360" s="89">
        <v>-99</v>
      </c>
      <c r="BY1360" s="89">
        <v>-99</v>
      </c>
      <c r="BZ1360" s="89">
        <v>-99</v>
      </c>
      <c r="CA1360" s="89">
        <v>-99</v>
      </c>
      <c r="CB1360" s="89">
        <v>-99</v>
      </c>
      <c r="CC1360" s="89">
        <v>-99</v>
      </c>
      <c r="CD1360" s="89">
        <v>-99</v>
      </c>
      <c r="CE1360" s="89">
        <v>-99</v>
      </c>
      <c r="CF1360" s="89">
        <v>-99</v>
      </c>
      <c r="CG1360" s="89">
        <v>-99</v>
      </c>
      <c r="CH1360" s="89">
        <v>-99</v>
      </c>
      <c r="CI1360" s="89">
        <v>-99</v>
      </c>
      <c r="CJ1360" s="89">
        <v>-99</v>
      </c>
      <c r="CK1360" s="89">
        <v>-99</v>
      </c>
      <c r="CL1360" s="89">
        <v>-99</v>
      </c>
      <c r="CM1360" s="89">
        <v>-99</v>
      </c>
      <c r="CN1360" s="89">
        <v>-99</v>
      </c>
      <c r="CO1360" s="89">
        <v>-99</v>
      </c>
      <c r="CP1360" s="89">
        <v>-99</v>
      </c>
      <c r="CQ1360" s="89">
        <v>-99</v>
      </c>
      <c r="CR1360" s="89">
        <v>-99</v>
      </c>
      <c r="CS1360" s="89">
        <v>-99</v>
      </c>
      <c r="CT1360" s="89">
        <v>-99</v>
      </c>
      <c r="CU1360" s="86">
        <v>-99</v>
      </c>
      <c r="CV1360" s="86">
        <v>0.10100000000000001</v>
      </c>
      <c r="CW1360" s="86">
        <v>49</v>
      </c>
      <c r="CX1360" s="86">
        <v>2</v>
      </c>
      <c r="CY1360" s="86">
        <v>-5.6099999999999997E-2</v>
      </c>
      <c r="CZ1360" s="86">
        <v>48</v>
      </c>
      <c r="DA1360" s="86">
        <v>2</v>
      </c>
      <c r="DB1360" s="86">
        <v>8.9599999999999999E-2</v>
      </c>
      <c r="DC1360" s="86">
        <v>52</v>
      </c>
      <c r="DD1360" s="86">
        <v>-99</v>
      </c>
      <c r="DE1360" s="86">
        <v>-99</v>
      </c>
      <c r="DF1360" s="86">
        <v>-99</v>
      </c>
      <c r="DG1360" s="86">
        <v>-99</v>
      </c>
      <c r="DH1360" s="86">
        <v>-99</v>
      </c>
    </row>
    <row r="1361" spans="1:112" x14ac:dyDescent="0.2">
      <c r="A1361" s="85">
        <f>IF(ISERROR(SEARCH('School Lookup'!$F$3,Data!J1361)),A1360,A1360+1)</f>
        <v>0</v>
      </c>
      <c r="B1361" s="85">
        <f>IF(I1361='School Lookup'!$G$13,1,0)</f>
        <v>0</v>
      </c>
      <c r="C1361" s="85">
        <f t="shared" si="21"/>
        <v>1359</v>
      </c>
      <c r="D1361" s="86" t="s">
        <v>6478</v>
      </c>
      <c r="E1361" s="86" t="s">
        <v>6702</v>
      </c>
      <c r="F1361" s="86" t="s">
        <v>1150</v>
      </c>
      <c r="G1361" s="86" t="s">
        <v>2840</v>
      </c>
      <c r="H1361" s="86" t="s">
        <v>567</v>
      </c>
      <c r="I1361" s="86" t="s">
        <v>5244</v>
      </c>
      <c r="J1361" s="86" t="s">
        <v>1130</v>
      </c>
      <c r="K1361" s="86" t="s">
        <v>36</v>
      </c>
      <c r="L1361" s="86">
        <v>1</v>
      </c>
      <c r="M1361" s="86">
        <v>-99</v>
      </c>
      <c r="N1361" s="89">
        <v>-99</v>
      </c>
      <c r="O1361" s="89">
        <v>-99</v>
      </c>
      <c r="P1361" s="89">
        <v>-99</v>
      </c>
      <c r="Q1361" s="89">
        <v>-99</v>
      </c>
      <c r="R1361" s="89">
        <v>-99</v>
      </c>
      <c r="S1361" s="89">
        <v>-99</v>
      </c>
      <c r="T1361" s="89">
        <v>-99</v>
      </c>
      <c r="U1361" s="89">
        <v>-99</v>
      </c>
      <c r="V1361" s="89">
        <v>-99</v>
      </c>
      <c r="W1361" s="89">
        <v>-99</v>
      </c>
      <c r="X1361" s="89">
        <v>-99</v>
      </c>
      <c r="Y1361" s="89">
        <v>-99</v>
      </c>
      <c r="Z1361" s="89">
        <v>-99</v>
      </c>
      <c r="AA1361" s="89">
        <v>-99</v>
      </c>
      <c r="AB1361" s="89">
        <v>-99</v>
      </c>
      <c r="AC1361" s="89">
        <v>-99</v>
      </c>
      <c r="AD1361" s="89">
        <v>-99</v>
      </c>
      <c r="AE1361" s="89">
        <v>-99</v>
      </c>
      <c r="AF1361" s="89">
        <v>-99</v>
      </c>
      <c r="AG1361" s="89">
        <v>-99</v>
      </c>
      <c r="AH1361" s="89">
        <v>-99</v>
      </c>
      <c r="AI1361" s="89">
        <v>-99</v>
      </c>
      <c r="AJ1361" s="89">
        <v>-99</v>
      </c>
      <c r="AK1361" s="89">
        <v>-99</v>
      </c>
      <c r="AL1361" s="89">
        <v>-99</v>
      </c>
      <c r="AM1361" s="89">
        <v>-99</v>
      </c>
      <c r="AN1361" s="89">
        <v>-99</v>
      </c>
      <c r="AO1361" s="89">
        <v>-99</v>
      </c>
      <c r="AP1361" s="89">
        <v>-99</v>
      </c>
      <c r="AQ1361" s="89">
        <v>-99</v>
      </c>
      <c r="AR1361" s="89">
        <v>-99</v>
      </c>
      <c r="AS1361" s="89">
        <v>-99</v>
      </c>
      <c r="AT1361" s="89">
        <v>-99</v>
      </c>
      <c r="AU1361" s="89">
        <v>-99</v>
      </c>
      <c r="AV1361" s="89">
        <v>-99</v>
      </c>
      <c r="AW1361" s="89">
        <v>-99</v>
      </c>
      <c r="AX1361" s="89">
        <v>-99</v>
      </c>
      <c r="AY1361" s="89">
        <v>-99</v>
      </c>
      <c r="AZ1361" s="89">
        <v>-99</v>
      </c>
      <c r="BA1361" s="89">
        <v>1</v>
      </c>
      <c r="BB1361" s="89">
        <v>-7.8605509641873295E-2</v>
      </c>
      <c r="BC1361" s="89">
        <v>4.7597169566654898E-2</v>
      </c>
      <c r="BD1361" s="89">
        <v>41.490400000000001</v>
      </c>
      <c r="BE1361" s="89">
        <v>-0.68029139915901504</v>
      </c>
      <c r="BF1361" s="89">
        <v>55.2341526170799</v>
      </c>
      <c r="BG1361" s="89">
        <v>-0.31634711479618</v>
      </c>
      <c r="BH1361" s="89">
        <v>-0.32827361280625</v>
      </c>
      <c r="BI1361" s="89">
        <v>0.25034482758620702</v>
      </c>
      <c r="BJ1361" s="89">
        <v>-8.2181600999081894E-2</v>
      </c>
      <c r="BK1361" s="89">
        <v>1</v>
      </c>
      <c r="BL1361" s="89">
        <v>8.0434301521438503E-3</v>
      </c>
      <c r="BM1361" s="89">
        <v>0.20135072414629501</v>
      </c>
      <c r="BN1361" s="89">
        <v>47.2637</v>
      </c>
      <c r="BO1361" s="89">
        <v>-0.15625800493116301</v>
      </c>
      <c r="BP1361" s="89">
        <v>57.261410926694303</v>
      </c>
      <c r="BQ1361" s="89">
        <v>2.2546359607565701E-2</v>
      </c>
      <c r="BR1361" s="89">
        <v>3.5526182476104097E-2</v>
      </c>
      <c r="BS1361" s="89">
        <v>0.24931034482758599</v>
      </c>
      <c r="BT1361" s="89">
        <v>8.8570448035252807E-3</v>
      </c>
      <c r="BU1361" s="89">
        <v>1</v>
      </c>
      <c r="BV1361" s="89">
        <v>2.5407988980716299E-2</v>
      </c>
      <c r="BW1361" s="89">
        <v>0.21567791651684601</v>
      </c>
      <c r="BX1361" s="89">
        <v>47.131300000000003</v>
      </c>
      <c r="BY1361" s="89">
        <v>-0.20417011761166401</v>
      </c>
      <c r="BZ1361" s="89">
        <v>53.719008264462801</v>
      </c>
      <c r="CA1361" s="89">
        <v>5.7538994525909003E-3</v>
      </c>
      <c r="CB1361" s="89">
        <v>1.59104490608264E-2</v>
      </c>
      <c r="CC1361" s="89">
        <v>0.25034482758620702</v>
      </c>
      <c r="CD1361" s="89">
        <v>3.9830986269517102E-3</v>
      </c>
      <c r="CE1361" s="89">
        <v>1</v>
      </c>
      <c r="CF1361" s="89">
        <v>2.1186896551724101E-2</v>
      </c>
      <c r="CG1361" s="89">
        <v>0.23753375853869299</v>
      </c>
      <c r="CH1361" s="89">
        <v>54.311700000000002</v>
      </c>
      <c r="CI1361" s="89">
        <v>0.57237839215759101</v>
      </c>
      <c r="CJ1361" s="89">
        <v>47.999980000000001</v>
      </c>
      <c r="CK1361" s="89">
        <v>0.40495607534814199</v>
      </c>
      <c r="CL1361" s="89">
        <v>0.44733452576742899</v>
      </c>
      <c r="CM1361" s="89">
        <v>0.25</v>
      </c>
      <c r="CN1361" s="89">
        <v>0.111833631441857</v>
      </c>
      <c r="CO1361" s="89">
        <v>97.834999999999994</v>
      </c>
      <c r="CP1361" s="89">
        <v>0.7893</v>
      </c>
      <c r="CQ1361" s="89">
        <v>0.65</v>
      </c>
      <c r="CR1361" s="89">
        <v>-8.8800000000000004E-2</v>
      </c>
      <c r="CS1361" s="89">
        <v>0.7893</v>
      </c>
      <c r="CT1361" s="89">
        <v>0.62139999999999995</v>
      </c>
      <c r="CU1361" s="86" t="s">
        <v>6988</v>
      </c>
      <c r="CV1361" s="86">
        <v>0.1004</v>
      </c>
      <c r="CW1361" s="86">
        <v>49</v>
      </c>
      <c r="CX1361" s="86">
        <v>2</v>
      </c>
      <c r="CY1361" s="86">
        <v>-0.379</v>
      </c>
      <c r="CZ1361" s="86">
        <v>33</v>
      </c>
      <c r="DA1361" s="86">
        <v>4</v>
      </c>
      <c r="DB1361" s="86">
        <v>-0.1173</v>
      </c>
      <c r="DC1361" s="86">
        <v>40</v>
      </c>
      <c r="DD1361" s="86">
        <v>-99</v>
      </c>
      <c r="DE1361" s="86">
        <v>-99</v>
      </c>
      <c r="DF1361" s="86">
        <v>-99</v>
      </c>
      <c r="DG1361" s="86">
        <v>-99</v>
      </c>
      <c r="DH1361" s="86">
        <v>-99</v>
      </c>
    </row>
    <row r="1362" spans="1:112" x14ac:dyDescent="0.2">
      <c r="A1362" s="85">
        <f>IF(ISERROR(SEARCH('School Lookup'!$F$3,Data!J1362)),A1361,A1361+1)</f>
        <v>0</v>
      </c>
      <c r="B1362" s="85">
        <f>IF(I1362='School Lookup'!$G$13,1,0)</f>
        <v>0</v>
      </c>
      <c r="C1362" s="85">
        <f t="shared" si="21"/>
        <v>1360</v>
      </c>
      <c r="D1362" s="86" t="s">
        <v>6478</v>
      </c>
      <c r="E1362" s="86" t="s">
        <v>6736</v>
      </c>
      <c r="F1362" s="86" t="s">
        <v>2772</v>
      </c>
      <c r="G1362" s="86" t="s">
        <v>2988</v>
      </c>
      <c r="H1362" s="86" t="s">
        <v>1320</v>
      </c>
      <c r="I1362" s="86" t="s">
        <v>4619</v>
      </c>
      <c r="J1362" s="86" t="s">
        <v>1375</v>
      </c>
      <c r="K1362" s="86" t="s">
        <v>31</v>
      </c>
      <c r="L1362" s="86">
        <v>1</v>
      </c>
      <c r="M1362" s="86">
        <v>1</v>
      </c>
      <c r="N1362" s="89">
        <v>-6.8748466257668702E-3</v>
      </c>
      <c r="O1362" s="89">
        <v>7.9467518085973299E-2</v>
      </c>
      <c r="P1362" s="89">
        <v>54.933900000000001</v>
      </c>
      <c r="Q1362" s="89">
        <v>0.54073649249545697</v>
      </c>
      <c r="R1362" s="89">
        <v>52.5562214723926</v>
      </c>
      <c r="S1362" s="89">
        <v>0.31010200529071502</v>
      </c>
      <c r="T1362" s="89">
        <v>0.35174836418938599</v>
      </c>
      <c r="U1362" s="89">
        <v>0.37385321100917401</v>
      </c>
      <c r="V1362" s="89">
        <v>0.13150225541942601</v>
      </c>
      <c r="W1362" s="89">
        <v>1</v>
      </c>
      <c r="X1362" s="89">
        <v>-0.183111042944785</v>
      </c>
      <c r="Y1362" s="89">
        <v>-0.34202574322637602</v>
      </c>
      <c r="Z1362" s="89">
        <v>47.669600000000003</v>
      </c>
      <c r="AA1362" s="89">
        <v>-0.26912972633758198</v>
      </c>
      <c r="AB1362" s="89">
        <v>50.715707361963197</v>
      </c>
      <c r="AC1362" s="89">
        <v>-0.30557773478197903</v>
      </c>
      <c r="AD1362" s="89">
        <v>-0.354429926266569</v>
      </c>
      <c r="AE1362" s="89">
        <v>0.37385321100917401</v>
      </c>
      <c r="AF1362" s="89">
        <v>-0.132504766012502</v>
      </c>
      <c r="AG1362" s="89">
        <v>1</v>
      </c>
      <c r="AH1362" s="89">
        <v>0.24798999999999999</v>
      </c>
      <c r="AI1362" s="89">
        <v>0.59073432924152602</v>
      </c>
      <c r="AJ1362" s="89">
        <v>69.164400000000001</v>
      </c>
      <c r="AK1362" s="89">
        <v>2.0104026764649499</v>
      </c>
      <c r="AL1362" s="89">
        <v>53.749989999999997</v>
      </c>
      <c r="AM1362" s="89">
        <v>1.3005685028532401</v>
      </c>
      <c r="AN1362" s="89">
        <v>1.3231020892968599</v>
      </c>
      <c r="AO1362" s="89">
        <v>0.122324159021407</v>
      </c>
      <c r="AP1362" s="89">
        <v>0.16184735037270401</v>
      </c>
      <c r="AQ1362" s="89">
        <v>1</v>
      </c>
      <c r="AR1362" s="89">
        <v>-0.18924411764705901</v>
      </c>
      <c r="AS1362" s="89">
        <v>-0.35537593856044902</v>
      </c>
      <c r="AT1362" s="89">
        <v>44.36</v>
      </c>
      <c r="AU1362" s="89">
        <v>-0.47022959856160002</v>
      </c>
      <c r="AV1362" s="89">
        <v>52.3529317647059</v>
      </c>
      <c r="AW1362" s="89">
        <v>-0.41280276856102499</v>
      </c>
      <c r="AX1362" s="89">
        <v>-0.47422356436280999</v>
      </c>
      <c r="AY1362" s="89">
        <v>0.129969418960245</v>
      </c>
      <c r="AZ1362" s="89">
        <v>-6.1634561117490598E-2</v>
      </c>
      <c r="BA1362" s="89">
        <v>-99</v>
      </c>
      <c r="BB1362" s="89">
        <v>-99</v>
      </c>
      <c r="BC1362" s="89">
        <v>-99</v>
      </c>
      <c r="BD1362" s="89">
        <v>-99</v>
      </c>
      <c r="BE1362" s="89">
        <v>-99</v>
      </c>
      <c r="BF1362" s="89">
        <v>-99</v>
      </c>
      <c r="BG1362" s="89">
        <v>-99</v>
      </c>
      <c r="BH1362" s="89">
        <v>-99</v>
      </c>
      <c r="BI1362" s="89">
        <v>-99</v>
      </c>
      <c r="BJ1362" s="89">
        <v>-99</v>
      </c>
      <c r="BK1362" s="89">
        <v>-99</v>
      </c>
      <c r="BL1362" s="89">
        <v>-99</v>
      </c>
      <c r="BM1362" s="89">
        <v>-99</v>
      </c>
      <c r="BN1362" s="89">
        <v>-99</v>
      </c>
      <c r="BO1362" s="89">
        <v>-99</v>
      </c>
      <c r="BP1362" s="89">
        <v>-99</v>
      </c>
      <c r="BQ1362" s="89">
        <v>-99</v>
      </c>
      <c r="BR1362" s="89">
        <v>-99</v>
      </c>
      <c r="BS1362" s="89">
        <v>-99</v>
      </c>
      <c r="BT1362" s="89">
        <v>-99</v>
      </c>
      <c r="BU1362" s="89">
        <v>-99</v>
      </c>
      <c r="BV1362" s="89">
        <v>-99</v>
      </c>
      <c r="BW1362" s="89">
        <v>-99</v>
      </c>
      <c r="BX1362" s="89">
        <v>-99</v>
      </c>
      <c r="BY1362" s="89">
        <v>-99</v>
      </c>
      <c r="BZ1362" s="89">
        <v>-99</v>
      </c>
      <c r="CA1362" s="89">
        <v>-99</v>
      </c>
      <c r="CB1362" s="89">
        <v>-99</v>
      </c>
      <c r="CC1362" s="89">
        <v>-99</v>
      </c>
      <c r="CD1362" s="89">
        <v>-99</v>
      </c>
      <c r="CE1362" s="89">
        <v>-99</v>
      </c>
      <c r="CF1362" s="89">
        <v>-99</v>
      </c>
      <c r="CG1362" s="89">
        <v>-99</v>
      </c>
      <c r="CH1362" s="89">
        <v>-99</v>
      </c>
      <c r="CI1362" s="89">
        <v>-99</v>
      </c>
      <c r="CJ1362" s="89">
        <v>-99</v>
      </c>
      <c r="CK1362" s="89">
        <v>-99</v>
      </c>
      <c r="CL1362" s="89">
        <v>-99</v>
      </c>
      <c r="CM1362" s="89">
        <v>-99</v>
      </c>
      <c r="CN1362" s="89">
        <v>-99</v>
      </c>
      <c r="CO1362" s="89">
        <v>-99</v>
      </c>
      <c r="CP1362" s="89">
        <v>-99</v>
      </c>
      <c r="CQ1362" s="89">
        <v>-99</v>
      </c>
      <c r="CR1362" s="89">
        <v>-99</v>
      </c>
      <c r="CS1362" s="89">
        <v>-99</v>
      </c>
      <c r="CT1362" s="89">
        <v>-99</v>
      </c>
      <c r="CU1362" s="86">
        <v>-99</v>
      </c>
      <c r="CV1362" s="86">
        <v>9.9199999999999997E-2</v>
      </c>
      <c r="CW1362" s="86">
        <v>49</v>
      </c>
      <c r="CX1362" s="86">
        <v>2</v>
      </c>
      <c r="CY1362" s="86">
        <v>-3.73E-2</v>
      </c>
      <c r="CZ1362" s="86">
        <v>50</v>
      </c>
      <c r="DA1362" s="86">
        <v>4</v>
      </c>
      <c r="DB1362" s="86">
        <v>0.2863</v>
      </c>
      <c r="DC1362" s="86">
        <v>63</v>
      </c>
      <c r="DD1362" s="86">
        <v>-99</v>
      </c>
      <c r="DE1362" s="86">
        <v>-99</v>
      </c>
      <c r="DF1362" s="86">
        <v>-99</v>
      </c>
      <c r="DG1362" s="86">
        <v>-99</v>
      </c>
      <c r="DH1362" s="86">
        <v>-99</v>
      </c>
    </row>
    <row r="1363" spans="1:112" x14ac:dyDescent="0.2">
      <c r="A1363" s="85">
        <f>IF(ISERROR(SEARCH('School Lookup'!$F$3,Data!J1363)),A1362,A1362+1)</f>
        <v>0</v>
      </c>
      <c r="B1363" s="85">
        <f>IF(I1363='School Lookup'!$G$13,1,0)</f>
        <v>0</v>
      </c>
      <c r="C1363" s="85">
        <f t="shared" si="21"/>
        <v>1361</v>
      </c>
      <c r="D1363" s="86" t="s">
        <v>6478</v>
      </c>
      <c r="E1363" s="86" t="s">
        <v>6499</v>
      </c>
      <c r="F1363" s="86" t="s">
        <v>2742</v>
      </c>
      <c r="G1363" s="86" t="s">
        <v>2781</v>
      </c>
      <c r="H1363" s="86" t="s">
        <v>503</v>
      </c>
      <c r="I1363" s="86" t="s">
        <v>5958</v>
      </c>
      <c r="J1363" s="86" t="s">
        <v>5959</v>
      </c>
      <c r="K1363" s="86" t="s">
        <v>6376</v>
      </c>
      <c r="L1363" s="86">
        <v>1</v>
      </c>
      <c r="M1363" s="86">
        <v>1</v>
      </c>
      <c r="N1363" s="89">
        <v>0.39999173553718997</v>
      </c>
      <c r="O1363" s="89">
        <v>0.96053666234023405</v>
      </c>
      <c r="P1363" s="89">
        <v>43.896599999999999</v>
      </c>
      <c r="Q1363" s="89">
        <v>-0.63000550180668802</v>
      </c>
      <c r="R1363" s="89">
        <v>55.371876859504098</v>
      </c>
      <c r="S1363" s="89">
        <v>0.16526558026677299</v>
      </c>
      <c r="T1363" s="89">
        <v>0.187407267960426</v>
      </c>
      <c r="U1363" s="89">
        <v>0.5</v>
      </c>
      <c r="V1363" s="89">
        <v>9.3703633980213197E-2</v>
      </c>
      <c r="W1363" s="89">
        <v>1</v>
      </c>
      <c r="X1363" s="89">
        <v>0.542143801652893</v>
      </c>
      <c r="Y1363" s="89">
        <v>1.36533903477729</v>
      </c>
      <c r="Z1363" s="89">
        <v>38.9831</v>
      </c>
      <c r="AA1363" s="89">
        <v>-1.3523619829298099</v>
      </c>
      <c r="AB1363" s="89">
        <v>44.628083471074397</v>
      </c>
      <c r="AC1363" s="89">
        <v>6.4885259237431603E-3</v>
      </c>
      <c r="AD1363" s="89">
        <v>8.9250480259277804E-3</v>
      </c>
      <c r="AE1363" s="89">
        <v>0.5</v>
      </c>
      <c r="AF1363" s="89">
        <v>4.4625240129638902E-3</v>
      </c>
      <c r="AG1363" s="89">
        <v>-99</v>
      </c>
      <c r="AH1363" s="89">
        <v>-99</v>
      </c>
      <c r="AI1363" s="89">
        <v>-99</v>
      </c>
      <c r="AJ1363" s="89">
        <v>-99</v>
      </c>
      <c r="AK1363" s="89">
        <v>-99</v>
      </c>
      <c r="AL1363" s="89">
        <v>-99</v>
      </c>
      <c r="AM1363" s="89">
        <v>-99</v>
      </c>
      <c r="AN1363" s="89">
        <v>-99</v>
      </c>
      <c r="AO1363" s="89">
        <v>-99</v>
      </c>
      <c r="AP1363" s="89">
        <v>-99</v>
      </c>
      <c r="AQ1363" s="89">
        <v>-99</v>
      </c>
      <c r="AR1363" s="89">
        <v>-99</v>
      </c>
      <c r="AS1363" s="89">
        <v>-99</v>
      </c>
      <c r="AT1363" s="89">
        <v>-99</v>
      </c>
      <c r="AU1363" s="89">
        <v>-99</v>
      </c>
      <c r="AV1363" s="89">
        <v>-99</v>
      </c>
      <c r="AW1363" s="89">
        <v>-99</v>
      </c>
      <c r="AX1363" s="89">
        <v>-99</v>
      </c>
      <c r="AY1363" s="89">
        <v>-99</v>
      </c>
      <c r="AZ1363" s="89">
        <v>-99</v>
      </c>
      <c r="BA1363" s="89">
        <v>-99</v>
      </c>
      <c r="BB1363" s="89">
        <v>-99</v>
      </c>
      <c r="BC1363" s="89">
        <v>-99</v>
      </c>
      <c r="BD1363" s="89">
        <v>-99</v>
      </c>
      <c r="BE1363" s="89">
        <v>-99</v>
      </c>
      <c r="BF1363" s="89">
        <v>-99</v>
      </c>
      <c r="BG1363" s="89">
        <v>-99</v>
      </c>
      <c r="BH1363" s="89">
        <v>-99</v>
      </c>
      <c r="BI1363" s="89">
        <v>-99</v>
      </c>
      <c r="BJ1363" s="89">
        <v>-99</v>
      </c>
      <c r="BK1363" s="89">
        <v>-99</v>
      </c>
      <c r="BL1363" s="89">
        <v>-99</v>
      </c>
      <c r="BM1363" s="89">
        <v>-99</v>
      </c>
      <c r="BN1363" s="89">
        <v>-99</v>
      </c>
      <c r="BO1363" s="89">
        <v>-99</v>
      </c>
      <c r="BP1363" s="89">
        <v>-99</v>
      </c>
      <c r="BQ1363" s="89">
        <v>-99</v>
      </c>
      <c r="BR1363" s="89">
        <v>-99</v>
      </c>
      <c r="BS1363" s="89">
        <v>-99</v>
      </c>
      <c r="BT1363" s="89">
        <v>-99</v>
      </c>
      <c r="BU1363" s="89">
        <v>-99</v>
      </c>
      <c r="BV1363" s="89">
        <v>-99</v>
      </c>
      <c r="BW1363" s="89">
        <v>-99</v>
      </c>
      <c r="BX1363" s="89">
        <v>-99</v>
      </c>
      <c r="BY1363" s="89">
        <v>-99</v>
      </c>
      <c r="BZ1363" s="89">
        <v>-99</v>
      </c>
      <c r="CA1363" s="89">
        <v>-99</v>
      </c>
      <c r="CB1363" s="89">
        <v>-99</v>
      </c>
      <c r="CC1363" s="89">
        <v>-99</v>
      </c>
      <c r="CD1363" s="89">
        <v>-99</v>
      </c>
      <c r="CE1363" s="89">
        <v>-99</v>
      </c>
      <c r="CF1363" s="89">
        <v>-99</v>
      </c>
      <c r="CG1363" s="89">
        <v>-99</v>
      </c>
      <c r="CH1363" s="89">
        <v>-99</v>
      </c>
      <c r="CI1363" s="89">
        <v>-99</v>
      </c>
      <c r="CJ1363" s="89">
        <v>-99</v>
      </c>
      <c r="CK1363" s="89">
        <v>-99</v>
      </c>
      <c r="CL1363" s="89">
        <v>-99</v>
      </c>
      <c r="CM1363" s="89">
        <v>-99</v>
      </c>
      <c r="CN1363" s="89">
        <v>-99</v>
      </c>
      <c r="CO1363" s="89">
        <v>-99</v>
      </c>
      <c r="CP1363" s="89">
        <v>-99</v>
      </c>
      <c r="CQ1363" s="89">
        <v>-99</v>
      </c>
      <c r="CR1363" s="89">
        <v>-99</v>
      </c>
      <c r="CS1363" s="89">
        <v>-99</v>
      </c>
      <c r="CT1363" s="89">
        <v>-99</v>
      </c>
      <c r="CU1363" s="86">
        <v>-99</v>
      </c>
      <c r="CV1363" s="86">
        <v>9.8199999999999996E-2</v>
      </c>
      <c r="CW1363" s="86">
        <v>49</v>
      </c>
      <c r="CX1363" s="86">
        <v>2</v>
      </c>
      <c r="CY1363" s="86">
        <v>1.5244</v>
      </c>
      <c r="CZ1363" s="86">
        <v>94</v>
      </c>
      <c r="DA1363" s="86">
        <v>2</v>
      </c>
      <c r="DB1363" s="86">
        <v>-0.99119999999999997</v>
      </c>
      <c r="DC1363" s="86">
        <v>10</v>
      </c>
      <c r="DD1363" s="86">
        <v>-99</v>
      </c>
      <c r="DE1363" s="86">
        <v>-99</v>
      </c>
      <c r="DF1363" s="86">
        <v>-99</v>
      </c>
      <c r="DG1363" s="86">
        <v>-99</v>
      </c>
      <c r="DH1363" s="86">
        <v>-99</v>
      </c>
    </row>
    <row r="1364" spans="1:112" x14ac:dyDescent="0.2">
      <c r="A1364" s="85">
        <f>IF(ISERROR(SEARCH('School Lookup'!$F$3,Data!J1364)),A1363,A1363+1)</f>
        <v>0</v>
      </c>
      <c r="B1364" s="85">
        <f>IF(I1364='School Lookup'!$G$13,1,0)</f>
        <v>0</v>
      </c>
      <c r="C1364" s="85">
        <f t="shared" si="21"/>
        <v>1362</v>
      </c>
      <c r="D1364" s="86" t="s">
        <v>6478</v>
      </c>
      <c r="E1364" s="86" t="s">
        <v>6499</v>
      </c>
      <c r="F1364" s="86" t="s">
        <v>2742</v>
      </c>
      <c r="G1364" s="86" t="s">
        <v>2940</v>
      </c>
      <c r="H1364" s="86" t="s">
        <v>525</v>
      </c>
      <c r="I1364" s="86" t="s">
        <v>4877</v>
      </c>
      <c r="J1364" s="86" t="s">
        <v>980</v>
      </c>
      <c r="K1364" s="86" t="s">
        <v>280</v>
      </c>
      <c r="L1364" s="86">
        <v>1</v>
      </c>
      <c r="M1364" s="86">
        <v>-99</v>
      </c>
      <c r="N1364" s="89">
        <v>-99</v>
      </c>
      <c r="O1364" s="89">
        <v>-99</v>
      </c>
      <c r="P1364" s="89">
        <v>-99</v>
      </c>
      <c r="Q1364" s="89">
        <v>-99</v>
      </c>
      <c r="R1364" s="89">
        <v>-99</v>
      </c>
      <c r="S1364" s="89">
        <v>-99</v>
      </c>
      <c r="T1364" s="89">
        <v>-99</v>
      </c>
      <c r="U1364" s="89">
        <v>-99</v>
      </c>
      <c r="V1364" s="89">
        <v>-99</v>
      </c>
      <c r="W1364" s="89">
        <v>-99</v>
      </c>
      <c r="X1364" s="89">
        <v>-99</v>
      </c>
      <c r="Y1364" s="89">
        <v>-99</v>
      </c>
      <c r="Z1364" s="89">
        <v>-99</v>
      </c>
      <c r="AA1364" s="89">
        <v>-99</v>
      </c>
      <c r="AB1364" s="89">
        <v>-99</v>
      </c>
      <c r="AC1364" s="89">
        <v>-99</v>
      </c>
      <c r="AD1364" s="89">
        <v>-99</v>
      </c>
      <c r="AE1364" s="89">
        <v>-99</v>
      </c>
      <c r="AF1364" s="89">
        <v>-99</v>
      </c>
      <c r="AG1364" s="89">
        <v>-99</v>
      </c>
      <c r="AH1364" s="89">
        <v>-99</v>
      </c>
      <c r="AI1364" s="89">
        <v>-99</v>
      </c>
      <c r="AJ1364" s="89">
        <v>-99</v>
      </c>
      <c r="AK1364" s="89">
        <v>-99</v>
      </c>
      <c r="AL1364" s="89">
        <v>-99</v>
      </c>
      <c r="AM1364" s="89">
        <v>-99</v>
      </c>
      <c r="AN1364" s="89">
        <v>-99</v>
      </c>
      <c r="AO1364" s="89">
        <v>-99</v>
      </c>
      <c r="AP1364" s="89">
        <v>-99</v>
      </c>
      <c r="AQ1364" s="89">
        <v>-99</v>
      </c>
      <c r="AR1364" s="89">
        <v>-99</v>
      </c>
      <c r="AS1364" s="89">
        <v>-99</v>
      </c>
      <c r="AT1364" s="89">
        <v>-99</v>
      </c>
      <c r="AU1364" s="89">
        <v>-99</v>
      </c>
      <c r="AV1364" s="89">
        <v>-99</v>
      </c>
      <c r="AW1364" s="89">
        <v>-99</v>
      </c>
      <c r="AX1364" s="89">
        <v>-99</v>
      </c>
      <c r="AY1364" s="89">
        <v>-99</v>
      </c>
      <c r="AZ1364" s="89">
        <v>-99</v>
      </c>
      <c r="BA1364" s="89">
        <v>1</v>
      </c>
      <c r="BB1364" s="89">
        <v>-9.58513745704467E-3</v>
      </c>
      <c r="BC1364" s="89">
        <v>0.202913855507665</v>
      </c>
      <c r="BD1364" s="89">
        <v>48.563899999999997</v>
      </c>
      <c r="BE1364" s="89">
        <v>2.70080352093456E-2</v>
      </c>
      <c r="BF1364" s="89">
        <v>51.202758676975897</v>
      </c>
      <c r="BG1364" s="89">
        <v>0.114960945358505</v>
      </c>
      <c r="BH1364" s="89">
        <v>0.133209876395848</v>
      </c>
      <c r="BI1364" s="89">
        <v>0.24978540772532201</v>
      </c>
      <c r="BJ1364" s="89">
        <v>3.32738832885765E-2</v>
      </c>
      <c r="BK1364" s="89">
        <v>1</v>
      </c>
      <c r="BL1364" s="89">
        <v>-0.13698247422680401</v>
      </c>
      <c r="BM1364" s="89">
        <v>-0.15156548188426799</v>
      </c>
      <c r="BN1364" s="89">
        <v>44.319099999999999</v>
      </c>
      <c r="BO1364" s="89">
        <v>-0.48687819958457201</v>
      </c>
      <c r="BP1364" s="89">
        <v>54.7250649484536</v>
      </c>
      <c r="BQ1364" s="89">
        <v>-0.31922184073442</v>
      </c>
      <c r="BR1364" s="89">
        <v>-0.32298619923317301</v>
      </c>
      <c r="BS1364" s="89">
        <v>0.24978540772532201</v>
      </c>
      <c r="BT1364" s="89">
        <v>-8.0677239465110101E-2</v>
      </c>
      <c r="BU1364" s="89">
        <v>1</v>
      </c>
      <c r="BV1364" s="89">
        <v>-9.5607876712328801E-2</v>
      </c>
      <c r="BW1364" s="89">
        <v>-6.3070920716533294E-2</v>
      </c>
      <c r="BX1364" s="89">
        <v>50.351500000000001</v>
      </c>
      <c r="BY1364" s="89">
        <v>0.12806472562009699</v>
      </c>
      <c r="BZ1364" s="89">
        <v>51.113017123287698</v>
      </c>
      <c r="CA1364" s="89">
        <v>3.2496902451782002E-2</v>
      </c>
      <c r="CB1364" s="89">
        <v>4.4098926433820698E-2</v>
      </c>
      <c r="CC1364" s="89">
        <v>0.25064377682403399</v>
      </c>
      <c r="CD1364" s="89">
        <v>1.1053121475258099E-2</v>
      </c>
      <c r="CE1364" s="89">
        <v>1</v>
      </c>
      <c r="CF1364" s="89">
        <v>2.8117353951889999E-2</v>
      </c>
      <c r="CG1364" s="89">
        <v>0.25415036684606501</v>
      </c>
      <c r="CH1364" s="89">
        <v>57.297499999999999</v>
      </c>
      <c r="CI1364" s="89">
        <v>0.91313648422524096</v>
      </c>
      <c r="CJ1364" s="89">
        <v>49.828194243986303</v>
      </c>
      <c r="CK1364" s="89">
        <v>0.58364342553565296</v>
      </c>
      <c r="CL1364" s="89">
        <v>0.64068543652882803</v>
      </c>
      <c r="CM1364" s="89">
        <v>0.24978540772532201</v>
      </c>
      <c r="CN1364" s="89">
        <v>0.16003387298702901</v>
      </c>
      <c r="CO1364" s="89">
        <v>91.694999999999993</v>
      </c>
      <c r="CP1364" s="89">
        <v>0.32540000000000002</v>
      </c>
      <c r="CQ1364" s="89">
        <v>-1.23</v>
      </c>
      <c r="CR1364" s="89">
        <v>-0.36009999999999998</v>
      </c>
      <c r="CS1364" s="89">
        <v>0.32540000000000002</v>
      </c>
      <c r="CT1364" s="89">
        <v>-0.1419</v>
      </c>
      <c r="CU1364" s="86" t="s">
        <v>6988</v>
      </c>
      <c r="CV1364" s="86">
        <v>9.7100000000000006E-2</v>
      </c>
      <c r="CW1364" s="86">
        <v>49</v>
      </c>
      <c r="CX1364" s="86">
        <v>2</v>
      </c>
      <c r="CY1364" s="86">
        <v>-1.4065000000000001</v>
      </c>
      <c r="CZ1364" s="86">
        <v>5</v>
      </c>
      <c r="DA1364" s="86">
        <v>4</v>
      </c>
      <c r="DB1364" s="86">
        <v>0.14530000000000001</v>
      </c>
      <c r="DC1364" s="86">
        <v>55</v>
      </c>
      <c r="DD1364" s="86">
        <v>-99</v>
      </c>
      <c r="DE1364" s="86">
        <v>-99</v>
      </c>
      <c r="DF1364" s="86">
        <v>-99</v>
      </c>
      <c r="DG1364" s="86">
        <v>-99</v>
      </c>
      <c r="DH1364" s="86">
        <v>-99</v>
      </c>
    </row>
    <row r="1365" spans="1:112" x14ac:dyDescent="0.2">
      <c r="A1365" s="85">
        <f>IF(ISERROR(SEARCH('School Lookup'!$F$3,Data!J1365)),A1364,A1364+1)</f>
        <v>0</v>
      </c>
      <c r="B1365" s="85">
        <f>IF(I1365='School Lookup'!$G$13,1,0)</f>
        <v>0</v>
      </c>
      <c r="C1365" s="85">
        <f t="shared" si="21"/>
        <v>1363</v>
      </c>
      <c r="D1365" s="86" t="s">
        <v>6478</v>
      </c>
      <c r="E1365" s="86" t="s">
        <v>6760</v>
      </c>
      <c r="F1365" s="86" t="s">
        <v>2767</v>
      </c>
      <c r="G1365" s="86" t="s">
        <v>2833</v>
      </c>
      <c r="H1365" s="86" t="s">
        <v>1632</v>
      </c>
      <c r="I1365" s="86" t="s">
        <v>6299</v>
      </c>
      <c r="J1365" s="86" t="s">
        <v>6300</v>
      </c>
      <c r="K1365" s="86" t="s">
        <v>45</v>
      </c>
      <c r="L1365" s="86">
        <v>1</v>
      </c>
      <c r="M1365" s="86">
        <v>1</v>
      </c>
      <c r="N1365" s="89">
        <v>-1.10744680851064E-2</v>
      </c>
      <c r="O1365" s="89">
        <v>7.0373242351403104E-2</v>
      </c>
      <c r="P1365" s="89">
        <v>44.327300000000001</v>
      </c>
      <c r="Q1365" s="89">
        <v>-0.58432054471157002</v>
      </c>
      <c r="R1365" s="89">
        <v>50.531880851063796</v>
      </c>
      <c r="S1365" s="89">
        <v>-0.25697365118008397</v>
      </c>
      <c r="T1365" s="89">
        <v>-0.29169360846192</v>
      </c>
      <c r="U1365" s="89">
        <v>0.26220362622036297</v>
      </c>
      <c r="V1365" s="89">
        <v>-7.6483121884017902E-2</v>
      </c>
      <c r="W1365" s="89">
        <v>1</v>
      </c>
      <c r="X1365" s="89">
        <v>0.104287765957447</v>
      </c>
      <c r="Y1365" s="89">
        <v>0.334556574306549</v>
      </c>
      <c r="Z1365" s="89">
        <v>60.946399999999997</v>
      </c>
      <c r="AA1365" s="89">
        <v>1.3865265246638101</v>
      </c>
      <c r="AB1365" s="89">
        <v>54.255365957446799</v>
      </c>
      <c r="AC1365" s="89">
        <v>0.86054154948518102</v>
      </c>
      <c r="AD1365" s="89">
        <v>1.0033433927672399</v>
      </c>
      <c r="AE1365" s="89">
        <v>0.26220362622036297</v>
      </c>
      <c r="AF1365" s="89">
        <v>0.26308027592781202</v>
      </c>
      <c r="AG1365" s="89">
        <v>-99</v>
      </c>
      <c r="AH1365" s="89">
        <v>-99</v>
      </c>
      <c r="AI1365" s="89">
        <v>-99</v>
      </c>
      <c r="AJ1365" s="89">
        <v>-99</v>
      </c>
      <c r="AK1365" s="89">
        <v>-99</v>
      </c>
      <c r="AL1365" s="89">
        <v>-99</v>
      </c>
      <c r="AM1365" s="89">
        <v>-99</v>
      </c>
      <c r="AN1365" s="89">
        <v>-99</v>
      </c>
      <c r="AO1365" s="89">
        <v>-99</v>
      </c>
      <c r="AP1365" s="89">
        <v>-99</v>
      </c>
      <c r="AQ1365" s="89">
        <v>1</v>
      </c>
      <c r="AR1365" s="89">
        <v>0.271736363636364</v>
      </c>
      <c r="AS1365" s="89">
        <v>0.680823355716902</v>
      </c>
      <c r="AT1365" s="89">
        <v>62.95</v>
      </c>
      <c r="AU1365" s="89">
        <v>1.5502928655535</v>
      </c>
      <c r="AV1365" s="89">
        <v>57.142881818181799</v>
      </c>
      <c r="AW1365" s="89">
        <v>1.1155581106351999</v>
      </c>
      <c r="AX1365" s="89">
        <v>1.1363554591456799</v>
      </c>
      <c r="AY1365" s="89">
        <v>0.10739191073919099</v>
      </c>
      <c r="AZ1365" s="89">
        <v>0.122035384036565</v>
      </c>
      <c r="BA1365" s="89">
        <v>1</v>
      </c>
      <c r="BB1365" s="89">
        <v>-0.20121969696969699</v>
      </c>
      <c r="BC1365" s="89">
        <v>-0.22832178917367299</v>
      </c>
      <c r="BD1365" s="89">
        <v>39.619</v>
      </c>
      <c r="BE1365" s="89">
        <v>-0.86741802126645196</v>
      </c>
      <c r="BF1365" s="89">
        <v>48.484856060606099</v>
      </c>
      <c r="BG1365" s="89">
        <v>-0.54786990522006196</v>
      </c>
      <c r="BH1365" s="89">
        <v>-0.57599433733038796</v>
      </c>
      <c r="BI1365" s="89">
        <v>9.2050209205020897E-2</v>
      </c>
      <c r="BJ1365" s="89">
        <v>-5.30203992521696E-2</v>
      </c>
      <c r="BK1365" s="89">
        <v>1</v>
      </c>
      <c r="BL1365" s="89">
        <v>0.241056060606061</v>
      </c>
      <c r="BM1365" s="89">
        <v>0.76837999970332405</v>
      </c>
      <c r="BN1365" s="89">
        <v>38.952399999999997</v>
      </c>
      <c r="BO1365" s="89">
        <v>-1.08945219898906</v>
      </c>
      <c r="BP1365" s="89">
        <v>45.454549999999998</v>
      </c>
      <c r="BQ1365" s="89">
        <v>-0.160536099642867</v>
      </c>
      <c r="BR1365" s="89">
        <v>-0.15652599923473201</v>
      </c>
      <c r="BS1365" s="89">
        <v>9.2050209205020897E-2</v>
      </c>
      <c r="BT1365" s="89">
        <v>-1.4408250975582E-2</v>
      </c>
      <c r="BU1365" s="89">
        <v>1</v>
      </c>
      <c r="BV1365" s="89">
        <v>0.13388030303030299</v>
      </c>
      <c r="BW1365" s="89">
        <v>0.46553384441667001</v>
      </c>
      <c r="BX1365" s="89">
        <v>52.285699999999999</v>
      </c>
      <c r="BY1365" s="89">
        <v>0.32762022955739101</v>
      </c>
      <c r="BZ1365" s="89">
        <v>51.515172727272699</v>
      </c>
      <c r="CA1365" s="89">
        <v>0.39657703698703001</v>
      </c>
      <c r="CB1365" s="89">
        <v>0.42785779729114298</v>
      </c>
      <c r="CC1365" s="89">
        <v>9.2050209205020897E-2</v>
      </c>
      <c r="CD1365" s="89">
        <v>3.9384399750649099E-2</v>
      </c>
      <c r="CE1365" s="89">
        <v>1</v>
      </c>
      <c r="CF1365" s="89">
        <v>0.23685</v>
      </c>
      <c r="CG1365" s="89">
        <v>0.754612085326546</v>
      </c>
      <c r="CH1365" s="89">
        <v>53.333300000000001</v>
      </c>
      <c r="CI1365" s="89">
        <v>0.46071729051682803</v>
      </c>
      <c r="CJ1365" s="89">
        <v>56.060577272727301</v>
      </c>
      <c r="CK1365" s="89">
        <v>0.60766468792168704</v>
      </c>
      <c r="CL1365" s="89">
        <v>0.66667794777880895</v>
      </c>
      <c r="CM1365" s="89">
        <v>9.2050209205020897E-2</v>
      </c>
      <c r="CN1365" s="89">
        <v>6.1367844565413401E-2</v>
      </c>
      <c r="CO1365" s="89">
        <v>72.605000000000004</v>
      </c>
      <c r="CP1365" s="89">
        <v>-1.117</v>
      </c>
      <c r="CQ1365" s="89">
        <v>-1.45</v>
      </c>
      <c r="CR1365" s="89">
        <v>-0.39179999999999998</v>
      </c>
      <c r="CS1365" s="89">
        <v>-0.87526666666666697</v>
      </c>
      <c r="CT1365" s="89">
        <v>-2.1175999999999999</v>
      </c>
      <c r="CU1365" s="86" t="s">
        <v>6989</v>
      </c>
      <c r="CV1365" s="86">
        <v>9.6000000000000002E-2</v>
      </c>
      <c r="CW1365" s="86">
        <v>49</v>
      </c>
      <c r="CX1365" s="86">
        <v>4</v>
      </c>
      <c r="CY1365" s="86">
        <v>-0.28089999999999998</v>
      </c>
      <c r="CZ1365" s="86">
        <v>37</v>
      </c>
      <c r="DA1365" s="86">
        <v>7</v>
      </c>
      <c r="DB1365" s="86">
        <v>0.26929999999999998</v>
      </c>
      <c r="DC1365" s="86">
        <v>62</v>
      </c>
      <c r="DD1365" s="86">
        <v>-99</v>
      </c>
      <c r="DE1365" s="86">
        <v>-99</v>
      </c>
      <c r="DF1365" s="86">
        <v>-99</v>
      </c>
      <c r="DG1365" s="86">
        <v>-99</v>
      </c>
      <c r="DH1365" s="86">
        <v>-99</v>
      </c>
    </row>
    <row r="1366" spans="1:112" x14ac:dyDescent="0.2">
      <c r="A1366" s="85">
        <f>IF(ISERROR(SEARCH('School Lookup'!$F$3,Data!J1366)),A1365,A1365+1)</f>
        <v>0</v>
      </c>
      <c r="B1366" s="85">
        <f>IF(I1366='School Lookup'!$G$13,1,0)</f>
        <v>0</v>
      </c>
      <c r="C1366" s="85">
        <f t="shared" si="21"/>
        <v>1364</v>
      </c>
      <c r="D1366" s="86" t="s">
        <v>6478</v>
      </c>
      <c r="E1366" s="86" t="s">
        <v>6486</v>
      </c>
      <c r="F1366" s="86" t="s">
        <v>1088</v>
      </c>
      <c r="G1366" s="86" t="s">
        <v>2805</v>
      </c>
      <c r="H1366" s="86" t="s">
        <v>27</v>
      </c>
      <c r="I1366" s="86" t="s">
        <v>3660</v>
      </c>
      <c r="J1366" s="86" t="s">
        <v>28</v>
      </c>
      <c r="K1366" s="86" t="s">
        <v>120</v>
      </c>
      <c r="L1366" s="86">
        <v>1</v>
      </c>
      <c r="M1366" s="86">
        <v>1</v>
      </c>
      <c r="N1366" s="89">
        <v>0.44951999999999998</v>
      </c>
      <c r="O1366" s="89">
        <v>1.06779006554347</v>
      </c>
      <c r="P1366" s="89">
        <v>39.381</v>
      </c>
      <c r="Q1366" s="89">
        <v>-1.10898156927525</v>
      </c>
      <c r="R1366" s="89">
        <v>45.555582222222199</v>
      </c>
      <c r="S1366" s="89">
        <v>-2.05957518658892E-2</v>
      </c>
      <c r="T1366" s="89">
        <v>-2.3483432111792501E-2</v>
      </c>
      <c r="U1366" s="89">
        <v>0.50279329608938605</v>
      </c>
      <c r="V1366" s="89">
        <v>-1.18073122349795E-2</v>
      </c>
      <c r="W1366" s="89">
        <v>1</v>
      </c>
      <c r="X1366" s="89">
        <v>0.47763146067415702</v>
      </c>
      <c r="Y1366" s="89">
        <v>1.21346676594087</v>
      </c>
      <c r="Z1366" s="89">
        <v>43.047600000000003</v>
      </c>
      <c r="AA1366" s="89">
        <v>-0.84550680455887495</v>
      </c>
      <c r="AB1366" s="89">
        <v>44.943802247191002</v>
      </c>
      <c r="AC1366" s="89">
        <v>0.183979980690998</v>
      </c>
      <c r="AD1366" s="89">
        <v>0.21558757808684301</v>
      </c>
      <c r="AE1366" s="89">
        <v>0.497206703910615</v>
      </c>
      <c r="AF1366" s="89">
        <v>0.107191589104632</v>
      </c>
      <c r="AG1366" s="89">
        <v>-99</v>
      </c>
      <c r="AH1366" s="89">
        <v>-99</v>
      </c>
      <c r="AI1366" s="89">
        <v>-99</v>
      </c>
      <c r="AJ1366" s="89">
        <v>-99</v>
      </c>
      <c r="AK1366" s="89">
        <v>-99</v>
      </c>
      <c r="AL1366" s="89">
        <v>-99</v>
      </c>
      <c r="AM1366" s="89">
        <v>-99</v>
      </c>
      <c r="AN1366" s="89">
        <v>-99</v>
      </c>
      <c r="AO1366" s="89">
        <v>-99</v>
      </c>
      <c r="AP1366" s="89">
        <v>-99</v>
      </c>
      <c r="AQ1366" s="89">
        <v>-99</v>
      </c>
      <c r="AR1366" s="89">
        <v>-99</v>
      </c>
      <c r="AS1366" s="89">
        <v>-99</v>
      </c>
      <c r="AT1366" s="89">
        <v>-99</v>
      </c>
      <c r="AU1366" s="89">
        <v>-99</v>
      </c>
      <c r="AV1366" s="89">
        <v>-99</v>
      </c>
      <c r="AW1366" s="89">
        <v>-99</v>
      </c>
      <c r="AX1366" s="89">
        <v>-99</v>
      </c>
      <c r="AY1366" s="89">
        <v>-99</v>
      </c>
      <c r="AZ1366" s="89">
        <v>-99</v>
      </c>
      <c r="BA1366" s="89">
        <v>-99</v>
      </c>
      <c r="BB1366" s="89">
        <v>-99</v>
      </c>
      <c r="BC1366" s="89">
        <v>-99</v>
      </c>
      <c r="BD1366" s="89">
        <v>-99</v>
      </c>
      <c r="BE1366" s="89">
        <v>-99</v>
      </c>
      <c r="BF1366" s="89">
        <v>-99</v>
      </c>
      <c r="BG1366" s="89">
        <v>-99</v>
      </c>
      <c r="BH1366" s="89">
        <v>-99</v>
      </c>
      <c r="BI1366" s="89">
        <v>-99</v>
      </c>
      <c r="BJ1366" s="89">
        <v>-99</v>
      </c>
      <c r="BK1366" s="89">
        <v>-99</v>
      </c>
      <c r="BL1366" s="89">
        <v>-99</v>
      </c>
      <c r="BM1366" s="89">
        <v>-99</v>
      </c>
      <c r="BN1366" s="89">
        <v>-99</v>
      </c>
      <c r="BO1366" s="89">
        <v>-99</v>
      </c>
      <c r="BP1366" s="89">
        <v>-99</v>
      </c>
      <c r="BQ1366" s="89">
        <v>-99</v>
      </c>
      <c r="BR1366" s="89">
        <v>-99</v>
      </c>
      <c r="BS1366" s="89">
        <v>-99</v>
      </c>
      <c r="BT1366" s="89">
        <v>-99</v>
      </c>
      <c r="BU1366" s="89">
        <v>-99</v>
      </c>
      <c r="BV1366" s="89">
        <v>-99</v>
      </c>
      <c r="BW1366" s="89">
        <v>-99</v>
      </c>
      <c r="BX1366" s="89">
        <v>-99</v>
      </c>
      <c r="BY1366" s="89">
        <v>-99</v>
      </c>
      <c r="BZ1366" s="89">
        <v>-99</v>
      </c>
      <c r="CA1366" s="89">
        <v>-99</v>
      </c>
      <c r="CB1366" s="89">
        <v>-99</v>
      </c>
      <c r="CC1366" s="89">
        <v>-99</v>
      </c>
      <c r="CD1366" s="89">
        <v>-99</v>
      </c>
      <c r="CE1366" s="89">
        <v>-99</v>
      </c>
      <c r="CF1366" s="89">
        <v>-99</v>
      </c>
      <c r="CG1366" s="89">
        <v>-99</v>
      </c>
      <c r="CH1366" s="89">
        <v>-99</v>
      </c>
      <c r="CI1366" s="89">
        <v>-99</v>
      </c>
      <c r="CJ1366" s="89">
        <v>-99</v>
      </c>
      <c r="CK1366" s="89">
        <v>-99</v>
      </c>
      <c r="CL1366" s="89">
        <v>-99</v>
      </c>
      <c r="CM1366" s="89">
        <v>-99</v>
      </c>
      <c r="CN1366" s="89">
        <v>-99</v>
      </c>
      <c r="CO1366" s="89">
        <v>-99</v>
      </c>
      <c r="CP1366" s="89">
        <v>-99</v>
      </c>
      <c r="CQ1366" s="89">
        <v>-99</v>
      </c>
      <c r="CR1366" s="89">
        <v>-99</v>
      </c>
      <c r="CS1366" s="89">
        <v>-99</v>
      </c>
      <c r="CT1366" s="89">
        <v>-99</v>
      </c>
      <c r="CU1366" s="86">
        <v>-99</v>
      </c>
      <c r="CV1366" s="86">
        <v>9.5399999999999999E-2</v>
      </c>
      <c r="CW1366" s="86">
        <v>49</v>
      </c>
      <c r="CX1366" s="86">
        <v>2</v>
      </c>
      <c r="CY1366" s="86">
        <v>4.19E-2</v>
      </c>
      <c r="CZ1366" s="86">
        <v>54</v>
      </c>
      <c r="DA1366" s="86">
        <v>2</v>
      </c>
      <c r="DB1366" s="86">
        <v>-0.97799999999999998</v>
      </c>
      <c r="DC1366" s="86">
        <v>10</v>
      </c>
      <c r="DD1366" s="86">
        <v>-99</v>
      </c>
      <c r="DE1366" s="86">
        <v>-99</v>
      </c>
      <c r="DF1366" s="86">
        <v>-99</v>
      </c>
      <c r="DG1366" s="86">
        <v>-99</v>
      </c>
      <c r="DH1366" s="86">
        <v>-99</v>
      </c>
    </row>
    <row r="1367" spans="1:112" x14ac:dyDescent="0.2">
      <c r="A1367" s="85">
        <f>IF(ISERROR(SEARCH('School Lookup'!$F$3,Data!J1367)),A1366,A1366+1)</f>
        <v>0</v>
      </c>
      <c r="B1367" s="85">
        <f>IF(I1367='School Lookup'!$G$13,1,0)</f>
        <v>0</v>
      </c>
      <c r="C1367" s="85">
        <f t="shared" si="21"/>
        <v>1365</v>
      </c>
      <c r="D1367" s="86" t="s">
        <v>6478</v>
      </c>
      <c r="E1367" s="86" t="s">
        <v>6548</v>
      </c>
      <c r="F1367" s="86" t="s">
        <v>6282</v>
      </c>
      <c r="G1367" s="86" t="s">
        <v>3053</v>
      </c>
      <c r="H1367" s="86" t="s">
        <v>689</v>
      </c>
      <c r="I1367" s="86" t="s">
        <v>4184</v>
      </c>
      <c r="J1367" s="86" t="s">
        <v>814</v>
      </c>
      <c r="K1367" s="86" t="s">
        <v>10</v>
      </c>
      <c r="L1367" s="86">
        <v>1</v>
      </c>
      <c r="M1367" s="86">
        <v>1</v>
      </c>
      <c r="N1367" s="89">
        <v>-0.27742812500000003</v>
      </c>
      <c r="O1367" s="89">
        <v>-0.506415314033418</v>
      </c>
      <c r="P1367" s="89">
        <v>43.64</v>
      </c>
      <c r="Q1367" s="89">
        <v>-0.65722342609414297</v>
      </c>
      <c r="R1367" s="89">
        <v>56.770859375000001</v>
      </c>
      <c r="S1367" s="89">
        <v>-0.58181937006378004</v>
      </c>
      <c r="T1367" s="89">
        <v>-0.66028529068416697</v>
      </c>
      <c r="U1367" s="89">
        <v>0.23007789095266601</v>
      </c>
      <c r="V1367" s="89">
        <v>-0.151917047107681</v>
      </c>
      <c r="W1367" s="89">
        <v>1</v>
      </c>
      <c r="X1367" s="89">
        <v>-8.8921874999999997E-2</v>
      </c>
      <c r="Y1367" s="89">
        <v>-0.12028952317036599</v>
      </c>
      <c r="Z1367" s="89">
        <v>43</v>
      </c>
      <c r="AA1367" s="89">
        <v>-0.851442665425023</v>
      </c>
      <c r="AB1367" s="89">
        <v>48.9583625</v>
      </c>
      <c r="AC1367" s="89">
        <v>-0.48586609429769401</v>
      </c>
      <c r="AD1367" s="89">
        <v>-0.56434903796074798</v>
      </c>
      <c r="AE1367" s="89">
        <v>0.23007789095266601</v>
      </c>
      <c r="AF1367" s="89">
        <v>-0.12984423641517501</v>
      </c>
      <c r="AG1367" s="89">
        <v>1</v>
      </c>
      <c r="AH1367" s="89">
        <v>0.17822264150943401</v>
      </c>
      <c r="AI1367" s="89">
        <v>0.44058824311796602</v>
      </c>
      <c r="AJ1367" s="89">
        <v>64.757599999999996</v>
      </c>
      <c r="AK1367" s="89">
        <v>1.57901665643483</v>
      </c>
      <c r="AL1367" s="89">
        <v>51.572298113207502</v>
      </c>
      <c r="AM1367" s="89">
        <v>1.0098024497764</v>
      </c>
      <c r="AN1367" s="89">
        <v>1.01763972491754</v>
      </c>
      <c r="AO1367" s="89">
        <v>9.5266626722588399E-2</v>
      </c>
      <c r="AP1367" s="89">
        <v>9.6947103811797303E-2</v>
      </c>
      <c r="AQ1367" s="89">
        <v>1</v>
      </c>
      <c r="AR1367" s="89">
        <v>1.2596774193548399E-2</v>
      </c>
      <c r="AS1367" s="89">
        <v>9.8325244403432502E-2</v>
      </c>
      <c r="AT1367" s="89">
        <v>49.153799999999997</v>
      </c>
      <c r="AU1367" s="89">
        <v>5.0802170587132101E-2</v>
      </c>
      <c r="AV1367" s="89">
        <v>49.677399999999999</v>
      </c>
      <c r="AW1367" s="89">
        <v>7.4563707495282294E-2</v>
      </c>
      <c r="AX1367" s="89">
        <v>3.9360781966668597E-2</v>
      </c>
      <c r="AY1367" s="89">
        <v>9.2869982025164804E-2</v>
      </c>
      <c r="AZ1367" s="89">
        <v>3.6554351137409401E-3</v>
      </c>
      <c r="BA1367" s="89">
        <v>1</v>
      </c>
      <c r="BB1367" s="89">
        <v>6.0469387755102003E-3</v>
      </c>
      <c r="BC1367" s="89">
        <v>0.23809074890829701</v>
      </c>
      <c r="BD1367" s="89">
        <v>69.137900000000002</v>
      </c>
      <c r="BE1367" s="89">
        <v>2.0842609598852002</v>
      </c>
      <c r="BF1367" s="89">
        <v>60.544175510204099</v>
      </c>
      <c r="BG1367" s="89">
        <v>1.1611758543967501</v>
      </c>
      <c r="BH1367" s="89">
        <v>1.2526206903395201</v>
      </c>
      <c r="BI1367" s="89">
        <v>8.8076692630317602E-2</v>
      </c>
      <c r="BJ1367" s="89">
        <v>0.11032668752541</v>
      </c>
      <c r="BK1367" s="89">
        <v>1</v>
      </c>
      <c r="BL1367" s="89">
        <v>-0.19136530612244901</v>
      </c>
      <c r="BM1367" s="89">
        <v>-0.28390447875519398</v>
      </c>
      <c r="BN1367" s="89">
        <v>59.254199999999997</v>
      </c>
      <c r="BO1367" s="89">
        <v>1.1900373981768</v>
      </c>
      <c r="BP1367" s="89">
        <v>58.503424489795897</v>
      </c>
      <c r="BQ1367" s="89">
        <v>0.45306645971080101</v>
      </c>
      <c r="BR1367" s="89">
        <v>0.487138668094375</v>
      </c>
      <c r="BS1367" s="89">
        <v>8.8076692630317602E-2</v>
      </c>
      <c r="BT1367" s="89">
        <v>4.29055627380905E-2</v>
      </c>
      <c r="BU1367" s="89">
        <v>1</v>
      </c>
      <c r="BV1367" s="89">
        <v>6.3459183673469394E-2</v>
      </c>
      <c r="BW1367" s="89">
        <v>0.30332531890662601</v>
      </c>
      <c r="BX1367" s="89">
        <v>64.158699999999996</v>
      </c>
      <c r="BY1367" s="89">
        <v>1.5525827454541401</v>
      </c>
      <c r="BZ1367" s="89">
        <v>55.782316326530598</v>
      </c>
      <c r="CA1367" s="89">
        <v>0.92795403218038197</v>
      </c>
      <c r="CB1367" s="89">
        <v>0.987956018346965</v>
      </c>
      <c r="CC1367" s="89">
        <v>8.8076692630317602E-2</v>
      </c>
      <c r="CD1367" s="89">
        <v>8.7015898560218005E-2</v>
      </c>
      <c r="CE1367" s="89">
        <v>1</v>
      </c>
      <c r="CF1367" s="89">
        <v>-0.16834383561643801</v>
      </c>
      <c r="CG1367" s="89">
        <v>-0.21688905323307001</v>
      </c>
      <c r="CH1367" s="89">
        <v>52.546900000000001</v>
      </c>
      <c r="CI1367" s="89">
        <v>0.37096842468455499</v>
      </c>
      <c r="CJ1367" s="89">
        <v>54.794526027397303</v>
      </c>
      <c r="CK1367" s="89">
        <v>7.7039685725742296E-2</v>
      </c>
      <c r="CL1367" s="89">
        <v>9.25084425525452E-2</v>
      </c>
      <c r="CM1367" s="89">
        <v>8.7477531455961696E-2</v>
      </c>
      <c r="CN1367" s="89">
        <v>8.0924101933322907E-3</v>
      </c>
      <c r="CO1367" s="89">
        <v>95.644999999999996</v>
      </c>
      <c r="CP1367" s="89">
        <v>0.62380000000000002</v>
      </c>
      <c r="CQ1367" s="89">
        <v>2.71</v>
      </c>
      <c r="CR1367" s="89">
        <v>0.20849999999999999</v>
      </c>
      <c r="CS1367" s="89">
        <v>0.62380000000000002</v>
      </c>
      <c r="CT1367" s="89">
        <v>0.34910000000000002</v>
      </c>
      <c r="CU1367" s="86" t="s">
        <v>6986</v>
      </c>
      <c r="CV1367" s="86">
        <v>9.5399999999999999E-2</v>
      </c>
      <c r="CW1367" s="86">
        <v>49</v>
      </c>
      <c r="CX1367" s="86">
        <v>4</v>
      </c>
      <c r="CY1367" s="86">
        <v>0.13769999999999999</v>
      </c>
      <c r="CZ1367" s="86">
        <v>59</v>
      </c>
      <c r="DA1367" s="86">
        <v>8</v>
      </c>
      <c r="DB1367" s="86">
        <v>0.2656</v>
      </c>
      <c r="DC1367" s="86">
        <v>61</v>
      </c>
      <c r="DD1367" s="86">
        <v>-99</v>
      </c>
      <c r="DE1367" s="86">
        <v>-99</v>
      </c>
      <c r="DF1367" s="86">
        <v>-99</v>
      </c>
      <c r="DG1367" s="86">
        <v>-99</v>
      </c>
      <c r="DH1367" s="86">
        <v>-99</v>
      </c>
    </row>
    <row r="1368" spans="1:112" x14ac:dyDescent="0.2">
      <c r="A1368" s="85">
        <f>IF(ISERROR(SEARCH('School Lookup'!$F$3,Data!J1368)),A1367,A1367+1)</f>
        <v>0</v>
      </c>
      <c r="B1368" s="85">
        <f>IF(I1368='School Lookup'!$G$13,1,0)</f>
        <v>0</v>
      </c>
      <c r="C1368" s="85">
        <f t="shared" si="21"/>
        <v>1366</v>
      </c>
      <c r="D1368" s="86" t="s">
        <v>6478</v>
      </c>
      <c r="E1368" s="86" t="s">
        <v>6702</v>
      </c>
      <c r="F1368" s="86" t="s">
        <v>1150</v>
      </c>
      <c r="G1368" s="86" t="s">
        <v>2800</v>
      </c>
      <c r="H1368" s="86" t="s">
        <v>574</v>
      </c>
      <c r="I1368" s="86" t="s">
        <v>4506</v>
      </c>
      <c r="J1368" s="86" t="s">
        <v>1169</v>
      </c>
      <c r="K1368" s="86" t="s">
        <v>56</v>
      </c>
      <c r="L1368" s="86">
        <v>1</v>
      </c>
      <c r="M1368" s="86">
        <v>1</v>
      </c>
      <c r="N1368" s="89">
        <v>8.0804515778019601E-2</v>
      </c>
      <c r="O1368" s="89">
        <v>0.26933708267686102</v>
      </c>
      <c r="P1368" s="89">
        <v>48.843800000000002</v>
      </c>
      <c r="Q1368" s="89">
        <v>-0.10524901297232001</v>
      </c>
      <c r="R1368" s="89">
        <v>51.360156692056599</v>
      </c>
      <c r="S1368" s="89">
        <v>8.2044034852270797E-2</v>
      </c>
      <c r="T1368" s="89">
        <v>9.2978535678290203E-2</v>
      </c>
      <c r="U1368" s="89">
        <v>0.33663003663003699</v>
      </c>
      <c r="V1368" s="89">
        <v>3.1299367871189997E-2</v>
      </c>
      <c r="W1368" s="89">
        <v>1</v>
      </c>
      <c r="X1368" s="89">
        <v>-0.14343480176211501</v>
      </c>
      <c r="Y1368" s="89">
        <v>-0.248621587123911</v>
      </c>
      <c r="Z1368" s="89">
        <v>49.610399999999998</v>
      </c>
      <c r="AA1368" s="89">
        <v>-2.7106222786764202E-2</v>
      </c>
      <c r="AB1368" s="89">
        <v>54.790717180616703</v>
      </c>
      <c r="AC1368" s="89">
        <v>-0.13786390495533801</v>
      </c>
      <c r="AD1368" s="89">
        <v>-0.15915199334506899</v>
      </c>
      <c r="AE1368" s="89">
        <v>0.33260073260073297</v>
      </c>
      <c r="AF1368" s="89">
        <v>-5.2934069581436802E-2</v>
      </c>
      <c r="AG1368" s="89">
        <v>1</v>
      </c>
      <c r="AH1368" s="89">
        <v>9.9018791946308707E-2</v>
      </c>
      <c r="AI1368" s="89">
        <v>0.270133917841618</v>
      </c>
      <c r="AJ1368" s="89">
        <v>59.778500000000001</v>
      </c>
      <c r="AK1368" s="89">
        <v>1.09160762213966</v>
      </c>
      <c r="AL1368" s="89">
        <v>51.454133221476503</v>
      </c>
      <c r="AM1368" s="89">
        <v>0.680870769990638</v>
      </c>
      <c r="AN1368" s="89">
        <v>0.67208271245548901</v>
      </c>
      <c r="AO1368" s="89">
        <v>0.16373626373626399</v>
      </c>
      <c r="AP1368" s="89">
        <v>0.110044312259195</v>
      </c>
      <c r="AQ1368" s="89">
        <v>1</v>
      </c>
      <c r="AR1368" s="89">
        <v>0.12842916666666701</v>
      </c>
      <c r="AS1368" s="89">
        <v>0.35869514770375799</v>
      </c>
      <c r="AT1368" s="89">
        <v>46.797199999999997</v>
      </c>
      <c r="AU1368" s="89">
        <v>-0.20533356039369799</v>
      </c>
      <c r="AV1368" s="89">
        <v>46.491239035087702</v>
      </c>
      <c r="AW1368" s="89">
        <v>7.668079365503E-2</v>
      </c>
      <c r="AX1368" s="89">
        <v>4.1591756735954097E-2</v>
      </c>
      <c r="AY1368" s="89">
        <v>0.16703296703296699</v>
      </c>
      <c r="AZ1368" s="89">
        <v>6.94719453171981E-3</v>
      </c>
      <c r="BA1368" s="89">
        <v>-99</v>
      </c>
      <c r="BB1368" s="89">
        <v>-99</v>
      </c>
      <c r="BC1368" s="89">
        <v>-99</v>
      </c>
      <c r="BD1368" s="89">
        <v>-99</v>
      </c>
      <c r="BE1368" s="89">
        <v>-99</v>
      </c>
      <c r="BF1368" s="89">
        <v>-99</v>
      </c>
      <c r="BG1368" s="89">
        <v>-99</v>
      </c>
      <c r="BH1368" s="89">
        <v>-99</v>
      </c>
      <c r="BI1368" s="89">
        <v>-99</v>
      </c>
      <c r="BJ1368" s="89">
        <v>-99</v>
      </c>
      <c r="BK1368" s="89">
        <v>-99</v>
      </c>
      <c r="BL1368" s="89">
        <v>-99</v>
      </c>
      <c r="BM1368" s="89">
        <v>-99</v>
      </c>
      <c r="BN1368" s="89">
        <v>-99</v>
      </c>
      <c r="BO1368" s="89">
        <v>-99</v>
      </c>
      <c r="BP1368" s="89">
        <v>-99</v>
      </c>
      <c r="BQ1368" s="89">
        <v>-99</v>
      </c>
      <c r="BR1368" s="89">
        <v>-99</v>
      </c>
      <c r="BS1368" s="89">
        <v>-99</v>
      </c>
      <c r="BT1368" s="89">
        <v>-99</v>
      </c>
      <c r="BU1368" s="89">
        <v>-99</v>
      </c>
      <c r="BV1368" s="89">
        <v>-99</v>
      </c>
      <c r="BW1368" s="89">
        <v>-99</v>
      </c>
      <c r="BX1368" s="89">
        <v>-99</v>
      </c>
      <c r="BY1368" s="89">
        <v>-99</v>
      </c>
      <c r="BZ1368" s="89">
        <v>-99</v>
      </c>
      <c r="CA1368" s="89">
        <v>-99</v>
      </c>
      <c r="CB1368" s="89">
        <v>-99</v>
      </c>
      <c r="CC1368" s="89">
        <v>-99</v>
      </c>
      <c r="CD1368" s="89">
        <v>-99</v>
      </c>
      <c r="CE1368" s="89">
        <v>-99</v>
      </c>
      <c r="CF1368" s="89">
        <v>-99</v>
      </c>
      <c r="CG1368" s="89">
        <v>-99</v>
      </c>
      <c r="CH1368" s="89">
        <v>-99</v>
      </c>
      <c r="CI1368" s="89">
        <v>-99</v>
      </c>
      <c r="CJ1368" s="89">
        <v>-99</v>
      </c>
      <c r="CK1368" s="89">
        <v>-99</v>
      </c>
      <c r="CL1368" s="89">
        <v>-99</v>
      </c>
      <c r="CM1368" s="89">
        <v>-99</v>
      </c>
      <c r="CN1368" s="89">
        <v>-99</v>
      </c>
      <c r="CO1368" s="89">
        <v>-99</v>
      </c>
      <c r="CP1368" s="89">
        <v>-99</v>
      </c>
      <c r="CQ1368" s="89">
        <v>-99</v>
      </c>
      <c r="CR1368" s="89">
        <v>-99</v>
      </c>
      <c r="CS1368" s="89">
        <v>-99</v>
      </c>
      <c r="CT1368" s="89">
        <v>-99</v>
      </c>
      <c r="CU1368" s="86">
        <v>-99</v>
      </c>
      <c r="CV1368" s="86">
        <v>9.5399999999999999E-2</v>
      </c>
      <c r="CW1368" s="86">
        <v>49</v>
      </c>
      <c r="CX1368" s="86">
        <v>2</v>
      </c>
      <c r="CY1368" s="86">
        <v>-0.9627</v>
      </c>
      <c r="CZ1368" s="86">
        <v>12</v>
      </c>
      <c r="DA1368" s="86">
        <v>4</v>
      </c>
      <c r="DB1368" s="86">
        <v>0.1</v>
      </c>
      <c r="DC1368" s="86">
        <v>53</v>
      </c>
      <c r="DD1368" s="86">
        <v>-99</v>
      </c>
      <c r="DE1368" s="86">
        <v>-99</v>
      </c>
      <c r="DF1368" s="86">
        <v>-99</v>
      </c>
      <c r="DG1368" s="86">
        <v>-99</v>
      </c>
      <c r="DH1368" s="86">
        <v>-99</v>
      </c>
    </row>
    <row r="1369" spans="1:112" x14ac:dyDescent="0.2">
      <c r="A1369" s="85">
        <f>IF(ISERROR(SEARCH('School Lookup'!$F$3,Data!J1369)),A1368,A1368+1)</f>
        <v>0</v>
      </c>
      <c r="B1369" s="85">
        <f>IF(I1369='School Lookup'!$G$13,1,0)</f>
        <v>0</v>
      </c>
      <c r="C1369" s="85">
        <f t="shared" si="21"/>
        <v>1367</v>
      </c>
      <c r="D1369" s="86" t="s">
        <v>6478</v>
      </c>
      <c r="E1369" s="86" t="s">
        <v>6757</v>
      </c>
      <c r="F1369" s="86" t="s">
        <v>6758</v>
      </c>
      <c r="G1369" s="86" t="s">
        <v>3149</v>
      </c>
      <c r="H1369" s="86" t="s">
        <v>1454</v>
      </c>
      <c r="I1369" s="86" t="s">
        <v>4480</v>
      </c>
      <c r="J1369" s="86" t="s">
        <v>6321</v>
      </c>
      <c r="K1369" s="86" t="s">
        <v>26</v>
      </c>
      <c r="L1369" s="86">
        <v>1</v>
      </c>
      <c r="M1369" s="86">
        <v>1</v>
      </c>
      <c r="N1369" s="89">
        <v>-0.13316382978723401</v>
      </c>
      <c r="O1369" s="89">
        <v>-0.194011138556929</v>
      </c>
      <c r="P1369" s="89">
        <v>47.059699999999999</v>
      </c>
      <c r="Q1369" s="89">
        <v>-0.29449101890080398</v>
      </c>
      <c r="R1369" s="89">
        <v>51.3002212765957</v>
      </c>
      <c r="S1369" s="89">
        <v>-0.24425107872886601</v>
      </c>
      <c r="T1369" s="89">
        <v>-0.27725772672056997</v>
      </c>
      <c r="U1369" s="89">
        <v>0.37137840210711098</v>
      </c>
      <c r="V1369" s="89">
        <v>-0.102967531521336</v>
      </c>
      <c r="W1369" s="89">
        <v>1</v>
      </c>
      <c r="X1369" s="89">
        <v>3.2806046511627898E-2</v>
      </c>
      <c r="Y1369" s="89">
        <v>0.166277284671974</v>
      </c>
      <c r="Z1369" s="89">
        <v>53.9925</v>
      </c>
      <c r="AA1369" s="89">
        <v>0.51935461548098305</v>
      </c>
      <c r="AB1369" s="89">
        <v>52.325613023255798</v>
      </c>
      <c r="AC1369" s="89">
        <v>0.34281595007647803</v>
      </c>
      <c r="AD1369" s="89">
        <v>0.40052855646197399</v>
      </c>
      <c r="AE1369" s="89">
        <v>0.37752414398595302</v>
      </c>
      <c r="AF1369" s="89">
        <v>0.151209200420236</v>
      </c>
      <c r="AG1369" s="89">
        <v>1</v>
      </c>
      <c r="AH1369" s="89">
        <v>4.5711428571428597E-2</v>
      </c>
      <c r="AI1369" s="89">
        <v>0.15541132914869901</v>
      </c>
      <c r="AJ1369" s="89">
        <v>-99</v>
      </c>
      <c r="AK1369" s="89">
        <v>-99</v>
      </c>
      <c r="AL1369" s="89">
        <v>52.142834285714301</v>
      </c>
      <c r="AM1369" s="89">
        <v>0.15541132914869901</v>
      </c>
      <c r="AN1369" s="89">
        <v>0.120064753389986</v>
      </c>
      <c r="AO1369" s="89">
        <v>0.12291483757682201</v>
      </c>
      <c r="AP1369" s="89">
        <v>1.4757739661631301E-2</v>
      </c>
      <c r="AQ1369" s="89">
        <v>1</v>
      </c>
      <c r="AR1369" s="89">
        <v>9.0273287671232896E-2</v>
      </c>
      <c r="AS1369" s="89">
        <v>0.27292775300295702</v>
      </c>
      <c r="AT1369" s="89">
        <v>-99</v>
      </c>
      <c r="AU1369" s="89">
        <v>-99</v>
      </c>
      <c r="AV1369" s="89">
        <v>49.3151054794521</v>
      </c>
      <c r="AW1369" s="89">
        <v>0.27292775300295702</v>
      </c>
      <c r="AX1369" s="89">
        <v>0.248395817514661</v>
      </c>
      <c r="AY1369" s="89">
        <v>0.12818261633011399</v>
      </c>
      <c r="AZ1369" s="89">
        <v>3.1840025774486899E-2</v>
      </c>
      <c r="BA1369" s="89">
        <v>-99</v>
      </c>
      <c r="BB1369" s="89">
        <v>-99</v>
      </c>
      <c r="BC1369" s="89">
        <v>-99</v>
      </c>
      <c r="BD1369" s="89">
        <v>-99</v>
      </c>
      <c r="BE1369" s="89">
        <v>-99</v>
      </c>
      <c r="BF1369" s="89">
        <v>-99</v>
      </c>
      <c r="BG1369" s="89">
        <v>-99</v>
      </c>
      <c r="BH1369" s="89">
        <v>-99</v>
      </c>
      <c r="BI1369" s="89">
        <v>-99</v>
      </c>
      <c r="BJ1369" s="89">
        <v>-99</v>
      </c>
      <c r="BK1369" s="89">
        <v>-99</v>
      </c>
      <c r="BL1369" s="89">
        <v>-99</v>
      </c>
      <c r="BM1369" s="89">
        <v>-99</v>
      </c>
      <c r="BN1369" s="89">
        <v>-99</v>
      </c>
      <c r="BO1369" s="89">
        <v>-99</v>
      </c>
      <c r="BP1369" s="89">
        <v>-99</v>
      </c>
      <c r="BQ1369" s="89">
        <v>-99</v>
      </c>
      <c r="BR1369" s="89">
        <v>-99</v>
      </c>
      <c r="BS1369" s="89">
        <v>-99</v>
      </c>
      <c r="BT1369" s="89">
        <v>-99</v>
      </c>
      <c r="BU1369" s="89">
        <v>-99</v>
      </c>
      <c r="BV1369" s="89">
        <v>-99</v>
      </c>
      <c r="BW1369" s="89">
        <v>-99</v>
      </c>
      <c r="BX1369" s="89">
        <v>-99</v>
      </c>
      <c r="BY1369" s="89">
        <v>-99</v>
      </c>
      <c r="BZ1369" s="89">
        <v>-99</v>
      </c>
      <c r="CA1369" s="89">
        <v>-99</v>
      </c>
      <c r="CB1369" s="89">
        <v>-99</v>
      </c>
      <c r="CC1369" s="89">
        <v>-99</v>
      </c>
      <c r="CD1369" s="89">
        <v>-99</v>
      </c>
      <c r="CE1369" s="89">
        <v>-99</v>
      </c>
      <c r="CF1369" s="89">
        <v>-99</v>
      </c>
      <c r="CG1369" s="89">
        <v>-99</v>
      </c>
      <c r="CH1369" s="89">
        <v>-99</v>
      </c>
      <c r="CI1369" s="89">
        <v>-99</v>
      </c>
      <c r="CJ1369" s="89">
        <v>-99</v>
      </c>
      <c r="CK1369" s="89">
        <v>-99</v>
      </c>
      <c r="CL1369" s="89">
        <v>-99</v>
      </c>
      <c r="CM1369" s="89">
        <v>-99</v>
      </c>
      <c r="CN1369" s="89">
        <v>-99</v>
      </c>
      <c r="CO1369" s="89">
        <v>-99</v>
      </c>
      <c r="CP1369" s="89">
        <v>-99</v>
      </c>
      <c r="CQ1369" s="89">
        <v>-99</v>
      </c>
      <c r="CR1369" s="89">
        <v>-99</v>
      </c>
      <c r="CS1369" s="89">
        <v>-99</v>
      </c>
      <c r="CT1369" s="89">
        <v>-99</v>
      </c>
      <c r="CU1369" s="86">
        <v>-99</v>
      </c>
      <c r="CV1369" s="86">
        <v>9.4799999999999995E-2</v>
      </c>
      <c r="CW1369" s="86">
        <v>49</v>
      </c>
      <c r="CX1369" s="86">
        <v>2</v>
      </c>
      <c r="CY1369" s="86">
        <v>0.38240000000000002</v>
      </c>
      <c r="CZ1369" s="86">
        <v>69</v>
      </c>
      <c r="DA1369" s="86">
        <v>2</v>
      </c>
      <c r="DB1369" s="86">
        <v>8.6699999999999999E-2</v>
      </c>
      <c r="DC1369" s="86">
        <v>52</v>
      </c>
      <c r="DD1369" s="86">
        <v>-99</v>
      </c>
      <c r="DE1369" s="86">
        <v>-99</v>
      </c>
      <c r="DF1369" s="86">
        <v>-99</v>
      </c>
      <c r="DG1369" s="86">
        <v>-99</v>
      </c>
      <c r="DH1369" s="86">
        <v>-99</v>
      </c>
    </row>
    <row r="1370" spans="1:112" x14ac:dyDescent="0.2">
      <c r="A1370" s="85">
        <f>IF(ISERROR(SEARCH('School Lookup'!$F$3,Data!J1370)),A1369,A1369+1)</f>
        <v>0</v>
      </c>
      <c r="B1370" s="85">
        <f>IF(I1370='School Lookup'!$G$13,1,0)</f>
        <v>0</v>
      </c>
      <c r="C1370" s="85">
        <f t="shared" si="21"/>
        <v>1368</v>
      </c>
      <c r="D1370" s="86" t="s">
        <v>6478</v>
      </c>
      <c r="E1370" s="86" t="s">
        <v>6486</v>
      </c>
      <c r="F1370" s="86" t="s">
        <v>1088</v>
      </c>
      <c r="G1370" s="86" t="s">
        <v>3009</v>
      </c>
      <c r="H1370" s="86" t="s">
        <v>2085</v>
      </c>
      <c r="I1370" s="86" t="s">
        <v>4062</v>
      </c>
      <c r="J1370" s="86" t="s">
        <v>2085</v>
      </c>
      <c r="K1370" s="86" t="s">
        <v>72</v>
      </c>
      <c r="L1370" s="86">
        <v>1</v>
      </c>
      <c r="M1370" s="86">
        <v>1</v>
      </c>
      <c r="N1370" s="89">
        <v>0.13586363636363599</v>
      </c>
      <c r="O1370" s="89">
        <v>0.38856754884066103</v>
      </c>
      <c r="P1370" s="89">
        <v>47.336399999999998</v>
      </c>
      <c r="Q1370" s="89">
        <v>-0.26514105923463499</v>
      </c>
      <c r="R1370" s="89">
        <v>46.328701398601403</v>
      </c>
      <c r="S1370" s="89">
        <v>6.1713244803013101E-2</v>
      </c>
      <c r="T1370" s="89">
        <v>6.9909861321383507E-2</v>
      </c>
      <c r="U1370" s="89">
        <v>0.38133333333333302</v>
      </c>
      <c r="V1370" s="89">
        <v>2.6658960450554301E-2</v>
      </c>
      <c r="W1370" s="89">
        <v>1</v>
      </c>
      <c r="X1370" s="89">
        <v>0.147829246935201</v>
      </c>
      <c r="Y1370" s="89">
        <v>0.437060117105735</v>
      </c>
      <c r="Z1370" s="89">
        <v>47.0548</v>
      </c>
      <c r="AA1370" s="89">
        <v>-0.34579710576000799</v>
      </c>
      <c r="AB1370" s="89">
        <v>47.985991943957998</v>
      </c>
      <c r="AC1370" s="89">
        <v>4.5631505672863198E-2</v>
      </c>
      <c r="AD1370" s="89">
        <v>5.4501254720970997E-2</v>
      </c>
      <c r="AE1370" s="89">
        <v>0.38066666666666699</v>
      </c>
      <c r="AF1370" s="89">
        <v>2.0746810963782999E-2</v>
      </c>
      <c r="AG1370" s="89">
        <v>1</v>
      </c>
      <c r="AH1370" s="89">
        <v>0.32381865284974098</v>
      </c>
      <c r="AI1370" s="89">
        <v>0.75392490557601999</v>
      </c>
      <c r="AJ1370" s="89">
        <v>47.923099999999998</v>
      </c>
      <c r="AK1370" s="89">
        <v>-6.8929234959618599E-2</v>
      </c>
      <c r="AL1370" s="89">
        <v>44.0414689119171</v>
      </c>
      <c r="AM1370" s="89">
        <v>0.34249783530820099</v>
      </c>
      <c r="AN1370" s="89">
        <v>0.316607251767001</v>
      </c>
      <c r="AO1370" s="89">
        <v>0.12866666666666701</v>
      </c>
      <c r="AP1370" s="89">
        <v>4.0736799727354098E-2</v>
      </c>
      <c r="AQ1370" s="89">
        <v>1</v>
      </c>
      <c r="AR1370" s="89">
        <v>0.208604878048781</v>
      </c>
      <c r="AS1370" s="89">
        <v>0.53891539330077798</v>
      </c>
      <c r="AT1370" s="89">
        <v>45.473700000000001</v>
      </c>
      <c r="AU1370" s="89">
        <v>-0.34918302146181601</v>
      </c>
      <c r="AV1370" s="89">
        <v>46.341470731707297</v>
      </c>
      <c r="AW1370" s="89">
        <v>9.4866185919480997E-2</v>
      </c>
      <c r="AX1370" s="89">
        <v>6.0755431830020599E-2</v>
      </c>
      <c r="AY1370" s="89">
        <v>0.109333333333333</v>
      </c>
      <c r="AZ1370" s="89">
        <v>6.6425938800822497E-3</v>
      </c>
      <c r="BA1370" s="89">
        <v>-99</v>
      </c>
      <c r="BB1370" s="89">
        <v>-99</v>
      </c>
      <c r="BC1370" s="89">
        <v>-99</v>
      </c>
      <c r="BD1370" s="89">
        <v>-99</v>
      </c>
      <c r="BE1370" s="89">
        <v>-99</v>
      </c>
      <c r="BF1370" s="89">
        <v>-99</v>
      </c>
      <c r="BG1370" s="89">
        <v>-99</v>
      </c>
      <c r="BH1370" s="89">
        <v>-99</v>
      </c>
      <c r="BI1370" s="89">
        <v>-99</v>
      </c>
      <c r="BJ1370" s="89">
        <v>-99</v>
      </c>
      <c r="BK1370" s="89">
        <v>-99</v>
      </c>
      <c r="BL1370" s="89">
        <v>-99</v>
      </c>
      <c r="BM1370" s="89">
        <v>-99</v>
      </c>
      <c r="BN1370" s="89">
        <v>-99</v>
      </c>
      <c r="BO1370" s="89">
        <v>-99</v>
      </c>
      <c r="BP1370" s="89">
        <v>-99</v>
      </c>
      <c r="BQ1370" s="89">
        <v>-99</v>
      </c>
      <c r="BR1370" s="89">
        <v>-99</v>
      </c>
      <c r="BS1370" s="89">
        <v>-99</v>
      </c>
      <c r="BT1370" s="89">
        <v>-99</v>
      </c>
      <c r="BU1370" s="89">
        <v>-99</v>
      </c>
      <c r="BV1370" s="89">
        <v>-99</v>
      </c>
      <c r="BW1370" s="89">
        <v>-99</v>
      </c>
      <c r="BX1370" s="89">
        <v>-99</v>
      </c>
      <c r="BY1370" s="89">
        <v>-99</v>
      </c>
      <c r="BZ1370" s="89">
        <v>-99</v>
      </c>
      <c r="CA1370" s="89">
        <v>-99</v>
      </c>
      <c r="CB1370" s="89">
        <v>-99</v>
      </c>
      <c r="CC1370" s="89">
        <v>-99</v>
      </c>
      <c r="CD1370" s="89">
        <v>-99</v>
      </c>
      <c r="CE1370" s="89">
        <v>-99</v>
      </c>
      <c r="CF1370" s="89">
        <v>-99</v>
      </c>
      <c r="CG1370" s="89">
        <v>-99</v>
      </c>
      <c r="CH1370" s="89">
        <v>-99</v>
      </c>
      <c r="CI1370" s="89">
        <v>-99</v>
      </c>
      <c r="CJ1370" s="89">
        <v>-99</v>
      </c>
      <c r="CK1370" s="89">
        <v>-99</v>
      </c>
      <c r="CL1370" s="89">
        <v>-99</v>
      </c>
      <c r="CM1370" s="89">
        <v>-99</v>
      </c>
      <c r="CN1370" s="89">
        <v>-99</v>
      </c>
      <c r="CO1370" s="89">
        <v>-99</v>
      </c>
      <c r="CP1370" s="89">
        <v>-99</v>
      </c>
      <c r="CQ1370" s="89">
        <v>-99</v>
      </c>
      <c r="CR1370" s="89">
        <v>-99</v>
      </c>
      <c r="CS1370" s="89">
        <v>-99</v>
      </c>
      <c r="CT1370" s="89">
        <v>-99</v>
      </c>
      <c r="CU1370" s="86">
        <v>-99</v>
      </c>
      <c r="CV1370" s="86">
        <v>9.4799999999999995E-2</v>
      </c>
      <c r="CW1370" s="86">
        <v>49</v>
      </c>
      <c r="CX1370" s="86">
        <v>2</v>
      </c>
      <c r="CY1370" s="86">
        <v>0.59919999999999995</v>
      </c>
      <c r="CZ1370" s="86">
        <v>76</v>
      </c>
      <c r="DA1370" s="86">
        <v>4</v>
      </c>
      <c r="DB1370" s="86">
        <v>-0.27979999999999999</v>
      </c>
      <c r="DC1370" s="86">
        <v>33</v>
      </c>
      <c r="DD1370" s="86">
        <v>-99</v>
      </c>
      <c r="DE1370" s="86">
        <v>-99</v>
      </c>
      <c r="DF1370" s="86">
        <v>-99</v>
      </c>
      <c r="DG1370" s="86">
        <v>-99</v>
      </c>
      <c r="DH1370" s="86">
        <v>-99</v>
      </c>
    </row>
    <row r="1371" spans="1:112" x14ac:dyDescent="0.2">
      <c r="A1371" s="85">
        <f>IF(ISERROR(SEARCH('School Lookup'!$F$3,Data!J1371)),A1370,A1370+1)</f>
        <v>0</v>
      </c>
      <c r="B1371" s="85">
        <f>IF(I1371='School Lookup'!$G$13,1,0)</f>
        <v>0</v>
      </c>
      <c r="C1371" s="85">
        <f t="shared" si="21"/>
        <v>1369</v>
      </c>
      <c r="D1371" s="86" t="s">
        <v>6478</v>
      </c>
      <c r="E1371" s="86" t="s">
        <v>6790</v>
      </c>
      <c r="F1371" s="86" t="s">
        <v>2774</v>
      </c>
      <c r="G1371" s="86" t="s">
        <v>3030</v>
      </c>
      <c r="H1371" s="86" t="s">
        <v>2042</v>
      </c>
      <c r="I1371" s="86" t="s">
        <v>5025</v>
      </c>
      <c r="J1371" s="86" t="s">
        <v>2536</v>
      </c>
      <c r="K1371" s="86" t="s">
        <v>36</v>
      </c>
      <c r="L1371" s="86">
        <v>1</v>
      </c>
      <c r="M1371" s="86">
        <v>-99</v>
      </c>
      <c r="N1371" s="89">
        <v>-99</v>
      </c>
      <c r="O1371" s="89">
        <v>-99</v>
      </c>
      <c r="P1371" s="89">
        <v>-99</v>
      </c>
      <c r="Q1371" s="89">
        <v>-99</v>
      </c>
      <c r="R1371" s="89">
        <v>-99</v>
      </c>
      <c r="S1371" s="89">
        <v>-99</v>
      </c>
      <c r="T1371" s="89">
        <v>-99</v>
      </c>
      <c r="U1371" s="89">
        <v>-99</v>
      </c>
      <c r="V1371" s="89">
        <v>-99</v>
      </c>
      <c r="W1371" s="89">
        <v>-99</v>
      </c>
      <c r="X1371" s="89">
        <v>-99</v>
      </c>
      <c r="Y1371" s="89">
        <v>-99</v>
      </c>
      <c r="Z1371" s="89">
        <v>-99</v>
      </c>
      <c r="AA1371" s="89">
        <v>-99</v>
      </c>
      <c r="AB1371" s="89">
        <v>-99</v>
      </c>
      <c r="AC1371" s="89">
        <v>-99</v>
      </c>
      <c r="AD1371" s="89">
        <v>-99</v>
      </c>
      <c r="AE1371" s="89">
        <v>-99</v>
      </c>
      <c r="AF1371" s="89">
        <v>-99</v>
      </c>
      <c r="AG1371" s="89">
        <v>-99</v>
      </c>
      <c r="AH1371" s="89">
        <v>-99</v>
      </c>
      <c r="AI1371" s="89">
        <v>-99</v>
      </c>
      <c r="AJ1371" s="89">
        <v>-99</v>
      </c>
      <c r="AK1371" s="89">
        <v>-99</v>
      </c>
      <c r="AL1371" s="89">
        <v>-99</v>
      </c>
      <c r="AM1371" s="89">
        <v>-99</v>
      </c>
      <c r="AN1371" s="89">
        <v>-99</v>
      </c>
      <c r="AO1371" s="89">
        <v>-99</v>
      </c>
      <c r="AP1371" s="89">
        <v>-99</v>
      </c>
      <c r="AQ1371" s="89">
        <v>-99</v>
      </c>
      <c r="AR1371" s="89">
        <v>-99</v>
      </c>
      <c r="AS1371" s="89">
        <v>-99</v>
      </c>
      <c r="AT1371" s="89">
        <v>-99</v>
      </c>
      <c r="AU1371" s="89">
        <v>-99</v>
      </c>
      <c r="AV1371" s="89">
        <v>-99</v>
      </c>
      <c r="AW1371" s="89">
        <v>-99</v>
      </c>
      <c r="AX1371" s="89">
        <v>-99</v>
      </c>
      <c r="AY1371" s="89">
        <v>-99</v>
      </c>
      <c r="AZ1371" s="89">
        <v>-99</v>
      </c>
      <c r="BA1371" s="89">
        <v>1</v>
      </c>
      <c r="BB1371" s="89">
        <v>-0.25120211480362498</v>
      </c>
      <c r="BC1371" s="89">
        <v>-0.340797327156806</v>
      </c>
      <c r="BD1371" s="89">
        <v>48.092799999999997</v>
      </c>
      <c r="BE1371" s="89">
        <v>-2.0098597084559099E-2</v>
      </c>
      <c r="BF1371" s="89">
        <v>48.791533836858001</v>
      </c>
      <c r="BG1371" s="89">
        <v>-0.18044796212068201</v>
      </c>
      <c r="BH1371" s="89">
        <v>-0.182866603408362</v>
      </c>
      <c r="BI1371" s="89">
        <v>0.25075757575757601</v>
      </c>
      <c r="BJ1371" s="89">
        <v>-4.5855186157702801E-2</v>
      </c>
      <c r="BK1371" s="89">
        <v>1</v>
      </c>
      <c r="BL1371" s="89">
        <v>-0.20357186081694401</v>
      </c>
      <c r="BM1371" s="89">
        <v>-0.31360876496484502</v>
      </c>
      <c r="BN1371" s="89">
        <v>52.232900000000001</v>
      </c>
      <c r="BO1371" s="89">
        <v>0.40168462607872601</v>
      </c>
      <c r="BP1371" s="89">
        <v>60.211791225416</v>
      </c>
      <c r="BQ1371" s="89">
        <v>4.4037930556940302E-2</v>
      </c>
      <c r="BR1371" s="89">
        <v>5.8070685680393801E-2</v>
      </c>
      <c r="BS1371" s="89">
        <v>0.25037878787878798</v>
      </c>
      <c r="BT1371" s="89">
        <v>1.45396678919471E-2</v>
      </c>
      <c r="BU1371" s="89">
        <v>1</v>
      </c>
      <c r="BV1371" s="89">
        <v>-6.8548558421851299E-2</v>
      </c>
      <c r="BW1371" s="89">
        <v>-7.42287469958879E-4</v>
      </c>
      <c r="BX1371" s="89">
        <v>45.0291</v>
      </c>
      <c r="BY1371" s="89">
        <v>-0.42105853679115901</v>
      </c>
      <c r="BZ1371" s="89">
        <v>44.157790743550798</v>
      </c>
      <c r="CA1371" s="89">
        <v>-0.21090041213055899</v>
      </c>
      <c r="CB1371" s="89">
        <v>-0.21245415008340601</v>
      </c>
      <c r="CC1371" s="89">
        <v>0.24962121212121199</v>
      </c>
      <c r="CD1371" s="89">
        <v>-5.3033062464001697E-2</v>
      </c>
      <c r="CE1371" s="89">
        <v>1</v>
      </c>
      <c r="CF1371" s="89">
        <v>3.5053495440729499E-2</v>
      </c>
      <c r="CG1371" s="89">
        <v>0.27078060344225302</v>
      </c>
      <c r="CH1371" s="89">
        <v>56.725200000000001</v>
      </c>
      <c r="CI1371" s="89">
        <v>0.84782204384399795</v>
      </c>
      <c r="CJ1371" s="89">
        <v>44.376888753799399</v>
      </c>
      <c r="CK1371" s="89">
        <v>0.55930132364312501</v>
      </c>
      <c r="CL1371" s="89">
        <v>0.61434575682666603</v>
      </c>
      <c r="CM1371" s="89">
        <v>0.24924242424242399</v>
      </c>
      <c r="CN1371" s="89">
        <v>0.15312102575452499</v>
      </c>
      <c r="CO1371" s="89">
        <v>95.47</v>
      </c>
      <c r="CP1371" s="89">
        <v>0.61060000000000003</v>
      </c>
      <c r="CQ1371" s="89">
        <v>3.96</v>
      </c>
      <c r="CR1371" s="89">
        <v>0.38890000000000002</v>
      </c>
      <c r="CS1371" s="89">
        <v>0.61060000000000003</v>
      </c>
      <c r="CT1371" s="89">
        <v>0.32740000000000002</v>
      </c>
      <c r="CU1371" s="86" t="s">
        <v>6986</v>
      </c>
      <c r="CV1371" s="86">
        <v>9.4600000000000004E-2</v>
      </c>
      <c r="CW1371" s="86">
        <v>49</v>
      </c>
      <c r="CX1371" s="86">
        <v>2</v>
      </c>
      <c r="CY1371" s="86">
        <v>-6.25E-2</v>
      </c>
      <c r="CZ1371" s="86">
        <v>48</v>
      </c>
      <c r="DA1371" s="86">
        <v>4</v>
      </c>
      <c r="DB1371" s="86">
        <v>0.20169999999999999</v>
      </c>
      <c r="DC1371" s="86">
        <v>57</v>
      </c>
      <c r="DD1371" s="86">
        <v>-99</v>
      </c>
      <c r="DE1371" s="86">
        <v>-99</v>
      </c>
      <c r="DF1371" s="86">
        <v>-99</v>
      </c>
      <c r="DG1371" s="86">
        <v>-99</v>
      </c>
      <c r="DH1371" s="86">
        <v>-99</v>
      </c>
    </row>
    <row r="1372" spans="1:112" x14ac:dyDescent="0.2">
      <c r="A1372" s="85">
        <f>IF(ISERROR(SEARCH('School Lookup'!$F$3,Data!J1372)),A1371,A1371+1)</f>
        <v>0</v>
      </c>
      <c r="B1372" s="85">
        <f>IF(I1372='School Lookup'!$G$13,1,0)</f>
        <v>0</v>
      </c>
      <c r="C1372" s="85">
        <f t="shared" si="21"/>
        <v>1370</v>
      </c>
      <c r="D1372" s="86" t="s">
        <v>6478</v>
      </c>
      <c r="E1372" s="86" t="s">
        <v>6637</v>
      </c>
      <c r="F1372" s="86" t="s">
        <v>1091</v>
      </c>
      <c r="G1372" s="86" t="s">
        <v>3330</v>
      </c>
      <c r="H1372" s="86" t="s">
        <v>494</v>
      </c>
      <c r="I1372" s="86" t="s">
        <v>5263</v>
      </c>
      <c r="J1372" s="86" t="s">
        <v>744</v>
      </c>
      <c r="K1372" s="86" t="s">
        <v>36</v>
      </c>
      <c r="L1372" s="86">
        <v>1</v>
      </c>
      <c r="M1372" s="86">
        <v>-99</v>
      </c>
      <c r="N1372" s="89">
        <v>-99</v>
      </c>
      <c r="O1372" s="89">
        <v>-99</v>
      </c>
      <c r="P1372" s="89">
        <v>-99</v>
      </c>
      <c r="Q1372" s="89">
        <v>-99</v>
      </c>
      <c r="R1372" s="89">
        <v>-99</v>
      </c>
      <c r="S1372" s="89">
        <v>-99</v>
      </c>
      <c r="T1372" s="89">
        <v>-99</v>
      </c>
      <c r="U1372" s="89">
        <v>-99</v>
      </c>
      <c r="V1372" s="89">
        <v>-99</v>
      </c>
      <c r="W1372" s="89">
        <v>-99</v>
      </c>
      <c r="X1372" s="89">
        <v>-99</v>
      </c>
      <c r="Y1372" s="89">
        <v>-99</v>
      </c>
      <c r="Z1372" s="89">
        <v>-99</v>
      </c>
      <c r="AA1372" s="89">
        <v>-99</v>
      </c>
      <c r="AB1372" s="89">
        <v>-99</v>
      </c>
      <c r="AC1372" s="89">
        <v>-99</v>
      </c>
      <c r="AD1372" s="89">
        <v>-99</v>
      </c>
      <c r="AE1372" s="89">
        <v>-99</v>
      </c>
      <c r="AF1372" s="89">
        <v>-99</v>
      </c>
      <c r="AG1372" s="89">
        <v>-99</v>
      </c>
      <c r="AH1372" s="89">
        <v>-99</v>
      </c>
      <c r="AI1372" s="89">
        <v>-99</v>
      </c>
      <c r="AJ1372" s="89">
        <v>-99</v>
      </c>
      <c r="AK1372" s="89">
        <v>-99</v>
      </c>
      <c r="AL1372" s="89">
        <v>-99</v>
      </c>
      <c r="AM1372" s="89">
        <v>-99</v>
      </c>
      <c r="AN1372" s="89">
        <v>-99</v>
      </c>
      <c r="AO1372" s="89">
        <v>-99</v>
      </c>
      <c r="AP1372" s="89">
        <v>-99</v>
      </c>
      <c r="AQ1372" s="89">
        <v>-99</v>
      </c>
      <c r="AR1372" s="89">
        <v>-99</v>
      </c>
      <c r="AS1372" s="89">
        <v>-99</v>
      </c>
      <c r="AT1372" s="89">
        <v>-99</v>
      </c>
      <c r="AU1372" s="89">
        <v>-99</v>
      </c>
      <c r="AV1372" s="89">
        <v>-99</v>
      </c>
      <c r="AW1372" s="89">
        <v>-99</v>
      </c>
      <c r="AX1372" s="89">
        <v>-99</v>
      </c>
      <c r="AY1372" s="89">
        <v>-99</v>
      </c>
      <c r="AZ1372" s="89">
        <v>-99</v>
      </c>
      <c r="BA1372" s="89">
        <v>1</v>
      </c>
      <c r="BB1372" s="89">
        <v>-0.30220744680851103</v>
      </c>
      <c r="BC1372" s="89">
        <v>-0.45557473100947599</v>
      </c>
      <c r="BD1372" s="89">
        <v>60.428600000000003</v>
      </c>
      <c r="BE1372" s="89">
        <v>1.2133932191989301</v>
      </c>
      <c r="BF1372" s="89">
        <v>55.319181382978698</v>
      </c>
      <c r="BG1372" s="89">
        <v>0.37890924409472498</v>
      </c>
      <c r="BH1372" s="89">
        <v>0.41562468178126699</v>
      </c>
      <c r="BI1372" s="89">
        <v>0.25</v>
      </c>
      <c r="BJ1372" s="89">
        <v>0.103906170445317</v>
      </c>
      <c r="BK1372" s="89">
        <v>1</v>
      </c>
      <c r="BL1372" s="89">
        <v>-0.18293999999999999</v>
      </c>
      <c r="BM1372" s="89">
        <v>-0.263401747990549</v>
      </c>
      <c r="BN1372" s="89">
        <v>56.166699999999999</v>
      </c>
      <c r="BO1372" s="89">
        <v>0.84337236693574502</v>
      </c>
      <c r="BP1372" s="89">
        <v>63.684185789473702</v>
      </c>
      <c r="BQ1372" s="89">
        <v>0.28998530947259799</v>
      </c>
      <c r="BR1372" s="89">
        <v>0.31606771554442198</v>
      </c>
      <c r="BS1372" s="89">
        <v>0.25265957446808501</v>
      </c>
      <c r="BT1372" s="89">
        <v>7.9857534512553396E-2</v>
      </c>
      <c r="BU1372" s="89">
        <v>1</v>
      </c>
      <c r="BV1372" s="89">
        <v>-0.116667894736842</v>
      </c>
      <c r="BW1372" s="89">
        <v>-0.11158072150032</v>
      </c>
      <c r="BX1372" s="89">
        <v>57.3626</v>
      </c>
      <c r="BY1372" s="89">
        <v>0.85141473784983601</v>
      </c>
      <c r="BZ1372" s="89">
        <v>52.6316115789474</v>
      </c>
      <c r="CA1372" s="89">
        <v>0.36991700817475798</v>
      </c>
      <c r="CB1372" s="89">
        <v>0.399756778906601</v>
      </c>
      <c r="CC1372" s="89">
        <v>0.25265957446808501</v>
      </c>
      <c r="CD1372" s="89">
        <v>0.101002377649274</v>
      </c>
      <c r="CE1372" s="89">
        <v>1</v>
      </c>
      <c r="CF1372" s="89">
        <v>-0.209083695652174</v>
      </c>
      <c r="CG1372" s="89">
        <v>-0.31456778605303898</v>
      </c>
      <c r="CH1372" s="89">
        <v>41.043999999999997</v>
      </c>
      <c r="CI1372" s="89">
        <v>-0.94181416532314199</v>
      </c>
      <c r="CJ1372" s="89">
        <v>49.999991304347802</v>
      </c>
      <c r="CK1372" s="89">
        <v>-0.62819097568809101</v>
      </c>
      <c r="CL1372" s="89">
        <v>-0.67059532801732602</v>
      </c>
      <c r="CM1372" s="89">
        <v>0.24468085106383</v>
      </c>
      <c r="CN1372" s="89">
        <v>-0.16408183557870701</v>
      </c>
      <c r="CO1372" s="89">
        <v>91.694999999999993</v>
      </c>
      <c r="CP1372" s="89">
        <v>0.32540000000000002</v>
      </c>
      <c r="CQ1372" s="89">
        <v>-7.91</v>
      </c>
      <c r="CR1372" s="89">
        <v>-1.3241000000000001</v>
      </c>
      <c r="CS1372" s="89">
        <v>0.32540000000000002</v>
      </c>
      <c r="CT1372" s="89">
        <v>-0.1419</v>
      </c>
      <c r="CU1372" s="86" t="s">
        <v>6988</v>
      </c>
      <c r="CV1372" s="86">
        <v>9.4399999999999998E-2</v>
      </c>
      <c r="CW1372" s="86">
        <v>49</v>
      </c>
      <c r="CX1372" s="86">
        <v>2</v>
      </c>
      <c r="CY1372" s="86">
        <v>-0.8327</v>
      </c>
      <c r="CZ1372" s="86">
        <v>16</v>
      </c>
      <c r="DA1372" s="86">
        <v>4</v>
      </c>
      <c r="DB1372" s="86">
        <v>0.50109999999999999</v>
      </c>
      <c r="DC1372" s="86">
        <v>73</v>
      </c>
      <c r="DD1372" s="86">
        <v>-99</v>
      </c>
      <c r="DE1372" s="86">
        <v>-99</v>
      </c>
      <c r="DF1372" s="86">
        <v>-99</v>
      </c>
      <c r="DG1372" s="86">
        <v>-99</v>
      </c>
      <c r="DH1372" s="86">
        <v>-99</v>
      </c>
    </row>
    <row r="1373" spans="1:112" x14ac:dyDescent="0.2">
      <c r="A1373" s="85">
        <f>IF(ISERROR(SEARCH('School Lookup'!$F$3,Data!J1373)),A1372,A1372+1)</f>
        <v>0</v>
      </c>
      <c r="B1373" s="85">
        <f>IF(I1373='School Lookup'!$G$13,1,0)</f>
        <v>0</v>
      </c>
      <c r="C1373" s="85">
        <f t="shared" si="21"/>
        <v>1371</v>
      </c>
      <c r="D1373" s="86" t="s">
        <v>6478</v>
      </c>
      <c r="E1373" s="86" t="s">
        <v>6790</v>
      </c>
      <c r="F1373" s="86" t="s">
        <v>2774</v>
      </c>
      <c r="G1373" s="86" t="s">
        <v>3020</v>
      </c>
      <c r="H1373" s="86" t="s">
        <v>2543</v>
      </c>
      <c r="I1373" s="86" t="s">
        <v>4091</v>
      </c>
      <c r="J1373" s="86" t="s">
        <v>2543</v>
      </c>
      <c r="K1373" s="86" t="s">
        <v>45</v>
      </c>
      <c r="L1373" s="86">
        <v>1</v>
      </c>
      <c r="M1373" s="86">
        <v>1</v>
      </c>
      <c r="N1373" s="89">
        <v>-2.5868592964824098E-2</v>
      </c>
      <c r="O1373" s="89">
        <v>3.8336580902164297E-2</v>
      </c>
      <c r="P1373" s="89">
        <v>51.178600000000003</v>
      </c>
      <c r="Q1373" s="89">
        <v>0.14240651947643601</v>
      </c>
      <c r="R1373" s="89">
        <v>47.5502309045226</v>
      </c>
      <c r="S1373" s="89">
        <v>9.0371550189300001E-2</v>
      </c>
      <c r="T1373" s="89">
        <v>0.102427491623762</v>
      </c>
      <c r="U1373" s="89">
        <v>0.32364301687334801</v>
      </c>
      <c r="V1373" s="89">
        <v>3.3149942399883899E-2</v>
      </c>
      <c r="W1373" s="89">
        <v>1</v>
      </c>
      <c r="X1373" s="89">
        <v>-5.0547269303201497E-2</v>
      </c>
      <c r="Y1373" s="89">
        <v>-2.9949623168955102E-2</v>
      </c>
      <c r="Z1373" s="89">
        <v>46.8553</v>
      </c>
      <c r="AA1373" s="89">
        <v>-0.37067534615489101</v>
      </c>
      <c r="AB1373" s="89">
        <v>44.946617263025701</v>
      </c>
      <c r="AC1373" s="89">
        <v>-0.200312484661923</v>
      </c>
      <c r="AD1373" s="89">
        <v>-0.23186412192498901</v>
      </c>
      <c r="AE1373" s="89">
        <v>0.32384631022565602</v>
      </c>
      <c r="AF1373" s="89">
        <v>-7.5088340359119099E-2</v>
      </c>
      <c r="AG1373" s="89">
        <v>1</v>
      </c>
      <c r="AH1373" s="89">
        <v>-0.247472200772201</v>
      </c>
      <c r="AI1373" s="89">
        <v>-0.47554812544207498</v>
      </c>
      <c r="AJ1373" s="89">
        <v>56.082599999999999</v>
      </c>
      <c r="AK1373" s="89">
        <v>0.72981230775522399</v>
      </c>
      <c r="AL1373" s="89">
        <v>50.386085328185303</v>
      </c>
      <c r="AM1373" s="89">
        <v>0.12713209115657501</v>
      </c>
      <c r="AN1373" s="89">
        <v>9.0356185940275696E-2</v>
      </c>
      <c r="AO1373" s="89">
        <v>0.10530595649522299</v>
      </c>
      <c r="AP1373" s="89">
        <v>9.5150445857009203E-3</v>
      </c>
      <c r="AQ1373" s="89">
        <v>1</v>
      </c>
      <c r="AR1373" s="89">
        <v>-0.21443301886792501</v>
      </c>
      <c r="AS1373" s="89">
        <v>-0.41199595335156503</v>
      </c>
      <c r="AT1373" s="89">
        <v>50.4602</v>
      </c>
      <c r="AU1373" s="89">
        <v>0.192793055316555</v>
      </c>
      <c r="AV1373" s="89">
        <v>50.377354150943397</v>
      </c>
      <c r="AW1373" s="89">
        <v>-0.109601449017505</v>
      </c>
      <c r="AX1373" s="89">
        <v>-0.15471153562408499</v>
      </c>
      <c r="AY1373" s="89">
        <v>0.107745476722911</v>
      </c>
      <c r="AZ1373" s="89">
        <v>-1.6669468160350701E-2</v>
      </c>
      <c r="BA1373" s="89">
        <v>1</v>
      </c>
      <c r="BB1373" s="89">
        <v>2.0154069767441898E-2</v>
      </c>
      <c r="BC1373" s="89">
        <v>0.26983605488745199</v>
      </c>
      <c r="BD1373" s="89">
        <v>42.134300000000003</v>
      </c>
      <c r="BE1373" s="89">
        <v>-0.61590600214342295</v>
      </c>
      <c r="BF1373" s="89">
        <v>52.906986046511598</v>
      </c>
      <c r="BG1373" s="89">
        <v>-0.17303497362798601</v>
      </c>
      <c r="BH1373" s="89">
        <v>-0.174934983039853</v>
      </c>
      <c r="BI1373" s="89">
        <v>3.4966456596869297E-2</v>
      </c>
      <c r="BJ1373" s="89">
        <v>-6.1168564917371002E-3</v>
      </c>
      <c r="BK1373" s="89">
        <v>1</v>
      </c>
      <c r="BL1373" s="89">
        <v>0.28563508771929802</v>
      </c>
      <c r="BM1373" s="89">
        <v>0.87686173049969596</v>
      </c>
      <c r="BN1373" s="89">
        <v>64.409099999999995</v>
      </c>
      <c r="BO1373" s="89">
        <v>1.76883045713858</v>
      </c>
      <c r="BP1373" s="89">
        <v>41.5204824561404</v>
      </c>
      <c r="BQ1373" s="89">
        <v>1.32284609381914</v>
      </c>
      <c r="BR1373" s="89">
        <v>1.3995312425772499</v>
      </c>
      <c r="BS1373" s="89">
        <v>3.4763163244561898E-2</v>
      </c>
      <c r="BT1373" s="89">
        <v>4.8652133051577402E-2</v>
      </c>
      <c r="BU1373" s="89">
        <v>1</v>
      </c>
      <c r="BV1373" s="89">
        <v>-4.7293023255813901E-2</v>
      </c>
      <c r="BW1373" s="89">
        <v>4.8217868939075002E-2</v>
      </c>
      <c r="BX1373" s="89">
        <v>47.074599999999997</v>
      </c>
      <c r="BY1373" s="89">
        <v>-0.21001997650590801</v>
      </c>
      <c r="BZ1373" s="89">
        <v>47.674391279069802</v>
      </c>
      <c r="CA1373" s="89">
        <v>-8.0901053783416402E-2</v>
      </c>
      <c r="CB1373" s="89">
        <v>-7.5428253201778594E-2</v>
      </c>
      <c r="CC1373" s="89">
        <v>3.4966456596869297E-2</v>
      </c>
      <c r="CD1373" s="89">
        <v>-2.6374587417576601E-3</v>
      </c>
      <c r="CE1373" s="89">
        <v>1</v>
      </c>
      <c r="CF1373" s="89">
        <v>-2.4882456140350898E-2</v>
      </c>
      <c r="CG1373" s="89">
        <v>0.127076923663687</v>
      </c>
      <c r="CH1373" s="89">
        <v>63.164400000000001</v>
      </c>
      <c r="CI1373" s="89">
        <v>1.5827036522712301</v>
      </c>
      <c r="CJ1373" s="89">
        <v>46.198815789473699</v>
      </c>
      <c r="CK1373" s="89">
        <v>0.85489028796745603</v>
      </c>
      <c r="CL1373" s="89">
        <v>0.93419153999572402</v>
      </c>
      <c r="CM1373" s="89">
        <v>3.4763163244561898E-2</v>
      </c>
      <c r="CN1373" s="89">
        <v>3.2475453006559997E-2</v>
      </c>
      <c r="CO1373" s="89">
        <v>98.704999999999998</v>
      </c>
      <c r="CP1373" s="89">
        <v>0.85499999999999998</v>
      </c>
      <c r="CQ1373" s="89">
        <v>0.31</v>
      </c>
      <c r="CR1373" s="89">
        <v>-0.13780000000000001</v>
      </c>
      <c r="CS1373" s="89">
        <v>0.85499999999999998</v>
      </c>
      <c r="CT1373" s="89">
        <v>0.72960000000000003</v>
      </c>
      <c r="CU1373" s="86" t="s">
        <v>6989</v>
      </c>
      <c r="CV1373" s="86">
        <v>9.3899999999999997E-2</v>
      </c>
      <c r="CW1373" s="86">
        <v>49</v>
      </c>
      <c r="CX1373" s="86">
        <v>4</v>
      </c>
      <c r="CY1373" s="86">
        <v>-0.41660000000000003</v>
      </c>
      <c r="CZ1373" s="86">
        <v>31</v>
      </c>
      <c r="DA1373" s="86">
        <v>8</v>
      </c>
      <c r="DB1373" s="86">
        <v>0.1113</v>
      </c>
      <c r="DC1373" s="86">
        <v>53</v>
      </c>
      <c r="DD1373" s="86">
        <v>-99</v>
      </c>
      <c r="DE1373" s="86">
        <v>-99</v>
      </c>
      <c r="DF1373" s="86">
        <v>-99</v>
      </c>
      <c r="DG1373" s="86">
        <v>-99</v>
      </c>
      <c r="DH1373" s="86">
        <v>-99</v>
      </c>
    </row>
    <row r="1374" spans="1:112" x14ac:dyDescent="0.2">
      <c r="A1374" s="85">
        <f>IF(ISERROR(SEARCH('School Lookup'!$F$3,Data!J1374)),A1373,A1373+1)</f>
        <v>0</v>
      </c>
      <c r="B1374" s="85">
        <f>IF(I1374='School Lookup'!$G$13,1,0)</f>
        <v>0</v>
      </c>
      <c r="C1374" s="85">
        <f t="shared" si="21"/>
        <v>1372</v>
      </c>
      <c r="D1374" s="86" t="s">
        <v>6478</v>
      </c>
      <c r="E1374" s="86" t="s">
        <v>6702</v>
      </c>
      <c r="F1374" s="86" t="s">
        <v>1150</v>
      </c>
      <c r="G1374" s="86" t="s">
        <v>2924</v>
      </c>
      <c r="H1374" s="86" t="s">
        <v>560</v>
      </c>
      <c r="I1374" s="86" t="s">
        <v>4315</v>
      </c>
      <c r="J1374" s="86" t="s">
        <v>1306</v>
      </c>
      <c r="K1374" s="86" t="s">
        <v>26</v>
      </c>
      <c r="L1374" s="86">
        <v>1</v>
      </c>
      <c r="M1374" s="86">
        <v>1</v>
      </c>
      <c r="N1374" s="89">
        <v>6.7277514792899396E-2</v>
      </c>
      <c r="O1374" s="89">
        <v>0.24004437665286801</v>
      </c>
      <c r="P1374" s="89">
        <v>48.757199999999997</v>
      </c>
      <c r="Q1374" s="89">
        <v>-0.114434797240806</v>
      </c>
      <c r="R1374" s="89">
        <v>46.153880276134103</v>
      </c>
      <c r="S1374" s="89">
        <v>6.2804789706030706E-2</v>
      </c>
      <c r="T1374" s="89">
        <v>7.1148401183958904E-2</v>
      </c>
      <c r="U1374" s="89">
        <v>0.372794117647059</v>
      </c>
      <c r="V1374" s="89">
        <v>2.6523705441372902E-2</v>
      </c>
      <c r="W1374" s="89">
        <v>1</v>
      </c>
      <c r="X1374" s="89">
        <v>-4.03871794871795E-2</v>
      </c>
      <c r="Y1374" s="89">
        <v>-6.03116247552434E-3</v>
      </c>
      <c r="Z1374" s="89">
        <v>51.2254</v>
      </c>
      <c r="AA1374" s="89">
        <v>0.17428905660038199</v>
      </c>
      <c r="AB1374" s="89">
        <v>47.140030769230798</v>
      </c>
      <c r="AC1374" s="89">
        <v>8.4128947062428697E-2</v>
      </c>
      <c r="AD1374" s="89">
        <v>9.9325827537009401E-2</v>
      </c>
      <c r="AE1374" s="89">
        <v>0.372794117647059</v>
      </c>
      <c r="AF1374" s="89">
        <v>3.7028084236223398E-2</v>
      </c>
      <c r="AG1374" s="89">
        <v>1</v>
      </c>
      <c r="AH1374" s="89">
        <v>6.2123952095808399E-2</v>
      </c>
      <c r="AI1374" s="89">
        <v>0.19073266313513201</v>
      </c>
      <c r="AJ1374" s="89">
        <v>-99</v>
      </c>
      <c r="AK1374" s="89">
        <v>-99</v>
      </c>
      <c r="AL1374" s="89">
        <v>46.107770658682597</v>
      </c>
      <c r="AM1374" s="89">
        <v>0.19073266313513201</v>
      </c>
      <c r="AN1374" s="89">
        <v>0.157171348463091</v>
      </c>
      <c r="AO1374" s="89">
        <v>0.122794117647059</v>
      </c>
      <c r="AP1374" s="89">
        <v>1.92997170539237E-2</v>
      </c>
      <c r="AQ1374" s="89">
        <v>1</v>
      </c>
      <c r="AR1374" s="89">
        <v>1.98435754189944E-2</v>
      </c>
      <c r="AS1374" s="89">
        <v>0.114614720033006</v>
      </c>
      <c r="AT1374" s="89">
        <v>-99</v>
      </c>
      <c r="AU1374" s="89">
        <v>-99</v>
      </c>
      <c r="AV1374" s="89">
        <v>46.927396648044699</v>
      </c>
      <c r="AW1374" s="89">
        <v>0.114614720033006</v>
      </c>
      <c r="AX1374" s="89">
        <v>8.1566337959083898E-2</v>
      </c>
      <c r="AY1374" s="89">
        <v>0.13161764705882401</v>
      </c>
      <c r="AZ1374" s="89">
        <v>1.07355694813794E-2</v>
      </c>
      <c r="BA1374" s="89">
        <v>-99</v>
      </c>
      <c r="BB1374" s="89">
        <v>-99</v>
      </c>
      <c r="BC1374" s="89">
        <v>-99</v>
      </c>
      <c r="BD1374" s="89">
        <v>-99</v>
      </c>
      <c r="BE1374" s="89">
        <v>-99</v>
      </c>
      <c r="BF1374" s="89">
        <v>-99</v>
      </c>
      <c r="BG1374" s="89">
        <v>-99</v>
      </c>
      <c r="BH1374" s="89">
        <v>-99</v>
      </c>
      <c r="BI1374" s="89">
        <v>-99</v>
      </c>
      <c r="BJ1374" s="89">
        <v>-99</v>
      </c>
      <c r="BK1374" s="89">
        <v>-99</v>
      </c>
      <c r="BL1374" s="89">
        <v>-99</v>
      </c>
      <c r="BM1374" s="89">
        <v>-99</v>
      </c>
      <c r="BN1374" s="89">
        <v>-99</v>
      </c>
      <c r="BO1374" s="89">
        <v>-99</v>
      </c>
      <c r="BP1374" s="89">
        <v>-99</v>
      </c>
      <c r="BQ1374" s="89">
        <v>-99</v>
      </c>
      <c r="BR1374" s="89">
        <v>-99</v>
      </c>
      <c r="BS1374" s="89">
        <v>-99</v>
      </c>
      <c r="BT1374" s="89">
        <v>-99</v>
      </c>
      <c r="BU1374" s="89">
        <v>-99</v>
      </c>
      <c r="BV1374" s="89">
        <v>-99</v>
      </c>
      <c r="BW1374" s="89">
        <v>-99</v>
      </c>
      <c r="BX1374" s="89">
        <v>-99</v>
      </c>
      <c r="BY1374" s="89">
        <v>-99</v>
      </c>
      <c r="BZ1374" s="89">
        <v>-99</v>
      </c>
      <c r="CA1374" s="89">
        <v>-99</v>
      </c>
      <c r="CB1374" s="89">
        <v>-99</v>
      </c>
      <c r="CC1374" s="89">
        <v>-99</v>
      </c>
      <c r="CD1374" s="89">
        <v>-99</v>
      </c>
      <c r="CE1374" s="89">
        <v>-99</v>
      </c>
      <c r="CF1374" s="89">
        <v>-99</v>
      </c>
      <c r="CG1374" s="89">
        <v>-99</v>
      </c>
      <c r="CH1374" s="89">
        <v>-99</v>
      </c>
      <c r="CI1374" s="89">
        <v>-99</v>
      </c>
      <c r="CJ1374" s="89">
        <v>-99</v>
      </c>
      <c r="CK1374" s="89">
        <v>-99</v>
      </c>
      <c r="CL1374" s="89">
        <v>-99</v>
      </c>
      <c r="CM1374" s="89">
        <v>-99</v>
      </c>
      <c r="CN1374" s="89">
        <v>-99</v>
      </c>
      <c r="CO1374" s="89">
        <v>-99</v>
      </c>
      <c r="CP1374" s="89">
        <v>-99</v>
      </c>
      <c r="CQ1374" s="89">
        <v>-99</v>
      </c>
      <c r="CR1374" s="89">
        <v>-99</v>
      </c>
      <c r="CS1374" s="89">
        <v>-99</v>
      </c>
      <c r="CT1374" s="89">
        <v>-99</v>
      </c>
      <c r="CU1374" s="86">
        <v>-99</v>
      </c>
      <c r="CV1374" s="86">
        <v>9.3600000000000003E-2</v>
      </c>
      <c r="CW1374" s="86">
        <v>49</v>
      </c>
      <c r="CX1374" s="86">
        <v>2</v>
      </c>
      <c r="CY1374" s="86">
        <v>0.4249</v>
      </c>
      <c r="CZ1374" s="86">
        <v>71</v>
      </c>
      <c r="DA1374" s="86">
        <v>2</v>
      </c>
      <c r="DB1374" s="86">
        <v>2.23E-2</v>
      </c>
      <c r="DC1374" s="86">
        <v>48</v>
      </c>
      <c r="DD1374" s="86">
        <v>-99</v>
      </c>
      <c r="DE1374" s="86">
        <v>-99</v>
      </c>
      <c r="DF1374" s="86">
        <v>-99</v>
      </c>
      <c r="DG1374" s="86">
        <v>-99</v>
      </c>
      <c r="DH1374" s="86">
        <v>-99</v>
      </c>
    </row>
    <row r="1375" spans="1:112" x14ac:dyDescent="0.2">
      <c r="A1375" s="85">
        <f>IF(ISERROR(SEARCH('School Lookup'!$F$3,Data!J1375)),A1374,A1374+1)</f>
        <v>0</v>
      </c>
      <c r="B1375" s="85">
        <f>IF(I1375='School Lookup'!$G$13,1,0)</f>
        <v>0</v>
      </c>
      <c r="C1375" s="85">
        <f t="shared" si="21"/>
        <v>1373</v>
      </c>
      <c r="D1375" s="86" t="s">
        <v>6478</v>
      </c>
      <c r="E1375" s="86" t="s">
        <v>6513</v>
      </c>
      <c r="F1375" s="86" t="s">
        <v>2745</v>
      </c>
      <c r="G1375" s="86" t="s">
        <v>3340</v>
      </c>
      <c r="H1375" s="86" t="s">
        <v>249</v>
      </c>
      <c r="I1375" s="86" t="s">
        <v>5351</v>
      </c>
      <c r="J1375" s="86" t="s">
        <v>249</v>
      </c>
      <c r="K1375" s="86" t="s">
        <v>34</v>
      </c>
      <c r="L1375" s="86">
        <v>1</v>
      </c>
      <c r="M1375" s="86">
        <v>1</v>
      </c>
      <c r="N1375" s="89">
        <v>-9.4790184049079795E-2</v>
      </c>
      <c r="O1375" s="89">
        <v>-0.110913050154844</v>
      </c>
      <c r="P1375" s="89">
        <v>49.551000000000002</v>
      </c>
      <c r="Q1375" s="89">
        <v>-3.0235310493409301E-2</v>
      </c>
      <c r="R1375" s="89">
        <v>45.398773006135002</v>
      </c>
      <c r="S1375" s="89">
        <v>-7.0574180324126504E-2</v>
      </c>
      <c r="T1375" s="89">
        <v>-8.0192300197079999E-2</v>
      </c>
      <c r="U1375" s="89">
        <v>0.49695121951219501</v>
      </c>
      <c r="V1375" s="89">
        <v>-3.9851661378427002E-2</v>
      </c>
      <c r="W1375" s="89">
        <v>1</v>
      </c>
      <c r="X1375" s="89">
        <v>-0.11985999999999999</v>
      </c>
      <c r="Y1375" s="89">
        <v>-0.19312276974009701</v>
      </c>
      <c r="Z1375" s="89">
        <v>54.938800000000001</v>
      </c>
      <c r="AA1375" s="89">
        <v>0.63736102593550703</v>
      </c>
      <c r="AB1375" s="89">
        <v>53.9393733333333</v>
      </c>
      <c r="AC1375" s="89">
        <v>0.22211912809770501</v>
      </c>
      <c r="AD1375" s="89">
        <v>0.25999497058791798</v>
      </c>
      <c r="AE1375" s="89">
        <v>0.50304878048780499</v>
      </c>
      <c r="AF1375" s="89">
        <v>0.13079015288721499</v>
      </c>
      <c r="AG1375" s="89">
        <v>-99</v>
      </c>
      <c r="AH1375" s="89">
        <v>-99</v>
      </c>
      <c r="AI1375" s="89">
        <v>-99</v>
      </c>
      <c r="AJ1375" s="89">
        <v>-99</v>
      </c>
      <c r="AK1375" s="89">
        <v>-99</v>
      </c>
      <c r="AL1375" s="89">
        <v>-99</v>
      </c>
      <c r="AM1375" s="89">
        <v>-99</v>
      </c>
      <c r="AN1375" s="89">
        <v>-99</v>
      </c>
      <c r="AO1375" s="89">
        <v>-99</v>
      </c>
      <c r="AP1375" s="89">
        <v>-99</v>
      </c>
      <c r="AQ1375" s="89">
        <v>-99</v>
      </c>
      <c r="AR1375" s="89">
        <v>-99</v>
      </c>
      <c r="AS1375" s="89">
        <v>-99</v>
      </c>
      <c r="AT1375" s="89">
        <v>-99</v>
      </c>
      <c r="AU1375" s="89">
        <v>-99</v>
      </c>
      <c r="AV1375" s="89">
        <v>-99</v>
      </c>
      <c r="AW1375" s="89">
        <v>-99</v>
      </c>
      <c r="AX1375" s="89">
        <v>-99</v>
      </c>
      <c r="AY1375" s="89">
        <v>-99</v>
      </c>
      <c r="AZ1375" s="89">
        <v>-99</v>
      </c>
      <c r="BA1375" s="89">
        <v>-99</v>
      </c>
      <c r="BB1375" s="89">
        <v>-99</v>
      </c>
      <c r="BC1375" s="89">
        <v>-99</v>
      </c>
      <c r="BD1375" s="89">
        <v>-99</v>
      </c>
      <c r="BE1375" s="89">
        <v>-99</v>
      </c>
      <c r="BF1375" s="89">
        <v>-99</v>
      </c>
      <c r="BG1375" s="89">
        <v>-99</v>
      </c>
      <c r="BH1375" s="89">
        <v>-99</v>
      </c>
      <c r="BI1375" s="89">
        <v>-99</v>
      </c>
      <c r="BJ1375" s="89">
        <v>-99</v>
      </c>
      <c r="BK1375" s="89">
        <v>-99</v>
      </c>
      <c r="BL1375" s="89">
        <v>-99</v>
      </c>
      <c r="BM1375" s="89">
        <v>-99</v>
      </c>
      <c r="BN1375" s="89">
        <v>-99</v>
      </c>
      <c r="BO1375" s="89">
        <v>-99</v>
      </c>
      <c r="BP1375" s="89">
        <v>-99</v>
      </c>
      <c r="BQ1375" s="89">
        <v>-99</v>
      </c>
      <c r="BR1375" s="89">
        <v>-99</v>
      </c>
      <c r="BS1375" s="89">
        <v>-99</v>
      </c>
      <c r="BT1375" s="89">
        <v>-99</v>
      </c>
      <c r="BU1375" s="89">
        <v>-99</v>
      </c>
      <c r="BV1375" s="89">
        <v>-99</v>
      </c>
      <c r="BW1375" s="89">
        <v>-99</v>
      </c>
      <c r="BX1375" s="89">
        <v>-99</v>
      </c>
      <c r="BY1375" s="89">
        <v>-99</v>
      </c>
      <c r="BZ1375" s="89">
        <v>-99</v>
      </c>
      <c r="CA1375" s="89">
        <v>-99</v>
      </c>
      <c r="CB1375" s="89">
        <v>-99</v>
      </c>
      <c r="CC1375" s="89">
        <v>-99</v>
      </c>
      <c r="CD1375" s="89">
        <v>-99</v>
      </c>
      <c r="CE1375" s="89">
        <v>-99</v>
      </c>
      <c r="CF1375" s="89">
        <v>-99</v>
      </c>
      <c r="CG1375" s="89">
        <v>-99</v>
      </c>
      <c r="CH1375" s="89">
        <v>-99</v>
      </c>
      <c r="CI1375" s="89">
        <v>-99</v>
      </c>
      <c r="CJ1375" s="89">
        <v>-99</v>
      </c>
      <c r="CK1375" s="89">
        <v>-99</v>
      </c>
      <c r="CL1375" s="89">
        <v>-99</v>
      </c>
      <c r="CM1375" s="89">
        <v>-99</v>
      </c>
      <c r="CN1375" s="89">
        <v>-99</v>
      </c>
      <c r="CO1375" s="89">
        <v>-99</v>
      </c>
      <c r="CP1375" s="89">
        <v>-99</v>
      </c>
      <c r="CQ1375" s="89">
        <v>-99</v>
      </c>
      <c r="CR1375" s="89">
        <v>-99</v>
      </c>
      <c r="CS1375" s="89">
        <v>-99</v>
      </c>
      <c r="CT1375" s="89">
        <v>-99</v>
      </c>
      <c r="CU1375" s="86">
        <v>-99</v>
      </c>
      <c r="CV1375" s="86">
        <v>9.0899999999999995E-2</v>
      </c>
      <c r="CW1375" s="86">
        <v>49</v>
      </c>
      <c r="CX1375" s="86">
        <v>2</v>
      </c>
      <c r="CY1375" s="86">
        <v>1.0102</v>
      </c>
      <c r="CZ1375" s="86">
        <v>87</v>
      </c>
      <c r="DA1375" s="86">
        <v>2</v>
      </c>
      <c r="DB1375" s="86">
        <v>0.30559999999999998</v>
      </c>
      <c r="DC1375" s="86">
        <v>63</v>
      </c>
      <c r="DD1375" s="86">
        <v>-99</v>
      </c>
      <c r="DE1375" s="86">
        <v>-99</v>
      </c>
      <c r="DF1375" s="86">
        <v>-99</v>
      </c>
      <c r="DG1375" s="86">
        <v>-99</v>
      </c>
      <c r="DH1375" s="86">
        <v>-99</v>
      </c>
    </row>
    <row r="1376" spans="1:112" x14ac:dyDescent="0.2">
      <c r="A1376" s="85">
        <f>IF(ISERROR(SEARCH('School Lookup'!$F$3,Data!J1376)),A1375,A1375+1)</f>
        <v>0</v>
      </c>
      <c r="B1376" s="85">
        <f>IF(I1376='School Lookup'!$G$13,1,0)</f>
        <v>0</v>
      </c>
      <c r="C1376" s="85">
        <f t="shared" si="21"/>
        <v>1374</v>
      </c>
      <c r="D1376" s="86" t="s">
        <v>6478</v>
      </c>
      <c r="E1376" s="86" t="s">
        <v>6581</v>
      </c>
      <c r="F1376" s="86" t="s">
        <v>2754</v>
      </c>
      <c r="G1376" s="86" t="s">
        <v>3004</v>
      </c>
      <c r="H1376" s="86" t="s">
        <v>413</v>
      </c>
      <c r="I1376" s="86" t="s">
        <v>4828</v>
      </c>
      <c r="J1376" s="86" t="s">
        <v>414</v>
      </c>
      <c r="K1376" s="86" t="s">
        <v>36</v>
      </c>
      <c r="L1376" s="86">
        <v>1</v>
      </c>
      <c r="M1376" s="86">
        <v>-99</v>
      </c>
      <c r="N1376" s="89">
        <v>-99</v>
      </c>
      <c r="O1376" s="89">
        <v>-99</v>
      </c>
      <c r="P1376" s="89">
        <v>-99</v>
      </c>
      <c r="Q1376" s="89">
        <v>-99</v>
      </c>
      <c r="R1376" s="89">
        <v>-99</v>
      </c>
      <c r="S1376" s="89">
        <v>-99</v>
      </c>
      <c r="T1376" s="89">
        <v>-99</v>
      </c>
      <c r="U1376" s="89">
        <v>-99</v>
      </c>
      <c r="V1376" s="89">
        <v>-99</v>
      </c>
      <c r="W1376" s="89">
        <v>-99</v>
      </c>
      <c r="X1376" s="89">
        <v>-99</v>
      </c>
      <c r="Y1376" s="89">
        <v>-99</v>
      </c>
      <c r="Z1376" s="89">
        <v>-99</v>
      </c>
      <c r="AA1376" s="89">
        <v>-99</v>
      </c>
      <c r="AB1376" s="89">
        <v>-99</v>
      </c>
      <c r="AC1376" s="89">
        <v>-99</v>
      </c>
      <c r="AD1376" s="89">
        <v>-99</v>
      </c>
      <c r="AE1376" s="89">
        <v>-99</v>
      </c>
      <c r="AF1376" s="89">
        <v>-99</v>
      </c>
      <c r="AG1376" s="89">
        <v>-99</v>
      </c>
      <c r="AH1376" s="89">
        <v>-99</v>
      </c>
      <c r="AI1376" s="89">
        <v>-99</v>
      </c>
      <c r="AJ1376" s="89">
        <v>-99</v>
      </c>
      <c r="AK1376" s="89">
        <v>-99</v>
      </c>
      <c r="AL1376" s="89">
        <v>-99</v>
      </c>
      <c r="AM1376" s="89">
        <v>-99</v>
      </c>
      <c r="AN1376" s="89">
        <v>-99</v>
      </c>
      <c r="AO1376" s="89">
        <v>-99</v>
      </c>
      <c r="AP1376" s="89">
        <v>-99</v>
      </c>
      <c r="AQ1376" s="89">
        <v>-99</v>
      </c>
      <c r="AR1376" s="89">
        <v>-99</v>
      </c>
      <c r="AS1376" s="89">
        <v>-99</v>
      </c>
      <c r="AT1376" s="89">
        <v>-99</v>
      </c>
      <c r="AU1376" s="89">
        <v>-99</v>
      </c>
      <c r="AV1376" s="89">
        <v>-99</v>
      </c>
      <c r="AW1376" s="89">
        <v>-99</v>
      </c>
      <c r="AX1376" s="89">
        <v>-99</v>
      </c>
      <c r="AY1376" s="89">
        <v>-99</v>
      </c>
      <c r="AZ1376" s="89">
        <v>-99</v>
      </c>
      <c r="BA1376" s="89">
        <v>1</v>
      </c>
      <c r="BB1376" s="89">
        <v>-4.6656818181818202E-2</v>
      </c>
      <c r="BC1376" s="89">
        <v>0.119491375880691</v>
      </c>
      <c r="BD1376" s="89">
        <v>34.682899999999997</v>
      </c>
      <c r="BE1376" s="89">
        <v>-1.3609927350553399</v>
      </c>
      <c r="BF1376" s="89">
        <v>52.2727193181818</v>
      </c>
      <c r="BG1376" s="89">
        <v>-0.620750679587322</v>
      </c>
      <c r="BH1376" s="89">
        <v>-0.65397403944560295</v>
      </c>
      <c r="BI1376" s="89">
        <v>0.25</v>
      </c>
      <c r="BJ1376" s="89">
        <v>-0.16349350986140099</v>
      </c>
      <c r="BK1376" s="89">
        <v>1</v>
      </c>
      <c r="BL1376" s="89">
        <v>7.1065909090909096E-2</v>
      </c>
      <c r="BM1376" s="89">
        <v>0.35471404400943701</v>
      </c>
      <c r="BN1376" s="89">
        <v>42.122</v>
      </c>
      <c r="BO1376" s="89">
        <v>-0.73356896562172702</v>
      </c>
      <c r="BP1376" s="89">
        <v>48.863655681818202</v>
      </c>
      <c r="BQ1376" s="89">
        <v>-0.189427460806145</v>
      </c>
      <c r="BR1376" s="89">
        <v>-0.18683282910101201</v>
      </c>
      <c r="BS1376" s="89">
        <v>0.25</v>
      </c>
      <c r="BT1376" s="89">
        <v>-4.67082072752531E-2</v>
      </c>
      <c r="BU1376" s="89">
        <v>1</v>
      </c>
      <c r="BV1376" s="89">
        <v>0.23442840909090901</v>
      </c>
      <c r="BW1376" s="89">
        <v>0.69713709321302397</v>
      </c>
      <c r="BX1376" s="89">
        <v>54.186</v>
      </c>
      <c r="BY1376" s="89">
        <v>0.52367819881188304</v>
      </c>
      <c r="BZ1376" s="89">
        <v>60.227246590909097</v>
      </c>
      <c r="CA1376" s="89">
        <v>0.61040764601245401</v>
      </c>
      <c r="CB1376" s="89">
        <v>0.65324607116408995</v>
      </c>
      <c r="CC1376" s="89">
        <v>0.25</v>
      </c>
      <c r="CD1376" s="89">
        <v>0.16331151779102199</v>
      </c>
      <c r="CE1376" s="89">
        <v>1</v>
      </c>
      <c r="CF1376" s="89">
        <v>6.4830681818181801E-2</v>
      </c>
      <c r="CG1376" s="89">
        <v>0.34217500268030299</v>
      </c>
      <c r="CH1376" s="89">
        <v>49.2791</v>
      </c>
      <c r="CI1376" s="89">
        <v>-1.9732637268154202E-3</v>
      </c>
      <c r="CJ1376" s="89">
        <v>45.454570454545497</v>
      </c>
      <c r="CK1376" s="89">
        <v>0.17010086947674399</v>
      </c>
      <c r="CL1376" s="89">
        <v>0.193206475266714</v>
      </c>
      <c r="CM1376" s="89">
        <v>0.25</v>
      </c>
      <c r="CN1376" s="89">
        <v>4.8301618816678403E-2</v>
      </c>
      <c r="CO1376" s="89">
        <v>100</v>
      </c>
      <c r="CP1376" s="89">
        <v>0.95289999999999997</v>
      </c>
      <c r="CQ1376" s="89">
        <v>0</v>
      </c>
      <c r="CR1376" s="89">
        <v>-0.18260000000000001</v>
      </c>
      <c r="CS1376" s="89">
        <v>0.95289999999999997</v>
      </c>
      <c r="CT1376" s="89">
        <v>0.89070000000000005</v>
      </c>
      <c r="CU1376" s="86" t="s">
        <v>6986</v>
      </c>
      <c r="CV1376" s="86">
        <v>9.0300000000000005E-2</v>
      </c>
      <c r="CW1376" s="86">
        <v>49</v>
      </c>
      <c r="CX1376" s="86">
        <v>2</v>
      </c>
      <c r="CY1376" s="86">
        <v>-5.2600000000000001E-2</v>
      </c>
      <c r="CZ1376" s="86">
        <v>49</v>
      </c>
      <c r="DA1376" s="86">
        <v>4</v>
      </c>
      <c r="DB1376" s="86">
        <v>-0.39319999999999999</v>
      </c>
      <c r="DC1376" s="86">
        <v>28</v>
      </c>
      <c r="DD1376" s="86">
        <v>-99</v>
      </c>
      <c r="DE1376" s="86">
        <v>-99</v>
      </c>
      <c r="DF1376" s="86">
        <v>-99</v>
      </c>
      <c r="DG1376" s="86">
        <v>-99</v>
      </c>
      <c r="DH1376" s="86">
        <v>-99</v>
      </c>
    </row>
    <row r="1377" spans="1:112" x14ac:dyDescent="0.2">
      <c r="A1377" s="85">
        <f>IF(ISERROR(SEARCH('School Lookup'!$F$3,Data!J1377)),A1376,A1376+1)</f>
        <v>0</v>
      </c>
      <c r="B1377" s="85">
        <f>IF(I1377='School Lookup'!$G$13,1,0)</f>
        <v>0</v>
      </c>
      <c r="C1377" s="85">
        <f t="shared" si="21"/>
        <v>1375</v>
      </c>
      <c r="D1377" s="86" t="s">
        <v>6478</v>
      </c>
      <c r="E1377" s="86" t="s">
        <v>6695</v>
      </c>
      <c r="F1377" s="86" t="s">
        <v>546</v>
      </c>
      <c r="G1377" s="86" t="s">
        <v>2820</v>
      </c>
      <c r="H1377" s="86" t="s">
        <v>1100</v>
      </c>
      <c r="I1377" s="86" t="s">
        <v>4079</v>
      </c>
      <c r="J1377" s="86" t="s">
        <v>1101</v>
      </c>
      <c r="K1377" s="86" t="s">
        <v>56</v>
      </c>
      <c r="L1377" s="86">
        <v>1</v>
      </c>
      <c r="M1377" s="86">
        <v>1</v>
      </c>
      <c r="N1377" s="89">
        <v>0.34748010899182602</v>
      </c>
      <c r="O1377" s="89">
        <v>0.84682279176928299</v>
      </c>
      <c r="P1377" s="89">
        <v>43.457599999999999</v>
      </c>
      <c r="Q1377" s="89">
        <v>-0.676570851620378</v>
      </c>
      <c r="R1377" s="89">
        <v>53.514989645776602</v>
      </c>
      <c r="S1377" s="89">
        <v>8.5125970074452703E-2</v>
      </c>
      <c r="T1377" s="89">
        <v>9.6475505538160006E-2</v>
      </c>
      <c r="U1377" s="89">
        <v>0.33309130513704799</v>
      </c>
      <c r="V1377" s="89">
        <v>3.2135152053462297E-2</v>
      </c>
      <c r="W1377" s="89">
        <v>1</v>
      </c>
      <c r="X1377" s="89">
        <v>0.43997286568787403</v>
      </c>
      <c r="Y1377" s="89">
        <v>1.1248124685616501</v>
      </c>
      <c r="Z1377" s="89">
        <v>41.813400000000001</v>
      </c>
      <c r="AA1377" s="89">
        <v>-0.99941519701684101</v>
      </c>
      <c r="AB1377" s="89">
        <v>46.329523219140803</v>
      </c>
      <c r="AC1377" s="89">
        <v>6.2698635772402894E-2</v>
      </c>
      <c r="AD1377" s="89">
        <v>7.4373401759682295E-2</v>
      </c>
      <c r="AE1377" s="89">
        <v>0.33381738972590302</v>
      </c>
      <c r="AF1377" s="89">
        <v>2.4827134840453E-2</v>
      </c>
      <c r="AG1377" s="89">
        <v>1</v>
      </c>
      <c r="AH1377" s="89">
        <v>0.208791011235955</v>
      </c>
      <c r="AI1377" s="89">
        <v>0.50637432378541303</v>
      </c>
      <c r="AJ1377" s="89">
        <v>49.235700000000001</v>
      </c>
      <c r="AK1377" s="89">
        <v>5.9562480092468499E-2</v>
      </c>
      <c r="AL1377" s="89">
        <v>58.764016853932603</v>
      </c>
      <c r="AM1377" s="89">
        <v>0.28296840193894102</v>
      </c>
      <c r="AN1377" s="89">
        <v>0.25406899712993303</v>
      </c>
      <c r="AO1377" s="89">
        <v>0.16155382102014901</v>
      </c>
      <c r="AP1377" s="89">
        <v>4.10458172890978E-2</v>
      </c>
      <c r="AQ1377" s="89">
        <v>1</v>
      </c>
      <c r="AR1377" s="89">
        <v>0.154607936507937</v>
      </c>
      <c r="AS1377" s="89">
        <v>0.41754020500217098</v>
      </c>
      <c r="AT1377" s="89">
        <v>44.712899999999998</v>
      </c>
      <c r="AU1377" s="89">
        <v>-0.43187336523259501</v>
      </c>
      <c r="AV1377" s="89">
        <v>57.248695238095202</v>
      </c>
      <c r="AW1377" s="89">
        <v>-7.1665801152118501E-3</v>
      </c>
      <c r="AX1377" s="89">
        <v>-4.67661849051898E-2</v>
      </c>
      <c r="AY1377" s="89">
        <v>0.17153748411690001</v>
      </c>
      <c r="AZ1377" s="89">
        <v>-8.0221537003819891E-3</v>
      </c>
      <c r="BA1377" s="89">
        <v>-99</v>
      </c>
      <c r="BB1377" s="89">
        <v>-99</v>
      </c>
      <c r="BC1377" s="89">
        <v>-99</v>
      </c>
      <c r="BD1377" s="89">
        <v>-99</v>
      </c>
      <c r="BE1377" s="89">
        <v>-99</v>
      </c>
      <c r="BF1377" s="89">
        <v>-99</v>
      </c>
      <c r="BG1377" s="89">
        <v>-99</v>
      </c>
      <c r="BH1377" s="89">
        <v>-99</v>
      </c>
      <c r="BI1377" s="89">
        <v>-99</v>
      </c>
      <c r="BJ1377" s="89">
        <v>-99</v>
      </c>
      <c r="BK1377" s="89">
        <v>-99</v>
      </c>
      <c r="BL1377" s="89">
        <v>-99</v>
      </c>
      <c r="BM1377" s="89">
        <v>-99</v>
      </c>
      <c r="BN1377" s="89">
        <v>-99</v>
      </c>
      <c r="BO1377" s="89">
        <v>-99</v>
      </c>
      <c r="BP1377" s="89">
        <v>-99</v>
      </c>
      <c r="BQ1377" s="89">
        <v>-99</v>
      </c>
      <c r="BR1377" s="89">
        <v>-99</v>
      </c>
      <c r="BS1377" s="89">
        <v>-99</v>
      </c>
      <c r="BT1377" s="89">
        <v>-99</v>
      </c>
      <c r="BU1377" s="89">
        <v>-99</v>
      </c>
      <c r="BV1377" s="89">
        <v>-99</v>
      </c>
      <c r="BW1377" s="89">
        <v>-99</v>
      </c>
      <c r="BX1377" s="89">
        <v>-99</v>
      </c>
      <c r="BY1377" s="89">
        <v>-99</v>
      </c>
      <c r="BZ1377" s="89">
        <v>-99</v>
      </c>
      <c r="CA1377" s="89">
        <v>-99</v>
      </c>
      <c r="CB1377" s="89">
        <v>-99</v>
      </c>
      <c r="CC1377" s="89">
        <v>-99</v>
      </c>
      <c r="CD1377" s="89">
        <v>-99</v>
      </c>
      <c r="CE1377" s="89">
        <v>-99</v>
      </c>
      <c r="CF1377" s="89">
        <v>-99</v>
      </c>
      <c r="CG1377" s="89">
        <v>-99</v>
      </c>
      <c r="CH1377" s="89">
        <v>-99</v>
      </c>
      <c r="CI1377" s="89">
        <v>-99</v>
      </c>
      <c r="CJ1377" s="89">
        <v>-99</v>
      </c>
      <c r="CK1377" s="89">
        <v>-99</v>
      </c>
      <c r="CL1377" s="89">
        <v>-99</v>
      </c>
      <c r="CM1377" s="89">
        <v>-99</v>
      </c>
      <c r="CN1377" s="89">
        <v>-99</v>
      </c>
      <c r="CO1377" s="89">
        <v>-99</v>
      </c>
      <c r="CP1377" s="89">
        <v>-99</v>
      </c>
      <c r="CQ1377" s="89">
        <v>-99</v>
      </c>
      <c r="CR1377" s="89">
        <v>-99</v>
      </c>
      <c r="CS1377" s="89">
        <v>-99</v>
      </c>
      <c r="CT1377" s="89">
        <v>-99</v>
      </c>
      <c r="CU1377" s="86">
        <v>-99</v>
      </c>
      <c r="CV1377" s="86">
        <v>0.09</v>
      </c>
      <c r="CW1377" s="86">
        <v>49</v>
      </c>
      <c r="CX1377" s="86">
        <v>2</v>
      </c>
      <c r="CY1377" s="86">
        <v>0.33129999999999998</v>
      </c>
      <c r="CZ1377" s="86">
        <v>67</v>
      </c>
      <c r="DA1377" s="86">
        <v>4</v>
      </c>
      <c r="DB1377" s="86">
        <v>-0.62339999999999995</v>
      </c>
      <c r="DC1377" s="86">
        <v>18</v>
      </c>
      <c r="DD1377" s="86">
        <v>-99</v>
      </c>
      <c r="DE1377" s="86">
        <v>-99</v>
      </c>
      <c r="DF1377" s="86">
        <v>-99</v>
      </c>
      <c r="DG1377" s="86">
        <v>-99</v>
      </c>
      <c r="DH1377" s="86">
        <v>-99</v>
      </c>
    </row>
    <row r="1378" spans="1:112" x14ac:dyDescent="0.2">
      <c r="A1378" s="85">
        <f>IF(ISERROR(SEARCH('School Lookup'!$F$3,Data!J1378)),A1377,A1377+1)</f>
        <v>0</v>
      </c>
      <c r="B1378" s="85">
        <f>IF(I1378='School Lookup'!$G$13,1,0)</f>
        <v>0</v>
      </c>
      <c r="C1378" s="85">
        <f t="shared" si="21"/>
        <v>1376</v>
      </c>
      <c r="D1378" s="86" t="s">
        <v>6478</v>
      </c>
      <c r="E1378" s="86" t="s">
        <v>6257</v>
      </c>
      <c r="F1378" s="86" t="s">
        <v>1718</v>
      </c>
      <c r="G1378" s="86" t="s">
        <v>3124</v>
      </c>
      <c r="H1378" s="86" t="s">
        <v>5991</v>
      </c>
      <c r="I1378" s="86" t="s">
        <v>5634</v>
      </c>
      <c r="J1378" s="86" t="s">
        <v>2669</v>
      </c>
      <c r="K1378" s="86" t="s">
        <v>36</v>
      </c>
      <c r="L1378" s="86">
        <v>1</v>
      </c>
      <c r="M1378" s="86">
        <v>-99</v>
      </c>
      <c r="N1378" s="89">
        <v>-99</v>
      </c>
      <c r="O1378" s="89">
        <v>-99</v>
      </c>
      <c r="P1378" s="89">
        <v>-99</v>
      </c>
      <c r="Q1378" s="89">
        <v>-99</v>
      </c>
      <c r="R1378" s="89">
        <v>-99</v>
      </c>
      <c r="S1378" s="89">
        <v>-99</v>
      </c>
      <c r="T1378" s="89">
        <v>-99</v>
      </c>
      <c r="U1378" s="89">
        <v>-99</v>
      </c>
      <c r="V1378" s="89">
        <v>-99</v>
      </c>
      <c r="W1378" s="89">
        <v>-99</v>
      </c>
      <c r="X1378" s="89">
        <v>-99</v>
      </c>
      <c r="Y1378" s="89">
        <v>-99</v>
      </c>
      <c r="Z1378" s="89">
        <v>-99</v>
      </c>
      <c r="AA1378" s="89">
        <v>-99</v>
      </c>
      <c r="AB1378" s="89">
        <v>-99</v>
      </c>
      <c r="AC1378" s="89">
        <v>-99</v>
      </c>
      <c r="AD1378" s="89">
        <v>-99</v>
      </c>
      <c r="AE1378" s="89">
        <v>-99</v>
      </c>
      <c r="AF1378" s="89">
        <v>-99</v>
      </c>
      <c r="AG1378" s="89">
        <v>-99</v>
      </c>
      <c r="AH1378" s="89">
        <v>-99</v>
      </c>
      <c r="AI1378" s="89">
        <v>-99</v>
      </c>
      <c r="AJ1378" s="89">
        <v>-99</v>
      </c>
      <c r="AK1378" s="89">
        <v>-99</v>
      </c>
      <c r="AL1378" s="89">
        <v>-99</v>
      </c>
      <c r="AM1378" s="89">
        <v>-99</v>
      </c>
      <c r="AN1378" s="89">
        <v>-99</v>
      </c>
      <c r="AO1378" s="89">
        <v>-99</v>
      </c>
      <c r="AP1378" s="89">
        <v>-99</v>
      </c>
      <c r="AQ1378" s="89">
        <v>-99</v>
      </c>
      <c r="AR1378" s="89">
        <v>-99</v>
      </c>
      <c r="AS1378" s="89">
        <v>-99</v>
      </c>
      <c r="AT1378" s="89">
        <v>-99</v>
      </c>
      <c r="AU1378" s="89">
        <v>-99</v>
      </c>
      <c r="AV1378" s="89">
        <v>-99</v>
      </c>
      <c r="AW1378" s="89">
        <v>-99</v>
      </c>
      <c r="AX1378" s="89">
        <v>-99</v>
      </c>
      <c r="AY1378" s="89">
        <v>-99</v>
      </c>
      <c r="AZ1378" s="89">
        <v>-99</v>
      </c>
      <c r="BA1378" s="89">
        <v>1</v>
      </c>
      <c r="BB1378" s="89">
        <v>-0.25763211009174303</v>
      </c>
      <c r="BC1378" s="89">
        <v>-0.35526675882101599</v>
      </c>
      <c r="BD1378" s="89">
        <v>43.850299999999997</v>
      </c>
      <c r="BE1378" s="89">
        <v>-0.444318269143338</v>
      </c>
      <c r="BF1378" s="89">
        <v>48.929646788990802</v>
      </c>
      <c r="BG1378" s="89">
        <v>-0.39979251398217702</v>
      </c>
      <c r="BH1378" s="89">
        <v>-0.41755706825664102</v>
      </c>
      <c r="BI1378" s="89">
        <v>0.250191277735272</v>
      </c>
      <c r="BJ1378" s="89">
        <v>-0.10446913643452301</v>
      </c>
      <c r="BK1378" s="89">
        <v>1</v>
      </c>
      <c r="BL1378" s="89">
        <v>-9.6672477064220205E-2</v>
      </c>
      <c r="BM1378" s="89">
        <v>-5.3472307946529997E-2</v>
      </c>
      <c r="BN1378" s="89">
        <v>55.232900000000001</v>
      </c>
      <c r="BO1378" s="89">
        <v>0.73852514226436305</v>
      </c>
      <c r="BP1378" s="89">
        <v>51.987790825688101</v>
      </c>
      <c r="BQ1378" s="89">
        <v>0.34252641715891602</v>
      </c>
      <c r="BR1378" s="89">
        <v>0.37118295925468198</v>
      </c>
      <c r="BS1378" s="89">
        <v>0.250191277735272</v>
      </c>
      <c r="BT1378" s="89">
        <v>9.2866738849488206E-2</v>
      </c>
      <c r="BU1378" s="89">
        <v>1</v>
      </c>
      <c r="BV1378" s="89">
        <v>-0.17334110429447899</v>
      </c>
      <c r="BW1378" s="89">
        <v>-0.24212221022168401</v>
      </c>
      <c r="BX1378" s="89">
        <v>48.646299999999997</v>
      </c>
      <c r="BY1378" s="89">
        <v>-4.78643640882443E-2</v>
      </c>
      <c r="BZ1378" s="89">
        <v>50.920274539877298</v>
      </c>
      <c r="CA1378" s="89">
        <v>-0.14499328715496401</v>
      </c>
      <c r="CB1378" s="89">
        <v>-0.142984707883895</v>
      </c>
      <c r="CC1378" s="89">
        <v>0.249426166794185</v>
      </c>
      <c r="CD1378" s="89">
        <v>-3.5664127597666101E-2</v>
      </c>
      <c r="CE1378" s="89">
        <v>1</v>
      </c>
      <c r="CF1378" s="89">
        <v>-5.7122935779816503E-2</v>
      </c>
      <c r="CG1378" s="89">
        <v>4.9776481444969198E-2</v>
      </c>
      <c r="CH1378" s="89">
        <v>55.026800000000001</v>
      </c>
      <c r="CI1378" s="89">
        <v>0.65399005792139797</v>
      </c>
      <c r="CJ1378" s="89">
        <v>43.425059633027502</v>
      </c>
      <c r="CK1378" s="89">
        <v>0.35188326968318401</v>
      </c>
      <c r="CL1378" s="89">
        <v>0.38990642410710402</v>
      </c>
      <c r="CM1378" s="89">
        <v>0.250191277735272</v>
      </c>
      <c r="CN1378" s="89">
        <v>9.7551186444547106E-2</v>
      </c>
      <c r="CO1378" s="89">
        <v>96.355000000000004</v>
      </c>
      <c r="CP1378" s="89">
        <v>0.67749999999999999</v>
      </c>
      <c r="CQ1378" s="89">
        <v>3.63</v>
      </c>
      <c r="CR1378" s="89">
        <v>0.34129999999999999</v>
      </c>
      <c r="CS1378" s="89">
        <v>0.67749999999999999</v>
      </c>
      <c r="CT1378" s="89">
        <v>0.4375</v>
      </c>
      <c r="CU1378" s="86" t="s">
        <v>6989</v>
      </c>
      <c r="CV1378" s="86">
        <v>8.8999999999999996E-2</v>
      </c>
      <c r="CW1378" s="86">
        <v>49</v>
      </c>
      <c r="CX1378" s="86">
        <v>2</v>
      </c>
      <c r="CY1378" s="86">
        <v>0.157</v>
      </c>
      <c r="CZ1378" s="86">
        <v>60</v>
      </c>
      <c r="DA1378" s="86">
        <v>4</v>
      </c>
      <c r="DB1378" s="86">
        <v>0.2253</v>
      </c>
      <c r="DC1378" s="86">
        <v>59</v>
      </c>
      <c r="DD1378" s="86">
        <v>-99</v>
      </c>
      <c r="DE1378" s="86">
        <v>-99</v>
      </c>
      <c r="DF1378" s="86">
        <v>-99</v>
      </c>
      <c r="DG1378" s="86">
        <v>-99</v>
      </c>
      <c r="DH1378" s="86">
        <v>-99</v>
      </c>
    </row>
    <row r="1379" spans="1:112" x14ac:dyDescent="0.2">
      <c r="A1379" s="85">
        <f>IF(ISERROR(SEARCH('School Lookup'!$F$3,Data!J1379)),A1378,A1378+1)</f>
        <v>0</v>
      </c>
      <c r="B1379" s="85">
        <f>IF(I1379='School Lookup'!$G$13,1,0)</f>
        <v>0</v>
      </c>
      <c r="C1379" s="85">
        <f t="shared" si="21"/>
        <v>1377</v>
      </c>
      <c r="D1379" s="86" t="s">
        <v>6478</v>
      </c>
      <c r="E1379" s="86" t="s">
        <v>6538</v>
      </c>
      <c r="F1379" s="86" t="s">
        <v>2749</v>
      </c>
      <c r="G1379" s="86" t="s">
        <v>3324</v>
      </c>
      <c r="H1379" s="86" t="s">
        <v>418</v>
      </c>
      <c r="I1379" s="86" t="s">
        <v>5601</v>
      </c>
      <c r="J1379" s="86" t="s">
        <v>419</v>
      </c>
      <c r="K1379" s="86" t="s">
        <v>36</v>
      </c>
      <c r="L1379" s="86">
        <v>1</v>
      </c>
      <c r="M1379" s="86">
        <v>-99</v>
      </c>
      <c r="N1379" s="89">
        <v>-99</v>
      </c>
      <c r="O1379" s="89">
        <v>-99</v>
      </c>
      <c r="P1379" s="89">
        <v>-99</v>
      </c>
      <c r="Q1379" s="89">
        <v>-99</v>
      </c>
      <c r="R1379" s="89">
        <v>-99</v>
      </c>
      <c r="S1379" s="89">
        <v>-99</v>
      </c>
      <c r="T1379" s="89">
        <v>-99</v>
      </c>
      <c r="U1379" s="89">
        <v>-99</v>
      </c>
      <c r="V1379" s="89">
        <v>-99</v>
      </c>
      <c r="W1379" s="89">
        <v>-99</v>
      </c>
      <c r="X1379" s="89">
        <v>-99</v>
      </c>
      <c r="Y1379" s="89">
        <v>-99</v>
      </c>
      <c r="Z1379" s="89">
        <v>-99</v>
      </c>
      <c r="AA1379" s="89">
        <v>-99</v>
      </c>
      <c r="AB1379" s="89">
        <v>-99</v>
      </c>
      <c r="AC1379" s="89">
        <v>-99</v>
      </c>
      <c r="AD1379" s="89">
        <v>-99</v>
      </c>
      <c r="AE1379" s="89">
        <v>-99</v>
      </c>
      <c r="AF1379" s="89">
        <v>-99</v>
      </c>
      <c r="AG1379" s="89">
        <v>-99</v>
      </c>
      <c r="AH1379" s="89">
        <v>-99</v>
      </c>
      <c r="AI1379" s="89">
        <v>-99</v>
      </c>
      <c r="AJ1379" s="89">
        <v>-99</v>
      </c>
      <c r="AK1379" s="89">
        <v>-99</v>
      </c>
      <c r="AL1379" s="89">
        <v>-99</v>
      </c>
      <c r="AM1379" s="89">
        <v>-99</v>
      </c>
      <c r="AN1379" s="89">
        <v>-99</v>
      </c>
      <c r="AO1379" s="89">
        <v>-99</v>
      </c>
      <c r="AP1379" s="89">
        <v>-99</v>
      </c>
      <c r="AQ1379" s="89">
        <v>-99</v>
      </c>
      <c r="AR1379" s="89">
        <v>-99</v>
      </c>
      <c r="AS1379" s="89">
        <v>-99</v>
      </c>
      <c r="AT1379" s="89">
        <v>-99</v>
      </c>
      <c r="AU1379" s="89">
        <v>-99</v>
      </c>
      <c r="AV1379" s="89">
        <v>-99</v>
      </c>
      <c r="AW1379" s="89">
        <v>-99</v>
      </c>
      <c r="AX1379" s="89">
        <v>-99</v>
      </c>
      <c r="AY1379" s="89">
        <v>-99</v>
      </c>
      <c r="AZ1379" s="89">
        <v>-99</v>
      </c>
      <c r="BA1379" s="89">
        <v>1</v>
      </c>
      <c r="BB1379" s="89">
        <v>-0.25751263157894699</v>
      </c>
      <c r="BC1379" s="89">
        <v>-0.35499789607714499</v>
      </c>
      <c r="BD1379" s="89">
        <v>49.014099999999999</v>
      </c>
      <c r="BE1379" s="89">
        <v>7.2024816909018699E-2</v>
      </c>
      <c r="BF1379" s="89">
        <v>57.368416842105297</v>
      </c>
      <c r="BG1379" s="89">
        <v>-0.14148653958406299</v>
      </c>
      <c r="BH1379" s="89">
        <v>-0.14117933883457201</v>
      </c>
      <c r="BI1379" s="89">
        <v>0.249343832020997</v>
      </c>
      <c r="BJ1379" s="89">
        <v>-3.5202197347203097E-2</v>
      </c>
      <c r="BK1379" s="89">
        <v>1</v>
      </c>
      <c r="BL1379" s="89">
        <v>-0.150922105263158</v>
      </c>
      <c r="BM1379" s="89">
        <v>-0.185487157600637</v>
      </c>
      <c r="BN1379" s="89">
        <v>39.2958</v>
      </c>
      <c r="BO1379" s="89">
        <v>-1.05089518790301</v>
      </c>
      <c r="BP1379" s="89">
        <v>47.3684421052631</v>
      </c>
      <c r="BQ1379" s="89">
        <v>-0.618191172751823</v>
      </c>
      <c r="BR1379" s="89">
        <v>-0.63660287618655298</v>
      </c>
      <c r="BS1379" s="89">
        <v>0.249343832020997</v>
      </c>
      <c r="BT1379" s="89">
        <v>-0.15873300062394399</v>
      </c>
      <c r="BU1379" s="89">
        <v>1</v>
      </c>
      <c r="BV1379" s="89">
        <v>-3.0835078534031401E-2</v>
      </c>
      <c r="BW1379" s="89">
        <v>8.6127220148317002E-2</v>
      </c>
      <c r="BX1379" s="89">
        <v>59.921100000000003</v>
      </c>
      <c r="BY1379" s="89">
        <v>1.11538059289252</v>
      </c>
      <c r="BZ1379" s="89">
        <v>54.973788481675399</v>
      </c>
      <c r="CA1379" s="89">
        <v>0.60075390652042004</v>
      </c>
      <c r="CB1379" s="89">
        <v>0.64307054161551203</v>
      </c>
      <c r="CC1379" s="89">
        <v>0.25065616797900298</v>
      </c>
      <c r="CD1379" s="89">
        <v>0.16118959770152599</v>
      </c>
      <c r="CE1379" s="89">
        <v>1</v>
      </c>
      <c r="CF1379" s="89">
        <v>-4.7280104712041901E-2</v>
      </c>
      <c r="CG1379" s="89">
        <v>7.3375857221368801E-2</v>
      </c>
      <c r="CH1379" s="89">
        <v>55.826700000000002</v>
      </c>
      <c r="CI1379" s="89">
        <v>0.74527962783395596</v>
      </c>
      <c r="CJ1379" s="89">
        <v>52.879592146596899</v>
      </c>
      <c r="CK1379" s="89">
        <v>0.40932774252766202</v>
      </c>
      <c r="CL1379" s="89">
        <v>0.45206494361636401</v>
      </c>
      <c r="CM1379" s="89">
        <v>0.25065616797900298</v>
      </c>
      <c r="CN1379" s="89">
        <v>0.113312866444522</v>
      </c>
      <c r="CO1379" s="89">
        <v>94.07</v>
      </c>
      <c r="CP1379" s="89">
        <v>0.50480000000000003</v>
      </c>
      <c r="CQ1379" s="89">
        <v>0.44</v>
      </c>
      <c r="CR1379" s="89">
        <v>-0.1191</v>
      </c>
      <c r="CS1379" s="89">
        <v>0.50480000000000003</v>
      </c>
      <c r="CT1379" s="89">
        <v>0.15329999999999999</v>
      </c>
      <c r="CU1379" s="86" t="s">
        <v>6988</v>
      </c>
      <c r="CV1379" s="86">
        <v>8.7800000000000003E-2</v>
      </c>
      <c r="CW1379" s="86">
        <v>49</v>
      </c>
      <c r="CX1379" s="86">
        <v>2</v>
      </c>
      <c r="CY1379" s="86">
        <v>0.40060000000000001</v>
      </c>
      <c r="CZ1379" s="86">
        <v>70</v>
      </c>
      <c r="DA1379" s="86">
        <v>4</v>
      </c>
      <c r="DB1379" s="86">
        <v>0.2223</v>
      </c>
      <c r="DC1379" s="86">
        <v>59</v>
      </c>
      <c r="DD1379" s="86">
        <v>-99</v>
      </c>
      <c r="DE1379" s="86">
        <v>-99</v>
      </c>
      <c r="DF1379" s="86">
        <v>-99</v>
      </c>
      <c r="DG1379" s="86">
        <v>-99</v>
      </c>
      <c r="DH1379" s="86">
        <v>-99</v>
      </c>
    </row>
    <row r="1380" spans="1:112" x14ac:dyDescent="0.2">
      <c r="A1380" s="85">
        <f>IF(ISERROR(SEARCH('School Lookup'!$F$3,Data!J1380)),A1379,A1379+1)</f>
        <v>0</v>
      </c>
      <c r="B1380" s="85">
        <f>IF(I1380='School Lookup'!$G$13,1,0)</f>
        <v>0</v>
      </c>
      <c r="C1380" s="85">
        <f t="shared" si="21"/>
        <v>1378</v>
      </c>
      <c r="D1380" s="86" t="s">
        <v>6478</v>
      </c>
      <c r="E1380" s="86" t="s">
        <v>6702</v>
      </c>
      <c r="F1380" s="86" t="s">
        <v>1150</v>
      </c>
      <c r="G1380" s="86" t="s">
        <v>3131</v>
      </c>
      <c r="H1380" s="86" t="s">
        <v>582</v>
      </c>
      <c r="I1380" s="86" t="s">
        <v>5292</v>
      </c>
      <c r="J1380" s="86" t="s">
        <v>583</v>
      </c>
      <c r="K1380" s="86" t="s">
        <v>31</v>
      </c>
      <c r="L1380" s="86">
        <v>1</v>
      </c>
      <c r="M1380" s="86">
        <v>1</v>
      </c>
      <c r="N1380" s="89">
        <v>-0.122500732356858</v>
      </c>
      <c r="O1380" s="89">
        <v>-0.170920212587691</v>
      </c>
      <c r="P1380" s="89">
        <v>46.226599999999998</v>
      </c>
      <c r="Q1380" s="89">
        <v>-0.38285911213493901</v>
      </c>
      <c r="R1380" s="89">
        <v>49.067913648468704</v>
      </c>
      <c r="S1380" s="89">
        <v>-0.27688966236131501</v>
      </c>
      <c r="T1380" s="89">
        <v>-0.31429164696977901</v>
      </c>
      <c r="U1380" s="89">
        <v>0.37615827698472298</v>
      </c>
      <c r="V1380" s="89">
        <v>-0.118223404394843</v>
      </c>
      <c r="W1380" s="89">
        <v>1</v>
      </c>
      <c r="X1380" s="89">
        <v>1.51026666666667E-2</v>
      </c>
      <c r="Y1380" s="89">
        <v>0.12460072446137101</v>
      </c>
      <c r="Z1380" s="89">
        <v>53.077500000000001</v>
      </c>
      <c r="AA1380" s="89">
        <v>0.40525140765482898</v>
      </c>
      <c r="AB1380" s="89">
        <v>50.066632800000001</v>
      </c>
      <c r="AC1380" s="89">
        <v>0.26492606605809998</v>
      </c>
      <c r="AD1380" s="89">
        <v>0.30983731434839001</v>
      </c>
      <c r="AE1380" s="89">
        <v>0.37565740045078899</v>
      </c>
      <c r="AF1380" s="89">
        <v>0.11639268007077</v>
      </c>
      <c r="AG1380" s="89">
        <v>1</v>
      </c>
      <c r="AH1380" s="89">
        <v>-6.6096435643564405E-2</v>
      </c>
      <c r="AI1380" s="89">
        <v>-8.5209981058791101E-2</v>
      </c>
      <c r="AJ1380" s="89">
        <v>56.298000000000002</v>
      </c>
      <c r="AK1380" s="89">
        <v>0.75089802726019095</v>
      </c>
      <c r="AL1380" s="89">
        <v>52.277200990098997</v>
      </c>
      <c r="AM1380" s="89">
        <v>0.33284402310069999</v>
      </c>
      <c r="AN1380" s="89">
        <v>0.30646550285590002</v>
      </c>
      <c r="AO1380" s="89">
        <v>0.12647132481843201</v>
      </c>
      <c r="AP1380" s="89">
        <v>3.8759098157332798E-2</v>
      </c>
      <c r="AQ1380" s="89">
        <v>1</v>
      </c>
      <c r="AR1380" s="89">
        <v>-4.1650205761316901E-2</v>
      </c>
      <c r="AS1380" s="89">
        <v>-2.3611984238899701E-2</v>
      </c>
      <c r="AT1380" s="89">
        <v>56.856499999999997</v>
      </c>
      <c r="AU1380" s="89">
        <v>0.88799842579634902</v>
      </c>
      <c r="AV1380" s="89">
        <v>49.382739506172797</v>
      </c>
      <c r="AW1380" s="89">
        <v>0.43219322077872502</v>
      </c>
      <c r="AX1380" s="89">
        <v>0.416228968088248</v>
      </c>
      <c r="AY1380" s="89">
        <v>0.121712997746056</v>
      </c>
      <c r="AZ1380" s="89">
        <v>5.06604754547679E-2</v>
      </c>
      <c r="BA1380" s="89">
        <v>-99</v>
      </c>
      <c r="BB1380" s="89">
        <v>-99</v>
      </c>
      <c r="BC1380" s="89">
        <v>-99</v>
      </c>
      <c r="BD1380" s="89">
        <v>-99</v>
      </c>
      <c r="BE1380" s="89">
        <v>-99</v>
      </c>
      <c r="BF1380" s="89">
        <v>-99</v>
      </c>
      <c r="BG1380" s="89">
        <v>-99</v>
      </c>
      <c r="BH1380" s="89">
        <v>-99</v>
      </c>
      <c r="BI1380" s="89">
        <v>-99</v>
      </c>
      <c r="BJ1380" s="89">
        <v>-99</v>
      </c>
      <c r="BK1380" s="89">
        <v>-99</v>
      </c>
      <c r="BL1380" s="89">
        <v>-99</v>
      </c>
      <c r="BM1380" s="89">
        <v>-99</v>
      </c>
      <c r="BN1380" s="89">
        <v>-99</v>
      </c>
      <c r="BO1380" s="89">
        <v>-99</v>
      </c>
      <c r="BP1380" s="89">
        <v>-99</v>
      </c>
      <c r="BQ1380" s="89">
        <v>-99</v>
      </c>
      <c r="BR1380" s="89">
        <v>-99</v>
      </c>
      <c r="BS1380" s="89">
        <v>-99</v>
      </c>
      <c r="BT1380" s="89">
        <v>-99</v>
      </c>
      <c r="BU1380" s="89">
        <v>-99</v>
      </c>
      <c r="BV1380" s="89">
        <v>-99</v>
      </c>
      <c r="BW1380" s="89">
        <v>-99</v>
      </c>
      <c r="BX1380" s="89">
        <v>-99</v>
      </c>
      <c r="BY1380" s="89">
        <v>-99</v>
      </c>
      <c r="BZ1380" s="89">
        <v>-99</v>
      </c>
      <c r="CA1380" s="89">
        <v>-99</v>
      </c>
      <c r="CB1380" s="89">
        <v>-99</v>
      </c>
      <c r="CC1380" s="89">
        <v>-99</v>
      </c>
      <c r="CD1380" s="89">
        <v>-99</v>
      </c>
      <c r="CE1380" s="89">
        <v>-99</v>
      </c>
      <c r="CF1380" s="89">
        <v>-99</v>
      </c>
      <c r="CG1380" s="89">
        <v>-99</v>
      </c>
      <c r="CH1380" s="89">
        <v>-99</v>
      </c>
      <c r="CI1380" s="89">
        <v>-99</v>
      </c>
      <c r="CJ1380" s="89">
        <v>-99</v>
      </c>
      <c r="CK1380" s="89">
        <v>-99</v>
      </c>
      <c r="CL1380" s="89">
        <v>-99</v>
      </c>
      <c r="CM1380" s="89">
        <v>-99</v>
      </c>
      <c r="CN1380" s="89">
        <v>-99</v>
      </c>
      <c r="CO1380" s="89">
        <v>-99</v>
      </c>
      <c r="CP1380" s="89">
        <v>-99</v>
      </c>
      <c r="CQ1380" s="89">
        <v>-99</v>
      </c>
      <c r="CR1380" s="89">
        <v>-99</v>
      </c>
      <c r="CS1380" s="89">
        <v>-99</v>
      </c>
      <c r="CT1380" s="89">
        <v>-99</v>
      </c>
      <c r="CU1380" s="86">
        <v>-99</v>
      </c>
      <c r="CV1380" s="86">
        <v>8.7599999999999997E-2</v>
      </c>
      <c r="CW1380" s="86">
        <v>49</v>
      </c>
      <c r="CX1380" s="86">
        <v>2</v>
      </c>
      <c r="CY1380" s="86">
        <v>-0.48139999999999999</v>
      </c>
      <c r="CZ1380" s="86">
        <v>28</v>
      </c>
      <c r="DA1380" s="86">
        <v>4</v>
      </c>
      <c r="DB1380" s="86">
        <v>0.21129999999999999</v>
      </c>
      <c r="DC1380" s="86">
        <v>58</v>
      </c>
      <c r="DD1380" s="86">
        <v>-99</v>
      </c>
      <c r="DE1380" s="86">
        <v>-99</v>
      </c>
      <c r="DF1380" s="86">
        <v>-99</v>
      </c>
      <c r="DG1380" s="86">
        <v>-99</v>
      </c>
      <c r="DH1380" s="86">
        <v>-99</v>
      </c>
    </row>
    <row r="1381" spans="1:112" x14ac:dyDescent="0.2">
      <c r="A1381" s="85">
        <f>IF(ISERROR(SEARCH('School Lookup'!$F$3,Data!J1381)),A1380,A1380+1)</f>
        <v>0</v>
      </c>
      <c r="B1381" s="85">
        <f>IF(I1381='School Lookup'!$G$13,1,0)</f>
        <v>0</v>
      </c>
      <c r="C1381" s="85">
        <f t="shared" si="21"/>
        <v>1379</v>
      </c>
      <c r="D1381" s="86" t="s">
        <v>6478</v>
      </c>
      <c r="E1381" s="86" t="s">
        <v>6489</v>
      </c>
      <c r="F1381" s="86" t="s">
        <v>2741</v>
      </c>
      <c r="G1381" s="86" t="s">
        <v>3303</v>
      </c>
      <c r="H1381" s="86" t="s">
        <v>534</v>
      </c>
      <c r="I1381" s="86" t="s">
        <v>5544</v>
      </c>
      <c r="J1381" s="86" t="s">
        <v>1219</v>
      </c>
      <c r="K1381" s="86" t="s">
        <v>26</v>
      </c>
      <c r="L1381" s="86">
        <v>1</v>
      </c>
      <c r="M1381" s="86">
        <v>1</v>
      </c>
      <c r="N1381" s="89">
        <v>2.8312138728323701E-2</v>
      </c>
      <c r="O1381" s="89">
        <v>0.15566489686799101</v>
      </c>
      <c r="P1381" s="89">
        <v>55.215699999999998</v>
      </c>
      <c r="Q1381" s="89">
        <v>0.57062741636219405</v>
      </c>
      <c r="R1381" s="89">
        <v>55.491338728323697</v>
      </c>
      <c r="S1381" s="89">
        <v>0.36314615661509297</v>
      </c>
      <c r="T1381" s="89">
        <v>0.411935806510902</v>
      </c>
      <c r="U1381" s="89">
        <v>0.5</v>
      </c>
      <c r="V1381" s="89">
        <v>0.205967903255451</v>
      </c>
      <c r="W1381" s="89">
        <v>1</v>
      </c>
      <c r="X1381" s="89">
        <v>-2.1274566473988399E-2</v>
      </c>
      <c r="Y1381" s="89">
        <v>3.8962955822905099E-2</v>
      </c>
      <c r="Z1381" s="89">
        <v>46.215699999999998</v>
      </c>
      <c r="AA1381" s="89">
        <v>-0.450435358969763</v>
      </c>
      <c r="AB1381" s="89">
        <v>50.867063583815003</v>
      </c>
      <c r="AC1381" s="89">
        <v>-0.20573620157342901</v>
      </c>
      <c r="AD1381" s="89">
        <v>-0.23817923754977099</v>
      </c>
      <c r="AE1381" s="89">
        <v>0.5</v>
      </c>
      <c r="AF1381" s="89">
        <v>-0.119089618774885</v>
      </c>
      <c r="AG1381" s="89">
        <v>-99</v>
      </c>
      <c r="AH1381" s="89">
        <v>-99</v>
      </c>
      <c r="AI1381" s="89">
        <v>-99</v>
      </c>
      <c r="AJ1381" s="89">
        <v>-99</v>
      </c>
      <c r="AK1381" s="89">
        <v>-99</v>
      </c>
      <c r="AL1381" s="89">
        <v>-99</v>
      </c>
      <c r="AM1381" s="89">
        <v>-99</v>
      </c>
      <c r="AN1381" s="89">
        <v>-99</v>
      </c>
      <c r="AO1381" s="89">
        <v>-99</v>
      </c>
      <c r="AP1381" s="89">
        <v>-99</v>
      </c>
      <c r="AQ1381" s="89">
        <v>-99</v>
      </c>
      <c r="AR1381" s="89">
        <v>-99</v>
      </c>
      <c r="AS1381" s="89">
        <v>-99</v>
      </c>
      <c r="AT1381" s="89">
        <v>-99</v>
      </c>
      <c r="AU1381" s="89">
        <v>-99</v>
      </c>
      <c r="AV1381" s="89">
        <v>-99</v>
      </c>
      <c r="AW1381" s="89">
        <v>-99</v>
      </c>
      <c r="AX1381" s="89">
        <v>-99</v>
      </c>
      <c r="AY1381" s="89">
        <v>-99</v>
      </c>
      <c r="AZ1381" s="89">
        <v>-99</v>
      </c>
      <c r="BA1381" s="89">
        <v>-99</v>
      </c>
      <c r="BB1381" s="89">
        <v>-99</v>
      </c>
      <c r="BC1381" s="89">
        <v>-99</v>
      </c>
      <c r="BD1381" s="89">
        <v>-99</v>
      </c>
      <c r="BE1381" s="89">
        <v>-99</v>
      </c>
      <c r="BF1381" s="89">
        <v>-99</v>
      </c>
      <c r="BG1381" s="89">
        <v>-99</v>
      </c>
      <c r="BH1381" s="89">
        <v>-99</v>
      </c>
      <c r="BI1381" s="89">
        <v>-99</v>
      </c>
      <c r="BJ1381" s="89">
        <v>-99</v>
      </c>
      <c r="BK1381" s="89">
        <v>-99</v>
      </c>
      <c r="BL1381" s="89">
        <v>-99</v>
      </c>
      <c r="BM1381" s="89">
        <v>-99</v>
      </c>
      <c r="BN1381" s="89">
        <v>-99</v>
      </c>
      <c r="BO1381" s="89">
        <v>-99</v>
      </c>
      <c r="BP1381" s="89">
        <v>-99</v>
      </c>
      <c r="BQ1381" s="89">
        <v>-99</v>
      </c>
      <c r="BR1381" s="89">
        <v>-99</v>
      </c>
      <c r="BS1381" s="89">
        <v>-99</v>
      </c>
      <c r="BT1381" s="89">
        <v>-99</v>
      </c>
      <c r="BU1381" s="89">
        <v>-99</v>
      </c>
      <c r="BV1381" s="89">
        <v>-99</v>
      </c>
      <c r="BW1381" s="89">
        <v>-99</v>
      </c>
      <c r="BX1381" s="89">
        <v>-99</v>
      </c>
      <c r="BY1381" s="89">
        <v>-99</v>
      </c>
      <c r="BZ1381" s="89">
        <v>-99</v>
      </c>
      <c r="CA1381" s="89">
        <v>-99</v>
      </c>
      <c r="CB1381" s="89">
        <v>-99</v>
      </c>
      <c r="CC1381" s="89">
        <v>-99</v>
      </c>
      <c r="CD1381" s="89">
        <v>-99</v>
      </c>
      <c r="CE1381" s="89">
        <v>-99</v>
      </c>
      <c r="CF1381" s="89">
        <v>-99</v>
      </c>
      <c r="CG1381" s="89">
        <v>-99</v>
      </c>
      <c r="CH1381" s="89">
        <v>-99</v>
      </c>
      <c r="CI1381" s="89">
        <v>-99</v>
      </c>
      <c r="CJ1381" s="89">
        <v>-99</v>
      </c>
      <c r="CK1381" s="89">
        <v>-99</v>
      </c>
      <c r="CL1381" s="89">
        <v>-99</v>
      </c>
      <c r="CM1381" s="89">
        <v>-99</v>
      </c>
      <c r="CN1381" s="89">
        <v>-99</v>
      </c>
      <c r="CO1381" s="89">
        <v>-99</v>
      </c>
      <c r="CP1381" s="89">
        <v>-99</v>
      </c>
      <c r="CQ1381" s="89">
        <v>-99</v>
      </c>
      <c r="CR1381" s="89">
        <v>-99</v>
      </c>
      <c r="CS1381" s="89">
        <v>-99</v>
      </c>
      <c r="CT1381" s="89">
        <v>-99</v>
      </c>
      <c r="CU1381" s="86">
        <v>-99</v>
      </c>
      <c r="CV1381" s="86">
        <v>8.6900000000000005E-2</v>
      </c>
      <c r="CW1381" s="86">
        <v>49</v>
      </c>
      <c r="CX1381" s="86">
        <v>2</v>
      </c>
      <c r="CY1381" s="86">
        <v>1.4991000000000001</v>
      </c>
      <c r="CZ1381" s="86">
        <v>94</v>
      </c>
      <c r="DA1381" s="86">
        <v>2</v>
      </c>
      <c r="DB1381" s="86">
        <v>6.0100000000000001E-2</v>
      </c>
      <c r="DC1381" s="86">
        <v>50</v>
      </c>
      <c r="DD1381" s="86">
        <v>-99</v>
      </c>
      <c r="DE1381" s="86">
        <v>-99</v>
      </c>
      <c r="DF1381" s="86">
        <v>-99</v>
      </c>
      <c r="DG1381" s="86">
        <v>-99</v>
      </c>
      <c r="DH1381" s="86">
        <v>-99</v>
      </c>
    </row>
    <row r="1382" spans="1:112" x14ac:dyDescent="0.2">
      <c r="A1382" s="85">
        <f>IF(ISERROR(SEARCH('School Lookup'!$F$3,Data!J1382)),A1381,A1381+1)</f>
        <v>0</v>
      </c>
      <c r="B1382" s="85">
        <f>IF(I1382='School Lookup'!$G$13,1,0)</f>
        <v>0</v>
      </c>
      <c r="C1382" s="85">
        <f t="shared" si="21"/>
        <v>1380</v>
      </c>
      <c r="D1382" s="86" t="s">
        <v>6478</v>
      </c>
      <c r="E1382" s="86" t="s">
        <v>6586</v>
      </c>
      <c r="F1382" s="86" t="s">
        <v>2760</v>
      </c>
      <c r="G1382" s="86" t="s">
        <v>3193</v>
      </c>
      <c r="H1382" s="86" t="s">
        <v>475</v>
      </c>
      <c r="I1382" s="86" t="s">
        <v>4630</v>
      </c>
      <c r="J1382" s="86" t="s">
        <v>898</v>
      </c>
      <c r="K1382" s="86" t="s">
        <v>36</v>
      </c>
      <c r="L1382" s="86">
        <v>1</v>
      </c>
      <c r="M1382" s="86">
        <v>-99</v>
      </c>
      <c r="N1382" s="89">
        <v>-99</v>
      </c>
      <c r="O1382" s="89">
        <v>-99</v>
      </c>
      <c r="P1382" s="89">
        <v>-99</v>
      </c>
      <c r="Q1382" s="89">
        <v>-99</v>
      </c>
      <c r="R1382" s="89">
        <v>-99</v>
      </c>
      <c r="S1382" s="89">
        <v>-99</v>
      </c>
      <c r="T1382" s="89">
        <v>-99</v>
      </c>
      <c r="U1382" s="89">
        <v>-99</v>
      </c>
      <c r="V1382" s="89">
        <v>-99</v>
      </c>
      <c r="W1382" s="89">
        <v>-99</v>
      </c>
      <c r="X1382" s="89">
        <v>-99</v>
      </c>
      <c r="Y1382" s="89">
        <v>-99</v>
      </c>
      <c r="Z1382" s="89">
        <v>-99</v>
      </c>
      <c r="AA1382" s="89">
        <v>-99</v>
      </c>
      <c r="AB1382" s="89">
        <v>-99</v>
      </c>
      <c r="AC1382" s="89">
        <v>-99</v>
      </c>
      <c r="AD1382" s="89">
        <v>-99</v>
      </c>
      <c r="AE1382" s="89">
        <v>-99</v>
      </c>
      <c r="AF1382" s="89">
        <v>-99</v>
      </c>
      <c r="AG1382" s="89">
        <v>-99</v>
      </c>
      <c r="AH1382" s="89">
        <v>-99</v>
      </c>
      <c r="AI1382" s="89">
        <v>-99</v>
      </c>
      <c r="AJ1382" s="89">
        <v>-99</v>
      </c>
      <c r="AK1382" s="89">
        <v>-99</v>
      </c>
      <c r="AL1382" s="89">
        <v>-99</v>
      </c>
      <c r="AM1382" s="89">
        <v>-99</v>
      </c>
      <c r="AN1382" s="89">
        <v>-99</v>
      </c>
      <c r="AO1382" s="89">
        <v>-99</v>
      </c>
      <c r="AP1382" s="89">
        <v>-99</v>
      </c>
      <c r="AQ1382" s="89">
        <v>-99</v>
      </c>
      <c r="AR1382" s="89">
        <v>-99</v>
      </c>
      <c r="AS1382" s="89">
        <v>-99</v>
      </c>
      <c r="AT1382" s="89">
        <v>-99</v>
      </c>
      <c r="AU1382" s="89">
        <v>-99</v>
      </c>
      <c r="AV1382" s="89">
        <v>-99</v>
      </c>
      <c r="AW1382" s="89">
        <v>-99</v>
      </c>
      <c r="AX1382" s="89">
        <v>-99</v>
      </c>
      <c r="AY1382" s="89">
        <v>-99</v>
      </c>
      <c r="AZ1382" s="89">
        <v>-99</v>
      </c>
      <c r="BA1382" s="89">
        <v>1</v>
      </c>
      <c r="BB1382" s="89">
        <v>0.15200890052356</v>
      </c>
      <c r="BC1382" s="89">
        <v>0.56654925260119404</v>
      </c>
      <c r="BD1382" s="89">
        <v>61.883000000000003</v>
      </c>
      <c r="BE1382" s="89">
        <v>1.35882282227313</v>
      </c>
      <c r="BF1382" s="89">
        <v>52.3560068062827</v>
      </c>
      <c r="BG1382" s="89">
        <v>0.96268603743715997</v>
      </c>
      <c r="BH1382" s="89">
        <v>1.0402440116640901</v>
      </c>
      <c r="BI1382" s="89">
        <v>0.25065616797900298</v>
      </c>
      <c r="BJ1382" s="89">
        <v>0.26074357772682499</v>
      </c>
      <c r="BK1382" s="89">
        <v>1</v>
      </c>
      <c r="BL1382" s="89">
        <v>5.73142857142857E-2</v>
      </c>
      <c r="BM1382" s="89">
        <v>0.32124987931677701</v>
      </c>
      <c r="BN1382" s="89">
        <v>55.645200000000003</v>
      </c>
      <c r="BO1382" s="89">
        <v>0.78481825720547504</v>
      </c>
      <c r="BP1382" s="89">
        <v>51.851842857142898</v>
      </c>
      <c r="BQ1382" s="89">
        <v>0.553034068261126</v>
      </c>
      <c r="BR1382" s="89">
        <v>0.59200396977924596</v>
      </c>
      <c r="BS1382" s="89">
        <v>0.24803149606299199</v>
      </c>
      <c r="BT1382" s="89">
        <v>0.146835630299577</v>
      </c>
      <c r="BU1382" s="89">
        <v>1</v>
      </c>
      <c r="BV1382" s="89">
        <v>-9.2846596858638705E-2</v>
      </c>
      <c r="BW1382" s="89">
        <v>-5.67105683438585E-2</v>
      </c>
      <c r="BX1382" s="89">
        <v>41.336599999999997</v>
      </c>
      <c r="BY1382" s="89">
        <v>-0.80202156971870497</v>
      </c>
      <c r="BZ1382" s="89">
        <v>47.644008376963399</v>
      </c>
      <c r="CA1382" s="89">
        <v>-0.42936606903128099</v>
      </c>
      <c r="CB1382" s="89">
        <v>-0.44272799877977698</v>
      </c>
      <c r="CC1382" s="89">
        <v>0.25065616797900298</v>
      </c>
      <c r="CD1382" s="89">
        <v>-0.11097250363115201</v>
      </c>
      <c r="CE1382" s="89">
        <v>1</v>
      </c>
      <c r="CF1382" s="89">
        <v>-0.12650994764397899</v>
      </c>
      <c r="CG1382" s="89">
        <v>-0.116587256356546</v>
      </c>
      <c r="CH1382" s="89">
        <v>38.630000000000003</v>
      </c>
      <c r="CI1382" s="89">
        <v>-1.21731488012363</v>
      </c>
      <c r="CJ1382" s="89">
        <v>46.596818324607298</v>
      </c>
      <c r="CK1382" s="89">
        <v>-0.66695106824008998</v>
      </c>
      <c r="CL1382" s="89">
        <v>-0.71253617714996298</v>
      </c>
      <c r="CM1382" s="89">
        <v>0.25065616797900298</v>
      </c>
      <c r="CN1382" s="89">
        <v>-0.17860158771081799</v>
      </c>
      <c r="CO1382" s="89">
        <v>91.254999999999995</v>
      </c>
      <c r="CP1382" s="89">
        <v>0.29210000000000003</v>
      </c>
      <c r="CQ1382" s="89">
        <v>6.51</v>
      </c>
      <c r="CR1382" s="89">
        <v>0.75690000000000002</v>
      </c>
      <c r="CS1382" s="89">
        <v>0.29210000000000003</v>
      </c>
      <c r="CT1382" s="89">
        <v>-0.19670000000000001</v>
      </c>
      <c r="CU1382" s="86" t="s">
        <v>6989</v>
      </c>
      <c r="CV1382" s="86">
        <v>8.6499999999999994E-2</v>
      </c>
      <c r="CW1382" s="86">
        <v>49</v>
      </c>
      <c r="CX1382" s="86">
        <v>2</v>
      </c>
      <c r="CY1382" s="86">
        <v>-0.43009999999999998</v>
      </c>
      <c r="CZ1382" s="86">
        <v>30</v>
      </c>
      <c r="DA1382" s="86">
        <v>4</v>
      </c>
      <c r="DB1382" s="86">
        <v>2.9100000000000001E-2</v>
      </c>
      <c r="DC1382" s="86">
        <v>48</v>
      </c>
      <c r="DD1382" s="86">
        <v>-99</v>
      </c>
      <c r="DE1382" s="86">
        <v>-99</v>
      </c>
      <c r="DF1382" s="86">
        <v>-99</v>
      </c>
      <c r="DG1382" s="86">
        <v>-99</v>
      </c>
      <c r="DH1382" s="86">
        <v>-99</v>
      </c>
    </row>
    <row r="1383" spans="1:112" x14ac:dyDescent="0.2">
      <c r="A1383" s="85">
        <f>IF(ISERROR(SEARCH('School Lookup'!$F$3,Data!J1383)),A1382,A1382+1)</f>
        <v>0</v>
      </c>
      <c r="B1383" s="85">
        <f>IF(I1383='School Lookup'!$G$13,1,0)</f>
        <v>0</v>
      </c>
      <c r="C1383" s="85">
        <f t="shared" si="21"/>
        <v>1381</v>
      </c>
      <c r="D1383" s="86" t="s">
        <v>6478</v>
      </c>
      <c r="E1383" s="86" t="s">
        <v>6591</v>
      </c>
      <c r="F1383" s="86" t="s">
        <v>2761</v>
      </c>
      <c r="G1383" s="86" t="s">
        <v>2969</v>
      </c>
      <c r="H1383" s="86" t="s">
        <v>564</v>
      </c>
      <c r="I1383" s="86" t="s">
        <v>4440</v>
      </c>
      <c r="J1383" s="86" t="s">
        <v>585</v>
      </c>
      <c r="K1383" s="86" t="s">
        <v>586</v>
      </c>
      <c r="L1383" s="86">
        <v>1</v>
      </c>
      <c r="M1383" s="86">
        <v>1</v>
      </c>
      <c r="N1383" s="89">
        <v>0.29172022058823499</v>
      </c>
      <c r="O1383" s="89">
        <v>0.72607481365249704</v>
      </c>
      <c r="P1383" s="89">
        <v>47.638399999999997</v>
      </c>
      <c r="Q1383" s="89">
        <v>-0.23310749284799701</v>
      </c>
      <c r="R1383" s="89">
        <v>50.5514650735294</v>
      </c>
      <c r="S1383" s="89">
        <v>0.24648366040225</v>
      </c>
      <c r="T1383" s="89">
        <v>0.27956273452119901</v>
      </c>
      <c r="U1383" s="89">
        <v>0.36315086782376499</v>
      </c>
      <c r="V1383" s="89">
        <v>0.101523449652558</v>
      </c>
      <c r="W1383" s="89">
        <v>1</v>
      </c>
      <c r="X1383" s="89">
        <v>1.23602941176471E-3</v>
      </c>
      <c r="Y1383" s="89">
        <v>9.1956464013160197E-2</v>
      </c>
      <c r="Z1383" s="89">
        <v>43.029499999999999</v>
      </c>
      <c r="AA1383" s="89">
        <v>-0.84776392812352397</v>
      </c>
      <c r="AB1383" s="89">
        <v>51.102931985294099</v>
      </c>
      <c r="AC1383" s="89">
        <v>-0.37790373205518202</v>
      </c>
      <c r="AD1383" s="89">
        <v>-0.43864284572941897</v>
      </c>
      <c r="AE1383" s="89">
        <v>0.36315086782376499</v>
      </c>
      <c r="AF1383" s="89">
        <v>-0.15929353009132499</v>
      </c>
      <c r="AG1383" s="89">
        <v>1</v>
      </c>
      <c r="AH1383" s="89">
        <v>0.315047349823322</v>
      </c>
      <c r="AI1383" s="89">
        <v>0.735048215271074</v>
      </c>
      <c r="AJ1383" s="89">
        <v>49.315100000000001</v>
      </c>
      <c r="AK1383" s="89">
        <v>6.7335024793928E-2</v>
      </c>
      <c r="AL1383" s="89">
        <v>52.6501664310954</v>
      </c>
      <c r="AM1383" s="89">
        <v>0.40119162003250097</v>
      </c>
      <c r="AN1383" s="89">
        <v>0.37826762121706498</v>
      </c>
      <c r="AO1383" s="89">
        <v>0.18891855807743699</v>
      </c>
      <c r="AP1383" s="89">
        <v>7.1461773567709899E-2</v>
      </c>
      <c r="AQ1383" s="89">
        <v>1</v>
      </c>
      <c r="AR1383" s="89">
        <v>0.34070866141732298</v>
      </c>
      <c r="AS1383" s="89">
        <v>0.835860389142567</v>
      </c>
      <c r="AT1383" s="89">
        <v>-99</v>
      </c>
      <c r="AU1383" s="89">
        <v>-99</v>
      </c>
      <c r="AV1383" s="89">
        <v>41.732296062992098</v>
      </c>
      <c r="AW1383" s="89">
        <v>0.835860389142567</v>
      </c>
      <c r="AX1383" s="89">
        <v>0.84161140406618595</v>
      </c>
      <c r="AY1383" s="89">
        <v>8.4779706275033395E-2</v>
      </c>
      <c r="AZ1383" s="89">
        <v>7.1351567634449706E-2</v>
      </c>
      <c r="BA1383" s="89">
        <v>-99</v>
      </c>
      <c r="BB1383" s="89">
        <v>-99</v>
      </c>
      <c r="BC1383" s="89">
        <v>-99</v>
      </c>
      <c r="BD1383" s="89">
        <v>-99</v>
      </c>
      <c r="BE1383" s="89">
        <v>-99</v>
      </c>
      <c r="BF1383" s="89">
        <v>-99</v>
      </c>
      <c r="BG1383" s="89">
        <v>-99</v>
      </c>
      <c r="BH1383" s="89">
        <v>-99</v>
      </c>
      <c r="BI1383" s="89">
        <v>-99</v>
      </c>
      <c r="BJ1383" s="89">
        <v>-99</v>
      </c>
      <c r="BK1383" s="89">
        <v>-99</v>
      </c>
      <c r="BL1383" s="89">
        <v>-99</v>
      </c>
      <c r="BM1383" s="89">
        <v>-99</v>
      </c>
      <c r="BN1383" s="89">
        <v>-99</v>
      </c>
      <c r="BO1383" s="89">
        <v>-99</v>
      </c>
      <c r="BP1383" s="89">
        <v>-99</v>
      </c>
      <c r="BQ1383" s="89">
        <v>-99</v>
      </c>
      <c r="BR1383" s="89">
        <v>-99</v>
      </c>
      <c r="BS1383" s="89">
        <v>-99</v>
      </c>
      <c r="BT1383" s="89">
        <v>-99</v>
      </c>
      <c r="BU1383" s="89">
        <v>-99</v>
      </c>
      <c r="BV1383" s="89">
        <v>-99</v>
      </c>
      <c r="BW1383" s="89">
        <v>-99</v>
      </c>
      <c r="BX1383" s="89">
        <v>-99</v>
      </c>
      <c r="BY1383" s="89">
        <v>-99</v>
      </c>
      <c r="BZ1383" s="89">
        <v>-99</v>
      </c>
      <c r="CA1383" s="89">
        <v>-99</v>
      </c>
      <c r="CB1383" s="89">
        <v>-99</v>
      </c>
      <c r="CC1383" s="89">
        <v>-99</v>
      </c>
      <c r="CD1383" s="89">
        <v>-99</v>
      </c>
      <c r="CE1383" s="89">
        <v>-99</v>
      </c>
      <c r="CF1383" s="89">
        <v>-99</v>
      </c>
      <c r="CG1383" s="89">
        <v>-99</v>
      </c>
      <c r="CH1383" s="89">
        <v>-99</v>
      </c>
      <c r="CI1383" s="89">
        <v>-99</v>
      </c>
      <c r="CJ1383" s="89">
        <v>-99</v>
      </c>
      <c r="CK1383" s="89">
        <v>-99</v>
      </c>
      <c r="CL1383" s="89">
        <v>-99</v>
      </c>
      <c r="CM1383" s="89">
        <v>-99</v>
      </c>
      <c r="CN1383" s="89">
        <v>-99</v>
      </c>
      <c r="CO1383" s="89">
        <v>-99</v>
      </c>
      <c r="CP1383" s="89">
        <v>-99</v>
      </c>
      <c r="CQ1383" s="89">
        <v>-99</v>
      </c>
      <c r="CR1383" s="89">
        <v>-99</v>
      </c>
      <c r="CS1383" s="89">
        <v>-99</v>
      </c>
      <c r="CT1383" s="89">
        <v>-99</v>
      </c>
      <c r="CU1383" s="86">
        <v>-99</v>
      </c>
      <c r="CV1383" s="86">
        <v>8.5000000000000006E-2</v>
      </c>
      <c r="CW1383" s="86">
        <v>49</v>
      </c>
      <c r="CX1383" s="86">
        <v>2</v>
      </c>
      <c r="CY1383" s="86">
        <v>-0.90980000000000005</v>
      </c>
      <c r="CZ1383" s="86">
        <v>14</v>
      </c>
      <c r="DA1383" s="86">
        <v>3</v>
      </c>
      <c r="DB1383" s="86">
        <v>-0.37980000000000003</v>
      </c>
      <c r="DC1383" s="86">
        <v>28</v>
      </c>
      <c r="DD1383" s="86">
        <v>-99</v>
      </c>
      <c r="DE1383" s="86">
        <v>-99</v>
      </c>
      <c r="DF1383" s="86">
        <v>-99</v>
      </c>
      <c r="DG1383" s="86">
        <v>-99</v>
      </c>
      <c r="DH1383" s="86">
        <v>-99</v>
      </c>
    </row>
    <row r="1384" spans="1:112" x14ac:dyDescent="0.2">
      <c r="A1384" s="85">
        <f>IF(ISERROR(SEARCH('School Lookup'!$F$3,Data!J1384)),A1383,A1383+1)</f>
        <v>0</v>
      </c>
      <c r="B1384" s="85">
        <f>IF(I1384='School Lookup'!$G$13,1,0)</f>
        <v>0</v>
      </c>
      <c r="C1384" s="85">
        <f t="shared" si="21"/>
        <v>1382</v>
      </c>
      <c r="D1384" s="86" t="s">
        <v>6478</v>
      </c>
      <c r="E1384" s="86" t="s">
        <v>6702</v>
      </c>
      <c r="F1384" s="86" t="s">
        <v>1150</v>
      </c>
      <c r="G1384" s="86" t="s">
        <v>3284</v>
      </c>
      <c r="H1384" s="86" t="s">
        <v>1197</v>
      </c>
      <c r="I1384" s="86" t="s">
        <v>5454</v>
      </c>
      <c r="J1384" s="86" t="s">
        <v>1198</v>
      </c>
      <c r="K1384" s="86" t="s">
        <v>31</v>
      </c>
      <c r="L1384" s="86">
        <v>1</v>
      </c>
      <c r="M1384" s="86">
        <v>1</v>
      </c>
      <c r="N1384" s="89">
        <v>-4.2156470588235302E-2</v>
      </c>
      <c r="O1384" s="89">
        <v>3.0651994997238701E-3</v>
      </c>
      <c r="P1384" s="89">
        <v>47.101199999999999</v>
      </c>
      <c r="Q1384" s="89">
        <v>-0.29008905530793799</v>
      </c>
      <c r="R1384" s="89">
        <v>45.882351372549003</v>
      </c>
      <c r="S1384" s="89">
        <v>-0.143511927904107</v>
      </c>
      <c r="T1384" s="89">
        <v>-0.16295234755245799</v>
      </c>
      <c r="U1384" s="89">
        <v>0.37666174298375199</v>
      </c>
      <c r="V1384" s="89">
        <v>-6.1377915252403097E-2</v>
      </c>
      <c r="W1384" s="89">
        <v>1</v>
      </c>
      <c r="X1384" s="89">
        <v>-5.3055599214145398E-2</v>
      </c>
      <c r="Y1384" s="89">
        <v>-3.5854629076132898E-2</v>
      </c>
      <c r="Z1384" s="89">
        <v>54.415700000000001</v>
      </c>
      <c r="AA1384" s="89">
        <v>0.57212890788757098</v>
      </c>
      <c r="AB1384" s="89">
        <v>52.652283889980403</v>
      </c>
      <c r="AC1384" s="89">
        <v>0.26813713940571898</v>
      </c>
      <c r="AD1384" s="89">
        <v>0.31357613401776702</v>
      </c>
      <c r="AE1384" s="89">
        <v>0.37592319054652901</v>
      </c>
      <c r="AF1384" s="89">
        <v>0.117880540779205</v>
      </c>
      <c r="AG1384" s="89">
        <v>1</v>
      </c>
      <c r="AH1384" s="89">
        <v>-5.8658333333333298E-2</v>
      </c>
      <c r="AI1384" s="89">
        <v>-6.9202467312677096E-2</v>
      </c>
      <c r="AJ1384" s="89">
        <v>57.558399999999999</v>
      </c>
      <c r="AK1384" s="89">
        <v>0.87427983257151998</v>
      </c>
      <c r="AL1384" s="89">
        <v>55.357142857142897</v>
      </c>
      <c r="AM1384" s="89">
        <v>0.402538682629421</v>
      </c>
      <c r="AN1384" s="89">
        <v>0.379682768967183</v>
      </c>
      <c r="AO1384" s="89">
        <v>0.12407680945347099</v>
      </c>
      <c r="AP1384" s="89">
        <v>4.7109826577907403E-2</v>
      </c>
      <c r="AQ1384" s="89">
        <v>1</v>
      </c>
      <c r="AR1384" s="89">
        <v>-0.262945508982036</v>
      </c>
      <c r="AS1384" s="89">
        <v>-0.52104310406806698</v>
      </c>
      <c r="AT1384" s="89">
        <v>51.452399999999997</v>
      </c>
      <c r="AU1384" s="89">
        <v>0.30063395843086299</v>
      </c>
      <c r="AV1384" s="89">
        <v>45.508992215568902</v>
      </c>
      <c r="AW1384" s="89">
        <v>-0.11020457281860201</v>
      </c>
      <c r="AX1384" s="89">
        <v>-0.15534710445854499</v>
      </c>
      <c r="AY1384" s="89">
        <v>0.123338257016248</v>
      </c>
      <c r="AZ1384" s="89">
        <v>-1.9160241096438001E-2</v>
      </c>
      <c r="BA1384" s="89">
        <v>-99</v>
      </c>
      <c r="BB1384" s="89">
        <v>-99</v>
      </c>
      <c r="BC1384" s="89">
        <v>-99</v>
      </c>
      <c r="BD1384" s="89">
        <v>-99</v>
      </c>
      <c r="BE1384" s="89">
        <v>-99</v>
      </c>
      <c r="BF1384" s="89">
        <v>-99</v>
      </c>
      <c r="BG1384" s="89">
        <v>-99</v>
      </c>
      <c r="BH1384" s="89">
        <v>-99</v>
      </c>
      <c r="BI1384" s="89">
        <v>-99</v>
      </c>
      <c r="BJ1384" s="89">
        <v>-99</v>
      </c>
      <c r="BK1384" s="89">
        <v>-99</v>
      </c>
      <c r="BL1384" s="89">
        <v>-99</v>
      </c>
      <c r="BM1384" s="89">
        <v>-99</v>
      </c>
      <c r="BN1384" s="89">
        <v>-99</v>
      </c>
      <c r="BO1384" s="89">
        <v>-99</v>
      </c>
      <c r="BP1384" s="89">
        <v>-99</v>
      </c>
      <c r="BQ1384" s="89">
        <v>-99</v>
      </c>
      <c r="BR1384" s="89">
        <v>-99</v>
      </c>
      <c r="BS1384" s="89">
        <v>-99</v>
      </c>
      <c r="BT1384" s="89">
        <v>-99</v>
      </c>
      <c r="BU1384" s="89">
        <v>-99</v>
      </c>
      <c r="BV1384" s="89">
        <v>-99</v>
      </c>
      <c r="BW1384" s="89">
        <v>-99</v>
      </c>
      <c r="BX1384" s="89">
        <v>-99</v>
      </c>
      <c r="BY1384" s="89">
        <v>-99</v>
      </c>
      <c r="BZ1384" s="89">
        <v>-99</v>
      </c>
      <c r="CA1384" s="89">
        <v>-99</v>
      </c>
      <c r="CB1384" s="89">
        <v>-99</v>
      </c>
      <c r="CC1384" s="89">
        <v>-99</v>
      </c>
      <c r="CD1384" s="89">
        <v>-99</v>
      </c>
      <c r="CE1384" s="89">
        <v>-99</v>
      </c>
      <c r="CF1384" s="89">
        <v>-99</v>
      </c>
      <c r="CG1384" s="89">
        <v>-99</v>
      </c>
      <c r="CH1384" s="89">
        <v>-99</v>
      </c>
      <c r="CI1384" s="89">
        <v>-99</v>
      </c>
      <c r="CJ1384" s="89">
        <v>-99</v>
      </c>
      <c r="CK1384" s="89">
        <v>-99</v>
      </c>
      <c r="CL1384" s="89">
        <v>-99</v>
      </c>
      <c r="CM1384" s="89">
        <v>-99</v>
      </c>
      <c r="CN1384" s="89">
        <v>-99</v>
      </c>
      <c r="CO1384" s="89">
        <v>-99</v>
      </c>
      <c r="CP1384" s="89">
        <v>-99</v>
      </c>
      <c r="CQ1384" s="89">
        <v>-99</v>
      </c>
      <c r="CR1384" s="89">
        <v>-99</v>
      </c>
      <c r="CS1384" s="89">
        <v>-99</v>
      </c>
      <c r="CT1384" s="89">
        <v>-99</v>
      </c>
      <c r="CU1384" s="86">
        <v>-99</v>
      </c>
      <c r="CV1384" s="86">
        <v>8.4500000000000006E-2</v>
      </c>
      <c r="CW1384" s="86">
        <v>49</v>
      </c>
      <c r="CX1384" s="86">
        <v>2</v>
      </c>
      <c r="CY1384" s="86">
        <v>0.1721</v>
      </c>
      <c r="CZ1384" s="86">
        <v>60</v>
      </c>
      <c r="DA1384" s="86">
        <v>4</v>
      </c>
      <c r="DB1384" s="86">
        <v>0.25140000000000001</v>
      </c>
      <c r="DC1384" s="86">
        <v>61</v>
      </c>
      <c r="DD1384" s="86">
        <v>-99</v>
      </c>
      <c r="DE1384" s="86">
        <v>-99</v>
      </c>
      <c r="DF1384" s="86">
        <v>-99</v>
      </c>
      <c r="DG1384" s="86">
        <v>-99</v>
      </c>
      <c r="DH1384" s="86">
        <v>-99</v>
      </c>
    </row>
    <row r="1385" spans="1:112" x14ac:dyDescent="0.2">
      <c r="A1385" s="85">
        <f>IF(ISERROR(SEARCH('School Lookup'!$F$3,Data!J1385)),A1384,A1384+1)</f>
        <v>0</v>
      </c>
      <c r="B1385" s="85">
        <f>IF(I1385='School Lookup'!$G$13,1,0)</f>
        <v>0</v>
      </c>
      <c r="C1385" s="85">
        <f t="shared" si="21"/>
        <v>1383</v>
      </c>
      <c r="D1385" s="86" t="s">
        <v>6478</v>
      </c>
      <c r="E1385" s="86" t="s">
        <v>6790</v>
      </c>
      <c r="F1385" s="86" t="s">
        <v>2774</v>
      </c>
      <c r="G1385" s="86" t="s">
        <v>3039</v>
      </c>
      <c r="H1385" s="86" t="s">
        <v>1655</v>
      </c>
      <c r="I1385" s="86" t="s">
        <v>4147</v>
      </c>
      <c r="J1385" s="86" t="s">
        <v>2526</v>
      </c>
      <c r="K1385" s="86" t="s">
        <v>107</v>
      </c>
      <c r="L1385" s="86">
        <v>1</v>
      </c>
      <c r="M1385" s="86">
        <v>1</v>
      </c>
      <c r="N1385" s="89">
        <v>-8.7536050156739702E-3</v>
      </c>
      <c r="O1385" s="89">
        <v>7.5399068821705703E-2</v>
      </c>
      <c r="P1385" s="89">
        <v>48.759</v>
      </c>
      <c r="Q1385" s="89">
        <v>-0.114243868699429</v>
      </c>
      <c r="R1385" s="89">
        <v>46.081494984326</v>
      </c>
      <c r="S1385" s="89">
        <v>-1.9422399938861599E-2</v>
      </c>
      <c r="T1385" s="89">
        <v>-2.2152068527540699E-2</v>
      </c>
      <c r="U1385" s="89">
        <v>0.40075376884422098</v>
      </c>
      <c r="V1385" s="89">
        <v>-8.8775249501074002E-3</v>
      </c>
      <c r="W1385" s="89">
        <v>1</v>
      </c>
      <c r="X1385" s="89">
        <v>9.0382131661442003E-2</v>
      </c>
      <c r="Y1385" s="89">
        <v>0.30182050864680299</v>
      </c>
      <c r="Z1385" s="89">
        <v>46.698799999999999</v>
      </c>
      <c r="AA1385" s="89">
        <v>-0.39019135929674198</v>
      </c>
      <c r="AB1385" s="89">
        <v>43.8871457680251</v>
      </c>
      <c r="AC1385" s="89">
        <v>-4.4185425324969302E-2</v>
      </c>
      <c r="AD1385" s="89">
        <v>-5.00772683784022E-2</v>
      </c>
      <c r="AE1385" s="89">
        <v>0.40075376884422098</v>
      </c>
      <c r="AF1385" s="89">
        <v>-2.0068654036068199E-2</v>
      </c>
      <c r="AG1385" s="89">
        <v>1</v>
      </c>
      <c r="AH1385" s="89">
        <v>0.24475443037974701</v>
      </c>
      <c r="AI1385" s="89">
        <v>0.58377107127430705</v>
      </c>
      <c r="AJ1385" s="89">
        <v>-99</v>
      </c>
      <c r="AK1385" s="89">
        <v>-99</v>
      </c>
      <c r="AL1385" s="89">
        <v>40.5062987341772</v>
      </c>
      <c r="AM1385" s="89">
        <v>0.58377107127430705</v>
      </c>
      <c r="AN1385" s="89">
        <v>0.57007526269803399</v>
      </c>
      <c r="AO1385" s="89">
        <v>0.19849246231155801</v>
      </c>
      <c r="AP1385" s="89">
        <v>0.113155642595841</v>
      </c>
      <c r="AQ1385" s="89">
        <v>-99</v>
      </c>
      <c r="AR1385" s="89">
        <v>-99</v>
      </c>
      <c r="AS1385" s="89">
        <v>-99</v>
      </c>
      <c r="AT1385" s="89">
        <v>-99</v>
      </c>
      <c r="AU1385" s="89">
        <v>-99</v>
      </c>
      <c r="AV1385" s="89">
        <v>-99</v>
      </c>
      <c r="AW1385" s="89">
        <v>-99</v>
      </c>
      <c r="AX1385" s="89">
        <v>-99</v>
      </c>
      <c r="AY1385" s="89">
        <v>-99</v>
      </c>
      <c r="AZ1385" s="89">
        <v>-99</v>
      </c>
      <c r="BA1385" s="89">
        <v>-99</v>
      </c>
      <c r="BB1385" s="89">
        <v>-99</v>
      </c>
      <c r="BC1385" s="89">
        <v>-99</v>
      </c>
      <c r="BD1385" s="89">
        <v>-99</v>
      </c>
      <c r="BE1385" s="89">
        <v>-99</v>
      </c>
      <c r="BF1385" s="89">
        <v>-99</v>
      </c>
      <c r="BG1385" s="89">
        <v>-99</v>
      </c>
      <c r="BH1385" s="89">
        <v>-99</v>
      </c>
      <c r="BI1385" s="89">
        <v>-99</v>
      </c>
      <c r="BJ1385" s="89">
        <v>-99</v>
      </c>
      <c r="BK1385" s="89">
        <v>-99</v>
      </c>
      <c r="BL1385" s="89">
        <v>-99</v>
      </c>
      <c r="BM1385" s="89">
        <v>-99</v>
      </c>
      <c r="BN1385" s="89">
        <v>-99</v>
      </c>
      <c r="BO1385" s="89">
        <v>-99</v>
      </c>
      <c r="BP1385" s="89">
        <v>-99</v>
      </c>
      <c r="BQ1385" s="89">
        <v>-99</v>
      </c>
      <c r="BR1385" s="89">
        <v>-99</v>
      </c>
      <c r="BS1385" s="89">
        <v>-99</v>
      </c>
      <c r="BT1385" s="89">
        <v>-99</v>
      </c>
      <c r="BU1385" s="89">
        <v>-99</v>
      </c>
      <c r="BV1385" s="89">
        <v>-99</v>
      </c>
      <c r="BW1385" s="89">
        <v>-99</v>
      </c>
      <c r="BX1385" s="89">
        <v>-99</v>
      </c>
      <c r="BY1385" s="89">
        <v>-99</v>
      </c>
      <c r="BZ1385" s="89">
        <v>-99</v>
      </c>
      <c r="CA1385" s="89">
        <v>-99</v>
      </c>
      <c r="CB1385" s="89">
        <v>-99</v>
      </c>
      <c r="CC1385" s="89">
        <v>-99</v>
      </c>
      <c r="CD1385" s="89">
        <v>-99</v>
      </c>
      <c r="CE1385" s="89">
        <v>-99</v>
      </c>
      <c r="CF1385" s="89">
        <v>-99</v>
      </c>
      <c r="CG1385" s="89">
        <v>-99</v>
      </c>
      <c r="CH1385" s="89">
        <v>-99</v>
      </c>
      <c r="CI1385" s="89">
        <v>-99</v>
      </c>
      <c r="CJ1385" s="89">
        <v>-99</v>
      </c>
      <c r="CK1385" s="89">
        <v>-99</v>
      </c>
      <c r="CL1385" s="89">
        <v>-99</v>
      </c>
      <c r="CM1385" s="89">
        <v>-99</v>
      </c>
      <c r="CN1385" s="89">
        <v>-99</v>
      </c>
      <c r="CO1385" s="89">
        <v>-99</v>
      </c>
      <c r="CP1385" s="89">
        <v>-99</v>
      </c>
      <c r="CQ1385" s="89">
        <v>-99</v>
      </c>
      <c r="CR1385" s="89">
        <v>-99</v>
      </c>
      <c r="CS1385" s="89">
        <v>-99</v>
      </c>
      <c r="CT1385" s="89">
        <v>-99</v>
      </c>
      <c r="CU1385" s="86">
        <v>-99</v>
      </c>
      <c r="CV1385" s="86">
        <v>8.4199999999999997E-2</v>
      </c>
      <c r="CW1385" s="86">
        <v>49</v>
      </c>
      <c r="CX1385" s="86">
        <v>2</v>
      </c>
      <c r="CY1385" s="86">
        <v>-5.5399999999999998E-2</v>
      </c>
      <c r="CZ1385" s="86">
        <v>49</v>
      </c>
      <c r="DA1385" s="86">
        <v>2</v>
      </c>
      <c r="DB1385" s="86">
        <v>-0.20219999999999999</v>
      </c>
      <c r="DC1385" s="86">
        <v>37</v>
      </c>
      <c r="DD1385" s="86">
        <v>-99</v>
      </c>
      <c r="DE1385" s="86">
        <v>-99</v>
      </c>
      <c r="DF1385" s="86">
        <v>-99</v>
      </c>
      <c r="DG1385" s="86">
        <v>-99</v>
      </c>
      <c r="DH1385" s="86">
        <v>-99</v>
      </c>
    </row>
    <row r="1386" spans="1:112" x14ac:dyDescent="0.2">
      <c r="A1386" s="85">
        <f>IF(ISERROR(SEARCH('School Lookup'!$F$3,Data!J1386)),A1385,A1385+1)</f>
        <v>0</v>
      </c>
      <c r="B1386" s="85">
        <f>IF(I1386='School Lookup'!$G$13,1,0)</f>
        <v>0</v>
      </c>
      <c r="C1386" s="85">
        <f t="shared" si="21"/>
        <v>1384</v>
      </c>
      <c r="D1386" s="86" t="s">
        <v>6478</v>
      </c>
      <c r="E1386" s="86" t="s">
        <v>6489</v>
      </c>
      <c r="F1386" s="86" t="s">
        <v>2741</v>
      </c>
      <c r="G1386" s="86" t="s">
        <v>2898</v>
      </c>
      <c r="H1386" s="86" t="s">
        <v>85</v>
      </c>
      <c r="I1386" s="86" t="s">
        <v>3750</v>
      </c>
      <c r="J1386" s="86" t="s">
        <v>86</v>
      </c>
      <c r="K1386" s="86" t="s">
        <v>6482</v>
      </c>
      <c r="L1386" s="86">
        <v>1</v>
      </c>
      <c r="M1386" s="86">
        <v>1</v>
      </c>
      <c r="N1386" s="89">
        <v>0.15033098591549299</v>
      </c>
      <c r="O1386" s="89">
        <v>0.41989657867033697</v>
      </c>
      <c r="P1386" s="89">
        <v>43.558799999999998</v>
      </c>
      <c r="Q1386" s="89">
        <v>-0.66583642473849702</v>
      </c>
      <c r="R1386" s="89">
        <v>51.6431985915493</v>
      </c>
      <c r="S1386" s="89">
        <v>-0.12296992303408</v>
      </c>
      <c r="T1386" s="89">
        <v>-0.13964401473132701</v>
      </c>
      <c r="U1386" s="89">
        <v>0.37172774869109898</v>
      </c>
      <c r="V1386" s="89">
        <v>-5.1909555214262999E-2</v>
      </c>
      <c r="W1386" s="89">
        <v>1</v>
      </c>
      <c r="X1386" s="89">
        <v>0.25650281690140803</v>
      </c>
      <c r="Y1386" s="89">
        <v>0.69289491371870604</v>
      </c>
      <c r="Z1386" s="89">
        <v>45.529400000000003</v>
      </c>
      <c r="AA1386" s="89">
        <v>-0.53601899998734703</v>
      </c>
      <c r="AB1386" s="89">
        <v>48.826297183098603</v>
      </c>
      <c r="AC1386" s="89">
        <v>7.8437956865679795E-2</v>
      </c>
      <c r="AD1386" s="89">
        <v>9.2699511728430203E-2</v>
      </c>
      <c r="AE1386" s="89">
        <v>0.37172774869109898</v>
      </c>
      <c r="AF1386" s="89">
        <v>3.4458980799573498E-2</v>
      </c>
      <c r="AG1386" s="89">
        <v>1</v>
      </c>
      <c r="AH1386" s="89">
        <v>8.1356521739130397E-2</v>
      </c>
      <c r="AI1386" s="89">
        <v>0.232123008427251</v>
      </c>
      <c r="AJ1386" s="89">
        <v>-99</v>
      </c>
      <c r="AK1386" s="89">
        <v>-99</v>
      </c>
      <c r="AL1386" s="89">
        <v>46.376839130434803</v>
      </c>
      <c r="AM1386" s="89">
        <v>0.232123008427251</v>
      </c>
      <c r="AN1386" s="89">
        <v>0.20065370344097999</v>
      </c>
      <c r="AO1386" s="89">
        <v>0.12041884816753901</v>
      </c>
      <c r="AP1386" s="89">
        <v>2.41624878489138E-2</v>
      </c>
      <c r="AQ1386" s="89">
        <v>1</v>
      </c>
      <c r="AR1386" s="89">
        <v>0.225052564102564</v>
      </c>
      <c r="AS1386" s="89">
        <v>0.57588676491715596</v>
      </c>
      <c r="AT1386" s="89">
        <v>-99</v>
      </c>
      <c r="AU1386" s="89">
        <v>-99</v>
      </c>
      <c r="AV1386" s="89">
        <v>51.282085897435898</v>
      </c>
      <c r="AW1386" s="89">
        <v>0.57588676491715596</v>
      </c>
      <c r="AX1386" s="89">
        <v>0.56765250368977305</v>
      </c>
      <c r="AY1386" s="89">
        <v>0.13612565445026201</v>
      </c>
      <c r="AZ1386" s="89">
        <v>7.7272068565099994E-2</v>
      </c>
      <c r="BA1386" s="89">
        <v>-99</v>
      </c>
      <c r="BB1386" s="89">
        <v>-99</v>
      </c>
      <c r="BC1386" s="89">
        <v>-99</v>
      </c>
      <c r="BD1386" s="89">
        <v>-99</v>
      </c>
      <c r="BE1386" s="89">
        <v>-99</v>
      </c>
      <c r="BF1386" s="89">
        <v>-99</v>
      </c>
      <c r="BG1386" s="89">
        <v>-99</v>
      </c>
      <c r="BH1386" s="89">
        <v>-99</v>
      </c>
      <c r="BI1386" s="89">
        <v>-99</v>
      </c>
      <c r="BJ1386" s="89">
        <v>-99</v>
      </c>
      <c r="BK1386" s="89">
        <v>-99</v>
      </c>
      <c r="BL1386" s="89">
        <v>-99</v>
      </c>
      <c r="BM1386" s="89">
        <v>-99</v>
      </c>
      <c r="BN1386" s="89">
        <v>-99</v>
      </c>
      <c r="BO1386" s="89">
        <v>-99</v>
      </c>
      <c r="BP1386" s="89">
        <v>-99</v>
      </c>
      <c r="BQ1386" s="89">
        <v>-99</v>
      </c>
      <c r="BR1386" s="89">
        <v>-99</v>
      </c>
      <c r="BS1386" s="89">
        <v>-99</v>
      </c>
      <c r="BT1386" s="89">
        <v>-99</v>
      </c>
      <c r="BU1386" s="89">
        <v>-99</v>
      </c>
      <c r="BV1386" s="89">
        <v>-99</v>
      </c>
      <c r="BW1386" s="89">
        <v>-99</v>
      </c>
      <c r="BX1386" s="89">
        <v>-99</v>
      </c>
      <c r="BY1386" s="89">
        <v>-99</v>
      </c>
      <c r="BZ1386" s="89">
        <v>-99</v>
      </c>
      <c r="CA1386" s="89">
        <v>-99</v>
      </c>
      <c r="CB1386" s="89">
        <v>-99</v>
      </c>
      <c r="CC1386" s="89">
        <v>-99</v>
      </c>
      <c r="CD1386" s="89">
        <v>-99</v>
      </c>
      <c r="CE1386" s="89">
        <v>-99</v>
      </c>
      <c r="CF1386" s="89">
        <v>-99</v>
      </c>
      <c r="CG1386" s="89">
        <v>-99</v>
      </c>
      <c r="CH1386" s="89">
        <v>-99</v>
      </c>
      <c r="CI1386" s="89">
        <v>-99</v>
      </c>
      <c r="CJ1386" s="89">
        <v>-99</v>
      </c>
      <c r="CK1386" s="89">
        <v>-99</v>
      </c>
      <c r="CL1386" s="89">
        <v>-99</v>
      </c>
      <c r="CM1386" s="89">
        <v>-99</v>
      </c>
      <c r="CN1386" s="89">
        <v>-99</v>
      </c>
      <c r="CO1386" s="89">
        <v>-99</v>
      </c>
      <c r="CP1386" s="89">
        <v>-99</v>
      </c>
      <c r="CQ1386" s="89">
        <v>-99</v>
      </c>
      <c r="CR1386" s="89">
        <v>-99</v>
      </c>
      <c r="CS1386" s="89">
        <v>-99</v>
      </c>
      <c r="CT1386" s="89">
        <v>-99</v>
      </c>
      <c r="CU1386" s="86">
        <v>-99</v>
      </c>
      <c r="CV1386" s="86">
        <v>8.4000000000000005E-2</v>
      </c>
      <c r="CW1386" s="86">
        <v>49</v>
      </c>
      <c r="CX1386" s="86">
        <v>2</v>
      </c>
      <c r="CY1386" s="86">
        <v>-0.37419999999999998</v>
      </c>
      <c r="CZ1386" s="86">
        <v>33</v>
      </c>
      <c r="DA1386" s="86">
        <v>2</v>
      </c>
      <c r="DB1386" s="86">
        <v>-0.44679999999999997</v>
      </c>
      <c r="DC1386" s="86">
        <v>26</v>
      </c>
      <c r="DD1386" s="86">
        <v>-99</v>
      </c>
      <c r="DE1386" s="86">
        <v>-99</v>
      </c>
      <c r="DF1386" s="86">
        <v>-99</v>
      </c>
      <c r="DG1386" s="86">
        <v>-99</v>
      </c>
      <c r="DH1386" s="86">
        <v>-99</v>
      </c>
    </row>
    <row r="1387" spans="1:112" x14ac:dyDescent="0.2">
      <c r="A1387" s="85">
        <f>IF(ISERROR(SEARCH('School Lookup'!$F$3,Data!J1387)),A1386,A1386+1)</f>
        <v>0</v>
      </c>
      <c r="B1387" s="85">
        <f>IF(I1387='School Lookup'!$G$13,1,0)</f>
        <v>0</v>
      </c>
      <c r="C1387" s="85">
        <f t="shared" si="21"/>
        <v>1385</v>
      </c>
      <c r="D1387" s="86" t="s">
        <v>6478</v>
      </c>
      <c r="E1387" s="86" t="s">
        <v>6637</v>
      </c>
      <c r="F1387" s="86" t="s">
        <v>1091</v>
      </c>
      <c r="G1387" s="86" t="s">
        <v>3154</v>
      </c>
      <c r="H1387" s="86" t="s">
        <v>759</v>
      </c>
      <c r="I1387" s="86" t="s">
        <v>5586</v>
      </c>
      <c r="J1387" s="86" t="s">
        <v>807</v>
      </c>
      <c r="K1387" s="86" t="s">
        <v>16</v>
      </c>
      <c r="L1387" s="86">
        <v>1</v>
      </c>
      <c r="M1387" s="86">
        <v>1</v>
      </c>
      <c r="N1387" s="89">
        <v>-0.21202452830188701</v>
      </c>
      <c r="O1387" s="89">
        <v>-0.364783896020136</v>
      </c>
      <c r="P1387" s="89">
        <v>50.146099999999997</v>
      </c>
      <c r="Q1387" s="89">
        <v>3.2887786714168699E-2</v>
      </c>
      <c r="R1387" s="89">
        <v>50.188699245282997</v>
      </c>
      <c r="S1387" s="89">
        <v>-0.16594805465298301</v>
      </c>
      <c r="T1387" s="89">
        <v>-0.18840987775891499</v>
      </c>
      <c r="U1387" s="89">
        <v>0.37535410764872501</v>
      </c>
      <c r="V1387" s="89">
        <v>-7.0720421538403105E-2</v>
      </c>
      <c r="W1387" s="89">
        <v>1</v>
      </c>
      <c r="X1387" s="89">
        <v>0.20422415094339599</v>
      </c>
      <c r="Y1387" s="89">
        <v>0.56982265358476103</v>
      </c>
      <c r="Z1387" s="89">
        <v>43.348300000000002</v>
      </c>
      <c r="AA1387" s="89">
        <v>-0.80800862467545997</v>
      </c>
      <c r="AB1387" s="89">
        <v>47.924538867924497</v>
      </c>
      <c r="AC1387" s="89">
        <v>-0.11909298554535</v>
      </c>
      <c r="AD1387" s="89">
        <v>-0.13729603581784799</v>
      </c>
      <c r="AE1387" s="89">
        <v>0.37535410764872501</v>
      </c>
      <c r="AF1387" s="89">
        <v>-5.1534631008115901E-2</v>
      </c>
      <c r="AG1387" s="89">
        <v>1</v>
      </c>
      <c r="AH1387" s="89">
        <v>0.37185000000000001</v>
      </c>
      <c r="AI1387" s="89">
        <v>0.85729299836154005</v>
      </c>
      <c r="AJ1387" s="89">
        <v>-99</v>
      </c>
      <c r="AK1387" s="89">
        <v>-99</v>
      </c>
      <c r="AL1387" s="89">
        <v>46.666649999999997</v>
      </c>
      <c r="AM1387" s="89">
        <v>0.85729299836154005</v>
      </c>
      <c r="AN1387" s="89">
        <v>0.85742192395209604</v>
      </c>
      <c r="AO1387" s="89">
        <v>0.12747875354107599</v>
      </c>
      <c r="AP1387" s="89">
        <v>0.10930307812420501</v>
      </c>
      <c r="AQ1387" s="89">
        <v>1</v>
      </c>
      <c r="AR1387" s="89">
        <v>0.32144186046511602</v>
      </c>
      <c r="AS1387" s="89">
        <v>0.79255216599594702</v>
      </c>
      <c r="AT1387" s="89">
        <v>-99</v>
      </c>
      <c r="AU1387" s="89">
        <v>-99</v>
      </c>
      <c r="AV1387" s="89">
        <v>38.372137209302302</v>
      </c>
      <c r="AW1387" s="89">
        <v>0.79255216599594702</v>
      </c>
      <c r="AX1387" s="89">
        <v>0.79597341588236503</v>
      </c>
      <c r="AY1387" s="89">
        <v>0.121813031161473</v>
      </c>
      <c r="AZ1387" s="89">
        <v>9.6959934512582793E-2</v>
      </c>
      <c r="BA1387" s="89">
        <v>-99</v>
      </c>
      <c r="BB1387" s="89">
        <v>-99</v>
      </c>
      <c r="BC1387" s="89">
        <v>-99</v>
      </c>
      <c r="BD1387" s="89">
        <v>-99</v>
      </c>
      <c r="BE1387" s="89">
        <v>-99</v>
      </c>
      <c r="BF1387" s="89">
        <v>-99</v>
      </c>
      <c r="BG1387" s="89">
        <v>-99</v>
      </c>
      <c r="BH1387" s="89">
        <v>-99</v>
      </c>
      <c r="BI1387" s="89">
        <v>-99</v>
      </c>
      <c r="BJ1387" s="89">
        <v>-99</v>
      </c>
      <c r="BK1387" s="89">
        <v>-99</v>
      </c>
      <c r="BL1387" s="89">
        <v>-99</v>
      </c>
      <c r="BM1387" s="89">
        <v>-99</v>
      </c>
      <c r="BN1387" s="89">
        <v>-99</v>
      </c>
      <c r="BO1387" s="89">
        <v>-99</v>
      </c>
      <c r="BP1387" s="89">
        <v>-99</v>
      </c>
      <c r="BQ1387" s="89">
        <v>-99</v>
      </c>
      <c r="BR1387" s="89">
        <v>-99</v>
      </c>
      <c r="BS1387" s="89">
        <v>-99</v>
      </c>
      <c r="BT1387" s="89">
        <v>-99</v>
      </c>
      <c r="BU1387" s="89">
        <v>-99</v>
      </c>
      <c r="BV1387" s="89">
        <v>-99</v>
      </c>
      <c r="BW1387" s="89">
        <v>-99</v>
      </c>
      <c r="BX1387" s="89">
        <v>-99</v>
      </c>
      <c r="BY1387" s="89">
        <v>-99</v>
      </c>
      <c r="BZ1387" s="89">
        <v>-99</v>
      </c>
      <c r="CA1387" s="89">
        <v>-99</v>
      </c>
      <c r="CB1387" s="89">
        <v>-99</v>
      </c>
      <c r="CC1387" s="89">
        <v>-99</v>
      </c>
      <c r="CD1387" s="89">
        <v>-99</v>
      </c>
      <c r="CE1387" s="89">
        <v>-99</v>
      </c>
      <c r="CF1387" s="89">
        <v>-99</v>
      </c>
      <c r="CG1387" s="89">
        <v>-99</v>
      </c>
      <c r="CH1387" s="89">
        <v>-99</v>
      </c>
      <c r="CI1387" s="89">
        <v>-99</v>
      </c>
      <c r="CJ1387" s="89">
        <v>-99</v>
      </c>
      <c r="CK1387" s="89">
        <v>-99</v>
      </c>
      <c r="CL1387" s="89">
        <v>-99</v>
      </c>
      <c r="CM1387" s="89">
        <v>-99</v>
      </c>
      <c r="CN1387" s="89">
        <v>-99</v>
      </c>
      <c r="CO1387" s="89">
        <v>-99</v>
      </c>
      <c r="CP1387" s="89">
        <v>-99</v>
      </c>
      <c r="CQ1387" s="89">
        <v>-99</v>
      </c>
      <c r="CR1387" s="89">
        <v>-99</v>
      </c>
      <c r="CS1387" s="89">
        <v>-99</v>
      </c>
      <c r="CT1387" s="89">
        <v>-99</v>
      </c>
      <c r="CU1387" s="86">
        <v>-99</v>
      </c>
      <c r="CV1387" s="86">
        <v>8.4000000000000005E-2</v>
      </c>
      <c r="CW1387" s="86">
        <v>49</v>
      </c>
      <c r="CX1387" s="86">
        <v>2</v>
      </c>
      <c r="CY1387" s="86">
        <v>0.2422</v>
      </c>
      <c r="CZ1387" s="86">
        <v>64</v>
      </c>
      <c r="DA1387" s="86">
        <v>2</v>
      </c>
      <c r="DB1387" s="86">
        <v>-0.29089999999999999</v>
      </c>
      <c r="DC1387" s="86">
        <v>32</v>
      </c>
      <c r="DD1387" s="86">
        <v>-99</v>
      </c>
      <c r="DE1387" s="86">
        <v>-99</v>
      </c>
      <c r="DF1387" s="86">
        <v>-99</v>
      </c>
      <c r="DG1387" s="86">
        <v>-99</v>
      </c>
      <c r="DH1387" s="86">
        <v>-99</v>
      </c>
    </row>
    <row r="1388" spans="1:112" x14ac:dyDescent="0.2">
      <c r="A1388" s="85">
        <f>IF(ISERROR(SEARCH('School Lookup'!$F$3,Data!J1388)),A1387,A1387+1)</f>
        <v>0</v>
      </c>
      <c r="B1388" s="85">
        <f>IF(I1388='School Lookup'!$G$13,1,0)</f>
        <v>0</v>
      </c>
      <c r="C1388" s="85">
        <f t="shared" si="21"/>
        <v>1386</v>
      </c>
      <c r="D1388" s="86" t="s">
        <v>6478</v>
      </c>
      <c r="E1388" s="86" t="s">
        <v>6743</v>
      </c>
      <c r="F1388" s="86" t="s">
        <v>2765</v>
      </c>
      <c r="G1388" s="86" t="s">
        <v>3170</v>
      </c>
      <c r="H1388" s="86" t="s">
        <v>660</v>
      </c>
      <c r="I1388" s="86" t="s">
        <v>4579</v>
      </c>
      <c r="J1388" s="86" t="s">
        <v>1635</v>
      </c>
      <c r="K1388" s="86" t="s">
        <v>26</v>
      </c>
      <c r="L1388" s="86">
        <v>1</v>
      </c>
      <c r="M1388" s="86">
        <v>1</v>
      </c>
      <c r="N1388" s="89">
        <v>0.11954285714285701</v>
      </c>
      <c r="O1388" s="89">
        <v>0.35322491906465497</v>
      </c>
      <c r="P1388" s="89">
        <v>48.752200000000002</v>
      </c>
      <c r="Q1388" s="89">
        <v>-0.114965154300187</v>
      </c>
      <c r="R1388" s="89">
        <v>49.019642857142898</v>
      </c>
      <c r="S1388" s="89">
        <v>0.119129882382234</v>
      </c>
      <c r="T1388" s="89">
        <v>0.13505861903195401</v>
      </c>
      <c r="U1388" s="89">
        <v>0.37304075235109702</v>
      </c>
      <c r="V1388" s="89">
        <v>5.0382368855180298E-2</v>
      </c>
      <c r="W1388" s="89">
        <v>1</v>
      </c>
      <c r="X1388" s="89">
        <v>5.5961797752809003E-2</v>
      </c>
      <c r="Y1388" s="89">
        <v>0.22078959075569099</v>
      </c>
      <c r="Z1388" s="89">
        <v>46.601799999999997</v>
      </c>
      <c r="AA1388" s="89">
        <v>-0.40228754635590802</v>
      </c>
      <c r="AB1388" s="89">
        <v>51.685388764044902</v>
      </c>
      <c r="AC1388" s="89">
        <v>-9.0748977800108294E-2</v>
      </c>
      <c r="AD1388" s="89">
        <v>-0.104293633756414</v>
      </c>
      <c r="AE1388" s="89">
        <v>0.37199582027168199</v>
      </c>
      <c r="AF1388" s="89">
        <v>-3.8796795838331802E-2</v>
      </c>
      <c r="AG1388" s="89">
        <v>1</v>
      </c>
      <c r="AH1388" s="89">
        <v>0.27048034188034198</v>
      </c>
      <c r="AI1388" s="89">
        <v>0.63913571467409502</v>
      </c>
      <c r="AJ1388" s="89">
        <v>-99</v>
      </c>
      <c r="AK1388" s="89">
        <v>-99</v>
      </c>
      <c r="AL1388" s="89">
        <v>55.555552991452998</v>
      </c>
      <c r="AM1388" s="89">
        <v>0.63913571467409502</v>
      </c>
      <c r="AN1388" s="89">
        <v>0.62823822462897005</v>
      </c>
      <c r="AO1388" s="89">
        <v>0.12225705329153599</v>
      </c>
      <c r="AP1388" s="89">
        <v>7.6806554108243996E-2</v>
      </c>
      <c r="AQ1388" s="89">
        <v>1</v>
      </c>
      <c r="AR1388" s="89">
        <v>-3.1026771653543301E-2</v>
      </c>
      <c r="AS1388" s="89">
        <v>2.6754075666932098E-4</v>
      </c>
      <c r="AT1388" s="89">
        <v>-99</v>
      </c>
      <c r="AU1388" s="89">
        <v>-99</v>
      </c>
      <c r="AV1388" s="89">
        <v>44.881883464566897</v>
      </c>
      <c r="AW1388" s="89">
        <v>2.6754075666932098E-4</v>
      </c>
      <c r="AX1388" s="89">
        <v>-3.8932145642960499E-2</v>
      </c>
      <c r="AY1388" s="89">
        <v>0.132706374085684</v>
      </c>
      <c r="AZ1388" s="89">
        <v>-5.16654388365307E-3</v>
      </c>
      <c r="BA1388" s="89">
        <v>-99</v>
      </c>
      <c r="BB1388" s="89">
        <v>-99</v>
      </c>
      <c r="BC1388" s="89">
        <v>-99</v>
      </c>
      <c r="BD1388" s="89">
        <v>-99</v>
      </c>
      <c r="BE1388" s="89">
        <v>-99</v>
      </c>
      <c r="BF1388" s="89">
        <v>-99</v>
      </c>
      <c r="BG1388" s="89">
        <v>-99</v>
      </c>
      <c r="BH1388" s="89">
        <v>-99</v>
      </c>
      <c r="BI1388" s="89">
        <v>-99</v>
      </c>
      <c r="BJ1388" s="89">
        <v>-99</v>
      </c>
      <c r="BK1388" s="89">
        <v>-99</v>
      </c>
      <c r="BL1388" s="89">
        <v>-99</v>
      </c>
      <c r="BM1388" s="89">
        <v>-99</v>
      </c>
      <c r="BN1388" s="89">
        <v>-99</v>
      </c>
      <c r="BO1388" s="89">
        <v>-99</v>
      </c>
      <c r="BP1388" s="89">
        <v>-99</v>
      </c>
      <c r="BQ1388" s="89">
        <v>-99</v>
      </c>
      <c r="BR1388" s="89">
        <v>-99</v>
      </c>
      <c r="BS1388" s="89">
        <v>-99</v>
      </c>
      <c r="BT1388" s="89">
        <v>-99</v>
      </c>
      <c r="BU1388" s="89">
        <v>-99</v>
      </c>
      <c r="BV1388" s="89">
        <v>-99</v>
      </c>
      <c r="BW1388" s="89">
        <v>-99</v>
      </c>
      <c r="BX1388" s="89">
        <v>-99</v>
      </c>
      <c r="BY1388" s="89">
        <v>-99</v>
      </c>
      <c r="BZ1388" s="89">
        <v>-99</v>
      </c>
      <c r="CA1388" s="89">
        <v>-99</v>
      </c>
      <c r="CB1388" s="89">
        <v>-99</v>
      </c>
      <c r="CC1388" s="89">
        <v>-99</v>
      </c>
      <c r="CD1388" s="89">
        <v>-99</v>
      </c>
      <c r="CE1388" s="89">
        <v>-99</v>
      </c>
      <c r="CF1388" s="89">
        <v>-99</v>
      </c>
      <c r="CG1388" s="89">
        <v>-99</v>
      </c>
      <c r="CH1388" s="89">
        <v>-99</v>
      </c>
      <c r="CI1388" s="89">
        <v>-99</v>
      </c>
      <c r="CJ1388" s="89">
        <v>-99</v>
      </c>
      <c r="CK1388" s="89">
        <v>-99</v>
      </c>
      <c r="CL1388" s="89">
        <v>-99</v>
      </c>
      <c r="CM1388" s="89">
        <v>-99</v>
      </c>
      <c r="CN1388" s="89">
        <v>-99</v>
      </c>
      <c r="CO1388" s="89">
        <v>-99</v>
      </c>
      <c r="CP1388" s="89">
        <v>-99</v>
      </c>
      <c r="CQ1388" s="89">
        <v>-99</v>
      </c>
      <c r="CR1388" s="89">
        <v>-99</v>
      </c>
      <c r="CS1388" s="89">
        <v>-99</v>
      </c>
      <c r="CT1388" s="89">
        <v>-99</v>
      </c>
      <c r="CU1388" s="86">
        <v>-99</v>
      </c>
      <c r="CV1388" s="86">
        <v>8.3199999999999996E-2</v>
      </c>
      <c r="CW1388" s="86">
        <v>48</v>
      </c>
      <c r="CX1388" s="86">
        <v>2</v>
      </c>
      <c r="CY1388" s="86">
        <v>0.14829999999999999</v>
      </c>
      <c r="CZ1388" s="86">
        <v>59</v>
      </c>
      <c r="DA1388" s="86">
        <v>2</v>
      </c>
      <c r="DB1388" s="86">
        <v>-0.1925</v>
      </c>
      <c r="DC1388" s="86">
        <v>37</v>
      </c>
      <c r="DD1388" s="86">
        <v>-99</v>
      </c>
      <c r="DE1388" s="86">
        <v>-99</v>
      </c>
      <c r="DF1388" s="86">
        <v>-99</v>
      </c>
      <c r="DG1388" s="86">
        <v>-99</v>
      </c>
      <c r="DH1388" s="86">
        <v>-99</v>
      </c>
    </row>
    <row r="1389" spans="1:112" x14ac:dyDescent="0.2">
      <c r="A1389" s="85">
        <f>IF(ISERROR(SEARCH('School Lookup'!$F$3,Data!J1389)),A1388,A1388+1)</f>
        <v>0</v>
      </c>
      <c r="B1389" s="85">
        <f>IF(I1389='School Lookup'!$G$13,1,0)</f>
        <v>0</v>
      </c>
      <c r="C1389" s="85">
        <f t="shared" si="21"/>
        <v>1387</v>
      </c>
      <c r="D1389" s="86" t="s">
        <v>6478</v>
      </c>
      <c r="E1389" s="86" t="s">
        <v>6702</v>
      </c>
      <c r="F1389" s="86" t="s">
        <v>1150</v>
      </c>
      <c r="G1389" s="86" t="s">
        <v>3088</v>
      </c>
      <c r="H1389" s="86" t="s">
        <v>1092</v>
      </c>
      <c r="I1389" s="86" t="s">
        <v>4880</v>
      </c>
      <c r="J1389" s="86" t="s">
        <v>1488</v>
      </c>
      <c r="K1389" s="86" t="s">
        <v>31</v>
      </c>
      <c r="L1389" s="86">
        <v>1</v>
      </c>
      <c r="M1389" s="86">
        <v>1</v>
      </c>
      <c r="N1389" s="89">
        <v>-4.1756538218572302E-2</v>
      </c>
      <c r="O1389" s="89">
        <v>3.9312526142984104E-3</v>
      </c>
      <c r="P1389" s="89">
        <v>50.201900000000002</v>
      </c>
      <c r="Q1389" s="89">
        <v>3.8806571496865998E-2</v>
      </c>
      <c r="R1389" s="89">
        <v>53.758711749842099</v>
      </c>
      <c r="S1389" s="89">
        <v>2.1368912055582199E-2</v>
      </c>
      <c r="T1389" s="89">
        <v>2.41324826734177E-2</v>
      </c>
      <c r="U1389" s="89">
        <v>0.37273369437249798</v>
      </c>
      <c r="V1389" s="89">
        <v>8.9949894212432695E-3</v>
      </c>
      <c r="W1389" s="89">
        <v>1</v>
      </c>
      <c r="X1389" s="89">
        <v>-1.20300751879699E-3</v>
      </c>
      <c r="Y1389" s="89">
        <v>8.6214584757184604E-2</v>
      </c>
      <c r="Z1389" s="89">
        <v>54.795499999999997</v>
      </c>
      <c r="AA1389" s="89">
        <v>0.61949109185737805</v>
      </c>
      <c r="AB1389" s="89">
        <v>54.511282706766899</v>
      </c>
      <c r="AC1389" s="89">
        <v>0.35285283830728098</v>
      </c>
      <c r="AD1389" s="89">
        <v>0.412215027331438</v>
      </c>
      <c r="AE1389" s="89">
        <v>0.375794678596656</v>
      </c>
      <c r="AF1389" s="89">
        <v>0.15490821370873001</v>
      </c>
      <c r="AG1389" s="89">
        <v>1</v>
      </c>
      <c r="AH1389" s="89">
        <v>-2.03185185185185E-2</v>
      </c>
      <c r="AI1389" s="89">
        <v>1.33085129177832E-2</v>
      </c>
      <c r="AJ1389" s="89">
        <v>45.3187</v>
      </c>
      <c r="AK1389" s="89">
        <v>-0.32387653244678499</v>
      </c>
      <c r="AL1389" s="89">
        <v>51.1111244444444</v>
      </c>
      <c r="AM1389" s="89">
        <v>-0.15528400976450099</v>
      </c>
      <c r="AN1389" s="89">
        <v>-0.20633419112839699</v>
      </c>
      <c r="AO1389" s="89">
        <v>0.127148575465034</v>
      </c>
      <c r="AP1389" s="89">
        <v>-2.6235098471705801E-2</v>
      </c>
      <c r="AQ1389" s="89">
        <v>1</v>
      </c>
      <c r="AR1389" s="89">
        <v>-0.10616818181818199</v>
      </c>
      <c r="AS1389" s="89">
        <v>-0.168636522093949</v>
      </c>
      <c r="AT1389" s="89">
        <v>43.1</v>
      </c>
      <c r="AU1389" s="89">
        <v>-0.60717732878134301</v>
      </c>
      <c r="AV1389" s="89">
        <v>49.810606818181803</v>
      </c>
      <c r="AW1389" s="89">
        <v>-0.38790692543764599</v>
      </c>
      <c r="AX1389" s="89">
        <v>-0.44798844983399599</v>
      </c>
      <c r="AY1389" s="89">
        <v>0.124323051565811</v>
      </c>
      <c r="AZ1389" s="89">
        <v>-5.5695291149599702E-2</v>
      </c>
      <c r="BA1389" s="89">
        <v>-99</v>
      </c>
      <c r="BB1389" s="89">
        <v>-99</v>
      </c>
      <c r="BC1389" s="89">
        <v>-99</v>
      </c>
      <c r="BD1389" s="89">
        <v>-99</v>
      </c>
      <c r="BE1389" s="89">
        <v>-99</v>
      </c>
      <c r="BF1389" s="89">
        <v>-99</v>
      </c>
      <c r="BG1389" s="89">
        <v>-99</v>
      </c>
      <c r="BH1389" s="89">
        <v>-99</v>
      </c>
      <c r="BI1389" s="89">
        <v>-99</v>
      </c>
      <c r="BJ1389" s="89">
        <v>-99</v>
      </c>
      <c r="BK1389" s="89">
        <v>-99</v>
      </c>
      <c r="BL1389" s="89">
        <v>-99</v>
      </c>
      <c r="BM1389" s="89">
        <v>-99</v>
      </c>
      <c r="BN1389" s="89">
        <v>-99</v>
      </c>
      <c r="BO1389" s="89">
        <v>-99</v>
      </c>
      <c r="BP1389" s="89">
        <v>-99</v>
      </c>
      <c r="BQ1389" s="89">
        <v>-99</v>
      </c>
      <c r="BR1389" s="89">
        <v>-99</v>
      </c>
      <c r="BS1389" s="89">
        <v>-99</v>
      </c>
      <c r="BT1389" s="89">
        <v>-99</v>
      </c>
      <c r="BU1389" s="89">
        <v>-99</v>
      </c>
      <c r="BV1389" s="89">
        <v>-99</v>
      </c>
      <c r="BW1389" s="89">
        <v>-99</v>
      </c>
      <c r="BX1389" s="89">
        <v>-99</v>
      </c>
      <c r="BY1389" s="89">
        <v>-99</v>
      </c>
      <c r="BZ1389" s="89">
        <v>-99</v>
      </c>
      <c r="CA1389" s="89">
        <v>-99</v>
      </c>
      <c r="CB1389" s="89">
        <v>-99</v>
      </c>
      <c r="CC1389" s="89">
        <v>-99</v>
      </c>
      <c r="CD1389" s="89">
        <v>-99</v>
      </c>
      <c r="CE1389" s="89">
        <v>-99</v>
      </c>
      <c r="CF1389" s="89">
        <v>-99</v>
      </c>
      <c r="CG1389" s="89">
        <v>-99</v>
      </c>
      <c r="CH1389" s="89">
        <v>-99</v>
      </c>
      <c r="CI1389" s="89">
        <v>-99</v>
      </c>
      <c r="CJ1389" s="89">
        <v>-99</v>
      </c>
      <c r="CK1389" s="89">
        <v>-99</v>
      </c>
      <c r="CL1389" s="89">
        <v>-99</v>
      </c>
      <c r="CM1389" s="89">
        <v>-99</v>
      </c>
      <c r="CN1389" s="89">
        <v>-99</v>
      </c>
      <c r="CO1389" s="89">
        <v>-99</v>
      </c>
      <c r="CP1389" s="89">
        <v>-99</v>
      </c>
      <c r="CQ1389" s="89">
        <v>-99</v>
      </c>
      <c r="CR1389" s="89">
        <v>-99</v>
      </c>
      <c r="CS1389" s="89">
        <v>-99</v>
      </c>
      <c r="CT1389" s="89">
        <v>-99</v>
      </c>
      <c r="CU1389" s="86">
        <v>-99</v>
      </c>
      <c r="CV1389" s="86">
        <v>8.2000000000000003E-2</v>
      </c>
      <c r="CW1389" s="86">
        <v>48</v>
      </c>
      <c r="CX1389" s="86">
        <v>2</v>
      </c>
      <c r="CY1389" s="86">
        <v>-0.42720000000000002</v>
      </c>
      <c r="CZ1389" s="86">
        <v>30</v>
      </c>
      <c r="DA1389" s="86">
        <v>4</v>
      </c>
      <c r="DB1389" s="86">
        <v>0.13059999999999999</v>
      </c>
      <c r="DC1389" s="86">
        <v>54</v>
      </c>
      <c r="DD1389" s="86">
        <v>-99</v>
      </c>
      <c r="DE1389" s="86">
        <v>-99</v>
      </c>
      <c r="DF1389" s="86">
        <v>-99</v>
      </c>
      <c r="DG1389" s="86">
        <v>-99</v>
      </c>
      <c r="DH1389" s="86">
        <v>-99</v>
      </c>
    </row>
    <row r="1390" spans="1:112" x14ac:dyDescent="0.2">
      <c r="A1390" s="85">
        <f>IF(ISERROR(SEARCH('School Lookup'!$F$3,Data!J1390)),A1389,A1389+1)</f>
        <v>0</v>
      </c>
      <c r="B1390" s="85">
        <f>IF(I1390='School Lookup'!$G$13,1,0)</f>
        <v>0</v>
      </c>
      <c r="C1390" s="85">
        <f t="shared" si="21"/>
        <v>1388</v>
      </c>
      <c r="D1390" s="86" t="s">
        <v>6478</v>
      </c>
      <c r="E1390" s="86" t="s">
        <v>6499</v>
      </c>
      <c r="F1390" s="86" t="s">
        <v>2742</v>
      </c>
      <c r="G1390" s="86" t="s">
        <v>2940</v>
      </c>
      <c r="H1390" s="86" t="s">
        <v>525</v>
      </c>
      <c r="I1390" s="86" t="s">
        <v>5631</v>
      </c>
      <c r="J1390" s="86" t="s">
        <v>951</v>
      </c>
      <c r="K1390" s="86" t="s">
        <v>31</v>
      </c>
      <c r="L1390" s="86">
        <v>1</v>
      </c>
      <c r="M1390" s="86">
        <v>1</v>
      </c>
      <c r="N1390" s="89">
        <v>-0.1153473727422</v>
      </c>
      <c r="O1390" s="89">
        <v>-0.155429620067845</v>
      </c>
      <c r="P1390" s="89">
        <v>45.139099999999999</v>
      </c>
      <c r="Q1390" s="89">
        <v>-0.498211772550401</v>
      </c>
      <c r="R1390" s="89">
        <v>52.380950410509001</v>
      </c>
      <c r="S1390" s="89">
        <v>-0.32682069630912303</v>
      </c>
      <c r="T1390" s="89">
        <v>-0.37094673807321998</v>
      </c>
      <c r="U1390" s="89">
        <v>0.37419354838709701</v>
      </c>
      <c r="V1390" s="89">
        <v>-0.138805876182237</v>
      </c>
      <c r="W1390" s="89">
        <v>1</v>
      </c>
      <c r="X1390" s="89">
        <v>8.3969547325102895E-2</v>
      </c>
      <c r="Y1390" s="89">
        <v>0.28672426942358598</v>
      </c>
      <c r="Z1390" s="89">
        <v>54.4283</v>
      </c>
      <c r="AA1390" s="89">
        <v>0.57370016517566902</v>
      </c>
      <c r="AB1390" s="89">
        <v>51.028811522633703</v>
      </c>
      <c r="AC1390" s="89">
        <v>0.430212217299628</v>
      </c>
      <c r="AD1390" s="89">
        <v>0.50228857485778999</v>
      </c>
      <c r="AE1390" s="89">
        <v>0.37327188940092199</v>
      </c>
      <c r="AF1390" s="89">
        <v>0.187490205361663</v>
      </c>
      <c r="AG1390" s="89">
        <v>1</v>
      </c>
      <c r="AH1390" s="89">
        <v>-2.3075490196078401E-2</v>
      </c>
      <c r="AI1390" s="89">
        <v>7.37524389491919E-3</v>
      </c>
      <c r="AJ1390" s="89">
        <v>47.555</v>
      </c>
      <c r="AK1390" s="89">
        <v>-0.10496290882117</v>
      </c>
      <c r="AL1390" s="89">
        <v>42.1568602941176</v>
      </c>
      <c r="AM1390" s="89">
        <v>-4.8793832463125603E-2</v>
      </c>
      <c r="AN1390" s="89">
        <v>-9.44616358646862E-2</v>
      </c>
      <c r="AO1390" s="89">
        <v>0.12534562211981601</v>
      </c>
      <c r="AP1390" s="89">
        <v>-1.18403525139146E-2</v>
      </c>
      <c r="AQ1390" s="89">
        <v>1</v>
      </c>
      <c r="AR1390" s="89">
        <v>1.00782608695652E-2</v>
      </c>
      <c r="AS1390" s="89">
        <v>9.2664089897120605E-2</v>
      </c>
      <c r="AT1390" s="89">
        <v>54.276800000000001</v>
      </c>
      <c r="AU1390" s="89">
        <v>0.60761425147264303</v>
      </c>
      <c r="AV1390" s="89">
        <v>51.9324086956522</v>
      </c>
      <c r="AW1390" s="89">
        <v>0.35013917068488198</v>
      </c>
      <c r="AX1390" s="89">
        <v>0.32976082193643103</v>
      </c>
      <c r="AY1390" s="89">
        <v>0.127188940092166</v>
      </c>
      <c r="AZ1390" s="89">
        <v>4.19419294260161E-2</v>
      </c>
      <c r="BA1390" s="89">
        <v>-99</v>
      </c>
      <c r="BB1390" s="89">
        <v>-99</v>
      </c>
      <c r="BC1390" s="89">
        <v>-99</v>
      </c>
      <c r="BD1390" s="89">
        <v>-99</v>
      </c>
      <c r="BE1390" s="89">
        <v>-99</v>
      </c>
      <c r="BF1390" s="89">
        <v>-99</v>
      </c>
      <c r="BG1390" s="89">
        <v>-99</v>
      </c>
      <c r="BH1390" s="89">
        <v>-99</v>
      </c>
      <c r="BI1390" s="89">
        <v>-99</v>
      </c>
      <c r="BJ1390" s="89">
        <v>-99</v>
      </c>
      <c r="BK1390" s="89">
        <v>-99</v>
      </c>
      <c r="BL1390" s="89">
        <v>-99</v>
      </c>
      <c r="BM1390" s="89">
        <v>-99</v>
      </c>
      <c r="BN1390" s="89">
        <v>-99</v>
      </c>
      <c r="BO1390" s="89">
        <v>-99</v>
      </c>
      <c r="BP1390" s="89">
        <v>-99</v>
      </c>
      <c r="BQ1390" s="89">
        <v>-99</v>
      </c>
      <c r="BR1390" s="89">
        <v>-99</v>
      </c>
      <c r="BS1390" s="89">
        <v>-99</v>
      </c>
      <c r="BT1390" s="89">
        <v>-99</v>
      </c>
      <c r="BU1390" s="89">
        <v>-99</v>
      </c>
      <c r="BV1390" s="89">
        <v>-99</v>
      </c>
      <c r="BW1390" s="89">
        <v>-99</v>
      </c>
      <c r="BX1390" s="89">
        <v>-99</v>
      </c>
      <c r="BY1390" s="89">
        <v>-99</v>
      </c>
      <c r="BZ1390" s="89">
        <v>-99</v>
      </c>
      <c r="CA1390" s="89">
        <v>-99</v>
      </c>
      <c r="CB1390" s="89">
        <v>-99</v>
      </c>
      <c r="CC1390" s="89">
        <v>-99</v>
      </c>
      <c r="CD1390" s="89">
        <v>-99</v>
      </c>
      <c r="CE1390" s="89">
        <v>-99</v>
      </c>
      <c r="CF1390" s="89">
        <v>-99</v>
      </c>
      <c r="CG1390" s="89">
        <v>-99</v>
      </c>
      <c r="CH1390" s="89">
        <v>-99</v>
      </c>
      <c r="CI1390" s="89">
        <v>-99</v>
      </c>
      <c r="CJ1390" s="89">
        <v>-99</v>
      </c>
      <c r="CK1390" s="89">
        <v>-99</v>
      </c>
      <c r="CL1390" s="89">
        <v>-99</v>
      </c>
      <c r="CM1390" s="89">
        <v>-99</v>
      </c>
      <c r="CN1390" s="89">
        <v>-99</v>
      </c>
      <c r="CO1390" s="89">
        <v>-99</v>
      </c>
      <c r="CP1390" s="89">
        <v>-99</v>
      </c>
      <c r="CQ1390" s="89">
        <v>-99</v>
      </c>
      <c r="CR1390" s="89">
        <v>-99</v>
      </c>
      <c r="CS1390" s="89">
        <v>-99</v>
      </c>
      <c r="CT1390" s="89">
        <v>-99</v>
      </c>
      <c r="CU1390" s="86">
        <v>-99</v>
      </c>
      <c r="CV1390" s="86">
        <v>7.8799999999999995E-2</v>
      </c>
      <c r="CW1390" s="86">
        <v>48</v>
      </c>
      <c r="CX1390" s="86">
        <v>2</v>
      </c>
      <c r="CY1390" s="86">
        <v>-1.5359</v>
      </c>
      <c r="CZ1390" s="86">
        <v>3</v>
      </c>
      <c r="DA1390" s="86">
        <v>4</v>
      </c>
      <c r="DB1390" s="86">
        <v>9.1800000000000007E-2</v>
      </c>
      <c r="DC1390" s="86">
        <v>52</v>
      </c>
      <c r="DD1390" s="86">
        <v>-99</v>
      </c>
      <c r="DE1390" s="86">
        <v>-99</v>
      </c>
      <c r="DF1390" s="86">
        <v>-99</v>
      </c>
      <c r="DG1390" s="86">
        <v>-99</v>
      </c>
      <c r="DH1390" s="86">
        <v>-99</v>
      </c>
    </row>
    <row r="1391" spans="1:112" x14ac:dyDescent="0.2">
      <c r="A1391" s="85">
        <f>IF(ISERROR(SEARCH('School Lookup'!$F$3,Data!J1391)),A1390,A1390+1)</f>
        <v>0</v>
      </c>
      <c r="B1391" s="85">
        <f>IF(I1391='School Lookup'!$G$13,1,0)</f>
        <v>0</v>
      </c>
      <c r="C1391" s="85">
        <f t="shared" si="21"/>
        <v>1389</v>
      </c>
      <c r="D1391" s="86" t="s">
        <v>6478</v>
      </c>
      <c r="E1391" s="86" t="s">
        <v>6499</v>
      </c>
      <c r="F1391" s="86" t="s">
        <v>2742</v>
      </c>
      <c r="G1391" s="86" t="s">
        <v>2819</v>
      </c>
      <c r="H1391" s="86" t="s">
        <v>904</v>
      </c>
      <c r="I1391" s="86" t="s">
        <v>3979</v>
      </c>
      <c r="J1391" s="86" t="s">
        <v>982</v>
      </c>
      <c r="K1391" s="86" t="s">
        <v>56</v>
      </c>
      <c r="L1391" s="86">
        <v>1</v>
      </c>
      <c r="M1391" s="86">
        <v>1</v>
      </c>
      <c r="N1391" s="89">
        <v>0.25094861878453001</v>
      </c>
      <c r="O1391" s="89">
        <v>0.63778395398027599</v>
      </c>
      <c r="P1391" s="89">
        <v>37.089199999999998</v>
      </c>
      <c r="Q1391" s="89">
        <v>-1.35207603101332</v>
      </c>
      <c r="R1391" s="89">
        <v>47.022687476979698</v>
      </c>
      <c r="S1391" s="89">
        <v>-0.35714603851652399</v>
      </c>
      <c r="T1391" s="89">
        <v>-0.40535589986424703</v>
      </c>
      <c r="U1391" s="89">
        <v>0.33374308543331299</v>
      </c>
      <c r="V1391" s="89">
        <v>-0.13528472871929101</v>
      </c>
      <c r="W1391" s="89">
        <v>1</v>
      </c>
      <c r="X1391" s="89">
        <v>0.27012378610940402</v>
      </c>
      <c r="Y1391" s="89">
        <v>0.72496083267289801</v>
      </c>
      <c r="Z1391" s="89">
        <v>50.677199999999999</v>
      </c>
      <c r="AA1391" s="89">
        <v>0.105926894272188</v>
      </c>
      <c r="AB1391" s="89">
        <v>49.661964904732599</v>
      </c>
      <c r="AC1391" s="89">
        <v>0.41544386347254297</v>
      </c>
      <c r="AD1391" s="89">
        <v>0.48509301256583398</v>
      </c>
      <c r="AE1391" s="89">
        <v>0.33333333333333298</v>
      </c>
      <c r="AF1391" s="89">
        <v>0.161697670855278</v>
      </c>
      <c r="AG1391" s="89">
        <v>1</v>
      </c>
      <c r="AH1391" s="89">
        <v>0.24324999999999999</v>
      </c>
      <c r="AI1391" s="89">
        <v>0.58053339196049203</v>
      </c>
      <c r="AJ1391" s="89">
        <v>48.594700000000003</v>
      </c>
      <c r="AK1391" s="89">
        <v>-3.18564526818012E-3</v>
      </c>
      <c r="AL1391" s="89">
        <v>50.124400000000001</v>
      </c>
      <c r="AM1391" s="89">
        <v>0.28867387334615602</v>
      </c>
      <c r="AN1391" s="89">
        <v>0.26006284258577</v>
      </c>
      <c r="AO1391" s="89">
        <v>0.16472034419176401</v>
      </c>
      <c r="AP1391" s="89">
        <v>4.28376409422166E-2</v>
      </c>
      <c r="AQ1391" s="89">
        <v>1</v>
      </c>
      <c r="AR1391" s="89">
        <v>0.33706930572472599</v>
      </c>
      <c r="AS1391" s="89">
        <v>0.82767978724420899</v>
      </c>
      <c r="AT1391" s="89">
        <v>42.686599999999999</v>
      </c>
      <c r="AU1391" s="89">
        <v>-0.65210922693439199</v>
      </c>
      <c r="AV1391" s="89">
        <v>42.874560779537099</v>
      </c>
      <c r="AW1391" s="89">
        <v>8.7785280154908302E-2</v>
      </c>
      <c r="AX1391" s="89">
        <v>5.32936088750528E-2</v>
      </c>
      <c r="AY1391" s="89">
        <v>0.16820323704158999</v>
      </c>
      <c r="AZ1391" s="89">
        <v>8.9641575264122891E-3</v>
      </c>
      <c r="BA1391" s="89">
        <v>-99</v>
      </c>
      <c r="BB1391" s="89">
        <v>-99</v>
      </c>
      <c r="BC1391" s="89">
        <v>-99</v>
      </c>
      <c r="BD1391" s="89">
        <v>-99</v>
      </c>
      <c r="BE1391" s="89">
        <v>-99</v>
      </c>
      <c r="BF1391" s="89">
        <v>-99</v>
      </c>
      <c r="BG1391" s="89">
        <v>-99</v>
      </c>
      <c r="BH1391" s="89">
        <v>-99</v>
      </c>
      <c r="BI1391" s="89">
        <v>-99</v>
      </c>
      <c r="BJ1391" s="89">
        <v>-99</v>
      </c>
      <c r="BK1391" s="89">
        <v>-99</v>
      </c>
      <c r="BL1391" s="89">
        <v>-99</v>
      </c>
      <c r="BM1391" s="89">
        <v>-99</v>
      </c>
      <c r="BN1391" s="89">
        <v>-99</v>
      </c>
      <c r="BO1391" s="89">
        <v>-99</v>
      </c>
      <c r="BP1391" s="89">
        <v>-99</v>
      </c>
      <c r="BQ1391" s="89">
        <v>-99</v>
      </c>
      <c r="BR1391" s="89">
        <v>-99</v>
      </c>
      <c r="BS1391" s="89">
        <v>-99</v>
      </c>
      <c r="BT1391" s="89">
        <v>-99</v>
      </c>
      <c r="BU1391" s="89">
        <v>-99</v>
      </c>
      <c r="BV1391" s="89">
        <v>-99</v>
      </c>
      <c r="BW1391" s="89">
        <v>-99</v>
      </c>
      <c r="BX1391" s="89">
        <v>-99</v>
      </c>
      <c r="BY1391" s="89">
        <v>-99</v>
      </c>
      <c r="BZ1391" s="89">
        <v>-99</v>
      </c>
      <c r="CA1391" s="89">
        <v>-99</v>
      </c>
      <c r="CB1391" s="89">
        <v>-99</v>
      </c>
      <c r="CC1391" s="89">
        <v>-99</v>
      </c>
      <c r="CD1391" s="89">
        <v>-99</v>
      </c>
      <c r="CE1391" s="89">
        <v>-99</v>
      </c>
      <c r="CF1391" s="89">
        <v>-99</v>
      </c>
      <c r="CG1391" s="89">
        <v>-99</v>
      </c>
      <c r="CH1391" s="89">
        <v>-99</v>
      </c>
      <c r="CI1391" s="89">
        <v>-99</v>
      </c>
      <c r="CJ1391" s="89">
        <v>-99</v>
      </c>
      <c r="CK1391" s="89">
        <v>-99</v>
      </c>
      <c r="CL1391" s="89">
        <v>-99</v>
      </c>
      <c r="CM1391" s="89">
        <v>-99</v>
      </c>
      <c r="CN1391" s="89">
        <v>-99</v>
      </c>
      <c r="CO1391" s="89">
        <v>-99</v>
      </c>
      <c r="CP1391" s="89">
        <v>-99</v>
      </c>
      <c r="CQ1391" s="89">
        <v>-99</v>
      </c>
      <c r="CR1391" s="89">
        <v>-99</v>
      </c>
      <c r="CS1391" s="89">
        <v>-99</v>
      </c>
      <c r="CT1391" s="89">
        <v>-99</v>
      </c>
      <c r="CU1391" s="86">
        <v>-99</v>
      </c>
      <c r="CV1391" s="86">
        <v>7.8200000000000006E-2</v>
      </c>
      <c r="CW1391" s="86">
        <v>48</v>
      </c>
      <c r="CX1391" s="86">
        <v>2</v>
      </c>
      <c r="CY1391" s="86">
        <v>-0.28079999999999999</v>
      </c>
      <c r="CZ1391" s="86">
        <v>38</v>
      </c>
      <c r="DA1391" s="86">
        <v>4</v>
      </c>
      <c r="DB1391" s="86">
        <v>-0.52610000000000001</v>
      </c>
      <c r="DC1391" s="86">
        <v>22</v>
      </c>
      <c r="DD1391" s="86">
        <v>-99</v>
      </c>
      <c r="DE1391" s="86">
        <v>-99</v>
      </c>
      <c r="DF1391" s="86">
        <v>-99</v>
      </c>
      <c r="DG1391" s="86">
        <v>-99</v>
      </c>
      <c r="DH1391" s="86">
        <v>-99</v>
      </c>
    </row>
    <row r="1392" spans="1:112" x14ac:dyDescent="0.2">
      <c r="A1392" s="85">
        <f>IF(ISERROR(SEARCH('School Lookup'!$F$3,Data!J1392)),A1391,A1391+1)</f>
        <v>0</v>
      </c>
      <c r="B1392" s="85">
        <f>IF(I1392='School Lookup'!$G$13,1,0)</f>
        <v>0</v>
      </c>
      <c r="C1392" s="85">
        <f t="shared" si="21"/>
        <v>1390</v>
      </c>
      <c r="D1392" s="86" t="s">
        <v>6478</v>
      </c>
      <c r="E1392" s="86" t="s">
        <v>6855</v>
      </c>
      <c r="F1392" s="86" t="s">
        <v>2065</v>
      </c>
      <c r="G1392" s="86" t="s">
        <v>2993</v>
      </c>
      <c r="H1392" s="86" t="s">
        <v>1675</v>
      </c>
      <c r="I1392" s="86" t="s">
        <v>4009</v>
      </c>
      <c r="J1392" s="86" t="s">
        <v>2099</v>
      </c>
      <c r="K1392" s="86" t="s">
        <v>36</v>
      </c>
      <c r="L1392" s="86">
        <v>1</v>
      </c>
      <c r="M1392" s="86">
        <v>-99</v>
      </c>
      <c r="N1392" s="89">
        <v>-99</v>
      </c>
      <c r="O1392" s="89">
        <v>-99</v>
      </c>
      <c r="P1392" s="89">
        <v>-99</v>
      </c>
      <c r="Q1392" s="89">
        <v>-99</v>
      </c>
      <c r="R1392" s="89">
        <v>-99</v>
      </c>
      <c r="S1392" s="89">
        <v>-99</v>
      </c>
      <c r="T1392" s="89">
        <v>-99</v>
      </c>
      <c r="U1392" s="89">
        <v>-99</v>
      </c>
      <c r="V1392" s="89">
        <v>-99</v>
      </c>
      <c r="W1392" s="89">
        <v>-99</v>
      </c>
      <c r="X1392" s="89">
        <v>-99</v>
      </c>
      <c r="Y1392" s="89">
        <v>-99</v>
      </c>
      <c r="Z1392" s="89">
        <v>-99</v>
      </c>
      <c r="AA1392" s="89">
        <v>-99</v>
      </c>
      <c r="AB1392" s="89">
        <v>-99</v>
      </c>
      <c r="AC1392" s="89">
        <v>-99</v>
      </c>
      <c r="AD1392" s="89">
        <v>-99</v>
      </c>
      <c r="AE1392" s="89">
        <v>-99</v>
      </c>
      <c r="AF1392" s="89">
        <v>-99</v>
      </c>
      <c r="AG1392" s="89">
        <v>-99</v>
      </c>
      <c r="AH1392" s="89">
        <v>-99</v>
      </c>
      <c r="AI1392" s="89">
        <v>-99</v>
      </c>
      <c r="AJ1392" s="89">
        <v>-99</v>
      </c>
      <c r="AK1392" s="89">
        <v>-99</v>
      </c>
      <c r="AL1392" s="89">
        <v>-99</v>
      </c>
      <c r="AM1392" s="89">
        <v>-99</v>
      </c>
      <c r="AN1392" s="89">
        <v>-99</v>
      </c>
      <c r="AO1392" s="89">
        <v>-99</v>
      </c>
      <c r="AP1392" s="89">
        <v>-99</v>
      </c>
      <c r="AQ1392" s="89">
        <v>-99</v>
      </c>
      <c r="AR1392" s="89">
        <v>-99</v>
      </c>
      <c r="AS1392" s="89">
        <v>-99</v>
      </c>
      <c r="AT1392" s="89">
        <v>-99</v>
      </c>
      <c r="AU1392" s="89">
        <v>-99</v>
      </c>
      <c r="AV1392" s="89">
        <v>-99</v>
      </c>
      <c r="AW1392" s="89">
        <v>-99</v>
      </c>
      <c r="AX1392" s="89">
        <v>-99</v>
      </c>
      <c r="AY1392" s="89">
        <v>-99</v>
      </c>
      <c r="AZ1392" s="89">
        <v>-99</v>
      </c>
      <c r="BA1392" s="89">
        <v>1</v>
      </c>
      <c r="BB1392" s="89">
        <v>7.7417441860465105E-2</v>
      </c>
      <c r="BC1392" s="89">
        <v>0.398695939263015</v>
      </c>
      <c r="BD1392" s="89">
        <v>53.261400000000002</v>
      </c>
      <c r="BE1392" s="89">
        <v>0.49672445465451098</v>
      </c>
      <c r="BF1392" s="89">
        <v>54.069769767441898</v>
      </c>
      <c r="BG1392" s="89">
        <v>0.44771019695876302</v>
      </c>
      <c r="BH1392" s="89">
        <v>0.48923912751348497</v>
      </c>
      <c r="BI1392" s="89">
        <v>0.251461988304094</v>
      </c>
      <c r="BJ1392" s="89">
        <v>0.123025043760701</v>
      </c>
      <c r="BK1392" s="89">
        <v>1</v>
      </c>
      <c r="BL1392" s="89">
        <v>8.4256976744186002E-2</v>
      </c>
      <c r="BM1392" s="89">
        <v>0.38681411309449298</v>
      </c>
      <c r="BN1392" s="89">
        <v>52.883699999999997</v>
      </c>
      <c r="BO1392" s="89">
        <v>0.474756562056596</v>
      </c>
      <c r="BP1392" s="89">
        <v>61.046505813953502</v>
      </c>
      <c r="BQ1392" s="89">
        <v>0.43078533757554499</v>
      </c>
      <c r="BR1392" s="89">
        <v>0.46376593138021299</v>
      </c>
      <c r="BS1392" s="89">
        <v>0.251461988304094</v>
      </c>
      <c r="BT1392" s="89">
        <v>0.116619503212568</v>
      </c>
      <c r="BU1392" s="89">
        <v>1</v>
      </c>
      <c r="BV1392" s="89">
        <v>-1.2814117647058801E-2</v>
      </c>
      <c r="BW1392" s="89">
        <v>0.12763683431587899</v>
      </c>
      <c r="BX1392" s="89">
        <v>44.2273</v>
      </c>
      <c r="BY1392" s="89">
        <v>-0.50378193822685502</v>
      </c>
      <c r="BZ1392" s="89">
        <v>60.000002352941202</v>
      </c>
      <c r="CA1392" s="89">
        <v>-0.188072551955488</v>
      </c>
      <c r="CB1392" s="89">
        <v>-0.188392431209189</v>
      </c>
      <c r="CC1392" s="89">
        <v>0.248538011695906</v>
      </c>
      <c r="CD1392" s="89">
        <v>-4.68226802712896E-2</v>
      </c>
      <c r="CE1392" s="89">
        <v>1</v>
      </c>
      <c r="CF1392" s="89">
        <v>-0.17191764705882401</v>
      </c>
      <c r="CG1392" s="89">
        <v>-0.22545769762025</v>
      </c>
      <c r="CH1392" s="89">
        <v>44.681800000000003</v>
      </c>
      <c r="CI1392" s="89">
        <v>-0.52664577248916</v>
      </c>
      <c r="CJ1392" s="89">
        <v>55.882370588235297</v>
      </c>
      <c r="CK1392" s="89">
        <v>-0.37605173505470502</v>
      </c>
      <c r="CL1392" s="89">
        <v>-0.39776486875989098</v>
      </c>
      <c r="CM1392" s="89">
        <v>0.248538011695906</v>
      </c>
      <c r="CN1392" s="89">
        <v>-9.8859689604066506E-2</v>
      </c>
      <c r="CO1392" s="89">
        <v>92.105000000000004</v>
      </c>
      <c r="CP1392" s="89">
        <v>0.35639999999999999</v>
      </c>
      <c r="CQ1392" s="89">
        <v>5.89</v>
      </c>
      <c r="CR1392" s="89">
        <v>0.66749999999999998</v>
      </c>
      <c r="CS1392" s="89">
        <v>0.35639999999999999</v>
      </c>
      <c r="CT1392" s="89">
        <v>-9.0899999999999995E-2</v>
      </c>
      <c r="CU1392" s="86" t="s">
        <v>6989</v>
      </c>
      <c r="CV1392" s="86">
        <v>7.5499999999999998E-2</v>
      </c>
      <c r="CW1392" s="86">
        <v>48</v>
      </c>
      <c r="CX1392" s="86">
        <v>2</v>
      </c>
      <c r="CY1392" s="86">
        <v>-0.18090000000000001</v>
      </c>
      <c r="CZ1392" s="86">
        <v>42</v>
      </c>
      <c r="DA1392" s="86">
        <v>4</v>
      </c>
      <c r="DB1392" s="86">
        <v>-1.18E-2</v>
      </c>
      <c r="DC1392" s="86">
        <v>46</v>
      </c>
      <c r="DD1392" s="86">
        <v>-99</v>
      </c>
      <c r="DE1392" s="86">
        <v>-99</v>
      </c>
      <c r="DF1392" s="86">
        <v>-99</v>
      </c>
      <c r="DG1392" s="86">
        <v>-99</v>
      </c>
      <c r="DH1392" s="86">
        <v>-99</v>
      </c>
    </row>
    <row r="1393" spans="1:112" x14ac:dyDescent="0.2">
      <c r="A1393" s="85">
        <f>IF(ISERROR(SEARCH('School Lookup'!$F$3,Data!J1393)),A1392,A1392+1)</f>
        <v>0</v>
      </c>
      <c r="B1393" s="85">
        <f>IF(I1393='School Lookup'!$G$13,1,0)</f>
        <v>0</v>
      </c>
      <c r="C1393" s="85">
        <f t="shared" si="21"/>
        <v>1391</v>
      </c>
      <c r="D1393" s="86" t="s">
        <v>6478</v>
      </c>
      <c r="E1393" s="86" t="s">
        <v>6790</v>
      </c>
      <c r="F1393" s="86" t="s">
        <v>2774</v>
      </c>
      <c r="G1393" s="86" t="s">
        <v>2795</v>
      </c>
      <c r="H1393" s="86" t="s">
        <v>1474</v>
      </c>
      <c r="I1393" s="86" t="s">
        <v>3854</v>
      </c>
      <c r="J1393" s="86" t="s">
        <v>2281</v>
      </c>
      <c r="K1393" s="86" t="s">
        <v>36</v>
      </c>
      <c r="L1393" s="86">
        <v>1</v>
      </c>
      <c r="M1393" s="86">
        <v>-99</v>
      </c>
      <c r="N1393" s="89">
        <v>-99</v>
      </c>
      <c r="O1393" s="89">
        <v>-99</v>
      </c>
      <c r="P1393" s="89">
        <v>-99</v>
      </c>
      <c r="Q1393" s="89">
        <v>-99</v>
      </c>
      <c r="R1393" s="89">
        <v>-99</v>
      </c>
      <c r="S1393" s="89">
        <v>-99</v>
      </c>
      <c r="T1393" s="89">
        <v>-99</v>
      </c>
      <c r="U1393" s="89">
        <v>-99</v>
      </c>
      <c r="V1393" s="89">
        <v>-99</v>
      </c>
      <c r="W1393" s="89">
        <v>-99</v>
      </c>
      <c r="X1393" s="89">
        <v>-99</v>
      </c>
      <c r="Y1393" s="89">
        <v>-99</v>
      </c>
      <c r="Z1393" s="89">
        <v>-99</v>
      </c>
      <c r="AA1393" s="89">
        <v>-99</v>
      </c>
      <c r="AB1393" s="89">
        <v>-99</v>
      </c>
      <c r="AC1393" s="89">
        <v>-99</v>
      </c>
      <c r="AD1393" s="89">
        <v>-99</v>
      </c>
      <c r="AE1393" s="89">
        <v>-99</v>
      </c>
      <c r="AF1393" s="89">
        <v>-99</v>
      </c>
      <c r="AG1393" s="89">
        <v>-99</v>
      </c>
      <c r="AH1393" s="89">
        <v>-99</v>
      </c>
      <c r="AI1393" s="89">
        <v>-99</v>
      </c>
      <c r="AJ1393" s="89">
        <v>-99</v>
      </c>
      <c r="AK1393" s="89">
        <v>-99</v>
      </c>
      <c r="AL1393" s="89">
        <v>-99</v>
      </c>
      <c r="AM1393" s="89">
        <v>-99</v>
      </c>
      <c r="AN1393" s="89">
        <v>-99</v>
      </c>
      <c r="AO1393" s="89">
        <v>-99</v>
      </c>
      <c r="AP1393" s="89">
        <v>-99</v>
      </c>
      <c r="AQ1393" s="89">
        <v>-99</v>
      </c>
      <c r="AR1393" s="89">
        <v>-99</v>
      </c>
      <c r="AS1393" s="89">
        <v>-99</v>
      </c>
      <c r="AT1393" s="89">
        <v>-99</v>
      </c>
      <c r="AU1393" s="89">
        <v>-99</v>
      </c>
      <c r="AV1393" s="89">
        <v>-99</v>
      </c>
      <c r="AW1393" s="89">
        <v>-99</v>
      </c>
      <c r="AX1393" s="89">
        <v>-99</v>
      </c>
      <c r="AY1393" s="89">
        <v>-99</v>
      </c>
      <c r="AZ1393" s="89">
        <v>-99</v>
      </c>
      <c r="BA1393" s="89">
        <v>1</v>
      </c>
      <c r="BB1393" s="89">
        <v>0.306989270386266</v>
      </c>
      <c r="BC1393" s="89">
        <v>0.91530189868267398</v>
      </c>
      <c r="BD1393" s="89">
        <v>46.796999999999997</v>
      </c>
      <c r="BE1393" s="89">
        <v>-0.14966933392693199</v>
      </c>
      <c r="BF1393" s="89">
        <v>50.429173390557899</v>
      </c>
      <c r="BG1393" s="89">
        <v>0.38281628237787102</v>
      </c>
      <c r="BH1393" s="89">
        <v>0.41980506658257499</v>
      </c>
      <c r="BI1393" s="89">
        <v>0.25450573457127301</v>
      </c>
      <c r="BJ1393" s="89">
        <v>0.10684279684733999</v>
      </c>
      <c r="BK1393" s="89">
        <v>1</v>
      </c>
      <c r="BL1393" s="89">
        <v>0.30983526881720402</v>
      </c>
      <c r="BM1393" s="89">
        <v>0.93575214828332898</v>
      </c>
      <c r="BN1393" s="89">
        <v>40.935600000000001</v>
      </c>
      <c r="BO1393" s="89">
        <v>-0.86677816175594002</v>
      </c>
      <c r="BP1393" s="89">
        <v>48.172058064516101</v>
      </c>
      <c r="BQ1393" s="89">
        <v>3.4486993263694699E-2</v>
      </c>
      <c r="BR1393" s="89">
        <v>4.8051821218658801E-2</v>
      </c>
      <c r="BS1393" s="89">
        <v>0.25395958492627002</v>
      </c>
      <c r="BT1393" s="89">
        <v>1.2203220571641899E-2</v>
      </c>
      <c r="BU1393" s="89">
        <v>1</v>
      </c>
      <c r="BV1393" s="89">
        <v>-5.7793288590604001E-2</v>
      </c>
      <c r="BW1393" s="89">
        <v>2.4031480353145E-2</v>
      </c>
      <c r="BX1393" s="89">
        <v>37.929299999999998</v>
      </c>
      <c r="BY1393" s="89">
        <v>-1.15355991558032</v>
      </c>
      <c r="BZ1393" s="89">
        <v>51.230412080536901</v>
      </c>
      <c r="CA1393" s="89">
        <v>-0.56476421761358897</v>
      </c>
      <c r="CB1393" s="89">
        <v>-0.58544449354938599</v>
      </c>
      <c r="CC1393" s="89">
        <v>0.24412889131622101</v>
      </c>
      <c r="CD1393" s="89">
        <v>-0.14292391513739799</v>
      </c>
      <c r="CE1393" s="89">
        <v>1</v>
      </c>
      <c r="CF1393" s="89">
        <v>0.105192715231788</v>
      </c>
      <c r="CG1393" s="89">
        <v>0.43894785055999802</v>
      </c>
      <c r="CH1393" s="89">
        <v>48.5779</v>
      </c>
      <c r="CI1393" s="89">
        <v>-8.1998574919071004E-2</v>
      </c>
      <c r="CJ1393" s="89">
        <v>41.9426298013245</v>
      </c>
      <c r="CK1393" s="89">
        <v>0.17847463782046299</v>
      </c>
      <c r="CL1393" s="89">
        <v>0.202267417376293</v>
      </c>
      <c r="CM1393" s="89">
        <v>0.24740578918623701</v>
      </c>
      <c r="CN1393" s="89">
        <v>5.0042130022643801E-2</v>
      </c>
      <c r="CO1393" s="89">
        <v>97</v>
      </c>
      <c r="CP1393" s="89">
        <v>0.72619999999999996</v>
      </c>
      <c r="CQ1393" s="89">
        <v>0.4</v>
      </c>
      <c r="CR1393" s="89">
        <v>-0.12479999999999999</v>
      </c>
      <c r="CS1393" s="89">
        <v>0.72619999999999996</v>
      </c>
      <c r="CT1393" s="89">
        <v>0.51759999999999995</v>
      </c>
      <c r="CU1393" s="86" t="s">
        <v>6986</v>
      </c>
      <c r="CV1393" s="86">
        <v>7.5300000000000006E-2</v>
      </c>
      <c r="CW1393" s="86">
        <v>48</v>
      </c>
      <c r="CX1393" s="86">
        <v>2</v>
      </c>
      <c r="CY1393" s="86">
        <v>1.6274</v>
      </c>
      <c r="CZ1393" s="86">
        <v>95</v>
      </c>
      <c r="DA1393" s="86">
        <v>4</v>
      </c>
      <c r="DB1393" s="86">
        <v>-0.56010000000000004</v>
      </c>
      <c r="DC1393" s="86">
        <v>21</v>
      </c>
      <c r="DD1393" s="86">
        <v>-99</v>
      </c>
      <c r="DE1393" s="86">
        <v>-99</v>
      </c>
      <c r="DF1393" s="86">
        <v>-99</v>
      </c>
      <c r="DG1393" s="86">
        <v>-99</v>
      </c>
      <c r="DH1393" s="86">
        <v>-99</v>
      </c>
    </row>
    <row r="1394" spans="1:112" x14ac:dyDescent="0.2">
      <c r="A1394" s="85">
        <f>IF(ISERROR(SEARCH('School Lookup'!$F$3,Data!J1394)),A1393,A1393+1)</f>
        <v>0</v>
      </c>
      <c r="B1394" s="85">
        <f>IF(I1394='School Lookup'!$G$13,1,0)</f>
        <v>0</v>
      </c>
      <c r="C1394" s="85">
        <f t="shared" si="21"/>
        <v>1392</v>
      </c>
      <c r="D1394" s="86" t="s">
        <v>6478</v>
      </c>
      <c r="E1394" s="86" t="s">
        <v>6598</v>
      </c>
      <c r="F1394" s="86" t="s">
        <v>2755</v>
      </c>
      <c r="G1394" s="86" t="s">
        <v>3005</v>
      </c>
      <c r="H1394" s="86" t="s">
        <v>587</v>
      </c>
      <c r="I1394" s="86" t="s">
        <v>4497</v>
      </c>
      <c r="J1394" s="86" t="s">
        <v>818</v>
      </c>
      <c r="K1394" s="86" t="s">
        <v>26</v>
      </c>
      <c r="L1394" s="86">
        <v>1</v>
      </c>
      <c r="M1394" s="86">
        <v>1</v>
      </c>
      <c r="N1394" s="89">
        <v>0.14807685185185199</v>
      </c>
      <c r="O1394" s="89">
        <v>0.41501525379000798</v>
      </c>
      <c r="P1394" s="89">
        <v>39.6569</v>
      </c>
      <c r="Q1394" s="89">
        <v>-1.0797164667385799</v>
      </c>
      <c r="R1394" s="89">
        <v>44.7530740740741</v>
      </c>
      <c r="S1394" s="89">
        <v>-0.33235060647428699</v>
      </c>
      <c r="T1394" s="89">
        <v>-0.37722134405331498</v>
      </c>
      <c r="U1394" s="89">
        <v>0.37718277066356198</v>
      </c>
      <c r="V1394" s="89">
        <v>-0.14228139170346199</v>
      </c>
      <c r="W1394" s="89">
        <v>1</v>
      </c>
      <c r="X1394" s="89">
        <v>0.14151609907120699</v>
      </c>
      <c r="Y1394" s="89">
        <v>0.42219796708825802</v>
      </c>
      <c r="Z1394" s="89">
        <v>46.676499999999997</v>
      </c>
      <c r="AA1394" s="89">
        <v>-0.39297223529075598</v>
      </c>
      <c r="AB1394" s="89">
        <v>44.582021981424099</v>
      </c>
      <c r="AC1394" s="89">
        <v>1.4612865898751E-2</v>
      </c>
      <c r="AD1394" s="89">
        <v>1.83846395116803E-2</v>
      </c>
      <c r="AE1394" s="89">
        <v>0.37601862630966199</v>
      </c>
      <c r="AF1394" s="89">
        <v>6.9129668943803601E-3</v>
      </c>
      <c r="AG1394" s="89">
        <v>1</v>
      </c>
      <c r="AH1394" s="89">
        <v>0.419294230769231</v>
      </c>
      <c r="AI1394" s="89">
        <v>0.95939756005432997</v>
      </c>
      <c r="AJ1394" s="89">
        <v>-99</v>
      </c>
      <c r="AK1394" s="89">
        <v>-99</v>
      </c>
      <c r="AL1394" s="89">
        <v>52.884628846153802</v>
      </c>
      <c r="AM1394" s="89">
        <v>0.95939756005432997</v>
      </c>
      <c r="AN1394" s="89">
        <v>0.96468719958711102</v>
      </c>
      <c r="AO1394" s="89">
        <v>0.121071012805588</v>
      </c>
      <c r="AP1394" s="89">
        <v>0.116795656294598</v>
      </c>
      <c r="AQ1394" s="89">
        <v>1</v>
      </c>
      <c r="AR1394" s="89">
        <v>0.298371296296296</v>
      </c>
      <c r="AS1394" s="89">
        <v>0.74069378309054601</v>
      </c>
      <c r="AT1394" s="89">
        <v>-99</v>
      </c>
      <c r="AU1394" s="89">
        <v>-99</v>
      </c>
      <c r="AV1394" s="89">
        <v>47.2222111111111</v>
      </c>
      <c r="AW1394" s="89">
        <v>0.74069378309054601</v>
      </c>
      <c r="AX1394" s="89">
        <v>0.74132531225880605</v>
      </c>
      <c r="AY1394" s="89">
        <v>0.12572759022118701</v>
      </c>
      <c r="AZ1394" s="89">
        <v>9.3205045080269E-2</v>
      </c>
      <c r="BA1394" s="89">
        <v>-99</v>
      </c>
      <c r="BB1394" s="89">
        <v>-99</v>
      </c>
      <c r="BC1394" s="89">
        <v>-99</v>
      </c>
      <c r="BD1394" s="89">
        <v>-99</v>
      </c>
      <c r="BE1394" s="89">
        <v>-99</v>
      </c>
      <c r="BF1394" s="89">
        <v>-99</v>
      </c>
      <c r="BG1394" s="89">
        <v>-99</v>
      </c>
      <c r="BH1394" s="89">
        <v>-99</v>
      </c>
      <c r="BI1394" s="89">
        <v>-99</v>
      </c>
      <c r="BJ1394" s="89">
        <v>-99</v>
      </c>
      <c r="BK1394" s="89">
        <v>-99</v>
      </c>
      <c r="BL1394" s="89">
        <v>-99</v>
      </c>
      <c r="BM1394" s="89">
        <v>-99</v>
      </c>
      <c r="BN1394" s="89">
        <v>-99</v>
      </c>
      <c r="BO1394" s="89">
        <v>-99</v>
      </c>
      <c r="BP1394" s="89">
        <v>-99</v>
      </c>
      <c r="BQ1394" s="89">
        <v>-99</v>
      </c>
      <c r="BR1394" s="89">
        <v>-99</v>
      </c>
      <c r="BS1394" s="89">
        <v>-99</v>
      </c>
      <c r="BT1394" s="89">
        <v>-99</v>
      </c>
      <c r="BU1394" s="89">
        <v>-99</v>
      </c>
      <c r="BV1394" s="89">
        <v>-99</v>
      </c>
      <c r="BW1394" s="89">
        <v>-99</v>
      </c>
      <c r="BX1394" s="89">
        <v>-99</v>
      </c>
      <c r="BY1394" s="89">
        <v>-99</v>
      </c>
      <c r="BZ1394" s="89">
        <v>-99</v>
      </c>
      <c r="CA1394" s="89">
        <v>-99</v>
      </c>
      <c r="CB1394" s="89">
        <v>-99</v>
      </c>
      <c r="CC1394" s="89">
        <v>-99</v>
      </c>
      <c r="CD1394" s="89">
        <v>-99</v>
      </c>
      <c r="CE1394" s="89">
        <v>-99</v>
      </c>
      <c r="CF1394" s="89">
        <v>-99</v>
      </c>
      <c r="CG1394" s="89">
        <v>-99</v>
      </c>
      <c r="CH1394" s="89">
        <v>-99</v>
      </c>
      <c r="CI1394" s="89">
        <v>-99</v>
      </c>
      <c r="CJ1394" s="89">
        <v>-99</v>
      </c>
      <c r="CK1394" s="89">
        <v>-99</v>
      </c>
      <c r="CL1394" s="89">
        <v>-99</v>
      </c>
      <c r="CM1394" s="89">
        <v>-99</v>
      </c>
      <c r="CN1394" s="89">
        <v>-99</v>
      </c>
      <c r="CO1394" s="89">
        <v>-99</v>
      </c>
      <c r="CP1394" s="89">
        <v>-99</v>
      </c>
      <c r="CQ1394" s="89">
        <v>-99</v>
      </c>
      <c r="CR1394" s="89">
        <v>-99</v>
      </c>
      <c r="CS1394" s="89">
        <v>-99</v>
      </c>
      <c r="CT1394" s="89">
        <v>-99</v>
      </c>
      <c r="CU1394" s="86">
        <v>-99</v>
      </c>
      <c r="CV1394" s="86">
        <v>7.46E-2</v>
      </c>
      <c r="CW1394" s="86">
        <v>48</v>
      </c>
      <c r="CX1394" s="86">
        <v>2</v>
      </c>
      <c r="CY1394" s="86">
        <v>-0.7591</v>
      </c>
      <c r="CZ1394" s="86">
        <v>18</v>
      </c>
      <c r="DA1394" s="86">
        <v>2</v>
      </c>
      <c r="DB1394" s="86">
        <v>-0.55500000000000005</v>
      </c>
      <c r="DC1394" s="86">
        <v>21</v>
      </c>
      <c r="DD1394" s="86">
        <v>-99</v>
      </c>
      <c r="DE1394" s="86">
        <v>-99</v>
      </c>
      <c r="DF1394" s="86">
        <v>-99</v>
      </c>
      <c r="DG1394" s="86">
        <v>-99</v>
      </c>
      <c r="DH1394" s="86">
        <v>-99</v>
      </c>
    </row>
    <row r="1395" spans="1:112" x14ac:dyDescent="0.2">
      <c r="A1395" s="85">
        <f>IF(ISERROR(SEARCH('School Lookup'!$F$3,Data!J1395)),A1394,A1394+1)</f>
        <v>0</v>
      </c>
      <c r="B1395" s="85">
        <f>IF(I1395='School Lookup'!$G$13,1,0)</f>
        <v>0</v>
      </c>
      <c r="C1395" s="85">
        <f t="shared" si="21"/>
        <v>1393</v>
      </c>
      <c r="D1395" s="86" t="s">
        <v>6478</v>
      </c>
      <c r="E1395" s="86" t="s">
        <v>6499</v>
      </c>
      <c r="F1395" s="86" t="s">
        <v>2742</v>
      </c>
      <c r="G1395" s="86" t="s">
        <v>2971</v>
      </c>
      <c r="H1395" s="86" t="s">
        <v>67</v>
      </c>
      <c r="I1395" s="86" t="s">
        <v>4503</v>
      </c>
      <c r="J1395" s="86" t="s">
        <v>68</v>
      </c>
      <c r="K1395" s="86" t="s">
        <v>31</v>
      </c>
      <c r="L1395" s="86">
        <v>1</v>
      </c>
      <c r="M1395" s="86">
        <v>1</v>
      </c>
      <c r="N1395" s="89">
        <v>0.184679532163743</v>
      </c>
      <c r="O1395" s="89">
        <v>0.49427831847417902</v>
      </c>
      <c r="P1395" s="89">
        <v>47.322400000000002</v>
      </c>
      <c r="Q1395" s="89">
        <v>-0.26662605900090303</v>
      </c>
      <c r="R1395" s="89">
        <v>47.222231871345002</v>
      </c>
      <c r="S1395" s="89">
        <v>0.113826129736638</v>
      </c>
      <c r="T1395" s="89">
        <v>0.12904062650168799</v>
      </c>
      <c r="U1395" s="89">
        <v>0.37634112792297097</v>
      </c>
      <c r="V1395" s="89">
        <v>4.8563294925532297E-2</v>
      </c>
      <c r="W1395" s="89">
        <v>1</v>
      </c>
      <c r="X1395" s="89">
        <v>0.14266581071166501</v>
      </c>
      <c r="Y1395" s="89">
        <v>0.424904570393842</v>
      </c>
      <c r="Z1395" s="89">
        <v>43.421100000000003</v>
      </c>
      <c r="AA1395" s="89">
        <v>-0.79893024923311695</v>
      </c>
      <c r="AB1395" s="89">
        <v>47.762306236243603</v>
      </c>
      <c r="AC1395" s="89">
        <v>-0.18701283941963801</v>
      </c>
      <c r="AD1395" s="89">
        <v>-0.21637865340884199</v>
      </c>
      <c r="AE1395" s="89">
        <v>0.37496561210453899</v>
      </c>
      <c r="AF1395" s="89">
        <v>-8.1134554221802505E-2</v>
      </c>
      <c r="AG1395" s="89">
        <v>1</v>
      </c>
      <c r="AH1395" s="89">
        <v>0.29034326086956502</v>
      </c>
      <c r="AI1395" s="89">
        <v>0.68188263257015602</v>
      </c>
      <c r="AJ1395" s="89">
        <v>59.1111</v>
      </c>
      <c r="AK1395" s="89">
        <v>1.0262751746112699</v>
      </c>
      <c r="AL1395" s="89">
        <v>55.434753478260902</v>
      </c>
      <c r="AM1395" s="89">
        <v>0.85407890359071204</v>
      </c>
      <c r="AN1395" s="89">
        <v>0.85404537783315604</v>
      </c>
      <c r="AO1395" s="89">
        <v>0.12654745529573599</v>
      </c>
      <c r="AP1395" s="89">
        <v>0.108077269271871</v>
      </c>
      <c r="AQ1395" s="89">
        <v>1</v>
      </c>
      <c r="AR1395" s="89">
        <v>0.10449211711711701</v>
      </c>
      <c r="AS1395" s="89">
        <v>0.30488906510939501</v>
      </c>
      <c r="AT1395" s="89">
        <v>46.4178</v>
      </c>
      <c r="AU1395" s="89">
        <v>-0.24657004360430901</v>
      </c>
      <c r="AV1395" s="89">
        <v>46.6216457207207</v>
      </c>
      <c r="AW1395" s="89">
        <v>2.9159510752542701E-2</v>
      </c>
      <c r="AX1395" s="89">
        <v>-8.4859326728521506E-3</v>
      </c>
      <c r="AY1395" s="89">
        <v>0.122145804676754</v>
      </c>
      <c r="AZ1395" s="89">
        <v>-1.03652107475828E-3</v>
      </c>
      <c r="BA1395" s="89">
        <v>-99</v>
      </c>
      <c r="BB1395" s="89">
        <v>-99</v>
      </c>
      <c r="BC1395" s="89">
        <v>-99</v>
      </c>
      <c r="BD1395" s="89">
        <v>-99</v>
      </c>
      <c r="BE1395" s="89">
        <v>-99</v>
      </c>
      <c r="BF1395" s="89">
        <v>-99</v>
      </c>
      <c r="BG1395" s="89">
        <v>-99</v>
      </c>
      <c r="BH1395" s="89">
        <v>-99</v>
      </c>
      <c r="BI1395" s="89">
        <v>-99</v>
      </c>
      <c r="BJ1395" s="89">
        <v>-99</v>
      </c>
      <c r="BK1395" s="89">
        <v>-99</v>
      </c>
      <c r="BL1395" s="89">
        <v>-99</v>
      </c>
      <c r="BM1395" s="89">
        <v>-99</v>
      </c>
      <c r="BN1395" s="89">
        <v>-99</v>
      </c>
      <c r="BO1395" s="89">
        <v>-99</v>
      </c>
      <c r="BP1395" s="89">
        <v>-99</v>
      </c>
      <c r="BQ1395" s="89">
        <v>-99</v>
      </c>
      <c r="BR1395" s="89">
        <v>-99</v>
      </c>
      <c r="BS1395" s="89">
        <v>-99</v>
      </c>
      <c r="BT1395" s="89">
        <v>-99</v>
      </c>
      <c r="BU1395" s="89">
        <v>-99</v>
      </c>
      <c r="BV1395" s="89">
        <v>-99</v>
      </c>
      <c r="BW1395" s="89">
        <v>-99</v>
      </c>
      <c r="BX1395" s="89">
        <v>-99</v>
      </c>
      <c r="BY1395" s="89">
        <v>-99</v>
      </c>
      <c r="BZ1395" s="89">
        <v>-99</v>
      </c>
      <c r="CA1395" s="89">
        <v>-99</v>
      </c>
      <c r="CB1395" s="89">
        <v>-99</v>
      </c>
      <c r="CC1395" s="89">
        <v>-99</v>
      </c>
      <c r="CD1395" s="89">
        <v>-99</v>
      </c>
      <c r="CE1395" s="89">
        <v>-99</v>
      </c>
      <c r="CF1395" s="89">
        <v>-99</v>
      </c>
      <c r="CG1395" s="89">
        <v>-99</v>
      </c>
      <c r="CH1395" s="89">
        <v>-99</v>
      </c>
      <c r="CI1395" s="89">
        <v>-99</v>
      </c>
      <c r="CJ1395" s="89">
        <v>-99</v>
      </c>
      <c r="CK1395" s="89">
        <v>-99</v>
      </c>
      <c r="CL1395" s="89">
        <v>-99</v>
      </c>
      <c r="CM1395" s="89">
        <v>-99</v>
      </c>
      <c r="CN1395" s="89">
        <v>-99</v>
      </c>
      <c r="CO1395" s="89">
        <v>-99</v>
      </c>
      <c r="CP1395" s="89">
        <v>-99</v>
      </c>
      <c r="CQ1395" s="89">
        <v>-99</v>
      </c>
      <c r="CR1395" s="89">
        <v>-99</v>
      </c>
      <c r="CS1395" s="89">
        <v>-99</v>
      </c>
      <c r="CT1395" s="89">
        <v>-99</v>
      </c>
      <c r="CU1395" s="86">
        <v>-99</v>
      </c>
      <c r="CV1395" s="86">
        <v>7.4499999999999997E-2</v>
      </c>
      <c r="CW1395" s="86">
        <v>48</v>
      </c>
      <c r="CX1395" s="86">
        <v>2</v>
      </c>
      <c r="CY1395" s="86">
        <v>-1.5422</v>
      </c>
      <c r="CZ1395" s="86">
        <v>3</v>
      </c>
      <c r="DA1395" s="86">
        <v>4</v>
      </c>
      <c r="DB1395" s="86">
        <v>-0.30020000000000002</v>
      </c>
      <c r="DC1395" s="86">
        <v>32</v>
      </c>
      <c r="DD1395" s="86">
        <v>-99</v>
      </c>
      <c r="DE1395" s="86">
        <v>-99</v>
      </c>
      <c r="DF1395" s="86">
        <v>-99</v>
      </c>
      <c r="DG1395" s="86">
        <v>-99</v>
      </c>
      <c r="DH1395" s="86">
        <v>-99</v>
      </c>
    </row>
    <row r="1396" spans="1:112" x14ac:dyDescent="0.2">
      <c r="A1396" s="85">
        <f>IF(ISERROR(SEARCH('School Lookup'!$F$3,Data!J1396)),A1395,A1395+1)</f>
        <v>0</v>
      </c>
      <c r="B1396" s="85">
        <f>IF(I1396='School Lookup'!$G$13,1,0)</f>
        <v>0</v>
      </c>
      <c r="C1396" s="85">
        <f t="shared" si="21"/>
        <v>1394</v>
      </c>
      <c r="D1396" s="86" t="s">
        <v>6478</v>
      </c>
      <c r="E1396" s="86" t="s">
        <v>6480</v>
      </c>
      <c r="F1396" s="86" t="s">
        <v>2738</v>
      </c>
      <c r="G1396" s="86" t="s">
        <v>2903</v>
      </c>
      <c r="H1396" s="86" t="s">
        <v>1310</v>
      </c>
      <c r="I1396" s="86" t="s">
        <v>6728</v>
      </c>
      <c r="J1396" s="86" t="s">
        <v>6729</v>
      </c>
      <c r="K1396" s="86" t="s">
        <v>26</v>
      </c>
      <c r="L1396" s="86">
        <v>1</v>
      </c>
      <c r="M1396" s="86">
        <v>1</v>
      </c>
      <c r="N1396" s="89">
        <v>0.234429276315789</v>
      </c>
      <c r="O1396" s="89">
        <v>0.602011335705258</v>
      </c>
      <c r="P1396" s="89">
        <v>42.489400000000003</v>
      </c>
      <c r="Q1396" s="89">
        <v>-0.77926919259899796</v>
      </c>
      <c r="R1396" s="89">
        <v>52.302628947368397</v>
      </c>
      <c r="S1396" s="89">
        <v>-8.8628928446870106E-2</v>
      </c>
      <c r="T1396" s="89">
        <v>-0.100678425135188</v>
      </c>
      <c r="U1396" s="89">
        <v>0.37254901960784298</v>
      </c>
      <c r="V1396" s="89">
        <v>-3.7507648579776003E-2</v>
      </c>
      <c r="W1396" s="89">
        <v>1</v>
      </c>
      <c r="X1396" s="89">
        <v>0.34360000000000002</v>
      </c>
      <c r="Y1396" s="89">
        <v>0.89793547814039498</v>
      </c>
      <c r="Z1396" s="89">
        <v>37.395800000000001</v>
      </c>
      <c r="AA1396" s="89">
        <v>-1.55030299034232</v>
      </c>
      <c r="AB1396" s="89">
        <v>45.5737855737705</v>
      </c>
      <c r="AC1396" s="89">
        <v>-0.32618375610096501</v>
      </c>
      <c r="AD1396" s="89">
        <v>-0.37842258836883702</v>
      </c>
      <c r="AE1396" s="89">
        <v>0.37377450980392202</v>
      </c>
      <c r="AF1396" s="89">
        <v>-0.141444717466293</v>
      </c>
      <c r="AG1396" s="89">
        <v>1</v>
      </c>
      <c r="AH1396" s="89">
        <v>0.24252079207920799</v>
      </c>
      <c r="AI1396" s="89">
        <v>0.57896406616622398</v>
      </c>
      <c r="AJ1396" s="89">
        <v>-99</v>
      </c>
      <c r="AK1396" s="89">
        <v>-99</v>
      </c>
      <c r="AL1396" s="89">
        <v>53.465332673267298</v>
      </c>
      <c r="AM1396" s="89">
        <v>0.57896406616622398</v>
      </c>
      <c r="AN1396" s="89">
        <v>0.56502529510257204</v>
      </c>
      <c r="AO1396" s="89">
        <v>0.123774509803922</v>
      </c>
      <c r="AP1396" s="89">
        <v>6.9935728928137E-2</v>
      </c>
      <c r="AQ1396" s="89">
        <v>1</v>
      </c>
      <c r="AR1396" s="89">
        <v>0.57868301886792495</v>
      </c>
      <c r="AS1396" s="89">
        <v>1.3707829536725999</v>
      </c>
      <c r="AT1396" s="89">
        <v>-99</v>
      </c>
      <c r="AU1396" s="89">
        <v>-99</v>
      </c>
      <c r="AV1396" s="89">
        <v>37.735835849056599</v>
      </c>
      <c r="AW1396" s="89">
        <v>1.3707829536725999</v>
      </c>
      <c r="AX1396" s="89">
        <v>1.4053101177407501</v>
      </c>
      <c r="AY1396" s="89">
        <v>0.12990196078431401</v>
      </c>
      <c r="AZ1396" s="89">
        <v>0.18255253980455899</v>
      </c>
      <c r="BA1396" s="89">
        <v>-99</v>
      </c>
      <c r="BB1396" s="89">
        <v>-99</v>
      </c>
      <c r="BC1396" s="89">
        <v>-99</v>
      </c>
      <c r="BD1396" s="89">
        <v>-99</v>
      </c>
      <c r="BE1396" s="89">
        <v>-99</v>
      </c>
      <c r="BF1396" s="89">
        <v>-99</v>
      </c>
      <c r="BG1396" s="89">
        <v>-99</v>
      </c>
      <c r="BH1396" s="89">
        <v>-99</v>
      </c>
      <c r="BI1396" s="89">
        <v>-99</v>
      </c>
      <c r="BJ1396" s="89">
        <v>-99</v>
      </c>
      <c r="BK1396" s="89">
        <v>-99</v>
      </c>
      <c r="BL1396" s="89">
        <v>-99</v>
      </c>
      <c r="BM1396" s="89">
        <v>-99</v>
      </c>
      <c r="BN1396" s="89">
        <v>-99</v>
      </c>
      <c r="BO1396" s="89">
        <v>-99</v>
      </c>
      <c r="BP1396" s="89">
        <v>-99</v>
      </c>
      <c r="BQ1396" s="89">
        <v>-99</v>
      </c>
      <c r="BR1396" s="89">
        <v>-99</v>
      </c>
      <c r="BS1396" s="89">
        <v>-99</v>
      </c>
      <c r="BT1396" s="89">
        <v>-99</v>
      </c>
      <c r="BU1396" s="89">
        <v>-99</v>
      </c>
      <c r="BV1396" s="89">
        <v>-99</v>
      </c>
      <c r="BW1396" s="89">
        <v>-99</v>
      </c>
      <c r="BX1396" s="89">
        <v>-99</v>
      </c>
      <c r="BY1396" s="89">
        <v>-99</v>
      </c>
      <c r="BZ1396" s="89">
        <v>-99</v>
      </c>
      <c r="CA1396" s="89">
        <v>-99</v>
      </c>
      <c r="CB1396" s="89">
        <v>-99</v>
      </c>
      <c r="CC1396" s="89">
        <v>-99</v>
      </c>
      <c r="CD1396" s="89">
        <v>-99</v>
      </c>
      <c r="CE1396" s="89">
        <v>-99</v>
      </c>
      <c r="CF1396" s="89">
        <v>-99</v>
      </c>
      <c r="CG1396" s="89">
        <v>-99</v>
      </c>
      <c r="CH1396" s="89">
        <v>-99</v>
      </c>
      <c r="CI1396" s="89">
        <v>-99</v>
      </c>
      <c r="CJ1396" s="89">
        <v>-99</v>
      </c>
      <c r="CK1396" s="89">
        <v>-99</v>
      </c>
      <c r="CL1396" s="89">
        <v>-99</v>
      </c>
      <c r="CM1396" s="89">
        <v>-99</v>
      </c>
      <c r="CN1396" s="89">
        <v>-99</v>
      </c>
      <c r="CO1396" s="89">
        <v>-99</v>
      </c>
      <c r="CP1396" s="89">
        <v>-99</v>
      </c>
      <c r="CQ1396" s="89">
        <v>-99</v>
      </c>
      <c r="CR1396" s="89">
        <v>-99</v>
      </c>
      <c r="CS1396" s="89">
        <v>-99</v>
      </c>
      <c r="CT1396" s="89">
        <v>-99</v>
      </c>
      <c r="CU1396" s="86">
        <v>-99</v>
      </c>
      <c r="CV1396" s="86">
        <v>7.3499999999999996E-2</v>
      </c>
      <c r="CW1396" s="86">
        <v>48</v>
      </c>
      <c r="CX1396" s="86">
        <v>2</v>
      </c>
      <c r="CY1396" s="86">
        <v>-0.39460000000000001</v>
      </c>
      <c r="CZ1396" s="86">
        <v>32</v>
      </c>
      <c r="DA1396" s="86">
        <v>2</v>
      </c>
      <c r="DB1396" s="86">
        <v>-0.86980000000000002</v>
      </c>
      <c r="DC1396" s="86">
        <v>13</v>
      </c>
      <c r="DD1396" s="86">
        <v>-99</v>
      </c>
      <c r="DE1396" s="86">
        <v>-99</v>
      </c>
      <c r="DF1396" s="86">
        <v>-99</v>
      </c>
      <c r="DG1396" s="86">
        <v>-99</v>
      </c>
      <c r="DH1396" s="86">
        <v>-99</v>
      </c>
    </row>
    <row r="1397" spans="1:112" x14ac:dyDescent="0.2">
      <c r="A1397" s="85">
        <f>IF(ISERROR(SEARCH('School Lookup'!$F$3,Data!J1397)),A1396,A1396+1)</f>
        <v>0</v>
      </c>
      <c r="B1397" s="85">
        <f>IF(I1397='School Lookup'!$G$13,1,0)</f>
        <v>0</v>
      </c>
      <c r="C1397" s="85">
        <f t="shared" si="21"/>
        <v>1395</v>
      </c>
      <c r="D1397" s="86" t="s">
        <v>6478</v>
      </c>
      <c r="E1397" s="86" t="s">
        <v>6760</v>
      </c>
      <c r="F1397" s="86" t="s">
        <v>2767</v>
      </c>
      <c r="G1397" s="86" t="s">
        <v>2866</v>
      </c>
      <c r="H1397" s="86" t="s">
        <v>731</v>
      </c>
      <c r="I1397" s="86" t="s">
        <v>4811</v>
      </c>
      <c r="J1397" s="86" t="s">
        <v>1396</v>
      </c>
      <c r="K1397" s="86" t="s">
        <v>36</v>
      </c>
      <c r="L1397" s="86">
        <v>1</v>
      </c>
      <c r="M1397" s="86">
        <v>-99</v>
      </c>
      <c r="N1397" s="89">
        <v>-99</v>
      </c>
      <c r="O1397" s="89">
        <v>-99</v>
      </c>
      <c r="P1397" s="89">
        <v>-99</v>
      </c>
      <c r="Q1397" s="89">
        <v>-99</v>
      </c>
      <c r="R1397" s="89">
        <v>-99</v>
      </c>
      <c r="S1397" s="89">
        <v>-99</v>
      </c>
      <c r="T1397" s="89">
        <v>-99</v>
      </c>
      <c r="U1397" s="89">
        <v>-99</v>
      </c>
      <c r="V1397" s="89">
        <v>-99</v>
      </c>
      <c r="W1397" s="89">
        <v>-99</v>
      </c>
      <c r="X1397" s="89">
        <v>-99</v>
      </c>
      <c r="Y1397" s="89">
        <v>-99</v>
      </c>
      <c r="Z1397" s="89">
        <v>-99</v>
      </c>
      <c r="AA1397" s="89">
        <v>-99</v>
      </c>
      <c r="AB1397" s="89">
        <v>-99</v>
      </c>
      <c r="AC1397" s="89">
        <v>-99</v>
      </c>
      <c r="AD1397" s="89">
        <v>-99</v>
      </c>
      <c r="AE1397" s="89">
        <v>-99</v>
      </c>
      <c r="AF1397" s="89">
        <v>-99</v>
      </c>
      <c r="AG1397" s="89">
        <v>-99</v>
      </c>
      <c r="AH1397" s="89">
        <v>-99</v>
      </c>
      <c r="AI1397" s="89">
        <v>-99</v>
      </c>
      <c r="AJ1397" s="89">
        <v>-99</v>
      </c>
      <c r="AK1397" s="89">
        <v>-99</v>
      </c>
      <c r="AL1397" s="89">
        <v>-99</v>
      </c>
      <c r="AM1397" s="89">
        <v>-99</v>
      </c>
      <c r="AN1397" s="89">
        <v>-99</v>
      </c>
      <c r="AO1397" s="89">
        <v>-99</v>
      </c>
      <c r="AP1397" s="89">
        <v>-99</v>
      </c>
      <c r="AQ1397" s="89">
        <v>-99</v>
      </c>
      <c r="AR1397" s="89">
        <v>-99</v>
      </c>
      <c r="AS1397" s="89">
        <v>-99</v>
      </c>
      <c r="AT1397" s="89">
        <v>-99</v>
      </c>
      <c r="AU1397" s="89">
        <v>-99</v>
      </c>
      <c r="AV1397" s="89">
        <v>-99</v>
      </c>
      <c r="AW1397" s="89">
        <v>-99</v>
      </c>
      <c r="AX1397" s="89">
        <v>-99</v>
      </c>
      <c r="AY1397" s="89">
        <v>-99</v>
      </c>
      <c r="AZ1397" s="89">
        <v>-99</v>
      </c>
      <c r="BA1397" s="89">
        <v>1</v>
      </c>
      <c r="BB1397" s="89">
        <v>3.5349999999999999E-2</v>
      </c>
      <c r="BC1397" s="89">
        <v>0.30403148804436803</v>
      </c>
      <c r="BD1397" s="89">
        <v>52.867600000000003</v>
      </c>
      <c r="BE1397" s="89">
        <v>0.45734726977372298</v>
      </c>
      <c r="BF1397" s="89">
        <v>58.158999999999999</v>
      </c>
      <c r="BG1397" s="89">
        <v>0.38068937890904497</v>
      </c>
      <c r="BH1397" s="89">
        <v>0.41752935943803898</v>
      </c>
      <c r="BI1397" s="89">
        <v>0.25</v>
      </c>
      <c r="BJ1397" s="89">
        <v>0.10438233985951</v>
      </c>
      <c r="BK1397" s="89">
        <v>1</v>
      </c>
      <c r="BL1397" s="89">
        <v>6.4149999999999999E-2</v>
      </c>
      <c r="BM1397" s="89">
        <v>0.337884385831693</v>
      </c>
      <c r="BN1397" s="89">
        <v>44.398099999999999</v>
      </c>
      <c r="BO1397" s="89">
        <v>-0.47800806599168399</v>
      </c>
      <c r="BP1397" s="89">
        <v>57.949800000000003</v>
      </c>
      <c r="BQ1397" s="89">
        <v>-7.0061840079995594E-2</v>
      </c>
      <c r="BR1397" s="89">
        <v>-6.1619152293408003E-2</v>
      </c>
      <c r="BS1397" s="89">
        <v>0.25</v>
      </c>
      <c r="BT1397" s="89">
        <v>-1.5404788073352001E-2</v>
      </c>
      <c r="BU1397" s="89">
        <v>1</v>
      </c>
      <c r="BV1397" s="89">
        <v>9.7699999999999995E-2</v>
      </c>
      <c r="BW1397" s="89">
        <v>0.38219586767542801</v>
      </c>
      <c r="BX1397" s="89">
        <v>41.109499999999997</v>
      </c>
      <c r="BY1397" s="89">
        <v>-0.82545195693003703</v>
      </c>
      <c r="BZ1397" s="89">
        <v>45.815899999999999</v>
      </c>
      <c r="CA1397" s="89">
        <v>-0.22162804462730501</v>
      </c>
      <c r="CB1397" s="89">
        <v>-0.223761617158418</v>
      </c>
      <c r="CC1397" s="89">
        <v>0.25</v>
      </c>
      <c r="CD1397" s="89">
        <v>-5.5940404289604499E-2</v>
      </c>
      <c r="CE1397" s="89">
        <v>1</v>
      </c>
      <c r="CF1397" s="89">
        <v>0.1686</v>
      </c>
      <c r="CG1397" s="89">
        <v>0.590974470736923</v>
      </c>
      <c r="CH1397" s="89">
        <v>43.345799999999997</v>
      </c>
      <c r="CI1397" s="89">
        <v>-0.67911841332323597</v>
      </c>
      <c r="CJ1397" s="89">
        <v>40.79495</v>
      </c>
      <c r="CK1397" s="89">
        <v>-4.4071971293156501E-2</v>
      </c>
      <c r="CL1397" s="89">
        <v>-3.85419600856544E-2</v>
      </c>
      <c r="CM1397" s="89">
        <v>0.25</v>
      </c>
      <c r="CN1397" s="89">
        <v>-9.6354900214136105E-3</v>
      </c>
      <c r="CO1397" s="89">
        <v>97.04</v>
      </c>
      <c r="CP1397" s="89">
        <v>0.72919999999999996</v>
      </c>
      <c r="CQ1397" s="89">
        <v>-1.34</v>
      </c>
      <c r="CR1397" s="89">
        <v>-0.376</v>
      </c>
      <c r="CS1397" s="89">
        <v>0.72919999999999996</v>
      </c>
      <c r="CT1397" s="89">
        <v>0.52259999999999995</v>
      </c>
      <c r="CU1397" s="86" t="s">
        <v>6988</v>
      </c>
      <c r="CV1397" s="86">
        <v>7.3300000000000004E-2</v>
      </c>
      <c r="CW1397" s="86">
        <v>48</v>
      </c>
      <c r="CX1397" s="86">
        <v>2</v>
      </c>
      <c r="CY1397" s="86">
        <v>-0.90249999999999997</v>
      </c>
      <c r="CZ1397" s="86">
        <v>14</v>
      </c>
      <c r="DA1397" s="86">
        <v>4</v>
      </c>
      <c r="DB1397" s="86">
        <v>-0.38129999999999997</v>
      </c>
      <c r="DC1397" s="86">
        <v>28</v>
      </c>
      <c r="DD1397" s="86">
        <v>-99</v>
      </c>
      <c r="DE1397" s="86">
        <v>-99</v>
      </c>
      <c r="DF1397" s="86">
        <v>-99</v>
      </c>
      <c r="DG1397" s="86">
        <v>-99</v>
      </c>
      <c r="DH1397" s="86">
        <v>-99</v>
      </c>
    </row>
    <row r="1398" spans="1:112" x14ac:dyDescent="0.2">
      <c r="A1398" s="85">
        <f>IF(ISERROR(SEARCH('School Lookup'!$F$3,Data!J1398)),A1397,A1397+1)</f>
        <v>0</v>
      </c>
      <c r="B1398" s="85">
        <f>IF(I1398='School Lookup'!$G$13,1,0)</f>
        <v>0</v>
      </c>
      <c r="C1398" s="85">
        <f t="shared" si="21"/>
        <v>1396</v>
      </c>
      <c r="D1398" s="86" t="s">
        <v>6478</v>
      </c>
      <c r="E1398" s="86" t="s">
        <v>6523</v>
      </c>
      <c r="F1398" s="86" t="s">
        <v>2747</v>
      </c>
      <c r="G1398" s="86" t="s">
        <v>3081</v>
      </c>
      <c r="H1398" s="86" t="s">
        <v>183</v>
      </c>
      <c r="I1398" s="86" t="s">
        <v>4267</v>
      </c>
      <c r="J1398" s="86" t="s">
        <v>691</v>
      </c>
      <c r="K1398" s="86" t="s">
        <v>10</v>
      </c>
      <c r="L1398" s="86">
        <v>1</v>
      </c>
      <c r="M1398" s="86">
        <v>1</v>
      </c>
      <c r="N1398" s="89">
        <v>-0.31812352941176503</v>
      </c>
      <c r="O1398" s="89">
        <v>-0.59454116833568604</v>
      </c>
      <c r="P1398" s="89">
        <v>43.352400000000003</v>
      </c>
      <c r="Q1398" s="89">
        <v>-0.68772956414976305</v>
      </c>
      <c r="R1398" s="89">
        <v>48.5294470588235</v>
      </c>
      <c r="S1398" s="89">
        <v>-0.64113536624272505</v>
      </c>
      <c r="T1398" s="89">
        <v>-0.72758918771386205</v>
      </c>
      <c r="U1398" s="89">
        <v>0.22491730981256899</v>
      </c>
      <c r="V1398" s="89">
        <v>-0.163647402749314</v>
      </c>
      <c r="W1398" s="89">
        <v>1</v>
      </c>
      <c r="X1398" s="89">
        <v>-0.216034482758621</v>
      </c>
      <c r="Y1398" s="89">
        <v>-0.41953273532382201</v>
      </c>
      <c r="Z1398" s="89">
        <v>52.742899999999999</v>
      </c>
      <c r="AA1398" s="89">
        <v>0.36352579744867503</v>
      </c>
      <c r="AB1398" s="89">
        <v>49.261040394088702</v>
      </c>
      <c r="AC1398" s="89">
        <v>-2.8003468937573599E-2</v>
      </c>
      <c r="AD1398" s="89">
        <v>-3.1235775120375401E-2</v>
      </c>
      <c r="AE1398" s="89">
        <v>0.22381477398015401</v>
      </c>
      <c r="AF1398" s="89">
        <v>-6.9910279486617597E-3</v>
      </c>
      <c r="AG1398" s="89">
        <v>1</v>
      </c>
      <c r="AH1398" s="89">
        <v>-0.166606796116505</v>
      </c>
      <c r="AI1398" s="89">
        <v>-0.30151797331165597</v>
      </c>
      <c r="AJ1398" s="89">
        <v>53.448999999999998</v>
      </c>
      <c r="AK1398" s="89">
        <v>0.47200659332495098</v>
      </c>
      <c r="AL1398" s="89">
        <v>48.543712621359198</v>
      </c>
      <c r="AM1398" s="89">
        <v>8.52443100066477E-2</v>
      </c>
      <c r="AN1398" s="89">
        <v>4.6351252994136997E-2</v>
      </c>
      <c r="AO1398" s="89">
        <v>0.113561190738699</v>
      </c>
      <c r="AP1398" s="89">
        <v>5.2637034822448801E-3</v>
      </c>
      <c r="AQ1398" s="89">
        <v>1</v>
      </c>
      <c r="AR1398" s="89">
        <v>2.7957425742574302E-2</v>
      </c>
      <c r="AS1398" s="89">
        <v>0.13285316248453399</v>
      </c>
      <c r="AT1398" s="89">
        <v>48.4681</v>
      </c>
      <c r="AU1398" s="89">
        <v>-2.3725653707849799E-2</v>
      </c>
      <c r="AV1398" s="89">
        <v>38.613863366336602</v>
      </c>
      <c r="AW1398" s="89">
        <v>5.4563754388342198E-2</v>
      </c>
      <c r="AX1398" s="89">
        <v>1.8284931764240401E-2</v>
      </c>
      <c r="AY1398" s="89">
        <v>0.11135611907387</v>
      </c>
      <c r="AZ1398" s="89">
        <v>2.03613903879634E-3</v>
      </c>
      <c r="BA1398" s="89">
        <v>1</v>
      </c>
      <c r="BB1398" s="89">
        <v>-9.6243243243243196E-2</v>
      </c>
      <c r="BC1398" s="89">
        <v>7.9069412505963204E-3</v>
      </c>
      <c r="BD1398" s="89">
        <v>50.382399999999997</v>
      </c>
      <c r="BE1398" s="89">
        <v>0.20884503547779301</v>
      </c>
      <c r="BF1398" s="89">
        <v>64.864827027027005</v>
      </c>
      <c r="BG1398" s="89">
        <v>0.108375988364195</v>
      </c>
      <c r="BH1398" s="89">
        <v>0.12616421875409101</v>
      </c>
      <c r="BI1398" s="89">
        <v>8.1587651598676994E-2</v>
      </c>
      <c r="BJ1398" s="89">
        <v>1.0293442323928001E-2</v>
      </c>
      <c r="BK1398" s="89">
        <v>1</v>
      </c>
      <c r="BL1398" s="89">
        <v>-1.41783783783784E-2</v>
      </c>
      <c r="BM1398" s="89">
        <v>0.14727461690660201</v>
      </c>
      <c r="BN1398" s="89">
        <v>57.7059</v>
      </c>
      <c r="BO1398" s="89">
        <v>1.01619400777339</v>
      </c>
      <c r="BP1398" s="89">
        <v>63.513472972972998</v>
      </c>
      <c r="BQ1398" s="89">
        <v>0.58173431233999495</v>
      </c>
      <c r="BR1398" s="89">
        <v>0.62211031919986703</v>
      </c>
      <c r="BS1398" s="89">
        <v>8.1587651598676994E-2</v>
      </c>
      <c r="BT1398" s="89">
        <v>5.0756519978820497E-2</v>
      </c>
      <c r="BU1398" s="89">
        <v>1</v>
      </c>
      <c r="BV1398" s="89">
        <v>6.7675675675675697E-3</v>
      </c>
      <c r="BW1398" s="89">
        <v>0.17274143240628401</v>
      </c>
      <c r="BX1398" s="89">
        <v>48.970599999999997</v>
      </c>
      <c r="BY1398" s="89">
        <v>-1.44056473439239E-2</v>
      </c>
      <c r="BZ1398" s="89">
        <v>47.297270270270303</v>
      </c>
      <c r="CA1398" s="89">
        <v>7.9167892531179798E-2</v>
      </c>
      <c r="CB1398" s="89">
        <v>9.3292509812177099E-2</v>
      </c>
      <c r="CC1398" s="89">
        <v>8.1587651598676994E-2</v>
      </c>
      <c r="CD1398" s="89">
        <v>7.6115167873220596E-3</v>
      </c>
      <c r="CE1398" s="89">
        <v>1</v>
      </c>
      <c r="CF1398" s="89">
        <v>0.17264324324324301</v>
      </c>
      <c r="CG1398" s="89">
        <v>0.60066863453955999</v>
      </c>
      <c r="CH1398" s="89">
        <v>59.176499999999997</v>
      </c>
      <c r="CI1398" s="89">
        <v>1.1275796669552001</v>
      </c>
      <c r="CJ1398" s="89">
        <v>49.999997297297298</v>
      </c>
      <c r="CK1398" s="89">
        <v>0.86412415074738003</v>
      </c>
      <c r="CL1398" s="89">
        <v>0.94418315818509602</v>
      </c>
      <c r="CM1398" s="89">
        <v>8.1587651598676994E-2</v>
      </c>
      <c r="CN1398" s="89">
        <v>7.7033686555344094E-2</v>
      </c>
      <c r="CO1398" s="89">
        <v>100</v>
      </c>
      <c r="CP1398" s="89">
        <v>0.95289999999999997</v>
      </c>
      <c r="CQ1398" s="89">
        <v>0</v>
      </c>
      <c r="CR1398" s="89">
        <v>-0.18260000000000001</v>
      </c>
      <c r="CS1398" s="89">
        <v>0.95289999999999997</v>
      </c>
      <c r="CT1398" s="89">
        <v>0.89070000000000005</v>
      </c>
      <c r="CU1398" s="86" t="s">
        <v>6986</v>
      </c>
      <c r="CV1398" s="86">
        <v>7.3200000000000001E-2</v>
      </c>
      <c r="CW1398" s="86">
        <v>48</v>
      </c>
      <c r="CX1398" s="86">
        <v>4</v>
      </c>
      <c r="CY1398" s="86">
        <v>1.3391</v>
      </c>
      <c r="CZ1398" s="86">
        <v>92</v>
      </c>
      <c r="DA1398" s="86">
        <v>8</v>
      </c>
      <c r="DB1398" s="86">
        <v>0.16839999999999999</v>
      </c>
      <c r="DC1398" s="86">
        <v>56</v>
      </c>
      <c r="DD1398" s="86">
        <v>-99</v>
      </c>
      <c r="DE1398" s="86">
        <v>-99</v>
      </c>
      <c r="DF1398" s="86">
        <v>-99</v>
      </c>
      <c r="DG1398" s="86">
        <v>-99</v>
      </c>
      <c r="DH1398" s="86">
        <v>-99</v>
      </c>
    </row>
    <row r="1399" spans="1:112" x14ac:dyDescent="0.2">
      <c r="A1399" s="85">
        <f>IF(ISERROR(SEARCH('School Lookup'!$F$3,Data!J1399)),A1398,A1398+1)</f>
        <v>0</v>
      </c>
      <c r="B1399" s="85">
        <f>IF(I1399='School Lookup'!$G$13,1,0)</f>
        <v>0</v>
      </c>
      <c r="C1399" s="85">
        <f t="shared" si="21"/>
        <v>1397</v>
      </c>
      <c r="D1399" s="86" t="s">
        <v>6478</v>
      </c>
      <c r="E1399" s="86" t="s">
        <v>6838</v>
      </c>
      <c r="F1399" s="86" t="s">
        <v>2086</v>
      </c>
      <c r="G1399" s="86" t="s">
        <v>3092</v>
      </c>
      <c r="H1399" s="86" t="s">
        <v>1947</v>
      </c>
      <c r="I1399" s="86" t="s">
        <v>4485</v>
      </c>
      <c r="J1399" s="86" t="s">
        <v>2519</v>
      </c>
      <c r="K1399" s="86" t="s">
        <v>26</v>
      </c>
      <c r="L1399" s="86">
        <v>1</v>
      </c>
      <c r="M1399" s="86">
        <v>1</v>
      </c>
      <c r="N1399" s="89">
        <v>8.9970189701897005E-2</v>
      </c>
      <c r="O1399" s="89">
        <v>0.28918533966000598</v>
      </c>
      <c r="P1399" s="89">
        <v>46.2348</v>
      </c>
      <c r="Q1399" s="89">
        <v>-0.38198932655755302</v>
      </c>
      <c r="R1399" s="89">
        <v>52.303488617886202</v>
      </c>
      <c r="S1399" s="89">
        <v>-4.6401993448773403E-2</v>
      </c>
      <c r="T1399" s="89">
        <v>-5.2764920042604697E-2</v>
      </c>
      <c r="U1399" s="89">
        <v>0.37160120845921502</v>
      </c>
      <c r="V1399" s="89">
        <v>-1.96075080520857E-2</v>
      </c>
      <c r="W1399" s="89">
        <v>1</v>
      </c>
      <c r="X1399" s="89">
        <v>5.1527371273712701E-2</v>
      </c>
      <c r="Y1399" s="89">
        <v>0.21035024845077299</v>
      </c>
      <c r="Z1399" s="89">
        <v>47.860900000000001</v>
      </c>
      <c r="AA1399" s="89">
        <v>-0.245274050209557</v>
      </c>
      <c r="AB1399" s="89">
        <v>52.574531436314402</v>
      </c>
      <c r="AC1399" s="89">
        <v>-1.7461900879392402E-2</v>
      </c>
      <c r="AD1399" s="89">
        <v>-1.89616792853405E-2</v>
      </c>
      <c r="AE1399" s="89">
        <v>0.37160120845921502</v>
      </c>
      <c r="AF1399" s="89">
        <v>-7.0461829368486002E-3</v>
      </c>
      <c r="AG1399" s="89">
        <v>1</v>
      </c>
      <c r="AH1399" s="89">
        <v>0.23762105263157901</v>
      </c>
      <c r="AI1399" s="89">
        <v>0.56841935418338196</v>
      </c>
      <c r="AJ1399" s="89">
        <v>-99</v>
      </c>
      <c r="AK1399" s="89">
        <v>-99</v>
      </c>
      <c r="AL1399" s="89">
        <v>49.122799999999998</v>
      </c>
      <c r="AM1399" s="89">
        <v>0.56841935418338196</v>
      </c>
      <c r="AN1399" s="89">
        <v>0.55394761729289099</v>
      </c>
      <c r="AO1399" s="89">
        <v>0.11480362537764401</v>
      </c>
      <c r="AP1399" s="89">
        <v>6.3595194734531305E-2</v>
      </c>
      <c r="AQ1399" s="89">
        <v>1</v>
      </c>
      <c r="AR1399" s="89">
        <v>9.2575177304964507E-2</v>
      </c>
      <c r="AS1399" s="89">
        <v>0.27810197731574499</v>
      </c>
      <c r="AT1399" s="89">
        <v>-99</v>
      </c>
      <c r="AU1399" s="89">
        <v>-99</v>
      </c>
      <c r="AV1399" s="89">
        <v>53.191518439716297</v>
      </c>
      <c r="AW1399" s="89">
        <v>0.27810197731574499</v>
      </c>
      <c r="AX1399" s="89">
        <v>0.25384838912555302</v>
      </c>
      <c r="AY1399" s="89">
        <v>0.141993957703928</v>
      </c>
      <c r="AZ1399" s="89">
        <v>3.6044937428703898E-2</v>
      </c>
      <c r="BA1399" s="89">
        <v>-99</v>
      </c>
      <c r="BB1399" s="89">
        <v>-99</v>
      </c>
      <c r="BC1399" s="89">
        <v>-99</v>
      </c>
      <c r="BD1399" s="89">
        <v>-99</v>
      </c>
      <c r="BE1399" s="89">
        <v>-99</v>
      </c>
      <c r="BF1399" s="89">
        <v>-99</v>
      </c>
      <c r="BG1399" s="89">
        <v>-99</v>
      </c>
      <c r="BH1399" s="89">
        <v>-99</v>
      </c>
      <c r="BI1399" s="89">
        <v>-99</v>
      </c>
      <c r="BJ1399" s="89">
        <v>-99</v>
      </c>
      <c r="BK1399" s="89">
        <v>-99</v>
      </c>
      <c r="BL1399" s="89">
        <v>-99</v>
      </c>
      <c r="BM1399" s="89">
        <v>-99</v>
      </c>
      <c r="BN1399" s="89">
        <v>-99</v>
      </c>
      <c r="BO1399" s="89">
        <v>-99</v>
      </c>
      <c r="BP1399" s="89">
        <v>-99</v>
      </c>
      <c r="BQ1399" s="89">
        <v>-99</v>
      </c>
      <c r="BR1399" s="89">
        <v>-99</v>
      </c>
      <c r="BS1399" s="89">
        <v>-99</v>
      </c>
      <c r="BT1399" s="89">
        <v>-99</v>
      </c>
      <c r="BU1399" s="89">
        <v>-99</v>
      </c>
      <c r="BV1399" s="89">
        <v>-99</v>
      </c>
      <c r="BW1399" s="89">
        <v>-99</v>
      </c>
      <c r="BX1399" s="89">
        <v>-99</v>
      </c>
      <c r="BY1399" s="89">
        <v>-99</v>
      </c>
      <c r="BZ1399" s="89">
        <v>-99</v>
      </c>
      <c r="CA1399" s="89">
        <v>-99</v>
      </c>
      <c r="CB1399" s="89">
        <v>-99</v>
      </c>
      <c r="CC1399" s="89">
        <v>-99</v>
      </c>
      <c r="CD1399" s="89">
        <v>-99</v>
      </c>
      <c r="CE1399" s="89">
        <v>-99</v>
      </c>
      <c r="CF1399" s="89">
        <v>-99</v>
      </c>
      <c r="CG1399" s="89">
        <v>-99</v>
      </c>
      <c r="CH1399" s="89">
        <v>-99</v>
      </c>
      <c r="CI1399" s="89">
        <v>-99</v>
      </c>
      <c r="CJ1399" s="89">
        <v>-99</v>
      </c>
      <c r="CK1399" s="89">
        <v>-99</v>
      </c>
      <c r="CL1399" s="89">
        <v>-99</v>
      </c>
      <c r="CM1399" s="89">
        <v>-99</v>
      </c>
      <c r="CN1399" s="89">
        <v>-99</v>
      </c>
      <c r="CO1399" s="89">
        <v>-99</v>
      </c>
      <c r="CP1399" s="89">
        <v>-99</v>
      </c>
      <c r="CQ1399" s="89">
        <v>-99</v>
      </c>
      <c r="CR1399" s="89">
        <v>-99</v>
      </c>
      <c r="CS1399" s="89">
        <v>-99</v>
      </c>
      <c r="CT1399" s="89">
        <v>-99</v>
      </c>
      <c r="CU1399" s="86">
        <v>-99</v>
      </c>
      <c r="CV1399" s="86">
        <v>7.2999999999999995E-2</v>
      </c>
      <c r="CW1399" s="86">
        <v>48</v>
      </c>
      <c r="CX1399" s="86">
        <v>2</v>
      </c>
      <c r="CY1399" s="86">
        <v>-3.4599999999999999E-2</v>
      </c>
      <c r="CZ1399" s="86">
        <v>50</v>
      </c>
      <c r="DA1399" s="86">
        <v>2</v>
      </c>
      <c r="DB1399" s="86">
        <v>-0.2331</v>
      </c>
      <c r="DC1399" s="86">
        <v>35</v>
      </c>
      <c r="DD1399" s="86">
        <v>-99</v>
      </c>
      <c r="DE1399" s="86">
        <v>-99</v>
      </c>
      <c r="DF1399" s="86">
        <v>-99</v>
      </c>
      <c r="DG1399" s="86">
        <v>-99</v>
      </c>
      <c r="DH1399" s="86">
        <v>-99</v>
      </c>
    </row>
    <row r="1400" spans="1:112" x14ac:dyDescent="0.2">
      <c r="A1400" s="85">
        <f>IF(ISERROR(SEARCH('School Lookup'!$F$3,Data!J1400)),A1399,A1399+1)</f>
        <v>0</v>
      </c>
      <c r="B1400" s="85">
        <f>IF(I1400='School Lookup'!$G$13,1,0)</f>
        <v>0</v>
      </c>
      <c r="C1400" s="85">
        <f t="shared" si="21"/>
        <v>1398</v>
      </c>
      <c r="D1400" s="86" t="s">
        <v>6478</v>
      </c>
      <c r="E1400" s="86" t="s">
        <v>6850</v>
      </c>
      <c r="F1400" s="86" t="s">
        <v>2017</v>
      </c>
      <c r="G1400" s="86" t="s">
        <v>2815</v>
      </c>
      <c r="H1400" s="86" t="s">
        <v>1265</v>
      </c>
      <c r="I1400" s="86" t="s">
        <v>4993</v>
      </c>
      <c r="J1400" s="86" t="s">
        <v>2119</v>
      </c>
      <c r="K1400" s="86" t="s">
        <v>31</v>
      </c>
      <c r="L1400" s="86">
        <v>1</v>
      </c>
      <c r="M1400" s="86">
        <v>1</v>
      </c>
      <c r="N1400" s="89">
        <v>-0.12709902439024401</v>
      </c>
      <c r="O1400" s="89">
        <v>-0.180877809019792</v>
      </c>
      <c r="P1400" s="89">
        <v>46.825099999999999</v>
      </c>
      <c r="Q1400" s="89">
        <v>-0.31937537212698103</v>
      </c>
      <c r="R1400" s="89">
        <v>48.455296097561003</v>
      </c>
      <c r="S1400" s="89">
        <v>-0.25012659057338599</v>
      </c>
      <c r="T1400" s="89">
        <v>-0.28392447548404598</v>
      </c>
      <c r="U1400" s="89">
        <v>0.37340619307832401</v>
      </c>
      <c r="V1400" s="89">
        <v>-0.106019157512258</v>
      </c>
      <c r="W1400" s="89">
        <v>1</v>
      </c>
      <c r="X1400" s="89">
        <v>6.5193548387096796E-3</v>
      </c>
      <c r="Y1400" s="89">
        <v>0.10439424889924501</v>
      </c>
      <c r="Z1400" s="89">
        <v>51.782200000000003</v>
      </c>
      <c r="AA1400" s="89">
        <v>0.243723664379183</v>
      </c>
      <c r="AB1400" s="89">
        <v>52.419354838709701</v>
      </c>
      <c r="AC1400" s="89">
        <v>0.174058956639214</v>
      </c>
      <c r="AD1400" s="89">
        <v>0.20403601390576501</v>
      </c>
      <c r="AE1400" s="89">
        <v>0.37644201578627801</v>
      </c>
      <c r="AF1400" s="89">
        <v>7.6807728367683195E-2</v>
      </c>
      <c r="AG1400" s="89">
        <v>1</v>
      </c>
      <c r="AH1400" s="89">
        <v>0.13739661835748801</v>
      </c>
      <c r="AI1400" s="89">
        <v>0.35272670269453998</v>
      </c>
      <c r="AJ1400" s="89">
        <v>54.758200000000002</v>
      </c>
      <c r="AK1400" s="89">
        <v>0.60016547900695105</v>
      </c>
      <c r="AL1400" s="89">
        <v>52.657004830917899</v>
      </c>
      <c r="AM1400" s="89">
        <v>0.47644609085074502</v>
      </c>
      <c r="AN1400" s="89">
        <v>0.45732571050570697</v>
      </c>
      <c r="AO1400" s="89">
        <v>0.12568306010929001</v>
      </c>
      <c r="AP1400" s="89">
        <v>5.74780947630123E-2</v>
      </c>
      <c r="AQ1400" s="89">
        <v>1</v>
      </c>
      <c r="AR1400" s="89">
        <v>7.6024878048780498E-2</v>
      </c>
      <c r="AS1400" s="89">
        <v>0.24089995010281101</v>
      </c>
      <c r="AT1400" s="89">
        <v>53.276600000000002</v>
      </c>
      <c r="AU1400" s="89">
        <v>0.49890383896011398</v>
      </c>
      <c r="AV1400" s="89">
        <v>44.390241463414597</v>
      </c>
      <c r="AW1400" s="89">
        <v>0.36990189453146199</v>
      </c>
      <c r="AX1400" s="89">
        <v>0.35058668113496899</v>
      </c>
      <c r="AY1400" s="89">
        <v>0.124468731026108</v>
      </c>
      <c r="AZ1400" s="89">
        <v>4.3637079315524303E-2</v>
      </c>
      <c r="BA1400" s="89">
        <v>-99</v>
      </c>
      <c r="BB1400" s="89">
        <v>-99</v>
      </c>
      <c r="BC1400" s="89">
        <v>-99</v>
      </c>
      <c r="BD1400" s="89">
        <v>-99</v>
      </c>
      <c r="BE1400" s="89">
        <v>-99</v>
      </c>
      <c r="BF1400" s="89">
        <v>-99</v>
      </c>
      <c r="BG1400" s="89">
        <v>-99</v>
      </c>
      <c r="BH1400" s="89">
        <v>-99</v>
      </c>
      <c r="BI1400" s="89">
        <v>-99</v>
      </c>
      <c r="BJ1400" s="89">
        <v>-99</v>
      </c>
      <c r="BK1400" s="89">
        <v>-99</v>
      </c>
      <c r="BL1400" s="89">
        <v>-99</v>
      </c>
      <c r="BM1400" s="89">
        <v>-99</v>
      </c>
      <c r="BN1400" s="89">
        <v>-99</v>
      </c>
      <c r="BO1400" s="89">
        <v>-99</v>
      </c>
      <c r="BP1400" s="89">
        <v>-99</v>
      </c>
      <c r="BQ1400" s="89">
        <v>-99</v>
      </c>
      <c r="BR1400" s="89">
        <v>-99</v>
      </c>
      <c r="BS1400" s="89">
        <v>-99</v>
      </c>
      <c r="BT1400" s="89">
        <v>-99</v>
      </c>
      <c r="BU1400" s="89">
        <v>-99</v>
      </c>
      <c r="BV1400" s="89">
        <v>-99</v>
      </c>
      <c r="BW1400" s="89">
        <v>-99</v>
      </c>
      <c r="BX1400" s="89">
        <v>-99</v>
      </c>
      <c r="BY1400" s="89">
        <v>-99</v>
      </c>
      <c r="BZ1400" s="89">
        <v>-99</v>
      </c>
      <c r="CA1400" s="89">
        <v>-99</v>
      </c>
      <c r="CB1400" s="89">
        <v>-99</v>
      </c>
      <c r="CC1400" s="89">
        <v>-99</v>
      </c>
      <c r="CD1400" s="89">
        <v>-99</v>
      </c>
      <c r="CE1400" s="89">
        <v>-99</v>
      </c>
      <c r="CF1400" s="89">
        <v>-99</v>
      </c>
      <c r="CG1400" s="89">
        <v>-99</v>
      </c>
      <c r="CH1400" s="89">
        <v>-99</v>
      </c>
      <c r="CI1400" s="89">
        <v>-99</v>
      </c>
      <c r="CJ1400" s="89">
        <v>-99</v>
      </c>
      <c r="CK1400" s="89">
        <v>-99</v>
      </c>
      <c r="CL1400" s="89">
        <v>-99</v>
      </c>
      <c r="CM1400" s="89">
        <v>-99</v>
      </c>
      <c r="CN1400" s="89">
        <v>-99</v>
      </c>
      <c r="CO1400" s="89">
        <v>-99</v>
      </c>
      <c r="CP1400" s="89">
        <v>-99</v>
      </c>
      <c r="CQ1400" s="89">
        <v>-99</v>
      </c>
      <c r="CR1400" s="89">
        <v>-99</v>
      </c>
      <c r="CS1400" s="89">
        <v>-99</v>
      </c>
      <c r="CT1400" s="89">
        <v>-99</v>
      </c>
      <c r="CU1400" s="86">
        <v>-99</v>
      </c>
      <c r="CV1400" s="86">
        <v>7.1900000000000006E-2</v>
      </c>
      <c r="CW1400" s="86">
        <v>48</v>
      </c>
      <c r="CX1400" s="86">
        <v>2</v>
      </c>
      <c r="CY1400" s="86">
        <v>0.1183</v>
      </c>
      <c r="CZ1400" s="86">
        <v>58</v>
      </c>
      <c r="DA1400" s="86">
        <v>4</v>
      </c>
      <c r="DB1400" s="86">
        <v>0.11</v>
      </c>
      <c r="DC1400" s="86">
        <v>53</v>
      </c>
      <c r="DD1400" s="86">
        <v>-99</v>
      </c>
      <c r="DE1400" s="86">
        <v>-99</v>
      </c>
      <c r="DF1400" s="86">
        <v>-99</v>
      </c>
      <c r="DG1400" s="86">
        <v>-99</v>
      </c>
      <c r="DH1400" s="86">
        <v>-99</v>
      </c>
    </row>
    <row r="1401" spans="1:112" x14ac:dyDescent="0.2">
      <c r="A1401" s="85">
        <f>IF(ISERROR(SEARCH('School Lookup'!$F$3,Data!J1401)),A1400,A1400+1)</f>
        <v>0</v>
      </c>
      <c r="B1401" s="85">
        <f>IF(I1401='School Lookup'!$G$13,1,0)</f>
        <v>0</v>
      </c>
      <c r="C1401" s="85">
        <f t="shared" si="21"/>
        <v>1399</v>
      </c>
      <c r="D1401" s="86" t="s">
        <v>6478</v>
      </c>
      <c r="E1401" s="86" t="s">
        <v>6598</v>
      </c>
      <c r="F1401" s="86" t="s">
        <v>2755</v>
      </c>
      <c r="G1401" s="86" t="s">
        <v>2947</v>
      </c>
      <c r="H1401" s="86" t="s">
        <v>617</v>
      </c>
      <c r="I1401" s="86" t="s">
        <v>4631</v>
      </c>
      <c r="J1401" s="86" t="s">
        <v>2620</v>
      </c>
      <c r="K1401" s="86" t="s">
        <v>26</v>
      </c>
      <c r="L1401" s="86">
        <v>1</v>
      </c>
      <c r="M1401" s="86">
        <v>1</v>
      </c>
      <c r="N1401" s="89">
        <v>-0.14156005434782601</v>
      </c>
      <c r="O1401" s="89">
        <v>-0.21219315377489201</v>
      </c>
      <c r="P1401" s="89">
        <v>50.161499999999997</v>
      </c>
      <c r="Q1401" s="89">
        <v>3.4521286457063503E-2</v>
      </c>
      <c r="R1401" s="89">
        <v>53.260873097826099</v>
      </c>
      <c r="S1401" s="89">
        <v>-8.8835933658914401E-2</v>
      </c>
      <c r="T1401" s="89">
        <v>-0.100913307095764</v>
      </c>
      <c r="U1401" s="89">
        <v>0.368368368368368</v>
      </c>
      <c r="V1401" s="89">
        <v>-3.7173270281522799E-2</v>
      </c>
      <c r="W1401" s="89">
        <v>1</v>
      </c>
      <c r="X1401" s="89">
        <v>-7.8747282608695707E-2</v>
      </c>
      <c r="Y1401" s="89">
        <v>-9.6336921117643207E-2</v>
      </c>
      <c r="Z1401" s="89">
        <v>50.476900000000001</v>
      </c>
      <c r="AA1401" s="89">
        <v>8.0948891509806803E-2</v>
      </c>
      <c r="AB1401" s="89">
        <v>48.641339130434801</v>
      </c>
      <c r="AC1401" s="89">
        <v>-7.6940148039181897E-3</v>
      </c>
      <c r="AD1401" s="89">
        <v>-7.5884216130128598E-3</v>
      </c>
      <c r="AE1401" s="89">
        <v>0.368368368368368</v>
      </c>
      <c r="AF1401" s="89">
        <v>-2.7953344880768099E-3</v>
      </c>
      <c r="AG1401" s="89">
        <v>1</v>
      </c>
      <c r="AH1401" s="89">
        <v>0.24523082706766899</v>
      </c>
      <c r="AI1401" s="89">
        <v>0.58479632290603401</v>
      </c>
      <c r="AJ1401" s="89">
        <v>-99</v>
      </c>
      <c r="AK1401" s="89">
        <v>-99</v>
      </c>
      <c r="AL1401" s="89">
        <v>52.631554887218002</v>
      </c>
      <c r="AM1401" s="89">
        <v>0.58479632290603401</v>
      </c>
      <c r="AN1401" s="89">
        <v>0.57115233405556398</v>
      </c>
      <c r="AO1401" s="89">
        <v>0.13313313313313299</v>
      </c>
      <c r="AP1401" s="89">
        <v>7.60392997291192E-2</v>
      </c>
      <c r="AQ1401" s="89">
        <v>1</v>
      </c>
      <c r="AR1401" s="89">
        <v>9.672E-2</v>
      </c>
      <c r="AS1401" s="89">
        <v>0.287418776021718</v>
      </c>
      <c r="AT1401" s="89">
        <v>-99</v>
      </c>
      <c r="AU1401" s="89">
        <v>-99</v>
      </c>
      <c r="AV1401" s="89">
        <v>42.3076723076923</v>
      </c>
      <c r="AW1401" s="89">
        <v>0.287418776021718</v>
      </c>
      <c r="AX1401" s="89">
        <v>0.26366638484000998</v>
      </c>
      <c r="AY1401" s="89">
        <v>0.13013013013013</v>
      </c>
      <c r="AZ1401" s="89">
        <v>3.4310940970171497E-2</v>
      </c>
      <c r="BA1401" s="89">
        <v>-99</v>
      </c>
      <c r="BB1401" s="89">
        <v>-99</v>
      </c>
      <c r="BC1401" s="89">
        <v>-99</v>
      </c>
      <c r="BD1401" s="89">
        <v>-99</v>
      </c>
      <c r="BE1401" s="89">
        <v>-99</v>
      </c>
      <c r="BF1401" s="89">
        <v>-99</v>
      </c>
      <c r="BG1401" s="89">
        <v>-99</v>
      </c>
      <c r="BH1401" s="89">
        <v>-99</v>
      </c>
      <c r="BI1401" s="89">
        <v>-99</v>
      </c>
      <c r="BJ1401" s="89">
        <v>-99</v>
      </c>
      <c r="BK1401" s="89">
        <v>-99</v>
      </c>
      <c r="BL1401" s="89">
        <v>-99</v>
      </c>
      <c r="BM1401" s="89">
        <v>-99</v>
      </c>
      <c r="BN1401" s="89">
        <v>-99</v>
      </c>
      <c r="BO1401" s="89">
        <v>-99</v>
      </c>
      <c r="BP1401" s="89">
        <v>-99</v>
      </c>
      <c r="BQ1401" s="89">
        <v>-99</v>
      </c>
      <c r="BR1401" s="89">
        <v>-99</v>
      </c>
      <c r="BS1401" s="89">
        <v>-99</v>
      </c>
      <c r="BT1401" s="89">
        <v>-99</v>
      </c>
      <c r="BU1401" s="89">
        <v>-99</v>
      </c>
      <c r="BV1401" s="89">
        <v>-99</v>
      </c>
      <c r="BW1401" s="89">
        <v>-99</v>
      </c>
      <c r="BX1401" s="89">
        <v>-99</v>
      </c>
      <c r="BY1401" s="89">
        <v>-99</v>
      </c>
      <c r="BZ1401" s="89">
        <v>-99</v>
      </c>
      <c r="CA1401" s="89">
        <v>-99</v>
      </c>
      <c r="CB1401" s="89">
        <v>-99</v>
      </c>
      <c r="CC1401" s="89">
        <v>-99</v>
      </c>
      <c r="CD1401" s="89">
        <v>-99</v>
      </c>
      <c r="CE1401" s="89">
        <v>-99</v>
      </c>
      <c r="CF1401" s="89">
        <v>-99</v>
      </c>
      <c r="CG1401" s="89">
        <v>-99</v>
      </c>
      <c r="CH1401" s="89">
        <v>-99</v>
      </c>
      <c r="CI1401" s="89">
        <v>-99</v>
      </c>
      <c r="CJ1401" s="89">
        <v>-99</v>
      </c>
      <c r="CK1401" s="89">
        <v>-99</v>
      </c>
      <c r="CL1401" s="89">
        <v>-99</v>
      </c>
      <c r="CM1401" s="89">
        <v>-99</v>
      </c>
      <c r="CN1401" s="89">
        <v>-99</v>
      </c>
      <c r="CO1401" s="89">
        <v>-99</v>
      </c>
      <c r="CP1401" s="89">
        <v>-99</v>
      </c>
      <c r="CQ1401" s="89">
        <v>-99</v>
      </c>
      <c r="CR1401" s="89">
        <v>-99</v>
      </c>
      <c r="CS1401" s="89">
        <v>-99</v>
      </c>
      <c r="CT1401" s="89">
        <v>-99</v>
      </c>
      <c r="CU1401" s="86">
        <v>-99</v>
      </c>
      <c r="CV1401" s="86">
        <v>7.0400000000000004E-2</v>
      </c>
      <c r="CW1401" s="86">
        <v>48</v>
      </c>
      <c r="CX1401" s="86">
        <v>2</v>
      </c>
      <c r="CY1401" s="86">
        <v>-0.45419999999999999</v>
      </c>
      <c r="CZ1401" s="86">
        <v>29</v>
      </c>
      <c r="DA1401" s="86">
        <v>2</v>
      </c>
      <c r="DB1401" s="86">
        <v>4.2500000000000003E-2</v>
      </c>
      <c r="DC1401" s="86">
        <v>49</v>
      </c>
      <c r="DD1401" s="86">
        <v>-99</v>
      </c>
      <c r="DE1401" s="86">
        <v>-99</v>
      </c>
      <c r="DF1401" s="86">
        <v>-99</v>
      </c>
      <c r="DG1401" s="86">
        <v>-99</v>
      </c>
      <c r="DH1401" s="86">
        <v>-99</v>
      </c>
    </row>
    <row r="1402" spans="1:112" x14ac:dyDescent="0.2">
      <c r="A1402" s="85">
        <f>IF(ISERROR(SEARCH('School Lookup'!$F$3,Data!J1402)),A1401,A1401+1)</f>
        <v>0</v>
      </c>
      <c r="B1402" s="85">
        <f>IF(I1402='School Lookup'!$G$13,1,0)</f>
        <v>0</v>
      </c>
      <c r="C1402" s="85">
        <f t="shared" si="21"/>
        <v>1400</v>
      </c>
      <c r="D1402" s="86" t="s">
        <v>6478</v>
      </c>
      <c r="E1402" s="86" t="s">
        <v>6531</v>
      </c>
      <c r="F1402" s="86" t="s">
        <v>2748</v>
      </c>
      <c r="G1402" s="86" t="s">
        <v>6096</v>
      </c>
      <c r="H1402" s="86" t="s">
        <v>6097</v>
      </c>
      <c r="I1402" s="86" t="s">
        <v>6098</v>
      </c>
      <c r="J1402" s="86" t="s">
        <v>6099</v>
      </c>
      <c r="K1402" s="86" t="s">
        <v>45</v>
      </c>
      <c r="L1402" s="86">
        <v>1</v>
      </c>
      <c r="M1402" s="86">
        <v>1</v>
      </c>
      <c r="N1402" s="89">
        <v>-0.11299958677686001</v>
      </c>
      <c r="O1402" s="89">
        <v>-0.15034549209553</v>
      </c>
      <c r="P1402" s="89">
        <v>56.752499999999998</v>
      </c>
      <c r="Q1402" s="89">
        <v>0.73363796213367205</v>
      </c>
      <c r="R1402" s="89">
        <v>48.760369008264497</v>
      </c>
      <c r="S1402" s="89">
        <v>0.291646235019071</v>
      </c>
      <c r="T1402" s="89">
        <v>0.33080721269596602</v>
      </c>
      <c r="U1402" s="89">
        <v>0.36445783132530102</v>
      </c>
      <c r="V1402" s="89">
        <v>0.120565279325939</v>
      </c>
      <c r="W1402" s="89">
        <v>1</v>
      </c>
      <c r="X1402" s="89">
        <v>-9.6111666666666706E-2</v>
      </c>
      <c r="Y1402" s="89">
        <v>-0.13721543155179899</v>
      </c>
      <c r="Z1402" s="89">
        <v>50.232300000000002</v>
      </c>
      <c r="AA1402" s="89">
        <v>5.0446547647209003E-2</v>
      </c>
      <c r="AB1402" s="89">
        <v>49.583358750000002</v>
      </c>
      <c r="AC1402" s="89">
        <v>-4.3384441952294898E-2</v>
      </c>
      <c r="AD1402" s="89">
        <v>-4.9144641787726803E-2</v>
      </c>
      <c r="AE1402" s="89">
        <v>0.36144578313253001</v>
      </c>
      <c r="AF1402" s="89">
        <v>-1.77631235377326E-2</v>
      </c>
      <c r="AG1402" s="89">
        <v>1</v>
      </c>
      <c r="AH1402" s="89">
        <v>4.1637500000000001E-2</v>
      </c>
      <c r="AI1402" s="89">
        <v>0.14664384183972101</v>
      </c>
      <c r="AJ1402" s="89">
        <v>49.9</v>
      </c>
      <c r="AK1402" s="89">
        <v>0.12459146554813</v>
      </c>
      <c r="AL1402" s="89">
        <v>61.249992499999998</v>
      </c>
      <c r="AM1402" s="89">
        <v>0.13561765369392501</v>
      </c>
      <c r="AN1402" s="89">
        <v>9.9270637845232601E-2</v>
      </c>
      <c r="AO1402" s="89">
        <v>0.120481927710843</v>
      </c>
      <c r="AP1402" s="89">
        <v>1.19603178126786E-2</v>
      </c>
      <c r="AQ1402" s="89">
        <v>1</v>
      </c>
      <c r="AR1402" s="89">
        <v>-2.2454901960784299E-2</v>
      </c>
      <c r="AS1402" s="89">
        <v>1.95355264673556E-2</v>
      </c>
      <c r="AT1402" s="89">
        <v>44</v>
      </c>
      <c r="AU1402" s="89">
        <v>-0.50935752148152702</v>
      </c>
      <c r="AV1402" s="89">
        <v>39.2157058823529</v>
      </c>
      <c r="AW1402" s="89">
        <v>-0.244910997507086</v>
      </c>
      <c r="AX1402" s="89">
        <v>-0.29730005869092302</v>
      </c>
      <c r="AY1402" s="89">
        <v>0.15361445783132499</v>
      </c>
      <c r="AZ1402" s="89">
        <v>-4.5669587329027303E-2</v>
      </c>
      <c r="BA1402" s="89">
        <v>-99</v>
      </c>
      <c r="BB1402" s="89">
        <v>-99</v>
      </c>
      <c r="BC1402" s="89">
        <v>-99</v>
      </c>
      <c r="BD1402" s="89">
        <v>-99</v>
      </c>
      <c r="BE1402" s="89">
        <v>-99</v>
      </c>
      <c r="BF1402" s="89">
        <v>-99</v>
      </c>
      <c r="BG1402" s="89">
        <v>-99</v>
      </c>
      <c r="BH1402" s="89">
        <v>-99</v>
      </c>
      <c r="BI1402" s="89">
        <v>-99</v>
      </c>
      <c r="BJ1402" s="89">
        <v>-99</v>
      </c>
      <c r="BK1402" s="89">
        <v>-99</v>
      </c>
      <c r="BL1402" s="89">
        <v>-99</v>
      </c>
      <c r="BM1402" s="89">
        <v>-99</v>
      </c>
      <c r="BN1402" s="89">
        <v>-99</v>
      </c>
      <c r="BO1402" s="89">
        <v>-99</v>
      </c>
      <c r="BP1402" s="89">
        <v>-99</v>
      </c>
      <c r="BQ1402" s="89">
        <v>-99</v>
      </c>
      <c r="BR1402" s="89">
        <v>-99</v>
      </c>
      <c r="BS1402" s="89">
        <v>-99</v>
      </c>
      <c r="BT1402" s="89">
        <v>-99</v>
      </c>
      <c r="BU1402" s="89">
        <v>-99</v>
      </c>
      <c r="BV1402" s="89">
        <v>-99</v>
      </c>
      <c r="BW1402" s="89">
        <v>-99</v>
      </c>
      <c r="BX1402" s="89">
        <v>-99</v>
      </c>
      <c r="BY1402" s="89">
        <v>-99</v>
      </c>
      <c r="BZ1402" s="89">
        <v>-99</v>
      </c>
      <c r="CA1402" s="89">
        <v>-99</v>
      </c>
      <c r="CB1402" s="89">
        <v>-99</v>
      </c>
      <c r="CC1402" s="89">
        <v>-99</v>
      </c>
      <c r="CD1402" s="89">
        <v>-99</v>
      </c>
      <c r="CE1402" s="89">
        <v>-99</v>
      </c>
      <c r="CF1402" s="89">
        <v>-99</v>
      </c>
      <c r="CG1402" s="89">
        <v>-99</v>
      </c>
      <c r="CH1402" s="89">
        <v>-99</v>
      </c>
      <c r="CI1402" s="89">
        <v>-99</v>
      </c>
      <c r="CJ1402" s="89">
        <v>-99</v>
      </c>
      <c r="CK1402" s="89">
        <v>-99</v>
      </c>
      <c r="CL1402" s="89">
        <v>-99</v>
      </c>
      <c r="CM1402" s="89">
        <v>-99</v>
      </c>
      <c r="CN1402" s="89">
        <v>-99</v>
      </c>
      <c r="CO1402" s="89">
        <v>-99</v>
      </c>
      <c r="CP1402" s="89">
        <v>-99</v>
      </c>
      <c r="CQ1402" s="89">
        <v>-99</v>
      </c>
      <c r="CR1402" s="89">
        <v>-99</v>
      </c>
      <c r="CS1402" s="89">
        <v>-99</v>
      </c>
      <c r="CT1402" s="89">
        <v>-99</v>
      </c>
      <c r="CU1402" s="86">
        <v>-99</v>
      </c>
      <c r="CV1402" s="86">
        <v>6.9099999999999995E-2</v>
      </c>
      <c r="CW1402" s="86">
        <v>48</v>
      </c>
      <c r="CX1402" s="86">
        <v>2</v>
      </c>
      <c r="CY1402" s="86">
        <v>-1.3562000000000001</v>
      </c>
      <c r="CZ1402" s="86">
        <v>5</v>
      </c>
      <c r="DA1402" s="86">
        <v>4</v>
      </c>
      <c r="DB1402" s="86">
        <v>0.22239999999999999</v>
      </c>
      <c r="DC1402" s="86">
        <v>59</v>
      </c>
      <c r="DD1402" s="86">
        <v>-99</v>
      </c>
      <c r="DE1402" s="86">
        <v>-99</v>
      </c>
      <c r="DF1402" s="86">
        <v>-99</v>
      </c>
      <c r="DG1402" s="86">
        <v>-99</v>
      </c>
      <c r="DH1402" s="86">
        <v>-99</v>
      </c>
    </row>
    <row r="1403" spans="1:112" x14ac:dyDescent="0.2">
      <c r="A1403" s="85">
        <f>IF(ISERROR(SEARCH('School Lookup'!$F$3,Data!J1403)),A1402,A1402+1)</f>
        <v>0</v>
      </c>
      <c r="B1403" s="85">
        <f>IF(I1403='School Lookup'!$G$13,1,0)</f>
        <v>0</v>
      </c>
      <c r="C1403" s="85">
        <f t="shared" si="21"/>
        <v>1401</v>
      </c>
      <c r="D1403" s="86" t="s">
        <v>6478</v>
      </c>
      <c r="E1403" s="86" t="s">
        <v>6702</v>
      </c>
      <c r="F1403" s="86" t="s">
        <v>1150</v>
      </c>
      <c r="G1403" s="86" t="s">
        <v>2821</v>
      </c>
      <c r="H1403" s="86" t="s">
        <v>1039</v>
      </c>
      <c r="I1403" s="86" t="s">
        <v>5141</v>
      </c>
      <c r="J1403" s="86" t="s">
        <v>1099</v>
      </c>
      <c r="K1403" s="86" t="s">
        <v>26</v>
      </c>
      <c r="L1403" s="86">
        <v>1</v>
      </c>
      <c r="M1403" s="86">
        <v>1</v>
      </c>
      <c r="N1403" s="89">
        <v>3.27427561837456E-2</v>
      </c>
      <c r="O1403" s="89">
        <v>0.16525939418259999</v>
      </c>
      <c r="P1403" s="89">
        <v>45.133299999999998</v>
      </c>
      <c r="Q1403" s="89">
        <v>-0.498826986739283</v>
      </c>
      <c r="R1403" s="89">
        <v>48.056516961130697</v>
      </c>
      <c r="S1403" s="89">
        <v>-0.166783796278342</v>
      </c>
      <c r="T1403" s="89">
        <v>-0.189358166111468</v>
      </c>
      <c r="U1403" s="89">
        <v>0.36848958333333298</v>
      </c>
      <c r="V1403" s="89">
        <v>-6.9776511731178895E-2</v>
      </c>
      <c r="W1403" s="89">
        <v>1</v>
      </c>
      <c r="X1403" s="89">
        <v>0.15317102473498201</v>
      </c>
      <c r="Y1403" s="89">
        <v>0.449635508135804</v>
      </c>
      <c r="Z1403" s="89">
        <v>48.488900000000001</v>
      </c>
      <c r="AA1403" s="89">
        <v>-0.16696059172340999</v>
      </c>
      <c r="AB1403" s="89">
        <v>50.530028621908102</v>
      </c>
      <c r="AC1403" s="89">
        <v>0.141337458206197</v>
      </c>
      <c r="AD1403" s="89">
        <v>0.16593667181395</v>
      </c>
      <c r="AE1403" s="89">
        <v>0.36848958333333298</v>
      </c>
      <c r="AF1403" s="89">
        <v>6.1145935056442398E-2</v>
      </c>
      <c r="AG1403" s="89">
        <v>1</v>
      </c>
      <c r="AH1403" s="89">
        <v>0.192889583333333</v>
      </c>
      <c r="AI1403" s="89">
        <v>0.47215291688382499</v>
      </c>
      <c r="AJ1403" s="89">
        <v>-99</v>
      </c>
      <c r="AK1403" s="89">
        <v>-99</v>
      </c>
      <c r="AL1403" s="89">
        <v>54.166683333333303</v>
      </c>
      <c r="AM1403" s="89">
        <v>0.47215291688382499</v>
      </c>
      <c r="AN1403" s="89">
        <v>0.45281554483557401</v>
      </c>
      <c r="AO1403" s="89">
        <v>0.125</v>
      </c>
      <c r="AP1403" s="89">
        <v>5.6601943104446703E-2</v>
      </c>
      <c r="AQ1403" s="89">
        <v>1</v>
      </c>
      <c r="AR1403" s="89">
        <v>4.9839622641509401E-2</v>
      </c>
      <c r="AS1403" s="89">
        <v>0.182040314445474</v>
      </c>
      <c r="AT1403" s="89">
        <v>-99</v>
      </c>
      <c r="AU1403" s="89">
        <v>-99</v>
      </c>
      <c r="AV1403" s="89">
        <v>44.339641509434003</v>
      </c>
      <c r="AW1403" s="89">
        <v>0.182040314445474</v>
      </c>
      <c r="AX1403" s="89">
        <v>0.15261909093547599</v>
      </c>
      <c r="AY1403" s="89">
        <v>0.13802083333333301</v>
      </c>
      <c r="AZ1403" s="89">
        <v>2.1064614113490199E-2</v>
      </c>
      <c r="BA1403" s="89">
        <v>-99</v>
      </c>
      <c r="BB1403" s="89">
        <v>-99</v>
      </c>
      <c r="BC1403" s="89">
        <v>-99</v>
      </c>
      <c r="BD1403" s="89">
        <v>-99</v>
      </c>
      <c r="BE1403" s="89">
        <v>-99</v>
      </c>
      <c r="BF1403" s="89">
        <v>-99</v>
      </c>
      <c r="BG1403" s="89">
        <v>-99</v>
      </c>
      <c r="BH1403" s="89">
        <v>-99</v>
      </c>
      <c r="BI1403" s="89">
        <v>-99</v>
      </c>
      <c r="BJ1403" s="89">
        <v>-99</v>
      </c>
      <c r="BK1403" s="89">
        <v>-99</v>
      </c>
      <c r="BL1403" s="89">
        <v>-99</v>
      </c>
      <c r="BM1403" s="89">
        <v>-99</v>
      </c>
      <c r="BN1403" s="89">
        <v>-99</v>
      </c>
      <c r="BO1403" s="89">
        <v>-99</v>
      </c>
      <c r="BP1403" s="89">
        <v>-99</v>
      </c>
      <c r="BQ1403" s="89">
        <v>-99</v>
      </c>
      <c r="BR1403" s="89">
        <v>-99</v>
      </c>
      <c r="BS1403" s="89">
        <v>-99</v>
      </c>
      <c r="BT1403" s="89">
        <v>-99</v>
      </c>
      <c r="BU1403" s="89">
        <v>-99</v>
      </c>
      <c r="BV1403" s="89">
        <v>-99</v>
      </c>
      <c r="BW1403" s="89">
        <v>-99</v>
      </c>
      <c r="BX1403" s="89">
        <v>-99</v>
      </c>
      <c r="BY1403" s="89">
        <v>-99</v>
      </c>
      <c r="BZ1403" s="89">
        <v>-99</v>
      </c>
      <c r="CA1403" s="89">
        <v>-99</v>
      </c>
      <c r="CB1403" s="89">
        <v>-99</v>
      </c>
      <c r="CC1403" s="89">
        <v>-99</v>
      </c>
      <c r="CD1403" s="89">
        <v>-99</v>
      </c>
      <c r="CE1403" s="89">
        <v>-99</v>
      </c>
      <c r="CF1403" s="89">
        <v>-99</v>
      </c>
      <c r="CG1403" s="89">
        <v>-99</v>
      </c>
      <c r="CH1403" s="89">
        <v>-99</v>
      </c>
      <c r="CI1403" s="89">
        <v>-99</v>
      </c>
      <c r="CJ1403" s="89">
        <v>-99</v>
      </c>
      <c r="CK1403" s="89">
        <v>-99</v>
      </c>
      <c r="CL1403" s="89">
        <v>-99</v>
      </c>
      <c r="CM1403" s="89">
        <v>-99</v>
      </c>
      <c r="CN1403" s="89">
        <v>-99</v>
      </c>
      <c r="CO1403" s="89">
        <v>-99</v>
      </c>
      <c r="CP1403" s="89">
        <v>-99</v>
      </c>
      <c r="CQ1403" s="89">
        <v>-99</v>
      </c>
      <c r="CR1403" s="89">
        <v>-99</v>
      </c>
      <c r="CS1403" s="89">
        <v>-99</v>
      </c>
      <c r="CT1403" s="89">
        <v>-99</v>
      </c>
      <c r="CU1403" s="86">
        <v>-99</v>
      </c>
      <c r="CV1403" s="86">
        <v>6.9000000000000006E-2</v>
      </c>
      <c r="CW1403" s="86">
        <v>48</v>
      </c>
      <c r="CX1403" s="86">
        <v>2</v>
      </c>
      <c r="CY1403" s="86">
        <v>-0.25209999999999999</v>
      </c>
      <c r="CZ1403" s="86">
        <v>39</v>
      </c>
      <c r="DA1403" s="86">
        <v>2</v>
      </c>
      <c r="DB1403" s="86">
        <v>-0.24529999999999999</v>
      </c>
      <c r="DC1403" s="86">
        <v>34</v>
      </c>
      <c r="DD1403" s="86">
        <v>-99</v>
      </c>
      <c r="DE1403" s="86">
        <v>-99</v>
      </c>
      <c r="DF1403" s="86">
        <v>-99</v>
      </c>
      <c r="DG1403" s="86">
        <v>-99</v>
      </c>
      <c r="DH1403" s="86">
        <v>-99</v>
      </c>
    </row>
    <row r="1404" spans="1:112" x14ac:dyDescent="0.2">
      <c r="A1404" s="85">
        <f>IF(ISERROR(SEARCH('School Lookup'!$F$3,Data!J1404)),A1403,A1403+1)</f>
        <v>0</v>
      </c>
      <c r="B1404" s="85">
        <f>IF(I1404='School Lookup'!$G$13,1,0)</f>
        <v>0</v>
      </c>
      <c r="C1404" s="85">
        <f t="shared" si="21"/>
        <v>1402</v>
      </c>
      <c r="D1404" s="86" t="s">
        <v>6478</v>
      </c>
      <c r="E1404" s="86" t="s">
        <v>6499</v>
      </c>
      <c r="F1404" s="86" t="s">
        <v>2742</v>
      </c>
      <c r="G1404" s="86" t="s">
        <v>2949</v>
      </c>
      <c r="H1404" s="86" t="s">
        <v>5960</v>
      </c>
      <c r="I1404" s="86" t="s">
        <v>3893</v>
      </c>
      <c r="J1404" s="86" t="s">
        <v>506</v>
      </c>
      <c r="K1404" s="86" t="s">
        <v>6509</v>
      </c>
      <c r="L1404" s="86">
        <v>1</v>
      </c>
      <c r="M1404" s="86">
        <v>1</v>
      </c>
      <c r="N1404" s="89">
        <v>-8.7125862068965498E-2</v>
      </c>
      <c r="O1404" s="89">
        <v>-9.4315969184444098E-2</v>
      </c>
      <c r="P1404" s="89">
        <v>45.488399999999999</v>
      </c>
      <c r="Q1404" s="89">
        <v>-0.461161028382014</v>
      </c>
      <c r="R1404" s="89">
        <v>52.873572413793099</v>
      </c>
      <c r="S1404" s="89">
        <v>-0.27773849878322898</v>
      </c>
      <c r="T1404" s="89">
        <v>-0.31525479355444103</v>
      </c>
      <c r="U1404" s="89">
        <v>0.40092165898617499</v>
      </c>
      <c r="V1404" s="89">
        <v>-0.126392474835191</v>
      </c>
      <c r="W1404" s="89">
        <v>1</v>
      </c>
      <c r="X1404" s="89">
        <v>-8.0398857142857105E-2</v>
      </c>
      <c r="Y1404" s="89">
        <v>-0.100224989165557</v>
      </c>
      <c r="Z1404" s="89">
        <v>58.659100000000002</v>
      </c>
      <c r="AA1404" s="89">
        <v>1.1012934456903001</v>
      </c>
      <c r="AB1404" s="89">
        <v>52.000036571428602</v>
      </c>
      <c r="AC1404" s="89">
        <v>0.50053422826237404</v>
      </c>
      <c r="AD1404" s="89">
        <v>0.58416814885525103</v>
      </c>
      <c r="AE1404" s="89">
        <v>0.40322580645161299</v>
      </c>
      <c r="AF1404" s="89">
        <v>0.235551672925504</v>
      </c>
      <c r="AG1404" s="89">
        <v>1</v>
      </c>
      <c r="AH1404" s="89">
        <v>-0.100707058823529</v>
      </c>
      <c r="AI1404" s="89">
        <v>-0.159695381125526</v>
      </c>
      <c r="AJ1404" s="89">
        <v>-99</v>
      </c>
      <c r="AK1404" s="89">
        <v>-99</v>
      </c>
      <c r="AL1404" s="89">
        <v>48.235341176470598</v>
      </c>
      <c r="AM1404" s="89">
        <v>-0.159695381125526</v>
      </c>
      <c r="AN1404" s="89">
        <v>-0.21096852829339599</v>
      </c>
      <c r="AO1404" s="89">
        <v>0.19585253456221199</v>
      </c>
      <c r="AP1404" s="89">
        <v>-4.1318720979121301E-2</v>
      </c>
      <c r="AQ1404" s="89">
        <v>-99</v>
      </c>
      <c r="AR1404" s="89">
        <v>-99</v>
      </c>
      <c r="AS1404" s="89">
        <v>-99</v>
      </c>
      <c r="AT1404" s="89">
        <v>-99</v>
      </c>
      <c r="AU1404" s="89">
        <v>-99</v>
      </c>
      <c r="AV1404" s="89">
        <v>-99</v>
      </c>
      <c r="AW1404" s="89">
        <v>-99</v>
      </c>
      <c r="AX1404" s="89">
        <v>-99</v>
      </c>
      <c r="AY1404" s="89">
        <v>-99</v>
      </c>
      <c r="AZ1404" s="89">
        <v>-99</v>
      </c>
      <c r="BA1404" s="89">
        <v>-99</v>
      </c>
      <c r="BB1404" s="89">
        <v>-99</v>
      </c>
      <c r="BC1404" s="89">
        <v>-99</v>
      </c>
      <c r="BD1404" s="89">
        <v>-99</v>
      </c>
      <c r="BE1404" s="89">
        <v>-99</v>
      </c>
      <c r="BF1404" s="89">
        <v>-99</v>
      </c>
      <c r="BG1404" s="89">
        <v>-99</v>
      </c>
      <c r="BH1404" s="89">
        <v>-99</v>
      </c>
      <c r="BI1404" s="89">
        <v>-99</v>
      </c>
      <c r="BJ1404" s="89">
        <v>-99</v>
      </c>
      <c r="BK1404" s="89">
        <v>-99</v>
      </c>
      <c r="BL1404" s="89">
        <v>-99</v>
      </c>
      <c r="BM1404" s="89">
        <v>-99</v>
      </c>
      <c r="BN1404" s="89">
        <v>-99</v>
      </c>
      <c r="BO1404" s="89">
        <v>-99</v>
      </c>
      <c r="BP1404" s="89">
        <v>-99</v>
      </c>
      <c r="BQ1404" s="89">
        <v>-99</v>
      </c>
      <c r="BR1404" s="89">
        <v>-99</v>
      </c>
      <c r="BS1404" s="89">
        <v>-99</v>
      </c>
      <c r="BT1404" s="89">
        <v>-99</v>
      </c>
      <c r="BU1404" s="89">
        <v>-99</v>
      </c>
      <c r="BV1404" s="89">
        <v>-99</v>
      </c>
      <c r="BW1404" s="89">
        <v>-99</v>
      </c>
      <c r="BX1404" s="89">
        <v>-99</v>
      </c>
      <c r="BY1404" s="89">
        <v>-99</v>
      </c>
      <c r="BZ1404" s="89">
        <v>-99</v>
      </c>
      <c r="CA1404" s="89">
        <v>-99</v>
      </c>
      <c r="CB1404" s="89">
        <v>-99</v>
      </c>
      <c r="CC1404" s="89">
        <v>-99</v>
      </c>
      <c r="CD1404" s="89">
        <v>-99</v>
      </c>
      <c r="CE1404" s="89">
        <v>-99</v>
      </c>
      <c r="CF1404" s="89">
        <v>-99</v>
      </c>
      <c r="CG1404" s="89">
        <v>-99</v>
      </c>
      <c r="CH1404" s="89">
        <v>-99</v>
      </c>
      <c r="CI1404" s="89">
        <v>-99</v>
      </c>
      <c r="CJ1404" s="89">
        <v>-99</v>
      </c>
      <c r="CK1404" s="89">
        <v>-99</v>
      </c>
      <c r="CL1404" s="89">
        <v>-99</v>
      </c>
      <c r="CM1404" s="89">
        <v>-99</v>
      </c>
      <c r="CN1404" s="89">
        <v>-99</v>
      </c>
      <c r="CO1404" s="89">
        <v>-99</v>
      </c>
      <c r="CP1404" s="89">
        <v>-99</v>
      </c>
      <c r="CQ1404" s="89">
        <v>-99</v>
      </c>
      <c r="CR1404" s="89">
        <v>-99</v>
      </c>
      <c r="CS1404" s="89">
        <v>-99</v>
      </c>
      <c r="CT1404" s="89">
        <v>-99</v>
      </c>
      <c r="CU1404" s="86">
        <v>-99</v>
      </c>
      <c r="CV1404" s="86">
        <v>6.7799999999999999E-2</v>
      </c>
      <c r="CW1404" s="86">
        <v>48</v>
      </c>
      <c r="CX1404" s="86">
        <v>2</v>
      </c>
      <c r="CY1404" s="86">
        <v>0.2964</v>
      </c>
      <c r="CZ1404" s="86">
        <v>66</v>
      </c>
      <c r="DA1404" s="86">
        <v>2</v>
      </c>
      <c r="DB1404" s="86">
        <v>0.25919999999999999</v>
      </c>
      <c r="DC1404" s="86">
        <v>61</v>
      </c>
      <c r="DD1404" s="86">
        <v>-99</v>
      </c>
      <c r="DE1404" s="86">
        <v>-99</v>
      </c>
      <c r="DF1404" s="86">
        <v>-99</v>
      </c>
      <c r="DG1404" s="86">
        <v>-99</v>
      </c>
      <c r="DH1404" s="86">
        <v>-99</v>
      </c>
    </row>
    <row r="1405" spans="1:112" x14ac:dyDescent="0.2">
      <c r="A1405" s="85">
        <f>IF(ISERROR(SEARCH('School Lookup'!$F$3,Data!J1405)),A1404,A1404+1)</f>
        <v>0</v>
      </c>
      <c r="B1405" s="85">
        <f>IF(I1405='School Lookup'!$G$13,1,0)</f>
        <v>0</v>
      </c>
      <c r="C1405" s="85">
        <f t="shared" si="21"/>
        <v>1403</v>
      </c>
      <c r="D1405" s="86" t="s">
        <v>6478</v>
      </c>
      <c r="E1405" s="86" t="s">
        <v>6581</v>
      </c>
      <c r="F1405" s="86" t="s">
        <v>2754</v>
      </c>
      <c r="G1405" s="86" t="s">
        <v>3062</v>
      </c>
      <c r="H1405" s="86" t="s">
        <v>789</v>
      </c>
      <c r="I1405" s="86" t="s">
        <v>4208</v>
      </c>
      <c r="J1405" s="86" t="s">
        <v>129</v>
      </c>
      <c r="K1405" s="86" t="s">
        <v>152</v>
      </c>
      <c r="L1405" s="86">
        <v>1</v>
      </c>
      <c r="M1405" s="86">
        <v>1</v>
      </c>
      <c r="N1405" s="89">
        <v>-0.105463595839524</v>
      </c>
      <c r="O1405" s="89">
        <v>-0.13402631185967001</v>
      </c>
      <c r="P1405" s="89">
        <v>48.593600000000002</v>
      </c>
      <c r="Q1405" s="89">
        <v>-0.13178808022376701</v>
      </c>
      <c r="R1405" s="89">
        <v>47.102494205051997</v>
      </c>
      <c r="S1405" s="89">
        <v>-0.132907196041718</v>
      </c>
      <c r="T1405" s="89">
        <v>-0.15091950940976701</v>
      </c>
      <c r="U1405" s="89">
        <v>0.40035693039857201</v>
      </c>
      <c r="V1405" s="89">
        <v>-6.0421671524552703E-2</v>
      </c>
      <c r="W1405" s="89">
        <v>1</v>
      </c>
      <c r="X1405" s="89">
        <v>2.4033976261127601E-2</v>
      </c>
      <c r="Y1405" s="89">
        <v>0.14562644188555099</v>
      </c>
      <c r="Z1405" s="89">
        <v>51.285699999999999</v>
      </c>
      <c r="AA1405" s="89">
        <v>0.18180864505056399</v>
      </c>
      <c r="AB1405" s="89">
        <v>51.928736350148398</v>
      </c>
      <c r="AC1405" s="89">
        <v>0.163717543468058</v>
      </c>
      <c r="AD1405" s="89">
        <v>0.19199496881343101</v>
      </c>
      <c r="AE1405" s="89">
        <v>0.40095181439619298</v>
      </c>
      <c r="AF1405" s="89">
        <v>7.6980731100685706E-2</v>
      </c>
      <c r="AG1405" s="89">
        <v>1</v>
      </c>
      <c r="AH1405" s="89">
        <v>0.22060254777070101</v>
      </c>
      <c r="AI1405" s="89">
        <v>0.53179388990009202</v>
      </c>
      <c r="AJ1405" s="89">
        <v>-99</v>
      </c>
      <c r="AK1405" s="89">
        <v>-99</v>
      </c>
      <c r="AL1405" s="89">
        <v>53.503179617834398</v>
      </c>
      <c r="AM1405" s="89">
        <v>0.53179388990009202</v>
      </c>
      <c r="AN1405" s="89">
        <v>0.51547097671509001</v>
      </c>
      <c r="AO1405" s="89">
        <v>9.3396787626412806E-2</v>
      </c>
      <c r="AP1405" s="89">
        <v>4.8143333339838799E-2</v>
      </c>
      <c r="AQ1405" s="89">
        <v>1</v>
      </c>
      <c r="AR1405" s="89">
        <v>-7.5395480225988604E-3</v>
      </c>
      <c r="AS1405" s="89">
        <v>5.3062497461041497E-2</v>
      </c>
      <c r="AT1405" s="89">
        <v>-99</v>
      </c>
      <c r="AU1405" s="89">
        <v>-99</v>
      </c>
      <c r="AV1405" s="89">
        <v>60.451965536723201</v>
      </c>
      <c r="AW1405" s="89">
        <v>5.3062497461041497E-2</v>
      </c>
      <c r="AX1405" s="89">
        <v>1.6702914749202099E-2</v>
      </c>
      <c r="AY1405" s="89">
        <v>0.10529446757882201</v>
      </c>
      <c r="AZ1405" s="89">
        <v>1.75872451553169E-3</v>
      </c>
      <c r="BA1405" s="89">
        <v>-99</v>
      </c>
      <c r="BB1405" s="89">
        <v>-99</v>
      </c>
      <c r="BC1405" s="89">
        <v>-99</v>
      </c>
      <c r="BD1405" s="89">
        <v>-99</v>
      </c>
      <c r="BE1405" s="89">
        <v>-99</v>
      </c>
      <c r="BF1405" s="89">
        <v>-99</v>
      </c>
      <c r="BG1405" s="89">
        <v>-99</v>
      </c>
      <c r="BH1405" s="89">
        <v>-99</v>
      </c>
      <c r="BI1405" s="89">
        <v>-99</v>
      </c>
      <c r="BJ1405" s="89">
        <v>-99</v>
      </c>
      <c r="BK1405" s="89">
        <v>-99</v>
      </c>
      <c r="BL1405" s="89">
        <v>-99</v>
      </c>
      <c r="BM1405" s="89">
        <v>-99</v>
      </c>
      <c r="BN1405" s="89">
        <v>-99</v>
      </c>
      <c r="BO1405" s="89">
        <v>-99</v>
      </c>
      <c r="BP1405" s="89">
        <v>-99</v>
      </c>
      <c r="BQ1405" s="89">
        <v>-99</v>
      </c>
      <c r="BR1405" s="89">
        <v>-99</v>
      </c>
      <c r="BS1405" s="89">
        <v>-99</v>
      </c>
      <c r="BT1405" s="89">
        <v>-99</v>
      </c>
      <c r="BU1405" s="89">
        <v>-99</v>
      </c>
      <c r="BV1405" s="89">
        <v>-99</v>
      </c>
      <c r="BW1405" s="89">
        <v>-99</v>
      </c>
      <c r="BX1405" s="89">
        <v>-99</v>
      </c>
      <c r="BY1405" s="89">
        <v>-99</v>
      </c>
      <c r="BZ1405" s="89">
        <v>-99</v>
      </c>
      <c r="CA1405" s="89">
        <v>-99</v>
      </c>
      <c r="CB1405" s="89">
        <v>-99</v>
      </c>
      <c r="CC1405" s="89">
        <v>-99</v>
      </c>
      <c r="CD1405" s="89">
        <v>-99</v>
      </c>
      <c r="CE1405" s="89">
        <v>-99</v>
      </c>
      <c r="CF1405" s="89">
        <v>-99</v>
      </c>
      <c r="CG1405" s="89">
        <v>-99</v>
      </c>
      <c r="CH1405" s="89">
        <v>-99</v>
      </c>
      <c r="CI1405" s="89">
        <v>-99</v>
      </c>
      <c r="CJ1405" s="89">
        <v>-99</v>
      </c>
      <c r="CK1405" s="89">
        <v>-99</v>
      </c>
      <c r="CL1405" s="89">
        <v>-99</v>
      </c>
      <c r="CM1405" s="89">
        <v>-99</v>
      </c>
      <c r="CN1405" s="89">
        <v>-99</v>
      </c>
      <c r="CO1405" s="89">
        <v>-99</v>
      </c>
      <c r="CP1405" s="89">
        <v>-99</v>
      </c>
      <c r="CQ1405" s="89">
        <v>-99</v>
      </c>
      <c r="CR1405" s="89">
        <v>-99</v>
      </c>
      <c r="CS1405" s="89">
        <v>-99</v>
      </c>
      <c r="CT1405" s="89">
        <v>-99</v>
      </c>
      <c r="CU1405" s="86">
        <v>-99</v>
      </c>
      <c r="CV1405" s="86">
        <v>6.6500000000000004E-2</v>
      </c>
      <c r="CW1405" s="86">
        <v>48</v>
      </c>
      <c r="CX1405" s="86">
        <v>2</v>
      </c>
      <c r="CY1405" s="86">
        <v>1.2213000000000001</v>
      </c>
      <c r="CZ1405" s="86">
        <v>91</v>
      </c>
      <c r="DA1405" s="86">
        <v>2</v>
      </c>
      <c r="DB1405" s="86">
        <v>2.01E-2</v>
      </c>
      <c r="DC1405" s="86">
        <v>48</v>
      </c>
      <c r="DD1405" s="86">
        <v>-99</v>
      </c>
      <c r="DE1405" s="86">
        <v>-99</v>
      </c>
      <c r="DF1405" s="86">
        <v>-99</v>
      </c>
      <c r="DG1405" s="86">
        <v>-99</v>
      </c>
      <c r="DH1405" s="86">
        <v>-99</v>
      </c>
    </row>
    <row r="1406" spans="1:112" x14ac:dyDescent="0.2">
      <c r="A1406" s="85">
        <f>IF(ISERROR(SEARCH('School Lookup'!$F$3,Data!J1406)),A1405,A1405+1)</f>
        <v>0</v>
      </c>
      <c r="B1406" s="85">
        <f>IF(I1406='School Lookup'!$G$13,1,0)</f>
        <v>0</v>
      </c>
      <c r="C1406" s="85">
        <f t="shared" si="21"/>
        <v>1404</v>
      </c>
      <c r="D1406" s="86" t="s">
        <v>6478</v>
      </c>
      <c r="E1406" s="86" t="s">
        <v>6504</v>
      </c>
      <c r="F1406" s="86" t="s">
        <v>170</v>
      </c>
      <c r="G1406" s="86" t="s">
        <v>2871</v>
      </c>
      <c r="H1406" s="86" t="s">
        <v>121</v>
      </c>
      <c r="I1406" s="86" t="s">
        <v>3806</v>
      </c>
      <c r="J1406" s="86" t="s">
        <v>122</v>
      </c>
      <c r="K1406" s="86" t="s">
        <v>36</v>
      </c>
      <c r="L1406" s="86">
        <v>1</v>
      </c>
      <c r="M1406" s="86">
        <v>-99</v>
      </c>
      <c r="N1406" s="89">
        <v>-99</v>
      </c>
      <c r="O1406" s="89">
        <v>-99</v>
      </c>
      <c r="P1406" s="89">
        <v>-99</v>
      </c>
      <c r="Q1406" s="89">
        <v>-99</v>
      </c>
      <c r="R1406" s="89">
        <v>-99</v>
      </c>
      <c r="S1406" s="89">
        <v>-99</v>
      </c>
      <c r="T1406" s="89">
        <v>-99</v>
      </c>
      <c r="U1406" s="89">
        <v>-99</v>
      </c>
      <c r="V1406" s="89">
        <v>-99</v>
      </c>
      <c r="W1406" s="89">
        <v>-99</v>
      </c>
      <c r="X1406" s="89">
        <v>-99</v>
      </c>
      <c r="Y1406" s="89">
        <v>-99</v>
      </c>
      <c r="Z1406" s="89">
        <v>-99</v>
      </c>
      <c r="AA1406" s="89">
        <v>-99</v>
      </c>
      <c r="AB1406" s="89">
        <v>-99</v>
      </c>
      <c r="AC1406" s="89">
        <v>-99</v>
      </c>
      <c r="AD1406" s="89">
        <v>-99</v>
      </c>
      <c r="AE1406" s="89">
        <v>-99</v>
      </c>
      <c r="AF1406" s="89">
        <v>-99</v>
      </c>
      <c r="AG1406" s="89">
        <v>-99</v>
      </c>
      <c r="AH1406" s="89">
        <v>-99</v>
      </c>
      <c r="AI1406" s="89">
        <v>-99</v>
      </c>
      <c r="AJ1406" s="89">
        <v>-99</v>
      </c>
      <c r="AK1406" s="89">
        <v>-99</v>
      </c>
      <c r="AL1406" s="89">
        <v>-99</v>
      </c>
      <c r="AM1406" s="89">
        <v>-99</v>
      </c>
      <c r="AN1406" s="89">
        <v>-99</v>
      </c>
      <c r="AO1406" s="89">
        <v>-99</v>
      </c>
      <c r="AP1406" s="89">
        <v>-99</v>
      </c>
      <c r="AQ1406" s="89">
        <v>-99</v>
      </c>
      <c r="AR1406" s="89">
        <v>-99</v>
      </c>
      <c r="AS1406" s="89">
        <v>-99</v>
      </c>
      <c r="AT1406" s="89">
        <v>-99</v>
      </c>
      <c r="AU1406" s="89">
        <v>-99</v>
      </c>
      <c r="AV1406" s="89">
        <v>-99</v>
      </c>
      <c r="AW1406" s="89">
        <v>-99</v>
      </c>
      <c r="AX1406" s="89">
        <v>-99</v>
      </c>
      <c r="AY1406" s="89">
        <v>-99</v>
      </c>
      <c r="AZ1406" s="89">
        <v>-99</v>
      </c>
      <c r="BA1406" s="89">
        <v>1</v>
      </c>
      <c r="BB1406" s="89">
        <v>0.146954166666667</v>
      </c>
      <c r="BC1406" s="89">
        <v>0.55517457457331898</v>
      </c>
      <c r="BD1406" s="89">
        <v>49.583300000000001</v>
      </c>
      <c r="BE1406" s="89">
        <v>0.12894074792513099</v>
      </c>
      <c r="BF1406" s="89">
        <v>53.333311666666702</v>
      </c>
      <c r="BG1406" s="89">
        <v>0.34205766124922499</v>
      </c>
      <c r="BH1406" s="89">
        <v>0.37619486674822</v>
      </c>
      <c r="BI1406" s="89">
        <v>0.24896265560166</v>
      </c>
      <c r="BJ1406" s="89">
        <v>9.3658473049349406E-2</v>
      </c>
      <c r="BK1406" s="89">
        <v>1</v>
      </c>
      <c r="BL1406" s="89">
        <v>0.28161666666666701</v>
      </c>
      <c r="BM1406" s="89">
        <v>0.86708302290810202</v>
      </c>
      <c r="BN1406" s="89">
        <v>55.916699999999999</v>
      </c>
      <c r="BO1406" s="89">
        <v>0.81530232392027502</v>
      </c>
      <c r="BP1406" s="89">
        <v>60.000004166666699</v>
      </c>
      <c r="BQ1406" s="89">
        <v>0.84119267341418902</v>
      </c>
      <c r="BR1406" s="89">
        <v>0.89428027208025995</v>
      </c>
      <c r="BS1406" s="89">
        <v>0.24896265560166</v>
      </c>
      <c r="BT1406" s="89">
        <v>0.222642391389276</v>
      </c>
      <c r="BU1406" s="89">
        <v>1</v>
      </c>
      <c r="BV1406" s="89">
        <v>0.10274628099173599</v>
      </c>
      <c r="BW1406" s="89">
        <v>0.39381950851577102</v>
      </c>
      <c r="BX1406" s="89">
        <v>33.265300000000003</v>
      </c>
      <c r="BY1406" s="89">
        <v>-1.6347546577804799</v>
      </c>
      <c r="BZ1406" s="89">
        <v>50.413240495867797</v>
      </c>
      <c r="CA1406" s="89">
        <v>-0.62046757463235203</v>
      </c>
      <c r="CB1406" s="89">
        <v>-0.64415864838722203</v>
      </c>
      <c r="CC1406" s="89">
        <v>0.25103734439834002</v>
      </c>
      <c r="CD1406" s="89">
        <v>-0.16170787646235199</v>
      </c>
      <c r="CE1406" s="89">
        <v>1</v>
      </c>
      <c r="CF1406" s="89">
        <v>-3.5066115702479402E-3</v>
      </c>
      <c r="CG1406" s="89">
        <v>0.178328091653287</v>
      </c>
      <c r="CH1406" s="89">
        <v>39.82</v>
      </c>
      <c r="CI1406" s="89">
        <v>-1.08150466860226</v>
      </c>
      <c r="CJ1406" s="89">
        <v>41.322309917355398</v>
      </c>
      <c r="CK1406" s="89">
        <v>-0.45158828847448901</v>
      </c>
      <c r="CL1406" s="89">
        <v>-0.47950015323395101</v>
      </c>
      <c r="CM1406" s="89">
        <v>0.25103734439834002</v>
      </c>
      <c r="CN1406" s="89">
        <v>-0.120372445106448</v>
      </c>
      <c r="CO1406" s="89">
        <v>95.65</v>
      </c>
      <c r="CP1406" s="89">
        <v>0.62419999999999998</v>
      </c>
      <c r="CQ1406" s="89">
        <v>4.8600000000000003</v>
      </c>
      <c r="CR1406" s="89">
        <v>0.51880000000000004</v>
      </c>
      <c r="CS1406" s="89">
        <v>0.62419999999999998</v>
      </c>
      <c r="CT1406" s="89">
        <v>0.3498</v>
      </c>
      <c r="CU1406" s="86" t="s">
        <v>6986</v>
      </c>
      <c r="CV1406" s="86">
        <v>6.5799999999999997E-2</v>
      </c>
      <c r="CW1406" s="86">
        <v>48</v>
      </c>
      <c r="CX1406" s="86">
        <v>2</v>
      </c>
      <c r="CY1406" s="86">
        <v>-0.57820000000000005</v>
      </c>
      <c r="CZ1406" s="86">
        <v>25</v>
      </c>
      <c r="DA1406" s="86">
        <v>4</v>
      </c>
      <c r="DB1406" s="86">
        <v>-0.44679999999999997</v>
      </c>
      <c r="DC1406" s="86">
        <v>26</v>
      </c>
      <c r="DD1406" s="86">
        <v>-99</v>
      </c>
      <c r="DE1406" s="86">
        <v>-99</v>
      </c>
      <c r="DF1406" s="86">
        <v>-99</v>
      </c>
      <c r="DG1406" s="86">
        <v>-99</v>
      </c>
      <c r="DH1406" s="86">
        <v>-99</v>
      </c>
    </row>
    <row r="1407" spans="1:112" x14ac:dyDescent="0.2">
      <c r="A1407" s="85">
        <f>IF(ISERROR(SEARCH('School Lookup'!$F$3,Data!J1407)),A1406,A1406+1)</f>
        <v>0</v>
      </c>
      <c r="B1407" s="85">
        <f>IF(I1407='School Lookup'!$G$13,1,0)</f>
        <v>0</v>
      </c>
      <c r="C1407" s="85">
        <f t="shared" si="21"/>
        <v>1405</v>
      </c>
      <c r="D1407" s="86" t="s">
        <v>6478</v>
      </c>
      <c r="E1407" s="86" t="s">
        <v>6491</v>
      </c>
      <c r="F1407" s="86" t="s">
        <v>190</v>
      </c>
      <c r="G1407" s="86" t="s">
        <v>2870</v>
      </c>
      <c r="H1407" s="86" t="s">
        <v>77</v>
      </c>
      <c r="I1407" s="86" t="s">
        <v>5028</v>
      </c>
      <c r="J1407" s="86" t="s">
        <v>228</v>
      </c>
      <c r="K1407" s="86" t="s">
        <v>26</v>
      </c>
      <c r="L1407" s="86">
        <v>1</v>
      </c>
      <c r="M1407" s="86">
        <v>1</v>
      </c>
      <c r="N1407" s="89">
        <v>-0.13915970149253701</v>
      </c>
      <c r="O1407" s="89">
        <v>-0.20699519225916699</v>
      </c>
      <c r="P1407" s="89">
        <v>60.6</v>
      </c>
      <c r="Q1407" s="89">
        <v>1.1417477193276899</v>
      </c>
      <c r="R1407" s="89">
        <v>50.746261194029799</v>
      </c>
      <c r="S1407" s="89">
        <v>0.46737626353425998</v>
      </c>
      <c r="T1407" s="89">
        <v>0.53020225798073095</v>
      </c>
      <c r="U1407" s="89">
        <v>0.5</v>
      </c>
      <c r="V1407" s="89">
        <v>0.26510112899036598</v>
      </c>
      <c r="W1407" s="89">
        <v>1</v>
      </c>
      <c r="X1407" s="89">
        <v>-0.255565671641791</v>
      </c>
      <c r="Y1407" s="89">
        <v>-0.51259541533828801</v>
      </c>
      <c r="Z1407" s="89">
        <v>48.422199999999997</v>
      </c>
      <c r="AA1407" s="89">
        <v>-0.17527827911357999</v>
      </c>
      <c r="AB1407" s="89">
        <v>53.731313432835798</v>
      </c>
      <c r="AC1407" s="89">
        <v>-0.34393684722593398</v>
      </c>
      <c r="AD1407" s="89">
        <v>-0.39909343549834603</v>
      </c>
      <c r="AE1407" s="89">
        <v>0.5</v>
      </c>
      <c r="AF1407" s="89">
        <v>-0.19954671774917301</v>
      </c>
      <c r="AG1407" s="89">
        <v>-99</v>
      </c>
      <c r="AH1407" s="89">
        <v>-99</v>
      </c>
      <c r="AI1407" s="89">
        <v>-99</v>
      </c>
      <c r="AJ1407" s="89">
        <v>-99</v>
      </c>
      <c r="AK1407" s="89">
        <v>-99</v>
      </c>
      <c r="AL1407" s="89">
        <v>-99</v>
      </c>
      <c r="AM1407" s="89">
        <v>-99</v>
      </c>
      <c r="AN1407" s="89">
        <v>-99</v>
      </c>
      <c r="AO1407" s="89">
        <v>-99</v>
      </c>
      <c r="AP1407" s="89">
        <v>-99</v>
      </c>
      <c r="AQ1407" s="89">
        <v>-99</v>
      </c>
      <c r="AR1407" s="89">
        <v>-99</v>
      </c>
      <c r="AS1407" s="89">
        <v>-99</v>
      </c>
      <c r="AT1407" s="89">
        <v>-99</v>
      </c>
      <c r="AU1407" s="89">
        <v>-99</v>
      </c>
      <c r="AV1407" s="89">
        <v>-99</v>
      </c>
      <c r="AW1407" s="89">
        <v>-99</v>
      </c>
      <c r="AX1407" s="89">
        <v>-99</v>
      </c>
      <c r="AY1407" s="89">
        <v>-99</v>
      </c>
      <c r="AZ1407" s="89">
        <v>-99</v>
      </c>
      <c r="BA1407" s="89">
        <v>-99</v>
      </c>
      <c r="BB1407" s="89">
        <v>-99</v>
      </c>
      <c r="BC1407" s="89">
        <v>-99</v>
      </c>
      <c r="BD1407" s="89">
        <v>-99</v>
      </c>
      <c r="BE1407" s="89">
        <v>-99</v>
      </c>
      <c r="BF1407" s="89">
        <v>-99</v>
      </c>
      <c r="BG1407" s="89">
        <v>-99</v>
      </c>
      <c r="BH1407" s="89">
        <v>-99</v>
      </c>
      <c r="BI1407" s="89">
        <v>-99</v>
      </c>
      <c r="BJ1407" s="89">
        <v>-99</v>
      </c>
      <c r="BK1407" s="89">
        <v>-99</v>
      </c>
      <c r="BL1407" s="89">
        <v>-99</v>
      </c>
      <c r="BM1407" s="89">
        <v>-99</v>
      </c>
      <c r="BN1407" s="89">
        <v>-99</v>
      </c>
      <c r="BO1407" s="89">
        <v>-99</v>
      </c>
      <c r="BP1407" s="89">
        <v>-99</v>
      </c>
      <c r="BQ1407" s="89">
        <v>-99</v>
      </c>
      <c r="BR1407" s="89">
        <v>-99</v>
      </c>
      <c r="BS1407" s="89">
        <v>-99</v>
      </c>
      <c r="BT1407" s="89">
        <v>-99</v>
      </c>
      <c r="BU1407" s="89">
        <v>-99</v>
      </c>
      <c r="BV1407" s="89">
        <v>-99</v>
      </c>
      <c r="BW1407" s="89">
        <v>-99</v>
      </c>
      <c r="BX1407" s="89">
        <v>-99</v>
      </c>
      <c r="BY1407" s="89">
        <v>-99</v>
      </c>
      <c r="BZ1407" s="89">
        <v>-99</v>
      </c>
      <c r="CA1407" s="89">
        <v>-99</v>
      </c>
      <c r="CB1407" s="89">
        <v>-99</v>
      </c>
      <c r="CC1407" s="89">
        <v>-99</v>
      </c>
      <c r="CD1407" s="89">
        <v>-99</v>
      </c>
      <c r="CE1407" s="89">
        <v>-99</v>
      </c>
      <c r="CF1407" s="89">
        <v>-99</v>
      </c>
      <c r="CG1407" s="89">
        <v>-99</v>
      </c>
      <c r="CH1407" s="89">
        <v>-99</v>
      </c>
      <c r="CI1407" s="89">
        <v>-99</v>
      </c>
      <c r="CJ1407" s="89">
        <v>-99</v>
      </c>
      <c r="CK1407" s="89">
        <v>-99</v>
      </c>
      <c r="CL1407" s="89">
        <v>-99</v>
      </c>
      <c r="CM1407" s="89">
        <v>-99</v>
      </c>
      <c r="CN1407" s="89">
        <v>-99</v>
      </c>
      <c r="CO1407" s="89">
        <v>-99</v>
      </c>
      <c r="CP1407" s="89">
        <v>-99</v>
      </c>
      <c r="CQ1407" s="89">
        <v>-99</v>
      </c>
      <c r="CR1407" s="89">
        <v>-99</v>
      </c>
      <c r="CS1407" s="89">
        <v>-99</v>
      </c>
      <c r="CT1407" s="89">
        <v>-99</v>
      </c>
      <c r="CU1407" s="86">
        <v>-99</v>
      </c>
      <c r="CV1407" s="86">
        <v>6.5600000000000006E-2</v>
      </c>
      <c r="CW1407" s="86">
        <v>48</v>
      </c>
      <c r="CX1407" s="86">
        <v>2</v>
      </c>
      <c r="CY1407" s="86">
        <v>-0.58169999999999999</v>
      </c>
      <c r="CZ1407" s="86">
        <v>24</v>
      </c>
      <c r="DA1407" s="86">
        <v>2</v>
      </c>
      <c r="DB1407" s="86">
        <v>0.48320000000000002</v>
      </c>
      <c r="DC1407" s="86">
        <v>72</v>
      </c>
      <c r="DD1407" s="86">
        <v>-99</v>
      </c>
      <c r="DE1407" s="86">
        <v>-99</v>
      </c>
      <c r="DF1407" s="86">
        <v>-99</v>
      </c>
      <c r="DG1407" s="86">
        <v>-99</v>
      </c>
      <c r="DH1407" s="86">
        <v>-99</v>
      </c>
    </row>
    <row r="1408" spans="1:112" x14ac:dyDescent="0.2">
      <c r="A1408" s="85">
        <f>IF(ISERROR(SEARCH('School Lookup'!$F$3,Data!J1408)),A1407,A1407+1)</f>
        <v>0</v>
      </c>
      <c r="B1408" s="85">
        <f>IF(I1408='School Lookup'!$G$13,1,0)</f>
        <v>0</v>
      </c>
      <c r="C1408" s="85">
        <f t="shared" si="21"/>
        <v>1406</v>
      </c>
      <c r="D1408" s="86" t="s">
        <v>6478</v>
      </c>
      <c r="E1408" s="86" t="s">
        <v>6538</v>
      </c>
      <c r="F1408" s="86" t="s">
        <v>2749</v>
      </c>
      <c r="G1408" s="86" t="s">
        <v>3189</v>
      </c>
      <c r="H1408" s="86" t="s">
        <v>794</v>
      </c>
      <c r="I1408" s="86" t="s">
        <v>5330</v>
      </c>
      <c r="J1408" s="86" t="s">
        <v>6575</v>
      </c>
      <c r="K1408" s="86" t="s">
        <v>49</v>
      </c>
      <c r="L1408" s="86">
        <v>1</v>
      </c>
      <c r="M1408" s="86">
        <v>1</v>
      </c>
      <c r="N1408" s="89">
        <v>5.3763157894736797E-2</v>
      </c>
      <c r="O1408" s="89">
        <v>0.210779051385526</v>
      </c>
      <c r="P1408" s="89">
        <v>49.560699999999997</v>
      </c>
      <c r="Q1408" s="89">
        <v>-2.9206417798209799E-2</v>
      </c>
      <c r="R1408" s="89">
        <v>47.523227863777102</v>
      </c>
      <c r="S1408" s="89">
        <v>9.0786316793657895E-2</v>
      </c>
      <c r="T1408" s="89">
        <v>0.10289811355763</v>
      </c>
      <c r="U1408" s="89">
        <v>0.404002501563477</v>
      </c>
      <c r="V1408" s="89">
        <v>4.1571095283445401E-2</v>
      </c>
      <c r="W1408" s="89">
        <v>1</v>
      </c>
      <c r="X1408" s="89">
        <v>-3.3256346749226E-2</v>
      </c>
      <c r="Y1408" s="89">
        <v>1.07559472491561E-2</v>
      </c>
      <c r="Z1408" s="89">
        <v>49.916699999999999</v>
      </c>
      <c r="AA1408" s="89">
        <v>1.1090293669138499E-2</v>
      </c>
      <c r="AB1408" s="89">
        <v>48.4520167182663</v>
      </c>
      <c r="AC1408" s="89">
        <v>1.09231204591473E-2</v>
      </c>
      <c r="AD1408" s="89">
        <v>1.4088477035412701E-2</v>
      </c>
      <c r="AE1408" s="89">
        <v>0.404002501563477</v>
      </c>
      <c r="AF1408" s="89">
        <v>5.6917799655263196E-3</v>
      </c>
      <c r="AG1408" s="89">
        <v>1</v>
      </c>
      <c r="AH1408" s="89">
        <v>0.114841025641026</v>
      </c>
      <c r="AI1408" s="89">
        <v>0.30418489116770903</v>
      </c>
      <c r="AJ1408" s="89">
        <v>-99</v>
      </c>
      <c r="AK1408" s="89">
        <v>-99</v>
      </c>
      <c r="AL1408" s="89">
        <v>37.820515384615398</v>
      </c>
      <c r="AM1408" s="89">
        <v>0.30418489116770903</v>
      </c>
      <c r="AN1408" s="89">
        <v>0.27635784032558203</v>
      </c>
      <c r="AO1408" s="89">
        <v>9.7560975609756101E-2</v>
      </c>
      <c r="AP1408" s="89">
        <v>2.6961740519569E-2</v>
      </c>
      <c r="AQ1408" s="89">
        <v>1</v>
      </c>
      <c r="AR1408" s="89">
        <v>-5.3741059602649001E-2</v>
      </c>
      <c r="AS1408" s="89">
        <v>-5.0789998767233002E-2</v>
      </c>
      <c r="AT1408" s="89">
        <v>-99</v>
      </c>
      <c r="AU1408" s="89">
        <v>-99</v>
      </c>
      <c r="AV1408" s="89">
        <v>56.291433774834402</v>
      </c>
      <c r="AW1408" s="89">
        <v>-5.0789998767233002E-2</v>
      </c>
      <c r="AX1408" s="89">
        <v>-9.2736324530605901E-2</v>
      </c>
      <c r="AY1408" s="89">
        <v>9.4434021263289605E-2</v>
      </c>
      <c r="AZ1408" s="89">
        <v>-8.7574640426025599E-3</v>
      </c>
      <c r="BA1408" s="89">
        <v>-99</v>
      </c>
      <c r="BB1408" s="89">
        <v>-99</v>
      </c>
      <c r="BC1408" s="89">
        <v>-99</v>
      </c>
      <c r="BD1408" s="89">
        <v>-99</v>
      </c>
      <c r="BE1408" s="89">
        <v>-99</v>
      </c>
      <c r="BF1408" s="89">
        <v>-99</v>
      </c>
      <c r="BG1408" s="89">
        <v>-99</v>
      </c>
      <c r="BH1408" s="89">
        <v>-99</v>
      </c>
      <c r="BI1408" s="89">
        <v>-99</v>
      </c>
      <c r="BJ1408" s="89">
        <v>-99</v>
      </c>
      <c r="BK1408" s="89">
        <v>-99</v>
      </c>
      <c r="BL1408" s="89">
        <v>-99</v>
      </c>
      <c r="BM1408" s="89">
        <v>-99</v>
      </c>
      <c r="BN1408" s="89">
        <v>-99</v>
      </c>
      <c r="BO1408" s="89">
        <v>-99</v>
      </c>
      <c r="BP1408" s="89">
        <v>-99</v>
      </c>
      <c r="BQ1408" s="89">
        <v>-99</v>
      </c>
      <c r="BR1408" s="89">
        <v>-99</v>
      </c>
      <c r="BS1408" s="89">
        <v>-99</v>
      </c>
      <c r="BT1408" s="89">
        <v>-99</v>
      </c>
      <c r="BU1408" s="89">
        <v>-99</v>
      </c>
      <c r="BV1408" s="89">
        <v>-99</v>
      </c>
      <c r="BW1408" s="89">
        <v>-99</v>
      </c>
      <c r="BX1408" s="89">
        <v>-99</v>
      </c>
      <c r="BY1408" s="89">
        <v>-99</v>
      </c>
      <c r="BZ1408" s="89">
        <v>-99</v>
      </c>
      <c r="CA1408" s="89">
        <v>-99</v>
      </c>
      <c r="CB1408" s="89">
        <v>-99</v>
      </c>
      <c r="CC1408" s="89">
        <v>-99</v>
      </c>
      <c r="CD1408" s="89">
        <v>-99</v>
      </c>
      <c r="CE1408" s="89">
        <v>-99</v>
      </c>
      <c r="CF1408" s="89">
        <v>-99</v>
      </c>
      <c r="CG1408" s="89">
        <v>-99</v>
      </c>
      <c r="CH1408" s="89">
        <v>-99</v>
      </c>
      <c r="CI1408" s="89">
        <v>-99</v>
      </c>
      <c r="CJ1408" s="89">
        <v>-99</v>
      </c>
      <c r="CK1408" s="89">
        <v>-99</v>
      </c>
      <c r="CL1408" s="89">
        <v>-99</v>
      </c>
      <c r="CM1408" s="89">
        <v>-99</v>
      </c>
      <c r="CN1408" s="89">
        <v>-99</v>
      </c>
      <c r="CO1408" s="89">
        <v>-99</v>
      </c>
      <c r="CP1408" s="89">
        <v>-99</v>
      </c>
      <c r="CQ1408" s="89">
        <v>-99</v>
      </c>
      <c r="CR1408" s="89">
        <v>-99</v>
      </c>
      <c r="CS1408" s="89">
        <v>-99</v>
      </c>
      <c r="CT1408" s="89">
        <v>-99</v>
      </c>
      <c r="CU1408" s="86">
        <v>-99</v>
      </c>
      <c r="CV1408" s="86">
        <v>6.5500000000000003E-2</v>
      </c>
      <c r="CW1408" s="86">
        <v>48</v>
      </c>
      <c r="CX1408" s="86">
        <v>2</v>
      </c>
      <c r="CY1408" s="86">
        <v>-0.26200000000000001</v>
      </c>
      <c r="CZ1408" s="86">
        <v>38</v>
      </c>
      <c r="DA1408" s="86">
        <v>2</v>
      </c>
      <c r="DB1408" s="86">
        <v>-7.3000000000000001E-3</v>
      </c>
      <c r="DC1408" s="86">
        <v>47</v>
      </c>
      <c r="DD1408" s="86">
        <v>-99</v>
      </c>
      <c r="DE1408" s="86">
        <v>-99</v>
      </c>
      <c r="DF1408" s="86">
        <v>-99</v>
      </c>
      <c r="DG1408" s="86">
        <v>-99</v>
      </c>
      <c r="DH1408" s="86">
        <v>-99</v>
      </c>
    </row>
    <row r="1409" spans="1:112" x14ac:dyDescent="0.2">
      <c r="A1409" s="85">
        <f>IF(ISERROR(SEARCH('School Lookup'!$F$3,Data!J1409)),A1408,A1408+1)</f>
        <v>0</v>
      </c>
      <c r="B1409" s="85">
        <f>IF(I1409='School Lookup'!$G$13,1,0)</f>
        <v>0</v>
      </c>
      <c r="C1409" s="85">
        <f t="shared" si="21"/>
        <v>1407</v>
      </c>
      <c r="D1409" s="86" t="s">
        <v>6478</v>
      </c>
      <c r="E1409" s="86" t="s">
        <v>6702</v>
      </c>
      <c r="F1409" s="86" t="s">
        <v>1150</v>
      </c>
      <c r="G1409" s="86" t="s">
        <v>3015</v>
      </c>
      <c r="H1409" s="86" t="s">
        <v>580</v>
      </c>
      <c r="I1409" s="86" t="s">
        <v>5245</v>
      </c>
      <c r="J1409" s="86" t="s">
        <v>1205</v>
      </c>
      <c r="K1409" s="86" t="s">
        <v>31</v>
      </c>
      <c r="L1409" s="86">
        <v>1</v>
      </c>
      <c r="M1409" s="86">
        <v>1</v>
      </c>
      <c r="N1409" s="89">
        <v>-0.29363294621026897</v>
      </c>
      <c r="O1409" s="89">
        <v>-0.54150683686290102</v>
      </c>
      <c r="P1409" s="89">
        <v>51.038699999999999</v>
      </c>
      <c r="Q1409" s="89">
        <v>0.12756712895494299</v>
      </c>
      <c r="R1409" s="89">
        <v>49.266497004889999</v>
      </c>
      <c r="S1409" s="89">
        <v>-0.20696985395397899</v>
      </c>
      <c r="T1409" s="89">
        <v>-0.234955955275642</v>
      </c>
      <c r="U1409" s="89">
        <v>0.37643810400368199</v>
      </c>
      <c r="V1409" s="89">
        <v>-8.8446374328336602E-2</v>
      </c>
      <c r="W1409" s="89">
        <v>1</v>
      </c>
      <c r="X1409" s="89">
        <v>-0.104240158924205</v>
      </c>
      <c r="Y1409" s="89">
        <v>-0.156351189805845</v>
      </c>
      <c r="Z1409" s="89">
        <v>54.563800000000001</v>
      </c>
      <c r="AA1409" s="89">
        <v>0.59059741617068995</v>
      </c>
      <c r="AB1409" s="89">
        <v>50.305669804400999</v>
      </c>
      <c r="AC1409" s="89">
        <v>0.217123113182422</v>
      </c>
      <c r="AD1409" s="89">
        <v>0.25417785063716702</v>
      </c>
      <c r="AE1409" s="89">
        <v>0.37643810400368199</v>
      </c>
      <c r="AF1409" s="89">
        <v>9.5682228173586098E-2</v>
      </c>
      <c r="AG1409" s="89">
        <v>1</v>
      </c>
      <c r="AH1409" s="89">
        <v>-0.21682335216572499</v>
      </c>
      <c r="AI1409" s="89">
        <v>-0.40958884646094301</v>
      </c>
      <c r="AJ1409" s="89">
        <v>54.912700000000001</v>
      </c>
      <c r="AK1409" s="89">
        <v>0.61528963714770002</v>
      </c>
      <c r="AL1409" s="89">
        <v>50.094125800376702</v>
      </c>
      <c r="AM1409" s="89">
        <v>0.102850395343379</v>
      </c>
      <c r="AN1409" s="89">
        <v>6.4847210130510299E-2</v>
      </c>
      <c r="AO1409" s="89">
        <v>0.12218131615278401</v>
      </c>
      <c r="AP1409" s="89">
        <v>7.9231174825819001E-3</v>
      </c>
      <c r="AQ1409" s="89">
        <v>1</v>
      </c>
      <c r="AR1409" s="89">
        <v>9.0270718232044102E-3</v>
      </c>
      <c r="AS1409" s="89">
        <v>9.0301210356193901E-2</v>
      </c>
      <c r="AT1409" s="89">
        <v>55.556399999999996</v>
      </c>
      <c r="AU1409" s="89">
        <v>0.74669227971802599</v>
      </c>
      <c r="AV1409" s="89">
        <v>46.224718047882099</v>
      </c>
      <c r="AW1409" s="89">
        <v>0.41849674503710999</v>
      </c>
      <c r="AX1409" s="89">
        <v>0.40179569069564702</v>
      </c>
      <c r="AY1409" s="89">
        <v>0.124942475839853</v>
      </c>
      <c r="AZ1409" s="89">
        <v>5.0201348377297797E-2</v>
      </c>
      <c r="BA1409" s="89">
        <v>-99</v>
      </c>
      <c r="BB1409" s="89">
        <v>-99</v>
      </c>
      <c r="BC1409" s="89">
        <v>-99</v>
      </c>
      <c r="BD1409" s="89">
        <v>-99</v>
      </c>
      <c r="BE1409" s="89">
        <v>-99</v>
      </c>
      <c r="BF1409" s="89">
        <v>-99</v>
      </c>
      <c r="BG1409" s="89">
        <v>-99</v>
      </c>
      <c r="BH1409" s="89">
        <v>-99</v>
      </c>
      <c r="BI1409" s="89">
        <v>-99</v>
      </c>
      <c r="BJ1409" s="89">
        <v>-99</v>
      </c>
      <c r="BK1409" s="89">
        <v>-99</v>
      </c>
      <c r="BL1409" s="89">
        <v>-99</v>
      </c>
      <c r="BM1409" s="89">
        <v>-99</v>
      </c>
      <c r="BN1409" s="89">
        <v>-99</v>
      </c>
      <c r="BO1409" s="89">
        <v>-99</v>
      </c>
      <c r="BP1409" s="89">
        <v>-99</v>
      </c>
      <c r="BQ1409" s="89">
        <v>-99</v>
      </c>
      <c r="BR1409" s="89">
        <v>-99</v>
      </c>
      <c r="BS1409" s="89">
        <v>-99</v>
      </c>
      <c r="BT1409" s="89">
        <v>-99</v>
      </c>
      <c r="BU1409" s="89">
        <v>-99</v>
      </c>
      <c r="BV1409" s="89">
        <v>-99</v>
      </c>
      <c r="BW1409" s="89">
        <v>-99</v>
      </c>
      <c r="BX1409" s="89">
        <v>-99</v>
      </c>
      <c r="BY1409" s="89">
        <v>-99</v>
      </c>
      <c r="BZ1409" s="89">
        <v>-99</v>
      </c>
      <c r="CA1409" s="89">
        <v>-99</v>
      </c>
      <c r="CB1409" s="89">
        <v>-99</v>
      </c>
      <c r="CC1409" s="89">
        <v>-99</v>
      </c>
      <c r="CD1409" s="89">
        <v>-99</v>
      </c>
      <c r="CE1409" s="89">
        <v>-99</v>
      </c>
      <c r="CF1409" s="89">
        <v>-99</v>
      </c>
      <c r="CG1409" s="89">
        <v>-99</v>
      </c>
      <c r="CH1409" s="89">
        <v>-99</v>
      </c>
      <c r="CI1409" s="89">
        <v>-99</v>
      </c>
      <c r="CJ1409" s="89">
        <v>-99</v>
      </c>
      <c r="CK1409" s="89">
        <v>-99</v>
      </c>
      <c r="CL1409" s="89">
        <v>-99</v>
      </c>
      <c r="CM1409" s="89">
        <v>-99</v>
      </c>
      <c r="CN1409" s="89">
        <v>-99</v>
      </c>
      <c r="CO1409" s="89">
        <v>-99</v>
      </c>
      <c r="CP1409" s="89">
        <v>-99</v>
      </c>
      <c r="CQ1409" s="89">
        <v>-99</v>
      </c>
      <c r="CR1409" s="89">
        <v>-99</v>
      </c>
      <c r="CS1409" s="89">
        <v>-99</v>
      </c>
      <c r="CT1409" s="89">
        <v>-99</v>
      </c>
      <c r="CU1409" s="86">
        <v>-99</v>
      </c>
      <c r="CV1409" s="86">
        <v>6.54E-2</v>
      </c>
      <c r="CW1409" s="86">
        <v>48</v>
      </c>
      <c r="CX1409" s="86">
        <v>2</v>
      </c>
      <c r="CY1409" s="86">
        <v>-0.7016</v>
      </c>
      <c r="CZ1409" s="86">
        <v>20</v>
      </c>
      <c r="DA1409" s="86">
        <v>4</v>
      </c>
      <c r="DB1409" s="86">
        <v>0.43880000000000002</v>
      </c>
      <c r="DC1409" s="86">
        <v>70</v>
      </c>
      <c r="DD1409" s="86">
        <v>-99</v>
      </c>
      <c r="DE1409" s="86">
        <v>-99</v>
      </c>
      <c r="DF1409" s="86">
        <v>-99</v>
      </c>
      <c r="DG1409" s="86">
        <v>-99</v>
      </c>
      <c r="DH1409" s="86">
        <v>-99</v>
      </c>
    </row>
    <row r="1410" spans="1:112" x14ac:dyDescent="0.2">
      <c r="A1410" s="85">
        <f>IF(ISERROR(SEARCH('School Lookup'!$F$3,Data!J1410)),A1409,A1409+1)</f>
        <v>0</v>
      </c>
      <c r="B1410" s="85">
        <f>IF(I1410='School Lookup'!$G$13,1,0)</f>
        <v>0</v>
      </c>
      <c r="C1410" s="85">
        <f t="shared" si="21"/>
        <v>1408</v>
      </c>
      <c r="D1410" s="86" t="s">
        <v>6478</v>
      </c>
      <c r="E1410" s="86" t="s">
        <v>6855</v>
      </c>
      <c r="F1410" s="86" t="s">
        <v>2065</v>
      </c>
      <c r="G1410" s="86" t="s">
        <v>2934</v>
      </c>
      <c r="H1410" s="86" t="s">
        <v>1720</v>
      </c>
      <c r="I1410" s="86" t="s">
        <v>5221</v>
      </c>
      <c r="J1410" s="86" t="s">
        <v>2232</v>
      </c>
      <c r="K1410" s="86" t="s">
        <v>26</v>
      </c>
      <c r="L1410" s="86">
        <v>1</v>
      </c>
      <c r="M1410" s="86">
        <v>1</v>
      </c>
      <c r="N1410" s="89">
        <v>-8.23628E-2</v>
      </c>
      <c r="O1410" s="89">
        <v>-8.4001563418249797E-2</v>
      </c>
      <c r="P1410" s="89">
        <v>59.609499999999997</v>
      </c>
      <c r="Q1410" s="89">
        <v>1.0366839858642201</v>
      </c>
      <c r="R1410" s="89">
        <v>51.599987599999999</v>
      </c>
      <c r="S1410" s="89">
        <v>0.476341211222987</v>
      </c>
      <c r="T1410" s="89">
        <v>0.54037448731155902</v>
      </c>
      <c r="U1410" s="89">
        <v>0.37369207772795199</v>
      </c>
      <c r="V1410" s="89">
        <v>0.20193366491463299</v>
      </c>
      <c r="W1410" s="89">
        <v>1</v>
      </c>
      <c r="X1410" s="89">
        <v>-0.2203126</v>
      </c>
      <c r="Y1410" s="89">
        <v>-0.42960410092518297</v>
      </c>
      <c r="Z1410" s="89">
        <v>52.858800000000002</v>
      </c>
      <c r="AA1410" s="89">
        <v>0.37797887043998801</v>
      </c>
      <c r="AB1410" s="89">
        <v>51.599987599999999</v>
      </c>
      <c r="AC1410" s="89">
        <v>-2.58126152425973E-2</v>
      </c>
      <c r="AD1410" s="89">
        <v>-2.8684850242381599E-2</v>
      </c>
      <c r="AE1410" s="89">
        <v>0.37369207772795199</v>
      </c>
      <c r="AF1410" s="89">
        <v>-1.07193012863907E-2</v>
      </c>
      <c r="AG1410" s="89">
        <v>1</v>
      </c>
      <c r="AH1410" s="89">
        <v>-0.18019122807017501</v>
      </c>
      <c r="AI1410" s="89">
        <v>-0.33075298140403298</v>
      </c>
      <c r="AJ1410" s="89">
        <v>-99</v>
      </c>
      <c r="AK1410" s="89">
        <v>-99</v>
      </c>
      <c r="AL1410" s="89">
        <v>47.368432163742703</v>
      </c>
      <c r="AM1410" s="89">
        <v>-0.33075298140403298</v>
      </c>
      <c r="AN1410" s="89">
        <v>-0.39067196503645701</v>
      </c>
      <c r="AO1410" s="89">
        <v>0.12780269058296001</v>
      </c>
      <c r="AP1410" s="89">
        <v>-4.9928928266991197E-2</v>
      </c>
      <c r="AQ1410" s="89">
        <v>1</v>
      </c>
      <c r="AR1410" s="89">
        <v>-0.275302395209581</v>
      </c>
      <c r="AS1410" s="89">
        <v>-0.54881911044647003</v>
      </c>
      <c r="AT1410" s="89">
        <v>-99</v>
      </c>
      <c r="AU1410" s="89">
        <v>-99</v>
      </c>
      <c r="AV1410" s="89">
        <v>50.898214970059897</v>
      </c>
      <c r="AW1410" s="89">
        <v>-0.54881911044647003</v>
      </c>
      <c r="AX1410" s="89">
        <v>-0.617556902762747</v>
      </c>
      <c r="AY1410" s="89">
        <v>0.124813153961136</v>
      </c>
      <c r="AZ1410" s="89">
        <v>-7.7079224784288997E-2</v>
      </c>
      <c r="BA1410" s="89">
        <v>-99</v>
      </c>
      <c r="BB1410" s="89">
        <v>-99</v>
      </c>
      <c r="BC1410" s="89">
        <v>-99</v>
      </c>
      <c r="BD1410" s="89">
        <v>-99</v>
      </c>
      <c r="BE1410" s="89">
        <v>-99</v>
      </c>
      <c r="BF1410" s="89">
        <v>-99</v>
      </c>
      <c r="BG1410" s="89">
        <v>-99</v>
      </c>
      <c r="BH1410" s="89">
        <v>-99</v>
      </c>
      <c r="BI1410" s="89">
        <v>-99</v>
      </c>
      <c r="BJ1410" s="89">
        <v>-99</v>
      </c>
      <c r="BK1410" s="89">
        <v>-99</v>
      </c>
      <c r="BL1410" s="89">
        <v>-99</v>
      </c>
      <c r="BM1410" s="89">
        <v>-99</v>
      </c>
      <c r="BN1410" s="89">
        <v>-99</v>
      </c>
      <c r="BO1410" s="89">
        <v>-99</v>
      </c>
      <c r="BP1410" s="89">
        <v>-99</v>
      </c>
      <c r="BQ1410" s="89">
        <v>-99</v>
      </c>
      <c r="BR1410" s="89">
        <v>-99</v>
      </c>
      <c r="BS1410" s="89">
        <v>-99</v>
      </c>
      <c r="BT1410" s="89">
        <v>-99</v>
      </c>
      <c r="BU1410" s="89">
        <v>-99</v>
      </c>
      <c r="BV1410" s="89">
        <v>-99</v>
      </c>
      <c r="BW1410" s="89">
        <v>-99</v>
      </c>
      <c r="BX1410" s="89">
        <v>-99</v>
      </c>
      <c r="BY1410" s="89">
        <v>-99</v>
      </c>
      <c r="BZ1410" s="89">
        <v>-99</v>
      </c>
      <c r="CA1410" s="89">
        <v>-99</v>
      </c>
      <c r="CB1410" s="89">
        <v>-99</v>
      </c>
      <c r="CC1410" s="89">
        <v>-99</v>
      </c>
      <c r="CD1410" s="89">
        <v>-99</v>
      </c>
      <c r="CE1410" s="89">
        <v>-99</v>
      </c>
      <c r="CF1410" s="89">
        <v>-99</v>
      </c>
      <c r="CG1410" s="89">
        <v>-99</v>
      </c>
      <c r="CH1410" s="89">
        <v>-99</v>
      </c>
      <c r="CI1410" s="89">
        <v>-99</v>
      </c>
      <c r="CJ1410" s="89">
        <v>-99</v>
      </c>
      <c r="CK1410" s="89">
        <v>-99</v>
      </c>
      <c r="CL1410" s="89">
        <v>-99</v>
      </c>
      <c r="CM1410" s="89">
        <v>-99</v>
      </c>
      <c r="CN1410" s="89">
        <v>-99</v>
      </c>
      <c r="CO1410" s="89">
        <v>-99</v>
      </c>
      <c r="CP1410" s="89">
        <v>-99</v>
      </c>
      <c r="CQ1410" s="89">
        <v>-99</v>
      </c>
      <c r="CR1410" s="89">
        <v>-99</v>
      </c>
      <c r="CS1410" s="89">
        <v>-99</v>
      </c>
      <c r="CT1410" s="89">
        <v>-99</v>
      </c>
      <c r="CU1410" s="86">
        <v>-99</v>
      </c>
      <c r="CV1410" s="86">
        <v>6.4199999999999993E-2</v>
      </c>
      <c r="CW1410" s="86">
        <v>48</v>
      </c>
      <c r="CX1410" s="86">
        <v>2</v>
      </c>
      <c r="CY1410" s="86">
        <v>-0.50629999999999997</v>
      </c>
      <c r="CZ1410" s="86">
        <v>27</v>
      </c>
      <c r="DA1410" s="86">
        <v>2</v>
      </c>
      <c r="DB1410" s="86">
        <v>0.52859999999999996</v>
      </c>
      <c r="DC1410" s="86">
        <v>74</v>
      </c>
      <c r="DD1410" s="86">
        <v>-99</v>
      </c>
      <c r="DE1410" s="86">
        <v>-99</v>
      </c>
      <c r="DF1410" s="86">
        <v>-99</v>
      </c>
      <c r="DG1410" s="86">
        <v>-99</v>
      </c>
      <c r="DH1410" s="86">
        <v>-99</v>
      </c>
    </row>
    <row r="1411" spans="1:112" x14ac:dyDescent="0.2">
      <c r="A1411" s="85">
        <f>IF(ISERROR(SEARCH('School Lookup'!$F$3,Data!J1411)),A1410,A1410+1)</f>
        <v>0</v>
      </c>
      <c r="B1411" s="85">
        <f>IF(I1411='School Lookup'!$G$13,1,0)</f>
        <v>0</v>
      </c>
      <c r="C1411" s="85">
        <f t="shared" si="21"/>
        <v>1409</v>
      </c>
      <c r="D1411" s="86" t="s">
        <v>6478</v>
      </c>
      <c r="E1411" s="86" t="s">
        <v>6790</v>
      </c>
      <c r="F1411" s="86" t="s">
        <v>2774</v>
      </c>
      <c r="G1411" s="86" t="s">
        <v>3030</v>
      </c>
      <c r="H1411" s="86" t="s">
        <v>2042</v>
      </c>
      <c r="I1411" s="86" t="s">
        <v>4618</v>
      </c>
      <c r="J1411" s="86" t="s">
        <v>2549</v>
      </c>
      <c r="K1411" s="86" t="s">
        <v>26</v>
      </c>
      <c r="L1411" s="86">
        <v>1</v>
      </c>
      <c r="M1411" s="86">
        <v>1</v>
      </c>
      <c r="N1411" s="89">
        <v>0.15889137466307299</v>
      </c>
      <c r="O1411" s="89">
        <v>0.43843409125792299</v>
      </c>
      <c r="P1411" s="89">
        <v>58.924500000000002</v>
      </c>
      <c r="Q1411" s="89">
        <v>0.96402506872896798</v>
      </c>
      <c r="R1411" s="89">
        <v>53.908393800539102</v>
      </c>
      <c r="S1411" s="89">
        <v>0.70122957999344604</v>
      </c>
      <c r="T1411" s="89">
        <v>0.795547873749193</v>
      </c>
      <c r="U1411" s="89">
        <v>0.38168724279835398</v>
      </c>
      <c r="V1411" s="89">
        <v>0.30365047444542198</v>
      </c>
      <c r="W1411" s="89">
        <v>1</v>
      </c>
      <c r="X1411" s="89">
        <v>-6.2098113207547198E-2</v>
      </c>
      <c r="Y1411" s="89">
        <v>-5.7142139269193398E-2</v>
      </c>
      <c r="Z1411" s="89">
        <v>46.386800000000001</v>
      </c>
      <c r="AA1411" s="89">
        <v>-0.42909868262106898</v>
      </c>
      <c r="AB1411" s="89">
        <v>46.361214555256097</v>
      </c>
      <c r="AC1411" s="89">
        <v>-0.24312041094513101</v>
      </c>
      <c r="AD1411" s="89">
        <v>-0.28170761644110398</v>
      </c>
      <c r="AE1411" s="89">
        <v>0.38168724279835398</v>
      </c>
      <c r="AF1411" s="89">
        <v>-0.10752420339470101</v>
      </c>
      <c r="AG1411" s="89">
        <v>1</v>
      </c>
      <c r="AH1411" s="89">
        <v>-0.38505</v>
      </c>
      <c r="AI1411" s="89">
        <v>-0.77162882189470305</v>
      </c>
      <c r="AJ1411" s="89">
        <v>-99</v>
      </c>
      <c r="AK1411" s="89">
        <v>-99</v>
      </c>
      <c r="AL1411" s="89">
        <v>43.518516666666699</v>
      </c>
      <c r="AM1411" s="89">
        <v>-0.77162882189470305</v>
      </c>
      <c r="AN1411" s="89">
        <v>-0.85383117915010198</v>
      </c>
      <c r="AO1411" s="89">
        <v>0.11111111111111099</v>
      </c>
      <c r="AP1411" s="89">
        <v>-9.4870131016678003E-2</v>
      </c>
      <c r="AQ1411" s="89">
        <v>1</v>
      </c>
      <c r="AR1411" s="89">
        <v>-0.14548032786885201</v>
      </c>
      <c r="AS1411" s="89">
        <v>-0.257002992363626</v>
      </c>
      <c r="AT1411" s="89">
        <v>-99</v>
      </c>
      <c r="AU1411" s="89">
        <v>-99</v>
      </c>
      <c r="AV1411" s="89">
        <v>55.737683606557397</v>
      </c>
      <c r="AW1411" s="89">
        <v>-0.257002992363626</v>
      </c>
      <c r="AX1411" s="89">
        <v>-0.31004254217987398</v>
      </c>
      <c r="AY1411" s="89">
        <v>0.125514403292181</v>
      </c>
      <c r="AZ1411" s="89">
        <v>-3.8914804676897702E-2</v>
      </c>
      <c r="BA1411" s="89">
        <v>-99</v>
      </c>
      <c r="BB1411" s="89">
        <v>-99</v>
      </c>
      <c r="BC1411" s="89">
        <v>-99</v>
      </c>
      <c r="BD1411" s="89">
        <v>-99</v>
      </c>
      <c r="BE1411" s="89">
        <v>-99</v>
      </c>
      <c r="BF1411" s="89">
        <v>-99</v>
      </c>
      <c r="BG1411" s="89">
        <v>-99</v>
      </c>
      <c r="BH1411" s="89">
        <v>-99</v>
      </c>
      <c r="BI1411" s="89">
        <v>-99</v>
      </c>
      <c r="BJ1411" s="89">
        <v>-99</v>
      </c>
      <c r="BK1411" s="89">
        <v>-99</v>
      </c>
      <c r="BL1411" s="89">
        <v>-99</v>
      </c>
      <c r="BM1411" s="89">
        <v>-99</v>
      </c>
      <c r="BN1411" s="89">
        <v>-99</v>
      </c>
      <c r="BO1411" s="89">
        <v>-99</v>
      </c>
      <c r="BP1411" s="89">
        <v>-99</v>
      </c>
      <c r="BQ1411" s="89">
        <v>-99</v>
      </c>
      <c r="BR1411" s="89">
        <v>-99</v>
      </c>
      <c r="BS1411" s="89">
        <v>-99</v>
      </c>
      <c r="BT1411" s="89">
        <v>-99</v>
      </c>
      <c r="BU1411" s="89">
        <v>-99</v>
      </c>
      <c r="BV1411" s="89">
        <v>-99</v>
      </c>
      <c r="BW1411" s="89">
        <v>-99</v>
      </c>
      <c r="BX1411" s="89">
        <v>-99</v>
      </c>
      <c r="BY1411" s="89">
        <v>-99</v>
      </c>
      <c r="BZ1411" s="89">
        <v>-99</v>
      </c>
      <c r="CA1411" s="89">
        <v>-99</v>
      </c>
      <c r="CB1411" s="89">
        <v>-99</v>
      </c>
      <c r="CC1411" s="89">
        <v>-99</v>
      </c>
      <c r="CD1411" s="89">
        <v>-99</v>
      </c>
      <c r="CE1411" s="89">
        <v>-99</v>
      </c>
      <c r="CF1411" s="89">
        <v>-99</v>
      </c>
      <c r="CG1411" s="89">
        <v>-99</v>
      </c>
      <c r="CH1411" s="89">
        <v>-99</v>
      </c>
      <c r="CI1411" s="89">
        <v>-99</v>
      </c>
      <c r="CJ1411" s="89">
        <v>-99</v>
      </c>
      <c r="CK1411" s="89">
        <v>-99</v>
      </c>
      <c r="CL1411" s="89">
        <v>-99</v>
      </c>
      <c r="CM1411" s="89">
        <v>-99</v>
      </c>
      <c r="CN1411" s="89">
        <v>-99</v>
      </c>
      <c r="CO1411" s="89">
        <v>-99</v>
      </c>
      <c r="CP1411" s="89">
        <v>-99</v>
      </c>
      <c r="CQ1411" s="89">
        <v>-99</v>
      </c>
      <c r="CR1411" s="89">
        <v>-99</v>
      </c>
      <c r="CS1411" s="89">
        <v>-99</v>
      </c>
      <c r="CT1411" s="89">
        <v>-99</v>
      </c>
      <c r="CU1411" s="86">
        <v>-99</v>
      </c>
      <c r="CV1411" s="86">
        <v>6.2300000000000001E-2</v>
      </c>
      <c r="CW1411" s="86">
        <v>48</v>
      </c>
      <c r="CX1411" s="86">
        <v>2</v>
      </c>
      <c r="CY1411" s="86">
        <v>-0.17100000000000001</v>
      </c>
      <c r="CZ1411" s="86">
        <v>43</v>
      </c>
      <c r="DA1411" s="86">
        <v>2</v>
      </c>
      <c r="DB1411" s="86">
        <v>0.20419999999999999</v>
      </c>
      <c r="DC1411" s="86">
        <v>57</v>
      </c>
      <c r="DD1411" s="86">
        <v>-99</v>
      </c>
      <c r="DE1411" s="86">
        <v>-99</v>
      </c>
      <c r="DF1411" s="86">
        <v>-99</v>
      </c>
      <c r="DG1411" s="86">
        <v>-99</v>
      </c>
      <c r="DH1411" s="86">
        <v>-99</v>
      </c>
    </row>
    <row r="1412" spans="1:112" x14ac:dyDescent="0.2">
      <c r="A1412" s="85">
        <f>IF(ISERROR(SEARCH('School Lookup'!$F$3,Data!J1412)),A1411,A1411+1)</f>
        <v>0</v>
      </c>
      <c r="B1412" s="85">
        <f>IF(I1412='School Lookup'!$G$13,1,0)</f>
        <v>0</v>
      </c>
      <c r="C1412" s="85">
        <f t="shared" ref="C1412:C1475" si="22">C1411+1</f>
        <v>1410</v>
      </c>
      <c r="D1412" s="86" t="s">
        <v>6478</v>
      </c>
      <c r="E1412" s="86" t="s">
        <v>6743</v>
      </c>
      <c r="F1412" s="86" t="s">
        <v>2765</v>
      </c>
      <c r="G1412" s="86" t="s">
        <v>3244</v>
      </c>
      <c r="H1412" s="86" t="s">
        <v>1642</v>
      </c>
      <c r="I1412" s="86" t="s">
        <v>4837</v>
      </c>
      <c r="J1412" s="86" t="s">
        <v>1643</v>
      </c>
      <c r="K1412" s="86" t="s">
        <v>36</v>
      </c>
      <c r="L1412" s="86">
        <v>1</v>
      </c>
      <c r="M1412" s="86">
        <v>-99</v>
      </c>
      <c r="N1412" s="89">
        <v>-99</v>
      </c>
      <c r="O1412" s="89">
        <v>-99</v>
      </c>
      <c r="P1412" s="89">
        <v>-99</v>
      </c>
      <c r="Q1412" s="89">
        <v>-99</v>
      </c>
      <c r="R1412" s="89">
        <v>-99</v>
      </c>
      <c r="S1412" s="89">
        <v>-99</v>
      </c>
      <c r="T1412" s="89">
        <v>-99</v>
      </c>
      <c r="U1412" s="89">
        <v>-99</v>
      </c>
      <c r="V1412" s="89">
        <v>-99</v>
      </c>
      <c r="W1412" s="89">
        <v>-99</v>
      </c>
      <c r="X1412" s="89">
        <v>-99</v>
      </c>
      <c r="Y1412" s="89">
        <v>-99</v>
      </c>
      <c r="Z1412" s="89">
        <v>-99</v>
      </c>
      <c r="AA1412" s="89">
        <v>-99</v>
      </c>
      <c r="AB1412" s="89">
        <v>-99</v>
      </c>
      <c r="AC1412" s="89">
        <v>-99</v>
      </c>
      <c r="AD1412" s="89">
        <v>-99</v>
      </c>
      <c r="AE1412" s="89">
        <v>-99</v>
      </c>
      <c r="AF1412" s="89">
        <v>-99</v>
      </c>
      <c r="AG1412" s="89">
        <v>-99</v>
      </c>
      <c r="AH1412" s="89">
        <v>-99</v>
      </c>
      <c r="AI1412" s="89">
        <v>-99</v>
      </c>
      <c r="AJ1412" s="89">
        <v>-99</v>
      </c>
      <c r="AK1412" s="89">
        <v>-99</v>
      </c>
      <c r="AL1412" s="89">
        <v>-99</v>
      </c>
      <c r="AM1412" s="89">
        <v>-99</v>
      </c>
      <c r="AN1412" s="89">
        <v>-99</v>
      </c>
      <c r="AO1412" s="89">
        <v>-99</v>
      </c>
      <c r="AP1412" s="89">
        <v>-99</v>
      </c>
      <c r="AQ1412" s="89">
        <v>-99</v>
      </c>
      <c r="AR1412" s="89">
        <v>-99</v>
      </c>
      <c r="AS1412" s="89">
        <v>-99</v>
      </c>
      <c r="AT1412" s="89">
        <v>-99</v>
      </c>
      <c r="AU1412" s="89">
        <v>-99</v>
      </c>
      <c r="AV1412" s="89">
        <v>-99</v>
      </c>
      <c r="AW1412" s="89">
        <v>-99</v>
      </c>
      <c r="AX1412" s="89">
        <v>-99</v>
      </c>
      <c r="AY1412" s="89">
        <v>-99</v>
      </c>
      <c r="AZ1412" s="89">
        <v>-99</v>
      </c>
      <c r="BA1412" s="89">
        <v>1</v>
      </c>
      <c r="BB1412" s="89">
        <v>-0.40046677740863801</v>
      </c>
      <c r="BC1412" s="89">
        <v>-0.67668790540276802</v>
      </c>
      <c r="BD1412" s="89">
        <v>52.219499999999996</v>
      </c>
      <c r="BE1412" s="89">
        <v>0.39254190278225598</v>
      </c>
      <c r="BF1412" s="89">
        <v>54.152824252491698</v>
      </c>
      <c r="BG1412" s="89">
        <v>-0.14207300131025599</v>
      </c>
      <c r="BH1412" s="89">
        <v>-0.14180683094216201</v>
      </c>
      <c r="BI1412" s="89">
        <v>0.25</v>
      </c>
      <c r="BJ1412" s="89">
        <v>-3.5451707735540502E-2</v>
      </c>
      <c r="BK1412" s="89">
        <v>1</v>
      </c>
      <c r="BL1412" s="89">
        <v>-0.31338438538205998</v>
      </c>
      <c r="BM1412" s="89">
        <v>-0.58083426312753195</v>
      </c>
      <c r="BN1412" s="89">
        <v>45.795099999999998</v>
      </c>
      <c r="BO1412" s="89">
        <v>-0.32115266562123901</v>
      </c>
      <c r="BP1412" s="89">
        <v>55.813947508305702</v>
      </c>
      <c r="BQ1412" s="89">
        <v>-0.45099346437438598</v>
      </c>
      <c r="BR1412" s="89">
        <v>-0.461213683784371</v>
      </c>
      <c r="BS1412" s="89">
        <v>0.25</v>
      </c>
      <c r="BT1412" s="89">
        <v>-0.115303420946093</v>
      </c>
      <c r="BU1412" s="89">
        <v>1</v>
      </c>
      <c r="BV1412" s="89">
        <v>-7.9402657807308999E-2</v>
      </c>
      <c r="BW1412" s="89">
        <v>-2.5743700016857201E-2</v>
      </c>
      <c r="BX1412" s="89">
        <v>59.8889</v>
      </c>
      <c r="BY1412" s="89">
        <v>1.11205845080443</v>
      </c>
      <c r="BZ1412" s="89">
        <v>52.823882392026597</v>
      </c>
      <c r="CA1412" s="89">
        <v>0.54315737539378905</v>
      </c>
      <c r="CB1412" s="89">
        <v>0.582360885543039</v>
      </c>
      <c r="CC1412" s="89">
        <v>0.25</v>
      </c>
      <c r="CD1412" s="89">
        <v>0.14559022138576</v>
      </c>
      <c r="CE1412" s="89">
        <v>1</v>
      </c>
      <c r="CF1412" s="89">
        <v>-0.25800199335548202</v>
      </c>
      <c r="CG1412" s="89">
        <v>-0.43185531053588599</v>
      </c>
      <c r="CH1412" s="89">
        <v>55.179099999999998</v>
      </c>
      <c r="CI1412" s="89">
        <v>0.67137148247156997</v>
      </c>
      <c r="CJ1412" s="89">
        <v>53.488369102989999</v>
      </c>
      <c r="CK1412" s="89">
        <v>0.119758085967842</v>
      </c>
      <c r="CL1412" s="89">
        <v>0.13873242866243099</v>
      </c>
      <c r="CM1412" s="89">
        <v>0.25</v>
      </c>
      <c r="CN1412" s="89">
        <v>3.46831071656079E-2</v>
      </c>
      <c r="CO1412" s="89">
        <v>95.694999999999993</v>
      </c>
      <c r="CP1412" s="89">
        <v>0.62760000000000005</v>
      </c>
      <c r="CQ1412" s="89">
        <v>-2.39</v>
      </c>
      <c r="CR1412" s="89">
        <v>-0.52749999999999997</v>
      </c>
      <c r="CS1412" s="89">
        <v>0.62760000000000005</v>
      </c>
      <c r="CT1412" s="89">
        <v>0.35539999999999999</v>
      </c>
      <c r="CU1412" s="86" t="s">
        <v>6988</v>
      </c>
      <c r="CV1412" s="86">
        <v>6.2100000000000002E-2</v>
      </c>
      <c r="CW1412" s="86">
        <v>48</v>
      </c>
      <c r="CX1412" s="86">
        <v>2</v>
      </c>
      <c r="CY1412" s="86">
        <v>0.62209999999999999</v>
      </c>
      <c r="CZ1412" s="86">
        <v>77</v>
      </c>
      <c r="DA1412" s="86">
        <v>4</v>
      </c>
      <c r="DB1412" s="86">
        <v>0.4637</v>
      </c>
      <c r="DC1412" s="86">
        <v>71</v>
      </c>
      <c r="DD1412" s="86">
        <v>-99</v>
      </c>
      <c r="DE1412" s="86">
        <v>-99</v>
      </c>
      <c r="DF1412" s="86">
        <v>-99</v>
      </c>
      <c r="DG1412" s="86">
        <v>-99</v>
      </c>
      <c r="DH1412" s="86">
        <v>-99</v>
      </c>
    </row>
    <row r="1413" spans="1:112" x14ac:dyDescent="0.2">
      <c r="A1413" s="85">
        <f>IF(ISERROR(SEARCH('School Lookup'!$F$3,Data!J1413)),A1412,A1412+1)</f>
        <v>0</v>
      </c>
      <c r="B1413" s="85">
        <f>IF(I1413='School Lookup'!$G$13,1,0)</f>
        <v>0</v>
      </c>
      <c r="C1413" s="85">
        <f t="shared" si="22"/>
        <v>1411</v>
      </c>
      <c r="D1413" s="86" t="s">
        <v>6478</v>
      </c>
      <c r="E1413" s="86" t="s">
        <v>6504</v>
      </c>
      <c r="F1413" s="86" t="s">
        <v>170</v>
      </c>
      <c r="G1413" s="86" t="s">
        <v>3025</v>
      </c>
      <c r="H1413" s="86" t="s">
        <v>128</v>
      </c>
      <c r="I1413" s="86" t="s">
        <v>4623</v>
      </c>
      <c r="J1413" s="86" t="s">
        <v>129</v>
      </c>
      <c r="K1413" s="86" t="s">
        <v>130</v>
      </c>
      <c r="L1413" s="86">
        <v>1</v>
      </c>
      <c r="M1413" s="86">
        <v>1</v>
      </c>
      <c r="N1413" s="89">
        <v>0.147424752475248</v>
      </c>
      <c r="O1413" s="89">
        <v>0.41360313329424497</v>
      </c>
      <c r="P1413" s="89">
        <v>59.975000000000001</v>
      </c>
      <c r="Q1413" s="89">
        <v>1.0754530869050101</v>
      </c>
      <c r="R1413" s="89">
        <v>53.630359405940602</v>
      </c>
      <c r="S1413" s="89">
        <v>0.74452811009962605</v>
      </c>
      <c r="T1413" s="89">
        <v>0.84467728233253803</v>
      </c>
      <c r="U1413" s="89">
        <v>0.37361282367447601</v>
      </c>
      <c r="V1413" s="89">
        <v>0.31558226454594202</v>
      </c>
      <c r="W1413" s="89">
        <v>1</v>
      </c>
      <c r="X1413" s="89">
        <v>-1.3808389261745E-2</v>
      </c>
      <c r="Y1413" s="89">
        <v>5.6539519555601797E-2</v>
      </c>
      <c r="Z1413" s="89">
        <v>38.305300000000003</v>
      </c>
      <c r="AA1413" s="89">
        <v>-1.43688564879272</v>
      </c>
      <c r="AB1413" s="89">
        <v>47.483248993288598</v>
      </c>
      <c r="AC1413" s="89">
        <v>-0.69017306461855998</v>
      </c>
      <c r="AD1413" s="89">
        <v>-0.80223426714519996</v>
      </c>
      <c r="AE1413" s="89">
        <v>0.36744759556103601</v>
      </c>
      <c r="AF1413" s="89">
        <v>-0.29477905253917303</v>
      </c>
      <c r="AG1413" s="89">
        <v>1</v>
      </c>
      <c r="AH1413" s="89">
        <v>-9.3588235294117597E-2</v>
      </c>
      <c r="AI1413" s="89">
        <v>-0.14437498611745</v>
      </c>
      <c r="AJ1413" s="89">
        <v>-99</v>
      </c>
      <c r="AK1413" s="89">
        <v>-99</v>
      </c>
      <c r="AL1413" s="89">
        <v>56.372525490196097</v>
      </c>
      <c r="AM1413" s="89">
        <v>-0.14437498611745</v>
      </c>
      <c r="AN1413" s="89">
        <v>-0.194873788096351</v>
      </c>
      <c r="AO1413" s="89">
        <v>0.12577065351417999</v>
      </c>
      <c r="AP1413" s="89">
        <v>-2.4509403681662E-2</v>
      </c>
      <c r="AQ1413" s="89">
        <v>1</v>
      </c>
      <c r="AR1413" s="89">
        <v>0.19357777777777799</v>
      </c>
      <c r="AS1413" s="89">
        <v>0.50513723711399905</v>
      </c>
      <c r="AT1413" s="89">
        <v>-99</v>
      </c>
      <c r="AU1413" s="89">
        <v>-99</v>
      </c>
      <c r="AV1413" s="89">
        <v>36.574098148148103</v>
      </c>
      <c r="AW1413" s="89">
        <v>0.50513723711399905</v>
      </c>
      <c r="AX1413" s="89">
        <v>0.49309700638941001</v>
      </c>
      <c r="AY1413" s="89">
        <v>0.13316892725030799</v>
      </c>
      <c r="AZ1413" s="89">
        <v>6.5665199371216093E-2</v>
      </c>
      <c r="BA1413" s="89">
        <v>-99</v>
      </c>
      <c r="BB1413" s="89">
        <v>-99</v>
      </c>
      <c r="BC1413" s="89">
        <v>-99</v>
      </c>
      <c r="BD1413" s="89">
        <v>-99</v>
      </c>
      <c r="BE1413" s="89">
        <v>-99</v>
      </c>
      <c r="BF1413" s="89">
        <v>-99</v>
      </c>
      <c r="BG1413" s="89">
        <v>-99</v>
      </c>
      <c r="BH1413" s="89">
        <v>-99</v>
      </c>
      <c r="BI1413" s="89">
        <v>-99</v>
      </c>
      <c r="BJ1413" s="89">
        <v>-99</v>
      </c>
      <c r="BK1413" s="89">
        <v>-99</v>
      </c>
      <c r="BL1413" s="89">
        <v>-99</v>
      </c>
      <c r="BM1413" s="89">
        <v>-99</v>
      </c>
      <c r="BN1413" s="89">
        <v>-99</v>
      </c>
      <c r="BO1413" s="89">
        <v>-99</v>
      </c>
      <c r="BP1413" s="89">
        <v>-99</v>
      </c>
      <c r="BQ1413" s="89">
        <v>-99</v>
      </c>
      <c r="BR1413" s="89">
        <v>-99</v>
      </c>
      <c r="BS1413" s="89">
        <v>-99</v>
      </c>
      <c r="BT1413" s="89">
        <v>-99</v>
      </c>
      <c r="BU1413" s="89">
        <v>-99</v>
      </c>
      <c r="BV1413" s="89">
        <v>-99</v>
      </c>
      <c r="BW1413" s="89">
        <v>-99</v>
      </c>
      <c r="BX1413" s="89">
        <v>-99</v>
      </c>
      <c r="BY1413" s="89">
        <v>-99</v>
      </c>
      <c r="BZ1413" s="89">
        <v>-99</v>
      </c>
      <c r="CA1413" s="89">
        <v>-99</v>
      </c>
      <c r="CB1413" s="89">
        <v>-99</v>
      </c>
      <c r="CC1413" s="89">
        <v>-99</v>
      </c>
      <c r="CD1413" s="89">
        <v>-99</v>
      </c>
      <c r="CE1413" s="89">
        <v>-99</v>
      </c>
      <c r="CF1413" s="89">
        <v>-99</v>
      </c>
      <c r="CG1413" s="89">
        <v>-99</v>
      </c>
      <c r="CH1413" s="89">
        <v>-99</v>
      </c>
      <c r="CI1413" s="89">
        <v>-99</v>
      </c>
      <c r="CJ1413" s="89">
        <v>-99</v>
      </c>
      <c r="CK1413" s="89">
        <v>-99</v>
      </c>
      <c r="CL1413" s="89">
        <v>-99</v>
      </c>
      <c r="CM1413" s="89">
        <v>-99</v>
      </c>
      <c r="CN1413" s="89">
        <v>-99</v>
      </c>
      <c r="CO1413" s="89">
        <v>-99</v>
      </c>
      <c r="CP1413" s="89">
        <v>-99</v>
      </c>
      <c r="CQ1413" s="89">
        <v>-99</v>
      </c>
      <c r="CR1413" s="89">
        <v>-99</v>
      </c>
      <c r="CS1413" s="89">
        <v>-99</v>
      </c>
      <c r="CT1413" s="89">
        <v>-99</v>
      </c>
      <c r="CU1413" s="86">
        <v>-99</v>
      </c>
      <c r="CV1413" s="86">
        <v>6.2E-2</v>
      </c>
      <c r="CW1413" s="86">
        <v>48</v>
      </c>
      <c r="CX1413" s="86">
        <v>2</v>
      </c>
      <c r="CY1413" s="86">
        <v>0.188</v>
      </c>
      <c r="CZ1413" s="86">
        <v>61</v>
      </c>
      <c r="DA1413" s="86">
        <v>2</v>
      </c>
      <c r="DB1413" s="86">
        <v>-0.12620000000000001</v>
      </c>
      <c r="DC1413" s="86">
        <v>40</v>
      </c>
      <c r="DD1413" s="86">
        <v>-99</v>
      </c>
      <c r="DE1413" s="86">
        <v>-99</v>
      </c>
      <c r="DF1413" s="86">
        <v>-99</v>
      </c>
      <c r="DG1413" s="86">
        <v>-99</v>
      </c>
      <c r="DH1413" s="86">
        <v>-99</v>
      </c>
    </row>
    <row r="1414" spans="1:112" x14ac:dyDescent="0.2">
      <c r="A1414" s="85">
        <f>IF(ISERROR(SEARCH('School Lookup'!$F$3,Data!J1414)),A1413,A1413+1)</f>
        <v>0</v>
      </c>
      <c r="B1414" s="85">
        <f>IF(I1414='School Lookup'!$G$13,1,0)</f>
        <v>0</v>
      </c>
      <c r="C1414" s="85">
        <f t="shared" si="22"/>
        <v>1412</v>
      </c>
      <c r="D1414" s="86" t="s">
        <v>6478</v>
      </c>
      <c r="E1414" s="86" t="s">
        <v>6481</v>
      </c>
      <c r="F1414" s="86" t="s">
        <v>38</v>
      </c>
      <c r="G1414" s="86" t="s">
        <v>3187</v>
      </c>
      <c r="H1414" s="86" t="s">
        <v>20</v>
      </c>
      <c r="I1414" s="86" t="s">
        <v>4870</v>
      </c>
      <c r="J1414" s="86" t="s">
        <v>51</v>
      </c>
      <c r="K1414" s="86" t="s">
        <v>36</v>
      </c>
      <c r="L1414" s="86">
        <v>1</v>
      </c>
      <c r="M1414" s="86">
        <v>-99</v>
      </c>
      <c r="N1414" s="89">
        <v>-99</v>
      </c>
      <c r="O1414" s="89">
        <v>-99</v>
      </c>
      <c r="P1414" s="89">
        <v>-99</v>
      </c>
      <c r="Q1414" s="89">
        <v>-99</v>
      </c>
      <c r="R1414" s="89">
        <v>-99</v>
      </c>
      <c r="S1414" s="89">
        <v>-99</v>
      </c>
      <c r="T1414" s="89">
        <v>-99</v>
      </c>
      <c r="U1414" s="89">
        <v>-99</v>
      </c>
      <c r="V1414" s="89">
        <v>-99</v>
      </c>
      <c r="W1414" s="89">
        <v>-99</v>
      </c>
      <c r="X1414" s="89">
        <v>-99</v>
      </c>
      <c r="Y1414" s="89">
        <v>-99</v>
      </c>
      <c r="Z1414" s="89">
        <v>-99</v>
      </c>
      <c r="AA1414" s="89">
        <v>-99</v>
      </c>
      <c r="AB1414" s="89">
        <v>-99</v>
      </c>
      <c r="AC1414" s="89">
        <v>-99</v>
      </c>
      <c r="AD1414" s="89">
        <v>-99</v>
      </c>
      <c r="AE1414" s="89">
        <v>-99</v>
      </c>
      <c r="AF1414" s="89">
        <v>-99</v>
      </c>
      <c r="AG1414" s="89">
        <v>-99</v>
      </c>
      <c r="AH1414" s="89">
        <v>-99</v>
      </c>
      <c r="AI1414" s="89">
        <v>-99</v>
      </c>
      <c r="AJ1414" s="89">
        <v>-99</v>
      </c>
      <c r="AK1414" s="89">
        <v>-99</v>
      </c>
      <c r="AL1414" s="89">
        <v>-99</v>
      </c>
      <c r="AM1414" s="89">
        <v>-99</v>
      </c>
      <c r="AN1414" s="89">
        <v>-99</v>
      </c>
      <c r="AO1414" s="89">
        <v>-99</v>
      </c>
      <c r="AP1414" s="89">
        <v>-99</v>
      </c>
      <c r="AQ1414" s="89">
        <v>-99</v>
      </c>
      <c r="AR1414" s="89">
        <v>-99</v>
      </c>
      <c r="AS1414" s="89">
        <v>-99</v>
      </c>
      <c r="AT1414" s="89">
        <v>-99</v>
      </c>
      <c r="AU1414" s="89">
        <v>-99</v>
      </c>
      <c r="AV1414" s="89">
        <v>-99</v>
      </c>
      <c r="AW1414" s="89">
        <v>-99</v>
      </c>
      <c r="AX1414" s="89">
        <v>-99</v>
      </c>
      <c r="AY1414" s="89">
        <v>-99</v>
      </c>
      <c r="AZ1414" s="89">
        <v>-99</v>
      </c>
      <c r="BA1414" s="89">
        <v>1</v>
      </c>
      <c r="BB1414" s="89">
        <v>-8.0893506493506503E-2</v>
      </c>
      <c r="BC1414" s="89">
        <v>4.2448485530476199E-2</v>
      </c>
      <c r="BD1414" s="89">
        <v>43.434800000000003</v>
      </c>
      <c r="BE1414" s="89">
        <v>-0.48586529889947699</v>
      </c>
      <c r="BF1414" s="89">
        <v>52.922068831168801</v>
      </c>
      <c r="BG1414" s="89">
        <v>-0.22170840668450001</v>
      </c>
      <c r="BH1414" s="89">
        <v>-0.227013735545219</v>
      </c>
      <c r="BI1414" s="89">
        <v>0.25</v>
      </c>
      <c r="BJ1414" s="89">
        <v>-5.6753433886304702E-2</v>
      </c>
      <c r="BK1414" s="89">
        <v>1</v>
      </c>
      <c r="BL1414" s="89">
        <v>3.8714285714285699E-3</v>
      </c>
      <c r="BM1414" s="89">
        <v>0.19119828292743299</v>
      </c>
      <c r="BN1414" s="89">
        <v>53</v>
      </c>
      <c r="BO1414" s="89">
        <v>0.487814746067393</v>
      </c>
      <c r="BP1414" s="89">
        <v>56.493502597402603</v>
      </c>
      <c r="BQ1414" s="89">
        <v>0.33950651449741298</v>
      </c>
      <c r="BR1414" s="89">
        <v>0.36801510310357599</v>
      </c>
      <c r="BS1414" s="89">
        <v>0.25</v>
      </c>
      <c r="BT1414" s="89">
        <v>9.2003775775893998E-2</v>
      </c>
      <c r="BU1414" s="89">
        <v>1</v>
      </c>
      <c r="BV1414" s="89">
        <v>8.9167532467532507E-2</v>
      </c>
      <c r="BW1414" s="89">
        <v>0.362542119055064</v>
      </c>
      <c r="BX1414" s="89">
        <v>51.8765</v>
      </c>
      <c r="BY1414" s="89">
        <v>0.28540220028888702</v>
      </c>
      <c r="BZ1414" s="89">
        <v>48.701300000000003</v>
      </c>
      <c r="CA1414" s="89">
        <v>0.32397215967197501</v>
      </c>
      <c r="CB1414" s="89">
        <v>0.35132858546604001</v>
      </c>
      <c r="CC1414" s="89">
        <v>0.25</v>
      </c>
      <c r="CD1414" s="89">
        <v>8.7832146366510003E-2</v>
      </c>
      <c r="CE1414" s="89">
        <v>1</v>
      </c>
      <c r="CF1414" s="89">
        <v>-1.30272727272727E-2</v>
      </c>
      <c r="CG1414" s="89">
        <v>0.15550115713238399</v>
      </c>
      <c r="CH1414" s="89">
        <v>41.987699999999997</v>
      </c>
      <c r="CI1414" s="89">
        <v>-0.83411324379985097</v>
      </c>
      <c r="CJ1414" s="89">
        <v>45.779242857142897</v>
      </c>
      <c r="CK1414" s="89">
        <v>-0.33930604333373399</v>
      </c>
      <c r="CL1414" s="89">
        <v>-0.35800372756353999</v>
      </c>
      <c r="CM1414" s="89">
        <v>0.25</v>
      </c>
      <c r="CN1414" s="89">
        <v>-8.9500931890884997E-2</v>
      </c>
      <c r="CO1414" s="89">
        <v>95.334999999999994</v>
      </c>
      <c r="CP1414" s="89">
        <v>0.60040000000000004</v>
      </c>
      <c r="CQ1414" s="89">
        <v>4.79</v>
      </c>
      <c r="CR1414" s="89">
        <v>0.50870000000000004</v>
      </c>
      <c r="CS1414" s="89">
        <v>0.60040000000000004</v>
      </c>
      <c r="CT1414" s="89">
        <v>0.31059999999999999</v>
      </c>
      <c r="CU1414" s="86" t="s">
        <v>6988</v>
      </c>
      <c r="CV1414" s="86">
        <v>6.13E-2</v>
      </c>
      <c r="CW1414" s="86">
        <v>47</v>
      </c>
      <c r="CX1414" s="86">
        <v>2</v>
      </c>
      <c r="CY1414" s="86">
        <v>-0.15229999999999999</v>
      </c>
      <c r="CZ1414" s="86">
        <v>44</v>
      </c>
      <c r="DA1414" s="86">
        <v>4</v>
      </c>
      <c r="DB1414" s="86">
        <v>-0.13669999999999999</v>
      </c>
      <c r="DC1414" s="86">
        <v>40</v>
      </c>
      <c r="DD1414" s="86">
        <v>-99</v>
      </c>
      <c r="DE1414" s="86">
        <v>-99</v>
      </c>
      <c r="DF1414" s="86">
        <v>-99</v>
      </c>
      <c r="DG1414" s="86">
        <v>-99</v>
      </c>
      <c r="DH1414" s="86">
        <v>-99</v>
      </c>
    </row>
    <row r="1415" spans="1:112" x14ac:dyDescent="0.2">
      <c r="A1415" s="85">
        <f>IF(ISERROR(SEARCH('School Lookup'!$F$3,Data!J1415)),A1414,A1414+1)</f>
        <v>0</v>
      </c>
      <c r="B1415" s="85">
        <f>IF(I1415='School Lookup'!$G$13,1,0)</f>
        <v>0</v>
      </c>
      <c r="C1415" s="85">
        <f t="shared" si="22"/>
        <v>1413</v>
      </c>
      <c r="D1415" s="86" t="s">
        <v>6478</v>
      </c>
      <c r="E1415" s="86" t="s">
        <v>6742</v>
      </c>
      <c r="F1415" s="86" t="s">
        <v>2769</v>
      </c>
      <c r="G1415" s="86" t="s">
        <v>3289</v>
      </c>
      <c r="H1415" s="86" t="s">
        <v>1411</v>
      </c>
      <c r="I1415" s="86" t="s">
        <v>5041</v>
      </c>
      <c r="J1415" s="86" t="s">
        <v>427</v>
      </c>
      <c r="K1415" s="86" t="s">
        <v>586</v>
      </c>
      <c r="L1415" s="86">
        <v>1</v>
      </c>
      <c r="M1415" s="86">
        <v>1</v>
      </c>
      <c r="N1415" s="89">
        <v>-0.23238090062111799</v>
      </c>
      <c r="O1415" s="89">
        <v>-0.40886559829236302</v>
      </c>
      <c r="P1415" s="89">
        <v>47.108400000000003</v>
      </c>
      <c r="Q1415" s="89">
        <v>-0.28932534114242803</v>
      </c>
      <c r="R1415" s="89">
        <v>50.465847515527898</v>
      </c>
      <c r="S1415" s="89">
        <v>-0.34909546971739502</v>
      </c>
      <c r="T1415" s="89">
        <v>-0.396221185986182</v>
      </c>
      <c r="U1415" s="89">
        <v>0.36425339366515802</v>
      </c>
      <c r="V1415" s="89">
        <v>-0.144324911637501</v>
      </c>
      <c r="W1415" s="89">
        <v>1</v>
      </c>
      <c r="X1415" s="89">
        <v>-7.9122360248447196E-2</v>
      </c>
      <c r="Y1415" s="89">
        <v>-9.7219913290530799E-2</v>
      </c>
      <c r="Z1415" s="89">
        <v>53.829700000000003</v>
      </c>
      <c r="AA1415" s="89">
        <v>0.499052973695084</v>
      </c>
      <c r="AB1415" s="89">
        <v>52.639704037267101</v>
      </c>
      <c r="AC1415" s="89">
        <v>0.20091653020227701</v>
      </c>
      <c r="AD1415" s="89">
        <v>0.235307683356658</v>
      </c>
      <c r="AE1415" s="89">
        <v>0.36425339366515802</v>
      </c>
      <c r="AF1415" s="89">
        <v>8.5711622218149E-2</v>
      </c>
      <c r="AG1415" s="89">
        <v>1</v>
      </c>
      <c r="AH1415" s="89">
        <v>6.3452631578947399E-2</v>
      </c>
      <c r="AI1415" s="89">
        <v>0.19359210956426601</v>
      </c>
      <c r="AJ1415" s="89">
        <v>66.317599999999999</v>
      </c>
      <c r="AK1415" s="89">
        <v>1.7317266027103599</v>
      </c>
      <c r="AL1415" s="89">
        <v>52.321942105263197</v>
      </c>
      <c r="AM1415" s="89">
        <v>0.96265935613731202</v>
      </c>
      <c r="AN1415" s="89">
        <v>0.968113858005753</v>
      </c>
      <c r="AO1415" s="89">
        <v>0.18269230769230799</v>
      </c>
      <c r="AP1415" s="89">
        <v>0.17686695482797399</v>
      </c>
      <c r="AQ1415" s="89">
        <v>1</v>
      </c>
      <c r="AR1415" s="89">
        <v>-0.28813312101910799</v>
      </c>
      <c r="AS1415" s="89">
        <v>-0.57766022101124503</v>
      </c>
      <c r="AT1415" s="89">
        <v>-99</v>
      </c>
      <c r="AU1415" s="89">
        <v>-99</v>
      </c>
      <c r="AV1415" s="89">
        <v>54.140122292993603</v>
      </c>
      <c r="AW1415" s="89">
        <v>-0.57766022101124503</v>
      </c>
      <c r="AX1415" s="89">
        <v>-0.64794952031963204</v>
      </c>
      <c r="AY1415" s="89">
        <v>8.8800904977375597E-2</v>
      </c>
      <c r="AZ1415" s="89">
        <v>-5.7538503784039803E-2</v>
      </c>
      <c r="BA1415" s="89">
        <v>-99</v>
      </c>
      <c r="BB1415" s="89">
        <v>-99</v>
      </c>
      <c r="BC1415" s="89">
        <v>-99</v>
      </c>
      <c r="BD1415" s="89">
        <v>-99</v>
      </c>
      <c r="BE1415" s="89">
        <v>-99</v>
      </c>
      <c r="BF1415" s="89">
        <v>-99</v>
      </c>
      <c r="BG1415" s="89">
        <v>-99</v>
      </c>
      <c r="BH1415" s="89">
        <v>-99</v>
      </c>
      <c r="BI1415" s="89">
        <v>-99</v>
      </c>
      <c r="BJ1415" s="89">
        <v>-99</v>
      </c>
      <c r="BK1415" s="89">
        <v>-99</v>
      </c>
      <c r="BL1415" s="89">
        <v>-99</v>
      </c>
      <c r="BM1415" s="89">
        <v>-99</v>
      </c>
      <c r="BN1415" s="89">
        <v>-99</v>
      </c>
      <c r="BO1415" s="89">
        <v>-99</v>
      </c>
      <c r="BP1415" s="89">
        <v>-99</v>
      </c>
      <c r="BQ1415" s="89">
        <v>-99</v>
      </c>
      <c r="BR1415" s="89">
        <v>-99</v>
      </c>
      <c r="BS1415" s="89">
        <v>-99</v>
      </c>
      <c r="BT1415" s="89">
        <v>-99</v>
      </c>
      <c r="BU1415" s="89">
        <v>-99</v>
      </c>
      <c r="BV1415" s="89">
        <v>-99</v>
      </c>
      <c r="BW1415" s="89">
        <v>-99</v>
      </c>
      <c r="BX1415" s="89">
        <v>-99</v>
      </c>
      <c r="BY1415" s="89">
        <v>-99</v>
      </c>
      <c r="BZ1415" s="89">
        <v>-99</v>
      </c>
      <c r="CA1415" s="89">
        <v>-99</v>
      </c>
      <c r="CB1415" s="89">
        <v>-99</v>
      </c>
      <c r="CC1415" s="89">
        <v>-99</v>
      </c>
      <c r="CD1415" s="89">
        <v>-99</v>
      </c>
      <c r="CE1415" s="89">
        <v>-99</v>
      </c>
      <c r="CF1415" s="89">
        <v>-99</v>
      </c>
      <c r="CG1415" s="89">
        <v>-99</v>
      </c>
      <c r="CH1415" s="89">
        <v>-99</v>
      </c>
      <c r="CI1415" s="89">
        <v>-99</v>
      </c>
      <c r="CJ1415" s="89">
        <v>-99</v>
      </c>
      <c r="CK1415" s="89">
        <v>-99</v>
      </c>
      <c r="CL1415" s="89">
        <v>-99</v>
      </c>
      <c r="CM1415" s="89">
        <v>-99</v>
      </c>
      <c r="CN1415" s="89">
        <v>-99</v>
      </c>
      <c r="CO1415" s="89">
        <v>-99</v>
      </c>
      <c r="CP1415" s="89">
        <v>-99</v>
      </c>
      <c r="CQ1415" s="89">
        <v>-99</v>
      </c>
      <c r="CR1415" s="89">
        <v>-99</v>
      </c>
      <c r="CS1415" s="89">
        <v>-99</v>
      </c>
      <c r="CT1415" s="89">
        <v>-99</v>
      </c>
      <c r="CU1415" s="86">
        <v>-99</v>
      </c>
      <c r="CV1415" s="86">
        <v>6.0699999999999997E-2</v>
      </c>
      <c r="CW1415" s="86">
        <v>47</v>
      </c>
      <c r="CX1415" s="86">
        <v>2</v>
      </c>
      <c r="CY1415" s="86">
        <v>-0.79239999999999999</v>
      </c>
      <c r="CZ1415" s="86">
        <v>17</v>
      </c>
      <c r="DA1415" s="86">
        <v>3</v>
      </c>
      <c r="DB1415" s="86">
        <v>0.39279999999999998</v>
      </c>
      <c r="DC1415" s="86">
        <v>68</v>
      </c>
      <c r="DD1415" s="86">
        <v>-99</v>
      </c>
      <c r="DE1415" s="86">
        <v>-99</v>
      </c>
      <c r="DF1415" s="86">
        <v>-99</v>
      </c>
      <c r="DG1415" s="86">
        <v>-99</v>
      </c>
      <c r="DH1415" s="86">
        <v>-99</v>
      </c>
    </row>
    <row r="1416" spans="1:112" x14ac:dyDescent="0.2">
      <c r="A1416" s="85">
        <f>IF(ISERROR(SEARCH('School Lookup'!$F$3,Data!J1416)),A1415,A1415+1)</f>
        <v>0</v>
      </c>
      <c r="B1416" s="85">
        <f>IF(I1416='School Lookup'!$G$13,1,0)</f>
        <v>0</v>
      </c>
      <c r="C1416" s="85">
        <f t="shared" si="22"/>
        <v>1414</v>
      </c>
      <c r="D1416" s="86" t="s">
        <v>6478</v>
      </c>
      <c r="E1416" s="86" t="s">
        <v>6861</v>
      </c>
      <c r="F1416" s="86" t="s">
        <v>1995</v>
      </c>
      <c r="G1416" s="86" t="s">
        <v>3178</v>
      </c>
      <c r="H1416" s="86" t="s">
        <v>1784</v>
      </c>
      <c r="I1416" s="86" t="s">
        <v>4586</v>
      </c>
      <c r="J1416" s="86" t="s">
        <v>2000</v>
      </c>
      <c r="K1416" s="86" t="s">
        <v>26</v>
      </c>
      <c r="L1416" s="86">
        <v>1</v>
      </c>
      <c r="M1416" s="86">
        <v>1</v>
      </c>
      <c r="N1416" s="89">
        <v>9.5476949152542401E-2</v>
      </c>
      <c r="O1416" s="89">
        <v>0.301110221303028</v>
      </c>
      <c r="P1416" s="89">
        <v>50.377600000000001</v>
      </c>
      <c r="Q1416" s="89">
        <v>5.7443318563529598E-2</v>
      </c>
      <c r="R1416" s="89">
        <v>49.830524745762702</v>
      </c>
      <c r="S1416" s="89">
        <v>0.17927676993327901</v>
      </c>
      <c r="T1416" s="89">
        <v>0.20330530099241301</v>
      </c>
      <c r="U1416" s="89">
        <v>0.37247474747474701</v>
      </c>
      <c r="V1416" s="89">
        <v>7.57260906474264E-2</v>
      </c>
      <c r="W1416" s="89">
        <v>1</v>
      </c>
      <c r="X1416" s="89">
        <v>-1.5726962457337901E-2</v>
      </c>
      <c r="Y1416" s="89">
        <v>5.2022894368500203E-2</v>
      </c>
      <c r="Z1416" s="89">
        <v>52.785699999999999</v>
      </c>
      <c r="AA1416" s="89">
        <v>0.36886308410983298</v>
      </c>
      <c r="AB1416" s="89">
        <v>49.829392150170598</v>
      </c>
      <c r="AC1416" s="89">
        <v>0.21044298923916599</v>
      </c>
      <c r="AD1416" s="89">
        <v>0.24639983497413701</v>
      </c>
      <c r="AE1416" s="89">
        <v>0.36994949494949497</v>
      </c>
      <c r="AF1416" s="89">
        <v>9.1155494504320797E-2</v>
      </c>
      <c r="AG1416" s="89">
        <v>1</v>
      </c>
      <c r="AH1416" s="89">
        <v>-0.124544086021505</v>
      </c>
      <c r="AI1416" s="89">
        <v>-0.21099496328013601</v>
      </c>
      <c r="AJ1416" s="89">
        <v>-99</v>
      </c>
      <c r="AK1416" s="89">
        <v>-99</v>
      </c>
      <c r="AL1416" s="89">
        <v>50.5376774193548</v>
      </c>
      <c r="AM1416" s="89">
        <v>-0.21099496328013601</v>
      </c>
      <c r="AN1416" s="89">
        <v>-0.26486096687348298</v>
      </c>
      <c r="AO1416" s="89">
        <v>0.117424242424242</v>
      </c>
      <c r="AP1416" s="89">
        <v>-3.11010983828711E-2</v>
      </c>
      <c r="AQ1416" s="89">
        <v>1</v>
      </c>
      <c r="AR1416" s="89">
        <v>-0.24209729729729701</v>
      </c>
      <c r="AS1416" s="89">
        <v>-0.47418016059912499</v>
      </c>
      <c r="AT1416" s="89">
        <v>-99</v>
      </c>
      <c r="AU1416" s="89">
        <v>-99</v>
      </c>
      <c r="AV1416" s="89">
        <v>49.549586486486497</v>
      </c>
      <c r="AW1416" s="89">
        <v>-0.47418016059912499</v>
      </c>
      <c r="AX1416" s="89">
        <v>-0.53890275203359606</v>
      </c>
      <c r="AY1416" s="89">
        <v>0.140151515151515</v>
      </c>
      <c r="AZ1416" s="89">
        <v>-7.5528037216829796E-2</v>
      </c>
      <c r="BA1416" s="89">
        <v>-99</v>
      </c>
      <c r="BB1416" s="89">
        <v>-99</v>
      </c>
      <c r="BC1416" s="89">
        <v>-99</v>
      </c>
      <c r="BD1416" s="89">
        <v>-99</v>
      </c>
      <c r="BE1416" s="89">
        <v>-99</v>
      </c>
      <c r="BF1416" s="89">
        <v>-99</v>
      </c>
      <c r="BG1416" s="89">
        <v>-99</v>
      </c>
      <c r="BH1416" s="89">
        <v>-99</v>
      </c>
      <c r="BI1416" s="89">
        <v>-99</v>
      </c>
      <c r="BJ1416" s="89">
        <v>-99</v>
      </c>
      <c r="BK1416" s="89">
        <v>-99</v>
      </c>
      <c r="BL1416" s="89">
        <v>-99</v>
      </c>
      <c r="BM1416" s="89">
        <v>-99</v>
      </c>
      <c r="BN1416" s="89">
        <v>-99</v>
      </c>
      <c r="BO1416" s="89">
        <v>-99</v>
      </c>
      <c r="BP1416" s="89">
        <v>-99</v>
      </c>
      <c r="BQ1416" s="89">
        <v>-99</v>
      </c>
      <c r="BR1416" s="89">
        <v>-99</v>
      </c>
      <c r="BS1416" s="89">
        <v>-99</v>
      </c>
      <c r="BT1416" s="89">
        <v>-99</v>
      </c>
      <c r="BU1416" s="89">
        <v>-99</v>
      </c>
      <c r="BV1416" s="89">
        <v>-99</v>
      </c>
      <c r="BW1416" s="89">
        <v>-99</v>
      </c>
      <c r="BX1416" s="89">
        <v>-99</v>
      </c>
      <c r="BY1416" s="89">
        <v>-99</v>
      </c>
      <c r="BZ1416" s="89">
        <v>-99</v>
      </c>
      <c r="CA1416" s="89">
        <v>-99</v>
      </c>
      <c r="CB1416" s="89">
        <v>-99</v>
      </c>
      <c r="CC1416" s="89">
        <v>-99</v>
      </c>
      <c r="CD1416" s="89">
        <v>-99</v>
      </c>
      <c r="CE1416" s="89">
        <v>-99</v>
      </c>
      <c r="CF1416" s="89">
        <v>-99</v>
      </c>
      <c r="CG1416" s="89">
        <v>-99</v>
      </c>
      <c r="CH1416" s="89">
        <v>-99</v>
      </c>
      <c r="CI1416" s="89">
        <v>-99</v>
      </c>
      <c r="CJ1416" s="89">
        <v>-99</v>
      </c>
      <c r="CK1416" s="89">
        <v>-99</v>
      </c>
      <c r="CL1416" s="89">
        <v>-99</v>
      </c>
      <c r="CM1416" s="89">
        <v>-99</v>
      </c>
      <c r="CN1416" s="89">
        <v>-99</v>
      </c>
      <c r="CO1416" s="89">
        <v>-99</v>
      </c>
      <c r="CP1416" s="89">
        <v>-99</v>
      </c>
      <c r="CQ1416" s="89">
        <v>-99</v>
      </c>
      <c r="CR1416" s="89">
        <v>-99</v>
      </c>
      <c r="CS1416" s="89">
        <v>-99</v>
      </c>
      <c r="CT1416" s="89">
        <v>-99</v>
      </c>
      <c r="CU1416" s="86">
        <v>-99</v>
      </c>
      <c r="CV1416" s="86">
        <v>6.0299999999999999E-2</v>
      </c>
      <c r="CW1416" s="86">
        <v>47</v>
      </c>
      <c r="CX1416" s="86">
        <v>2</v>
      </c>
      <c r="CY1416" s="86">
        <v>-9.8100000000000007E-2</v>
      </c>
      <c r="CZ1416" s="86">
        <v>47</v>
      </c>
      <c r="DA1416" s="86">
        <v>2</v>
      </c>
      <c r="DB1416" s="86">
        <v>0.15790000000000001</v>
      </c>
      <c r="DC1416" s="86">
        <v>55</v>
      </c>
      <c r="DD1416" s="86">
        <v>-99</v>
      </c>
      <c r="DE1416" s="86">
        <v>-99</v>
      </c>
      <c r="DF1416" s="86">
        <v>-99</v>
      </c>
      <c r="DG1416" s="86">
        <v>-99</v>
      </c>
      <c r="DH1416" s="86">
        <v>-99</v>
      </c>
    </row>
    <row r="1417" spans="1:112" x14ac:dyDescent="0.2">
      <c r="A1417" s="85">
        <f>IF(ISERROR(SEARCH('School Lookup'!$F$3,Data!J1417)),A1416,A1416+1)</f>
        <v>0</v>
      </c>
      <c r="B1417" s="85">
        <f>IF(I1417='School Lookup'!$G$13,1,0)</f>
        <v>0</v>
      </c>
      <c r="C1417" s="85">
        <f t="shared" si="22"/>
        <v>1415</v>
      </c>
      <c r="D1417" s="86" t="s">
        <v>6478</v>
      </c>
      <c r="E1417" s="86" t="s">
        <v>6598</v>
      </c>
      <c r="F1417" s="86" t="s">
        <v>2755</v>
      </c>
      <c r="G1417" s="86" t="s">
        <v>3343</v>
      </c>
      <c r="H1417" s="86" t="s">
        <v>1006</v>
      </c>
      <c r="I1417" s="86" t="s">
        <v>5355</v>
      </c>
      <c r="J1417" s="86" t="s">
        <v>1006</v>
      </c>
      <c r="K1417" s="86" t="s">
        <v>72</v>
      </c>
      <c r="L1417" s="86">
        <v>1</v>
      </c>
      <c r="M1417" s="86">
        <v>1</v>
      </c>
      <c r="N1417" s="89">
        <v>2.9308886389201299E-2</v>
      </c>
      <c r="O1417" s="89">
        <v>0.157823352851125</v>
      </c>
      <c r="P1417" s="89">
        <v>50.386000000000003</v>
      </c>
      <c r="Q1417" s="89">
        <v>5.83343184232906E-2</v>
      </c>
      <c r="R1417" s="89">
        <v>47.1316398200225</v>
      </c>
      <c r="S1417" s="89">
        <v>0.10807883563720801</v>
      </c>
      <c r="T1417" s="89">
        <v>0.122519362168532</v>
      </c>
      <c r="U1417" s="89">
        <v>0.37926621160409602</v>
      </c>
      <c r="V1417" s="89">
        <v>4.6467454337809098E-2</v>
      </c>
      <c r="W1417" s="89">
        <v>1</v>
      </c>
      <c r="X1417" s="89">
        <v>5.7718089887640503E-2</v>
      </c>
      <c r="Y1417" s="89">
        <v>0.224924180621905</v>
      </c>
      <c r="Z1417" s="89">
        <v>44.874299999999998</v>
      </c>
      <c r="AA1417" s="89">
        <v>-0.61771190867249803</v>
      </c>
      <c r="AB1417" s="89">
        <v>44.382058426966303</v>
      </c>
      <c r="AC1417" s="89">
        <v>-0.19639386402529699</v>
      </c>
      <c r="AD1417" s="89">
        <v>-0.227301468155679</v>
      </c>
      <c r="AE1417" s="89">
        <v>0.37969283276450499</v>
      </c>
      <c r="AF1417" s="89">
        <v>-8.6304738335560599E-2</v>
      </c>
      <c r="AG1417" s="89">
        <v>1</v>
      </c>
      <c r="AH1417" s="89">
        <v>4.5444630872483197E-2</v>
      </c>
      <c r="AI1417" s="89">
        <v>0.15483715476185</v>
      </c>
      <c r="AJ1417" s="89">
        <v>55.054099999999998</v>
      </c>
      <c r="AK1417" s="89">
        <v>0.62913142330369898</v>
      </c>
      <c r="AL1417" s="89">
        <v>49.328884899328898</v>
      </c>
      <c r="AM1417" s="89">
        <v>0.39198428903277399</v>
      </c>
      <c r="AN1417" s="89">
        <v>0.36859492020180601</v>
      </c>
      <c r="AO1417" s="89">
        <v>0.12713310580204801</v>
      </c>
      <c r="AP1417" s="89">
        <v>4.6860616988113502E-2</v>
      </c>
      <c r="AQ1417" s="89">
        <v>1</v>
      </c>
      <c r="AR1417" s="89">
        <v>-5.7611985018726601E-2</v>
      </c>
      <c r="AS1417" s="89">
        <v>-5.9491126791509898E-2</v>
      </c>
      <c r="AT1417" s="89">
        <v>58</v>
      </c>
      <c r="AU1417" s="89">
        <v>1.01228392540451</v>
      </c>
      <c r="AV1417" s="89">
        <v>48.689144569288402</v>
      </c>
      <c r="AW1417" s="89">
        <v>0.47639639930649802</v>
      </c>
      <c r="AX1417" s="89">
        <v>0.46281005576086098</v>
      </c>
      <c r="AY1417" s="89">
        <v>0.113907849829352</v>
      </c>
      <c r="AZ1417" s="89">
        <v>5.2717698331121998E-2</v>
      </c>
      <c r="BA1417" s="89">
        <v>-99</v>
      </c>
      <c r="BB1417" s="89">
        <v>-99</v>
      </c>
      <c r="BC1417" s="89">
        <v>-99</v>
      </c>
      <c r="BD1417" s="89">
        <v>-99</v>
      </c>
      <c r="BE1417" s="89">
        <v>-99</v>
      </c>
      <c r="BF1417" s="89">
        <v>-99</v>
      </c>
      <c r="BG1417" s="89">
        <v>-99</v>
      </c>
      <c r="BH1417" s="89">
        <v>-99</v>
      </c>
      <c r="BI1417" s="89">
        <v>-99</v>
      </c>
      <c r="BJ1417" s="89">
        <v>-99</v>
      </c>
      <c r="BK1417" s="89">
        <v>-99</v>
      </c>
      <c r="BL1417" s="89">
        <v>-99</v>
      </c>
      <c r="BM1417" s="89">
        <v>-99</v>
      </c>
      <c r="BN1417" s="89">
        <v>-99</v>
      </c>
      <c r="BO1417" s="89">
        <v>-99</v>
      </c>
      <c r="BP1417" s="89">
        <v>-99</v>
      </c>
      <c r="BQ1417" s="89">
        <v>-99</v>
      </c>
      <c r="BR1417" s="89">
        <v>-99</v>
      </c>
      <c r="BS1417" s="89">
        <v>-99</v>
      </c>
      <c r="BT1417" s="89">
        <v>-99</v>
      </c>
      <c r="BU1417" s="89">
        <v>-99</v>
      </c>
      <c r="BV1417" s="89">
        <v>-99</v>
      </c>
      <c r="BW1417" s="89">
        <v>-99</v>
      </c>
      <c r="BX1417" s="89">
        <v>-99</v>
      </c>
      <c r="BY1417" s="89">
        <v>-99</v>
      </c>
      <c r="BZ1417" s="89">
        <v>-99</v>
      </c>
      <c r="CA1417" s="89">
        <v>-99</v>
      </c>
      <c r="CB1417" s="89">
        <v>-99</v>
      </c>
      <c r="CC1417" s="89">
        <v>-99</v>
      </c>
      <c r="CD1417" s="89">
        <v>-99</v>
      </c>
      <c r="CE1417" s="89">
        <v>-99</v>
      </c>
      <c r="CF1417" s="89">
        <v>-99</v>
      </c>
      <c r="CG1417" s="89">
        <v>-99</v>
      </c>
      <c r="CH1417" s="89">
        <v>-99</v>
      </c>
      <c r="CI1417" s="89">
        <v>-99</v>
      </c>
      <c r="CJ1417" s="89">
        <v>-99</v>
      </c>
      <c r="CK1417" s="89">
        <v>-99</v>
      </c>
      <c r="CL1417" s="89">
        <v>-99</v>
      </c>
      <c r="CM1417" s="89">
        <v>-99</v>
      </c>
      <c r="CN1417" s="89">
        <v>-99</v>
      </c>
      <c r="CO1417" s="89">
        <v>-99</v>
      </c>
      <c r="CP1417" s="89">
        <v>-99</v>
      </c>
      <c r="CQ1417" s="89">
        <v>-99</v>
      </c>
      <c r="CR1417" s="89">
        <v>-99</v>
      </c>
      <c r="CS1417" s="89">
        <v>-99</v>
      </c>
      <c r="CT1417" s="89">
        <v>-99</v>
      </c>
      <c r="CU1417" s="86">
        <v>-99</v>
      </c>
      <c r="CV1417" s="86">
        <v>5.9700000000000003E-2</v>
      </c>
      <c r="CW1417" s="86">
        <v>47</v>
      </c>
      <c r="CX1417" s="86">
        <v>2</v>
      </c>
      <c r="CY1417" s="86">
        <v>-1.7710999999999999</v>
      </c>
      <c r="CZ1417" s="86">
        <v>2</v>
      </c>
      <c r="DA1417" s="86">
        <v>4</v>
      </c>
      <c r="DB1417" s="86">
        <v>-1.7100000000000001E-2</v>
      </c>
      <c r="DC1417" s="86">
        <v>46</v>
      </c>
      <c r="DD1417" s="86">
        <v>-99</v>
      </c>
      <c r="DE1417" s="86">
        <v>-99</v>
      </c>
      <c r="DF1417" s="86">
        <v>-99</v>
      </c>
      <c r="DG1417" s="86">
        <v>-99</v>
      </c>
      <c r="DH1417" s="86">
        <v>-99</v>
      </c>
    </row>
    <row r="1418" spans="1:112" x14ac:dyDescent="0.2">
      <c r="A1418" s="85">
        <f>IF(ISERROR(SEARCH('School Lookup'!$F$3,Data!J1418)),A1417,A1417+1)</f>
        <v>0</v>
      </c>
      <c r="B1418" s="85">
        <f>IF(I1418='School Lookup'!$G$13,1,0)</f>
        <v>0</v>
      </c>
      <c r="C1418" s="85">
        <f t="shared" si="22"/>
        <v>1416</v>
      </c>
      <c r="D1418" s="86" t="s">
        <v>6478</v>
      </c>
      <c r="E1418" s="86" t="s">
        <v>6760</v>
      </c>
      <c r="F1418" s="86" t="s">
        <v>2767</v>
      </c>
      <c r="G1418" s="86" t="s">
        <v>2784</v>
      </c>
      <c r="H1418" s="86" t="s">
        <v>853</v>
      </c>
      <c r="I1418" s="86" t="s">
        <v>4220</v>
      </c>
      <c r="J1418" s="86" t="s">
        <v>854</v>
      </c>
      <c r="K1418" s="86" t="s">
        <v>107</v>
      </c>
      <c r="L1418" s="86">
        <v>1</v>
      </c>
      <c r="M1418" s="86">
        <v>1</v>
      </c>
      <c r="N1418" s="89">
        <v>-2.3872321428571399E-2</v>
      </c>
      <c r="O1418" s="89">
        <v>4.2659504757927999E-2</v>
      </c>
      <c r="P1418" s="89">
        <v>58.569600000000001</v>
      </c>
      <c r="Q1418" s="89">
        <v>0.92638032465407405</v>
      </c>
      <c r="R1418" s="89">
        <v>51.488136607142899</v>
      </c>
      <c r="S1418" s="89">
        <v>0.48451991470600098</v>
      </c>
      <c r="T1418" s="89">
        <v>0.54965459137314299</v>
      </c>
      <c r="U1418" s="89">
        <v>0.40143369175627203</v>
      </c>
      <c r="V1418" s="89">
        <v>0.220649871805706</v>
      </c>
      <c r="W1418" s="89">
        <v>1</v>
      </c>
      <c r="X1418" s="89">
        <v>-6.8700602409638503E-2</v>
      </c>
      <c r="Y1418" s="89">
        <v>-7.2685444625607498E-2</v>
      </c>
      <c r="Z1418" s="89">
        <v>47.873399999999997</v>
      </c>
      <c r="AA1418" s="89">
        <v>-0.243715263217397</v>
      </c>
      <c r="AB1418" s="89">
        <v>51.5060325301205</v>
      </c>
      <c r="AC1418" s="89">
        <v>-0.158200353921502</v>
      </c>
      <c r="AD1418" s="89">
        <v>-0.18283077833961101</v>
      </c>
      <c r="AE1418" s="89">
        <v>0.396654719235364</v>
      </c>
      <c r="AF1418" s="89">
        <v>-7.2520691049881403E-2</v>
      </c>
      <c r="AG1418" s="89">
        <v>1</v>
      </c>
      <c r="AH1418" s="89">
        <v>-0.20152189349112401</v>
      </c>
      <c r="AI1418" s="89">
        <v>-0.37665863121876197</v>
      </c>
      <c r="AJ1418" s="89">
        <v>-99</v>
      </c>
      <c r="AK1418" s="89">
        <v>-99</v>
      </c>
      <c r="AL1418" s="89">
        <v>50.887559763313597</v>
      </c>
      <c r="AM1418" s="89">
        <v>-0.37665863121876197</v>
      </c>
      <c r="AN1418" s="89">
        <v>-0.43889784347856797</v>
      </c>
      <c r="AO1418" s="89">
        <v>0.20191158900836301</v>
      </c>
      <c r="AP1418" s="89">
        <v>-8.8618560989101494E-2</v>
      </c>
      <c r="AQ1418" s="89">
        <v>-99</v>
      </c>
      <c r="AR1418" s="89">
        <v>-99</v>
      </c>
      <c r="AS1418" s="89">
        <v>-99</v>
      </c>
      <c r="AT1418" s="89">
        <v>-99</v>
      </c>
      <c r="AU1418" s="89">
        <v>-99</v>
      </c>
      <c r="AV1418" s="89">
        <v>-99</v>
      </c>
      <c r="AW1418" s="89">
        <v>-99</v>
      </c>
      <c r="AX1418" s="89">
        <v>-99</v>
      </c>
      <c r="AY1418" s="89">
        <v>-99</v>
      </c>
      <c r="AZ1418" s="89">
        <v>-99</v>
      </c>
      <c r="BA1418" s="89">
        <v>-99</v>
      </c>
      <c r="BB1418" s="89">
        <v>-99</v>
      </c>
      <c r="BC1418" s="89">
        <v>-99</v>
      </c>
      <c r="BD1418" s="89">
        <v>-99</v>
      </c>
      <c r="BE1418" s="89">
        <v>-99</v>
      </c>
      <c r="BF1418" s="89">
        <v>-99</v>
      </c>
      <c r="BG1418" s="89">
        <v>-99</v>
      </c>
      <c r="BH1418" s="89">
        <v>-99</v>
      </c>
      <c r="BI1418" s="89">
        <v>-99</v>
      </c>
      <c r="BJ1418" s="89">
        <v>-99</v>
      </c>
      <c r="BK1418" s="89">
        <v>-99</v>
      </c>
      <c r="BL1418" s="89">
        <v>-99</v>
      </c>
      <c r="BM1418" s="89">
        <v>-99</v>
      </c>
      <c r="BN1418" s="89">
        <v>-99</v>
      </c>
      <c r="BO1418" s="89">
        <v>-99</v>
      </c>
      <c r="BP1418" s="89">
        <v>-99</v>
      </c>
      <c r="BQ1418" s="89">
        <v>-99</v>
      </c>
      <c r="BR1418" s="89">
        <v>-99</v>
      </c>
      <c r="BS1418" s="89">
        <v>-99</v>
      </c>
      <c r="BT1418" s="89">
        <v>-99</v>
      </c>
      <c r="BU1418" s="89">
        <v>-99</v>
      </c>
      <c r="BV1418" s="89">
        <v>-99</v>
      </c>
      <c r="BW1418" s="89">
        <v>-99</v>
      </c>
      <c r="BX1418" s="89">
        <v>-99</v>
      </c>
      <c r="BY1418" s="89">
        <v>-99</v>
      </c>
      <c r="BZ1418" s="89">
        <v>-99</v>
      </c>
      <c r="CA1418" s="89">
        <v>-99</v>
      </c>
      <c r="CB1418" s="89">
        <v>-99</v>
      </c>
      <c r="CC1418" s="89">
        <v>-99</v>
      </c>
      <c r="CD1418" s="89">
        <v>-99</v>
      </c>
      <c r="CE1418" s="89">
        <v>-99</v>
      </c>
      <c r="CF1418" s="89">
        <v>-99</v>
      </c>
      <c r="CG1418" s="89">
        <v>-99</v>
      </c>
      <c r="CH1418" s="89">
        <v>-99</v>
      </c>
      <c r="CI1418" s="89">
        <v>-99</v>
      </c>
      <c r="CJ1418" s="89">
        <v>-99</v>
      </c>
      <c r="CK1418" s="89">
        <v>-99</v>
      </c>
      <c r="CL1418" s="89">
        <v>-99</v>
      </c>
      <c r="CM1418" s="89">
        <v>-99</v>
      </c>
      <c r="CN1418" s="89">
        <v>-99</v>
      </c>
      <c r="CO1418" s="89">
        <v>-99</v>
      </c>
      <c r="CP1418" s="89">
        <v>-99</v>
      </c>
      <c r="CQ1418" s="89">
        <v>-99</v>
      </c>
      <c r="CR1418" s="89">
        <v>-99</v>
      </c>
      <c r="CS1418" s="89">
        <v>-99</v>
      </c>
      <c r="CT1418" s="89">
        <v>-99</v>
      </c>
      <c r="CU1418" s="86">
        <v>-99</v>
      </c>
      <c r="CV1418" s="86">
        <v>5.9499999999999997E-2</v>
      </c>
      <c r="CW1418" s="86">
        <v>47</v>
      </c>
      <c r="CX1418" s="86">
        <v>2</v>
      </c>
      <c r="CY1418" s="86">
        <v>-0.48349999999999999</v>
      </c>
      <c r="CZ1418" s="86">
        <v>28</v>
      </c>
      <c r="DA1418" s="86">
        <v>2</v>
      </c>
      <c r="DB1418" s="86">
        <v>0.2752</v>
      </c>
      <c r="DC1418" s="86">
        <v>62</v>
      </c>
      <c r="DD1418" s="86">
        <v>-99</v>
      </c>
      <c r="DE1418" s="86">
        <v>-99</v>
      </c>
      <c r="DF1418" s="86">
        <v>-99</v>
      </c>
      <c r="DG1418" s="86">
        <v>-99</v>
      </c>
      <c r="DH1418" s="86">
        <v>-99</v>
      </c>
    </row>
    <row r="1419" spans="1:112" x14ac:dyDescent="0.2">
      <c r="A1419" s="85">
        <f>IF(ISERROR(SEARCH('School Lookup'!$F$3,Data!J1419)),A1418,A1418+1)</f>
        <v>0</v>
      </c>
      <c r="B1419" s="85">
        <f>IF(I1419='School Lookup'!$G$13,1,0)</f>
        <v>0</v>
      </c>
      <c r="C1419" s="85">
        <f t="shared" si="22"/>
        <v>1417</v>
      </c>
      <c r="D1419" s="86" t="s">
        <v>6478</v>
      </c>
      <c r="E1419" s="86" t="s">
        <v>6790</v>
      </c>
      <c r="F1419" s="86" t="s">
        <v>2774</v>
      </c>
      <c r="G1419" s="86" t="s">
        <v>2859</v>
      </c>
      <c r="H1419" s="86" t="s">
        <v>1548</v>
      </c>
      <c r="I1419" s="86" t="s">
        <v>5436</v>
      </c>
      <c r="J1419" s="86" t="s">
        <v>2230</v>
      </c>
      <c r="K1419" s="86" t="s">
        <v>36</v>
      </c>
      <c r="L1419" s="86">
        <v>1</v>
      </c>
      <c r="M1419" s="86">
        <v>-99</v>
      </c>
      <c r="N1419" s="89">
        <v>-99</v>
      </c>
      <c r="O1419" s="89">
        <v>-99</v>
      </c>
      <c r="P1419" s="89">
        <v>-99</v>
      </c>
      <c r="Q1419" s="89">
        <v>-99</v>
      </c>
      <c r="R1419" s="89">
        <v>-99</v>
      </c>
      <c r="S1419" s="89">
        <v>-99</v>
      </c>
      <c r="T1419" s="89">
        <v>-99</v>
      </c>
      <c r="U1419" s="89">
        <v>-99</v>
      </c>
      <c r="V1419" s="89">
        <v>-99</v>
      </c>
      <c r="W1419" s="89">
        <v>-99</v>
      </c>
      <c r="X1419" s="89">
        <v>-99</v>
      </c>
      <c r="Y1419" s="89">
        <v>-99</v>
      </c>
      <c r="Z1419" s="89">
        <v>-99</v>
      </c>
      <c r="AA1419" s="89">
        <v>-99</v>
      </c>
      <c r="AB1419" s="89">
        <v>-99</v>
      </c>
      <c r="AC1419" s="89">
        <v>-99</v>
      </c>
      <c r="AD1419" s="89">
        <v>-99</v>
      </c>
      <c r="AE1419" s="89">
        <v>-99</v>
      </c>
      <c r="AF1419" s="89">
        <v>-99</v>
      </c>
      <c r="AG1419" s="89">
        <v>-99</v>
      </c>
      <c r="AH1419" s="89">
        <v>-99</v>
      </c>
      <c r="AI1419" s="89">
        <v>-99</v>
      </c>
      <c r="AJ1419" s="89">
        <v>-99</v>
      </c>
      <c r="AK1419" s="89">
        <v>-99</v>
      </c>
      <c r="AL1419" s="89">
        <v>-99</v>
      </c>
      <c r="AM1419" s="89">
        <v>-99</v>
      </c>
      <c r="AN1419" s="89">
        <v>-99</v>
      </c>
      <c r="AO1419" s="89">
        <v>-99</v>
      </c>
      <c r="AP1419" s="89">
        <v>-99</v>
      </c>
      <c r="AQ1419" s="89">
        <v>-99</v>
      </c>
      <c r="AR1419" s="89">
        <v>-99</v>
      </c>
      <c r="AS1419" s="89">
        <v>-99</v>
      </c>
      <c r="AT1419" s="89">
        <v>-99</v>
      </c>
      <c r="AU1419" s="89">
        <v>-99</v>
      </c>
      <c r="AV1419" s="89">
        <v>-99</v>
      </c>
      <c r="AW1419" s="89">
        <v>-99</v>
      </c>
      <c r="AX1419" s="89">
        <v>-99</v>
      </c>
      <c r="AY1419" s="89">
        <v>-99</v>
      </c>
      <c r="AZ1419" s="89">
        <v>-99</v>
      </c>
      <c r="BA1419" s="89">
        <v>1</v>
      </c>
      <c r="BB1419" s="89">
        <v>-0.101945962732919</v>
      </c>
      <c r="BC1419" s="89">
        <v>-4.9259001837531702E-3</v>
      </c>
      <c r="BD1419" s="89">
        <v>44.186999999999998</v>
      </c>
      <c r="BE1419" s="89">
        <v>-0.41065067607741201</v>
      </c>
      <c r="BF1419" s="89">
        <v>46.739111180124198</v>
      </c>
      <c r="BG1419" s="89">
        <v>-0.207788288130583</v>
      </c>
      <c r="BH1419" s="89">
        <v>-0.21211972944186699</v>
      </c>
      <c r="BI1419" s="89">
        <v>0.249806051202483</v>
      </c>
      <c r="BJ1419" s="89">
        <v>-5.29887919940117E-2</v>
      </c>
      <c r="BK1419" s="89">
        <v>1</v>
      </c>
      <c r="BL1419" s="89">
        <v>-1.7172868217054299E-2</v>
      </c>
      <c r="BM1419" s="89">
        <v>0.13998761533685999</v>
      </c>
      <c r="BN1419" s="89">
        <v>51.3904</v>
      </c>
      <c r="BO1419" s="89">
        <v>0.30708858111659199</v>
      </c>
      <c r="BP1419" s="89">
        <v>42.790673643410898</v>
      </c>
      <c r="BQ1419" s="89">
        <v>0.22353809822672599</v>
      </c>
      <c r="BR1419" s="89">
        <v>0.24636506931267901</v>
      </c>
      <c r="BS1419" s="89">
        <v>0.250193948797517</v>
      </c>
      <c r="BT1419" s="89">
        <v>6.1639049537113202E-2</v>
      </c>
      <c r="BU1419" s="89">
        <v>1</v>
      </c>
      <c r="BV1419" s="89">
        <v>-0.106778881987578</v>
      </c>
      <c r="BW1419" s="89">
        <v>-8.8802296626382504E-2</v>
      </c>
      <c r="BX1419" s="89">
        <v>51.995699999999999</v>
      </c>
      <c r="BY1419" s="89">
        <v>0.29770031634168698</v>
      </c>
      <c r="BZ1419" s="89">
        <v>51.552827950310601</v>
      </c>
      <c r="CA1419" s="89">
        <v>0.104449009857652</v>
      </c>
      <c r="CB1419" s="89">
        <v>0.119940085768506</v>
      </c>
      <c r="CC1419" s="89">
        <v>0.249806051202483</v>
      </c>
      <c r="CD1419" s="89">
        <v>2.9961759206717599E-2</v>
      </c>
      <c r="CE1419" s="89">
        <v>1</v>
      </c>
      <c r="CF1419" s="89">
        <v>1.42874418604651E-2</v>
      </c>
      <c r="CG1419" s="89">
        <v>0.22099148296877599</v>
      </c>
      <c r="CH1419" s="89">
        <v>49.929200000000002</v>
      </c>
      <c r="CI1419" s="89">
        <v>7.2220197205993306E-2</v>
      </c>
      <c r="CJ1419" s="89">
        <v>44.496099379844999</v>
      </c>
      <c r="CK1419" s="89">
        <v>0.146605840087385</v>
      </c>
      <c r="CL1419" s="89">
        <v>0.16778338109675001</v>
      </c>
      <c r="CM1419" s="89">
        <v>0.250193948797517</v>
      </c>
      <c r="CN1419" s="89">
        <v>4.1978386659194601E-2</v>
      </c>
      <c r="CO1419" s="89">
        <v>91.69</v>
      </c>
      <c r="CP1419" s="89">
        <v>0.32500000000000001</v>
      </c>
      <c r="CQ1419" s="89">
        <v>0.8</v>
      </c>
      <c r="CR1419" s="89">
        <v>-6.7100000000000007E-2</v>
      </c>
      <c r="CS1419" s="89">
        <v>0.32500000000000001</v>
      </c>
      <c r="CT1419" s="89">
        <v>-0.1426</v>
      </c>
      <c r="CU1419" s="86" t="s">
        <v>6988</v>
      </c>
      <c r="CV1419" s="86">
        <v>5.8299999999999998E-2</v>
      </c>
      <c r="CW1419" s="86">
        <v>47</v>
      </c>
      <c r="CX1419" s="86">
        <v>2</v>
      </c>
      <c r="CY1419" s="86">
        <v>-0.69299999999999995</v>
      </c>
      <c r="CZ1419" s="86">
        <v>20</v>
      </c>
      <c r="DA1419" s="86">
        <v>4</v>
      </c>
      <c r="DB1419" s="86">
        <v>6.6699999999999995E-2</v>
      </c>
      <c r="DC1419" s="86">
        <v>51</v>
      </c>
      <c r="DD1419" s="86">
        <v>-99</v>
      </c>
      <c r="DE1419" s="86">
        <v>-99</v>
      </c>
      <c r="DF1419" s="86">
        <v>-99</v>
      </c>
      <c r="DG1419" s="86">
        <v>-99</v>
      </c>
      <c r="DH1419" s="86">
        <v>-99</v>
      </c>
    </row>
    <row r="1420" spans="1:112" x14ac:dyDescent="0.2">
      <c r="A1420" s="85">
        <f>IF(ISERROR(SEARCH('School Lookup'!$F$3,Data!J1420)),A1419,A1419+1)</f>
        <v>0</v>
      </c>
      <c r="B1420" s="85">
        <f>IF(I1420='School Lookup'!$G$13,1,0)</f>
        <v>0</v>
      </c>
      <c r="C1420" s="85">
        <f t="shared" si="22"/>
        <v>1418</v>
      </c>
      <c r="D1420" s="86" t="s">
        <v>6478</v>
      </c>
      <c r="E1420" s="86" t="s">
        <v>6598</v>
      </c>
      <c r="F1420" s="86" t="s">
        <v>2755</v>
      </c>
      <c r="G1420" s="86" t="s">
        <v>2982</v>
      </c>
      <c r="H1420" s="86" t="s">
        <v>669</v>
      </c>
      <c r="I1420" s="86" t="s">
        <v>4050</v>
      </c>
      <c r="J1420" s="86" t="s">
        <v>985</v>
      </c>
      <c r="K1420" s="86" t="s">
        <v>74</v>
      </c>
      <c r="L1420" s="86">
        <v>1</v>
      </c>
      <c r="M1420" s="86">
        <v>1</v>
      </c>
      <c r="N1420" s="89">
        <v>0.183</v>
      </c>
      <c r="O1420" s="89">
        <v>0.49064129338750401</v>
      </c>
      <c r="P1420" s="89">
        <v>46.565399999999997</v>
      </c>
      <c r="Q1420" s="89">
        <v>-0.34692211779125298</v>
      </c>
      <c r="R1420" s="89">
        <v>47.184699999999999</v>
      </c>
      <c r="S1420" s="89">
        <v>7.1859587798125596E-2</v>
      </c>
      <c r="T1420" s="89">
        <v>8.1422580792719496E-2</v>
      </c>
      <c r="U1420" s="89">
        <v>0.40162822252374503</v>
      </c>
      <c r="V1420" s="89">
        <v>3.2701606397075901E-2</v>
      </c>
      <c r="W1420" s="89">
        <v>1</v>
      </c>
      <c r="X1420" s="89">
        <v>0.110273542600897</v>
      </c>
      <c r="Y1420" s="89">
        <v>0.34864804061821902</v>
      </c>
      <c r="Z1420" s="89">
        <v>48.937199999999997</v>
      </c>
      <c r="AA1420" s="89">
        <v>-0.11105625503656399</v>
      </c>
      <c r="AB1420" s="89">
        <v>51.008956502242199</v>
      </c>
      <c r="AC1420" s="89">
        <v>0.118795892790827</v>
      </c>
      <c r="AD1420" s="89">
        <v>0.139690355075025</v>
      </c>
      <c r="AE1420" s="89">
        <v>0.40343735866123898</v>
      </c>
      <c r="AF1420" s="89">
        <v>5.6356307881918803E-2</v>
      </c>
      <c r="AG1420" s="89">
        <v>-99</v>
      </c>
      <c r="AH1420" s="89">
        <v>-99</v>
      </c>
      <c r="AI1420" s="89">
        <v>-99</v>
      </c>
      <c r="AJ1420" s="89">
        <v>-99</v>
      </c>
      <c r="AK1420" s="89">
        <v>-99</v>
      </c>
      <c r="AL1420" s="89">
        <v>-99</v>
      </c>
      <c r="AM1420" s="89">
        <v>-99</v>
      </c>
      <c r="AN1420" s="89">
        <v>-99</v>
      </c>
      <c r="AO1420" s="89">
        <v>-99</v>
      </c>
      <c r="AP1420" s="89">
        <v>-99</v>
      </c>
      <c r="AQ1420" s="89">
        <v>1</v>
      </c>
      <c r="AR1420" s="89">
        <v>-8.2465893271461699E-2</v>
      </c>
      <c r="AS1420" s="89">
        <v>-0.115358139034235</v>
      </c>
      <c r="AT1420" s="89">
        <v>-99</v>
      </c>
      <c r="AU1420" s="89">
        <v>-99</v>
      </c>
      <c r="AV1420" s="89">
        <v>52.436199303944299</v>
      </c>
      <c r="AW1420" s="89">
        <v>-0.115358139034235</v>
      </c>
      <c r="AX1420" s="89">
        <v>-0.160777906670341</v>
      </c>
      <c r="AY1420" s="89">
        <v>0.194934418815016</v>
      </c>
      <c r="AZ1420" s="89">
        <v>-3.1341147795077698E-2</v>
      </c>
      <c r="BA1420" s="89">
        <v>-99</v>
      </c>
      <c r="BB1420" s="89">
        <v>-99</v>
      </c>
      <c r="BC1420" s="89">
        <v>-99</v>
      </c>
      <c r="BD1420" s="89">
        <v>-99</v>
      </c>
      <c r="BE1420" s="89">
        <v>-99</v>
      </c>
      <c r="BF1420" s="89">
        <v>-99</v>
      </c>
      <c r="BG1420" s="89">
        <v>-99</v>
      </c>
      <c r="BH1420" s="89">
        <v>-99</v>
      </c>
      <c r="BI1420" s="89">
        <v>-99</v>
      </c>
      <c r="BJ1420" s="89">
        <v>-99</v>
      </c>
      <c r="BK1420" s="89">
        <v>-99</v>
      </c>
      <c r="BL1420" s="89">
        <v>-99</v>
      </c>
      <c r="BM1420" s="89">
        <v>-99</v>
      </c>
      <c r="BN1420" s="89">
        <v>-99</v>
      </c>
      <c r="BO1420" s="89">
        <v>-99</v>
      </c>
      <c r="BP1420" s="89">
        <v>-99</v>
      </c>
      <c r="BQ1420" s="89">
        <v>-99</v>
      </c>
      <c r="BR1420" s="89">
        <v>-99</v>
      </c>
      <c r="BS1420" s="89">
        <v>-99</v>
      </c>
      <c r="BT1420" s="89">
        <v>-99</v>
      </c>
      <c r="BU1420" s="89">
        <v>-99</v>
      </c>
      <c r="BV1420" s="89">
        <v>-99</v>
      </c>
      <c r="BW1420" s="89">
        <v>-99</v>
      </c>
      <c r="BX1420" s="89">
        <v>-99</v>
      </c>
      <c r="BY1420" s="89">
        <v>-99</v>
      </c>
      <c r="BZ1420" s="89">
        <v>-99</v>
      </c>
      <c r="CA1420" s="89">
        <v>-99</v>
      </c>
      <c r="CB1420" s="89">
        <v>-99</v>
      </c>
      <c r="CC1420" s="89">
        <v>-99</v>
      </c>
      <c r="CD1420" s="89">
        <v>-99</v>
      </c>
      <c r="CE1420" s="89">
        <v>-99</v>
      </c>
      <c r="CF1420" s="89">
        <v>-99</v>
      </c>
      <c r="CG1420" s="89">
        <v>-99</v>
      </c>
      <c r="CH1420" s="89">
        <v>-99</v>
      </c>
      <c r="CI1420" s="89">
        <v>-99</v>
      </c>
      <c r="CJ1420" s="89">
        <v>-99</v>
      </c>
      <c r="CK1420" s="89">
        <v>-99</v>
      </c>
      <c r="CL1420" s="89">
        <v>-99</v>
      </c>
      <c r="CM1420" s="89">
        <v>-99</v>
      </c>
      <c r="CN1420" s="89">
        <v>-99</v>
      </c>
      <c r="CO1420" s="89">
        <v>-99</v>
      </c>
      <c r="CP1420" s="89">
        <v>-99</v>
      </c>
      <c r="CQ1420" s="89">
        <v>-99</v>
      </c>
      <c r="CR1420" s="89">
        <v>-99</v>
      </c>
      <c r="CS1420" s="89">
        <v>-99</v>
      </c>
      <c r="CT1420" s="89">
        <v>-99</v>
      </c>
      <c r="CU1420" s="86">
        <v>-99</v>
      </c>
      <c r="CV1420" s="86">
        <v>5.7700000000000001E-2</v>
      </c>
      <c r="CW1420" s="86">
        <v>47</v>
      </c>
      <c r="CX1420" s="86">
        <v>2</v>
      </c>
      <c r="CY1420" s="86">
        <v>-1.7265999999999999</v>
      </c>
      <c r="CZ1420" s="86">
        <v>2</v>
      </c>
      <c r="DA1420" s="86">
        <v>2</v>
      </c>
      <c r="DB1420" s="86">
        <v>-0.18410000000000001</v>
      </c>
      <c r="DC1420" s="86">
        <v>37</v>
      </c>
      <c r="DD1420" s="86">
        <v>-99</v>
      </c>
      <c r="DE1420" s="86">
        <v>-99</v>
      </c>
      <c r="DF1420" s="86">
        <v>-99</v>
      </c>
      <c r="DG1420" s="86">
        <v>-99</v>
      </c>
      <c r="DH1420" s="86">
        <v>-99</v>
      </c>
    </row>
    <row r="1421" spans="1:112" x14ac:dyDescent="0.2">
      <c r="A1421" s="85">
        <f>IF(ISERROR(SEARCH('School Lookup'!$F$3,Data!J1421)),A1420,A1420+1)</f>
        <v>0</v>
      </c>
      <c r="B1421" s="85">
        <f>IF(I1421='School Lookup'!$G$13,1,0)</f>
        <v>0</v>
      </c>
      <c r="C1421" s="85">
        <f t="shared" si="22"/>
        <v>1419</v>
      </c>
      <c r="D1421" s="86" t="s">
        <v>6478</v>
      </c>
      <c r="E1421" s="86" t="s">
        <v>6730</v>
      </c>
      <c r="F1421" s="86" t="s">
        <v>1941</v>
      </c>
      <c r="G1421" s="86" t="s">
        <v>3098</v>
      </c>
      <c r="H1421" s="86" t="s">
        <v>1345</v>
      </c>
      <c r="I1421" s="86" t="s">
        <v>4398</v>
      </c>
      <c r="J1421" s="86" t="s">
        <v>1950</v>
      </c>
      <c r="K1421" s="86" t="s">
        <v>10</v>
      </c>
      <c r="L1421" s="86">
        <v>1</v>
      </c>
      <c r="M1421" s="86">
        <v>1</v>
      </c>
      <c r="N1421" s="89">
        <v>-1.9718309859167401E-5</v>
      </c>
      <c r="O1421" s="89">
        <v>9.4312291050470301E-2</v>
      </c>
      <c r="P1421" s="89">
        <v>50.1845</v>
      </c>
      <c r="Q1421" s="89">
        <v>3.6960928930218399E-2</v>
      </c>
      <c r="R1421" s="89">
        <v>45.539932863849799</v>
      </c>
      <c r="S1421" s="89">
        <v>6.5636609990344305E-2</v>
      </c>
      <c r="T1421" s="89">
        <v>7.4361573904637199E-2</v>
      </c>
      <c r="U1421" s="89">
        <v>0.22257053291536</v>
      </c>
      <c r="V1421" s="89">
        <v>1.6550695132380101E-2</v>
      </c>
      <c r="W1421" s="89">
        <v>1</v>
      </c>
      <c r="X1421" s="89">
        <v>-0.168291549295775</v>
      </c>
      <c r="Y1421" s="89">
        <v>-0.30713830790258201</v>
      </c>
      <c r="Z1421" s="89">
        <v>38.127499999999998</v>
      </c>
      <c r="AA1421" s="89">
        <v>-1.45905783496921</v>
      </c>
      <c r="AB1421" s="89">
        <v>44.131450704225401</v>
      </c>
      <c r="AC1421" s="89">
        <v>-0.88309807143589802</v>
      </c>
      <c r="AD1421" s="89">
        <v>-1.0268668843783699</v>
      </c>
      <c r="AE1421" s="89">
        <v>0.22257053291536</v>
      </c>
      <c r="AF1421" s="89">
        <v>-0.22855030968922899</v>
      </c>
      <c r="AG1421" s="89">
        <v>1</v>
      </c>
      <c r="AH1421" s="89">
        <v>-4.2127777777777799E-2</v>
      </c>
      <c r="AI1421" s="89">
        <v>-3.3627117008274199E-2</v>
      </c>
      <c r="AJ1421" s="89">
        <v>56.958300000000001</v>
      </c>
      <c r="AK1421" s="89">
        <v>0.815535448751043</v>
      </c>
      <c r="AL1421" s="89">
        <v>50.000023148148202</v>
      </c>
      <c r="AM1421" s="89">
        <v>0.39095416587138498</v>
      </c>
      <c r="AN1421" s="89">
        <v>0.36751273109083399</v>
      </c>
      <c r="AO1421" s="89">
        <v>0.112852664576803</v>
      </c>
      <c r="AP1421" s="89">
        <v>4.14747909694985E-2</v>
      </c>
      <c r="AQ1421" s="89">
        <v>1</v>
      </c>
      <c r="AR1421" s="89">
        <v>0.13869999999999999</v>
      </c>
      <c r="AS1421" s="89">
        <v>0.38178209104246502</v>
      </c>
      <c r="AT1421" s="89">
        <v>53.545499999999997</v>
      </c>
      <c r="AU1421" s="89">
        <v>0.52813022360780304</v>
      </c>
      <c r="AV1421" s="89">
        <v>43.26925</v>
      </c>
      <c r="AW1421" s="89">
        <v>0.454956157325134</v>
      </c>
      <c r="AX1421" s="89">
        <v>0.44021643637151198</v>
      </c>
      <c r="AY1421" s="89">
        <v>0.108672936259143</v>
      </c>
      <c r="AZ1421" s="89">
        <v>4.78396127300285E-2</v>
      </c>
      <c r="BA1421" s="89">
        <v>1</v>
      </c>
      <c r="BB1421" s="89">
        <v>5.9868749999999998E-2</v>
      </c>
      <c r="BC1421" s="89">
        <v>0.35920608176023899</v>
      </c>
      <c r="BD1421" s="89">
        <v>56.2</v>
      </c>
      <c r="BE1421" s="89">
        <v>0.79056344777458898</v>
      </c>
      <c r="BF1421" s="89">
        <v>46.250025000000001</v>
      </c>
      <c r="BG1421" s="89">
        <v>0.57488476476741401</v>
      </c>
      <c r="BH1421" s="89">
        <v>0.62531115748912802</v>
      </c>
      <c r="BI1421" s="89">
        <v>8.3594566353187003E-2</v>
      </c>
      <c r="BJ1421" s="89">
        <v>5.2272615046113101E-2</v>
      </c>
      <c r="BK1421" s="89">
        <v>1</v>
      </c>
      <c r="BL1421" s="89">
        <v>0.1069625</v>
      </c>
      <c r="BM1421" s="89">
        <v>0.44206732566845103</v>
      </c>
      <c r="BN1421" s="89">
        <v>52.8</v>
      </c>
      <c r="BO1421" s="89">
        <v>0.46535871165501702</v>
      </c>
      <c r="BP1421" s="89">
        <v>47.500018750000002</v>
      </c>
      <c r="BQ1421" s="89">
        <v>0.45371301866173402</v>
      </c>
      <c r="BR1421" s="89">
        <v>0.487816903779212</v>
      </c>
      <c r="BS1421" s="89">
        <v>8.3594566353187003E-2</v>
      </c>
      <c r="BT1421" s="89">
        <v>4.0778842531177598E-2</v>
      </c>
      <c r="BU1421" s="89">
        <v>1</v>
      </c>
      <c r="BV1421" s="89">
        <v>0.28969375000000003</v>
      </c>
      <c r="BW1421" s="89">
        <v>0.82443568690974101</v>
      </c>
      <c r="BX1421" s="89">
        <v>64.269199999999998</v>
      </c>
      <c r="BY1421" s="89">
        <v>1.5639832641104701</v>
      </c>
      <c r="BZ1421" s="89">
        <v>41.249987500000003</v>
      </c>
      <c r="CA1421" s="89">
        <v>1.1942094755101</v>
      </c>
      <c r="CB1421" s="89">
        <v>1.2686027183441</v>
      </c>
      <c r="CC1421" s="89">
        <v>8.3594566353187003E-2</v>
      </c>
      <c r="CD1421" s="89">
        <v>0.10604829411444899</v>
      </c>
      <c r="CE1421" s="89">
        <v>1</v>
      </c>
      <c r="CF1421" s="89">
        <v>0.214</v>
      </c>
      <c r="CG1421" s="89">
        <v>0.69982645172401303</v>
      </c>
      <c r="CH1421" s="89">
        <v>52.620699999999999</v>
      </c>
      <c r="CI1421" s="89">
        <v>0.379390940323443</v>
      </c>
      <c r="CJ1421" s="89">
        <v>43.037949367088601</v>
      </c>
      <c r="CK1421" s="89">
        <v>0.53960869602372796</v>
      </c>
      <c r="CL1421" s="89">
        <v>0.59303709965815399</v>
      </c>
      <c r="CM1421" s="89">
        <v>8.2549634273772196E-2</v>
      </c>
      <c r="CN1421" s="89">
        <v>4.8954995687559198E-2</v>
      </c>
      <c r="CO1421" s="89">
        <v>84.66</v>
      </c>
      <c r="CP1421" s="89">
        <v>-0.20619999999999999</v>
      </c>
      <c r="CQ1421" s="89">
        <v>5.68</v>
      </c>
      <c r="CR1421" s="89">
        <v>0.63719999999999999</v>
      </c>
      <c r="CS1421" s="89">
        <v>7.4933333333333296E-2</v>
      </c>
      <c r="CT1421" s="89">
        <v>-0.55400000000000005</v>
      </c>
      <c r="CU1421" s="86" t="s">
        <v>6989</v>
      </c>
      <c r="CV1421" s="86">
        <v>5.74E-2</v>
      </c>
      <c r="CW1421" s="86">
        <v>47</v>
      </c>
      <c r="CX1421" s="86">
        <v>4</v>
      </c>
      <c r="CY1421" s="86">
        <v>-0.30130000000000001</v>
      </c>
      <c r="CZ1421" s="86">
        <v>36</v>
      </c>
      <c r="DA1421" s="86">
        <v>8</v>
      </c>
      <c r="DB1421" s="86">
        <v>0.1</v>
      </c>
      <c r="DC1421" s="86">
        <v>53</v>
      </c>
      <c r="DD1421" s="86">
        <v>-99</v>
      </c>
      <c r="DE1421" s="86">
        <v>-99</v>
      </c>
      <c r="DF1421" s="86">
        <v>-99</v>
      </c>
      <c r="DG1421" s="86">
        <v>-99</v>
      </c>
      <c r="DH1421" s="86">
        <v>-99</v>
      </c>
    </row>
    <row r="1422" spans="1:112" x14ac:dyDescent="0.2">
      <c r="A1422" s="85">
        <f>IF(ISERROR(SEARCH('School Lookup'!$F$3,Data!J1422)),A1421,A1421+1)</f>
        <v>0</v>
      </c>
      <c r="B1422" s="85">
        <f>IF(I1422='School Lookup'!$G$13,1,0)</f>
        <v>0</v>
      </c>
      <c r="C1422" s="85">
        <f t="shared" si="22"/>
        <v>1420</v>
      </c>
      <c r="D1422" s="86" t="s">
        <v>6478</v>
      </c>
      <c r="E1422" s="86" t="s">
        <v>6499</v>
      </c>
      <c r="F1422" s="86" t="s">
        <v>2742</v>
      </c>
      <c r="G1422" s="86" t="s">
        <v>2913</v>
      </c>
      <c r="H1422" s="86" t="s">
        <v>924</v>
      </c>
      <c r="I1422" s="86" t="s">
        <v>4502</v>
      </c>
      <c r="J1422" s="86" t="s">
        <v>950</v>
      </c>
      <c r="K1422" s="86" t="s">
        <v>26</v>
      </c>
      <c r="L1422" s="86">
        <v>1</v>
      </c>
      <c r="M1422" s="86">
        <v>1</v>
      </c>
      <c r="N1422" s="89">
        <v>0.19372778649921499</v>
      </c>
      <c r="O1422" s="89">
        <v>0.51387230346544699</v>
      </c>
      <c r="P1422" s="89">
        <v>34.6798</v>
      </c>
      <c r="Q1422" s="89">
        <v>-1.6076444907880501</v>
      </c>
      <c r="R1422" s="89">
        <v>45.368918053375197</v>
      </c>
      <c r="S1422" s="89">
        <v>-0.54688609366130203</v>
      </c>
      <c r="T1422" s="89">
        <v>-0.62064765852151504</v>
      </c>
      <c r="U1422" s="89">
        <v>0.37251461988304102</v>
      </c>
      <c r="V1422" s="89">
        <v>-0.23120032659544201</v>
      </c>
      <c r="W1422" s="89">
        <v>1</v>
      </c>
      <c r="X1422" s="89">
        <v>0.30165401574803102</v>
      </c>
      <c r="Y1422" s="89">
        <v>0.79918798734598895</v>
      </c>
      <c r="Z1422" s="89">
        <v>48.356400000000001</v>
      </c>
      <c r="AA1422" s="89">
        <v>-0.183483733840312</v>
      </c>
      <c r="AB1422" s="89">
        <v>49.2913264566929</v>
      </c>
      <c r="AC1422" s="89">
        <v>0.30785212675283802</v>
      </c>
      <c r="AD1422" s="89">
        <v>0.35981835890265301</v>
      </c>
      <c r="AE1422" s="89">
        <v>0.37134502923976598</v>
      </c>
      <c r="AF1422" s="89">
        <v>0.13361675900771</v>
      </c>
      <c r="AG1422" s="89">
        <v>1</v>
      </c>
      <c r="AH1422" s="89">
        <v>0.25131902439024401</v>
      </c>
      <c r="AI1422" s="89">
        <v>0.597898710889609</v>
      </c>
      <c r="AJ1422" s="89">
        <v>-99</v>
      </c>
      <c r="AK1422" s="89">
        <v>-99</v>
      </c>
      <c r="AL1422" s="89">
        <v>55.121916097560998</v>
      </c>
      <c r="AM1422" s="89">
        <v>0.597898710889609</v>
      </c>
      <c r="AN1422" s="89">
        <v>0.58491696156323303</v>
      </c>
      <c r="AO1422" s="89">
        <v>0.11988304093567299</v>
      </c>
      <c r="AP1422" s="89">
        <v>7.0121624047054201E-2</v>
      </c>
      <c r="AQ1422" s="89">
        <v>1</v>
      </c>
      <c r="AR1422" s="89">
        <v>0.246346351931331</v>
      </c>
      <c r="AS1422" s="89">
        <v>0.62375128156486503</v>
      </c>
      <c r="AT1422" s="89">
        <v>-99</v>
      </c>
      <c r="AU1422" s="89">
        <v>-99</v>
      </c>
      <c r="AV1422" s="89">
        <v>46.7811313304721</v>
      </c>
      <c r="AW1422" s="89">
        <v>0.62375128156486503</v>
      </c>
      <c r="AX1422" s="89">
        <v>0.61809189109657103</v>
      </c>
      <c r="AY1422" s="89">
        <v>0.13625730994151999</v>
      </c>
      <c r="AZ1422" s="89">
        <v>8.4219538377485997E-2</v>
      </c>
      <c r="BA1422" s="89">
        <v>-99</v>
      </c>
      <c r="BB1422" s="89">
        <v>-99</v>
      </c>
      <c r="BC1422" s="89">
        <v>-99</v>
      </c>
      <c r="BD1422" s="89">
        <v>-99</v>
      </c>
      <c r="BE1422" s="89">
        <v>-99</v>
      </c>
      <c r="BF1422" s="89">
        <v>-99</v>
      </c>
      <c r="BG1422" s="89">
        <v>-99</v>
      </c>
      <c r="BH1422" s="89">
        <v>-99</v>
      </c>
      <c r="BI1422" s="89">
        <v>-99</v>
      </c>
      <c r="BJ1422" s="89">
        <v>-99</v>
      </c>
      <c r="BK1422" s="89">
        <v>-99</v>
      </c>
      <c r="BL1422" s="89">
        <v>-99</v>
      </c>
      <c r="BM1422" s="89">
        <v>-99</v>
      </c>
      <c r="BN1422" s="89">
        <v>-99</v>
      </c>
      <c r="BO1422" s="89">
        <v>-99</v>
      </c>
      <c r="BP1422" s="89">
        <v>-99</v>
      </c>
      <c r="BQ1422" s="89">
        <v>-99</v>
      </c>
      <c r="BR1422" s="89">
        <v>-99</v>
      </c>
      <c r="BS1422" s="89">
        <v>-99</v>
      </c>
      <c r="BT1422" s="89">
        <v>-99</v>
      </c>
      <c r="BU1422" s="89">
        <v>-99</v>
      </c>
      <c r="BV1422" s="89">
        <v>-99</v>
      </c>
      <c r="BW1422" s="89">
        <v>-99</v>
      </c>
      <c r="BX1422" s="89">
        <v>-99</v>
      </c>
      <c r="BY1422" s="89">
        <v>-99</v>
      </c>
      <c r="BZ1422" s="89">
        <v>-99</v>
      </c>
      <c r="CA1422" s="89">
        <v>-99</v>
      </c>
      <c r="CB1422" s="89">
        <v>-99</v>
      </c>
      <c r="CC1422" s="89">
        <v>-99</v>
      </c>
      <c r="CD1422" s="89">
        <v>-99</v>
      </c>
      <c r="CE1422" s="89">
        <v>-99</v>
      </c>
      <c r="CF1422" s="89">
        <v>-99</v>
      </c>
      <c r="CG1422" s="89">
        <v>-99</v>
      </c>
      <c r="CH1422" s="89">
        <v>-99</v>
      </c>
      <c r="CI1422" s="89">
        <v>-99</v>
      </c>
      <c r="CJ1422" s="89">
        <v>-99</v>
      </c>
      <c r="CK1422" s="89">
        <v>-99</v>
      </c>
      <c r="CL1422" s="89">
        <v>-99</v>
      </c>
      <c r="CM1422" s="89">
        <v>-99</v>
      </c>
      <c r="CN1422" s="89">
        <v>-99</v>
      </c>
      <c r="CO1422" s="89">
        <v>-99</v>
      </c>
      <c r="CP1422" s="89">
        <v>-99</v>
      </c>
      <c r="CQ1422" s="89">
        <v>-99</v>
      </c>
      <c r="CR1422" s="89">
        <v>-99</v>
      </c>
      <c r="CS1422" s="89">
        <v>-99</v>
      </c>
      <c r="CT1422" s="89">
        <v>-99</v>
      </c>
      <c r="CU1422" s="86">
        <v>-99</v>
      </c>
      <c r="CV1422" s="86">
        <v>5.6800000000000003E-2</v>
      </c>
      <c r="CW1422" s="86">
        <v>47</v>
      </c>
      <c r="CX1422" s="86">
        <v>2</v>
      </c>
      <c r="CY1422" s="86">
        <v>-0.71919999999999995</v>
      </c>
      <c r="CZ1422" s="86">
        <v>19</v>
      </c>
      <c r="DA1422" s="86">
        <v>2</v>
      </c>
      <c r="DB1422" s="86">
        <v>-0.66700000000000004</v>
      </c>
      <c r="DC1422" s="86">
        <v>17</v>
      </c>
      <c r="DD1422" s="86">
        <v>-99</v>
      </c>
      <c r="DE1422" s="86">
        <v>-99</v>
      </c>
      <c r="DF1422" s="86">
        <v>-99</v>
      </c>
      <c r="DG1422" s="86">
        <v>-99</v>
      </c>
      <c r="DH1422" s="86">
        <v>-99</v>
      </c>
    </row>
    <row r="1423" spans="1:112" x14ac:dyDescent="0.2">
      <c r="A1423" s="85">
        <f>IF(ISERROR(SEARCH('School Lookup'!$F$3,Data!J1423)),A1422,A1422+1)</f>
        <v>0</v>
      </c>
      <c r="B1423" s="85">
        <f>IF(I1423='School Lookup'!$G$13,1,0)</f>
        <v>0</v>
      </c>
      <c r="C1423" s="85">
        <f t="shared" si="22"/>
        <v>1421</v>
      </c>
      <c r="D1423" s="86" t="s">
        <v>6478</v>
      </c>
      <c r="E1423" s="86" t="s">
        <v>6743</v>
      </c>
      <c r="F1423" s="86" t="s">
        <v>2765</v>
      </c>
      <c r="G1423" s="86" t="s">
        <v>2855</v>
      </c>
      <c r="H1423" s="86" t="s">
        <v>1358</v>
      </c>
      <c r="I1423" s="86" t="s">
        <v>3626</v>
      </c>
      <c r="J1423" s="86" t="s">
        <v>1698</v>
      </c>
      <c r="K1423" s="86" t="s">
        <v>26</v>
      </c>
      <c r="L1423" s="86">
        <v>1</v>
      </c>
      <c r="M1423" s="86">
        <v>1</v>
      </c>
      <c r="N1423" s="89">
        <v>9.9199999999999997E-2</v>
      </c>
      <c r="O1423" s="89">
        <v>0.30917248389226898</v>
      </c>
      <c r="P1423" s="89">
        <v>49.678800000000003</v>
      </c>
      <c r="Q1423" s="89">
        <v>-1.6679384055619698E-2</v>
      </c>
      <c r="R1423" s="89">
        <v>49.765250000000002</v>
      </c>
      <c r="S1423" s="89">
        <v>0.146246549918325</v>
      </c>
      <c r="T1423" s="89">
        <v>0.165827003906275</v>
      </c>
      <c r="U1423" s="89">
        <v>0.37566137566137597</v>
      </c>
      <c r="V1423" s="89">
        <v>6.2294800409235698E-2</v>
      </c>
      <c r="W1423" s="89">
        <v>1</v>
      </c>
      <c r="X1423" s="89">
        <v>9.4032710280373799E-2</v>
      </c>
      <c r="Y1423" s="89">
        <v>0.31041454893446901</v>
      </c>
      <c r="Z1423" s="89">
        <v>48.3551</v>
      </c>
      <c r="AA1423" s="89">
        <v>-0.183645847687497</v>
      </c>
      <c r="AB1423" s="89">
        <v>50.233655140186897</v>
      </c>
      <c r="AC1423" s="89">
        <v>6.3384350623485894E-2</v>
      </c>
      <c r="AD1423" s="89">
        <v>7.5171815216887899E-2</v>
      </c>
      <c r="AE1423" s="89">
        <v>0.37742504409171101</v>
      </c>
      <c r="AF1423" s="89">
        <v>2.8371725672687899E-2</v>
      </c>
      <c r="AG1423" s="89">
        <v>1</v>
      </c>
      <c r="AH1423" s="89">
        <v>-0.1209375</v>
      </c>
      <c r="AI1423" s="89">
        <v>-0.20323324222443401</v>
      </c>
      <c r="AJ1423" s="89">
        <v>-99</v>
      </c>
      <c r="AK1423" s="89">
        <v>-99</v>
      </c>
      <c r="AL1423" s="89">
        <v>49.305529166666702</v>
      </c>
      <c r="AM1423" s="89">
        <v>-0.20323324222443401</v>
      </c>
      <c r="AN1423" s="89">
        <v>-0.25670694187558901</v>
      </c>
      <c r="AO1423" s="89">
        <v>0.126984126984127</v>
      </c>
      <c r="AP1423" s="89">
        <v>-3.2597706904836599E-2</v>
      </c>
      <c r="AQ1423" s="89">
        <v>1</v>
      </c>
      <c r="AR1423" s="89">
        <v>-1.9183823529411798E-2</v>
      </c>
      <c r="AS1423" s="89">
        <v>2.6888308851280799E-2</v>
      </c>
      <c r="AT1423" s="89">
        <v>-99</v>
      </c>
      <c r="AU1423" s="89">
        <v>-99</v>
      </c>
      <c r="AV1423" s="89">
        <v>52.205892647058803</v>
      </c>
      <c r="AW1423" s="89">
        <v>2.6888308851280799E-2</v>
      </c>
      <c r="AX1423" s="89">
        <v>-1.0879313837023801E-2</v>
      </c>
      <c r="AY1423" s="89">
        <v>0.11992945326278701</v>
      </c>
      <c r="AZ1423" s="89">
        <v>-1.3047501603485299E-3</v>
      </c>
      <c r="BA1423" s="89">
        <v>-99</v>
      </c>
      <c r="BB1423" s="89">
        <v>-99</v>
      </c>
      <c r="BC1423" s="89">
        <v>-99</v>
      </c>
      <c r="BD1423" s="89">
        <v>-99</v>
      </c>
      <c r="BE1423" s="89">
        <v>-99</v>
      </c>
      <c r="BF1423" s="89">
        <v>-99</v>
      </c>
      <c r="BG1423" s="89">
        <v>-99</v>
      </c>
      <c r="BH1423" s="89">
        <v>-99</v>
      </c>
      <c r="BI1423" s="89">
        <v>-99</v>
      </c>
      <c r="BJ1423" s="89">
        <v>-99</v>
      </c>
      <c r="BK1423" s="89">
        <v>-99</v>
      </c>
      <c r="BL1423" s="89">
        <v>-99</v>
      </c>
      <c r="BM1423" s="89">
        <v>-99</v>
      </c>
      <c r="BN1423" s="89">
        <v>-99</v>
      </c>
      <c r="BO1423" s="89">
        <v>-99</v>
      </c>
      <c r="BP1423" s="89">
        <v>-99</v>
      </c>
      <c r="BQ1423" s="89">
        <v>-99</v>
      </c>
      <c r="BR1423" s="89">
        <v>-99</v>
      </c>
      <c r="BS1423" s="89">
        <v>-99</v>
      </c>
      <c r="BT1423" s="89">
        <v>-99</v>
      </c>
      <c r="BU1423" s="89">
        <v>-99</v>
      </c>
      <c r="BV1423" s="89">
        <v>-99</v>
      </c>
      <c r="BW1423" s="89">
        <v>-99</v>
      </c>
      <c r="BX1423" s="89">
        <v>-99</v>
      </c>
      <c r="BY1423" s="89">
        <v>-99</v>
      </c>
      <c r="BZ1423" s="89">
        <v>-99</v>
      </c>
      <c r="CA1423" s="89">
        <v>-99</v>
      </c>
      <c r="CB1423" s="89">
        <v>-99</v>
      </c>
      <c r="CC1423" s="89">
        <v>-99</v>
      </c>
      <c r="CD1423" s="89">
        <v>-99</v>
      </c>
      <c r="CE1423" s="89">
        <v>-99</v>
      </c>
      <c r="CF1423" s="89">
        <v>-99</v>
      </c>
      <c r="CG1423" s="89">
        <v>-99</v>
      </c>
      <c r="CH1423" s="89">
        <v>-99</v>
      </c>
      <c r="CI1423" s="89">
        <v>-99</v>
      </c>
      <c r="CJ1423" s="89">
        <v>-99</v>
      </c>
      <c r="CK1423" s="89">
        <v>-99</v>
      </c>
      <c r="CL1423" s="89">
        <v>-99</v>
      </c>
      <c r="CM1423" s="89">
        <v>-99</v>
      </c>
      <c r="CN1423" s="89">
        <v>-99</v>
      </c>
      <c r="CO1423" s="89">
        <v>-99</v>
      </c>
      <c r="CP1423" s="89">
        <v>-99</v>
      </c>
      <c r="CQ1423" s="89">
        <v>-99</v>
      </c>
      <c r="CR1423" s="89">
        <v>-99</v>
      </c>
      <c r="CS1423" s="89">
        <v>-99</v>
      </c>
      <c r="CT1423" s="89">
        <v>-99</v>
      </c>
      <c r="CU1423" s="86">
        <v>-99</v>
      </c>
      <c r="CV1423" s="86">
        <v>5.6800000000000003E-2</v>
      </c>
      <c r="CW1423" s="86">
        <v>47</v>
      </c>
      <c r="CX1423" s="86">
        <v>2</v>
      </c>
      <c r="CY1423" s="86">
        <v>0.70860000000000001</v>
      </c>
      <c r="CZ1423" s="86">
        <v>80</v>
      </c>
      <c r="DA1423" s="86">
        <v>2</v>
      </c>
      <c r="DB1423" s="86">
        <v>-7.5600000000000001E-2</v>
      </c>
      <c r="DC1423" s="86">
        <v>43</v>
      </c>
      <c r="DD1423" s="86">
        <v>-99</v>
      </c>
      <c r="DE1423" s="86">
        <v>-99</v>
      </c>
      <c r="DF1423" s="86">
        <v>-99</v>
      </c>
      <c r="DG1423" s="86">
        <v>-99</v>
      </c>
      <c r="DH1423" s="86">
        <v>-99</v>
      </c>
    </row>
    <row r="1424" spans="1:112" x14ac:dyDescent="0.2">
      <c r="A1424" s="85">
        <f>IF(ISERROR(SEARCH('School Lookup'!$F$3,Data!J1424)),A1423,A1423+1)</f>
        <v>0</v>
      </c>
      <c r="B1424" s="85">
        <f>IF(I1424='School Lookup'!$G$13,1,0)</f>
        <v>0</v>
      </c>
      <c r="C1424" s="85">
        <f t="shared" si="22"/>
        <v>1422</v>
      </c>
      <c r="D1424" s="86" t="s">
        <v>6478</v>
      </c>
      <c r="E1424" s="86" t="s">
        <v>6838</v>
      </c>
      <c r="F1424" s="86" t="s">
        <v>2086</v>
      </c>
      <c r="G1424" s="86" t="s">
        <v>3301</v>
      </c>
      <c r="H1424" s="86" t="s">
        <v>6022</v>
      </c>
      <c r="I1424" s="86" t="s">
        <v>5526</v>
      </c>
      <c r="J1424" s="86" t="s">
        <v>2505</v>
      </c>
      <c r="K1424" s="86" t="s">
        <v>31</v>
      </c>
      <c r="L1424" s="86">
        <v>1</v>
      </c>
      <c r="M1424" s="86">
        <v>1</v>
      </c>
      <c r="N1424" s="89">
        <v>-0.32087777777777798</v>
      </c>
      <c r="O1424" s="89">
        <v>-0.60050549019767396</v>
      </c>
      <c r="P1424" s="89">
        <v>55.190100000000001</v>
      </c>
      <c r="Q1424" s="89">
        <v>0.56791198821816102</v>
      </c>
      <c r="R1424" s="89">
        <v>52.747267521367498</v>
      </c>
      <c r="S1424" s="89">
        <v>-1.6296750989756401E-2</v>
      </c>
      <c r="T1424" s="89">
        <v>-1.8605498149005601E-2</v>
      </c>
      <c r="U1424" s="89">
        <v>0.37261146496815301</v>
      </c>
      <c r="V1424" s="89">
        <v>-6.9326219217632204E-3</v>
      </c>
      <c r="W1424" s="89">
        <v>1</v>
      </c>
      <c r="X1424" s="89">
        <v>-0.23651329268292701</v>
      </c>
      <c r="Y1424" s="89">
        <v>-0.46774309754427501</v>
      </c>
      <c r="Z1424" s="89">
        <v>55.722799999999999</v>
      </c>
      <c r="AA1424" s="89">
        <v>0.73512814608381805</v>
      </c>
      <c r="AB1424" s="89">
        <v>52.9268268292683</v>
      </c>
      <c r="AC1424" s="89">
        <v>0.13369252426977099</v>
      </c>
      <c r="AD1424" s="89">
        <v>0.15703527770727599</v>
      </c>
      <c r="AE1424" s="89">
        <v>0.37306642402183798</v>
      </c>
      <c r="AF1424" s="89">
        <v>5.8584589499529598E-2</v>
      </c>
      <c r="AG1424" s="89">
        <v>1</v>
      </c>
      <c r="AH1424" s="89">
        <v>-0.22612155477031801</v>
      </c>
      <c r="AI1424" s="89">
        <v>-0.42959947548959299</v>
      </c>
      <c r="AJ1424" s="89">
        <v>61.218299999999999</v>
      </c>
      <c r="AK1424" s="89">
        <v>1.2325510712726699</v>
      </c>
      <c r="AL1424" s="89">
        <v>51.2367434628975</v>
      </c>
      <c r="AM1424" s="89">
        <v>0.40147579789153998</v>
      </c>
      <c r="AN1424" s="89">
        <v>0.37856616239753499</v>
      </c>
      <c r="AO1424" s="89">
        <v>0.12875341219290301</v>
      </c>
      <c r="AP1424" s="89">
        <v>4.8741685149455198E-2</v>
      </c>
      <c r="AQ1424" s="89">
        <v>1</v>
      </c>
      <c r="AR1424" s="89">
        <v>-0.25222427536231901</v>
      </c>
      <c r="AS1424" s="89">
        <v>-0.49694374376629502</v>
      </c>
      <c r="AT1424" s="89">
        <v>47.845500000000001</v>
      </c>
      <c r="AU1424" s="89">
        <v>-9.1395222624367098E-2</v>
      </c>
      <c r="AV1424" s="89">
        <v>50.724635507246397</v>
      </c>
      <c r="AW1424" s="89">
        <v>-0.29416948319533098</v>
      </c>
      <c r="AX1424" s="89">
        <v>-0.34920840367617501</v>
      </c>
      <c r="AY1424" s="89">
        <v>0.125568698817106</v>
      </c>
      <c r="AZ1424" s="89">
        <v>-4.3849644865616197E-2</v>
      </c>
      <c r="BA1424" s="89">
        <v>-99</v>
      </c>
      <c r="BB1424" s="89">
        <v>-99</v>
      </c>
      <c r="BC1424" s="89">
        <v>-99</v>
      </c>
      <c r="BD1424" s="89">
        <v>-99</v>
      </c>
      <c r="BE1424" s="89">
        <v>-99</v>
      </c>
      <c r="BF1424" s="89">
        <v>-99</v>
      </c>
      <c r="BG1424" s="89">
        <v>-99</v>
      </c>
      <c r="BH1424" s="89">
        <v>-99</v>
      </c>
      <c r="BI1424" s="89">
        <v>-99</v>
      </c>
      <c r="BJ1424" s="89">
        <v>-99</v>
      </c>
      <c r="BK1424" s="89">
        <v>-99</v>
      </c>
      <c r="BL1424" s="89">
        <v>-99</v>
      </c>
      <c r="BM1424" s="89">
        <v>-99</v>
      </c>
      <c r="BN1424" s="89">
        <v>-99</v>
      </c>
      <c r="BO1424" s="89">
        <v>-99</v>
      </c>
      <c r="BP1424" s="89">
        <v>-99</v>
      </c>
      <c r="BQ1424" s="89">
        <v>-99</v>
      </c>
      <c r="BR1424" s="89">
        <v>-99</v>
      </c>
      <c r="BS1424" s="89">
        <v>-99</v>
      </c>
      <c r="BT1424" s="89">
        <v>-99</v>
      </c>
      <c r="BU1424" s="89">
        <v>-99</v>
      </c>
      <c r="BV1424" s="89">
        <v>-99</v>
      </c>
      <c r="BW1424" s="89">
        <v>-99</v>
      </c>
      <c r="BX1424" s="89">
        <v>-99</v>
      </c>
      <c r="BY1424" s="89">
        <v>-99</v>
      </c>
      <c r="BZ1424" s="89">
        <v>-99</v>
      </c>
      <c r="CA1424" s="89">
        <v>-99</v>
      </c>
      <c r="CB1424" s="89">
        <v>-99</v>
      </c>
      <c r="CC1424" s="89">
        <v>-99</v>
      </c>
      <c r="CD1424" s="89">
        <v>-99</v>
      </c>
      <c r="CE1424" s="89">
        <v>-99</v>
      </c>
      <c r="CF1424" s="89">
        <v>-99</v>
      </c>
      <c r="CG1424" s="89">
        <v>-99</v>
      </c>
      <c r="CH1424" s="89">
        <v>-99</v>
      </c>
      <c r="CI1424" s="89">
        <v>-99</v>
      </c>
      <c r="CJ1424" s="89">
        <v>-99</v>
      </c>
      <c r="CK1424" s="89">
        <v>-99</v>
      </c>
      <c r="CL1424" s="89">
        <v>-99</v>
      </c>
      <c r="CM1424" s="89">
        <v>-99</v>
      </c>
      <c r="CN1424" s="89">
        <v>-99</v>
      </c>
      <c r="CO1424" s="89">
        <v>-99</v>
      </c>
      <c r="CP1424" s="89">
        <v>-99</v>
      </c>
      <c r="CQ1424" s="89">
        <v>-99</v>
      </c>
      <c r="CR1424" s="89">
        <v>-99</v>
      </c>
      <c r="CS1424" s="89">
        <v>-99</v>
      </c>
      <c r="CT1424" s="89">
        <v>-99</v>
      </c>
      <c r="CU1424" s="86">
        <v>-99</v>
      </c>
      <c r="CV1424" s="86">
        <v>5.6500000000000002E-2</v>
      </c>
      <c r="CW1424" s="86">
        <v>47</v>
      </c>
      <c r="CX1424" s="86">
        <v>2</v>
      </c>
      <c r="CY1424" s="86">
        <v>0.64090000000000003</v>
      </c>
      <c r="CZ1424" s="86">
        <v>77</v>
      </c>
      <c r="DA1424" s="86">
        <v>4</v>
      </c>
      <c r="DB1424" s="86">
        <v>0.6331</v>
      </c>
      <c r="DC1424" s="86">
        <v>79</v>
      </c>
      <c r="DD1424" s="86">
        <v>-99</v>
      </c>
      <c r="DE1424" s="86">
        <v>-99</v>
      </c>
      <c r="DF1424" s="86">
        <v>-99</v>
      </c>
      <c r="DG1424" s="86">
        <v>-99</v>
      </c>
      <c r="DH1424" s="86">
        <v>-99</v>
      </c>
    </row>
    <row r="1425" spans="1:112" x14ac:dyDescent="0.2">
      <c r="A1425" s="85">
        <f>IF(ISERROR(SEARCH('School Lookup'!$F$3,Data!J1425)),A1424,A1424+1)</f>
        <v>0</v>
      </c>
      <c r="B1425" s="85">
        <f>IF(I1425='School Lookup'!$G$13,1,0)</f>
        <v>0</v>
      </c>
      <c r="C1425" s="85">
        <f t="shared" si="22"/>
        <v>1423</v>
      </c>
      <c r="D1425" s="86" t="s">
        <v>6478</v>
      </c>
      <c r="E1425" s="86" t="s">
        <v>6702</v>
      </c>
      <c r="F1425" s="86" t="s">
        <v>1150</v>
      </c>
      <c r="G1425" s="86" t="s">
        <v>2840</v>
      </c>
      <c r="H1425" s="86" t="s">
        <v>567</v>
      </c>
      <c r="I1425" s="86" t="s">
        <v>4808</v>
      </c>
      <c r="J1425" s="86" t="s">
        <v>1404</v>
      </c>
      <c r="K1425" s="86" t="s">
        <v>138</v>
      </c>
      <c r="L1425" s="86">
        <v>1</v>
      </c>
      <c r="M1425" s="86">
        <v>1</v>
      </c>
      <c r="N1425" s="89">
        <v>-7.8873246753246806E-2</v>
      </c>
      <c r="O1425" s="89">
        <v>-7.6444939631155007E-2</v>
      </c>
      <c r="P1425" s="89">
        <v>45.170900000000003</v>
      </c>
      <c r="Q1425" s="89">
        <v>-0.49483870165273403</v>
      </c>
      <c r="R1425" s="89">
        <v>47.012945974026003</v>
      </c>
      <c r="S1425" s="89">
        <v>-0.28564182064194499</v>
      </c>
      <c r="T1425" s="89">
        <v>-0.32422243120427202</v>
      </c>
      <c r="U1425" s="89">
        <v>0.37378640776699001</v>
      </c>
      <c r="V1425" s="89">
        <v>-0.121189937877325</v>
      </c>
      <c r="W1425" s="89">
        <v>1</v>
      </c>
      <c r="X1425" s="89">
        <v>2.0158181818181801E-2</v>
      </c>
      <c r="Y1425" s="89">
        <v>0.13650220787600301</v>
      </c>
      <c r="Z1425" s="89">
        <v>52.247900000000001</v>
      </c>
      <c r="AA1425" s="89">
        <v>0.30179783255911702</v>
      </c>
      <c r="AB1425" s="89">
        <v>49.350657662337703</v>
      </c>
      <c r="AC1425" s="89">
        <v>0.21915002021756</v>
      </c>
      <c r="AD1425" s="89">
        <v>0.256537883894143</v>
      </c>
      <c r="AE1425" s="89">
        <v>0.37378640776699001</v>
      </c>
      <c r="AF1425" s="89">
        <v>9.5890374076936999E-2</v>
      </c>
      <c r="AG1425" s="89">
        <v>1</v>
      </c>
      <c r="AH1425" s="89">
        <v>0.20064444444444399</v>
      </c>
      <c r="AI1425" s="89">
        <v>0.48884212612803901</v>
      </c>
      <c r="AJ1425" s="89">
        <v>-99</v>
      </c>
      <c r="AK1425" s="89">
        <v>-99</v>
      </c>
      <c r="AL1425" s="89">
        <v>60.6837444444444</v>
      </c>
      <c r="AM1425" s="89">
        <v>0.48884212612803901</v>
      </c>
      <c r="AN1425" s="89">
        <v>0.47034828382423199</v>
      </c>
      <c r="AO1425" s="89">
        <v>0.113592233009709</v>
      </c>
      <c r="AP1425" s="89">
        <v>5.3427911851878798E-2</v>
      </c>
      <c r="AQ1425" s="89">
        <v>1</v>
      </c>
      <c r="AR1425" s="89">
        <v>6.86181818181818E-2</v>
      </c>
      <c r="AS1425" s="89">
        <v>0.22425105992484701</v>
      </c>
      <c r="AT1425" s="89">
        <v>-99</v>
      </c>
      <c r="AU1425" s="89">
        <v>-99</v>
      </c>
      <c r="AV1425" s="89">
        <v>46.153872727272699</v>
      </c>
      <c r="AW1425" s="89">
        <v>0.22425105992484701</v>
      </c>
      <c r="AX1425" s="89">
        <v>0.19710056266189699</v>
      </c>
      <c r="AY1425" s="89">
        <v>0.138834951456311</v>
      </c>
      <c r="AZ1425" s="89">
        <v>2.7364447049176E-2</v>
      </c>
      <c r="BA1425" s="89">
        <v>-99</v>
      </c>
      <c r="BB1425" s="89">
        <v>-99</v>
      </c>
      <c r="BC1425" s="89">
        <v>-99</v>
      </c>
      <c r="BD1425" s="89">
        <v>-99</v>
      </c>
      <c r="BE1425" s="89">
        <v>-99</v>
      </c>
      <c r="BF1425" s="89">
        <v>-99</v>
      </c>
      <c r="BG1425" s="89">
        <v>-99</v>
      </c>
      <c r="BH1425" s="89">
        <v>-99</v>
      </c>
      <c r="BI1425" s="89">
        <v>-99</v>
      </c>
      <c r="BJ1425" s="89">
        <v>-99</v>
      </c>
      <c r="BK1425" s="89">
        <v>-99</v>
      </c>
      <c r="BL1425" s="89">
        <v>-99</v>
      </c>
      <c r="BM1425" s="89">
        <v>-99</v>
      </c>
      <c r="BN1425" s="89">
        <v>-99</v>
      </c>
      <c r="BO1425" s="89">
        <v>-99</v>
      </c>
      <c r="BP1425" s="89">
        <v>-99</v>
      </c>
      <c r="BQ1425" s="89">
        <v>-99</v>
      </c>
      <c r="BR1425" s="89">
        <v>-99</v>
      </c>
      <c r="BS1425" s="89">
        <v>-99</v>
      </c>
      <c r="BT1425" s="89">
        <v>-99</v>
      </c>
      <c r="BU1425" s="89">
        <v>-99</v>
      </c>
      <c r="BV1425" s="89">
        <v>-99</v>
      </c>
      <c r="BW1425" s="89">
        <v>-99</v>
      </c>
      <c r="BX1425" s="89">
        <v>-99</v>
      </c>
      <c r="BY1425" s="89">
        <v>-99</v>
      </c>
      <c r="BZ1425" s="89">
        <v>-99</v>
      </c>
      <c r="CA1425" s="89">
        <v>-99</v>
      </c>
      <c r="CB1425" s="89">
        <v>-99</v>
      </c>
      <c r="CC1425" s="89">
        <v>-99</v>
      </c>
      <c r="CD1425" s="89">
        <v>-99</v>
      </c>
      <c r="CE1425" s="89">
        <v>-99</v>
      </c>
      <c r="CF1425" s="89">
        <v>-99</v>
      </c>
      <c r="CG1425" s="89">
        <v>-99</v>
      </c>
      <c r="CH1425" s="89">
        <v>-99</v>
      </c>
      <c r="CI1425" s="89">
        <v>-99</v>
      </c>
      <c r="CJ1425" s="89">
        <v>-99</v>
      </c>
      <c r="CK1425" s="89">
        <v>-99</v>
      </c>
      <c r="CL1425" s="89">
        <v>-99</v>
      </c>
      <c r="CM1425" s="89">
        <v>-99</v>
      </c>
      <c r="CN1425" s="89">
        <v>-99</v>
      </c>
      <c r="CO1425" s="89">
        <v>-99</v>
      </c>
      <c r="CP1425" s="89">
        <v>-99</v>
      </c>
      <c r="CQ1425" s="89">
        <v>-99</v>
      </c>
      <c r="CR1425" s="89">
        <v>-99</v>
      </c>
      <c r="CS1425" s="89">
        <v>-99</v>
      </c>
      <c r="CT1425" s="89">
        <v>-99</v>
      </c>
      <c r="CU1425" s="86">
        <v>-99</v>
      </c>
      <c r="CV1425" s="86">
        <v>5.5500000000000001E-2</v>
      </c>
      <c r="CW1425" s="86">
        <v>47</v>
      </c>
      <c r="CX1425" s="86">
        <v>2</v>
      </c>
      <c r="CY1425" s="86">
        <v>-1.2200000000000001E-2</v>
      </c>
      <c r="CZ1425" s="86">
        <v>51</v>
      </c>
      <c r="DA1425" s="86">
        <v>2</v>
      </c>
      <c r="DB1425" s="86">
        <v>-7.22E-2</v>
      </c>
      <c r="DC1425" s="86">
        <v>43</v>
      </c>
      <c r="DD1425" s="86">
        <v>-99</v>
      </c>
      <c r="DE1425" s="86">
        <v>-99</v>
      </c>
      <c r="DF1425" s="86">
        <v>-99</v>
      </c>
      <c r="DG1425" s="86">
        <v>-99</v>
      </c>
      <c r="DH1425" s="86">
        <v>-99</v>
      </c>
    </row>
    <row r="1426" spans="1:112" x14ac:dyDescent="0.2">
      <c r="A1426" s="85">
        <f>IF(ISERROR(SEARCH('School Lookup'!$F$3,Data!J1426)),A1425,A1425+1)</f>
        <v>0</v>
      </c>
      <c r="B1426" s="85">
        <f>IF(I1426='School Lookup'!$G$13,1,0)</f>
        <v>0</v>
      </c>
      <c r="C1426" s="85">
        <f t="shared" si="22"/>
        <v>1424</v>
      </c>
      <c r="D1426" s="86" t="s">
        <v>6478</v>
      </c>
      <c r="E1426" s="86" t="s">
        <v>6736</v>
      </c>
      <c r="F1426" s="86" t="s">
        <v>2772</v>
      </c>
      <c r="G1426" s="86" t="s">
        <v>3023</v>
      </c>
      <c r="H1426" s="86" t="s">
        <v>2389</v>
      </c>
      <c r="I1426" s="86" t="s">
        <v>4435</v>
      </c>
      <c r="J1426" s="86" t="s">
        <v>2447</v>
      </c>
      <c r="K1426" s="86" t="s">
        <v>94</v>
      </c>
      <c r="L1426" s="86">
        <v>1</v>
      </c>
      <c r="M1426" s="86">
        <v>1</v>
      </c>
      <c r="N1426" s="89">
        <v>-6.7168831168831203E-3</v>
      </c>
      <c r="O1426" s="89">
        <v>7.9809587893859099E-2</v>
      </c>
      <c r="P1426" s="89">
        <v>57.639499999999998</v>
      </c>
      <c r="Q1426" s="89">
        <v>0.82772330446793896</v>
      </c>
      <c r="R1426" s="89">
        <v>55.287561038961002</v>
      </c>
      <c r="S1426" s="89">
        <v>0.45376644618089901</v>
      </c>
      <c r="T1426" s="89">
        <v>0.51475964882383196</v>
      </c>
      <c r="U1426" s="89">
        <v>0.36223118279569899</v>
      </c>
      <c r="V1426" s="89">
        <v>0.186461996448955</v>
      </c>
      <c r="W1426" s="89">
        <v>1</v>
      </c>
      <c r="X1426" s="89">
        <v>-0.12677012987013001</v>
      </c>
      <c r="Y1426" s="89">
        <v>-0.20939030995657801</v>
      </c>
      <c r="Z1426" s="89">
        <v>50.403199999999998</v>
      </c>
      <c r="AA1426" s="89">
        <v>7.1758283404027803E-2</v>
      </c>
      <c r="AB1426" s="89">
        <v>53.432283116883099</v>
      </c>
      <c r="AC1426" s="89">
        <v>-6.8816013276275206E-2</v>
      </c>
      <c r="AD1426" s="89">
        <v>-7.8755942681791105E-2</v>
      </c>
      <c r="AE1426" s="89">
        <v>0.36223118279569899</v>
      </c>
      <c r="AF1426" s="89">
        <v>-2.8527858269815499E-2</v>
      </c>
      <c r="AG1426" s="89">
        <v>1</v>
      </c>
      <c r="AH1426" s="89">
        <v>0.17197322834645701</v>
      </c>
      <c r="AI1426" s="89">
        <v>0.42713890309290298</v>
      </c>
      <c r="AJ1426" s="89">
        <v>49.818199999999997</v>
      </c>
      <c r="AK1426" s="89">
        <v>0.11658398246778499</v>
      </c>
      <c r="AL1426" s="89">
        <v>55.905521259842502</v>
      </c>
      <c r="AM1426" s="89">
        <v>0.27186144278034402</v>
      </c>
      <c r="AN1426" s="89">
        <v>0.24240065424826601</v>
      </c>
      <c r="AO1426" s="89">
        <v>8.5349462365591405E-2</v>
      </c>
      <c r="AP1426" s="89">
        <v>2.06887655171571E-2</v>
      </c>
      <c r="AQ1426" s="89">
        <v>1</v>
      </c>
      <c r="AR1426" s="89">
        <v>-6.2230742049470003E-2</v>
      </c>
      <c r="AS1426" s="89">
        <v>-6.9873242672794503E-2</v>
      </c>
      <c r="AT1426" s="89">
        <v>38.701300000000003</v>
      </c>
      <c r="AU1426" s="89">
        <v>-1.08526620252546</v>
      </c>
      <c r="AV1426" s="89">
        <v>46.996492226148398</v>
      </c>
      <c r="AW1426" s="89">
        <v>-0.57756972259912498</v>
      </c>
      <c r="AX1426" s="89">
        <v>-0.64785415354716003</v>
      </c>
      <c r="AY1426" s="89">
        <v>0.190188172043011</v>
      </c>
      <c r="AZ1426" s="89">
        <v>-0.12321419721360601</v>
      </c>
      <c r="BA1426" s="89">
        <v>-99</v>
      </c>
      <c r="BB1426" s="89">
        <v>-99</v>
      </c>
      <c r="BC1426" s="89">
        <v>-99</v>
      </c>
      <c r="BD1426" s="89">
        <v>-99</v>
      </c>
      <c r="BE1426" s="89">
        <v>-99</v>
      </c>
      <c r="BF1426" s="89">
        <v>-99</v>
      </c>
      <c r="BG1426" s="89">
        <v>-99</v>
      </c>
      <c r="BH1426" s="89">
        <v>-99</v>
      </c>
      <c r="BI1426" s="89">
        <v>-99</v>
      </c>
      <c r="BJ1426" s="89">
        <v>-99</v>
      </c>
      <c r="BK1426" s="89">
        <v>-99</v>
      </c>
      <c r="BL1426" s="89">
        <v>-99</v>
      </c>
      <c r="BM1426" s="89">
        <v>-99</v>
      </c>
      <c r="BN1426" s="89">
        <v>-99</v>
      </c>
      <c r="BO1426" s="89">
        <v>-99</v>
      </c>
      <c r="BP1426" s="89">
        <v>-99</v>
      </c>
      <c r="BQ1426" s="89">
        <v>-99</v>
      </c>
      <c r="BR1426" s="89">
        <v>-99</v>
      </c>
      <c r="BS1426" s="89">
        <v>-99</v>
      </c>
      <c r="BT1426" s="89">
        <v>-99</v>
      </c>
      <c r="BU1426" s="89">
        <v>-99</v>
      </c>
      <c r="BV1426" s="89">
        <v>-99</v>
      </c>
      <c r="BW1426" s="89">
        <v>-99</v>
      </c>
      <c r="BX1426" s="89">
        <v>-99</v>
      </c>
      <c r="BY1426" s="89">
        <v>-99</v>
      </c>
      <c r="BZ1426" s="89">
        <v>-99</v>
      </c>
      <c r="CA1426" s="89">
        <v>-99</v>
      </c>
      <c r="CB1426" s="89">
        <v>-99</v>
      </c>
      <c r="CC1426" s="89">
        <v>-99</v>
      </c>
      <c r="CD1426" s="89">
        <v>-99</v>
      </c>
      <c r="CE1426" s="89">
        <v>-99</v>
      </c>
      <c r="CF1426" s="89">
        <v>-99</v>
      </c>
      <c r="CG1426" s="89">
        <v>-99</v>
      </c>
      <c r="CH1426" s="89">
        <v>-99</v>
      </c>
      <c r="CI1426" s="89">
        <v>-99</v>
      </c>
      <c r="CJ1426" s="89">
        <v>-99</v>
      </c>
      <c r="CK1426" s="89">
        <v>-99</v>
      </c>
      <c r="CL1426" s="89">
        <v>-99</v>
      </c>
      <c r="CM1426" s="89">
        <v>-99</v>
      </c>
      <c r="CN1426" s="89">
        <v>-99</v>
      </c>
      <c r="CO1426" s="89">
        <v>-99</v>
      </c>
      <c r="CP1426" s="89">
        <v>-99</v>
      </c>
      <c r="CQ1426" s="89">
        <v>-99</v>
      </c>
      <c r="CR1426" s="89">
        <v>-99</v>
      </c>
      <c r="CS1426" s="89">
        <v>-99</v>
      </c>
      <c r="CT1426" s="89">
        <v>-99</v>
      </c>
      <c r="CU1426" s="86">
        <v>-99</v>
      </c>
      <c r="CV1426" s="86">
        <v>5.5399999999999998E-2</v>
      </c>
      <c r="CW1426" s="86">
        <v>47</v>
      </c>
      <c r="CX1426" s="86">
        <v>2</v>
      </c>
      <c r="CY1426" s="86">
        <v>0.63090000000000002</v>
      </c>
      <c r="CZ1426" s="86">
        <v>77</v>
      </c>
      <c r="DA1426" s="86">
        <v>4</v>
      </c>
      <c r="DB1426" s="86">
        <v>0.12939999999999999</v>
      </c>
      <c r="DC1426" s="86">
        <v>54</v>
      </c>
      <c r="DD1426" s="86">
        <v>-99</v>
      </c>
      <c r="DE1426" s="86">
        <v>-99</v>
      </c>
      <c r="DF1426" s="86">
        <v>-99</v>
      </c>
      <c r="DG1426" s="86">
        <v>-99</v>
      </c>
      <c r="DH1426" s="86">
        <v>-99</v>
      </c>
    </row>
    <row r="1427" spans="1:112" x14ac:dyDescent="0.2">
      <c r="A1427" s="85">
        <f>IF(ISERROR(SEARCH('School Lookup'!$F$3,Data!J1427)),A1426,A1426+1)</f>
        <v>0</v>
      </c>
      <c r="B1427" s="85">
        <f>IF(I1427='School Lookup'!$G$13,1,0)</f>
        <v>0</v>
      </c>
      <c r="C1427" s="85">
        <f t="shared" si="22"/>
        <v>1425</v>
      </c>
      <c r="D1427" s="86" t="s">
        <v>6478</v>
      </c>
      <c r="E1427" s="86" t="s">
        <v>6702</v>
      </c>
      <c r="F1427" s="86" t="s">
        <v>1150</v>
      </c>
      <c r="G1427" s="86" t="s">
        <v>2840</v>
      </c>
      <c r="H1427" s="86" t="s">
        <v>567</v>
      </c>
      <c r="I1427" s="86" t="s">
        <v>5037</v>
      </c>
      <c r="J1427" s="86" t="s">
        <v>1162</v>
      </c>
      <c r="K1427" s="86" t="s">
        <v>36</v>
      </c>
      <c r="L1427" s="86">
        <v>1</v>
      </c>
      <c r="M1427" s="86">
        <v>-99</v>
      </c>
      <c r="N1427" s="89">
        <v>-99</v>
      </c>
      <c r="O1427" s="89">
        <v>-99</v>
      </c>
      <c r="P1427" s="89">
        <v>-99</v>
      </c>
      <c r="Q1427" s="89">
        <v>-99</v>
      </c>
      <c r="R1427" s="89">
        <v>-99</v>
      </c>
      <c r="S1427" s="89">
        <v>-99</v>
      </c>
      <c r="T1427" s="89">
        <v>-99</v>
      </c>
      <c r="U1427" s="89">
        <v>-99</v>
      </c>
      <c r="V1427" s="89">
        <v>-99</v>
      </c>
      <c r="W1427" s="89">
        <v>-99</v>
      </c>
      <c r="X1427" s="89">
        <v>-99</v>
      </c>
      <c r="Y1427" s="89">
        <v>-99</v>
      </c>
      <c r="Z1427" s="89">
        <v>-99</v>
      </c>
      <c r="AA1427" s="89">
        <v>-99</v>
      </c>
      <c r="AB1427" s="89">
        <v>-99</v>
      </c>
      <c r="AC1427" s="89">
        <v>-99</v>
      </c>
      <c r="AD1427" s="89">
        <v>-99</v>
      </c>
      <c r="AE1427" s="89">
        <v>-99</v>
      </c>
      <c r="AF1427" s="89">
        <v>-99</v>
      </c>
      <c r="AG1427" s="89">
        <v>-99</v>
      </c>
      <c r="AH1427" s="89">
        <v>-99</v>
      </c>
      <c r="AI1427" s="89">
        <v>-99</v>
      </c>
      <c r="AJ1427" s="89">
        <v>-99</v>
      </c>
      <c r="AK1427" s="89">
        <v>-99</v>
      </c>
      <c r="AL1427" s="89">
        <v>-99</v>
      </c>
      <c r="AM1427" s="89">
        <v>-99</v>
      </c>
      <c r="AN1427" s="89">
        <v>-99</v>
      </c>
      <c r="AO1427" s="89">
        <v>-99</v>
      </c>
      <c r="AP1427" s="89">
        <v>-99</v>
      </c>
      <c r="AQ1427" s="89">
        <v>-99</v>
      </c>
      <c r="AR1427" s="89">
        <v>-99</v>
      </c>
      <c r="AS1427" s="89">
        <v>-99</v>
      </c>
      <c r="AT1427" s="89">
        <v>-99</v>
      </c>
      <c r="AU1427" s="89">
        <v>-99</v>
      </c>
      <c r="AV1427" s="89">
        <v>-99</v>
      </c>
      <c r="AW1427" s="89">
        <v>-99</v>
      </c>
      <c r="AX1427" s="89">
        <v>-99</v>
      </c>
      <c r="AY1427" s="89">
        <v>-99</v>
      </c>
      <c r="AZ1427" s="89">
        <v>-99</v>
      </c>
      <c r="BA1427" s="89">
        <v>1</v>
      </c>
      <c r="BB1427" s="89">
        <v>8.1268348623853195E-2</v>
      </c>
      <c r="BC1427" s="89">
        <v>0.40736164269845299</v>
      </c>
      <c r="BD1427" s="89">
        <v>45.169499999999999</v>
      </c>
      <c r="BE1427" s="89">
        <v>-0.312407699578237</v>
      </c>
      <c r="BF1427" s="89">
        <v>59.288975114678898</v>
      </c>
      <c r="BG1427" s="89">
        <v>4.7476971560107897E-2</v>
      </c>
      <c r="BH1427" s="89">
        <v>6.1004548995895198E-2</v>
      </c>
      <c r="BI1427" s="89">
        <v>0.249856733524355</v>
      </c>
      <c r="BJ1427" s="89">
        <v>1.52423973422409E-2</v>
      </c>
      <c r="BK1427" s="89">
        <v>1</v>
      </c>
      <c r="BL1427" s="89">
        <v>-0.12774195402298899</v>
      </c>
      <c r="BM1427" s="89">
        <v>-0.12907895200503899</v>
      </c>
      <c r="BN1427" s="89">
        <v>44.913699999999999</v>
      </c>
      <c r="BO1427" s="89">
        <v>-0.42011640927657901</v>
      </c>
      <c r="BP1427" s="89">
        <v>64.482774137931003</v>
      </c>
      <c r="BQ1427" s="89">
        <v>-0.27459768064080903</v>
      </c>
      <c r="BR1427" s="89">
        <v>-0.27617577655216302</v>
      </c>
      <c r="BS1427" s="89">
        <v>0.24928366762177701</v>
      </c>
      <c r="BT1427" s="89">
        <v>-6.8846110487215298E-2</v>
      </c>
      <c r="BU1427" s="89">
        <v>1</v>
      </c>
      <c r="BV1427" s="89">
        <v>6.5389714285714303E-3</v>
      </c>
      <c r="BW1427" s="89">
        <v>0.17221488237438201</v>
      </c>
      <c r="BX1427" s="89">
        <v>46.0974</v>
      </c>
      <c r="BY1427" s="89">
        <v>-0.31083976683137698</v>
      </c>
      <c r="BZ1427" s="89">
        <v>55.542881828571403</v>
      </c>
      <c r="CA1427" s="89">
        <v>-6.9312442228497306E-2</v>
      </c>
      <c r="CB1427" s="89">
        <v>-6.3213270665593804E-2</v>
      </c>
      <c r="CC1427" s="89">
        <v>0.25071633237822299</v>
      </c>
      <c r="CD1427" s="89">
        <v>-1.58485993789096E-2</v>
      </c>
      <c r="CE1427" s="89">
        <v>1</v>
      </c>
      <c r="CF1427" s="89">
        <v>-1.3672394043527901E-3</v>
      </c>
      <c r="CG1427" s="89">
        <v>0.18345749470012199</v>
      </c>
      <c r="CH1427" s="89">
        <v>51.487400000000001</v>
      </c>
      <c r="CI1427" s="89">
        <v>0.25005168593926902</v>
      </c>
      <c r="CJ1427" s="89">
        <v>57.617451088201598</v>
      </c>
      <c r="CK1427" s="89">
        <v>0.21675459031969499</v>
      </c>
      <c r="CL1427" s="89">
        <v>0.24368872488274301</v>
      </c>
      <c r="CM1427" s="89">
        <v>0.250143266475645</v>
      </c>
      <c r="CN1427" s="89">
        <v>6.0957093645454E-2</v>
      </c>
      <c r="CO1427" s="89">
        <v>97.825000000000003</v>
      </c>
      <c r="CP1427" s="89">
        <v>0.78849999999999998</v>
      </c>
      <c r="CQ1427" s="89">
        <v>-1.01</v>
      </c>
      <c r="CR1427" s="89">
        <v>-0.32829999999999998</v>
      </c>
      <c r="CS1427" s="89">
        <v>0.78849999999999998</v>
      </c>
      <c r="CT1427" s="89">
        <v>0.62009999999999998</v>
      </c>
      <c r="CU1427" s="86" t="s">
        <v>6986</v>
      </c>
      <c r="CV1427" s="86">
        <v>5.4399999999999997E-2</v>
      </c>
      <c r="CW1427" s="86">
        <v>47</v>
      </c>
      <c r="CX1427" s="86">
        <v>2</v>
      </c>
      <c r="CY1427" s="86">
        <v>-1.3070999999999999</v>
      </c>
      <c r="CZ1427" s="86">
        <v>6</v>
      </c>
      <c r="DA1427" s="86">
        <v>4</v>
      </c>
      <c r="DB1427" s="86">
        <v>-0.19819999999999999</v>
      </c>
      <c r="DC1427" s="86">
        <v>37</v>
      </c>
      <c r="DD1427" s="86">
        <v>-99</v>
      </c>
      <c r="DE1427" s="86">
        <v>-99</v>
      </c>
      <c r="DF1427" s="86">
        <v>-99</v>
      </c>
      <c r="DG1427" s="86">
        <v>-99</v>
      </c>
      <c r="DH1427" s="86">
        <v>-99</v>
      </c>
    </row>
    <row r="1428" spans="1:112" x14ac:dyDescent="0.2">
      <c r="A1428" s="85">
        <f>IF(ISERROR(SEARCH('School Lookup'!$F$3,Data!J1428)),A1427,A1427+1)</f>
        <v>0</v>
      </c>
      <c r="B1428" s="85">
        <f>IF(I1428='School Lookup'!$G$13,1,0)</f>
        <v>0</v>
      </c>
      <c r="C1428" s="85">
        <f t="shared" si="22"/>
        <v>1426</v>
      </c>
      <c r="D1428" s="86" t="s">
        <v>6478</v>
      </c>
      <c r="E1428" s="86" t="s">
        <v>6542</v>
      </c>
      <c r="F1428" s="86" t="s">
        <v>2753</v>
      </c>
      <c r="G1428" s="86" t="s">
        <v>3360</v>
      </c>
      <c r="H1428" s="86" t="s">
        <v>735</v>
      </c>
      <c r="I1428" s="86" t="s">
        <v>5420</v>
      </c>
      <c r="J1428" s="86" t="s">
        <v>736</v>
      </c>
      <c r="K1428" s="86" t="s">
        <v>45</v>
      </c>
      <c r="L1428" s="86">
        <v>1</v>
      </c>
      <c r="M1428" s="86">
        <v>1</v>
      </c>
      <c r="N1428" s="89">
        <v>-8.7900000000000006E-2</v>
      </c>
      <c r="O1428" s="89">
        <v>-9.5992364038023303E-2</v>
      </c>
      <c r="P1428" s="89">
        <v>53.044800000000002</v>
      </c>
      <c r="Q1428" s="89">
        <v>0.34035698831996303</v>
      </c>
      <c r="R1428" s="89">
        <v>48.214261904761898</v>
      </c>
      <c r="S1428" s="89">
        <v>0.12218231214097</v>
      </c>
      <c r="T1428" s="89">
        <v>0.13852211001931899</v>
      </c>
      <c r="U1428" s="89">
        <v>0.5</v>
      </c>
      <c r="V1428" s="89">
        <v>6.9261055009659497E-2</v>
      </c>
      <c r="W1428" s="89">
        <v>1</v>
      </c>
      <c r="X1428" s="89">
        <v>-0.180609523809524</v>
      </c>
      <c r="Y1428" s="89">
        <v>-0.33613677096391997</v>
      </c>
      <c r="Z1428" s="89">
        <v>52.088200000000001</v>
      </c>
      <c r="AA1428" s="89">
        <v>0.28188276994727302</v>
      </c>
      <c r="AB1428" s="89">
        <v>56.547628571428604</v>
      </c>
      <c r="AC1428" s="89">
        <v>-2.71270005083236E-2</v>
      </c>
      <c r="AD1428" s="89">
        <v>-3.0215257353225299E-2</v>
      </c>
      <c r="AE1428" s="89">
        <v>0.5</v>
      </c>
      <c r="AF1428" s="89">
        <v>-1.51076286766127E-2</v>
      </c>
      <c r="AG1428" s="89">
        <v>-99</v>
      </c>
      <c r="AH1428" s="89">
        <v>-99</v>
      </c>
      <c r="AI1428" s="89">
        <v>-99</v>
      </c>
      <c r="AJ1428" s="89">
        <v>-99</v>
      </c>
      <c r="AK1428" s="89">
        <v>-99</v>
      </c>
      <c r="AL1428" s="89">
        <v>-99</v>
      </c>
      <c r="AM1428" s="89">
        <v>-99</v>
      </c>
      <c r="AN1428" s="89">
        <v>-99</v>
      </c>
      <c r="AO1428" s="89">
        <v>-99</v>
      </c>
      <c r="AP1428" s="89">
        <v>-99</v>
      </c>
      <c r="AQ1428" s="89">
        <v>-99</v>
      </c>
      <c r="AR1428" s="89">
        <v>-99</v>
      </c>
      <c r="AS1428" s="89">
        <v>-99</v>
      </c>
      <c r="AT1428" s="89">
        <v>-99</v>
      </c>
      <c r="AU1428" s="89">
        <v>-99</v>
      </c>
      <c r="AV1428" s="89">
        <v>-99</v>
      </c>
      <c r="AW1428" s="89">
        <v>-99</v>
      </c>
      <c r="AX1428" s="89">
        <v>-99</v>
      </c>
      <c r="AY1428" s="89">
        <v>-99</v>
      </c>
      <c r="AZ1428" s="89">
        <v>-99</v>
      </c>
      <c r="BA1428" s="89">
        <v>-99</v>
      </c>
      <c r="BB1428" s="89">
        <v>-99</v>
      </c>
      <c r="BC1428" s="89">
        <v>-99</v>
      </c>
      <c r="BD1428" s="89">
        <v>-99</v>
      </c>
      <c r="BE1428" s="89">
        <v>-99</v>
      </c>
      <c r="BF1428" s="89">
        <v>-99</v>
      </c>
      <c r="BG1428" s="89">
        <v>-99</v>
      </c>
      <c r="BH1428" s="89">
        <v>-99</v>
      </c>
      <c r="BI1428" s="89">
        <v>-99</v>
      </c>
      <c r="BJ1428" s="89">
        <v>-99</v>
      </c>
      <c r="BK1428" s="89">
        <v>-99</v>
      </c>
      <c r="BL1428" s="89">
        <v>-99</v>
      </c>
      <c r="BM1428" s="89">
        <v>-99</v>
      </c>
      <c r="BN1428" s="89">
        <v>-99</v>
      </c>
      <c r="BO1428" s="89">
        <v>-99</v>
      </c>
      <c r="BP1428" s="89">
        <v>-99</v>
      </c>
      <c r="BQ1428" s="89">
        <v>-99</v>
      </c>
      <c r="BR1428" s="89">
        <v>-99</v>
      </c>
      <c r="BS1428" s="89">
        <v>-99</v>
      </c>
      <c r="BT1428" s="89">
        <v>-99</v>
      </c>
      <c r="BU1428" s="89">
        <v>-99</v>
      </c>
      <c r="BV1428" s="89">
        <v>-99</v>
      </c>
      <c r="BW1428" s="89">
        <v>-99</v>
      </c>
      <c r="BX1428" s="89">
        <v>-99</v>
      </c>
      <c r="BY1428" s="89">
        <v>-99</v>
      </c>
      <c r="BZ1428" s="89">
        <v>-99</v>
      </c>
      <c r="CA1428" s="89">
        <v>-99</v>
      </c>
      <c r="CB1428" s="89">
        <v>-99</v>
      </c>
      <c r="CC1428" s="89">
        <v>-99</v>
      </c>
      <c r="CD1428" s="89">
        <v>-99</v>
      </c>
      <c r="CE1428" s="89">
        <v>-99</v>
      </c>
      <c r="CF1428" s="89">
        <v>-99</v>
      </c>
      <c r="CG1428" s="89">
        <v>-99</v>
      </c>
      <c r="CH1428" s="89">
        <v>-99</v>
      </c>
      <c r="CI1428" s="89">
        <v>-99</v>
      </c>
      <c r="CJ1428" s="89">
        <v>-99</v>
      </c>
      <c r="CK1428" s="89">
        <v>-99</v>
      </c>
      <c r="CL1428" s="89">
        <v>-99</v>
      </c>
      <c r="CM1428" s="89">
        <v>-99</v>
      </c>
      <c r="CN1428" s="89">
        <v>-99</v>
      </c>
      <c r="CO1428" s="89">
        <v>-99</v>
      </c>
      <c r="CP1428" s="89">
        <v>-99</v>
      </c>
      <c r="CQ1428" s="89">
        <v>-99</v>
      </c>
      <c r="CR1428" s="89">
        <v>-99</v>
      </c>
      <c r="CS1428" s="89">
        <v>-99</v>
      </c>
      <c r="CT1428" s="89">
        <v>-99</v>
      </c>
      <c r="CU1428" s="86">
        <v>-99</v>
      </c>
      <c r="CV1428" s="86">
        <v>5.4199999999999998E-2</v>
      </c>
      <c r="CW1428" s="86">
        <v>47</v>
      </c>
      <c r="CX1428" s="86">
        <v>2</v>
      </c>
      <c r="CY1428" s="86">
        <v>1.0031000000000001</v>
      </c>
      <c r="CZ1428" s="86">
        <v>87</v>
      </c>
      <c r="DA1428" s="86">
        <v>2</v>
      </c>
      <c r="DB1428" s="86">
        <v>0.31109999999999999</v>
      </c>
      <c r="DC1428" s="86">
        <v>64</v>
      </c>
      <c r="DD1428" s="86">
        <v>-99</v>
      </c>
      <c r="DE1428" s="86">
        <v>-99</v>
      </c>
      <c r="DF1428" s="86">
        <v>-99</v>
      </c>
      <c r="DG1428" s="86">
        <v>-99</v>
      </c>
      <c r="DH1428" s="86">
        <v>-99</v>
      </c>
    </row>
    <row r="1429" spans="1:112" x14ac:dyDescent="0.2">
      <c r="A1429" s="85">
        <f>IF(ISERROR(SEARCH('School Lookup'!$F$3,Data!J1429)),A1428,A1428+1)</f>
        <v>0</v>
      </c>
      <c r="B1429" s="85">
        <f>IF(I1429='School Lookup'!$G$13,1,0)</f>
        <v>0</v>
      </c>
      <c r="C1429" s="85">
        <f t="shared" si="22"/>
        <v>1427</v>
      </c>
      <c r="D1429" s="86" t="s">
        <v>6478</v>
      </c>
      <c r="E1429" s="86" t="s">
        <v>6688</v>
      </c>
      <c r="F1429" s="86" t="s">
        <v>1142</v>
      </c>
      <c r="G1429" s="86" t="s">
        <v>2972</v>
      </c>
      <c r="H1429" s="86" t="s">
        <v>1012</v>
      </c>
      <c r="I1429" s="86" t="s">
        <v>4781</v>
      </c>
      <c r="J1429" s="86" t="s">
        <v>1013</v>
      </c>
      <c r="K1429" s="86" t="s">
        <v>6485</v>
      </c>
      <c r="L1429" s="86">
        <v>1</v>
      </c>
      <c r="M1429" s="86">
        <v>1</v>
      </c>
      <c r="N1429" s="89">
        <v>0.16753630041724599</v>
      </c>
      <c r="O1429" s="89">
        <v>0.45715466864198701</v>
      </c>
      <c r="P1429" s="89">
        <v>51.136000000000003</v>
      </c>
      <c r="Q1429" s="89">
        <v>0.137887877330506</v>
      </c>
      <c r="R1429" s="89">
        <v>52.573022948539602</v>
      </c>
      <c r="S1429" s="89">
        <v>0.29752127298624698</v>
      </c>
      <c r="T1429" s="89">
        <v>0.33747342376650802</v>
      </c>
      <c r="U1429" s="89">
        <v>0.379019504480759</v>
      </c>
      <c r="V1429" s="89">
        <v>0.12790900985140699</v>
      </c>
      <c r="W1429" s="89">
        <v>1</v>
      </c>
      <c r="X1429" s="89">
        <v>8.8211373092926496E-2</v>
      </c>
      <c r="Y1429" s="89">
        <v>0.29671019914795499</v>
      </c>
      <c r="Z1429" s="89">
        <v>46.353700000000003</v>
      </c>
      <c r="AA1429" s="89">
        <v>-0.43322635057630998</v>
      </c>
      <c r="AB1429" s="89">
        <v>49.791966019417501</v>
      </c>
      <c r="AC1429" s="89">
        <v>-6.8258075714177496E-2</v>
      </c>
      <c r="AD1429" s="89">
        <v>-7.8106306966368499E-2</v>
      </c>
      <c r="AE1429" s="89">
        <v>0.38007380073800701</v>
      </c>
      <c r="AF1429" s="89">
        <v>-2.96861609503172E-2</v>
      </c>
      <c r="AG1429" s="89">
        <v>1</v>
      </c>
      <c r="AH1429" s="89">
        <v>-9.4776106194690304E-2</v>
      </c>
      <c r="AI1429" s="89">
        <v>-0.14693139889270501</v>
      </c>
      <c r="AJ1429" s="89">
        <v>-99</v>
      </c>
      <c r="AK1429" s="89">
        <v>-99</v>
      </c>
      <c r="AL1429" s="89">
        <v>47.345122123893802</v>
      </c>
      <c r="AM1429" s="89">
        <v>-0.14693139889270501</v>
      </c>
      <c r="AN1429" s="89">
        <v>-0.19755941072112301</v>
      </c>
      <c r="AO1429" s="89">
        <v>0.119135477069056</v>
      </c>
      <c r="AP1429" s="89">
        <v>-2.3536334645742701E-2</v>
      </c>
      <c r="AQ1429" s="89">
        <v>1</v>
      </c>
      <c r="AR1429" s="89">
        <v>-8.7019480519480497E-2</v>
      </c>
      <c r="AS1429" s="89">
        <v>-0.12559376523621801</v>
      </c>
      <c r="AT1429" s="89">
        <v>-99</v>
      </c>
      <c r="AU1429" s="89">
        <v>-99</v>
      </c>
      <c r="AV1429" s="89">
        <v>51.515171428571399</v>
      </c>
      <c r="AW1429" s="89">
        <v>-0.12559376523621801</v>
      </c>
      <c r="AX1429" s="89">
        <v>-0.17156415818841</v>
      </c>
      <c r="AY1429" s="89">
        <v>0.121771217712177</v>
      </c>
      <c r="AZ1429" s="89">
        <v>-2.08915764583672E-2</v>
      </c>
      <c r="BA1429" s="89">
        <v>-99</v>
      </c>
      <c r="BB1429" s="89">
        <v>-99</v>
      </c>
      <c r="BC1429" s="89">
        <v>-99</v>
      </c>
      <c r="BD1429" s="89">
        <v>-99</v>
      </c>
      <c r="BE1429" s="89">
        <v>-99</v>
      </c>
      <c r="BF1429" s="89">
        <v>-99</v>
      </c>
      <c r="BG1429" s="89">
        <v>-99</v>
      </c>
      <c r="BH1429" s="89">
        <v>-99</v>
      </c>
      <c r="BI1429" s="89">
        <v>-99</v>
      </c>
      <c r="BJ1429" s="89">
        <v>-99</v>
      </c>
      <c r="BK1429" s="89">
        <v>-99</v>
      </c>
      <c r="BL1429" s="89">
        <v>-99</v>
      </c>
      <c r="BM1429" s="89">
        <v>-99</v>
      </c>
      <c r="BN1429" s="89">
        <v>-99</v>
      </c>
      <c r="BO1429" s="89">
        <v>-99</v>
      </c>
      <c r="BP1429" s="89">
        <v>-99</v>
      </c>
      <c r="BQ1429" s="89">
        <v>-99</v>
      </c>
      <c r="BR1429" s="89">
        <v>-99</v>
      </c>
      <c r="BS1429" s="89">
        <v>-99</v>
      </c>
      <c r="BT1429" s="89">
        <v>-99</v>
      </c>
      <c r="BU1429" s="89">
        <v>-99</v>
      </c>
      <c r="BV1429" s="89">
        <v>-99</v>
      </c>
      <c r="BW1429" s="89">
        <v>-99</v>
      </c>
      <c r="BX1429" s="89">
        <v>-99</v>
      </c>
      <c r="BY1429" s="89">
        <v>-99</v>
      </c>
      <c r="BZ1429" s="89">
        <v>-99</v>
      </c>
      <c r="CA1429" s="89">
        <v>-99</v>
      </c>
      <c r="CB1429" s="89">
        <v>-99</v>
      </c>
      <c r="CC1429" s="89">
        <v>-99</v>
      </c>
      <c r="CD1429" s="89">
        <v>-99</v>
      </c>
      <c r="CE1429" s="89">
        <v>-99</v>
      </c>
      <c r="CF1429" s="89">
        <v>-99</v>
      </c>
      <c r="CG1429" s="89">
        <v>-99</v>
      </c>
      <c r="CH1429" s="89">
        <v>-99</v>
      </c>
      <c r="CI1429" s="89">
        <v>-99</v>
      </c>
      <c r="CJ1429" s="89">
        <v>-99</v>
      </c>
      <c r="CK1429" s="89">
        <v>-99</v>
      </c>
      <c r="CL1429" s="89">
        <v>-99</v>
      </c>
      <c r="CM1429" s="89">
        <v>-99</v>
      </c>
      <c r="CN1429" s="89">
        <v>-99</v>
      </c>
      <c r="CO1429" s="89">
        <v>-99</v>
      </c>
      <c r="CP1429" s="89">
        <v>-99</v>
      </c>
      <c r="CQ1429" s="89">
        <v>-99</v>
      </c>
      <c r="CR1429" s="89">
        <v>-99</v>
      </c>
      <c r="CS1429" s="89">
        <v>-99</v>
      </c>
      <c r="CT1429" s="89">
        <v>-99</v>
      </c>
      <c r="CU1429" s="86">
        <v>-99</v>
      </c>
      <c r="CV1429" s="86">
        <v>5.3800000000000001E-2</v>
      </c>
      <c r="CW1429" s="86">
        <v>47</v>
      </c>
      <c r="CX1429" s="86">
        <v>2</v>
      </c>
      <c r="CY1429" s="86">
        <v>0.22720000000000001</v>
      </c>
      <c r="CZ1429" s="86">
        <v>63</v>
      </c>
      <c r="DA1429" s="86">
        <v>2</v>
      </c>
      <c r="DB1429" s="86">
        <v>-0.1124</v>
      </c>
      <c r="DC1429" s="86">
        <v>41</v>
      </c>
      <c r="DD1429" s="86">
        <v>-99</v>
      </c>
      <c r="DE1429" s="86">
        <v>-99</v>
      </c>
      <c r="DF1429" s="86">
        <v>-99</v>
      </c>
      <c r="DG1429" s="86">
        <v>-99</v>
      </c>
      <c r="DH1429" s="86">
        <v>-99</v>
      </c>
    </row>
    <row r="1430" spans="1:112" x14ac:dyDescent="0.2">
      <c r="A1430" s="85">
        <f>IF(ISERROR(SEARCH('School Lookup'!$F$3,Data!J1430)),A1429,A1429+1)</f>
        <v>0</v>
      </c>
      <c r="B1430" s="85">
        <f>IF(I1430='School Lookup'!$G$13,1,0)</f>
        <v>0</v>
      </c>
      <c r="C1430" s="85">
        <f t="shared" si="22"/>
        <v>1428</v>
      </c>
      <c r="D1430" s="86" t="s">
        <v>6478</v>
      </c>
      <c r="E1430" s="86" t="s">
        <v>6742</v>
      </c>
      <c r="F1430" s="86" t="s">
        <v>2769</v>
      </c>
      <c r="G1430" s="86" t="s">
        <v>3195</v>
      </c>
      <c r="H1430" s="86" t="s">
        <v>1386</v>
      </c>
      <c r="I1430" s="86" t="s">
        <v>5248</v>
      </c>
      <c r="J1430" s="86" t="s">
        <v>1387</v>
      </c>
      <c r="K1430" s="86" t="s">
        <v>31</v>
      </c>
      <c r="L1430" s="86">
        <v>1</v>
      </c>
      <c r="M1430" s="86">
        <v>1</v>
      </c>
      <c r="N1430" s="89">
        <v>-8.8277740112994302E-2</v>
      </c>
      <c r="O1430" s="89">
        <v>-9.6810359844749796E-2</v>
      </c>
      <c r="P1430" s="89">
        <v>57.411099999999998</v>
      </c>
      <c r="Q1430" s="89">
        <v>0.80349659399539497</v>
      </c>
      <c r="R1430" s="89">
        <v>50.395468022598898</v>
      </c>
      <c r="S1430" s="89">
        <v>0.35334311707532301</v>
      </c>
      <c r="T1430" s="89">
        <v>0.40081262210424901</v>
      </c>
      <c r="U1430" s="89">
        <v>0.37643555933645301</v>
      </c>
      <c r="V1430" s="89">
        <v>0.15088012359092301</v>
      </c>
      <c r="W1430" s="89">
        <v>1</v>
      </c>
      <c r="X1430" s="89">
        <v>-0.23168029445073601</v>
      </c>
      <c r="Y1430" s="89">
        <v>-0.45636545420240399</v>
      </c>
      <c r="Z1430" s="89">
        <v>45.7986</v>
      </c>
      <c r="AA1430" s="89">
        <v>-0.50244896332417699</v>
      </c>
      <c r="AB1430" s="89">
        <v>51.981882672706703</v>
      </c>
      <c r="AC1430" s="89">
        <v>-0.47940720876329002</v>
      </c>
      <c r="AD1430" s="89">
        <v>-0.55682862168119096</v>
      </c>
      <c r="AE1430" s="89">
        <v>0.37558485750744403</v>
      </c>
      <c r="AF1430" s="89">
        <v>-0.209136398530197</v>
      </c>
      <c r="AG1430" s="89">
        <v>1</v>
      </c>
      <c r="AH1430" s="89">
        <v>0.104813618677043</v>
      </c>
      <c r="AI1430" s="89">
        <v>0.282604944009272</v>
      </c>
      <c r="AJ1430" s="89">
        <v>54.881799999999998</v>
      </c>
      <c r="AK1430" s="89">
        <v>0.61226480551954998</v>
      </c>
      <c r="AL1430" s="89">
        <v>49.805454085603102</v>
      </c>
      <c r="AM1430" s="89">
        <v>0.44743487476441102</v>
      </c>
      <c r="AN1430" s="89">
        <v>0.42684816828412903</v>
      </c>
      <c r="AO1430" s="89">
        <v>0.109315185027648</v>
      </c>
      <c r="AP1430" s="89">
        <v>4.6660986494692101E-2</v>
      </c>
      <c r="AQ1430" s="89">
        <v>1</v>
      </c>
      <c r="AR1430" s="89">
        <v>7.6065030674846601E-2</v>
      </c>
      <c r="AS1430" s="89">
        <v>0.240990205817494</v>
      </c>
      <c r="AT1430" s="89">
        <v>55.387300000000003</v>
      </c>
      <c r="AU1430" s="89">
        <v>0.72831302481313898</v>
      </c>
      <c r="AV1430" s="89">
        <v>45.705513496932497</v>
      </c>
      <c r="AW1430" s="89">
        <v>0.48465161531531598</v>
      </c>
      <c r="AX1430" s="89">
        <v>0.471509360957241</v>
      </c>
      <c r="AY1430" s="89">
        <v>0.13866439812845599</v>
      </c>
      <c r="AZ1430" s="89">
        <v>6.5381561749068701E-2</v>
      </c>
      <c r="BA1430" s="89">
        <v>-99</v>
      </c>
      <c r="BB1430" s="89">
        <v>-99</v>
      </c>
      <c r="BC1430" s="89">
        <v>-99</v>
      </c>
      <c r="BD1430" s="89">
        <v>-99</v>
      </c>
      <c r="BE1430" s="89">
        <v>-99</v>
      </c>
      <c r="BF1430" s="89">
        <v>-99</v>
      </c>
      <c r="BG1430" s="89">
        <v>-99</v>
      </c>
      <c r="BH1430" s="89">
        <v>-99</v>
      </c>
      <c r="BI1430" s="89">
        <v>-99</v>
      </c>
      <c r="BJ1430" s="89">
        <v>-99</v>
      </c>
      <c r="BK1430" s="89">
        <v>-99</v>
      </c>
      <c r="BL1430" s="89">
        <v>-99</v>
      </c>
      <c r="BM1430" s="89">
        <v>-99</v>
      </c>
      <c r="BN1430" s="89">
        <v>-99</v>
      </c>
      <c r="BO1430" s="89">
        <v>-99</v>
      </c>
      <c r="BP1430" s="89">
        <v>-99</v>
      </c>
      <c r="BQ1430" s="89">
        <v>-99</v>
      </c>
      <c r="BR1430" s="89">
        <v>-99</v>
      </c>
      <c r="BS1430" s="89">
        <v>-99</v>
      </c>
      <c r="BT1430" s="89">
        <v>-99</v>
      </c>
      <c r="BU1430" s="89">
        <v>-99</v>
      </c>
      <c r="BV1430" s="89">
        <v>-99</v>
      </c>
      <c r="BW1430" s="89">
        <v>-99</v>
      </c>
      <c r="BX1430" s="89">
        <v>-99</v>
      </c>
      <c r="BY1430" s="89">
        <v>-99</v>
      </c>
      <c r="BZ1430" s="89">
        <v>-99</v>
      </c>
      <c r="CA1430" s="89">
        <v>-99</v>
      </c>
      <c r="CB1430" s="89">
        <v>-99</v>
      </c>
      <c r="CC1430" s="89">
        <v>-99</v>
      </c>
      <c r="CD1430" s="89">
        <v>-99</v>
      </c>
      <c r="CE1430" s="89">
        <v>-99</v>
      </c>
      <c r="CF1430" s="89">
        <v>-99</v>
      </c>
      <c r="CG1430" s="89">
        <v>-99</v>
      </c>
      <c r="CH1430" s="89">
        <v>-99</v>
      </c>
      <c r="CI1430" s="89">
        <v>-99</v>
      </c>
      <c r="CJ1430" s="89">
        <v>-99</v>
      </c>
      <c r="CK1430" s="89">
        <v>-99</v>
      </c>
      <c r="CL1430" s="89">
        <v>-99</v>
      </c>
      <c r="CM1430" s="89">
        <v>-99</v>
      </c>
      <c r="CN1430" s="89">
        <v>-99</v>
      </c>
      <c r="CO1430" s="89">
        <v>-99</v>
      </c>
      <c r="CP1430" s="89">
        <v>-99</v>
      </c>
      <c r="CQ1430" s="89">
        <v>-99</v>
      </c>
      <c r="CR1430" s="89">
        <v>-99</v>
      </c>
      <c r="CS1430" s="89">
        <v>-99</v>
      </c>
      <c r="CT1430" s="89">
        <v>-99</v>
      </c>
      <c r="CU1430" s="86">
        <v>-99</v>
      </c>
      <c r="CV1430" s="86">
        <v>5.3800000000000001E-2</v>
      </c>
      <c r="CW1430" s="86">
        <v>47</v>
      </c>
      <c r="CX1430" s="86">
        <v>2</v>
      </c>
      <c r="CY1430" s="86">
        <v>0.38700000000000001</v>
      </c>
      <c r="CZ1430" s="86">
        <v>69</v>
      </c>
      <c r="DA1430" s="86">
        <v>4</v>
      </c>
      <c r="DB1430" s="86">
        <v>0.28170000000000001</v>
      </c>
      <c r="DC1430" s="86">
        <v>62</v>
      </c>
      <c r="DD1430" s="86">
        <v>-99</v>
      </c>
      <c r="DE1430" s="86">
        <v>-99</v>
      </c>
      <c r="DF1430" s="86">
        <v>-99</v>
      </c>
      <c r="DG1430" s="86">
        <v>-99</v>
      </c>
      <c r="DH1430" s="86">
        <v>-99</v>
      </c>
    </row>
    <row r="1431" spans="1:112" x14ac:dyDescent="0.2">
      <c r="A1431" s="85">
        <f>IF(ISERROR(SEARCH('School Lookup'!$F$3,Data!J1431)),A1430,A1430+1)</f>
        <v>0</v>
      </c>
      <c r="B1431" s="85">
        <f>IF(I1431='School Lookup'!$G$13,1,0)</f>
        <v>0</v>
      </c>
      <c r="C1431" s="85">
        <f t="shared" si="22"/>
        <v>1429</v>
      </c>
      <c r="D1431" s="86" t="s">
        <v>6478</v>
      </c>
      <c r="E1431" s="86" t="s">
        <v>6542</v>
      </c>
      <c r="F1431" s="86" t="s">
        <v>2753</v>
      </c>
      <c r="G1431" s="86" t="s">
        <v>3129</v>
      </c>
      <c r="H1431" s="86" t="s">
        <v>611</v>
      </c>
      <c r="I1431" s="86" t="s">
        <v>4415</v>
      </c>
      <c r="J1431" s="86" t="s">
        <v>5925</v>
      </c>
      <c r="K1431" s="86" t="s">
        <v>603</v>
      </c>
      <c r="L1431" s="86">
        <v>1</v>
      </c>
      <c r="M1431" s="86">
        <v>1</v>
      </c>
      <c r="N1431" s="89">
        <v>-2.44863157894737E-2</v>
      </c>
      <c r="O1431" s="89">
        <v>4.1329900632513697E-2</v>
      </c>
      <c r="P1431" s="89">
        <v>48.444699999999997</v>
      </c>
      <c r="Q1431" s="89">
        <v>-0.147582113452146</v>
      </c>
      <c r="R1431" s="89">
        <v>50.813378947368399</v>
      </c>
      <c r="S1431" s="89">
        <v>-5.3126106409816298E-2</v>
      </c>
      <c r="T1431" s="89">
        <v>-6.0394548397505597E-2</v>
      </c>
      <c r="U1431" s="89">
        <v>0.37535919540229901</v>
      </c>
      <c r="V1431" s="89">
        <v>-2.26696490931729E-2</v>
      </c>
      <c r="W1431" s="89">
        <v>1</v>
      </c>
      <c r="X1431" s="89">
        <v>4.0533684210526298E-2</v>
      </c>
      <c r="Y1431" s="89">
        <v>0.184469367803238</v>
      </c>
      <c r="Z1431" s="89">
        <v>49.005800000000001</v>
      </c>
      <c r="AA1431" s="89">
        <v>-0.102501632023586</v>
      </c>
      <c r="AB1431" s="89">
        <v>50.813426315789499</v>
      </c>
      <c r="AC1431" s="89">
        <v>4.0983867889825602E-2</v>
      </c>
      <c r="AD1431" s="89">
        <v>4.90897683803539E-2</v>
      </c>
      <c r="AE1431" s="89">
        <v>0.37535919540229901</v>
      </c>
      <c r="AF1431" s="89">
        <v>1.8426295961734802E-2</v>
      </c>
      <c r="AG1431" s="89">
        <v>1</v>
      </c>
      <c r="AH1431" s="89">
        <v>6.3534188034188005E-2</v>
      </c>
      <c r="AI1431" s="89">
        <v>0.19376762692392299</v>
      </c>
      <c r="AJ1431" s="89">
        <v>-99</v>
      </c>
      <c r="AK1431" s="89">
        <v>-99</v>
      </c>
      <c r="AL1431" s="89">
        <v>50.142462393162397</v>
      </c>
      <c r="AM1431" s="89">
        <v>0.19376762692392299</v>
      </c>
      <c r="AN1431" s="89">
        <v>0.16035970970718999</v>
      </c>
      <c r="AO1431" s="89">
        <v>0.12607758620689699</v>
      </c>
      <c r="AP1431" s="89">
        <v>2.02177651247211E-2</v>
      </c>
      <c r="AQ1431" s="89">
        <v>1</v>
      </c>
      <c r="AR1431" s="89">
        <v>0.111780466472303</v>
      </c>
      <c r="AS1431" s="89">
        <v>0.32127193328911602</v>
      </c>
      <c r="AT1431" s="89">
        <v>-99</v>
      </c>
      <c r="AU1431" s="89">
        <v>-99</v>
      </c>
      <c r="AV1431" s="89">
        <v>48.688048104956302</v>
      </c>
      <c r="AW1431" s="89">
        <v>0.32127193328911602</v>
      </c>
      <c r="AX1431" s="89">
        <v>0.29934067205617998</v>
      </c>
      <c r="AY1431" s="89">
        <v>0.123204022988506</v>
      </c>
      <c r="AZ1431" s="89">
        <v>3.6879975041404403E-2</v>
      </c>
      <c r="BA1431" s="89">
        <v>-99</v>
      </c>
      <c r="BB1431" s="89">
        <v>-99</v>
      </c>
      <c r="BC1431" s="89">
        <v>-99</v>
      </c>
      <c r="BD1431" s="89">
        <v>-99</v>
      </c>
      <c r="BE1431" s="89">
        <v>-99</v>
      </c>
      <c r="BF1431" s="89">
        <v>-99</v>
      </c>
      <c r="BG1431" s="89">
        <v>-99</v>
      </c>
      <c r="BH1431" s="89">
        <v>-99</v>
      </c>
      <c r="BI1431" s="89">
        <v>-99</v>
      </c>
      <c r="BJ1431" s="89">
        <v>-99</v>
      </c>
      <c r="BK1431" s="89">
        <v>-99</v>
      </c>
      <c r="BL1431" s="89">
        <v>-99</v>
      </c>
      <c r="BM1431" s="89">
        <v>-99</v>
      </c>
      <c r="BN1431" s="89">
        <v>-99</v>
      </c>
      <c r="BO1431" s="89">
        <v>-99</v>
      </c>
      <c r="BP1431" s="89">
        <v>-99</v>
      </c>
      <c r="BQ1431" s="89">
        <v>-99</v>
      </c>
      <c r="BR1431" s="89">
        <v>-99</v>
      </c>
      <c r="BS1431" s="89">
        <v>-99</v>
      </c>
      <c r="BT1431" s="89">
        <v>-99</v>
      </c>
      <c r="BU1431" s="89">
        <v>-99</v>
      </c>
      <c r="BV1431" s="89">
        <v>-99</v>
      </c>
      <c r="BW1431" s="89">
        <v>-99</v>
      </c>
      <c r="BX1431" s="89">
        <v>-99</v>
      </c>
      <c r="BY1431" s="89">
        <v>-99</v>
      </c>
      <c r="BZ1431" s="89">
        <v>-99</v>
      </c>
      <c r="CA1431" s="89">
        <v>-99</v>
      </c>
      <c r="CB1431" s="89">
        <v>-99</v>
      </c>
      <c r="CC1431" s="89">
        <v>-99</v>
      </c>
      <c r="CD1431" s="89">
        <v>-99</v>
      </c>
      <c r="CE1431" s="89">
        <v>-99</v>
      </c>
      <c r="CF1431" s="89">
        <v>-99</v>
      </c>
      <c r="CG1431" s="89">
        <v>-99</v>
      </c>
      <c r="CH1431" s="89">
        <v>-99</v>
      </c>
      <c r="CI1431" s="89">
        <v>-99</v>
      </c>
      <c r="CJ1431" s="89">
        <v>-99</v>
      </c>
      <c r="CK1431" s="89">
        <v>-99</v>
      </c>
      <c r="CL1431" s="89">
        <v>-99</v>
      </c>
      <c r="CM1431" s="89">
        <v>-99</v>
      </c>
      <c r="CN1431" s="89">
        <v>-99</v>
      </c>
      <c r="CO1431" s="89">
        <v>-99</v>
      </c>
      <c r="CP1431" s="89">
        <v>-99</v>
      </c>
      <c r="CQ1431" s="89">
        <v>-99</v>
      </c>
      <c r="CR1431" s="89">
        <v>-99</v>
      </c>
      <c r="CS1431" s="89">
        <v>-99</v>
      </c>
      <c r="CT1431" s="89">
        <v>-99</v>
      </c>
      <c r="CU1431" s="86">
        <v>-99</v>
      </c>
      <c r="CV1431" s="86">
        <v>5.2900000000000003E-2</v>
      </c>
      <c r="CW1431" s="86">
        <v>47</v>
      </c>
      <c r="CX1431" s="86">
        <v>2</v>
      </c>
      <c r="CY1431" s="86">
        <v>0.1666</v>
      </c>
      <c r="CZ1431" s="86">
        <v>60</v>
      </c>
      <c r="DA1431" s="86">
        <v>2</v>
      </c>
      <c r="DB1431" s="86">
        <v>-9.3899999999999997E-2</v>
      </c>
      <c r="DC1431" s="86">
        <v>42</v>
      </c>
      <c r="DD1431" s="86">
        <v>-99</v>
      </c>
      <c r="DE1431" s="86">
        <v>-99</v>
      </c>
      <c r="DF1431" s="86">
        <v>-99</v>
      </c>
      <c r="DG1431" s="86">
        <v>-99</v>
      </c>
      <c r="DH1431" s="86">
        <v>-99</v>
      </c>
    </row>
    <row r="1432" spans="1:112" x14ac:dyDescent="0.2">
      <c r="A1432" s="85">
        <f>IF(ISERROR(SEARCH('School Lookup'!$F$3,Data!J1432)),A1431,A1431+1)</f>
        <v>0</v>
      </c>
      <c r="B1432" s="85">
        <f>IF(I1432='School Lookup'!$G$13,1,0)</f>
        <v>0</v>
      </c>
      <c r="C1432" s="85">
        <f t="shared" si="22"/>
        <v>1430</v>
      </c>
      <c r="D1432" s="86" t="s">
        <v>6478</v>
      </c>
      <c r="E1432" s="86" t="s">
        <v>6491</v>
      </c>
      <c r="F1432" s="86" t="s">
        <v>190</v>
      </c>
      <c r="G1432" s="86" t="s">
        <v>2870</v>
      </c>
      <c r="H1432" s="86" t="s">
        <v>77</v>
      </c>
      <c r="I1432" s="86" t="s">
        <v>3667</v>
      </c>
      <c r="J1432" s="86" t="s">
        <v>84</v>
      </c>
      <c r="K1432" s="86" t="s">
        <v>6485</v>
      </c>
      <c r="L1432" s="86">
        <v>1</v>
      </c>
      <c r="M1432" s="86">
        <v>1</v>
      </c>
      <c r="N1432" s="89">
        <v>0.11769331683168301</v>
      </c>
      <c r="O1432" s="89">
        <v>0.34921974151832802</v>
      </c>
      <c r="P1432" s="89">
        <v>48.286799999999999</v>
      </c>
      <c r="Q1432" s="89">
        <v>-0.164330789387412</v>
      </c>
      <c r="R1432" s="89">
        <v>48.019767574257401</v>
      </c>
      <c r="S1432" s="89">
        <v>9.2444476065457998E-2</v>
      </c>
      <c r="T1432" s="89">
        <v>0.104779571984989</v>
      </c>
      <c r="U1432" s="89">
        <v>0.37827715355805203</v>
      </c>
      <c r="V1432" s="89">
        <v>3.9635718241512803E-2</v>
      </c>
      <c r="W1432" s="89">
        <v>1</v>
      </c>
      <c r="X1432" s="89">
        <v>4.8419554455445601E-2</v>
      </c>
      <c r="Y1432" s="89">
        <v>0.203033955410441</v>
      </c>
      <c r="Z1432" s="89">
        <v>47.170499999999997</v>
      </c>
      <c r="AA1432" s="89">
        <v>-0.33136897336056997</v>
      </c>
      <c r="AB1432" s="89">
        <v>49.0098794554455</v>
      </c>
      <c r="AC1432" s="89">
        <v>-6.4167508975064805E-2</v>
      </c>
      <c r="AD1432" s="89">
        <v>-7.3343447409007806E-2</v>
      </c>
      <c r="AE1432" s="89">
        <v>0.37827715355805203</v>
      </c>
      <c r="AF1432" s="89">
        <v>-2.77441505180142E-2</v>
      </c>
      <c r="AG1432" s="89">
        <v>1</v>
      </c>
      <c r="AH1432" s="89">
        <v>0.17638978102189801</v>
      </c>
      <c r="AI1432" s="89">
        <v>0.43664375052762</v>
      </c>
      <c r="AJ1432" s="89">
        <v>-99</v>
      </c>
      <c r="AK1432" s="89">
        <v>-99</v>
      </c>
      <c r="AL1432" s="89">
        <v>50.364959124087598</v>
      </c>
      <c r="AM1432" s="89">
        <v>0.43664375052762</v>
      </c>
      <c r="AN1432" s="89">
        <v>0.41551162370198003</v>
      </c>
      <c r="AO1432" s="89">
        <v>0.128277153558052</v>
      </c>
      <c r="AP1432" s="89">
        <v>5.3300648358774599E-2</v>
      </c>
      <c r="AQ1432" s="89">
        <v>1</v>
      </c>
      <c r="AR1432" s="89">
        <v>-6.0499999999999998E-2</v>
      </c>
      <c r="AS1432" s="89">
        <v>-6.5982853029302693E-2</v>
      </c>
      <c r="AT1432" s="89">
        <v>-99</v>
      </c>
      <c r="AU1432" s="89">
        <v>-99</v>
      </c>
      <c r="AV1432" s="89">
        <v>48.780463414634099</v>
      </c>
      <c r="AW1432" s="89">
        <v>-6.5982853029302693E-2</v>
      </c>
      <c r="AX1432" s="89">
        <v>-0.10874647809759599</v>
      </c>
      <c r="AY1432" s="89">
        <v>0.11516853932584301</v>
      </c>
      <c r="AZ1432" s="89">
        <v>-1.2524173039329799E-2</v>
      </c>
      <c r="BA1432" s="89">
        <v>-99</v>
      </c>
      <c r="BB1432" s="89">
        <v>-99</v>
      </c>
      <c r="BC1432" s="89">
        <v>-99</v>
      </c>
      <c r="BD1432" s="89">
        <v>-99</v>
      </c>
      <c r="BE1432" s="89">
        <v>-99</v>
      </c>
      <c r="BF1432" s="89">
        <v>-99</v>
      </c>
      <c r="BG1432" s="89">
        <v>-99</v>
      </c>
      <c r="BH1432" s="89">
        <v>-99</v>
      </c>
      <c r="BI1432" s="89">
        <v>-99</v>
      </c>
      <c r="BJ1432" s="89">
        <v>-99</v>
      </c>
      <c r="BK1432" s="89">
        <v>-99</v>
      </c>
      <c r="BL1432" s="89">
        <v>-99</v>
      </c>
      <c r="BM1432" s="89">
        <v>-99</v>
      </c>
      <c r="BN1432" s="89">
        <v>-99</v>
      </c>
      <c r="BO1432" s="89">
        <v>-99</v>
      </c>
      <c r="BP1432" s="89">
        <v>-99</v>
      </c>
      <c r="BQ1432" s="89">
        <v>-99</v>
      </c>
      <c r="BR1432" s="89">
        <v>-99</v>
      </c>
      <c r="BS1432" s="89">
        <v>-99</v>
      </c>
      <c r="BT1432" s="89">
        <v>-99</v>
      </c>
      <c r="BU1432" s="89">
        <v>-99</v>
      </c>
      <c r="BV1432" s="89">
        <v>-99</v>
      </c>
      <c r="BW1432" s="89">
        <v>-99</v>
      </c>
      <c r="BX1432" s="89">
        <v>-99</v>
      </c>
      <c r="BY1432" s="89">
        <v>-99</v>
      </c>
      <c r="BZ1432" s="89">
        <v>-99</v>
      </c>
      <c r="CA1432" s="89">
        <v>-99</v>
      </c>
      <c r="CB1432" s="89">
        <v>-99</v>
      </c>
      <c r="CC1432" s="89">
        <v>-99</v>
      </c>
      <c r="CD1432" s="89">
        <v>-99</v>
      </c>
      <c r="CE1432" s="89">
        <v>-99</v>
      </c>
      <c r="CF1432" s="89">
        <v>-99</v>
      </c>
      <c r="CG1432" s="89">
        <v>-99</v>
      </c>
      <c r="CH1432" s="89">
        <v>-99</v>
      </c>
      <c r="CI1432" s="89">
        <v>-99</v>
      </c>
      <c r="CJ1432" s="89">
        <v>-99</v>
      </c>
      <c r="CK1432" s="89">
        <v>-99</v>
      </c>
      <c r="CL1432" s="89">
        <v>-99</v>
      </c>
      <c r="CM1432" s="89">
        <v>-99</v>
      </c>
      <c r="CN1432" s="89">
        <v>-99</v>
      </c>
      <c r="CO1432" s="89">
        <v>-99</v>
      </c>
      <c r="CP1432" s="89">
        <v>-99</v>
      </c>
      <c r="CQ1432" s="89">
        <v>-99</v>
      </c>
      <c r="CR1432" s="89">
        <v>-99</v>
      </c>
      <c r="CS1432" s="89">
        <v>-99</v>
      </c>
      <c r="CT1432" s="89">
        <v>-99</v>
      </c>
      <c r="CU1432" s="86">
        <v>-99</v>
      </c>
      <c r="CV1432" s="86">
        <v>5.2699999999999997E-2</v>
      </c>
      <c r="CW1432" s="86">
        <v>47</v>
      </c>
      <c r="CX1432" s="86">
        <v>2</v>
      </c>
      <c r="CY1432" s="86">
        <v>-0.50009999999999999</v>
      </c>
      <c r="CZ1432" s="86">
        <v>28</v>
      </c>
      <c r="DA1432" s="86">
        <v>2</v>
      </c>
      <c r="DB1432" s="86">
        <v>-0.1875</v>
      </c>
      <c r="DC1432" s="86">
        <v>37</v>
      </c>
      <c r="DD1432" s="86">
        <v>-99</v>
      </c>
      <c r="DE1432" s="86">
        <v>-99</v>
      </c>
      <c r="DF1432" s="86">
        <v>-99</v>
      </c>
      <c r="DG1432" s="86">
        <v>-99</v>
      </c>
      <c r="DH1432" s="86">
        <v>-99</v>
      </c>
    </row>
    <row r="1433" spans="1:112" x14ac:dyDescent="0.2">
      <c r="A1433" s="85">
        <f>IF(ISERROR(SEARCH('School Lookup'!$F$3,Data!J1433)),A1432,A1432+1)</f>
        <v>0</v>
      </c>
      <c r="B1433" s="85">
        <f>IF(I1433='School Lookup'!$G$13,1,0)</f>
        <v>0</v>
      </c>
      <c r="C1433" s="85">
        <f t="shared" si="22"/>
        <v>1431</v>
      </c>
      <c r="D1433" s="86" t="s">
        <v>6478</v>
      </c>
      <c r="E1433" s="86" t="s">
        <v>6504</v>
      </c>
      <c r="F1433" s="86" t="s">
        <v>170</v>
      </c>
      <c r="G1433" s="86" t="s">
        <v>3143</v>
      </c>
      <c r="H1433" s="86" t="s">
        <v>180</v>
      </c>
      <c r="I1433" s="86" t="s">
        <v>5374</v>
      </c>
      <c r="J1433" s="86" t="s">
        <v>275</v>
      </c>
      <c r="K1433" s="86" t="s">
        <v>36</v>
      </c>
      <c r="L1433" s="86">
        <v>1</v>
      </c>
      <c r="M1433" s="86">
        <v>-99</v>
      </c>
      <c r="N1433" s="89">
        <v>-99</v>
      </c>
      <c r="O1433" s="89">
        <v>-99</v>
      </c>
      <c r="P1433" s="89">
        <v>-99</v>
      </c>
      <c r="Q1433" s="89">
        <v>-99</v>
      </c>
      <c r="R1433" s="89">
        <v>-99</v>
      </c>
      <c r="S1433" s="89">
        <v>-99</v>
      </c>
      <c r="T1433" s="89">
        <v>-99</v>
      </c>
      <c r="U1433" s="89">
        <v>-99</v>
      </c>
      <c r="V1433" s="89">
        <v>-99</v>
      </c>
      <c r="W1433" s="89">
        <v>-99</v>
      </c>
      <c r="X1433" s="89">
        <v>-99</v>
      </c>
      <c r="Y1433" s="89">
        <v>-99</v>
      </c>
      <c r="Z1433" s="89">
        <v>-99</v>
      </c>
      <c r="AA1433" s="89">
        <v>-99</v>
      </c>
      <c r="AB1433" s="89">
        <v>-99</v>
      </c>
      <c r="AC1433" s="89">
        <v>-99</v>
      </c>
      <c r="AD1433" s="89">
        <v>-99</v>
      </c>
      <c r="AE1433" s="89">
        <v>-99</v>
      </c>
      <c r="AF1433" s="89">
        <v>-99</v>
      </c>
      <c r="AG1433" s="89">
        <v>-99</v>
      </c>
      <c r="AH1433" s="89">
        <v>-99</v>
      </c>
      <c r="AI1433" s="89">
        <v>-99</v>
      </c>
      <c r="AJ1433" s="89">
        <v>-99</v>
      </c>
      <c r="AK1433" s="89">
        <v>-99</v>
      </c>
      <c r="AL1433" s="89">
        <v>-99</v>
      </c>
      <c r="AM1433" s="89">
        <v>-99</v>
      </c>
      <c r="AN1433" s="89">
        <v>-99</v>
      </c>
      <c r="AO1433" s="89">
        <v>-99</v>
      </c>
      <c r="AP1433" s="89">
        <v>-99</v>
      </c>
      <c r="AQ1433" s="89">
        <v>-99</v>
      </c>
      <c r="AR1433" s="89">
        <v>-99</v>
      </c>
      <c r="AS1433" s="89">
        <v>-99</v>
      </c>
      <c r="AT1433" s="89">
        <v>-99</v>
      </c>
      <c r="AU1433" s="89">
        <v>-99</v>
      </c>
      <c r="AV1433" s="89">
        <v>-99</v>
      </c>
      <c r="AW1433" s="89">
        <v>-99</v>
      </c>
      <c r="AX1433" s="89">
        <v>-99</v>
      </c>
      <c r="AY1433" s="89">
        <v>-99</v>
      </c>
      <c r="AZ1433" s="89">
        <v>-99</v>
      </c>
      <c r="BA1433" s="89">
        <v>1</v>
      </c>
      <c r="BB1433" s="89">
        <v>1.6941463414634102E-2</v>
      </c>
      <c r="BC1433" s="89">
        <v>0.26260672018298298</v>
      </c>
      <c r="BD1433" s="89">
        <v>42.743600000000001</v>
      </c>
      <c r="BE1433" s="89">
        <v>-0.55498035778622501</v>
      </c>
      <c r="BF1433" s="89">
        <v>61.463424390243901</v>
      </c>
      <c r="BG1433" s="89">
        <v>-0.14618681880162099</v>
      </c>
      <c r="BH1433" s="89">
        <v>-0.146208461760688</v>
      </c>
      <c r="BI1433" s="89">
        <v>0.25</v>
      </c>
      <c r="BJ1433" s="89">
        <v>-3.6552115440172103E-2</v>
      </c>
      <c r="BK1433" s="89">
        <v>1</v>
      </c>
      <c r="BL1433" s="89">
        <v>9.6565517241379295E-2</v>
      </c>
      <c r="BM1433" s="89">
        <v>0.41676657870844702</v>
      </c>
      <c r="BN1433" s="89">
        <v>39.294899999999998</v>
      </c>
      <c r="BO1433" s="89">
        <v>-1.0509962400578601</v>
      </c>
      <c r="BP1433" s="89">
        <v>57.635451724137901</v>
      </c>
      <c r="BQ1433" s="89">
        <v>-0.31711483067470903</v>
      </c>
      <c r="BR1433" s="89">
        <v>-0.32077596084927201</v>
      </c>
      <c r="BS1433" s="89">
        <v>0.24756097560975601</v>
      </c>
      <c r="BT1433" s="89">
        <v>-7.9411609820002796E-2</v>
      </c>
      <c r="BU1433" s="89">
        <v>1</v>
      </c>
      <c r="BV1433" s="89">
        <v>0.14586601941747601</v>
      </c>
      <c r="BW1433" s="89">
        <v>0.49314183190822602</v>
      </c>
      <c r="BX1433" s="89">
        <v>45.0886</v>
      </c>
      <c r="BY1433" s="89">
        <v>-0.41491979597621298</v>
      </c>
      <c r="BZ1433" s="89">
        <v>48.543664077669902</v>
      </c>
      <c r="CA1433" s="89">
        <v>3.9111017966006599E-2</v>
      </c>
      <c r="CB1433" s="89">
        <v>5.1070538616668298E-2</v>
      </c>
      <c r="CC1433" s="89">
        <v>0.25121951219512201</v>
      </c>
      <c r="CD1433" s="89">
        <v>1.2829915798821499E-2</v>
      </c>
      <c r="CE1433" s="89">
        <v>1</v>
      </c>
      <c r="CF1433" s="89">
        <v>0.193836893203883</v>
      </c>
      <c r="CG1433" s="89">
        <v>0.65148296895723901</v>
      </c>
      <c r="CH1433" s="89">
        <v>48.356299999999997</v>
      </c>
      <c r="CI1433" s="89">
        <v>-0.10728894708137</v>
      </c>
      <c r="CJ1433" s="89">
        <v>51.941748058252401</v>
      </c>
      <c r="CK1433" s="89">
        <v>0.27209701093793498</v>
      </c>
      <c r="CL1433" s="89">
        <v>0.30357269215321903</v>
      </c>
      <c r="CM1433" s="89">
        <v>0.25121951219512201</v>
      </c>
      <c r="CN1433" s="89">
        <v>7.6263383638491597E-2</v>
      </c>
      <c r="CO1433" s="89">
        <v>98.995000000000005</v>
      </c>
      <c r="CP1433" s="89">
        <v>0.87690000000000001</v>
      </c>
      <c r="CQ1433" s="89">
        <v>0.11</v>
      </c>
      <c r="CR1433" s="89">
        <v>-0.16669999999999999</v>
      </c>
      <c r="CS1433" s="89">
        <v>0.87690000000000001</v>
      </c>
      <c r="CT1433" s="89">
        <v>0.76559999999999995</v>
      </c>
      <c r="CU1433" s="86" t="s">
        <v>6986</v>
      </c>
      <c r="CV1433" s="86">
        <v>5.2400000000000002E-2</v>
      </c>
      <c r="CW1433" s="86">
        <v>47</v>
      </c>
      <c r="CX1433" s="86">
        <v>2</v>
      </c>
      <c r="CY1433" s="86">
        <v>-0.2311</v>
      </c>
      <c r="CZ1433" s="86">
        <v>40</v>
      </c>
      <c r="DA1433" s="86">
        <v>4</v>
      </c>
      <c r="DB1433" s="86">
        <v>-0.53010000000000002</v>
      </c>
      <c r="DC1433" s="86">
        <v>22</v>
      </c>
      <c r="DD1433" s="86">
        <v>-99</v>
      </c>
      <c r="DE1433" s="86">
        <v>-99</v>
      </c>
      <c r="DF1433" s="86">
        <v>-99</v>
      </c>
      <c r="DG1433" s="86">
        <v>-99</v>
      </c>
      <c r="DH1433" s="86">
        <v>-99</v>
      </c>
    </row>
    <row r="1434" spans="1:112" x14ac:dyDescent="0.2">
      <c r="A1434" s="85">
        <f>IF(ISERROR(SEARCH('School Lookup'!$F$3,Data!J1434)),A1433,A1433+1)</f>
        <v>0</v>
      </c>
      <c r="B1434" s="85">
        <f>IF(I1434='School Lookup'!$G$13,1,0)</f>
        <v>0</v>
      </c>
      <c r="C1434" s="85">
        <f t="shared" si="22"/>
        <v>1432</v>
      </c>
      <c r="D1434" s="86" t="s">
        <v>6478</v>
      </c>
      <c r="E1434" s="86" t="s">
        <v>6581</v>
      </c>
      <c r="F1434" s="86" t="s">
        <v>2754</v>
      </c>
      <c r="G1434" s="86" t="s">
        <v>2956</v>
      </c>
      <c r="H1434" s="86" t="s">
        <v>624</v>
      </c>
      <c r="I1434" s="86" t="s">
        <v>3974</v>
      </c>
      <c r="J1434" s="86" t="s">
        <v>2626</v>
      </c>
      <c r="K1434" s="86" t="s">
        <v>107</v>
      </c>
      <c r="L1434" s="86">
        <v>1</v>
      </c>
      <c r="M1434" s="86">
        <v>1</v>
      </c>
      <c r="N1434" s="89">
        <v>0.232245454545455</v>
      </c>
      <c r="O1434" s="89">
        <v>0.59728227202014506</v>
      </c>
      <c r="P1434" s="89">
        <v>44.025300000000001</v>
      </c>
      <c r="Q1434" s="89">
        <v>-0.61635411109820903</v>
      </c>
      <c r="R1434" s="89">
        <v>46.127966666666701</v>
      </c>
      <c r="S1434" s="89">
        <v>-9.5359195390318802E-3</v>
      </c>
      <c r="T1434" s="89">
        <v>-1.0934206539539E-2</v>
      </c>
      <c r="U1434" s="89">
        <v>0.39652870493991998</v>
      </c>
      <c r="V1434" s="89">
        <v>-4.3357267586689998E-3</v>
      </c>
      <c r="W1434" s="89">
        <v>1</v>
      </c>
      <c r="X1434" s="89">
        <v>0.13544932885906</v>
      </c>
      <c r="Y1434" s="89">
        <v>0.40791582908722501</v>
      </c>
      <c r="Z1434" s="89">
        <v>44.531599999999997</v>
      </c>
      <c r="AA1434" s="89">
        <v>-0.66044761284957298</v>
      </c>
      <c r="AB1434" s="89">
        <v>50.335617114093999</v>
      </c>
      <c r="AC1434" s="89">
        <v>-0.12626589188117401</v>
      </c>
      <c r="AD1434" s="89">
        <v>-0.145647823644452</v>
      </c>
      <c r="AE1434" s="89">
        <v>0.39786381842456597</v>
      </c>
      <c r="AF1434" s="89">
        <v>-5.7947999260409597E-2</v>
      </c>
      <c r="AG1434" s="89">
        <v>1</v>
      </c>
      <c r="AH1434" s="89">
        <v>0.23819740259740299</v>
      </c>
      <c r="AI1434" s="89">
        <v>0.56965971491192502</v>
      </c>
      <c r="AJ1434" s="89">
        <v>-99</v>
      </c>
      <c r="AK1434" s="89">
        <v>-99</v>
      </c>
      <c r="AL1434" s="89">
        <v>49.999980519480502</v>
      </c>
      <c r="AM1434" s="89">
        <v>0.56965971491192502</v>
      </c>
      <c r="AN1434" s="89">
        <v>0.55525067009707696</v>
      </c>
      <c r="AO1434" s="89">
        <v>0.20560747663551401</v>
      </c>
      <c r="AP1434" s="89">
        <v>0.114163689178838</v>
      </c>
      <c r="AQ1434" s="89">
        <v>-99</v>
      </c>
      <c r="AR1434" s="89">
        <v>-99</v>
      </c>
      <c r="AS1434" s="89">
        <v>-99</v>
      </c>
      <c r="AT1434" s="89">
        <v>-99</v>
      </c>
      <c r="AU1434" s="89">
        <v>-99</v>
      </c>
      <c r="AV1434" s="89">
        <v>-99</v>
      </c>
      <c r="AW1434" s="89">
        <v>-99</v>
      </c>
      <c r="AX1434" s="89">
        <v>-99</v>
      </c>
      <c r="AY1434" s="89">
        <v>-99</v>
      </c>
      <c r="AZ1434" s="89">
        <v>-99</v>
      </c>
      <c r="BA1434" s="89">
        <v>-99</v>
      </c>
      <c r="BB1434" s="89">
        <v>-99</v>
      </c>
      <c r="BC1434" s="89">
        <v>-99</v>
      </c>
      <c r="BD1434" s="89">
        <v>-99</v>
      </c>
      <c r="BE1434" s="89">
        <v>-99</v>
      </c>
      <c r="BF1434" s="89">
        <v>-99</v>
      </c>
      <c r="BG1434" s="89">
        <v>-99</v>
      </c>
      <c r="BH1434" s="89">
        <v>-99</v>
      </c>
      <c r="BI1434" s="89">
        <v>-99</v>
      </c>
      <c r="BJ1434" s="89">
        <v>-99</v>
      </c>
      <c r="BK1434" s="89">
        <v>-99</v>
      </c>
      <c r="BL1434" s="89">
        <v>-99</v>
      </c>
      <c r="BM1434" s="89">
        <v>-99</v>
      </c>
      <c r="BN1434" s="89">
        <v>-99</v>
      </c>
      <c r="BO1434" s="89">
        <v>-99</v>
      </c>
      <c r="BP1434" s="89">
        <v>-99</v>
      </c>
      <c r="BQ1434" s="89">
        <v>-99</v>
      </c>
      <c r="BR1434" s="89">
        <v>-99</v>
      </c>
      <c r="BS1434" s="89">
        <v>-99</v>
      </c>
      <c r="BT1434" s="89">
        <v>-99</v>
      </c>
      <c r="BU1434" s="89">
        <v>-99</v>
      </c>
      <c r="BV1434" s="89">
        <v>-99</v>
      </c>
      <c r="BW1434" s="89">
        <v>-99</v>
      </c>
      <c r="BX1434" s="89">
        <v>-99</v>
      </c>
      <c r="BY1434" s="89">
        <v>-99</v>
      </c>
      <c r="BZ1434" s="89">
        <v>-99</v>
      </c>
      <c r="CA1434" s="89">
        <v>-99</v>
      </c>
      <c r="CB1434" s="89">
        <v>-99</v>
      </c>
      <c r="CC1434" s="89">
        <v>-99</v>
      </c>
      <c r="CD1434" s="89">
        <v>-99</v>
      </c>
      <c r="CE1434" s="89">
        <v>-99</v>
      </c>
      <c r="CF1434" s="89">
        <v>-99</v>
      </c>
      <c r="CG1434" s="89">
        <v>-99</v>
      </c>
      <c r="CH1434" s="89">
        <v>-99</v>
      </c>
      <c r="CI1434" s="89">
        <v>-99</v>
      </c>
      <c r="CJ1434" s="89">
        <v>-99</v>
      </c>
      <c r="CK1434" s="89">
        <v>-99</v>
      </c>
      <c r="CL1434" s="89">
        <v>-99</v>
      </c>
      <c r="CM1434" s="89">
        <v>-99</v>
      </c>
      <c r="CN1434" s="89">
        <v>-99</v>
      </c>
      <c r="CO1434" s="89">
        <v>-99</v>
      </c>
      <c r="CP1434" s="89">
        <v>-99</v>
      </c>
      <c r="CQ1434" s="89">
        <v>-99</v>
      </c>
      <c r="CR1434" s="89">
        <v>-99</v>
      </c>
      <c r="CS1434" s="89">
        <v>-99</v>
      </c>
      <c r="CT1434" s="89">
        <v>-99</v>
      </c>
      <c r="CU1434" s="86">
        <v>-99</v>
      </c>
      <c r="CV1434" s="86">
        <v>5.1900000000000002E-2</v>
      </c>
      <c r="CW1434" s="86">
        <v>47</v>
      </c>
      <c r="CX1434" s="86">
        <v>2</v>
      </c>
      <c r="CY1434" s="86">
        <v>0.14990000000000001</v>
      </c>
      <c r="CZ1434" s="86">
        <v>59</v>
      </c>
      <c r="DA1434" s="86">
        <v>2</v>
      </c>
      <c r="DB1434" s="86">
        <v>-0.50719999999999998</v>
      </c>
      <c r="DC1434" s="86">
        <v>23</v>
      </c>
      <c r="DD1434" s="86">
        <v>-99</v>
      </c>
      <c r="DE1434" s="86">
        <v>-99</v>
      </c>
      <c r="DF1434" s="86">
        <v>-99</v>
      </c>
      <c r="DG1434" s="86">
        <v>-99</v>
      </c>
      <c r="DH1434" s="86">
        <v>-99</v>
      </c>
    </row>
    <row r="1435" spans="1:112" x14ac:dyDescent="0.2">
      <c r="A1435" s="85">
        <f>IF(ISERROR(SEARCH('School Lookup'!$F$3,Data!J1435)),A1434,A1434+1)</f>
        <v>0</v>
      </c>
      <c r="B1435" s="85">
        <f>IF(I1435='School Lookup'!$G$13,1,0)</f>
        <v>0</v>
      </c>
      <c r="C1435" s="85">
        <f t="shared" si="22"/>
        <v>1433</v>
      </c>
      <c r="D1435" s="86" t="s">
        <v>6478</v>
      </c>
      <c r="E1435" s="86" t="s">
        <v>6531</v>
      </c>
      <c r="F1435" s="86" t="s">
        <v>2748</v>
      </c>
      <c r="G1435" s="86" t="s">
        <v>3260</v>
      </c>
      <c r="H1435" s="86" t="s">
        <v>234</v>
      </c>
      <c r="I1435" s="86" t="s">
        <v>4901</v>
      </c>
      <c r="J1435" s="86" t="s">
        <v>234</v>
      </c>
      <c r="K1435" s="86" t="s">
        <v>6524</v>
      </c>
      <c r="L1435" s="86">
        <v>1</v>
      </c>
      <c r="M1435" s="86">
        <v>1</v>
      </c>
      <c r="N1435" s="89">
        <v>5.7362671232876701E-2</v>
      </c>
      <c r="O1435" s="89">
        <v>0.21857379363175999</v>
      </c>
      <c r="P1435" s="89">
        <v>55.306699999999999</v>
      </c>
      <c r="Q1435" s="89">
        <v>0.58027991484293595</v>
      </c>
      <c r="R1435" s="89">
        <v>53.595845205479499</v>
      </c>
      <c r="S1435" s="89">
        <v>0.39942685423734797</v>
      </c>
      <c r="T1435" s="89">
        <v>0.45310231292120101</v>
      </c>
      <c r="U1435" s="89">
        <v>0.312299465240642</v>
      </c>
      <c r="V1435" s="89">
        <v>0.141503610024589</v>
      </c>
      <c r="W1435" s="89">
        <v>1</v>
      </c>
      <c r="X1435" s="89">
        <v>-0.16758082191780799</v>
      </c>
      <c r="Y1435" s="89">
        <v>-0.30546514308204797</v>
      </c>
      <c r="Z1435" s="89">
        <v>51.653199999999998</v>
      </c>
      <c r="AA1435" s="89">
        <v>0.227636982620085</v>
      </c>
      <c r="AB1435" s="89">
        <v>50.684915924657503</v>
      </c>
      <c r="AC1435" s="89">
        <v>-3.8914080230981599E-2</v>
      </c>
      <c r="AD1435" s="89">
        <v>-4.39395671838506E-2</v>
      </c>
      <c r="AE1435" s="89">
        <v>0.312299465240642</v>
      </c>
      <c r="AF1435" s="89">
        <v>-1.3722303334421799E-2</v>
      </c>
      <c r="AG1435" s="89">
        <v>1</v>
      </c>
      <c r="AH1435" s="89">
        <v>-0.161958918918919</v>
      </c>
      <c r="AI1435" s="89">
        <v>-0.29151529318876102</v>
      </c>
      <c r="AJ1435" s="89">
        <v>37.891300000000001</v>
      </c>
      <c r="AK1435" s="89">
        <v>-1.0509520805024499</v>
      </c>
      <c r="AL1435" s="89">
        <v>48.648648108108098</v>
      </c>
      <c r="AM1435" s="89">
        <v>-0.67123368684560702</v>
      </c>
      <c r="AN1435" s="89">
        <v>-0.74836173043088505</v>
      </c>
      <c r="AO1435" s="89">
        <v>9.8930481283422494E-2</v>
      </c>
      <c r="AP1435" s="89">
        <v>-7.40357861656223E-2</v>
      </c>
      <c r="AQ1435" s="89">
        <v>1</v>
      </c>
      <c r="AR1435" s="89">
        <v>-0.282012435233161</v>
      </c>
      <c r="AS1435" s="89">
        <v>-0.56390204566673896</v>
      </c>
      <c r="AT1435" s="89">
        <v>41.640999999999998</v>
      </c>
      <c r="AU1435" s="89">
        <v>-0.76575410528182297</v>
      </c>
      <c r="AV1435" s="89">
        <v>55.4404269430052</v>
      </c>
      <c r="AW1435" s="89">
        <v>-0.66482807547428102</v>
      </c>
      <c r="AX1435" s="89">
        <v>-0.73980656784903398</v>
      </c>
      <c r="AY1435" s="89">
        <v>0.103208556149733</v>
      </c>
      <c r="AZ1435" s="89">
        <v>-7.6354367697788E-2</v>
      </c>
      <c r="BA1435" s="89">
        <v>1</v>
      </c>
      <c r="BB1435" s="89">
        <v>-3.6444444444444402E-3</v>
      </c>
      <c r="BC1435" s="89">
        <v>0.21628220925167499</v>
      </c>
      <c r="BD1435" s="89">
        <v>41.666699999999999</v>
      </c>
      <c r="BE1435" s="89">
        <v>-0.66266265945743297</v>
      </c>
      <c r="BF1435" s="89">
        <v>51.851866666666702</v>
      </c>
      <c r="BG1435" s="89">
        <v>-0.223190225102879</v>
      </c>
      <c r="BH1435" s="89">
        <v>-0.228599225818301</v>
      </c>
      <c r="BI1435" s="89">
        <v>4.3315508021390399E-2</v>
      </c>
      <c r="BJ1435" s="89">
        <v>-9.9018915996162693E-3</v>
      </c>
      <c r="BK1435" s="89">
        <v>1</v>
      </c>
      <c r="BL1435" s="89">
        <v>0.18027777777777801</v>
      </c>
      <c r="BM1435" s="89">
        <v>0.62047786403545802</v>
      </c>
      <c r="BN1435" s="89">
        <v>43.083300000000001</v>
      </c>
      <c r="BO1435" s="89">
        <v>-0.625634036218642</v>
      </c>
      <c r="BP1435" s="89">
        <v>44.444488888888898</v>
      </c>
      <c r="BQ1435" s="89">
        <v>-2.5780860915919899E-3</v>
      </c>
      <c r="BR1435" s="89">
        <v>9.1708198129972392E-3</v>
      </c>
      <c r="BS1435" s="89">
        <v>4.3315508021390399E-2</v>
      </c>
      <c r="BT1435" s="89">
        <v>3.9723871917260797E-4</v>
      </c>
      <c r="BU1435" s="89">
        <v>1</v>
      </c>
      <c r="BV1435" s="89">
        <v>9.9888888888888902E-2</v>
      </c>
      <c r="BW1435" s="89">
        <v>0.38723777047979602</v>
      </c>
      <c r="BX1435" s="89">
        <v>53.972999999999999</v>
      </c>
      <c r="BY1435" s="89">
        <v>0.50170253841552104</v>
      </c>
      <c r="BZ1435" s="89">
        <v>49.382677777777801</v>
      </c>
      <c r="CA1435" s="89">
        <v>0.44447015444765903</v>
      </c>
      <c r="CB1435" s="89">
        <v>0.47833956472398897</v>
      </c>
      <c r="CC1435" s="89">
        <v>4.3315508021390399E-2</v>
      </c>
      <c r="CD1435" s="89">
        <v>2.0719521252750301E-2</v>
      </c>
      <c r="CE1435" s="89">
        <v>1</v>
      </c>
      <c r="CF1435" s="89">
        <v>4.1733333333333303E-2</v>
      </c>
      <c r="CG1435" s="89">
        <v>0.28679632122380699</v>
      </c>
      <c r="CH1435" s="89">
        <v>57.944400000000002</v>
      </c>
      <c r="CI1435" s="89">
        <v>0.986964741227908</v>
      </c>
      <c r="CJ1435" s="89">
        <v>58.024677777777796</v>
      </c>
      <c r="CK1435" s="89">
        <v>0.63688053122585797</v>
      </c>
      <c r="CL1435" s="89">
        <v>0.69829132111271297</v>
      </c>
      <c r="CM1435" s="89">
        <v>4.3315508021390399E-2</v>
      </c>
      <c r="CN1435" s="89">
        <v>3.0246843320925001E-2</v>
      </c>
      <c r="CO1435" s="89">
        <v>95.63</v>
      </c>
      <c r="CP1435" s="89">
        <v>0.62270000000000003</v>
      </c>
      <c r="CQ1435" s="89">
        <v>-4.3</v>
      </c>
      <c r="CR1435" s="89">
        <v>-0.80310000000000004</v>
      </c>
      <c r="CS1435" s="89">
        <v>0.62270000000000003</v>
      </c>
      <c r="CT1435" s="89">
        <v>0.3473</v>
      </c>
      <c r="CU1435" s="86" t="s">
        <v>6988</v>
      </c>
      <c r="CV1435" s="86">
        <v>5.1700000000000003E-2</v>
      </c>
      <c r="CW1435" s="86">
        <v>47</v>
      </c>
      <c r="CX1435" s="86">
        <v>4</v>
      </c>
      <c r="CY1435" s="86">
        <v>-0.90580000000000005</v>
      </c>
      <c r="CZ1435" s="86">
        <v>14</v>
      </c>
      <c r="DA1435" s="86">
        <v>8</v>
      </c>
      <c r="DB1435" s="86">
        <v>7.8E-2</v>
      </c>
      <c r="DC1435" s="86">
        <v>51</v>
      </c>
      <c r="DD1435" s="86">
        <v>-99</v>
      </c>
      <c r="DE1435" s="86">
        <v>-99</v>
      </c>
      <c r="DF1435" s="86">
        <v>-99</v>
      </c>
      <c r="DG1435" s="86">
        <v>-99</v>
      </c>
      <c r="DH1435" s="86">
        <v>-99</v>
      </c>
    </row>
    <row r="1436" spans="1:112" x14ac:dyDescent="0.2">
      <c r="A1436" s="85">
        <f>IF(ISERROR(SEARCH('School Lookup'!$F$3,Data!J1436)),A1435,A1435+1)</f>
        <v>0</v>
      </c>
      <c r="B1436" s="85">
        <f>IF(I1436='School Lookup'!$G$13,1,0)</f>
        <v>0</v>
      </c>
      <c r="C1436" s="85">
        <f t="shared" si="22"/>
        <v>1434</v>
      </c>
      <c r="D1436" s="86" t="s">
        <v>6478</v>
      </c>
      <c r="E1436" s="86" t="s">
        <v>6856</v>
      </c>
      <c r="F1436" s="86" t="s">
        <v>2239</v>
      </c>
      <c r="G1436" s="86" t="s">
        <v>3140</v>
      </c>
      <c r="H1436" s="86" t="s">
        <v>1360</v>
      </c>
      <c r="I1436" s="86" t="s">
        <v>4456</v>
      </c>
      <c r="J1436" s="86" t="s">
        <v>2319</v>
      </c>
      <c r="K1436" s="86" t="s">
        <v>36</v>
      </c>
      <c r="L1436" s="86">
        <v>1</v>
      </c>
      <c r="M1436" s="86">
        <v>-99</v>
      </c>
      <c r="N1436" s="89">
        <v>-99</v>
      </c>
      <c r="O1436" s="89">
        <v>-99</v>
      </c>
      <c r="P1436" s="89">
        <v>-99</v>
      </c>
      <c r="Q1436" s="89">
        <v>-99</v>
      </c>
      <c r="R1436" s="89">
        <v>-99</v>
      </c>
      <c r="S1436" s="89">
        <v>-99</v>
      </c>
      <c r="T1436" s="89">
        <v>-99</v>
      </c>
      <c r="U1436" s="89">
        <v>-99</v>
      </c>
      <c r="V1436" s="89">
        <v>-99</v>
      </c>
      <c r="W1436" s="89">
        <v>-99</v>
      </c>
      <c r="X1436" s="89">
        <v>-99</v>
      </c>
      <c r="Y1436" s="89">
        <v>-99</v>
      </c>
      <c r="Z1436" s="89">
        <v>-99</v>
      </c>
      <c r="AA1436" s="89">
        <v>-99</v>
      </c>
      <c r="AB1436" s="89">
        <v>-99</v>
      </c>
      <c r="AC1436" s="89">
        <v>-99</v>
      </c>
      <c r="AD1436" s="89">
        <v>-99</v>
      </c>
      <c r="AE1436" s="89">
        <v>-99</v>
      </c>
      <c r="AF1436" s="89">
        <v>-99</v>
      </c>
      <c r="AG1436" s="89">
        <v>-99</v>
      </c>
      <c r="AH1436" s="89">
        <v>-99</v>
      </c>
      <c r="AI1436" s="89">
        <v>-99</v>
      </c>
      <c r="AJ1436" s="89">
        <v>-99</v>
      </c>
      <c r="AK1436" s="89">
        <v>-99</v>
      </c>
      <c r="AL1436" s="89">
        <v>-99</v>
      </c>
      <c r="AM1436" s="89">
        <v>-99</v>
      </c>
      <c r="AN1436" s="89">
        <v>-99</v>
      </c>
      <c r="AO1436" s="89">
        <v>-99</v>
      </c>
      <c r="AP1436" s="89">
        <v>-99</v>
      </c>
      <c r="AQ1436" s="89">
        <v>-99</v>
      </c>
      <c r="AR1436" s="89">
        <v>-99</v>
      </c>
      <c r="AS1436" s="89">
        <v>-99</v>
      </c>
      <c r="AT1436" s="89">
        <v>-99</v>
      </c>
      <c r="AU1436" s="89">
        <v>-99</v>
      </c>
      <c r="AV1436" s="89">
        <v>-99</v>
      </c>
      <c r="AW1436" s="89">
        <v>-99</v>
      </c>
      <c r="AX1436" s="89">
        <v>-99</v>
      </c>
      <c r="AY1436" s="89">
        <v>-99</v>
      </c>
      <c r="AZ1436" s="89">
        <v>-99</v>
      </c>
      <c r="BA1436" s="89">
        <v>1</v>
      </c>
      <c r="BB1436" s="89">
        <v>6.7669281045751595E-2</v>
      </c>
      <c r="BC1436" s="89">
        <v>0.37675963286775399</v>
      </c>
      <c r="BD1436" s="89">
        <v>41.2727</v>
      </c>
      <c r="BE1436" s="89">
        <v>-0.70205984290850199</v>
      </c>
      <c r="BF1436" s="89">
        <v>53.594752941176502</v>
      </c>
      <c r="BG1436" s="89">
        <v>-0.162650105020374</v>
      </c>
      <c r="BH1436" s="89">
        <v>-0.16382356212593099</v>
      </c>
      <c r="BI1436" s="89">
        <v>0.248376623376623</v>
      </c>
      <c r="BJ1436" s="89">
        <v>-4.0689943190369199E-2</v>
      </c>
      <c r="BK1436" s="89">
        <v>1</v>
      </c>
      <c r="BL1436" s="89">
        <v>0.238139215686275</v>
      </c>
      <c r="BM1436" s="89">
        <v>0.76128194472425803</v>
      </c>
      <c r="BN1436" s="89">
        <v>39.257599999999996</v>
      </c>
      <c r="BO1436" s="89">
        <v>-1.05518429047577</v>
      </c>
      <c r="BP1436" s="89">
        <v>52.941169934640499</v>
      </c>
      <c r="BQ1436" s="89">
        <v>-0.14695117287575701</v>
      </c>
      <c r="BR1436" s="89">
        <v>-0.14227550885631399</v>
      </c>
      <c r="BS1436" s="89">
        <v>0.248376623376623</v>
      </c>
      <c r="BT1436" s="89">
        <v>-3.5337910478921999E-2</v>
      </c>
      <c r="BU1436" s="89">
        <v>1</v>
      </c>
      <c r="BV1436" s="89">
        <v>0.12427741935483901</v>
      </c>
      <c r="BW1436" s="89">
        <v>0.443414491360826</v>
      </c>
      <c r="BX1436" s="89">
        <v>50.044800000000002</v>
      </c>
      <c r="BY1436" s="89">
        <v>9.6421838091626702E-2</v>
      </c>
      <c r="BZ1436" s="89">
        <v>53.548403225806503</v>
      </c>
      <c r="CA1436" s="89">
        <v>0.26991816472622598</v>
      </c>
      <c r="CB1436" s="89">
        <v>0.29435294165018699</v>
      </c>
      <c r="CC1436" s="89">
        <v>0.25162337662337703</v>
      </c>
      <c r="CD1436" s="89">
        <v>7.4066081097043907E-2</v>
      </c>
      <c r="CE1436" s="89">
        <v>1</v>
      </c>
      <c r="CF1436" s="89">
        <v>0.17477741935483901</v>
      </c>
      <c r="CG1436" s="89">
        <v>0.60578557941890998</v>
      </c>
      <c r="CH1436" s="89">
        <v>53.506799999999998</v>
      </c>
      <c r="CI1436" s="89">
        <v>0.48051819110418698</v>
      </c>
      <c r="CJ1436" s="89">
        <v>55.4838709677419</v>
      </c>
      <c r="CK1436" s="89">
        <v>0.54315188526154801</v>
      </c>
      <c r="CL1436" s="89">
        <v>0.59687105245567296</v>
      </c>
      <c r="CM1436" s="89">
        <v>0.25162337662337703</v>
      </c>
      <c r="CN1436" s="89">
        <v>0.15018670962764499</v>
      </c>
      <c r="CO1436" s="89">
        <v>88.75</v>
      </c>
      <c r="CP1436" s="89">
        <v>0.10290000000000001</v>
      </c>
      <c r="CQ1436" s="89">
        <v>-3.04</v>
      </c>
      <c r="CR1436" s="89">
        <v>-0.62129999999999996</v>
      </c>
      <c r="CS1436" s="89">
        <v>-9.1233333333333305E-2</v>
      </c>
      <c r="CT1436" s="89">
        <v>-0.82750000000000001</v>
      </c>
      <c r="CU1436" s="86" t="s">
        <v>6988</v>
      </c>
      <c r="CV1436" s="86">
        <v>5.0700000000000002E-2</v>
      </c>
      <c r="CW1436" s="86">
        <v>47</v>
      </c>
      <c r="CX1436" s="86">
        <v>2</v>
      </c>
      <c r="CY1436" s="86">
        <v>0.46820000000000001</v>
      </c>
      <c r="CZ1436" s="86">
        <v>73</v>
      </c>
      <c r="DA1436" s="86">
        <v>4</v>
      </c>
      <c r="DB1436" s="86">
        <v>-0.2913</v>
      </c>
      <c r="DC1436" s="86">
        <v>32</v>
      </c>
      <c r="DD1436" s="86">
        <v>-99</v>
      </c>
      <c r="DE1436" s="86">
        <v>-99</v>
      </c>
      <c r="DF1436" s="86">
        <v>-99</v>
      </c>
      <c r="DG1436" s="86">
        <v>-99</v>
      </c>
      <c r="DH1436" s="86">
        <v>-99</v>
      </c>
    </row>
    <row r="1437" spans="1:112" x14ac:dyDescent="0.2">
      <c r="A1437" s="85">
        <f>IF(ISERROR(SEARCH('School Lookup'!$F$3,Data!J1437)),A1436,A1436+1)</f>
        <v>0</v>
      </c>
      <c r="B1437" s="85">
        <f>IF(I1437='School Lookup'!$G$13,1,0)</f>
        <v>0</v>
      </c>
      <c r="C1437" s="85">
        <f t="shared" si="22"/>
        <v>1435</v>
      </c>
      <c r="D1437" s="86" t="s">
        <v>6478</v>
      </c>
      <c r="E1437" s="86" t="s">
        <v>6526</v>
      </c>
      <c r="F1437" s="86" t="s">
        <v>2756</v>
      </c>
      <c r="G1437" s="86" t="s">
        <v>3166</v>
      </c>
      <c r="H1437" s="86" t="s">
        <v>1892</v>
      </c>
      <c r="I1437" s="86" t="s">
        <v>4746</v>
      </c>
      <c r="J1437" s="86" t="s">
        <v>1893</v>
      </c>
      <c r="K1437" s="86" t="s">
        <v>36</v>
      </c>
      <c r="L1437" s="86">
        <v>1</v>
      </c>
      <c r="M1437" s="86">
        <v>-99</v>
      </c>
      <c r="N1437" s="89">
        <v>-99</v>
      </c>
      <c r="O1437" s="89">
        <v>-99</v>
      </c>
      <c r="P1437" s="89">
        <v>-99</v>
      </c>
      <c r="Q1437" s="89">
        <v>-99</v>
      </c>
      <c r="R1437" s="89">
        <v>-99</v>
      </c>
      <c r="S1437" s="89">
        <v>-99</v>
      </c>
      <c r="T1437" s="89">
        <v>-99</v>
      </c>
      <c r="U1437" s="89">
        <v>-99</v>
      </c>
      <c r="V1437" s="89">
        <v>-99</v>
      </c>
      <c r="W1437" s="89">
        <v>-99</v>
      </c>
      <c r="X1437" s="89">
        <v>-99</v>
      </c>
      <c r="Y1437" s="89">
        <v>-99</v>
      </c>
      <c r="Z1437" s="89">
        <v>-99</v>
      </c>
      <c r="AA1437" s="89">
        <v>-99</v>
      </c>
      <c r="AB1437" s="89">
        <v>-99</v>
      </c>
      <c r="AC1437" s="89">
        <v>-99</v>
      </c>
      <c r="AD1437" s="89">
        <v>-99</v>
      </c>
      <c r="AE1437" s="89">
        <v>-99</v>
      </c>
      <c r="AF1437" s="89">
        <v>-99</v>
      </c>
      <c r="AG1437" s="89">
        <v>-99</v>
      </c>
      <c r="AH1437" s="89">
        <v>-99</v>
      </c>
      <c r="AI1437" s="89">
        <v>-99</v>
      </c>
      <c r="AJ1437" s="89">
        <v>-99</v>
      </c>
      <c r="AK1437" s="89">
        <v>-99</v>
      </c>
      <c r="AL1437" s="89">
        <v>-99</v>
      </c>
      <c r="AM1437" s="89">
        <v>-99</v>
      </c>
      <c r="AN1437" s="89">
        <v>-99</v>
      </c>
      <c r="AO1437" s="89">
        <v>-99</v>
      </c>
      <c r="AP1437" s="89">
        <v>-99</v>
      </c>
      <c r="AQ1437" s="89">
        <v>-99</v>
      </c>
      <c r="AR1437" s="89">
        <v>-99</v>
      </c>
      <c r="AS1437" s="89">
        <v>-99</v>
      </c>
      <c r="AT1437" s="89">
        <v>-99</v>
      </c>
      <c r="AU1437" s="89">
        <v>-99</v>
      </c>
      <c r="AV1437" s="89">
        <v>-99</v>
      </c>
      <c r="AW1437" s="89">
        <v>-99</v>
      </c>
      <c r="AX1437" s="89">
        <v>-99</v>
      </c>
      <c r="AY1437" s="89">
        <v>-99</v>
      </c>
      <c r="AZ1437" s="89">
        <v>-99</v>
      </c>
      <c r="BA1437" s="89">
        <v>1</v>
      </c>
      <c r="BB1437" s="89">
        <v>-5.5960000000000003E-2</v>
      </c>
      <c r="BC1437" s="89">
        <v>9.8556406639474903E-2</v>
      </c>
      <c r="BD1437" s="89">
        <v>43.8108</v>
      </c>
      <c r="BE1437" s="89">
        <v>-0.44826798677358398</v>
      </c>
      <c r="BF1437" s="89">
        <v>62.352921176470602</v>
      </c>
      <c r="BG1437" s="89">
        <v>-0.17485579006705501</v>
      </c>
      <c r="BH1437" s="89">
        <v>-0.176883188513215</v>
      </c>
      <c r="BI1437" s="89">
        <v>0.5</v>
      </c>
      <c r="BJ1437" s="89">
        <v>-8.8441594256607303E-2</v>
      </c>
      <c r="BK1437" s="89">
        <v>1</v>
      </c>
      <c r="BL1437" s="89">
        <v>-0.12042941176470599</v>
      </c>
      <c r="BM1437" s="89">
        <v>-0.111284098862886</v>
      </c>
      <c r="BN1437" s="89">
        <v>51.459499999999998</v>
      </c>
      <c r="BO1437" s="89">
        <v>0.31484714100606798</v>
      </c>
      <c r="BP1437" s="89">
        <v>56.470616470588197</v>
      </c>
      <c r="BQ1437" s="89">
        <v>0.101781521071591</v>
      </c>
      <c r="BR1437" s="89">
        <v>0.118643296423984</v>
      </c>
      <c r="BS1437" s="89">
        <v>0.5</v>
      </c>
      <c r="BT1437" s="89">
        <v>5.9321648211992199E-2</v>
      </c>
      <c r="BU1437" s="89">
        <v>-99</v>
      </c>
      <c r="BV1437" s="89">
        <v>-99</v>
      </c>
      <c r="BW1437" s="89">
        <v>-99</v>
      </c>
      <c r="BX1437" s="89">
        <v>-99</v>
      </c>
      <c r="BY1437" s="89">
        <v>-99</v>
      </c>
      <c r="BZ1437" s="89">
        <v>-99</v>
      </c>
      <c r="CA1437" s="89">
        <v>-99</v>
      </c>
      <c r="CB1437" s="89">
        <v>-99</v>
      </c>
      <c r="CC1437" s="89">
        <v>-99</v>
      </c>
      <c r="CD1437" s="89">
        <v>-99</v>
      </c>
      <c r="CE1437" s="89">
        <v>-99</v>
      </c>
      <c r="CF1437" s="89">
        <v>-99</v>
      </c>
      <c r="CG1437" s="89">
        <v>-99</v>
      </c>
      <c r="CH1437" s="89">
        <v>-99</v>
      </c>
      <c r="CI1437" s="89">
        <v>-99</v>
      </c>
      <c r="CJ1437" s="89">
        <v>-99</v>
      </c>
      <c r="CK1437" s="89">
        <v>-99</v>
      </c>
      <c r="CL1437" s="89">
        <v>-99</v>
      </c>
      <c r="CM1437" s="89">
        <v>-99</v>
      </c>
      <c r="CN1437" s="89">
        <v>-99</v>
      </c>
      <c r="CO1437" s="89">
        <v>98.96</v>
      </c>
      <c r="CP1437" s="89">
        <v>0.87429999999999997</v>
      </c>
      <c r="CQ1437" s="89">
        <v>-2.08</v>
      </c>
      <c r="CR1437" s="89">
        <v>-0.48280000000000001</v>
      </c>
      <c r="CS1437" s="89">
        <v>0.87429999999999997</v>
      </c>
      <c r="CT1437" s="89">
        <v>0.76129999999999998</v>
      </c>
      <c r="CU1437" s="86" t="s">
        <v>6986</v>
      </c>
      <c r="CV1437" s="86">
        <v>4.99E-2</v>
      </c>
      <c r="CW1437" s="86">
        <v>47</v>
      </c>
      <c r="CX1437" s="86">
        <v>2</v>
      </c>
      <c r="CY1437" s="86">
        <v>0.69310000000000005</v>
      </c>
      <c r="CZ1437" s="86">
        <v>80</v>
      </c>
      <c r="DA1437" s="86">
        <v>2</v>
      </c>
      <c r="DB1437" s="86">
        <v>-6.6699999999999995E-2</v>
      </c>
      <c r="DC1437" s="86">
        <v>43</v>
      </c>
      <c r="DD1437" s="86">
        <v>-99</v>
      </c>
      <c r="DE1437" s="86">
        <v>-99</v>
      </c>
      <c r="DF1437" s="86">
        <v>-99</v>
      </c>
      <c r="DG1437" s="86">
        <v>-99</v>
      </c>
      <c r="DH1437" s="86">
        <v>-99</v>
      </c>
    </row>
    <row r="1438" spans="1:112" x14ac:dyDescent="0.2">
      <c r="A1438" s="85">
        <f>IF(ISERROR(SEARCH('School Lookup'!$F$3,Data!J1438)),A1437,A1437+1)</f>
        <v>0</v>
      </c>
      <c r="B1438" s="85">
        <f>IF(I1438='School Lookup'!$G$13,1,0)</f>
        <v>0</v>
      </c>
      <c r="C1438" s="85">
        <f t="shared" si="22"/>
        <v>1436</v>
      </c>
      <c r="D1438" s="86" t="s">
        <v>6478</v>
      </c>
      <c r="E1438" s="86" t="s">
        <v>6552</v>
      </c>
      <c r="F1438" s="86" t="s">
        <v>518</v>
      </c>
      <c r="G1438" s="86" t="s">
        <v>3267</v>
      </c>
      <c r="H1438" s="86" t="s">
        <v>5927</v>
      </c>
      <c r="I1438" s="86" t="s">
        <v>5308</v>
      </c>
      <c r="J1438" s="86" t="s">
        <v>317</v>
      </c>
      <c r="K1438" s="86" t="s">
        <v>258</v>
      </c>
      <c r="L1438" s="86">
        <v>1</v>
      </c>
      <c r="M1438" s="86">
        <v>1</v>
      </c>
      <c r="N1438" s="89">
        <v>4.6071712158808897E-2</v>
      </c>
      <c r="O1438" s="89">
        <v>0.19412323395120501</v>
      </c>
      <c r="P1438" s="89">
        <v>-99</v>
      </c>
      <c r="Q1438" s="89">
        <v>-99</v>
      </c>
      <c r="R1438" s="89">
        <v>47.146360545905701</v>
      </c>
      <c r="S1438" s="89">
        <v>0.19412323395120501</v>
      </c>
      <c r="T1438" s="89">
        <v>0.22015109217668499</v>
      </c>
      <c r="U1438" s="89">
        <v>0.49938042131350702</v>
      </c>
      <c r="V1438" s="89">
        <v>0.109939145163822</v>
      </c>
      <c r="W1438" s="89">
        <v>1</v>
      </c>
      <c r="X1438" s="89">
        <v>-8.2509405940594097E-2</v>
      </c>
      <c r="Y1438" s="89">
        <v>-0.10519355532730799</v>
      </c>
      <c r="Z1438" s="89">
        <v>-99</v>
      </c>
      <c r="AA1438" s="89">
        <v>-99</v>
      </c>
      <c r="AB1438" s="89">
        <v>47.772253465346502</v>
      </c>
      <c r="AC1438" s="89">
        <v>-0.10519355532730799</v>
      </c>
      <c r="AD1438" s="89">
        <v>-0.121112206466558</v>
      </c>
      <c r="AE1438" s="89">
        <v>0.50061957868649298</v>
      </c>
      <c r="AF1438" s="89">
        <v>-6.0631141775079701E-2</v>
      </c>
      <c r="AG1438" s="89">
        <v>-99</v>
      </c>
      <c r="AH1438" s="89">
        <v>-99</v>
      </c>
      <c r="AI1438" s="89">
        <v>-99</v>
      </c>
      <c r="AJ1438" s="89">
        <v>-99</v>
      </c>
      <c r="AK1438" s="89">
        <v>-99</v>
      </c>
      <c r="AL1438" s="89">
        <v>-99</v>
      </c>
      <c r="AM1438" s="89">
        <v>-99</v>
      </c>
      <c r="AN1438" s="89">
        <v>-99</v>
      </c>
      <c r="AO1438" s="89">
        <v>-99</v>
      </c>
      <c r="AP1438" s="89">
        <v>-99</v>
      </c>
      <c r="AQ1438" s="89">
        <v>-99</v>
      </c>
      <c r="AR1438" s="89">
        <v>-99</v>
      </c>
      <c r="AS1438" s="89">
        <v>-99</v>
      </c>
      <c r="AT1438" s="89">
        <v>-99</v>
      </c>
      <c r="AU1438" s="89">
        <v>-99</v>
      </c>
      <c r="AV1438" s="89">
        <v>-99</v>
      </c>
      <c r="AW1438" s="89">
        <v>-99</v>
      </c>
      <c r="AX1438" s="89">
        <v>-99</v>
      </c>
      <c r="AY1438" s="89">
        <v>-99</v>
      </c>
      <c r="AZ1438" s="89">
        <v>-99</v>
      </c>
      <c r="BA1438" s="89">
        <v>-99</v>
      </c>
      <c r="BB1438" s="89">
        <v>-99</v>
      </c>
      <c r="BC1438" s="89">
        <v>-99</v>
      </c>
      <c r="BD1438" s="89">
        <v>-99</v>
      </c>
      <c r="BE1438" s="89">
        <v>-99</v>
      </c>
      <c r="BF1438" s="89">
        <v>-99</v>
      </c>
      <c r="BG1438" s="89">
        <v>-99</v>
      </c>
      <c r="BH1438" s="89">
        <v>-99</v>
      </c>
      <c r="BI1438" s="89">
        <v>-99</v>
      </c>
      <c r="BJ1438" s="89">
        <v>-99</v>
      </c>
      <c r="BK1438" s="89">
        <v>-99</v>
      </c>
      <c r="BL1438" s="89">
        <v>-99</v>
      </c>
      <c r="BM1438" s="89">
        <v>-99</v>
      </c>
      <c r="BN1438" s="89">
        <v>-99</v>
      </c>
      <c r="BO1438" s="89">
        <v>-99</v>
      </c>
      <c r="BP1438" s="89">
        <v>-99</v>
      </c>
      <c r="BQ1438" s="89">
        <v>-99</v>
      </c>
      <c r="BR1438" s="89">
        <v>-99</v>
      </c>
      <c r="BS1438" s="89">
        <v>-99</v>
      </c>
      <c r="BT1438" s="89">
        <v>-99</v>
      </c>
      <c r="BU1438" s="89">
        <v>-99</v>
      </c>
      <c r="BV1438" s="89">
        <v>-99</v>
      </c>
      <c r="BW1438" s="89">
        <v>-99</v>
      </c>
      <c r="BX1438" s="89">
        <v>-99</v>
      </c>
      <c r="BY1438" s="89">
        <v>-99</v>
      </c>
      <c r="BZ1438" s="89">
        <v>-99</v>
      </c>
      <c r="CA1438" s="89">
        <v>-99</v>
      </c>
      <c r="CB1438" s="89">
        <v>-99</v>
      </c>
      <c r="CC1438" s="89">
        <v>-99</v>
      </c>
      <c r="CD1438" s="89">
        <v>-99</v>
      </c>
      <c r="CE1438" s="89">
        <v>-99</v>
      </c>
      <c r="CF1438" s="89">
        <v>-99</v>
      </c>
      <c r="CG1438" s="89">
        <v>-99</v>
      </c>
      <c r="CH1438" s="89">
        <v>-99</v>
      </c>
      <c r="CI1438" s="89">
        <v>-99</v>
      </c>
      <c r="CJ1438" s="89">
        <v>-99</v>
      </c>
      <c r="CK1438" s="89">
        <v>-99</v>
      </c>
      <c r="CL1438" s="89">
        <v>-99</v>
      </c>
      <c r="CM1438" s="89">
        <v>-99</v>
      </c>
      <c r="CN1438" s="89">
        <v>-99</v>
      </c>
      <c r="CO1438" s="89">
        <v>-99</v>
      </c>
      <c r="CP1438" s="89">
        <v>-99</v>
      </c>
      <c r="CQ1438" s="89">
        <v>-99</v>
      </c>
      <c r="CR1438" s="89">
        <v>-99</v>
      </c>
      <c r="CS1438" s="89">
        <v>-99</v>
      </c>
      <c r="CT1438" s="89">
        <v>-99</v>
      </c>
      <c r="CU1438" s="86">
        <v>-99</v>
      </c>
      <c r="CV1438" s="86">
        <v>4.9299999999999997E-2</v>
      </c>
      <c r="CW1438" s="86">
        <v>47</v>
      </c>
      <c r="CX1438" s="86">
        <v>2</v>
      </c>
      <c r="CY1438" s="86">
        <v>-0.19620000000000001</v>
      </c>
      <c r="CZ1438" s="86">
        <v>42</v>
      </c>
      <c r="DA1438" s="86">
        <v>0</v>
      </c>
      <c r="DB1438" s="86">
        <v>-99</v>
      </c>
      <c r="DC1438" s="86">
        <v>-99</v>
      </c>
      <c r="DD1438" s="86">
        <v>-99</v>
      </c>
      <c r="DE1438" s="86">
        <v>-99</v>
      </c>
      <c r="DF1438" s="86">
        <v>-99</v>
      </c>
      <c r="DG1438" s="86">
        <v>-99</v>
      </c>
      <c r="DH1438" s="86">
        <v>-99</v>
      </c>
    </row>
    <row r="1439" spans="1:112" x14ac:dyDescent="0.2">
      <c r="A1439" s="85">
        <f>IF(ISERROR(SEARCH('School Lookup'!$F$3,Data!J1439)),A1438,A1438+1)</f>
        <v>0</v>
      </c>
      <c r="B1439" s="85">
        <f>IF(I1439='School Lookup'!$G$13,1,0)</f>
        <v>0</v>
      </c>
      <c r="C1439" s="85">
        <f t="shared" si="22"/>
        <v>1437</v>
      </c>
      <c r="D1439" s="86" t="s">
        <v>6478</v>
      </c>
      <c r="E1439" s="86" t="s">
        <v>6702</v>
      </c>
      <c r="F1439" s="86" t="s">
        <v>1150</v>
      </c>
      <c r="G1439" s="86" t="s">
        <v>2924</v>
      </c>
      <c r="H1439" s="86" t="s">
        <v>560</v>
      </c>
      <c r="I1439" s="86" t="s">
        <v>5191</v>
      </c>
      <c r="J1439" s="86" t="s">
        <v>1419</v>
      </c>
      <c r="K1439" s="86" t="s">
        <v>26</v>
      </c>
      <c r="L1439" s="86">
        <v>1</v>
      </c>
      <c r="M1439" s="86">
        <v>1</v>
      </c>
      <c r="N1439" s="89">
        <v>-4.05519848771267E-3</v>
      </c>
      <c r="O1439" s="89">
        <v>8.5573463083684007E-2</v>
      </c>
      <c r="P1439" s="89">
        <v>49.653799999999997</v>
      </c>
      <c r="Q1439" s="89">
        <v>-1.9331169352527499E-2</v>
      </c>
      <c r="R1439" s="89">
        <v>48.0151270321361</v>
      </c>
      <c r="S1439" s="89">
        <v>3.3121146865578197E-2</v>
      </c>
      <c r="T1439" s="89">
        <v>3.7467354419220701E-2</v>
      </c>
      <c r="U1439" s="89">
        <v>0.372797744890768</v>
      </c>
      <c r="V1439" s="89">
        <v>1.39677452345086E-2</v>
      </c>
      <c r="W1439" s="89">
        <v>1</v>
      </c>
      <c r="X1439" s="89">
        <v>-9.8423674242424306E-2</v>
      </c>
      <c r="Y1439" s="89">
        <v>-0.14265826358626199</v>
      </c>
      <c r="Z1439" s="89">
        <v>52.214300000000001</v>
      </c>
      <c r="AA1439" s="89">
        <v>0.29760781312418899</v>
      </c>
      <c r="AB1439" s="89">
        <v>49.810645454545501</v>
      </c>
      <c r="AC1439" s="89">
        <v>7.7474774768963306E-2</v>
      </c>
      <c r="AD1439" s="89">
        <v>9.1578028729274799E-2</v>
      </c>
      <c r="AE1439" s="89">
        <v>0.372093023255814</v>
      </c>
      <c r="AF1439" s="89">
        <v>3.4075545573683703E-2</v>
      </c>
      <c r="AG1439" s="89">
        <v>1</v>
      </c>
      <c r="AH1439" s="89">
        <v>-7.1961538461538493E-2</v>
      </c>
      <c r="AI1439" s="89">
        <v>-9.7832248145915401E-2</v>
      </c>
      <c r="AJ1439" s="89">
        <v>-99</v>
      </c>
      <c r="AK1439" s="89">
        <v>-99</v>
      </c>
      <c r="AL1439" s="89">
        <v>45.054942307692301</v>
      </c>
      <c r="AM1439" s="89">
        <v>-9.7832248145915401E-2</v>
      </c>
      <c r="AN1439" s="89">
        <v>-0.14597862088192201</v>
      </c>
      <c r="AO1439" s="89">
        <v>0.12825933756166299</v>
      </c>
      <c r="AP1439" s="89">
        <v>-1.8723121212480501E-2</v>
      </c>
      <c r="AQ1439" s="89">
        <v>1</v>
      </c>
      <c r="AR1439" s="89">
        <v>4.8919999999999998E-2</v>
      </c>
      <c r="AS1439" s="89">
        <v>0.17997317197236801</v>
      </c>
      <c r="AT1439" s="89">
        <v>-99</v>
      </c>
      <c r="AU1439" s="89">
        <v>-99</v>
      </c>
      <c r="AV1439" s="89">
        <v>51.666685000000001</v>
      </c>
      <c r="AW1439" s="89">
        <v>0.17997317197236801</v>
      </c>
      <c r="AX1439" s="89">
        <v>0.150440746572502</v>
      </c>
      <c r="AY1439" s="89">
        <v>0.126849894291755</v>
      </c>
      <c r="AZ1439" s="89">
        <v>1.90833927998946E-2</v>
      </c>
      <c r="BA1439" s="89">
        <v>-99</v>
      </c>
      <c r="BB1439" s="89">
        <v>-99</v>
      </c>
      <c r="BC1439" s="89">
        <v>-99</v>
      </c>
      <c r="BD1439" s="89">
        <v>-99</v>
      </c>
      <c r="BE1439" s="89">
        <v>-99</v>
      </c>
      <c r="BF1439" s="89">
        <v>-99</v>
      </c>
      <c r="BG1439" s="89">
        <v>-99</v>
      </c>
      <c r="BH1439" s="89">
        <v>-99</v>
      </c>
      <c r="BI1439" s="89">
        <v>-99</v>
      </c>
      <c r="BJ1439" s="89">
        <v>-99</v>
      </c>
      <c r="BK1439" s="89">
        <v>-99</v>
      </c>
      <c r="BL1439" s="89">
        <v>-99</v>
      </c>
      <c r="BM1439" s="89">
        <v>-99</v>
      </c>
      <c r="BN1439" s="89">
        <v>-99</v>
      </c>
      <c r="BO1439" s="89">
        <v>-99</v>
      </c>
      <c r="BP1439" s="89">
        <v>-99</v>
      </c>
      <c r="BQ1439" s="89">
        <v>-99</v>
      </c>
      <c r="BR1439" s="89">
        <v>-99</v>
      </c>
      <c r="BS1439" s="89">
        <v>-99</v>
      </c>
      <c r="BT1439" s="89">
        <v>-99</v>
      </c>
      <c r="BU1439" s="89">
        <v>-99</v>
      </c>
      <c r="BV1439" s="89">
        <v>-99</v>
      </c>
      <c r="BW1439" s="89">
        <v>-99</v>
      </c>
      <c r="BX1439" s="89">
        <v>-99</v>
      </c>
      <c r="BY1439" s="89">
        <v>-99</v>
      </c>
      <c r="BZ1439" s="89">
        <v>-99</v>
      </c>
      <c r="CA1439" s="89">
        <v>-99</v>
      </c>
      <c r="CB1439" s="89">
        <v>-99</v>
      </c>
      <c r="CC1439" s="89">
        <v>-99</v>
      </c>
      <c r="CD1439" s="89">
        <v>-99</v>
      </c>
      <c r="CE1439" s="89">
        <v>-99</v>
      </c>
      <c r="CF1439" s="89">
        <v>-99</v>
      </c>
      <c r="CG1439" s="89">
        <v>-99</v>
      </c>
      <c r="CH1439" s="89">
        <v>-99</v>
      </c>
      <c r="CI1439" s="89">
        <v>-99</v>
      </c>
      <c r="CJ1439" s="89">
        <v>-99</v>
      </c>
      <c r="CK1439" s="89">
        <v>-99</v>
      </c>
      <c r="CL1439" s="89">
        <v>-99</v>
      </c>
      <c r="CM1439" s="89">
        <v>-99</v>
      </c>
      <c r="CN1439" s="89">
        <v>-99</v>
      </c>
      <c r="CO1439" s="89">
        <v>-99</v>
      </c>
      <c r="CP1439" s="89">
        <v>-99</v>
      </c>
      <c r="CQ1439" s="89">
        <v>-99</v>
      </c>
      <c r="CR1439" s="89">
        <v>-99</v>
      </c>
      <c r="CS1439" s="89">
        <v>-99</v>
      </c>
      <c r="CT1439" s="89">
        <v>-99</v>
      </c>
      <c r="CU1439" s="86">
        <v>-99</v>
      </c>
      <c r="CV1439" s="86">
        <v>4.8399999999999999E-2</v>
      </c>
      <c r="CW1439" s="86">
        <v>47</v>
      </c>
      <c r="CX1439" s="86">
        <v>2</v>
      </c>
      <c r="CY1439" s="86">
        <v>0.64929999999999999</v>
      </c>
      <c r="CZ1439" s="86">
        <v>78</v>
      </c>
      <c r="DA1439" s="86">
        <v>2</v>
      </c>
      <c r="DB1439" s="86">
        <v>0.10349999999999999</v>
      </c>
      <c r="DC1439" s="86">
        <v>53</v>
      </c>
      <c r="DD1439" s="86">
        <v>-99</v>
      </c>
      <c r="DE1439" s="86">
        <v>-99</v>
      </c>
      <c r="DF1439" s="86">
        <v>-99</v>
      </c>
      <c r="DG1439" s="86">
        <v>-99</v>
      </c>
      <c r="DH1439" s="86">
        <v>-99</v>
      </c>
    </row>
    <row r="1440" spans="1:112" x14ac:dyDescent="0.2">
      <c r="A1440" s="85">
        <f>IF(ISERROR(SEARCH('School Lookup'!$F$3,Data!J1440)),A1439,A1439+1)</f>
        <v>0</v>
      </c>
      <c r="B1440" s="85">
        <f>IF(I1440='School Lookup'!$G$13,1,0)</f>
        <v>0</v>
      </c>
      <c r="C1440" s="85">
        <f t="shared" si="22"/>
        <v>1438</v>
      </c>
      <c r="D1440" s="86" t="s">
        <v>6478</v>
      </c>
      <c r="E1440" s="86" t="s">
        <v>6702</v>
      </c>
      <c r="F1440" s="86" t="s">
        <v>1150</v>
      </c>
      <c r="G1440" s="86" t="s">
        <v>2951</v>
      </c>
      <c r="H1440" s="86" t="s">
        <v>562</v>
      </c>
      <c r="I1440" s="86" t="s">
        <v>4553</v>
      </c>
      <c r="J1440" s="86" t="s">
        <v>1181</v>
      </c>
      <c r="K1440" s="86" t="s">
        <v>114</v>
      </c>
      <c r="L1440" s="86">
        <v>1</v>
      </c>
      <c r="M1440" s="86">
        <v>1</v>
      </c>
      <c r="N1440" s="89">
        <v>8.1492482915717507E-2</v>
      </c>
      <c r="O1440" s="89">
        <v>0.27082687477053502</v>
      </c>
      <c r="P1440" s="89">
        <v>48.918100000000003</v>
      </c>
      <c r="Q1440" s="89">
        <v>-9.7367907069911303E-2</v>
      </c>
      <c r="R1440" s="89">
        <v>48.747191571754001</v>
      </c>
      <c r="S1440" s="89">
        <v>8.6729483850311997E-2</v>
      </c>
      <c r="T1440" s="89">
        <v>9.8294959530478496E-2</v>
      </c>
      <c r="U1440" s="89">
        <v>0.40201465201465197</v>
      </c>
      <c r="V1440" s="89">
        <v>3.9516013950439598E-2</v>
      </c>
      <c r="W1440" s="89">
        <v>1</v>
      </c>
      <c r="X1440" s="89">
        <v>0.11918633257403199</v>
      </c>
      <c r="Y1440" s="89">
        <v>0.369630159920458</v>
      </c>
      <c r="Z1440" s="89">
        <v>48.046799999999998</v>
      </c>
      <c r="AA1440" s="89">
        <v>-0.222091770062146</v>
      </c>
      <c r="AB1440" s="89">
        <v>47.608221640091102</v>
      </c>
      <c r="AC1440" s="89">
        <v>7.3769194929155901E-2</v>
      </c>
      <c r="AD1440" s="89">
        <v>8.7263429437486301E-2</v>
      </c>
      <c r="AE1440" s="89">
        <v>0.40201465201465197</v>
      </c>
      <c r="AF1440" s="89">
        <v>3.5081177218916203E-2</v>
      </c>
      <c r="AG1440" s="89">
        <v>1</v>
      </c>
      <c r="AH1440" s="89">
        <v>4.0680000000000001E-2</v>
      </c>
      <c r="AI1440" s="89">
        <v>0.14458320946702299</v>
      </c>
      <c r="AJ1440" s="89">
        <v>-99</v>
      </c>
      <c r="AK1440" s="89">
        <v>-99</v>
      </c>
      <c r="AL1440" s="89">
        <v>44.761926666666703</v>
      </c>
      <c r="AM1440" s="89">
        <v>0.14458320946702299</v>
      </c>
      <c r="AN1440" s="89">
        <v>0.108689343486572</v>
      </c>
      <c r="AO1440" s="89">
        <v>9.6153846153846201E-2</v>
      </c>
      <c r="AP1440" s="89">
        <v>1.04508984121704E-2</v>
      </c>
      <c r="AQ1440" s="89">
        <v>1</v>
      </c>
      <c r="AR1440" s="89">
        <v>-0.170470642201835</v>
      </c>
      <c r="AS1440" s="89">
        <v>-0.31317662037388599</v>
      </c>
      <c r="AT1440" s="89">
        <v>-99</v>
      </c>
      <c r="AU1440" s="89">
        <v>-99</v>
      </c>
      <c r="AV1440" s="89">
        <v>52.293564220183498</v>
      </c>
      <c r="AW1440" s="89">
        <v>-0.31317662037388599</v>
      </c>
      <c r="AX1440" s="89">
        <v>-0.36923802943630801</v>
      </c>
      <c r="AY1440" s="89">
        <v>9.9816849816849795E-2</v>
      </c>
      <c r="AZ1440" s="89">
        <v>-3.6856176930913601E-2</v>
      </c>
      <c r="BA1440" s="89">
        <v>-99</v>
      </c>
      <c r="BB1440" s="89">
        <v>-99</v>
      </c>
      <c r="BC1440" s="89">
        <v>-99</v>
      </c>
      <c r="BD1440" s="89">
        <v>-99</v>
      </c>
      <c r="BE1440" s="89">
        <v>-99</v>
      </c>
      <c r="BF1440" s="89">
        <v>-99</v>
      </c>
      <c r="BG1440" s="89">
        <v>-99</v>
      </c>
      <c r="BH1440" s="89">
        <v>-99</v>
      </c>
      <c r="BI1440" s="89">
        <v>-99</v>
      </c>
      <c r="BJ1440" s="89">
        <v>-99</v>
      </c>
      <c r="BK1440" s="89">
        <v>-99</v>
      </c>
      <c r="BL1440" s="89">
        <v>-99</v>
      </c>
      <c r="BM1440" s="89">
        <v>-99</v>
      </c>
      <c r="BN1440" s="89">
        <v>-99</v>
      </c>
      <c r="BO1440" s="89">
        <v>-99</v>
      </c>
      <c r="BP1440" s="89">
        <v>-99</v>
      </c>
      <c r="BQ1440" s="89">
        <v>-99</v>
      </c>
      <c r="BR1440" s="89">
        <v>-99</v>
      </c>
      <c r="BS1440" s="89">
        <v>-99</v>
      </c>
      <c r="BT1440" s="89">
        <v>-99</v>
      </c>
      <c r="BU1440" s="89">
        <v>-99</v>
      </c>
      <c r="BV1440" s="89">
        <v>-99</v>
      </c>
      <c r="BW1440" s="89">
        <v>-99</v>
      </c>
      <c r="BX1440" s="89">
        <v>-99</v>
      </c>
      <c r="BY1440" s="89">
        <v>-99</v>
      </c>
      <c r="BZ1440" s="89">
        <v>-99</v>
      </c>
      <c r="CA1440" s="89">
        <v>-99</v>
      </c>
      <c r="CB1440" s="89">
        <v>-99</v>
      </c>
      <c r="CC1440" s="89">
        <v>-99</v>
      </c>
      <c r="CD1440" s="89">
        <v>-99</v>
      </c>
      <c r="CE1440" s="89">
        <v>-99</v>
      </c>
      <c r="CF1440" s="89">
        <v>-99</v>
      </c>
      <c r="CG1440" s="89">
        <v>-99</v>
      </c>
      <c r="CH1440" s="89">
        <v>-99</v>
      </c>
      <c r="CI1440" s="89">
        <v>-99</v>
      </c>
      <c r="CJ1440" s="89">
        <v>-99</v>
      </c>
      <c r="CK1440" s="89">
        <v>-99</v>
      </c>
      <c r="CL1440" s="89">
        <v>-99</v>
      </c>
      <c r="CM1440" s="89">
        <v>-99</v>
      </c>
      <c r="CN1440" s="89">
        <v>-99</v>
      </c>
      <c r="CO1440" s="89">
        <v>-99</v>
      </c>
      <c r="CP1440" s="89">
        <v>-99</v>
      </c>
      <c r="CQ1440" s="89">
        <v>-99</v>
      </c>
      <c r="CR1440" s="89">
        <v>-99</v>
      </c>
      <c r="CS1440" s="89">
        <v>-99</v>
      </c>
      <c r="CT1440" s="89">
        <v>-99</v>
      </c>
      <c r="CU1440" s="86">
        <v>-99</v>
      </c>
      <c r="CV1440" s="86">
        <v>4.82E-2</v>
      </c>
      <c r="CW1440" s="86">
        <v>47</v>
      </c>
      <c r="CX1440" s="86">
        <v>2</v>
      </c>
      <c r="CY1440" s="86">
        <v>-0.14879999999999999</v>
      </c>
      <c r="CZ1440" s="86">
        <v>44</v>
      </c>
      <c r="DA1440" s="86">
        <v>2</v>
      </c>
      <c r="DB1440" s="86">
        <v>-0.12839999999999999</v>
      </c>
      <c r="DC1440" s="86">
        <v>40</v>
      </c>
      <c r="DD1440" s="86">
        <v>-99</v>
      </c>
      <c r="DE1440" s="86">
        <v>-99</v>
      </c>
      <c r="DF1440" s="86">
        <v>-99</v>
      </c>
      <c r="DG1440" s="86">
        <v>-99</v>
      </c>
      <c r="DH1440" s="86">
        <v>-99</v>
      </c>
    </row>
    <row r="1441" spans="1:112" x14ac:dyDescent="0.2">
      <c r="A1441" s="85">
        <f>IF(ISERROR(SEARCH('School Lookup'!$F$3,Data!J1441)),A1440,A1440+1)</f>
        <v>0</v>
      </c>
      <c r="B1441" s="85">
        <f>IF(I1441='School Lookup'!$G$13,1,0)</f>
        <v>0</v>
      </c>
      <c r="C1441" s="85">
        <f t="shared" si="22"/>
        <v>1439</v>
      </c>
      <c r="D1441" s="86" t="s">
        <v>6478</v>
      </c>
      <c r="E1441" s="86" t="s">
        <v>6552</v>
      </c>
      <c r="F1441" s="86" t="s">
        <v>518</v>
      </c>
      <c r="G1441" s="86" t="s">
        <v>2837</v>
      </c>
      <c r="H1441" s="86" t="s">
        <v>325</v>
      </c>
      <c r="I1441" s="86" t="s">
        <v>5537</v>
      </c>
      <c r="J1441" s="86" t="s">
        <v>693</v>
      </c>
      <c r="K1441" s="86" t="s">
        <v>16</v>
      </c>
      <c r="L1441" s="86">
        <v>1</v>
      </c>
      <c r="M1441" s="86">
        <v>1</v>
      </c>
      <c r="N1441" s="89">
        <v>7.2513186813186803E-2</v>
      </c>
      <c r="O1441" s="89">
        <v>0.25138221875822703</v>
      </c>
      <c r="P1441" s="89">
        <v>54.139499999999998</v>
      </c>
      <c r="Q1441" s="89">
        <v>0.45647336290093399</v>
      </c>
      <c r="R1441" s="89">
        <v>51.282082051282003</v>
      </c>
      <c r="S1441" s="89">
        <v>0.35392779082957998</v>
      </c>
      <c r="T1441" s="89">
        <v>0.401476032055821</v>
      </c>
      <c r="U1441" s="89">
        <v>0.37969401947148801</v>
      </c>
      <c r="V1441" s="89">
        <v>0.152438048332739</v>
      </c>
      <c r="W1441" s="89">
        <v>1</v>
      </c>
      <c r="X1441" s="89">
        <v>0.21191167883211701</v>
      </c>
      <c r="Y1441" s="89">
        <v>0.58792031186983396</v>
      </c>
      <c r="Z1441" s="89">
        <v>39.152900000000002</v>
      </c>
      <c r="AA1441" s="89">
        <v>-1.3311874204283001</v>
      </c>
      <c r="AB1441" s="89">
        <v>43.430697080291999</v>
      </c>
      <c r="AC1441" s="89">
        <v>-0.371633554279232</v>
      </c>
      <c r="AD1441" s="89">
        <v>-0.43134215170553603</v>
      </c>
      <c r="AE1441" s="89">
        <v>0.38108484005563298</v>
      </c>
      <c r="AF1441" s="89">
        <v>-0.164377954891957</v>
      </c>
      <c r="AG1441" s="89">
        <v>1</v>
      </c>
      <c r="AH1441" s="89">
        <v>0.40045955056179799</v>
      </c>
      <c r="AI1441" s="89">
        <v>0.91886351121374799</v>
      </c>
      <c r="AJ1441" s="89">
        <v>-99</v>
      </c>
      <c r="AK1441" s="89">
        <v>-99</v>
      </c>
      <c r="AL1441" s="89">
        <v>69.662949438202205</v>
      </c>
      <c r="AM1441" s="89">
        <v>0.91886351121374799</v>
      </c>
      <c r="AN1441" s="89">
        <v>0.92210442121360403</v>
      </c>
      <c r="AO1441" s="89">
        <v>0.123783031988873</v>
      </c>
      <c r="AP1441" s="89">
        <v>0.114140881068165</v>
      </c>
      <c r="AQ1441" s="89">
        <v>1</v>
      </c>
      <c r="AR1441" s="89">
        <v>-0.21503253012048201</v>
      </c>
      <c r="AS1441" s="89">
        <v>-0.41334354432782899</v>
      </c>
      <c r="AT1441" s="89">
        <v>-99</v>
      </c>
      <c r="AU1441" s="89">
        <v>-99</v>
      </c>
      <c r="AV1441" s="89">
        <v>46.987908433734901</v>
      </c>
      <c r="AW1441" s="89">
        <v>-0.41334354432782899</v>
      </c>
      <c r="AX1441" s="89">
        <v>-0.474793431151663</v>
      </c>
      <c r="AY1441" s="89">
        <v>0.115438108484006</v>
      </c>
      <c r="AZ1441" s="89">
        <v>-5.4809255612778898E-2</v>
      </c>
      <c r="BA1441" s="89">
        <v>-99</v>
      </c>
      <c r="BB1441" s="89">
        <v>-99</v>
      </c>
      <c r="BC1441" s="89">
        <v>-99</v>
      </c>
      <c r="BD1441" s="89">
        <v>-99</v>
      </c>
      <c r="BE1441" s="89">
        <v>-99</v>
      </c>
      <c r="BF1441" s="89">
        <v>-99</v>
      </c>
      <c r="BG1441" s="89">
        <v>-99</v>
      </c>
      <c r="BH1441" s="89">
        <v>-99</v>
      </c>
      <c r="BI1441" s="89">
        <v>-99</v>
      </c>
      <c r="BJ1441" s="89">
        <v>-99</v>
      </c>
      <c r="BK1441" s="89">
        <v>-99</v>
      </c>
      <c r="BL1441" s="89">
        <v>-99</v>
      </c>
      <c r="BM1441" s="89">
        <v>-99</v>
      </c>
      <c r="BN1441" s="89">
        <v>-99</v>
      </c>
      <c r="BO1441" s="89">
        <v>-99</v>
      </c>
      <c r="BP1441" s="89">
        <v>-99</v>
      </c>
      <c r="BQ1441" s="89">
        <v>-99</v>
      </c>
      <c r="BR1441" s="89">
        <v>-99</v>
      </c>
      <c r="BS1441" s="89">
        <v>-99</v>
      </c>
      <c r="BT1441" s="89">
        <v>-99</v>
      </c>
      <c r="BU1441" s="89">
        <v>-99</v>
      </c>
      <c r="BV1441" s="89">
        <v>-99</v>
      </c>
      <c r="BW1441" s="89">
        <v>-99</v>
      </c>
      <c r="BX1441" s="89">
        <v>-99</v>
      </c>
      <c r="BY1441" s="89">
        <v>-99</v>
      </c>
      <c r="BZ1441" s="89">
        <v>-99</v>
      </c>
      <c r="CA1441" s="89">
        <v>-99</v>
      </c>
      <c r="CB1441" s="89">
        <v>-99</v>
      </c>
      <c r="CC1441" s="89">
        <v>-99</v>
      </c>
      <c r="CD1441" s="89">
        <v>-99</v>
      </c>
      <c r="CE1441" s="89">
        <v>-99</v>
      </c>
      <c r="CF1441" s="89">
        <v>-99</v>
      </c>
      <c r="CG1441" s="89">
        <v>-99</v>
      </c>
      <c r="CH1441" s="89">
        <v>-99</v>
      </c>
      <c r="CI1441" s="89">
        <v>-99</v>
      </c>
      <c r="CJ1441" s="89">
        <v>-99</v>
      </c>
      <c r="CK1441" s="89">
        <v>-99</v>
      </c>
      <c r="CL1441" s="89">
        <v>-99</v>
      </c>
      <c r="CM1441" s="89">
        <v>-99</v>
      </c>
      <c r="CN1441" s="89">
        <v>-99</v>
      </c>
      <c r="CO1441" s="89">
        <v>-99</v>
      </c>
      <c r="CP1441" s="89">
        <v>-99</v>
      </c>
      <c r="CQ1441" s="89">
        <v>-99</v>
      </c>
      <c r="CR1441" s="89">
        <v>-99</v>
      </c>
      <c r="CS1441" s="89">
        <v>-99</v>
      </c>
      <c r="CT1441" s="89">
        <v>-99</v>
      </c>
      <c r="CU1441" s="86">
        <v>-99</v>
      </c>
      <c r="CV1441" s="86">
        <v>4.7399999999999998E-2</v>
      </c>
      <c r="CW1441" s="86">
        <v>46</v>
      </c>
      <c r="CX1441" s="86">
        <v>2</v>
      </c>
      <c r="CY1441" s="86">
        <v>0.19239999999999999</v>
      </c>
      <c r="CZ1441" s="86">
        <v>61</v>
      </c>
      <c r="DA1441" s="86">
        <v>2</v>
      </c>
      <c r="DB1441" s="86">
        <v>-0.33400000000000002</v>
      </c>
      <c r="DC1441" s="86">
        <v>30</v>
      </c>
      <c r="DD1441" s="86">
        <v>-99</v>
      </c>
      <c r="DE1441" s="86">
        <v>-99</v>
      </c>
      <c r="DF1441" s="86">
        <v>-99</v>
      </c>
      <c r="DG1441" s="86">
        <v>-99</v>
      </c>
      <c r="DH1441" s="86">
        <v>-99</v>
      </c>
    </row>
    <row r="1442" spans="1:112" x14ac:dyDescent="0.2">
      <c r="A1442" s="85">
        <f>IF(ISERROR(SEARCH('School Lookup'!$F$3,Data!J1442)),A1441,A1441+1)</f>
        <v>0</v>
      </c>
      <c r="B1442" s="85">
        <f>IF(I1442='School Lookup'!$G$13,1,0)</f>
        <v>0</v>
      </c>
      <c r="C1442" s="85">
        <f t="shared" si="22"/>
        <v>1440</v>
      </c>
      <c r="D1442" s="86" t="s">
        <v>6478</v>
      </c>
      <c r="E1442" s="86" t="s">
        <v>6621</v>
      </c>
      <c r="F1442" s="86" t="s">
        <v>2757</v>
      </c>
      <c r="G1442" s="86" t="s">
        <v>3036</v>
      </c>
      <c r="H1442" s="86" t="s">
        <v>966</v>
      </c>
      <c r="I1442" s="86" t="s">
        <v>5335</v>
      </c>
      <c r="J1442" s="86" t="s">
        <v>994</v>
      </c>
      <c r="K1442" s="86" t="s">
        <v>130</v>
      </c>
      <c r="L1442" s="86">
        <v>1</v>
      </c>
      <c r="M1442" s="86">
        <v>1</v>
      </c>
      <c r="N1442" s="89">
        <v>3.6947137150465999E-2</v>
      </c>
      <c r="O1442" s="89">
        <v>0.17436397662526301</v>
      </c>
      <c r="P1442" s="89">
        <v>56.245800000000003</v>
      </c>
      <c r="Q1442" s="89">
        <v>0.67989157773595799</v>
      </c>
      <c r="R1442" s="89">
        <v>50.4660527296938</v>
      </c>
      <c r="S1442" s="89">
        <v>0.42712777718061101</v>
      </c>
      <c r="T1442" s="89">
        <v>0.48453363306250602</v>
      </c>
      <c r="U1442" s="89">
        <v>0.37363184079602002</v>
      </c>
      <c r="V1442" s="89">
        <v>0.181037193248727</v>
      </c>
      <c r="W1442" s="89">
        <v>1</v>
      </c>
      <c r="X1442" s="89">
        <v>-0.30674348404255303</v>
      </c>
      <c r="Y1442" s="89">
        <v>-0.63307609183320002</v>
      </c>
      <c r="Z1442" s="89">
        <v>52.167400000000001</v>
      </c>
      <c r="AA1442" s="89">
        <v>0.29175924432960199</v>
      </c>
      <c r="AB1442" s="89">
        <v>52.526574202127698</v>
      </c>
      <c r="AC1442" s="89">
        <v>-0.17065842375179899</v>
      </c>
      <c r="AD1442" s="89">
        <v>-0.197336356842986</v>
      </c>
      <c r="AE1442" s="89">
        <v>0.37412935323383101</v>
      </c>
      <c r="AF1442" s="89">
        <v>-7.3829323555186704E-2</v>
      </c>
      <c r="AG1442" s="89">
        <v>1</v>
      </c>
      <c r="AH1442" s="89">
        <v>-0.23013699186991901</v>
      </c>
      <c r="AI1442" s="89">
        <v>-0.438241083508361</v>
      </c>
      <c r="AJ1442" s="89">
        <v>-99</v>
      </c>
      <c r="AK1442" s="89">
        <v>-99</v>
      </c>
      <c r="AL1442" s="89">
        <v>46.3414829268293</v>
      </c>
      <c r="AM1442" s="89">
        <v>-0.438241083508361</v>
      </c>
      <c r="AN1442" s="89">
        <v>-0.503592883637488</v>
      </c>
      <c r="AO1442" s="89">
        <v>0.122388059701493</v>
      </c>
      <c r="AP1442" s="89">
        <v>-6.16337559078717E-2</v>
      </c>
      <c r="AQ1442" s="89">
        <v>1</v>
      </c>
      <c r="AR1442" s="89">
        <v>-8.9793103448275804E-3</v>
      </c>
      <c r="AS1442" s="89">
        <v>4.9826176699548697E-2</v>
      </c>
      <c r="AT1442" s="89">
        <v>-99</v>
      </c>
      <c r="AU1442" s="89">
        <v>-99</v>
      </c>
      <c r="AV1442" s="89">
        <v>56.704992337164803</v>
      </c>
      <c r="AW1442" s="89">
        <v>4.9826176699548697E-2</v>
      </c>
      <c r="AX1442" s="89">
        <v>1.3292496174142399E-2</v>
      </c>
      <c r="AY1442" s="89">
        <v>0.129850746268657</v>
      </c>
      <c r="AZ1442" s="89">
        <v>1.72604054798565E-3</v>
      </c>
      <c r="BA1442" s="89">
        <v>-99</v>
      </c>
      <c r="BB1442" s="89">
        <v>-99</v>
      </c>
      <c r="BC1442" s="89">
        <v>-99</v>
      </c>
      <c r="BD1442" s="89">
        <v>-99</v>
      </c>
      <c r="BE1442" s="89">
        <v>-99</v>
      </c>
      <c r="BF1442" s="89">
        <v>-99</v>
      </c>
      <c r="BG1442" s="89">
        <v>-99</v>
      </c>
      <c r="BH1442" s="89">
        <v>-99</v>
      </c>
      <c r="BI1442" s="89">
        <v>-99</v>
      </c>
      <c r="BJ1442" s="89">
        <v>-99</v>
      </c>
      <c r="BK1442" s="89">
        <v>-99</v>
      </c>
      <c r="BL1442" s="89">
        <v>-99</v>
      </c>
      <c r="BM1442" s="89">
        <v>-99</v>
      </c>
      <c r="BN1442" s="89">
        <v>-99</v>
      </c>
      <c r="BO1442" s="89">
        <v>-99</v>
      </c>
      <c r="BP1442" s="89">
        <v>-99</v>
      </c>
      <c r="BQ1442" s="89">
        <v>-99</v>
      </c>
      <c r="BR1442" s="89">
        <v>-99</v>
      </c>
      <c r="BS1442" s="89">
        <v>-99</v>
      </c>
      <c r="BT1442" s="89">
        <v>-99</v>
      </c>
      <c r="BU1442" s="89">
        <v>-99</v>
      </c>
      <c r="BV1442" s="89">
        <v>-99</v>
      </c>
      <c r="BW1442" s="89">
        <v>-99</v>
      </c>
      <c r="BX1442" s="89">
        <v>-99</v>
      </c>
      <c r="BY1442" s="89">
        <v>-99</v>
      </c>
      <c r="BZ1442" s="89">
        <v>-99</v>
      </c>
      <c r="CA1442" s="89">
        <v>-99</v>
      </c>
      <c r="CB1442" s="89">
        <v>-99</v>
      </c>
      <c r="CC1442" s="89">
        <v>-99</v>
      </c>
      <c r="CD1442" s="89">
        <v>-99</v>
      </c>
      <c r="CE1442" s="89">
        <v>-99</v>
      </c>
      <c r="CF1442" s="89">
        <v>-99</v>
      </c>
      <c r="CG1442" s="89">
        <v>-99</v>
      </c>
      <c r="CH1442" s="89">
        <v>-99</v>
      </c>
      <c r="CI1442" s="89">
        <v>-99</v>
      </c>
      <c r="CJ1442" s="89">
        <v>-99</v>
      </c>
      <c r="CK1442" s="89">
        <v>-99</v>
      </c>
      <c r="CL1442" s="89">
        <v>-99</v>
      </c>
      <c r="CM1442" s="89">
        <v>-99</v>
      </c>
      <c r="CN1442" s="89">
        <v>-99</v>
      </c>
      <c r="CO1442" s="89">
        <v>-99</v>
      </c>
      <c r="CP1442" s="89">
        <v>-99</v>
      </c>
      <c r="CQ1442" s="89">
        <v>-99</v>
      </c>
      <c r="CR1442" s="89">
        <v>-99</v>
      </c>
      <c r="CS1442" s="89">
        <v>-99</v>
      </c>
      <c r="CT1442" s="89">
        <v>-99</v>
      </c>
      <c r="CU1442" s="86">
        <v>-99</v>
      </c>
      <c r="CV1442" s="86">
        <v>4.7300000000000002E-2</v>
      </c>
      <c r="CW1442" s="86">
        <v>46</v>
      </c>
      <c r="CX1442" s="86">
        <v>2</v>
      </c>
      <c r="CY1442" s="86">
        <v>-0.1396</v>
      </c>
      <c r="CZ1442" s="86">
        <v>45</v>
      </c>
      <c r="DA1442" s="86">
        <v>2</v>
      </c>
      <c r="DB1442" s="86">
        <v>0.36320000000000002</v>
      </c>
      <c r="DC1442" s="86">
        <v>67</v>
      </c>
      <c r="DD1442" s="86">
        <v>-99</v>
      </c>
      <c r="DE1442" s="86">
        <v>-99</v>
      </c>
      <c r="DF1442" s="86">
        <v>-99</v>
      </c>
      <c r="DG1442" s="86">
        <v>-99</v>
      </c>
      <c r="DH1442" s="86">
        <v>-99</v>
      </c>
    </row>
    <row r="1443" spans="1:112" x14ac:dyDescent="0.2">
      <c r="A1443" s="85">
        <f>IF(ISERROR(SEARCH('School Lookup'!$F$3,Data!J1443)),A1442,A1442+1)</f>
        <v>0</v>
      </c>
      <c r="B1443" s="85">
        <f>IF(I1443='School Lookup'!$G$13,1,0)</f>
        <v>0</v>
      </c>
      <c r="C1443" s="85">
        <f t="shared" si="22"/>
        <v>1441</v>
      </c>
      <c r="D1443" s="86" t="s">
        <v>6478</v>
      </c>
      <c r="E1443" s="86" t="s">
        <v>6760</v>
      </c>
      <c r="F1443" s="86" t="s">
        <v>2767</v>
      </c>
      <c r="G1443" s="86" t="s">
        <v>3060</v>
      </c>
      <c r="H1443" s="86" t="s">
        <v>1598</v>
      </c>
      <c r="I1443" s="86" t="s">
        <v>4910</v>
      </c>
      <c r="J1443" s="86" t="s">
        <v>1806</v>
      </c>
      <c r="K1443" s="86" t="s">
        <v>26</v>
      </c>
      <c r="L1443" s="86">
        <v>1</v>
      </c>
      <c r="M1443" s="86">
        <v>1</v>
      </c>
      <c r="N1443" s="89">
        <v>4.3926395939086302E-2</v>
      </c>
      <c r="O1443" s="89">
        <v>0.18947755399435701</v>
      </c>
      <c r="P1443" s="89">
        <v>46.931800000000003</v>
      </c>
      <c r="Q1443" s="89">
        <v>-0.308057552479781</v>
      </c>
      <c r="R1443" s="89">
        <v>49.999987309644702</v>
      </c>
      <c r="S1443" s="89">
        <v>-5.9289999242711701E-2</v>
      </c>
      <c r="T1443" s="89">
        <v>-6.7388513520770799E-2</v>
      </c>
      <c r="U1443" s="89">
        <v>0.37739463601532602</v>
      </c>
      <c r="V1443" s="89">
        <v>-2.54320635317851E-2</v>
      </c>
      <c r="W1443" s="89">
        <v>1</v>
      </c>
      <c r="X1443" s="89">
        <v>0.17216106870229</v>
      </c>
      <c r="Y1443" s="89">
        <v>0.494341079486394</v>
      </c>
      <c r="Z1443" s="89">
        <v>46.5379</v>
      </c>
      <c r="AA1443" s="89">
        <v>-0.41025606545983201</v>
      </c>
      <c r="AB1443" s="89">
        <v>47.582738676844798</v>
      </c>
      <c r="AC1443" s="89">
        <v>4.20425070132808E-2</v>
      </c>
      <c r="AD1443" s="89">
        <v>5.0322396959355697E-2</v>
      </c>
      <c r="AE1443" s="89">
        <v>0.37643678160919503</v>
      </c>
      <c r="AF1443" s="89">
        <v>1.89432011542402E-2</v>
      </c>
      <c r="AG1443" s="89">
        <v>1</v>
      </c>
      <c r="AH1443" s="89">
        <v>8.8748091603053306E-3</v>
      </c>
      <c r="AI1443" s="89">
        <v>7.6135370444440298E-2</v>
      </c>
      <c r="AJ1443" s="89">
        <v>-99</v>
      </c>
      <c r="AK1443" s="89">
        <v>-99</v>
      </c>
      <c r="AL1443" s="89">
        <v>42.7480824427481</v>
      </c>
      <c r="AM1443" s="89">
        <v>7.6135370444440298E-2</v>
      </c>
      <c r="AN1443" s="89">
        <v>3.6781916456336897E-2</v>
      </c>
      <c r="AO1443" s="89">
        <v>0.125478927203065</v>
      </c>
      <c r="AP1443" s="89">
        <v>4.6153554174139201E-3</v>
      </c>
      <c r="AQ1443" s="89">
        <v>1</v>
      </c>
      <c r="AR1443" s="89">
        <v>0.156161111111111</v>
      </c>
      <c r="AS1443" s="89">
        <v>0.42103145570159001</v>
      </c>
      <c r="AT1443" s="89">
        <v>-99</v>
      </c>
      <c r="AU1443" s="89">
        <v>-99</v>
      </c>
      <c r="AV1443" s="89">
        <v>53.174597619047603</v>
      </c>
      <c r="AW1443" s="89">
        <v>0.42103145570159001</v>
      </c>
      <c r="AX1443" s="89">
        <v>0.40446675607192201</v>
      </c>
      <c r="AY1443" s="89">
        <v>0.12068965517241401</v>
      </c>
      <c r="AZ1443" s="89">
        <v>4.8814953319025099E-2</v>
      </c>
      <c r="BA1443" s="89">
        <v>-99</v>
      </c>
      <c r="BB1443" s="89">
        <v>-99</v>
      </c>
      <c r="BC1443" s="89">
        <v>-99</v>
      </c>
      <c r="BD1443" s="89">
        <v>-99</v>
      </c>
      <c r="BE1443" s="89">
        <v>-99</v>
      </c>
      <c r="BF1443" s="89">
        <v>-99</v>
      </c>
      <c r="BG1443" s="89">
        <v>-99</v>
      </c>
      <c r="BH1443" s="89">
        <v>-99</v>
      </c>
      <c r="BI1443" s="89">
        <v>-99</v>
      </c>
      <c r="BJ1443" s="89">
        <v>-99</v>
      </c>
      <c r="BK1443" s="89">
        <v>-99</v>
      </c>
      <c r="BL1443" s="89">
        <v>-99</v>
      </c>
      <c r="BM1443" s="89">
        <v>-99</v>
      </c>
      <c r="BN1443" s="89">
        <v>-99</v>
      </c>
      <c r="BO1443" s="89">
        <v>-99</v>
      </c>
      <c r="BP1443" s="89">
        <v>-99</v>
      </c>
      <c r="BQ1443" s="89">
        <v>-99</v>
      </c>
      <c r="BR1443" s="89">
        <v>-99</v>
      </c>
      <c r="BS1443" s="89">
        <v>-99</v>
      </c>
      <c r="BT1443" s="89">
        <v>-99</v>
      </c>
      <c r="BU1443" s="89">
        <v>-99</v>
      </c>
      <c r="BV1443" s="89">
        <v>-99</v>
      </c>
      <c r="BW1443" s="89">
        <v>-99</v>
      </c>
      <c r="BX1443" s="89">
        <v>-99</v>
      </c>
      <c r="BY1443" s="89">
        <v>-99</v>
      </c>
      <c r="BZ1443" s="89">
        <v>-99</v>
      </c>
      <c r="CA1443" s="89">
        <v>-99</v>
      </c>
      <c r="CB1443" s="89">
        <v>-99</v>
      </c>
      <c r="CC1443" s="89">
        <v>-99</v>
      </c>
      <c r="CD1443" s="89">
        <v>-99</v>
      </c>
      <c r="CE1443" s="89">
        <v>-99</v>
      </c>
      <c r="CF1443" s="89">
        <v>-99</v>
      </c>
      <c r="CG1443" s="89">
        <v>-99</v>
      </c>
      <c r="CH1443" s="89">
        <v>-99</v>
      </c>
      <c r="CI1443" s="89">
        <v>-99</v>
      </c>
      <c r="CJ1443" s="89">
        <v>-99</v>
      </c>
      <c r="CK1443" s="89">
        <v>-99</v>
      </c>
      <c r="CL1443" s="89">
        <v>-99</v>
      </c>
      <c r="CM1443" s="89">
        <v>-99</v>
      </c>
      <c r="CN1443" s="89">
        <v>-99</v>
      </c>
      <c r="CO1443" s="89">
        <v>-99</v>
      </c>
      <c r="CP1443" s="89">
        <v>-99</v>
      </c>
      <c r="CQ1443" s="89">
        <v>-99</v>
      </c>
      <c r="CR1443" s="89">
        <v>-99</v>
      </c>
      <c r="CS1443" s="89">
        <v>-99</v>
      </c>
      <c r="CT1443" s="89">
        <v>-99</v>
      </c>
      <c r="CU1443" s="86">
        <v>-99</v>
      </c>
      <c r="CV1443" s="86">
        <v>4.6899999999999997E-2</v>
      </c>
      <c r="CW1443" s="86">
        <v>46</v>
      </c>
      <c r="CX1443" s="86">
        <v>2</v>
      </c>
      <c r="CY1443" s="86">
        <v>-0.23089999999999999</v>
      </c>
      <c r="CZ1443" s="86">
        <v>40</v>
      </c>
      <c r="DA1443" s="86">
        <v>2</v>
      </c>
      <c r="DB1443" s="86">
        <v>-0.2707</v>
      </c>
      <c r="DC1443" s="86">
        <v>33</v>
      </c>
      <c r="DD1443" s="86">
        <v>-99</v>
      </c>
      <c r="DE1443" s="86">
        <v>-99</v>
      </c>
      <c r="DF1443" s="86">
        <v>-99</v>
      </c>
      <c r="DG1443" s="86">
        <v>-99</v>
      </c>
      <c r="DH1443" s="86">
        <v>-99</v>
      </c>
    </row>
    <row r="1444" spans="1:112" x14ac:dyDescent="0.2">
      <c r="A1444" s="85">
        <f>IF(ISERROR(SEARCH('School Lookup'!$F$3,Data!J1444)),A1443,A1443+1)</f>
        <v>0</v>
      </c>
      <c r="B1444" s="85">
        <f>IF(I1444='School Lookup'!$G$13,1,0)</f>
        <v>0</v>
      </c>
      <c r="C1444" s="85">
        <f t="shared" si="22"/>
        <v>1442</v>
      </c>
      <c r="D1444" s="86" t="s">
        <v>6478</v>
      </c>
      <c r="E1444" s="86" t="s">
        <v>6843</v>
      </c>
      <c r="F1444" s="86" t="s">
        <v>2770</v>
      </c>
      <c r="G1444" s="86" t="s">
        <v>3254</v>
      </c>
      <c r="H1444" s="86" t="s">
        <v>1243</v>
      </c>
      <c r="I1444" s="86" t="s">
        <v>4866</v>
      </c>
      <c r="J1444" s="86" t="s">
        <v>1243</v>
      </c>
      <c r="K1444" s="86" t="s">
        <v>45</v>
      </c>
      <c r="L1444" s="86">
        <v>1</v>
      </c>
      <c r="M1444" s="86">
        <v>1</v>
      </c>
      <c r="N1444" s="89">
        <v>-0.191608849557522</v>
      </c>
      <c r="O1444" s="89">
        <v>-0.32057376574833302</v>
      </c>
      <c r="P1444" s="89">
        <v>45.003599999999999</v>
      </c>
      <c r="Q1444" s="89">
        <v>-0.51258444885963805</v>
      </c>
      <c r="R1444" s="89">
        <v>44.985234808259598</v>
      </c>
      <c r="S1444" s="89">
        <v>-0.41657910730398601</v>
      </c>
      <c r="T1444" s="89">
        <v>-0.472792635306785</v>
      </c>
      <c r="U1444" s="89">
        <v>0.30888382687927102</v>
      </c>
      <c r="V1444" s="89">
        <v>-0.14603799851389501</v>
      </c>
      <c r="W1444" s="89">
        <v>1</v>
      </c>
      <c r="X1444" s="89">
        <v>-4.62053491827637E-2</v>
      </c>
      <c r="Y1444" s="89">
        <v>-1.9728055484490699E-2</v>
      </c>
      <c r="Z1444" s="89">
        <v>51.326000000000001</v>
      </c>
      <c r="AA1444" s="89">
        <v>0.18683417431329</v>
      </c>
      <c r="AB1444" s="89">
        <v>49.777084249628501</v>
      </c>
      <c r="AC1444" s="89">
        <v>8.3553059414399694E-2</v>
      </c>
      <c r="AD1444" s="89">
        <v>9.8655291603160805E-2</v>
      </c>
      <c r="AE1444" s="89">
        <v>0.30660592255125302</v>
      </c>
      <c r="AF1444" s="89">
        <v>3.0248296696549999E-2</v>
      </c>
      <c r="AG1444" s="89">
        <v>1</v>
      </c>
      <c r="AH1444" s="89">
        <v>0.18877909090909101</v>
      </c>
      <c r="AI1444" s="89">
        <v>0.463306740636175</v>
      </c>
      <c r="AJ1444" s="89">
        <v>49.742400000000004</v>
      </c>
      <c r="AK1444" s="89">
        <v>0.10916384533465399</v>
      </c>
      <c r="AL1444" s="89">
        <v>42.272770454545501</v>
      </c>
      <c r="AM1444" s="89">
        <v>0.286235292985414</v>
      </c>
      <c r="AN1444" s="89">
        <v>0.25750100802895498</v>
      </c>
      <c r="AO1444" s="89">
        <v>0.100227790432802</v>
      </c>
      <c r="AP1444" s="89">
        <v>2.58087570689613E-2</v>
      </c>
      <c r="AQ1444" s="89">
        <v>1</v>
      </c>
      <c r="AR1444" s="89">
        <v>5.2705555555555603E-2</v>
      </c>
      <c r="AS1444" s="89">
        <v>0.18848240425958701</v>
      </c>
      <c r="AT1444" s="89">
        <v>56.037700000000001</v>
      </c>
      <c r="AU1444" s="89">
        <v>0.79900413888847199</v>
      </c>
      <c r="AV1444" s="89">
        <v>45.833311111111101</v>
      </c>
      <c r="AW1444" s="89">
        <v>0.49374327157402897</v>
      </c>
      <c r="AX1444" s="89">
        <v>0.481090102690786</v>
      </c>
      <c r="AY1444" s="89">
        <v>9.8405466970387198E-2</v>
      </c>
      <c r="AZ1444" s="89">
        <v>4.7341896210118299E-2</v>
      </c>
      <c r="BA1444" s="89">
        <v>1</v>
      </c>
      <c r="BB1444" s="89">
        <v>-0.215301923076923</v>
      </c>
      <c r="BC1444" s="89">
        <v>-0.26001105163938798</v>
      </c>
      <c r="BD1444" s="89">
        <v>58.216200000000001</v>
      </c>
      <c r="BE1444" s="89">
        <v>0.99216903476454998</v>
      </c>
      <c r="BF1444" s="89">
        <v>58.653843269230798</v>
      </c>
      <c r="BG1444" s="89">
        <v>0.366078991562581</v>
      </c>
      <c r="BH1444" s="89">
        <v>0.40189679154950397</v>
      </c>
      <c r="BI1444" s="89">
        <v>4.7380410022778999E-2</v>
      </c>
      <c r="BJ1444" s="89">
        <v>1.9042034770454901E-2</v>
      </c>
      <c r="BK1444" s="89">
        <v>1</v>
      </c>
      <c r="BL1444" s="89">
        <v>-8.0019999999999994E-2</v>
      </c>
      <c r="BM1444" s="89">
        <v>-1.2949002460640201E-2</v>
      </c>
      <c r="BN1444" s="89">
        <v>48.882399999999997</v>
      </c>
      <c r="BO1444" s="89">
        <v>2.5489909585399699E-2</v>
      </c>
      <c r="BP1444" s="89">
        <v>54.999996000000003</v>
      </c>
      <c r="BQ1444" s="89">
        <v>6.2704535623797197E-3</v>
      </c>
      <c r="BR1444" s="89">
        <v>1.8452874207818201E-2</v>
      </c>
      <c r="BS1444" s="89">
        <v>4.5558086560364502E-2</v>
      </c>
      <c r="BT1444" s="89">
        <v>8.40677640447299E-4</v>
      </c>
      <c r="BU1444" s="89">
        <v>1</v>
      </c>
      <c r="BV1444" s="89">
        <v>0.19864509803921601</v>
      </c>
      <c r="BW1444" s="89">
        <v>0.61471355072215605</v>
      </c>
      <c r="BX1444" s="89">
        <v>60.085700000000003</v>
      </c>
      <c r="BY1444" s="89">
        <v>1.1323627229452999</v>
      </c>
      <c r="BZ1444" s="89">
        <v>56.862739215686297</v>
      </c>
      <c r="CA1444" s="89">
        <v>0.87353813683372805</v>
      </c>
      <c r="CB1444" s="89">
        <v>0.93059891320971599</v>
      </c>
      <c r="CC1444" s="89">
        <v>4.6469248291571799E-2</v>
      </c>
      <c r="CD1444" s="89">
        <v>4.3244231957809097E-2</v>
      </c>
      <c r="CE1444" s="89">
        <v>1</v>
      </c>
      <c r="CF1444" s="89">
        <v>0.36840196078431398</v>
      </c>
      <c r="CG1444" s="89">
        <v>1.0700237931262899</v>
      </c>
      <c r="CH1444" s="89">
        <v>63.676499999999997</v>
      </c>
      <c r="CI1444" s="89">
        <v>1.64114769371668</v>
      </c>
      <c r="CJ1444" s="89">
        <v>55.882368627451001</v>
      </c>
      <c r="CK1444" s="89">
        <v>1.35558574342149</v>
      </c>
      <c r="CL1444" s="89">
        <v>1.47597540004256</v>
      </c>
      <c r="CM1444" s="89">
        <v>4.6469248291571799E-2</v>
      </c>
      <c r="CN1444" s="89">
        <v>6.8587467336829702E-2</v>
      </c>
      <c r="CO1444" s="89">
        <v>85.055000000000007</v>
      </c>
      <c r="CP1444" s="89">
        <v>-0.17630000000000001</v>
      </c>
      <c r="CQ1444" s="89">
        <v>22.75</v>
      </c>
      <c r="CR1444" s="89">
        <v>3.1006999999999998</v>
      </c>
      <c r="CS1444" s="89">
        <v>0.20953333333333299</v>
      </c>
      <c r="CT1444" s="89">
        <v>-0.33260000000000001</v>
      </c>
      <c r="CU1444" s="86" t="s">
        <v>6989</v>
      </c>
      <c r="CV1444" s="86">
        <v>4.6899999999999997E-2</v>
      </c>
      <c r="CW1444" s="86">
        <v>46</v>
      </c>
      <c r="CX1444" s="86">
        <v>4</v>
      </c>
      <c r="CY1444" s="86">
        <v>0.61899999999999999</v>
      </c>
      <c r="CZ1444" s="86">
        <v>77</v>
      </c>
      <c r="DA1444" s="86">
        <v>8</v>
      </c>
      <c r="DB1444" s="86">
        <v>0.1656</v>
      </c>
      <c r="DC1444" s="86">
        <v>56</v>
      </c>
      <c r="DD1444" s="86">
        <v>-99</v>
      </c>
      <c r="DE1444" s="86">
        <v>-99</v>
      </c>
      <c r="DF1444" s="86">
        <v>-99</v>
      </c>
      <c r="DG1444" s="86">
        <v>-99</v>
      </c>
      <c r="DH1444" s="86">
        <v>-99</v>
      </c>
    </row>
    <row r="1445" spans="1:112" x14ac:dyDescent="0.2">
      <c r="A1445" s="85">
        <f>IF(ISERROR(SEARCH('School Lookup'!$F$3,Data!J1445)),A1444,A1444+1)</f>
        <v>0</v>
      </c>
      <c r="B1445" s="85">
        <f>IF(I1445='School Lookup'!$G$13,1,0)</f>
        <v>0</v>
      </c>
      <c r="C1445" s="85">
        <f t="shared" si="22"/>
        <v>1443</v>
      </c>
      <c r="D1445" s="86" t="s">
        <v>6478</v>
      </c>
      <c r="E1445" s="86" t="s">
        <v>6598</v>
      </c>
      <c r="F1445" s="86" t="s">
        <v>2755</v>
      </c>
      <c r="G1445" s="86" t="s">
        <v>2939</v>
      </c>
      <c r="H1445" s="86" t="s">
        <v>404</v>
      </c>
      <c r="I1445" s="86" t="s">
        <v>4548</v>
      </c>
      <c r="J1445" s="86" t="s">
        <v>978</v>
      </c>
      <c r="K1445" s="86" t="s">
        <v>31</v>
      </c>
      <c r="L1445" s="86">
        <v>1</v>
      </c>
      <c r="M1445" s="86">
        <v>1</v>
      </c>
      <c r="N1445" s="89">
        <v>0.17425098181818199</v>
      </c>
      <c r="O1445" s="89">
        <v>0.471695303963796</v>
      </c>
      <c r="P1445" s="89">
        <v>49.064500000000002</v>
      </c>
      <c r="Q1445" s="89">
        <v>-8.1839052371222895E-2</v>
      </c>
      <c r="R1445" s="89">
        <v>51.636361527272697</v>
      </c>
      <c r="S1445" s="89">
        <v>0.19492812579628699</v>
      </c>
      <c r="T1445" s="89">
        <v>0.221064376304932</v>
      </c>
      <c r="U1445" s="89">
        <v>0.37681556590846799</v>
      </c>
      <c r="V1445" s="89">
        <v>8.3300498059545494E-2</v>
      </c>
      <c r="W1445" s="89">
        <v>1</v>
      </c>
      <c r="X1445" s="89">
        <v>7.4526850507982606E-2</v>
      </c>
      <c r="Y1445" s="89">
        <v>0.26449466547814499</v>
      </c>
      <c r="Z1445" s="89">
        <v>42.743400000000001</v>
      </c>
      <c r="AA1445" s="89">
        <v>-0.88344144480009501</v>
      </c>
      <c r="AB1445" s="89">
        <v>48.040626124818601</v>
      </c>
      <c r="AC1445" s="89">
        <v>-0.30947338966097498</v>
      </c>
      <c r="AD1445" s="89">
        <v>-0.35896583981008601</v>
      </c>
      <c r="AE1445" s="89">
        <v>0.37763770896135901</v>
      </c>
      <c r="AF1445" s="89">
        <v>-0.135559037341271</v>
      </c>
      <c r="AG1445" s="89">
        <v>1</v>
      </c>
      <c r="AH1445" s="89">
        <v>0.199992857142857</v>
      </c>
      <c r="AI1445" s="89">
        <v>0.48743984739457702</v>
      </c>
      <c r="AJ1445" s="89">
        <v>55.927900000000001</v>
      </c>
      <c r="AK1445" s="89">
        <v>0.71466857141623497</v>
      </c>
      <c r="AL1445" s="89">
        <v>52.455387946428601</v>
      </c>
      <c r="AM1445" s="89">
        <v>0.60105420940540599</v>
      </c>
      <c r="AN1445" s="89">
        <v>0.58823194977190096</v>
      </c>
      <c r="AO1445" s="89">
        <v>0.122773362565086</v>
      </c>
      <c r="AP1445" s="89">
        <v>7.2219214441713295E-2</v>
      </c>
      <c r="AQ1445" s="89">
        <v>1</v>
      </c>
      <c r="AR1445" s="89">
        <v>9.5620982142857205E-2</v>
      </c>
      <c r="AS1445" s="89">
        <v>0.28494838611540602</v>
      </c>
      <c r="AT1445" s="89">
        <v>50.533299999999997</v>
      </c>
      <c r="AU1445" s="89">
        <v>0.200738197442795</v>
      </c>
      <c r="AV1445" s="89">
        <v>49.553562499999998</v>
      </c>
      <c r="AW1445" s="89">
        <v>0.2428432917791</v>
      </c>
      <c r="AX1445" s="89">
        <v>0.216692963273731</v>
      </c>
      <c r="AY1445" s="89">
        <v>0.122773362565086</v>
      </c>
      <c r="AZ1445" s="89">
        <v>2.6604123745308701E-2</v>
      </c>
      <c r="BA1445" s="89">
        <v>-99</v>
      </c>
      <c r="BB1445" s="89">
        <v>-99</v>
      </c>
      <c r="BC1445" s="89">
        <v>-99</v>
      </c>
      <c r="BD1445" s="89">
        <v>-99</v>
      </c>
      <c r="BE1445" s="89">
        <v>-99</v>
      </c>
      <c r="BF1445" s="89">
        <v>-99</v>
      </c>
      <c r="BG1445" s="89">
        <v>-99</v>
      </c>
      <c r="BH1445" s="89">
        <v>-99</v>
      </c>
      <c r="BI1445" s="89">
        <v>-99</v>
      </c>
      <c r="BJ1445" s="89">
        <v>-99</v>
      </c>
      <c r="BK1445" s="89">
        <v>-99</v>
      </c>
      <c r="BL1445" s="89">
        <v>-99</v>
      </c>
      <c r="BM1445" s="89">
        <v>-99</v>
      </c>
      <c r="BN1445" s="89">
        <v>-99</v>
      </c>
      <c r="BO1445" s="89">
        <v>-99</v>
      </c>
      <c r="BP1445" s="89">
        <v>-99</v>
      </c>
      <c r="BQ1445" s="89">
        <v>-99</v>
      </c>
      <c r="BR1445" s="89">
        <v>-99</v>
      </c>
      <c r="BS1445" s="89">
        <v>-99</v>
      </c>
      <c r="BT1445" s="89">
        <v>-99</v>
      </c>
      <c r="BU1445" s="89">
        <v>-99</v>
      </c>
      <c r="BV1445" s="89">
        <v>-99</v>
      </c>
      <c r="BW1445" s="89">
        <v>-99</v>
      </c>
      <c r="BX1445" s="89">
        <v>-99</v>
      </c>
      <c r="BY1445" s="89">
        <v>-99</v>
      </c>
      <c r="BZ1445" s="89">
        <v>-99</v>
      </c>
      <c r="CA1445" s="89">
        <v>-99</v>
      </c>
      <c r="CB1445" s="89">
        <v>-99</v>
      </c>
      <c r="CC1445" s="89">
        <v>-99</v>
      </c>
      <c r="CD1445" s="89">
        <v>-99</v>
      </c>
      <c r="CE1445" s="89">
        <v>-99</v>
      </c>
      <c r="CF1445" s="89">
        <v>-99</v>
      </c>
      <c r="CG1445" s="89">
        <v>-99</v>
      </c>
      <c r="CH1445" s="89">
        <v>-99</v>
      </c>
      <c r="CI1445" s="89">
        <v>-99</v>
      </c>
      <c r="CJ1445" s="89">
        <v>-99</v>
      </c>
      <c r="CK1445" s="89">
        <v>-99</v>
      </c>
      <c r="CL1445" s="89">
        <v>-99</v>
      </c>
      <c r="CM1445" s="89">
        <v>-99</v>
      </c>
      <c r="CN1445" s="89">
        <v>-99</v>
      </c>
      <c r="CO1445" s="89">
        <v>-99</v>
      </c>
      <c r="CP1445" s="89">
        <v>-99</v>
      </c>
      <c r="CQ1445" s="89">
        <v>-99</v>
      </c>
      <c r="CR1445" s="89">
        <v>-99</v>
      </c>
      <c r="CS1445" s="89">
        <v>-99</v>
      </c>
      <c r="CT1445" s="89">
        <v>-99</v>
      </c>
      <c r="CU1445" s="86">
        <v>-99</v>
      </c>
      <c r="CV1445" s="86">
        <v>4.6600000000000003E-2</v>
      </c>
      <c r="CW1445" s="86">
        <v>46</v>
      </c>
      <c r="CX1445" s="86">
        <v>2</v>
      </c>
      <c r="CY1445" s="86">
        <v>-1.0381</v>
      </c>
      <c r="CZ1445" s="86">
        <v>10</v>
      </c>
      <c r="DA1445" s="86">
        <v>4</v>
      </c>
      <c r="DB1445" s="86">
        <v>-0.25209999999999999</v>
      </c>
      <c r="DC1445" s="86">
        <v>34</v>
      </c>
      <c r="DD1445" s="86">
        <v>-99</v>
      </c>
      <c r="DE1445" s="86">
        <v>-99</v>
      </c>
      <c r="DF1445" s="86">
        <v>-99</v>
      </c>
      <c r="DG1445" s="86">
        <v>-99</v>
      </c>
      <c r="DH1445" s="86">
        <v>-99</v>
      </c>
    </row>
    <row r="1446" spans="1:112" x14ac:dyDescent="0.2">
      <c r="A1446" s="85">
        <f>IF(ISERROR(SEARCH('School Lookup'!$F$3,Data!J1446)),A1445,A1445+1)</f>
        <v>0</v>
      </c>
      <c r="B1446" s="85">
        <f>IF(I1446='School Lookup'!$G$13,1,0)</f>
        <v>0</v>
      </c>
      <c r="C1446" s="85">
        <f t="shared" si="22"/>
        <v>1444</v>
      </c>
      <c r="D1446" s="86" t="s">
        <v>6478</v>
      </c>
      <c r="E1446" s="86" t="s">
        <v>6531</v>
      </c>
      <c r="F1446" s="86" t="s">
        <v>2748</v>
      </c>
      <c r="G1446" s="86" t="s">
        <v>3035</v>
      </c>
      <c r="H1446" s="86" t="s">
        <v>235</v>
      </c>
      <c r="I1446" s="86" t="s">
        <v>4547</v>
      </c>
      <c r="J1446" s="86" t="s">
        <v>236</v>
      </c>
      <c r="K1446" s="86" t="s">
        <v>114</v>
      </c>
      <c r="L1446" s="86">
        <v>1</v>
      </c>
      <c r="M1446" s="86">
        <v>1</v>
      </c>
      <c r="N1446" s="89">
        <v>0.16531980198019799</v>
      </c>
      <c r="O1446" s="89">
        <v>0.45235484367039802</v>
      </c>
      <c r="P1446" s="89">
        <v>45.630600000000001</v>
      </c>
      <c r="Q1446" s="89">
        <v>-0.44607767361320499</v>
      </c>
      <c r="R1446" s="89">
        <v>45.544582178217802</v>
      </c>
      <c r="S1446" s="89">
        <v>3.1385850285962102E-3</v>
      </c>
      <c r="T1446" s="89">
        <v>3.4471341657334601E-3</v>
      </c>
      <c r="U1446" s="89">
        <v>0.40132450331125802</v>
      </c>
      <c r="V1446" s="89">
        <v>1.38341940691025E-3</v>
      </c>
      <c r="W1446" s="89">
        <v>1</v>
      </c>
      <c r="X1446" s="89">
        <v>7.3577227722772295E-2</v>
      </c>
      <c r="Y1446" s="89">
        <v>0.26225910303008299</v>
      </c>
      <c r="Z1446" s="89">
        <v>46.459499999999998</v>
      </c>
      <c r="AA1446" s="89">
        <v>-0.420032777474664</v>
      </c>
      <c r="AB1446" s="89">
        <v>48.1848168316832</v>
      </c>
      <c r="AC1446" s="89">
        <v>-7.8886837222290201E-2</v>
      </c>
      <c r="AD1446" s="89">
        <v>-9.0481926669080406E-2</v>
      </c>
      <c r="AE1446" s="89">
        <v>0.40132450331125802</v>
      </c>
      <c r="AF1446" s="89">
        <v>-3.6312614279114398E-2</v>
      </c>
      <c r="AG1446" s="89">
        <v>1</v>
      </c>
      <c r="AH1446" s="89">
        <v>0.212445205479452</v>
      </c>
      <c r="AI1446" s="89">
        <v>0.51423850232774004</v>
      </c>
      <c r="AJ1446" s="89">
        <v>-99</v>
      </c>
      <c r="AK1446" s="89">
        <v>-99</v>
      </c>
      <c r="AL1446" s="89">
        <v>46.575336986301402</v>
      </c>
      <c r="AM1446" s="89">
        <v>0.51423850232774004</v>
      </c>
      <c r="AN1446" s="89">
        <v>0.49702827978158998</v>
      </c>
      <c r="AO1446" s="89">
        <v>9.6688741721854293E-2</v>
      </c>
      <c r="AP1446" s="89">
        <v>4.80570389722597E-2</v>
      </c>
      <c r="AQ1446" s="89">
        <v>1</v>
      </c>
      <c r="AR1446" s="89">
        <v>0.121392105263158</v>
      </c>
      <c r="AS1446" s="89">
        <v>0.34287712859847902</v>
      </c>
      <c r="AT1446" s="89">
        <v>-99</v>
      </c>
      <c r="AU1446" s="89">
        <v>-99</v>
      </c>
      <c r="AV1446" s="89">
        <v>56.578963157894698</v>
      </c>
      <c r="AW1446" s="89">
        <v>0.34287712859847902</v>
      </c>
      <c r="AX1446" s="89">
        <v>0.32210811843465798</v>
      </c>
      <c r="AY1446" s="89">
        <v>0.100662251655629</v>
      </c>
      <c r="AZ1446" s="89">
        <v>3.2424128478190803E-2</v>
      </c>
      <c r="BA1446" s="89">
        <v>-99</v>
      </c>
      <c r="BB1446" s="89">
        <v>-99</v>
      </c>
      <c r="BC1446" s="89">
        <v>-99</v>
      </c>
      <c r="BD1446" s="89">
        <v>-99</v>
      </c>
      <c r="BE1446" s="89">
        <v>-99</v>
      </c>
      <c r="BF1446" s="89">
        <v>-99</v>
      </c>
      <c r="BG1446" s="89">
        <v>-99</v>
      </c>
      <c r="BH1446" s="89">
        <v>-99</v>
      </c>
      <c r="BI1446" s="89">
        <v>-99</v>
      </c>
      <c r="BJ1446" s="89">
        <v>-99</v>
      </c>
      <c r="BK1446" s="89">
        <v>-99</v>
      </c>
      <c r="BL1446" s="89">
        <v>-99</v>
      </c>
      <c r="BM1446" s="89">
        <v>-99</v>
      </c>
      <c r="BN1446" s="89">
        <v>-99</v>
      </c>
      <c r="BO1446" s="89">
        <v>-99</v>
      </c>
      <c r="BP1446" s="89">
        <v>-99</v>
      </c>
      <c r="BQ1446" s="89">
        <v>-99</v>
      </c>
      <c r="BR1446" s="89">
        <v>-99</v>
      </c>
      <c r="BS1446" s="89">
        <v>-99</v>
      </c>
      <c r="BT1446" s="89">
        <v>-99</v>
      </c>
      <c r="BU1446" s="89">
        <v>-99</v>
      </c>
      <c r="BV1446" s="89">
        <v>-99</v>
      </c>
      <c r="BW1446" s="89">
        <v>-99</v>
      </c>
      <c r="BX1446" s="89">
        <v>-99</v>
      </c>
      <c r="BY1446" s="89">
        <v>-99</v>
      </c>
      <c r="BZ1446" s="89">
        <v>-99</v>
      </c>
      <c r="CA1446" s="89">
        <v>-99</v>
      </c>
      <c r="CB1446" s="89">
        <v>-99</v>
      </c>
      <c r="CC1446" s="89">
        <v>-99</v>
      </c>
      <c r="CD1446" s="89">
        <v>-99</v>
      </c>
      <c r="CE1446" s="89">
        <v>-99</v>
      </c>
      <c r="CF1446" s="89">
        <v>-99</v>
      </c>
      <c r="CG1446" s="89">
        <v>-99</v>
      </c>
      <c r="CH1446" s="89">
        <v>-99</v>
      </c>
      <c r="CI1446" s="89">
        <v>-99</v>
      </c>
      <c r="CJ1446" s="89">
        <v>-99</v>
      </c>
      <c r="CK1446" s="89">
        <v>-99</v>
      </c>
      <c r="CL1446" s="89">
        <v>-99</v>
      </c>
      <c r="CM1446" s="89">
        <v>-99</v>
      </c>
      <c r="CN1446" s="89">
        <v>-99</v>
      </c>
      <c r="CO1446" s="89">
        <v>-99</v>
      </c>
      <c r="CP1446" s="89">
        <v>-99</v>
      </c>
      <c r="CQ1446" s="89">
        <v>-99</v>
      </c>
      <c r="CR1446" s="89">
        <v>-99</v>
      </c>
      <c r="CS1446" s="89">
        <v>-99</v>
      </c>
      <c r="CT1446" s="89">
        <v>-99</v>
      </c>
      <c r="CU1446" s="86">
        <v>-99</v>
      </c>
      <c r="CV1446" s="86">
        <v>4.5600000000000002E-2</v>
      </c>
      <c r="CW1446" s="86">
        <v>46</v>
      </c>
      <c r="CX1446" s="86">
        <v>2</v>
      </c>
      <c r="CY1446" s="86">
        <v>-0.41980000000000001</v>
      </c>
      <c r="CZ1446" s="86">
        <v>31</v>
      </c>
      <c r="DA1446" s="86">
        <v>2</v>
      </c>
      <c r="DB1446" s="86">
        <v>-0.34760000000000002</v>
      </c>
      <c r="DC1446" s="86">
        <v>30</v>
      </c>
      <c r="DD1446" s="86">
        <v>-99</v>
      </c>
      <c r="DE1446" s="86">
        <v>-99</v>
      </c>
      <c r="DF1446" s="86">
        <v>-99</v>
      </c>
      <c r="DG1446" s="86">
        <v>-99</v>
      </c>
      <c r="DH1446" s="86">
        <v>-99</v>
      </c>
    </row>
    <row r="1447" spans="1:112" x14ac:dyDescent="0.2">
      <c r="A1447" s="85">
        <f>IF(ISERROR(SEARCH('School Lookup'!$F$3,Data!J1447)),A1446,A1446+1)</f>
        <v>0</v>
      </c>
      <c r="B1447" s="85">
        <f>IF(I1447='School Lookup'!$G$13,1,0)</f>
        <v>0</v>
      </c>
      <c r="C1447" s="85">
        <f t="shared" si="22"/>
        <v>1445</v>
      </c>
      <c r="D1447" s="86" t="s">
        <v>6478</v>
      </c>
      <c r="E1447" s="86" t="s">
        <v>6843</v>
      </c>
      <c r="F1447" s="86" t="s">
        <v>2770</v>
      </c>
      <c r="G1447" s="86" t="s">
        <v>2844</v>
      </c>
      <c r="H1447" s="86" t="s">
        <v>1889</v>
      </c>
      <c r="I1447" s="86" t="s">
        <v>3825</v>
      </c>
      <c r="J1447" s="86" t="s">
        <v>169</v>
      </c>
      <c r="K1447" s="86" t="s">
        <v>6485</v>
      </c>
      <c r="L1447" s="86">
        <v>1</v>
      </c>
      <c r="M1447" s="86">
        <v>1</v>
      </c>
      <c r="N1447" s="89">
        <v>0.20411757719715001</v>
      </c>
      <c r="O1447" s="89">
        <v>0.53637138400075501</v>
      </c>
      <c r="P1447" s="89">
        <v>35.311599999999999</v>
      </c>
      <c r="Q1447" s="89">
        <v>-1.5406285727646101</v>
      </c>
      <c r="R1447" s="89">
        <v>42.517795486935903</v>
      </c>
      <c r="S1447" s="89">
        <v>-0.50212859438192903</v>
      </c>
      <c r="T1447" s="89">
        <v>-0.56986280592091298</v>
      </c>
      <c r="U1447" s="89">
        <v>0.36929824561403501</v>
      </c>
      <c r="V1447" s="89">
        <v>-0.210449334467284</v>
      </c>
      <c r="W1447" s="89">
        <v>1</v>
      </c>
      <c r="X1447" s="89">
        <v>0.17863776722090299</v>
      </c>
      <c r="Y1447" s="89">
        <v>0.50958825364978999</v>
      </c>
      <c r="Z1447" s="89">
        <v>46.970999999999997</v>
      </c>
      <c r="AA1447" s="89">
        <v>-0.35624721375545298</v>
      </c>
      <c r="AB1447" s="89">
        <v>47.030881710213798</v>
      </c>
      <c r="AC1447" s="89">
        <v>7.6670519947168295E-2</v>
      </c>
      <c r="AD1447" s="89">
        <v>9.0641593020278105E-2</v>
      </c>
      <c r="AE1447" s="89">
        <v>0.36929824561403501</v>
      </c>
      <c r="AF1447" s="89">
        <v>3.34737812820501E-2</v>
      </c>
      <c r="AG1447" s="89">
        <v>1</v>
      </c>
      <c r="AH1447" s="89">
        <v>0.35350510948905101</v>
      </c>
      <c r="AI1447" s="89">
        <v>0.81781302419917201</v>
      </c>
      <c r="AJ1447" s="89">
        <v>-99</v>
      </c>
      <c r="AK1447" s="89">
        <v>-99</v>
      </c>
      <c r="AL1447" s="89">
        <v>53.284688321167899</v>
      </c>
      <c r="AM1447" s="89">
        <v>0.81781302419917201</v>
      </c>
      <c r="AN1447" s="89">
        <v>0.81594649679800502</v>
      </c>
      <c r="AO1447" s="89">
        <v>0.120175438596491</v>
      </c>
      <c r="AP1447" s="89">
        <v>9.8056728123970802E-2</v>
      </c>
      <c r="AQ1447" s="89">
        <v>1</v>
      </c>
      <c r="AR1447" s="89">
        <v>0.35617204968944099</v>
      </c>
      <c r="AS1447" s="89">
        <v>0.87061924047201</v>
      </c>
      <c r="AT1447" s="89">
        <v>-99</v>
      </c>
      <c r="AU1447" s="89">
        <v>-99</v>
      </c>
      <c r="AV1447" s="89">
        <v>42.8571440993789</v>
      </c>
      <c r="AW1447" s="89">
        <v>0.87061924047201</v>
      </c>
      <c r="AX1447" s="89">
        <v>0.878240107139175</v>
      </c>
      <c r="AY1447" s="89">
        <v>0.14122807017543901</v>
      </c>
      <c r="AZ1447" s="89">
        <v>0.124032155481936</v>
      </c>
      <c r="BA1447" s="89">
        <v>-99</v>
      </c>
      <c r="BB1447" s="89">
        <v>-99</v>
      </c>
      <c r="BC1447" s="89">
        <v>-99</v>
      </c>
      <c r="BD1447" s="89">
        <v>-99</v>
      </c>
      <c r="BE1447" s="89">
        <v>-99</v>
      </c>
      <c r="BF1447" s="89">
        <v>-99</v>
      </c>
      <c r="BG1447" s="89">
        <v>-99</v>
      </c>
      <c r="BH1447" s="89">
        <v>-99</v>
      </c>
      <c r="BI1447" s="89">
        <v>-99</v>
      </c>
      <c r="BJ1447" s="89">
        <v>-99</v>
      </c>
      <c r="BK1447" s="89">
        <v>-99</v>
      </c>
      <c r="BL1447" s="89">
        <v>-99</v>
      </c>
      <c r="BM1447" s="89">
        <v>-99</v>
      </c>
      <c r="BN1447" s="89">
        <v>-99</v>
      </c>
      <c r="BO1447" s="89">
        <v>-99</v>
      </c>
      <c r="BP1447" s="89">
        <v>-99</v>
      </c>
      <c r="BQ1447" s="89">
        <v>-99</v>
      </c>
      <c r="BR1447" s="89">
        <v>-99</v>
      </c>
      <c r="BS1447" s="89">
        <v>-99</v>
      </c>
      <c r="BT1447" s="89">
        <v>-99</v>
      </c>
      <c r="BU1447" s="89">
        <v>-99</v>
      </c>
      <c r="BV1447" s="89">
        <v>-99</v>
      </c>
      <c r="BW1447" s="89">
        <v>-99</v>
      </c>
      <c r="BX1447" s="89">
        <v>-99</v>
      </c>
      <c r="BY1447" s="89">
        <v>-99</v>
      </c>
      <c r="BZ1447" s="89">
        <v>-99</v>
      </c>
      <c r="CA1447" s="89">
        <v>-99</v>
      </c>
      <c r="CB1447" s="89">
        <v>-99</v>
      </c>
      <c r="CC1447" s="89">
        <v>-99</v>
      </c>
      <c r="CD1447" s="89">
        <v>-99</v>
      </c>
      <c r="CE1447" s="89">
        <v>-99</v>
      </c>
      <c r="CF1447" s="89">
        <v>-99</v>
      </c>
      <c r="CG1447" s="89">
        <v>-99</v>
      </c>
      <c r="CH1447" s="89">
        <v>-99</v>
      </c>
      <c r="CI1447" s="89">
        <v>-99</v>
      </c>
      <c r="CJ1447" s="89">
        <v>-99</v>
      </c>
      <c r="CK1447" s="89">
        <v>-99</v>
      </c>
      <c r="CL1447" s="89">
        <v>-99</v>
      </c>
      <c r="CM1447" s="89">
        <v>-99</v>
      </c>
      <c r="CN1447" s="89">
        <v>-99</v>
      </c>
      <c r="CO1447" s="89">
        <v>-99</v>
      </c>
      <c r="CP1447" s="89">
        <v>-99</v>
      </c>
      <c r="CQ1447" s="89">
        <v>-99</v>
      </c>
      <c r="CR1447" s="89">
        <v>-99</v>
      </c>
      <c r="CS1447" s="89">
        <v>-99</v>
      </c>
      <c r="CT1447" s="89">
        <v>-99</v>
      </c>
      <c r="CU1447" s="86">
        <v>-99</v>
      </c>
      <c r="CV1447" s="86">
        <v>4.5100000000000001E-2</v>
      </c>
      <c r="CW1447" s="86">
        <v>46</v>
      </c>
      <c r="CX1447" s="86">
        <v>2</v>
      </c>
      <c r="CY1447" s="86">
        <v>-0.45660000000000001</v>
      </c>
      <c r="CZ1447" s="86">
        <v>29</v>
      </c>
      <c r="DA1447" s="86">
        <v>2</v>
      </c>
      <c r="DB1447" s="86">
        <v>-0.70050000000000001</v>
      </c>
      <c r="DC1447" s="86">
        <v>16</v>
      </c>
      <c r="DD1447" s="86">
        <v>-99</v>
      </c>
      <c r="DE1447" s="86">
        <v>-99</v>
      </c>
      <c r="DF1447" s="86">
        <v>-99</v>
      </c>
      <c r="DG1447" s="86">
        <v>-99</v>
      </c>
      <c r="DH1447" s="86">
        <v>-99</v>
      </c>
    </row>
    <row r="1448" spans="1:112" x14ac:dyDescent="0.2">
      <c r="A1448" s="85">
        <f>IF(ISERROR(SEARCH('School Lookup'!$F$3,Data!J1448)),A1447,A1447+1)</f>
        <v>0</v>
      </c>
      <c r="B1448" s="85">
        <f>IF(I1448='School Lookup'!$G$13,1,0)</f>
        <v>0</v>
      </c>
      <c r="C1448" s="85">
        <f t="shared" si="22"/>
        <v>1446</v>
      </c>
      <c r="D1448" s="86" t="s">
        <v>6478</v>
      </c>
      <c r="E1448" s="86" t="s">
        <v>6790</v>
      </c>
      <c r="F1448" s="86" t="s">
        <v>2774</v>
      </c>
      <c r="G1448" s="86" t="s">
        <v>3264</v>
      </c>
      <c r="H1448" s="86" t="s">
        <v>2061</v>
      </c>
      <c r="I1448" s="86" t="s">
        <v>5508</v>
      </c>
      <c r="J1448" s="86" t="s">
        <v>6158</v>
      </c>
      <c r="K1448" s="86" t="s">
        <v>31</v>
      </c>
      <c r="L1448" s="86">
        <v>1</v>
      </c>
      <c r="M1448" s="86">
        <v>1</v>
      </c>
      <c r="N1448" s="89">
        <v>-0.29557048940832698</v>
      </c>
      <c r="O1448" s="89">
        <v>-0.54570258456573195</v>
      </c>
      <c r="P1448" s="89">
        <v>58.493000000000002</v>
      </c>
      <c r="Q1448" s="89">
        <v>0.91825525450434997</v>
      </c>
      <c r="R1448" s="89">
        <v>54.711438349159998</v>
      </c>
      <c r="S1448" s="89">
        <v>0.18627633496930901</v>
      </c>
      <c r="T1448" s="89">
        <v>0.21124747569713201</v>
      </c>
      <c r="U1448" s="89">
        <v>0.33349573690621198</v>
      </c>
      <c r="V1448" s="89">
        <v>7.0450132577192098E-2</v>
      </c>
      <c r="W1448" s="89">
        <v>1</v>
      </c>
      <c r="X1448" s="89">
        <v>-0.33506532846715298</v>
      </c>
      <c r="Y1448" s="89">
        <v>-0.69975019953321305</v>
      </c>
      <c r="Z1448" s="89">
        <v>51.468200000000003</v>
      </c>
      <c r="AA1448" s="89">
        <v>0.20456693513610899</v>
      </c>
      <c r="AB1448" s="89">
        <v>54.452567153284697</v>
      </c>
      <c r="AC1448" s="89">
        <v>-0.24759163219855199</v>
      </c>
      <c r="AD1448" s="89">
        <v>-0.28691369184290699</v>
      </c>
      <c r="AE1448" s="89">
        <v>0.33373934226552998</v>
      </c>
      <c r="AF1448" s="89">
        <v>-9.5754386802626698E-2</v>
      </c>
      <c r="AG1448" s="89">
        <v>1</v>
      </c>
      <c r="AH1448" s="89">
        <v>-0.154277458396369</v>
      </c>
      <c r="AI1448" s="89">
        <v>-0.27498404909229102</v>
      </c>
      <c r="AJ1448" s="89">
        <v>60.718800000000002</v>
      </c>
      <c r="AK1448" s="89">
        <v>1.1836545211671401</v>
      </c>
      <c r="AL1448" s="89">
        <v>52.647489258698897</v>
      </c>
      <c r="AM1448" s="89">
        <v>0.45433523603742598</v>
      </c>
      <c r="AN1448" s="89">
        <v>0.43409729742841002</v>
      </c>
      <c r="AO1448" s="89">
        <v>0.16102314250913499</v>
      </c>
      <c r="AP1448" s="89">
        <v>6.9899710986645297E-2</v>
      </c>
      <c r="AQ1448" s="89">
        <v>1</v>
      </c>
      <c r="AR1448" s="89">
        <v>-0.24524127659574499</v>
      </c>
      <c r="AS1448" s="89">
        <v>-0.48124724752047099</v>
      </c>
      <c r="AT1448" s="89">
        <v>53.854199999999999</v>
      </c>
      <c r="AU1448" s="89">
        <v>0.56168241751164005</v>
      </c>
      <c r="AV1448" s="89">
        <v>50.780133333333303</v>
      </c>
      <c r="AW1448" s="89">
        <v>4.0217584995584602E-2</v>
      </c>
      <c r="AX1448" s="89">
        <v>3.1670104629399399E-3</v>
      </c>
      <c r="AY1448" s="89">
        <v>0.17174177831912299</v>
      </c>
      <c r="AZ1448" s="89">
        <v>5.4390800886057499E-4</v>
      </c>
      <c r="BA1448" s="89">
        <v>-99</v>
      </c>
      <c r="BB1448" s="89">
        <v>-99</v>
      </c>
      <c r="BC1448" s="89">
        <v>-99</v>
      </c>
      <c r="BD1448" s="89">
        <v>-99</v>
      </c>
      <c r="BE1448" s="89">
        <v>-99</v>
      </c>
      <c r="BF1448" s="89">
        <v>-99</v>
      </c>
      <c r="BG1448" s="89">
        <v>-99</v>
      </c>
      <c r="BH1448" s="89">
        <v>-99</v>
      </c>
      <c r="BI1448" s="89">
        <v>-99</v>
      </c>
      <c r="BJ1448" s="89">
        <v>-99</v>
      </c>
      <c r="BK1448" s="89">
        <v>-99</v>
      </c>
      <c r="BL1448" s="89">
        <v>-99</v>
      </c>
      <c r="BM1448" s="89">
        <v>-99</v>
      </c>
      <c r="BN1448" s="89">
        <v>-99</v>
      </c>
      <c r="BO1448" s="89">
        <v>-99</v>
      </c>
      <c r="BP1448" s="89">
        <v>-99</v>
      </c>
      <c r="BQ1448" s="89">
        <v>-99</v>
      </c>
      <c r="BR1448" s="89">
        <v>-99</v>
      </c>
      <c r="BS1448" s="89">
        <v>-99</v>
      </c>
      <c r="BT1448" s="89">
        <v>-99</v>
      </c>
      <c r="BU1448" s="89">
        <v>-99</v>
      </c>
      <c r="BV1448" s="89">
        <v>-99</v>
      </c>
      <c r="BW1448" s="89">
        <v>-99</v>
      </c>
      <c r="BX1448" s="89">
        <v>-99</v>
      </c>
      <c r="BY1448" s="89">
        <v>-99</v>
      </c>
      <c r="BZ1448" s="89">
        <v>-99</v>
      </c>
      <c r="CA1448" s="89">
        <v>-99</v>
      </c>
      <c r="CB1448" s="89">
        <v>-99</v>
      </c>
      <c r="CC1448" s="89">
        <v>-99</v>
      </c>
      <c r="CD1448" s="89">
        <v>-99</v>
      </c>
      <c r="CE1448" s="89">
        <v>-99</v>
      </c>
      <c r="CF1448" s="89">
        <v>-99</v>
      </c>
      <c r="CG1448" s="89">
        <v>-99</v>
      </c>
      <c r="CH1448" s="89">
        <v>-99</v>
      </c>
      <c r="CI1448" s="89">
        <v>-99</v>
      </c>
      <c r="CJ1448" s="89">
        <v>-99</v>
      </c>
      <c r="CK1448" s="89">
        <v>-99</v>
      </c>
      <c r="CL1448" s="89">
        <v>-99</v>
      </c>
      <c r="CM1448" s="89">
        <v>-99</v>
      </c>
      <c r="CN1448" s="89">
        <v>-99</v>
      </c>
      <c r="CO1448" s="89">
        <v>-99</v>
      </c>
      <c r="CP1448" s="89">
        <v>-99</v>
      </c>
      <c r="CQ1448" s="89">
        <v>-99</v>
      </c>
      <c r="CR1448" s="89">
        <v>-99</v>
      </c>
      <c r="CS1448" s="89">
        <v>-99</v>
      </c>
      <c r="CT1448" s="89">
        <v>-99</v>
      </c>
      <c r="CU1448" s="86">
        <v>-99</v>
      </c>
      <c r="CV1448" s="86">
        <v>4.5100000000000001E-2</v>
      </c>
      <c r="CW1448" s="86">
        <v>46</v>
      </c>
      <c r="CX1448" s="86">
        <v>2</v>
      </c>
      <c r="CY1448" s="86">
        <v>-0.81269999999999998</v>
      </c>
      <c r="CZ1448" s="86">
        <v>16</v>
      </c>
      <c r="DA1448" s="86">
        <v>4</v>
      </c>
      <c r="DB1448" s="86">
        <v>0.66159999999999997</v>
      </c>
      <c r="DC1448" s="86">
        <v>80</v>
      </c>
      <c r="DD1448" s="86">
        <v>-99</v>
      </c>
      <c r="DE1448" s="86">
        <v>-99</v>
      </c>
      <c r="DF1448" s="86">
        <v>-99</v>
      </c>
      <c r="DG1448" s="86">
        <v>-99</v>
      </c>
      <c r="DH1448" s="86">
        <v>-99</v>
      </c>
    </row>
    <row r="1449" spans="1:112" x14ac:dyDescent="0.2">
      <c r="A1449" s="85">
        <f>IF(ISERROR(SEARCH('School Lookup'!$F$3,Data!J1449)),A1448,A1448+1)</f>
        <v>0</v>
      </c>
      <c r="B1449" s="85">
        <f>IF(I1449='School Lookup'!$G$13,1,0)</f>
        <v>0</v>
      </c>
      <c r="C1449" s="85">
        <f t="shared" si="22"/>
        <v>1447</v>
      </c>
      <c r="D1449" s="86" t="s">
        <v>6478</v>
      </c>
      <c r="E1449" s="86" t="s">
        <v>6843</v>
      </c>
      <c r="F1449" s="86" t="s">
        <v>2770</v>
      </c>
      <c r="G1449" s="86" t="s">
        <v>2878</v>
      </c>
      <c r="H1449" s="86" t="s">
        <v>1986</v>
      </c>
      <c r="I1449" s="86" t="s">
        <v>3880</v>
      </c>
      <c r="J1449" s="86" t="s">
        <v>2057</v>
      </c>
      <c r="K1449" s="86" t="s">
        <v>36</v>
      </c>
      <c r="L1449" s="86">
        <v>1</v>
      </c>
      <c r="M1449" s="86">
        <v>-99</v>
      </c>
      <c r="N1449" s="89">
        <v>-99</v>
      </c>
      <c r="O1449" s="89">
        <v>-99</v>
      </c>
      <c r="P1449" s="89">
        <v>-99</v>
      </c>
      <c r="Q1449" s="89">
        <v>-99</v>
      </c>
      <c r="R1449" s="89">
        <v>-99</v>
      </c>
      <c r="S1449" s="89">
        <v>-99</v>
      </c>
      <c r="T1449" s="89">
        <v>-99</v>
      </c>
      <c r="U1449" s="89">
        <v>-99</v>
      </c>
      <c r="V1449" s="89">
        <v>-99</v>
      </c>
      <c r="W1449" s="89">
        <v>-99</v>
      </c>
      <c r="X1449" s="89">
        <v>-99</v>
      </c>
      <c r="Y1449" s="89">
        <v>-99</v>
      </c>
      <c r="Z1449" s="89">
        <v>-99</v>
      </c>
      <c r="AA1449" s="89">
        <v>-99</v>
      </c>
      <c r="AB1449" s="89">
        <v>-99</v>
      </c>
      <c r="AC1449" s="89">
        <v>-99</v>
      </c>
      <c r="AD1449" s="89">
        <v>-99</v>
      </c>
      <c r="AE1449" s="89">
        <v>-99</v>
      </c>
      <c r="AF1449" s="89">
        <v>-99</v>
      </c>
      <c r="AG1449" s="89">
        <v>-99</v>
      </c>
      <c r="AH1449" s="89">
        <v>-99</v>
      </c>
      <c r="AI1449" s="89">
        <v>-99</v>
      </c>
      <c r="AJ1449" s="89">
        <v>-99</v>
      </c>
      <c r="AK1449" s="89">
        <v>-99</v>
      </c>
      <c r="AL1449" s="89">
        <v>-99</v>
      </c>
      <c r="AM1449" s="89">
        <v>-99</v>
      </c>
      <c r="AN1449" s="89">
        <v>-99</v>
      </c>
      <c r="AO1449" s="89">
        <v>-99</v>
      </c>
      <c r="AP1449" s="89">
        <v>-99</v>
      </c>
      <c r="AQ1449" s="89">
        <v>-99</v>
      </c>
      <c r="AR1449" s="89">
        <v>-99</v>
      </c>
      <c r="AS1449" s="89">
        <v>-99</v>
      </c>
      <c r="AT1449" s="89">
        <v>-99</v>
      </c>
      <c r="AU1449" s="89">
        <v>-99</v>
      </c>
      <c r="AV1449" s="89">
        <v>-99</v>
      </c>
      <c r="AW1449" s="89">
        <v>-99</v>
      </c>
      <c r="AX1449" s="89">
        <v>-99</v>
      </c>
      <c r="AY1449" s="89">
        <v>-99</v>
      </c>
      <c r="AZ1449" s="89">
        <v>-99</v>
      </c>
      <c r="BA1449" s="89">
        <v>1</v>
      </c>
      <c r="BB1449" s="89">
        <v>2.2719452887537999E-2</v>
      </c>
      <c r="BC1449" s="89">
        <v>0.27560894181589901</v>
      </c>
      <c r="BD1449" s="89">
        <v>34.8155</v>
      </c>
      <c r="BE1449" s="89">
        <v>-1.3477336829598701</v>
      </c>
      <c r="BF1449" s="89">
        <v>50.455955927051697</v>
      </c>
      <c r="BG1449" s="89">
        <v>-0.53606237057198702</v>
      </c>
      <c r="BH1449" s="89">
        <v>-0.563360716974872</v>
      </c>
      <c r="BI1449" s="89">
        <v>0.25</v>
      </c>
      <c r="BJ1449" s="89">
        <v>-0.140840179243718</v>
      </c>
      <c r="BK1449" s="89">
        <v>1</v>
      </c>
      <c r="BL1449" s="89">
        <v>0.12611641337386001</v>
      </c>
      <c r="BM1449" s="89">
        <v>0.48867780168987901</v>
      </c>
      <c r="BN1449" s="89">
        <v>45.4345</v>
      </c>
      <c r="BO1449" s="89">
        <v>-0.361640895666752</v>
      </c>
      <c r="BP1449" s="89">
        <v>54.711233738601798</v>
      </c>
      <c r="BQ1449" s="89">
        <v>6.3518453011563197E-2</v>
      </c>
      <c r="BR1449" s="89">
        <v>7.8505613491581194E-2</v>
      </c>
      <c r="BS1449" s="89">
        <v>0.25</v>
      </c>
      <c r="BT1449" s="89">
        <v>1.9626403372895299E-2</v>
      </c>
      <c r="BU1449" s="89">
        <v>1</v>
      </c>
      <c r="BV1449" s="89">
        <v>0.19449057750759899</v>
      </c>
      <c r="BW1449" s="89">
        <v>0.60514399750020198</v>
      </c>
      <c r="BX1449" s="89">
        <v>49.535699999999999</v>
      </c>
      <c r="BY1449" s="89">
        <v>4.3896914580884801E-2</v>
      </c>
      <c r="BZ1449" s="89">
        <v>49.848031003039502</v>
      </c>
      <c r="CA1449" s="89">
        <v>0.32452045604054303</v>
      </c>
      <c r="CB1449" s="89">
        <v>0.35190651756212998</v>
      </c>
      <c r="CC1449" s="89">
        <v>0.25</v>
      </c>
      <c r="CD1449" s="89">
        <v>8.7976629390532607E-2</v>
      </c>
      <c r="CE1449" s="89">
        <v>1</v>
      </c>
      <c r="CF1449" s="89">
        <v>0.15825197568389099</v>
      </c>
      <c r="CG1449" s="89">
        <v>0.56616383315738406</v>
      </c>
      <c r="CH1449" s="89">
        <v>48.874299999999998</v>
      </c>
      <c r="CI1449" s="89">
        <v>-4.8171560889714998E-2</v>
      </c>
      <c r="CJ1449" s="89">
        <v>49.5440872340426</v>
      </c>
      <c r="CK1449" s="89">
        <v>0.25899613613383399</v>
      </c>
      <c r="CL1449" s="89">
        <v>0.289396724618384</v>
      </c>
      <c r="CM1449" s="89">
        <v>0.25</v>
      </c>
      <c r="CN1449" s="89">
        <v>7.2349181154596001E-2</v>
      </c>
      <c r="CO1449" s="89">
        <v>93.625</v>
      </c>
      <c r="CP1449" s="89">
        <v>0.47120000000000001</v>
      </c>
      <c r="CQ1449" s="89">
        <v>-4.47</v>
      </c>
      <c r="CR1449" s="89">
        <v>-0.82769999999999999</v>
      </c>
      <c r="CS1449" s="89">
        <v>0.47120000000000001</v>
      </c>
      <c r="CT1449" s="89">
        <v>9.8000000000000004E-2</v>
      </c>
      <c r="CU1449" s="86" t="s">
        <v>6988</v>
      </c>
      <c r="CV1449" s="86">
        <v>4.4999999999999998E-2</v>
      </c>
      <c r="CW1449" s="86">
        <v>46</v>
      </c>
      <c r="CX1449" s="86">
        <v>2</v>
      </c>
      <c r="CY1449" s="86">
        <v>-0.57340000000000002</v>
      </c>
      <c r="CZ1449" s="86">
        <v>25</v>
      </c>
      <c r="DA1449" s="86">
        <v>4</v>
      </c>
      <c r="DB1449" s="86">
        <v>-0.4284</v>
      </c>
      <c r="DC1449" s="86">
        <v>26</v>
      </c>
      <c r="DD1449" s="86">
        <v>-99</v>
      </c>
      <c r="DE1449" s="86">
        <v>-99</v>
      </c>
      <c r="DF1449" s="86">
        <v>-99</v>
      </c>
      <c r="DG1449" s="86">
        <v>-99</v>
      </c>
      <c r="DH1449" s="86">
        <v>-99</v>
      </c>
    </row>
    <row r="1450" spans="1:112" x14ac:dyDescent="0.2">
      <c r="A1450" s="85">
        <f>IF(ISERROR(SEARCH('School Lookup'!$F$3,Data!J1450)),A1449,A1449+1)</f>
        <v>0</v>
      </c>
      <c r="B1450" s="85">
        <f>IF(I1450='School Lookup'!$G$13,1,0)</f>
        <v>0</v>
      </c>
      <c r="C1450" s="85">
        <f t="shared" si="22"/>
        <v>1448</v>
      </c>
      <c r="D1450" s="86" t="s">
        <v>6478</v>
      </c>
      <c r="E1450" s="86" t="s">
        <v>6702</v>
      </c>
      <c r="F1450" s="86" t="s">
        <v>1150</v>
      </c>
      <c r="G1450" s="86" t="s">
        <v>3015</v>
      </c>
      <c r="H1450" s="86" t="s">
        <v>580</v>
      </c>
      <c r="I1450" s="86" t="s">
        <v>5609</v>
      </c>
      <c r="J1450" s="86" t="s">
        <v>1433</v>
      </c>
      <c r="K1450" s="86" t="s">
        <v>31</v>
      </c>
      <c r="L1450" s="86">
        <v>1</v>
      </c>
      <c r="M1450" s="86">
        <v>1</v>
      </c>
      <c r="N1450" s="89">
        <v>-0.265189579409918</v>
      </c>
      <c r="O1450" s="89">
        <v>-0.479912756775837</v>
      </c>
      <c r="P1450" s="89">
        <v>50.6646</v>
      </c>
      <c r="Q1450" s="89">
        <v>8.7885813772023896E-2</v>
      </c>
      <c r="R1450" s="89">
        <v>48.7759053358443</v>
      </c>
      <c r="S1450" s="89">
        <v>-0.19601347150190701</v>
      </c>
      <c r="T1450" s="89">
        <v>-0.22252411085128801</v>
      </c>
      <c r="U1450" s="89">
        <v>0.37115563839701798</v>
      </c>
      <c r="V1450" s="89">
        <v>-8.2591078421738504E-2</v>
      </c>
      <c r="W1450" s="89">
        <v>1</v>
      </c>
      <c r="X1450" s="89">
        <v>-0.14191739674593201</v>
      </c>
      <c r="Y1450" s="89">
        <v>-0.245049375372561</v>
      </c>
      <c r="Z1450" s="89">
        <v>55.099499999999999</v>
      </c>
      <c r="AA1450" s="89">
        <v>0.65740079150672304</v>
      </c>
      <c r="AB1450" s="89">
        <v>48.560665581977503</v>
      </c>
      <c r="AC1450" s="89">
        <v>0.20617570806708099</v>
      </c>
      <c r="AD1450" s="89">
        <v>0.24143121761359401</v>
      </c>
      <c r="AE1450" s="89">
        <v>0.372320596458528</v>
      </c>
      <c r="AF1450" s="89">
        <v>8.9889814945601998E-2</v>
      </c>
      <c r="AG1450" s="89">
        <v>1</v>
      </c>
      <c r="AH1450" s="89">
        <v>-0.19622972972972999</v>
      </c>
      <c r="AI1450" s="89">
        <v>-0.36526938425442801</v>
      </c>
      <c r="AJ1450" s="89">
        <v>57.481099999999998</v>
      </c>
      <c r="AK1450" s="89">
        <v>0.86671285895158501</v>
      </c>
      <c r="AL1450" s="89">
        <v>50.090119459459501</v>
      </c>
      <c r="AM1450" s="89">
        <v>0.250721737348579</v>
      </c>
      <c r="AN1450" s="89">
        <v>0.22019247576546799</v>
      </c>
      <c r="AO1450" s="89">
        <v>0.12931034482758599</v>
      </c>
      <c r="AP1450" s="89">
        <v>2.8473164969672601E-2</v>
      </c>
      <c r="AQ1450" s="89">
        <v>1</v>
      </c>
      <c r="AR1450" s="89">
        <v>-0.24813516483516501</v>
      </c>
      <c r="AS1450" s="89">
        <v>-0.48775217576180502</v>
      </c>
      <c r="AT1450" s="89">
        <v>54.981099999999998</v>
      </c>
      <c r="AU1450" s="89">
        <v>0.68416368511848802</v>
      </c>
      <c r="AV1450" s="89">
        <v>47.619051098901103</v>
      </c>
      <c r="AW1450" s="89">
        <v>9.8205754678341098E-2</v>
      </c>
      <c r="AX1450" s="89">
        <v>6.42746526264944E-2</v>
      </c>
      <c r="AY1450" s="89">
        <v>0.127213420316869</v>
      </c>
      <c r="AZ1450" s="89">
        <v>8.1765984002949502E-3</v>
      </c>
      <c r="BA1450" s="89">
        <v>-99</v>
      </c>
      <c r="BB1450" s="89">
        <v>-99</v>
      </c>
      <c r="BC1450" s="89">
        <v>-99</v>
      </c>
      <c r="BD1450" s="89">
        <v>-99</v>
      </c>
      <c r="BE1450" s="89">
        <v>-99</v>
      </c>
      <c r="BF1450" s="89">
        <v>-99</v>
      </c>
      <c r="BG1450" s="89">
        <v>-99</v>
      </c>
      <c r="BH1450" s="89">
        <v>-99</v>
      </c>
      <c r="BI1450" s="89">
        <v>-99</v>
      </c>
      <c r="BJ1450" s="89">
        <v>-99</v>
      </c>
      <c r="BK1450" s="89">
        <v>-99</v>
      </c>
      <c r="BL1450" s="89">
        <v>-99</v>
      </c>
      <c r="BM1450" s="89">
        <v>-99</v>
      </c>
      <c r="BN1450" s="89">
        <v>-99</v>
      </c>
      <c r="BO1450" s="89">
        <v>-99</v>
      </c>
      <c r="BP1450" s="89">
        <v>-99</v>
      </c>
      <c r="BQ1450" s="89">
        <v>-99</v>
      </c>
      <c r="BR1450" s="89">
        <v>-99</v>
      </c>
      <c r="BS1450" s="89">
        <v>-99</v>
      </c>
      <c r="BT1450" s="89">
        <v>-99</v>
      </c>
      <c r="BU1450" s="89">
        <v>-99</v>
      </c>
      <c r="BV1450" s="89">
        <v>-99</v>
      </c>
      <c r="BW1450" s="89">
        <v>-99</v>
      </c>
      <c r="BX1450" s="89">
        <v>-99</v>
      </c>
      <c r="BY1450" s="89">
        <v>-99</v>
      </c>
      <c r="BZ1450" s="89">
        <v>-99</v>
      </c>
      <c r="CA1450" s="89">
        <v>-99</v>
      </c>
      <c r="CB1450" s="89">
        <v>-99</v>
      </c>
      <c r="CC1450" s="89">
        <v>-99</v>
      </c>
      <c r="CD1450" s="89">
        <v>-99</v>
      </c>
      <c r="CE1450" s="89">
        <v>-99</v>
      </c>
      <c r="CF1450" s="89">
        <v>-99</v>
      </c>
      <c r="CG1450" s="89">
        <v>-99</v>
      </c>
      <c r="CH1450" s="89">
        <v>-99</v>
      </c>
      <c r="CI1450" s="89">
        <v>-99</v>
      </c>
      <c r="CJ1450" s="89">
        <v>-99</v>
      </c>
      <c r="CK1450" s="89">
        <v>-99</v>
      </c>
      <c r="CL1450" s="89">
        <v>-99</v>
      </c>
      <c r="CM1450" s="89">
        <v>-99</v>
      </c>
      <c r="CN1450" s="89">
        <v>-99</v>
      </c>
      <c r="CO1450" s="89">
        <v>-99</v>
      </c>
      <c r="CP1450" s="89">
        <v>-99</v>
      </c>
      <c r="CQ1450" s="89">
        <v>-99</v>
      </c>
      <c r="CR1450" s="89">
        <v>-99</v>
      </c>
      <c r="CS1450" s="89">
        <v>-99</v>
      </c>
      <c r="CT1450" s="89">
        <v>-99</v>
      </c>
      <c r="CU1450" s="86">
        <v>-99</v>
      </c>
      <c r="CV1450" s="86">
        <v>4.3900000000000002E-2</v>
      </c>
      <c r="CW1450" s="86">
        <v>46</v>
      </c>
      <c r="CX1450" s="86">
        <v>2</v>
      </c>
      <c r="CY1450" s="86">
        <v>-1.1493</v>
      </c>
      <c r="CZ1450" s="86">
        <v>8</v>
      </c>
      <c r="DA1450" s="86">
        <v>4</v>
      </c>
      <c r="DB1450" s="86">
        <v>0.47649999999999998</v>
      </c>
      <c r="DC1450" s="86">
        <v>71</v>
      </c>
      <c r="DD1450" s="86">
        <v>-99</v>
      </c>
      <c r="DE1450" s="86">
        <v>-99</v>
      </c>
      <c r="DF1450" s="86">
        <v>-99</v>
      </c>
      <c r="DG1450" s="86">
        <v>-99</v>
      </c>
      <c r="DH1450" s="86">
        <v>-99</v>
      </c>
    </row>
    <row r="1451" spans="1:112" x14ac:dyDescent="0.2">
      <c r="A1451" s="85">
        <f>IF(ISERROR(SEARCH('School Lookup'!$F$3,Data!J1451)),A1450,A1450+1)</f>
        <v>0</v>
      </c>
      <c r="B1451" s="85">
        <f>IF(I1451='School Lookup'!$G$13,1,0)</f>
        <v>0</v>
      </c>
      <c r="C1451" s="85">
        <f t="shared" si="22"/>
        <v>1449</v>
      </c>
      <c r="D1451" s="86" t="s">
        <v>6478</v>
      </c>
      <c r="E1451" s="86" t="s">
        <v>6546</v>
      </c>
      <c r="F1451" s="86" t="s">
        <v>2751</v>
      </c>
      <c r="G1451" s="86" t="s">
        <v>2892</v>
      </c>
      <c r="H1451" s="86" t="s">
        <v>422</v>
      </c>
      <c r="I1451" s="86" t="s">
        <v>4307</v>
      </c>
      <c r="J1451" s="86" t="s">
        <v>423</v>
      </c>
      <c r="K1451" s="86" t="s">
        <v>36</v>
      </c>
      <c r="L1451" s="86">
        <v>1</v>
      </c>
      <c r="M1451" s="86">
        <v>-99</v>
      </c>
      <c r="N1451" s="89">
        <v>-99</v>
      </c>
      <c r="O1451" s="89">
        <v>-99</v>
      </c>
      <c r="P1451" s="89">
        <v>-99</v>
      </c>
      <c r="Q1451" s="89">
        <v>-99</v>
      </c>
      <c r="R1451" s="89">
        <v>-99</v>
      </c>
      <c r="S1451" s="89">
        <v>-99</v>
      </c>
      <c r="T1451" s="89">
        <v>-99</v>
      </c>
      <c r="U1451" s="89">
        <v>-99</v>
      </c>
      <c r="V1451" s="89">
        <v>-99</v>
      </c>
      <c r="W1451" s="89">
        <v>-99</v>
      </c>
      <c r="X1451" s="89">
        <v>-99</v>
      </c>
      <c r="Y1451" s="89">
        <v>-99</v>
      </c>
      <c r="Z1451" s="89">
        <v>-99</v>
      </c>
      <c r="AA1451" s="89">
        <v>-99</v>
      </c>
      <c r="AB1451" s="89">
        <v>-99</v>
      </c>
      <c r="AC1451" s="89">
        <v>-99</v>
      </c>
      <c r="AD1451" s="89">
        <v>-99</v>
      </c>
      <c r="AE1451" s="89">
        <v>-99</v>
      </c>
      <c r="AF1451" s="89">
        <v>-99</v>
      </c>
      <c r="AG1451" s="89">
        <v>-99</v>
      </c>
      <c r="AH1451" s="89">
        <v>-99</v>
      </c>
      <c r="AI1451" s="89">
        <v>-99</v>
      </c>
      <c r="AJ1451" s="89">
        <v>-99</v>
      </c>
      <c r="AK1451" s="89">
        <v>-99</v>
      </c>
      <c r="AL1451" s="89">
        <v>-99</v>
      </c>
      <c r="AM1451" s="89">
        <v>-99</v>
      </c>
      <c r="AN1451" s="89">
        <v>-99</v>
      </c>
      <c r="AO1451" s="89">
        <v>-99</v>
      </c>
      <c r="AP1451" s="89">
        <v>-99</v>
      </c>
      <c r="AQ1451" s="89">
        <v>-99</v>
      </c>
      <c r="AR1451" s="89">
        <v>-99</v>
      </c>
      <c r="AS1451" s="89">
        <v>-99</v>
      </c>
      <c r="AT1451" s="89">
        <v>-99</v>
      </c>
      <c r="AU1451" s="89">
        <v>-99</v>
      </c>
      <c r="AV1451" s="89">
        <v>-99</v>
      </c>
      <c r="AW1451" s="89">
        <v>-99</v>
      </c>
      <c r="AX1451" s="89">
        <v>-99</v>
      </c>
      <c r="AY1451" s="89">
        <v>-99</v>
      </c>
      <c r="AZ1451" s="89">
        <v>-99</v>
      </c>
      <c r="BA1451" s="89">
        <v>1</v>
      </c>
      <c r="BB1451" s="89">
        <v>-3.3700000000000001E-2</v>
      </c>
      <c r="BC1451" s="89">
        <v>0.14864813056974399</v>
      </c>
      <c r="BD1451" s="89">
        <v>42.68</v>
      </c>
      <c r="BE1451" s="89">
        <v>-0.56133990313518001</v>
      </c>
      <c r="BF1451" s="89">
        <v>50.909050000000001</v>
      </c>
      <c r="BG1451" s="89">
        <v>-0.20634588628271799</v>
      </c>
      <c r="BH1451" s="89">
        <v>-0.21057641342466599</v>
      </c>
      <c r="BI1451" s="89">
        <v>0.25</v>
      </c>
      <c r="BJ1451" s="89">
        <v>-5.2644103356166601E-2</v>
      </c>
      <c r="BK1451" s="89">
        <v>1</v>
      </c>
      <c r="BL1451" s="89">
        <v>-0.22355</v>
      </c>
      <c r="BM1451" s="89">
        <v>-0.36222496987132602</v>
      </c>
      <c r="BN1451" s="89">
        <v>49.56</v>
      </c>
      <c r="BO1451" s="89">
        <v>0.10157095417452899</v>
      </c>
      <c r="BP1451" s="89">
        <v>59.090899999999998</v>
      </c>
      <c r="BQ1451" s="89">
        <v>-0.13032700784839801</v>
      </c>
      <c r="BR1451" s="89">
        <v>-0.124836879422906</v>
      </c>
      <c r="BS1451" s="89">
        <v>0.25</v>
      </c>
      <c r="BT1451" s="89">
        <v>-3.1209219855726399E-2</v>
      </c>
      <c r="BU1451" s="89">
        <v>1</v>
      </c>
      <c r="BV1451" s="89">
        <v>-0.1618</v>
      </c>
      <c r="BW1451" s="89">
        <v>-0.215538345502367</v>
      </c>
      <c r="BX1451" s="89">
        <v>43.92</v>
      </c>
      <c r="BY1451" s="89">
        <v>-0.53548672902404704</v>
      </c>
      <c r="BZ1451" s="89">
        <v>49.090899999999998</v>
      </c>
      <c r="CA1451" s="89">
        <v>-0.37551253726320699</v>
      </c>
      <c r="CB1451" s="89">
        <v>-0.38596365328925297</v>
      </c>
      <c r="CC1451" s="89">
        <v>0.25</v>
      </c>
      <c r="CD1451" s="89">
        <v>-9.6490913322313396E-2</v>
      </c>
      <c r="CE1451" s="89">
        <v>1</v>
      </c>
      <c r="CF1451" s="89">
        <v>-0.10514999999999999</v>
      </c>
      <c r="CG1451" s="89">
        <v>-6.5374203166510103E-2</v>
      </c>
      <c r="CH1451" s="89">
        <v>58.113199999999999</v>
      </c>
      <c r="CI1451" s="89">
        <v>1.0062292485428701</v>
      </c>
      <c r="CJ1451" s="89">
        <v>50.909100000000002</v>
      </c>
      <c r="CK1451" s="89">
        <v>0.470427522688181</v>
      </c>
      <c r="CL1451" s="89">
        <v>0.51817873470991704</v>
      </c>
      <c r="CM1451" s="89">
        <v>0.25</v>
      </c>
      <c r="CN1451" s="89">
        <v>0.12954468367747901</v>
      </c>
      <c r="CO1451" s="89">
        <v>100</v>
      </c>
      <c r="CP1451" s="89">
        <v>0.95289999999999997</v>
      </c>
      <c r="CQ1451" s="89">
        <v>0</v>
      </c>
      <c r="CR1451" s="89">
        <v>-0.18260000000000001</v>
      </c>
      <c r="CS1451" s="89">
        <v>0.95289999999999997</v>
      </c>
      <c r="CT1451" s="89">
        <v>0.89070000000000005</v>
      </c>
      <c r="CU1451" s="86" t="s">
        <v>6986</v>
      </c>
      <c r="CV1451" s="86">
        <v>4.3400000000000001E-2</v>
      </c>
      <c r="CW1451" s="86">
        <v>46</v>
      </c>
      <c r="CX1451" s="86">
        <v>2</v>
      </c>
      <c r="CY1451" s="86">
        <v>0.50619999999999998</v>
      </c>
      <c r="CZ1451" s="86">
        <v>74</v>
      </c>
      <c r="DA1451" s="86">
        <v>4</v>
      </c>
      <c r="DB1451" s="86">
        <v>2.7000000000000001E-3</v>
      </c>
      <c r="DC1451" s="86">
        <v>47</v>
      </c>
      <c r="DD1451" s="86">
        <v>-99</v>
      </c>
      <c r="DE1451" s="86">
        <v>-99</v>
      </c>
      <c r="DF1451" s="86">
        <v>-99</v>
      </c>
      <c r="DG1451" s="86">
        <v>-99</v>
      </c>
      <c r="DH1451" s="86">
        <v>-99</v>
      </c>
    </row>
    <row r="1452" spans="1:112" x14ac:dyDescent="0.2">
      <c r="A1452" s="85">
        <f>IF(ISERROR(SEARCH('School Lookup'!$F$3,Data!J1452)),A1451,A1451+1)</f>
        <v>0</v>
      </c>
      <c r="B1452" s="85">
        <f>IF(I1452='School Lookup'!$G$13,1,0)</f>
        <v>0</v>
      </c>
      <c r="C1452" s="85">
        <f t="shared" si="22"/>
        <v>1450</v>
      </c>
      <c r="D1452" s="86" t="s">
        <v>6478</v>
      </c>
      <c r="E1452" s="86" t="s">
        <v>6538</v>
      </c>
      <c r="F1452" s="86" t="s">
        <v>2749</v>
      </c>
      <c r="G1452" s="86" t="s">
        <v>3105</v>
      </c>
      <c r="H1452" s="86" t="s">
        <v>264</v>
      </c>
      <c r="I1452" s="86" t="s">
        <v>4333</v>
      </c>
      <c r="J1452" s="86" t="s">
        <v>501</v>
      </c>
      <c r="K1452" s="86" t="s">
        <v>94</v>
      </c>
      <c r="L1452" s="86">
        <v>1</v>
      </c>
      <c r="M1452" s="86">
        <v>1</v>
      </c>
      <c r="N1452" s="89">
        <v>-1.72559907834101E-2</v>
      </c>
      <c r="O1452" s="89">
        <v>5.69871616243273E-2</v>
      </c>
      <c r="P1452" s="89">
        <v>50.937199999999997</v>
      </c>
      <c r="Q1452" s="89">
        <v>0.11680088064949901</v>
      </c>
      <c r="R1452" s="89">
        <v>49.423948041474702</v>
      </c>
      <c r="S1452" s="89">
        <v>8.6894021136913399E-2</v>
      </c>
      <c r="T1452" s="89">
        <v>9.8481654542083102E-2</v>
      </c>
      <c r="U1452" s="89">
        <v>0.362421711899791</v>
      </c>
      <c r="V1452" s="89">
        <v>3.5691889829865597E-2</v>
      </c>
      <c r="W1452" s="89">
        <v>1</v>
      </c>
      <c r="X1452" s="89">
        <v>0.10177534562212</v>
      </c>
      <c r="Y1452" s="89">
        <v>0.328641938892487</v>
      </c>
      <c r="Z1452" s="89">
        <v>47.362299999999998</v>
      </c>
      <c r="AA1452" s="89">
        <v>-0.30745094575285897</v>
      </c>
      <c r="AB1452" s="89">
        <v>46.658980299539202</v>
      </c>
      <c r="AC1452" s="89">
        <v>1.05954965698142E-2</v>
      </c>
      <c r="AD1452" s="89">
        <v>1.37070075051372E-2</v>
      </c>
      <c r="AE1452" s="89">
        <v>0.362421711899791</v>
      </c>
      <c r="AF1452" s="89">
        <v>4.9677171250351098E-3</v>
      </c>
      <c r="AG1452" s="89">
        <v>1</v>
      </c>
      <c r="AH1452" s="89">
        <v>0.53717320574162697</v>
      </c>
      <c r="AI1452" s="89">
        <v>1.21308448630876</v>
      </c>
      <c r="AJ1452" s="89">
        <v>61.505899999999997</v>
      </c>
      <c r="AK1452" s="89">
        <v>1.2607045203424401</v>
      </c>
      <c r="AL1452" s="89">
        <v>48.803831578947403</v>
      </c>
      <c r="AM1452" s="89">
        <v>1.2368945033256</v>
      </c>
      <c r="AN1452" s="89">
        <v>1.25620978794536</v>
      </c>
      <c r="AO1452" s="89">
        <v>8.7265135699373705E-2</v>
      </c>
      <c r="AP1452" s="89">
        <v>0.109623317611934</v>
      </c>
      <c r="AQ1452" s="89">
        <v>1</v>
      </c>
      <c r="AR1452" s="89">
        <v>0.20946400000000001</v>
      </c>
      <c r="AS1452" s="89">
        <v>0.54084654135518895</v>
      </c>
      <c r="AT1452" s="89">
        <v>34.432200000000002</v>
      </c>
      <c r="AU1452" s="89">
        <v>-1.5492690240183999</v>
      </c>
      <c r="AV1452" s="89">
        <v>40.444461777777803</v>
      </c>
      <c r="AW1452" s="89">
        <v>-0.504211241331604</v>
      </c>
      <c r="AX1452" s="89">
        <v>-0.57054935418063502</v>
      </c>
      <c r="AY1452" s="89">
        <v>0.187891440501044</v>
      </c>
      <c r="AZ1452" s="89">
        <v>-0.10720134003394</v>
      </c>
      <c r="BA1452" s="89">
        <v>-99</v>
      </c>
      <c r="BB1452" s="89">
        <v>-99</v>
      </c>
      <c r="BC1452" s="89">
        <v>-99</v>
      </c>
      <c r="BD1452" s="89">
        <v>-99</v>
      </c>
      <c r="BE1452" s="89">
        <v>-99</v>
      </c>
      <c r="BF1452" s="89">
        <v>-99</v>
      </c>
      <c r="BG1452" s="89">
        <v>-99</v>
      </c>
      <c r="BH1452" s="89">
        <v>-99</v>
      </c>
      <c r="BI1452" s="89">
        <v>-99</v>
      </c>
      <c r="BJ1452" s="89">
        <v>-99</v>
      </c>
      <c r="BK1452" s="89">
        <v>-99</v>
      </c>
      <c r="BL1452" s="89">
        <v>-99</v>
      </c>
      <c r="BM1452" s="89">
        <v>-99</v>
      </c>
      <c r="BN1452" s="89">
        <v>-99</v>
      </c>
      <c r="BO1452" s="89">
        <v>-99</v>
      </c>
      <c r="BP1452" s="89">
        <v>-99</v>
      </c>
      <c r="BQ1452" s="89">
        <v>-99</v>
      </c>
      <c r="BR1452" s="89">
        <v>-99</v>
      </c>
      <c r="BS1452" s="89">
        <v>-99</v>
      </c>
      <c r="BT1452" s="89">
        <v>-99</v>
      </c>
      <c r="BU1452" s="89">
        <v>-99</v>
      </c>
      <c r="BV1452" s="89">
        <v>-99</v>
      </c>
      <c r="BW1452" s="89">
        <v>-99</v>
      </c>
      <c r="BX1452" s="89">
        <v>-99</v>
      </c>
      <c r="BY1452" s="89">
        <v>-99</v>
      </c>
      <c r="BZ1452" s="89">
        <v>-99</v>
      </c>
      <c r="CA1452" s="89">
        <v>-99</v>
      </c>
      <c r="CB1452" s="89">
        <v>-99</v>
      </c>
      <c r="CC1452" s="89">
        <v>-99</v>
      </c>
      <c r="CD1452" s="89">
        <v>-99</v>
      </c>
      <c r="CE1452" s="89">
        <v>-99</v>
      </c>
      <c r="CF1452" s="89">
        <v>-99</v>
      </c>
      <c r="CG1452" s="89">
        <v>-99</v>
      </c>
      <c r="CH1452" s="89">
        <v>-99</v>
      </c>
      <c r="CI1452" s="89">
        <v>-99</v>
      </c>
      <c r="CJ1452" s="89">
        <v>-99</v>
      </c>
      <c r="CK1452" s="89">
        <v>-99</v>
      </c>
      <c r="CL1452" s="89">
        <v>-99</v>
      </c>
      <c r="CM1452" s="89">
        <v>-99</v>
      </c>
      <c r="CN1452" s="89">
        <v>-99</v>
      </c>
      <c r="CO1452" s="89">
        <v>-99</v>
      </c>
      <c r="CP1452" s="89">
        <v>-99</v>
      </c>
      <c r="CQ1452" s="89">
        <v>-99</v>
      </c>
      <c r="CR1452" s="89">
        <v>-99</v>
      </c>
      <c r="CS1452" s="89">
        <v>-99</v>
      </c>
      <c r="CT1452" s="89">
        <v>-99</v>
      </c>
      <c r="CU1452" s="86">
        <v>-99</v>
      </c>
      <c r="CV1452" s="86">
        <v>4.3099999999999999E-2</v>
      </c>
      <c r="CW1452" s="86">
        <v>46</v>
      </c>
      <c r="CX1452" s="86">
        <v>2</v>
      </c>
      <c r="CY1452" s="86">
        <v>-0.44740000000000002</v>
      </c>
      <c r="CZ1452" s="86">
        <v>30</v>
      </c>
      <c r="DA1452" s="86">
        <v>4</v>
      </c>
      <c r="DB1452" s="86">
        <v>-0.25019999999999998</v>
      </c>
      <c r="DC1452" s="86">
        <v>34</v>
      </c>
      <c r="DD1452" s="86">
        <v>-99</v>
      </c>
      <c r="DE1452" s="86">
        <v>-99</v>
      </c>
      <c r="DF1452" s="86">
        <v>-99</v>
      </c>
      <c r="DG1452" s="86">
        <v>-99</v>
      </c>
      <c r="DH1452" s="86">
        <v>-99</v>
      </c>
    </row>
    <row r="1453" spans="1:112" x14ac:dyDescent="0.2">
      <c r="A1453" s="85">
        <f>IF(ISERROR(SEARCH('School Lookup'!$F$3,Data!J1453)),A1452,A1452+1)</f>
        <v>0</v>
      </c>
      <c r="B1453" s="85">
        <f>IF(I1453='School Lookup'!$G$13,1,0)</f>
        <v>0</v>
      </c>
      <c r="C1453" s="85">
        <f t="shared" si="22"/>
        <v>1451</v>
      </c>
      <c r="D1453" s="86" t="s">
        <v>6478</v>
      </c>
      <c r="E1453" s="86" t="s">
        <v>6552</v>
      </c>
      <c r="F1453" s="86" t="s">
        <v>518</v>
      </c>
      <c r="G1453" s="86" t="s">
        <v>2811</v>
      </c>
      <c r="H1453" s="86" t="s">
        <v>318</v>
      </c>
      <c r="I1453" s="86" t="s">
        <v>4206</v>
      </c>
      <c r="J1453" s="86" t="s">
        <v>385</v>
      </c>
      <c r="K1453" s="86" t="s">
        <v>107</v>
      </c>
      <c r="L1453" s="86">
        <v>1</v>
      </c>
      <c r="M1453" s="86">
        <v>1</v>
      </c>
      <c r="N1453" s="89">
        <v>7.4535260115606905E-2</v>
      </c>
      <c r="O1453" s="89">
        <v>0.25576101631075998</v>
      </c>
      <c r="P1453" s="89">
        <v>42.345199999999998</v>
      </c>
      <c r="Q1453" s="89">
        <v>-0.79456469019155995</v>
      </c>
      <c r="R1453" s="89">
        <v>48.265875144508698</v>
      </c>
      <c r="S1453" s="89">
        <v>-0.26940183694039999</v>
      </c>
      <c r="T1453" s="89">
        <v>-0.30579545937165997</v>
      </c>
      <c r="U1453" s="89">
        <v>0.4</v>
      </c>
      <c r="V1453" s="89">
        <v>-0.122318183748664</v>
      </c>
      <c r="W1453" s="89">
        <v>1</v>
      </c>
      <c r="X1453" s="89">
        <v>0.205987608069164</v>
      </c>
      <c r="Y1453" s="89">
        <v>0.57397411097451001</v>
      </c>
      <c r="Z1453" s="89">
        <v>47.345199999999998</v>
      </c>
      <c r="AA1453" s="89">
        <v>-0.30958336635813399</v>
      </c>
      <c r="AB1453" s="89">
        <v>46.1094873198847</v>
      </c>
      <c r="AC1453" s="89">
        <v>0.13219537230818801</v>
      </c>
      <c r="AD1453" s="89">
        <v>0.15529206582886601</v>
      </c>
      <c r="AE1453" s="89">
        <v>0.40115606936416198</v>
      </c>
      <c r="AF1453" s="89">
        <v>6.2296354731348397E-2</v>
      </c>
      <c r="AG1453" s="89">
        <v>1</v>
      </c>
      <c r="AH1453" s="89">
        <v>0.217</v>
      </c>
      <c r="AI1453" s="89">
        <v>0.52404085954970303</v>
      </c>
      <c r="AJ1453" s="89">
        <v>-99</v>
      </c>
      <c r="AK1453" s="89">
        <v>-99</v>
      </c>
      <c r="AL1453" s="89">
        <v>51.744199999999999</v>
      </c>
      <c r="AM1453" s="89">
        <v>0.52404085954970303</v>
      </c>
      <c r="AN1453" s="89">
        <v>0.50732608168049398</v>
      </c>
      <c r="AO1453" s="89">
        <v>0.198843930635838</v>
      </c>
      <c r="AP1453" s="89">
        <v>0.100878712195428</v>
      </c>
      <c r="AQ1453" s="89">
        <v>-99</v>
      </c>
      <c r="AR1453" s="89">
        <v>-99</v>
      </c>
      <c r="AS1453" s="89">
        <v>-99</v>
      </c>
      <c r="AT1453" s="89">
        <v>-99</v>
      </c>
      <c r="AU1453" s="89">
        <v>-99</v>
      </c>
      <c r="AV1453" s="89">
        <v>-99</v>
      </c>
      <c r="AW1453" s="89">
        <v>-99</v>
      </c>
      <c r="AX1453" s="89">
        <v>-99</v>
      </c>
      <c r="AY1453" s="89">
        <v>-99</v>
      </c>
      <c r="AZ1453" s="89">
        <v>-99</v>
      </c>
      <c r="BA1453" s="89">
        <v>-99</v>
      </c>
      <c r="BB1453" s="89">
        <v>-99</v>
      </c>
      <c r="BC1453" s="89">
        <v>-99</v>
      </c>
      <c r="BD1453" s="89">
        <v>-99</v>
      </c>
      <c r="BE1453" s="89">
        <v>-99</v>
      </c>
      <c r="BF1453" s="89">
        <v>-99</v>
      </c>
      <c r="BG1453" s="89">
        <v>-99</v>
      </c>
      <c r="BH1453" s="89">
        <v>-99</v>
      </c>
      <c r="BI1453" s="89">
        <v>-99</v>
      </c>
      <c r="BJ1453" s="89">
        <v>-99</v>
      </c>
      <c r="BK1453" s="89">
        <v>-99</v>
      </c>
      <c r="BL1453" s="89">
        <v>-99</v>
      </c>
      <c r="BM1453" s="89">
        <v>-99</v>
      </c>
      <c r="BN1453" s="89">
        <v>-99</v>
      </c>
      <c r="BO1453" s="89">
        <v>-99</v>
      </c>
      <c r="BP1453" s="89">
        <v>-99</v>
      </c>
      <c r="BQ1453" s="89">
        <v>-99</v>
      </c>
      <c r="BR1453" s="89">
        <v>-99</v>
      </c>
      <c r="BS1453" s="89">
        <v>-99</v>
      </c>
      <c r="BT1453" s="89">
        <v>-99</v>
      </c>
      <c r="BU1453" s="89">
        <v>-99</v>
      </c>
      <c r="BV1453" s="89">
        <v>-99</v>
      </c>
      <c r="BW1453" s="89">
        <v>-99</v>
      </c>
      <c r="BX1453" s="89">
        <v>-99</v>
      </c>
      <c r="BY1453" s="89">
        <v>-99</v>
      </c>
      <c r="BZ1453" s="89">
        <v>-99</v>
      </c>
      <c r="CA1453" s="89">
        <v>-99</v>
      </c>
      <c r="CB1453" s="89">
        <v>-99</v>
      </c>
      <c r="CC1453" s="89">
        <v>-99</v>
      </c>
      <c r="CD1453" s="89">
        <v>-99</v>
      </c>
      <c r="CE1453" s="89">
        <v>-99</v>
      </c>
      <c r="CF1453" s="89">
        <v>-99</v>
      </c>
      <c r="CG1453" s="89">
        <v>-99</v>
      </c>
      <c r="CH1453" s="89">
        <v>-99</v>
      </c>
      <c r="CI1453" s="89">
        <v>-99</v>
      </c>
      <c r="CJ1453" s="89">
        <v>-99</v>
      </c>
      <c r="CK1453" s="89">
        <v>-99</v>
      </c>
      <c r="CL1453" s="89">
        <v>-99</v>
      </c>
      <c r="CM1453" s="89">
        <v>-99</v>
      </c>
      <c r="CN1453" s="89">
        <v>-99</v>
      </c>
      <c r="CO1453" s="89">
        <v>-99</v>
      </c>
      <c r="CP1453" s="89">
        <v>-99</v>
      </c>
      <c r="CQ1453" s="89">
        <v>-99</v>
      </c>
      <c r="CR1453" s="89">
        <v>-99</v>
      </c>
      <c r="CS1453" s="89">
        <v>-99</v>
      </c>
      <c r="CT1453" s="89">
        <v>-99</v>
      </c>
      <c r="CU1453" s="86">
        <v>-99</v>
      </c>
      <c r="CV1453" s="86">
        <v>4.0899999999999999E-2</v>
      </c>
      <c r="CW1453" s="86">
        <v>46</v>
      </c>
      <c r="CX1453" s="86">
        <v>2</v>
      </c>
      <c r="CY1453" s="86">
        <v>1.1440999999999999</v>
      </c>
      <c r="CZ1453" s="86">
        <v>89</v>
      </c>
      <c r="DA1453" s="86">
        <v>2</v>
      </c>
      <c r="DB1453" s="86">
        <v>-0.442</v>
      </c>
      <c r="DC1453" s="86">
        <v>26</v>
      </c>
      <c r="DD1453" s="86">
        <v>-99</v>
      </c>
      <c r="DE1453" s="86">
        <v>-99</v>
      </c>
      <c r="DF1453" s="86">
        <v>-99</v>
      </c>
      <c r="DG1453" s="86">
        <v>-99</v>
      </c>
      <c r="DH1453" s="86">
        <v>-99</v>
      </c>
    </row>
    <row r="1454" spans="1:112" x14ac:dyDescent="0.2">
      <c r="A1454" s="85">
        <f>IF(ISERROR(SEARCH('School Lookup'!$F$3,Data!J1454)),A1453,A1453+1)</f>
        <v>0</v>
      </c>
      <c r="B1454" s="85">
        <f>IF(I1454='School Lookup'!$G$13,1,0)</f>
        <v>0</v>
      </c>
      <c r="C1454" s="85">
        <f t="shared" si="22"/>
        <v>1452</v>
      </c>
      <c r="D1454" s="86" t="s">
        <v>6478</v>
      </c>
      <c r="E1454" s="86" t="s">
        <v>6743</v>
      </c>
      <c r="F1454" s="86" t="s">
        <v>2765</v>
      </c>
      <c r="G1454" s="86" t="s">
        <v>3170</v>
      </c>
      <c r="H1454" s="86" t="s">
        <v>660</v>
      </c>
      <c r="I1454" s="86" t="s">
        <v>4860</v>
      </c>
      <c r="J1454" s="86" t="s">
        <v>661</v>
      </c>
      <c r="K1454" s="86" t="s">
        <v>31</v>
      </c>
      <c r="L1454" s="86">
        <v>1</v>
      </c>
      <c r="M1454" s="86">
        <v>1</v>
      </c>
      <c r="N1454" s="89">
        <v>-7.8373714285714297E-2</v>
      </c>
      <c r="O1454" s="89">
        <v>-7.5363202612213104E-2</v>
      </c>
      <c r="P1454" s="89">
        <v>48.567799999999998</v>
      </c>
      <c r="Q1454" s="89">
        <v>-0.13452472265017501</v>
      </c>
      <c r="R1454" s="89">
        <v>52.244860000000003</v>
      </c>
      <c r="S1454" s="89">
        <v>-0.104943962631194</v>
      </c>
      <c r="T1454" s="89">
        <v>-0.119190554265837</v>
      </c>
      <c r="U1454" s="89">
        <v>0.375997544505832</v>
      </c>
      <c r="V1454" s="89">
        <v>-4.4815355732243899E-2</v>
      </c>
      <c r="W1454" s="89">
        <v>1</v>
      </c>
      <c r="X1454" s="89">
        <v>-0.15722307692307699</v>
      </c>
      <c r="Y1454" s="89">
        <v>-0.28108137079113998</v>
      </c>
      <c r="Z1454" s="89">
        <v>50.3626</v>
      </c>
      <c r="AA1454" s="89">
        <v>6.6695343253490497E-2</v>
      </c>
      <c r="AB1454" s="89">
        <v>52.373136661211099</v>
      </c>
      <c r="AC1454" s="89">
        <v>-0.10719301376882499</v>
      </c>
      <c r="AD1454" s="89">
        <v>-0.12344027989869701</v>
      </c>
      <c r="AE1454" s="89">
        <v>0.375076734192756</v>
      </c>
      <c r="AF1454" s="89">
        <v>-4.6299577052243003E-2</v>
      </c>
      <c r="AG1454" s="89">
        <v>1</v>
      </c>
      <c r="AH1454" s="89">
        <v>1.1530303030303E-2</v>
      </c>
      <c r="AI1454" s="89">
        <v>8.1850249435583E-2</v>
      </c>
      <c r="AJ1454" s="89">
        <v>52.662999999999997</v>
      </c>
      <c r="AK1454" s="89">
        <v>0.39506427423997498</v>
      </c>
      <c r="AL1454" s="89">
        <v>55.050524242424203</v>
      </c>
      <c r="AM1454" s="89">
        <v>0.23845726183777899</v>
      </c>
      <c r="AN1454" s="89">
        <v>0.207308111694223</v>
      </c>
      <c r="AO1454" s="89">
        <v>0.121546961325967</v>
      </c>
      <c r="AP1454" s="89">
        <v>2.51976710346569E-2</v>
      </c>
      <c r="AQ1454" s="89">
        <v>1</v>
      </c>
      <c r="AR1454" s="89">
        <v>0.16011903614457801</v>
      </c>
      <c r="AS1454" s="89">
        <v>0.42992814285646302</v>
      </c>
      <c r="AT1454" s="89">
        <v>59.959200000000003</v>
      </c>
      <c r="AU1454" s="89">
        <v>1.22522677702873</v>
      </c>
      <c r="AV1454" s="89">
        <v>49.397587710843403</v>
      </c>
      <c r="AW1454" s="89">
        <v>0.82757745994259502</v>
      </c>
      <c r="AX1454" s="89">
        <v>0.83288289484806499</v>
      </c>
      <c r="AY1454" s="89">
        <v>0.12737875997544501</v>
      </c>
      <c r="AZ1454" s="89">
        <v>0.106091590350505</v>
      </c>
      <c r="BA1454" s="89">
        <v>-99</v>
      </c>
      <c r="BB1454" s="89">
        <v>-99</v>
      </c>
      <c r="BC1454" s="89">
        <v>-99</v>
      </c>
      <c r="BD1454" s="89">
        <v>-99</v>
      </c>
      <c r="BE1454" s="89">
        <v>-99</v>
      </c>
      <c r="BF1454" s="89">
        <v>-99</v>
      </c>
      <c r="BG1454" s="89">
        <v>-99</v>
      </c>
      <c r="BH1454" s="89">
        <v>-99</v>
      </c>
      <c r="BI1454" s="89">
        <v>-99</v>
      </c>
      <c r="BJ1454" s="89">
        <v>-99</v>
      </c>
      <c r="BK1454" s="89">
        <v>-99</v>
      </c>
      <c r="BL1454" s="89">
        <v>-99</v>
      </c>
      <c r="BM1454" s="89">
        <v>-99</v>
      </c>
      <c r="BN1454" s="89">
        <v>-99</v>
      </c>
      <c r="BO1454" s="89">
        <v>-99</v>
      </c>
      <c r="BP1454" s="89">
        <v>-99</v>
      </c>
      <c r="BQ1454" s="89">
        <v>-99</v>
      </c>
      <c r="BR1454" s="89">
        <v>-99</v>
      </c>
      <c r="BS1454" s="89">
        <v>-99</v>
      </c>
      <c r="BT1454" s="89">
        <v>-99</v>
      </c>
      <c r="BU1454" s="89">
        <v>-99</v>
      </c>
      <c r="BV1454" s="89">
        <v>-99</v>
      </c>
      <c r="BW1454" s="89">
        <v>-99</v>
      </c>
      <c r="BX1454" s="89">
        <v>-99</v>
      </c>
      <c r="BY1454" s="89">
        <v>-99</v>
      </c>
      <c r="BZ1454" s="89">
        <v>-99</v>
      </c>
      <c r="CA1454" s="89">
        <v>-99</v>
      </c>
      <c r="CB1454" s="89">
        <v>-99</v>
      </c>
      <c r="CC1454" s="89">
        <v>-99</v>
      </c>
      <c r="CD1454" s="89">
        <v>-99</v>
      </c>
      <c r="CE1454" s="89">
        <v>-99</v>
      </c>
      <c r="CF1454" s="89">
        <v>-99</v>
      </c>
      <c r="CG1454" s="89">
        <v>-99</v>
      </c>
      <c r="CH1454" s="89">
        <v>-99</v>
      </c>
      <c r="CI1454" s="89">
        <v>-99</v>
      </c>
      <c r="CJ1454" s="89">
        <v>-99</v>
      </c>
      <c r="CK1454" s="89">
        <v>-99</v>
      </c>
      <c r="CL1454" s="89">
        <v>-99</v>
      </c>
      <c r="CM1454" s="89">
        <v>-99</v>
      </c>
      <c r="CN1454" s="89">
        <v>-99</v>
      </c>
      <c r="CO1454" s="89">
        <v>-99</v>
      </c>
      <c r="CP1454" s="89">
        <v>-99</v>
      </c>
      <c r="CQ1454" s="89">
        <v>-99</v>
      </c>
      <c r="CR1454" s="89">
        <v>-99</v>
      </c>
      <c r="CS1454" s="89">
        <v>-99</v>
      </c>
      <c r="CT1454" s="89">
        <v>-99</v>
      </c>
      <c r="CU1454" s="86">
        <v>-99</v>
      </c>
      <c r="CV1454" s="86">
        <v>4.02E-2</v>
      </c>
      <c r="CW1454" s="86">
        <v>46</v>
      </c>
      <c r="CX1454" s="86">
        <v>2</v>
      </c>
      <c r="CY1454" s="86">
        <v>-1.5900000000000001E-2</v>
      </c>
      <c r="CZ1454" s="86">
        <v>51</v>
      </c>
      <c r="DA1454" s="86">
        <v>4</v>
      </c>
      <c r="DB1454" s="86">
        <v>0.17849999999999999</v>
      </c>
      <c r="DC1454" s="86">
        <v>56</v>
      </c>
      <c r="DD1454" s="86">
        <v>-99</v>
      </c>
      <c r="DE1454" s="86">
        <v>-99</v>
      </c>
      <c r="DF1454" s="86">
        <v>-99</v>
      </c>
      <c r="DG1454" s="86">
        <v>-99</v>
      </c>
      <c r="DH1454" s="86">
        <v>-99</v>
      </c>
    </row>
    <row r="1455" spans="1:112" x14ac:dyDescent="0.2">
      <c r="A1455" s="85">
        <f>IF(ISERROR(SEARCH('School Lookup'!$F$3,Data!J1455)),A1454,A1454+1)</f>
        <v>0</v>
      </c>
      <c r="B1455" s="85">
        <f>IF(I1455='School Lookup'!$G$13,1,0)</f>
        <v>0</v>
      </c>
      <c r="C1455" s="85">
        <f t="shared" si="22"/>
        <v>1453</v>
      </c>
      <c r="D1455" s="86" t="s">
        <v>6478</v>
      </c>
      <c r="E1455" s="86" t="s">
        <v>6629</v>
      </c>
      <c r="F1455" s="86" t="s">
        <v>2759</v>
      </c>
      <c r="G1455" s="86" t="s">
        <v>3055</v>
      </c>
      <c r="H1455" s="86" t="s">
        <v>674</v>
      </c>
      <c r="I1455" s="86" t="s">
        <v>4726</v>
      </c>
      <c r="J1455" s="86" t="s">
        <v>1075</v>
      </c>
      <c r="K1455" s="86" t="s">
        <v>6485</v>
      </c>
      <c r="L1455" s="86">
        <v>1</v>
      </c>
      <c r="M1455" s="86">
        <v>1</v>
      </c>
      <c r="N1455" s="89">
        <v>-6.7530386740331502E-2</v>
      </c>
      <c r="O1455" s="89">
        <v>-5.1881988523579399E-2</v>
      </c>
      <c r="P1455" s="89">
        <v>48.251399999999997</v>
      </c>
      <c r="Q1455" s="89">
        <v>-0.16808571736783301</v>
      </c>
      <c r="R1455" s="89">
        <v>47.145490055248601</v>
      </c>
      <c r="S1455" s="89">
        <v>-0.10998385294570601</v>
      </c>
      <c r="T1455" s="89">
        <v>-0.124909150944978</v>
      </c>
      <c r="U1455" s="89">
        <v>0.37682165163081199</v>
      </c>
      <c r="V1455" s="89">
        <v>-4.7068472562889201E-2</v>
      </c>
      <c r="W1455" s="89">
        <v>1</v>
      </c>
      <c r="X1455" s="89">
        <v>-6.1754327808471503E-2</v>
      </c>
      <c r="Y1455" s="89">
        <v>-5.6332813987265203E-2</v>
      </c>
      <c r="Z1455" s="89">
        <v>48.601100000000002</v>
      </c>
      <c r="AA1455" s="89">
        <v>-0.152968919681777</v>
      </c>
      <c r="AB1455" s="89">
        <v>49.907893186003697</v>
      </c>
      <c r="AC1455" s="89">
        <v>-0.104650866834521</v>
      </c>
      <c r="AD1455" s="89">
        <v>-0.12048032603546099</v>
      </c>
      <c r="AE1455" s="89">
        <v>0.37682165163081199</v>
      </c>
      <c r="AF1455" s="89">
        <v>-4.5399595445700998E-2</v>
      </c>
      <c r="AG1455" s="89">
        <v>1</v>
      </c>
      <c r="AH1455" s="89">
        <v>7.5326775956284203E-2</v>
      </c>
      <c r="AI1455" s="89">
        <v>0.21914641379615499</v>
      </c>
      <c r="AJ1455" s="89">
        <v>-99</v>
      </c>
      <c r="AK1455" s="89">
        <v>-99</v>
      </c>
      <c r="AL1455" s="89">
        <v>44.808748633879802</v>
      </c>
      <c r="AM1455" s="89">
        <v>0.21914641379615499</v>
      </c>
      <c r="AN1455" s="89">
        <v>0.18702122731227999</v>
      </c>
      <c r="AO1455" s="89">
        <v>0.12699514226231801</v>
      </c>
      <c r="AP1455" s="89">
        <v>2.3750787368596201E-2</v>
      </c>
      <c r="AQ1455" s="89">
        <v>1</v>
      </c>
      <c r="AR1455" s="89">
        <v>0.37014999999999998</v>
      </c>
      <c r="AS1455" s="89">
        <v>0.90203910060778003</v>
      </c>
      <c r="AT1455" s="89">
        <v>-99</v>
      </c>
      <c r="AU1455" s="89">
        <v>-99</v>
      </c>
      <c r="AV1455" s="89">
        <v>55.232550000000003</v>
      </c>
      <c r="AW1455" s="89">
        <v>0.90203910060778003</v>
      </c>
      <c r="AX1455" s="89">
        <v>0.91135019805098605</v>
      </c>
      <c r="AY1455" s="89">
        <v>0.11936155447605799</v>
      </c>
      <c r="AZ1455" s="89">
        <v>0.108780176311429</v>
      </c>
      <c r="BA1455" s="89">
        <v>-99</v>
      </c>
      <c r="BB1455" s="89">
        <v>-99</v>
      </c>
      <c r="BC1455" s="89">
        <v>-99</v>
      </c>
      <c r="BD1455" s="89">
        <v>-99</v>
      </c>
      <c r="BE1455" s="89">
        <v>-99</v>
      </c>
      <c r="BF1455" s="89">
        <v>-99</v>
      </c>
      <c r="BG1455" s="89">
        <v>-99</v>
      </c>
      <c r="BH1455" s="89">
        <v>-99</v>
      </c>
      <c r="BI1455" s="89">
        <v>-99</v>
      </c>
      <c r="BJ1455" s="89">
        <v>-99</v>
      </c>
      <c r="BK1455" s="89">
        <v>-99</v>
      </c>
      <c r="BL1455" s="89">
        <v>-99</v>
      </c>
      <c r="BM1455" s="89">
        <v>-99</v>
      </c>
      <c r="BN1455" s="89">
        <v>-99</v>
      </c>
      <c r="BO1455" s="89">
        <v>-99</v>
      </c>
      <c r="BP1455" s="89">
        <v>-99</v>
      </c>
      <c r="BQ1455" s="89">
        <v>-99</v>
      </c>
      <c r="BR1455" s="89">
        <v>-99</v>
      </c>
      <c r="BS1455" s="89">
        <v>-99</v>
      </c>
      <c r="BT1455" s="89">
        <v>-99</v>
      </c>
      <c r="BU1455" s="89">
        <v>-99</v>
      </c>
      <c r="BV1455" s="89">
        <v>-99</v>
      </c>
      <c r="BW1455" s="89">
        <v>-99</v>
      </c>
      <c r="BX1455" s="89">
        <v>-99</v>
      </c>
      <c r="BY1455" s="89">
        <v>-99</v>
      </c>
      <c r="BZ1455" s="89">
        <v>-99</v>
      </c>
      <c r="CA1455" s="89">
        <v>-99</v>
      </c>
      <c r="CB1455" s="89">
        <v>-99</v>
      </c>
      <c r="CC1455" s="89">
        <v>-99</v>
      </c>
      <c r="CD1455" s="89">
        <v>-99</v>
      </c>
      <c r="CE1455" s="89">
        <v>-99</v>
      </c>
      <c r="CF1455" s="89">
        <v>-99</v>
      </c>
      <c r="CG1455" s="89">
        <v>-99</v>
      </c>
      <c r="CH1455" s="89">
        <v>-99</v>
      </c>
      <c r="CI1455" s="89">
        <v>-99</v>
      </c>
      <c r="CJ1455" s="89">
        <v>-99</v>
      </c>
      <c r="CK1455" s="89">
        <v>-99</v>
      </c>
      <c r="CL1455" s="89">
        <v>-99</v>
      </c>
      <c r="CM1455" s="89">
        <v>-99</v>
      </c>
      <c r="CN1455" s="89">
        <v>-99</v>
      </c>
      <c r="CO1455" s="89">
        <v>-99</v>
      </c>
      <c r="CP1455" s="89">
        <v>-99</v>
      </c>
      <c r="CQ1455" s="89">
        <v>-99</v>
      </c>
      <c r="CR1455" s="89">
        <v>-99</v>
      </c>
      <c r="CS1455" s="89">
        <v>-99</v>
      </c>
      <c r="CT1455" s="89">
        <v>-99</v>
      </c>
      <c r="CU1455" s="86">
        <v>-99</v>
      </c>
      <c r="CV1455" s="86">
        <v>4.0099999999999997E-2</v>
      </c>
      <c r="CW1455" s="86">
        <v>46</v>
      </c>
      <c r="CX1455" s="86">
        <v>2</v>
      </c>
      <c r="CY1455" s="86">
        <v>6.6E-3</v>
      </c>
      <c r="CZ1455" s="86">
        <v>52</v>
      </c>
      <c r="DA1455" s="86">
        <v>2</v>
      </c>
      <c r="DB1455" s="86">
        <v>-0.121</v>
      </c>
      <c r="DC1455" s="86">
        <v>40</v>
      </c>
      <c r="DD1455" s="86">
        <v>-99</v>
      </c>
      <c r="DE1455" s="86">
        <v>-99</v>
      </c>
      <c r="DF1455" s="86">
        <v>-99</v>
      </c>
      <c r="DG1455" s="86">
        <v>-99</v>
      </c>
      <c r="DH1455" s="86">
        <v>-99</v>
      </c>
    </row>
    <row r="1456" spans="1:112" x14ac:dyDescent="0.2">
      <c r="A1456" s="85">
        <f>IF(ISERROR(SEARCH('School Lookup'!$F$3,Data!J1456)),A1455,A1455+1)</f>
        <v>0</v>
      </c>
      <c r="B1456" s="85">
        <f>IF(I1456='School Lookup'!$G$13,1,0)</f>
        <v>0</v>
      </c>
      <c r="C1456" s="85">
        <f t="shared" si="22"/>
        <v>1454</v>
      </c>
      <c r="D1456" s="86" t="s">
        <v>6478</v>
      </c>
      <c r="E1456" s="86" t="s">
        <v>6743</v>
      </c>
      <c r="F1456" s="86" t="s">
        <v>2765</v>
      </c>
      <c r="G1456" s="86" t="s">
        <v>3177</v>
      </c>
      <c r="H1456" s="86" t="s">
        <v>1365</v>
      </c>
      <c r="I1456" s="86" t="s">
        <v>4580</v>
      </c>
      <c r="J1456" s="86" t="s">
        <v>1621</v>
      </c>
      <c r="K1456" s="86" t="s">
        <v>36</v>
      </c>
      <c r="L1456" s="86">
        <v>1</v>
      </c>
      <c r="M1456" s="86">
        <v>-99</v>
      </c>
      <c r="N1456" s="89">
        <v>-99</v>
      </c>
      <c r="O1456" s="89">
        <v>-99</v>
      </c>
      <c r="P1456" s="89">
        <v>-99</v>
      </c>
      <c r="Q1456" s="89">
        <v>-99</v>
      </c>
      <c r="R1456" s="89">
        <v>-99</v>
      </c>
      <c r="S1456" s="89">
        <v>-99</v>
      </c>
      <c r="T1456" s="89">
        <v>-99</v>
      </c>
      <c r="U1456" s="89">
        <v>-99</v>
      </c>
      <c r="V1456" s="89">
        <v>-99</v>
      </c>
      <c r="W1456" s="89">
        <v>-99</v>
      </c>
      <c r="X1456" s="89">
        <v>-99</v>
      </c>
      <c r="Y1456" s="89">
        <v>-99</v>
      </c>
      <c r="Z1456" s="89">
        <v>-99</v>
      </c>
      <c r="AA1456" s="89">
        <v>-99</v>
      </c>
      <c r="AB1456" s="89">
        <v>-99</v>
      </c>
      <c r="AC1456" s="89">
        <v>-99</v>
      </c>
      <c r="AD1456" s="89">
        <v>-99</v>
      </c>
      <c r="AE1456" s="89">
        <v>-99</v>
      </c>
      <c r="AF1456" s="89">
        <v>-99</v>
      </c>
      <c r="AG1456" s="89">
        <v>-99</v>
      </c>
      <c r="AH1456" s="89">
        <v>-99</v>
      </c>
      <c r="AI1456" s="89">
        <v>-99</v>
      </c>
      <c r="AJ1456" s="89">
        <v>-99</v>
      </c>
      <c r="AK1456" s="89">
        <v>-99</v>
      </c>
      <c r="AL1456" s="89">
        <v>-99</v>
      </c>
      <c r="AM1456" s="89">
        <v>-99</v>
      </c>
      <c r="AN1456" s="89">
        <v>-99</v>
      </c>
      <c r="AO1456" s="89">
        <v>-99</v>
      </c>
      <c r="AP1456" s="89">
        <v>-99</v>
      </c>
      <c r="AQ1456" s="89">
        <v>-99</v>
      </c>
      <c r="AR1456" s="89">
        <v>-99</v>
      </c>
      <c r="AS1456" s="89">
        <v>-99</v>
      </c>
      <c r="AT1456" s="89">
        <v>-99</v>
      </c>
      <c r="AU1456" s="89">
        <v>-99</v>
      </c>
      <c r="AV1456" s="89">
        <v>-99</v>
      </c>
      <c r="AW1456" s="89">
        <v>-99</v>
      </c>
      <c r="AX1456" s="89">
        <v>-99</v>
      </c>
      <c r="AY1456" s="89">
        <v>-99</v>
      </c>
      <c r="AZ1456" s="89">
        <v>-99</v>
      </c>
      <c r="BA1456" s="89">
        <v>1</v>
      </c>
      <c r="BB1456" s="89">
        <v>0.114867045454545</v>
      </c>
      <c r="BC1456" s="89">
        <v>0.48296885950257901</v>
      </c>
      <c r="BD1456" s="89">
        <v>54.034500000000001</v>
      </c>
      <c r="BE1456" s="89">
        <v>0.57402892807080896</v>
      </c>
      <c r="BF1456" s="89">
        <v>52.840953409090901</v>
      </c>
      <c r="BG1456" s="89">
        <v>0.52849889378669401</v>
      </c>
      <c r="BH1456" s="89">
        <v>0.57568001082754305</v>
      </c>
      <c r="BI1456" s="89">
        <v>0.25071225071225101</v>
      </c>
      <c r="BJ1456" s="89">
        <v>0.14433003120462601</v>
      </c>
      <c r="BK1456" s="89">
        <v>1</v>
      </c>
      <c r="BL1456" s="89">
        <v>3.02057471264368E-2</v>
      </c>
      <c r="BM1456" s="89">
        <v>0.255282060461061</v>
      </c>
      <c r="BN1456" s="89">
        <v>35.214300000000001</v>
      </c>
      <c r="BO1456" s="89">
        <v>-1.50916671017357</v>
      </c>
      <c r="BP1456" s="89">
        <v>51.724125862069002</v>
      </c>
      <c r="BQ1456" s="89">
        <v>-0.62694232485625301</v>
      </c>
      <c r="BR1456" s="89">
        <v>-0.64578277174301502</v>
      </c>
      <c r="BS1456" s="89">
        <v>0.24786324786324801</v>
      </c>
      <c r="BT1456" s="89">
        <v>-0.160065815218354</v>
      </c>
      <c r="BU1456" s="89">
        <v>1</v>
      </c>
      <c r="BV1456" s="89">
        <v>0.150672159090909</v>
      </c>
      <c r="BW1456" s="89">
        <v>0.50421232946553796</v>
      </c>
      <c r="BX1456" s="89">
        <v>43.863599999999998</v>
      </c>
      <c r="BY1456" s="89">
        <v>-0.54130563628393003</v>
      </c>
      <c r="BZ1456" s="89">
        <v>48.295451136363603</v>
      </c>
      <c r="CA1456" s="89">
        <v>-1.8546653409195899E-2</v>
      </c>
      <c r="CB1456" s="89">
        <v>-9.7035623692455497E-3</v>
      </c>
      <c r="CC1456" s="89">
        <v>0.25071225071225101</v>
      </c>
      <c r="CD1456" s="89">
        <v>-2.4328019615202502E-3</v>
      </c>
      <c r="CE1456" s="89">
        <v>1</v>
      </c>
      <c r="CF1456" s="89">
        <v>8.0156818181818204E-2</v>
      </c>
      <c r="CG1456" s="89">
        <v>0.37892126488427003</v>
      </c>
      <c r="CH1456" s="89">
        <v>45.965499999999999</v>
      </c>
      <c r="CI1456" s="89">
        <v>-0.38014193338833602</v>
      </c>
      <c r="CJ1456" s="89">
        <v>44.886356249999999</v>
      </c>
      <c r="CK1456" s="89">
        <v>-6.1033425203310698E-4</v>
      </c>
      <c r="CL1456" s="89">
        <v>8.4862548174389797E-3</v>
      </c>
      <c r="CM1456" s="89">
        <v>0.25071225071225101</v>
      </c>
      <c r="CN1456" s="89">
        <v>2.1276080453978101E-3</v>
      </c>
      <c r="CO1456" s="89">
        <v>97.12</v>
      </c>
      <c r="CP1456" s="89">
        <v>0.73529999999999995</v>
      </c>
      <c r="CQ1456" s="89">
        <v>-1.84</v>
      </c>
      <c r="CR1456" s="89">
        <v>-0.4481</v>
      </c>
      <c r="CS1456" s="89">
        <v>0.73529999999999995</v>
      </c>
      <c r="CT1456" s="89">
        <v>0.53259999999999996</v>
      </c>
      <c r="CU1456" s="86" t="s">
        <v>6988</v>
      </c>
      <c r="CV1456" s="86">
        <v>3.8800000000000001E-2</v>
      </c>
      <c r="CW1456" s="86">
        <v>46</v>
      </c>
      <c r="CX1456" s="86">
        <v>2</v>
      </c>
      <c r="CY1456" s="86">
        <v>0.35289999999999999</v>
      </c>
      <c r="CZ1456" s="86">
        <v>68</v>
      </c>
      <c r="DA1456" s="86">
        <v>4</v>
      </c>
      <c r="DB1456" s="86">
        <v>-0.4612</v>
      </c>
      <c r="DC1456" s="86">
        <v>25</v>
      </c>
      <c r="DD1456" s="86">
        <v>-99</v>
      </c>
      <c r="DE1456" s="86">
        <v>-99</v>
      </c>
      <c r="DF1456" s="86">
        <v>-99</v>
      </c>
      <c r="DG1456" s="86">
        <v>-99</v>
      </c>
      <c r="DH1456" s="86">
        <v>-99</v>
      </c>
    </row>
    <row r="1457" spans="1:112" x14ac:dyDescent="0.2">
      <c r="A1457" s="85">
        <f>IF(ISERROR(SEARCH('School Lookup'!$F$3,Data!J1457)),A1456,A1456+1)</f>
        <v>0</v>
      </c>
      <c r="B1457" s="85">
        <f>IF(I1457='School Lookup'!$G$13,1,0)</f>
        <v>0</v>
      </c>
      <c r="C1457" s="85">
        <f t="shared" si="22"/>
        <v>1455</v>
      </c>
      <c r="D1457" s="86" t="s">
        <v>6478</v>
      </c>
      <c r="E1457" s="86" t="s">
        <v>6702</v>
      </c>
      <c r="F1457" s="86" t="s">
        <v>1150</v>
      </c>
      <c r="G1457" s="86" t="s">
        <v>2800</v>
      </c>
      <c r="H1457" s="86" t="s">
        <v>574</v>
      </c>
      <c r="I1457" s="86" t="s">
        <v>5063</v>
      </c>
      <c r="J1457" s="86" t="s">
        <v>1597</v>
      </c>
      <c r="K1457" s="86" t="s">
        <v>114</v>
      </c>
      <c r="L1457" s="86">
        <v>1</v>
      </c>
      <c r="M1457" s="86">
        <v>1</v>
      </c>
      <c r="N1457" s="89">
        <v>-3.8235514018691602E-2</v>
      </c>
      <c r="O1457" s="89">
        <v>1.15560267164019E-2</v>
      </c>
      <c r="P1457" s="89">
        <v>50.584400000000002</v>
      </c>
      <c r="Q1457" s="89">
        <v>7.9378886539545904E-2</v>
      </c>
      <c r="R1457" s="89">
        <v>51.246135514018697</v>
      </c>
      <c r="S1457" s="89">
        <v>4.5467456627973898E-2</v>
      </c>
      <c r="T1457" s="89">
        <v>5.1476303344872597E-2</v>
      </c>
      <c r="U1457" s="89">
        <v>0.39532019704433502</v>
      </c>
      <c r="V1457" s="89">
        <v>2.0349622381408999E-2</v>
      </c>
      <c r="W1457" s="89">
        <v>1</v>
      </c>
      <c r="X1457" s="89">
        <v>-0.122922755417957</v>
      </c>
      <c r="Y1457" s="89">
        <v>-0.200332981106778</v>
      </c>
      <c r="Z1457" s="89">
        <v>53.659599999999998</v>
      </c>
      <c r="AA1457" s="89">
        <v>0.47784100030576199</v>
      </c>
      <c r="AB1457" s="89">
        <v>50.309598916408703</v>
      </c>
      <c r="AC1457" s="89">
        <v>0.138754009599492</v>
      </c>
      <c r="AD1457" s="89">
        <v>0.162928628265915</v>
      </c>
      <c r="AE1457" s="89">
        <v>0.39778325123152702</v>
      </c>
      <c r="AF1457" s="89">
        <v>6.4810279470308402E-2</v>
      </c>
      <c r="AG1457" s="89">
        <v>1</v>
      </c>
      <c r="AH1457" s="89">
        <v>-0.16743647058823499</v>
      </c>
      <c r="AI1457" s="89">
        <v>-0.30330351281583201</v>
      </c>
      <c r="AJ1457" s="89">
        <v>-99</v>
      </c>
      <c r="AK1457" s="89">
        <v>-99</v>
      </c>
      <c r="AL1457" s="89">
        <v>55.294089411764702</v>
      </c>
      <c r="AM1457" s="89">
        <v>-0.30330351281583201</v>
      </c>
      <c r="AN1457" s="89">
        <v>-0.361835106375754</v>
      </c>
      <c r="AO1457" s="89">
        <v>0.10467980295566499</v>
      </c>
      <c r="AP1457" s="89">
        <v>-3.7876827637856103E-2</v>
      </c>
      <c r="AQ1457" s="89">
        <v>1</v>
      </c>
      <c r="AR1457" s="89">
        <v>-5.3575903614457798E-2</v>
      </c>
      <c r="AS1457" s="89">
        <v>-5.0418758497074702E-2</v>
      </c>
      <c r="AT1457" s="89">
        <v>-99</v>
      </c>
      <c r="AU1457" s="89">
        <v>-99</v>
      </c>
      <c r="AV1457" s="89">
        <v>46.9879614457831</v>
      </c>
      <c r="AW1457" s="89">
        <v>-5.0418758497074702E-2</v>
      </c>
      <c r="AX1457" s="89">
        <v>-9.2345113397203304E-2</v>
      </c>
      <c r="AY1457" s="89">
        <v>0.102216748768473</v>
      </c>
      <c r="AZ1457" s="89">
        <v>-9.4392172561180692E-3</v>
      </c>
      <c r="BA1457" s="89">
        <v>-99</v>
      </c>
      <c r="BB1457" s="89">
        <v>-99</v>
      </c>
      <c r="BC1457" s="89">
        <v>-99</v>
      </c>
      <c r="BD1457" s="89">
        <v>-99</v>
      </c>
      <c r="BE1457" s="89">
        <v>-99</v>
      </c>
      <c r="BF1457" s="89">
        <v>-99</v>
      </c>
      <c r="BG1457" s="89">
        <v>-99</v>
      </c>
      <c r="BH1457" s="89">
        <v>-99</v>
      </c>
      <c r="BI1457" s="89">
        <v>-99</v>
      </c>
      <c r="BJ1457" s="89">
        <v>-99</v>
      </c>
      <c r="BK1457" s="89">
        <v>-99</v>
      </c>
      <c r="BL1457" s="89">
        <v>-99</v>
      </c>
      <c r="BM1457" s="89">
        <v>-99</v>
      </c>
      <c r="BN1457" s="89">
        <v>-99</v>
      </c>
      <c r="BO1457" s="89">
        <v>-99</v>
      </c>
      <c r="BP1457" s="89">
        <v>-99</v>
      </c>
      <c r="BQ1457" s="89">
        <v>-99</v>
      </c>
      <c r="BR1457" s="89">
        <v>-99</v>
      </c>
      <c r="BS1457" s="89">
        <v>-99</v>
      </c>
      <c r="BT1457" s="89">
        <v>-99</v>
      </c>
      <c r="BU1457" s="89">
        <v>-99</v>
      </c>
      <c r="BV1457" s="89">
        <v>-99</v>
      </c>
      <c r="BW1457" s="89">
        <v>-99</v>
      </c>
      <c r="BX1457" s="89">
        <v>-99</v>
      </c>
      <c r="BY1457" s="89">
        <v>-99</v>
      </c>
      <c r="BZ1457" s="89">
        <v>-99</v>
      </c>
      <c r="CA1457" s="89">
        <v>-99</v>
      </c>
      <c r="CB1457" s="89">
        <v>-99</v>
      </c>
      <c r="CC1457" s="89">
        <v>-99</v>
      </c>
      <c r="CD1457" s="89">
        <v>-99</v>
      </c>
      <c r="CE1457" s="89">
        <v>-99</v>
      </c>
      <c r="CF1457" s="89">
        <v>-99</v>
      </c>
      <c r="CG1457" s="89">
        <v>-99</v>
      </c>
      <c r="CH1457" s="89">
        <v>-99</v>
      </c>
      <c r="CI1457" s="89">
        <v>-99</v>
      </c>
      <c r="CJ1457" s="89">
        <v>-99</v>
      </c>
      <c r="CK1457" s="89">
        <v>-99</v>
      </c>
      <c r="CL1457" s="89">
        <v>-99</v>
      </c>
      <c r="CM1457" s="89">
        <v>-99</v>
      </c>
      <c r="CN1457" s="89">
        <v>-99</v>
      </c>
      <c r="CO1457" s="89">
        <v>-99</v>
      </c>
      <c r="CP1457" s="89">
        <v>-99</v>
      </c>
      <c r="CQ1457" s="89">
        <v>-99</v>
      </c>
      <c r="CR1457" s="89">
        <v>-99</v>
      </c>
      <c r="CS1457" s="89">
        <v>-99</v>
      </c>
      <c r="CT1457" s="89">
        <v>-99</v>
      </c>
      <c r="CU1457" s="86">
        <v>-99</v>
      </c>
      <c r="CV1457" s="86">
        <v>3.78E-2</v>
      </c>
      <c r="CW1457" s="86">
        <v>46</v>
      </c>
      <c r="CX1457" s="86">
        <v>2</v>
      </c>
      <c r="CY1457" s="86">
        <v>-0.8145</v>
      </c>
      <c r="CZ1457" s="86">
        <v>16</v>
      </c>
      <c r="DA1457" s="86">
        <v>2</v>
      </c>
      <c r="DB1457" s="86">
        <v>0.2215</v>
      </c>
      <c r="DC1457" s="86">
        <v>59</v>
      </c>
      <c r="DD1457" s="86">
        <v>-99</v>
      </c>
      <c r="DE1457" s="86">
        <v>-99</v>
      </c>
      <c r="DF1457" s="86">
        <v>-99</v>
      </c>
      <c r="DG1457" s="86">
        <v>-99</v>
      </c>
      <c r="DH1457" s="86">
        <v>-99</v>
      </c>
    </row>
    <row r="1458" spans="1:112" x14ac:dyDescent="0.2">
      <c r="A1458" s="85">
        <f>IF(ISERROR(SEARCH('School Lookup'!$F$3,Data!J1458)),A1457,A1457+1)</f>
        <v>0</v>
      </c>
      <c r="B1458" s="85">
        <f>IF(I1458='School Lookup'!$G$13,1,0)</f>
        <v>0</v>
      </c>
      <c r="C1458" s="85">
        <f t="shared" si="22"/>
        <v>1456</v>
      </c>
      <c r="D1458" s="86" t="s">
        <v>6478</v>
      </c>
      <c r="E1458" s="86" t="s">
        <v>6702</v>
      </c>
      <c r="F1458" s="86" t="s">
        <v>1150</v>
      </c>
      <c r="G1458" s="86" t="s">
        <v>2800</v>
      </c>
      <c r="H1458" s="86" t="s">
        <v>574</v>
      </c>
      <c r="I1458" s="86" t="s">
        <v>4575</v>
      </c>
      <c r="J1458" s="86" t="s">
        <v>1560</v>
      </c>
      <c r="K1458" s="86" t="s">
        <v>1270</v>
      </c>
      <c r="L1458" s="86">
        <v>1</v>
      </c>
      <c r="M1458" s="86">
        <v>1</v>
      </c>
      <c r="N1458" s="89">
        <v>0.17968000000000001</v>
      </c>
      <c r="O1458" s="89">
        <v>0.48345183697313399</v>
      </c>
      <c r="P1458" s="89">
        <v>51.457500000000003</v>
      </c>
      <c r="Q1458" s="89">
        <v>0.17198983624873199</v>
      </c>
      <c r="R1458" s="89">
        <v>47.311823978494601</v>
      </c>
      <c r="S1458" s="89">
        <v>0.32772083661093299</v>
      </c>
      <c r="T1458" s="89">
        <v>0.371739868764006</v>
      </c>
      <c r="U1458" s="89">
        <v>0.33598265895953799</v>
      </c>
      <c r="V1458" s="89">
        <v>0.1248981495486</v>
      </c>
      <c r="W1458" s="89">
        <v>1</v>
      </c>
      <c r="X1458" s="89">
        <v>-7.0202166847237304E-2</v>
      </c>
      <c r="Y1458" s="89">
        <v>-7.6220365145967597E-2</v>
      </c>
      <c r="Z1458" s="89">
        <v>48.179200000000002</v>
      </c>
      <c r="AA1458" s="89">
        <v>-0.20558109824118001</v>
      </c>
      <c r="AB1458" s="89">
        <v>50.704217334777901</v>
      </c>
      <c r="AC1458" s="89">
        <v>-0.14090073169357401</v>
      </c>
      <c r="AD1458" s="89">
        <v>-0.16268792862659301</v>
      </c>
      <c r="AE1458" s="89">
        <v>0.33345375722543402</v>
      </c>
      <c r="AF1458" s="89">
        <v>-5.4248901055760503E-2</v>
      </c>
      <c r="AG1458" s="89">
        <v>1</v>
      </c>
      <c r="AH1458" s="89">
        <v>-9.5602536997885807E-3</v>
      </c>
      <c r="AI1458" s="89">
        <v>3.6461336687533902E-2</v>
      </c>
      <c r="AJ1458" s="89">
        <v>47.1629</v>
      </c>
      <c r="AK1458" s="89">
        <v>-0.14334596647157699</v>
      </c>
      <c r="AL1458" s="89">
        <v>49.682850739957701</v>
      </c>
      <c r="AM1458" s="89">
        <v>-5.3442314892021399E-2</v>
      </c>
      <c r="AN1458" s="89">
        <v>-9.9345068502302E-2</v>
      </c>
      <c r="AO1458" s="89">
        <v>0.17088150289017301</v>
      </c>
      <c r="AP1458" s="89">
        <v>-1.6976234610400601E-2</v>
      </c>
      <c r="AQ1458" s="89">
        <v>1</v>
      </c>
      <c r="AR1458" s="89">
        <v>4.5207466063348398E-2</v>
      </c>
      <c r="AS1458" s="89">
        <v>0.17162807884732101</v>
      </c>
      <c r="AT1458" s="89">
        <v>46.0398</v>
      </c>
      <c r="AU1458" s="89">
        <v>-0.28765436267023198</v>
      </c>
      <c r="AV1458" s="89">
        <v>46.832586199094997</v>
      </c>
      <c r="AW1458" s="89">
        <v>-5.8013141911455401E-2</v>
      </c>
      <c r="AX1458" s="89">
        <v>-0.100348036522346</v>
      </c>
      <c r="AY1458" s="89">
        <v>0.159682080924856</v>
      </c>
      <c r="AZ1458" s="89">
        <v>-1.60237832886116E-2</v>
      </c>
      <c r="BA1458" s="89">
        <v>-99</v>
      </c>
      <c r="BB1458" s="89">
        <v>-99</v>
      </c>
      <c r="BC1458" s="89">
        <v>-99</v>
      </c>
      <c r="BD1458" s="89">
        <v>-99</v>
      </c>
      <c r="BE1458" s="89">
        <v>-99</v>
      </c>
      <c r="BF1458" s="89">
        <v>-99</v>
      </c>
      <c r="BG1458" s="89">
        <v>-99</v>
      </c>
      <c r="BH1458" s="89">
        <v>-99</v>
      </c>
      <c r="BI1458" s="89">
        <v>-99</v>
      </c>
      <c r="BJ1458" s="89">
        <v>-99</v>
      </c>
      <c r="BK1458" s="89">
        <v>-99</v>
      </c>
      <c r="BL1458" s="89">
        <v>-99</v>
      </c>
      <c r="BM1458" s="89">
        <v>-99</v>
      </c>
      <c r="BN1458" s="89">
        <v>-99</v>
      </c>
      <c r="BO1458" s="89">
        <v>-99</v>
      </c>
      <c r="BP1458" s="89">
        <v>-99</v>
      </c>
      <c r="BQ1458" s="89">
        <v>-99</v>
      </c>
      <c r="BR1458" s="89">
        <v>-99</v>
      </c>
      <c r="BS1458" s="89">
        <v>-99</v>
      </c>
      <c r="BT1458" s="89">
        <v>-99</v>
      </c>
      <c r="BU1458" s="89">
        <v>-99</v>
      </c>
      <c r="BV1458" s="89">
        <v>-99</v>
      </c>
      <c r="BW1458" s="89">
        <v>-99</v>
      </c>
      <c r="BX1458" s="89">
        <v>-99</v>
      </c>
      <c r="BY1458" s="89">
        <v>-99</v>
      </c>
      <c r="BZ1458" s="89">
        <v>-99</v>
      </c>
      <c r="CA1458" s="89">
        <v>-99</v>
      </c>
      <c r="CB1458" s="89">
        <v>-99</v>
      </c>
      <c r="CC1458" s="89">
        <v>-99</v>
      </c>
      <c r="CD1458" s="89">
        <v>-99</v>
      </c>
      <c r="CE1458" s="89">
        <v>-99</v>
      </c>
      <c r="CF1458" s="89">
        <v>-99</v>
      </c>
      <c r="CG1458" s="89">
        <v>-99</v>
      </c>
      <c r="CH1458" s="89">
        <v>-99</v>
      </c>
      <c r="CI1458" s="89">
        <v>-99</v>
      </c>
      <c r="CJ1458" s="89">
        <v>-99</v>
      </c>
      <c r="CK1458" s="89">
        <v>-99</v>
      </c>
      <c r="CL1458" s="89">
        <v>-99</v>
      </c>
      <c r="CM1458" s="89">
        <v>-99</v>
      </c>
      <c r="CN1458" s="89">
        <v>-99</v>
      </c>
      <c r="CO1458" s="89">
        <v>-99</v>
      </c>
      <c r="CP1458" s="89">
        <v>-99</v>
      </c>
      <c r="CQ1458" s="89">
        <v>-99</v>
      </c>
      <c r="CR1458" s="89">
        <v>-99</v>
      </c>
      <c r="CS1458" s="89">
        <v>-99</v>
      </c>
      <c r="CT1458" s="89">
        <v>-99</v>
      </c>
      <c r="CU1458" s="86">
        <v>-99</v>
      </c>
      <c r="CV1458" s="86">
        <v>3.7600000000000001E-2</v>
      </c>
      <c r="CW1458" s="86">
        <v>46</v>
      </c>
      <c r="CX1458" s="86">
        <v>2</v>
      </c>
      <c r="CY1458" s="86">
        <v>-0.60150000000000003</v>
      </c>
      <c r="CZ1458" s="86">
        <v>24</v>
      </c>
      <c r="DA1458" s="86">
        <v>4</v>
      </c>
      <c r="DB1458" s="86">
        <v>-8.1199999999999994E-2</v>
      </c>
      <c r="DC1458" s="86">
        <v>43</v>
      </c>
      <c r="DD1458" s="86">
        <v>-99</v>
      </c>
      <c r="DE1458" s="86">
        <v>-99</v>
      </c>
      <c r="DF1458" s="86">
        <v>-99</v>
      </c>
      <c r="DG1458" s="86">
        <v>-99</v>
      </c>
      <c r="DH1458" s="86">
        <v>-99</v>
      </c>
    </row>
    <row r="1459" spans="1:112" x14ac:dyDescent="0.2">
      <c r="A1459" s="85">
        <f>IF(ISERROR(SEARCH('School Lookup'!$F$3,Data!J1459)),A1458,A1458+1)</f>
        <v>0</v>
      </c>
      <c r="B1459" s="85">
        <f>IF(I1459='School Lookup'!$G$13,1,0)</f>
        <v>0</v>
      </c>
      <c r="C1459" s="85">
        <f t="shared" si="22"/>
        <v>1457</v>
      </c>
      <c r="D1459" s="86" t="s">
        <v>6478</v>
      </c>
      <c r="E1459" s="86" t="s">
        <v>6512</v>
      </c>
      <c r="F1459" s="86" t="s">
        <v>2746</v>
      </c>
      <c r="G1459" s="86" t="s">
        <v>3309</v>
      </c>
      <c r="H1459" s="86" t="s">
        <v>219</v>
      </c>
      <c r="I1459" s="86" t="s">
        <v>5259</v>
      </c>
      <c r="J1459" s="86" t="s">
        <v>480</v>
      </c>
      <c r="K1459" s="86" t="s">
        <v>31</v>
      </c>
      <c r="L1459" s="86">
        <v>1</v>
      </c>
      <c r="M1459" s="86">
        <v>1</v>
      </c>
      <c r="N1459" s="89">
        <v>0.102805517241379</v>
      </c>
      <c r="O1459" s="89">
        <v>0.31698022758448402</v>
      </c>
      <c r="P1459" s="89">
        <v>46.080500000000001</v>
      </c>
      <c r="Q1459" s="89">
        <v>-0.39835614541006398</v>
      </c>
      <c r="R1459" s="89">
        <v>45.0000062068966</v>
      </c>
      <c r="S1459" s="89">
        <v>-4.0687958912789902E-2</v>
      </c>
      <c r="T1459" s="89">
        <v>-4.6281394234932799E-2</v>
      </c>
      <c r="U1459" s="89">
        <v>0.37674569665475799</v>
      </c>
      <c r="V1459" s="89">
        <v>-1.7436316113193299E-2</v>
      </c>
      <c r="W1459" s="89">
        <v>1</v>
      </c>
      <c r="X1459" s="89">
        <v>8.8030355594102397E-2</v>
      </c>
      <c r="Y1459" s="89">
        <v>0.296284055284185</v>
      </c>
      <c r="Z1459" s="89">
        <v>43.295099999999998</v>
      </c>
      <c r="AA1459" s="89">
        <v>-0.814642822114096</v>
      </c>
      <c r="AB1459" s="89">
        <v>41.9774791847355</v>
      </c>
      <c r="AC1459" s="89">
        <v>-0.259179383414956</v>
      </c>
      <c r="AD1459" s="89">
        <v>-0.300405913128933</v>
      </c>
      <c r="AE1459" s="89">
        <v>0.37447223124390999</v>
      </c>
      <c r="AF1459" s="89">
        <v>-0.112493672568256</v>
      </c>
      <c r="AG1459" s="89">
        <v>1</v>
      </c>
      <c r="AH1459" s="89">
        <v>0.10480574412532601</v>
      </c>
      <c r="AI1459" s="89">
        <v>0.282587997214298</v>
      </c>
      <c r="AJ1459" s="89">
        <v>58.114899999999999</v>
      </c>
      <c r="AK1459" s="89">
        <v>0.92875616917557702</v>
      </c>
      <c r="AL1459" s="89">
        <v>47.519574934725902</v>
      </c>
      <c r="AM1459" s="89">
        <v>0.60567208319493804</v>
      </c>
      <c r="AN1459" s="89">
        <v>0.59308322670477998</v>
      </c>
      <c r="AO1459" s="89">
        <v>0.124391036050666</v>
      </c>
      <c r="AP1459" s="89">
        <v>7.3774237034079398E-2</v>
      </c>
      <c r="AQ1459" s="89">
        <v>1</v>
      </c>
      <c r="AR1459" s="89">
        <v>0.207557441253264</v>
      </c>
      <c r="AS1459" s="89">
        <v>0.53656094812927602</v>
      </c>
      <c r="AT1459" s="89">
        <v>57.540700000000001</v>
      </c>
      <c r="AU1459" s="89">
        <v>0.96236321707916594</v>
      </c>
      <c r="AV1459" s="89">
        <v>44.908621671018302</v>
      </c>
      <c r="AW1459" s="89">
        <v>0.74946208260422098</v>
      </c>
      <c r="AX1459" s="89">
        <v>0.75056530227738805</v>
      </c>
      <c r="AY1459" s="89">
        <v>0.124391036050666</v>
      </c>
      <c r="AZ1459" s="89">
        <v>9.3363595573965397E-2</v>
      </c>
      <c r="BA1459" s="89">
        <v>-99</v>
      </c>
      <c r="BB1459" s="89">
        <v>-99</v>
      </c>
      <c r="BC1459" s="89">
        <v>-99</v>
      </c>
      <c r="BD1459" s="89">
        <v>-99</v>
      </c>
      <c r="BE1459" s="89">
        <v>-99</v>
      </c>
      <c r="BF1459" s="89">
        <v>-99</v>
      </c>
      <c r="BG1459" s="89">
        <v>-99</v>
      </c>
      <c r="BH1459" s="89">
        <v>-99</v>
      </c>
      <c r="BI1459" s="89">
        <v>-99</v>
      </c>
      <c r="BJ1459" s="89">
        <v>-99</v>
      </c>
      <c r="BK1459" s="89">
        <v>-99</v>
      </c>
      <c r="BL1459" s="89">
        <v>-99</v>
      </c>
      <c r="BM1459" s="89">
        <v>-99</v>
      </c>
      <c r="BN1459" s="89">
        <v>-99</v>
      </c>
      <c r="BO1459" s="89">
        <v>-99</v>
      </c>
      <c r="BP1459" s="89">
        <v>-99</v>
      </c>
      <c r="BQ1459" s="89">
        <v>-99</v>
      </c>
      <c r="BR1459" s="89">
        <v>-99</v>
      </c>
      <c r="BS1459" s="89">
        <v>-99</v>
      </c>
      <c r="BT1459" s="89">
        <v>-99</v>
      </c>
      <c r="BU1459" s="89">
        <v>-99</v>
      </c>
      <c r="BV1459" s="89">
        <v>-99</v>
      </c>
      <c r="BW1459" s="89">
        <v>-99</v>
      </c>
      <c r="BX1459" s="89">
        <v>-99</v>
      </c>
      <c r="BY1459" s="89">
        <v>-99</v>
      </c>
      <c r="BZ1459" s="89">
        <v>-99</v>
      </c>
      <c r="CA1459" s="89">
        <v>-99</v>
      </c>
      <c r="CB1459" s="89">
        <v>-99</v>
      </c>
      <c r="CC1459" s="89">
        <v>-99</v>
      </c>
      <c r="CD1459" s="89">
        <v>-99</v>
      </c>
      <c r="CE1459" s="89">
        <v>-99</v>
      </c>
      <c r="CF1459" s="89">
        <v>-99</v>
      </c>
      <c r="CG1459" s="89">
        <v>-99</v>
      </c>
      <c r="CH1459" s="89">
        <v>-99</v>
      </c>
      <c r="CI1459" s="89">
        <v>-99</v>
      </c>
      <c r="CJ1459" s="89">
        <v>-99</v>
      </c>
      <c r="CK1459" s="89">
        <v>-99</v>
      </c>
      <c r="CL1459" s="89">
        <v>-99</v>
      </c>
      <c r="CM1459" s="89">
        <v>-99</v>
      </c>
      <c r="CN1459" s="89">
        <v>-99</v>
      </c>
      <c r="CO1459" s="89">
        <v>-99</v>
      </c>
      <c r="CP1459" s="89">
        <v>-99</v>
      </c>
      <c r="CQ1459" s="89">
        <v>-99</v>
      </c>
      <c r="CR1459" s="89">
        <v>-99</v>
      </c>
      <c r="CS1459" s="89">
        <v>-99</v>
      </c>
      <c r="CT1459" s="89">
        <v>-99</v>
      </c>
      <c r="CU1459" s="86">
        <v>-99</v>
      </c>
      <c r="CV1459" s="86">
        <v>3.7199999999999997E-2</v>
      </c>
      <c r="CW1459" s="86">
        <v>46</v>
      </c>
      <c r="CX1459" s="86">
        <v>2</v>
      </c>
      <c r="CY1459" s="86">
        <v>-0.42199999999999999</v>
      </c>
      <c r="CZ1459" s="86">
        <v>31</v>
      </c>
      <c r="DA1459" s="86">
        <v>4</v>
      </c>
      <c r="DB1459" s="86">
        <v>-0.21990000000000001</v>
      </c>
      <c r="DC1459" s="86">
        <v>36</v>
      </c>
      <c r="DD1459" s="86">
        <v>-99</v>
      </c>
      <c r="DE1459" s="86">
        <v>-99</v>
      </c>
      <c r="DF1459" s="86">
        <v>-99</v>
      </c>
      <c r="DG1459" s="86">
        <v>-99</v>
      </c>
      <c r="DH1459" s="86">
        <v>-99</v>
      </c>
    </row>
    <row r="1460" spans="1:112" x14ac:dyDescent="0.2">
      <c r="A1460" s="85">
        <f>IF(ISERROR(SEARCH('School Lookup'!$F$3,Data!J1460)),A1459,A1459+1)</f>
        <v>0</v>
      </c>
      <c r="B1460" s="85">
        <f>IF(I1460='School Lookup'!$G$13,1,0)</f>
        <v>0</v>
      </c>
      <c r="C1460" s="85">
        <f t="shared" si="22"/>
        <v>1458</v>
      </c>
      <c r="D1460" s="86" t="s">
        <v>6478</v>
      </c>
      <c r="E1460" s="86" t="s">
        <v>6542</v>
      </c>
      <c r="F1460" s="86" t="s">
        <v>2753</v>
      </c>
      <c r="G1460" s="86" t="s">
        <v>3361</v>
      </c>
      <c r="H1460" s="86" t="s">
        <v>2079</v>
      </c>
      <c r="I1460" s="86" t="s">
        <v>5421</v>
      </c>
      <c r="J1460" s="86" t="s">
        <v>2148</v>
      </c>
      <c r="K1460" s="86" t="s">
        <v>19</v>
      </c>
      <c r="L1460" s="86">
        <v>1</v>
      </c>
      <c r="M1460" s="86">
        <v>1</v>
      </c>
      <c r="N1460" s="89">
        <v>-0.26177032967032998</v>
      </c>
      <c r="O1460" s="89">
        <v>-0.47250837515757899</v>
      </c>
      <c r="P1460" s="89">
        <v>41.404899999999998</v>
      </c>
      <c r="Q1460" s="89">
        <v>-0.89430363877883201</v>
      </c>
      <c r="R1460" s="89">
        <v>48.351632967032998</v>
      </c>
      <c r="S1460" s="89">
        <v>-0.68340600696820597</v>
      </c>
      <c r="T1460" s="89">
        <v>-0.77555228424829903</v>
      </c>
      <c r="U1460" s="89">
        <v>0.241539482415395</v>
      </c>
      <c r="V1460" s="89">
        <v>-0.187326497323411</v>
      </c>
      <c r="W1460" s="89">
        <v>1</v>
      </c>
      <c r="X1460" s="89">
        <v>-7.3032402234636903E-2</v>
      </c>
      <c r="Y1460" s="89">
        <v>-8.2883187531644004E-2</v>
      </c>
      <c r="Z1460" s="89">
        <v>49.933700000000002</v>
      </c>
      <c r="AA1460" s="89">
        <v>1.32102439784772E-2</v>
      </c>
      <c r="AB1460" s="89">
        <v>54.748601675977703</v>
      </c>
      <c r="AC1460" s="89">
        <v>-3.4836471776583403E-2</v>
      </c>
      <c r="AD1460" s="89">
        <v>-3.9191795631193398E-2</v>
      </c>
      <c r="AE1460" s="89">
        <v>0.237558062375581</v>
      </c>
      <c r="AF1460" s="89">
        <v>-9.3103270311660508E-3</v>
      </c>
      <c r="AG1460" s="89">
        <v>1</v>
      </c>
      <c r="AH1460" s="89">
        <v>6.5943478260869604E-2</v>
      </c>
      <c r="AI1460" s="89">
        <v>0.19895265192269701</v>
      </c>
      <c r="AJ1460" s="89">
        <v>53.094299999999997</v>
      </c>
      <c r="AK1460" s="89">
        <v>0.43728465874550898</v>
      </c>
      <c r="AL1460" s="89">
        <v>51.304356521739102</v>
      </c>
      <c r="AM1460" s="89">
        <v>0.318118655334103</v>
      </c>
      <c r="AN1460" s="89">
        <v>0.29099586461325799</v>
      </c>
      <c r="AO1460" s="89">
        <v>7.63105507631055E-2</v>
      </c>
      <c r="AP1460" s="89">
        <v>2.2206054698423801E-2</v>
      </c>
      <c r="AQ1460" s="89">
        <v>1</v>
      </c>
      <c r="AR1460" s="89">
        <v>-0.107244444444444</v>
      </c>
      <c r="AS1460" s="89">
        <v>-0.17105576242856199</v>
      </c>
      <c r="AT1460" s="89">
        <v>46.152200000000001</v>
      </c>
      <c r="AU1460" s="89">
        <v>-0.27543775562523298</v>
      </c>
      <c r="AV1460" s="89">
        <v>52.380942857142898</v>
      </c>
      <c r="AW1460" s="89">
        <v>-0.223246759026898</v>
      </c>
      <c r="AX1460" s="89">
        <v>-0.27447039291537201</v>
      </c>
      <c r="AY1460" s="89">
        <v>8.3609820836098206E-2</v>
      </c>
      <c r="AZ1460" s="89">
        <v>-2.2948420376467701E-2</v>
      </c>
      <c r="BA1460" s="89">
        <v>1</v>
      </c>
      <c r="BB1460" s="89">
        <v>-0.18004962962963</v>
      </c>
      <c r="BC1460" s="89">
        <v>-0.18068274295696701</v>
      </c>
      <c r="BD1460" s="89">
        <v>46.339300000000001</v>
      </c>
      <c r="BE1460" s="89">
        <v>-0.19543606201209399</v>
      </c>
      <c r="BF1460" s="89">
        <v>45.185138518518499</v>
      </c>
      <c r="BG1460" s="89">
        <v>-0.18805940248453101</v>
      </c>
      <c r="BH1460" s="89">
        <v>-0.19101055985495</v>
      </c>
      <c r="BI1460" s="89">
        <v>8.9581950895819495E-2</v>
      </c>
      <c r="BJ1460" s="89">
        <v>-1.7111098593509198E-2</v>
      </c>
      <c r="BK1460" s="89">
        <v>1</v>
      </c>
      <c r="BL1460" s="89">
        <v>0.166014814814815</v>
      </c>
      <c r="BM1460" s="89">
        <v>0.58576936973439397</v>
      </c>
      <c r="BN1460" s="89">
        <v>56.25</v>
      </c>
      <c r="BO1460" s="89">
        <v>0.85272530526849899</v>
      </c>
      <c r="BP1460" s="89">
        <v>48.888917037036997</v>
      </c>
      <c r="BQ1460" s="89">
        <v>0.71924733750144698</v>
      </c>
      <c r="BR1460" s="89">
        <v>0.76636049261374395</v>
      </c>
      <c r="BS1460" s="89">
        <v>8.9581950895819495E-2</v>
      </c>
      <c r="BT1460" s="89">
        <v>6.8652068017820395E-2</v>
      </c>
      <c r="BU1460" s="89">
        <v>1</v>
      </c>
      <c r="BV1460" s="89">
        <v>0.31753065693430699</v>
      </c>
      <c r="BW1460" s="89">
        <v>0.888555423571325</v>
      </c>
      <c r="BX1460" s="89">
        <v>61.649099999999997</v>
      </c>
      <c r="BY1460" s="89">
        <v>1.2936620068123099</v>
      </c>
      <c r="BZ1460" s="89">
        <v>44.5255262773723</v>
      </c>
      <c r="CA1460" s="89">
        <v>1.09110871519182</v>
      </c>
      <c r="CB1460" s="89">
        <v>1.1599293038641101</v>
      </c>
      <c r="CC1460" s="89">
        <v>9.0909090909090898E-2</v>
      </c>
      <c r="CD1460" s="89">
        <v>0.105448118533101</v>
      </c>
      <c r="CE1460" s="89">
        <v>1</v>
      </c>
      <c r="CF1460" s="89">
        <v>0.18216131386861301</v>
      </c>
      <c r="CG1460" s="89">
        <v>0.62348935794807403</v>
      </c>
      <c r="CH1460" s="89">
        <v>51.430599999999998</v>
      </c>
      <c r="CI1460" s="89">
        <v>0.24356931617925701</v>
      </c>
      <c r="CJ1460" s="89">
        <v>43.795643065693397</v>
      </c>
      <c r="CK1460" s="89">
        <v>0.43352933706366498</v>
      </c>
      <c r="CL1460" s="89">
        <v>0.478252585553545</v>
      </c>
      <c r="CM1460" s="89">
        <v>9.0909090909090898E-2</v>
      </c>
      <c r="CN1460" s="89">
        <v>4.3477507777595001E-2</v>
      </c>
      <c r="CO1460" s="89">
        <v>95.57</v>
      </c>
      <c r="CP1460" s="89">
        <v>0.61819999999999997</v>
      </c>
      <c r="CQ1460" s="89">
        <v>0.52</v>
      </c>
      <c r="CR1460" s="89">
        <v>-0.1075</v>
      </c>
      <c r="CS1460" s="89">
        <v>0.61819999999999997</v>
      </c>
      <c r="CT1460" s="89">
        <v>0.33989999999999998</v>
      </c>
      <c r="CU1460" s="86" t="s">
        <v>6988</v>
      </c>
      <c r="CV1460" s="86">
        <v>3.6799999999999999E-2</v>
      </c>
      <c r="CW1460" s="86">
        <v>46</v>
      </c>
      <c r="CX1460" s="86">
        <v>4</v>
      </c>
      <c r="CY1460" s="86">
        <v>-0.36</v>
      </c>
      <c r="CZ1460" s="86">
        <v>33</v>
      </c>
      <c r="DA1460" s="86">
        <v>8</v>
      </c>
      <c r="DB1460" s="86">
        <v>-3.8999999999999998E-3</v>
      </c>
      <c r="DC1460" s="86">
        <v>47</v>
      </c>
      <c r="DD1460" s="86">
        <v>-99</v>
      </c>
      <c r="DE1460" s="86">
        <v>-99</v>
      </c>
      <c r="DF1460" s="86">
        <v>-99</v>
      </c>
      <c r="DG1460" s="86">
        <v>-99</v>
      </c>
      <c r="DH1460" s="86">
        <v>-99</v>
      </c>
    </row>
    <row r="1461" spans="1:112" x14ac:dyDescent="0.2">
      <c r="A1461" s="85">
        <f>IF(ISERROR(SEARCH('School Lookup'!$F$3,Data!J1461)),A1460,A1460+1)</f>
        <v>0</v>
      </c>
      <c r="B1461" s="85">
        <f>IF(I1461='School Lookup'!$G$13,1,0)</f>
        <v>0</v>
      </c>
      <c r="C1461" s="85">
        <f t="shared" si="22"/>
        <v>1459</v>
      </c>
      <c r="D1461" s="86" t="s">
        <v>6478</v>
      </c>
      <c r="E1461" s="86" t="s">
        <v>6760</v>
      </c>
      <c r="F1461" s="86" t="s">
        <v>2767</v>
      </c>
      <c r="G1461" s="86" t="s">
        <v>3126</v>
      </c>
      <c r="H1461" s="86" t="s">
        <v>1394</v>
      </c>
      <c r="I1461" s="86" t="s">
        <v>5431</v>
      </c>
      <c r="J1461" s="86" t="s">
        <v>1509</v>
      </c>
      <c r="K1461" s="86" t="s">
        <v>56</v>
      </c>
      <c r="L1461" s="86">
        <v>1</v>
      </c>
      <c r="M1461" s="86">
        <v>1</v>
      </c>
      <c r="N1461" s="89">
        <v>-0.200008722741433</v>
      </c>
      <c r="O1461" s="89">
        <v>-0.33876368205615298</v>
      </c>
      <c r="P1461" s="89">
        <v>53.5062</v>
      </c>
      <c r="Q1461" s="89">
        <v>0.38929833775968098</v>
      </c>
      <c r="R1461" s="89">
        <v>50.155742679127698</v>
      </c>
      <c r="S1461" s="89">
        <v>2.5267327851764401E-2</v>
      </c>
      <c r="T1461" s="89">
        <v>2.8555886008559201E-2</v>
      </c>
      <c r="U1461" s="89">
        <v>0.33195449844881098</v>
      </c>
      <c r="V1461" s="89">
        <v>9.4792548177326692E-3</v>
      </c>
      <c r="W1461" s="89">
        <v>1</v>
      </c>
      <c r="X1461" s="89">
        <v>-0.21525485362095501</v>
      </c>
      <c r="Y1461" s="89">
        <v>-0.41769736484754</v>
      </c>
      <c r="Z1461" s="89">
        <v>62.722200000000001</v>
      </c>
      <c r="AA1461" s="89">
        <v>1.6079740399181099</v>
      </c>
      <c r="AB1461" s="89">
        <v>56.240367334360499</v>
      </c>
      <c r="AC1461" s="89">
        <v>0.595138337535287</v>
      </c>
      <c r="AD1461" s="89">
        <v>0.69432063254601295</v>
      </c>
      <c r="AE1461" s="89">
        <v>0.33557394002068303</v>
      </c>
      <c r="AF1461" s="89">
        <v>0.23299591030111799</v>
      </c>
      <c r="AG1461" s="89">
        <v>1</v>
      </c>
      <c r="AH1461" s="89">
        <v>-0.32470315457413301</v>
      </c>
      <c r="AI1461" s="89">
        <v>-0.64175658870957097</v>
      </c>
      <c r="AJ1461" s="89">
        <v>43.286700000000003</v>
      </c>
      <c r="AK1461" s="89">
        <v>-0.52279102656977705</v>
      </c>
      <c r="AL1461" s="89">
        <v>48.895902523659302</v>
      </c>
      <c r="AM1461" s="89">
        <v>-0.58227380763967496</v>
      </c>
      <c r="AN1461" s="89">
        <v>-0.65490551451574597</v>
      </c>
      <c r="AO1461" s="89">
        <v>0.16390899689762201</v>
      </c>
      <c r="AP1461" s="89">
        <v>-0.107344905946997</v>
      </c>
      <c r="AQ1461" s="89">
        <v>1</v>
      </c>
      <c r="AR1461" s="89">
        <v>-0.37446809815950899</v>
      </c>
      <c r="AS1461" s="89">
        <v>-0.77172536263127101</v>
      </c>
      <c r="AT1461" s="89">
        <v>46.144500000000001</v>
      </c>
      <c r="AU1461" s="89">
        <v>-0.27627465842102</v>
      </c>
      <c r="AV1461" s="89">
        <v>43.8649987730061</v>
      </c>
      <c r="AW1461" s="89">
        <v>-0.52400001052614498</v>
      </c>
      <c r="AX1461" s="89">
        <v>-0.59140265983613005</v>
      </c>
      <c r="AY1461" s="89">
        <v>0.16856256463288499</v>
      </c>
      <c r="AZ1461" s="89">
        <v>-9.9688349072687796E-2</v>
      </c>
      <c r="BA1461" s="89">
        <v>-99</v>
      </c>
      <c r="BB1461" s="89">
        <v>-99</v>
      </c>
      <c r="BC1461" s="89">
        <v>-99</v>
      </c>
      <c r="BD1461" s="89">
        <v>-99</v>
      </c>
      <c r="BE1461" s="89">
        <v>-99</v>
      </c>
      <c r="BF1461" s="89">
        <v>-99</v>
      </c>
      <c r="BG1461" s="89">
        <v>-99</v>
      </c>
      <c r="BH1461" s="89">
        <v>-99</v>
      </c>
      <c r="BI1461" s="89">
        <v>-99</v>
      </c>
      <c r="BJ1461" s="89">
        <v>-99</v>
      </c>
      <c r="BK1461" s="89">
        <v>-99</v>
      </c>
      <c r="BL1461" s="89">
        <v>-99</v>
      </c>
      <c r="BM1461" s="89">
        <v>-99</v>
      </c>
      <c r="BN1461" s="89">
        <v>-99</v>
      </c>
      <c r="BO1461" s="89">
        <v>-99</v>
      </c>
      <c r="BP1461" s="89">
        <v>-99</v>
      </c>
      <c r="BQ1461" s="89">
        <v>-99</v>
      </c>
      <c r="BR1461" s="89">
        <v>-99</v>
      </c>
      <c r="BS1461" s="89">
        <v>-99</v>
      </c>
      <c r="BT1461" s="89">
        <v>-99</v>
      </c>
      <c r="BU1461" s="89">
        <v>-99</v>
      </c>
      <c r="BV1461" s="89">
        <v>-99</v>
      </c>
      <c r="BW1461" s="89">
        <v>-99</v>
      </c>
      <c r="BX1461" s="89">
        <v>-99</v>
      </c>
      <c r="BY1461" s="89">
        <v>-99</v>
      </c>
      <c r="BZ1461" s="89">
        <v>-99</v>
      </c>
      <c r="CA1461" s="89">
        <v>-99</v>
      </c>
      <c r="CB1461" s="89">
        <v>-99</v>
      </c>
      <c r="CC1461" s="89">
        <v>-99</v>
      </c>
      <c r="CD1461" s="89">
        <v>-99</v>
      </c>
      <c r="CE1461" s="89">
        <v>-99</v>
      </c>
      <c r="CF1461" s="89">
        <v>-99</v>
      </c>
      <c r="CG1461" s="89">
        <v>-99</v>
      </c>
      <c r="CH1461" s="89">
        <v>-99</v>
      </c>
      <c r="CI1461" s="89">
        <v>-99</v>
      </c>
      <c r="CJ1461" s="89">
        <v>-99</v>
      </c>
      <c r="CK1461" s="89">
        <v>-99</v>
      </c>
      <c r="CL1461" s="89">
        <v>-99</v>
      </c>
      <c r="CM1461" s="89">
        <v>-99</v>
      </c>
      <c r="CN1461" s="89">
        <v>-99</v>
      </c>
      <c r="CO1461" s="89">
        <v>-99</v>
      </c>
      <c r="CP1461" s="89">
        <v>-99</v>
      </c>
      <c r="CQ1461" s="89">
        <v>-99</v>
      </c>
      <c r="CR1461" s="89">
        <v>-99</v>
      </c>
      <c r="CS1461" s="89">
        <v>-99</v>
      </c>
      <c r="CT1461" s="89">
        <v>-99</v>
      </c>
      <c r="CU1461" s="86">
        <v>-99</v>
      </c>
      <c r="CV1461" s="86">
        <v>3.5400000000000001E-2</v>
      </c>
      <c r="CW1461" s="86">
        <v>46</v>
      </c>
      <c r="CX1461" s="86">
        <v>2</v>
      </c>
      <c r="CY1461" s="86">
        <v>-1.58</v>
      </c>
      <c r="CZ1461" s="86">
        <v>3</v>
      </c>
      <c r="DA1461" s="86">
        <v>4</v>
      </c>
      <c r="DB1461" s="86">
        <v>0.53659999999999997</v>
      </c>
      <c r="DC1461" s="86">
        <v>74</v>
      </c>
      <c r="DD1461" s="86">
        <v>-99</v>
      </c>
      <c r="DE1461" s="86">
        <v>-99</v>
      </c>
      <c r="DF1461" s="86">
        <v>-99</v>
      </c>
      <c r="DG1461" s="86">
        <v>-99</v>
      </c>
      <c r="DH1461" s="86">
        <v>-99</v>
      </c>
    </row>
    <row r="1462" spans="1:112" x14ac:dyDescent="0.2">
      <c r="A1462" s="85">
        <f>IF(ISERROR(SEARCH('School Lookup'!$F$3,Data!J1462)),A1461,A1461+1)</f>
        <v>0</v>
      </c>
      <c r="B1462" s="85">
        <f>IF(I1462='School Lookup'!$G$13,1,0)</f>
        <v>0</v>
      </c>
      <c r="C1462" s="85">
        <f t="shared" si="22"/>
        <v>1460</v>
      </c>
      <c r="D1462" s="86" t="s">
        <v>6478</v>
      </c>
      <c r="E1462" s="86" t="s">
        <v>6760</v>
      </c>
      <c r="F1462" s="86" t="s">
        <v>2767</v>
      </c>
      <c r="G1462" s="86" t="s">
        <v>2895</v>
      </c>
      <c r="H1462" s="86" t="s">
        <v>1444</v>
      </c>
      <c r="I1462" s="86" t="s">
        <v>4137</v>
      </c>
      <c r="J1462" s="86" t="s">
        <v>1445</v>
      </c>
      <c r="K1462" s="86" t="s">
        <v>6485</v>
      </c>
      <c r="L1462" s="86">
        <v>1</v>
      </c>
      <c r="M1462" s="86">
        <v>1</v>
      </c>
      <c r="N1462" s="89">
        <v>-0.13866240601503799</v>
      </c>
      <c r="O1462" s="89">
        <v>-0.20591829943972501</v>
      </c>
      <c r="P1462" s="89">
        <v>44.872100000000003</v>
      </c>
      <c r="Q1462" s="89">
        <v>-0.52653283952136898</v>
      </c>
      <c r="R1462" s="89">
        <v>56.766913533834597</v>
      </c>
      <c r="S1462" s="89">
        <v>-0.36622556948054702</v>
      </c>
      <c r="T1462" s="89">
        <v>-0.41565814304392801</v>
      </c>
      <c r="U1462" s="89">
        <v>0.37623762376237602</v>
      </c>
      <c r="V1462" s="89">
        <v>-0.15638623203632901</v>
      </c>
      <c r="W1462" s="89">
        <v>1</v>
      </c>
      <c r="X1462" s="89">
        <v>-3.1504494382022498E-2</v>
      </c>
      <c r="Y1462" s="89">
        <v>1.4880085199154699E-2</v>
      </c>
      <c r="Z1462" s="89">
        <v>52</v>
      </c>
      <c r="AA1462" s="89">
        <v>0.27088396893058803</v>
      </c>
      <c r="AB1462" s="89">
        <v>49.812724719101098</v>
      </c>
      <c r="AC1462" s="89">
        <v>0.14288202706487099</v>
      </c>
      <c r="AD1462" s="89">
        <v>0.167735093651246</v>
      </c>
      <c r="AE1462" s="89">
        <v>0.37765205091937798</v>
      </c>
      <c r="AF1462" s="89">
        <v>6.3345502128547004E-2</v>
      </c>
      <c r="AG1462" s="89">
        <v>1</v>
      </c>
      <c r="AH1462" s="89">
        <v>0.20977526881720401</v>
      </c>
      <c r="AI1462" s="89">
        <v>0.50849254105433805</v>
      </c>
      <c r="AJ1462" s="89">
        <v>-99</v>
      </c>
      <c r="AK1462" s="89">
        <v>-99</v>
      </c>
      <c r="AL1462" s="89">
        <v>48.387091397849503</v>
      </c>
      <c r="AM1462" s="89">
        <v>0.50849254105433805</v>
      </c>
      <c r="AN1462" s="89">
        <v>0.49099189796317599</v>
      </c>
      <c r="AO1462" s="89">
        <v>0.131541725601132</v>
      </c>
      <c r="AP1462" s="89">
        <v>6.4585921514250799E-2</v>
      </c>
      <c r="AQ1462" s="89">
        <v>1</v>
      </c>
      <c r="AR1462" s="89">
        <v>0.217625925925926</v>
      </c>
      <c r="AS1462" s="89">
        <v>0.55919304891412502</v>
      </c>
      <c r="AT1462" s="89">
        <v>-99</v>
      </c>
      <c r="AU1462" s="89">
        <v>-99</v>
      </c>
      <c r="AV1462" s="89">
        <v>50.617285185185203</v>
      </c>
      <c r="AW1462" s="89">
        <v>0.55919304891412502</v>
      </c>
      <c r="AX1462" s="89">
        <v>0.550060749553127</v>
      </c>
      <c r="AY1462" s="89">
        <v>0.114568599717115</v>
      </c>
      <c r="AZ1462" s="89">
        <v>6.3019689835648193E-2</v>
      </c>
      <c r="BA1462" s="89">
        <v>-99</v>
      </c>
      <c r="BB1462" s="89">
        <v>-99</v>
      </c>
      <c r="BC1462" s="89">
        <v>-99</v>
      </c>
      <c r="BD1462" s="89">
        <v>-99</v>
      </c>
      <c r="BE1462" s="89">
        <v>-99</v>
      </c>
      <c r="BF1462" s="89">
        <v>-99</v>
      </c>
      <c r="BG1462" s="89">
        <v>-99</v>
      </c>
      <c r="BH1462" s="89">
        <v>-99</v>
      </c>
      <c r="BI1462" s="89">
        <v>-99</v>
      </c>
      <c r="BJ1462" s="89">
        <v>-99</v>
      </c>
      <c r="BK1462" s="89">
        <v>-99</v>
      </c>
      <c r="BL1462" s="89">
        <v>-99</v>
      </c>
      <c r="BM1462" s="89">
        <v>-99</v>
      </c>
      <c r="BN1462" s="89">
        <v>-99</v>
      </c>
      <c r="BO1462" s="89">
        <v>-99</v>
      </c>
      <c r="BP1462" s="89">
        <v>-99</v>
      </c>
      <c r="BQ1462" s="89">
        <v>-99</v>
      </c>
      <c r="BR1462" s="89">
        <v>-99</v>
      </c>
      <c r="BS1462" s="89">
        <v>-99</v>
      </c>
      <c r="BT1462" s="89">
        <v>-99</v>
      </c>
      <c r="BU1462" s="89">
        <v>-99</v>
      </c>
      <c r="BV1462" s="89">
        <v>-99</v>
      </c>
      <c r="BW1462" s="89">
        <v>-99</v>
      </c>
      <c r="BX1462" s="89">
        <v>-99</v>
      </c>
      <c r="BY1462" s="89">
        <v>-99</v>
      </c>
      <c r="BZ1462" s="89">
        <v>-99</v>
      </c>
      <c r="CA1462" s="89">
        <v>-99</v>
      </c>
      <c r="CB1462" s="89">
        <v>-99</v>
      </c>
      <c r="CC1462" s="89">
        <v>-99</v>
      </c>
      <c r="CD1462" s="89">
        <v>-99</v>
      </c>
      <c r="CE1462" s="89">
        <v>-99</v>
      </c>
      <c r="CF1462" s="89">
        <v>-99</v>
      </c>
      <c r="CG1462" s="89">
        <v>-99</v>
      </c>
      <c r="CH1462" s="89">
        <v>-99</v>
      </c>
      <c r="CI1462" s="89">
        <v>-99</v>
      </c>
      <c r="CJ1462" s="89">
        <v>-99</v>
      </c>
      <c r="CK1462" s="89">
        <v>-99</v>
      </c>
      <c r="CL1462" s="89">
        <v>-99</v>
      </c>
      <c r="CM1462" s="89">
        <v>-99</v>
      </c>
      <c r="CN1462" s="89">
        <v>-99</v>
      </c>
      <c r="CO1462" s="89">
        <v>-99</v>
      </c>
      <c r="CP1462" s="89">
        <v>-99</v>
      </c>
      <c r="CQ1462" s="89">
        <v>-99</v>
      </c>
      <c r="CR1462" s="89">
        <v>-99</v>
      </c>
      <c r="CS1462" s="89">
        <v>-99</v>
      </c>
      <c r="CT1462" s="89">
        <v>-99</v>
      </c>
      <c r="CU1462" s="86">
        <v>-99</v>
      </c>
      <c r="CV1462" s="86">
        <v>3.4599999999999999E-2</v>
      </c>
      <c r="CW1462" s="86">
        <v>46</v>
      </c>
      <c r="CX1462" s="86">
        <v>2</v>
      </c>
      <c r="CY1462" s="86">
        <v>-0.66930000000000001</v>
      </c>
      <c r="CZ1462" s="86">
        <v>21</v>
      </c>
      <c r="DA1462" s="86">
        <v>2</v>
      </c>
      <c r="DB1462" s="86">
        <v>-9.5799999999999996E-2</v>
      </c>
      <c r="DC1462" s="86">
        <v>42</v>
      </c>
      <c r="DD1462" s="86">
        <v>-99</v>
      </c>
      <c r="DE1462" s="86">
        <v>-99</v>
      </c>
      <c r="DF1462" s="86">
        <v>-99</v>
      </c>
      <c r="DG1462" s="86">
        <v>-99</v>
      </c>
      <c r="DH1462" s="86">
        <v>-99</v>
      </c>
    </row>
    <row r="1463" spans="1:112" x14ac:dyDescent="0.2">
      <c r="A1463" s="85">
        <f>IF(ISERROR(SEARCH('School Lookup'!$F$3,Data!J1463)),A1462,A1462+1)</f>
        <v>0</v>
      </c>
      <c r="B1463" s="85">
        <f>IF(I1463='School Lookup'!$G$13,1,0)</f>
        <v>0</v>
      </c>
      <c r="C1463" s="85">
        <f t="shared" si="22"/>
        <v>1461</v>
      </c>
      <c r="D1463" s="86" t="s">
        <v>6478</v>
      </c>
      <c r="E1463" s="86" t="s">
        <v>6531</v>
      </c>
      <c r="F1463" s="86" t="s">
        <v>2748</v>
      </c>
      <c r="G1463" s="86" t="s">
        <v>3027</v>
      </c>
      <c r="H1463" s="86" t="s">
        <v>1028</v>
      </c>
      <c r="I1463" s="86" t="s">
        <v>5236</v>
      </c>
      <c r="J1463" s="86" t="s">
        <v>1240</v>
      </c>
      <c r="K1463" s="86" t="s">
        <v>6525</v>
      </c>
      <c r="L1463" s="86">
        <v>1</v>
      </c>
      <c r="M1463" s="86">
        <v>1</v>
      </c>
      <c r="N1463" s="89">
        <v>-3.2345641025640998E-2</v>
      </c>
      <c r="O1463" s="89">
        <v>2.4310540321736299E-2</v>
      </c>
      <c r="P1463" s="89">
        <v>40.034500000000001</v>
      </c>
      <c r="Q1463" s="89">
        <v>-1.0396639016141</v>
      </c>
      <c r="R1463" s="89">
        <v>45.641042051282</v>
      </c>
      <c r="S1463" s="89">
        <v>-0.50767668064617999</v>
      </c>
      <c r="T1463" s="89">
        <v>-0.57615803571886703</v>
      </c>
      <c r="U1463" s="89">
        <v>0.397959183673469</v>
      </c>
      <c r="V1463" s="89">
        <v>-0.22928738156159001</v>
      </c>
      <c r="W1463" s="89">
        <v>1</v>
      </c>
      <c r="X1463" s="89">
        <v>0.112148593350384</v>
      </c>
      <c r="Y1463" s="89">
        <v>0.35306220707362401</v>
      </c>
      <c r="Z1463" s="89">
        <v>55.777799999999999</v>
      </c>
      <c r="AA1463" s="89">
        <v>0.741986808849324</v>
      </c>
      <c r="AB1463" s="89">
        <v>49.104847826087003</v>
      </c>
      <c r="AC1463" s="89">
        <v>0.54752450796147401</v>
      </c>
      <c r="AD1463" s="89">
        <v>0.638881374929263</v>
      </c>
      <c r="AE1463" s="89">
        <v>0.39897959183673498</v>
      </c>
      <c r="AF1463" s="89">
        <v>0.25490063020136899</v>
      </c>
      <c r="AG1463" s="89">
        <v>1</v>
      </c>
      <c r="AH1463" s="89">
        <v>-1.5494565217391299E-2</v>
      </c>
      <c r="AI1463" s="89">
        <v>2.3690125802052299E-2</v>
      </c>
      <c r="AJ1463" s="89">
        <v>-99</v>
      </c>
      <c r="AK1463" s="89">
        <v>-99</v>
      </c>
      <c r="AL1463" s="89">
        <v>56.521752173913001</v>
      </c>
      <c r="AM1463" s="89">
        <v>2.3690125802052299E-2</v>
      </c>
      <c r="AN1463" s="89">
        <v>-1.83140903140325E-2</v>
      </c>
      <c r="AO1463" s="89">
        <v>9.3877551020408206E-2</v>
      </c>
      <c r="AP1463" s="89">
        <v>-1.7192819478479501E-3</v>
      </c>
      <c r="AQ1463" s="89">
        <v>1</v>
      </c>
      <c r="AR1463" s="89">
        <v>2.3173831775700902E-2</v>
      </c>
      <c r="AS1463" s="89">
        <v>0.12210052350341399</v>
      </c>
      <c r="AT1463" s="89">
        <v>-99</v>
      </c>
      <c r="AU1463" s="89">
        <v>-99</v>
      </c>
      <c r="AV1463" s="89">
        <v>40.186949532710301</v>
      </c>
      <c r="AW1463" s="89">
        <v>0.12210052350341399</v>
      </c>
      <c r="AX1463" s="89">
        <v>8.9454840084241205E-2</v>
      </c>
      <c r="AY1463" s="89">
        <v>0.109183673469388</v>
      </c>
      <c r="AZ1463" s="89">
        <v>9.7670080500140907E-3</v>
      </c>
      <c r="BA1463" s="89">
        <v>-99</v>
      </c>
      <c r="BB1463" s="89">
        <v>-99</v>
      </c>
      <c r="BC1463" s="89">
        <v>-99</v>
      </c>
      <c r="BD1463" s="89">
        <v>-99</v>
      </c>
      <c r="BE1463" s="89">
        <v>-99</v>
      </c>
      <c r="BF1463" s="89">
        <v>-99</v>
      </c>
      <c r="BG1463" s="89">
        <v>-99</v>
      </c>
      <c r="BH1463" s="89">
        <v>-99</v>
      </c>
      <c r="BI1463" s="89">
        <v>-99</v>
      </c>
      <c r="BJ1463" s="89">
        <v>-99</v>
      </c>
      <c r="BK1463" s="89">
        <v>-99</v>
      </c>
      <c r="BL1463" s="89">
        <v>-99</v>
      </c>
      <c r="BM1463" s="89">
        <v>-99</v>
      </c>
      <c r="BN1463" s="89">
        <v>-99</v>
      </c>
      <c r="BO1463" s="89">
        <v>-99</v>
      </c>
      <c r="BP1463" s="89">
        <v>-99</v>
      </c>
      <c r="BQ1463" s="89">
        <v>-99</v>
      </c>
      <c r="BR1463" s="89">
        <v>-99</v>
      </c>
      <c r="BS1463" s="89">
        <v>-99</v>
      </c>
      <c r="BT1463" s="89">
        <v>-99</v>
      </c>
      <c r="BU1463" s="89">
        <v>-99</v>
      </c>
      <c r="BV1463" s="89">
        <v>-99</v>
      </c>
      <c r="BW1463" s="89">
        <v>-99</v>
      </c>
      <c r="BX1463" s="89">
        <v>-99</v>
      </c>
      <c r="BY1463" s="89">
        <v>-99</v>
      </c>
      <c r="BZ1463" s="89">
        <v>-99</v>
      </c>
      <c r="CA1463" s="89">
        <v>-99</v>
      </c>
      <c r="CB1463" s="89">
        <v>-99</v>
      </c>
      <c r="CC1463" s="89">
        <v>-99</v>
      </c>
      <c r="CD1463" s="89">
        <v>-99</v>
      </c>
      <c r="CE1463" s="89">
        <v>-99</v>
      </c>
      <c r="CF1463" s="89">
        <v>-99</v>
      </c>
      <c r="CG1463" s="89">
        <v>-99</v>
      </c>
      <c r="CH1463" s="89">
        <v>-99</v>
      </c>
      <c r="CI1463" s="89">
        <v>-99</v>
      </c>
      <c r="CJ1463" s="89">
        <v>-99</v>
      </c>
      <c r="CK1463" s="89">
        <v>-99</v>
      </c>
      <c r="CL1463" s="89">
        <v>-99</v>
      </c>
      <c r="CM1463" s="89">
        <v>-99</v>
      </c>
      <c r="CN1463" s="89">
        <v>-99</v>
      </c>
      <c r="CO1463" s="89">
        <v>-99</v>
      </c>
      <c r="CP1463" s="89">
        <v>-99</v>
      </c>
      <c r="CQ1463" s="89">
        <v>-99</v>
      </c>
      <c r="CR1463" s="89">
        <v>-99</v>
      </c>
      <c r="CS1463" s="89">
        <v>-99</v>
      </c>
      <c r="CT1463" s="89">
        <v>-99</v>
      </c>
      <c r="CU1463" s="86">
        <v>-99</v>
      </c>
      <c r="CV1463" s="86">
        <v>3.3700000000000001E-2</v>
      </c>
      <c r="CW1463" s="86">
        <v>46</v>
      </c>
      <c r="CX1463" s="86">
        <v>2</v>
      </c>
      <c r="CY1463" s="86">
        <v>-0.87129999999999996</v>
      </c>
      <c r="CZ1463" s="86">
        <v>15</v>
      </c>
      <c r="DA1463" s="86">
        <v>2</v>
      </c>
      <c r="DB1463" s="86">
        <v>-0.1177</v>
      </c>
      <c r="DC1463" s="86">
        <v>40</v>
      </c>
      <c r="DD1463" s="86">
        <v>-99</v>
      </c>
      <c r="DE1463" s="86">
        <v>-99</v>
      </c>
      <c r="DF1463" s="86">
        <v>-99</v>
      </c>
      <c r="DG1463" s="86">
        <v>-99</v>
      </c>
      <c r="DH1463" s="86">
        <v>-99</v>
      </c>
    </row>
    <row r="1464" spans="1:112" x14ac:dyDescent="0.2">
      <c r="A1464" s="85">
        <f>IF(ISERROR(SEARCH('School Lookup'!$F$3,Data!J1464)),A1463,A1463+1)</f>
        <v>0</v>
      </c>
      <c r="B1464" s="85">
        <f>IF(I1464='School Lookup'!$G$13,1,0)</f>
        <v>0</v>
      </c>
      <c r="C1464" s="85">
        <f t="shared" si="22"/>
        <v>1462</v>
      </c>
      <c r="D1464" s="86" t="s">
        <v>6478</v>
      </c>
      <c r="E1464" s="86" t="s">
        <v>6838</v>
      </c>
      <c r="F1464" s="86" t="s">
        <v>2086</v>
      </c>
      <c r="G1464" s="86" t="s">
        <v>3083</v>
      </c>
      <c r="H1464" s="86" t="s">
        <v>1865</v>
      </c>
      <c r="I1464" s="86" t="s">
        <v>5146</v>
      </c>
      <c r="J1464" s="86" t="s">
        <v>2518</v>
      </c>
      <c r="K1464" s="86" t="s">
        <v>31</v>
      </c>
      <c r="L1464" s="86">
        <v>1</v>
      </c>
      <c r="M1464" s="86">
        <v>1</v>
      </c>
      <c r="N1464" s="89">
        <v>6.4643445692883897E-2</v>
      </c>
      <c r="O1464" s="89">
        <v>0.23434030286160301</v>
      </c>
      <c r="P1464" s="89">
        <v>51.929699999999997</v>
      </c>
      <c r="Q1464" s="89">
        <v>0.222076756936714</v>
      </c>
      <c r="R1464" s="89">
        <v>56.554290262172302</v>
      </c>
      <c r="S1464" s="89">
        <v>0.22820852989915899</v>
      </c>
      <c r="T1464" s="89">
        <v>0.25882654899253199</v>
      </c>
      <c r="U1464" s="89">
        <v>0.37765205091937798</v>
      </c>
      <c r="V1464" s="89">
        <v>9.7746377059414594E-2</v>
      </c>
      <c r="W1464" s="89">
        <v>1</v>
      </c>
      <c r="X1464" s="89">
        <v>-7.2222846441947597E-2</v>
      </c>
      <c r="Y1464" s="89">
        <v>-8.0977364969323395E-2</v>
      </c>
      <c r="Z1464" s="89">
        <v>43.148400000000002</v>
      </c>
      <c r="AA1464" s="89">
        <v>-0.83293674625409198</v>
      </c>
      <c r="AB1464" s="89">
        <v>50.936340449438198</v>
      </c>
      <c r="AC1464" s="89">
        <v>-0.45695705561170802</v>
      </c>
      <c r="AD1464" s="89">
        <v>-0.53068874099428698</v>
      </c>
      <c r="AE1464" s="89">
        <v>0.37765205091937798</v>
      </c>
      <c r="AF1464" s="89">
        <v>-0.20041569143631499</v>
      </c>
      <c r="AG1464" s="89">
        <v>1</v>
      </c>
      <c r="AH1464" s="89">
        <v>0.26634222222222198</v>
      </c>
      <c r="AI1464" s="89">
        <v>0.63023008195386498</v>
      </c>
      <c r="AJ1464" s="89">
        <v>60.707299999999996</v>
      </c>
      <c r="AK1464" s="89">
        <v>1.18252877476832</v>
      </c>
      <c r="AL1464" s="89">
        <v>60.000026666666699</v>
      </c>
      <c r="AM1464" s="89">
        <v>0.90637942836109098</v>
      </c>
      <c r="AN1464" s="89">
        <v>0.90898935009396398</v>
      </c>
      <c r="AO1464" s="89">
        <v>0.127298444130127</v>
      </c>
      <c r="AP1464" s="89">
        <v>0.115712929997817</v>
      </c>
      <c r="AQ1464" s="89">
        <v>1</v>
      </c>
      <c r="AR1464" s="89">
        <v>-4.3589156626506101E-2</v>
      </c>
      <c r="AS1464" s="89">
        <v>-2.7970388986436501E-2</v>
      </c>
      <c r="AT1464" s="89">
        <v>52.674999999999997</v>
      </c>
      <c r="AU1464" s="89">
        <v>0.433516732213925</v>
      </c>
      <c r="AV1464" s="89">
        <v>59.036138554216897</v>
      </c>
      <c r="AW1464" s="89">
        <v>0.202773171613744</v>
      </c>
      <c r="AX1464" s="89">
        <v>0.17446727175922</v>
      </c>
      <c r="AY1464" s="89">
        <v>0.117397454031117</v>
      </c>
      <c r="AZ1464" s="89">
        <v>2.0482013516287399E-2</v>
      </c>
      <c r="BA1464" s="89">
        <v>-99</v>
      </c>
      <c r="BB1464" s="89">
        <v>-99</v>
      </c>
      <c r="BC1464" s="89">
        <v>-99</v>
      </c>
      <c r="BD1464" s="89">
        <v>-99</v>
      </c>
      <c r="BE1464" s="89">
        <v>-99</v>
      </c>
      <c r="BF1464" s="89">
        <v>-99</v>
      </c>
      <c r="BG1464" s="89">
        <v>-99</v>
      </c>
      <c r="BH1464" s="89">
        <v>-99</v>
      </c>
      <c r="BI1464" s="89">
        <v>-99</v>
      </c>
      <c r="BJ1464" s="89">
        <v>-99</v>
      </c>
      <c r="BK1464" s="89">
        <v>-99</v>
      </c>
      <c r="BL1464" s="89">
        <v>-99</v>
      </c>
      <c r="BM1464" s="89">
        <v>-99</v>
      </c>
      <c r="BN1464" s="89">
        <v>-99</v>
      </c>
      <c r="BO1464" s="89">
        <v>-99</v>
      </c>
      <c r="BP1464" s="89">
        <v>-99</v>
      </c>
      <c r="BQ1464" s="89">
        <v>-99</v>
      </c>
      <c r="BR1464" s="89">
        <v>-99</v>
      </c>
      <c r="BS1464" s="89">
        <v>-99</v>
      </c>
      <c r="BT1464" s="89">
        <v>-99</v>
      </c>
      <c r="BU1464" s="89">
        <v>-99</v>
      </c>
      <c r="BV1464" s="89">
        <v>-99</v>
      </c>
      <c r="BW1464" s="89">
        <v>-99</v>
      </c>
      <c r="BX1464" s="89">
        <v>-99</v>
      </c>
      <c r="BY1464" s="89">
        <v>-99</v>
      </c>
      <c r="BZ1464" s="89">
        <v>-99</v>
      </c>
      <c r="CA1464" s="89">
        <v>-99</v>
      </c>
      <c r="CB1464" s="89">
        <v>-99</v>
      </c>
      <c r="CC1464" s="89">
        <v>-99</v>
      </c>
      <c r="CD1464" s="89">
        <v>-99</v>
      </c>
      <c r="CE1464" s="89">
        <v>-99</v>
      </c>
      <c r="CF1464" s="89">
        <v>-99</v>
      </c>
      <c r="CG1464" s="89">
        <v>-99</v>
      </c>
      <c r="CH1464" s="89">
        <v>-99</v>
      </c>
      <c r="CI1464" s="89">
        <v>-99</v>
      </c>
      <c r="CJ1464" s="89">
        <v>-99</v>
      </c>
      <c r="CK1464" s="89">
        <v>-99</v>
      </c>
      <c r="CL1464" s="89">
        <v>-99</v>
      </c>
      <c r="CM1464" s="89">
        <v>-99</v>
      </c>
      <c r="CN1464" s="89">
        <v>-99</v>
      </c>
      <c r="CO1464" s="89">
        <v>-99</v>
      </c>
      <c r="CP1464" s="89">
        <v>-99</v>
      </c>
      <c r="CQ1464" s="89">
        <v>-99</v>
      </c>
      <c r="CR1464" s="89">
        <v>-99</v>
      </c>
      <c r="CS1464" s="89">
        <v>-99</v>
      </c>
      <c r="CT1464" s="89">
        <v>-99</v>
      </c>
      <c r="CU1464" s="86">
        <v>-99</v>
      </c>
      <c r="CV1464" s="86">
        <v>3.3500000000000002E-2</v>
      </c>
      <c r="CW1464" s="86">
        <v>46</v>
      </c>
      <c r="CX1464" s="86">
        <v>2</v>
      </c>
      <c r="CY1464" s="86">
        <v>-4.99E-2</v>
      </c>
      <c r="CZ1464" s="86">
        <v>49</v>
      </c>
      <c r="DA1464" s="86">
        <v>4</v>
      </c>
      <c r="DB1464" s="86">
        <v>-2.93E-2</v>
      </c>
      <c r="DC1464" s="86">
        <v>46</v>
      </c>
      <c r="DD1464" s="86">
        <v>-99</v>
      </c>
      <c r="DE1464" s="86">
        <v>-99</v>
      </c>
      <c r="DF1464" s="86">
        <v>-99</v>
      </c>
      <c r="DG1464" s="86">
        <v>-99</v>
      </c>
      <c r="DH1464" s="86">
        <v>-99</v>
      </c>
    </row>
    <row r="1465" spans="1:112" x14ac:dyDescent="0.2">
      <c r="A1465" s="85">
        <f>IF(ISERROR(SEARCH('School Lookup'!$F$3,Data!J1465)),A1464,A1464+1)</f>
        <v>0</v>
      </c>
      <c r="B1465" s="85">
        <f>IF(I1465='School Lookup'!$G$13,1,0)</f>
        <v>0</v>
      </c>
      <c r="C1465" s="85">
        <f t="shared" si="22"/>
        <v>1463</v>
      </c>
      <c r="D1465" s="86" t="s">
        <v>6478</v>
      </c>
      <c r="E1465" s="86" t="s">
        <v>6855</v>
      </c>
      <c r="F1465" s="86" t="s">
        <v>2065</v>
      </c>
      <c r="G1465" s="86" t="s">
        <v>2933</v>
      </c>
      <c r="H1465" s="86" t="s">
        <v>6028</v>
      </c>
      <c r="I1465" s="86" t="s">
        <v>4763</v>
      </c>
      <c r="J1465" s="86" t="s">
        <v>1974</v>
      </c>
      <c r="K1465" s="86" t="s">
        <v>389</v>
      </c>
      <c r="L1465" s="86">
        <v>1</v>
      </c>
      <c r="M1465" s="86">
        <v>1</v>
      </c>
      <c r="N1465" s="89">
        <v>-0.42000196078431401</v>
      </c>
      <c r="O1465" s="89">
        <v>-0.81515880144330599</v>
      </c>
      <c r="P1465" s="89">
        <v>46.944099999999999</v>
      </c>
      <c r="Q1465" s="89">
        <v>-0.306752874113703</v>
      </c>
      <c r="R1465" s="89">
        <v>50.9803833333333</v>
      </c>
      <c r="S1465" s="89">
        <v>-0.560955837778504</v>
      </c>
      <c r="T1465" s="89">
        <v>-0.63661213135008499</v>
      </c>
      <c r="U1465" s="89">
        <v>0.14690350456073001</v>
      </c>
      <c r="V1465" s="89">
        <v>-9.3520553141203097E-2</v>
      </c>
      <c r="W1465" s="89">
        <v>1</v>
      </c>
      <c r="X1465" s="89">
        <v>-1.46127450980392E-2</v>
      </c>
      <c r="Y1465" s="89">
        <v>5.4645938514261298E-2</v>
      </c>
      <c r="Z1465" s="89">
        <v>48.475499999999997</v>
      </c>
      <c r="AA1465" s="89">
        <v>-0.16863161137900701</v>
      </c>
      <c r="AB1465" s="89">
        <v>53.921566666666699</v>
      </c>
      <c r="AC1465" s="89">
        <v>-5.6992836432372802E-2</v>
      </c>
      <c r="AD1465" s="89">
        <v>-6.4989603095907594E-2</v>
      </c>
      <c r="AE1465" s="89">
        <v>0.14690350456073001</v>
      </c>
      <c r="AF1465" s="89">
        <v>-9.5472004547996793E-3</v>
      </c>
      <c r="AG1465" s="89">
        <v>-99</v>
      </c>
      <c r="AH1465" s="89">
        <v>-99</v>
      </c>
      <c r="AI1465" s="89">
        <v>-99</v>
      </c>
      <c r="AJ1465" s="89">
        <v>-99</v>
      </c>
      <c r="AK1465" s="89">
        <v>-99</v>
      </c>
      <c r="AL1465" s="89">
        <v>-99</v>
      </c>
      <c r="AM1465" s="89">
        <v>-99</v>
      </c>
      <c r="AN1465" s="89">
        <v>-99</v>
      </c>
      <c r="AO1465" s="89">
        <v>-99</v>
      </c>
      <c r="AP1465" s="89">
        <v>-99</v>
      </c>
      <c r="AQ1465" s="89">
        <v>1</v>
      </c>
      <c r="AR1465" s="89">
        <v>-6.9755409836065596E-2</v>
      </c>
      <c r="AS1465" s="89">
        <v>-8.6787311200021505E-2</v>
      </c>
      <c r="AT1465" s="89">
        <v>45.140799999999999</v>
      </c>
      <c r="AU1465" s="89">
        <v>-0.38536548129527098</v>
      </c>
      <c r="AV1465" s="89">
        <v>49.180354426229499</v>
      </c>
      <c r="AW1465" s="89">
        <v>-0.23607639624764601</v>
      </c>
      <c r="AX1465" s="89">
        <v>-0.28799020022542898</v>
      </c>
      <c r="AY1465" s="89">
        <v>0.14642342774844</v>
      </c>
      <c r="AZ1465" s="89">
        <v>-4.2168512274966798E-2</v>
      </c>
      <c r="BA1465" s="89">
        <v>1</v>
      </c>
      <c r="BB1465" s="89">
        <v>0.11817705479452099</v>
      </c>
      <c r="BC1465" s="89">
        <v>0.490417380350048</v>
      </c>
      <c r="BD1465" s="89">
        <v>69.393900000000002</v>
      </c>
      <c r="BE1465" s="89">
        <v>2.1098591298432599</v>
      </c>
      <c r="BF1465" s="89">
        <v>55.479470547945198</v>
      </c>
      <c r="BG1465" s="89">
        <v>1.30013825509665</v>
      </c>
      <c r="BH1465" s="89">
        <v>1.4013052605279199</v>
      </c>
      <c r="BI1465" s="89">
        <v>0.14018242918866999</v>
      </c>
      <c r="BJ1465" s="89">
        <v>0.196438375455666</v>
      </c>
      <c r="BK1465" s="89">
        <v>1</v>
      </c>
      <c r="BL1465" s="89">
        <v>-7.3643298969072193E-2</v>
      </c>
      <c r="BM1465" s="89">
        <v>2.56850901059253E-3</v>
      </c>
      <c r="BN1465" s="89">
        <v>51.2256</v>
      </c>
      <c r="BO1465" s="89">
        <v>0.28858480876079501</v>
      </c>
      <c r="BP1465" s="89">
        <v>62.8866010309278</v>
      </c>
      <c r="BQ1465" s="89">
        <v>0.14557665888569399</v>
      </c>
      <c r="BR1465" s="89">
        <v>0.16458408070206801</v>
      </c>
      <c r="BS1465" s="89">
        <v>0.13970235237638001</v>
      </c>
      <c r="BT1465" s="89">
        <v>2.29927832377829E-2</v>
      </c>
      <c r="BU1465" s="89">
        <v>1</v>
      </c>
      <c r="BV1465" s="89">
        <v>-1.0914041095890401E-2</v>
      </c>
      <c r="BW1465" s="89">
        <v>0.13201348465225801</v>
      </c>
      <c r="BX1465" s="89">
        <v>49.910400000000003</v>
      </c>
      <c r="BY1465" s="89">
        <v>8.2555505897865894E-2</v>
      </c>
      <c r="BZ1465" s="89">
        <v>53.7671297945205</v>
      </c>
      <c r="CA1465" s="89">
        <v>0.10728449527506199</v>
      </c>
      <c r="CB1465" s="89">
        <v>0.12292883076967601</v>
      </c>
      <c r="CC1465" s="89">
        <v>0.14018242918866999</v>
      </c>
      <c r="CD1465" s="89">
        <v>1.7232462114616098E-2</v>
      </c>
      <c r="CE1465" s="89">
        <v>1</v>
      </c>
      <c r="CF1465" s="89">
        <v>-0.123162542955326</v>
      </c>
      <c r="CG1465" s="89">
        <v>-0.10856144949475501</v>
      </c>
      <c r="CH1465" s="89">
        <v>42.856099999999998</v>
      </c>
      <c r="CI1465" s="89">
        <v>-0.73500602725770203</v>
      </c>
      <c r="CJ1465" s="89">
        <v>49.140895876288702</v>
      </c>
      <c r="CK1465" s="89">
        <v>-0.42178373837622901</v>
      </c>
      <c r="CL1465" s="89">
        <v>-0.44724976225616198</v>
      </c>
      <c r="CM1465" s="89">
        <v>0.13970235237638001</v>
      </c>
      <c r="CN1465" s="89">
        <v>-6.24818438869627E-2</v>
      </c>
      <c r="CO1465" s="89">
        <v>93.394999999999996</v>
      </c>
      <c r="CP1465" s="89">
        <v>0.45379999999999998</v>
      </c>
      <c r="CQ1465" s="89">
        <v>2.09</v>
      </c>
      <c r="CR1465" s="89">
        <v>0.1191</v>
      </c>
      <c r="CS1465" s="89">
        <v>0.45379999999999998</v>
      </c>
      <c r="CT1465" s="89">
        <v>6.9400000000000003E-2</v>
      </c>
      <c r="CU1465" s="86" t="s">
        <v>6988</v>
      </c>
      <c r="CV1465" s="86">
        <v>3.3000000000000002E-2</v>
      </c>
      <c r="CW1465" s="86">
        <v>46</v>
      </c>
      <c r="CX1465" s="86">
        <v>4</v>
      </c>
      <c r="CY1465" s="86">
        <v>-0.16689999999999999</v>
      </c>
      <c r="CZ1465" s="86">
        <v>43</v>
      </c>
      <c r="DA1465" s="86">
        <v>7</v>
      </c>
      <c r="DB1465" s="86">
        <v>0.1187</v>
      </c>
      <c r="DC1465" s="86">
        <v>54</v>
      </c>
      <c r="DD1465" s="86">
        <v>-99</v>
      </c>
      <c r="DE1465" s="86">
        <v>-99</v>
      </c>
      <c r="DF1465" s="86">
        <v>-99</v>
      </c>
      <c r="DG1465" s="86">
        <v>-99</v>
      </c>
      <c r="DH1465" s="86">
        <v>-99</v>
      </c>
    </row>
    <row r="1466" spans="1:112" x14ac:dyDescent="0.2">
      <c r="A1466" s="85">
        <f>IF(ISERROR(SEARCH('School Lookup'!$F$3,Data!J1466)),A1465,A1465+1)</f>
        <v>0</v>
      </c>
      <c r="B1466" s="85">
        <f>IF(I1466='School Lookup'!$G$13,1,0)</f>
        <v>0</v>
      </c>
      <c r="C1466" s="85">
        <f t="shared" si="22"/>
        <v>1464</v>
      </c>
      <c r="D1466" s="86" t="s">
        <v>6478</v>
      </c>
      <c r="E1466" s="86" t="s">
        <v>4473</v>
      </c>
      <c r="F1466" s="86" t="s">
        <v>2744</v>
      </c>
      <c r="G1466" s="86" t="s">
        <v>3050</v>
      </c>
      <c r="H1466" s="86" t="s">
        <v>5913</v>
      </c>
      <c r="I1466" s="86" t="s">
        <v>4179</v>
      </c>
      <c r="J1466" s="86" t="s">
        <v>202</v>
      </c>
      <c r="K1466" s="86" t="s">
        <v>36</v>
      </c>
      <c r="L1466" s="86">
        <v>1</v>
      </c>
      <c r="M1466" s="86">
        <v>-99</v>
      </c>
      <c r="N1466" s="89">
        <v>-99</v>
      </c>
      <c r="O1466" s="89">
        <v>-99</v>
      </c>
      <c r="P1466" s="89">
        <v>-99</v>
      </c>
      <c r="Q1466" s="89">
        <v>-99</v>
      </c>
      <c r="R1466" s="89">
        <v>-99</v>
      </c>
      <c r="S1466" s="89">
        <v>-99</v>
      </c>
      <c r="T1466" s="89">
        <v>-99</v>
      </c>
      <c r="U1466" s="89">
        <v>-99</v>
      </c>
      <c r="V1466" s="89">
        <v>-99</v>
      </c>
      <c r="W1466" s="89">
        <v>-99</v>
      </c>
      <c r="X1466" s="89">
        <v>-99</v>
      </c>
      <c r="Y1466" s="89">
        <v>-99</v>
      </c>
      <c r="Z1466" s="89">
        <v>-99</v>
      </c>
      <c r="AA1466" s="89">
        <v>-99</v>
      </c>
      <c r="AB1466" s="89">
        <v>-99</v>
      </c>
      <c r="AC1466" s="89">
        <v>-99</v>
      </c>
      <c r="AD1466" s="89">
        <v>-99</v>
      </c>
      <c r="AE1466" s="89">
        <v>-99</v>
      </c>
      <c r="AF1466" s="89">
        <v>-99</v>
      </c>
      <c r="AG1466" s="89">
        <v>-99</v>
      </c>
      <c r="AH1466" s="89">
        <v>-99</v>
      </c>
      <c r="AI1466" s="89">
        <v>-99</v>
      </c>
      <c r="AJ1466" s="89">
        <v>-99</v>
      </c>
      <c r="AK1466" s="89">
        <v>-99</v>
      </c>
      <c r="AL1466" s="89">
        <v>-99</v>
      </c>
      <c r="AM1466" s="89">
        <v>-99</v>
      </c>
      <c r="AN1466" s="89">
        <v>-99</v>
      </c>
      <c r="AO1466" s="89">
        <v>-99</v>
      </c>
      <c r="AP1466" s="89">
        <v>-99</v>
      </c>
      <c r="AQ1466" s="89">
        <v>-99</v>
      </c>
      <c r="AR1466" s="89">
        <v>-99</v>
      </c>
      <c r="AS1466" s="89">
        <v>-99</v>
      </c>
      <c r="AT1466" s="89">
        <v>-99</v>
      </c>
      <c r="AU1466" s="89">
        <v>-99</v>
      </c>
      <c r="AV1466" s="89">
        <v>-99</v>
      </c>
      <c r="AW1466" s="89">
        <v>-99</v>
      </c>
      <c r="AX1466" s="89">
        <v>-99</v>
      </c>
      <c r="AY1466" s="89">
        <v>-99</v>
      </c>
      <c r="AZ1466" s="89">
        <v>-99</v>
      </c>
      <c r="BA1466" s="89">
        <v>1</v>
      </c>
      <c r="BB1466" s="89">
        <v>7.7892090395480201E-2</v>
      </c>
      <c r="BC1466" s="89">
        <v>0.399764041840728</v>
      </c>
      <c r="BD1466" s="89">
        <v>47.101300000000002</v>
      </c>
      <c r="BE1466" s="89">
        <v>-0.119241509246322</v>
      </c>
      <c r="BF1466" s="89">
        <v>60.451989265536703</v>
      </c>
      <c r="BG1466" s="89">
        <v>0.14026126629720301</v>
      </c>
      <c r="BH1466" s="89">
        <v>0.16028027331941899</v>
      </c>
      <c r="BI1466" s="89">
        <v>0.25</v>
      </c>
      <c r="BJ1466" s="89">
        <v>4.0070068329854797E-2</v>
      </c>
      <c r="BK1466" s="89">
        <v>1</v>
      </c>
      <c r="BL1466" s="89">
        <v>-7.7825423728813597E-2</v>
      </c>
      <c r="BM1466" s="89">
        <v>-7.6085666620254299E-3</v>
      </c>
      <c r="BN1466" s="89">
        <v>47.935099999999998</v>
      </c>
      <c r="BO1466" s="89">
        <v>-8.0873097408818095E-2</v>
      </c>
      <c r="BP1466" s="89">
        <v>64.971748022598902</v>
      </c>
      <c r="BQ1466" s="89">
        <v>-4.4240832035421798E-2</v>
      </c>
      <c r="BR1466" s="89">
        <v>-3.4533100744634497E-2</v>
      </c>
      <c r="BS1466" s="89">
        <v>0.25</v>
      </c>
      <c r="BT1466" s="89">
        <v>-8.6332751861586295E-3</v>
      </c>
      <c r="BU1466" s="89">
        <v>1</v>
      </c>
      <c r="BV1466" s="89">
        <v>-2.4138983050847499E-2</v>
      </c>
      <c r="BW1466" s="89">
        <v>0.10155105585160901</v>
      </c>
      <c r="BX1466" s="89">
        <v>43.256100000000004</v>
      </c>
      <c r="BY1466" s="89">
        <v>-0.603982695865103</v>
      </c>
      <c r="BZ1466" s="89">
        <v>53.107318079095997</v>
      </c>
      <c r="CA1466" s="89">
        <v>-0.25121582000674703</v>
      </c>
      <c r="CB1466" s="89">
        <v>-0.25494862846099597</v>
      </c>
      <c r="CC1466" s="89">
        <v>0.25</v>
      </c>
      <c r="CD1466" s="89">
        <v>-6.3737157115248896E-2</v>
      </c>
      <c r="CE1466" s="89">
        <v>1</v>
      </c>
      <c r="CF1466" s="89">
        <v>3.5872881355932203E-2</v>
      </c>
      <c r="CG1466" s="89">
        <v>0.27274518009561699</v>
      </c>
      <c r="CH1466" s="89">
        <v>52.219499999999996</v>
      </c>
      <c r="CI1466" s="89">
        <v>0.33360349758195201</v>
      </c>
      <c r="CJ1466" s="89">
        <v>54.802297175141199</v>
      </c>
      <c r="CK1466" s="89">
        <v>0.30317433883878497</v>
      </c>
      <c r="CL1466" s="89">
        <v>0.33720030847499299</v>
      </c>
      <c r="CM1466" s="89">
        <v>0.25</v>
      </c>
      <c r="CN1466" s="89">
        <v>8.4300077118748096E-2</v>
      </c>
      <c r="CO1466" s="89">
        <v>91.7</v>
      </c>
      <c r="CP1466" s="89">
        <v>0.32569999999999999</v>
      </c>
      <c r="CQ1466" s="89">
        <v>-6.7</v>
      </c>
      <c r="CR1466" s="89">
        <v>-1.1495</v>
      </c>
      <c r="CS1466" s="89">
        <v>0.32569999999999999</v>
      </c>
      <c r="CT1466" s="89">
        <v>-0.1414</v>
      </c>
      <c r="CU1466" s="86" t="s">
        <v>6986</v>
      </c>
      <c r="CV1466" s="86">
        <v>3.27E-2</v>
      </c>
      <c r="CW1466" s="86">
        <v>46</v>
      </c>
      <c r="CX1466" s="86">
        <v>2</v>
      </c>
      <c r="CY1466" s="86">
        <v>-1.0057</v>
      </c>
      <c r="CZ1466" s="86">
        <v>11</v>
      </c>
      <c r="DA1466" s="86">
        <v>4</v>
      </c>
      <c r="DB1466" s="86">
        <v>-0.1176</v>
      </c>
      <c r="DC1466" s="86">
        <v>40</v>
      </c>
      <c r="DD1466" s="86">
        <v>-99</v>
      </c>
      <c r="DE1466" s="86">
        <v>-99</v>
      </c>
      <c r="DF1466" s="86">
        <v>-99</v>
      </c>
      <c r="DG1466" s="86">
        <v>-99</v>
      </c>
      <c r="DH1466" s="86">
        <v>-99</v>
      </c>
    </row>
    <row r="1467" spans="1:112" x14ac:dyDescent="0.2">
      <c r="A1467" s="85">
        <f>IF(ISERROR(SEARCH('School Lookup'!$F$3,Data!J1467)),A1466,A1466+1)</f>
        <v>0</v>
      </c>
      <c r="B1467" s="85">
        <f>IF(I1467='School Lookup'!$G$13,1,0)</f>
        <v>0</v>
      </c>
      <c r="C1467" s="85">
        <f t="shared" si="22"/>
        <v>1465</v>
      </c>
      <c r="D1467" s="86" t="s">
        <v>6478</v>
      </c>
      <c r="E1467" s="86" t="s">
        <v>6743</v>
      </c>
      <c r="F1467" s="86" t="s">
        <v>2765</v>
      </c>
      <c r="G1467" s="86" t="s">
        <v>3091</v>
      </c>
      <c r="H1467" s="86" t="s">
        <v>601</v>
      </c>
      <c r="I1467" s="86" t="s">
        <v>5219</v>
      </c>
      <c r="J1467" s="86" t="s">
        <v>2671</v>
      </c>
      <c r="K1467" s="86" t="s">
        <v>6488</v>
      </c>
      <c r="L1467" s="86">
        <v>1</v>
      </c>
      <c r="M1467" s="86">
        <v>1</v>
      </c>
      <c r="N1467" s="89">
        <v>-0.23366345514950199</v>
      </c>
      <c r="O1467" s="89">
        <v>-0.411642968738407</v>
      </c>
      <c r="P1467" s="89">
        <v>59.170099999999998</v>
      </c>
      <c r="Q1467" s="89">
        <v>0.99007620748578395</v>
      </c>
      <c r="R1467" s="89">
        <v>54.485071428571402</v>
      </c>
      <c r="S1467" s="89">
        <v>0.28921661937368798</v>
      </c>
      <c r="T1467" s="89">
        <v>0.32805040826288701</v>
      </c>
      <c r="U1467" s="89">
        <v>0.33204633204633199</v>
      </c>
      <c r="V1467" s="89">
        <v>0.10892793478999301</v>
      </c>
      <c r="W1467" s="89">
        <v>1</v>
      </c>
      <c r="X1467" s="89">
        <v>-0.32154876441515601</v>
      </c>
      <c r="Y1467" s="89">
        <v>-0.66793006685307699</v>
      </c>
      <c r="Z1467" s="89">
        <v>47.949300000000001</v>
      </c>
      <c r="AA1467" s="89">
        <v>-0.23425030860099799</v>
      </c>
      <c r="AB1467" s="89">
        <v>53.541970840197699</v>
      </c>
      <c r="AC1467" s="89">
        <v>-0.45109018772703702</v>
      </c>
      <c r="AD1467" s="89">
        <v>-0.52385764164829896</v>
      </c>
      <c r="AE1467" s="89">
        <v>0.33480419194704902</v>
      </c>
      <c r="AF1467" s="89">
        <v>-0.17538973440734601</v>
      </c>
      <c r="AG1467" s="89">
        <v>1</v>
      </c>
      <c r="AH1467" s="89">
        <v>7.7756291390728496E-2</v>
      </c>
      <c r="AI1467" s="89">
        <v>0.224374965393217</v>
      </c>
      <c r="AJ1467" s="89">
        <v>64.583299999999994</v>
      </c>
      <c r="AK1467" s="89">
        <v>1.56195425666828</v>
      </c>
      <c r="AL1467" s="89">
        <v>52.3179039735099</v>
      </c>
      <c r="AM1467" s="89">
        <v>0.89316461103074696</v>
      </c>
      <c r="AN1467" s="89">
        <v>0.89510661067561503</v>
      </c>
      <c r="AO1467" s="89">
        <v>0.16657473800330899</v>
      </c>
      <c r="AP1467" s="89">
        <v>0.14910214915832101</v>
      </c>
      <c r="AQ1467" s="89">
        <v>1</v>
      </c>
      <c r="AR1467" s="89">
        <v>-0.20223211920529799</v>
      </c>
      <c r="AS1467" s="89">
        <v>-0.38457057606712097</v>
      </c>
      <c r="AT1467" s="89">
        <v>47.54</v>
      </c>
      <c r="AU1467" s="89">
        <v>-0.124599612768916</v>
      </c>
      <c r="AV1467" s="89">
        <v>47.019888079470199</v>
      </c>
      <c r="AW1467" s="89">
        <v>-0.25458509441801902</v>
      </c>
      <c r="AX1467" s="89">
        <v>-0.307494573460452</v>
      </c>
      <c r="AY1467" s="89">
        <v>0.16657473800330899</v>
      </c>
      <c r="AZ1467" s="89">
        <v>-5.1220828011614199E-2</v>
      </c>
      <c r="BA1467" s="89">
        <v>-99</v>
      </c>
      <c r="BB1467" s="89">
        <v>-99</v>
      </c>
      <c r="BC1467" s="89">
        <v>-99</v>
      </c>
      <c r="BD1467" s="89">
        <v>-99</v>
      </c>
      <c r="BE1467" s="89">
        <v>-99</v>
      </c>
      <c r="BF1467" s="89">
        <v>-99</v>
      </c>
      <c r="BG1467" s="89">
        <v>-99</v>
      </c>
      <c r="BH1467" s="89">
        <v>-99</v>
      </c>
      <c r="BI1467" s="89">
        <v>-99</v>
      </c>
      <c r="BJ1467" s="89">
        <v>-99</v>
      </c>
      <c r="BK1467" s="89">
        <v>-99</v>
      </c>
      <c r="BL1467" s="89">
        <v>-99</v>
      </c>
      <c r="BM1467" s="89">
        <v>-99</v>
      </c>
      <c r="BN1467" s="89">
        <v>-99</v>
      </c>
      <c r="BO1467" s="89">
        <v>-99</v>
      </c>
      <c r="BP1467" s="89">
        <v>-99</v>
      </c>
      <c r="BQ1467" s="89">
        <v>-99</v>
      </c>
      <c r="BR1467" s="89">
        <v>-99</v>
      </c>
      <c r="BS1467" s="89">
        <v>-99</v>
      </c>
      <c r="BT1467" s="89">
        <v>-99</v>
      </c>
      <c r="BU1467" s="89">
        <v>-99</v>
      </c>
      <c r="BV1467" s="89">
        <v>-99</v>
      </c>
      <c r="BW1467" s="89">
        <v>-99</v>
      </c>
      <c r="BX1467" s="89">
        <v>-99</v>
      </c>
      <c r="BY1467" s="89">
        <v>-99</v>
      </c>
      <c r="BZ1467" s="89">
        <v>-99</v>
      </c>
      <c r="CA1467" s="89">
        <v>-99</v>
      </c>
      <c r="CB1467" s="89">
        <v>-99</v>
      </c>
      <c r="CC1467" s="89">
        <v>-99</v>
      </c>
      <c r="CD1467" s="89">
        <v>-99</v>
      </c>
      <c r="CE1467" s="89">
        <v>-99</v>
      </c>
      <c r="CF1467" s="89">
        <v>-99</v>
      </c>
      <c r="CG1467" s="89">
        <v>-99</v>
      </c>
      <c r="CH1467" s="89">
        <v>-99</v>
      </c>
      <c r="CI1467" s="89">
        <v>-99</v>
      </c>
      <c r="CJ1467" s="89">
        <v>-99</v>
      </c>
      <c r="CK1467" s="89">
        <v>-99</v>
      </c>
      <c r="CL1467" s="89">
        <v>-99</v>
      </c>
      <c r="CM1467" s="89">
        <v>-99</v>
      </c>
      <c r="CN1467" s="89">
        <v>-99</v>
      </c>
      <c r="CO1467" s="89">
        <v>-99</v>
      </c>
      <c r="CP1467" s="89">
        <v>-99</v>
      </c>
      <c r="CQ1467" s="89">
        <v>-99</v>
      </c>
      <c r="CR1467" s="89">
        <v>-99</v>
      </c>
      <c r="CS1467" s="89">
        <v>-99</v>
      </c>
      <c r="CT1467" s="89">
        <v>-99</v>
      </c>
      <c r="CU1467" s="86">
        <v>-99</v>
      </c>
      <c r="CV1467" s="86">
        <v>3.1399999999999997E-2</v>
      </c>
      <c r="CW1467" s="86">
        <v>46</v>
      </c>
      <c r="CX1467" s="86">
        <v>2</v>
      </c>
      <c r="CY1467" s="86">
        <v>0.38179999999999997</v>
      </c>
      <c r="CZ1467" s="86">
        <v>69</v>
      </c>
      <c r="DA1467" s="86">
        <v>4</v>
      </c>
      <c r="DB1467" s="86">
        <v>0.48980000000000001</v>
      </c>
      <c r="DC1467" s="86">
        <v>72</v>
      </c>
      <c r="DD1467" s="86">
        <v>-99</v>
      </c>
      <c r="DE1467" s="86">
        <v>-99</v>
      </c>
      <c r="DF1467" s="86">
        <v>-99</v>
      </c>
      <c r="DG1467" s="86">
        <v>-99</v>
      </c>
      <c r="DH1467" s="86">
        <v>-99</v>
      </c>
    </row>
    <row r="1468" spans="1:112" x14ac:dyDescent="0.2">
      <c r="A1468" s="85">
        <f>IF(ISERROR(SEARCH('School Lookup'!$F$3,Data!J1468)),A1467,A1467+1)</f>
        <v>0</v>
      </c>
      <c r="B1468" s="85">
        <f>IF(I1468='School Lookup'!$G$13,1,0)</f>
        <v>0</v>
      </c>
      <c r="C1468" s="85">
        <f t="shared" si="22"/>
        <v>1466</v>
      </c>
      <c r="D1468" s="86" t="s">
        <v>6478</v>
      </c>
      <c r="E1468" s="86" t="s">
        <v>6548</v>
      </c>
      <c r="F1468" s="86" t="s">
        <v>6282</v>
      </c>
      <c r="G1468" s="86" t="s">
        <v>3190</v>
      </c>
      <c r="H1468" s="86" t="s">
        <v>268</v>
      </c>
      <c r="I1468" s="86" t="s">
        <v>4925</v>
      </c>
      <c r="J1468" s="86" t="s">
        <v>276</v>
      </c>
      <c r="K1468" s="86" t="s">
        <v>56</v>
      </c>
      <c r="L1468" s="86">
        <v>1</v>
      </c>
      <c r="M1468" s="86">
        <v>1</v>
      </c>
      <c r="N1468" s="89">
        <v>7.5923278236914596E-2</v>
      </c>
      <c r="O1468" s="89">
        <v>0.258766768053379</v>
      </c>
      <c r="P1468" s="89">
        <v>47.155999999999999</v>
      </c>
      <c r="Q1468" s="89">
        <v>-0.28427634193711698</v>
      </c>
      <c r="R1468" s="89">
        <v>53.305786639118502</v>
      </c>
      <c r="S1468" s="89">
        <v>-1.2754786941869E-2</v>
      </c>
      <c r="T1468" s="89">
        <v>-1.4586548811246301E-2</v>
      </c>
      <c r="U1468" s="89">
        <v>0.334408106863197</v>
      </c>
      <c r="V1468" s="89">
        <v>-4.8778601736364901E-3</v>
      </c>
      <c r="W1468" s="89">
        <v>1</v>
      </c>
      <c r="X1468" s="89">
        <v>-4.79674482758621E-2</v>
      </c>
      <c r="Y1468" s="89">
        <v>-2.38763158502345E-2</v>
      </c>
      <c r="Z1468" s="89">
        <v>53.851999999999997</v>
      </c>
      <c r="AA1468" s="89">
        <v>0.50183384968909805</v>
      </c>
      <c r="AB1468" s="89">
        <v>54.758634758620701</v>
      </c>
      <c r="AC1468" s="89">
        <v>0.23897876691943201</v>
      </c>
      <c r="AD1468" s="89">
        <v>0.27962552474265301</v>
      </c>
      <c r="AE1468" s="89">
        <v>0.33394748963611198</v>
      </c>
      <c r="AF1468" s="89">
        <v>9.3380242025989504E-2</v>
      </c>
      <c r="AG1468" s="89">
        <v>1</v>
      </c>
      <c r="AH1468" s="89">
        <v>1.2305804749340401E-2</v>
      </c>
      <c r="AI1468" s="89">
        <v>8.3519203949767404E-2</v>
      </c>
      <c r="AJ1468" s="89">
        <v>44.454099999999997</v>
      </c>
      <c r="AK1468" s="89">
        <v>-0.40851308344025899</v>
      </c>
      <c r="AL1468" s="89">
        <v>50.659604485488103</v>
      </c>
      <c r="AM1468" s="89">
        <v>-0.16249693974524601</v>
      </c>
      <c r="AN1468" s="89">
        <v>-0.213911687272483</v>
      </c>
      <c r="AO1468" s="89">
        <v>0.17457392906494701</v>
      </c>
      <c r="AP1468" s="89">
        <v>-3.7343403720069598E-2</v>
      </c>
      <c r="AQ1468" s="89">
        <v>1</v>
      </c>
      <c r="AR1468" s="89">
        <v>-6.17700879765396E-2</v>
      </c>
      <c r="AS1468" s="89">
        <v>-6.8837777084430604E-2</v>
      </c>
      <c r="AT1468" s="89">
        <v>47.762500000000003</v>
      </c>
      <c r="AU1468" s="89">
        <v>-0.10041638263090601</v>
      </c>
      <c r="AV1468" s="89">
        <v>52.199389149560098</v>
      </c>
      <c r="AW1468" s="89">
        <v>-8.4627079857668E-2</v>
      </c>
      <c r="AX1468" s="89">
        <v>-0.128393670752181</v>
      </c>
      <c r="AY1468" s="89">
        <v>0.15707047443574401</v>
      </c>
      <c r="AZ1468" s="89">
        <v>-2.0166854779591702E-2</v>
      </c>
      <c r="BA1468" s="89">
        <v>-99</v>
      </c>
      <c r="BB1468" s="89">
        <v>-99</v>
      </c>
      <c r="BC1468" s="89">
        <v>-99</v>
      </c>
      <c r="BD1468" s="89">
        <v>-99</v>
      </c>
      <c r="BE1468" s="89">
        <v>-99</v>
      </c>
      <c r="BF1468" s="89">
        <v>-99</v>
      </c>
      <c r="BG1468" s="89">
        <v>-99</v>
      </c>
      <c r="BH1468" s="89">
        <v>-99</v>
      </c>
      <c r="BI1468" s="89">
        <v>-99</v>
      </c>
      <c r="BJ1468" s="89">
        <v>-99</v>
      </c>
      <c r="BK1468" s="89">
        <v>-99</v>
      </c>
      <c r="BL1468" s="89">
        <v>-99</v>
      </c>
      <c r="BM1468" s="89">
        <v>-99</v>
      </c>
      <c r="BN1468" s="89">
        <v>-99</v>
      </c>
      <c r="BO1468" s="89">
        <v>-99</v>
      </c>
      <c r="BP1468" s="89">
        <v>-99</v>
      </c>
      <c r="BQ1468" s="89">
        <v>-99</v>
      </c>
      <c r="BR1468" s="89">
        <v>-99</v>
      </c>
      <c r="BS1468" s="89">
        <v>-99</v>
      </c>
      <c r="BT1468" s="89">
        <v>-99</v>
      </c>
      <c r="BU1468" s="89">
        <v>-99</v>
      </c>
      <c r="BV1468" s="89">
        <v>-99</v>
      </c>
      <c r="BW1468" s="89">
        <v>-99</v>
      </c>
      <c r="BX1468" s="89">
        <v>-99</v>
      </c>
      <c r="BY1468" s="89">
        <v>-99</v>
      </c>
      <c r="BZ1468" s="89">
        <v>-99</v>
      </c>
      <c r="CA1468" s="89">
        <v>-99</v>
      </c>
      <c r="CB1468" s="89">
        <v>-99</v>
      </c>
      <c r="CC1468" s="89">
        <v>-99</v>
      </c>
      <c r="CD1468" s="89">
        <v>-99</v>
      </c>
      <c r="CE1468" s="89">
        <v>-99</v>
      </c>
      <c r="CF1468" s="89">
        <v>-99</v>
      </c>
      <c r="CG1468" s="89">
        <v>-99</v>
      </c>
      <c r="CH1468" s="89">
        <v>-99</v>
      </c>
      <c r="CI1468" s="89">
        <v>-99</v>
      </c>
      <c r="CJ1468" s="89">
        <v>-99</v>
      </c>
      <c r="CK1468" s="89">
        <v>-99</v>
      </c>
      <c r="CL1468" s="89">
        <v>-99</v>
      </c>
      <c r="CM1468" s="89">
        <v>-99</v>
      </c>
      <c r="CN1468" s="89">
        <v>-99</v>
      </c>
      <c r="CO1468" s="89">
        <v>-99</v>
      </c>
      <c r="CP1468" s="89">
        <v>-99</v>
      </c>
      <c r="CQ1468" s="89">
        <v>-99</v>
      </c>
      <c r="CR1468" s="89">
        <v>-99</v>
      </c>
      <c r="CS1468" s="89">
        <v>-99</v>
      </c>
      <c r="CT1468" s="89">
        <v>-99</v>
      </c>
      <c r="CU1468" s="86">
        <v>-99</v>
      </c>
      <c r="CV1468" s="86">
        <v>3.1E-2</v>
      </c>
      <c r="CW1468" s="86">
        <v>46</v>
      </c>
      <c r="CX1468" s="86">
        <v>2</v>
      </c>
      <c r="CY1468" s="86">
        <v>-1.1800999999999999</v>
      </c>
      <c r="CZ1468" s="86">
        <v>8</v>
      </c>
      <c r="DA1468" s="86">
        <v>4</v>
      </c>
      <c r="DB1468" s="86">
        <v>-1.46E-2</v>
      </c>
      <c r="DC1468" s="86">
        <v>46</v>
      </c>
      <c r="DD1468" s="86">
        <v>-99</v>
      </c>
      <c r="DE1468" s="86">
        <v>-99</v>
      </c>
      <c r="DF1468" s="86">
        <v>-99</v>
      </c>
      <c r="DG1468" s="86">
        <v>-99</v>
      </c>
      <c r="DH1468" s="86">
        <v>-99</v>
      </c>
    </row>
    <row r="1469" spans="1:112" x14ac:dyDescent="0.2">
      <c r="A1469" s="85">
        <f>IF(ISERROR(SEARCH('School Lookup'!$F$3,Data!J1469)),A1468,A1468+1)</f>
        <v>0</v>
      </c>
      <c r="B1469" s="85">
        <f>IF(I1469='School Lookup'!$G$13,1,0)</f>
        <v>0</v>
      </c>
      <c r="C1469" s="85">
        <f t="shared" si="22"/>
        <v>1467</v>
      </c>
      <c r="D1469" s="86" t="s">
        <v>6478</v>
      </c>
      <c r="E1469" s="86" t="s">
        <v>6541</v>
      </c>
      <c r="F1469" s="86" t="s">
        <v>2752</v>
      </c>
      <c r="G1469" s="86" t="s">
        <v>3207</v>
      </c>
      <c r="H1469" s="86" t="s">
        <v>999</v>
      </c>
      <c r="I1469" s="86" t="s">
        <v>4798</v>
      </c>
      <c r="J1469" s="86" t="s">
        <v>1026</v>
      </c>
      <c r="K1469" s="86" t="s">
        <v>94</v>
      </c>
      <c r="L1469" s="86">
        <v>1</v>
      </c>
      <c r="M1469" s="86">
        <v>1</v>
      </c>
      <c r="N1469" s="89">
        <v>5.55353260869565E-2</v>
      </c>
      <c r="O1469" s="89">
        <v>0.21461667969181999</v>
      </c>
      <c r="P1469" s="89">
        <v>48.800400000000003</v>
      </c>
      <c r="Q1469" s="89">
        <v>-0.10985251224775</v>
      </c>
      <c r="R1469" s="89">
        <v>49.094226811594197</v>
      </c>
      <c r="S1469" s="89">
        <v>5.2382083722034699E-2</v>
      </c>
      <c r="T1469" s="89">
        <v>5.93221017789652E-2</v>
      </c>
      <c r="U1469" s="89">
        <v>0.36019575856443697</v>
      </c>
      <c r="V1469" s="89">
        <v>2.1367569449911101E-2</v>
      </c>
      <c r="W1469" s="89">
        <v>1</v>
      </c>
      <c r="X1469" s="89">
        <v>1.0316681776971899E-2</v>
      </c>
      <c r="Y1469" s="89">
        <v>0.113333757974224</v>
      </c>
      <c r="Z1469" s="89">
        <v>49.763300000000001</v>
      </c>
      <c r="AA1469" s="89">
        <v>-8.0391402986557895E-3</v>
      </c>
      <c r="AB1469" s="89">
        <v>50.498622484134202</v>
      </c>
      <c r="AC1469" s="89">
        <v>5.2647308837784297E-2</v>
      </c>
      <c r="AD1469" s="89">
        <v>6.2670119156575693E-2</v>
      </c>
      <c r="AE1469" s="89">
        <v>0.35986949429037501</v>
      </c>
      <c r="AF1469" s="89">
        <v>2.2553064087994502E-2</v>
      </c>
      <c r="AG1469" s="89">
        <v>1</v>
      </c>
      <c r="AH1469" s="89">
        <v>7.1205111821086298E-2</v>
      </c>
      <c r="AI1469" s="89">
        <v>0.21027619494876301</v>
      </c>
      <c r="AJ1469" s="89">
        <v>52.661900000000003</v>
      </c>
      <c r="AK1469" s="89">
        <v>0.39495659414965301</v>
      </c>
      <c r="AL1469" s="89">
        <v>55.910579233226798</v>
      </c>
      <c r="AM1469" s="89">
        <v>0.30261639454920802</v>
      </c>
      <c r="AN1469" s="89">
        <v>0.27471006652070301</v>
      </c>
      <c r="AO1469" s="89">
        <v>0.102120717781403</v>
      </c>
      <c r="AP1469" s="89">
        <v>2.8053589174871101E-2</v>
      </c>
      <c r="AQ1469" s="89">
        <v>1</v>
      </c>
      <c r="AR1469" s="89">
        <v>-3.58508256880734E-2</v>
      </c>
      <c r="AS1469" s="89">
        <v>-1.05760450112551E-2</v>
      </c>
      <c r="AT1469" s="89">
        <v>45.272100000000002</v>
      </c>
      <c r="AU1469" s="89">
        <v>-0.37109465829697502</v>
      </c>
      <c r="AV1469" s="89">
        <v>43.119289357798202</v>
      </c>
      <c r="AW1469" s="89">
        <v>-0.190835351654115</v>
      </c>
      <c r="AX1469" s="89">
        <v>-0.240315414501868</v>
      </c>
      <c r="AY1469" s="89">
        <v>0.17781402936378499</v>
      </c>
      <c r="AZ1469" s="89">
        <v>-4.2731452170805199E-2</v>
      </c>
      <c r="BA1469" s="89">
        <v>-99</v>
      </c>
      <c r="BB1469" s="89">
        <v>-99</v>
      </c>
      <c r="BC1469" s="89">
        <v>-99</v>
      </c>
      <c r="BD1469" s="89">
        <v>-99</v>
      </c>
      <c r="BE1469" s="89">
        <v>-99</v>
      </c>
      <c r="BF1469" s="89">
        <v>-99</v>
      </c>
      <c r="BG1469" s="89">
        <v>-99</v>
      </c>
      <c r="BH1469" s="89">
        <v>-99</v>
      </c>
      <c r="BI1469" s="89">
        <v>-99</v>
      </c>
      <c r="BJ1469" s="89">
        <v>-99</v>
      </c>
      <c r="BK1469" s="89">
        <v>-99</v>
      </c>
      <c r="BL1469" s="89">
        <v>-99</v>
      </c>
      <c r="BM1469" s="89">
        <v>-99</v>
      </c>
      <c r="BN1469" s="89">
        <v>-99</v>
      </c>
      <c r="BO1469" s="89">
        <v>-99</v>
      </c>
      <c r="BP1469" s="89">
        <v>-99</v>
      </c>
      <c r="BQ1469" s="89">
        <v>-99</v>
      </c>
      <c r="BR1469" s="89">
        <v>-99</v>
      </c>
      <c r="BS1469" s="89">
        <v>-99</v>
      </c>
      <c r="BT1469" s="89">
        <v>-99</v>
      </c>
      <c r="BU1469" s="89">
        <v>-99</v>
      </c>
      <c r="BV1469" s="89">
        <v>-99</v>
      </c>
      <c r="BW1469" s="89">
        <v>-99</v>
      </c>
      <c r="BX1469" s="89">
        <v>-99</v>
      </c>
      <c r="BY1469" s="89">
        <v>-99</v>
      </c>
      <c r="BZ1469" s="89">
        <v>-99</v>
      </c>
      <c r="CA1469" s="89">
        <v>-99</v>
      </c>
      <c r="CB1469" s="89">
        <v>-99</v>
      </c>
      <c r="CC1469" s="89">
        <v>-99</v>
      </c>
      <c r="CD1469" s="89">
        <v>-99</v>
      </c>
      <c r="CE1469" s="89">
        <v>-99</v>
      </c>
      <c r="CF1469" s="89">
        <v>-99</v>
      </c>
      <c r="CG1469" s="89">
        <v>-99</v>
      </c>
      <c r="CH1469" s="89">
        <v>-99</v>
      </c>
      <c r="CI1469" s="89">
        <v>-99</v>
      </c>
      <c r="CJ1469" s="89">
        <v>-99</v>
      </c>
      <c r="CK1469" s="89">
        <v>-99</v>
      </c>
      <c r="CL1469" s="89">
        <v>-99</v>
      </c>
      <c r="CM1469" s="89">
        <v>-99</v>
      </c>
      <c r="CN1469" s="89">
        <v>-99</v>
      </c>
      <c r="CO1469" s="89">
        <v>-99</v>
      </c>
      <c r="CP1469" s="89">
        <v>-99</v>
      </c>
      <c r="CQ1469" s="89">
        <v>-99</v>
      </c>
      <c r="CR1469" s="89">
        <v>-99</v>
      </c>
      <c r="CS1469" s="89">
        <v>-99</v>
      </c>
      <c r="CT1469" s="89">
        <v>-99</v>
      </c>
      <c r="CU1469" s="86">
        <v>-99</v>
      </c>
      <c r="CV1469" s="86">
        <v>2.92E-2</v>
      </c>
      <c r="CW1469" s="86">
        <v>45</v>
      </c>
      <c r="CX1469" s="86">
        <v>2</v>
      </c>
      <c r="CY1469" s="86">
        <v>-0.57879999999999998</v>
      </c>
      <c r="CZ1469" s="86">
        <v>25</v>
      </c>
      <c r="DA1469" s="86">
        <v>4</v>
      </c>
      <c r="DB1469" s="86">
        <v>-6.8099999999999994E-2</v>
      </c>
      <c r="DC1469" s="86">
        <v>43</v>
      </c>
      <c r="DD1469" s="86">
        <v>-99</v>
      </c>
      <c r="DE1469" s="86">
        <v>-99</v>
      </c>
      <c r="DF1469" s="86">
        <v>-99</v>
      </c>
      <c r="DG1469" s="86">
        <v>-99</v>
      </c>
      <c r="DH1469" s="86">
        <v>-99</v>
      </c>
    </row>
    <row r="1470" spans="1:112" x14ac:dyDescent="0.2">
      <c r="A1470" s="85">
        <f>IF(ISERROR(SEARCH('School Lookup'!$F$3,Data!J1470)),A1469,A1469+1)</f>
        <v>0</v>
      </c>
      <c r="B1470" s="85">
        <f>IF(I1470='School Lookup'!$G$13,1,0)</f>
        <v>0</v>
      </c>
      <c r="C1470" s="85">
        <f t="shared" si="22"/>
        <v>1468</v>
      </c>
      <c r="D1470" s="86" t="s">
        <v>6478</v>
      </c>
      <c r="E1470" s="86" t="s">
        <v>6702</v>
      </c>
      <c r="F1470" s="86" t="s">
        <v>1150</v>
      </c>
      <c r="G1470" s="86" t="s">
        <v>3015</v>
      </c>
      <c r="H1470" s="86" t="s">
        <v>580</v>
      </c>
      <c r="I1470" s="86" t="s">
        <v>5117</v>
      </c>
      <c r="J1470" s="86" t="s">
        <v>2662</v>
      </c>
      <c r="K1470" s="86" t="s">
        <v>114</v>
      </c>
      <c r="L1470" s="86">
        <v>1</v>
      </c>
      <c r="M1470" s="86">
        <v>1</v>
      </c>
      <c r="N1470" s="89">
        <v>-0.34670000000000001</v>
      </c>
      <c r="O1470" s="89">
        <v>-0.65642348453166099</v>
      </c>
      <c r="P1470" s="89">
        <v>55.661900000000003</v>
      </c>
      <c r="Q1470" s="89">
        <v>0.61795648034139405</v>
      </c>
      <c r="R1470" s="89">
        <v>50</v>
      </c>
      <c r="S1470" s="89">
        <v>-1.9233502095133501E-2</v>
      </c>
      <c r="T1470" s="89">
        <v>-2.1937732398294101E-2</v>
      </c>
      <c r="U1470" s="89">
        <v>0.388606307222787</v>
      </c>
      <c r="V1470" s="89">
        <v>-8.5251411761427601E-3</v>
      </c>
      <c r="W1470" s="89">
        <v>1</v>
      </c>
      <c r="X1470" s="89">
        <v>-0.18147668393782401</v>
      </c>
      <c r="Y1470" s="89">
        <v>-0.33817820325627501</v>
      </c>
      <c r="Z1470" s="89">
        <v>61.827300000000001</v>
      </c>
      <c r="AA1470" s="89">
        <v>1.49637736157535</v>
      </c>
      <c r="AB1470" s="89">
        <v>52.849713471502596</v>
      </c>
      <c r="AC1470" s="89">
        <v>0.57909957915953902</v>
      </c>
      <c r="AD1470" s="89">
        <v>0.67564587217901795</v>
      </c>
      <c r="AE1470" s="89">
        <v>0.39267548321464901</v>
      </c>
      <c r="AF1470" s="89">
        <v>0.26530956933987898</v>
      </c>
      <c r="AG1470" s="89">
        <v>1</v>
      </c>
      <c r="AH1470" s="89">
        <v>-0.36246875000000001</v>
      </c>
      <c r="AI1470" s="89">
        <v>-0.72303179341847001</v>
      </c>
      <c r="AJ1470" s="89">
        <v>-99</v>
      </c>
      <c r="AK1470" s="89">
        <v>-99</v>
      </c>
      <c r="AL1470" s="89">
        <v>52.083352083333303</v>
      </c>
      <c r="AM1470" s="89">
        <v>-0.72303179341847001</v>
      </c>
      <c r="AN1470" s="89">
        <v>-0.80277789055923598</v>
      </c>
      <c r="AO1470" s="89">
        <v>9.7660223804679605E-2</v>
      </c>
      <c r="AP1470" s="89">
        <v>-7.8399468457463595E-2</v>
      </c>
      <c r="AQ1470" s="89">
        <v>1</v>
      </c>
      <c r="AR1470" s="89">
        <v>-0.53533109243697496</v>
      </c>
      <c r="AS1470" s="89">
        <v>-1.1333157724498799</v>
      </c>
      <c r="AT1470" s="89">
        <v>-99</v>
      </c>
      <c r="AU1470" s="89">
        <v>-99</v>
      </c>
      <c r="AV1470" s="89">
        <v>55.462185714285702</v>
      </c>
      <c r="AW1470" s="89">
        <v>-1.1333157724498799</v>
      </c>
      <c r="AX1470" s="89">
        <v>-1.2334965515376499</v>
      </c>
      <c r="AY1470" s="89">
        <v>0.121057985757884</v>
      </c>
      <c r="AZ1470" s="89">
        <v>-0.14932460796844299</v>
      </c>
      <c r="BA1470" s="89">
        <v>-99</v>
      </c>
      <c r="BB1470" s="89">
        <v>-99</v>
      </c>
      <c r="BC1470" s="89">
        <v>-99</v>
      </c>
      <c r="BD1470" s="89">
        <v>-99</v>
      </c>
      <c r="BE1470" s="89">
        <v>-99</v>
      </c>
      <c r="BF1470" s="89">
        <v>-99</v>
      </c>
      <c r="BG1470" s="89">
        <v>-99</v>
      </c>
      <c r="BH1470" s="89">
        <v>-99</v>
      </c>
      <c r="BI1470" s="89">
        <v>-99</v>
      </c>
      <c r="BJ1470" s="89">
        <v>-99</v>
      </c>
      <c r="BK1470" s="89">
        <v>-99</v>
      </c>
      <c r="BL1470" s="89">
        <v>-99</v>
      </c>
      <c r="BM1470" s="89">
        <v>-99</v>
      </c>
      <c r="BN1470" s="89">
        <v>-99</v>
      </c>
      <c r="BO1470" s="89">
        <v>-99</v>
      </c>
      <c r="BP1470" s="89">
        <v>-99</v>
      </c>
      <c r="BQ1470" s="89">
        <v>-99</v>
      </c>
      <c r="BR1470" s="89">
        <v>-99</v>
      </c>
      <c r="BS1470" s="89">
        <v>-99</v>
      </c>
      <c r="BT1470" s="89">
        <v>-99</v>
      </c>
      <c r="BU1470" s="89">
        <v>-99</v>
      </c>
      <c r="BV1470" s="89">
        <v>-99</v>
      </c>
      <c r="BW1470" s="89">
        <v>-99</v>
      </c>
      <c r="BX1470" s="89">
        <v>-99</v>
      </c>
      <c r="BY1470" s="89">
        <v>-99</v>
      </c>
      <c r="BZ1470" s="89">
        <v>-99</v>
      </c>
      <c r="CA1470" s="89">
        <v>-99</v>
      </c>
      <c r="CB1470" s="89">
        <v>-99</v>
      </c>
      <c r="CC1470" s="89">
        <v>-99</v>
      </c>
      <c r="CD1470" s="89">
        <v>-99</v>
      </c>
      <c r="CE1470" s="89">
        <v>-99</v>
      </c>
      <c r="CF1470" s="89">
        <v>-99</v>
      </c>
      <c r="CG1470" s="89">
        <v>-99</v>
      </c>
      <c r="CH1470" s="89">
        <v>-99</v>
      </c>
      <c r="CI1470" s="89">
        <v>-99</v>
      </c>
      <c r="CJ1470" s="89">
        <v>-99</v>
      </c>
      <c r="CK1470" s="89">
        <v>-99</v>
      </c>
      <c r="CL1470" s="89">
        <v>-99</v>
      </c>
      <c r="CM1470" s="89">
        <v>-99</v>
      </c>
      <c r="CN1470" s="89">
        <v>-99</v>
      </c>
      <c r="CO1470" s="89">
        <v>-99</v>
      </c>
      <c r="CP1470" s="89">
        <v>-99</v>
      </c>
      <c r="CQ1470" s="89">
        <v>-99</v>
      </c>
      <c r="CR1470" s="89">
        <v>-99</v>
      </c>
      <c r="CS1470" s="89">
        <v>-99</v>
      </c>
      <c r="CT1470" s="89">
        <v>-99</v>
      </c>
      <c r="CU1470" s="86">
        <v>-99</v>
      </c>
      <c r="CV1470" s="86">
        <v>2.9100000000000001E-2</v>
      </c>
      <c r="CW1470" s="86">
        <v>45</v>
      </c>
      <c r="CX1470" s="86">
        <v>2</v>
      </c>
      <c r="CY1470" s="86">
        <v>0.82840000000000003</v>
      </c>
      <c r="CZ1470" s="86">
        <v>83</v>
      </c>
      <c r="DA1470" s="86">
        <v>2</v>
      </c>
      <c r="DB1470" s="86">
        <v>0.82769999999999999</v>
      </c>
      <c r="DC1470" s="86">
        <v>86</v>
      </c>
      <c r="DD1470" s="86">
        <v>-99</v>
      </c>
      <c r="DE1470" s="86">
        <v>-99</v>
      </c>
      <c r="DF1470" s="86">
        <v>-99</v>
      </c>
      <c r="DG1470" s="86">
        <v>-99</v>
      </c>
      <c r="DH1470" s="86">
        <v>-99</v>
      </c>
    </row>
    <row r="1471" spans="1:112" x14ac:dyDescent="0.2">
      <c r="A1471" s="85">
        <f>IF(ISERROR(SEARCH('School Lookup'!$F$3,Data!J1471)),A1470,A1470+1)</f>
        <v>0</v>
      </c>
      <c r="B1471" s="85">
        <f>IF(I1471='School Lookup'!$G$13,1,0)</f>
        <v>0</v>
      </c>
      <c r="C1471" s="85">
        <f t="shared" si="22"/>
        <v>1469</v>
      </c>
      <c r="D1471" s="86" t="s">
        <v>6478</v>
      </c>
      <c r="E1471" s="86" t="s">
        <v>6489</v>
      </c>
      <c r="F1471" s="86" t="s">
        <v>2741</v>
      </c>
      <c r="G1471" s="86" t="s">
        <v>3272</v>
      </c>
      <c r="H1471" s="86" t="s">
        <v>847</v>
      </c>
      <c r="I1471" s="86" t="s">
        <v>5570</v>
      </c>
      <c r="J1471" s="86" t="s">
        <v>2635</v>
      </c>
      <c r="K1471" s="86" t="s">
        <v>258</v>
      </c>
      <c r="L1471" s="86">
        <v>1</v>
      </c>
      <c r="M1471" s="86">
        <v>1</v>
      </c>
      <c r="N1471" s="89">
        <v>-0.12968727272727301</v>
      </c>
      <c r="O1471" s="89">
        <v>-0.186482657998296</v>
      </c>
      <c r="P1471" s="89">
        <v>-99</v>
      </c>
      <c r="Q1471" s="89">
        <v>-99</v>
      </c>
      <c r="R1471" s="89">
        <v>50.909057272727303</v>
      </c>
      <c r="S1471" s="89">
        <v>-0.186482657998296</v>
      </c>
      <c r="T1471" s="89">
        <v>-0.21170981231500299</v>
      </c>
      <c r="U1471" s="89">
        <v>0.5</v>
      </c>
      <c r="V1471" s="89">
        <v>-0.105854906157502</v>
      </c>
      <c r="W1471" s="89">
        <v>1</v>
      </c>
      <c r="X1471" s="89">
        <v>5.9707272727272699E-2</v>
      </c>
      <c r="Y1471" s="89">
        <v>0.22960703209500599</v>
      </c>
      <c r="Z1471" s="89">
        <v>-99</v>
      </c>
      <c r="AA1471" s="89">
        <v>-99</v>
      </c>
      <c r="AB1471" s="89">
        <v>53.636317272727297</v>
      </c>
      <c r="AC1471" s="89">
        <v>0.22960703209500599</v>
      </c>
      <c r="AD1471" s="89">
        <v>0.26871352657115999</v>
      </c>
      <c r="AE1471" s="89">
        <v>0.5</v>
      </c>
      <c r="AF1471" s="89">
        <v>0.13435676328557999</v>
      </c>
      <c r="AG1471" s="89">
        <v>-99</v>
      </c>
      <c r="AH1471" s="89">
        <v>-99</v>
      </c>
      <c r="AI1471" s="89">
        <v>-99</v>
      </c>
      <c r="AJ1471" s="89">
        <v>-99</v>
      </c>
      <c r="AK1471" s="89">
        <v>-99</v>
      </c>
      <c r="AL1471" s="89">
        <v>-99</v>
      </c>
      <c r="AM1471" s="89">
        <v>-99</v>
      </c>
      <c r="AN1471" s="89">
        <v>-99</v>
      </c>
      <c r="AO1471" s="89">
        <v>-99</v>
      </c>
      <c r="AP1471" s="89">
        <v>-99</v>
      </c>
      <c r="AQ1471" s="89">
        <v>-99</v>
      </c>
      <c r="AR1471" s="89">
        <v>-99</v>
      </c>
      <c r="AS1471" s="89">
        <v>-99</v>
      </c>
      <c r="AT1471" s="89">
        <v>-99</v>
      </c>
      <c r="AU1471" s="89">
        <v>-99</v>
      </c>
      <c r="AV1471" s="89">
        <v>-99</v>
      </c>
      <c r="AW1471" s="89">
        <v>-99</v>
      </c>
      <c r="AX1471" s="89">
        <v>-99</v>
      </c>
      <c r="AY1471" s="89">
        <v>-99</v>
      </c>
      <c r="AZ1471" s="89">
        <v>-99</v>
      </c>
      <c r="BA1471" s="89">
        <v>-99</v>
      </c>
      <c r="BB1471" s="89">
        <v>-99</v>
      </c>
      <c r="BC1471" s="89">
        <v>-99</v>
      </c>
      <c r="BD1471" s="89">
        <v>-99</v>
      </c>
      <c r="BE1471" s="89">
        <v>-99</v>
      </c>
      <c r="BF1471" s="89">
        <v>-99</v>
      </c>
      <c r="BG1471" s="89">
        <v>-99</v>
      </c>
      <c r="BH1471" s="89">
        <v>-99</v>
      </c>
      <c r="BI1471" s="89">
        <v>-99</v>
      </c>
      <c r="BJ1471" s="89">
        <v>-99</v>
      </c>
      <c r="BK1471" s="89">
        <v>-99</v>
      </c>
      <c r="BL1471" s="89">
        <v>-99</v>
      </c>
      <c r="BM1471" s="89">
        <v>-99</v>
      </c>
      <c r="BN1471" s="89">
        <v>-99</v>
      </c>
      <c r="BO1471" s="89">
        <v>-99</v>
      </c>
      <c r="BP1471" s="89">
        <v>-99</v>
      </c>
      <c r="BQ1471" s="89">
        <v>-99</v>
      </c>
      <c r="BR1471" s="89">
        <v>-99</v>
      </c>
      <c r="BS1471" s="89">
        <v>-99</v>
      </c>
      <c r="BT1471" s="89">
        <v>-99</v>
      </c>
      <c r="BU1471" s="89">
        <v>-99</v>
      </c>
      <c r="BV1471" s="89">
        <v>-99</v>
      </c>
      <c r="BW1471" s="89">
        <v>-99</v>
      </c>
      <c r="BX1471" s="89">
        <v>-99</v>
      </c>
      <c r="BY1471" s="89">
        <v>-99</v>
      </c>
      <c r="BZ1471" s="89">
        <v>-99</v>
      </c>
      <c r="CA1471" s="89">
        <v>-99</v>
      </c>
      <c r="CB1471" s="89">
        <v>-99</v>
      </c>
      <c r="CC1471" s="89">
        <v>-99</v>
      </c>
      <c r="CD1471" s="89">
        <v>-99</v>
      </c>
      <c r="CE1471" s="89">
        <v>-99</v>
      </c>
      <c r="CF1471" s="89">
        <v>-99</v>
      </c>
      <c r="CG1471" s="89">
        <v>-99</v>
      </c>
      <c r="CH1471" s="89">
        <v>-99</v>
      </c>
      <c r="CI1471" s="89">
        <v>-99</v>
      </c>
      <c r="CJ1471" s="89">
        <v>-99</v>
      </c>
      <c r="CK1471" s="89">
        <v>-99</v>
      </c>
      <c r="CL1471" s="89">
        <v>-99</v>
      </c>
      <c r="CM1471" s="89">
        <v>-99</v>
      </c>
      <c r="CN1471" s="89">
        <v>-99</v>
      </c>
      <c r="CO1471" s="89">
        <v>-99</v>
      </c>
      <c r="CP1471" s="89">
        <v>-99</v>
      </c>
      <c r="CQ1471" s="89">
        <v>-99</v>
      </c>
      <c r="CR1471" s="89">
        <v>-99</v>
      </c>
      <c r="CS1471" s="89">
        <v>-99</v>
      </c>
      <c r="CT1471" s="89">
        <v>-99</v>
      </c>
      <c r="CU1471" s="86">
        <v>-99</v>
      </c>
      <c r="CV1471" s="86">
        <v>2.8500000000000001E-2</v>
      </c>
      <c r="CW1471" s="86">
        <v>45</v>
      </c>
      <c r="CX1471" s="86">
        <v>2</v>
      </c>
      <c r="CY1471" s="86">
        <v>1.1257999999999999</v>
      </c>
      <c r="CZ1471" s="86">
        <v>89</v>
      </c>
      <c r="DA1471" s="86">
        <v>0</v>
      </c>
      <c r="DB1471" s="86">
        <v>-99</v>
      </c>
      <c r="DC1471" s="86">
        <v>-99</v>
      </c>
      <c r="DD1471" s="86">
        <v>-99</v>
      </c>
      <c r="DE1471" s="86">
        <v>-99</v>
      </c>
      <c r="DF1471" s="86">
        <v>-99</v>
      </c>
      <c r="DG1471" s="86">
        <v>-99</v>
      </c>
      <c r="DH1471" s="86">
        <v>-99</v>
      </c>
    </row>
    <row r="1472" spans="1:112" x14ac:dyDescent="0.2">
      <c r="A1472" s="85">
        <f>IF(ISERROR(SEARCH('School Lookup'!$F$3,Data!J1472)),A1471,A1471+1)</f>
        <v>0</v>
      </c>
      <c r="B1472" s="85">
        <f>IF(I1472='School Lookup'!$G$13,1,0)</f>
        <v>0</v>
      </c>
      <c r="C1472" s="85">
        <f t="shared" si="22"/>
        <v>1470</v>
      </c>
      <c r="D1472" s="86" t="s">
        <v>6478</v>
      </c>
      <c r="E1472" s="86" t="s">
        <v>6680</v>
      </c>
      <c r="F1472" s="86" t="s">
        <v>6126</v>
      </c>
      <c r="G1472" s="86" t="s">
        <v>2905</v>
      </c>
      <c r="H1472" s="86" t="s">
        <v>1276</v>
      </c>
      <c r="I1472" s="86" t="s">
        <v>4757</v>
      </c>
      <c r="J1472" s="86" t="s">
        <v>1760</v>
      </c>
      <c r="K1472" s="86" t="s">
        <v>130</v>
      </c>
      <c r="L1472" s="86">
        <v>1</v>
      </c>
      <c r="M1472" s="86">
        <v>1</v>
      </c>
      <c r="N1472" s="89">
        <v>0.13933365695792899</v>
      </c>
      <c r="O1472" s="89">
        <v>0.39608187468994799</v>
      </c>
      <c r="P1472" s="89">
        <v>46.267600000000002</v>
      </c>
      <c r="Q1472" s="89">
        <v>-0.37851018424801097</v>
      </c>
      <c r="R1472" s="89">
        <v>47.788550593311797</v>
      </c>
      <c r="S1472" s="89">
        <v>8.7858452209686692E-3</v>
      </c>
      <c r="T1472" s="89">
        <v>9.8548933364755106E-3</v>
      </c>
      <c r="U1472" s="89">
        <v>0.37991803278688502</v>
      </c>
      <c r="V1472" s="89">
        <v>3.7440516897183601E-3</v>
      </c>
      <c r="W1472" s="89">
        <v>1</v>
      </c>
      <c r="X1472" s="89">
        <v>0.17166314655172399</v>
      </c>
      <c r="Y1472" s="89">
        <v>0.493168891877587</v>
      </c>
      <c r="Z1472" s="89">
        <v>40.0139</v>
      </c>
      <c r="AA1472" s="89">
        <v>-1.2238181724082799</v>
      </c>
      <c r="AB1472" s="89">
        <v>43.642232974137897</v>
      </c>
      <c r="AC1472" s="89">
        <v>-0.365324640265345</v>
      </c>
      <c r="AD1472" s="89">
        <v>-0.42399635506560102</v>
      </c>
      <c r="AE1472" s="89">
        <v>0.38032786885245901</v>
      </c>
      <c r="AF1472" s="89">
        <v>-0.16125763012330999</v>
      </c>
      <c r="AG1472" s="89">
        <v>1</v>
      </c>
      <c r="AH1472" s="89">
        <v>0.37133505154639201</v>
      </c>
      <c r="AI1472" s="89">
        <v>0.85618477961086004</v>
      </c>
      <c r="AJ1472" s="89">
        <v>-99</v>
      </c>
      <c r="AK1472" s="89">
        <v>-99</v>
      </c>
      <c r="AL1472" s="89">
        <v>53.264635051546399</v>
      </c>
      <c r="AM1472" s="89">
        <v>0.85618477961086004</v>
      </c>
      <c r="AN1472" s="89">
        <v>0.85625769203351398</v>
      </c>
      <c r="AO1472" s="89">
        <v>0.11926229508196701</v>
      </c>
      <c r="AP1472" s="89">
        <v>0.102119257533505</v>
      </c>
      <c r="AQ1472" s="89">
        <v>1</v>
      </c>
      <c r="AR1472" s="89">
        <v>0.27672040816326499</v>
      </c>
      <c r="AS1472" s="89">
        <v>0.692026570670914</v>
      </c>
      <c r="AT1472" s="89">
        <v>-99</v>
      </c>
      <c r="AU1472" s="89">
        <v>-99</v>
      </c>
      <c r="AV1472" s="89">
        <v>47.959178231292498</v>
      </c>
      <c r="AW1472" s="89">
        <v>0.692026570670914</v>
      </c>
      <c r="AX1472" s="89">
        <v>0.69004004807636199</v>
      </c>
      <c r="AY1472" s="89">
        <v>0.120491803278689</v>
      </c>
      <c r="AZ1472" s="89">
        <v>8.3144169727233805E-2</v>
      </c>
      <c r="BA1472" s="89">
        <v>-99</v>
      </c>
      <c r="BB1472" s="89">
        <v>-99</v>
      </c>
      <c r="BC1472" s="89">
        <v>-99</v>
      </c>
      <c r="BD1472" s="89">
        <v>-99</v>
      </c>
      <c r="BE1472" s="89">
        <v>-99</v>
      </c>
      <c r="BF1472" s="89">
        <v>-99</v>
      </c>
      <c r="BG1472" s="89">
        <v>-99</v>
      </c>
      <c r="BH1472" s="89">
        <v>-99</v>
      </c>
      <c r="BI1472" s="89">
        <v>-99</v>
      </c>
      <c r="BJ1472" s="89">
        <v>-99</v>
      </c>
      <c r="BK1472" s="89">
        <v>-99</v>
      </c>
      <c r="BL1472" s="89">
        <v>-99</v>
      </c>
      <c r="BM1472" s="89">
        <v>-99</v>
      </c>
      <c r="BN1472" s="89">
        <v>-99</v>
      </c>
      <c r="BO1472" s="89">
        <v>-99</v>
      </c>
      <c r="BP1472" s="89">
        <v>-99</v>
      </c>
      <c r="BQ1472" s="89">
        <v>-99</v>
      </c>
      <c r="BR1472" s="89">
        <v>-99</v>
      </c>
      <c r="BS1472" s="89">
        <v>-99</v>
      </c>
      <c r="BT1472" s="89">
        <v>-99</v>
      </c>
      <c r="BU1472" s="89">
        <v>-99</v>
      </c>
      <c r="BV1472" s="89">
        <v>-99</v>
      </c>
      <c r="BW1472" s="89">
        <v>-99</v>
      </c>
      <c r="BX1472" s="89">
        <v>-99</v>
      </c>
      <c r="BY1472" s="89">
        <v>-99</v>
      </c>
      <c r="BZ1472" s="89">
        <v>-99</v>
      </c>
      <c r="CA1472" s="89">
        <v>-99</v>
      </c>
      <c r="CB1472" s="89">
        <v>-99</v>
      </c>
      <c r="CC1472" s="89">
        <v>-99</v>
      </c>
      <c r="CD1472" s="89">
        <v>-99</v>
      </c>
      <c r="CE1472" s="89">
        <v>-99</v>
      </c>
      <c r="CF1472" s="89">
        <v>-99</v>
      </c>
      <c r="CG1472" s="89">
        <v>-99</v>
      </c>
      <c r="CH1472" s="89">
        <v>-99</v>
      </c>
      <c r="CI1472" s="89">
        <v>-99</v>
      </c>
      <c r="CJ1472" s="89">
        <v>-99</v>
      </c>
      <c r="CK1472" s="89">
        <v>-99</v>
      </c>
      <c r="CL1472" s="89">
        <v>-99</v>
      </c>
      <c r="CM1472" s="89">
        <v>-99</v>
      </c>
      <c r="CN1472" s="89">
        <v>-99</v>
      </c>
      <c r="CO1472" s="89">
        <v>-99</v>
      </c>
      <c r="CP1472" s="89">
        <v>-99</v>
      </c>
      <c r="CQ1472" s="89">
        <v>-99</v>
      </c>
      <c r="CR1472" s="89">
        <v>-99</v>
      </c>
      <c r="CS1472" s="89">
        <v>-99</v>
      </c>
      <c r="CT1472" s="89">
        <v>-99</v>
      </c>
      <c r="CU1472" s="86">
        <v>-99</v>
      </c>
      <c r="CV1472" s="86">
        <v>2.7699999999999999E-2</v>
      </c>
      <c r="CW1472" s="86">
        <v>45</v>
      </c>
      <c r="CX1472" s="86">
        <v>2</v>
      </c>
      <c r="CY1472" s="86">
        <v>-0.42709999999999998</v>
      </c>
      <c r="CZ1472" s="86">
        <v>30</v>
      </c>
      <c r="DA1472" s="86">
        <v>2</v>
      </c>
      <c r="DB1472" s="86">
        <v>-0.60929999999999995</v>
      </c>
      <c r="DC1472" s="86">
        <v>19</v>
      </c>
      <c r="DD1472" s="86">
        <v>-99</v>
      </c>
      <c r="DE1472" s="86">
        <v>-99</v>
      </c>
      <c r="DF1472" s="86">
        <v>-99</v>
      </c>
      <c r="DG1472" s="86">
        <v>-99</v>
      </c>
      <c r="DH1472" s="86">
        <v>-99</v>
      </c>
    </row>
    <row r="1473" spans="1:112" x14ac:dyDescent="0.2">
      <c r="A1473" s="85">
        <f>IF(ISERROR(SEARCH('School Lookup'!$F$3,Data!J1473)),A1472,A1472+1)</f>
        <v>0</v>
      </c>
      <c r="B1473" s="85">
        <f>IF(I1473='School Lookup'!$G$13,1,0)</f>
        <v>0</v>
      </c>
      <c r="C1473" s="85">
        <f t="shared" si="22"/>
        <v>1471</v>
      </c>
      <c r="D1473" s="86" t="s">
        <v>6478</v>
      </c>
      <c r="E1473" s="86" t="s">
        <v>6760</v>
      </c>
      <c r="F1473" s="86" t="s">
        <v>2767</v>
      </c>
      <c r="G1473" s="86" t="s">
        <v>2885</v>
      </c>
      <c r="H1473" s="86" t="s">
        <v>6272</v>
      </c>
      <c r="I1473" s="86" t="s">
        <v>5090</v>
      </c>
      <c r="J1473" s="86" t="s">
        <v>1629</v>
      </c>
      <c r="K1473" s="86" t="s">
        <v>26</v>
      </c>
      <c r="L1473" s="86">
        <v>1</v>
      </c>
      <c r="M1473" s="86">
        <v>1</v>
      </c>
      <c r="N1473" s="89">
        <v>-2.9274809160305302E-3</v>
      </c>
      <c r="O1473" s="89">
        <v>8.8015534267216394E-2</v>
      </c>
      <c r="P1473" s="89">
        <v>58.1111</v>
      </c>
      <c r="Q1473" s="89">
        <v>0.87774658230879599</v>
      </c>
      <c r="R1473" s="89">
        <v>48.473297709923699</v>
      </c>
      <c r="S1473" s="89">
        <v>0.48288105828800598</v>
      </c>
      <c r="T1473" s="89">
        <v>0.54779503525491802</v>
      </c>
      <c r="U1473" s="89">
        <v>0.37375178316690399</v>
      </c>
      <c r="V1473" s="89">
        <v>0.20473937123650299</v>
      </c>
      <c r="W1473" s="89">
        <v>1</v>
      </c>
      <c r="X1473" s="89">
        <v>-3.8258778625954198E-2</v>
      </c>
      <c r="Y1473" s="89">
        <v>-1.0205697287160101E-3</v>
      </c>
      <c r="Z1473" s="89">
        <v>43.518500000000003</v>
      </c>
      <c r="AA1473" s="89">
        <v>-0.78678418099020198</v>
      </c>
      <c r="AB1473" s="89">
        <v>43.1297870229008</v>
      </c>
      <c r="AC1473" s="89">
        <v>-0.39390237535945899</v>
      </c>
      <c r="AD1473" s="89">
        <v>-0.45727089803277998</v>
      </c>
      <c r="AE1473" s="89">
        <v>0.37375178316690399</v>
      </c>
      <c r="AF1473" s="89">
        <v>-0.170905813530083</v>
      </c>
      <c r="AG1473" s="89">
        <v>1</v>
      </c>
      <c r="AH1473" s="89">
        <v>2.96357142857143E-2</v>
      </c>
      <c r="AI1473" s="89">
        <v>0.12081484113680201</v>
      </c>
      <c r="AJ1473" s="89">
        <v>-99</v>
      </c>
      <c r="AK1473" s="89">
        <v>-99</v>
      </c>
      <c r="AL1473" s="89">
        <v>53.571407142857097</v>
      </c>
      <c r="AM1473" s="89">
        <v>0.12081484113680201</v>
      </c>
      <c r="AN1473" s="89">
        <v>8.3719640487340194E-2</v>
      </c>
      <c r="AO1473" s="89">
        <v>0.119828815977175</v>
      </c>
      <c r="AP1473" s="89">
        <v>1.00320253936328E-2</v>
      </c>
      <c r="AQ1473" s="89">
        <v>1</v>
      </c>
      <c r="AR1473" s="89">
        <v>-7.2046236559139804E-2</v>
      </c>
      <c r="AS1473" s="89">
        <v>-9.1936668125400203E-2</v>
      </c>
      <c r="AT1473" s="89">
        <v>-99</v>
      </c>
      <c r="AU1473" s="89">
        <v>-99</v>
      </c>
      <c r="AV1473" s="89">
        <v>40.860238709677397</v>
      </c>
      <c r="AW1473" s="89">
        <v>-9.1936668125400203E-2</v>
      </c>
      <c r="AX1473" s="89">
        <v>-0.13609647818119899</v>
      </c>
      <c r="AY1473" s="89">
        <v>0.132667617689016</v>
      </c>
      <c r="AZ1473" s="89">
        <v>-1.8055595536164801E-2</v>
      </c>
      <c r="BA1473" s="89">
        <v>-99</v>
      </c>
      <c r="BB1473" s="89">
        <v>-99</v>
      </c>
      <c r="BC1473" s="89">
        <v>-99</v>
      </c>
      <c r="BD1473" s="89">
        <v>-99</v>
      </c>
      <c r="BE1473" s="89">
        <v>-99</v>
      </c>
      <c r="BF1473" s="89">
        <v>-99</v>
      </c>
      <c r="BG1473" s="89">
        <v>-99</v>
      </c>
      <c r="BH1473" s="89">
        <v>-99</v>
      </c>
      <c r="BI1473" s="89">
        <v>-99</v>
      </c>
      <c r="BJ1473" s="89">
        <v>-99</v>
      </c>
      <c r="BK1473" s="89">
        <v>-99</v>
      </c>
      <c r="BL1473" s="89">
        <v>-99</v>
      </c>
      <c r="BM1473" s="89">
        <v>-99</v>
      </c>
      <c r="BN1473" s="89">
        <v>-99</v>
      </c>
      <c r="BO1473" s="89">
        <v>-99</v>
      </c>
      <c r="BP1473" s="89">
        <v>-99</v>
      </c>
      <c r="BQ1473" s="89">
        <v>-99</v>
      </c>
      <c r="BR1473" s="89">
        <v>-99</v>
      </c>
      <c r="BS1473" s="89">
        <v>-99</v>
      </c>
      <c r="BT1473" s="89">
        <v>-99</v>
      </c>
      <c r="BU1473" s="89">
        <v>-99</v>
      </c>
      <c r="BV1473" s="89">
        <v>-99</v>
      </c>
      <c r="BW1473" s="89">
        <v>-99</v>
      </c>
      <c r="BX1473" s="89">
        <v>-99</v>
      </c>
      <c r="BY1473" s="89">
        <v>-99</v>
      </c>
      <c r="BZ1473" s="89">
        <v>-99</v>
      </c>
      <c r="CA1473" s="89">
        <v>-99</v>
      </c>
      <c r="CB1473" s="89">
        <v>-99</v>
      </c>
      <c r="CC1473" s="89">
        <v>-99</v>
      </c>
      <c r="CD1473" s="89">
        <v>-99</v>
      </c>
      <c r="CE1473" s="89">
        <v>-99</v>
      </c>
      <c r="CF1473" s="89">
        <v>-99</v>
      </c>
      <c r="CG1473" s="89">
        <v>-99</v>
      </c>
      <c r="CH1473" s="89">
        <v>-99</v>
      </c>
      <c r="CI1473" s="89">
        <v>-99</v>
      </c>
      <c r="CJ1473" s="89">
        <v>-99</v>
      </c>
      <c r="CK1473" s="89">
        <v>-99</v>
      </c>
      <c r="CL1473" s="89">
        <v>-99</v>
      </c>
      <c r="CM1473" s="89">
        <v>-99</v>
      </c>
      <c r="CN1473" s="89">
        <v>-99</v>
      </c>
      <c r="CO1473" s="89">
        <v>-99</v>
      </c>
      <c r="CP1473" s="89">
        <v>-99</v>
      </c>
      <c r="CQ1473" s="89">
        <v>-99</v>
      </c>
      <c r="CR1473" s="89">
        <v>-99</v>
      </c>
      <c r="CS1473" s="89">
        <v>-99</v>
      </c>
      <c r="CT1473" s="89">
        <v>-99</v>
      </c>
      <c r="CU1473" s="86">
        <v>-99</v>
      </c>
      <c r="CV1473" s="86">
        <v>2.58E-2</v>
      </c>
      <c r="CW1473" s="86">
        <v>45</v>
      </c>
      <c r="CX1473" s="86">
        <v>2</v>
      </c>
      <c r="CY1473" s="86">
        <v>-0.44350000000000001</v>
      </c>
      <c r="CZ1473" s="86">
        <v>30</v>
      </c>
      <c r="DA1473" s="86">
        <v>2</v>
      </c>
      <c r="DB1473" s="86">
        <v>3.4000000000000002E-2</v>
      </c>
      <c r="DC1473" s="86">
        <v>49</v>
      </c>
      <c r="DD1473" s="86">
        <v>-99</v>
      </c>
      <c r="DE1473" s="86">
        <v>-99</v>
      </c>
      <c r="DF1473" s="86">
        <v>-99</v>
      </c>
      <c r="DG1473" s="86">
        <v>-99</v>
      </c>
      <c r="DH1473" s="86">
        <v>-99</v>
      </c>
    </row>
    <row r="1474" spans="1:112" x14ac:dyDescent="0.2">
      <c r="A1474" s="85">
        <f>IF(ISERROR(SEARCH('School Lookup'!$F$3,Data!J1474)),A1473,A1473+1)</f>
        <v>0</v>
      </c>
      <c r="B1474" s="85">
        <f>IF(I1474='School Lookup'!$G$13,1,0)</f>
        <v>0</v>
      </c>
      <c r="C1474" s="85">
        <f t="shared" si="22"/>
        <v>1472</v>
      </c>
      <c r="D1474" s="86" t="s">
        <v>6478</v>
      </c>
      <c r="E1474" s="86" t="s">
        <v>6757</v>
      </c>
      <c r="F1474" s="86" t="s">
        <v>6758</v>
      </c>
      <c r="G1474" s="86" t="s">
        <v>3163</v>
      </c>
      <c r="H1474" s="86" t="s">
        <v>1472</v>
      </c>
      <c r="I1474" s="86" t="s">
        <v>5475</v>
      </c>
      <c r="J1474" s="86" t="s">
        <v>1943</v>
      </c>
      <c r="K1474" s="86" t="s">
        <v>208</v>
      </c>
      <c r="L1474" s="86">
        <v>1</v>
      </c>
      <c r="M1474" s="86">
        <v>1</v>
      </c>
      <c r="N1474" s="89">
        <v>5.7765996343692796E-3</v>
      </c>
      <c r="O1474" s="89">
        <v>0.106864211298621</v>
      </c>
      <c r="P1474" s="89">
        <v>51.028799999999997</v>
      </c>
      <c r="Q1474" s="89">
        <v>0.126517021977367</v>
      </c>
      <c r="R1474" s="89">
        <v>48.446064168190098</v>
      </c>
      <c r="S1474" s="89">
        <v>0.116690616637994</v>
      </c>
      <c r="T1474" s="89">
        <v>0.13229086495119799</v>
      </c>
      <c r="U1474" s="89">
        <v>0.40132061628760102</v>
      </c>
      <c r="V1474" s="89">
        <v>5.3091051451434702E-2</v>
      </c>
      <c r="W1474" s="89">
        <v>1</v>
      </c>
      <c r="X1474" s="89">
        <v>-5.7853284671532799E-2</v>
      </c>
      <c r="Y1474" s="89">
        <v>-4.71491405528923E-2</v>
      </c>
      <c r="Z1474" s="89">
        <v>48.464300000000001</v>
      </c>
      <c r="AA1474" s="89">
        <v>-0.170028284523982</v>
      </c>
      <c r="AB1474" s="89">
        <v>47.262766423357697</v>
      </c>
      <c r="AC1474" s="89">
        <v>-0.10858871253843699</v>
      </c>
      <c r="AD1474" s="89">
        <v>-0.12506536455028899</v>
      </c>
      <c r="AE1474" s="89">
        <v>0.40205429200293502</v>
      </c>
      <c r="AF1474" s="89">
        <v>-5.0283066598355602E-2</v>
      </c>
      <c r="AG1474" s="89">
        <v>1</v>
      </c>
      <c r="AH1474" s="89">
        <v>4.3711940298507501E-2</v>
      </c>
      <c r="AI1474" s="89">
        <v>0.151108237489156</v>
      </c>
      <c r="AJ1474" s="89">
        <v>-99</v>
      </c>
      <c r="AK1474" s="89">
        <v>-99</v>
      </c>
      <c r="AL1474" s="89">
        <v>50.373156716417903</v>
      </c>
      <c r="AM1474" s="89">
        <v>0.151108237489156</v>
      </c>
      <c r="AN1474" s="89">
        <v>0.11554416875310899</v>
      </c>
      <c r="AO1474" s="89">
        <v>0.19662509170946399</v>
      </c>
      <c r="AP1474" s="89">
        <v>2.27188827775738E-2</v>
      </c>
      <c r="AQ1474" s="89">
        <v>-99</v>
      </c>
      <c r="AR1474" s="89">
        <v>-99</v>
      </c>
      <c r="AS1474" s="89">
        <v>-99</v>
      </c>
      <c r="AT1474" s="89">
        <v>-99</v>
      </c>
      <c r="AU1474" s="89">
        <v>-99</v>
      </c>
      <c r="AV1474" s="89">
        <v>-99</v>
      </c>
      <c r="AW1474" s="89">
        <v>-99</v>
      </c>
      <c r="AX1474" s="89">
        <v>-99</v>
      </c>
      <c r="AY1474" s="89">
        <v>-99</v>
      </c>
      <c r="AZ1474" s="89">
        <v>-99</v>
      </c>
      <c r="BA1474" s="89">
        <v>-99</v>
      </c>
      <c r="BB1474" s="89">
        <v>-99</v>
      </c>
      <c r="BC1474" s="89">
        <v>-99</v>
      </c>
      <c r="BD1474" s="89">
        <v>-99</v>
      </c>
      <c r="BE1474" s="89">
        <v>-99</v>
      </c>
      <c r="BF1474" s="89">
        <v>-99</v>
      </c>
      <c r="BG1474" s="89">
        <v>-99</v>
      </c>
      <c r="BH1474" s="89">
        <v>-99</v>
      </c>
      <c r="BI1474" s="89">
        <v>-99</v>
      </c>
      <c r="BJ1474" s="89">
        <v>-99</v>
      </c>
      <c r="BK1474" s="89">
        <v>-99</v>
      </c>
      <c r="BL1474" s="89">
        <v>-99</v>
      </c>
      <c r="BM1474" s="89">
        <v>-99</v>
      </c>
      <c r="BN1474" s="89">
        <v>-99</v>
      </c>
      <c r="BO1474" s="89">
        <v>-99</v>
      </c>
      <c r="BP1474" s="89">
        <v>-99</v>
      </c>
      <c r="BQ1474" s="89">
        <v>-99</v>
      </c>
      <c r="BR1474" s="89">
        <v>-99</v>
      </c>
      <c r="BS1474" s="89">
        <v>-99</v>
      </c>
      <c r="BT1474" s="89">
        <v>-99</v>
      </c>
      <c r="BU1474" s="89">
        <v>-99</v>
      </c>
      <c r="BV1474" s="89">
        <v>-99</v>
      </c>
      <c r="BW1474" s="89">
        <v>-99</v>
      </c>
      <c r="BX1474" s="89">
        <v>-99</v>
      </c>
      <c r="BY1474" s="89">
        <v>-99</v>
      </c>
      <c r="BZ1474" s="89">
        <v>-99</v>
      </c>
      <c r="CA1474" s="89">
        <v>-99</v>
      </c>
      <c r="CB1474" s="89">
        <v>-99</v>
      </c>
      <c r="CC1474" s="89">
        <v>-99</v>
      </c>
      <c r="CD1474" s="89">
        <v>-99</v>
      </c>
      <c r="CE1474" s="89">
        <v>-99</v>
      </c>
      <c r="CF1474" s="89">
        <v>-99</v>
      </c>
      <c r="CG1474" s="89">
        <v>-99</v>
      </c>
      <c r="CH1474" s="89">
        <v>-99</v>
      </c>
      <c r="CI1474" s="89">
        <v>-99</v>
      </c>
      <c r="CJ1474" s="89">
        <v>-99</v>
      </c>
      <c r="CK1474" s="89">
        <v>-99</v>
      </c>
      <c r="CL1474" s="89">
        <v>-99</v>
      </c>
      <c r="CM1474" s="89">
        <v>-99</v>
      </c>
      <c r="CN1474" s="89">
        <v>-99</v>
      </c>
      <c r="CO1474" s="89">
        <v>-99</v>
      </c>
      <c r="CP1474" s="89">
        <v>-99</v>
      </c>
      <c r="CQ1474" s="89">
        <v>-99</v>
      </c>
      <c r="CR1474" s="89">
        <v>-99</v>
      </c>
      <c r="CS1474" s="89">
        <v>-99</v>
      </c>
      <c r="CT1474" s="89">
        <v>-99</v>
      </c>
      <c r="CU1474" s="86">
        <v>-99</v>
      </c>
      <c r="CV1474" s="86">
        <v>2.5499999999999998E-2</v>
      </c>
      <c r="CW1474" s="86">
        <v>45</v>
      </c>
      <c r="CX1474" s="86">
        <v>2</v>
      </c>
      <c r="CY1474" s="86">
        <v>-2.92E-2</v>
      </c>
      <c r="CZ1474" s="86">
        <v>50</v>
      </c>
      <c r="DA1474" s="86">
        <v>2</v>
      </c>
      <c r="DB1474" s="86">
        <v>-1.7600000000000001E-2</v>
      </c>
      <c r="DC1474" s="86">
        <v>46</v>
      </c>
      <c r="DD1474" s="86">
        <v>-99</v>
      </c>
      <c r="DE1474" s="86">
        <v>-99</v>
      </c>
      <c r="DF1474" s="86">
        <v>-99</v>
      </c>
      <c r="DG1474" s="86">
        <v>-99</v>
      </c>
      <c r="DH1474" s="86">
        <v>-99</v>
      </c>
    </row>
    <row r="1475" spans="1:112" x14ac:dyDescent="0.2">
      <c r="A1475" s="85">
        <f>IF(ISERROR(SEARCH('School Lookup'!$F$3,Data!J1475)),A1474,A1474+1)</f>
        <v>0</v>
      </c>
      <c r="B1475" s="85">
        <f>IF(I1475='School Lookup'!$G$13,1,0)</f>
        <v>0</v>
      </c>
      <c r="C1475" s="85">
        <f t="shared" si="22"/>
        <v>1473</v>
      </c>
      <c r="D1475" s="86" t="s">
        <v>6478</v>
      </c>
      <c r="E1475" s="86" t="s">
        <v>6757</v>
      </c>
      <c r="F1475" s="86" t="s">
        <v>6758</v>
      </c>
      <c r="G1475" s="86" t="s">
        <v>3133</v>
      </c>
      <c r="H1475" s="86" t="s">
        <v>1503</v>
      </c>
      <c r="I1475" s="86" t="s">
        <v>4427</v>
      </c>
      <c r="J1475" s="86" t="s">
        <v>2168</v>
      </c>
      <c r="K1475" s="86" t="s">
        <v>36</v>
      </c>
      <c r="L1475" s="86">
        <v>1</v>
      </c>
      <c r="M1475" s="86">
        <v>-99</v>
      </c>
      <c r="N1475" s="89">
        <v>-99</v>
      </c>
      <c r="O1475" s="89">
        <v>-99</v>
      </c>
      <c r="P1475" s="89">
        <v>-99</v>
      </c>
      <c r="Q1475" s="89">
        <v>-99</v>
      </c>
      <c r="R1475" s="89">
        <v>-99</v>
      </c>
      <c r="S1475" s="89">
        <v>-99</v>
      </c>
      <c r="T1475" s="89">
        <v>-99</v>
      </c>
      <c r="U1475" s="89">
        <v>-99</v>
      </c>
      <c r="V1475" s="89">
        <v>-99</v>
      </c>
      <c r="W1475" s="89">
        <v>-99</v>
      </c>
      <c r="X1475" s="89">
        <v>-99</v>
      </c>
      <c r="Y1475" s="89">
        <v>-99</v>
      </c>
      <c r="Z1475" s="89">
        <v>-99</v>
      </c>
      <c r="AA1475" s="89">
        <v>-99</v>
      </c>
      <c r="AB1475" s="89">
        <v>-99</v>
      </c>
      <c r="AC1475" s="89">
        <v>-99</v>
      </c>
      <c r="AD1475" s="89">
        <v>-99</v>
      </c>
      <c r="AE1475" s="89">
        <v>-99</v>
      </c>
      <c r="AF1475" s="89">
        <v>-99</v>
      </c>
      <c r="AG1475" s="89">
        <v>-99</v>
      </c>
      <c r="AH1475" s="89">
        <v>-99</v>
      </c>
      <c r="AI1475" s="89">
        <v>-99</v>
      </c>
      <c r="AJ1475" s="89">
        <v>-99</v>
      </c>
      <c r="AK1475" s="89">
        <v>-99</v>
      </c>
      <c r="AL1475" s="89">
        <v>-99</v>
      </c>
      <c r="AM1475" s="89">
        <v>-99</v>
      </c>
      <c r="AN1475" s="89">
        <v>-99</v>
      </c>
      <c r="AO1475" s="89">
        <v>-99</v>
      </c>
      <c r="AP1475" s="89">
        <v>-99</v>
      </c>
      <c r="AQ1475" s="89">
        <v>-99</v>
      </c>
      <c r="AR1475" s="89">
        <v>-99</v>
      </c>
      <c r="AS1475" s="89">
        <v>-99</v>
      </c>
      <c r="AT1475" s="89">
        <v>-99</v>
      </c>
      <c r="AU1475" s="89">
        <v>-99</v>
      </c>
      <c r="AV1475" s="89">
        <v>-99</v>
      </c>
      <c r="AW1475" s="89">
        <v>-99</v>
      </c>
      <c r="AX1475" s="89">
        <v>-99</v>
      </c>
      <c r="AY1475" s="89">
        <v>-99</v>
      </c>
      <c r="AZ1475" s="89">
        <v>-99</v>
      </c>
      <c r="BA1475" s="89">
        <v>1</v>
      </c>
      <c r="BB1475" s="89">
        <v>-0.22941255813953501</v>
      </c>
      <c r="BC1475" s="89">
        <v>-0.29176424283602398</v>
      </c>
      <c r="BD1475" s="89">
        <v>44.0625</v>
      </c>
      <c r="BE1475" s="89">
        <v>-0.42309978607654403</v>
      </c>
      <c r="BF1475" s="89">
        <v>56.744174883720902</v>
      </c>
      <c r="BG1475" s="89">
        <v>-0.35743201445628398</v>
      </c>
      <c r="BH1475" s="89">
        <v>-0.37223291846323903</v>
      </c>
      <c r="BI1475" s="89">
        <v>0.25</v>
      </c>
      <c r="BJ1475" s="89">
        <v>-9.3058229615809701E-2</v>
      </c>
      <c r="BK1475" s="89">
        <v>1</v>
      </c>
      <c r="BL1475" s="89">
        <v>-0.12988511627907001</v>
      </c>
      <c r="BM1475" s="89">
        <v>-0.13429427333375701</v>
      </c>
      <c r="BN1475" s="89">
        <v>51.604199999999999</v>
      </c>
      <c r="BO1475" s="89">
        <v>0.33109408190342199</v>
      </c>
      <c r="BP1475" s="89">
        <v>59.534895348837203</v>
      </c>
      <c r="BQ1475" s="89">
        <v>9.8399904284832598E-2</v>
      </c>
      <c r="BR1475" s="89">
        <v>0.11509600475953</v>
      </c>
      <c r="BS1475" s="89">
        <v>0.25</v>
      </c>
      <c r="BT1475" s="89">
        <v>2.8774001189882499E-2</v>
      </c>
      <c r="BU1475" s="89">
        <v>1</v>
      </c>
      <c r="BV1475" s="89">
        <v>-7.5437209302325397E-3</v>
      </c>
      <c r="BW1475" s="89">
        <v>0.13977670496970199</v>
      </c>
      <c r="BX1475" s="89">
        <v>56.721600000000002</v>
      </c>
      <c r="BY1475" s="89">
        <v>0.78528141243167604</v>
      </c>
      <c r="BZ1475" s="89">
        <v>61.395394418604702</v>
      </c>
      <c r="CA1475" s="89">
        <v>0.462529058700689</v>
      </c>
      <c r="CB1475" s="89">
        <v>0.497374562922696</v>
      </c>
      <c r="CC1475" s="89">
        <v>0.25</v>
      </c>
      <c r="CD1475" s="89">
        <v>0.124343640730674</v>
      </c>
      <c r="CE1475" s="89">
        <v>1</v>
      </c>
      <c r="CF1475" s="89">
        <v>-4.8207906976744201E-2</v>
      </c>
      <c r="CG1475" s="89">
        <v>7.1151339281343401E-2</v>
      </c>
      <c r="CH1475" s="89">
        <v>47.010399999999997</v>
      </c>
      <c r="CI1475" s="89">
        <v>-0.26089143757431998</v>
      </c>
      <c r="CJ1475" s="89">
        <v>59.534911162790699</v>
      </c>
      <c r="CK1475" s="89">
        <v>-9.48700491464885E-2</v>
      </c>
      <c r="CL1475" s="89">
        <v>-9.3508663702689093E-2</v>
      </c>
      <c r="CM1475" s="89">
        <v>0.25</v>
      </c>
      <c r="CN1475" s="89">
        <v>-2.3377165925672301E-2</v>
      </c>
      <c r="CO1475" s="89">
        <v>92.18</v>
      </c>
      <c r="CP1475" s="89">
        <v>0.36199999999999999</v>
      </c>
      <c r="CQ1475" s="89">
        <v>-4.74</v>
      </c>
      <c r="CR1475" s="89">
        <v>-0.86660000000000004</v>
      </c>
      <c r="CS1475" s="89">
        <v>0.36199999999999999</v>
      </c>
      <c r="CT1475" s="89">
        <v>-8.1699999999999995E-2</v>
      </c>
      <c r="CU1475" s="86" t="s">
        <v>6988</v>
      </c>
      <c r="CV1475" s="86">
        <v>2.4799999999999999E-2</v>
      </c>
      <c r="CW1475" s="86">
        <v>45</v>
      </c>
      <c r="CX1475" s="86">
        <v>2</v>
      </c>
      <c r="CY1475" s="86">
        <v>0.1195</v>
      </c>
      <c r="CZ1475" s="86">
        <v>58</v>
      </c>
      <c r="DA1475" s="86">
        <v>4</v>
      </c>
      <c r="DB1475" s="86">
        <v>0.1081</v>
      </c>
      <c r="DC1475" s="86">
        <v>53</v>
      </c>
      <c r="DD1475" s="86">
        <v>-99</v>
      </c>
      <c r="DE1475" s="86">
        <v>-99</v>
      </c>
      <c r="DF1475" s="86">
        <v>-99</v>
      </c>
      <c r="DG1475" s="86">
        <v>-99</v>
      </c>
      <c r="DH1475" s="86">
        <v>-99</v>
      </c>
    </row>
    <row r="1476" spans="1:112" x14ac:dyDescent="0.2">
      <c r="A1476" s="85">
        <f>IF(ISERROR(SEARCH('School Lookup'!$F$3,Data!J1476)),A1475,A1475+1)</f>
        <v>0</v>
      </c>
      <c r="B1476" s="85">
        <f>IF(I1476='School Lookup'!$G$13,1,0)</f>
        <v>0</v>
      </c>
      <c r="C1476" s="85">
        <f t="shared" ref="C1476:C1539" si="23">C1475+1</f>
        <v>1474</v>
      </c>
      <c r="D1476" s="86" t="s">
        <v>6478</v>
      </c>
      <c r="E1476" s="86" t="s">
        <v>6861</v>
      </c>
      <c r="F1476" s="86" t="s">
        <v>1995</v>
      </c>
      <c r="G1476" s="86" t="s">
        <v>3128</v>
      </c>
      <c r="H1476" s="86" t="s">
        <v>2116</v>
      </c>
      <c r="I1476" s="86" t="s">
        <v>4768</v>
      </c>
      <c r="J1476" s="86" t="s">
        <v>262</v>
      </c>
      <c r="K1476" s="86" t="s">
        <v>6545</v>
      </c>
      <c r="L1476" s="86">
        <v>1</v>
      </c>
      <c r="M1476" s="86">
        <v>1</v>
      </c>
      <c r="N1476" s="89">
        <v>-3.4576000000000003E-2</v>
      </c>
      <c r="O1476" s="89">
        <v>1.9480700371570001E-2</v>
      </c>
      <c r="P1476" s="89">
        <v>-99</v>
      </c>
      <c r="Q1476" s="89">
        <v>-99</v>
      </c>
      <c r="R1476" s="89">
        <v>52.799984000000002</v>
      </c>
      <c r="S1476" s="89">
        <v>1.9480700371570001E-2</v>
      </c>
      <c r="T1476" s="89">
        <v>2.1989991390499002E-2</v>
      </c>
      <c r="U1476" s="89">
        <v>0.50813008130081305</v>
      </c>
      <c r="V1476" s="89">
        <v>1.1173776113058399E-2</v>
      </c>
      <c r="W1476" s="89">
        <v>1</v>
      </c>
      <c r="X1476" s="89">
        <v>-2.8699173553718999E-2</v>
      </c>
      <c r="Y1476" s="89">
        <v>2.1484254766477501E-2</v>
      </c>
      <c r="Z1476" s="89">
        <v>-99</v>
      </c>
      <c r="AA1476" s="89">
        <v>-99</v>
      </c>
      <c r="AB1476" s="89">
        <v>52.066140495867799</v>
      </c>
      <c r="AC1476" s="89">
        <v>2.1484254766477501E-2</v>
      </c>
      <c r="AD1476" s="89">
        <v>2.6385354871745901E-2</v>
      </c>
      <c r="AE1476" s="89">
        <v>0.491869918699187</v>
      </c>
      <c r="AF1476" s="89">
        <v>1.29781623556149E-2</v>
      </c>
      <c r="AG1476" s="89">
        <v>-99</v>
      </c>
      <c r="AH1476" s="89">
        <v>-99</v>
      </c>
      <c r="AI1476" s="89">
        <v>-99</v>
      </c>
      <c r="AJ1476" s="89">
        <v>-99</v>
      </c>
      <c r="AK1476" s="89">
        <v>-99</v>
      </c>
      <c r="AL1476" s="89">
        <v>-99</v>
      </c>
      <c r="AM1476" s="89">
        <v>-99</v>
      </c>
      <c r="AN1476" s="89">
        <v>-99</v>
      </c>
      <c r="AO1476" s="89">
        <v>-99</v>
      </c>
      <c r="AP1476" s="89">
        <v>-99</v>
      </c>
      <c r="AQ1476" s="89">
        <v>-99</v>
      </c>
      <c r="AR1476" s="89">
        <v>-99</v>
      </c>
      <c r="AS1476" s="89">
        <v>-99</v>
      </c>
      <c r="AT1476" s="89">
        <v>-99</v>
      </c>
      <c r="AU1476" s="89">
        <v>-99</v>
      </c>
      <c r="AV1476" s="89">
        <v>-99</v>
      </c>
      <c r="AW1476" s="89">
        <v>-99</v>
      </c>
      <c r="AX1476" s="89">
        <v>-99</v>
      </c>
      <c r="AY1476" s="89">
        <v>-99</v>
      </c>
      <c r="AZ1476" s="89">
        <v>-99</v>
      </c>
      <c r="BA1476" s="89">
        <v>-99</v>
      </c>
      <c r="BB1476" s="89">
        <v>-99</v>
      </c>
      <c r="BC1476" s="89">
        <v>-99</v>
      </c>
      <c r="BD1476" s="89">
        <v>-99</v>
      </c>
      <c r="BE1476" s="89">
        <v>-99</v>
      </c>
      <c r="BF1476" s="89">
        <v>-99</v>
      </c>
      <c r="BG1476" s="89">
        <v>-99</v>
      </c>
      <c r="BH1476" s="89">
        <v>-99</v>
      </c>
      <c r="BI1476" s="89">
        <v>-99</v>
      </c>
      <c r="BJ1476" s="89">
        <v>-99</v>
      </c>
      <c r="BK1476" s="89">
        <v>-99</v>
      </c>
      <c r="BL1476" s="89">
        <v>-99</v>
      </c>
      <c r="BM1476" s="89">
        <v>-99</v>
      </c>
      <c r="BN1476" s="89">
        <v>-99</v>
      </c>
      <c r="BO1476" s="89">
        <v>-99</v>
      </c>
      <c r="BP1476" s="89">
        <v>-99</v>
      </c>
      <c r="BQ1476" s="89">
        <v>-99</v>
      </c>
      <c r="BR1476" s="89">
        <v>-99</v>
      </c>
      <c r="BS1476" s="89">
        <v>-99</v>
      </c>
      <c r="BT1476" s="89">
        <v>-99</v>
      </c>
      <c r="BU1476" s="89">
        <v>-99</v>
      </c>
      <c r="BV1476" s="89">
        <v>-99</v>
      </c>
      <c r="BW1476" s="89">
        <v>-99</v>
      </c>
      <c r="BX1476" s="89">
        <v>-99</v>
      </c>
      <c r="BY1476" s="89">
        <v>-99</v>
      </c>
      <c r="BZ1476" s="89">
        <v>-99</v>
      </c>
      <c r="CA1476" s="89">
        <v>-99</v>
      </c>
      <c r="CB1476" s="89">
        <v>-99</v>
      </c>
      <c r="CC1476" s="89">
        <v>-99</v>
      </c>
      <c r="CD1476" s="89">
        <v>-99</v>
      </c>
      <c r="CE1476" s="89">
        <v>-99</v>
      </c>
      <c r="CF1476" s="89">
        <v>-99</v>
      </c>
      <c r="CG1476" s="89">
        <v>-99</v>
      </c>
      <c r="CH1476" s="89">
        <v>-99</v>
      </c>
      <c r="CI1476" s="89">
        <v>-99</v>
      </c>
      <c r="CJ1476" s="89">
        <v>-99</v>
      </c>
      <c r="CK1476" s="89">
        <v>-99</v>
      </c>
      <c r="CL1476" s="89">
        <v>-99</v>
      </c>
      <c r="CM1476" s="89">
        <v>-99</v>
      </c>
      <c r="CN1476" s="89">
        <v>-99</v>
      </c>
      <c r="CO1476" s="89">
        <v>-99</v>
      </c>
      <c r="CP1476" s="89">
        <v>-99</v>
      </c>
      <c r="CQ1476" s="89">
        <v>-99</v>
      </c>
      <c r="CR1476" s="89">
        <v>-99</v>
      </c>
      <c r="CS1476" s="89">
        <v>-99</v>
      </c>
      <c r="CT1476" s="89">
        <v>-99</v>
      </c>
      <c r="CU1476" s="86">
        <v>-99</v>
      </c>
      <c r="CV1476" s="86">
        <v>2.4199999999999999E-2</v>
      </c>
      <c r="CW1476" s="86">
        <v>45</v>
      </c>
      <c r="CX1476" s="86">
        <v>2</v>
      </c>
      <c r="CY1476" s="86">
        <v>-0.70879999999999999</v>
      </c>
      <c r="CZ1476" s="86">
        <v>20</v>
      </c>
      <c r="DA1476" s="86">
        <v>0</v>
      </c>
      <c r="DB1476" s="86">
        <v>-99</v>
      </c>
      <c r="DC1476" s="86">
        <v>-99</v>
      </c>
      <c r="DD1476" s="86">
        <v>-99</v>
      </c>
      <c r="DE1476" s="86">
        <v>-99</v>
      </c>
      <c r="DF1476" s="86">
        <v>-99</v>
      </c>
      <c r="DG1476" s="86">
        <v>-99</v>
      </c>
      <c r="DH1476" s="86">
        <v>-99</v>
      </c>
    </row>
    <row r="1477" spans="1:112" x14ac:dyDescent="0.2">
      <c r="A1477" s="85">
        <f>IF(ISERROR(SEARCH('School Lookup'!$F$3,Data!J1477)),A1476,A1476+1)</f>
        <v>0</v>
      </c>
      <c r="B1477" s="85">
        <f>IF(I1477='School Lookup'!$G$13,1,0)</f>
        <v>0</v>
      </c>
      <c r="C1477" s="85">
        <f t="shared" si="23"/>
        <v>1475</v>
      </c>
      <c r="D1477" s="86" t="s">
        <v>6478</v>
      </c>
      <c r="E1477" s="86" t="s">
        <v>6790</v>
      </c>
      <c r="F1477" s="86" t="s">
        <v>2774</v>
      </c>
      <c r="G1477" s="86" t="s">
        <v>2936</v>
      </c>
      <c r="H1477" s="86" t="s">
        <v>2007</v>
      </c>
      <c r="I1477" s="86" t="s">
        <v>4252</v>
      </c>
      <c r="J1477" s="86" t="s">
        <v>2427</v>
      </c>
      <c r="K1477" s="86" t="s">
        <v>36</v>
      </c>
      <c r="L1477" s="86">
        <v>1</v>
      </c>
      <c r="M1477" s="86">
        <v>-99</v>
      </c>
      <c r="N1477" s="89">
        <v>-99</v>
      </c>
      <c r="O1477" s="89">
        <v>-99</v>
      </c>
      <c r="P1477" s="89">
        <v>-99</v>
      </c>
      <c r="Q1477" s="89">
        <v>-99</v>
      </c>
      <c r="R1477" s="89">
        <v>-99</v>
      </c>
      <c r="S1477" s="89">
        <v>-99</v>
      </c>
      <c r="T1477" s="89">
        <v>-99</v>
      </c>
      <c r="U1477" s="89">
        <v>-99</v>
      </c>
      <c r="V1477" s="89">
        <v>-99</v>
      </c>
      <c r="W1477" s="89">
        <v>-99</v>
      </c>
      <c r="X1477" s="89">
        <v>-99</v>
      </c>
      <c r="Y1477" s="89">
        <v>-99</v>
      </c>
      <c r="Z1477" s="89">
        <v>-99</v>
      </c>
      <c r="AA1477" s="89">
        <v>-99</v>
      </c>
      <c r="AB1477" s="89">
        <v>-99</v>
      </c>
      <c r="AC1477" s="89">
        <v>-99</v>
      </c>
      <c r="AD1477" s="89">
        <v>-99</v>
      </c>
      <c r="AE1477" s="89">
        <v>-99</v>
      </c>
      <c r="AF1477" s="89">
        <v>-99</v>
      </c>
      <c r="AG1477" s="89">
        <v>-99</v>
      </c>
      <c r="AH1477" s="89">
        <v>-99</v>
      </c>
      <c r="AI1477" s="89">
        <v>-99</v>
      </c>
      <c r="AJ1477" s="89">
        <v>-99</v>
      </c>
      <c r="AK1477" s="89">
        <v>-99</v>
      </c>
      <c r="AL1477" s="89">
        <v>-99</v>
      </c>
      <c r="AM1477" s="89">
        <v>-99</v>
      </c>
      <c r="AN1477" s="89">
        <v>-99</v>
      </c>
      <c r="AO1477" s="89">
        <v>-99</v>
      </c>
      <c r="AP1477" s="89">
        <v>-99</v>
      </c>
      <c r="AQ1477" s="89">
        <v>-99</v>
      </c>
      <c r="AR1477" s="89">
        <v>-99</v>
      </c>
      <c r="AS1477" s="89">
        <v>-99</v>
      </c>
      <c r="AT1477" s="89">
        <v>-99</v>
      </c>
      <c r="AU1477" s="89">
        <v>-99</v>
      </c>
      <c r="AV1477" s="89">
        <v>-99</v>
      </c>
      <c r="AW1477" s="89">
        <v>-99</v>
      </c>
      <c r="AX1477" s="89">
        <v>-99</v>
      </c>
      <c r="AY1477" s="89">
        <v>-99</v>
      </c>
      <c r="AZ1477" s="89">
        <v>-99</v>
      </c>
      <c r="BA1477" s="89">
        <v>1</v>
      </c>
      <c r="BB1477" s="89">
        <v>-2.68370786516854E-2</v>
      </c>
      <c r="BC1477" s="89">
        <v>0.16409177664049601</v>
      </c>
      <c r="BD1477" s="89">
        <v>51.679200000000002</v>
      </c>
      <c r="BE1477" s="89">
        <v>0.33851576517156501</v>
      </c>
      <c r="BF1477" s="89">
        <v>53.932570786516898</v>
      </c>
      <c r="BG1477" s="89">
        <v>0.25130377090603101</v>
      </c>
      <c r="BH1477" s="89">
        <v>0.279091599169076</v>
      </c>
      <c r="BI1477" s="89">
        <v>0.25070422535211301</v>
      </c>
      <c r="BJ1477" s="89">
        <v>6.9969443171965504E-2</v>
      </c>
      <c r="BK1477" s="89">
        <v>1</v>
      </c>
      <c r="BL1477" s="89">
        <v>-2.31838951310862E-2</v>
      </c>
      <c r="BM1477" s="89">
        <v>0.12535996090552101</v>
      </c>
      <c r="BN1477" s="89">
        <v>51.556600000000003</v>
      </c>
      <c r="BO1477" s="89">
        <v>0.32574954571327702</v>
      </c>
      <c r="BP1477" s="89">
        <v>53.558034831460702</v>
      </c>
      <c r="BQ1477" s="89">
        <v>0.225554753309399</v>
      </c>
      <c r="BR1477" s="89">
        <v>0.248480525976147</v>
      </c>
      <c r="BS1477" s="89">
        <v>0.25070422535211301</v>
      </c>
      <c r="BT1477" s="89">
        <v>6.2295117779935502E-2</v>
      </c>
      <c r="BU1477" s="89">
        <v>1</v>
      </c>
      <c r="BV1477" s="89">
        <v>-0.1812</v>
      </c>
      <c r="BW1477" s="89">
        <v>-0.260224448529916</v>
      </c>
      <c r="BX1477" s="89">
        <v>45.514299999999999</v>
      </c>
      <c r="BY1477" s="89">
        <v>-0.37099942681784998</v>
      </c>
      <c r="BZ1477" s="89">
        <v>52.830209811320699</v>
      </c>
      <c r="CA1477" s="89">
        <v>-0.31561193767388301</v>
      </c>
      <c r="CB1477" s="89">
        <v>-0.32282539255602499</v>
      </c>
      <c r="CC1477" s="89">
        <v>0.248826291079812</v>
      </c>
      <c r="CD1477" s="89">
        <v>-8.0327445096100097E-2</v>
      </c>
      <c r="CE1477" s="89">
        <v>1</v>
      </c>
      <c r="CF1477" s="89">
        <v>-0.281086466165414</v>
      </c>
      <c r="CG1477" s="89">
        <v>-0.48720312100733398</v>
      </c>
      <c r="CH1477" s="89">
        <v>50.560699999999997</v>
      </c>
      <c r="CI1477" s="89">
        <v>0.144290910294854</v>
      </c>
      <c r="CJ1477" s="89">
        <v>54.511306015037597</v>
      </c>
      <c r="CK1477" s="89">
        <v>-0.17145610535624001</v>
      </c>
      <c r="CL1477" s="89">
        <v>-0.17637957596502801</v>
      </c>
      <c r="CM1477" s="89">
        <v>0.24976525821596199</v>
      </c>
      <c r="CN1477" s="89">
        <v>-4.4053490334927302E-2</v>
      </c>
      <c r="CO1477" s="89">
        <v>94.12</v>
      </c>
      <c r="CP1477" s="89">
        <v>0.50860000000000005</v>
      </c>
      <c r="CQ1477" s="89">
        <v>1.76</v>
      </c>
      <c r="CR1477" s="89">
        <v>7.1400000000000005E-2</v>
      </c>
      <c r="CS1477" s="89">
        <v>0.50860000000000005</v>
      </c>
      <c r="CT1477" s="89">
        <v>0.15959999999999999</v>
      </c>
      <c r="CU1477" s="86" t="s">
        <v>6986</v>
      </c>
      <c r="CV1477" s="86">
        <v>2.3099999999999999E-2</v>
      </c>
      <c r="CW1477" s="86">
        <v>45</v>
      </c>
      <c r="CX1477" s="86">
        <v>2</v>
      </c>
      <c r="CY1477" s="86">
        <v>-0.28389999999999999</v>
      </c>
      <c r="CZ1477" s="86">
        <v>37</v>
      </c>
      <c r="DA1477" s="86">
        <v>4</v>
      </c>
      <c r="DB1477" s="86">
        <v>0.1103</v>
      </c>
      <c r="DC1477" s="86">
        <v>53</v>
      </c>
      <c r="DD1477" s="86">
        <v>-99</v>
      </c>
      <c r="DE1477" s="86">
        <v>-99</v>
      </c>
      <c r="DF1477" s="86">
        <v>-99</v>
      </c>
      <c r="DG1477" s="86">
        <v>-99</v>
      </c>
      <c r="DH1477" s="86">
        <v>-99</v>
      </c>
    </row>
    <row r="1478" spans="1:112" x14ac:dyDescent="0.2">
      <c r="A1478" s="85">
        <f>IF(ISERROR(SEARCH('School Lookup'!$F$3,Data!J1478)),A1477,A1477+1)</f>
        <v>0</v>
      </c>
      <c r="B1478" s="85">
        <f>IF(I1478='School Lookup'!$G$13,1,0)</f>
        <v>0</v>
      </c>
      <c r="C1478" s="85">
        <f t="shared" si="23"/>
        <v>1476</v>
      </c>
      <c r="D1478" s="86" t="s">
        <v>6478</v>
      </c>
      <c r="E1478" s="86" t="s">
        <v>6257</v>
      </c>
      <c r="F1478" s="86" t="s">
        <v>1718</v>
      </c>
      <c r="G1478" s="86" t="s">
        <v>3124</v>
      </c>
      <c r="H1478" s="86" t="s">
        <v>5991</v>
      </c>
      <c r="I1478" s="86" t="s">
        <v>5610</v>
      </c>
      <c r="J1478" s="86" t="s">
        <v>6741</v>
      </c>
      <c r="K1478" s="86" t="s">
        <v>56</v>
      </c>
      <c r="L1478" s="86">
        <v>1</v>
      </c>
      <c r="M1478" s="86">
        <v>1</v>
      </c>
      <c r="N1478" s="89">
        <v>0.113056852103121</v>
      </c>
      <c r="O1478" s="89">
        <v>0.33917948215604998</v>
      </c>
      <c r="P1478" s="89">
        <v>48.1188</v>
      </c>
      <c r="Q1478" s="89">
        <v>-0.18215078658262801</v>
      </c>
      <c r="R1478" s="89">
        <v>51.560392265943001</v>
      </c>
      <c r="S1478" s="89">
        <v>7.8514347786711097E-2</v>
      </c>
      <c r="T1478" s="89">
        <v>8.8973516625911797E-2</v>
      </c>
      <c r="U1478" s="89">
        <v>0.33318264014466498</v>
      </c>
      <c r="V1478" s="89">
        <v>2.9644431172376601E-2</v>
      </c>
      <c r="W1478" s="89">
        <v>1</v>
      </c>
      <c r="X1478" s="89">
        <v>-1.44626016260163E-2</v>
      </c>
      <c r="Y1478" s="89">
        <v>5.4999400028774001E-2</v>
      </c>
      <c r="Z1478" s="89">
        <v>44.3889</v>
      </c>
      <c r="AA1478" s="89">
        <v>-0.67824272515207795</v>
      </c>
      <c r="AB1478" s="89">
        <v>48.373991869918697</v>
      </c>
      <c r="AC1478" s="89">
        <v>-0.31162166256165202</v>
      </c>
      <c r="AD1478" s="89">
        <v>-0.36146718565514402</v>
      </c>
      <c r="AE1478" s="89">
        <v>0.33363471971066899</v>
      </c>
      <c r="AF1478" s="89">
        <v>-0.120598003170658</v>
      </c>
      <c r="AG1478" s="89">
        <v>1</v>
      </c>
      <c r="AH1478" s="89">
        <v>0.18186330532212899</v>
      </c>
      <c r="AI1478" s="89">
        <v>0.44842330286788801</v>
      </c>
      <c r="AJ1478" s="89">
        <v>61.613100000000003</v>
      </c>
      <c r="AK1478" s="89">
        <v>1.2711984345993199</v>
      </c>
      <c r="AL1478" s="89">
        <v>53.781502801120503</v>
      </c>
      <c r="AM1478" s="89">
        <v>0.85981086873360602</v>
      </c>
      <c r="AN1478" s="89">
        <v>0.86006705610873302</v>
      </c>
      <c r="AO1478" s="89">
        <v>0.161392405063291</v>
      </c>
      <c r="AP1478" s="89">
        <v>0.13880829070109299</v>
      </c>
      <c r="AQ1478" s="89">
        <v>1</v>
      </c>
      <c r="AR1478" s="89">
        <v>-0.157663157894737</v>
      </c>
      <c r="AS1478" s="89">
        <v>-0.28438775242977099</v>
      </c>
      <c r="AT1478" s="89">
        <v>49.464100000000002</v>
      </c>
      <c r="AU1478" s="89">
        <v>8.4528266370613794E-2</v>
      </c>
      <c r="AV1478" s="89">
        <v>51.315786315789502</v>
      </c>
      <c r="AW1478" s="89">
        <v>-9.9929743029578397E-2</v>
      </c>
      <c r="AX1478" s="89">
        <v>-0.14451954039721901</v>
      </c>
      <c r="AY1478" s="89">
        <v>0.171790235081374</v>
      </c>
      <c r="AZ1478" s="89">
        <v>-2.48270458186905E-2</v>
      </c>
      <c r="BA1478" s="89">
        <v>-99</v>
      </c>
      <c r="BB1478" s="89">
        <v>-99</v>
      </c>
      <c r="BC1478" s="89">
        <v>-99</v>
      </c>
      <c r="BD1478" s="89">
        <v>-99</v>
      </c>
      <c r="BE1478" s="89">
        <v>-99</v>
      </c>
      <c r="BF1478" s="89">
        <v>-99</v>
      </c>
      <c r="BG1478" s="89">
        <v>-99</v>
      </c>
      <c r="BH1478" s="89">
        <v>-99</v>
      </c>
      <c r="BI1478" s="89">
        <v>-99</v>
      </c>
      <c r="BJ1478" s="89">
        <v>-99</v>
      </c>
      <c r="BK1478" s="89">
        <v>-99</v>
      </c>
      <c r="BL1478" s="89">
        <v>-99</v>
      </c>
      <c r="BM1478" s="89">
        <v>-99</v>
      </c>
      <c r="BN1478" s="89">
        <v>-99</v>
      </c>
      <c r="BO1478" s="89">
        <v>-99</v>
      </c>
      <c r="BP1478" s="89">
        <v>-99</v>
      </c>
      <c r="BQ1478" s="89">
        <v>-99</v>
      </c>
      <c r="BR1478" s="89">
        <v>-99</v>
      </c>
      <c r="BS1478" s="89">
        <v>-99</v>
      </c>
      <c r="BT1478" s="89">
        <v>-99</v>
      </c>
      <c r="BU1478" s="89">
        <v>-99</v>
      </c>
      <c r="BV1478" s="89">
        <v>-99</v>
      </c>
      <c r="BW1478" s="89">
        <v>-99</v>
      </c>
      <c r="BX1478" s="89">
        <v>-99</v>
      </c>
      <c r="BY1478" s="89">
        <v>-99</v>
      </c>
      <c r="BZ1478" s="89">
        <v>-99</v>
      </c>
      <c r="CA1478" s="89">
        <v>-99</v>
      </c>
      <c r="CB1478" s="89">
        <v>-99</v>
      </c>
      <c r="CC1478" s="89">
        <v>-99</v>
      </c>
      <c r="CD1478" s="89">
        <v>-99</v>
      </c>
      <c r="CE1478" s="89">
        <v>-99</v>
      </c>
      <c r="CF1478" s="89">
        <v>-99</v>
      </c>
      <c r="CG1478" s="89">
        <v>-99</v>
      </c>
      <c r="CH1478" s="89">
        <v>-99</v>
      </c>
      <c r="CI1478" s="89">
        <v>-99</v>
      </c>
      <c r="CJ1478" s="89">
        <v>-99</v>
      </c>
      <c r="CK1478" s="89">
        <v>-99</v>
      </c>
      <c r="CL1478" s="89">
        <v>-99</v>
      </c>
      <c r="CM1478" s="89">
        <v>-99</v>
      </c>
      <c r="CN1478" s="89">
        <v>-99</v>
      </c>
      <c r="CO1478" s="89">
        <v>-99</v>
      </c>
      <c r="CP1478" s="89">
        <v>-99</v>
      </c>
      <c r="CQ1478" s="89">
        <v>-99</v>
      </c>
      <c r="CR1478" s="89">
        <v>-99</v>
      </c>
      <c r="CS1478" s="89">
        <v>-99</v>
      </c>
      <c r="CT1478" s="89">
        <v>-99</v>
      </c>
      <c r="CU1478" s="86">
        <v>-99</v>
      </c>
      <c r="CV1478" s="86">
        <v>2.3E-2</v>
      </c>
      <c r="CW1478" s="86">
        <v>45</v>
      </c>
      <c r="CX1478" s="86">
        <v>2</v>
      </c>
      <c r="CY1478" s="86">
        <v>9.0899999999999995E-2</v>
      </c>
      <c r="CZ1478" s="86">
        <v>56</v>
      </c>
      <c r="DA1478" s="86">
        <v>4</v>
      </c>
      <c r="DB1478" s="86">
        <v>-6.7299999999999999E-2</v>
      </c>
      <c r="DC1478" s="86">
        <v>43</v>
      </c>
      <c r="DD1478" s="86">
        <v>-99</v>
      </c>
      <c r="DE1478" s="86">
        <v>-99</v>
      </c>
      <c r="DF1478" s="86">
        <v>-99</v>
      </c>
      <c r="DG1478" s="86">
        <v>-99</v>
      </c>
      <c r="DH1478" s="86">
        <v>-99</v>
      </c>
    </row>
    <row r="1479" spans="1:112" x14ac:dyDescent="0.2">
      <c r="A1479" s="85">
        <f>IF(ISERROR(SEARCH('School Lookup'!$F$3,Data!J1479)),A1478,A1478+1)</f>
        <v>0</v>
      </c>
      <c r="B1479" s="85">
        <f>IF(I1479='School Lookup'!$G$13,1,0)</f>
        <v>0</v>
      </c>
      <c r="C1479" s="85">
        <f t="shared" si="23"/>
        <v>1477</v>
      </c>
      <c r="D1479" s="86" t="s">
        <v>6478</v>
      </c>
      <c r="E1479" s="86" t="s">
        <v>6546</v>
      </c>
      <c r="F1479" s="86" t="s">
        <v>2751</v>
      </c>
      <c r="G1479" s="86" t="s">
        <v>3113</v>
      </c>
      <c r="H1479" s="86" t="s">
        <v>1032</v>
      </c>
      <c r="I1479" s="86" t="s">
        <v>4362</v>
      </c>
      <c r="J1479" s="86" t="s">
        <v>6628</v>
      </c>
      <c r="K1479" s="86" t="s">
        <v>45</v>
      </c>
      <c r="L1479" s="86">
        <v>1</v>
      </c>
      <c r="M1479" s="86">
        <v>1</v>
      </c>
      <c r="N1479" s="89">
        <v>6.33960725075529E-2</v>
      </c>
      <c r="O1479" s="89">
        <v>0.23163911757594299</v>
      </c>
      <c r="P1479" s="89">
        <v>50.707700000000003</v>
      </c>
      <c r="Q1479" s="89">
        <v>9.2457491623892094E-2</v>
      </c>
      <c r="R1479" s="89">
        <v>51.9637108761329</v>
      </c>
      <c r="S1479" s="89">
        <v>0.16204830459991801</v>
      </c>
      <c r="T1479" s="89">
        <v>0.183756731778838</v>
      </c>
      <c r="U1479" s="89">
        <v>0.27310231023102299</v>
      </c>
      <c r="V1479" s="89">
        <v>5.01843879693031E-2</v>
      </c>
      <c r="W1479" s="89">
        <v>1</v>
      </c>
      <c r="X1479" s="89">
        <v>5.4134138972809699E-2</v>
      </c>
      <c r="Y1479" s="89">
        <v>0.21648699250292</v>
      </c>
      <c r="Z1479" s="89">
        <v>50.230800000000002</v>
      </c>
      <c r="AA1479" s="89">
        <v>5.0259493208149701E-2</v>
      </c>
      <c r="AB1479" s="89">
        <v>50.151065861027199</v>
      </c>
      <c r="AC1479" s="89">
        <v>0.13337324285553501</v>
      </c>
      <c r="AD1479" s="89">
        <v>0.15666352175455001</v>
      </c>
      <c r="AE1479" s="89">
        <v>0.27310231023102299</v>
      </c>
      <c r="AF1479" s="89">
        <v>4.2785169720095897E-2</v>
      </c>
      <c r="AG1479" s="89">
        <v>1</v>
      </c>
      <c r="AH1479" s="89">
        <v>0.175867326732673</v>
      </c>
      <c r="AI1479" s="89">
        <v>0.435519378494585</v>
      </c>
      <c r="AJ1479" s="89">
        <v>42.619</v>
      </c>
      <c r="AK1479" s="89">
        <v>-0.58815284139552704</v>
      </c>
      <c r="AL1479" s="89">
        <v>53.465344554455399</v>
      </c>
      <c r="AM1479" s="89">
        <v>-7.6316731450471201E-2</v>
      </c>
      <c r="AN1479" s="89">
        <v>-0.12337563634818099</v>
      </c>
      <c r="AO1479" s="89">
        <v>8.3333333333333301E-2</v>
      </c>
      <c r="AP1479" s="89">
        <v>-1.0281303029015001E-2</v>
      </c>
      <c r="AQ1479" s="89">
        <v>1</v>
      </c>
      <c r="AR1479" s="89">
        <v>0.17581680672268901</v>
      </c>
      <c r="AS1479" s="89">
        <v>0.465213842479752</v>
      </c>
      <c r="AT1479" s="89">
        <v>49.76</v>
      </c>
      <c r="AU1479" s="89">
        <v>0.116689245237297</v>
      </c>
      <c r="AV1479" s="89">
        <v>54.621838655462199</v>
      </c>
      <c r="AW1479" s="89">
        <v>0.29095154385852501</v>
      </c>
      <c r="AX1479" s="89">
        <v>0.26738919785513898</v>
      </c>
      <c r="AY1479" s="89">
        <v>9.8184818481848193E-2</v>
      </c>
      <c r="AZ1479" s="89">
        <v>2.6253559855413802E-2</v>
      </c>
      <c r="BA1479" s="89">
        <v>1</v>
      </c>
      <c r="BB1479" s="89">
        <v>-0.298682926829268</v>
      </c>
      <c r="BC1479" s="89">
        <v>-0.447643496427854</v>
      </c>
      <c r="BD1479" s="89">
        <v>34.0244</v>
      </c>
      <c r="BE1479" s="89">
        <v>-1.4268380277013499</v>
      </c>
      <c r="BF1479" s="89">
        <v>53.658526829268297</v>
      </c>
      <c r="BG1479" s="89">
        <v>-0.93724076206460005</v>
      </c>
      <c r="BH1479" s="89">
        <v>-0.99260658785448797</v>
      </c>
      <c r="BI1479" s="89">
        <v>6.7656765676567698E-2</v>
      </c>
      <c r="BJ1479" s="89">
        <v>-6.7156551323488495E-2</v>
      </c>
      <c r="BK1479" s="89">
        <v>1</v>
      </c>
      <c r="BL1479" s="89">
        <v>-5.7826829268292697E-2</v>
      </c>
      <c r="BM1479" s="89">
        <v>4.1057415551117499E-2</v>
      </c>
      <c r="BN1479" s="89">
        <v>52.658499999999997</v>
      </c>
      <c r="BO1479" s="89">
        <v>0.44947106730826097</v>
      </c>
      <c r="BP1479" s="89">
        <v>57.317070731707297</v>
      </c>
      <c r="BQ1479" s="89">
        <v>0.245264241429689</v>
      </c>
      <c r="BR1479" s="89">
        <v>0.26915563712225599</v>
      </c>
      <c r="BS1479" s="89">
        <v>6.7656765676567698E-2</v>
      </c>
      <c r="BT1479" s="89">
        <v>1.8210199871307699E-2</v>
      </c>
      <c r="BU1479" s="89">
        <v>1</v>
      </c>
      <c r="BV1479" s="89">
        <v>-8.07421686746988E-2</v>
      </c>
      <c r="BW1479" s="89">
        <v>-2.8829139224419299E-2</v>
      </c>
      <c r="BX1479" s="89">
        <v>49.476199999999999</v>
      </c>
      <c r="BY1479" s="89">
        <v>3.7758173765938603E-2</v>
      </c>
      <c r="BZ1479" s="89">
        <v>53.012060240963898</v>
      </c>
      <c r="CA1479" s="89">
        <v>4.4645172707596199E-3</v>
      </c>
      <c r="CB1479" s="89">
        <v>1.4551375045885301E-2</v>
      </c>
      <c r="CC1479" s="89">
        <v>6.8481848184818506E-2</v>
      </c>
      <c r="CD1479" s="89">
        <v>9.9650505677267094E-4</v>
      </c>
      <c r="CE1479" s="89">
        <v>1</v>
      </c>
      <c r="CF1479" s="89">
        <v>-4.9343373493975898E-2</v>
      </c>
      <c r="CG1479" s="89">
        <v>6.8428921225282102E-2</v>
      </c>
      <c r="CH1479" s="89">
        <v>42.5</v>
      </c>
      <c r="CI1479" s="89">
        <v>-0.77564637710876005</v>
      </c>
      <c r="CJ1479" s="89">
        <v>50.602418072289197</v>
      </c>
      <c r="CK1479" s="89">
        <v>-0.35360872794173898</v>
      </c>
      <c r="CL1479" s="89">
        <v>-0.37348012862040803</v>
      </c>
      <c r="CM1479" s="89">
        <v>6.8481848184818506E-2</v>
      </c>
      <c r="CN1479" s="89">
        <v>-2.5576609468229199E-2</v>
      </c>
      <c r="CO1479" s="89">
        <v>92.105000000000004</v>
      </c>
      <c r="CP1479" s="89">
        <v>0.35639999999999999</v>
      </c>
      <c r="CQ1479" s="89">
        <v>10.53</v>
      </c>
      <c r="CR1479" s="89">
        <v>1.3371</v>
      </c>
      <c r="CS1479" s="89">
        <v>0.35639999999999999</v>
      </c>
      <c r="CT1479" s="89">
        <v>-9.0899999999999995E-2</v>
      </c>
      <c r="CU1479" s="86" t="s">
        <v>6986</v>
      </c>
      <c r="CV1479" s="86">
        <v>2.2800000000000001E-2</v>
      </c>
      <c r="CW1479" s="86">
        <v>45</v>
      </c>
      <c r="CX1479" s="86">
        <v>4</v>
      </c>
      <c r="CY1479" s="86">
        <v>1.5387999999999999</v>
      </c>
      <c r="CZ1479" s="86">
        <v>94</v>
      </c>
      <c r="DA1479" s="86">
        <v>8</v>
      </c>
      <c r="DB1479" s="86">
        <v>-0.1152</v>
      </c>
      <c r="DC1479" s="86">
        <v>41</v>
      </c>
      <c r="DD1479" s="86">
        <v>-99</v>
      </c>
      <c r="DE1479" s="86">
        <v>-99</v>
      </c>
      <c r="DF1479" s="86">
        <v>-99</v>
      </c>
      <c r="DG1479" s="86">
        <v>-99</v>
      </c>
      <c r="DH1479" s="86">
        <v>-99</v>
      </c>
    </row>
    <row r="1480" spans="1:112" x14ac:dyDescent="0.2">
      <c r="A1480" s="85">
        <f>IF(ISERROR(SEARCH('School Lookup'!$F$3,Data!J1480)),A1479,A1479+1)</f>
        <v>0</v>
      </c>
      <c r="B1480" s="85">
        <f>IF(I1480='School Lookup'!$G$13,1,0)</f>
        <v>0</v>
      </c>
      <c r="C1480" s="85">
        <f t="shared" si="23"/>
        <v>1478</v>
      </c>
      <c r="D1480" s="86" t="s">
        <v>6478</v>
      </c>
      <c r="E1480" s="86" t="s">
        <v>6790</v>
      </c>
      <c r="F1480" s="86" t="s">
        <v>2774</v>
      </c>
      <c r="G1480" s="86" t="s">
        <v>2859</v>
      </c>
      <c r="H1480" s="86" t="s">
        <v>1548</v>
      </c>
      <c r="I1480" s="86" t="s">
        <v>5072</v>
      </c>
      <c r="J1480" s="86" t="s">
        <v>1569</v>
      </c>
      <c r="K1480" s="86" t="s">
        <v>26</v>
      </c>
      <c r="L1480" s="86">
        <v>1</v>
      </c>
      <c r="M1480" s="86">
        <v>1</v>
      </c>
      <c r="N1480" s="89">
        <v>0.38231959183673497</v>
      </c>
      <c r="O1480" s="89">
        <v>0.92226765424297397</v>
      </c>
      <c r="P1480" s="89">
        <v>43.918799999999997</v>
      </c>
      <c r="Q1480" s="89">
        <v>-0.62765071646303405</v>
      </c>
      <c r="R1480" s="89">
        <v>47.55104</v>
      </c>
      <c r="S1480" s="89">
        <v>0.14730846888997001</v>
      </c>
      <c r="T1480" s="89">
        <v>0.16703192820537799</v>
      </c>
      <c r="U1480" s="89">
        <v>0.37490436113236397</v>
      </c>
      <c r="V1480" s="89">
        <v>6.2620998332544295E-2</v>
      </c>
      <c r="W1480" s="89">
        <v>1</v>
      </c>
      <c r="X1480" s="89">
        <v>0.40473877551020399</v>
      </c>
      <c r="Y1480" s="89">
        <v>1.0418658395215801</v>
      </c>
      <c r="Z1480" s="89">
        <v>37.298099999999998</v>
      </c>
      <c r="AA1480" s="89">
        <v>-1.56248646947305</v>
      </c>
      <c r="AB1480" s="89">
        <v>43.877551020408198</v>
      </c>
      <c r="AC1480" s="89">
        <v>-0.26031031497573798</v>
      </c>
      <c r="AD1480" s="89">
        <v>-0.30172271555180702</v>
      </c>
      <c r="AE1480" s="89">
        <v>0.37490436113236397</v>
      </c>
      <c r="AF1480" s="89">
        <v>-0.113117161913072</v>
      </c>
      <c r="AG1480" s="89">
        <v>1</v>
      </c>
      <c r="AH1480" s="89">
        <v>5.2500000000000099E-3</v>
      </c>
      <c r="AI1480" s="89">
        <v>6.8334431436003207E-2</v>
      </c>
      <c r="AJ1480" s="89">
        <v>-99</v>
      </c>
      <c r="AK1480" s="89">
        <v>-99</v>
      </c>
      <c r="AL1480" s="89">
        <v>57.058799999999998</v>
      </c>
      <c r="AM1480" s="89">
        <v>6.8334431436003207E-2</v>
      </c>
      <c r="AN1480" s="89">
        <v>2.8586691296176001E-2</v>
      </c>
      <c r="AO1480" s="89">
        <v>0.130068859984698</v>
      </c>
      <c r="AP1480" s="89">
        <v>3.7182383476280999E-3</v>
      </c>
      <c r="AQ1480" s="89">
        <v>1</v>
      </c>
      <c r="AR1480" s="89">
        <v>0.225935668789809</v>
      </c>
      <c r="AS1480" s="89">
        <v>0.57787182174895102</v>
      </c>
      <c r="AT1480" s="89">
        <v>-99</v>
      </c>
      <c r="AU1480" s="89">
        <v>-99</v>
      </c>
      <c r="AV1480" s="89">
        <v>48.4076484076433</v>
      </c>
      <c r="AW1480" s="89">
        <v>0.57787182174895102</v>
      </c>
      <c r="AX1480" s="89">
        <v>0.56974434661592999</v>
      </c>
      <c r="AY1480" s="89">
        <v>0.120122417750574</v>
      </c>
      <c r="AZ1480" s="89">
        <v>6.8439068415226498E-2</v>
      </c>
      <c r="BA1480" s="89">
        <v>-99</v>
      </c>
      <c r="BB1480" s="89">
        <v>-99</v>
      </c>
      <c r="BC1480" s="89">
        <v>-99</v>
      </c>
      <c r="BD1480" s="89">
        <v>-99</v>
      </c>
      <c r="BE1480" s="89">
        <v>-99</v>
      </c>
      <c r="BF1480" s="89">
        <v>-99</v>
      </c>
      <c r="BG1480" s="89">
        <v>-99</v>
      </c>
      <c r="BH1480" s="89">
        <v>-99</v>
      </c>
      <c r="BI1480" s="89">
        <v>-99</v>
      </c>
      <c r="BJ1480" s="89">
        <v>-99</v>
      </c>
      <c r="BK1480" s="89">
        <v>-99</v>
      </c>
      <c r="BL1480" s="89">
        <v>-99</v>
      </c>
      <c r="BM1480" s="89">
        <v>-99</v>
      </c>
      <c r="BN1480" s="89">
        <v>-99</v>
      </c>
      <c r="BO1480" s="89">
        <v>-99</v>
      </c>
      <c r="BP1480" s="89">
        <v>-99</v>
      </c>
      <c r="BQ1480" s="89">
        <v>-99</v>
      </c>
      <c r="BR1480" s="89">
        <v>-99</v>
      </c>
      <c r="BS1480" s="89">
        <v>-99</v>
      </c>
      <c r="BT1480" s="89">
        <v>-99</v>
      </c>
      <c r="BU1480" s="89">
        <v>-99</v>
      </c>
      <c r="BV1480" s="89">
        <v>-99</v>
      </c>
      <c r="BW1480" s="89">
        <v>-99</v>
      </c>
      <c r="BX1480" s="89">
        <v>-99</v>
      </c>
      <c r="BY1480" s="89">
        <v>-99</v>
      </c>
      <c r="BZ1480" s="89">
        <v>-99</v>
      </c>
      <c r="CA1480" s="89">
        <v>-99</v>
      </c>
      <c r="CB1480" s="89">
        <v>-99</v>
      </c>
      <c r="CC1480" s="89">
        <v>-99</v>
      </c>
      <c r="CD1480" s="89">
        <v>-99</v>
      </c>
      <c r="CE1480" s="89">
        <v>-99</v>
      </c>
      <c r="CF1480" s="89">
        <v>-99</v>
      </c>
      <c r="CG1480" s="89">
        <v>-99</v>
      </c>
      <c r="CH1480" s="89">
        <v>-99</v>
      </c>
      <c r="CI1480" s="89">
        <v>-99</v>
      </c>
      <c r="CJ1480" s="89">
        <v>-99</v>
      </c>
      <c r="CK1480" s="89">
        <v>-99</v>
      </c>
      <c r="CL1480" s="89">
        <v>-99</v>
      </c>
      <c r="CM1480" s="89">
        <v>-99</v>
      </c>
      <c r="CN1480" s="89">
        <v>-99</v>
      </c>
      <c r="CO1480" s="89">
        <v>-99</v>
      </c>
      <c r="CP1480" s="89">
        <v>-99</v>
      </c>
      <c r="CQ1480" s="89">
        <v>-99</v>
      </c>
      <c r="CR1480" s="89">
        <v>-99</v>
      </c>
      <c r="CS1480" s="89">
        <v>-99</v>
      </c>
      <c r="CT1480" s="89">
        <v>-99</v>
      </c>
      <c r="CU1480" s="86">
        <v>-99</v>
      </c>
      <c r="CV1480" s="86">
        <v>2.1700000000000001E-2</v>
      </c>
      <c r="CW1480" s="86">
        <v>45</v>
      </c>
      <c r="CX1480" s="86">
        <v>2</v>
      </c>
      <c r="CY1480" s="86">
        <v>0.99990000000000001</v>
      </c>
      <c r="CZ1480" s="86">
        <v>87</v>
      </c>
      <c r="DA1480" s="86">
        <v>2</v>
      </c>
      <c r="DB1480" s="86">
        <v>-0.82110000000000005</v>
      </c>
      <c r="DC1480" s="86">
        <v>14</v>
      </c>
      <c r="DD1480" s="86">
        <v>-99</v>
      </c>
      <c r="DE1480" s="86">
        <v>-99</v>
      </c>
      <c r="DF1480" s="86">
        <v>-99</v>
      </c>
      <c r="DG1480" s="86">
        <v>-99</v>
      </c>
      <c r="DH1480" s="86">
        <v>-99</v>
      </c>
    </row>
    <row r="1481" spans="1:112" x14ac:dyDescent="0.2">
      <c r="A1481" s="85">
        <f>IF(ISERROR(SEARCH('School Lookup'!$F$3,Data!J1481)),A1480,A1480+1)</f>
        <v>0</v>
      </c>
      <c r="B1481" s="85">
        <f>IF(I1481='School Lookup'!$G$13,1,0)</f>
        <v>0</v>
      </c>
      <c r="C1481" s="85">
        <f t="shared" si="23"/>
        <v>1479</v>
      </c>
      <c r="D1481" s="86" t="s">
        <v>6478</v>
      </c>
      <c r="E1481" s="86" t="s">
        <v>6838</v>
      </c>
      <c r="F1481" s="86" t="s">
        <v>2086</v>
      </c>
      <c r="G1481" s="86" t="s">
        <v>2925</v>
      </c>
      <c r="H1481" s="86" t="s">
        <v>1639</v>
      </c>
      <c r="I1481" s="86" t="s">
        <v>4533</v>
      </c>
      <c r="J1481" s="86" t="s">
        <v>2200</v>
      </c>
      <c r="K1481" s="86" t="s">
        <v>36</v>
      </c>
      <c r="L1481" s="86">
        <v>1</v>
      </c>
      <c r="M1481" s="86">
        <v>-99</v>
      </c>
      <c r="N1481" s="89">
        <v>-99</v>
      </c>
      <c r="O1481" s="89">
        <v>-99</v>
      </c>
      <c r="P1481" s="89">
        <v>-99</v>
      </c>
      <c r="Q1481" s="89">
        <v>-99</v>
      </c>
      <c r="R1481" s="89">
        <v>-99</v>
      </c>
      <c r="S1481" s="89">
        <v>-99</v>
      </c>
      <c r="T1481" s="89">
        <v>-99</v>
      </c>
      <c r="U1481" s="89">
        <v>-99</v>
      </c>
      <c r="V1481" s="89">
        <v>-99</v>
      </c>
      <c r="W1481" s="89">
        <v>-99</v>
      </c>
      <c r="X1481" s="89">
        <v>-99</v>
      </c>
      <c r="Y1481" s="89">
        <v>-99</v>
      </c>
      <c r="Z1481" s="89">
        <v>-99</v>
      </c>
      <c r="AA1481" s="89">
        <v>-99</v>
      </c>
      <c r="AB1481" s="89">
        <v>-99</v>
      </c>
      <c r="AC1481" s="89">
        <v>-99</v>
      </c>
      <c r="AD1481" s="89">
        <v>-99</v>
      </c>
      <c r="AE1481" s="89">
        <v>-99</v>
      </c>
      <c r="AF1481" s="89">
        <v>-99</v>
      </c>
      <c r="AG1481" s="89">
        <v>-99</v>
      </c>
      <c r="AH1481" s="89">
        <v>-99</v>
      </c>
      <c r="AI1481" s="89">
        <v>-99</v>
      </c>
      <c r="AJ1481" s="89">
        <v>-99</v>
      </c>
      <c r="AK1481" s="89">
        <v>-99</v>
      </c>
      <c r="AL1481" s="89">
        <v>-99</v>
      </c>
      <c r="AM1481" s="89">
        <v>-99</v>
      </c>
      <c r="AN1481" s="89">
        <v>-99</v>
      </c>
      <c r="AO1481" s="89">
        <v>-99</v>
      </c>
      <c r="AP1481" s="89">
        <v>-99</v>
      </c>
      <c r="AQ1481" s="89">
        <v>-99</v>
      </c>
      <c r="AR1481" s="89">
        <v>-99</v>
      </c>
      <c r="AS1481" s="89">
        <v>-99</v>
      </c>
      <c r="AT1481" s="89">
        <v>-99</v>
      </c>
      <c r="AU1481" s="89">
        <v>-99</v>
      </c>
      <c r="AV1481" s="89">
        <v>-99</v>
      </c>
      <c r="AW1481" s="89">
        <v>-99</v>
      </c>
      <c r="AX1481" s="89">
        <v>-99</v>
      </c>
      <c r="AY1481" s="89">
        <v>-99</v>
      </c>
      <c r="AZ1481" s="89">
        <v>-99</v>
      </c>
      <c r="BA1481" s="89">
        <v>1</v>
      </c>
      <c r="BB1481" s="89">
        <v>6.2158400000000003E-2</v>
      </c>
      <c r="BC1481" s="89">
        <v>0.36435848587959901</v>
      </c>
      <c r="BD1481" s="89">
        <v>49.352899999999998</v>
      </c>
      <c r="BE1481" s="89">
        <v>0.10590239496288199</v>
      </c>
      <c r="BF1481" s="89">
        <v>54.799989600000004</v>
      </c>
      <c r="BG1481" s="89">
        <v>0.23513044042124001</v>
      </c>
      <c r="BH1481" s="89">
        <v>0.26178674059197699</v>
      </c>
      <c r="BI1481" s="89">
        <v>0.25050100200400799</v>
      </c>
      <c r="BJ1481" s="89">
        <v>6.5577840829653594E-2</v>
      </c>
      <c r="BK1481" s="89">
        <v>1</v>
      </c>
      <c r="BL1481" s="89">
        <v>4.2703600000000001E-2</v>
      </c>
      <c r="BM1481" s="89">
        <v>0.285695212087691</v>
      </c>
      <c r="BN1481" s="89">
        <v>40.427399999999999</v>
      </c>
      <c r="BO1481" s="89">
        <v>-0.92383894519778698</v>
      </c>
      <c r="BP1481" s="89">
        <v>45.9999976</v>
      </c>
      <c r="BQ1481" s="89">
        <v>-0.31907186655504799</v>
      </c>
      <c r="BR1481" s="89">
        <v>-0.32282887739870197</v>
      </c>
      <c r="BS1481" s="89">
        <v>0.25050100200400799</v>
      </c>
      <c r="BT1481" s="89">
        <v>-8.0868957264203803E-2</v>
      </c>
      <c r="BU1481" s="89">
        <v>1</v>
      </c>
      <c r="BV1481" s="89">
        <v>0.13811124497992</v>
      </c>
      <c r="BW1481" s="89">
        <v>0.47527942729626599</v>
      </c>
      <c r="BX1481" s="89">
        <v>46.355899999999998</v>
      </c>
      <c r="BY1481" s="89">
        <v>-0.284169775223586</v>
      </c>
      <c r="BZ1481" s="89">
        <v>48.192818072289199</v>
      </c>
      <c r="CA1481" s="89">
        <v>9.5554826036339996E-2</v>
      </c>
      <c r="CB1481" s="89">
        <v>0.110565166302435</v>
      </c>
      <c r="CC1481" s="89">
        <v>0.24949899799599201</v>
      </c>
      <c r="CD1481" s="89">
        <v>2.7585898205717801E-2</v>
      </c>
      <c r="CE1481" s="89">
        <v>1</v>
      </c>
      <c r="CF1481" s="89">
        <v>0.17736987951807201</v>
      </c>
      <c r="CG1481" s="89">
        <v>0.61200131563913196</v>
      </c>
      <c r="CH1481" s="89">
        <v>49.591299999999997</v>
      </c>
      <c r="CI1481" s="89">
        <v>3.36569447076141E-2</v>
      </c>
      <c r="CJ1481" s="89">
        <v>45.381555823293198</v>
      </c>
      <c r="CK1481" s="89">
        <v>0.322829130173373</v>
      </c>
      <c r="CL1481" s="89">
        <v>0.35846802441224201</v>
      </c>
      <c r="CM1481" s="89">
        <v>0.24949899799599201</v>
      </c>
      <c r="CN1481" s="89">
        <v>8.9437412904457295E-2</v>
      </c>
      <c r="CO1481" s="89">
        <v>88.015000000000001</v>
      </c>
      <c r="CP1481" s="89">
        <v>4.7300000000000002E-2</v>
      </c>
      <c r="CQ1481" s="89">
        <v>-0.83</v>
      </c>
      <c r="CR1481" s="89">
        <v>-0.3024</v>
      </c>
      <c r="CS1481" s="89">
        <v>-1.79666666666667E-2</v>
      </c>
      <c r="CT1481" s="89">
        <v>-0.70689999999999997</v>
      </c>
      <c r="CU1481" s="86" t="s">
        <v>6988</v>
      </c>
      <c r="CV1481" s="86">
        <v>2.0899999999999998E-2</v>
      </c>
      <c r="CW1481" s="86">
        <v>45</v>
      </c>
      <c r="CX1481" s="86">
        <v>2</v>
      </c>
      <c r="CY1481" s="86">
        <v>-9.4799999999999995E-2</v>
      </c>
      <c r="CZ1481" s="86">
        <v>47</v>
      </c>
      <c r="DA1481" s="86">
        <v>4</v>
      </c>
      <c r="DB1481" s="86">
        <v>-0.26740000000000003</v>
      </c>
      <c r="DC1481" s="86">
        <v>33</v>
      </c>
      <c r="DD1481" s="86">
        <v>-99</v>
      </c>
      <c r="DE1481" s="86">
        <v>-99</v>
      </c>
      <c r="DF1481" s="86">
        <v>-99</v>
      </c>
      <c r="DG1481" s="86">
        <v>-99</v>
      </c>
      <c r="DH1481" s="86">
        <v>-99</v>
      </c>
    </row>
    <row r="1482" spans="1:112" x14ac:dyDescent="0.2">
      <c r="A1482" s="85">
        <f>IF(ISERROR(SEARCH('School Lookup'!$F$3,Data!J1482)),A1481,A1481+1)</f>
        <v>0</v>
      </c>
      <c r="B1482" s="85">
        <f>IF(I1482='School Lookup'!$G$13,1,0)</f>
        <v>0</v>
      </c>
      <c r="C1482" s="85">
        <f t="shared" si="23"/>
        <v>1480</v>
      </c>
      <c r="D1482" s="86" t="s">
        <v>6478</v>
      </c>
      <c r="E1482" s="86" t="s">
        <v>6581</v>
      </c>
      <c r="F1482" s="86" t="s">
        <v>2754</v>
      </c>
      <c r="G1482" s="86" t="s">
        <v>2956</v>
      </c>
      <c r="H1482" s="86" t="s">
        <v>624</v>
      </c>
      <c r="I1482" s="86" t="s">
        <v>4522</v>
      </c>
      <c r="J1482" s="86" t="s">
        <v>1189</v>
      </c>
      <c r="K1482" s="86" t="s">
        <v>56</v>
      </c>
      <c r="L1482" s="86">
        <v>1</v>
      </c>
      <c r="M1482" s="86">
        <v>1</v>
      </c>
      <c r="N1482" s="89">
        <v>5.1518939393939402E-2</v>
      </c>
      <c r="O1482" s="89">
        <v>0.205919198645825</v>
      </c>
      <c r="P1482" s="89">
        <v>52.951799999999999</v>
      </c>
      <c r="Q1482" s="89">
        <v>0.33049234701546798</v>
      </c>
      <c r="R1482" s="89">
        <v>49.8917606060606</v>
      </c>
      <c r="S1482" s="89">
        <v>0.268205772830647</v>
      </c>
      <c r="T1482" s="89">
        <v>0.30421009631779999</v>
      </c>
      <c r="U1482" s="89">
        <v>0.33393567040115701</v>
      </c>
      <c r="V1482" s="89">
        <v>0.10158660245668499</v>
      </c>
      <c r="W1482" s="89">
        <v>1</v>
      </c>
      <c r="X1482" s="89">
        <v>5.5237149028077699E-2</v>
      </c>
      <c r="Y1482" s="89">
        <v>0.21908365287985701</v>
      </c>
      <c r="Z1482" s="89">
        <v>42.582900000000002</v>
      </c>
      <c r="AA1482" s="89">
        <v>-0.90345626977943605</v>
      </c>
      <c r="AB1482" s="89">
        <v>46.544268898488099</v>
      </c>
      <c r="AC1482" s="89">
        <v>-0.34218630844978998</v>
      </c>
      <c r="AD1482" s="89">
        <v>-0.39705519217602903</v>
      </c>
      <c r="AE1482" s="89">
        <v>0.33465847488254402</v>
      </c>
      <c r="AF1482" s="89">
        <v>-0.132877885057825</v>
      </c>
      <c r="AG1482" s="89">
        <v>1</v>
      </c>
      <c r="AH1482" s="89">
        <v>-0.108872123893805</v>
      </c>
      <c r="AI1482" s="89">
        <v>-0.177267388863384</v>
      </c>
      <c r="AJ1482" s="89">
        <v>52.611400000000003</v>
      </c>
      <c r="AK1482" s="89">
        <v>0.390013099093939</v>
      </c>
      <c r="AL1482" s="89">
        <v>54.6459811946903</v>
      </c>
      <c r="AM1482" s="89">
        <v>0.106372855115278</v>
      </c>
      <c r="AN1482" s="89">
        <v>6.85477070728783E-2</v>
      </c>
      <c r="AO1482" s="89">
        <v>0.163353812793639</v>
      </c>
      <c r="AP1482" s="89">
        <v>1.11975293086162E-2</v>
      </c>
      <c r="AQ1482" s="89">
        <v>1</v>
      </c>
      <c r="AR1482" s="89">
        <v>-0.13058516129032299</v>
      </c>
      <c r="AS1482" s="89">
        <v>-0.22352139883965499</v>
      </c>
      <c r="AT1482" s="89">
        <v>55.632899999999999</v>
      </c>
      <c r="AU1482" s="89">
        <v>0.75500696333851003</v>
      </c>
      <c r="AV1482" s="89">
        <v>59.569879354838697</v>
      </c>
      <c r="AW1482" s="89">
        <v>0.26574278224942799</v>
      </c>
      <c r="AX1482" s="89">
        <v>0.240824331396643</v>
      </c>
      <c r="AY1482" s="89">
        <v>0.16805204192265999</v>
      </c>
      <c r="AZ1482" s="89">
        <v>4.0471020635865197E-2</v>
      </c>
      <c r="BA1482" s="89">
        <v>-99</v>
      </c>
      <c r="BB1482" s="89">
        <v>-99</v>
      </c>
      <c r="BC1482" s="89">
        <v>-99</v>
      </c>
      <c r="BD1482" s="89">
        <v>-99</v>
      </c>
      <c r="BE1482" s="89">
        <v>-99</v>
      </c>
      <c r="BF1482" s="89">
        <v>-99</v>
      </c>
      <c r="BG1482" s="89">
        <v>-99</v>
      </c>
      <c r="BH1482" s="89">
        <v>-99</v>
      </c>
      <c r="BI1482" s="89">
        <v>-99</v>
      </c>
      <c r="BJ1482" s="89">
        <v>-99</v>
      </c>
      <c r="BK1482" s="89">
        <v>-99</v>
      </c>
      <c r="BL1482" s="89">
        <v>-99</v>
      </c>
      <c r="BM1482" s="89">
        <v>-99</v>
      </c>
      <c r="BN1482" s="89">
        <v>-99</v>
      </c>
      <c r="BO1482" s="89">
        <v>-99</v>
      </c>
      <c r="BP1482" s="89">
        <v>-99</v>
      </c>
      <c r="BQ1482" s="89">
        <v>-99</v>
      </c>
      <c r="BR1482" s="89">
        <v>-99</v>
      </c>
      <c r="BS1482" s="89">
        <v>-99</v>
      </c>
      <c r="BT1482" s="89">
        <v>-99</v>
      </c>
      <c r="BU1482" s="89">
        <v>-99</v>
      </c>
      <c r="BV1482" s="89">
        <v>-99</v>
      </c>
      <c r="BW1482" s="89">
        <v>-99</v>
      </c>
      <c r="BX1482" s="89">
        <v>-99</v>
      </c>
      <c r="BY1482" s="89">
        <v>-99</v>
      </c>
      <c r="BZ1482" s="89">
        <v>-99</v>
      </c>
      <c r="CA1482" s="89">
        <v>-99</v>
      </c>
      <c r="CB1482" s="89">
        <v>-99</v>
      </c>
      <c r="CC1482" s="89">
        <v>-99</v>
      </c>
      <c r="CD1482" s="89">
        <v>-99</v>
      </c>
      <c r="CE1482" s="89">
        <v>-99</v>
      </c>
      <c r="CF1482" s="89">
        <v>-99</v>
      </c>
      <c r="CG1482" s="89">
        <v>-99</v>
      </c>
      <c r="CH1482" s="89">
        <v>-99</v>
      </c>
      <c r="CI1482" s="89">
        <v>-99</v>
      </c>
      <c r="CJ1482" s="89">
        <v>-99</v>
      </c>
      <c r="CK1482" s="89">
        <v>-99</v>
      </c>
      <c r="CL1482" s="89">
        <v>-99</v>
      </c>
      <c r="CM1482" s="89">
        <v>-99</v>
      </c>
      <c r="CN1482" s="89">
        <v>-99</v>
      </c>
      <c r="CO1482" s="89">
        <v>-99</v>
      </c>
      <c r="CP1482" s="89">
        <v>-99</v>
      </c>
      <c r="CQ1482" s="89">
        <v>-99</v>
      </c>
      <c r="CR1482" s="89">
        <v>-99</v>
      </c>
      <c r="CS1482" s="89">
        <v>-99</v>
      </c>
      <c r="CT1482" s="89">
        <v>-99</v>
      </c>
      <c r="CU1482" s="86">
        <v>-99</v>
      </c>
      <c r="CV1482" s="86">
        <v>2.0400000000000001E-2</v>
      </c>
      <c r="CW1482" s="86">
        <v>45</v>
      </c>
      <c r="CX1482" s="86">
        <v>2</v>
      </c>
      <c r="CY1482" s="86">
        <v>-1.3186</v>
      </c>
      <c r="CZ1482" s="86">
        <v>5</v>
      </c>
      <c r="DA1482" s="86">
        <v>4</v>
      </c>
      <c r="DB1482" s="86">
        <v>-1.4E-3</v>
      </c>
      <c r="DC1482" s="86">
        <v>47</v>
      </c>
      <c r="DD1482" s="86">
        <v>-99</v>
      </c>
      <c r="DE1482" s="86">
        <v>-99</v>
      </c>
      <c r="DF1482" s="86">
        <v>-99</v>
      </c>
      <c r="DG1482" s="86">
        <v>-99</v>
      </c>
      <c r="DH1482" s="86">
        <v>-99</v>
      </c>
    </row>
    <row r="1483" spans="1:112" x14ac:dyDescent="0.2">
      <c r="A1483" s="85">
        <f>IF(ISERROR(SEARCH('School Lookup'!$F$3,Data!J1483)),A1482,A1482+1)</f>
        <v>0</v>
      </c>
      <c r="B1483" s="85">
        <f>IF(I1483='School Lookup'!$G$13,1,0)</f>
        <v>0</v>
      </c>
      <c r="C1483" s="85">
        <f t="shared" si="23"/>
        <v>1481</v>
      </c>
      <c r="D1483" s="86" t="s">
        <v>6478</v>
      </c>
      <c r="E1483" s="86" t="s">
        <v>6629</v>
      </c>
      <c r="F1483" s="86" t="s">
        <v>2759</v>
      </c>
      <c r="G1483" s="86" t="s">
        <v>2957</v>
      </c>
      <c r="H1483" s="86" t="s">
        <v>724</v>
      </c>
      <c r="I1483" s="86" t="s">
        <v>3917</v>
      </c>
      <c r="J1483" s="86" t="s">
        <v>1109</v>
      </c>
      <c r="K1483" s="86" t="s">
        <v>6632</v>
      </c>
      <c r="L1483" s="86">
        <v>1</v>
      </c>
      <c r="M1483" s="86">
        <v>1</v>
      </c>
      <c r="N1483" s="89">
        <v>0.202237162162162</v>
      </c>
      <c r="O1483" s="89">
        <v>0.53229934727335504</v>
      </c>
      <c r="P1483" s="89">
        <v>48.191699999999997</v>
      </c>
      <c r="Q1483" s="89">
        <v>-0.174418180656847</v>
      </c>
      <c r="R1483" s="89">
        <v>51.013526351351302</v>
      </c>
      <c r="S1483" s="89">
        <v>0.17894058330825399</v>
      </c>
      <c r="T1483" s="89">
        <v>0.20292384115946699</v>
      </c>
      <c r="U1483" s="89">
        <v>0.370463078848561</v>
      </c>
      <c r="V1483" s="89">
        <v>7.5175790967712403E-2</v>
      </c>
      <c r="W1483" s="89">
        <v>1</v>
      </c>
      <c r="X1483" s="89">
        <v>0.211109137055838</v>
      </c>
      <c r="Y1483" s="89">
        <v>0.58603100141310005</v>
      </c>
      <c r="Z1483" s="89">
        <v>38.781300000000002</v>
      </c>
      <c r="AA1483" s="89">
        <v>-1.37752704013125</v>
      </c>
      <c r="AB1483" s="89">
        <v>46.362123688663303</v>
      </c>
      <c r="AC1483" s="89">
        <v>-0.395748019359073</v>
      </c>
      <c r="AD1483" s="89">
        <v>-0.45941987731210499</v>
      </c>
      <c r="AE1483" s="89">
        <v>0.36983729662077602</v>
      </c>
      <c r="AF1483" s="89">
        <v>-0.169910605438958</v>
      </c>
      <c r="AG1483" s="89">
        <v>1</v>
      </c>
      <c r="AH1483" s="89">
        <v>0.129420725388601</v>
      </c>
      <c r="AI1483" s="89">
        <v>0.33556181156883202</v>
      </c>
      <c r="AJ1483" s="89">
        <v>-99</v>
      </c>
      <c r="AK1483" s="89">
        <v>-99</v>
      </c>
      <c r="AL1483" s="89">
        <v>56.476697927461103</v>
      </c>
      <c r="AM1483" s="89">
        <v>0.33556181156883202</v>
      </c>
      <c r="AN1483" s="89">
        <v>0.30932065765328298</v>
      </c>
      <c r="AO1483" s="89">
        <v>0.120775969962453</v>
      </c>
      <c r="AP1483" s="89">
        <v>3.73585024574992E-2</v>
      </c>
      <c r="AQ1483" s="89">
        <v>1</v>
      </c>
      <c r="AR1483" s="89">
        <v>0.21967702702702699</v>
      </c>
      <c r="AS1483" s="89">
        <v>0.56380354675458799</v>
      </c>
      <c r="AT1483" s="89">
        <v>-99</v>
      </c>
      <c r="AU1483" s="89">
        <v>-99</v>
      </c>
      <c r="AV1483" s="89">
        <v>54.9549567567568</v>
      </c>
      <c r="AW1483" s="89">
        <v>0.56380354675458799</v>
      </c>
      <c r="AX1483" s="89">
        <v>0.55491926903687905</v>
      </c>
      <c r="AY1483" s="89">
        <v>0.13892365456820999</v>
      </c>
      <c r="AZ1483" s="89">
        <v>7.7091412844923102E-2</v>
      </c>
      <c r="BA1483" s="89">
        <v>-99</v>
      </c>
      <c r="BB1483" s="89">
        <v>-99</v>
      </c>
      <c r="BC1483" s="89">
        <v>-99</v>
      </c>
      <c r="BD1483" s="89">
        <v>-99</v>
      </c>
      <c r="BE1483" s="89">
        <v>-99</v>
      </c>
      <c r="BF1483" s="89">
        <v>-99</v>
      </c>
      <c r="BG1483" s="89">
        <v>-99</v>
      </c>
      <c r="BH1483" s="89">
        <v>-99</v>
      </c>
      <c r="BI1483" s="89">
        <v>-99</v>
      </c>
      <c r="BJ1483" s="89">
        <v>-99</v>
      </c>
      <c r="BK1483" s="89">
        <v>-99</v>
      </c>
      <c r="BL1483" s="89">
        <v>-99</v>
      </c>
      <c r="BM1483" s="89">
        <v>-99</v>
      </c>
      <c r="BN1483" s="89">
        <v>-99</v>
      </c>
      <c r="BO1483" s="89">
        <v>-99</v>
      </c>
      <c r="BP1483" s="89">
        <v>-99</v>
      </c>
      <c r="BQ1483" s="89">
        <v>-99</v>
      </c>
      <c r="BR1483" s="89">
        <v>-99</v>
      </c>
      <c r="BS1483" s="89">
        <v>-99</v>
      </c>
      <c r="BT1483" s="89">
        <v>-99</v>
      </c>
      <c r="BU1483" s="89">
        <v>-99</v>
      </c>
      <c r="BV1483" s="89">
        <v>-99</v>
      </c>
      <c r="BW1483" s="89">
        <v>-99</v>
      </c>
      <c r="BX1483" s="89">
        <v>-99</v>
      </c>
      <c r="BY1483" s="89">
        <v>-99</v>
      </c>
      <c r="BZ1483" s="89">
        <v>-99</v>
      </c>
      <c r="CA1483" s="89">
        <v>-99</v>
      </c>
      <c r="CB1483" s="89">
        <v>-99</v>
      </c>
      <c r="CC1483" s="89">
        <v>-99</v>
      </c>
      <c r="CD1483" s="89">
        <v>-99</v>
      </c>
      <c r="CE1483" s="89">
        <v>-99</v>
      </c>
      <c r="CF1483" s="89">
        <v>-99</v>
      </c>
      <c r="CG1483" s="89">
        <v>-99</v>
      </c>
      <c r="CH1483" s="89">
        <v>-99</v>
      </c>
      <c r="CI1483" s="89">
        <v>-99</v>
      </c>
      <c r="CJ1483" s="89">
        <v>-99</v>
      </c>
      <c r="CK1483" s="89">
        <v>-99</v>
      </c>
      <c r="CL1483" s="89">
        <v>-99</v>
      </c>
      <c r="CM1483" s="89">
        <v>-99</v>
      </c>
      <c r="CN1483" s="89">
        <v>-99</v>
      </c>
      <c r="CO1483" s="89">
        <v>-99</v>
      </c>
      <c r="CP1483" s="89">
        <v>-99</v>
      </c>
      <c r="CQ1483" s="89">
        <v>-99</v>
      </c>
      <c r="CR1483" s="89">
        <v>-99</v>
      </c>
      <c r="CS1483" s="89">
        <v>-99</v>
      </c>
      <c r="CT1483" s="89">
        <v>-99</v>
      </c>
      <c r="CU1483" s="86">
        <v>-99</v>
      </c>
      <c r="CV1483" s="86">
        <v>1.9699999999999999E-2</v>
      </c>
      <c r="CW1483" s="86">
        <v>45</v>
      </c>
      <c r="CX1483" s="86">
        <v>2</v>
      </c>
      <c r="CY1483" s="86">
        <v>-0.66639999999999999</v>
      </c>
      <c r="CZ1483" s="86">
        <v>21</v>
      </c>
      <c r="DA1483" s="86">
        <v>2</v>
      </c>
      <c r="DB1483" s="86">
        <v>-0.57410000000000005</v>
      </c>
      <c r="DC1483" s="86">
        <v>20</v>
      </c>
      <c r="DD1483" s="86">
        <v>-99</v>
      </c>
      <c r="DE1483" s="86">
        <v>-99</v>
      </c>
      <c r="DF1483" s="86">
        <v>-99</v>
      </c>
      <c r="DG1483" s="86">
        <v>-99</v>
      </c>
      <c r="DH1483" s="86">
        <v>-99</v>
      </c>
    </row>
    <row r="1484" spans="1:112" x14ac:dyDescent="0.2">
      <c r="A1484" s="85">
        <f>IF(ISERROR(SEARCH('School Lookup'!$F$3,Data!J1484)),A1483,A1483+1)</f>
        <v>0</v>
      </c>
      <c r="B1484" s="85">
        <f>IF(I1484='School Lookup'!$G$13,1,0)</f>
        <v>0</v>
      </c>
      <c r="C1484" s="85">
        <f t="shared" si="23"/>
        <v>1482</v>
      </c>
      <c r="D1484" s="86" t="s">
        <v>6478</v>
      </c>
      <c r="E1484" s="86" t="s">
        <v>6851</v>
      </c>
      <c r="F1484" s="86" t="s">
        <v>2771</v>
      </c>
      <c r="G1484" s="86" t="s">
        <v>3198</v>
      </c>
      <c r="H1484" s="86" t="s">
        <v>2093</v>
      </c>
      <c r="I1484" s="86" t="s">
        <v>4662</v>
      </c>
      <c r="J1484" s="86" t="s">
        <v>2188</v>
      </c>
      <c r="K1484" s="86" t="s">
        <v>10</v>
      </c>
      <c r="L1484" s="86">
        <v>1</v>
      </c>
      <c r="M1484" s="86">
        <v>1</v>
      </c>
      <c r="N1484" s="89">
        <v>0.19399815498154999</v>
      </c>
      <c r="O1484" s="89">
        <v>0.51445778612194204</v>
      </c>
      <c r="P1484" s="89">
        <v>56.32</v>
      </c>
      <c r="Q1484" s="89">
        <v>0.68776207649717802</v>
      </c>
      <c r="R1484" s="89">
        <v>51.660504797047999</v>
      </c>
      <c r="S1484" s="89">
        <v>0.60110993130956003</v>
      </c>
      <c r="T1484" s="89">
        <v>0.68194542314984796</v>
      </c>
      <c r="U1484" s="89">
        <v>0.198099415204678</v>
      </c>
      <c r="V1484" s="89">
        <v>0.13509298952749199</v>
      </c>
      <c r="W1484" s="89">
        <v>1</v>
      </c>
      <c r="X1484" s="89">
        <v>-7.7027306273062701E-2</v>
      </c>
      <c r="Y1484" s="89">
        <v>-9.2287824394837403E-2</v>
      </c>
      <c r="Z1484" s="89">
        <v>40.404800000000002</v>
      </c>
      <c r="AA1484" s="89">
        <v>-1.1750717855894299</v>
      </c>
      <c r="AB1484" s="89">
        <v>51.660483025830302</v>
      </c>
      <c r="AC1484" s="89">
        <v>-0.63367980499213405</v>
      </c>
      <c r="AD1484" s="89">
        <v>-0.73645622740185201</v>
      </c>
      <c r="AE1484" s="89">
        <v>0.198099415204678</v>
      </c>
      <c r="AF1484" s="89">
        <v>-0.14589154797215101</v>
      </c>
      <c r="AG1484" s="89">
        <v>1</v>
      </c>
      <c r="AH1484" s="89">
        <v>0.25081889763779502</v>
      </c>
      <c r="AI1484" s="89">
        <v>0.59682238986971503</v>
      </c>
      <c r="AJ1484" s="89">
        <v>51.813600000000001</v>
      </c>
      <c r="AK1484" s="89">
        <v>0.31191566631277501</v>
      </c>
      <c r="AL1484" s="89">
        <v>56.692926771653497</v>
      </c>
      <c r="AM1484" s="89">
        <v>0.45436902809124502</v>
      </c>
      <c r="AN1484" s="89">
        <v>0.434132797448263</v>
      </c>
      <c r="AO1484" s="89">
        <v>9.2836257309941494E-2</v>
      </c>
      <c r="AP1484" s="89">
        <v>4.0303264090591602E-2</v>
      </c>
      <c r="AQ1484" s="89">
        <v>1</v>
      </c>
      <c r="AR1484" s="89">
        <v>0.105088811188811</v>
      </c>
      <c r="AS1484" s="89">
        <v>0.306230323581483</v>
      </c>
      <c r="AT1484" s="89">
        <v>36.222200000000001</v>
      </c>
      <c r="AU1484" s="89">
        <v>-1.35471629616654</v>
      </c>
      <c r="AV1484" s="89">
        <v>42.657337062937103</v>
      </c>
      <c r="AW1484" s="89">
        <v>-0.52424298629252797</v>
      </c>
      <c r="AX1484" s="89">
        <v>-0.59165870647922503</v>
      </c>
      <c r="AY1484" s="89">
        <v>0.10453216374269</v>
      </c>
      <c r="AZ1484" s="89">
        <v>-6.1847364785474597E-2</v>
      </c>
      <c r="BA1484" s="89">
        <v>1</v>
      </c>
      <c r="BB1484" s="89">
        <v>1.4128776978417299E-2</v>
      </c>
      <c r="BC1484" s="89">
        <v>0.25627732609199599</v>
      </c>
      <c r="BD1484" s="89">
        <v>45.682499999999997</v>
      </c>
      <c r="BE1484" s="89">
        <v>-0.261111366810729</v>
      </c>
      <c r="BF1484" s="89">
        <v>49.640256834532401</v>
      </c>
      <c r="BG1484" s="89">
        <v>-2.4170203593665302E-3</v>
      </c>
      <c r="BH1484" s="89">
        <v>7.6198441680687696E-3</v>
      </c>
      <c r="BI1484" s="89">
        <v>0.10160818713450299</v>
      </c>
      <c r="BJ1484" s="89">
        <v>7.7423855216488197E-4</v>
      </c>
      <c r="BK1484" s="89">
        <v>1</v>
      </c>
      <c r="BL1484" s="89">
        <v>-7.0172661870503599E-3</v>
      </c>
      <c r="BM1484" s="89">
        <v>0.16470096950440399</v>
      </c>
      <c r="BN1484" s="89">
        <v>43.381</v>
      </c>
      <c r="BO1484" s="89">
        <v>-0.59220822899582104</v>
      </c>
      <c r="BP1484" s="89">
        <v>51.798566906474797</v>
      </c>
      <c r="BQ1484" s="89">
        <v>-0.213753629745709</v>
      </c>
      <c r="BR1484" s="89">
        <v>-0.21235080519023999</v>
      </c>
      <c r="BS1484" s="89">
        <v>0.10160818713450299</v>
      </c>
      <c r="BT1484" s="89">
        <v>-2.1576580351932301E-2</v>
      </c>
      <c r="BU1484" s="89">
        <v>1</v>
      </c>
      <c r="BV1484" s="89">
        <v>-5.5141007194244598E-2</v>
      </c>
      <c r="BW1484" s="89">
        <v>3.01407648756074E-2</v>
      </c>
      <c r="BX1484" s="89">
        <v>46.802999999999997</v>
      </c>
      <c r="BY1484" s="89">
        <v>-0.23804152281413299</v>
      </c>
      <c r="BZ1484" s="89">
        <v>50.359730935251797</v>
      </c>
      <c r="CA1484" s="89">
        <v>-0.103950378969263</v>
      </c>
      <c r="CB1484" s="89">
        <v>-9.9723407395332198E-2</v>
      </c>
      <c r="CC1484" s="89">
        <v>0.10160818713450299</v>
      </c>
      <c r="CD1484" s="89">
        <v>-1.0132714640315199E-2</v>
      </c>
      <c r="CE1484" s="89">
        <v>1</v>
      </c>
      <c r="CF1484" s="89">
        <v>-7.5362589928057597E-2</v>
      </c>
      <c r="CG1484" s="89">
        <v>6.0447086133517802E-3</v>
      </c>
      <c r="CH1484" s="89">
        <v>46.424199999999999</v>
      </c>
      <c r="CI1484" s="89">
        <v>-0.32779223252711598</v>
      </c>
      <c r="CJ1484" s="89">
        <v>53.237439568345302</v>
      </c>
      <c r="CK1484" s="89">
        <v>-0.16087376195688199</v>
      </c>
      <c r="CL1484" s="89">
        <v>-0.164928817239754</v>
      </c>
      <c r="CM1484" s="89">
        <v>0.10160818713450299</v>
      </c>
      <c r="CN1484" s="89">
        <v>-1.6758118125969199E-2</v>
      </c>
      <c r="CO1484" s="89">
        <v>100</v>
      </c>
      <c r="CP1484" s="89">
        <v>0.95289999999999997</v>
      </c>
      <c r="CQ1484" s="89">
        <v>0</v>
      </c>
      <c r="CR1484" s="89">
        <v>-0.18260000000000001</v>
      </c>
      <c r="CS1484" s="89">
        <v>0.95289999999999997</v>
      </c>
      <c r="CT1484" s="89">
        <v>0.89070000000000005</v>
      </c>
      <c r="CU1484" s="86" t="s">
        <v>6988</v>
      </c>
      <c r="CV1484" s="86">
        <v>1.7000000000000001E-2</v>
      </c>
      <c r="CW1484" s="86">
        <v>45</v>
      </c>
      <c r="CX1484" s="86">
        <v>4</v>
      </c>
      <c r="CY1484" s="86">
        <v>-1.3128</v>
      </c>
      <c r="CZ1484" s="86">
        <v>6</v>
      </c>
      <c r="DA1484" s="86">
        <v>8</v>
      </c>
      <c r="DB1484" s="86">
        <v>-0.35339999999999999</v>
      </c>
      <c r="DC1484" s="86">
        <v>30</v>
      </c>
      <c r="DD1484" s="86">
        <v>-99</v>
      </c>
      <c r="DE1484" s="86">
        <v>-99</v>
      </c>
      <c r="DF1484" s="86">
        <v>-99</v>
      </c>
      <c r="DG1484" s="86">
        <v>-99</v>
      </c>
      <c r="DH1484" s="86">
        <v>-99</v>
      </c>
    </row>
    <row r="1485" spans="1:112" x14ac:dyDescent="0.2">
      <c r="A1485" s="85">
        <f>IF(ISERROR(SEARCH('School Lookup'!$F$3,Data!J1485)),A1484,A1484+1)</f>
        <v>0</v>
      </c>
      <c r="B1485" s="85">
        <f>IF(I1485='School Lookup'!$G$13,1,0)</f>
        <v>0</v>
      </c>
      <c r="C1485" s="85">
        <f t="shared" si="23"/>
        <v>1483</v>
      </c>
      <c r="D1485" s="86" t="s">
        <v>6478</v>
      </c>
      <c r="E1485" s="86" t="s">
        <v>6581</v>
      </c>
      <c r="F1485" s="86" t="s">
        <v>2754</v>
      </c>
      <c r="G1485" s="86" t="s">
        <v>3054</v>
      </c>
      <c r="H1485" s="86" t="s">
        <v>2616</v>
      </c>
      <c r="I1485" s="86" t="s">
        <v>4186</v>
      </c>
      <c r="J1485" s="86" t="s">
        <v>2617</v>
      </c>
      <c r="K1485" s="86" t="s">
        <v>19</v>
      </c>
      <c r="L1485" s="86">
        <v>1</v>
      </c>
      <c r="M1485" s="86">
        <v>1</v>
      </c>
      <c r="N1485" s="89">
        <v>-0.152172670807453</v>
      </c>
      <c r="O1485" s="89">
        <v>-0.235174763256493</v>
      </c>
      <c r="P1485" s="89">
        <v>52.860900000000001</v>
      </c>
      <c r="Q1485" s="89">
        <v>0.32085045567591303</v>
      </c>
      <c r="R1485" s="89">
        <v>55.900660559006198</v>
      </c>
      <c r="S1485" s="89">
        <v>4.2837846209710498E-2</v>
      </c>
      <c r="T1485" s="89">
        <v>4.8492571464435301E-2</v>
      </c>
      <c r="U1485" s="89">
        <v>0.25</v>
      </c>
      <c r="V1485" s="89">
        <v>1.2123142866108799E-2</v>
      </c>
      <c r="W1485" s="89">
        <v>1</v>
      </c>
      <c r="X1485" s="89">
        <v>-0.107574534161491</v>
      </c>
      <c r="Y1485" s="89">
        <v>-0.164200837249354</v>
      </c>
      <c r="Z1485" s="89">
        <v>47.715200000000003</v>
      </c>
      <c r="AA1485" s="89">
        <v>-0.26344327139018098</v>
      </c>
      <c r="AB1485" s="89">
        <v>52.4844763975155</v>
      </c>
      <c r="AC1485" s="89">
        <v>-0.213822054319767</v>
      </c>
      <c r="AD1485" s="89">
        <v>-0.24759401635390799</v>
      </c>
      <c r="AE1485" s="89">
        <v>0.25</v>
      </c>
      <c r="AF1485" s="89">
        <v>-6.1898504088477101E-2</v>
      </c>
      <c r="AG1485" s="89">
        <v>1</v>
      </c>
      <c r="AH1485" s="89">
        <v>-0.102378504672897</v>
      </c>
      <c r="AI1485" s="89">
        <v>-0.16329249384241301</v>
      </c>
      <c r="AJ1485" s="89">
        <v>46.933300000000003</v>
      </c>
      <c r="AK1485" s="89">
        <v>-0.16582173805161499</v>
      </c>
      <c r="AL1485" s="89">
        <v>62.616841121495298</v>
      </c>
      <c r="AM1485" s="89">
        <v>-0.164557115947014</v>
      </c>
      <c r="AN1485" s="89">
        <v>-0.21607599182925999</v>
      </c>
      <c r="AO1485" s="89">
        <v>8.3074534161490701E-2</v>
      </c>
      <c r="AP1485" s="89">
        <v>-1.7950412364697799E-2</v>
      </c>
      <c r="AQ1485" s="89">
        <v>1</v>
      </c>
      <c r="AR1485" s="89">
        <v>-6.9214876033057898E-2</v>
      </c>
      <c r="AS1485" s="89">
        <v>-8.5572290677568497E-2</v>
      </c>
      <c r="AT1485" s="89">
        <v>50.542400000000001</v>
      </c>
      <c r="AU1485" s="89">
        <v>0.20172726438327099</v>
      </c>
      <c r="AV1485" s="89">
        <v>49.586821487603302</v>
      </c>
      <c r="AW1485" s="89">
        <v>5.8077486852851502E-2</v>
      </c>
      <c r="AX1485" s="89">
        <v>2.1987685399583099E-2</v>
      </c>
      <c r="AY1485" s="89">
        <v>9.3944099378881998E-2</v>
      </c>
      <c r="AZ1485" s="89">
        <v>2.0656133022900298E-3</v>
      </c>
      <c r="BA1485" s="89">
        <v>1</v>
      </c>
      <c r="BB1485" s="89">
        <v>3.66865384615385E-2</v>
      </c>
      <c r="BC1485" s="89">
        <v>0.30703910330211998</v>
      </c>
      <c r="BD1485" s="89">
        <v>44.703699999999998</v>
      </c>
      <c r="BE1485" s="89">
        <v>-0.35898436975972903</v>
      </c>
      <c r="BF1485" s="89">
        <v>49.038470192307699</v>
      </c>
      <c r="BG1485" s="89">
        <v>-2.59726332288042E-2</v>
      </c>
      <c r="BH1485" s="89">
        <v>-1.7583780390635999E-2</v>
      </c>
      <c r="BI1485" s="89">
        <v>8.0745341614906804E-2</v>
      </c>
      <c r="BJ1485" s="89">
        <v>-1.4198083545234001E-3</v>
      </c>
      <c r="BK1485" s="89">
        <v>1</v>
      </c>
      <c r="BL1485" s="89">
        <v>0.15931346153846199</v>
      </c>
      <c r="BM1485" s="89">
        <v>0.56946182672206902</v>
      </c>
      <c r="BN1485" s="89">
        <v>40.203699999999998</v>
      </c>
      <c r="BO1485" s="89">
        <v>-0.94895601968802901</v>
      </c>
      <c r="BP1485" s="89">
        <v>52.884586538461498</v>
      </c>
      <c r="BQ1485" s="89">
        <v>-0.18974709648297999</v>
      </c>
      <c r="BR1485" s="89">
        <v>-0.18716812462489901</v>
      </c>
      <c r="BS1485" s="89">
        <v>8.0745341614906804E-2</v>
      </c>
      <c r="BT1485" s="89">
        <v>-1.51129541622589E-2</v>
      </c>
      <c r="BU1485" s="89">
        <v>1</v>
      </c>
      <c r="BV1485" s="89">
        <v>8.7884615384615394E-2</v>
      </c>
      <c r="BW1485" s="89">
        <v>0.35958703838789702</v>
      </c>
      <c r="BX1485" s="89">
        <v>43.592599999999997</v>
      </c>
      <c r="BY1485" s="89">
        <v>-0.56926527932343296</v>
      </c>
      <c r="BZ1485" s="89">
        <v>49.038487500000002</v>
      </c>
      <c r="CA1485" s="89">
        <v>-0.104839120467768</v>
      </c>
      <c r="CB1485" s="89">
        <v>-0.10066018587237199</v>
      </c>
      <c r="CC1485" s="89">
        <v>8.0745341614906804E-2</v>
      </c>
      <c r="CD1485" s="89">
        <v>-8.1278410952847092E-3</v>
      </c>
      <c r="CE1485" s="89">
        <v>1</v>
      </c>
      <c r="CF1485" s="89">
        <v>0.147524038461538</v>
      </c>
      <c r="CG1485" s="89">
        <v>0.54044230851953901</v>
      </c>
      <c r="CH1485" s="89">
        <v>51.444400000000002</v>
      </c>
      <c r="CI1485" s="89">
        <v>0.24514425812799201</v>
      </c>
      <c r="CJ1485" s="89">
        <v>49.038425961538501</v>
      </c>
      <c r="CK1485" s="89">
        <v>0.39279328332376501</v>
      </c>
      <c r="CL1485" s="89">
        <v>0.434173622587395</v>
      </c>
      <c r="CM1485" s="89">
        <v>8.0745341614906804E-2</v>
      </c>
      <c r="CN1485" s="89">
        <v>3.5057497476000801E-2</v>
      </c>
      <c r="CO1485" s="89">
        <v>98.094999999999999</v>
      </c>
      <c r="CP1485" s="89">
        <v>0.80889999999999995</v>
      </c>
      <c r="CQ1485" s="89">
        <v>0.11</v>
      </c>
      <c r="CR1485" s="89">
        <v>-0.16669999999999999</v>
      </c>
      <c r="CS1485" s="89">
        <v>0.80889999999999995</v>
      </c>
      <c r="CT1485" s="89">
        <v>0.65369999999999995</v>
      </c>
      <c r="CU1485" s="86" t="s">
        <v>6989</v>
      </c>
      <c r="CV1485" s="86">
        <v>1.5599999999999999E-2</v>
      </c>
      <c r="CW1485" s="86">
        <v>45</v>
      </c>
      <c r="CX1485" s="86">
        <v>4</v>
      </c>
      <c r="CY1485" s="86">
        <v>-0.26550000000000001</v>
      </c>
      <c r="CZ1485" s="86">
        <v>38</v>
      </c>
      <c r="DA1485" s="86">
        <v>8</v>
      </c>
      <c r="DB1485" s="86">
        <v>-0.1123</v>
      </c>
      <c r="DC1485" s="86">
        <v>41</v>
      </c>
      <c r="DD1485" s="86">
        <v>-99</v>
      </c>
      <c r="DE1485" s="86">
        <v>-99</v>
      </c>
      <c r="DF1485" s="86">
        <v>-99</v>
      </c>
      <c r="DG1485" s="86">
        <v>-99</v>
      </c>
      <c r="DH1485" s="86">
        <v>-99</v>
      </c>
    </row>
    <row r="1486" spans="1:112" x14ac:dyDescent="0.2">
      <c r="A1486" s="85">
        <f>IF(ISERROR(SEARCH('School Lookup'!$F$3,Data!J1486)),A1485,A1485+1)</f>
        <v>0</v>
      </c>
      <c r="B1486" s="85">
        <f>IF(I1486='School Lookup'!$G$13,1,0)</f>
        <v>0</v>
      </c>
      <c r="C1486" s="85">
        <f t="shared" si="23"/>
        <v>1484</v>
      </c>
      <c r="D1486" s="86" t="s">
        <v>6478</v>
      </c>
      <c r="E1486" s="86" t="s">
        <v>6486</v>
      </c>
      <c r="F1486" s="86" t="s">
        <v>1088</v>
      </c>
      <c r="G1486" s="86" t="s">
        <v>2805</v>
      </c>
      <c r="H1486" s="86" t="s">
        <v>27</v>
      </c>
      <c r="I1486" s="86" t="s">
        <v>3491</v>
      </c>
      <c r="J1486" s="86" t="s">
        <v>91</v>
      </c>
      <c r="K1486" s="86" t="s">
        <v>6487</v>
      </c>
      <c r="L1486" s="86">
        <v>1</v>
      </c>
      <c r="M1486" s="86">
        <v>1</v>
      </c>
      <c r="N1486" s="89">
        <v>0.33969333333333301</v>
      </c>
      <c r="O1486" s="89">
        <v>0.82996053749060705</v>
      </c>
      <c r="P1486" s="89">
        <v>36.222200000000001</v>
      </c>
      <c r="Q1486" s="89">
        <v>-1.4440399451100701</v>
      </c>
      <c r="R1486" s="89">
        <v>49.9999933333333</v>
      </c>
      <c r="S1486" s="89">
        <v>-0.307039703809729</v>
      </c>
      <c r="T1486" s="89">
        <v>-0.34850190079344201</v>
      </c>
      <c r="U1486" s="89">
        <v>0.40268456375838901</v>
      </c>
      <c r="V1486" s="89">
        <v>-0.14033633588997699</v>
      </c>
      <c r="W1486" s="89">
        <v>1</v>
      </c>
      <c r="X1486" s="89">
        <v>0.28183333333333299</v>
      </c>
      <c r="Y1486" s="89">
        <v>0.75252696152460996</v>
      </c>
      <c r="Z1486" s="89">
        <v>43.194400000000002</v>
      </c>
      <c r="AA1486" s="89">
        <v>-0.82720041012294099</v>
      </c>
      <c r="AB1486" s="89">
        <v>50</v>
      </c>
      <c r="AC1486" s="89">
        <v>-3.7336724299165798E-2</v>
      </c>
      <c r="AD1486" s="89">
        <v>-4.2102969652419497E-2</v>
      </c>
      <c r="AE1486" s="89">
        <v>0.40268456375838901</v>
      </c>
      <c r="AF1486" s="89">
        <v>-1.69542159674172E-2</v>
      </c>
      <c r="AG1486" s="89">
        <v>1</v>
      </c>
      <c r="AH1486" s="89">
        <v>0.38490344827586198</v>
      </c>
      <c r="AI1486" s="89">
        <v>0.88538527835379499</v>
      </c>
      <c r="AJ1486" s="89">
        <v>-99</v>
      </c>
      <c r="AK1486" s="89">
        <v>-99</v>
      </c>
      <c r="AL1486" s="89">
        <v>59.770099999999999</v>
      </c>
      <c r="AM1486" s="89">
        <v>0.88538527835379499</v>
      </c>
      <c r="AN1486" s="89">
        <v>0.88693408390486805</v>
      </c>
      <c r="AO1486" s="89">
        <v>0.194630872483221</v>
      </c>
      <c r="AP1486" s="89">
        <v>0.17262475458551099</v>
      </c>
      <c r="AQ1486" s="89">
        <v>-99</v>
      </c>
      <c r="AR1486" s="89">
        <v>-99</v>
      </c>
      <c r="AS1486" s="89">
        <v>-99</v>
      </c>
      <c r="AT1486" s="89">
        <v>-99</v>
      </c>
      <c r="AU1486" s="89">
        <v>-99</v>
      </c>
      <c r="AV1486" s="89">
        <v>-99</v>
      </c>
      <c r="AW1486" s="89">
        <v>-99</v>
      </c>
      <c r="AX1486" s="89">
        <v>-99</v>
      </c>
      <c r="AY1486" s="89">
        <v>-99</v>
      </c>
      <c r="AZ1486" s="89">
        <v>-99</v>
      </c>
      <c r="BA1486" s="89">
        <v>-99</v>
      </c>
      <c r="BB1486" s="89">
        <v>-99</v>
      </c>
      <c r="BC1486" s="89">
        <v>-99</v>
      </c>
      <c r="BD1486" s="89">
        <v>-99</v>
      </c>
      <c r="BE1486" s="89">
        <v>-99</v>
      </c>
      <c r="BF1486" s="89">
        <v>-99</v>
      </c>
      <c r="BG1486" s="89">
        <v>-99</v>
      </c>
      <c r="BH1486" s="89">
        <v>-99</v>
      </c>
      <c r="BI1486" s="89">
        <v>-99</v>
      </c>
      <c r="BJ1486" s="89">
        <v>-99</v>
      </c>
      <c r="BK1486" s="89">
        <v>-99</v>
      </c>
      <c r="BL1486" s="89">
        <v>-99</v>
      </c>
      <c r="BM1486" s="89">
        <v>-99</v>
      </c>
      <c r="BN1486" s="89">
        <v>-99</v>
      </c>
      <c r="BO1486" s="89">
        <v>-99</v>
      </c>
      <c r="BP1486" s="89">
        <v>-99</v>
      </c>
      <c r="BQ1486" s="89">
        <v>-99</v>
      </c>
      <c r="BR1486" s="89">
        <v>-99</v>
      </c>
      <c r="BS1486" s="89">
        <v>-99</v>
      </c>
      <c r="BT1486" s="89">
        <v>-99</v>
      </c>
      <c r="BU1486" s="89">
        <v>-99</v>
      </c>
      <c r="BV1486" s="89">
        <v>-99</v>
      </c>
      <c r="BW1486" s="89">
        <v>-99</v>
      </c>
      <c r="BX1486" s="89">
        <v>-99</v>
      </c>
      <c r="BY1486" s="89">
        <v>-99</v>
      </c>
      <c r="BZ1486" s="89">
        <v>-99</v>
      </c>
      <c r="CA1486" s="89">
        <v>-99</v>
      </c>
      <c r="CB1486" s="89">
        <v>-99</v>
      </c>
      <c r="CC1486" s="89">
        <v>-99</v>
      </c>
      <c r="CD1486" s="89">
        <v>-99</v>
      </c>
      <c r="CE1486" s="89">
        <v>-99</v>
      </c>
      <c r="CF1486" s="89">
        <v>-99</v>
      </c>
      <c r="CG1486" s="89">
        <v>-99</v>
      </c>
      <c r="CH1486" s="89">
        <v>-99</v>
      </c>
      <c r="CI1486" s="89">
        <v>-99</v>
      </c>
      <c r="CJ1486" s="89">
        <v>-99</v>
      </c>
      <c r="CK1486" s="89">
        <v>-99</v>
      </c>
      <c r="CL1486" s="89">
        <v>-99</v>
      </c>
      <c r="CM1486" s="89">
        <v>-99</v>
      </c>
      <c r="CN1486" s="89">
        <v>-99</v>
      </c>
      <c r="CO1486" s="89">
        <v>-99</v>
      </c>
      <c r="CP1486" s="89">
        <v>-99</v>
      </c>
      <c r="CQ1486" s="89">
        <v>-99</v>
      </c>
      <c r="CR1486" s="89">
        <v>-99</v>
      </c>
      <c r="CS1486" s="89">
        <v>-99</v>
      </c>
      <c r="CT1486" s="89">
        <v>-99</v>
      </c>
      <c r="CU1486" s="86">
        <v>-99</v>
      </c>
      <c r="CV1486" s="86">
        <v>1.5299999999999999E-2</v>
      </c>
      <c r="CW1486" s="86">
        <v>45</v>
      </c>
      <c r="CX1486" s="86">
        <v>2</v>
      </c>
      <c r="CY1486" s="86">
        <v>-0.14299999999999999</v>
      </c>
      <c r="CZ1486" s="86">
        <v>44</v>
      </c>
      <c r="DA1486" s="86">
        <v>2</v>
      </c>
      <c r="DB1486" s="86">
        <v>-0.91459999999999997</v>
      </c>
      <c r="DC1486" s="86">
        <v>12</v>
      </c>
      <c r="DD1486" s="86">
        <v>-99</v>
      </c>
      <c r="DE1486" s="86">
        <v>-99</v>
      </c>
      <c r="DF1486" s="86">
        <v>-99</v>
      </c>
      <c r="DG1486" s="86">
        <v>-99</v>
      </c>
      <c r="DH1486" s="86">
        <v>-99</v>
      </c>
    </row>
    <row r="1487" spans="1:112" x14ac:dyDescent="0.2">
      <c r="A1487" s="85">
        <f>IF(ISERROR(SEARCH('School Lookup'!$F$3,Data!J1487)),A1486,A1486+1)</f>
        <v>0</v>
      </c>
      <c r="B1487" s="85">
        <f>IF(I1487='School Lookup'!$G$13,1,0)</f>
        <v>0</v>
      </c>
      <c r="C1487" s="85">
        <f t="shared" si="23"/>
        <v>1485</v>
      </c>
      <c r="D1487" s="86" t="s">
        <v>6478</v>
      </c>
      <c r="E1487" s="86" t="s">
        <v>6850</v>
      </c>
      <c r="F1487" s="86" t="s">
        <v>2017</v>
      </c>
      <c r="G1487" s="86" t="s">
        <v>3150</v>
      </c>
      <c r="H1487" s="86" t="s">
        <v>1244</v>
      </c>
      <c r="I1487" s="86" t="s">
        <v>4788</v>
      </c>
      <c r="J1487" s="86" t="s">
        <v>2707</v>
      </c>
      <c r="K1487" s="86" t="s">
        <v>36</v>
      </c>
      <c r="L1487" s="86">
        <v>1</v>
      </c>
      <c r="M1487" s="86">
        <v>-99</v>
      </c>
      <c r="N1487" s="89">
        <v>-99</v>
      </c>
      <c r="O1487" s="89">
        <v>-99</v>
      </c>
      <c r="P1487" s="89">
        <v>-99</v>
      </c>
      <c r="Q1487" s="89">
        <v>-99</v>
      </c>
      <c r="R1487" s="89">
        <v>-99</v>
      </c>
      <c r="S1487" s="89">
        <v>-99</v>
      </c>
      <c r="T1487" s="89">
        <v>-99</v>
      </c>
      <c r="U1487" s="89">
        <v>-99</v>
      </c>
      <c r="V1487" s="89">
        <v>-99</v>
      </c>
      <c r="W1487" s="89">
        <v>-99</v>
      </c>
      <c r="X1487" s="89">
        <v>-99</v>
      </c>
      <c r="Y1487" s="89">
        <v>-99</v>
      </c>
      <c r="Z1487" s="89">
        <v>-99</v>
      </c>
      <c r="AA1487" s="89">
        <v>-99</v>
      </c>
      <c r="AB1487" s="89">
        <v>-99</v>
      </c>
      <c r="AC1487" s="89">
        <v>-99</v>
      </c>
      <c r="AD1487" s="89">
        <v>-99</v>
      </c>
      <c r="AE1487" s="89">
        <v>-99</v>
      </c>
      <c r="AF1487" s="89">
        <v>-99</v>
      </c>
      <c r="AG1487" s="89">
        <v>-99</v>
      </c>
      <c r="AH1487" s="89">
        <v>-99</v>
      </c>
      <c r="AI1487" s="89">
        <v>-99</v>
      </c>
      <c r="AJ1487" s="89">
        <v>-99</v>
      </c>
      <c r="AK1487" s="89">
        <v>-99</v>
      </c>
      <c r="AL1487" s="89">
        <v>-99</v>
      </c>
      <c r="AM1487" s="89">
        <v>-99</v>
      </c>
      <c r="AN1487" s="89">
        <v>-99</v>
      </c>
      <c r="AO1487" s="89">
        <v>-99</v>
      </c>
      <c r="AP1487" s="89">
        <v>-99</v>
      </c>
      <c r="AQ1487" s="89">
        <v>-99</v>
      </c>
      <c r="AR1487" s="89">
        <v>-99</v>
      </c>
      <c r="AS1487" s="89">
        <v>-99</v>
      </c>
      <c r="AT1487" s="89">
        <v>-99</v>
      </c>
      <c r="AU1487" s="89">
        <v>-99</v>
      </c>
      <c r="AV1487" s="89">
        <v>-99</v>
      </c>
      <c r="AW1487" s="89">
        <v>-99</v>
      </c>
      <c r="AX1487" s="89">
        <v>-99</v>
      </c>
      <c r="AY1487" s="89">
        <v>-99</v>
      </c>
      <c r="AZ1487" s="89">
        <v>-99</v>
      </c>
      <c r="BA1487" s="89">
        <v>1</v>
      </c>
      <c r="BB1487" s="89">
        <v>-5.1164878048780497E-2</v>
      </c>
      <c r="BC1487" s="89">
        <v>0.10934687946034</v>
      </c>
      <c r="BD1487" s="89">
        <v>51.759</v>
      </c>
      <c r="BE1487" s="89">
        <v>0.34649519471317702</v>
      </c>
      <c r="BF1487" s="89">
        <v>60.731717560975603</v>
      </c>
      <c r="BG1487" s="89">
        <v>0.22792103708675901</v>
      </c>
      <c r="BH1487" s="89">
        <v>0.25407294872667202</v>
      </c>
      <c r="BI1487" s="89">
        <v>0.24863553668890201</v>
      </c>
      <c r="BJ1487" s="89">
        <v>6.3171563964788097E-2</v>
      </c>
      <c r="BK1487" s="89">
        <v>1</v>
      </c>
      <c r="BL1487" s="89">
        <v>-0.11082427184466</v>
      </c>
      <c r="BM1487" s="89">
        <v>-8.7910277796287406E-2</v>
      </c>
      <c r="BN1487" s="89">
        <v>44.616799999999998</v>
      </c>
      <c r="BO1487" s="89">
        <v>-0.453452392361751</v>
      </c>
      <c r="BP1487" s="89">
        <v>59.708732038834903</v>
      </c>
      <c r="BQ1487" s="89">
        <v>-0.27068133507901898</v>
      </c>
      <c r="BR1487" s="89">
        <v>-0.272067558252306</v>
      </c>
      <c r="BS1487" s="89">
        <v>0.24984839296543401</v>
      </c>
      <c r="BT1487" s="89">
        <v>-6.7975642207368306E-2</v>
      </c>
      <c r="BU1487" s="89">
        <v>1</v>
      </c>
      <c r="BV1487" s="89">
        <v>-9.6427602905568996E-2</v>
      </c>
      <c r="BW1487" s="89">
        <v>-6.4959084073518594E-2</v>
      </c>
      <c r="BX1487" s="89">
        <v>50.738399999999999</v>
      </c>
      <c r="BY1487" s="89">
        <v>0.167982016734428</v>
      </c>
      <c r="BZ1487" s="89">
        <v>57.142876997578703</v>
      </c>
      <c r="CA1487" s="89">
        <v>5.1511466330454697E-2</v>
      </c>
      <c r="CB1487" s="89">
        <v>6.4141238199164702E-2</v>
      </c>
      <c r="CC1487" s="89">
        <v>0.25045482110369899</v>
      </c>
      <c r="CD1487" s="89">
        <v>1.6064482338541599E-2</v>
      </c>
      <c r="CE1487" s="89">
        <v>1</v>
      </c>
      <c r="CF1487" s="89">
        <v>-3.1772946859903402E-2</v>
      </c>
      <c r="CG1487" s="89">
        <v>0.11055614029812599</v>
      </c>
      <c r="CH1487" s="89">
        <v>46.287399999999998</v>
      </c>
      <c r="CI1487" s="89">
        <v>-0.34340470054066502</v>
      </c>
      <c r="CJ1487" s="89">
        <v>51.690796618357503</v>
      </c>
      <c r="CK1487" s="89">
        <v>-0.116424280121269</v>
      </c>
      <c r="CL1487" s="89">
        <v>-0.11683169236343099</v>
      </c>
      <c r="CM1487" s="89">
        <v>0.25106124924196499</v>
      </c>
      <c r="CN1487" s="89">
        <v>-2.9331910635816E-2</v>
      </c>
      <c r="CO1487" s="89">
        <v>95.245000000000005</v>
      </c>
      <c r="CP1487" s="89">
        <v>0.59360000000000002</v>
      </c>
      <c r="CQ1487" s="89">
        <v>-0.25</v>
      </c>
      <c r="CR1487" s="89">
        <v>-0.21859999999999999</v>
      </c>
      <c r="CS1487" s="89">
        <v>0.59360000000000002</v>
      </c>
      <c r="CT1487" s="89">
        <v>0.2994</v>
      </c>
      <c r="CU1487" s="86" t="s">
        <v>6988</v>
      </c>
      <c r="CV1487" s="86">
        <v>1.37E-2</v>
      </c>
      <c r="CW1487" s="86">
        <v>45</v>
      </c>
      <c r="CX1487" s="86">
        <v>2</v>
      </c>
      <c r="CY1487" s="86">
        <v>-0.2661</v>
      </c>
      <c r="CZ1487" s="86">
        <v>38</v>
      </c>
      <c r="DA1487" s="86">
        <v>4</v>
      </c>
      <c r="DB1487" s="86">
        <v>-7.1300000000000002E-2</v>
      </c>
      <c r="DC1487" s="86">
        <v>43</v>
      </c>
      <c r="DD1487" s="86">
        <v>-99</v>
      </c>
      <c r="DE1487" s="86">
        <v>-99</v>
      </c>
      <c r="DF1487" s="86">
        <v>-99</v>
      </c>
      <c r="DG1487" s="86">
        <v>-99</v>
      </c>
      <c r="DH1487" s="86">
        <v>-99</v>
      </c>
    </row>
    <row r="1488" spans="1:112" x14ac:dyDescent="0.2">
      <c r="A1488" s="85">
        <f>IF(ISERROR(SEARCH('School Lookup'!$F$3,Data!J1488)),A1487,A1487+1)</f>
        <v>0</v>
      </c>
      <c r="B1488" s="85">
        <f>IF(I1488='School Lookup'!$G$13,1,0)</f>
        <v>0</v>
      </c>
      <c r="C1488" s="85">
        <f t="shared" si="23"/>
        <v>1486</v>
      </c>
      <c r="D1488" s="86" t="s">
        <v>6478</v>
      </c>
      <c r="E1488" s="86" t="s">
        <v>6542</v>
      </c>
      <c r="F1488" s="86" t="s">
        <v>2753</v>
      </c>
      <c r="G1488" s="86" t="s">
        <v>3129</v>
      </c>
      <c r="H1488" s="86" t="s">
        <v>611</v>
      </c>
      <c r="I1488" s="86" t="s">
        <v>5002</v>
      </c>
      <c r="J1488" s="86" t="s">
        <v>641</v>
      </c>
      <c r="K1488" s="86" t="s">
        <v>6545</v>
      </c>
      <c r="L1488" s="86">
        <v>1</v>
      </c>
      <c r="M1488" s="86">
        <v>1</v>
      </c>
      <c r="N1488" s="89">
        <v>-5.2626373626373599E-3</v>
      </c>
      <c r="O1488" s="89">
        <v>8.2958755504079496E-2</v>
      </c>
      <c r="P1488" s="89">
        <v>-99</v>
      </c>
      <c r="Q1488" s="89">
        <v>-99</v>
      </c>
      <c r="R1488" s="89">
        <v>50.549408791208798</v>
      </c>
      <c r="S1488" s="89">
        <v>8.2958755504079496E-2</v>
      </c>
      <c r="T1488" s="89">
        <v>9.4016438917317702E-2</v>
      </c>
      <c r="U1488" s="89">
        <v>0.50276243093922701</v>
      </c>
      <c r="V1488" s="89">
        <v>4.7267933378319998E-2</v>
      </c>
      <c r="W1488" s="89">
        <v>1</v>
      </c>
      <c r="X1488" s="89">
        <v>-6.3335555555555603E-2</v>
      </c>
      <c r="Y1488" s="89">
        <v>-6.0055274556103003E-2</v>
      </c>
      <c r="Z1488" s="89">
        <v>-99</v>
      </c>
      <c r="AA1488" s="89">
        <v>-99</v>
      </c>
      <c r="AB1488" s="89">
        <v>37.777813333333299</v>
      </c>
      <c r="AC1488" s="89">
        <v>-6.0055274556103003E-2</v>
      </c>
      <c r="AD1488" s="89">
        <v>-6.8555359045313805E-2</v>
      </c>
      <c r="AE1488" s="89">
        <v>0.49723756906077299</v>
      </c>
      <c r="AF1488" s="89">
        <v>-3.4088300077780298E-2</v>
      </c>
      <c r="AG1488" s="89">
        <v>-99</v>
      </c>
      <c r="AH1488" s="89">
        <v>-99</v>
      </c>
      <c r="AI1488" s="89">
        <v>-99</v>
      </c>
      <c r="AJ1488" s="89">
        <v>-99</v>
      </c>
      <c r="AK1488" s="89">
        <v>-99</v>
      </c>
      <c r="AL1488" s="89">
        <v>-99</v>
      </c>
      <c r="AM1488" s="89">
        <v>-99</v>
      </c>
      <c r="AN1488" s="89">
        <v>-99</v>
      </c>
      <c r="AO1488" s="89">
        <v>-99</v>
      </c>
      <c r="AP1488" s="89">
        <v>-99</v>
      </c>
      <c r="AQ1488" s="89">
        <v>-99</v>
      </c>
      <c r="AR1488" s="89">
        <v>-99</v>
      </c>
      <c r="AS1488" s="89">
        <v>-99</v>
      </c>
      <c r="AT1488" s="89">
        <v>-99</v>
      </c>
      <c r="AU1488" s="89">
        <v>-99</v>
      </c>
      <c r="AV1488" s="89">
        <v>-99</v>
      </c>
      <c r="AW1488" s="89">
        <v>-99</v>
      </c>
      <c r="AX1488" s="89">
        <v>-99</v>
      </c>
      <c r="AY1488" s="89">
        <v>-99</v>
      </c>
      <c r="AZ1488" s="89">
        <v>-99</v>
      </c>
      <c r="BA1488" s="89">
        <v>-99</v>
      </c>
      <c r="BB1488" s="89">
        <v>-99</v>
      </c>
      <c r="BC1488" s="89">
        <v>-99</v>
      </c>
      <c r="BD1488" s="89">
        <v>-99</v>
      </c>
      <c r="BE1488" s="89">
        <v>-99</v>
      </c>
      <c r="BF1488" s="89">
        <v>-99</v>
      </c>
      <c r="BG1488" s="89">
        <v>-99</v>
      </c>
      <c r="BH1488" s="89">
        <v>-99</v>
      </c>
      <c r="BI1488" s="89">
        <v>-99</v>
      </c>
      <c r="BJ1488" s="89">
        <v>-99</v>
      </c>
      <c r="BK1488" s="89">
        <v>-99</v>
      </c>
      <c r="BL1488" s="89">
        <v>-99</v>
      </c>
      <c r="BM1488" s="89">
        <v>-99</v>
      </c>
      <c r="BN1488" s="89">
        <v>-99</v>
      </c>
      <c r="BO1488" s="89">
        <v>-99</v>
      </c>
      <c r="BP1488" s="89">
        <v>-99</v>
      </c>
      <c r="BQ1488" s="89">
        <v>-99</v>
      </c>
      <c r="BR1488" s="89">
        <v>-99</v>
      </c>
      <c r="BS1488" s="89">
        <v>-99</v>
      </c>
      <c r="BT1488" s="89">
        <v>-99</v>
      </c>
      <c r="BU1488" s="89">
        <v>-99</v>
      </c>
      <c r="BV1488" s="89">
        <v>-99</v>
      </c>
      <c r="BW1488" s="89">
        <v>-99</v>
      </c>
      <c r="BX1488" s="89">
        <v>-99</v>
      </c>
      <c r="BY1488" s="89">
        <v>-99</v>
      </c>
      <c r="BZ1488" s="89">
        <v>-99</v>
      </c>
      <c r="CA1488" s="89">
        <v>-99</v>
      </c>
      <c r="CB1488" s="89">
        <v>-99</v>
      </c>
      <c r="CC1488" s="89">
        <v>-99</v>
      </c>
      <c r="CD1488" s="89">
        <v>-99</v>
      </c>
      <c r="CE1488" s="89">
        <v>-99</v>
      </c>
      <c r="CF1488" s="89">
        <v>-99</v>
      </c>
      <c r="CG1488" s="89">
        <v>-99</v>
      </c>
      <c r="CH1488" s="89">
        <v>-99</v>
      </c>
      <c r="CI1488" s="89">
        <v>-99</v>
      </c>
      <c r="CJ1488" s="89">
        <v>-99</v>
      </c>
      <c r="CK1488" s="89">
        <v>-99</v>
      </c>
      <c r="CL1488" s="89">
        <v>-99</v>
      </c>
      <c r="CM1488" s="89">
        <v>-99</v>
      </c>
      <c r="CN1488" s="89">
        <v>-99</v>
      </c>
      <c r="CO1488" s="89">
        <v>-99</v>
      </c>
      <c r="CP1488" s="89">
        <v>-99</v>
      </c>
      <c r="CQ1488" s="89">
        <v>-99</v>
      </c>
      <c r="CR1488" s="89">
        <v>-99</v>
      </c>
      <c r="CS1488" s="89">
        <v>-99</v>
      </c>
      <c r="CT1488" s="89">
        <v>-99</v>
      </c>
      <c r="CU1488" s="86">
        <v>-99</v>
      </c>
      <c r="CV1488" s="86">
        <v>1.32E-2</v>
      </c>
      <c r="CW1488" s="86">
        <v>45</v>
      </c>
      <c r="CX1488" s="86">
        <v>2</v>
      </c>
      <c r="CY1488" s="86">
        <v>0.40089999999999998</v>
      </c>
      <c r="CZ1488" s="86">
        <v>70</v>
      </c>
      <c r="DA1488" s="86">
        <v>0</v>
      </c>
      <c r="DB1488" s="86">
        <v>-99</v>
      </c>
      <c r="DC1488" s="86">
        <v>-99</v>
      </c>
      <c r="DD1488" s="86">
        <v>-99</v>
      </c>
      <c r="DE1488" s="86">
        <v>-99</v>
      </c>
      <c r="DF1488" s="86">
        <v>-99</v>
      </c>
      <c r="DG1488" s="86">
        <v>-99</v>
      </c>
      <c r="DH1488" s="86">
        <v>-99</v>
      </c>
    </row>
    <row r="1489" spans="1:112" x14ac:dyDescent="0.2">
      <c r="A1489" s="85">
        <f>IF(ISERROR(SEARCH('School Lookup'!$F$3,Data!J1489)),A1488,A1488+1)</f>
        <v>0</v>
      </c>
      <c r="B1489" s="85">
        <f>IF(I1489='School Lookup'!$G$13,1,0)</f>
        <v>0</v>
      </c>
      <c r="C1489" s="85">
        <f t="shared" si="23"/>
        <v>1487</v>
      </c>
      <c r="D1489" s="86" t="s">
        <v>6478</v>
      </c>
      <c r="E1489" s="86" t="s">
        <v>6757</v>
      </c>
      <c r="F1489" s="86" t="s">
        <v>6758</v>
      </c>
      <c r="G1489" s="86" t="s">
        <v>3059</v>
      </c>
      <c r="H1489" s="86" t="s">
        <v>1467</v>
      </c>
      <c r="I1489" s="86" t="s">
        <v>4273</v>
      </c>
      <c r="J1489" s="86" t="s">
        <v>1834</v>
      </c>
      <c r="K1489" s="86" t="s">
        <v>130</v>
      </c>
      <c r="L1489" s="86">
        <v>1</v>
      </c>
      <c r="M1489" s="86">
        <v>1</v>
      </c>
      <c r="N1489" s="89">
        <v>-1.5438036117381501E-2</v>
      </c>
      <c r="O1489" s="89">
        <v>6.0923940490204699E-2</v>
      </c>
      <c r="P1489" s="89">
        <v>49.744900000000001</v>
      </c>
      <c r="Q1489" s="89">
        <v>-9.6680637305972799E-3</v>
      </c>
      <c r="R1489" s="89">
        <v>48.532760270880402</v>
      </c>
      <c r="S1489" s="89">
        <v>2.5627938379803698E-2</v>
      </c>
      <c r="T1489" s="89">
        <v>2.8965058835628599E-2</v>
      </c>
      <c r="U1489" s="89">
        <v>0.37542372881355901</v>
      </c>
      <c r="V1489" s="89">
        <v>1.08741703933758E-2</v>
      </c>
      <c r="W1489" s="89">
        <v>1</v>
      </c>
      <c r="X1489" s="89">
        <v>-0.117896621621622</v>
      </c>
      <c r="Y1489" s="89">
        <v>-0.18850066605598201</v>
      </c>
      <c r="Z1489" s="89">
        <v>52.1858</v>
      </c>
      <c r="AA1489" s="89">
        <v>0.29405377878206301</v>
      </c>
      <c r="AB1489" s="89">
        <v>51.689192792792802</v>
      </c>
      <c r="AC1489" s="89">
        <v>5.2776556363040503E-2</v>
      </c>
      <c r="AD1489" s="89">
        <v>6.2820608770898706E-2</v>
      </c>
      <c r="AE1489" s="89">
        <v>0.37627118644067797</v>
      </c>
      <c r="AF1489" s="89">
        <v>2.36375849951517E-2</v>
      </c>
      <c r="AG1489" s="89">
        <v>1</v>
      </c>
      <c r="AH1489" s="89">
        <v>-5.3298013245033103E-2</v>
      </c>
      <c r="AI1489" s="89">
        <v>-5.76665413576102E-2</v>
      </c>
      <c r="AJ1489" s="89">
        <v>-99</v>
      </c>
      <c r="AK1489" s="89">
        <v>-99</v>
      </c>
      <c r="AL1489" s="89">
        <v>47.682111258278098</v>
      </c>
      <c r="AM1489" s="89">
        <v>-5.76665413576102E-2</v>
      </c>
      <c r="AN1489" s="89">
        <v>-0.10378280182845299</v>
      </c>
      <c r="AO1489" s="89">
        <v>0.12796610169491501</v>
      </c>
      <c r="AP1489" s="89">
        <v>-1.3280680572963E-2</v>
      </c>
      <c r="AQ1489" s="89">
        <v>1</v>
      </c>
      <c r="AR1489" s="89">
        <v>-4.4683802816901402E-2</v>
      </c>
      <c r="AS1489" s="89">
        <v>-3.0430952190355898E-2</v>
      </c>
      <c r="AT1489" s="89">
        <v>-99</v>
      </c>
      <c r="AU1489" s="89">
        <v>-99</v>
      </c>
      <c r="AV1489" s="89">
        <v>46.126770422535202</v>
      </c>
      <c r="AW1489" s="89">
        <v>-3.0430952190355898E-2</v>
      </c>
      <c r="AX1489" s="89">
        <v>-7.1282063431882398E-2</v>
      </c>
      <c r="AY1489" s="89">
        <v>0.120338983050847</v>
      </c>
      <c r="AZ1489" s="89">
        <v>-8.5780110231587197E-3</v>
      </c>
      <c r="BA1489" s="89">
        <v>-99</v>
      </c>
      <c r="BB1489" s="89">
        <v>-99</v>
      </c>
      <c r="BC1489" s="89">
        <v>-99</v>
      </c>
      <c r="BD1489" s="89">
        <v>-99</v>
      </c>
      <c r="BE1489" s="89">
        <v>-99</v>
      </c>
      <c r="BF1489" s="89">
        <v>-99</v>
      </c>
      <c r="BG1489" s="89">
        <v>-99</v>
      </c>
      <c r="BH1489" s="89">
        <v>-99</v>
      </c>
      <c r="BI1489" s="89">
        <v>-99</v>
      </c>
      <c r="BJ1489" s="89">
        <v>-99</v>
      </c>
      <c r="BK1489" s="89">
        <v>-99</v>
      </c>
      <c r="BL1489" s="89">
        <v>-99</v>
      </c>
      <c r="BM1489" s="89">
        <v>-99</v>
      </c>
      <c r="BN1489" s="89">
        <v>-99</v>
      </c>
      <c r="BO1489" s="89">
        <v>-99</v>
      </c>
      <c r="BP1489" s="89">
        <v>-99</v>
      </c>
      <c r="BQ1489" s="89">
        <v>-99</v>
      </c>
      <c r="BR1489" s="89">
        <v>-99</v>
      </c>
      <c r="BS1489" s="89">
        <v>-99</v>
      </c>
      <c r="BT1489" s="89">
        <v>-99</v>
      </c>
      <c r="BU1489" s="89">
        <v>-99</v>
      </c>
      <c r="BV1489" s="89">
        <v>-99</v>
      </c>
      <c r="BW1489" s="89">
        <v>-99</v>
      </c>
      <c r="BX1489" s="89">
        <v>-99</v>
      </c>
      <c r="BY1489" s="89">
        <v>-99</v>
      </c>
      <c r="BZ1489" s="89">
        <v>-99</v>
      </c>
      <c r="CA1489" s="89">
        <v>-99</v>
      </c>
      <c r="CB1489" s="89">
        <v>-99</v>
      </c>
      <c r="CC1489" s="89">
        <v>-99</v>
      </c>
      <c r="CD1489" s="89">
        <v>-99</v>
      </c>
      <c r="CE1489" s="89">
        <v>-99</v>
      </c>
      <c r="CF1489" s="89">
        <v>-99</v>
      </c>
      <c r="CG1489" s="89">
        <v>-99</v>
      </c>
      <c r="CH1489" s="89">
        <v>-99</v>
      </c>
      <c r="CI1489" s="89">
        <v>-99</v>
      </c>
      <c r="CJ1489" s="89">
        <v>-99</v>
      </c>
      <c r="CK1489" s="89">
        <v>-99</v>
      </c>
      <c r="CL1489" s="89">
        <v>-99</v>
      </c>
      <c r="CM1489" s="89">
        <v>-99</v>
      </c>
      <c r="CN1489" s="89">
        <v>-99</v>
      </c>
      <c r="CO1489" s="89">
        <v>-99</v>
      </c>
      <c r="CP1489" s="89">
        <v>-99</v>
      </c>
      <c r="CQ1489" s="89">
        <v>-99</v>
      </c>
      <c r="CR1489" s="89">
        <v>-99</v>
      </c>
      <c r="CS1489" s="89">
        <v>-99</v>
      </c>
      <c r="CT1489" s="89">
        <v>-99</v>
      </c>
      <c r="CU1489" s="86">
        <v>-99</v>
      </c>
      <c r="CV1489" s="86">
        <v>1.2699999999999999E-2</v>
      </c>
      <c r="CW1489" s="86">
        <v>45</v>
      </c>
      <c r="CX1489" s="86">
        <v>2</v>
      </c>
      <c r="CY1489" s="86">
        <v>-0.55059999999999998</v>
      </c>
      <c r="CZ1489" s="86">
        <v>26</v>
      </c>
      <c r="DA1489" s="86">
        <v>2</v>
      </c>
      <c r="DB1489" s="86">
        <v>0.107</v>
      </c>
      <c r="DC1489" s="86">
        <v>53</v>
      </c>
      <c r="DD1489" s="86">
        <v>-99</v>
      </c>
      <c r="DE1489" s="86">
        <v>-99</v>
      </c>
      <c r="DF1489" s="86">
        <v>-99</v>
      </c>
      <c r="DG1489" s="86">
        <v>-99</v>
      </c>
      <c r="DH1489" s="86">
        <v>-99</v>
      </c>
    </row>
    <row r="1490" spans="1:112" x14ac:dyDescent="0.2">
      <c r="A1490" s="85">
        <f>IF(ISERROR(SEARCH('School Lookup'!$F$3,Data!J1490)),A1489,A1489+1)</f>
        <v>0</v>
      </c>
      <c r="B1490" s="85">
        <f>IF(I1490='School Lookup'!$G$13,1,0)</f>
        <v>0</v>
      </c>
      <c r="C1490" s="85">
        <f t="shared" si="23"/>
        <v>1488</v>
      </c>
      <c r="D1490" s="86" t="s">
        <v>6478</v>
      </c>
      <c r="E1490" s="86" t="s">
        <v>6843</v>
      </c>
      <c r="F1490" s="86" t="s">
        <v>2770</v>
      </c>
      <c r="G1490" s="86" t="s">
        <v>2843</v>
      </c>
      <c r="H1490" s="86" t="s">
        <v>1887</v>
      </c>
      <c r="I1490" s="86" t="s">
        <v>4535</v>
      </c>
      <c r="J1490" s="86" t="s">
        <v>2003</v>
      </c>
      <c r="K1490" s="86" t="s">
        <v>31</v>
      </c>
      <c r="L1490" s="86">
        <v>1</v>
      </c>
      <c r="M1490" s="86">
        <v>1</v>
      </c>
      <c r="N1490" s="89">
        <v>6.6134491634491602E-2</v>
      </c>
      <c r="O1490" s="89">
        <v>0.23756916123781099</v>
      </c>
      <c r="P1490" s="89">
        <v>50.0867</v>
      </c>
      <c r="Q1490" s="89">
        <v>2.65871448487176E-2</v>
      </c>
      <c r="R1490" s="89">
        <v>53.410528056628102</v>
      </c>
      <c r="S1490" s="89">
        <v>0.13207815304326401</v>
      </c>
      <c r="T1490" s="89">
        <v>0.14975059305956001</v>
      </c>
      <c r="U1490" s="89">
        <v>0.37554374093765103</v>
      </c>
      <c r="V1490" s="89">
        <v>5.6237897925219098E-2</v>
      </c>
      <c r="W1490" s="89">
        <v>1</v>
      </c>
      <c r="X1490" s="89">
        <v>8.3704878048780504E-2</v>
      </c>
      <c r="Y1490" s="89">
        <v>0.28610119602589901</v>
      </c>
      <c r="Z1490" s="89">
        <v>44.966999999999999</v>
      </c>
      <c r="AA1490" s="89">
        <v>-0.60615194433863595</v>
      </c>
      <c r="AB1490" s="89">
        <v>49.422368292682897</v>
      </c>
      <c r="AC1490" s="89">
        <v>-0.160025374156368</v>
      </c>
      <c r="AD1490" s="89">
        <v>-0.18495574429723599</v>
      </c>
      <c r="AE1490" s="89">
        <v>0.37651039149347498</v>
      </c>
      <c r="AF1490" s="89">
        <v>-6.9637759694319304E-2</v>
      </c>
      <c r="AG1490" s="89">
        <v>1</v>
      </c>
      <c r="AH1490" s="89">
        <v>0.3066625</v>
      </c>
      <c r="AI1490" s="89">
        <v>0.71700320954141294</v>
      </c>
      <c r="AJ1490" s="89">
        <v>58.538499999999999</v>
      </c>
      <c r="AK1490" s="89">
        <v>0.97022279304885495</v>
      </c>
      <c r="AL1490" s="89">
        <v>54.296867187499998</v>
      </c>
      <c r="AM1490" s="89">
        <v>0.84361300129513395</v>
      </c>
      <c r="AN1490" s="89">
        <v>0.84305049302201396</v>
      </c>
      <c r="AO1490" s="89">
        <v>0.12373127114548101</v>
      </c>
      <c r="AP1490" s="89">
        <v>0.104311709141438</v>
      </c>
      <c r="AQ1490" s="89">
        <v>1</v>
      </c>
      <c r="AR1490" s="89">
        <v>-2.4821400778210101E-2</v>
      </c>
      <c r="AS1490" s="89">
        <v>1.4216072598728299E-2</v>
      </c>
      <c r="AT1490" s="89">
        <v>38.230800000000002</v>
      </c>
      <c r="AU1490" s="89">
        <v>-1.1364042240083001</v>
      </c>
      <c r="AV1490" s="89">
        <v>47.081731128404698</v>
      </c>
      <c r="AW1490" s="89">
        <v>-0.56109407570478798</v>
      </c>
      <c r="AX1490" s="89">
        <v>-0.63049219954274505</v>
      </c>
      <c r="AY1490" s="89">
        <v>0.124214596423393</v>
      </c>
      <c r="AZ1490" s="89">
        <v>-7.8316334114299405E-2</v>
      </c>
      <c r="BA1490" s="89">
        <v>-99</v>
      </c>
      <c r="BB1490" s="89">
        <v>-99</v>
      </c>
      <c r="BC1490" s="89">
        <v>-99</v>
      </c>
      <c r="BD1490" s="89">
        <v>-99</v>
      </c>
      <c r="BE1490" s="89">
        <v>-99</v>
      </c>
      <c r="BF1490" s="89">
        <v>-99</v>
      </c>
      <c r="BG1490" s="89">
        <v>-99</v>
      </c>
      <c r="BH1490" s="89">
        <v>-99</v>
      </c>
      <c r="BI1490" s="89">
        <v>-99</v>
      </c>
      <c r="BJ1490" s="89">
        <v>-99</v>
      </c>
      <c r="BK1490" s="89">
        <v>-99</v>
      </c>
      <c r="BL1490" s="89">
        <v>-99</v>
      </c>
      <c r="BM1490" s="89">
        <v>-99</v>
      </c>
      <c r="BN1490" s="89">
        <v>-99</v>
      </c>
      <c r="BO1490" s="89">
        <v>-99</v>
      </c>
      <c r="BP1490" s="89">
        <v>-99</v>
      </c>
      <c r="BQ1490" s="89">
        <v>-99</v>
      </c>
      <c r="BR1490" s="89">
        <v>-99</v>
      </c>
      <c r="BS1490" s="89">
        <v>-99</v>
      </c>
      <c r="BT1490" s="89">
        <v>-99</v>
      </c>
      <c r="BU1490" s="89">
        <v>-99</v>
      </c>
      <c r="BV1490" s="89">
        <v>-99</v>
      </c>
      <c r="BW1490" s="89">
        <v>-99</v>
      </c>
      <c r="BX1490" s="89">
        <v>-99</v>
      </c>
      <c r="BY1490" s="89">
        <v>-99</v>
      </c>
      <c r="BZ1490" s="89">
        <v>-99</v>
      </c>
      <c r="CA1490" s="89">
        <v>-99</v>
      </c>
      <c r="CB1490" s="89">
        <v>-99</v>
      </c>
      <c r="CC1490" s="89">
        <v>-99</v>
      </c>
      <c r="CD1490" s="89">
        <v>-99</v>
      </c>
      <c r="CE1490" s="89">
        <v>-99</v>
      </c>
      <c r="CF1490" s="89">
        <v>-99</v>
      </c>
      <c r="CG1490" s="89">
        <v>-99</v>
      </c>
      <c r="CH1490" s="89">
        <v>-99</v>
      </c>
      <c r="CI1490" s="89">
        <v>-99</v>
      </c>
      <c r="CJ1490" s="89">
        <v>-99</v>
      </c>
      <c r="CK1490" s="89">
        <v>-99</v>
      </c>
      <c r="CL1490" s="89">
        <v>-99</v>
      </c>
      <c r="CM1490" s="89">
        <v>-99</v>
      </c>
      <c r="CN1490" s="89">
        <v>-99</v>
      </c>
      <c r="CO1490" s="89">
        <v>-99</v>
      </c>
      <c r="CP1490" s="89">
        <v>-99</v>
      </c>
      <c r="CQ1490" s="89">
        <v>-99</v>
      </c>
      <c r="CR1490" s="89">
        <v>-99</v>
      </c>
      <c r="CS1490" s="89">
        <v>-99</v>
      </c>
      <c r="CT1490" s="89">
        <v>-99</v>
      </c>
      <c r="CU1490" s="86">
        <v>-99</v>
      </c>
      <c r="CV1490" s="86">
        <v>1.26E-2</v>
      </c>
      <c r="CW1490" s="86">
        <v>45</v>
      </c>
      <c r="CX1490" s="86">
        <v>2</v>
      </c>
      <c r="CY1490" s="86">
        <v>0.23830000000000001</v>
      </c>
      <c r="CZ1490" s="86">
        <v>64</v>
      </c>
      <c r="DA1490" s="86">
        <v>4</v>
      </c>
      <c r="DB1490" s="86">
        <v>-0.23930000000000001</v>
      </c>
      <c r="DC1490" s="86">
        <v>35</v>
      </c>
      <c r="DD1490" s="86">
        <v>-99</v>
      </c>
      <c r="DE1490" s="86">
        <v>-99</v>
      </c>
      <c r="DF1490" s="86">
        <v>-99</v>
      </c>
      <c r="DG1490" s="86">
        <v>-99</v>
      </c>
      <c r="DH1490" s="86">
        <v>-99</v>
      </c>
    </row>
    <row r="1491" spans="1:112" x14ac:dyDescent="0.2">
      <c r="A1491" s="85">
        <f>IF(ISERROR(SEARCH('School Lookup'!$F$3,Data!J1491)),A1490,A1490+1)</f>
        <v>0</v>
      </c>
      <c r="B1491" s="85">
        <f>IF(I1491='School Lookup'!$G$13,1,0)</f>
        <v>0</v>
      </c>
      <c r="C1491" s="85">
        <f t="shared" si="23"/>
        <v>1489</v>
      </c>
      <c r="D1491" s="86" t="s">
        <v>6478</v>
      </c>
      <c r="E1491" s="86" t="s">
        <v>6851</v>
      </c>
      <c r="F1491" s="86" t="s">
        <v>2771</v>
      </c>
      <c r="G1491" s="86" t="s">
        <v>3061</v>
      </c>
      <c r="H1491" s="86" t="s">
        <v>1939</v>
      </c>
      <c r="I1491" s="86" t="s">
        <v>4200</v>
      </c>
      <c r="J1491" s="86" t="s">
        <v>6302</v>
      </c>
      <c r="K1491" s="86" t="s">
        <v>10</v>
      </c>
      <c r="L1491" s="86">
        <v>1</v>
      </c>
      <c r="M1491" s="86">
        <v>1</v>
      </c>
      <c r="N1491" s="89">
        <v>4.8129197080292001E-2</v>
      </c>
      <c r="O1491" s="89">
        <v>0.19857871532657401</v>
      </c>
      <c r="P1491" s="89">
        <v>50.4375</v>
      </c>
      <c r="Q1491" s="89">
        <v>6.3796996134919098E-2</v>
      </c>
      <c r="R1491" s="89">
        <v>49.270115328467199</v>
      </c>
      <c r="S1491" s="89">
        <v>0.13118785573074701</v>
      </c>
      <c r="T1491" s="89">
        <v>0.14874040217501799</v>
      </c>
      <c r="U1491" s="89">
        <v>0.19669777458722201</v>
      </c>
      <c r="V1491" s="89">
        <v>2.9256906099034401E-2</v>
      </c>
      <c r="W1491" s="89">
        <v>1</v>
      </c>
      <c r="X1491" s="89">
        <v>2.2030909090909101E-2</v>
      </c>
      <c r="Y1491" s="89">
        <v>0.14091090449909799</v>
      </c>
      <c r="Z1491" s="89">
        <v>37.200000000000003</v>
      </c>
      <c r="AA1491" s="89">
        <v>-1.57471982978753</v>
      </c>
      <c r="AB1491" s="89">
        <v>44.363647999999998</v>
      </c>
      <c r="AC1491" s="89">
        <v>-0.71690446264421404</v>
      </c>
      <c r="AD1491" s="89">
        <v>-0.83335902385696004</v>
      </c>
      <c r="AE1491" s="89">
        <v>0.19741564967695599</v>
      </c>
      <c r="AF1491" s="89">
        <v>-0.16451811310887601</v>
      </c>
      <c r="AG1491" s="89">
        <v>1</v>
      </c>
      <c r="AH1491" s="89">
        <v>-0.30837132867132899</v>
      </c>
      <c r="AI1491" s="89">
        <v>-0.60660892378989495</v>
      </c>
      <c r="AJ1491" s="89">
        <v>43.4878</v>
      </c>
      <c r="AK1491" s="89">
        <v>-0.50310514823900299</v>
      </c>
      <c r="AL1491" s="89">
        <v>45.454513286713301</v>
      </c>
      <c r="AM1491" s="89">
        <v>-0.55485703601444902</v>
      </c>
      <c r="AN1491" s="89">
        <v>-0.626103005434413</v>
      </c>
      <c r="AO1491" s="89">
        <v>0.10265613783201701</v>
      </c>
      <c r="AP1491" s="89">
        <v>-6.4273316422915297E-2</v>
      </c>
      <c r="AQ1491" s="89">
        <v>1</v>
      </c>
      <c r="AR1491" s="89">
        <v>1.4236363636363601E-2</v>
      </c>
      <c r="AS1491" s="89">
        <v>0.102010739760676</v>
      </c>
      <c r="AT1491" s="89">
        <v>47.913800000000002</v>
      </c>
      <c r="AU1491" s="89">
        <v>-8.3971786137058704E-2</v>
      </c>
      <c r="AV1491" s="89">
        <v>48.484872727272702</v>
      </c>
      <c r="AW1491" s="89">
        <v>9.0194768118084506E-3</v>
      </c>
      <c r="AX1491" s="89">
        <v>-2.9709399354853699E-2</v>
      </c>
      <c r="AY1491" s="89">
        <v>9.4759511844938998E-2</v>
      </c>
      <c r="AZ1491" s="89">
        <v>-2.8152481800722798E-3</v>
      </c>
      <c r="BA1491" s="89">
        <v>1</v>
      </c>
      <c r="BB1491" s="89">
        <v>0.17958571428571399</v>
      </c>
      <c r="BC1491" s="89">
        <v>0.62860541351091104</v>
      </c>
      <c r="BD1491" s="89">
        <v>58.257599999999996</v>
      </c>
      <c r="BE1491" s="89">
        <v>0.99630873881245297</v>
      </c>
      <c r="BF1491" s="89">
        <v>47.142867142857099</v>
      </c>
      <c r="BG1491" s="89">
        <v>0.81245707616168195</v>
      </c>
      <c r="BH1491" s="89">
        <v>0.87950464313999699</v>
      </c>
      <c r="BI1491" s="89">
        <v>0.10050251256281401</v>
      </c>
      <c r="BJ1491" s="89">
        <v>8.8392426446230798E-2</v>
      </c>
      <c r="BK1491" s="89">
        <v>1</v>
      </c>
      <c r="BL1491" s="89">
        <v>5.74517482517483E-2</v>
      </c>
      <c r="BM1491" s="89">
        <v>0.32158439029535202</v>
      </c>
      <c r="BN1491" s="89">
        <v>55.5</v>
      </c>
      <c r="BO1491" s="89">
        <v>0.76851517622208998</v>
      </c>
      <c r="BP1491" s="89">
        <v>43.3566342657343</v>
      </c>
      <c r="BQ1491" s="89">
        <v>0.545049783258721</v>
      </c>
      <c r="BR1491" s="89">
        <v>0.58362851229199697</v>
      </c>
      <c r="BS1491" s="89">
        <v>0.10265613783201701</v>
      </c>
      <c r="BT1491" s="89">
        <v>5.9913049000542402E-2</v>
      </c>
      <c r="BU1491" s="89">
        <v>1</v>
      </c>
      <c r="BV1491" s="89">
        <v>2.36517482517483E-2</v>
      </c>
      <c r="BW1491" s="89">
        <v>0.21163257867376101</v>
      </c>
      <c r="BX1491" s="89">
        <v>55.928600000000003</v>
      </c>
      <c r="BY1491" s="89">
        <v>0.70346592560390497</v>
      </c>
      <c r="BZ1491" s="89">
        <v>44.055919580419598</v>
      </c>
      <c r="CA1491" s="89">
        <v>0.45754925213883302</v>
      </c>
      <c r="CB1491" s="89">
        <v>0.49212559501153802</v>
      </c>
      <c r="CC1491" s="89">
        <v>0.10265613783201701</v>
      </c>
      <c r="CD1491" s="89">
        <v>5.0519712912167898E-2</v>
      </c>
      <c r="CE1491" s="89">
        <v>1</v>
      </c>
      <c r="CF1491" s="89">
        <v>-0.123563636363636</v>
      </c>
      <c r="CG1491" s="89">
        <v>-0.10952311936381701</v>
      </c>
      <c r="CH1491" s="89">
        <v>53.6</v>
      </c>
      <c r="CI1491" s="89">
        <v>0.49115475556955801</v>
      </c>
      <c r="CJ1491" s="89">
        <v>45.454512587412601</v>
      </c>
      <c r="CK1491" s="89">
        <v>0.19081581810287099</v>
      </c>
      <c r="CL1491" s="89">
        <v>0.215621347830632</v>
      </c>
      <c r="CM1491" s="89">
        <v>0.10265613783201701</v>
      </c>
      <c r="CN1491" s="89">
        <v>2.21348548024266E-2</v>
      </c>
      <c r="CO1491" s="89">
        <v>92.465000000000003</v>
      </c>
      <c r="CP1491" s="89">
        <v>0.3836</v>
      </c>
      <c r="CQ1491" s="89">
        <v>6.85</v>
      </c>
      <c r="CR1491" s="89">
        <v>0.80600000000000005</v>
      </c>
      <c r="CS1491" s="89">
        <v>0.3836</v>
      </c>
      <c r="CT1491" s="89">
        <v>-4.6100000000000002E-2</v>
      </c>
      <c r="CU1491" s="86" t="s">
        <v>6986</v>
      </c>
      <c r="CV1491" s="86">
        <v>1.21E-2</v>
      </c>
      <c r="CW1491" s="86">
        <v>45</v>
      </c>
      <c r="CX1491" s="86">
        <v>4</v>
      </c>
      <c r="CY1491" s="86">
        <v>-0.76480000000000004</v>
      </c>
      <c r="CZ1491" s="86">
        <v>18</v>
      </c>
      <c r="DA1491" s="86">
        <v>8</v>
      </c>
      <c r="DB1491" s="86">
        <v>-5.6300000000000003E-2</v>
      </c>
      <c r="DC1491" s="86">
        <v>44</v>
      </c>
      <c r="DD1491" s="86">
        <v>-99</v>
      </c>
      <c r="DE1491" s="86">
        <v>-99</v>
      </c>
      <c r="DF1491" s="86">
        <v>-99</v>
      </c>
      <c r="DG1491" s="86">
        <v>-99</v>
      </c>
      <c r="DH1491" s="86">
        <v>-99</v>
      </c>
    </row>
    <row r="1492" spans="1:112" x14ac:dyDescent="0.2">
      <c r="A1492" s="85">
        <f>IF(ISERROR(SEARCH('School Lookup'!$F$3,Data!J1492)),A1491,A1491+1)</f>
        <v>0</v>
      </c>
      <c r="B1492" s="85">
        <f>IF(I1492='School Lookup'!$G$13,1,0)</f>
        <v>0</v>
      </c>
      <c r="C1492" s="85">
        <f t="shared" si="23"/>
        <v>1490</v>
      </c>
      <c r="D1492" s="86" t="s">
        <v>6478</v>
      </c>
      <c r="E1492" s="86" t="s">
        <v>6850</v>
      </c>
      <c r="F1492" s="86" t="s">
        <v>2017</v>
      </c>
      <c r="G1492" s="86" t="s">
        <v>3084</v>
      </c>
      <c r="H1492" s="86" t="s">
        <v>1264</v>
      </c>
      <c r="I1492" s="86" t="s">
        <v>4280</v>
      </c>
      <c r="J1492" s="86" t="s">
        <v>2118</v>
      </c>
      <c r="K1492" s="86" t="s">
        <v>114</v>
      </c>
      <c r="L1492" s="86">
        <v>1</v>
      </c>
      <c r="M1492" s="86">
        <v>1</v>
      </c>
      <c r="N1492" s="89">
        <v>-0.132804794520548</v>
      </c>
      <c r="O1492" s="89">
        <v>-0.19323364807468199</v>
      </c>
      <c r="P1492" s="89">
        <v>57.076900000000002</v>
      </c>
      <c r="Q1492" s="89">
        <v>0.76804752814634003</v>
      </c>
      <c r="R1492" s="89">
        <v>57.5342283105023</v>
      </c>
      <c r="S1492" s="89">
        <v>0.28740694003582901</v>
      </c>
      <c r="T1492" s="89">
        <v>0.32599702503309902</v>
      </c>
      <c r="U1492" s="89">
        <v>0.40220385674931097</v>
      </c>
      <c r="V1492" s="89">
        <v>0.131117260757114</v>
      </c>
      <c r="W1492" s="89">
        <v>1</v>
      </c>
      <c r="X1492" s="89">
        <v>-0.25202073732718899</v>
      </c>
      <c r="Y1492" s="89">
        <v>-0.50425007847611802</v>
      </c>
      <c r="Z1492" s="89">
        <v>49.335500000000003</v>
      </c>
      <c r="AA1492" s="89">
        <v>-6.1387066318358899E-2</v>
      </c>
      <c r="AB1492" s="89">
        <v>51.612951612903203</v>
      </c>
      <c r="AC1492" s="89">
        <v>-0.28281857239723901</v>
      </c>
      <c r="AD1492" s="89">
        <v>-0.327930250061507</v>
      </c>
      <c r="AE1492" s="89">
        <v>0.39853076216712602</v>
      </c>
      <c r="AF1492" s="89">
        <v>-0.13069029249466901</v>
      </c>
      <c r="AG1492" s="89">
        <v>1</v>
      </c>
      <c r="AH1492" s="89">
        <v>9.8903773584905694E-2</v>
      </c>
      <c r="AI1492" s="89">
        <v>0.26988638723173702</v>
      </c>
      <c r="AJ1492" s="89">
        <v>-99</v>
      </c>
      <c r="AK1492" s="89">
        <v>-99</v>
      </c>
      <c r="AL1492" s="89">
        <v>46.226418867924501</v>
      </c>
      <c r="AM1492" s="89">
        <v>0.26988638723173702</v>
      </c>
      <c r="AN1492" s="89">
        <v>0.240325772633738</v>
      </c>
      <c r="AO1492" s="89">
        <v>9.7337006427915498E-2</v>
      </c>
      <c r="AP1492" s="89">
        <v>2.3392591275643901E-2</v>
      </c>
      <c r="AQ1492" s="89">
        <v>1</v>
      </c>
      <c r="AR1492" s="89">
        <v>-6.5008108108108101E-2</v>
      </c>
      <c r="AS1492" s="89">
        <v>-7.6116250493642595E-2</v>
      </c>
      <c r="AT1492" s="89">
        <v>-99</v>
      </c>
      <c r="AU1492" s="89">
        <v>-99</v>
      </c>
      <c r="AV1492" s="89">
        <v>50.450429729729699</v>
      </c>
      <c r="AW1492" s="89">
        <v>-7.6116250493642595E-2</v>
      </c>
      <c r="AX1492" s="89">
        <v>-0.119425001485032</v>
      </c>
      <c r="AY1492" s="89">
        <v>0.101928374655647</v>
      </c>
      <c r="AZ1492" s="89">
        <v>-1.2172796294617601E-2</v>
      </c>
      <c r="BA1492" s="89">
        <v>-99</v>
      </c>
      <c r="BB1492" s="89">
        <v>-99</v>
      </c>
      <c r="BC1492" s="89">
        <v>-99</v>
      </c>
      <c r="BD1492" s="89">
        <v>-99</v>
      </c>
      <c r="BE1492" s="89">
        <v>-99</v>
      </c>
      <c r="BF1492" s="89">
        <v>-99</v>
      </c>
      <c r="BG1492" s="89">
        <v>-99</v>
      </c>
      <c r="BH1492" s="89">
        <v>-99</v>
      </c>
      <c r="BI1492" s="89">
        <v>-99</v>
      </c>
      <c r="BJ1492" s="89">
        <v>-99</v>
      </c>
      <c r="BK1492" s="89">
        <v>-99</v>
      </c>
      <c r="BL1492" s="89">
        <v>-99</v>
      </c>
      <c r="BM1492" s="89">
        <v>-99</v>
      </c>
      <c r="BN1492" s="89">
        <v>-99</v>
      </c>
      <c r="BO1492" s="89">
        <v>-99</v>
      </c>
      <c r="BP1492" s="89">
        <v>-99</v>
      </c>
      <c r="BQ1492" s="89">
        <v>-99</v>
      </c>
      <c r="BR1492" s="89">
        <v>-99</v>
      </c>
      <c r="BS1492" s="89">
        <v>-99</v>
      </c>
      <c r="BT1492" s="89">
        <v>-99</v>
      </c>
      <c r="BU1492" s="89">
        <v>-99</v>
      </c>
      <c r="BV1492" s="89">
        <v>-99</v>
      </c>
      <c r="BW1492" s="89">
        <v>-99</v>
      </c>
      <c r="BX1492" s="89">
        <v>-99</v>
      </c>
      <c r="BY1492" s="89">
        <v>-99</v>
      </c>
      <c r="BZ1492" s="89">
        <v>-99</v>
      </c>
      <c r="CA1492" s="89">
        <v>-99</v>
      </c>
      <c r="CB1492" s="89">
        <v>-99</v>
      </c>
      <c r="CC1492" s="89">
        <v>-99</v>
      </c>
      <c r="CD1492" s="89">
        <v>-99</v>
      </c>
      <c r="CE1492" s="89">
        <v>-99</v>
      </c>
      <c r="CF1492" s="89">
        <v>-99</v>
      </c>
      <c r="CG1492" s="89">
        <v>-99</v>
      </c>
      <c r="CH1492" s="89">
        <v>-99</v>
      </c>
      <c r="CI1492" s="89">
        <v>-99</v>
      </c>
      <c r="CJ1492" s="89">
        <v>-99</v>
      </c>
      <c r="CK1492" s="89">
        <v>-99</v>
      </c>
      <c r="CL1492" s="89">
        <v>-99</v>
      </c>
      <c r="CM1492" s="89">
        <v>-99</v>
      </c>
      <c r="CN1492" s="89">
        <v>-99</v>
      </c>
      <c r="CO1492" s="89">
        <v>-99</v>
      </c>
      <c r="CP1492" s="89">
        <v>-99</v>
      </c>
      <c r="CQ1492" s="89">
        <v>-99</v>
      </c>
      <c r="CR1492" s="89">
        <v>-99</v>
      </c>
      <c r="CS1492" s="89">
        <v>-99</v>
      </c>
      <c r="CT1492" s="89">
        <v>-99</v>
      </c>
      <c r="CU1492" s="86">
        <v>-99</v>
      </c>
      <c r="CV1492" s="86">
        <v>1.1599999999999999E-2</v>
      </c>
      <c r="CW1492" s="86">
        <v>45</v>
      </c>
      <c r="CX1492" s="86">
        <v>2</v>
      </c>
      <c r="CY1492" s="86">
        <v>-6.2700000000000006E-2</v>
      </c>
      <c r="CZ1492" s="86">
        <v>48</v>
      </c>
      <c r="DA1492" s="86">
        <v>2</v>
      </c>
      <c r="DB1492" s="86">
        <v>0.28439999999999999</v>
      </c>
      <c r="DC1492" s="86">
        <v>62</v>
      </c>
      <c r="DD1492" s="86">
        <v>-99</v>
      </c>
      <c r="DE1492" s="86">
        <v>-99</v>
      </c>
      <c r="DF1492" s="86">
        <v>-99</v>
      </c>
      <c r="DG1492" s="86">
        <v>-99</v>
      </c>
      <c r="DH1492" s="86">
        <v>-99</v>
      </c>
    </row>
    <row r="1493" spans="1:112" x14ac:dyDescent="0.2">
      <c r="A1493" s="85">
        <f>IF(ISERROR(SEARCH('School Lookup'!$F$3,Data!J1493)),A1492,A1492+1)</f>
        <v>0</v>
      </c>
      <c r="B1493" s="85">
        <f>IF(I1493='School Lookup'!$G$13,1,0)</f>
        <v>0</v>
      </c>
      <c r="C1493" s="85">
        <f t="shared" si="23"/>
        <v>1491</v>
      </c>
      <c r="D1493" s="86" t="s">
        <v>6478</v>
      </c>
      <c r="E1493" s="86" t="s">
        <v>6480</v>
      </c>
      <c r="F1493" s="86" t="s">
        <v>2738</v>
      </c>
      <c r="G1493" s="86" t="s">
        <v>2865</v>
      </c>
      <c r="H1493" s="86" t="s">
        <v>1580</v>
      </c>
      <c r="I1493" s="86" t="s">
        <v>3982</v>
      </c>
      <c r="J1493" s="86" t="s">
        <v>1729</v>
      </c>
      <c r="K1493" s="86" t="s">
        <v>6509</v>
      </c>
      <c r="L1493" s="86">
        <v>1</v>
      </c>
      <c r="M1493" s="86">
        <v>1</v>
      </c>
      <c r="N1493" s="89">
        <v>0.126312809917355</v>
      </c>
      <c r="O1493" s="89">
        <v>0.36788524448622001</v>
      </c>
      <c r="P1493" s="89">
        <v>51.35</v>
      </c>
      <c r="Q1493" s="89">
        <v>0.160587159472031</v>
      </c>
      <c r="R1493" s="89">
        <v>48.347101446281002</v>
      </c>
      <c r="S1493" s="89">
        <v>0.26423620197912501</v>
      </c>
      <c r="T1493" s="89">
        <v>0.29970595569716801</v>
      </c>
      <c r="U1493" s="89">
        <v>0.40132669983416303</v>
      </c>
      <c r="V1493" s="89">
        <v>0.12028000212058799</v>
      </c>
      <c r="W1493" s="89">
        <v>1</v>
      </c>
      <c r="X1493" s="89">
        <v>0.25666652892561997</v>
      </c>
      <c r="Y1493" s="89">
        <v>0.69328031775420695</v>
      </c>
      <c r="Z1493" s="89">
        <v>35.833300000000001</v>
      </c>
      <c r="AA1493" s="89">
        <v>-1.7451513643623999</v>
      </c>
      <c r="AB1493" s="89">
        <v>46.694189669421498</v>
      </c>
      <c r="AC1493" s="89">
        <v>-0.52593552330409399</v>
      </c>
      <c r="AD1493" s="89">
        <v>-0.61100395769994098</v>
      </c>
      <c r="AE1493" s="89">
        <v>0.40132669983416303</v>
      </c>
      <c r="AF1493" s="89">
        <v>-0.24521220192932899</v>
      </c>
      <c r="AG1493" s="89">
        <v>1</v>
      </c>
      <c r="AH1493" s="89">
        <v>0.29449411764705902</v>
      </c>
      <c r="AI1493" s="89">
        <v>0.69081567680006395</v>
      </c>
      <c r="AJ1493" s="89">
        <v>-99</v>
      </c>
      <c r="AK1493" s="89">
        <v>-99</v>
      </c>
      <c r="AL1493" s="89">
        <v>53.361352941176499</v>
      </c>
      <c r="AM1493" s="89">
        <v>0.69081567680006395</v>
      </c>
      <c r="AN1493" s="89">
        <v>0.68253026888580004</v>
      </c>
      <c r="AO1493" s="89">
        <v>0.197346600331675</v>
      </c>
      <c r="AP1493" s="89">
        <v>0.13469502818807699</v>
      </c>
      <c r="AQ1493" s="89">
        <v>-99</v>
      </c>
      <c r="AR1493" s="89">
        <v>-99</v>
      </c>
      <c r="AS1493" s="89">
        <v>-99</v>
      </c>
      <c r="AT1493" s="89">
        <v>-99</v>
      </c>
      <c r="AU1493" s="89">
        <v>-99</v>
      </c>
      <c r="AV1493" s="89">
        <v>-99</v>
      </c>
      <c r="AW1493" s="89">
        <v>-99</v>
      </c>
      <c r="AX1493" s="89">
        <v>-99</v>
      </c>
      <c r="AY1493" s="89">
        <v>-99</v>
      </c>
      <c r="AZ1493" s="89">
        <v>-99</v>
      </c>
      <c r="BA1493" s="89">
        <v>-99</v>
      </c>
      <c r="BB1493" s="89">
        <v>-99</v>
      </c>
      <c r="BC1493" s="89">
        <v>-99</v>
      </c>
      <c r="BD1493" s="89">
        <v>-99</v>
      </c>
      <c r="BE1493" s="89">
        <v>-99</v>
      </c>
      <c r="BF1493" s="89">
        <v>-99</v>
      </c>
      <c r="BG1493" s="89">
        <v>-99</v>
      </c>
      <c r="BH1493" s="89">
        <v>-99</v>
      </c>
      <c r="BI1493" s="89">
        <v>-99</v>
      </c>
      <c r="BJ1493" s="89">
        <v>-99</v>
      </c>
      <c r="BK1493" s="89">
        <v>-99</v>
      </c>
      <c r="BL1493" s="89">
        <v>-99</v>
      </c>
      <c r="BM1493" s="89">
        <v>-99</v>
      </c>
      <c r="BN1493" s="89">
        <v>-99</v>
      </c>
      <c r="BO1493" s="89">
        <v>-99</v>
      </c>
      <c r="BP1493" s="89">
        <v>-99</v>
      </c>
      <c r="BQ1493" s="89">
        <v>-99</v>
      </c>
      <c r="BR1493" s="89">
        <v>-99</v>
      </c>
      <c r="BS1493" s="89">
        <v>-99</v>
      </c>
      <c r="BT1493" s="89">
        <v>-99</v>
      </c>
      <c r="BU1493" s="89">
        <v>-99</v>
      </c>
      <c r="BV1493" s="89">
        <v>-99</v>
      </c>
      <c r="BW1493" s="89">
        <v>-99</v>
      </c>
      <c r="BX1493" s="89">
        <v>-99</v>
      </c>
      <c r="BY1493" s="89">
        <v>-99</v>
      </c>
      <c r="BZ1493" s="89">
        <v>-99</v>
      </c>
      <c r="CA1493" s="89">
        <v>-99</v>
      </c>
      <c r="CB1493" s="89">
        <v>-99</v>
      </c>
      <c r="CC1493" s="89">
        <v>-99</v>
      </c>
      <c r="CD1493" s="89">
        <v>-99</v>
      </c>
      <c r="CE1493" s="89">
        <v>-99</v>
      </c>
      <c r="CF1493" s="89">
        <v>-99</v>
      </c>
      <c r="CG1493" s="89">
        <v>-99</v>
      </c>
      <c r="CH1493" s="89">
        <v>-99</v>
      </c>
      <c r="CI1493" s="89">
        <v>-99</v>
      </c>
      <c r="CJ1493" s="89">
        <v>-99</v>
      </c>
      <c r="CK1493" s="89">
        <v>-99</v>
      </c>
      <c r="CL1493" s="89">
        <v>-99</v>
      </c>
      <c r="CM1493" s="89">
        <v>-99</v>
      </c>
      <c r="CN1493" s="89">
        <v>-99</v>
      </c>
      <c r="CO1493" s="89">
        <v>-99</v>
      </c>
      <c r="CP1493" s="89">
        <v>-99</v>
      </c>
      <c r="CQ1493" s="89">
        <v>-99</v>
      </c>
      <c r="CR1493" s="89">
        <v>-99</v>
      </c>
      <c r="CS1493" s="89">
        <v>-99</v>
      </c>
      <c r="CT1493" s="89">
        <v>-99</v>
      </c>
      <c r="CU1493" s="86">
        <v>-99</v>
      </c>
      <c r="CV1493" s="86">
        <v>9.7999999999999997E-3</v>
      </c>
      <c r="CW1493" s="86">
        <v>45</v>
      </c>
      <c r="CX1493" s="86">
        <v>2</v>
      </c>
      <c r="CY1493" s="86">
        <v>1.2612000000000001</v>
      </c>
      <c r="CZ1493" s="86">
        <v>91</v>
      </c>
      <c r="DA1493" s="86">
        <v>2</v>
      </c>
      <c r="DB1493" s="86">
        <v>-0.63590000000000002</v>
      </c>
      <c r="DC1493" s="86">
        <v>18</v>
      </c>
      <c r="DD1493" s="86">
        <v>-99</v>
      </c>
      <c r="DE1493" s="86">
        <v>-99</v>
      </c>
      <c r="DF1493" s="86">
        <v>-99</v>
      </c>
      <c r="DG1493" s="86">
        <v>-99</v>
      </c>
      <c r="DH1493" s="86">
        <v>-99</v>
      </c>
    </row>
    <row r="1494" spans="1:112" x14ac:dyDescent="0.2">
      <c r="A1494" s="85">
        <f>IF(ISERROR(SEARCH('School Lookup'!$F$3,Data!J1494)),A1493,A1493+1)</f>
        <v>0</v>
      </c>
      <c r="B1494" s="85">
        <f>IF(I1494='School Lookup'!$G$13,1,0)</f>
        <v>0</v>
      </c>
      <c r="C1494" s="85">
        <f t="shared" si="23"/>
        <v>1492</v>
      </c>
      <c r="D1494" s="86" t="s">
        <v>6478</v>
      </c>
      <c r="E1494" s="86" t="s">
        <v>6598</v>
      </c>
      <c r="F1494" s="86" t="s">
        <v>2755</v>
      </c>
      <c r="G1494" s="86" t="s">
        <v>6108</v>
      </c>
      <c r="H1494" s="86" t="s">
        <v>6109</v>
      </c>
      <c r="I1494" s="86" t="s">
        <v>6110</v>
      </c>
      <c r="J1494" s="86" t="s">
        <v>6109</v>
      </c>
      <c r="K1494" s="86" t="s">
        <v>45</v>
      </c>
      <c r="L1494" s="86">
        <v>1</v>
      </c>
      <c r="M1494" s="86">
        <v>1</v>
      </c>
      <c r="N1494" s="89">
        <v>-0.12684999999999999</v>
      </c>
      <c r="O1494" s="89">
        <v>-0.18033854697166801</v>
      </c>
      <c r="P1494" s="89">
        <v>48.338799999999999</v>
      </c>
      <c r="Q1494" s="89">
        <v>-0.15881507596984501</v>
      </c>
      <c r="R1494" s="89">
        <v>50.682850000000002</v>
      </c>
      <c r="S1494" s="89">
        <v>-0.16957681147075601</v>
      </c>
      <c r="T1494" s="89">
        <v>-0.19252730797912801</v>
      </c>
      <c r="U1494" s="89">
        <v>0.29011666299801903</v>
      </c>
      <c r="V1494" s="89">
        <v>-5.5855380126896399E-2</v>
      </c>
      <c r="W1494" s="89">
        <v>1</v>
      </c>
      <c r="X1494" s="89">
        <v>0.234349166666667</v>
      </c>
      <c r="Y1494" s="89">
        <v>0.64074171212790099</v>
      </c>
      <c r="Z1494" s="89">
        <v>57.283999999999999</v>
      </c>
      <c r="AA1494" s="89">
        <v>0.92981440625670397</v>
      </c>
      <c r="AB1494" s="89">
        <v>50.302997348484901</v>
      </c>
      <c r="AC1494" s="89">
        <v>0.78527805919230298</v>
      </c>
      <c r="AD1494" s="89">
        <v>0.91571019743658399</v>
      </c>
      <c r="AE1494" s="89">
        <v>0.29055690072639201</v>
      </c>
      <c r="AF1494" s="89">
        <v>0.26606591693072601</v>
      </c>
      <c r="AG1494" s="89">
        <v>1</v>
      </c>
      <c r="AH1494" s="89">
        <v>0.13274081632653101</v>
      </c>
      <c r="AI1494" s="89">
        <v>0.34270696756569902</v>
      </c>
      <c r="AJ1494" s="89">
        <v>50.775500000000001</v>
      </c>
      <c r="AK1494" s="89">
        <v>0.21029502834570901</v>
      </c>
      <c r="AL1494" s="89">
        <v>49.886606122449002</v>
      </c>
      <c r="AM1494" s="89">
        <v>0.27650099795570399</v>
      </c>
      <c r="AN1494" s="89">
        <v>0.24727470841840399</v>
      </c>
      <c r="AO1494" s="89">
        <v>9.7072419106317406E-2</v>
      </c>
      <c r="AP1494" s="89">
        <v>2.4003554129983701E-2</v>
      </c>
      <c r="AQ1494" s="89">
        <v>1</v>
      </c>
      <c r="AR1494" s="89">
        <v>0.232601016260163</v>
      </c>
      <c r="AS1494" s="89">
        <v>0.59285429633369902</v>
      </c>
      <c r="AT1494" s="89">
        <v>59.933300000000003</v>
      </c>
      <c r="AU1494" s="89">
        <v>1.2224117403519901</v>
      </c>
      <c r="AV1494" s="89">
        <v>51.422794512195097</v>
      </c>
      <c r="AW1494" s="89">
        <v>0.90763301834284404</v>
      </c>
      <c r="AX1494" s="89">
        <v>0.91724504048379196</v>
      </c>
      <c r="AY1494" s="89">
        <v>0.10829848117983699</v>
      </c>
      <c r="AZ1494" s="89">
        <v>9.9336244754132802E-2</v>
      </c>
      <c r="BA1494" s="89">
        <v>1</v>
      </c>
      <c r="BB1494" s="89">
        <v>-0.174966115702479</v>
      </c>
      <c r="BC1494" s="89">
        <v>-0.16924330107760999</v>
      </c>
      <c r="BD1494" s="89">
        <v>40.431800000000003</v>
      </c>
      <c r="BE1494" s="89">
        <v>-0.78614383164962798</v>
      </c>
      <c r="BF1494" s="89">
        <v>42.975227272727302</v>
      </c>
      <c r="BG1494" s="89">
        <v>-0.47769356636361898</v>
      </c>
      <c r="BH1494" s="89">
        <v>-0.50090828003925902</v>
      </c>
      <c r="BI1494" s="89">
        <v>5.32687651331719E-2</v>
      </c>
      <c r="BJ1494" s="89">
        <v>-2.6682765522672399E-2</v>
      </c>
      <c r="BK1494" s="89">
        <v>1</v>
      </c>
      <c r="BL1494" s="89">
        <v>0.19207131147541001</v>
      </c>
      <c r="BM1494" s="89">
        <v>0.649177075987182</v>
      </c>
      <c r="BN1494" s="89">
        <v>40.784100000000002</v>
      </c>
      <c r="BO1494" s="89">
        <v>-0.88378860782331403</v>
      </c>
      <c r="BP1494" s="89">
        <v>44.6721176229508</v>
      </c>
      <c r="BQ1494" s="89">
        <v>-0.117305765918066</v>
      </c>
      <c r="BR1494" s="89">
        <v>-0.11117769038020101</v>
      </c>
      <c r="BS1494" s="89">
        <v>5.3709002861545202E-2</v>
      </c>
      <c r="BT1494" s="89">
        <v>-5.9712428907702101E-3</v>
      </c>
      <c r="BU1494" s="89">
        <v>1</v>
      </c>
      <c r="BV1494" s="89">
        <v>2.3456967213114799E-2</v>
      </c>
      <c r="BW1494" s="89">
        <v>0.21118391859333899</v>
      </c>
      <c r="BX1494" s="89">
        <v>47.258400000000002</v>
      </c>
      <c r="BY1494" s="89">
        <v>-0.191056941854023</v>
      </c>
      <c r="BZ1494" s="89">
        <v>52.049202459016399</v>
      </c>
      <c r="CA1494" s="89">
        <v>1.00634883696581E-2</v>
      </c>
      <c r="CB1494" s="89">
        <v>2.0452973686027599E-2</v>
      </c>
      <c r="CC1494" s="89">
        <v>5.3709002861545202E-2</v>
      </c>
      <c r="CD1494" s="89">
        <v>1.0985088222299701E-3</v>
      </c>
      <c r="CE1494" s="89">
        <v>1</v>
      </c>
      <c r="CF1494" s="89">
        <v>-4.0851239669421502E-2</v>
      </c>
      <c r="CG1494" s="89">
        <v>8.87898372959917E-2</v>
      </c>
      <c r="CH1494" s="89">
        <v>42.029400000000003</v>
      </c>
      <c r="CI1494" s="89">
        <v>-0.82935418008519401</v>
      </c>
      <c r="CJ1494" s="89">
        <v>47.520643388429697</v>
      </c>
      <c r="CK1494" s="89">
        <v>-0.37028217139460101</v>
      </c>
      <c r="CL1494" s="89">
        <v>-0.39152183931652901</v>
      </c>
      <c r="CM1494" s="89">
        <v>5.32687651331719E-2</v>
      </c>
      <c r="CN1494" s="89">
        <v>-2.0855884903059601E-2</v>
      </c>
      <c r="CO1494" s="89">
        <v>53.35</v>
      </c>
      <c r="CP1494" s="89">
        <v>-2.5718999999999999</v>
      </c>
      <c r="CQ1494" s="89">
        <v>14.64</v>
      </c>
      <c r="CR1494" s="89">
        <v>1.9302999999999999</v>
      </c>
      <c r="CS1494" s="89">
        <v>-1.0711666666666699</v>
      </c>
      <c r="CT1494" s="89">
        <v>-2.4399000000000002</v>
      </c>
      <c r="CU1494" s="86" t="s">
        <v>6989</v>
      </c>
      <c r="CV1494" s="86">
        <v>8.9999999999999993E-3</v>
      </c>
      <c r="CW1494" s="86">
        <v>45</v>
      </c>
      <c r="CX1494" s="86">
        <v>4</v>
      </c>
      <c r="CY1494" s="86">
        <v>-1.5745</v>
      </c>
      <c r="CZ1494" s="86">
        <v>3</v>
      </c>
      <c r="DA1494" s="86">
        <v>8</v>
      </c>
      <c r="DB1494" s="86">
        <v>0.2331</v>
      </c>
      <c r="DC1494" s="86">
        <v>60</v>
      </c>
      <c r="DD1494" s="86">
        <v>-99</v>
      </c>
      <c r="DE1494" s="86">
        <v>-99</v>
      </c>
      <c r="DF1494" s="86">
        <v>-99</v>
      </c>
      <c r="DG1494" s="86">
        <v>-99</v>
      </c>
      <c r="DH1494" s="86">
        <v>-99</v>
      </c>
    </row>
    <row r="1495" spans="1:112" x14ac:dyDescent="0.2">
      <c r="A1495" s="85">
        <f>IF(ISERROR(SEARCH('School Lookup'!$F$3,Data!J1495)),A1494,A1494+1)</f>
        <v>0</v>
      </c>
      <c r="B1495" s="85">
        <f>IF(I1495='School Lookup'!$G$13,1,0)</f>
        <v>0</v>
      </c>
      <c r="C1495" s="85">
        <f t="shared" si="23"/>
        <v>1493</v>
      </c>
      <c r="D1495" s="86" t="s">
        <v>6478</v>
      </c>
      <c r="E1495" s="86" t="s">
        <v>6790</v>
      </c>
      <c r="F1495" s="86" t="s">
        <v>2774</v>
      </c>
      <c r="G1495" s="86" t="s">
        <v>3142</v>
      </c>
      <c r="H1495" s="86" t="s">
        <v>2458</v>
      </c>
      <c r="I1495" s="86" t="s">
        <v>4460</v>
      </c>
      <c r="J1495" s="86" t="s">
        <v>2459</v>
      </c>
      <c r="K1495" s="86" t="s">
        <v>31</v>
      </c>
      <c r="L1495" s="86">
        <v>1</v>
      </c>
      <c r="M1495" s="86">
        <v>1</v>
      </c>
      <c r="N1495" s="89">
        <v>-0.209011846689895</v>
      </c>
      <c r="O1495" s="89">
        <v>-0.35825993724309202</v>
      </c>
      <c r="P1495" s="89">
        <v>59.638300000000001</v>
      </c>
      <c r="Q1495" s="89">
        <v>1.0397388425262599</v>
      </c>
      <c r="R1495" s="89">
        <v>54.819984320557502</v>
      </c>
      <c r="S1495" s="89">
        <v>0.34073945264158501</v>
      </c>
      <c r="T1495" s="89">
        <v>0.38651166135352599</v>
      </c>
      <c r="U1495" s="89">
        <v>0.37483674357858099</v>
      </c>
      <c r="V1495" s="89">
        <v>0.14487877249690301</v>
      </c>
      <c r="W1495" s="89">
        <v>1</v>
      </c>
      <c r="X1495" s="89">
        <v>-0.16020722610722599</v>
      </c>
      <c r="Y1495" s="89">
        <v>-0.28810653063292102</v>
      </c>
      <c r="Z1495" s="89">
        <v>49.425800000000002</v>
      </c>
      <c r="AA1495" s="89">
        <v>-5.0126389086990998E-2</v>
      </c>
      <c r="AB1495" s="89">
        <v>49.300741724941702</v>
      </c>
      <c r="AC1495" s="89">
        <v>-0.16911645985995599</v>
      </c>
      <c r="AD1495" s="89">
        <v>-0.19554096810402499</v>
      </c>
      <c r="AE1495" s="89">
        <v>0.37353069220722701</v>
      </c>
      <c r="AF1495" s="89">
        <v>-7.30405531707677E-2</v>
      </c>
      <c r="AG1495" s="89">
        <v>1</v>
      </c>
      <c r="AH1495" s="89">
        <v>-0.24535766423357699</v>
      </c>
      <c r="AI1495" s="89">
        <v>-0.47099743881571199</v>
      </c>
      <c r="AJ1495" s="89">
        <v>47.759399999999999</v>
      </c>
      <c r="AK1495" s="89">
        <v>-8.4953990219428496E-2</v>
      </c>
      <c r="AL1495" s="89">
        <v>47.445240145985402</v>
      </c>
      <c r="AM1495" s="89">
        <v>-0.27797571451757003</v>
      </c>
      <c r="AN1495" s="89">
        <v>-0.33522715448164198</v>
      </c>
      <c r="AO1495" s="89">
        <v>0.119286025250327</v>
      </c>
      <c r="AP1495" s="89">
        <v>-3.99879148140923E-2</v>
      </c>
      <c r="AQ1495" s="89">
        <v>1</v>
      </c>
      <c r="AR1495" s="89">
        <v>-0.179148355263158</v>
      </c>
      <c r="AS1495" s="89">
        <v>-0.33268252250026198</v>
      </c>
      <c r="AT1495" s="89">
        <v>49.4</v>
      </c>
      <c r="AU1495" s="89">
        <v>7.7561322317371006E-2</v>
      </c>
      <c r="AV1495" s="89">
        <v>52.302643750000001</v>
      </c>
      <c r="AW1495" s="89">
        <v>-0.12756060009144601</v>
      </c>
      <c r="AX1495" s="89">
        <v>-0.173636798887118</v>
      </c>
      <c r="AY1495" s="89">
        <v>0.132346538963866</v>
      </c>
      <c r="AZ1495" s="89">
        <v>-2.29802293694749E-2</v>
      </c>
      <c r="BA1495" s="89">
        <v>-99</v>
      </c>
      <c r="BB1495" s="89">
        <v>-99</v>
      </c>
      <c r="BC1495" s="89">
        <v>-99</v>
      </c>
      <c r="BD1495" s="89">
        <v>-99</v>
      </c>
      <c r="BE1495" s="89">
        <v>-99</v>
      </c>
      <c r="BF1495" s="89">
        <v>-99</v>
      </c>
      <c r="BG1495" s="89">
        <v>-99</v>
      </c>
      <c r="BH1495" s="89">
        <v>-99</v>
      </c>
      <c r="BI1495" s="89">
        <v>-99</v>
      </c>
      <c r="BJ1495" s="89">
        <v>-99</v>
      </c>
      <c r="BK1495" s="89">
        <v>-99</v>
      </c>
      <c r="BL1495" s="89">
        <v>-99</v>
      </c>
      <c r="BM1495" s="89">
        <v>-99</v>
      </c>
      <c r="BN1495" s="89">
        <v>-99</v>
      </c>
      <c r="BO1495" s="89">
        <v>-99</v>
      </c>
      <c r="BP1495" s="89">
        <v>-99</v>
      </c>
      <c r="BQ1495" s="89">
        <v>-99</v>
      </c>
      <c r="BR1495" s="89">
        <v>-99</v>
      </c>
      <c r="BS1495" s="89">
        <v>-99</v>
      </c>
      <c r="BT1495" s="89">
        <v>-99</v>
      </c>
      <c r="BU1495" s="89">
        <v>-99</v>
      </c>
      <c r="BV1495" s="89">
        <v>-99</v>
      </c>
      <c r="BW1495" s="89">
        <v>-99</v>
      </c>
      <c r="BX1495" s="89">
        <v>-99</v>
      </c>
      <c r="BY1495" s="89">
        <v>-99</v>
      </c>
      <c r="BZ1495" s="89">
        <v>-99</v>
      </c>
      <c r="CA1495" s="89">
        <v>-99</v>
      </c>
      <c r="CB1495" s="89">
        <v>-99</v>
      </c>
      <c r="CC1495" s="89">
        <v>-99</v>
      </c>
      <c r="CD1495" s="89">
        <v>-99</v>
      </c>
      <c r="CE1495" s="89">
        <v>-99</v>
      </c>
      <c r="CF1495" s="89">
        <v>-99</v>
      </c>
      <c r="CG1495" s="89">
        <v>-99</v>
      </c>
      <c r="CH1495" s="89">
        <v>-99</v>
      </c>
      <c r="CI1495" s="89">
        <v>-99</v>
      </c>
      <c r="CJ1495" s="89">
        <v>-99</v>
      </c>
      <c r="CK1495" s="89">
        <v>-99</v>
      </c>
      <c r="CL1495" s="89">
        <v>-99</v>
      </c>
      <c r="CM1495" s="89">
        <v>-99</v>
      </c>
      <c r="CN1495" s="89">
        <v>-99</v>
      </c>
      <c r="CO1495" s="89">
        <v>-99</v>
      </c>
      <c r="CP1495" s="89">
        <v>-99</v>
      </c>
      <c r="CQ1495" s="89">
        <v>-99</v>
      </c>
      <c r="CR1495" s="89">
        <v>-99</v>
      </c>
      <c r="CS1495" s="89">
        <v>-99</v>
      </c>
      <c r="CT1495" s="89">
        <v>-99</v>
      </c>
      <c r="CU1495" s="86">
        <v>-99</v>
      </c>
      <c r="CV1495" s="86">
        <v>8.8999999999999999E-3</v>
      </c>
      <c r="CW1495" s="86">
        <v>45</v>
      </c>
      <c r="CX1495" s="86">
        <v>2</v>
      </c>
      <c r="CY1495" s="86">
        <v>6.2799999999999995E-2</v>
      </c>
      <c r="CZ1495" s="86">
        <v>55</v>
      </c>
      <c r="DA1495" s="86">
        <v>4</v>
      </c>
      <c r="DB1495" s="86">
        <v>0.37109999999999999</v>
      </c>
      <c r="DC1495" s="86">
        <v>67</v>
      </c>
      <c r="DD1495" s="86">
        <v>-99</v>
      </c>
      <c r="DE1495" s="86">
        <v>-99</v>
      </c>
      <c r="DF1495" s="86">
        <v>-99</v>
      </c>
      <c r="DG1495" s="86">
        <v>-99</v>
      </c>
      <c r="DH1495" s="86">
        <v>-99</v>
      </c>
    </row>
    <row r="1496" spans="1:112" x14ac:dyDescent="0.2">
      <c r="A1496" s="85">
        <f>IF(ISERROR(SEARCH('School Lookup'!$F$3,Data!J1496)),A1495,A1495+1)</f>
        <v>0</v>
      </c>
      <c r="B1496" s="85">
        <f>IF(I1496='School Lookup'!$G$13,1,0)</f>
        <v>0</v>
      </c>
      <c r="C1496" s="85">
        <f t="shared" si="23"/>
        <v>1494</v>
      </c>
      <c r="D1496" s="86" t="s">
        <v>6478</v>
      </c>
      <c r="E1496" s="86" t="s">
        <v>6499</v>
      </c>
      <c r="F1496" s="86" t="s">
        <v>2742</v>
      </c>
      <c r="G1496" s="86" t="s">
        <v>3385</v>
      </c>
      <c r="H1496" s="86" t="s">
        <v>1263</v>
      </c>
      <c r="I1496" s="86" t="s">
        <v>5517</v>
      </c>
      <c r="J1496" s="86" t="s">
        <v>1263</v>
      </c>
      <c r="K1496" s="86" t="s">
        <v>45</v>
      </c>
      <c r="L1496" s="86">
        <v>1</v>
      </c>
      <c r="M1496" s="86">
        <v>1</v>
      </c>
      <c r="N1496" s="89">
        <v>-0.103339495798319</v>
      </c>
      <c r="O1496" s="89">
        <v>-0.129426575514487</v>
      </c>
      <c r="P1496" s="89">
        <v>50.191499999999998</v>
      </c>
      <c r="Q1496" s="89">
        <v>3.7703428813352202E-2</v>
      </c>
      <c r="R1496" s="89">
        <v>51.680663865546201</v>
      </c>
      <c r="S1496" s="89">
        <v>-4.5861573350567598E-2</v>
      </c>
      <c r="T1496" s="89">
        <v>-5.2151723249404203E-2</v>
      </c>
      <c r="U1496" s="89">
        <v>0.37480314960629901</v>
      </c>
      <c r="V1496" s="89">
        <v>-1.9546630131272801E-2</v>
      </c>
      <c r="W1496" s="89">
        <v>1</v>
      </c>
      <c r="X1496" s="89">
        <v>-0.16101764705882399</v>
      </c>
      <c r="Y1496" s="89">
        <v>-0.29001438991634398</v>
      </c>
      <c r="Z1496" s="89">
        <v>52.431600000000003</v>
      </c>
      <c r="AA1496" s="89">
        <v>0.32470576619590802</v>
      </c>
      <c r="AB1496" s="89">
        <v>52.1007991596639</v>
      </c>
      <c r="AC1496" s="89">
        <v>1.7345688139782101E-2</v>
      </c>
      <c r="AD1496" s="89">
        <v>2.1566606549354401E-2</v>
      </c>
      <c r="AE1496" s="89">
        <v>0.37480314960629901</v>
      </c>
      <c r="AF1496" s="89">
        <v>8.0832320610178705E-3</v>
      </c>
      <c r="AG1496" s="89">
        <v>1</v>
      </c>
      <c r="AH1496" s="89">
        <v>0.10252658227848099</v>
      </c>
      <c r="AI1496" s="89">
        <v>0.27768302104277998</v>
      </c>
      <c r="AJ1496" s="89">
        <v>48</v>
      </c>
      <c r="AK1496" s="89">
        <v>-6.1401417736164601E-2</v>
      </c>
      <c r="AL1496" s="89">
        <v>44.303778481012699</v>
      </c>
      <c r="AM1496" s="89">
        <v>0.108140801653308</v>
      </c>
      <c r="AN1496" s="89">
        <v>7.0405011678723095E-2</v>
      </c>
      <c r="AO1496" s="89">
        <v>0.124409448818898</v>
      </c>
      <c r="AP1496" s="89">
        <v>8.7590486970380004E-3</v>
      </c>
      <c r="AQ1496" s="89">
        <v>1</v>
      </c>
      <c r="AR1496" s="89">
        <v>2.385E-2</v>
      </c>
      <c r="AS1496" s="89">
        <v>0.12362042524606701</v>
      </c>
      <c r="AT1496" s="89">
        <v>-99</v>
      </c>
      <c r="AU1496" s="89">
        <v>-99</v>
      </c>
      <c r="AV1496" s="89">
        <v>45.0000225</v>
      </c>
      <c r="AW1496" s="89">
        <v>0.12362042524606701</v>
      </c>
      <c r="AX1496" s="89">
        <v>9.1056504912117198E-2</v>
      </c>
      <c r="AY1496" s="89">
        <v>0.12598425196850399</v>
      </c>
      <c r="AZ1496" s="89">
        <v>1.14716856582195E-2</v>
      </c>
      <c r="BA1496" s="89">
        <v>-99</v>
      </c>
      <c r="BB1496" s="89">
        <v>-99</v>
      </c>
      <c r="BC1496" s="89">
        <v>-99</v>
      </c>
      <c r="BD1496" s="89">
        <v>-99</v>
      </c>
      <c r="BE1496" s="89">
        <v>-99</v>
      </c>
      <c r="BF1496" s="89">
        <v>-99</v>
      </c>
      <c r="BG1496" s="89">
        <v>-99</v>
      </c>
      <c r="BH1496" s="89">
        <v>-99</v>
      </c>
      <c r="BI1496" s="89">
        <v>-99</v>
      </c>
      <c r="BJ1496" s="89">
        <v>-99</v>
      </c>
      <c r="BK1496" s="89">
        <v>-99</v>
      </c>
      <c r="BL1496" s="89">
        <v>-99</v>
      </c>
      <c r="BM1496" s="89">
        <v>-99</v>
      </c>
      <c r="BN1496" s="89">
        <v>-99</v>
      </c>
      <c r="BO1496" s="89">
        <v>-99</v>
      </c>
      <c r="BP1496" s="89">
        <v>-99</v>
      </c>
      <c r="BQ1496" s="89">
        <v>-99</v>
      </c>
      <c r="BR1496" s="89">
        <v>-99</v>
      </c>
      <c r="BS1496" s="89">
        <v>-99</v>
      </c>
      <c r="BT1496" s="89">
        <v>-99</v>
      </c>
      <c r="BU1496" s="89">
        <v>-99</v>
      </c>
      <c r="BV1496" s="89">
        <v>-99</v>
      </c>
      <c r="BW1496" s="89">
        <v>-99</v>
      </c>
      <c r="BX1496" s="89">
        <v>-99</v>
      </c>
      <c r="BY1496" s="89">
        <v>-99</v>
      </c>
      <c r="BZ1496" s="89">
        <v>-99</v>
      </c>
      <c r="CA1496" s="89">
        <v>-99</v>
      </c>
      <c r="CB1496" s="89">
        <v>-99</v>
      </c>
      <c r="CC1496" s="89">
        <v>-99</v>
      </c>
      <c r="CD1496" s="89">
        <v>-99</v>
      </c>
      <c r="CE1496" s="89">
        <v>-99</v>
      </c>
      <c r="CF1496" s="89">
        <v>-99</v>
      </c>
      <c r="CG1496" s="89">
        <v>-99</v>
      </c>
      <c r="CH1496" s="89">
        <v>-99</v>
      </c>
      <c r="CI1496" s="89">
        <v>-99</v>
      </c>
      <c r="CJ1496" s="89">
        <v>-99</v>
      </c>
      <c r="CK1496" s="89">
        <v>-99</v>
      </c>
      <c r="CL1496" s="89">
        <v>-99</v>
      </c>
      <c r="CM1496" s="89">
        <v>-99</v>
      </c>
      <c r="CN1496" s="89">
        <v>-99</v>
      </c>
      <c r="CO1496" s="89">
        <v>90.5</v>
      </c>
      <c r="CP1496" s="89" t="s">
        <v>6987</v>
      </c>
      <c r="CQ1496" s="89">
        <v>-3.22</v>
      </c>
      <c r="CR1496" s="89" t="s">
        <v>6987</v>
      </c>
      <c r="CS1496" s="89" t="s">
        <v>6987</v>
      </c>
      <c r="CT1496" s="89">
        <v>-99</v>
      </c>
      <c r="CU1496" s="86" t="s">
        <v>6986</v>
      </c>
      <c r="CV1496" s="86">
        <v>8.8000000000000005E-3</v>
      </c>
      <c r="CW1496" s="86">
        <v>44</v>
      </c>
      <c r="CX1496" s="86">
        <v>2</v>
      </c>
      <c r="CY1496" s="86">
        <v>0.14219999999999999</v>
      </c>
      <c r="CZ1496" s="86">
        <v>59</v>
      </c>
      <c r="DA1496" s="86">
        <v>3</v>
      </c>
      <c r="DB1496" s="86">
        <v>0.12820000000000001</v>
      </c>
      <c r="DC1496" s="86">
        <v>54</v>
      </c>
      <c r="DD1496" s="86">
        <v>-99</v>
      </c>
      <c r="DE1496" s="86">
        <v>-99</v>
      </c>
      <c r="DF1496" s="86">
        <v>-99</v>
      </c>
      <c r="DG1496" s="86">
        <v>-99</v>
      </c>
      <c r="DH1496" s="86">
        <v>-99</v>
      </c>
    </row>
    <row r="1497" spans="1:112" x14ac:dyDescent="0.2">
      <c r="A1497" s="85">
        <f>IF(ISERROR(SEARCH('School Lookup'!$F$3,Data!J1497)),A1496,A1496+1)</f>
        <v>0</v>
      </c>
      <c r="B1497" s="85">
        <f>IF(I1497='School Lookup'!$G$13,1,0)</f>
        <v>0</v>
      </c>
      <c r="C1497" s="85">
        <f t="shared" si="23"/>
        <v>1495</v>
      </c>
      <c r="D1497" s="86" t="s">
        <v>6478</v>
      </c>
      <c r="E1497" s="86" t="s">
        <v>6702</v>
      </c>
      <c r="F1497" s="86" t="s">
        <v>1150</v>
      </c>
      <c r="G1497" s="86" t="s">
        <v>2840</v>
      </c>
      <c r="H1497" s="86" t="s">
        <v>567</v>
      </c>
      <c r="I1497" s="86" t="s">
        <v>5115</v>
      </c>
      <c r="J1497" s="86" t="s">
        <v>1562</v>
      </c>
      <c r="K1497" s="86" t="s">
        <v>138</v>
      </c>
      <c r="L1497" s="86">
        <v>1</v>
      </c>
      <c r="M1497" s="86">
        <v>1</v>
      </c>
      <c r="N1497" s="89">
        <v>-6.15223880597015E-3</v>
      </c>
      <c r="O1497" s="89">
        <v>8.1032324539320105E-2</v>
      </c>
      <c r="P1497" s="89">
        <v>56.261499999999998</v>
      </c>
      <c r="Q1497" s="89">
        <v>0.681556898902415</v>
      </c>
      <c r="R1497" s="89">
        <v>49.2537519900498</v>
      </c>
      <c r="S1497" s="89">
        <v>0.38129461172086798</v>
      </c>
      <c r="T1497" s="89">
        <v>0.43252825766020397</v>
      </c>
      <c r="U1497" s="89">
        <v>0.375</v>
      </c>
      <c r="V1497" s="89">
        <v>0.162198096622577</v>
      </c>
      <c r="W1497" s="89">
        <v>1</v>
      </c>
      <c r="X1497" s="89">
        <v>-7.8088059701492504E-2</v>
      </c>
      <c r="Y1497" s="89">
        <v>-9.47850059791292E-2</v>
      </c>
      <c r="Z1497" s="89">
        <v>45.692300000000003</v>
      </c>
      <c r="AA1497" s="89">
        <v>-0.51570488790550995</v>
      </c>
      <c r="AB1497" s="89">
        <v>46.766170398009997</v>
      </c>
      <c r="AC1497" s="89">
        <v>-0.30524494694232002</v>
      </c>
      <c r="AD1497" s="89">
        <v>-0.35404244408041102</v>
      </c>
      <c r="AE1497" s="89">
        <v>0.375</v>
      </c>
      <c r="AF1497" s="89">
        <v>-0.13276591653015399</v>
      </c>
      <c r="AG1497" s="89">
        <v>1</v>
      </c>
      <c r="AH1497" s="89">
        <v>-4.9669767441860503E-2</v>
      </c>
      <c r="AI1497" s="89">
        <v>-4.9858206362180101E-2</v>
      </c>
      <c r="AJ1497" s="89">
        <v>-99</v>
      </c>
      <c r="AK1497" s="89">
        <v>-99</v>
      </c>
      <c r="AL1497" s="89">
        <v>54.263564341085299</v>
      </c>
      <c r="AM1497" s="89">
        <v>-4.9858206362180101E-2</v>
      </c>
      <c r="AN1497" s="89">
        <v>-9.5579806862807801E-2</v>
      </c>
      <c r="AO1497" s="89">
        <v>0.120335820895522</v>
      </c>
      <c r="AP1497" s="89">
        <v>-1.15016745198715E-2</v>
      </c>
      <c r="AQ1497" s="89">
        <v>1</v>
      </c>
      <c r="AR1497" s="89">
        <v>-4.5524460431654701E-2</v>
      </c>
      <c r="AS1497" s="89">
        <v>-3.2320595814118502E-2</v>
      </c>
      <c r="AT1497" s="89">
        <v>-99</v>
      </c>
      <c r="AU1497" s="89">
        <v>-99</v>
      </c>
      <c r="AV1497" s="89">
        <v>46.043158273381302</v>
      </c>
      <c r="AW1497" s="89">
        <v>-3.2320595814118502E-2</v>
      </c>
      <c r="AX1497" s="89">
        <v>-7.3273360398302498E-2</v>
      </c>
      <c r="AY1497" s="89">
        <v>0.129664179104478</v>
      </c>
      <c r="AZ1497" s="89">
        <v>-9.5009301262724295E-3</v>
      </c>
      <c r="BA1497" s="89">
        <v>-99</v>
      </c>
      <c r="BB1497" s="89">
        <v>-99</v>
      </c>
      <c r="BC1497" s="89">
        <v>-99</v>
      </c>
      <c r="BD1497" s="89">
        <v>-99</v>
      </c>
      <c r="BE1497" s="89">
        <v>-99</v>
      </c>
      <c r="BF1497" s="89">
        <v>-99</v>
      </c>
      <c r="BG1497" s="89">
        <v>-99</v>
      </c>
      <c r="BH1497" s="89">
        <v>-99</v>
      </c>
      <c r="BI1497" s="89">
        <v>-99</v>
      </c>
      <c r="BJ1497" s="89">
        <v>-99</v>
      </c>
      <c r="BK1497" s="89">
        <v>-99</v>
      </c>
      <c r="BL1497" s="89">
        <v>-99</v>
      </c>
      <c r="BM1497" s="89">
        <v>-99</v>
      </c>
      <c r="BN1497" s="89">
        <v>-99</v>
      </c>
      <c r="BO1497" s="89">
        <v>-99</v>
      </c>
      <c r="BP1497" s="89">
        <v>-99</v>
      </c>
      <c r="BQ1497" s="89">
        <v>-99</v>
      </c>
      <c r="BR1497" s="89">
        <v>-99</v>
      </c>
      <c r="BS1497" s="89">
        <v>-99</v>
      </c>
      <c r="BT1497" s="89">
        <v>-99</v>
      </c>
      <c r="BU1497" s="89">
        <v>-99</v>
      </c>
      <c r="BV1497" s="89">
        <v>-99</v>
      </c>
      <c r="BW1497" s="89">
        <v>-99</v>
      </c>
      <c r="BX1497" s="89">
        <v>-99</v>
      </c>
      <c r="BY1497" s="89">
        <v>-99</v>
      </c>
      <c r="BZ1497" s="89">
        <v>-99</v>
      </c>
      <c r="CA1497" s="89">
        <v>-99</v>
      </c>
      <c r="CB1497" s="89">
        <v>-99</v>
      </c>
      <c r="CC1497" s="89">
        <v>-99</v>
      </c>
      <c r="CD1497" s="89">
        <v>-99</v>
      </c>
      <c r="CE1497" s="89">
        <v>-99</v>
      </c>
      <c r="CF1497" s="89">
        <v>-99</v>
      </c>
      <c r="CG1497" s="89">
        <v>-99</v>
      </c>
      <c r="CH1497" s="89">
        <v>-99</v>
      </c>
      <c r="CI1497" s="89">
        <v>-99</v>
      </c>
      <c r="CJ1497" s="89">
        <v>-99</v>
      </c>
      <c r="CK1497" s="89">
        <v>-99</v>
      </c>
      <c r="CL1497" s="89">
        <v>-99</v>
      </c>
      <c r="CM1497" s="89">
        <v>-99</v>
      </c>
      <c r="CN1497" s="89">
        <v>-99</v>
      </c>
      <c r="CO1497" s="89">
        <v>-99</v>
      </c>
      <c r="CP1497" s="89">
        <v>-99</v>
      </c>
      <c r="CQ1497" s="89">
        <v>-99</v>
      </c>
      <c r="CR1497" s="89">
        <v>-99</v>
      </c>
      <c r="CS1497" s="89">
        <v>-99</v>
      </c>
      <c r="CT1497" s="89">
        <v>-99</v>
      </c>
      <c r="CU1497" s="86">
        <v>-99</v>
      </c>
      <c r="CV1497" s="86">
        <v>8.3999999999999995E-3</v>
      </c>
      <c r="CW1497" s="86">
        <v>44</v>
      </c>
      <c r="CX1497" s="86">
        <v>2</v>
      </c>
      <c r="CY1497" s="86">
        <v>-1.0219</v>
      </c>
      <c r="CZ1497" s="86">
        <v>11</v>
      </c>
      <c r="DA1497" s="86">
        <v>2</v>
      </c>
      <c r="DB1497" s="86">
        <v>6.2199999999999998E-2</v>
      </c>
      <c r="DC1497" s="86">
        <v>50</v>
      </c>
      <c r="DD1497" s="86">
        <v>-99</v>
      </c>
      <c r="DE1497" s="86">
        <v>-99</v>
      </c>
      <c r="DF1497" s="86">
        <v>-99</v>
      </c>
      <c r="DG1497" s="86">
        <v>-99</v>
      </c>
      <c r="DH1497" s="86">
        <v>-99</v>
      </c>
    </row>
    <row r="1498" spans="1:112" x14ac:dyDescent="0.2">
      <c r="A1498" s="85">
        <f>IF(ISERROR(SEARCH('School Lookup'!$F$3,Data!J1498)),A1497,A1497+1)</f>
        <v>0</v>
      </c>
      <c r="B1498" s="85">
        <f>IF(I1498='School Lookup'!$G$13,1,0)</f>
        <v>0</v>
      </c>
      <c r="C1498" s="85">
        <f t="shared" si="23"/>
        <v>1496</v>
      </c>
      <c r="D1498" s="86" t="s">
        <v>6478</v>
      </c>
      <c r="E1498" s="86" t="s">
        <v>6760</v>
      </c>
      <c r="F1498" s="86" t="s">
        <v>2767</v>
      </c>
      <c r="G1498" s="86" t="s">
        <v>2783</v>
      </c>
      <c r="H1498" s="86" t="s">
        <v>5997</v>
      </c>
      <c r="I1498" s="86" t="s">
        <v>6766</v>
      </c>
      <c r="J1498" s="86" t="s">
        <v>6767</v>
      </c>
      <c r="K1498" s="86" t="s">
        <v>19</v>
      </c>
      <c r="L1498" s="86">
        <v>1</v>
      </c>
      <c r="M1498" s="86">
        <v>-99</v>
      </c>
      <c r="N1498" s="89">
        <v>-99</v>
      </c>
      <c r="O1498" s="89">
        <v>-99</v>
      </c>
      <c r="P1498" s="89">
        <v>-99</v>
      </c>
      <c r="Q1498" s="89">
        <v>-99</v>
      </c>
      <c r="R1498" s="89">
        <v>-99</v>
      </c>
      <c r="S1498" s="89">
        <v>-99</v>
      </c>
      <c r="T1498" s="89">
        <v>-99</v>
      </c>
      <c r="U1498" s="89">
        <v>-99</v>
      </c>
      <c r="V1498" s="89">
        <v>-99</v>
      </c>
      <c r="W1498" s="89">
        <v>-99</v>
      </c>
      <c r="X1498" s="89">
        <v>-99</v>
      </c>
      <c r="Y1498" s="89">
        <v>-99</v>
      </c>
      <c r="Z1498" s="89">
        <v>-99</v>
      </c>
      <c r="AA1498" s="89">
        <v>-99</v>
      </c>
      <c r="AB1498" s="89">
        <v>-99</v>
      </c>
      <c r="AC1498" s="89">
        <v>-99</v>
      </c>
      <c r="AD1498" s="89">
        <v>-99</v>
      </c>
      <c r="AE1498" s="89">
        <v>-99</v>
      </c>
      <c r="AF1498" s="89">
        <v>-99</v>
      </c>
      <c r="AG1498" s="89">
        <v>-99</v>
      </c>
      <c r="AH1498" s="89">
        <v>-99</v>
      </c>
      <c r="AI1498" s="89">
        <v>-99</v>
      </c>
      <c r="AJ1498" s="89">
        <v>-99</v>
      </c>
      <c r="AK1498" s="89">
        <v>-99</v>
      </c>
      <c r="AL1498" s="89">
        <v>-99</v>
      </c>
      <c r="AM1498" s="89">
        <v>-99</v>
      </c>
      <c r="AN1498" s="89">
        <v>-99</v>
      </c>
      <c r="AO1498" s="89">
        <v>-99</v>
      </c>
      <c r="AP1498" s="89">
        <v>-99</v>
      </c>
      <c r="AQ1498" s="89">
        <v>-99</v>
      </c>
      <c r="AR1498" s="89">
        <v>-99</v>
      </c>
      <c r="AS1498" s="89">
        <v>-99</v>
      </c>
      <c r="AT1498" s="89">
        <v>-99</v>
      </c>
      <c r="AU1498" s="89">
        <v>-99</v>
      </c>
      <c r="AV1498" s="89">
        <v>-99</v>
      </c>
      <c r="AW1498" s="89">
        <v>-99</v>
      </c>
      <c r="AX1498" s="89">
        <v>-99</v>
      </c>
      <c r="AY1498" s="89">
        <v>-99</v>
      </c>
      <c r="AZ1498" s="89">
        <v>-99</v>
      </c>
      <c r="BA1498" s="89">
        <v>1</v>
      </c>
      <c r="BB1498" s="89">
        <v>0.32900596627756201</v>
      </c>
      <c r="BC1498" s="89">
        <v>0.96484611487510297</v>
      </c>
      <c r="BD1498" s="89">
        <v>47.549799999999998</v>
      </c>
      <c r="BE1498" s="89">
        <v>-7.4394715394026797E-2</v>
      </c>
      <c r="BF1498" s="89">
        <v>61.997394682230897</v>
      </c>
      <c r="BG1498" s="89">
        <v>0.44522569974053799</v>
      </c>
      <c r="BH1498" s="89">
        <v>0.48658080843461499</v>
      </c>
      <c r="BI1498" s="89">
        <v>0.25081327260897901</v>
      </c>
      <c r="BJ1498" s="89">
        <v>0.122040924952208</v>
      </c>
      <c r="BK1498" s="89">
        <v>1</v>
      </c>
      <c r="BL1498" s="89">
        <v>0.40265486381323001</v>
      </c>
      <c r="BM1498" s="89">
        <v>1.16162585995967</v>
      </c>
      <c r="BN1498" s="89">
        <v>60.584800000000001</v>
      </c>
      <c r="BO1498" s="89">
        <v>1.33943739512233</v>
      </c>
      <c r="BP1498" s="89">
        <v>59.273669649805399</v>
      </c>
      <c r="BQ1498" s="89">
        <v>1.2505316275409999</v>
      </c>
      <c r="BR1498" s="89">
        <v>1.3236738880560599</v>
      </c>
      <c r="BS1498" s="89">
        <v>0.25081327260897901</v>
      </c>
      <c r="BT1498" s="89">
        <v>0.33199497973039099</v>
      </c>
      <c r="BU1498" s="89">
        <v>1</v>
      </c>
      <c r="BV1498" s="89">
        <v>-7.9687662337662293E-2</v>
      </c>
      <c r="BW1498" s="89">
        <v>-2.64001815532845E-2</v>
      </c>
      <c r="BX1498" s="89">
        <v>29.5029</v>
      </c>
      <c r="BY1498" s="89">
        <v>-2.0229294215141498</v>
      </c>
      <c r="BZ1498" s="89">
        <v>48.701337012986997</v>
      </c>
      <c r="CA1498" s="89">
        <v>-1.0246648015337201</v>
      </c>
      <c r="CB1498" s="89">
        <v>-1.07020296304705</v>
      </c>
      <c r="CC1498" s="89">
        <v>0.250487963565387</v>
      </c>
      <c r="CD1498" s="89">
        <v>-0.26807296081530002</v>
      </c>
      <c r="CE1498" s="89">
        <v>1</v>
      </c>
      <c r="CF1498" s="89">
        <v>4.6471391076115497E-2</v>
      </c>
      <c r="CG1498" s="89">
        <v>0.29815638667167199</v>
      </c>
      <c r="CH1498" s="89">
        <v>30.7273</v>
      </c>
      <c r="CI1498" s="89">
        <v>-2.1192202234765101</v>
      </c>
      <c r="CJ1498" s="89">
        <v>37.007894094488201</v>
      </c>
      <c r="CK1498" s="89">
        <v>-0.91053191840241998</v>
      </c>
      <c r="CL1498" s="89">
        <v>-0.97610592158626597</v>
      </c>
      <c r="CM1498" s="89">
        <v>0.24788549121665601</v>
      </c>
      <c r="CN1498" s="89">
        <v>-0.241962495851898</v>
      </c>
      <c r="CO1498" s="89">
        <v>97.495000000000005</v>
      </c>
      <c r="CP1498" s="89">
        <v>0.76359999999999995</v>
      </c>
      <c r="CQ1498" s="89">
        <v>-2.27</v>
      </c>
      <c r="CR1498" s="89">
        <v>-0.51019999999999999</v>
      </c>
      <c r="CS1498" s="89">
        <v>0.76359999999999995</v>
      </c>
      <c r="CT1498" s="89">
        <v>0.57920000000000005</v>
      </c>
      <c r="CU1498" s="86" t="s">
        <v>6989</v>
      </c>
      <c r="CV1498" s="86">
        <v>7.4999999999999997E-3</v>
      </c>
      <c r="CW1498" s="86">
        <v>44</v>
      </c>
      <c r="CX1498" s="86">
        <v>2</v>
      </c>
      <c r="CY1498" s="86">
        <v>-1.9067000000000001</v>
      </c>
      <c r="CZ1498" s="86">
        <v>1</v>
      </c>
      <c r="DA1498" s="86">
        <v>4</v>
      </c>
      <c r="DB1498" s="86">
        <v>-0.71479999999999999</v>
      </c>
      <c r="DC1498" s="86">
        <v>16</v>
      </c>
      <c r="DD1498" s="86">
        <v>-99</v>
      </c>
      <c r="DE1498" s="86">
        <v>-99</v>
      </c>
      <c r="DF1498" s="86">
        <v>-99</v>
      </c>
      <c r="DG1498" s="86">
        <v>-99</v>
      </c>
      <c r="DH1498" s="86">
        <v>-99</v>
      </c>
    </row>
    <row r="1499" spans="1:112" x14ac:dyDescent="0.2">
      <c r="A1499" s="85">
        <f>IF(ISERROR(SEARCH('School Lookup'!$F$3,Data!J1499)),A1498,A1498+1)</f>
        <v>0</v>
      </c>
      <c r="B1499" s="85">
        <f>IF(I1499='School Lookup'!$G$13,1,0)</f>
        <v>0</v>
      </c>
      <c r="C1499" s="85">
        <f t="shared" si="23"/>
        <v>1497</v>
      </c>
      <c r="D1499" s="86" t="s">
        <v>6478</v>
      </c>
      <c r="E1499" s="86" t="s">
        <v>6790</v>
      </c>
      <c r="F1499" s="86" t="s">
        <v>2774</v>
      </c>
      <c r="G1499" s="86" t="s">
        <v>6057</v>
      </c>
      <c r="H1499" s="86" t="s">
        <v>6058</v>
      </c>
      <c r="I1499" s="86" t="s">
        <v>6059</v>
      </c>
      <c r="J1499" s="86" t="s">
        <v>6058</v>
      </c>
      <c r="K1499" s="86" t="s">
        <v>72</v>
      </c>
      <c r="L1499" s="86">
        <v>1</v>
      </c>
      <c r="M1499" s="86">
        <v>1</v>
      </c>
      <c r="N1499" s="89">
        <v>-3.1031914893617001E-2</v>
      </c>
      <c r="O1499" s="89">
        <v>2.7155412841798E-2</v>
      </c>
      <c r="P1499" s="89">
        <v>51.404000000000003</v>
      </c>
      <c r="Q1499" s="89">
        <v>0.166315015713351</v>
      </c>
      <c r="R1499" s="89">
        <v>52.9675553191489</v>
      </c>
      <c r="S1499" s="89">
        <v>9.6735214277574505E-2</v>
      </c>
      <c r="T1499" s="89">
        <v>0.109648130576477</v>
      </c>
      <c r="U1499" s="89">
        <v>0.376952300548755</v>
      </c>
      <c r="V1499" s="89">
        <v>4.1332115071673302E-2</v>
      </c>
      <c r="W1499" s="89">
        <v>1</v>
      </c>
      <c r="X1499" s="89">
        <v>-4.85498878923767E-2</v>
      </c>
      <c r="Y1499" s="89">
        <v>-2.5247470960687701E-2</v>
      </c>
      <c r="Z1499" s="89">
        <v>51.014200000000002</v>
      </c>
      <c r="AA1499" s="89">
        <v>0.14795179158083699</v>
      </c>
      <c r="AB1499" s="89">
        <v>47.7578477578475</v>
      </c>
      <c r="AC1499" s="89">
        <v>6.1352160310074601E-2</v>
      </c>
      <c r="AD1499" s="89">
        <v>7.2805630364295507E-2</v>
      </c>
      <c r="AE1499" s="89">
        <v>0.376530181511186</v>
      </c>
      <c r="AF1499" s="89">
        <v>2.7413517216104501E-2</v>
      </c>
      <c r="AG1499" s="89">
        <v>1</v>
      </c>
      <c r="AH1499" s="89">
        <v>-0.15674933333333299</v>
      </c>
      <c r="AI1499" s="89">
        <v>-0.28030376242531402</v>
      </c>
      <c r="AJ1499" s="89">
        <v>46.477600000000002</v>
      </c>
      <c r="AK1499" s="89">
        <v>-0.21043066274248501</v>
      </c>
      <c r="AL1499" s="89">
        <v>55.333359999999999</v>
      </c>
      <c r="AM1499" s="89">
        <v>-0.24536721258390001</v>
      </c>
      <c r="AN1499" s="89">
        <v>-0.30097050727635799</v>
      </c>
      <c r="AO1499" s="89">
        <v>0.12663571127057799</v>
      </c>
      <c r="AP1499" s="89">
        <v>-3.81136142604084E-2</v>
      </c>
      <c r="AQ1499" s="89">
        <v>1</v>
      </c>
      <c r="AR1499" s="89">
        <v>-0.272012676056338</v>
      </c>
      <c r="AS1499" s="89">
        <v>-0.54142442714996597</v>
      </c>
      <c r="AT1499" s="89">
        <v>50.927300000000002</v>
      </c>
      <c r="AU1499" s="89">
        <v>0.24356153530516</v>
      </c>
      <c r="AV1499" s="89">
        <v>47.887311267605597</v>
      </c>
      <c r="AW1499" s="89">
        <v>-0.14893144592240301</v>
      </c>
      <c r="AX1499" s="89">
        <v>-0.196157288961475</v>
      </c>
      <c r="AY1499" s="89">
        <v>0.11988180666948101</v>
      </c>
      <c r="AZ1499" s="89">
        <v>-2.3515690192089E-2</v>
      </c>
      <c r="BA1499" s="89">
        <v>-99</v>
      </c>
      <c r="BB1499" s="89">
        <v>-99</v>
      </c>
      <c r="BC1499" s="89">
        <v>-99</v>
      </c>
      <c r="BD1499" s="89">
        <v>-99</v>
      </c>
      <c r="BE1499" s="89">
        <v>-99</v>
      </c>
      <c r="BF1499" s="89">
        <v>-99</v>
      </c>
      <c r="BG1499" s="89">
        <v>-99</v>
      </c>
      <c r="BH1499" s="89">
        <v>-99</v>
      </c>
      <c r="BI1499" s="89">
        <v>-99</v>
      </c>
      <c r="BJ1499" s="89">
        <v>-99</v>
      </c>
      <c r="BK1499" s="89">
        <v>-99</v>
      </c>
      <c r="BL1499" s="89">
        <v>-99</v>
      </c>
      <c r="BM1499" s="89">
        <v>-99</v>
      </c>
      <c r="BN1499" s="89">
        <v>-99</v>
      </c>
      <c r="BO1499" s="89">
        <v>-99</v>
      </c>
      <c r="BP1499" s="89">
        <v>-99</v>
      </c>
      <c r="BQ1499" s="89">
        <v>-99</v>
      </c>
      <c r="BR1499" s="89">
        <v>-99</v>
      </c>
      <c r="BS1499" s="89">
        <v>-99</v>
      </c>
      <c r="BT1499" s="89">
        <v>-99</v>
      </c>
      <c r="BU1499" s="89">
        <v>-99</v>
      </c>
      <c r="BV1499" s="89">
        <v>-99</v>
      </c>
      <c r="BW1499" s="89">
        <v>-99</v>
      </c>
      <c r="BX1499" s="89">
        <v>-99</v>
      </c>
      <c r="BY1499" s="89">
        <v>-99</v>
      </c>
      <c r="BZ1499" s="89">
        <v>-99</v>
      </c>
      <c r="CA1499" s="89">
        <v>-99</v>
      </c>
      <c r="CB1499" s="89">
        <v>-99</v>
      </c>
      <c r="CC1499" s="89">
        <v>-99</v>
      </c>
      <c r="CD1499" s="89">
        <v>-99</v>
      </c>
      <c r="CE1499" s="89">
        <v>-99</v>
      </c>
      <c r="CF1499" s="89">
        <v>-99</v>
      </c>
      <c r="CG1499" s="89">
        <v>-99</v>
      </c>
      <c r="CH1499" s="89">
        <v>-99</v>
      </c>
      <c r="CI1499" s="89">
        <v>-99</v>
      </c>
      <c r="CJ1499" s="89">
        <v>-99</v>
      </c>
      <c r="CK1499" s="89">
        <v>-99</v>
      </c>
      <c r="CL1499" s="89">
        <v>-99</v>
      </c>
      <c r="CM1499" s="89">
        <v>-99</v>
      </c>
      <c r="CN1499" s="89">
        <v>-99</v>
      </c>
      <c r="CO1499" s="89">
        <v>-99</v>
      </c>
      <c r="CP1499" s="89">
        <v>-99</v>
      </c>
      <c r="CQ1499" s="89">
        <v>-99</v>
      </c>
      <c r="CR1499" s="89">
        <v>-99</v>
      </c>
      <c r="CS1499" s="89">
        <v>-99</v>
      </c>
      <c r="CT1499" s="89">
        <v>-99</v>
      </c>
      <c r="CU1499" s="86">
        <v>-99</v>
      </c>
      <c r="CV1499" s="86">
        <v>7.1000000000000004E-3</v>
      </c>
      <c r="CW1499" s="86">
        <v>44</v>
      </c>
      <c r="CX1499" s="86">
        <v>2</v>
      </c>
      <c r="CY1499" s="86">
        <v>-2.2423000000000002</v>
      </c>
      <c r="CZ1499" s="86">
        <v>0</v>
      </c>
      <c r="DA1499" s="86">
        <v>4</v>
      </c>
      <c r="DB1499" s="86">
        <v>0.121</v>
      </c>
      <c r="DC1499" s="86">
        <v>54</v>
      </c>
      <c r="DD1499" s="86">
        <v>-99</v>
      </c>
      <c r="DE1499" s="86">
        <v>-99</v>
      </c>
      <c r="DF1499" s="86">
        <v>-99</v>
      </c>
      <c r="DG1499" s="86">
        <v>-99</v>
      </c>
      <c r="DH1499" s="86">
        <v>-99</v>
      </c>
    </row>
    <row r="1500" spans="1:112" x14ac:dyDescent="0.2">
      <c r="A1500" s="85">
        <f>IF(ISERROR(SEARCH('School Lookup'!$F$3,Data!J1500)),A1499,A1499+1)</f>
        <v>0</v>
      </c>
      <c r="B1500" s="85">
        <f>IF(I1500='School Lookup'!$G$13,1,0)</f>
        <v>0</v>
      </c>
      <c r="C1500" s="85">
        <f t="shared" si="23"/>
        <v>1498</v>
      </c>
      <c r="D1500" s="86" t="s">
        <v>6478</v>
      </c>
      <c r="E1500" s="86" t="s">
        <v>6637</v>
      </c>
      <c r="F1500" s="86" t="s">
        <v>1091</v>
      </c>
      <c r="G1500" s="86" t="s">
        <v>3168</v>
      </c>
      <c r="H1500" s="86" t="s">
        <v>1046</v>
      </c>
      <c r="I1500" s="86" t="s">
        <v>4602</v>
      </c>
      <c r="J1500" s="86" t="s">
        <v>1047</v>
      </c>
      <c r="K1500" s="86" t="s">
        <v>19</v>
      </c>
      <c r="L1500" s="86">
        <v>1</v>
      </c>
      <c r="M1500" s="86">
        <v>1</v>
      </c>
      <c r="N1500" s="89">
        <v>-0.16784549763033199</v>
      </c>
      <c r="O1500" s="89">
        <v>-0.26911425281463902</v>
      </c>
      <c r="P1500" s="89">
        <v>52.5319</v>
      </c>
      <c r="Q1500" s="89">
        <v>0.28595296116861502</v>
      </c>
      <c r="R1500" s="89">
        <v>51.184813744075797</v>
      </c>
      <c r="S1500" s="89">
        <v>8.4193541769876905E-3</v>
      </c>
      <c r="T1500" s="89">
        <v>9.4390480826591905E-3</v>
      </c>
      <c r="U1500" s="89">
        <v>0.25119047619047602</v>
      </c>
      <c r="V1500" s="89">
        <v>2.3709989826679601E-3</v>
      </c>
      <c r="W1500" s="89">
        <v>1</v>
      </c>
      <c r="X1500" s="89">
        <v>-0.16588421052631599</v>
      </c>
      <c r="Y1500" s="89">
        <v>-0.301471051138545</v>
      </c>
      <c r="Z1500" s="89">
        <v>45.5</v>
      </c>
      <c r="AA1500" s="89">
        <v>-0.53968526699290897</v>
      </c>
      <c r="AB1500" s="89">
        <v>51.196194258373197</v>
      </c>
      <c r="AC1500" s="89">
        <v>-0.42057815906572699</v>
      </c>
      <c r="AD1500" s="89">
        <v>-0.48833090010062102</v>
      </c>
      <c r="AE1500" s="89">
        <v>0.24880952380952401</v>
      </c>
      <c r="AF1500" s="89">
        <v>-0.121501378715512</v>
      </c>
      <c r="AG1500" s="89">
        <v>-99</v>
      </c>
      <c r="AH1500" s="89">
        <v>-99</v>
      </c>
      <c r="AI1500" s="89">
        <v>-99</v>
      </c>
      <c r="AJ1500" s="89">
        <v>-99</v>
      </c>
      <c r="AK1500" s="89">
        <v>-99</v>
      </c>
      <c r="AL1500" s="89">
        <v>-99</v>
      </c>
      <c r="AM1500" s="89">
        <v>-99</v>
      </c>
      <c r="AN1500" s="89">
        <v>-99</v>
      </c>
      <c r="AO1500" s="89">
        <v>-99</v>
      </c>
      <c r="AP1500" s="89">
        <v>-99</v>
      </c>
      <c r="AQ1500" s="89">
        <v>1</v>
      </c>
      <c r="AR1500" s="89">
        <v>-0.15708749999999999</v>
      </c>
      <c r="AS1500" s="89">
        <v>-0.28309377941249497</v>
      </c>
      <c r="AT1500" s="89">
        <v>57.685699999999997</v>
      </c>
      <c r="AU1500" s="89">
        <v>0.97812307492191297</v>
      </c>
      <c r="AV1500" s="89">
        <v>53.750005000000002</v>
      </c>
      <c r="AW1500" s="89">
        <v>0.34751464775470903</v>
      </c>
      <c r="AX1500" s="89">
        <v>0.32699511284534499</v>
      </c>
      <c r="AY1500" s="89">
        <v>9.5238095238095205E-2</v>
      </c>
      <c r="AZ1500" s="89">
        <v>3.1142391699556699E-2</v>
      </c>
      <c r="BA1500" s="89">
        <v>1</v>
      </c>
      <c r="BB1500" s="89">
        <v>-0.22347411764705899</v>
      </c>
      <c r="BC1500" s="89">
        <v>-0.27840095794269798</v>
      </c>
      <c r="BD1500" s="89">
        <v>38.625</v>
      </c>
      <c r="BE1500" s="89">
        <v>-0.96681091555671095</v>
      </c>
      <c r="BF1500" s="89">
        <v>62.352896470588199</v>
      </c>
      <c r="BG1500" s="89">
        <v>-0.62260593674970499</v>
      </c>
      <c r="BH1500" s="89">
        <v>-0.65595909520448803</v>
      </c>
      <c r="BI1500" s="89">
        <v>0.101190476190476</v>
      </c>
      <c r="BJ1500" s="89">
        <v>-6.6376813205216004E-2</v>
      </c>
      <c r="BK1500" s="89">
        <v>1</v>
      </c>
      <c r="BL1500" s="89">
        <v>-5.9117647058823497E-2</v>
      </c>
      <c r="BM1500" s="89">
        <v>3.79162490177197E-2</v>
      </c>
      <c r="BN1500" s="89">
        <v>55.468800000000002</v>
      </c>
      <c r="BO1500" s="89">
        <v>0.76501203485376001</v>
      </c>
      <c r="BP1500" s="89">
        <v>62.352970588235301</v>
      </c>
      <c r="BQ1500" s="89">
        <v>0.40146414193573998</v>
      </c>
      <c r="BR1500" s="89">
        <v>0.43300820824250902</v>
      </c>
      <c r="BS1500" s="89">
        <v>0.101190476190476</v>
      </c>
      <c r="BT1500" s="89">
        <v>4.3816306786444402E-2</v>
      </c>
      <c r="BU1500" s="89">
        <v>1</v>
      </c>
      <c r="BV1500" s="89">
        <v>-2.98047058823529E-2</v>
      </c>
      <c r="BW1500" s="89">
        <v>8.8500588110671297E-2</v>
      </c>
      <c r="BX1500" s="89">
        <v>44.151499999999999</v>
      </c>
      <c r="BY1500" s="89">
        <v>-0.51160238450875295</v>
      </c>
      <c r="BZ1500" s="89">
        <v>55.294121176470597</v>
      </c>
      <c r="CA1500" s="89">
        <v>-0.21155089819904099</v>
      </c>
      <c r="CB1500" s="89">
        <v>-0.21313979529024299</v>
      </c>
      <c r="CC1500" s="89">
        <v>0.101190476190476</v>
      </c>
      <c r="CD1500" s="89">
        <v>-2.1567717380560299E-2</v>
      </c>
      <c r="CE1500" s="89">
        <v>1</v>
      </c>
      <c r="CF1500" s="89">
        <v>-3.2877647058823498E-2</v>
      </c>
      <c r="CG1500" s="89">
        <v>0.107907488204529</v>
      </c>
      <c r="CH1500" s="89">
        <v>56.909100000000002</v>
      </c>
      <c r="CI1500" s="89">
        <v>0.86880985720431703</v>
      </c>
      <c r="CJ1500" s="89">
        <v>52.941177647058801</v>
      </c>
      <c r="CK1500" s="89">
        <v>0.48835867270442301</v>
      </c>
      <c r="CL1500" s="89">
        <v>0.53758136272472301</v>
      </c>
      <c r="CM1500" s="89">
        <v>0.101190476190476</v>
      </c>
      <c r="CN1500" s="89">
        <v>5.4398114085239799E-2</v>
      </c>
      <c r="CO1500" s="89">
        <v>98.81</v>
      </c>
      <c r="CP1500" s="89">
        <v>0.86299999999999999</v>
      </c>
      <c r="CQ1500" s="89">
        <v>-2.38</v>
      </c>
      <c r="CR1500" s="89">
        <v>-0.52600000000000002</v>
      </c>
      <c r="CS1500" s="89">
        <v>0.86299999999999999</v>
      </c>
      <c r="CT1500" s="89">
        <v>0.74270000000000003</v>
      </c>
      <c r="CU1500" s="86" t="s">
        <v>6988</v>
      </c>
      <c r="CV1500" s="86">
        <v>4.3E-3</v>
      </c>
      <c r="CW1500" s="86">
        <v>44</v>
      </c>
      <c r="CX1500" s="86">
        <v>4</v>
      </c>
      <c r="CY1500" s="86">
        <v>0.5998</v>
      </c>
      <c r="CZ1500" s="86">
        <v>76</v>
      </c>
      <c r="DA1500" s="86">
        <v>7</v>
      </c>
      <c r="DB1500" s="86">
        <v>4.6399999999999997E-2</v>
      </c>
      <c r="DC1500" s="86">
        <v>50</v>
      </c>
      <c r="DD1500" s="86">
        <v>-99</v>
      </c>
      <c r="DE1500" s="86">
        <v>-99</v>
      </c>
      <c r="DF1500" s="86">
        <v>-99</v>
      </c>
      <c r="DG1500" s="86">
        <v>-99</v>
      </c>
      <c r="DH1500" s="86">
        <v>-99</v>
      </c>
    </row>
    <row r="1501" spans="1:112" x14ac:dyDescent="0.2">
      <c r="A1501" s="85">
        <f>IF(ISERROR(SEARCH('School Lookup'!$F$3,Data!J1501)),A1500,A1500+1)</f>
        <v>0</v>
      </c>
      <c r="B1501" s="85">
        <f>IF(I1501='School Lookup'!$G$13,1,0)</f>
        <v>0</v>
      </c>
      <c r="C1501" s="85">
        <f t="shared" si="23"/>
        <v>1499</v>
      </c>
      <c r="D1501" s="86" t="s">
        <v>6478</v>
      </c>
      <c r="E1501" s="86" t="s">
        <v>6681</v>
      </c>
      <c r="F1501" s="86" t="s">
        <v>2763</v>
      </c>
      <c r="G1501" s="86" t="s">
        <v>3056</v>
      </c>
      <c r="H1501" s="86" t="s">
        <v>969</v>
      </c>
      <c r="I1501" s="86" t="s">
        <v>4752</v>
      </c>
      <c r="J1501" s="86" t="s">
        <v>1083</v>
      </c>
      <c r="K1501" s="86" t="s">
        <v>36</v>
      </c>
      <c r="L1501" s="86">
        <v>1</v>
      </c>
      <c r="M1501" s="86">
        <v>-99</v>
      </c>
      <c r="N1501" s="89">
        <v>-99</v>
      </c>
      <c r="O1501" s="89">
        <v>-99</v>
      </c>
      <c r="P1501" s="89">
        <v>-99</v>
      </c>
      <c r="Q1501" s="89">
        <v>-99</v>
      </c>
      <c r="R1501" s="89">
        <v>-99</v>
      </c>
      <c r="S1501" s="89">
        <v>-99</v>
      </c>
      <c r="T1501" s="89">
        <v>-99</v>
      </c>
      <c r="U1501" s="89">
        <v>-99</v>
      </c>
      <c r="V1501" s="89">
        <v>-99</v>
      </c>
      <c r="W1501" s="89">
        <v>-99</v>
      </c>
      <c r="X1501" s="89">
        <v>-99</v>
      </c>
      <c r="Y1501" s="89">
        <v>-99</v>
      </c>
      <c r="Z1501" s="89">
        <v>-99</v>
      </c>
      <c r="AA1501" s="89">
        <v>-99</v>
      </c>
      <c r="AB1501" s="89">
        <v>-99</v>
      </c>
      <c r="AC1501" s="89">
        <v>-99</v>
      </c>
      <c r="AD1501" s="89">
        <v>-99</v>
      </c>
      <c r="AE1501" s="89">
        <v>-99</v>
      </c>
      <c r="AF1501" s="89">
        <v>-99</v>
      </c>
      <c r="AG1501" s="89">
        <v>-99</v>
      </c>
      <c r="AH1501" s="89">
        <v>-99</v>
      </c>
      <c r="AI1501" s="89">
        <v>-99</v>
      </c>
      <c r="AJ1501" s="89">
        <v>-99</v>
      </c>
      <c r="AK1501" s="89">
        <v>-99</v>
      </c>
      <c r="AL1501" s="89">
        <v>-99</v>
      </c>
      <c r="AM1501" s="89">
        <v>-99</v>
      </c>
      <c r="AN1501" s="89">
        <v>-99</v>
      </c>
      <c r="AO1501" s="89">
        <v>-99</v>
      </c>
      <c r="AP1501" s="89">
        <v>-99</v>
      </c>
      <c r="AQ1501" s="89">
        <v>-99</v>
      </c>
      <c r="AR1501" s="89">
        <v>-99</v>
      </c>
      <c r="AS1501" s="89">
        <v>-99</v>
      </c>
      <c r="AT1501" s="89">
        <v>-99</v>
      </c>
      <c r="AU1501" s="89">
        <v>-99</v>
      </c>
      <c r="AV1501" s="89">
        <v>-99</v>
      </c>
      <c r="AW1501" s="89">
        <v>-99</v>
      </c>
      <c r="AX1501" s="89">
        <v>-99</v>
      </c>
      <c r="AY1501" s="89">
        <v>-99</v>
      </c>
      <c r="AZ1501" s="89">
        <v>-99</v>
      </c>
      <c r="BA1501" s="89">
        <v>1</v>
      </c>
      <c r="BB1501" s="89">
        <v>-4.0825316455696203E-2</v>
      </c>
      <c r="BC1501" s="89">
        <v>0.13261401624743799</v>
      </c>
      <c r="BD1501" s="89">
        <v>53.9758</v>
      </c>
      <c r="BE1501" s="89">
        <v>0.56815934769370802</v>
      </c>
      <c r="BF1501" s="89">
        <v>56.962037025316498</v>
      </c>
      <c r="BG1501" s="89">
        <v>0.35038668197057299</v>
      </c>
      <c r="BH1501" s="89">
        <v>0.38510660733277002</v>
      </c>
      <c r="BI1501" s="89">
        <v>0.250396196513471</v>
      </c>
      <c r="BJ1501" s="89">
        <v>9.6429229728332302E-2</v>
      </c>
      <c r="BK1501" s="89">
        <v>1</v>
      </c>
      <c r="BL1501" s="89">
        <v>-8.5963291139240505E-2</v>
      </c>
      <c r="BM1501" s="89">
        <v>-2.7411823907456799E-2</v>
      </c>
      <c r="BN1501" s="89">
        <v>40.648499999999999</v>
      </c>
      <c r="BO1501" s="89">
        <v>-0.89901379915490498</v>
      </c>
      <c r="BP1501" s="89">
        <v>53.481052215189898</v>
      </c>
      <c r="BQ1501" s="89">
        <v>-0.46321281153118099</v>
      </c>
      <c r="BR1501" s="89">
        <v>-0.47403169098261699</v>
      </c>
      <c r="BS1501" s="89">
        <v>0.250396196513471</v>
      </c>
      <c r="BT1501" s="89">
        <v>-0.118695732448896</v>
      </c>
      <c r="BU1501" s="89">
        <v>1</v>
      </c>
      <c r="BV1501" s="89">
        <v>1.35428571428571E-2</v>
      </c>
      <c r="BW1501" s="89">
        <v>0.188347684365195</v>
      </c>
      <c r="BX1501" s="89">
        <v>47.472700000000003</v>
      </c>
      <c r="BY1501" s="89">
        <v>-0.16894715770876301</v>
      </c>
      <c r="BZ1501" s="89">
        <v>54.920664444444398</v>
      </c>
      <c r="CA1501" s="89">
        <v>9.7002633282160106E-3</v>
      </c>
      <c r="CB1501" s="89">
        <v>2.0070116126526701E-2</v>
      </c>
      <c r="CC1501" s="89">
        <v>0.249603803486529</v>
      </c>
      <c r="CD1501" s="89">
        <v>5.0095773215974001E-3</v>
      </c>
      <c r="CE1501" s="89">
        <v>1</v>
      </c>
      <c r="CF1501" s="89">
        <v>-0.149102222222222</v>
      </c>
      <c r="CG1501" s="89">
        <v>-0.170754962146107</v>
      </c>
      <c r="CH1501" s="89">
        <v>46.554200000000002</v>
      </c>
      <c r="CI1501" s="89">
        <v>-0.31295582286511697</v>
      </c>
      <c r="CJ1501" s="89">
        <v>49.841253650793703</v>
      </c>
      <c r="CK1501" s="89">
        <v>-0.241855392505612</v>
      </c>
      <c r="CL1501" s="89">
        <v>-0.25255601639576097</v>
      </c>
      <c r="CM1501" s="89">
        <v>0.249603803486529</v>
      </c>
      <c r="CN1501" s="89">
        <v>-6.3038942285788199E-2</v>
      </c>
      <c r="CO1501" s="89">
        <v>98.915000000000006</v>
      </c>
      <c r="CP1501" s="89">
        <v>0.87090000000000001</v>
      </c>
      <c r="CQ1501" s="89">
        <v>-0.75</v>
      </c>
      <c r="CR1501" s="89">
        <v>-0.2908</v>
      </c>
      <c r="CS1501" s="89">
        <v>0.87090000000000001</v>
      </c>
      <c r="CT1501" s="89">
        <v>0.75570000000000004</v>
      </c>
      <c r="CU1501" s="86" t="s">
        <v>6988</v>
      </c>
      <c r="CV1501" s="86">
        <v>3.3E-3</v>
      </c>
      <c r="CW1501" s="86">
        <v>44</v>
      </c>
      <c r="CX1501" s="86">
        <v>2</v>
      </c>
      <c r="CY1501" s="86">
        <v>-0.2747</v>
      </c>
      <c r="CZ1501" s="86">
        <v>38</v>
      </c>
      <c r="DA1501" s="86">
        <v>4</v>
      </c>
      <c r="DB1501" s="86">
        <v>-0.2031</v>
      </c>
      <c r="DC1501" s="86">
        <v>36</v>
      </c>
      <c r="DD1501" s="86">
        <v>-99</v>
      </c>
      <c r="DE1501" s="86">
        <v>-99</v>
      </c>
      <c r="DF1501" s="86">
        <v>-99</v>
      </c>
      <c r="DG1501" s="86">
        <v>-99</v>
      </c>
      <c r="DH1501" s="86">
        <v>-99</v>
      </c>
    </row>
    <row r="1502" spans="1:112" x14ac:dyDescent="0.2">
      <c r="A1502" s="85">
        <f>IF(ISERROR(SEARCH('School Lookup'!$F$3,Data!J1502)),A1501,A1501+1)</f>
        <v>0</v>
      </c>
      <c r="B1502" s="85">
        <f>IF(I1502='School Lookup'!$G$13,1,0)</f>
        <v>0</v>
      </c>
      <c r="C1502" s="85">
        <f t="shared" si="23"/>
        <v>1500</v>
      </c>
      <c r="D1502" s="86" t="s">
        <v>6478</v>
      </c>
      <c r="E1502" s="86" t="s">
        <v>6861</v>
      </c>
      <c r="F1502" s="86" t="s">
        <v>1995</v>
      </c>
      <c r="G1502" s="86" t="s">
        <v>3128</v>
      </c>
      <c r="H1502" s="86" t="s">
        <v>2116</v>
      </c>
      <c r="I1502" s="86" t="s">
        <v>4792</v>
      </c>
      <c r="J1502" s="86" t="s">
        <v>2117</v>
      </c>
      <c r="K1502" s="86" t="s">
        <v>294</v>
      </c>
      <c r="L1502" s="86">
        <v>1</v>
      </c>
      <c r="M1502" s="86">
        <v>1</v>
      </c>
      <c r="N1502" s="89">
        <v>2.60123924268503E-2</v>
      </c>
      <c r="O1502" s="89">
        <v>0.15068479873589699</v>
      </c>
      <c r="P1502" s="89">
        <v>53.589300000000001</v>
      </c>
      <c r="Q1502" s="89">
        <v>0.39811287208660101</v>
      </c>
      <c r="R1502" s="89">
        <v>50.086062994836503</v>
      </c>
      <c r="S1502" s="89">
        <v>0.27439883541124899</v>
      </c>
      <c r="T1502" s="89">
        <v>0.31123715938803698</v>
      </c>
      <c r="U1502" s="89">
        <v>0.33390804597701201</v>
      </c>
      <c r="V1502" s="89">
        <v>0.10392459172669501</v>
      </c>
      <c r="W1502" s="89">
        <v>1</v>
      </c>
      <c r="X1502" s="89">
        <v>-0.152697934595525</v>
      </c>
      <c r="Y1502" s="89">
        <v>-0.27042846901038498</v>
      </c>
      <c r="Z1502" s="89">
        <v>49.460999999999999</v>
      </c>
      <c r="AA1502" s="89">
        <v>-4.5736844917067303E-2</v>
      </c>
      <c r="AB1502" s="89">
        <v>49.053355593803801</v>
      </c>
      <c r="AC1502" s="89">
        <v>-0.158082656963726</v>
      </c>
      <c r="AD1502" s="89">
        <v>-0.18269373765161601</v>
      </c>
      <c r="AE1502" s="89">
        <v>0.33390804597701201</v>
      </c>
      <c r="AF1502" s="89">
        <v>-6.1002908951487703E-2</v>
      </c>
      <c r="AG1502" s="89">
        <v>1</v>
      </c>
      <c r="AH1502" s="89">
        <v>-2.2014685314685301E-2</v>
      </c>
      <c r="AI1502" s="89">
        <v>9.6581983384858294E-3</v>
      </c>
      <c r="AJ1502" s="89">
        <v>-99</v>
      </c>
      <c r="AK1502" s="89">
        <v>-99</v>
      </c>
      <c r="AL1502" s="89">
        <v>46.153823776223803</v>
      </c>
      <c r="AM1502" s="89">
        <v>9.6581983384858294E-3</v>
      </c>
      <c r="AN1502" s="89">
        <v>-3.3055239407827397E-2</v>
      </c>
      <c r="AO1502" s="89">
        <v>0.164367816091954</v>
      </c>
      <c r="AP1502" s="89">
        <v>-5.4332175118612901E-3</v>
      </c>
      <c r="AQ1502" s="89">
        <v>1</v>
      </c>
      <c r="AR1502" s="89">
        <v>-0.101364383561644</v>
      </c>
      <c r="AS1502" s="89">
        <v>-0.157838467587569</v>
      </c>
      <c r="AT1502" s="89">
        <v>-99</v>
      </c>
      <c r="AU1502" s="89">
        <v>-99</v>
      </c>
      <c r="AV1502" s="89">
        <v>51.712305479451999</v>
      </c>
      <c r="AW1502" s="89">
        <v>-0.157838467587569</v>
      </c>
      <c r="AX1502" s="89">
        <v>-0.20554346368703899</v>
      </c>
      <c r="AY1502" s="89">
        <v>0.167816091954023</v>
      </c>
      <c r="AZ1502" s="89">
        <v>-3.4493500802652503E-2</v>
      </c>
      <c r="BA1502" s="89">
        <v>-99</v>
      </c>
      <c r="BB1502" s="89">
        <v>-99</v>
      </c>
      <c r="BC1502" s="89">
        <v>-99</v>
      </c>
      <c r="BD1502" s="89">
        <v>-99</v>
      </c>
      <c r="BE1502" s="89">
        <v>-99</v>
      </c>
      <c r="BF1502" s="89">
        <v>-99</v>
      </c>
      <c r="BG1502" s="89">
        <v>-99</v>
      </c>
      <c r="BH1502" s="89">
        <v>-99</v>
      </c>
      <c r="BI1502" s="89">
        <v>-99</v>
      </c>
      <c r="BJ1502" s="89">
        <v>-99</v>
      </c>
      <c r="BK1502" s="89">
        <v>-99</v>
      </c>
      <c r="BL1502" s="89">
        <v>-99</v>
      </c>
      <c r="BM1502" s="89">
        <v>-99</v>
      </c>
      <c r="BN1502" s="89">
        <v>-99</v>
      </c>
      <c r="BO1502" s="89">
        <v>-99</v>
      </c>
      <c r="BP1502" s="89">
        <v>-99</v>
      </c>
      <c r="BQ1502" s="89">
        <v>-99</v>
      </c>
      <c r="BR1502" s="89">
        <v>-99</v>
      </c>
      <c r="BS1502" s="89">
        <v>-99</v>
      </c>
      <c r="BT1502" s="89">
        <v>-99</v>
      </c>
      <c r="BU1502" s="89">
        <v>-99</v>
      </c>
      <c r="BV1502" s="89">
        <v>-99</v>
      </c>
      <c r="BW1502" s="89">
        <v>-99</v>
      </c>
      <c r="BX1502" s="89">
        <v>-99</v>
      </c>
      <c r="BY1502" s="89">
        <v>-99</v>
      </c>
      <c r="BZ1502" s="89">
        <v>-99</v>
      </c>
      <c r="CA1502" s="89">
        <v>-99</v>
      </c>
      <c r="CB1502" s="89">
        <v>-99</v>
      </c>
      <c r="CC1502" s="89">
        <v>-99</v>
      </c>
      <c r="CD1502" s="89">
        <v>-99</v>
      </c>
      <c r="CE1502" s="89">
        <v>-99</v>
      </c>
      <c r="CF1502" s="89">
        <v>-99</v>
      </c>
      <c r="CG1502" s="89">
        <v>-99</v>
      </c>
      <c r="CH1502" s="89">
        <v>-99</v>
      </c>
      <c r="CI1502" s="89">
        <v>-99</v>
      </c>
      <c r="CJ1502" s="89">
        <v>-99</v>
      </c>
      <c r="CK1502" s="89">
        <v>-99</v>
      </c>
      <c r="CL1502" s="89">
        <v>-99</v>
      </c>
      <c r="CM1502" s="89">
        <v>-99</v>
      </c>
      <c r="CN1502" s="89">
        <v>-99</v>
      </c>
      <c r="CO1502" s="89">
        <v>-99</v>
      </c>
      <c r="CP1502" s="89">
        <v>-99</v>
      </c>
      <c r="CQ1502" s="89">
        <v>-99</v>
      </c>
      <c r="CR1502" s="89">
        <v>-99</v>
      </c>
      <c r="CS1502" s="89">
        <v>-99</v>
      </c>
      <c r="CT1502" s="89">
        <v>-99</v>
      </c>
      <c r="CU1502" s="86">
        <v>-99</v>
      </c>
      <c r="CV1502" s="86">
        <v>3.0000000000000001E-3</v>
      </c>
      <c r="CW1502" s="86">
        <v>44</v>
      </c>
      <c r="CX1502" s="86">
        <v>2</v>
      </c>
      <c r="CY1502" s="86">
        <v>-9.0899999999999995E-2</v>
      </c>
      <c r="CZ1502" s="86">
        <v>47</v>
      </c>
      <c r="DA1502" s="86">
        <v>2</v>
      </c>
      <c r="DB1502" s="86">
        <v>0.1177</v>
      </c>
      <c r="DC1502" s="86">
        <v>53</v>
      </c>
      <c r="DD1502" s="86">
        <v>-99</v>
      </c>
      <c r="DE1502" s="86">
        <v>-99</v>
      </c>
      <c r="DF1502" s="86">
        <v>-99</v>
      </c>
      <c r="DG1502" s="86">
        <v>-99</v>
      </c>
      <c r="DH1502" s="86">
        <v>-99</v>
      </c>
    </row>
    <row r="1503" spans="1:112" x14ac:dyDescent="0.2">
      <c r="A1503" s="85">
        <f>IF(ISERROR(SEARCH('School Lookup'!$F$3,Data!J1503)),A1502,A1502+1)</f>
        <v>0</v>
      </c>
      <c r="B1503" s="85">
        <f>IF(I1503='School Lookup'!$G$13,1,0)</f>
        <v>0</v>
      </c>
      <c r="C1503" s="85">
        <f t="shared" si="23"/>
        <v>1501</v>
      </c>
      <c r="D1503" s="86" t="s">
        <v>6478</v>
      </c>
      <c r="E1503" s="86" t="s">
        <v>6591</v>
      </c>
      <c r="F1503" s="86" t="s">
        <v>2761</v>
      </c>
      <c r="G1503" s="86" t="s">
        <v>3078</v>
      </c>
      <c r="H1503" s="86" t="s">
        <v>899</v>
      </c>
      <c r="I1503" s="86" t="s">
        <v>4261</v>
      </c>
      <c r="J1503" s="86" t="s">
        <v>914</v>
      </c>
      <c r="K1503" s="86" t="s">
        <v>16</v>
      </c>
      <c r="L1503" s="86">
        <v>1</v>
      </c>
      <c r="M1503" s="86">
        <v>1</v>
      </c>
      <c r="N1503" s="89">
        <v>0.21663333333333301</v>
      </c>
      <c r="O1503" s="89">
        <v>0.56347424039653005</v>
      </c>
      <c r="P1503" s="89">
        <v>43.380200000000002</v>
      </c>
      <c r="Q1503" s="89">
        <v>-0.68478077889960198</v>
      </c>
      <c r="R1503" s="89">
        <v>50.135477235772399</v>
      </c>
      <c r="S1503" s="89">
        <v>-6.0653269251535899E-2</v>
      </c>
      <c r="T1503" s="89">
        <v>-6.8935370864627504E-2</v>
      </c>
      <c r="U1503" s="89">
        <v>0.37461928934010202</v>
      </c>
      <c r="V1503" s="89">
        <v>-2.5824519643703098E-2</v>
      </c>
      <c r="W1503" s="89">
        <v>1</v>
      </c>
      <c r="X1503" s="89">
        <v>0.17812664835164799</v>
      </c>
      <c r="Y1503" s="89">
        <v>0.50838499887495003</v>
      </c>
      <c r="Z1503" s="89">
        <v>45.7288</v>
      </c>
      <c r="AA1503" s="89">
        <v>-0.51115322988840195</v>
      </c>
      <c r="AB1503" s="89">
        <v>50.000034065934102</v>
      </c>
      <c r="AC1503" s="89">
        <v>-1.3841155067258501E-3</v>
      </c>
      <c r="AD1503" s="89">
        <v>-2.4147775649128E-4</v>
      </c>
      <c r="AE1503" s="89">
        <v>0.36954314720812198</v>
      </c>
      <c r="AF1503" s="89">
        <v>-8.9236450114544199E-5</v>
      </c>
      <c r="AG1503" s="89">
        <v>1</v>
      </c>
      <c r="AH1503" s="89">
        <v>0.14492283464566899</v>
      </c>
      <c r="AI1503" s="89">
        <v>0.36892384622180402</v>
      </c>
      <c r="AJ1503" s="89">
        <v>-99</v>
      </c>
      <c r="AK1503" s="89">
        <v>-99</v>
      </c>
      <c r="AL1503" s="89">
        <v>55.905529921259799</v>
      </c>
      <c r="AM1503" s="89">
        <v>0.36892384622180402</v>
      </c>
      <c r="AN1503" s="89">
        <v>0.34436892370003602</v>
      </c>
      <c r="AO1503" s="89">
        <v>0.12893401015228401</v>
      </c>
      <c r="AP1503" s="89">
        <v>4.4400866304471702E-2</v>
      </c>
      <c r="AQ1503" s="89">
        <v>1</v>
      </c>
      <c r="AR1503" s="89">
        <v>-7.0655200000000001E-2</v>
      </c>
      <c r="AS1503" s="89">
        <v>-8.8809873913025597E-2</v>
      </c>
      <c r="AT1503" s="89">
        <v>-99</v>
      </c>
      <c r="AU1503" s="89">
        <v>-99</v>
      </c>
      <c r="AV1503" s="89">
        <v>48.800016800000002</v>
      </c>
      <c r="AW1503" s="89">
        <v>-8.8809873913025597E-2</v>
      </c>
      <c r="AX1503" s="89">
        <v>-0.13280147813387599</v>
      </c>
      <c r="AY1503" s="89">
        <v>0.12690355329949199</v>
      </c>
      <c r="AZ1503" s="89">
        <v>-1.68529794586137E-2</v>
      </c>
      <c r="BA1503" s="89">
        <v>-99</v>
      </c>
      <c r="BB1503" s="89">
        <v>-99</v>
      </c>
      <c r="BC1503" s="89">
        <v>-99</v>
      </c>
      <c r="BD1503" s="89">
        <v>-99</v>
      </c>
      <c r="BE1503" s="89">
        <v>-99</v>
      </c>
      <c r="BF1503" s="89">
        <v>-99</v>
      </c>
      <c r="BG1503" s="89">
        <v>-99</v>
      </c>
      <c r="BH1503" s="89">
        <v>-99</v>
      </c>
      <c r="BI1503" s="89">
        <v>-99</v>
      </c>
      <c r="BJ1503" s="89">
        <v>-99</v>
      </c>
      <c r="BK1503" s="89">
        <v>-99</v>
      </c>
      <c r="BL1503" s="89">
        <v>-99</v>
      </c>
      <c r="BM1503" s="89">
        <v>-99</v>
      </c>
      <c r="BN1503" s="89">
        <v>-99</v>
      </c>
      <c r="BO1503" s="89">
        <v>-99</v>
      </c>
      <c r="BP1503" s="89">
        <v>-99</v>
      </c>
      <c r="BQ1503" s="89">
        <v>-99</v>
      </c>
      <c r="BR1503" s="89">
        <v>-99</v>
      </c>
      <c r="BS1503" s="89">
        <v>-99</v>
      </c>
      <c r="BT1503" s="89">
        <v>-99</v>
      </c>
      <c r="BU1503" s="89">
        <v>-99</v>
      </c>
      <c r="BV1503" s="89">
        <v>-99</v>
      </c>
      <c r="BW1503" s="89">
        <v>-99</v>
      </c>
      <c r="BX1503" s="89">
        <v>-99</v>
      </c>
      <c r="BY1503" s="89">
        <v>-99</v>
      </c>
      <c r="BZ1503" s="89">
        <v>-99</v>
      </c>
      <c r="CA1503" s="89">
        <v>-99</v>
      </c>
      <c r="CB1503" s="89">
        <v>-99</v>
      </c>
      <c r="CC1503" s="89">
        <v>-99</v>
      </c>
      <c r="CD1503" s="89">
        <v>-99</v>
      </c>
      <c r="CE1503" s="89">
        <v>-99</v>
      </c>
      <c r="CF1503" s="89">
        <v>-99</v>
      </c>
      <c r="CG1503" s="89">
        <v>-99</v>
      </c>
      <c r="CH1503" s="89">
        <v>-99</v>
      </c>
      <c r="CI1503" s="89">
        <v>-99</v>
      </c>
      <c r="CJ1503" s="89">
        <v>-99</v>
      </c>
      <c r="CK1503" s="89">
        <v>-99</v>
      </c>
      <c r="CL1503" s="89">
        <v>-99</v>
      </c>
      <c r="CM1503" s="89">
        <v>-99</v>
      </c>
      <c r="CN1503" s="89">
        <v>-99</v>
      </c>
      <c r="CO1503" s="89">
        <v>-99</v>
      </c>
      <c r="CP1503" s="89">
        <v>-99</v>
      </c>
      <c r="CQ1503" s="89">
        <v>-99</v>
      </c>
      <c r="CR1503" s="89">
        <v>-99</v>
      </c>
      <c r="CS1503" s="89">
        <v>-99</v>
      </c>
      <c r="CT1503" s="89">
        <v>-99</v>
      </c>
      <c r="CU1503" s="86">
        <v>-99</v>
      </c>
      <c r="CV1503" s="86">
        <v>1.6000000000000001E-3</v>
      </c>
      <c r="CW1503" s="86">
        <v>44</v>
      </c>
      <c r="CX1503" s="86">
        <v>2</v>
      </c>
      <c r="CY1503" s="86">
        <v>-0.49130000000000001</v>
      </c>
      <c r="CZ1503" s="86">
        <v>28</v>
      </c>
      <c r="DA1503" s="86">
        <v>2</v>
      </c>
      <c r="DB1503" s="86">
        <v>-0.44540000000000002</v>
      </c>
      <c r="DC1503" s="86">
        <v>26</v>
      </c>
      <c r="DD1503" s="86">
        <v>-99</v>
      </c>
      <c r="DE1503" s="86">
        <v>-99</v>
      </c>
      <c r="DF1503" s="86">
        <v>-99</v>
      </c>
      <c r="DG1503" s="86">
        <v>-99</v>
      </c>
      <c r="DH1503" s="86">
        <v>-99</v>
      </c>
    </row>
    <row r="1504" spans="1:112" x14ac:dyDescent="0.2">
      <c r="A1504" s="85">
        <f>IF(ISERROR(SEARCH('School Lookup'!$F$3,Data!J1504)),A1503,A1503+1)</f>
        <v>0</v>
      </c>
      <c r="B1504" s="85">
        <f>IF(I1504='School Lookup'!$G$13,1,0)</f>
        <v>0</v>
      </c>
      <c r="C1504" s="85">
        <f t="shared" si="23"/>
        <v>1502</v>
      </c>
      <c r="D1504" s="86" t="s">
        <v>6478</v>
      </c>
      <c r="E1504" s="86" t="s">
        <v>6719</v>
      </c>
      <c r="F1504" s="86" t="s">
        <v>2766</v>
      </c>
      <c r="G1504" s="86" t="s">
        <v>3123</v>
      </c>
      <c r="H1504" s="86" t="s">
        <v>5982</v>
      </c>
      <c r="I1504" s="86" t="s">
        <v>4446</v>
      </c>
      <c r="J1504" s="86" t="s">
        <v>6722</v>
      </c>
      <c r="K1504" s="86" t="s">
        <v>10</v>
      </c>
      <c r="L1504" s="86">
        <v>1</v>
      </c>
      <c r="M1504" s="86">
        <v>1</v>
      </c>
      <c r="N1504" s="89">
        <v>0.101961904761905</v>
      </c>
      <c r="O1504" s="89">
        <v>0.31515338567129098</v>
      </c>
      <c r="P1504" s="89">
        <v>48.540799999999997</v>
      </c>
      <c r="Q1504" s="89">
        <v>-0.13738865077083501</v>
      </c>
      <c r="R1504" s="89">
        <v>53.030266666666698</v>
      </c>
      <c r="S1504" s="89">
        <v>8.8882367450228095E-2</v>
      </c>
      <c r="T1504" s="89">
        <v>0.100737765273613</v>
      </c>
      <c r="U1504" s="89">
        <v>0.19693094629155999</v>
      </c>
      <c r="V1504" s="89">
        <v>1.9838383442629701E-2</v>
      </c>
      <c r="W1504" s="89">
        <v>1</v>
      </c>
      <c r="X1504" s="89">
        <v>1.7736442516269001E-2</v>
      </c>
      <c r="Y1504" s="89">
        <v>0.13080104997765499</v>
      </c>
      <c r="Z1504" s="89">
        <v>48.215499999999999</v>
      </c>
      <c r="AA1504" s="89">
        <v>-0.20105438081594701</v>
      </c>
      <c r="AB1504" s="89">
        <v>54.446831236442499</v>
      </c>
      <c r="AC1504" s="89">
        <v>-3.5126665419145803E-2</v>
      </c>
      <c r="AD1504" s="89">
        <v>-3.9529683178840001E-2</v>
      </c>
      <c r="AE1504" s="89">
        <v>0.19650468883205499</v>
      </c>
      <c r="AF1504" s="89">
        <v>-7.76776809268766E-3</v>
      </c>
      <c r="AG1504" s="89">
        <v>1</v>
      </c>
      <c r="AH1504" s="89">
        <v>0.10906504065040599</v>
      </c>
      <c r="AI1504" s="89">
        <v>0.29175441424249798</v>
      </c>
      <c r="AJ1504" s="89">
        <v>57.9758</v>
      </c>
      <c r="AK1504" s="89">
        <v>0.91513953229934297</v>
      </c>
      <c r="AL1504" s="89">
        <v>51.626025203251999</v>
      </c>
      <c r="AM1504" s="89">
        <v>0.60344697327092101</v>
      </c>
      <c r="AN1504" s="89">
        <v>0.59074565211104102</v>
      </c>
      <c r="AO1504" s="89">
        <v>0.10485933503836301</v>
      </c>
      <c r="AP1504" s="89">
        <v>6.1945196257167899E-2</v>
      </c>
      <c r="AQ1504" s="89">
        <v>1</v>
      </c>
      <c r="AR1504" s="89">
        <v>-0.13109074074074101</v>
      </c>
      <c r="AS1504" s="89">
        <v>-0.22465784840963601</v>
      </c>
      <c r="AT1504" s="89">
        <v>38.343800000000002</v>
      </c>
      <c r="AU1504" s="89">
        <v>-1.1241224037584401</v>
      </c>
      <c r="AV1504" s="89">
        <v>50.925950462963002</v>
      </c>
      <c r="AW1504" s="89">
        <v>-0.67439012608403803</v>
      </c>
      <c r="AX1504" s="89">
        <v>-0.74988300878875502</v>
      </c>
      <c r="AY1504" s="89">
        <v>9.2071611253196906E-2</v>
      </c>
      <c r="AZ1504" s="89">
        <v>-6.9042936870575902E-2</v>
      </c>
      <c r="BA1504" s="89">
        <v>1</v>
      </c>
      <c r="BB1504" s="89">
        <v>-0.180582644628099</v>
      </c>
      <c r="BC1504" s="89">
        <v>-0.181882187707822</v>
      </c>
      <c r="BD1504" s="89">
        <v>40.64</v>
      </c>
      <c r="BE1504" s="89">
        <v>-0.76532531998842901</v>
      </c>
      <c r="BF1504" s="89">
        <v>57.024800826446302</v>
      </c>
      <c r="BG1504" s="89">
        <v>-0.47360375384812498</v>
      </c>
      <c r="BH1504" s="89">
        <v>-0.49653233364689298</v>
      </c>
      <c r="BI1504" s="89">
        <v>0.103154305200341</v>
      </c>
      <c r="BJ1504" s="89">
        <v>-5.1219447886849102E-2</v>
      </c>
      <c r="BK1504" s="89">
        <v>1</v>
      </c>
      <c r="BL1504" s="89">
        <v>4.9322314049586799E-3</v>
      </c>
      <c r="BM1504" s="89">
        <v>0.193779714934074</v>
      </c>
      <c r="BN1504" s="89">
        <v>45.891100000000002</v>
      </c>
      <c r="BO1504" s="89">
        <v>-0.310373769103298</v>
      </c>
      <c r="BP1504" s="89">
        <v>51.239680991735497</v>
      </c>
      <c r="BQ1504" s="89">
        <v>-5.8297027084611999E-2</v>
      </c>
      <c r="BR1504" s="89">
        <v>-4.9277948158211397E-2</v>
      </c>
      <c r="BS1504" s="89">
        <v>0.103154305200341</v>
      </c>
      <c r="BT1504" s="89">
        <v>-5.0832325039587203E-3</v>
      </c>
      <c r="BU1504" s="89">
        <v>1</v>
      </c>
      <c r="BV1504" s="89">
        <v>0.11864261603375501</v>
      </c>
      <c r="BW1504" s="89">
        <v>0.43043524384815002</v>
      </c>
      <c r="BX1504" s="89">
        <v>53.427100000000003</v>
      </c>
      <c r="BY1504" s="89">
        <v>0.44538088108982199</v>
      </c>
      <c r="BZ1504" s="89">
        <v>49.367089451476801</v>
      </c>
      <c r="CA1504" s="89">
        <v>0.437908062468986</v>
      </c>
      <c r="CB1504" s="89">
        <v>0.47142278797809001</v>
      </c>
      <c r="CC1504" s="89">
        <v>0.101023017902813</v>
      </c>
      <c r="CD1504" s="89">
        <v>4.7624552749704702E-2</v>
      </c>
      <c r="CE1504" s="89">
        <v>1</v>
      </c>
      <c r="CF1504" s="89">
        <v>9.7720416666666698E-2</v>
      </c>
      <c r="CG1504" s="89">
        <v>0.42103211264501</v>
      </c>
      <c r="CH1504" s="89">
        <v>51.314300000000003</v>
      </c>
      <c r="CI1504" s="89">
        <v>0.23029643584317699</v>
      </c>
      <c r="CJ1504" s="89">
        <v>43.7500204166667</v>
      </c>
      <c r="CK1504" s="89">
        <v>0.325664274244094</v>
      </c>
      <c r="CL1504" s="89">
        <v>0.36153582796766098</v>
      </c>
      <c r="CM1504" s="89">
        <v>0.10230179028133</v>
      </c>
      <c r="CN1504" s="89">
        <v>3.6985762451934599E-2</v>
      </c>
      <c r="CO1504" s="89">
        <v>90.465000000000003</v>
      </c>
      <c r="CP1504" s="89">
        <v>0.2324</v>
      </c>
      <c r="CQ1504" s="89">
        <v>8.9700000000000006</v>
      </c>
      <c r="CR1504" s="89">
        <v>1.1120000000000001</v>
      </c>
      <c r="CS1504" s="89">
        <v>0.2324</v>
      </c>
      <c r="CT1504" s="89">
        <v>-0.2949</v>
      </c>
      <c r="CU1504" s="86" t="s">
        <v>6989</v>
      </c>
      <c r="CV1504" s="86">
        <v>5.0000000000000001E-4</v>
      </c>
      <c r="CW1504" s="86">
        <v>44</v>
      </c>
      <c r="CX1504" s="86">
        <v>4</v>
      </c>
      <c r="CY1504" s="86">
        <v>-0.66269999999999996</v>
      </c>
      <c r="CZ1504" s="86">
        <v>21</v>
      </c>
      <c r="DA1504" s="86">
        <v>8</v>
      </c>
      <c r="DB1504" s="86">
        <v>-0.11650000000000001</v>
      </c>
      <c r="DC1504" s="86">
        <v>41</v>
      </c>
      <c r="DD1504" s="86">
        <v>-99</v>
      </c>
      <c r="DE1504" s="86">
        <v>-99</v>
      </c>
      <c r="DF1504" s="86">
        <v>-99</v>
      </c>
      <c r="DG1504" s="86">
        <v>-99</v>
      </c>
      <c r="DH1504" s="86">
        <v>-99</v>
      </c>
    </row>
    <row r="1505" spans="1:112" x14ac:dyDescent="0.2">
      <c r="A1505" s="85">
        <f>IF(ISERROR(SEARCH('School Lookup'!$F$3,Data!J1505)),A1504,A1504+1)</f>
        <v>0</v>
      </c>
      <c r="B1505" s="85">
        <f>IF(I1505='School Lookup'!$G$13,1,0)</f>
        <v>0</v>
      </c>
      <c r="C1505" s="85">
        <f t="shared" si="23"/>
        <v>1503</v>
      </c>
      <c r="D1505" s="86" t="s">
        <v>6478</v>
      </c>
      <c r="E1505" s="86" t="s">
        <v>6552</v>
      </c>
      <c r="F1505" s="86" t="s">
        <v>518</v>
      </c>
      <c r="G1505" s="86" t="s">
        <v>3201</v>
      </c>
      <c r="H1505" s="86" t="s">
        <v>364</v>
      </c>
      <c r="I1505" s="86" t="s">
        <v>4978</v>
      </c>
      <c r="J1505" s="86" t="s">
        <v>382</v>
      </c>
      <c r="K1505" s="86" t="s">
        <v>138</v>
      </c>
      <c r="L1505" s="86">
        <v>1</v>
      </c>
      <c r="M1505" s="86">
        <v>1</v>
      </c>
      <c r="N1505" s="89">
        <v>0.11073755868544601</v>
      </c>
      <c r="O1505" s="89">
        <v>0.33415705476493401</v>
      </c>
      <c r="P1505" s="89">
        <v>50.080199999999998</v>
      </c>
      <c r="Q1505" s="89">
        <v>2.58976806715214E-2</v>
      </c>
      <c r="R1505" s="89">
        <v>50.391240845070399</v>
      </c>
      <c r="S1505" s="89">
        <v>0.180027367718227</v>
      </c>
      <c r="T1505" s="89">
        <v>0.204156979448195</v>
      </c>
      <c r="U1505" s="89">
        <v>0.37390286717378601</v>
      </c>
      <c r="V1505" s="89">
        <v>7.6334879969219893E-2</v>
      </c>
      <c r="W1505" s="89">
        <v>1</v>
      </c>
      <c r="X1505" s="89">
        <v>1.7475987361769401E-2</v>
      </c>
      <c r="Y1505" s="89">
        <v>0.13018789729021699</v>
      </c>
      <c r="Z1505" s="89">
        <v>49.047600000000003</v>
      </c>
      <c r="AA1505" s="89">
        <v>-9.72890483218012E-2</v>
      </c>
      <c r="AB1505" s="89">
        <v>47.235420063191199</v>
      </c>
      <c r="AC1505" s="89">
        <v>1.6449424484208101E-2</v>
      </c>
      <c r="AD1505" s="89">
        <v>2.0523040170874599E-2</v>
      </c>
      <c r="AE1505" s="89">
        <v>0.37039204212990101</v>
      </c>
      <c r="AF1505" s="89">
        <v>7.60157075960424E-3</v>
      </c>
      <c r="AG1505" s="89">
        <v>1</v>
      </c>
      <c r="AH1505" s="89">
        <v>5.2969432314411101E-4</v>
      </c>
      <c r="AI1505" s="89">
        <v>5.8175878238341701E-2</v>
      </c>
      <c r="AJ1505" s="89">
        <v>-99</v>
      </c>
      <c r="AK1505" s="89">
        <v>-99</v>
      </c>
      <c r="AL1505" s="89">
        <v>50.655000873362503</v>
      </c>
      <c r="AM1505" s="89">
        <v>5.8175878238341701E-2</v>
      </c>
      <c r="AN1505" s="89">
        <v>1.79146900580857E-2</v>
      </c>
      <c r="AO1505" s="89">
        <v>0.13399648917495599</v>
      </c>
      <c r="AP1505" s="89">
        <v>2.4005055724409699E-3</v>
      </c>
      <c r="AQ1505" s="89">
        <v>1</v>
      </c>
      <c r="AR1505" s="89">
        <v>-0.31425192307692301</v>
      </c>
      <c r="AS1505" s="89">
        <v>-0.63637048176746502</v>
      </c>
      <c r="AT1505" s="89">
        <v>-99</v>
      </c>
      <c r="AU1505" s="89">
        <v>-99</v>
      </c>
      <c r="AV1505" s="89">
        <v>44.711541346153801</v>
      </c>
      <c r="AW1505" s="89">
        <v>-0.63637048176746502</v>
      </c>
      <c r="AX1505" s="89">
        <v>-0.70981809843215904</v>
      </c>
      <c r="AY1505" s="89">
        <v>0.121708601521358</v>
      </c>
      <c r="AZ1505" s="89">
        <v>-8.6390968094727405E-2</v>
      </c>
      <c r="BA1505" s="89">
        <v>-99</v>
      </c>
      <c r="BB1505" s="89">
        <v>-99</v>
      </c>
      <c r="BC1505" s="89">
        <v>-99</v>
      </c>
      <c r="BD1505" s="89">
        <v>-99</v>
      </c>
      <c r="BE1505" s="89">
        <v>-99</v>
      </c>
      <c r="BF1505" s="89">
        <v>-99</v>
      </c>
      <c r="BG1505" s="89">
        <v>-99</v>
      </c>
      <c r="BH1505" s="89">
        <v>-99</v>
      </c>
      <c r="BI1505" s="89">
        <v>-99</v>
      </c>
      <c r="BJ1505" s="89">
        <v>-99</v>
      </c>
      <c r="BK1505" s="89">
        <v>-99</v>
      </c>
      <c r="BL1505" s="89">
        <v>-99</v>
      </c>
      <c r="BM1505" s="89">
        <v>-99</v>
      </c>
      <c r="BN1505" s="89">
        <v>-99</v>
      </c>
      <c r="BO1505" s="89">
        <v>-99</v>
      </c>
      <c r="BP1505" s="89">
        <v>-99</v>
      </c>
      <c r="BQ1505" s="89">
        <v>-99</v>
      </c>
      <c r="BR1505" s="89">
        <v>-99</v>
      </c>
      <c r="BS1505" s="89">
        <v>-99</v>
      </c>
      <c r="BT1505" s="89">
        <v>-99</v>
      </c>
      <c r="BU1505" s="89">
        <v>-99</v>
      </c>
      <c r="BV1505" s="89">
        <v>-99</v>
      </c>
      <c r="BW1505" s="89">
        <v>-99</v>
      </c>
      <c r="BX1505" s="89">
        <v>-99</v>
      </c>
      <c r="BY1505" s="89">
        <v>-99</v>
      </c>
      <c r="BZ1505" s="89">
        <v>-99</v>
      </c>
      <c r="CA1505" s="89">
        <v>-99</v>
      </c>
      <c r="CB1505" s="89">
        <v>-99</v>
      </c>
      <c r="CC1505" s="89">
        <v>-99</v>
      </c>
      <c r="CD1505" s="89">
        <v>-99</v>
      </c>
      <c r="CE1505" s="89">
        <v>-99</v>
      </c>
      <c r="CF1505" s="89">
        <v>-99</v>
      </c>
      <c r="CG1505" s="89">
        <v>-99</v>
      </c>
      <c r="CH1505" s="89">
        <v>-99</v>
      </c>
      <c r="CI1505" s="89">
        <v>-99</v>
      </c>
      <c r="CJ1505" s="89">
        <v>-99</v>
      </c>
      <c r="CK1505" s="89">
        <v>-99</v>
      </c>
      <c r="CL1505" s="89">
        <v>-99</v>
      </c>
      <c r="CM1505" s="89">
        <v>-99</v>
      </c>
      <c r="CN1505" s="89">
        <v>-99</v>
      </c>
      <c r="CO1505" s="89">
        <v>-99</v>
      </c>
      <c r="CP1505" s="89">
        <v>-99</v>
      </c>
      <c r="CQ1505" s="89">
        <v>-99</v>
      </c>
      <c r="CR1505" s="89">
        <v>-99</v>
      </c>
      <c r="CS1505" s="89">
        <v>-99</v>
      </c>
      <c r="CT1505" s="89">
        <v>-99</v>
      </c>
      <c r="CU1505" s="86">
        <v>-99</v>
      </c>
      <c r="CV1505" s="86">
        <v>-1E-4</v>
      </c>
      <c r="CW1505" s="86">
        <v>44</v>
      </c>
      <c r="CX1505" s="86">
        <v>2</v>
      </c>
      <c r="CY1505" s="86">
        <v>-1.1787000000000001</v>
      </c>
      <c r="CZ1505" s="86">
        <v>8</v>
      </c>
      <c r="DA1505" s="86">
        <v>2</v>
      </c>
      <c r="DB1505" s="86">
        <v>-2.64E-2</v>
      </c>
      <c r="DC1505" s="86">
        <v>46</v>
      </c>
      <c r="DD1505" s="86">
        <v>-99</v>
      </c>
      <c r="DE1505" s="86">
        <v>-99</v>
      </c>
      <c r="DF1505" s="86">
        <v>-99</v>
      </c>
      <c r="DG1505" s="86">
        <v>-99</v>
      </c>
      <c r="DH1505" s="86">
        <v>-99</v>
      </c>
    </row>
    <row r="1506" spans="1:112" x14ac:dyDescent="0.2">
      <c r="A1506" s="85">
        <f>IF(ISERROR(SEARCH('School Lookup'!$F$3,Data!J1506)),A1505,A1505+1)</f>
        <v>0</v>
      </c>
      <c r="B1506" s="85">
        <f>IF(I1506='School Lookup'!$G$13,1,0)</f>
        <v>0</v>
      </c>
      <c r="C1506" s="85">
        <f t="shared" si="23"/>
        <v>1504</v>
      </c>
      <c r="D1506" s="86" t="s">
        <v>6478</v>
      </c>
      <c r="E1506" s="86" t="s">
        <v>6499</v>
      </c>
      <c r="F1506" s="86" t="s">
        <v>2742</v>
      </c>
      <c r="G1506" s="86" t="s">
        <v>2940</v>
      </c>
      <c r="H1506" s="86" t="s">
        <v>525</v>
      </c>
      <c r="I1506" s="86" t="s">
        <v>5265</v>
      </c>
      <c r="J1506" s="86" t="s">
        <v>6661</v>
      </c>
      <c r="K1506" s="86" t="s">
        <v>26</v>
      </c>
      <c r="L1506" s="86">
        <v>1</v>
      </c>
      <c r="M1506" s="86">
        <v>1</v>
      </c>
      <c r="N1506" s="89">
        <v>-0.159720440251572</v>
      </c>
      <c r="O1506" s="89">
        <v>-0.251519449836072</v>
      </c>
      <c r="P1506" s="89">
        <v>63.653100000000002</v>
      </c>
      <c r="Q1506" s="89">
        <v>1.4655943469271799</v>
      </c>
      <c r="R1506" s="89">
        <v>50.9433921383648</v>
      </c>
      <c r="S1506" s="89">
        <v>0.60703744854555397</v>
      </c>
      <c r="T1506" s="89">
        <v>0.68867118070923405</v>
      </c>
      <c r="U1506" s="89">
        <v>0.37588652482269502</v>
      </c>
      <c r="V1506" s="89">
        <v>0.25886221686233601</v>
      </c>
      <c r="W1506" s="89">
        <v>1</v>
      </c>
      <c r="X1506" s="89">
        <v>-0.194041065830721</v>
      </c>
      <c r="Y1506" s="89">
        <v>-0.36775674831683203</v>
      </c>
      <c r="Z1506" s="89">
        <v>48.294699999999999</v>
      </c>
      <c r="AA1506" s="89">
        <v>-0.19117790643361701</v>
      </c>
      <c r="AB1506" s="89">
        <v>48.275842633228798</v>
      </c>
      <c r="AC1506" s="89">
        <v>-0.27946732737522501</v>
      </c>
      <c r="AD1506" s="89">
        <v>-0.32402822122292702</v>
      </c>
      <c r="AE1506" s="89">
        <v>0.37706855791962202</v>
      </c>
      <c r="AF1506" s="89">
        <v>-0.122180854101789</v>
      </c>
      <c r="AG1506" s="89">
        <v>1</v>
      </c>
      <c r="AH1506" s="89">
        <v>-0.30375794392523398</v>
      </c>
      <c r="AI1506" s="89">
        <v>-0.59668047475019104</v>
      </c>
      <c r="AJ1506" s="89">
        <v>-99</v>
      </c>
      <c r="AK1506" s="89">
        <v>-99</v>
      </c>
      <c r="AL1506" s="89">
        <v>52.336423364486002</v>
      </c>
      <c r="AM1506" s="89">
        <v>-0.59668047475019104</v>
      </c>
      <c r="AN1506" s="89">
        <v>-0.67004034388057898</v>
      </c>
      <c r="AO1506" s="89">
        <v>0.12647754137115799</v>
      </c>
      <c r="AP1506" s="89">
        <v>-8.4745055313501197E-2</v>
      </c>
      <c r="AQ1506" s="89">
        <v>1</v>
      </c>
      <c r="AR1506" s="89">
        <v>-0.1976</v>
      </c>
      <c r="AS1506" s="89">
        <v>-0.374158424476288</v>
      </c>
      <c r="AT1506" s="89">
        <v>-99</v>
      </c>
      <c r="AU1506" s="89">
        <v>-99</v>
      </c>
      <c r="AV1506" s="89">
        <v>44.117649999999998</v>
      </c>
      <c r="AW1506" s="89">
        <v>-0.374158424476288</v>
      </c>
      <c r="AX1506" s="89">
        <v>-0.43350034852594899</v>
      </c>
      <c r="AY1506" s="89">
        <v>0.120567375886525</v>
      </c>
      <c r="AZ1506" s="89">
        <v>-5.22659994676676E-2</v>
      </c>
      <c r="BA1506" s="89">
        <v>-99</v>
      </c>
      <c r="BB1506" s="89">
        <v>-99</v>
      </c>
      <c r="BC1506" s="89">
        <v>-99</v>
      </c>
      <c r="BD1506" s="89">
        <v>-99</v>
      </c>
      <c r="BE1506" s="89">
        <v>-99</v>
      </c>
      <c r="BF1506" s="89">
        <v>-99</v>
      </c>
      <c r="BG1506" s="89">
        <v>-99</v>
      </c>
      <c r="BH1506" s="89">
        <v>-99</v>
      </c>
      <c r="BI1506" s="89">
        <v>-99</v>
      </c>
      <c r="BJ1506" s="89">
        <v>-99</v>
      </c>
      <c r="BK1506" s="89">
        <v>-99</v>
      </c>
      <c r="BL1506" s="89">
        <v>-99</v>
      </c>
      <c r="BM1506" s="89">
        <v>-99</v>
      </c>
      <c r="BN1506" s="89">
        <v>-99</v>
      </c>
      <c r="BO1506" s="89">
        <v>-99</v>
      </c>
      <c r="BP1506" s="89">
        <v>-99</v>
      </c>
      <c r="BQ1506" s="89">
        <v>-99</v>
      </c>
      <c r="BR1506" s="89">
        <v>-99</v>
      </c>
      <c r="BS1506" s="89">
        <v>-99</v>
      </c>
      <c r="BT1506" s="89">
        <v>-99</v>
      </c>
      <c r="BU1506" s="89">
        <v>-99</v>
      </c>
      <c r="BV1506" s="89">
        <v>-99</v>
      </c>
      <c r="BW1506" s="89">
        <v>-99</v>
      </c>
      <c r="BX1506" s="89">
        <v>-99</v>
      </c>
      <c r="BY1506" s="89">
        <v>-99</v>
      </c>
      <c r="BZ1506" s="89">
        <v>-99</v>
      </c>
      <c r="CA1506" s="89">
        <v>-99</v>
      </c>
      <c r="CB1506" s="89">
        <v>-99</v>
      </c>
      <c r="CC1506" s="89">
        <v>-99</v>
      </c>
      <c r="CD1506" s="89">
        <v>-99</v>
      </c>
      <c r="CE1506" s="89">
        <v>-99</v>
      </c>
      <c r="CF1506" s="89">
        <v>-99</v>
      </c>
      <c r="CG1506" s="89">
        <v>-99</v>
      </c>
      <c r="CH1506" s="89">
        <v>-99</v>
      </c>
      <c r="CI1506" s="89">
        <v>-99</v>
      </c>
      <c r="CJ1506" s="89">
        <v>-99</v>
      </c>
      <c r="CK1506" s="89">
        <v>-99</v>
      </c>
      <c r="CL1506" s="89">
        <v>-99</v>
      </c>
      <c r="CM1506" s="89">
        <v>-99</v>
      </c>
      <c r="CN1506" s="89">
        <v>-99</v>
      </c>
      <c r="CO1506" s="89">
        <v>-99</v>
      </c>
      <c r="CP1506" s="89">
        <v>-99</v>
      </c>
      <c r="CQ1506" s="89">
        <v>-99</v>
      </c>
      <c r="CR1506" s="89">
        <v>-99</v>
      </c>
      <c r="CS1506" s="89">
        <v>-99</v>
      </c>
      <c r="CT1506" s="89">
        <v>-99</v>
      </c>
      <c r="CU1506" s="86">
        <v>-99</v>
      </c>
      <c r="CV1506" s="86">
        <v>-2.9999999999999997E-4</v>
      </c>
      <c r="CW1506" s="86">
        <v>44</v>
      </c>
      <c r="CX1506" s="86">
        <v>2</v>
      </c>
      <c r="CY1506" s="86">
        <v>1.89E-2</v>
      </c>
      <c r="CZ1506" s="86">
        <v>53</v>
      </c>
      <c r="DA1506" s="86">
        <v>2</v>
      </c>
      <c r="DB1506" s="86">
        <v>0.4788</v>
      </c>
      <c r="DC1506" s="86">
        <v>71</v>
      </c>
      <c r="DD1506" s="86">
        <v>-99</v>
      </c>
      <c r="DE1506" s="86">
        <v>-99</v>
      </c>
      <c r="DF1506" s="86">
        <v>-99</v>
      </c>
      <c r="DG1506" s="86">
        <v>-99</v>
      </c>
      <c r="DH1506" s="86">
        <v>-99</v>
      </c>
    </row>
    <row r="1507" spans="1:112" x14ac:dyDescent="0.2">
      <c r="A1507" s="85">
        <f>IF(ISERROR(SEARCH('School Lookup'!$F$3,Data!J1507)),A1506,A1506+1)</f>
        <v>0</v>
      </c>
      <c r="B1507" s="85">
        <f>IF(I1507='School Lookup'!$G$13,1,0)</f>
        <v>0</v>
      </c>
      <c r="C1507" s="85">
        <f t="shared" si="23"/>
        <v>1505</v>
      </c>
      <c r="D1507" s="86" t="s">
        <v>6478</v>
      </c>
      <c r="E1507" s="86" t="s">
        <v>6548</v>
      </c>
      <c r="F1507" s="86" t="s">
        <v>6282</v>
      </c>
      <c r="G1507" s="86" t="s">
        <v>3120</v>
      </c>
      <c r="H1507" s="86" t="s">
        <v>270</v>
      </c>
      <c r="I1507" s="86" t="s">
        <v>4648</v>
      </c>
      <c r="J1507" s="86" t="s">
        <v>271</v>
      </c>
      <c r="K1507" s="86" t="s">
        <v>94</v>
      </c>
      <c r="L1507" s="86">
        <v>1</v>
      </c>
      <c r="M1507" s="86">
        <v>1</v>
      </c>
      <c r="N1507" s="89">
        <v>-0.110325266214908</v>
      </c>
      <c r="O1507" s="89">
        <v>-0.144554253806914</v>
      </c>
      <c r="P1507" s="89">
        <v>50.649000000000001</v>
      </c>
      <c r="Q1507" s="89">
        <v>8.62310997467539E-2</v>
      </c>
      <c r="R1507" s="89">
        <v>52.855731752178102</v>
      </c>
      <c r="S1507" s="89">
        <v>-2.91615770300803E-2</v>
      </c>
      <c r="T1507" s="89">
        <v>-3.3202790328180798E-2</v>
      </c>
      <c r="U1507" s="89">
        <v>0.37011823719097098</v>
      </c>
      <c r="V1507" s="89">
        <v>-1.22889582260877E-2</v>
      </c>
      <c r="W1507" s="89">
        <v>1</v>
      </c>
      <c r="X1507" s="89">
        <v>-0.15698030888030901</v>
      </c>
      <c r="Y1507" s="89">
        <v>-0.28050985636619702</v>
      </c>
      <c r="Z1507" s="89">
        <v>48.886200000000002</v>
      </c>
      <c r="AA1507" s="89">
        <v>-0.11741610596457901</v>
      </c>
      <c r="AB1507" s="89">
        <v>51.351366409266397</v>
      </c>
      <c r="AC1507" s="89">
        <v>-0.19896298116538799</v>
      </c>
      <c r="AD1507" s="89">
        <v>-0.23029282483192201</v>
      </c>
      <c r="AE1507" s="89">
        <v>0.37119312074525301</v>
      </c>
      <c r="AF1507" s="89">
        <v>-8.5483112334600805E-2</v>
      </c>
      <c r="AG1507" s="89">
        <v>1</v>
      </c>
      <c r="AH1507" s="89">
        <v>-1.3540718562874299E-2</v>
      </c>
      <c r="AI1507" s="89">
        <v>2.78949922956148E-2</v>
      </c>
      <c r="AJ1507" s="89">
        <v>49.02</v>
      </c>
      <c r="AK1507" s="89">
        <v>3.8447393290141199E-2</v>
      </c>
      <c r="AL1507" s="89">
        <v>55.688635928143697</v>
      </c>
      <c r="AM1507" s="89">
        <v>3.3171192792878001E-2</v>
      </c>
      <c r="AN1507" s="89">
        <v>-8.3538177539791997E-3</v>
      </c>
      <c r="AO1507" s="89">
        <v>0.119670369043354</v>
      </c>
      <c r="AP1507" s="89">
        <v>-9.9970445353961095E-4</v>
      </c>
      <c r="AQ1507" s="89">
        <v>1</v>
      </c>
      <c r="AR1507" s="89">
        <v>0.16425670103092799</v>
      </c>
      <c r="AS1507" s="89">
        <v>0.43922885212565999</v>
      </c>
      <c r="AT1507" s="89">
        <v>57.658799999999999</v>
      </c>
      <c r="AU1507" s="89">
        <v>0.975199349570397</v>
      </c>
      <c r="AV1507" s="89">
        <v>47.1649036082474</v>
      </c>
      <c r="AW1507" s="89">
        <v>0.70721410084802805</v>
      </c>
      <c r="AX1507" s="89">
        <v>0.70604459114934703</v>
      </c>
      <c r="AY1507" s="89">
        <v>0.13901827302042299</v>
      </c>
      <c r="AZ1507" s="89">
        <v>9.8153099736992794E-2</v>
      </c>
      <c r="BA1507" s="89">
        <v>-99</v>
      </c>
      <c r="BB1507" s="89">
        <v>-99</v>
      </c>
      <c r="BC1507" s="89">
        <v>-99</v>
      </c>
      <c r="BD1507" s="89">
        <v>-99</v>
      </c>
      <c r="BE1507" s="89">
        <v>-99</v>
      </c>
      <c r="BF1507" s="89">
        <v>-99</v>
      </c>
      <c r="BG1507" s="89">
        <v>-99</v>
      </c>
      <c r="BH1507" s="89">
        <v>-99</v>
      </c>
      <c r="BI1507" s="89">
        <v>-99</v>
      </c>
      <c r="BJ1507" s="89">
        <v>-99</v>
      </c>
      <c r="BK1507" s="89">
        <v>-99</v>
      </c>
      <c r="BL1507" s="89">
        <v>-99</v>
      </c>
      <c r="BM1507" s="89">
        <v>-99</v>
      </c>
      <c r="BN1507" s="89">
        <v>-99</v>
      </c>
      <c r="BO1507" s="89">
        <v>-99</v>
      </c>
      <c r="BP1507" s="89">
        <v>-99</v>
      </c>
      <c r="BQ1507" s="89">
        <v>-99</v>
      </c>
      <c r="BR1507" s="89">
        <v>-99</v>
      </c>
      <c r="BS1507" s="89">
        <v>-99</v>
      </c>
      <c r="BT1507" s="89">
        <v>-99</v>
      </c>
      <c r="BU1507" s="89">
        <v>-99</v>
      </c>
      <c r="BV1507" s="89">
        <v>-99</v>
      </c>
      <c r="BW1507" s="89">
        <v>-99</v>
      </c>
      <c r="BX1507" s="89">
        <v>-99</v>
      </c>
      <c r="BY1507" s="89">
        <v>-99</v>
      </c>
      <c r="BZ1507" s="89">
        <v>-99</v>
      </c>
      <c r="CA1507" s="89">
        <v>-99</v>
      </c>
      <c r="CB1507" s="89">
        <v>-99</v>
      </c>
      <c r="CC1507" s="89">
        <v>-99</v>
      </c>
      <c r="CD1507" s="89">
        <v>-99</v>
      </c>
      <c r="CE1507" s="89">
        <v>-99</v>
      </c>
      <c r="CF1507" s="89">
        <v>-99</v>
      </c>
      <c r="CG1507" s="89">
        <v>-99</v>
      </c>
      <c r="CH1507" s="89">
        <v>-99</v>
      </c>
      <c r="CI1507" s="89">
        <v>-99</v>
      </c>
      <c r="CJ1507" s="89">
        <v>-99</v>
      </c>
      <c r="CK1507" s="89">
        <v>-99</v>
      </c>
      <c r="CL1507" s="89">
        <v>-99</v>
      </c>
      <c r="CM1507" s="89">
        <v>-99</v>
      </c>
      <c r="CN1507" s="89">
        <v>-99</v>
      </c>
      <c r="CO1507" s="89">
        <v>-99</v>
      </c>
      <c r="CP1507" s="89">
        <v>-99</v>
      </c>
      <c r="CQ1507" s="89">
        <v>-99</v>
      </c>
      <c r="CR1507" s="89">
        <v>-99</v>
      </c>
      <c r="CS1507" s="89">
        <v>-99</v>
      </c>
      <c r="CT1507" s="89">
        <v>-99</v>
      </c>
      <c r="CU1507" s="86">
        <v>-99</v>
      </c>
      <c r="CV1507" s="86">
        <v>-5.9999999999999995E-4</v>
      </c>
      <c r="CW1507" s="86">
        <v>44</v>
      </c>
      <c r="CX1507" s="86">
        <v>2</v>
      </c>
      <c r="CY1507" s="86">
        <v>3.6499999999999998E-2</v>
      </c>
      <c r="CZ1507" s="86">
        <v>53</v>
      </c>
      <c r="DA1507" s="86">
        <v>4</v>
      </c>
      <c r="DB1507" s="86">
        <v>0.1285</v>
      </c>
      <c r="DC1507" s="86">
        <v>54</v>
      </c>
      <c r="DD1507" s="86">
        <v>-99</v>
      </c>
      <c r="DE1507" s="86">
        <v>-99</v>
      </c>
      <c r="DF1507" s="86">
        <v>-99</v>
      </c>
      <c r="DG1507" s="86">
        <v>-99</v>
      </c>
      <c r="DH1507" s="86">
        <v>-99</v>
      </c>
    </row>
    <row r="1508" spans="1:112" x14ac:dyDescent="0.2">
      <c r="A1508" s="85">
        <f>IF(ISERROR(SEARCH('School Lookup'!$F$3,Data!J1508)),A1507,A1507+1)</f>
        <v>0</v>
      </c>
      <c r="B1508" s="85">
        <f>IF(I1508='School Lookup'!$G$13,1,0)</f>
        <v>0</v>
      </c>
      <c r="C1508" s="85">
        <f t="shared" si="23"/>
        <v>1506</v>
      </c>
      <c r="D1508" s="86" t="s">
        <v>6478</v>
      </c>
      <c r="E1508" s="86" t="s">
        <v>6743</v>
      </c>
      <c r="F1508" s="86" t="s">
        <v>2765</v>
      </c>
      <c r="G1508" s="86" t="s">
        <v>2962</v>
      </c>
      <c r="H1508" s="86" t="s">
        <v>1452</v>
      </c>
      <c r="I1508" s="86" t="s">
        <v>5088</v>
      </c>
      <c r="J1508" s="86" t="s">
        <v>1574</v>
      </c>
      <c r="K1508" s="86" t="s">
        <v>36</v>
      </c>
      <c r="L1508" s="86">
        <v>1</v>
      </c>
      <c r="M1508" s="86">
        <v>-99</v>
      </c>
      <c r="N1508" s="89">
        <v>-99</v>
      </c>
      <c r="O1508" s="89">
        <v>-99</v>
      </c>
      <c r="P1508" s="89">
        <v>-99</v>
      </c>
      <c r="Q1508" s="89">
        <v>-99</v>
      </c>
      <c r="R1508" s="89">
        <v>-99</v>
      </c>
      <c r="S1508" s="89">
        <v>-99</v>
      </c>
      <c r="T1508" s="89">
        <v>-99</v>
      </c>
      <c r="U1508" s="89">
        <v>-99</v>
      </c>
      <c r="V1508" s="89">
        <v>-99</v>
      </c>
      <c r="W1508" s="89">
        <v>-99</v>
      </c>
      <c r="X1508" s="89">
        <v>-99</v>
      </c>
      <c r="Y1508" s="89">
        <v>-99</v>
      </c>
      <c r="Z1508" s="89">
        <v>-99</v>
      </c>
      <c r="AA1508" s="89">
        <v>-99</v>
      </c>
      <c r="AB1508" s="89">
        <v>-99</v>
      </c>
      <c r="AC1508" s="89">
        <v>-99</v>
      </c>
      <c r="AD1508" s="89">
        <v>-99</v>
      </c>
      <c r="AE1508" s="89">
        <v>-99</v>
      </c>
      <c r="AF1508" s="89">
        <v>-99</v>
      </c>
      <c r="AG1508" s="89">
        <v>-99</v>
      </c>
      <c r="AH1508" s="89">
        <v>-99</v>
      </c>
      <c r="AI1508" s="89">
        <v>-99</v>
      </c>
      <c r="AJ1508" s="89">
        <v>-99</v>
      </c>
      <c r="AK1508" s="89">
        <v>-99</v>
      </c>
      <c r="AL1508" s="89">
        <v>-99</v>
      </c>
      <c r="AM1508" s="89">
        <v>-99</v>
      </c>
      <c r="AN1508" s="89">
        <v>-99</v>
      </c>
      <c r="AO1508" s="89">
        <v>-99</v>
      </c>
      <c r="AP1508" s="89">
        <v>-99</v>
      </c>
      <c r="AQ1508" s="89">
        <v>-99</v>
      </c>
      <c r="AR1508" s="89">
        <v>-99</v>
      </c>
      <c r="AS1508" s="89">
        <v>-99</v>
      </c>
      <c r="AT1508" s="89">
        <v>-99</v>
      </c>
      <c r="AU1508" s="89">
        <v>-99</v>
      </c>
      <c r="AV1508" s="89">
        <v>-99</v>
      </c>
      <c r="AW1508" s="89">
        <v>-99</v>
      </c>
      <c r="AX1508" s="89">
        <v>-99</v>
      </c>
      <c r="AY1508" s="89">
        <v>-99</v>
      </c>
      <c r="AZ1508" s="89">
        <v>-99</v>
      </c>
      <c r="BA1508" s="89">
        <v>1</v>
      </c>
      <c r="BB1508" s="89">
        <v>-0.284161436672968</v>
      </c>
      <c r="BC1508" s="89">
        <v>-0.41496575716614997</v>
      </c>
      <c r="BD1508" s="89">
        <v>44.832099999999997</v>
      </c>
      <c r="BE1508" s="89">
        <v>-0.34614528764014202</v>
      </c>
      <c r="BF1508" s="89">
        <v>54.253331758034001</v>
      </c>
      <c r="BG1508" s="89">
        <v>-0.380555522403146</v>
      </c>
      <c r="BH1508" s="89">
        <v>-0.39697420691976099</v>
      </c>
      <c r="BI1508" s="89">
        <v>0.24964605946200999</v>
      </c>
      <c r="BJ1508" s="89">
        <v>-9.9103046465575106E-2</v>
      </c>
      <c r="BK1508" s="89">
        <v>1</v>
      </c>
      <c r="BL1508" s="89">
        <v>-0.189600756143667</v>
      </c>
      <c r="BM1508" s="89">
        <v>-0.279610499093218</v>
      </c>
      <c r="BN1508" s="89">
        <v>39.205199999999998</v>
      </c>
      <c r="BO1508" s="89">
        <v>-1.06106777149182</v>
      </c>
      <c r="BP1508" s="89">
        <v>53.686152741020798</v>
      </c>
      <c r="BQ1508" s="89">
        <v>-0.67033913529251599</v>
      </c>
      <c r="BR1508" s="89">
        <v>-0.69130571346937397</v>
      </c>
      <c r="BS1508" s="89">
        <v>0.24964605946200999</v>
      </c>
      <c r="BT1508" s="89">
        <v>-0.17258174725120301</v>
      </c>
      <c r="BU1508" s="89">
        <v>1</v>
      </c>
      <c r="BV1508" s="89">
        <v>-5.9511698113207598E-2</v>
      </c>
      <c r="BW1508" s="89">
        <v>2.0073283189712798E-2</v>
      </c>
      <c r="BX1508" s="89">
        <v>52.264899999999997</v>
      </c>
      <c r="BY1508" s="89">
        <v>0.32547424957502302</v>
      </c>
      <c r="BZ1508" s="89">
        <v>53.773622264150902</v>
      </c>
      <c r="CA1508" s="89">
        <v>0.17277376638236799</v>
      </c>
      <c r="CB1508" s="89">
        <v>0.19195783386398199</v>
      </c>
      <c r="CC1508" s="89">
        <v>0.25011798017933001</v>
      </c>
      <c r="CD1508" s="89">
        <v>4.8012105685658397E-2</v>
      </c>
      <c r="CE1508" s="89">
        <v>1</v>
      </c>
      <c r="CF1508" s="89">
        <v>3.1708474576271198E-2</v>
      </c>
      <c r="CG1508" s="89">
        <v>0.26276051208675899</v>
      </c>
      <c r="CH1508" s="89">
        <v>59.650599999999997</v>
      </c>
      <c r="CI1508" s="89">
        <v>1.18168691173023</v>
      </c>
      <c r="CJ1508" s="89">
        <v>56.308883615819198</v>
      </c>
      <c r="CK1508" s="89">
        <v>0.72222371190849299</v>
      </c>
      <c r="CL1508" s="89">
        <v>0.79063799084029096</v>
      </c>
      <c r="CM1508" s="89">
        <v>0.25058990089664901</v>
      </c>
      <c r="CN1508" s="89">
        <v>0.198125895769794</v>
      </c>
      <c r="CO1508" s="89">
        <v>94.59</v>
      </c>
      <c r="CP1508" s="89">
        <v>0.54410000000000003</v>
      </c>
      <c r="CQ1508" s="89">
        <v>-3.12</v>
      </c>
      <c r="CR1508" s="89">
        <v>-0.63280000000000003</v>
      </c>
      <c r="CS1508" s="89">
        <v>0.54410000000000003</v>
      </c>
      <c r="CT1508" s="89">
        <v>0.218</v>
      </c>
      <c r="CU1508" s="86" t="s">
        <v>6988</v>
      </c>
      <c r="CV1508" s="86">
        <v>-1.1999999999999999E-3</v>
      </c>
      <c r="CW1508" s="86">
        <v>44</v>
      </c>
      <c r="CX1508" s="86">
        <v>2</v>
      </c>
      <c r="CY1508" s="86">
        <v>-0.1017</v>
      </c>
      <c r="CZ1508" s="86">
        <v>46</v>
      </c>
      <c r="DA1508" s="86">
        <v>4</v>
      </c>
      <c r="DB1508" s="86">
        <v>2.6200000000000001E-2</v>
      </c>
      <c r="DC1508" s="86">
        <v>48</v>
      </c>
      <c r="DD1508" s="86">
        <v>-99</v>
      </c>
      <c r="DE1508" s="86">
        <v>-99</v>
      </c>
      <c r="DF1508" s="86">
        <v>-99</v>
      </c>
      <c r="DG1508" s="86">
        <v>-99</v>
      </c>
      <c r="DH1508" s="86">
        <v>-99</v>
      </c>
    </row>
    <row r="1509" spans="1:112" x14ac:dyDescent="0.2">
      <c r="A1509" s="85">
        <f>IF(ISERROR(SEARCH('School Lookup'!$F$3,Data!J1509)),A1508,A1508+1)</f>
        <v>0</v>
      </c>
      <c r="B1509" s="85">
        <f>IF(I1509='School Lookup'!$G$13,1,0)</f>
        <v>0</v>
      </c>
      <c r="C1509" s="85">
        <f t="shared" si="23"/>
        <v>1507</v>
      </c>
      <c r="D1509" s="86" t="s">
        <v>6478</v>
      </c>
      <c r="E1509" s="86" t="s">
        <v>6504</v>
      </c>
      <c r="F1509" s="86" t="s">
        <v>170</v>
      </c>
      <c r="G1509" s="86" t="s">
        <v>3323</v>
      </c>
      <c r="H1509" s="86" t="s">
        <v>206</v>
      </c>
      <c r="I1509" s="86" t="s">
        <v>5305</v>
      </c>
      <c r="J1509" s="86" t="s">
        <v>279</v>
      </c>
      <c r="K1509" s="86" t="s">
        <v>36</v>
      </c>
      <c r="L1509" s="86">
        <v>1</v>
      </c>
      <c r="M1509" s="86">
        <v>-99</v>
      </c>
      <c r="N1509" s="89">
        <v>-99</v>
      </c>
      <c r="O1509" s="89">
        <v>-99</v>
      </c>
      <c r="P1509" s="89">
        <v>-99</v>
      </c>
      <c r="Q1509" s="89">
        <v>-99</v>
      </c>
      <c r="R1509" s="89">
        <v>-99</v>
      </c>
      <c r="S1509" s="89">
        <v>-99</v>
      </c>
      <c r="T1509" s="89">
        <v>-99</v>
      </c>
      <c r="U1509" s="89">
        <v>-99</v>
      </c>
      <c r="V1509" s="89">
        <v>-99</v>
      </c>
      <c r="W1509" s="89">
        <v>-99</v>
      </c>
      <c r="X1509" s="89">
        <v>-99</v>
      </c>
      <c r="Y1509" s="89">
        <v>-99</v>
      </c>
      <c r="Z1509" s="89">
        <v>-99</v>
      </c>
      <c r="AA1509" s="89">
        <v>-99</v>
      </c>
      <c r="AB1509" s="89">
        <v>-99</v>
      </c>
      <c r="AC1509" s="89">
        <v>-99</v>
      </c>
      <c r="AD1509" s="89">
        <v>-99</v>
      </c>
      <c r="AE1509" s="89">
        <v>-99</v>
      </c>
      <c r="AF1509" s="89">
        <v>-99</v>
      </c>
      <c r="AG1509" s="89">
        <v>-99</v>
      </c>
      <c r="AH1509" s="89">
        <v>-99</v>
      </c>
      <c r="AI1509" s="89">
        <v>-99</v>
      </c>
      <c r="AJ1509" s="89">
        <v>-99</v>
      </c>
      <c r="AK1509" s="89">
        <v>-99</v>
      </c>
      <c r="AL1509" s="89">
        <v>-99</v>
      </c>
      <c r="AM1509" s="89">
        <v>-99</v>
      </c>
      <c r="AN1509" s="89">
        <v>-99</v>
      </c>
      <c r="AO1509" s="89">
        <v>-99</v>
      </c>
      <c r="AP1509" s="89">
        <v>-99</v>
      </c>
      <c r="AQ1509" s="89">
        <v>-99</v>
      </c>
      <c r="AR1509" s="89">
        <v>-99</v>
      </c>
      <c r="AS1509" s="89">
        <v>-99</v>
      </c>
      <c r="AT1509" s="89">
        <v>-99</v>
      </c>
      <c r="AU1509" s="89">
        <v>-99</v>
      </c>
      <c r="AV1509" s="89">
        <v>-99</v>
      </c>
      <c r="AW1509" s="89">
        <v>-99</v>
      </c>
      <c r="AX1509" s="89">
        <v>-99</v>
      </c>
      <c r="AY1509" s="89">
        <v>-99</v>
      </c>
      <c r="AZ1509" s="89">
        <v>-99</v>
      </c>
      <c r="BA1509" s="89">
        <v>1</v>
      </c>
      <c r="BB1509" s="89">
        <v>-0.13154545454545499</v>
      </c>
      <c r="BC1509" s="89">
        <v>-7.1533697683743805E-2</v>
      </c>
      <c r="BD1509" s="89">
        <v>35.758200000000002</v>
      </c>
      <c r="BE1509" s="89">
        <v>-1.2534704219463699</v>
      </c>
      <c r="BF1509" s="89">
        <v>54.090926363636399</v>
      </c>
      <c r="BG1509" s="89">
        <v>-0.66250205981505506</v>
      </c>
      <c r="BH1509" s="89">
        <v>-0.69864645437702599</v>
      </c>
      <c r="BI1509" s="89">
        <v>0.25056947608200503</v>
      </c>
      <c r="BJ1509" s="89">
        <v>-0.17505947603980199</v>
      </c>
      <c r="BK1509" s="89">
        <v>1</v>
      </c>
      <c r="BL1509" s="89">
        <v>-8.3950909090909104E-2</v>
      </c>
      <c r="BM1509" s="89">
        <v>-2.25147523075762E-2</v>
      </c>
      <c r="BN1509" s="89">
        <v>40.241799999999998</v>
      </c>
      <c r="BO1509" s="89">
        <v>-0.94467814513247195</v>
      </c>
      <c r="BP1509" s="89">
        <v>52.272739999999999</v>
      </c>
      <c r="BQ1509" s="89">
        <v>-0.483596448720024</v>
      </c>
      <c r="BR1509" s="89">
        <v>-0.49541397964831901</v>
      </c>
      <c r="BS1509" s="89">
        <v>0.25056947608200503</v>
      </c>
      <c r="BT1509" s="89">
        <v>-0.12413562132418</v>
      </c>
      <c r="BU1509" s="89">
        <v>1</v>
      </c>
      <c r="BV1509" s="89">
        <v>4.6657534246575302E-2</v>
      </c>
      <c r="BW1509" s="89">
        <v>0.26462427574564801</v>
      </c>
      <c r="BX1509" s="89">
        <v>52.434800000000003</v>
      </c>
      <c r="BY1509" s="89">
        <v>0.34300319183484501</v>
      </c>
      <c r="BZ1509" s="89">
        <v>53.881290410958897</v>
      </c>
      <c r="CA1509" s="89">
        <v>0.30381373379024701</v>
      </c>
      <c r="CB1509" s="89">
        <v>0.33008058531215001</v>
      </c>
      <c r="CC1509" s="89">
        <v>0.249430523917995</v>
      </c>
      <c r="CD1509" s="89">
        <v>8.2332173329568104E-2</v>
      </c>
      <c r="CE1509" s="89">
        <v>1</v>
      </c>
      <c r="CF1509" s="89">
        <v>6.5615068493150699E-2</v>
      </c>
      <c r="CG1509" s="89">
        <v>0.34405566442986801</v>
      </c>
      <c r="CH1509" s="89">
        <v>59.802199999999999</v>
      </c>
      <c r="CI1509" s="89">
        <v>1.19898844792068</v>
      </c>
      <c r="CJ1509" s="89">
        <v>57.077616438356202</v>
      </c>
      <c r="CK1509" s="89">
        <v>0.77152205617527403</v>
      </c>
      <c r="CL1509" s="89">
        <v>0.843981888732383</v>
      </c>
      <c r="CM1509" s="89">
        <v>0.249430523917995</v>
      </c>
      <c r="CN1509" s="89">
        <v>0.21051484468381801</v>
      </c>
      <c r="CO1509" s="89">
        <v>93.18</v>
      </c>
      <c r="CP1509" s="89">
        <v>0.43759999999999999</v>
      </c>
      <c r="CQ1509" s="89">
        <v>0.88</v>
      </c>
      <c r="CR1509" s="89">
        <v>-5.5599999999999997E-2</v>
      </c>
      <c r="CS1509" s="89">
        <v>0.43759999999999999</v>
      </c>
      <c r="CT1509" s="89">
        <v>4.2700000000000002E-2</v>
      </c>
      <c r="CU1509" s="86" t="s">
        <v>6986</v>
      </c>
      <c r="CV1509" s="86">
        <v>-1.4E-3</v>
      </c>
      <c r="CW1509" s="86">
        <v>44</v>
      </c>
      <c r="CX1509" s="86">
        <v>2</v>
      </c>
      <c r="CY1509" s="86">
        <v>-0.34560000000000002</v>
      </c>
      <c r="CZ1509" s="86">
        <v>34</v>
      </c>
      <c r="DA1509" s="86">
        <v>4</v>
      </c>
      <c r="DB1509" s="86">
        <v>-0.16619999999999999</v>
      </c>
      <c r="DC1509" s="86">
        <v>38</v>
      </c>
      <c r="DD1509" s="86">
        <v>-99</v>
      </c>
      <c r="DE1509" s="86">
        <v>-99</v>
      </c>
      <c r="DF1509" s="86">
        <v>-99</v>
      </c>
      <c r="DG1509" s="86">
        <v>-99</v>
      </c>
      <c r="DH1509" s="86">
        <v>-99</v>
      </c>
    </row>
    <row r="1510" spans="1:112" x14ac:dyDescent="0.2">
      <c r="A1510" s="85">
        <f>IF(ISERROR(SEARCH('School Lookup'!$F$3,Data!J1510)),A1509,A1509+1)</f>
        <v>0</v>
      </c>
      <c r="B1510" s="85">
        <f>IF(I1510='School Lookup'!$G$13,1,0)</f>
        <v>0</v>
      </c>
      <c r="C1510" s="85">
        <f t="shared" si="23"/>
        <v>1508</v>
      </c>
      <c r="D1510" s="86" t="s">
        <v>6478</v>
      </c>
      <c r="E1510" s="86" t="s">
        <v>6790</v>
      </c>
      <c r="F1510" s="86" t="s">
        <v>2774</v>
      </c>
      <c r="G1510" s="86" t="s">
        <v>2996</v>
      </c>
      <c r="H1510" s="86" t="s">
        <v>2284</v>
      </c>
      <c r="I1510" s="86" t="s">
        <v>4564</v>
      </c>
      <c r="J1510" s="86" t="s">
        <v>2539</v>
      </c>
      <c r="K1510" s="86" t="s">
        <v>26</v>
      </c>
      <c r="L1510" s="86">
        <v>1</v>
      </c>
      <c r="M1510" s="86">
        <v>1</v>
      </c>
      <c r="N1510" s="89">
        <v>-0.220222194513716</v>
      </c>
      <c r="O1510" s="89">
        <v>-0.382535933348297</v>
      </c>
      <c r="P1510" s="89">
        <v>47.052999999999997</v>
      </c>
      <c r="Q1510" s="89">
        <v>-0.29520169736037499</v>
      </c>
      <c r="R1510" s="89">
        <v>51.620961596009998</v>
      </c>
      <c r="S1510" s="89">
        <v>-0.33886881535433599</v>
      </c>
      <c r="T1510" s="89">
        <v>-0.38461733986458602</v>
      </c>
      <c r="U1510" s="89">
        <v>0.36958525345622101</v>
      </c>
      <c r="V1510" s="89">
        <v>-0.14214889703751099</v>
      </c>
      <c r="W1510" s="89">
        <v>1</v>
      </c>
      <c r="X1510" s="89">
        <v>3.0784788029925202E-2</v>
      </c>
      <c r="Y1510" s="89">
        <v>0.16151892205694801</v>
      </c>
      <c r="Z1510" s="89">
        <v>51.343299999999999</v>
      </c>
      <c r="AA1510" s="89">
        <v>0.18899153551044001</v>
      </c>
      <c r="AB1510" s="89">
        <v>51.620926184538703</v>
      </c>
      <c r="AC1510" s="89">
        <v>0.17525522878369401</v>
      </c>
      <c r="AD1510" s="89">
        <v>0.20542889576784601</v>
      </c>
      <c r="AE1510" s="89">
        <v>0.36958525345622101</v>
      </c>
      <c r="AF1510" s="89">
        <v>7.5923490509590796E-2</v>
      </c>
      <c r="AG1510" s="89">
        <v>1</v>
      </c>
      <c r="AH1510" s="89">
        <v>0.13861162790697701</v>
      </c>
      <c r="AI1510" s="89">
        <v>0.35534152046040302</v>
      </c>
      <c r="AJ1510" s="89">
        <v>-99</v>
      </c>
      <c r="AK1510" s="89">
        <v>-99</v>
      </c>
      <c r="AL1510" s="89">
        <v>54.263553488372096</v>
      </c>
      <c r="AM1510" s="89">
        <v>0.35534152046040302</v>
      </c>
      <c r="AN1510" s="89">
        <v>0.33010010071693802</v>
      </c>
      <c r="AO1510" s="89">
        <v>0.11889400921659</v>
      </c>
      <c r="AP1510" s="89">
        <v>3.9246924417036901E-2</v>
      </c>
      <c r="AQ1510" s="89">
        <v>1</v>
      </c>
      <c r="AR1510" s="89">
        <v>5.7099999999999998E-2</v>
      </c>
      <c r="AS1510" s="89">
        <v>0.19836030672391</v>
      </c>
      <c r="AT1510" s="89">
        <v>-99</v>
      </c>
      <c r="AU1510" s="89">
        <v>-99</v>
      </c>
      <c r="AV1510" s="89">
        <v>48.7013077922078</v>
      </c>
      <c r="AW1510" s="89">
        <v>0.19836030672391</v>
      </c>
      <c r="AX1510" s="89">
        <v>0.16981701688690001</v>
      </c>
      <c r="AY1510" s="89">
        <v>0.14193548387096799</v>
      </c>
      <c r="AZ1510" s="89">
        <v>2.41030604613665E-2</v>
      </c>
      <c r="BA1510" s="89">
        <v>-99</v>
      </c>
      <c r="BB1510" s="89">
        <v>-99</v>
      </c>
      <c r="BC1510" s="89">
        <v>-99</v>
      </c>
      <c r="BD1510" s="89">
        <v>-99</v>
      </c>
      <c r="BE1510" s="89">
        <v>-99</v>
      </c>
      <c r="BF1510" s="89">
        <v>-99</v>
      </c>
      <c r="BG1510" s="89">
        <v>-99</v>
      </c>
      <c r="BH1510" s="89">
        <v>-99</v>
      </c>
      <c r="BI1510" s="89">
        <v>-99</v>
      </c>
      <c r="BJ1510" s="89">
        <v>-99</v>
      </c>
      <c r="BK1510" s="89">
        <v>-99</v>
      </c>
      <c r="BL1510" s="89">
        <v>-99</v>
      </c>
      <c r="BM1510" s="89">
        <v>-99</v>
      </c>
      <c r="BN1510" s="89">
        <v>-99</v>
      </c>
      <c r="BO1510" s="89">
        <v>-99</v>
      </c>
      <c r="BP1510" s="89">
        <v>-99</v>
      </c>
      <c r="BQ1510" s="89">
        <v>-99</v>
      </c>
      <c r="BR1510" s="89">
        <v>-99</v>
      </c>
      <c r="BS1510" s="89">
        <v>-99</v>
      </c>
      <c r="BT1510" s="89">
        <v>-99</v>
      </c>
      <c r="BU1510" s="89">
        <v>-99</v>
      </c>
      <c r="BV1510" s="89">
        <v>-99</v>
      </c>
      <c r="BW1510" s="89">
        <v>-99</v>
      </c>
      <c r="BX1510" s="89">
        <v>-99</v>
      </c>
      <c r="BY1510" s="89">
        <v>-99</v>
      </c>
      <c r="BZ1510" s="89">
        <v>-99</v>
      </c>
      <c r="CA1510" s="89">
        <v>-99</v>
      </c>
      <c r="CB1510" s="89">
        <v>-99</v>
      </c>
      <c r="CC1510" s="89">
        <v>-99</v>
      </c>
      <c r="CD1510" s="89">
        <v>-99</v>
      </c>
      <c r="CE1510" s="89">
        <v>-99</v>
      </c>
      <c r="CF1510" s="89">
        <v>-99</v>
      </c>
      <c r="CG1510" s="89">
        <v>-99</v>
      </c>
      <c r="CH1510" s="89">
        <v>-99</v>
      </c>
      <c r="CI1510" s="89">
        <v>-99</v>
      </c>
      <c r="CJ1510" s="89">
        <v>-99</v>
      </c>
      <c r="CK1510" s="89">
        <v>-99</v>
      </c>
      <c r="CL1510" s="89">
        <v>-99</v>
      </c>
      <c r="CM1510" s="89">
        <v>-99</v>
      </c>
      <c r="CN1510" s="89">
        <v>-99</v>
      </c>
      <c r="CO1510" s="89">
        <v>-99</v>
      </c>
      <c r="CP1510" s="89">
        <v>-99</v>
      </c>
      <c r="CQ1510" s="89">
        <v>-99</v>
      </c>
      <c r="CR1510" s="89">
        <v>-99</v>
      </c>
      <c r="CS1510" s="89">
        <v>-99</v>
      </c>
      <c r="CT1510" s="89">
        <v>-99</v>
      </c>
      <c r="CU1510" s="86">
        <v>-99</v>
      </c>
      <c r="CV1510" s="86">
        <v>-2.8999999999999998E-3</v>
      </c>
      <c r="CW1510" s="86">
        <v>44</v>
      </c>
      <c r="CX1510" s="86">
        <v>2</v>
      </c>
      <c r="CY1510" s="86">
        <v>0.1167</v>
      </c>
      <c r="CZ1510" s="86">
        <v>58</v>
      </c>
      <c r="DA1510" s="86">
        <v>2</v>
      </c>
      <c r="DB1510" s="86">
        <v>-3.9300000000000002E-2</v>
      </c>
      <c r="DC1510" s="86">
        <v>45</v>
      </c>
      <c r="DD1510" s="86">
        <v>-99</v>
      </c>
      <c r="DE1510" s="86">
        <v>-99</v>
      </c>
      <c r="DF1510" s="86">
        <v>-99</v>
      </c>
      <c r="DG1510" s="86">
        <v>-99</v>
      </c>
      <c r="DH1510" s="86">
        <v>-99</v>
      </c>
    </row>
    <row r="1511" spans="1:112" x14ac:dyDescent="0.2">
      <c r="A1511" s="85">
        <f>IF(ISERROR(SEARCH('School Lookup'!$F$3,Data!J1511)),A1510,A1510+1)</f>
        <v>0</v>
      </c>
      <c r="B1511" s="85">
        <f>IF(I1511='School Lookup'!$G$13,1,0)</f>
        <v>0</v>
      </c>
      <c r="C1511" s="85">
        <f t="shared" si="23"/>
        <v>1509</v>
      </c>
      <c r="D1511" s="86" t="s">
        <v>6478</v>
      </c>
      <c r="E1511" s="86" t="s">
        <v>6742</v>
      </c>
      <c r="F1511" s="86" t="s">
        <v>2769</v>
      </c>
      <c r="G1511" s="86" t="s">
        <v>3169</v>
      </c>
      <c r="H1511" s="86" t="s">
        <v>1439</v>
      </c>
      <c r="I1511" s="86" t="s">
        <v>4556</v>
      </c>
      <c r="J1511" s="86" t="s">
        <v>1634</v>
      </c>
      <c r="K1511" s="86" t="s">
        <v>10</v>
      </c>
      <c r="L1511" s="86">
        <v>1</v>
      </c>
      <c r="M1511" s="86">
        <v>1</v>
      </c>
      <c r="N1511" s="89">
        <v>-0.332919298245614</v>
      </c>
      <c r="O1511" s="89">
        <v>-0.62658138976582201</v>
      </c>
      <c r="P1511" s="89">
        <v>52.283999999999999</v>
      </c>
      <c r="Q1511" s="89">
        <v>0.259657858164483</v>
      </c>
      <c r="R1511" s="89">
        <v>53.801138596491199</v>
      </c>
      <c r="S1511" s="89">
        <v>-0.183461765800669</v>
      </c>
      <c r="T1511" s="89">
        <v>-0.208282105954083</v>
      </c>
      <c r="U1511" s="89">
        <v>0.19565217391304299</v>
      </c>
      <c r="V1511" s="89">
        <v>-4.0750846817103198E-2</v>
      </c>
      <c r="W1511" s="89">
        <v>1</v>
      </c>
      <c r="X1511" s="89">
        <v>-0.22784857142857101</v>
      </c>
      <c r="Y1511" s="89">
        <v>-0.44734497129788903</v>
      </c>
      <c r="Z1511" s="89">
        <v>57.409599999999998</v>
      </c>
      <c r="AA1511" s="89">
        <v>0.94547709795393298</v>
      </c>
      <c r="AB1511" s="89">
        <v>54.85716</v>
      </c>
      <c r="AC1511" s="89">
        <v>0.249066063328022</v>
      </c>
      <c r="AD1511" s="89">
        <v>0.29137068847466102</v>
      </c>
      <c r="AE1511" s="89">
        <v>0.20022883295194499</v>
      </c>
      <c r="AF1511" s="89">
        <v>5.8340812909686103E-2</v>
      </c>
      <c r="AG1511" s="89">
        <v>1</v>
      </c>
      <c r="AH1511" s="89">
        <v>0.116703448275862</v>
      </c>
      <c r="AI1511" s="89">
        <v>0.30819300435098801</v>
      </c>
      <c r="AJ1511" s="89">
        <v>45.8889</v>
      </c>
      <c r="AK1511" s="89">
        <v>-0.268059089263256</v>
      </c>
      <c r="AL1511" s="89">
        <v>47.126410344827597</v>
      </c>
      <c r="AM1511" s="89">
        <v>2.0066957543866001E-2</v>
      </c>
      <c r="AN1511" s="89">
        <v>-2.2120385894201799E-2</v>
      </c>
      <c r="AO1511" s="89">
        <v>9.9542334096109797E-2</v>
      </c>
      <c r="AP1511" s="89">
        <v>-2.20191484301551E-3</v>
      </c>
      <c r="AQ1511" s="89">
        <v>1</v>
      </c>
      <c r="AR1511" s="89">
        <v>3.7241379310344797E-2</v>
      </c>
      <c r="AS1511" s="89">
        <v>0.15372178171163101</v>
      </c>
      <c r="AT1511" s="89">
        <v>62.881</v>
      </c>
      <c r="AU1511" s="89">
        <v>1.54279334699384</v>
      </c>
      <c r="AV1511" s="89">
        <v>50.574706896551703</v>
      </c>
      <c r="AW1511" s="89">
        <v>0.84825756435273703</v>
      </c>
      <c r="AX1511" s="89">
        <v>0.85467548508006197</v>
      </c>
      <c r="AY1511" s="89">
        <v>9.9542334096109797E-2</v>
      </c>
      <c r="AZ1511" s="89">
        <v>8.5076392679594298E-2</v>
      </c>
      <c r="BA1511" s="89">
        <v>1</v>
      </c>
      <c r="BB1511" s="89">
        <v>-0.22002134831460701</v>
      </c>
      <c r="BC1511" s="89">
        <v>-0.27063118398959402</v>
      </c>
      <c r="BD1511" s="89">
        <v>52.975000000000001</v>
      </c>
      <c r="BE1511" s="89">
        <v>0.46808650201393798</v>
      </c>
      <c r="BF1511" s="89">
        <v>52.809028089887597</v>
      </c>
      <c r="BG1511" s="89">
        <v>9.8727659012171606E-2</v>
      </c>
      <c r="BH1511" s="89">
        <v>0.115840867289836</v>
      </c>
      <c r="BI1511" s="89">
        <v>0.10183066361556101</v>
      </c>
      <c r="BJ1511" s="89">
        <v>1.1796152389926101E-2</v>
      </c>
      <c r="BK1511" s="89">
        <v>1</v>
      </c>
      <c r="BL1511" s="89">
        <v>-0.31771011235955099</v>
      </c>
      <c r="BM1511" s="89">
        <v>-0.59136079050729695</v>
      </c>
      <c r="BN1511" s="89">
        <v>42.170699999999997</v>
      </c>
      <c r="BO1511" s="89">
        <v>-0.72810092124231296</v>
      </c>
      <c r="BP1511" s="89">
        <v>58.426965168539297</v>
      </c>
      <c r="BQ1511" s="89">
        <v>-0.65973085587480496</v>
      </c>
      <c r="BR1511" s="89">
        <v>-0.68017770473106598</v>
      </c>
      <c r="BS1511" s="89">
        <v>0.10183066361556101</v>
      </c>
      <c r="BT1511" s="89">
        <v>-6.9262947049273396E-2</v>
      </c>
      <c r="BU1511" s="89">
        <v>1</v>
      </c>
      <c r="BV1511" s="89">
        <v>-5.3249999999999999E-2</v>
      </c>
      <c r="BW1511" s="89">
        <v>3.4496524788383297E-2</v>
      </c>
      <c r="BX1511" s="89">
        <v>49.35</v>
      </c>
      <c r="BY1511" s="89">
        <v>2.4737852911380701E-2</v>
      </c>
      <c r="BZ1511" s="89">
        <v>50</v>
      </c>
      <c r="CA1511" s="89">
        <v>2.9617188849882001E-2</v>
      </c>
      <c r="CB1511" s="89">
        <v>4.10635626898792E-2</v>
      </c>
      <c r="CC1511" s="89">
        <v>0.100686498855835</v>
      </c>
      <c r="CD1511" s="89">
        <v>4.1345463577910401E-3</v>
      </c>
      <c r="CE1511" s="89">
        <v>1</v>
      </c>
      <c r="CF1511" s="89">
        <v>-0.46224999999999999</v>
      </c>
      <c r="CG1511" s="89">
        <v>-0.92156456463104397</v>
      </c>
      <c r="CH1511" s="89">
        <v>39.674999999999997</v>
      </c>
      <c r="CI1511" s="89">
        <v>-1.0980529716867999</v>
      </c>
      <c r="CJ1511" s="89">
        <v>53.409100000000002</v>
      </c>
      <c r="CK1511" s="89">
        <v>-1.0098087681589201</v>
      </c>
      <c r="CL1511" s="89">
        <v>-1.0835296944375601</v>
      </c>
      <c r="CM1511" s="89">
        <v>0.100686498855835</v>
      </c>
      <c r="CN1511" s="89">
        <v>-0.109096811339251</v>
      </c>
      <c r="CO1511" s="89">
        <v>96.99</v>
      </c>
      <c r="CP1511" s="89">
        <v>0.72540000000000004</v>
      </c>
      <c r="CQ1511" s="89">
        <v>1.68</v>
      </c>
      <c r="CR1511" s="89">
        <v>5.9900000000000002E-2</v>
      </c>
      <c r="CS1511" s="89">
        <v>0.72540000000000004</v>
      </c>
      <c r="CT1511" s="89">
        <v>0.51629999999999998</v>
      </c>
      <c r="CU1511" s="86" t="s">
        <v>6986</v>
      </c>
      <c r="CV1511" s="86">
        <v>-4.1000000000000003E-3</v>
      </c>
      <c r="CW1511" s="86">
        <v>44</v>
      </c>
      <c r="CX1511" s="86">
        <v>4</v>
      </c>
      <c r="CY1511" s="86">
        <v>-0.3846</v>
      </c>
      <c r="CZ1511" s="86">
        <v>32</v>
      </c>
      <c r="DA1511" s="86">
        <v>8</v>
      </c>
      <c r="DB1511" s="86">
        <v>0.23250000000000001</v>
      </c>
      <c r="DC1511" s="86">
        <v>59</v>
      </c>
      <c r="DD1511" s="86">
        <v>-99</v>
      </c>
      <c r="DE1511" s="86">
        <v>-99</v>
      </c>
      <c r="DF1511" s="86">
        <v>-99</v>
      </c>
      <c r="DG1511" s="86">
        <v>-99</v>
      </c>
      <c r="DH1511" s="86">
        <v>-99</v>
      </c>
    </row>
    <row r="1512" spans="1:112" x14ac:dyDescent="0.2">
      <c r="A1512" s="85">
        <f>IF(ISERROR(SEARCH('School Lookup'!$F$3,Data!J1512)),A1511,A1511+1)</f>
        <v>0</v>
      </c>
      <c r="B1512" s="85">
        <f>IF(I1512='School Lookup'!$G$13,1,0)</f>
        <v>0</v>
      </c>
      <c r="C1512" s="85">
        <f t="shared" si="23"/>
        <v>1510</v>
      </c>
      <c r="D1512" s="86" t="s">
        <v>6478</v>
      </c>
      <c r="E1512" s="86" t="s">
        <v>6637</v>
      </c>
      <c r="F1512" s="86" t="s">
        <v>1091</v>
      </c>
      <c r="G1512" s="86" t="s">
        <v>2812</v>
      </c>
      <c r="H1512" s="86" t="s">
        <v>499</v>
      </c>
      <c r="I1512" s="86" t="s">
        <v>4683</v>
      </c>
      <c r="J1512" s="86" t="s">
        <v>844</v>
      </c>
      <c r="K1512" s="86" t="s">
        <v>6485</v>
      </c>
      <c r="L1512" s="86">
        <v>1</v>
      </c>
      <c r="M1512" s="86">
        <v>1</v>
      </c>
      <c r="N1512" s="89">
        <v>0.28434560439560402</v>
      </c>
      <c r="O1512" s="89">
        <v>0.71010509025200697</v>
      </c>
      <c r="P1512" s="89">
        <v>39.76</v>
      </c>
      <c r="Q1512" s="89">
        <v>-1.0687805041741401</v>
      </c>
      <c r="R1512" s="89">
        <v>51.098917582417599</v>
      </c>
      <c r="S1512" s="89">
        <v>-0.17933770696106499</v>
      </c>
      <c r="T1512" s="89">
        <v>-0.203602672928162</v>
      </c>
      <c r="U1512" s="89">
        <v>0.37995824634655501</v>
      </c>
      <c r="V1512" s="89">
        <v>-7.7360514557255802E-2</v>
      </c>
      <c r="W1512" s="89">
        <v>1</v>
      </c>
      <c r="X1512" s="89">
        <v>0.204341597796143</v>
      </c>
      <c r="Y1512" s="89">
        <v>0.57009914207864898</v>
      </c>
      <c r="Z1512" s="89">
        <v>44.616</v>
      </c>
      <c r="AA1512" s="89">
        <v>-0.64992268307850398</v>
      </c>
      <c r="AB1512" s="89">
        <v>45.179049586776898</v>
      </c>
      <c r="AC1512" s="89">
        <v>-3.9911770499927703E-2</v>
      </c>
      <c r="AD1512" s="89">
        <v>-4.5101229842303199E-2</v>
      </c>
      <c r="AE1512" s="89">
        <v>0.37891440501043799</v>
      </c>
      <c r="AF1512" s="89">
        <v>-1.7089505670935399E-2</v>
      </c>
      <c r="AG1512" s="89">
        <v>1</v>
      </c>
      <c r="AH1512" s="89">
        <v>0.20956557377049201</v>
      </c>
      <c r="AI1512" s="89">
        <v>0.50804125708394599</v>
      </c>
      <c r="AJ1512" s="89">
        <v>-99</v>
      </c>
      <c r="AK1512" s="89">
        <v>-99</v>
      </c>
      <c r="AL1512" s="89">
        <v>42.622973770491797</v>
      </c>
      <c r="AM1512" s="89">
        <v>0.50804125708394599</v>
      </c>
      <c r="AN1512" s="89">
        <v>0.49051780455666</v>
      </c>
      <c r="AO1512" s="89">
        <v>0.127348643006263</v>
      </c>
      <c r="AP1512" s="89">
        <v>6.2466776780701998E-2</v>
      </c>
      <c r="AQ1512" s="89">
        <v>1</v>
      </c>
      <c r="AR1512" s="89">
        <v>8.8629357798165095E-2</v>
      </c>
      <c r="AS1512" s="89">
        <v>0.26923250115721398</v>
      </c>
      <c r="AT1512" s="89">
        <v>-99</v>
      </c>
      <c r="AU1512" s="89">
        <v>-99</v>
      </c>
      <c r="AV1512" s="89">
        <v>47.706425688073402</v>
      </c>
      <c r="AW1512" s="89">
        <v>0.26923250115721398</v>
      </c>
      <c r="AX1512" s="89">
        <v>0.24450177966643699</v>
      </c>
      <c r="AY1512" s="89">
        <v>0.113778705636743</v>
      </c>
      <c r="AZ1512" s="89">
        <v>2.7819096016327399E-2</v>
      </c>
      <c r="BA1512" s="89">
        <v>-99</v>
      </c>
      <c r="BB1512" s="89">
        <v>-99</v>
      </c>
      <c r="BC1512" s="89">
        <v>-99</v>
      </c>
      <c r="BD1512" s="89">
        <v>-99</v>
      </c>
      <c r="BE1512" s="89">
        <v>-99</v>
      </c>
      <c r="BF1512" s="89">
        <v>-99</v>
      </c>
      <c r="BG1512" s="89">
        <v>-99</v>
      </c>
      <c r="BH1512" s="89">
        <v>-99</v>
      </c>
      <c r="BI1512" s="89">
        <v>-99</v>
      </c>
      <c r="BJ1512" s="89">
        <v>-99</v>
      </c>
      <c r="BK1512" s="89">
        <v>-99</v>
      </c>
      <c r="BL1512" s="89">
        <v>-99</v>
      </c>
      <c r="BM1512" s="89">
        <v>-99</v>
      </c>
      <c r="BN1512" s="89">
        <v>-99</v>
      </c>
      <c r="BO1512" s="89">
        <v>-99</v>
      </c>
      <c r="BP1512" s="89">
        <v>-99</v>
      </c>
      <c r="BQ1512" s="89">
        <v>-99</v>
      </c>
      <c r="BR1512" s="89">
        <v>-99</v>
      </c>
      <c r="BS1512" s="89">
        <v>-99</v>
      </c>
      <c r="BT1512" s="89">
        <v>-99</v>
      </c>
      <c r="BU1512" s="89">
        <v>-99</v>
      </c>
      <c r="BV1512" s="89">
        <v>-99</v>
      </c>
      <c r="BW1512" s="89">
        <v>-99</v>
      </c>
      <c r="BX1512" s="89">
        <v>-99</v>
      </c>
      <c r="BY1512" s="89">
        <v>-99</v>
      </c>
      <c r="BZ1512" s="89">
        <v>-99</v>
      </c>
      <c r="CA1512" s="89">
        <v>-99</v>
      </c>
      <c r="CB1512" s="89">
        <v>-99</v>
      </c>
      <c r="CC1512" s="89">
        <v>-99</v>
      </c>
      <c r="CD1512" s="89">
        <v>-99</v>
      </c>
      <c r="CE1512" s="89">
        <v>-99</v>
      </c>
      <c r="CF1512" s="89">
        <v>-99</v>
      </c>
      <c r="CG1512" s="89">
        <v>-99</v>
      </c>
      <c r="CH1512" s="89">
        <v>-99</v>
      </c>
      <c r="CI1512" s="89">
        <v>-99</v>
      </c>
      <c r="CJ1512" s="89">
        <v>-99</v>
      </c>
      <c r="CK1512" s="89">
        <v>-99</v>
      </c>
      <c r="CL1512" s="89">
        <v>-99</v>
      </c>
      <c r="CM1512" s="89">
        <v>-99</v>
      </c>
      <c r="CN1512" s="89">
        <v>-99</v>
      </c>
      <c r="CO1512" s="89">
        <v>-99</v>
      </c>
      <c r="CP1512" s="89">
        <v>-99</v>
      </c>
      <c r="CQ1512" s="89">
        <v>-99</v>
      </c>
      <c r="CR1512" s="89">
        <v>-99</v>
      </c>
      <c r="CS1512" s="89">
        <v>-99</v>
      </c>
      <c r="CT1512" s="89">
        <v>-99</v>
      </c>
      <c r="CU1512" s="86">
        <v>-99</v>
      </c>
      <c r="CV1512" s="86">
        <v>-4.1999999999999997E-3</v>
      </c>
      <c r="CW1512" s="86">
        <v>44</v>
      </c>
      <c r="CX1512" s="86">
        <v>2</v>
      </c>
      <c r="CY1512" s="86">
        <v>-0.60109999999999997</v>
      </c>
      <c r="CZ1512" s="86">
        <v>24</v>
      </c>
      <c r="DA1512" s="86">
        <v>2</v>
      </c>
      <c r="DB1512" s="86">
        <v>-0.65239999999999998</v>
      </c>
      <c r="DC1512" s="86">
        <v>17</v>
      </c>
      <c r="DD1512" s="86">
        <v>-99</v>
      </c>
      <c r="DE1512" s="86">
        <v>-99</v>
      </c>
      <c r="DF1512" s="86">
        <v>-99</v>
      </c>
      <c r="DG1512" s="86">
        <v>-99</v>
      </c>
      <c r="DH1512" s="86">
        <v>-99</v>
      </c>
    </row>
    <row r="1513" spans="1:112" x14ac:dyDescent="0.2">
      <c r="A1513" s="85">
        <f>IF(ISERROR(SEARCH('School Lookup'!$F$3,Data!J1513)),A1512,A1512+1)</f>
        <v>0</v>
      </c>
      <c r="B1513" s="85">
        <f>IF(I1513='School Lookup'!$G$13,1,0)</f>
        <v>0</v>
      </c>
      <c r="C1513" s="85">
        <f t="shared" si="23"/>
        <v>1511</v>
      </c>
      <c r="D1513" s="86" t="s">
        <v>6478</v>
      </c>
      <c r="E1513" s="86" t="s">
        <v>6538</v>
      </c>
      <c r="F1513" s="86" t="s">
        <v>2749</v>
      </c>
      <c r="G1513" s="86" t="s">
        <v>3105</v>
      </c>
      <c r="H1513" s="86" t="s">
        <v>264</v>
      </c>
      <c r="I1513" s="86" t="s">
        <v>5030</v>
      </c>
      <c r="J1513" s="86" t="s">
        <v>417</v>
      </c>
      <c r="K1513" s="86" t="s">
        <v>107</v>
      </c>
      <c r="L1513" s="86">
        <v>1</v>
      </c>
      <c r="M1513" s="86">
        <v>1</v>
      </c>
      <c r="N1513" s="89">
        <v>-6.4582494004796195E-2</v>
      </c>
      <c r="O1513" s="89">
        <v>-4.54983299885287E-2</v>
      </c>
      <c r="P1513" s="89">
        <v>41.653100000000002</v>
      </c>
      <c r="Q1513" s="89">
        <v>-0.86797671435113699</v>
      </c>
      <c r="R1513" s="89">
        <v>52.517994964028802</v>
      </c>
      <c r="S1513" s="89">
        <v>-0.45673752216983299</v>
      </c>
      <c r="T1513" s="89">
        <v>-0.518359059089889</v>
      </c>
      <c r="U1513" s="89">
        <v>0.40289855072463798</v>
      </c>
      <c r="V1513" s="89">
        <v>-0.20884611366230299</v>
      </c>
      <c r="W1513" s="89">
        <v>1</v>
      </c>
      <c r="X1513" s="89">
        <v>6.4938129496402902E-2</v>
      </c>
      <c r="Y1513" s="89">
        <v>0.24192129745003299</v>
      </c>
      <c r="Z1513" s="89">
        <v>52.545499999999997</v>
      </c>
      <c r="AA1513" s="89">
        <v>0.338909433268475</v>
      </c>
      <c r="AB1513" s="89">
        <v>52.517994964028802</v>
      </c>
      <c r="AC1513" s="89">
        <v>0.290415365359254</v>
      </c>
      <c r="AD1513" s="89">
        <v>0.339515830928042</v>
      </c>
      <c r="AE1513" s="89">
        <v>0.40289855072463798</v>
      </c>
      <c r="AF1513" s="89">
        <v>0.13679043622897899</v>
      </c>
      <c r="AG1513" s="89">
        <v>1</v>
      </c>
      <c r="AH1513" s="89">
        <v>0.14551343283582099</v>
      </c>
      <c r="AI1513" s="89">
        <v>0.37019487050366701</v>
      </c>
      <c r="AJ1513" s="89">
        <v>-99</v>
      </c>
      <c r="AK1513" s="89">
        <v>-99</v>
      </c>
      <c r="AL1513" s="89">
        <v>52.238819402985101</v>
      </c>
      <c r="AM1513" s="89">
        <v>0.37019487050366701</v>
      </c>
      <c r="AN1513" s="89">
        <v>0.34570418989845503</v>
      </c>
      <c r="AO1513" s="89">
        <v>0.19420289855072501</v>
      </c>
      <c r="AP1513" s="89">
        <v>6.7136755719410204E-2</v>
      </c>
      <c r="AQ1513" s="89">
        <v>-99</v>
      </c>
      <c r="AR1513" s="89">
        <v>-99</v>
      </c>
      <c r="AS1513" s="89">
        <v>-99</v>
      </c>
      <c r="AT1513" s="89">
        <v>-99</v>
      </c>
      <c r="AU1513" s="89">
        <v>-99</v>
      </c>
      <c r="AV1513" s="89">
        <v>-99</v>
      </c>
      <c r="AW1513" s="89">
        <v>-99</v>
      </c>
      <c r="AX1513" s="89">
        <v>-99</v>
      </c>
      <c r="AY1513" s="89">
        <v>-99</v>
      </c>
      <c r="AZ1513" s="89">
        <v>-99</v>
      </c>
      <c r="BA1513" s="89">
        <v>-99</v>
      </c>
      <c r="BB1513" s="89">
        <v>-99</v>
      </c>
      <c r="BC1513" s="89">
        <v>-99</v>
      </c>
      <c r="BD1513" s="89">
        <v>-99</v>
      </c>
      <c r="BE1513" s="89">
        <v>-99</v>
      </c>
      <c r="BF1513" s="89">
        <v>-99</v>
      </c>
      <c r="BG1513" s="89">
        <v>-99</v>
      </c>
      <c r="BH1513" s="89">
        <v>-99</v>
      </c>
      <c r="BI1513" s="89">
        <v>-99</v>
      </c>
      <c r="BJ1513" s="89">
        <v>-99</v>
      </c>
      <c r="BK1513" s="89">
        <v>-99</v>
      </c>
      <c r="BL1513" s="89">
        <v>-99</v>
      </c>
      <c r="BM1513" s="89">
        <v>-99</v>
      </c>
      <c r="BN1513" s="89">
        <v>-99</v>
      </c>
      <c r="BO1513" s="89">
        <v>-99</v>
      </c>
      <c r="BP1513" s="89">
        <v>-99</v>
      </c>
      <c r="BQ1513" s="89">
        <v>-99</v>
      </c>
      <c r="BR1513" s="89">
        <v>-99</v>
      </c>
      <c r="BS1513" s="89">
        <v>-99</v>
      </c>
      <c r="BT1513" s="89">
        <v>-99</v>
      </c>
      <c r="BU1513" s="89">
        <v>-99</v>
      </c>
      <c r="BV1513" s="89">
        <v>-99</v>
      </c>
      <c r="BW1513" s="89">
        <v>-99</v>
      </c>
      <c r="BX1513" s="89">
        <v>-99</v>
      </c>
      <c r="BY1513" s="89">
        <v>-99</v>
      </c>
      <c r="BZ1513" s="89">
        <v>-99</v>
      </c>
      <c r="CA1513" s="89">
        <v>-99</v>
      </c>
      <c r="CB1513" s="89">
        <v>-99</v>
      </c>
      <c r="CC1513" s="89">
        <v>-99</v>
      </c>
      <c r="CD1513" s="89">
        <v>-99</v>
      </c>
      <c r="CE1513" s="89">
        <v>-99</v>
      </c>
      <c r="CF1513" s="89">
        <v>-99</v>
      </c>
      <c r="CG1513" s="89">
        <v>-99</v>
      </c>
      <c r="CH1513" s="89">
        <v>-99</v>
      </c>
      <c r="CI1513" s="89">
        <v>-99</v>
      </c>
      <c r="CJ1513" s="89">
        <v>-99</v>
      </c>
      <c r="CK1513" s="89">
        <v>-99</v>
      </c>
      <c r="CL1513" s="89">
        <v>-99</v>
      </c>
      <c r="CM1513" s="89">
        <v>-99</v>
      </c>
      <c r="CN1513" s="89">
        <v>-99</v>
      </c>
      <c r="CO1513" s="89">
        <v>-99</v>
      </c>
      <c r="CP1513" s="89">
        <v>-99</v>
      </c>
      <c r="CQ1513" s="89">
        <v>-99</v>
      </c>
      <c r="CR1513" s="89">
        <v>-99</v>
      </c>
      <c r="CS1513" s="89">
        <v>-99</v>
      </c>
      <c r="CT1513" s="89">
        <v>-99</v>
      </c>
      <c r="CU1513" s="86">
        <v>-99</v>
      </c>
      <c r="CV1513" s="86">
        <v>-4.8999999999999998E-3</v>
      </c>
      <c r="CW1513" s="86">
        <v>44</v>
      </c>
      <c r="CX1513" s="86">
        <v>2</v>
      </c>
      <c r="CY1513" s="86">
        <v>0.39529999999999998</v>
      </c>
      <c r="CZ1513" s="86">
        <v>70</v>
      </c>
      <c r="DA1513" s="86">
        <v>2</v>
      </c>
      <c r="DB1513" s="86">
        <v>-0.2132</v>
      </c>
      <c r="DC1513" s="86">
        <v>36</v>
      </c>
      <c r="DD1513" s="86">
        <v>-99</v>
      </c>
      <c r="DE1513" s="86">
        <v>-99</v>
      </c>
      <c r="DF1513" s="86">
        <v>-99</v>
      </c>
      <c r="DG1513" s="86">
        <v>-99</v>
      </c>
      <c r="DH1513" s="86">
        <v>-99</v>
      </c>
    </row>
    <row r="1514" spans="1:112" x14ac:dyDescent="0.2">
      <c r="A1514" s="85">
        <f>IF(ISERROR(SEARCH('School Lookup'!$F$3,Data!J1514)),A1513,A1513+1)</f>
        <v>0</v>
      </c>
      <c r="B1514" s="85">
        <f>IF(I1514='School Lookup'!$G$13,1,0)</f>
        <v>0</v>
      </c>
      <c r="C1514" s="85">
        <f t="shared" si="23"/>
        <v>1512</v>
      </c>
      <c r="D1514" s="86" t="s">
        <v>6478</v>
      </c>
      <c r="E1514" s="86" t="s">
        <v>6790</v>
      </c>
      <c r="F1514" s="86" t="s">
        <v>2774</v>
      </c>
      <c r="G1514" s="86" t="s">
        <v>3095</v>
      </c>
      <c r="H1514" s="86" t="s">
        <v>6077</v>
      </c>
      <c r="I1514" s="86" t="s">
        <v>4974</v>
      </c>
      <c r="J1514" s="86" t="s">
        <v>1982</v>
      </c>
      <c r="K1514" s="86" t="s">
        <v>26</v>
      </c>
      <c r="L1514" s="86">
        <v>1</v>
      </c>
      <c r="M1514" s="86">
        <v>1</v>
      </c>
      <c r="N1514" s="89">
        <v>7.5616666666666693E-2</v>
      </c>
      <c r="O1514" s="89">
        <v>0.25810280102915101</v>
      </c>
      <c r="P1514" s="89">
        <v>38.587800000000001</v>
      </c>
      <c r="Q1514" s="89">
        <v>-1.19311741317552</v>
      </c>
      <c r="R1514" s="89">
        <v>48.571446666666702</v>
      </c>
      <c r="S1514" s="89">
        <v>-0.46750730607318502</v>
      </c>
      <c r="T1514" s="89">
        <v>-0.53057917631891605</v>
      </c>
      <c r="U1514" s="89">
        <v>0.37102473498233202</v>
      </c>
      <c r="V1514" s="89">
        <v>-0.19685799828087</v>
      </c>
      <c r="W1514" s="89">
        <v>1</v>
      </c>
      <c r="X1514" s="89">
        <v>2.5441666666666699E-2</v>
      </c>
      <c r="Y1514" s="89">
        <v>0.14894036806564401</v>
      </c>
      <c r="Z1514" s="89">
        <v>55.838500000000003</v>
      </c>
      <c r="AA1514" s="89">
        <v>0.74955627848325601</v>
      </c>
      <c r="AB1514" s="89">
        <v>55.714301666666699</v>
      </c>
      <c r="AC1514" s="89">
        <v>0.44924832327445002</v>
      </c>
      <c r="AD1514" s="89">
        <v>0.52445330289172898</v>
      </c>
      <c r="AE1514" s="89">
        <v>0.37102473498233202</v>
      </c>
      <c r="AF1514" s="89">
        <v>0.19458514771601301</v>
      </c>
      <c r="AG1514" s="89">
        <v>1</v>
      </c>
      <c r="AH1514" s="89">
        <v>5.9418749999999999E-2</v>
      </c>
      <c r="AI1514" s="89">
        <v>0.18491080724655301</v>
      </c>
      <c r="AJ1514" s="89">
        <v>-99</v>
      </c>
      <c r="AK1514" s="89">
        <v>-99</v>
      </c>
      <c r="AL1514" s="89">
        <v>57.031262499999997</v>
      </c>
      <c r="AM1514" s="89">
        <v>0.18491080724655301</v>
      </c>
      <c r="AN1514" s="89">
        <v>0.15105523605594201</v>
      </c>
      <c r="AO1514" s="89">
        <v>0.11307420494699599</v>
      </c>
      <c r="AP1514" s="89">
        <v>1.70804507201066E-2</v>
      </c>
      <c r="AQ1514" s="89">
        <v>1</v>
      </c>
      <c r="AR1514" s="89">
        <v>-7.2095121951219504E-2</v>
      </c>
      <c r="AS1514" s="89">
        <v>-9.2046553491115596E-2</v>
      </c>
      <c r="AT1514" s="89">
        <v>-99</v>
      </c>
      <c r="AU1514" s="89">
        <v>-99</v>
      </c>
      <c r="AV1514" s="89">
        <v>53.048786585365903</v>
      </c>
      <c r="AW1514" s="89">
        <v>-9.2046553491115596E-2</v>
      </c>
      <c r="AX1514" s="89">
        <v>-0.136212274828065</v>
      </c>
      <c r="AY1514" s="89">
        <v>0.144876325088339</v>
      </c>
      <c r="AZ1514" s="89">
        <v>-1.97339338090129E-2</v>
      </c>
      <c r="BA1514" s="89">
        <v>-99</v>
      </c>
      <c r="BB1514" s="89">
        <v>-99</v>
      </c>
      <c r="BC1514" s="89">
        <v>-99</v>
      </c>
      <c r="BD1514" s="89">
        <v>-99</v>
      </c>
      <c r="BE1514" s="89">
        <v>-99</v>
      </c>
      <c r="BF1514" s="89">
        <v>-99</v>
      </c>
      <c r="BG1514" s="89">
        <v>-99</v>
      </c>
      <c r="BH1514" s="89">
        <v>-99</v>
      </c>
      <c r="BI1514" s="89">
        <v>-99</v>
      </c>
      <c r="BJ1514" s="89">
        <v>-99</v>
      </c>
      <c r="BK1514" s="89">
        <v>-99</v>
      </c>
      <c r="BL1514" s="89">
        <v>-99</v>
      </c>
      <c r="BM1514" s="89">
        <v>-99</v>
      </c>
      <c r="BN1514" s="89">
        <v>-99</v>
      </c>
      <c r="BO1514" s="89">
        <v>-99</v>
      </c>
      <c r="BP1514" s="89">
        <v>-99</v>
      </c>
      <c r="BQ1514" s="89">
        <v>-99</v>
      </c>
      <c r="BR1514" s="89">
        <v>-99</v>
      </c>
      <c r="BS1514" s="89">
        <v>-99</v>
      </c>
      <c r="BT1514" s="89">
        <v>-99</v>
      </c>
      <c r="BU1514" s="89">
        <v>-99</v>
      </c>
      <c r="BV1514" s="89">
        <v>-99</v>
      </c>
      <c r="BW1514" s="89">
        <v>-99</v>
      </c>
      <c r="BX1514" s="89">
        <v>-99</v>
      </c>
      <c r="BY1514" s="89">
        <v>-99</v>
      </c>
      <c r="BZ1514" s="89">
        <v>-99</v>
      </c>
      <c r="CA1514" s="89">
        <v>-99</v>
      </c>
      <c r="CB1514" s="89">
        <v>-99</v>
      </c>
      <c r="CC1514" s="89">
        <v>-99</v>
      </c>
      <c r="CD1514" s="89">
        <v>-99</v>
      </c>
      <c r="CE1514" s="89">
        <v>-99</v>
      </c>
      <c r="CF1514" s="89">
        <v>-99</v>
      </c>
      <c r="CG1514" s="89">
        <v>-99</v>
      </c>
      <c r="CH1514" s="89">
        <v>-99</v>
      </c>
      <c r="CI1514" s="89">
        <v>-99</v>
      </c>
      <c r="CJ1514" s="89">
        <v>-99</v>
      </c>
      <c r="CK1514" s="89">
        <v>-99</v>
      </c>
      <c r="CL1514" s="89">
        <v>-99</v>
      </c>
      <c r="CM1514" s="89">
        <v>-99</v>
      </c>
      <c r="CN1514" s="89">
        <v>-99</v>
      </c>
      <c r="CO1514" s="89">
        <v>-99</v>
      </c>
      <c r="CP1514" s="89">
        <v>-99</v>
      </c>
      <c r="CQ1514" s="89">
        <v>-99</v>
      </c>
      <c r="CR1514" s="89">
        <v>-99</v>
      </c>
      <c r="CS1514" s="89">
        <v>-99</v>
      </c>
      <c r="CT1514" s="89">
        <v>-99</v>
      </c>
      <c r="CU1514" s="86">
        <v>-99</v>
      </c>
      <c r="CV1514" s="86">
        <v>-4.8999999999999998E-3</v>
      </c>
      <c r="CW1514" s="86">
        <v>44</v>
      </c>
      <c r="CX1514" s="86">
        <v>2</v>
      </c>
      <c r="CY1514" s="86">
        <v>-0.25790000000000002</v>
      </c>
      <c r="CZ1514" s="86">
        <v>39</v>
      </c>
      <c r="DA1514" s="86">
        <v>2</v>
      </c>
      <c r="DB1514" s="86">
        <v>-0.1646</v>
      </c>
      <c r="DC1514" s="86">
        <v>38</v>
      </c>
      <c r="DD1514" s="86">
        <v>-99</v>
      </c>
      <c r="DE1514" s="86">
        <v>-99</v>
      </c>
      <c r="DF1514" s="86">
        <v>-99</v>
      </c>
      <c r="DG1514" s="86">
        <v>-99</v>
      </c>
      <c r="DH1514" s="86">
        <v>-99</v>
      </c>
    </row>
    <row r="1515" spans="1:112" x14ac:dyDescent="0.2">
      <c r="A1515" s="85">
        <f>IF(ISERROR(SEARCH('School Lookup'!$F$3,Data!J1515)),A1514,A1514+1)</f>
        <v>0</v>
      </c>
      <c r="B1515" s="85">
        <f>IF(I1515='School Lookup'!$G$13,1,0)</f>
        <v>0</v>
      </c>
      <c r="C1515" s="85">
        <f t="shared" si="23"/>
        <v>1513</v>
      </c>
      <c r="D1515" s="86" t="s">
        <v>6478</v>
      </c>
      <c r="E1515" s="86" t="s">
        <v>6855</v>
      </c>
      <c r="F1515" s="86" t="s">
        <v>2065</v>
      </c>
      <c r="G1515" s="86" t="s">
        <v>2934</v>
      </c>
      <c r="H1515" s="86" t="s">
        <v>1720</v>
      </c>
      <c r="I1515" s="86" t="s">
        <v>5148</v>
      </c>
      <c r="J1515" s="86" t="s">
        <v>1721</v>
      </c>
      <c r="K1515" s="86" t="s">
        <v>26</v>
      </c>
      <c r="L1515" s="86">
        <v>1</v>
      </c>
      <c r="M1515" s="86">
        <v>1</v>
      </c>
      <c r="N1515" s="89">
        <v>2.4212500000000001E-2</v>
      </c>
      <c r="O1515" s="89">
        <v>0.146787133629453</v>
      </c>
      <c r="P1515" s="89">
        <v>58.182400000000001</v>
      </c>
      <c r="Q1515" s="89">
        <v>0.88530947397557502</v>
      </c>
      <c r="R1515" s="89">
        <v>52.008889062500003</v>
      </c>
      <c r="S1515" s="89">
        <v>0.51604830380251399</v>
      </c>
      <c r="T1515" s="89">
        <v>0.58542881063875796</v>
      </c>
      <c r="U1515" s="89">
        <v>0.37933954276037302</v>
      </c>
      <c r="V1515" s="89">
        <v>0.22207629734645501</v>
      </c>
      <c r="W1515" s="89">
        <v>1</v>
      </c>
      <c r="X1515" s="89">
        <v>-0.18336681715575601</v>
      </c>
      <c r="Y1515" s="89">
        <v>-0.34262787623132801</v>
      </c>
      <c r="Z1515" s="89">
        <v>50.2</v>
      </c>
      <c r="AA1515" s="89">
        <v>4.6418642059466102E-2</v>
      </c>
      <c r="AB1515" s="89">
        <v>52.1444625282167</v>
      </c>
      <c r="AC1515" s="89">
        <v>-0.14810461708593101</v>
      </c>
      <c r="AD1515" s="89">
        <v>-0.17107578697958001</v>
      </c>
      <c r="AE1515" s="89">
        <v>0.37510584250635098</v>
      </c>
      <c r="AF1515" s="89">
        <v>-6.4171527207412302E-2</v>
      </c>
      <c r="AG1515" s="89">
        <v>1</v>
      </c>
      <c r="AH1515" s="89">
        <v>-0.30970993377483402</v>
      </c>
      <c r="AI1515" s="89">
        <v>-0.60948973111161098</v>
      </c>
      <c r="AJ1515" s="89">
        <v>-99</v>
      </c>
      <c r="AK1515" s="89">
        <v>-99</v>
      </c>
      <c r="AL1515" s="89">
        <v>50.331125827814603</v>
      </c>
      <c r="AM1515" s="89">
        <v>-0.60948973111161098</v>
      </c>
      <c r="AN1515" s="89">
        <v>-0.683497023890835</v>
      </c>
      <c r="AO1515" s="89">
        <v>0.12785774767146499</v>
      </c>
      <c r="AP1515" s="89">
        <v>-8.7390390014831495E-2</v>
      </c>
      <c r="AQ1515" s="89">
        <v>1</v>
      </c>
      <c r="AR1515" s="89">
        <v>-0.289917985611511</v>
      </c>
      <c r="AS1515" s="89">
        <v>-0.58167226817185202</v>
      </c>
      <c r="AT1515" s="89">
        <v>-99</v>
      </c>
      <c r="AU1515" s="89">
        <v>-99</v>
      </c>
      <c r="AV1515" s="89">
        <v>51.079135251798597</v>
      </c>
      <c r="AW1515" s="89">
        <v>-0.58167226817185202</v>
      </c>
      <c r="AX1515" s="89">
        <v>-0.65217739548063303</v>
      </c>
      <c r="AY1515" s="89">
        <v>0.117696867061812</v>
      </c>
      <c r="AZ1515" s="89">
        <v>-7.6759236216602897E-2</v>
      </c>
      <c r="BA1515" s="89">
        <v>-99</v>
      </c>
      <c r="BB1515" s="89">
        <v>-99</v>
      </c>
      <c r="BC1515" s="89">
        <v>-99</v>
      </c>
      <c r="BD1515" s="89">
        <v>-99</v>
      </c>
      <c r="BE1515" s="89">
        <v>-99</v>
      </c>
      <c r="BF1515" s="89">
        <v>-99</v>
      </c>
      <c r="BG1515" s="89">
        <v>-99</v>
      </c>
      <c r="BH1515" s="89">
        <v>-99</v>
      </c>
      <c r="BI1515" s="89">
        <v>-99</v>
      </c>
      <c r="BJ1515" s="89">
        <v>-99</v>
      </c>
      <c r="BK1515" s="89">
        <v>-99</v>
      </c>
      <c r="BL1515" s="89">
        <v>-99</v>
      </c>
      <c r="BM1515" s="89">
        <v>-99</v>
      </c>
      <c r="BN1515" s="89">
        <v>-99</v>
      </c>
      <c r="BO1515" s="89">
        <v>-99</v>
      </c>
      <c r="BP1515" s="89">
        <v>-99</v>
      </c>
      <c r="BQ1515" s="89">
        <v>-99</v>
      </c>
      <c r="BR1515" s="89">
        <v>-99</v>
      </c>
      <c r="BS1515" s="89">
        <v>-99</v>
      </c>
      <c r="BT1515" s="89">
        <v>-99</v>
      </c>
      <c r="BU1515" s="89">
        <v>-99</v>
      </c>
      <c r="BV1515" s="89">
        <v>-99</v>
      </c>
      <c r="BW1515" s="89">
        <v>-99</v>
      </c>
      <c r="BX1515" s="89">
        <v>-99</v>
      </c>
      <c r="BY1515" s="89">
        <v>-99</v>
      </c>
      <c r="BZ1515" s="89">
        <v>-99</v>
      </c>
      <c r="CA1515" s="89">
        <v>-99</v>
      </c>
      <c r="CB1515" s="89">
        <v>-99</v>
      </c>
      <c r="CC1515" s="89">
        <v>-99</v>
      </c>
      <c r="CD1515" s="89">
        <v>-99</v>
      </c>
      <c r="CE1515" s="89">
        <v>-99</v>
      </c>
      <c r="CF1515" s="89">
        <v>-99</v>
      </c>
      <c r="CG1515" s="89">
        <v>-99</v>
      </c>
      <c r="CH1515" s="89">
        <v>-99</v>
      </c>
      <c r="CI1515" s="89">
        <v>-99</v>
      </c>
      <c r="CJ1515" s="89">
        <v>-99</v>
      </c>
      <c r="CK1515" s="89">
        <v>-99</v>
      </c>
      <c r="CL1515" s="89">
        <v>-99</v>
      </c>
      <c r="CM1515" s="89">
        <v>-99</v>
      </c>
      <c r="CN1515" s="89">
        <v>-99</v>
      </c>
      <c r="CO1515" s="89">
        <v>-99</v>
      </c>
      <c r="CP1515" s="89">
        <v>-99</v>
      </c>
      <c r="CQ1515" s="89">
        <v>-99</v>
      </c>
      <c r="CR1515" s="89">
        <v>-99</v>
      </c>
      <c r="CS1515" s="89">
        <v>-99</v>
      </c>
      <c r="CT1515" s="89">
        <v>-99</v>
      </c>
      <c r="CU1515" s="86">
        <v>-99</v>
      </c>
      <c r="CV1515" s="86">
        <v>-6.1999999999999998E-3</v>
      </c>
      <c r="CW1515" s="86">
        <v>44</v>
      </c>
      <c r="CX1515" s="86">
        <v>2</v>
      </c>
      <c r="CY1515" s="86">
        <v>-0.8972</v>
      </c>
      <c r="CZ1515" s="86">
        <v>14</v>
      </c>
      <c r="DA1515" s="86">
        <v>2</v>
      </c>
      <c r="DB1515" s="86">
        <v>0.35320000000000001</v>
      </c>
      <c r="DC1515" s="86">
        <v>66</v>
      </c>
      <c r="DD1515" s="86">
        <v>-99</v>
      </c>
      <c r="DE1515" s="86">
        <v>-99</v>
      </c>
      <c r="DF1515" s="86">
        <v>-99</v>
      </c>
      <c r="DG1515" s="86">
        <v>-99</v>
      </c>
      <c r="DH1515" s="86">
        <v>-99</v>
      </c>
    </row>
    <row r="1516" spans="1:112" x14ac:dyDescent="0.2">
      <c r="A1516" s="85">
        <f>IF(ISERROR(SEARCH('School Lookup'!$F$3,Data!J1516)),A1515,A1515+1)</f>
        <v>0</v>
      </c>
      <c r="B1516" s="85">
        <f>IF(I1516='School Lookup'!$G$13,1,0)</f>
        <v>0</v>
      </c>
      <c r="C1516" s="85">
        <f t="shared" si="23"/>
        <v>1514</v>
      </c>
      <c r="D1516" s="86" t="s">
        <v>6478</v>
      </c>
      <c r="E1516" s="86" t="s">
        <v>6491</v>
      </c>
      <c r="F1516" s="86" t="s">
        <v>190</v>
      </c>
      <c r="G1516" s="86" t="s">
        <v>3108</v>
      </c>
      <c r="H1516" s="86" t="s">
        <v>132</v>
      </c>
      <c r="I1516" s="86" t="s">
        <v>5181</v>
      </c>
      <c r="J1516" s="86" t="s">
        <v>133</v>
      </c>
      <c r="K1516" s="86" t="s">
        <v>31</v>
      </c>
      <c r="L1516" s="86">
        <v>1</v>
      </c>
      <c r="M1516" s="86">
        <v>1</v>
      </c>
      <c r="N1516" s="89">
        <v>-6.2726045296167293E-2</v>
      </c>
      <c r="O1516" s="89">
        <v>-4.1478192314974301E-2</v>
      </c>
      <c r="P1516" s="89">
        <v>44.114400000000003</v>
      </c>
      <c r="Q1516" s="89">
        <v>-0.606903148300032</v>
      </c>
      <c r="R1516" s="89">
        <v>48.6062716898955</v>
      </c>
      <c r="S1516" s="89">
        <v>-0.32419067030750298</v>
      </c>
      <c r="T1516" s="89">
        <v>-0.367962534644108</v>
      </c>
      <c r="U1516" s="89">
        <v>0.38013245033112603</v>
      </c>
      <c r="V1516" s="89">
        <v>-0.139874499924316</v>
      </c>
      <c r="W1516" s="89">
        <v>1</v>
      </c>
      <c r="X1516" s="89">
        <v>-0.105392421602787</v>
      </c>
      <c r="Y1516" s="89">
        <v>-0.15906379865923501</v>
      </c>
      <c r="Z1516" s="89">
        <v>50.952399999999997</v>
      </c>
      <c r="AA1516" s="89">
        <v>0.14024514869159399</v>
      </c>
      <c r="AB1516" s="89">
        <v>50.5226708188153</v>
      </c>
      <c r="AC1516" s="89">
        <v>-9.4093249838200603E-3</v>
      </c>
      <c r="AD1516" s="89">
        <v>-9.5856464488936095E-3</v>
      </c>
      <c r="AE1516" s="89">
        <v>0.38013245033112603</v>
      </c>
      <c r="AF1516" s="89">
        <v>-3.6438152726257799E-3</v>
      </c>
      <c r="AG1516" s="89">
        <v>1</v>
      </c>
      <c r="AH1516" s="89">
        <v>-4.3226966292134801E-2</v>
      </c>
      <c r="AI1516" s="89">
        <v>-3.5992676732955503E-2</v>
      </c>
      <c r="AJ1516" s="89">
        <v>54.329700000000003</v>
      </c>
      <c r="AK1516" s="89">
        <v>0.55821918927678205</v>
      </c>
      <c r="AL1516" s="89">
        <v>46.348337078651703</v>
      </c>
      <c r="AM1516" s="89">
        <v>0.26111325627191301</v>
      </c>
      <c r="AN1516" s="89">
        <v>0.231109217614199</v>
      </c>
      <c r="AO1516" s="89">
        <v>0.11788079470198699</v>
      </c>
      <c r="AP1516" s="89">
        <v>2.7243338235316099E-2</v>
      </c>
      <c r="AQ1516" s="89">
        <v>1</v>
      </c>
      <c r="AR1516" s="89">
        <v>0.25973750000000001</v>
      </c>
      <c r="AS1516" s="89">
        <v>0.65385211824169498</v>
      </c>
      <c r="AT1516" s="89">
        <v>59.0563</v>
      </c>
      <c r="AU1516" s="89">
        <v>1.1270917725720599</v>
      </c>
      <c r="AV1516" s="89">
        <v>42.663023369565202</v>
      </c>
      <c r="AW1516" s="89">
        <v>0.89047194540687602</v>
      </c>
      <c r="AX1516" s="89">
        <v>0.899160787956924</v>
      </c>
      <c r="AY1516" s="89">
        <v>0.121854304635762</v>
      </c>
      <c r="AZ1516" s="89">
        <v>0.109566612572234</v>
      </c>
      <c r="BA1516" s="89">
        <v>-99</v>
      </c>
      <c r="BB1516" s="89">
        <v>-99</v>
      </c>
      <c r="BC1516" s="89">
        <v>-99</v>
      </c>
      <c r="BD1516" s="89">
        <v>-99</v>
      </c>
      <c r="BE1516" s="89">
        <v>-99</v>
      </c>
      <c r="BF1516" s="89">
        <v>-99</v>
      </c>
      <c r="BG1516" s="89">
        <v>-99</v>
      </c>
      <c r="BH1516" s="89">
        <v>-99</v>
      </c>
      <c r="BI1516" s="89">
        <v>-99</v>
      </c>
      <c r="BJ1516" s="89">
        <v>-99</v>
      </c>
      <c r="BK1516" s="89">
        <v>-99</v>
      </c>
      <c r="BL1516" s="89">
        <v>-99</v>
      </c>
      <c r="BM1516" s="89">
        <v>-99</v>
      </c>
      <c r="BN1516" s="89">
        <v>-99</v>
      </c>
      <c r="BO1516" s="89">
        <v>-99</v>
      </c>
      <c r="BP1516" s="89">
        <v>-99</v>
      </c>
      <c r="BQ1516" s="89">
        <v>-99</v>
      </c>
      <c r="BR1516" s="89">
        <v>-99</v>
      </c>
      <c r="BS1516" s="89">
        <v>-99</v>
      </c>
      <c r="BT1516" s="89">
        <v>-99</v>
      </c>
      <c r="BU1516" s="89">
        <v>-99</v>
      </c>
      <c r="BV1516" s="89">
        <v>-99</v>
      </c>
      <c r="BW1516" s="89">
        <v>-99</v>
      </c>
      <c r="BX1516" s="89">
        <v>-99</v>
      </c>
      <c r="BY1516" s="89">
        <v>-99</v>
      </c>
      <c r="BZ1516" s="89">
        <v>-99</v>
      </c>
      <c r="CA1516" s="89">
        <v>-99</v>
      </c>
      <c r="CB1516" s="89">
        <v>-99</v>
      </c>
      <c r="CC1516" s="89">
        <v>-99</v>
      </c>
      <c r="CD1516" s="89">
        <v>-99</v>
      </c>
      <c r="CE1516" s="89">
        <v>-99</v>
      </c>
      <c r="CF1516" s="89">
        <v>-99</v>
      </c>
      <c r="CG1516" s="89">
        <v>-99</v>
      </c>
      <c r="CH1516" s="89">
        <v>-99</v>
      </c>
      <c r="CI1516" s="89">
        <v>-99</v>
      </c>
      <c r="CJ1516" s="89">
        <v>-99</v>
      </c>
      <c r="CK1516" s="89">
        <v>-99</v>
      </c>
      <c r="CL1516" s="89">
        <v>-99</v>
      </c>
      <c r="CM1516" s="89">
        <v>-99</v>
      </c>
      <c r="CN1516" s="89">
        <v>-99</v>
      </c>
      <c r="CO1516" s="89">
        <v>-99</v>
      </c>
      <c r="CP1516" s="89">
        <v>-99</v>
      </c>
      <c r="CQ1516" s="89">
        <v>-99</v>
      </c>
      <c r="CR1516" s="89">
        <v>-99</v>
      </c>
      <c r="CS1516" s="89">
        <v>-99</v>
      </c>
      <c r="CT1516" s="89">
        <v>-99</v>
      </c>
      <c r="CU1516" s="86">
        <v>-99</v>
      </c>
      <c r="CV1516" s="86">
        <v>-6.7000000000000002E-3</v>
      </c>
      <c r="CW1516" s="86">
        <v>44</v>
      </c>
      <c r="CX1516" s="86">
        <v>2</v>
      </c>
      <c r="CY1516" s="86">
        <v>-0.32300000000000001</v>
      </c>
      <c r="CZ1516" s="86">
        <v>35</v>
      </c>
      <c r="DA1516" s="86">
        <v>4</v>
      </c>
      <c r="DB1516" s="86">
        <v>2.58E-2</v>
      </c>
      <c r="DC1516" s="86">
        <v>48</v>
      </c>
      <c r="DD1516" s="86">
        <v>-99</v>
      </c>
      <c r="DE1516" s="86">
        <v>-99</v>
      </c>
      <c r="DF1516" s="86">
        <v>-99</v>
      </c>
      <c r="DG1516" s="86">
        <v>-99</v>
      </c>
      <c r="DH1516" s="86">
        <v>-99</v>
      </c>
    </row>
    <row r="1517" spans="1:112" x14ac:dyDescent="0.2">
      <c r="A1517" s="85">
        <f>IF(ISERROR(SEARCH('School Lookup'!$F$3,Data!J1517)),A1516,A1516+1)</f>
        <v>0</v>
      </c>
      <c r="B1517" s="85">
        <f>IF(I1517='School Lookup'!$G$13,1,0)</f>
        <v>0</v>
      </c>
      <c r="C1517" s="85">
        <f t="shared" si="23"/>
        <v>1515</v>
      </c>
      <c r="D1517" s="86" t="s">
        <v>6478</v>
      </c>
      <c r="E1517" s="86" t="s">
        <v>6688</v>
      </c>
      <c r="F1517" s="86" t="s">
        <v>1142</v>
      </c>
      <c r="G1517" s="86" t="s">
        <v>3007</v>
      </c>
      <c r="H1517" s="86" t="s">
        <v>1049</v>
      </c>
      <c r="I1517" s="86" t="s">
        <v>4078</v>
      </c>
      <c r="J1517" s="86" t="s">
        <v>1249</v>
      </c>
      <c r="K1517" s="86" t="s">
        <v>6485</v>
      </c>
      <c r="L1517" s="86">
        <v>1</v>
      </c>
      <c r="M1517" s="86">
        <v>1</v>
      </c>
      <c r="N1517" s="89">
        <v>-7.5362371134020598E-2</v>
      </c>
      <c r="O1517" s="89">
        <v>-6.8842142269498599E-2</v>
      </c>
      <c r="P1517" s="89">
        <v>41.275700000000001</v>
      </c>
      <c r="Q1517" s="89">
        <v>-0.90800806519324795</v>
      </c>
      <c r="R1517" s="89">
        <v>50.1718175257732</v>
      </c>
      <c r="S1517" s="89">
        <v>-0.48842510373137299</v>
      </c>
      <c r="T1517" s="89">
        <v>-0.55431390877502396</v>
      </c>
      <c r="U1517" s="89">
        <v>0.37379576107899798</v>
      </c>
      <c r="V1517" s="89">
        <v>-0.207200189407234</v>
      </c>
      <c r="W1517" s="89">
        <v>1</v>
      </c>
      <c r="X1517" s="89">
        <v>6.8051807228915698E-2</v>
      </c>
      <c r="Y1517" s="89">
        <v>0.24925138801081501</v>
      </c>
      <c r="Z1517" s="89">
        <v>54.255400000000002</v>
      </c>
      <c r="AA1517" s="89">
        <v>0.55213902350010402</v>
      </c>
      <c r="AB1517" s="89">
        <v>50.258209466437201</v>
      </c>
      <c r="AC1517" s="89">
        <v>0.40069520575545903</v>
      </c>
      <c r="AD1517" s="89">
        <v>0.46792038347892001</v>
      </c>
      <c r="AE1517" s="89">
        <v>0.37315350032112998</v>
      </c>
      <c r="AF1517" s="89">
        <v>0.174606128966764</v>
      </c>
      <c r="AG1517" s="89">
        <v>1</v>
      </c>
      <c r="AH1517" s="89">
        <v>1.81304347826087E-3</v>
      </c>
      <c r="AI1517" s="89">
        <v>6.0937769428429003E-2</v>
      </c>
      <c r="AJ1517" s="89">
        <v>-99</v>
      </c>
      <c r="AK1517" s="89">
        <v>-99</v>
      </c>
      <c r="AL1517" s="89">
        <v>51.086947826086998</v>
      </c>
      <c r="AM1517" s="89">
        <v>6.0937769428429003E-2</v>
      </c>
      <c r="AN1517" s="89">
        <v>2.0816176679907799E-2</v>
      </c>
      <c r="AO1517" s="89">
        <v>0.118175979447656</v>
      </c>
      <c r="AP1517" s="89">
        <v>2.45997206750355E-3</v>
      </c>
      <c r="AQ1517" s="89">
        <v>1</v>
      </c>
      <c r="AR1517" s="89">
        <v>5.1823333333333298E-2</v>
      </c>
      <c r="AS1517" s="89">
        <v>0.18649933104677399</v>
      </c>
      <c r="AT1517" s="89">
        <v>-99</v>
      </c>
      <c r="AU1517" s="89">
        <v>-99</v>
      </c>
      <c r="AV1517" s="89">
        <v>51.428550000000001</v>
      </c>
      <c r="AW1517" s="89">
        <v>0.18649933104677399</v>
      </c>
      <c r="AX1517" s="89">
        <v>0.15731798024969901</v>
      </c>
      <c r="AY1517" s="89">
        <v>0.134874759152216</v>
      </c>
      <c r="AZ1517" s="89">
        <v>2.1218224696491199E-2</v>
      </c>
      <c r="BA1517" s="89">
        <v>-99</v>
      </c>
      <c r="BB1517" s="89">
        <v>-99</v>
      </c>
      <c r="BC1517" s="89">
        <v>-99</v>
      </c>
      <c r="BD1517" s="89">
        <v>-99</v>
      </c>
      <c r="BE1517" s="89">
        <v>-99</v>
      </c>
      <c r="BF1517" s="89">
        <v>-99</v>
      </c>
      <c r="BG1517" s="89">
        <v>-99</v>
      </c>
      <c r="BH1517" s="89">
        <v>-99</v>
      </c>
      <c r="BI1517" s="89">
        <v>-99</v>
      </c>
      <c r="BJ1517" s="89">
        <v>-99</v>
      </c>
      <c r="BK1517" s="89">
        <v>-99</v>
      </c>
      <c r="BL1517" s="89">
        <v>-99</v>
      </c>
      <c r="BM1517" s="89">
        <v>-99</v>
      </c>
      <c r="BN1517" s="89">
        <v>-99</v>
      </c>
      <c r="BO1517" s="89">
        <v>-99</v>
      </c>
      <c r="BP1517" s="89">
        <v>-99</v>
      </c>
      <c r="BQ1517" s="89">
        <v>-99</v>
      </c>
      <c r="BR1517" s="89">
        <v>-99</v>
      </c>
      <c r="BS1517" s="89">
        <v>-99</v>
      </c>
      <c r="BT1517" s="89">
        <v>-99</v>
      </c>
      <c r="BU1517" s="89">
        <v>-99</v>
      </c>
      <c r="BV1517" s="89">
        <v>-99</v>
      </c>
      <c r="BW1517" s="89">
        <v>-99</v>
      </c>
      <c r="BX1517" s="89">
        <v>-99</v>
      </c>
      <c r="BY1517" s="89">
        <v>-99</v>
      </c>
      <c r="BZ1517" s="89">
        <v>-99</v>
      </c>
      <c r="CA1517" s="89">
        <v>-99</v>
      </c>
      <c r="CB1517" s="89">
        <v>-99</v>
      </c>
      <c r="CC1517" s="89">
        <v>-99</v>
      </c>
      <c r="CD1517" s="89">
        <v>-99</v>
      </c>
      <c r="CE1517" s="89">
        <v>-99</v>
      </c>
      <c r="CF1517" s="89">
        <v>-99</v>
      </c>
      <c r="CG1517" s="89">
        <v>-99</v>
      </c>
      <c r="CH1517" s="89">
        <v>-99</v>
      </c>
      <c r="CI1517" s="89">
        <v>-99</v>
      </c>
      <c r="CJ1517" s="89">
        <v>-99</v>
      </c>
      <c r="CK1517" s="89">
        <v>-99</v>
      </c>
      <c r="CL1517" s="89">
        <v>-99</v>
      </c>
      <c r="CM1517" s="89">
        <v>-99</v>
      </c>
      <c r="CN1517" s="89">
        <v>-99</v>
      </c>
      <c r="CO1517" s="89">
        <v>-99</v>
      </c>
      <c r="CP1517" s="89">
        <v>-99</v>
      </c>
      <c r="CQ1517" s="89">
        <v>-99</v>
      </c>
      <c r="CR1517" s="89">
        <v>-99</v>
      </c>
      <c r="CS1517" s="89">
        <v>-99</v>
      </c>
      <c r="CT1517" s="89">
        <v>-99</v>
      </c>
      <c r="CU1517" s="86">
        <v>-99</v>
      </c>
      <c r="CV1517" s="86">
        <v>-8.8999999999999999E-3</v>
      </c>
      <c r="CW1517" s="86">
        <v>44</v>
      </c>
      <c r="CX1517" s="86">
        <v>2</v>
      </c>
      <c r="CY1517" s="86">
        <v>0.6794</v>
      </c>
      <c r="CZ1517" s="86">
        <v>79</v>
      </c>
      <c r="DA1517" s="86">
        <v>2</v>
      </c>
      <c r="DB1517" s="86">
        <v>-0.13339999999999999</v>
      </c>
      <c r="DC1517" s="86">
        <v>40</v>
      </c>
      <c r="DD1517" s="86">
        <v>-99</v>
      </c>
      <c r="DE1517" s="86">
        <v>-99</v>
      </c>
      <c r="DF1517" s="86">
        <v>-99</v>
      </c>
      <c r="DG1517" s="86">
        <v>-99</v>
      </c>
      <c r="DH1517" s="86">
        <v>-99</v>
      </c>
    </row>
    <row r="1518" spans="1:112" x14ac:dyDescent="0.2">
      <c r="A1518" s="85">
        <f>IF(ISERROR(SEARCH('School Lookup'!$F$3,Data!J1518)),A1517,A1517+1)</f>
        <v>0</v>
      </c>
      <c r="B1518" s="85">
        <f>IF(I1518='School Lookup'!$G$13,1,0)</f>
        <v>0</v>
      </c>
      <c r="C1518" s="85">
        <f t="shared" si="23"/>
        <v>1516</v>
      </c>
      <c r="D1518" s="86" t="s">
        <v>6478</v>
      </c>
      <c r="E1518" s="86" t="s">
        <v>6702</v>
      </c>
      <c r="F1518" s="86" t="s">
        <v>1150</v>
      </c>
      <c r="G1518" s="86" t="s">
        <v>2800</v>
      </c>
      <c r="H1518" s="86" t="s">
        <v>574</v>
      </c>
      <c r="I1518" s="86" t="s">
        <v>5313</v>
      </c>
      <c r="J1518" s="86" t="s">
        <v>1269</v>
      </c>
      <c r="K1518" s="86" t="s">
        <v>1270</v>
      </c>
      <c r="L1518" s="86">
        <v>1</v>
      </c>
      <c r="M1518" s="86">
        <v>1</v>
      </c>
      <c r="N1518" s="89">
        <v>2.8766666666666701E-2</v>
      </c>
      <c r="O1518" s="89">
        <v>0.15664917662757799</v>
      </c>
      <c r="P1518" s="89">
        <v>49.975999999999999</v>
      </c>
      <c r="Q1518" s="89">
        <v>1.4845039554012399E-2</v>
      </c>
      <c r="R1518" s="89">
        <v>54.320986609686599</v>
      </c>
      <c r="S1518" s="89">
        <v>8.5747108090795401E-2</v>
      </c>
      <c r="T1518" s="89">
        <v>9.71802902806609E-2</v>
      </c>
      <c r="U1518" s="89">
        <v>0.334710743801653</v>
      </c>
      <c r="V1518" s="89">
        <v>3.2527287242700501E-2</v>
      </c>
      <c r="W1518" s="89">
        <v>1</v>
      </c>
      <c r="X1518" s="89">
        <v>-0.10915516252390101</v>
      </c>
      <c r="Y1518" s="89">
        <v>-0.167921886771732</v>
      </c>
      <c r="Z1518" s="89">
        <v>48.740400000000001</v>
      </c>
      <c r="AA1518" s="89">
        <v>-0.13559779744114001</v>
      </c>
      <c r="AB1518" s="89">
        <v>52.294458604206497</v>
      </c>
      <c r="AC1518" s="89">
        <v>-0.151759842106436</v>
      </c>
      <c r="AD1518" s="89">
        <v>-0.17533175553688299</v>
      </c>
      <c r="AE1518" s="89">
        <v>0.33248569612206003</v>
      </c>
      <c r="AF1518" s="89">
        <v>-5.8295300791983397E-2</v>
      </c>
      <c r="AG1518" s="89">
        <v>1</v>
      </c>
      <c r="AH1518" s="89">
        <v>-3.7219047619047603E-2</v>
      </c>
      <c r="AI1518" s="89">
        <v>-2.3063056147783499E-2</v>
      </c>
      <c r="AJ1518" s="89">
        <v>55.354300000000002</v>
      </c>
      <c r="AK1518" s="89">
        <v>0.65851829886261803</v>
      </c>
      <c r="AL1518" s="89">
        <v>55.047616380952398</v>
      </c>
      <c r="AM1518" s="89">
        <v>0.317727621357417</v>
      </c>
      <c r="AN1518" s="89">
        <v>0.290585066441302</v>
      </c>
      <c r="AO1518" s="89">
        <v>0.16687857596948499</v>
      </c>
      <c r="AP1518" s="89">
        <v>4.8492422085722603E-2</v>
      </c>
      <c r="AQ1518" s="89">
        <v>1</v>
      </c>
      <c r="AR1518" s="89">
        <v>-0.119307471264368</v>
      </c>
      <c r="AS1518" s="89">
        <v>-0.19817122693337799</v>
      </c>
      <c r="AT1518" s="89">
        <v>47.859000000000002</v>
      </c>
      <c r="AU1518" s="89">
        <v>-8.9927925514869805E-2</v>
      </c>
      <c r="AV1518" s="89">
        <v>49.233753256705</v>
      </c>
      <c r="AW1518" s="89">
        <v>-0.14404957622412401</v>
      </c>
      <c r="AX1518" s="89">
        <v>-0.19101279917599601</v>
      </c>
      <c r="AY1518" s="89">
        <v>0.16592498410680201</v>
      </c>
      <c r="AZ1518" s="89">
        <v>-3.16937956674729E-2</v>
      </c>
      <c r="BA1518" s="89">
        <v>-99</v>
      </c>
      <c r="BB1518" s="89">
        <v>-99</v>
      </c>
      <c r="BC1518" s="89">
        <v>-99</v>
      </c>
      <c r="BD1518" s="89">
        <v>-99</v>
      </c>
      <c r="BE1518" s="89">
        <v>-99</v>
      </c>
      <c r="BF1518" s="89">
        <v>-99</v>
      </c>
      <c r="BG1518" s="89">
        <v>-99</v>
      </c>
      <c r="BH1518" s="89">
        <v>-99</v>
      </c>
      <c r="BI1518" s="89">
        <v>-99</v>
      </c>
      <c r="BJ1518" s="89">
        <v>-99</v>
      </c>
      <c r="BK1518" s="89">
        <v>-99</v>
      </c>
      <c r="BL1518" s="89">
        <v>-99</v>
      </c>
      <c r="BM1518" s="89">
        <v>-99</v>
      </c>
      <c r="BN1518" s="89">
        <v>-99</v>
      </c>
      <c r="BO1518" s="89">
        <v>-99</v>
      </c>
      <c r="BP1518" s="89">
        <v>-99</v>
      </c>
      <c r="BQ1518" s="89">
        <v>-99</v>
      </c>
      <c r="BR1518" s="89">
        <v>-99</v>
      </c>
      <c r="BS1518" s="89">
        <v>-99</v>
      </c>
      <c r="BT1518" s="89">
        <v>-99</v>
      </c>
      <c r="BU1518" s="89">
        <v>-99</v>
      </c>
      <c r="BV1518" s="89">
        <v>-99</v>
      </c>
      <c r="BW1518" s="89">
        <v>-99</v>
      </c>
      <c r="BX1518" s="89">
        <v>-99</v>
      </c>
      <c r="BY1518" s="89">
        <v>-99</v>
      </c>
      <c r="BZ1518" s="89">
        <v>-99</v>
      </c>
      <c r="CA1518" s="89">
        <v>-99</v>
      </c>
      <c r="CB1518" s="89">
        <v>-99</v>
      </c>
      <c r="CC1518" s="89">
        <v>-99</v>
      </c>
      <c r="CD1518" s="89">
        <v>-99</v>
      </c>
      <c r="CE1518" s="89">
        <v>-99</v>
      </c>
      <c r="CF1518" s="89">
        <v>-99</v>
      </c>
      <c r="CG1518" s="89">
        <v>-99</v>
      </c>
      <c r="CH1518" s="89">
        <v>-99</v>
      </c>
      <c r="CI1518" s="89">
        <v>-99</v>
      </c>
      <c r="CJ1518" s="89">
        <v>-99</v>
      </c>
      <c r="CK1518" s="89">
        <v>-99</v>
      </c>
      <c r="CL1518" s="89">
        <v>-99</v>
      </c>
      <c r="CM1518" s="89">
        <v>-99</v>
      </c>
      <c r="CN1518" s="89">
        <v>-99</v>
      </c>
      <c r="CO1518" s="89">
        <v>-99</v>
      </c>
      <c r="CP1518" s="89">
        <v>-99</v>
      </c>
      <c r="CQ1518" s="89">
        <v>-99</v>
      </c>
      <c r="CR1518" s="89">
        <v>-99</v>
      </c>
      <c r="CS1518" s="89">
        <v>-99</v>
      </c>
      <c r="CT1518" s="89">
        <v>-99</v>
      </c>
      <c r="CU1518" s="86">
        <v>-99</v>
      </c>
      <c r="CV1518" s="86">
        <v>-8.9999999999999993E-3</v>
      </c>
      <c r="CW1518" s="86">
        <v>44</v>
      </c>
      <c r="CX1518" s="86">
        <v>2</v>
      </c>
      <c r="CY1518" s="86">
        <v>-1.6304000000000001</v>
      </c>
      <c r="CZ1518" s="86">
        <v>3</v>
      </c>
      <c r="DA1518" s="86">
        <v>4</v>
      </c>
      <c r="DB1518" s="86">
        <v>5.4899999999999997E-2</v>
      </c>
      <c r="DC1518" s="86">
        <v>50</v>
      </c>
      <c r="DD1518" s="86">
        <v>-99</v>
      </c>
      <c r="DE1518" s="86">
        <v>-99</v>
      </c>
      <c r="DF1518" s="86">
        <v>-99</v>
      </c>
      <c r="DG1518" s="86">
        <v>-99</v>
      </c>
      <c r="DH1518" s="86">
        <v>-99</v>
      </c>
    </row>
    <row r="1519" spans="1:112" x14ac:dyDescent="0.2">
      <c r="A1519" s="85">
        <f>IF(ISERROR(SEARCH('School Lookup'!$F$3,Data!J1519)),A1518,A1518+1)</f>
        <v>0</v>
      </c>
      <c r="B1519" s="85">
        <f>IF(I1519='School Lookup'!$G$13,1,0)</f>
        <v>0</v>
      </c>
      <c r="C1519" s="85">
        <f t="shared" si="23"/>
        <v>1517</v>
      </c>
      <c r="D1519" s="86" t="s">
        <v>6478</v>
      </c>
      <c r="E1519" s="86" t="s">
        <v>6790</v>
      </c>
      <c r="F1519" s="86" t="s">
        <v>2774</v>
      </c>
      <c r="G1519" s="86" t="s">
        <v>3295</v>
      </c>
      <c r="H1519" s="86" t="s">
        <v>2409</v>
      </c>
      <c r="I1519" s="86" t="s">
        <v>6064</v>
      </c>
      <c r="J1519" s="86" t="s">
        <v>6065</v>
      </c>
      <c r="K1519" s="86" t="s">
        <v>130</v>
      </c>
      <c r="L1519" s="86">
        <v>1</v>
      </c>
      <c r="M1519" s="86">
        <v>1</v>
      </c>
      <c r="N1519" s="89">
        <v>-0.42597708082026498</v>
      </c>
      <c r="O1519" s="89">
        <v>-0.82809791742797501</v>
      </c>
      <c r="P1519" s="89">
        <v>63.893900000000002</v>
      </c>
      <c r="Q1519" s="89">
        <v>1.4911363429069899</v>
      </c>
      <c r="R1519" s="89">
        <v>53.558512665862501</v>
      </c>
      <c r="S1519" s="89">
        <v>0.33151921273950702</v>
      </c>
      <c r="T1519" s="89">
        <v>0.37604976040042698</v>
      </c>
      <c r="U1519" s="89">
        <v>0.37664697864607</v>
      </c>
      <c r="V1519" s="89">
        <v>0.141638006075399</v>
      </c>
      <c r="W1519" s="89">
        <v>1</v>
      </c>
      <c r="X1519" s="89">
        <v>-0.23669852760736201</v>
      </c>
      <c r="Y1519" s="89">
        <v>-0.468179169895935</v>
      </c>
      <c r="Z1519" s="89">
        <v>61.171900000000001</v>
      </c>
      <c r="AA1519" s="89">
        <v>1.41464704200239</v>
      </c>
      <c r="AB1519" s="89">
        <v>54.355793742331301</v>
      </c>
      <c r="AC1519" s="89">
        <v>0.473233936053228</v>
      </c>
      <c r="AD1519" s="89">
        <v>0.55238099906405302</v>
      </c>
      <c r="AE1519" s="89">
        <v>0.370286233530214</v>
      </c>
      <c r="AF1519" s="89">
        <v>0.20453907961708501</v>
      </c>
      <c r="AG1519" s="89">
        <v>1</v>
      </c>
      <c r="AH1519" s="89">
        <v>-0.70943429602888097</v>
      </c>
      <c r="AI1519" s="89">
        <v>-1.46973512120756</v>
      </c>
      <c r="AJ1519" s="89">
        <v>-99</v>
      </c>
      <c r="AK1519" s="89">
        <v>-99</v>
      </c>
      <c r="AL1519" s="89">
        <v>55.5956898916968</v>
      </c>
      <c r="AM1519" s="89">
        <v>-1.46973512120756</v>
      </c>
      <c r="AN1519" s="89">
        <v>-1.5872221596984499</v>
      </c>
      <c r="AO1519" s="89">
        <v>0.12585188550658799</v>
      </c>
      <c r="AP1519" s="89">
        <v>-0.19975490151588901</v>
      </c>
      <c r="AQ1519" s="89">
        <v>1</v>
      </c>
      <c r="AR1519" s="89">
        <v>-0.53241428571428595</v>
      </c>
      <c r="AS1519" s="89">
        <v>-1.1267593276755199</v>
      </c>
      <c r="AT1519" s="89">
        <v>-99</v>
      </c>
      <c r="AU1519" s="89">
        <v>-99</v>
      </c>
      <c r="AV1519" s="89">
        <v>44.642877142857103</v>
      </c>
      <c r="AW1519" s="89">
        <v>-1.1267593276755199</v>
      </c>
      <c r="AX1519" s="89">
        <v>-1.22658740294184</v>
      </c>
      <c r="AY1519" s="89">
        <v>0.12721490231712901</v>
      </c>
      <c r="AZ1519" s="89">
        <v>-0.156040196648667</v>
      </c>
      <c r="BA1519" s="89">
        <v>-99</v>
      </c>
      <c r="BB1519" s="89">
        <v>-99</v>
      </c>
      <c r="BC1519" s="89">
        <v>-99</v>
      </c>
      <c r="BD1519" s="89">
        <v>-99</v>
      </c>
      <c r="BE1519" s="89">
        <v>-99</v>
      </c>
      <c r="BF1519" s="89">
        <v>-99</v>
      </c>
      <c r="BG1519" s="89">
        <v>-99</v>
      </c>
      <c r="BH1519" s="89">
        <v>-99</v>
      </c>
      <c r="BI1519" s="89">
        <v>-99</v>
      </c>
      <c r="BJ1519" s="89">
        <v>-99</v>
      </c>
      <c r="BK1519" s="89">
        <v>-99</v>
      </c>
      <c r="BL1519" s="89">
        <v>-99</v>
      </c>
      <c r="BM1519" s="89">
        <v>-99</v>
      </c>
      <c r="BN1519" s="89">
        <v>-99</v>
      </c>
      <c r="BO1519" s="89">
        <v>-99</v>
      </c>
      <c r="BP1519" s="89">
        <v>-99</v>
      </c>
      <c r="BQ1519" s="89">
        <v>-99</v>
      </c>
      <c r="BR1519" s="89">
        <v>-99</v>
      </c>
      <c r="BS1519" s="89">
        <v>-99</v>
      </c>
      <c r="BT1519" s="89">
        <v>-99</v>
      </c>
      <c r="BU1519" s="89">
        <v>-99</v>
      </c>
      <c r="BV1519" s="89">
        <v>-99</v>
      </c>
      <c r="BW1519" s="89">
        <v>-99</v>
      </c>
      <c r="BX1519" s="89">
        <v>-99</v>
      </c>
      <c r="BY1519" s="89">
        <v>-99</v>
      </c>
      <c r="BZ1519" s="89">
        <v>-99</v>
      </c>
      <c r="CA1519" s="89">
        <v>-99</v>
      </c>
      <c r="CB1519" s="89">
        <v>-99</v>
      </c>
      <c r="CC1519" s="89">
        <v>-99</v>
      </c>
      <c r="CD1519" s="89">
        <v>-99</v>
      </c>
      <c r="CE1519" s="89">
        <v>-99</v>
      </c>
      <c r="CF1519" s="89">
        <v>-99</v>
      </c>
      <c r="CG1519" s="89">
        <v>-99</v>
      </c>
      <c r="CH1519" s="89">
        <v>-99</v>
      </c>
      <c r="CI1519" s="89">
        <v>-99</v>
      </c>
      <c r="CJ1519" s="89">
        <v>-99</v>
      </c>
      <c r="CK1519" s="89">
        <v>-99</v>
      </c>
      <c r="CL1519" s="89">
        <v>-99</v>
      </c>
      <c r="CM1519" s="89">
        <v>-99</v>
      </c>
      <c r="CN1519" s="89">
        <v>-99</v>
      </c>
      <c r="CO1519" s="89">
        <v>-99</v>
      </c>
      <c r="CP1519" s="89">
        <v>-99</v>
      </c>
      <c r="CQ1519" s="89">
        <v>-99</v>
      </c>
      <c r="CR1519" s="89">
        <v>-99</v>
      </c>
      <c r="CS1519" s="89">
        <v>-99</v>
      </c>
      <c r="CT1519" s="89">
        <v>-99</v>
      </c>
      <c r="CU1519" s="86">
        <v>-99</v>
      </c>
      <c r="CV1519" s="86">
        <v>-9.5999999999999992E-3</v>
      </c>
      <c r="CW1519" s="86">
        <v>44</v>
      </c>
      <c r="CX1519" s="86">
        <v>2</v>
      </c>
      <c r="CY1519" s="86">
        <v>1.5885</v>
      </c>
      <c r="CZ1519" s="86">
        <v>94</v>
      </c>
      <c r="DA1519" s="86">
        <v>2</v>
      </c>
      <c r="DB1519" s="86">
        <v>1.0854999999999999</v>
      </c>
      <c r="DC1519" s="86">
        <v>93</v>
      </c>
      <c r="DD1519" s="86">
        <v>-99</v>
      </c>
      <c r="DE1519" s="86">
        <v>-99</v>
      </c>
      <c r="DF1519" s="86">
        <v>-99</v>
      </c>
      <c r="DG1519" s="86">
        <v>-99</v>
      </c>
      <c r="DH1519" s="86">
        <v>-99</v>
      </c>
    </row>
    <row r="1520" spans="1:112" x14ac:dyDescent="0.2">
      <c r="A1520" s="85">
        <f>IF(ISERROR(SEARCH('School Lookup'!$F$3,Data!J1520)),A1519,A1519+1)</f>
        <v>0</v>
      </c>
      <c r="B1520" s="85">
        <f>IF(I1520='School Lookup'!$G$13,1,0)</f>
        <v>0</v>
      </c>
      <c r="C1520" s="85">
        <f t="shared" si="23"/>
        <v>1518</v>
      </c>
      <c r="D1520" s="86" t="s">
        <v>6478</v>
      </c>
      <c r="E1520" s="86" t="s">
        <v>6850</v>
      </c>
      <c r="F1520" s="86" t="s">
        <v>2017</v>
      </c>
      <c r="G1520" s="86" t="s">
        <v>2953</v>
      </c>
      <c r="H1520" s="86" t="s">
        <v>1673</v>
      </c>
      <c r="I1520" s="86" t="s">
        <v>4585</v>
      </c>
      <c r="J1520" s="86" t="s">
        <v>2274</v>
      </c>
      <c r="K1520" s="86" t="s">
        <v>6485</v>
      </c>
      <c r="L1520" s="86">
        <v>1</v>
      </c>
      <c r="M1520" s="86">
        <v>1</v>
      </c>
      <c r="N1520" s="89">
        <v>-0.228692307692308</v>
      </c>
      <c r="O1520" s="89">
        <v>-0.40087795428873801</v>
      </c>
      <c r="P1520" s="89">
        <v>58.754100000000001</v>
      </c>
      <c r="Q1520" s="89">
        <v>0.94595050014524895</v>
      </c>
      <c r="R1520" s="89">
        <v>51.0988972527473</v>
      </c>
      <c r="S1520" s="89">
        <v>0.272536272928255</v>
      </c>
      <c r="T1520" s="89">
        <v>0.30912377140432001</v>
      </c>
      <c r="U1520" s="89">
        <v>0.37564499484004099</v>
      </c>
      <c r="V1520" s="89">
        <v>0.11612079751411</v>
      </c>
      <c r="W1520" s="89">
        <v>1</v>
      </c>
      <c r="X1520" s="89">
        <v>-0.10674309392265199</v>
      </c>
      <c r="Y1520" s="89">
        <v>-0.16224349523449899</v>
      </c>
      <c r="Z1520" s="89">
        <v>48.841700000000003</v>
      </c>
      <c r="AA1520" s="89">
        <v>-0.12296538765667001</v>
      </c>
      <c r="AB1520" s="89">
        <v>53.3149602209945</v>
      </c>
      <c r="AC1520" s="89">
        <v>-0.14260444144558501</v>
      </c>
      <c r="AD1520" s="89">
        <v>-0.16467164648107599</v>
      </c>
      <c r="AE1520" s="89">
        <v>0.37358101135190902</v>
      </c>
      <c r="AF1520" s="89">
        <v>-6.15182002333843E-2</v>
      </c>
      <c r="AG1520" s="89">
        <v>1</v>
      </c>
      <c r="AH1520" s="89">
        <v>-0.100048412698413</v>
      </c>
      <c r="AI1520" s="89">
        <v>-0.15827791112284401</v>
      </c>
      <c r="AJ1520" s="89">
        <v>-99</v>
      </c>
      <c r="AK1520" s="89">
        <v>-99</v>
      </c>
      <c r="AL1520" s="89">
        <v>47.619068253968301</v>
      </c>
      <c r="AM1520" s="89">
        <v>-0.15827791112284401</v>
      </c>
      <c r="AN1520" s="89">
        <v>-0.209479414506301</v>
      </c>
      <c r="AO1520" s="89">
        <v>0.13003095975232201</v>
      </c>
      <c r="AP1520" s="89">
        <v>-2.7238809316608801E-2</v>
      </c>
      <c r="AQ1520" s="89">
        <v>1</v>
      </c>
      <c r="AR1520" s="89">
        <v>-0.14469829059829101</v>
      </c>
      <c r="AS1520" s="89">
        <v>-0.25524511648654202</v>
      </c>
      <c r="AT1520" s="89">
        <v>-99</v>
      </c>
      <c r="AU1520" s="89">
        <v>-99</v>
      </c>
      <c r="AV1520" s="89">
        <v>41.025634188034203</v>
      </c>
      <c r="AW1520" s="89">
        <v>-0.25524511648654202</v>
      </c>
      <c r="AX1520" s="89">
        <v>-0.30819010140354802</v>
      </c>
      <c r="AY1520" s="89">
        <v>0.120743034055728</v>
      </c>
      <c r="AZ1520" s="89">
        <v>-3.7211807909406799E-2</v>
      </c>
      <c r="BA1520" s="89">
        <v>-99</v>
      </c>
      <c r="BB1520" s="89">
        <v>-99</v>
      </c>
      <c r="BC1520" s="89">
        <v>-99</v>
      </c>
      <c r="BD1520" s="89">
        <v>-99</v>
      </c>
      <c r="BE1520" s="89">
        <v>-99</v>
      </c>
      <c r="BF1520" s="89">
        <v>-99</v>
      </c>
      <c r="BG1520" s="89">
        <v>-99</v>
      </c>
      <c r="BH1520" s="89">
        <v>-99</v>
      </c>
      <c r="BI1520" s="89">
        <v>-99</v>
      </c>
      <c r="BJ1520" s="89">
        <v>-99</v>
      </c>
      <c r="BK1520" s="89">
        <v>-99</v>
      </c>
      <c r="BL1520" s="89">
        <v>-99</v>
      </c>
      <c r="BM1520" s="89">
        <v>-99</v>
      </c>
      <c r="BN1520" s="89">
        <v>-99</v>
      </c>
      <c r="BO1520" s="89">
        <v>-99</v>
      </c>
      <c r="BP1520" s="89">
        <v>-99</v>
      </c>
      <c r="BQ1520" s="89">
        <v>-99</v>
      </c>
      <c r="BR1520" s="89">
        <v>-99</v>
      </c>
      <c r="BS1520" s="89">
        <v>-99</v>
      </c>
      <c r="BT1520" s="89">
        <v>-99</v>
      </c>
      <c r="BU1520" s="89">
        <v>-99</v>
      </c>
      <c r="BV1520" s="89">
        <v>-99</v>
      </c>
      <c r="BW1520" s="89">
        <v>-99</v>
      </c>
      <c r="BX1520" s="89">
        <v>-99</v>
      </c>
      <c r="BY1520" s="89">
        <v>-99</v>
      </c>
      <c r="BZ1520" s="89">
        <v>-99</v>
      </c>
      <c r="CA1520" s="89">
        <v>-99</v>
      </c>
      <c r="CB1520" s="89">
        <v>-99</v>
      </c>
      <c r="CC1520" s="89">
        <v>-99</v>
      </c>
      <c r="CD1520" s="89">
        <v>-99</v>
      </c>
      <c r="CE1520" s="89">
        <v>-99</v>
      </c>
      <c r="CF1520" s="89">
        <v>-99</v>
      </c>
      <c r="CG1520" s="89">
        <v>-99</v>
      </c>
      <c r="CH1520" s="89">
        <v>-99</v>
      </c>
      <c r="CI1520" s="89">
        <v>-99</v>
      </c>
      <c r="CJ1520" s="89">
        <v>-99</v>
      </c>
      <c r="CK1520" s="89">
        <v>-99</v>
      </c>
      <c r="CL1520" s="89">
        <v>-99</v>
      </c>
      <c r="CM1520" s="89">
        <v>-99</v>
      </c>
      <c r="CN1520" s="89">
        <v>-99</v>
      </c>
      <c r="CO1520" s="89">
        <v>-99</v>
      </c>
      <c r="CP1520" s="89">
        <v>-99</v>
      </c>
      <c r="CQ1520" s="89">
        <v>-99</v>
      </c>
      <c r="CR1520" s="89">
        <v>-99</v>
      </c>
      <c r="CS1520" s="89">
        <v>-99</v>
      </c>
      <c r="CT1520" s="89">
        <v>-99</v>
      </c>
      <c r="CU1520" s="86">
        <v>-99</v>
      </c>
      <c r="CV1520" s="86">
        <v>-9.7999999999999997E-3</v>
      </c>
      <c r="CW1520" s="86">
        <v>44</v>
      </c>
      <c r="CX1520" s="86">
        <v>2</v>
      </c>
      <c r="CY1520" s="86">
        <v>-0.86140000000000005</v>
      </c>
      <c r="CZ1520" s="86">
        <v>15</v>
      </c>
      <c r="DA1520" s="86">
        <v>2</v>
      </c>
      <c r="DB1520" s="86">
        <v>0.30940000000000001</v>
      </c>
      <c r="DC1520" s="86">
        <v>64</v>
      </c>
      <c r="DD1520" s="86">
        <v>-99</v>
      </c>
      <c r="DE1520" s="86">
        <v>-99</v>
      </c>
      <c r="DF1520" s="86">
        <v>-99</v>
      </c>
      <c r="DG1520" s="86">
        <v>-99</v>
      </c>
      <c r="DH1520" s="86">
        <v>-99</v>
      </c>
    </row>
    <row r="1521" spans="1:112" x14ac:dyDescent="0.2">
      <c r="A1521" s="85">
        <f>IF(ISERROR(SEARCH('School Lookup'!$F$3,Data!J1521)),A1520,A1520+1)</f>
        <v>0</v>
      </c>
      <c r="B1521" s="85">
        <f>IF(I1521='School Lookup'!$G$13,1,0)</f>
        <v>0</v>
      </c>
      <c r="C1521" s="85">
        <f t="shared" si="23"/>
        <v>1519</v>
      </c>
      <c r="D1521" s="86" t="s">
        <v>6478</v>
      </c>
      <c r="E1521" s="86" t="s">
        <v>6489</v>
      </c>
      <c r="F1521" s="86" t="s">
        <v>2741</v>
      </c>
      <c r="G1521" s="86" t="s">
        <v>3102</v>
      </c>
      <c r="H1521" s="86" t="s">
        <v>331</v>
      </c>
      <c r="I1521" s="86" t="s">
        <v>4328</v>
      </c>
      <c r="J1521" s="86" t="s">
        <v>331</v>
      </c>
      <c r="K1521" s="86" t="s">
        <v>72</v>
      </c>
      <c r="L1521" s="86">
        <v>1</v>
      </c>
      <c r="M1521" s="86">
        <v>1</v>
      </c>
      <c r="N1521" s="89">
        <v>0.12031304347826099</v>
      </c>
      <c r="O1521" s="89">
        <v>0.35489275674216297</v>
      </c>
      <c r="P1521" s="89">
        <v>58.365200000000002</v>
      </c>
      <c r="Q1521" s="89">
        <v>0.90469932806656095</v>
      </c>
      <c r="R1521" s="89">
        <v>53.985532608695699</v>
      </c>
      <c r="S1521" s="89">
        <v>0.62979604240436204</v>
      </c>
      <c r="T1521" s="89">
        <v>0.71449460366908601</v>
      </c>
      <c r="U1521" s="89">
        <v>0.37808219178082197</v>
      </c>
      <c r="V1521" s="89">
        <v>0.27013768577077801</v>
      </c>
      <c r="W1521" s="89">
        <v>1</v>
      </c>
      <c r="X1521" s="89">
        <v>-7.6871794871794893E-2</v>
      </c>
      <c r="Y1521" s="89">
        <v>-9.1921725924650699E-2</v>
      </c>
      <c r="Z1521" s="89">
        <v>45.044600000000003</v>
      </c>
      <c r="AA1521" s="89">
        <v>-0.59647499469130205</v>
      </c>
      <c r="AB1521" s="89">
        <v>52.014619413919398</v>
      </c>
      <c r="AC1521" s="89">
        <v>-0.34419836030797601</v>
      </c>
      <c r="AD1521" s="89">
        <v>-0.39939792877803598</v>
      </c>
      <c r="AE1521" s="89">
        <v>0.37397260273972599</v>
      </c>
      <c r="AF1521" s="89">
        <v>-0.14936388295397801</v>
      </c>
      <c r="AG1521" s="89">
        <v>1</v>
      </c>
      <c r="AH1521" s="89">
        <v>-6.0004347826086997E-2</v>
      </c>
      <c r="AI1521" s="89">
        <v>-7.2099220354858995E-2</v>
      </c>
      <c r="AJ1521" s="89">
        <v>36.549999999999997</v>
      </c>
      <c r="AK1521" s="89">
        <v>-1.18225326700204</v>
      </c>
      <c r="AL1521" s="89">
        <v>55.434756521739097</v>
      </c>
      <c r="AM1521" s="89">
        <v>-0.62717624367845204</v>
      </c>
      <c r="AN1521" s="89">
        <v>-0.70207747332474402</v>
      </c>
      <c r="AO1521" s="89">
        <v>0.12602739726027401</v>
      </c>
      <c r="AP1521" s="89">
        <v>-8.8480996638186898E-2</v>
      </c>
      <c r="AQ1521" s="89">
        <v>1</v>
      </c>
      <c r="AR1521" s="89">
        <v>-4.4396629213483099E-2</v>
      </c>
      <c r="AS1521" s="89">
        <v>-2.9785438774324501E-2</v>
      </c>
      <c r="AT1521" s="89">
        <v>43.583300000000001</v>
      </c>
      <c r="AU1521" s="89">
        <v>-0.55464809226134204</v>
      </c>
      <c r="AV1521" s="89">
        <v>43.820219101123598</v>
      </c>
      <c r="AW1521" s="89">
        <v>-0.29221676551783299</v>
      </c>
      <c r="AX1521" s="89">
        <v>-0.34715063958850301</v>
      </c>
      <c r="AY1521" s="89">
        <v>0.121917808219178</v>
      </c>
      <c r="AZ1521" s="89">
        <v>-4.2323845100516198E-2</v>
      </c>
      <c r="BA1521" s="89">
        <v>-99</v>
      </c>
      <c r="BB1521" s="89">
        <v>-99</v>
      </c>
      <c r="BC1521" s="89">
        <v>-99</v>
      </c>
      <c r="BD1521" s="89">
        <v>-99</v>
      </c>
      <c r="BE1521" s="89">
        <v>-99</v>
      </c>
      <c r="BF1521" s="89">
        <v>-99</v>
      </c>
      <c r="BG1521" s="89">
        <v>-99</v>
      </c>
      <c r="BH1521" s="89">
        <v>-99</v>
      </c>
      <c r="BI1521" s="89">
        <v>-99</v>
      </c>
      <c r="BJ1521" s="89">
        <v>-99</v>
      </c>
      <c r="BK1521" s="89">
        <v>-99</v>
      </c>
      <c r="BL1521" s="89">
        <v>-99</v>
      </c>
      <c r="BM1521" s="89">
        <v>-99</v>
      </c>
      <c r="BN1521" s="89">
        <v>-99</v>
      </c>
      <c r="BO1521" s="89">
        <v>-99</v>
      </c>
      <c r="BP1521" s="89">
        <v>-99</v>
      </c>
      <c r="BQ1521" s="89">
        <v>-99</v>
      </c>
      <c r="BR1521" s="89">
        <v>-99</v>
      </c>
      <c r="BS1521" s="89">
        <v>-99</v>
      </c>
      <c r="BT1521" s="89">
        <v>-99</v>
      </c>
      <c r="BU1521" s="89">
        <v>-99</v>
      </c>
      <c r="BV1521" s="89">
        <v>-99</v>
      </c>
      <c r="BW1521" s="89">
        <v>-99</v>
      </c>
      <c r="BX1521" s="89">
        <v>-99</v>
      </c>
      <c r="BY1521" s="89">
        <v>-99</v>
      </c>
      <c r="BZ1521" s="89">
        <v>-99</v>
      </c>
      <c r="CA1521" s="89">
        <v>-99</v>
      </c>
      <c r="CB1521" s="89">
        <v>-99</v>
      </c>
      <c r="CC1521" s="89">
        <v>-99</v>
      </c>
      <c r="CD1521" s="89">
        <v>-99</v>
      </c>
      <c r="CE1521" s="89">
        <v>-99</v>
      </c>
      <c r="CF1521" s="89">
        <v>-99</v>
      </c>
      <c r="CG1521" s="89">
        <v>-99</v>
      </c>
      <c r="CH1521" s="89">
        <v>-99</v>
      </c>
      <c r="CI1521" s="89">
        <v>-99</v>
      </c>
      <c r="CJ1521" s="89">
        <v>-99</v>
      </c>
      <c r="CK1521" s="89">
        <v>-99</v>
      </c>
      <c r="CL1521" s="89">
        <v>-99</v>
      </c>
      <c r="CM1521" s="89">
        <v>-99</v>
      </c>
      <c r="CN1521" s="89">
        <v>-99</v>
      </c>
      <c r="CO1521" s="89">
        <v>-99</v>
      </c>
      <c r="CP1521" s="89">
        <v>-99</v>
      </c>
      <c r="CQ1521" s="89">
        <v>-99</v>
      </c>
      <c r="CR1521" s="89">
        <v>-99</v>
      </c>
      <c r="CS1521" s="89">
        <v>-99</v>
      </c>
      <c r="CT1521" s="89">
        <v>-99</v>
      </c>
      <c r="CU1521" s="86">
        <v>-99</v>
      </c>
      <c r="CV1521" s="86">
        <v>-0.01</v>
      </c>
      <c r="CW1521" s="86">
        <v>44</v>
      </c>
      <c r="CX1521" s="86">
        <v>2</v>
      </c>
      <c r="CY1521" s="86">
        <v>0.38719999999999999</v>
      </c>
      <c r="CZ1521" s="86">
        <v>69</v>
      </c>
      <c r="DA1521" s="86">
        <v>4</v>
      </c>
      <c r="DB1521" s="86">
        <v>-9.7600000000000006E-2</v>
      </c>
      <c r="DC1521" s="86">
        <v>42</v>
      </c>
      <c r="DD1521" s="86">
        <v>-99</v>
      </c>
      <c r="DE1521" s="86">
        <v>-99</v>
      </c>
      <c r="DF1521" s="86">
        <v>-99</v>
      </c>
      <c r="DG1521" s="86">
        <v>-99</v>
      </c>
      <c r="DH1521" s="86">
        <v>-99</v>
      </c>
    </row>
    <row r="1522" spans="1:112" x14ac:dyDescent="0.2">
      <c r="A1522" s="85">
        <f>IF(ISERROR(SEARCH('School Lookup'!$F$3,Data!J1522)),A1521,A1521+1)</f>
        <v>0</v>
      </c>
      <c r="B1522" s="85">
        <f>IF(I1522='School Lookup'!$G$13,1,0)</f>
        <v>0</v>
      </c>
      <c r="C1522" s="85">
        <f t="shared" si="23"/>
        <v>1520</v>
      </c>
      <c r="D1522" s="86" t="s">
        <v>6478</v>
      </c>
      <c r="E1522" s="86" t="s">
        <v>6526</v>
      </c>
      <c r="F1522" s="86" t="s">
        <v>2756</v>
      </c>
      <c r="G1522" s="86" t="s">
        <v>2965</v>
      </c>
      <c r="H1522" s="86" t="s">
        <v>1529</v>
      </c>
      <c r="I1522" s="86" t="s">
        <v>3938</v>
      </c>
      <c r="J1522" s="86" t="s">
        <v>1901</v>
      </c>
      <c r="K1522" s="86" t="s">
        <v>258</v>
      </c>
      <c r="L1522" s="86">
        <v>1</v>
      </c>
      <c r="M1522" s="86">
        <v>1</v>
      </c>
      <c r="N1522" s="89">
        <v>-5.3905603448275899E-2</v>
      </c>
      <c r="O1522" s="89">
        <v>-2.23775350195232E-2</v>
      </c>
      <c r="P1522" s="89">
        <v>-99</v>
      </c>
      <c r="Q1522" s="89">
        <v>-99</v>
      </c>
      <c r="R1522" s="89">
        <v>49.9999905172414</v>
      </c>
      <c r="S1522" s="89">
        <v>-2.23775350195232E-2</v>
      </c>
      <c r="T1522" s="89">
        <v>-2.5505162464927799E-2</v>
      </c>
      <c r="U1522" s="89">
        <v>0.5</v>
      </c>
      <c r="V1522" s="89">
        <v>-1.27525812324639E-2</v>
      </c>
      <c r="W1522" s="89">
        <v>1</v>
      </c>
      <c r="X1522" s="89">
        <v>-3.6922844827586197E-2</v>
      </c>
      <c r="Y1522" s="89">
        <v>2.1244300324968499E-3</v>
      </c>
      <c r="Z1522" s="89">
        <v>-99</v>
      </c>
      <c r="AA1522" s="89">
        <v>-99</v>
      </c>
      <c r="AB1522" s="89">
        <v>46.551690086206897</v>
      </c>
      <c r="AC1522" s="89">
        <v>2.1244300324968499E-3</v>
      </c>
      <c r="AD1522" s="89">
        <v>3.84370425365399E-3</v>
      </c>
      <c r="AE1522" s="89">
        <v>0.5</v>
      </c>
      <c r="AF1522" s="89">
        <v>1.92185212682699E-3</v>
      </c>
      <c r="AG1522" s="89">
        <v>-99</v>
      </c>
      <c r="AH1522" s="89">
        <v>-99</v>
      </c>
      <c r="AI1522" s="89">
        <v>-99</v>
      </c>
      <c r="AJ1522" s="89">
        <v>-99</v>
      </c>
      <c r="AK1522" s="89">
        <v>-99</v>
      </c>
      <c r="AL1522" s="89">
        <v>-99</v>
      </c>
      <c r="AM1522" s="89">
        <v>-99</v>
      </c>
      <c r="AN1522" s="89">
        <v>-99</v>
      </c>
      <c r="AO1522" s="89">
        <v>-99</v>
      </c>
      <c r="AP1522" s="89">
        <v>-99</v>
      </c>
      <c r="AQ1522" s="89">
        <v>-99</v>
      </c>
      <c r="AR1522" s="89">
        <v>-99</v>
      </c>
      <c r="AS1522" s="89">
        <v>-99</v>
      </c>
      <c r="AT1522" s="89">
        <v>-99</v>
      </c>
      <c r="AU1522" s="89">
        <v>-99</v>
      </c>
      <c r="AV1522" s="89">
        <v>-99</v>
      </c>
      <c r="AW1522" s="89">
        <v>-99</v>
      </c>
      <c r="AX1522" s="89">
        <v>-99</v>
      </c>
      <c r="AY1522" s="89">
        <v>-99</v>
      </c>
      <c r="AZ1522" s="89">
        <v>-99</v>
      </c>
      <c r="BA1522" s="89">
        <v>-99</v>
      </c>
      <c r="BB1522" s="89">
        <v>-99</v>
      </c>
      <c r="BC1522" s="89">
        <v>-99</v>
      </c>
      <c r="BD1522" s="89">
        <v>-99</v>
      </c>
      <c r="BE1522" s="89">
        <v>-99</v>
      </c>
      <c r="BF1522" s="89">
        <v>-99</v>
      </c>
      <c r="BG1522" s="89">
        <v>-99</v>
      </c>
      <c r="BH1522" s="89">
        <v>-99</v>
      </c>
      <c r="BI1522" s="89">
        <v>-99</v>
      </c>
      <c r="BJ1522" s="89">
        <v>-99</v>
      </c>
      <c r="BK1522" s="89">
        <v>-99</v>
      </c>
      <c r="BL1522" s="89">
        <v>-99</v>
      </c>
      <c r="BM1522" s="89">
        <v>-99</v>
      </c>
      <c r="BN1522" s="89">
        <v>-99</v>
      </c>
      <c r="BO1522" s="89">
        <v>-99</v>
      </c>
      <c r="BP1522" s="89">
        <v>-99</v>
      </c>
      <c r="BQ1522" s="89">
        <v>-99</v>
      </c>
      <c r="BR1522" s="89">
        <v>-99</v>
      </c>
      <c r="BS1522" s="89">
        <v>-99</v>
      </c>
      <c r="BT1522" s="89">
        <v>-99</v>
      </c>
      <c r="BU1522" s="89">
        <v>-99</v>
      </c>
      <c r="BV1522" s="89">
        <v>-99</v>
      </c>
      <c r="BW1522" s="89">
        <v>-99</v>
      </c>
      <c r="BX1522" s="89">
        <v>-99</v>
      </c>
      <c r="BY1522" s="89">
        <v>-99</v>
      </c>
      <c r="BZ1522" s="89">
        <v>-99</v>
      </c>
      <c r="CA1522" s="89">
        <v>-99</v>
      </c>
      <c r="CB1522" s="89">
        <v>-99</v>
      </c>
      <c r="CC1522" s="89">
        <v>-99</v>
      </c>
      <c r="CD1522" s="89">
        <v>-99</v>
      </c>
      <c r="CE1522" s="89">
        <v>-99</v>
      </c>
      <c r="CF1522" s="89">
        <v>-99</v>
      </c>
      <c r="CG1522" s="89">
        <v>-99</v>
      </c>
      <c r="CH1522" s="89">
        <v>-99</v>
      </c>
      <c r="CI1522" s="89">
        <v>-99</v>
      </c>
      <c r="CJ1522" s="89">
        <v>-99</v>
      </c>
      <c r="CK1522" s="89">
        <v>-99</v>
      </c>
      <c r="CL1522" s="89">
        <v>-99</v>
      </c>
      <c r="CM1522" s="89">
        <v>-99</v>
      </c>
      <c r="CN1522" s="89">
        <v>-99</v>
      </c>
      <c r="CO1522" s="89">
        <v>-99</v>
      </c>
      <c r="CP1522" s="89">
        <v>-99</v>
      </c>
      <c r="CQ1522" s="89">
        <v>-99</v>
      </c>
      <c r="CR1522" s="89">
        <v>-99</v>
      </c>
      <c r="CS1522" s="89">
        <v>-99</v>
      </c>
      <c r="CT1522" s="89">
        <v>-99</v>
      </c>
      <c r="CU1522" s="86">
        <v>-99</v>
      </c>
      <c r="CV1522" s="86">
        <v>-1.0800000000000001E-2</v>
      </c>
      <c r="CW1522" s="86">
        <v>44</v>
      </c>
      <c r="CX1522" s="86">
        <v>2</v>
      </c>
      <c r="CY1522" s="86">
        <v>0.69410000000000005</v>
      </c>
      <c r="CZ1522" s="86">
        <v>80</v>
      </c>
      <c r="DA1522" s="86">
        <v>0</v>
      </c>
      <c r="DB1522" s="86">
        <v>-99</v>
      </c>
      <c r="DC1522" s="86">
        <v>-99</v>
      </c>
      <c r="DD1522" s="86">
        <v>-99</v>
      </c>
      <c r="DE1522" s="86">
        <v>-99</v>
      </c>
      <c r="DF1522" s="86">
        <v>-99</v>
      </c>
      <c r="DG1522" s="86">
        <v>-99</v>
      </c>
      <c r="DH1522" s="86">
        <v>-99</v>
      </c>
    </row>
    <row r="1523" spans="1:112" x14ac:dyDescent="0.2">
      <c r="A1523" s="85">
        <f>IF(ISERROR(SEARCH('School Lookup'!$F$3,Data!J1523)),A1522,A1522+1)</f>
        <v>0</v>
      </c>
      <c r="B1523" s="85">
        <f>IF(I1523='School Lookup'!$G$13,1,0)</f>
        <v>0</v>
      </c>
      <c r="C1523" s="85">
        <f t="shared" si="23"/>
        <v>1521</v>
      </c>
      <c r="D1523" s="86" t="s">
        <v>6478</v>
      </c>
      <c r="E1523" s="86" t="s">
        <v>6542</v>
      </c>
      <c r="F1523" s="86" t="s">
        <v>2753</v>
      </c>
      <c r="G1523" s="86" t="s">
        <v>3076</v>
      </c>
      <c r="H1523" s="86" t="s">
        <v>328</v>
      </c>
      <c r="I1523" s="86" t="s">
        <v>4258</v>
      </c>
      <c r="J1523" s="86" t="s">
        <v>329</v>
      </c>
      <c r="K1523" s="86" t="s">
        <v>10</v>
      </c>
      <c r="L1523" s="86">
        <v>1</v>
      </c>
      <c r="M1523" s="86">
        <v>1</v>
      </c>
      <c r="N1523" s="89">
        <v>-0.259838532110092</v>
      </c>
      <c r="O1523" s="89">
        <v>-0.46832506962724302</v>
      </c>
      <c r="P1523" s="89">
        <v>49.247599999999998</v>
      </c>
      <c r="Q1523" s="89">
        <v>-6.24173768566752E-2</v>
      </c>
      <c r="R1523" s="89">
        <v>50.458730275229399</v>
      </c>
      <c r="S1523" s="89">
        <v>-0.265371223241959</v>
      </c>
      <c r="T1523" s="89">
        <v>-0.30122205545363501</v>
      </c>
      <c r="U1523" s="89">
        <v>0.21330724070450099</v>
      </c>
      <c r="V1523" s="89">
        <v>-6.4252845488153104E-2</v>
      </c>
      <c r="W1523" s="89">
        <v>1</v>
      </c>
      <c r="X1523" s="89">
        <v>-0.22513548387096799</v>
      </c>
      <c r="Y1523" s="89">
        <v>-0.44095793345871098</v>
      </c>
      <c r="Z1523" s="89">
        <v>48.3048</v>
      </c>
      <c r="AA1523" s="89">
        <v>-0.18991840654395101</v>
      </c>
      <c r="AB1523" s="89">
        <v>53.917039170506897</v>
      </c>
      <c r="AC1523" s="89">
        <v>-0.31543817000133101</v>
      </c>
      <c r="AD1523" s="89">
        <v>-0.36591094371952299</v>
      </c>
      <c r="AE1523" s="89">
        <v>0.21232876712328799</v>
      </c>
      <c r="AF1523" s="89">
        <v>-7.7693419556885093E-2</v>
      </c>
      <c r="AG1523" s="89">
        <v>1</v>
      </c>
      <c r="AH1523" s="89">
        <v>0.14232523364485999</v>
      </c>
      <c r="AI1523" s="89">
        <v>0.363333558270241</v>
      </c>
      <c r="AJ1523" s="89">
        <v>54.301900000000003</v>
      </c>
      <c r="AK1523" s="89">
        <v>0.55549781972136003</v>
      </c>
      <c r="AL1523" s="89">
        <v>49.5327242990654</v>
      </c>
      <c r="AM1523" s="89">
        <v>0.45941568899579999</v>
      </c>
      <c r="AN1523" s="89">
        <v>0.43943453386423498</v>
      </c>
      <c r="AO1523" s="89">
        <v>0.10469667318982399</v>
      </c>
      <c r="AP1523" s="89">
        <v>4.60073337803064E-2</v>
      </c>
      <c r="AQ1523" s="89">
        <v>1</v>
      </c>
      <c r="AR1523" s="89">
        <v>-6.3617857142857101E-2</v>
      </c>
      <c r="AS1523" s="89">
        <v>-7.2991222151768495E-2</v>
      </c>
      <c r="AT1523" s="89">
        <v>40.037700000000001</v>
      </c>
      <c r="AU1523" s="89">
        <v>-0.94001465755270697</v>
      </c>
      <c r="AV1523" s="89">
        <v>46.428566071428598</v>
      </c>
      <c r="AW1523" s="89">
        <v>-0.50650293985223804</v>
      </c>
      <c r="AX1523" s="89">
        <v>-0.57296433457942597</v>
      </c>
      <c r="AY1523" s="89">
        <v>0.10958904109589</v>
      </c>
      <c r="AZ1523" s="89">
        <v>-6.2790612008704297E-2</v>
      </c>
      <c r="BA1523" s="89">
        <v>1</v>
      </c>
      <c r="BB1523" s="89">
        <v>4.1320652173913001E-2</v>
      </c>
      <c r="BC1523" s="89">
        <v>0.317467258950896</v>
      </c>
      <c r="BD1523" s="89">
        <v>44.4054</v>
      </c>
      <c r="BE1523" s="89">
        <v>-0.38881223733194598</v>
      </c>
      <c r="BF1523" s="89">
        <v>48.9130510869565</v>
      </c>
      <c r="BG1523" s="89">
        <v>-3.5672489190525201E-2</v>
      </c>
      <c r="BH1523" s="89">
        <v>-2.7962263399665201E-2</v>
      </c>
      <c r="BI1523" s="89">
        <v>9.0019569471624303E-2</v>
      </c>
      <c r="BJ1523" s="89">
        <v>-2.51715091269002E-3</v>
      </c>
      <c r="BK1523" s="89">
        <v>1</v>
      </c>
      <c r="BL1523" s="89">
        <v>0.20541956521739099</v>
      </c>
      <c r="BM1523" s="89">
        <v>0.68165965272357099</v>
      </c>
      <c r="BN1523" s="89">
        <v>48.102600000000002</v>
      </c>
      <c r="BO1523" s="89">
        <v>-6.2066168588452902E-2</v>
      </c>
      <c r="BP1523" s="89">
        <v>45.652151086956501</v>
      </c>
      <c r="BQ1523" s="89">
        <v>0.30979674206755903</v>
      </c>
      <c r="BR1523" s="89">
        <v>0.33684976571054398</v>
      </c>
      <c r="BS1523" s="89">
        <v>9.0019569471624303E-2</v>
      </c>
      <c r="BT1523" s="89">
        <v>3.0323070885880599E-2</v>
      </c>
      <c r="BU1523" s="89">
        <v>1</v>
      </c>
      <c r="BV1523" s="89">
        <v>0.36010108695652199</v>
      </c>
      <c r="BW1523" s="89">
        <v>0.98661246593729501</v>
      </c>
      <c r="BX1523" s="89">
        <v>51.4</v>
      </c>
      <c r="BY1523" s="89">
        <v>0.23624068771204801</v>
      </c>
      <c r="BZ1523" s="89">
        <v>49.999973913043497</v>
      </c>
      <c r="CA1523" s="89">
        <v>0.61142657682467205</v>
      </c>
      <c r="CB1523" s="89">
        <v>0.65432007576057205</v>
      </c>
      <c r="CC1523" s="89">
        <v>9.0019569471624303E-2</v>
      </c>
      <c r="CD1523" s="89">
        <v>5.8901611516607201E-2</v>
      </c>
      <c r="CE1523" s="89">
        <v>1</v>
      </c>
      <c r="CF1523" s="89">
        <v>-5.3972826086956499E-2</v>
      </c>
      <c r="CG1523" s="89">
        <v>5.7329249735595701E-2</v>
      </c>
      <c r="CH1523" s="89">
        <v>44.35</v>
      </c>
      <c r="CI1523" s="89">
        <v>-0.56451285499570703</v>
      </c>
      <c r="CJ1523" s="89">
        <v>54.347813043478297</v>
      </c>
      <c r="CK1523" s="89">
        <v>-0.25359180263005598</v>
      </c>
      <c r="CL1523" s="89">
        <v>-0.26525554763985398</v>
      </c>
      <c r="CM1523" s="89">
        <v>9.0019569471624303E-2</v>
      </c>
      <c r="CN1523" s="89">
        <v>-2.3878190198499599E-2</v>
      </c>
      <c r="CO1523" s="89">
        <v>98.81</v>
      </c>
      <c r="CP1523" s="89">
        <v>0.86299999999999999</v>
      </c>
      <c r="CQ1523" s="89">
        <v>-2.38</v>
      </c>
      <c r="CR1523" s="89">
        <v>-0.52600000000000002</v>
      </c>
      <c r="CS1523" s="89">
        <v>0.86299999999999999</v>
      </c>
      <c r="CT1523" s="89">
        <v>0.74270000000000003</v>
      </c>
      <c r="CU1523" s="86" t="s">
        <v>6988</v>
      </c>
      <c r="CV1523" s="86">
        <v>-1.2E-2</v>
      </c>
      <c r="CW1523" s="86">
        <v>43</v>
      </c>
      <c r="CX1523" s="86">
        <v>4</v>
      </c>
      <c r="CY1523" s="86">
        <v>1.0783</v>
      </c>
      <c r="CZ1523" s="86">
        <v>88</v>
      </c>
      <c r="DA1523" s="86">
        <v>8</v>
      </c>
      <c r="DB1523" s="86">
        <v>-0.1686</v>
      </c>
      <c r="DC1523" s="86">
        <v>38</v>
      </c>
      <c r="DD1523" s="86">
        <v>-99</v>
      </c>
      <c r="DE1523" s="86">
        <v>-99</v>
      </c>
      <c r="DF1523" s="86">
        <v>-99</v>
      </c>
      <c r="DG1523" s="86">
        <v>-99</v>
      </c>
      <c r="DH1523" s="86">
        <v>-99</v>
      </c>
    </row>
    <row r="1524" spans="1:112" x14ac:dyDescent="0.2">
      <c r="A1524" s="85">
        <f>IF(ISERROR(SEARCH('School Lookup'!$F$3,Data!J1524)),A1523,A1523+1)</f>
        <v>0</v>
      </c>
      <c r="B1524" s="85">
        <f>IF(I1524='School Lookup'!$G$13,1,0)</f>
        <v>0</v>
      </c>
      <c r="C1524" s="85">
        <f t="shared" si="23"/>
        <v>1522</v>
      </c>
      <c r="D1524" s="86" t="s">
        <v>6478</v>
      </c>
      <c r="E1524" s="86" t="s">
        <v>6491</v>
      </c>
      <c r="F1524" s="86" t="s">
        <v>190</v>
      </c>
      <c r="G1524" s="86" t="s">
        <v>3108</v>
      </c>
      <c r="H1524" s="86" t="s">
        <v>132</v>
      </c>
      <c r="I1524" s="86" t="s">
        <v>5396</v>
      </c>
      <c r="J1524" s="86" t="s">
        <v>156</v>
      </c>
      <c r="K1524" s="86" t="s">
        <v>6485</v>
      </c>
      <c r="L1524" s="86">
        <v>1</v>
      </c>
      <c r="M1524" s="86">
        <v>1</v>
      </c>
      <c r="N1524" s="89">
        <v>-0.28252724458204298</v>
      </c>
      <c r="O1524" s="89">
        <v>-0.51745745198123705</v>
      </c>
      <c r="P1524" s="89">
        <v>55.850499999999997</v>
      </c>
      <c r="Q1524" s="89">
        <v>0.63796154862126098</v>
      </c>
      <c r="R1524" s="89">
        <v>50.1548235294118</v>
      </c>
      <c r="S1524" s="89">
        <v>6.02520483200117E-2</v>
      </c>
      <c r="T1524" s="89">
        <v>6.8251890049428707E-2</v>
      </c>
      <c r="U1524" s="89">
        <v>0.37341040462427699</v>
      </c>
      <c r="V1524" s="89">
        <v>2.54859658797289E-2</v>
      </c>
      <c r="W1524" s="89">
        <v>1</v>
      </c>
      <c r="X1524" s="89">
        <v>-0.140387925696594</v>
      </c>
      <c r="Y1524" s="89">
        <v>-0.24144875826801099</v>
      </c>
      <c r="Z1524" s="89">
        <v>54.803699999999999</v>
      </c>
      <c r="AA1524" s="89">
        <v>0.62051365612423504</v>
      </c>
      <c r="AB1524" s="89">
        <v>53.869986068111501</v>
      </c>
      <c r="AC1524" s="89">
        <v>0.189532448928112</v>
      </c>
      <c r="AD1524" s="89">
        <v>0.22205260557489601</v>
      </c>
      <c r="AE1524" s="89">
        <v>0.37341040462427699</v>
      </c>
      <c r="AF1524" s="89">
        <v>8.2916753295597098E-2</v>
      </c>
      <c r="AG1524" s="89">
        <v>1</v>
      </c>
      <c r="AH1524" s="89">
        <v>-0.33759326923076899</v>
      </c>
      <c r="AI1524" s="89">
        <v>-0.66949735899600304</v>
      </c>
      <c r="AJ1524" s="89">
        <v>-99</v>
      </c>
      <c r="AK1524" s="89">
        <v>-99</v>
      </c>
      <c r="AL1524" s="89">
        <v>46.153812500000001</v>
      </c>
      <c r="AM1524" s="89">
        <v>-0.66949735899600304</v>
      </c>
      <c r="AN1524" s="89">
        <v>-0.74653764263017697</v>
      </c>
      <c r="AO1524" s="89">
        <v>0.120231213872832</v>
      </c>
      <c r="AP1524" s="89">
        <v>-8.9757126975188894E-2</v>
      </c>
      <c r="AQ1524" s="89">
        <v>1</v>
      </c>
      <c r="AR1524" s="89">
        <v>-0.120849565217391</v>
      </c>
      <c r="AS1524" s="89">
        <v>-0.20163757037027</v>
      </c>
      <c r="AT1524" s="89">
        <v>-99</v>
      </c>
      <c r="AU1524" s="89">
        <v>-99</v>
      </c>
      <c r="AV1524" s="89">
        <v>53.043480000000002</v>
      </c>
      <c r="AW1524" s="89">
        <v>-0.20163757037027</v>
      </c>
      <c r="AX1524" s="89">
        <v>-0.25169873836758999</v>
      </c>
      <c r="AY1524" s="89">
        <v>0.13294797687861301</v>
      </c>
      <c r="AZ1524" s="89">
        <v>-3.3462838048870298E-2</v>
      </c>
      <c r="BA1524" s="89">
        <v>-99</v>
      </c>
      <c r="BB1524" s="89">
        <v>-99</v>
      </c>
      <c r="BC1524" s="89">
        <v>-99</v>
      </c>
      <c r="BD1524" s="89">
        <v>-99</v>
      </c>
      <c r="BE1524" s="89">
        <v>-99</v>
      </c>
      <c r="BF1524" s="89">
        <v>-99</v>
      </c>
      <c r="BG1524" s="89">
        <v>-99</v>
      </c>
      <c r="BH1524" s="89">
        <v>-99</v>
      </c>
      <c r="BI1524" s="89">
        <v>-99</v>
      </c>
      <c r="BJ1524" s="89">
        <v>-99</v>
      </c>
      <c r="BK1524" s="89">
        <v>-99</v>
      </c>
      <c r="BL1524" s="89">
        <v>-99</v>
      </c>
      <c r="BM1524" s="89">
        <v>-99</v>
      </c>
      <c r="BN1524" s="89">
        <v>-99</v>
      </c>
      <c r="BO1524" s="89">
        <v>-99</v>
      </c>
      <c r="BP1524" s="89">
        <v>-99</v>
      </c>
      <c r="BQ1524" s="89">
        <v>-99</v>
      </c>
      <c r="BR1524" s="89">
        <v>-99</v>
      </c>
      <c r="BS1524" s="89">
        <v>-99</v>
      </c>
      <c r="BT1524" s="89">
        <v>-99</v>
      </c>
      <c r="BU1524" s="89">
        <v>-99</v>
      </c>
      <c r="BV1524" s="89">
        <v>-99</v>
      </c>
      <c r="BW1524" s="89">
        <v>-99</v>
      </c>
      <c r="BX1524" s="89">
        <v>-99</v>
      </c>
      <c r="BY1524" s="89">
        <v>-99</v>
      </c>
      <c r="BZ1524" s="89">
        <v>-99</v>
      </c>
      <c r="CA1524" s="89">
        <v>-99</v>
      </c>
      <c r="CB1524" s="89">
        <v>-99</v>
      </c>
      <c r="CC1524" s="89">
        <v>-99</v>
      </c>
      <c r="CD1524" s="89">
        <v>-99</v>
      </c>
      <c r="CE1524" s="89">
        <v>-99</v>
      </c>
      <c r="CF1524" s="89">
        <v>-99</v>
      </c>
      <c r="CG1524" s="89">
        <v>-99</v>
      </c>
      <c r="CH1524" s="89">
        <v>-99</v>
      </c>
      <c r="CI1524" s="89">
        <v>-99</v>
      </c>
      <c r="CJ1524" s="89">
        <v>-99</v>
      </c>
      <c r="CK1524" s="89">
        <v>-99</v>
      </c>
      <c r="CL1524" s="89">
        <v>-99</v>
      </c>
      <c r="CM1524" s="89">
        <v>-99</v>
      </c>
      <c r="CN1524" s="89">
        <v>-99</v>
      </c>
      <c r="CO1524" s="89">
        <v>-99</v>
      </c>
      <c r="CP1524" s="89">
        <v>-99</v>
      </c>
      <c r="CQ1524" s="89">
        <v>-99</v>
      </c>
      <c r="CR1524" s="89">
        <v>-99</v>
      </c>
      <c r="CS1524" s="89">
        <v>-99</v>
      </c>
      <c r="CT1524" s="89">
        <v>-99</v>
      </c>
      <c r="CU1524" s="86">
        <v>-99</v>
      </c>
      <c r="CV1524" s="86">
        <v>-1.4800000000000001E-2</v>
      </c>
      <c r="CW1524" s="86">
        <v>43</v>
      </c>
      <c r="CX1524" s="86">
        <v>2</v>
      </c>
      <c r="CY1524" s="86">
        <v>-0.17349999999999999</v>
      </c>
      <c r="CZ1524" s="86">
        <v>43</v>
      </c>
      <c r="DA1524" s="86">
        <v>2</v>
      </c>
      <c r="DB1524" s="86">
        <v>0.46989999999999998</v>
      </c>
      <c r="DC1524" s="86">
        <v>71</v>
      </c>
      <c r="DD1524" s="86">
        <v>-99</v>
      </c>
      <c r="DE1524" s="86">
        <v>-99</v>
      </c>
      <c r="DF1524" s="86">
        <v>-99</v>
      </c>
      <c r="DG1524" s="86">
        <v>-99</v>
      </c>
      <c r="DH1524" s="86">
        <v>-99</v>
      </c>
    </row>
    <row r="1525" spans="1:112" x14ac:dyDescent="0.2">
      <c r="A1525" s="85">
        <f>IF(ISERROR(SEARCH('School Lookup'!$F$3,Data!J1525)),A1524,A1524+1)</f>
        <v>0</v>
      </c>
      <c r="B1525" s="85">
        <f>IF(I1525='School Lookup'!$G$13,1,0)</f>
        <v>0</v>
      </c>
      <c r="C1525" s="85">
        <f t="shared" si="23"/>
        <v>1523</v>
      </c>
      <c r="D1525" s="86" t="s">
        <v>6478</v>
      </c>
      <c r="E1525" s="86" t="s">
        <v>6621</v>
      </c>
      <c r="F1525" s="86" t="s">
        <v>2757</v>
      </c>
      <c r="G1525" s="86" t="s">
        <v>3138</v>
      </c>
      <c r="H1525" s="86" t="s">
        <v>409</v>
      </c>
      <c r="I1525" s="86" t="s">
        <v>5515</v>
      </c>
      <c r="J1525" s="86" t="s">
        <v>2232</v>
      </c>
      <c r="K1525" s="86" t="s">
        <v>6485</v>
      </c>
      <c r="L1525" s="86">
        <v>1</v>
      </c>
      <c r="M1525" s="86">
        <v>1</v>
      </c>
      <c r="N1525" s="89">
        <v>-0.23570253164557001</v>
      </c>
      <c r="O1525" s="89">
        <v>-0.41605858668842099</v>
      </c>
      <c r="P1525" s="89">
        <v>45.583300000000001</v>
      </c>
      <c r="Q1525" s="89">
        <v>-0.45109485139495398</v>
      </c>
      <c r="R1525" s="89">
        <v>53.164520886075898</v>
      </c>
      <c r="S1525" s="89">
        <v>-0.43357671904168699</v>
      </c>
      <c r="T1525" s="89">
        <v>-0.49207926258846801</v>
      </c>
      <c r="U1525" s="89">
        <v>0.5</v>
      </c>
      <c r="V1525" s="89">
        <v>-0.24603963129423401</v>
      </c>
      <c r="W1525" s="89">
        <v>1</v>
      </c>
      <c r="X1525" s="89">
        <v>-0.126032278481013</v>
      </c>
      <c r="Y1525" s="89">
        <v>-0.20765329091759699</v>
      </c>
      <c r="Z1525" s="89">
        <v>57.833300000000001</v>
      </c>
      <c r="AA1525" s="89">
        <v>0.99831374184020805</v>
      </c>
      <c r="AB1525" s="89">
        <v>53.164555063291097</v>
      </c>
      <c r="AC1525" s="89">
        <v>0.39533022546130597</v>
      </c>
      <c r="AD1525" s="89">
        <v>0.46167365795193199</v>
      </c>
      <c r="AE1525" s="89">
        <v>0.5</v>
      </c>
      <c r="AF1525" s="89">
        <v>0.230836828975966</v>
      </c>
      <c r="AG1525" s="89">
        <v>-99</v>
      </c>
      <c r="AH1525" s="89">
        <v>-99</v>
      </c>
      <c r="AI1525" s="89">
        <v>-99</v>
      </c>
      <c r="AJ1525" s="89">
        <v>-99</v>
      </c>
      <c r="AK1525" s="89">
        <v>-99</v>
      </c>
      <c r="AL1525" s="89">
        <v>-99</v>
      </c>
      <c r="AM1525" s="89">
        <v>-99</v>
      </c>
      <c r="AN1525" s="89">
        <v>-99</v>
      </c>
      <c r="AO1525" s="89">
        <v>-99</v>
      </c>
      <c r="AP1525" s="89">
        <v>-99</v>
      </c>
      <c r="AQ1525" s="89">
        <v>-99</v>
      </c>
      <c r="AR1525" s="89">
        <v>-99</v>
      </c>
      <c r="AS1525" s="89">
        <v>-99</v>
      </c>
      <c r="AT1525" s="89">
        <v>-99</v>
      </c>
      <c r="AU1525" s="89">
        <v>-99</v>
      </c>
      <c r="AV1525" s="89">
        <v>-99</v>
      </c>
      <c r="AW1525" s="89">
        <v>-99</v>
      </c>
      <c r="AX1525" s="89">
        <v>-99</v>
      </c>
      <c r="AY1525" s="89">
        <v>-99</v>
      </c>
      <c r="AZ1525" s="89">
        <v>-99</v>
      </c>
      <c r="BA1525" s="89">
        <v>-99</v>
      </c>
      <c r="BB1525" s="89">
        <v>-99</v>
      </c>
      <c r="BC1525" s="89">
        <v>-99</v>
      </c>
      <c r="BD1525" s="89">
        <v>-99</v>
      </c>
      <c r="BE1525" s="89">
        <v>-99</v>
      </c>
      <c r="BF1525" s="89">
        <v>-99</v>
      </c>
      <c r="BG1525" s="89">
        <v>-99</v>
      </c>
      <c r="BH1525" s="89">
        <v>-99</v>
      </c>
      <c r="BI1525" s="89">
        <v>-99</v>
      </c>
      <c r="BJ1525" s="89">
        <v>-99</v>
      </c>
      <c r="BK1525" s="89">
        <v>-99</v>
      </c>
      <c r="BL1525" s="89">
        <v>-99</v>
      </c>
      <c r="BM1525" s="89">
        <v>-99</v>
      </c>
      <c r="BN1525" s="89">
        <v>-99</v>
      </c>
      <c r="BO1525" s="89">
        <v>-99</v>
      </c>
      <c r="BP1525" s="89">
        <v>-99</v>
      </c>
      <c r="BQ1525" s="89">
        <v>-99</v>
      </c>
      <c r="BR1525" s="89">
        <v>-99</v>
      </c>
      <c r="BS1525" s="89">
        <v>-99</v>
      </c>
      <c r="BT1525" s="89">
        <v>-99</v>
      </c>
      <c r="BU1525" s="89">
        <v>-99</v>
      </c>
      <c r="BV1525" s="89">
        <v>-99</v>
      </c>
      <c r="BW1525" s="89">
        <v>-99</v>
      </c>
      <c r="BX1525" s="89">
        <v>-99</v>
      </c>
      <c r="BY1525" s="89">
        <v>-99</v>
      </c>
      <c r="BZ1525" s="89">
        <v>-99</v>
      </c>
      <c r="CA1525" s="89">
        <v>-99</v>
      </c>
      <c r="CB1525" s="89">
        <v>-99</v>
      </c>
      <c r="CC1525" s="89">
        <v>-99</v>
      </c>
      <c r="CD1525" s="89">
        <v>-99</v>
      </c>
      <c r="CE1525" s="89">
        <v>-99</v>
      </c>
      <c r="CF1525" s="89">
        <v>-99</v>
      </c>
      <c r="CG1525" s="89">
        <v>-99</v>
      </c>
      <c r="CH1525" s="89">
        <v>-99</v>
      </c>
      <c r="CI1525" s="89">
        <v>-99</v>
      </c>
      <c r="CJ1525" s="89">
        <v>-99</v>
      </c>
      <c r="CK1525" s="89">
        <v>-99</v>
      </c>
      <c r="CL1525" s="89">
        <v>-99</v>
      </c>
      <c r="CM1525" s="89">
        <v>-99</v>
      </c>
      <c r="CN1525" s="89">
        <v>-99</v>
      </c>
      <c r="CO1525" s="89">
        <v>-99</v>
      </c>
      <c r="CP1525" s="89">
        <v>-99</v>
      </c>
      <c r="CQ1525" s="89">
        <v>-99</v>
      </c>
      <c r="CR1525" s="89">
        <v>-99</v>
      </c>
      <c r="CS1525" s="89">
        <v>-99</v>
      </c>
      <c r="CT1525" s="89">
        <v>-99</v>
      </c>
      <c r="CU1525" s="86">
        <v>-99</v>
      </c>
      <c r="CV1525" s="86">
        <v>-1.52E-2</v>
      </c>
      <c r="CW1525" s="86">
        <v>43</v>
      </c>
      <c r="CX1525" s="86">
        <v>2</v>
      </c>
      <c r="CY1525" s="86">
        <v>0.66710000000000003</v>
      </c>
      <c r="CZ1525" s="86">
        <v>79</v>
      </c>
      <c r="DA1525" s="86">
        <v>2</v>
      </c>
      <c r="DB1525" s="86">
        <v>0.27360000000000001</v>
      </c>
      <c r="DC1525" s="86">
        <v>62</v>
      </c>
      <c r="DD1525" s="86">
        <v>-99</v>
      </c>
      <c r="DE1525" s="86">
        <v>-99</v>
      </c>
      <c r="DF1525" s="86">
        <v>-99</v>
      </c>
      <c r="DG1525" s="86">
        <v>-99</v>
      </c>
      <c r="DH1525" s="86">
        <v>-99</v>
      </c>
    </row>
    <row r="1526" spans="1:112" x14ac:dyDescent="0.2">
      <c r="A1526" s="85">
        <f>IF(ISERROR(SEARCH('School Lookup'!$F$3,Data!J1526)),A1525,A1525+1)</f>
        <v>0</v>
      </c>
      <c r="B1526" s="85">
        <f>IF(I1526='School Lookup'!$G$13,1,0)</f>
        <v>0</v>
      </c>
      <c r="C1526" s="85">
        <f t="shared" si="23"/>
        <v>1524</v>
      </c>
      <c r="D1526" s="86" t="s">
        <v>6478</v>
      </c>
      <c r="E1526" s="86" t="s">
        <v>6790</v>
      </c>
      <c r="F1526" s="86" t="s">
        <v>2774</v>
      </c>
      <c r="G1526" s="86" t="s">
        <v>2796</v>
      </c>
      <c r="H1526" s="86" t="s">
        <v>6048</v>
      </c>
      <c r="I1526" s="86" t="s">
        <v>4487</v>
      </c>
      <c r="J1526" s="86" t="s">
        <v>2475</v>
      </c>
      <c r="K1526" s="86" t="s">
        <v>320</v>
      </c>
      <c r="L1526" s="86">
        <v>1</v>
      </c>
      <c r="M1526" s="86">
        <v>1</v>
      </c>
      <c r="N1526" s="89">
        <v>-3.2481788079470199E-2</v>
      </c>
      <c r="O1526" s="89">
        <v>2.4015714023709299E-2</v>
      </c>
      <c r="P1526" s="89">
        <v>53.171399999999998</v>
      </c>
      <c r="Q1526" s="89">
        <v>0.35378562906349997</v>
      </c>
      <c r="R1526" s="89">
        <v>51.655633443708602</v>
      </c>
      <c r="S1526" s="89">
        <v>0.18890067154360499</v>
      </c>
      <c r="T1526" s="89">
        <v>0.21422522352142501</v>
      </c>
      <c r="U1526" s="89">
        <v>0.405369127516779</v>
      </c>
      <c r="V1526" s="89">
        <v>8.6840291950967E-2</v>
      </c>
      <c r="W1526" s="89">
        <v>1</v>
      </c>
      <c r="X1526" s="89">
        <v>-8.6745847176079693E-2</v>
      </c>
      <c r="Y1526" s="89">
        <v>-0.11516680900969201</v>
      </c>
      <c r="Z1526" s="89">
        <v>48.464799999999997</v>
      </c>
      <c r="AA1526" s="89">
        <v>-0.169965933044296</v>
      </c>
      <c r="AB1526" s="89">
        <v>50.830527906976698</v>
      </c>
      <c r="AC1526" s="89">
        <v>-0.14256637102699399</v>
      </c>
      <c r="AD1526" s="89">
        <v>-0.16462731911310899</v>
      </c>
      <c r="AE1526" s="89">
        <v>0.40402684563758401</v>
      </c>
      <c r="AF1526" s="89">
        <v>-6.6513856447041497E-2</v>
      </c>
      <c r="AG1526" s="89">
        <v>1</v>
      </c>
      <c r="AH1526" s="89">
        <v>-9.1102816901408507E-2</v>
      </c>
      <c r="AI1526" s="89">
        <v>-0.13902612596108899</v>
      </c>
      <c r="AJ1526" s="89">
        <v>-99</v>
      </c>
      <c r="AK1526" s="89">
        <v>-99</v>
      </c>
      <c r="AL1526" s="89">
        <v>49.999988732394399</v>
      </c>
      <c r="AM1526" s="89">
        <v>-0.13902612596108899</v>
      </c>
      <c r="AN1526" s="89">
        <v>-0.18925457824428299</v>
      </c>
      <c r="AO1526" s="89">
        <v>0.19060402684563801</v>
      </c>
      <c r="AP1526" s="89">
        <v>-3.6072684712333103E-2</v>
      </c>
      <c r="AQ1526" s="89">
        <v>-99</v>
      </c>
      <c r="AR1526" s="89">
        <v>-99</v>
      </c>
      <c r="AS1526" s="89">
        <v>-99</v>
      </c>
      <c r="AT1526" s="89">
        <v>-99</v>
      </c>
      <c r="AU1526" s="89">
        <v>-99</v>
      </c>
      <c r="AV1526" s="89">
        <v>-99</v>
      </c>
      <c r="AW1526" s="89">
        <v>-99</v>
      </c>
      <c r="AX1526" s="89">
        <v>-99</v>
      </c>
      <c r="AY1526" s="89">
        <v>-99</v>
      </c>
      <c r="AZ1526" s="89">
        <v>-99</v>
      </c>
      <c r="BA1526" s="89">
        <v>-99</v>
      </c>
      <c r="BB1526" s="89">
        <v>-99</v>
      </c>
      <c r="BC1526" s="89">
        <v>-99</v>
      </c>
      <c r="BD1526" s="89">
        <v>-99</v>
      </c>
      <c r="BE1526" s="89">
        <v>-99</v>
      </c>
      <c r="BF1526" s="89">
        <v>-99</v>
      </c>
      <c r="BG1526" s="89">
        <v>-99</v>
      </c>
      <c r="BH1526" s="89">
        <v>-99</v>
      </c>
      <c r="BI1526" s="89">
        <v>-99</v>
      </c>
      <c r="BJ1526" s="89">
        <v>-99</v>
      </c>
      <c r="BK1526" s="89">
        <v>-99</v>
      </c>
      <c r="BL1526" s="89">
        <v>-99</v>
      </c>
      <c r="BM1526" s="89">
        <v>-99</v>
      </c>
      <c r="BN1526" s="89">
        <v>-99</v>
      </c>
      <c r="BO1526" s="89">
        <v>-99</v>
      </c>
      <c r="BP1526" s="89">
        <v>-99</v>
      </c>
      <c r="BQ1526" s="89">
        <v>-99</v>
      </c>
      <c r="BR1526" s="89">
        <v>-99</v>
      </c>
      <c r="BS1526" s="89">
        <v>-99</v>
      </c>
      <c r="BT1526" s="89">
        <v>-99</v>
      </c>
      <c r="BU1526" s="89">
        <v>-99</v>
      </c>
      <c r="BV1526" s="89">
        <v>-99</v>
      </c>
      <c r="BW1526" s="89">
        <v>-99</v>
      </c>
      <c r="BX1526" s="89">
        <v>-99</v>
      </c>
      <c r="BY1526" s="89">
        <v>-99</v>
      </c>
      <c r="BZ1526" s="89">
        <v>-99</v>
      </c>
      <c r="CA1526" s="89">
        <v>-99</v>
      </c>
      <c r="CB1526" s="89">
        <v>-99</v>
      </c>
      <c r="CC1526" s="89">
        <v>-99</v>
      </c>
      <c r="CD1526" s="89">
        <v>-99</v>
      </c>
      <c r="CE1526" s="89">
        <v>-99</v>
      </c>
      <c r="CF1526" s="89">
        <v>-99</v>
      </c>
      <c r="CG1526" s="89">
        <v>-99</v>
      </c>
      <c r="CH1526" s="89">
        <v>-99</v>
      </c>
      <c r="CI1526" s="89">
        <v>-99</v>
      </c>
      <c r="CJ1526" s="89">
        <v>-99</v>
      </c>
      <c r="CK1526" s="89">
        <v>-99</v>
      </c>
      <c r="CL1526" s="89">
        <v>-99</v>
      </c>
      <c r="CM1526" s="89">
        <v>-99</v>
      </c>
      <c r="CN1526" s="89">
        <v>-99</v>
      </c>
      <c r="CO1526" s="89">
        <v>-99</v>
      </c>
      <c r="CP1526" s="89">
        <v>-99</v>
      </c>
      <c r="CQ1526" s="89">
        <v>-99</v>
      </c>
      <c r="CR1526" s="89">
        <v>-99</v>
      </c>
      <c r="CS1526" s="89">
        <v>-99</v>
      </c>
      <c r="CT1526" s="89">
        <v>-99</v>
      </c>
      <c r="CU1526" s="86">
        <v>-99</v>
      </c>
      <c r="CV1526" s="86">
        <v>-1.5699999999999999E-2</v>
      </c>
      <c r="CW1526" s="86">
        <v>43</v>
      </c>
      <c r="CX1526" s="86">
        <v>2</v>
      </c>
      <c r="CY1526" s="86">
        <v>-1.4315</v>
      </c>
      <c r="CZ1526" s="86">
        <v>4</v>
      </c>
      <c r="DA1526" s="86">
        <v>2</v>
      </c>
      <c r="DB1526" s="86">
        <v>7.4700000000000003E-2</v>
      </c>
      <c r="DC1526" s="86">
        <v>51</v>
      </c>
      <c r="DD1526" s="86">
        <v>-99</v>
      </c>
      <c r="DE1526" s="86">
        <v>-99</v>
      </c>
      <c r="DF1526" s="86">
        <v>-99</v>
      </c>
      <c r="DG1526" s="86">
        <v>-99</v>
      </c>
      <c r="DH1526" s="86">
        <v>-99</v>
      </c>
    </row>
    <row r="1527" spans="1:112" x14ac:dyDescent="0.2">
      <c r="A1527" s="85">
        <f>IF(ISERROR(SEARCH('School Lookup'!$F$3,Data!J1527)),A1526,A1526+1)</f>
        <v>0</v>
      </c>
      <c r="B1527" s="85">
        <f>IF(I1527='School Lookup'!$G$13,1,0)</f>
        <v>0</v>
      </c>
      <c r="C1527" s="85">
        <f t="shared" si="23"/>
        <v>1525</v>
      </c>
      <c r="D1527" s="86" t="s">
        <v>6478</v>
      </c>
      <c r="E1527" s="86" t="s">
        <v>6688</v>
      </c>
      <c r="F1527" s="86" t="s">
        <v>1142</v>
      </c>
      <c r="G1527" s="86" t="s">
        <v>3237</v>
      </c>
      <c r="H1527" s="86" t="s">
        <v>1343</v>
      </c>
      <c r="I1527" s="86" t="s">
        <v>4806</v>
      </c>
      <c r="J1527" s="86" t="s">
        <v>5965</v>
      </c>
      <c r="K1527" s="86" t="s">
        <v>36</v>
      </c>
      <c r="L1527" s="86">
        <v>1</v>
      </c>
      <c r="M1527" s="86">
        <v>-99</v>
      </c>
      <c r="N1527" s="89">
        <v>-99</v>
      </c>
      <c r="O1527" s="89">
        <v>-99</v>
      </c>
      <c r="P1527" s="89">
        <v>-99</v>
      </c>
      <c r="Q1527" s="89">
        <v>-99</v>
      </c>
      <c r="R1527" s="89">
        <v>-99</v>
      </c>
      <c r="S1527" s="89">
        <v>-99</v>
      </c>
      <c r="T1527" s="89">
        <v>-99</v>
      </c>
      <c r="U1527" s="89">
        <v>-99</v>
      </c>
      <c r="V1527" s="89">
        <v>-99</v>
      </c>
      <c r="W1527" s="89">
        <v>-99</v>
      </c>
      <c r="X1527" s="89">
        <v>-99</v>
      </c>
      <c r="Y1527" s="89">
        <v>-99</v>
      </c>
      <c r="Z1527" s="89">
        <v>-99</v>
      </c>
      <c r="AA1527" s="89">
        <v>-99</v>
      </c>
      <c r="AB1527" s="89">
        <v>-99</v>
      </c>
      <c r="AC1527" s="89">
        <v>-99</v>
      </c>
      <c r="AD1527" s="89">
        <v>-99</v>
      </c>
      <c r="AE1527" s="89">
        <v>-99</v>
      </c>
      <c r="AF1527" s="89">
        <v>-99</v>
      </c>
      <c r="AG1527" s="89">
        <v>-99</v>
      </c>
      <c r="AH1527" s="89">
        <v>-99</v>
      </c>
      <c r="AI1527" s="89">
        <v>-99</v>
      </c>
      <c r="AJ1527" s="89">
        <v>-99</v>
      </c>
      <c r="AK1527" s="89">
        <v>-99</v>
      </c>
      <c r="AL1527" s="89">
        <v>-99</v>
      </c>
      <c r="AM1527" s="89">
        <v>-99</v>
      </c>
      <c r="AN1527" s="89">
        <v>-99</v>
      </c>
      <c r="AO1527" s="89">
        <v>-99</v>
      </c>
      <c r="AP1527" s="89">
        <v>-99</v>
      </c>
      <c r="AQ1527" s="89">
        <v>-99</v>
      </c>
      <c r="AR1527" s="89">
        <v>-99</v>
      </c>
      <c r="AS1527" s="89">
        <v>-99</v>
      </c>
      <c r="AT1527" s="89">
        <v>-99</v>
      </c>
      <c r="AU1527" s="89">
        <v>-99</v>
      </c>
      <c r="AV1527" s="89">
        <v>-99</v>
      </c>
      <c r="AW1527" s="89">
        <v>-99</v>
      </c>
      <c r="AX1527" s="89">
        <v>-99</v>
      </c>
      <c r="AY1527" s="89">
        <v>-99</v>
      </c>
      <c r="AZ1527" s="89">
        <v>-99</v>
      </c>
      <c r="BA1527" s="89">
        <v>1</v>
      </c>
      <c r="BB1527" s="89">
        <v>-0.178607547169811</v>
      </c>
      <c r="BC1527" s="89">
        <v>-0.17743762182211101</v>
      </c>
      <c r="BD1527" s="89">
        <v>52.5</v>
      </c>
      <c r="BE1527" s="89">
        <v>0.42058989759957799</v>
      </c>
      <c r="BF1527" s="89">
        <v>54.716973584905702</v>
      </c>
      <c r="BG1527" s="89">
        <v>0.121576137888733</v>
      </c>
      <c r="BH1527" s="89">
        <v>0.14028788492993</v>
      </c>
      <c r="BI1527" s="89">
        <v>0.25238095238095198</v>
      </c>
      <c r="BJ1527" s="89">
        <v>3.5405990006125099E-2</v>
      </c>
      <c r="BK1527" s="89">
        <v>1</v>
      </c>
      <c r="BL1527" s="89">
        <v>-0.20263846153846199</v>
      </c>
      <c r="BM1527" s="89">
        <v>-0.31133736570355902</v>
      </c>
      <c r="BN1527" s="89">
        <v>49.116300000000003</v>
      </c>
      <c r="BO1527" s="89">
        <v>5.1752241830673798E-2</v>
      </c>
      <c r="BP1527" s="89">
        <v>67.307676923076897</v>
      </c>
      <c r="BQ1527" s="89">
        <v>-0.12979256193644301</v>
      </c>
      <c r="BR1527" s="89">
        <v>-0.12427624950883399</v>
      </c>
      <c r="BS1527" s="89">
        <v>0.24761904761904799</v>
      </c>
      <c r="BT1527" s="89">
        <v>-3.0773166545044701E-2</v>
      </c>
      <c r="BU1527" s="89">
        <v>1</v>
      </c>
      <c r="BV1527" s="89">
        <v>-0.114526666666667</v>
      </c>
      <c r="BW1527" s="89">
        <v>-0.106648600977158</v>
      </c>
      <c r="BX1527" s="89">
        <v>49.717399999999998</v>
      </c>
      <c r="BY1527" s="89">
        <v>6.26432877922415E-2</v>
      </c>
      <c r="BZ1527" s="89">
        <v>57.142859999999999</v>
      </c>
      <c r="CA1527" s="89">
        <v>-2.20026565924583E-2</v>
      </c>
      <c r="CB1527" s="89">
        <v>-1.33463644709891E-2</v>
      </c>
      <c r="CC1527" s="89">
        <v>0.25</v>
      </c>
      <c r="CD1527" s="89">
        <v>-3.3365911177472701E-3</v>
      </c>
      <c r="CE1527" s="89">
        <v>1</v>
      </c>
      <c r="CF1527" s="89">
        <v>-8.36933333333333E-2</v>
      </c>
      <c r="CG1527" s="89">
        <v>-1.3929254443022799E-2</v>
      </c>
      <c r="CH1527" s="89">
        <v>44.977800000000002</v>
      </c>
      <c r="CI1527" s="89">
        <v>-0.49286440895107198</v>
      </c>
      <c r="CJ1527" s="89">
        <v>57.142853333333299</v>
      </c>
      <c r="CK1527" s="89">
        <v>-0.25339683169704702</v>
      </c>
      <c r="CL1527" s="89">
        <v>-0.26504457687203198</v>
      </c>
      <c r="CM1527" s="89">
        <v>0.25</v>
      </c>
      <c r="CN1527" s="89">
        <v>-6.6261144218007995E-2</v>
      </c>
      <c r="CO1527" s="89">
        <v>96.185000000000002</v>
      </c>
      <c r="CP1527" s="89">
        <v>0.66459999999999997</v>
      </c>
      <c r="CQ1527" s="89">
        <v>-1.47</v>
      </c>
      <c r="CR1527" s="89">
        <v>-0.3947</v>
      </c>
      <c r="CS1527" s="89">
        <v>0.66459999999999997</v>
      </c>
      <c r="CT1527" s="89">
        <v>0.4163</v>
      </c>
      <c r="CU1527" s="86" t="s">
        <v>6988</v>
      </c>
      <c r="CV1527" s="86">
        <v>-1.6799999999999999E-2</v>
      </c>
      <c r="CW1527" s="86">
        <v>43</v>
      </c>
      <c r="CX1527" s="86">
        <v>2</v>
      </c>
      <c r="CY1527" s="86">
        <v>-0.31890000000000002</v>
      </c>
      <c r="CZ1527" s="86">
        <v>35</v>
      </c>
      <c r="DA1527" s="86">
        <v>4</v>
      </c>
      <c r="DB1527" s="86">
        <v>1.14E-2</v>
      </c>
      <c r="DC1527" s="86">
        <v>48</v>
      </c>
      <c r="DD1527" s="86">
        <v>-99</v>
      </c>
      <c r="DE1527" s="86">
        <v>-99</v>
      </c>
      <c r="DF1527" s="86">
        <v>-99</v>
      </c>
      <c r="DG1527" s="86">
        <v>-99</v>
      </c>
      <c r="DH1527" s="86">
        <v>-99</v>
      </c>
    </row>
    <row r="1528" spans="1:112" x14ac:dyDescent="0.2">
      <c r="A1528" s="85">
        <f>IF(ISERROR(SEARCH('School Lookup'!$F$3,Data!J1528)),A1527,A1527+1)</f>
        <v>0</v>
      </c>
      <c r="B1528" s="85">
        <f>IF(I1528='School Lookup'!$G$13,1,0)</f>
        <v>0</v>
      </c>
      <c r="C1528" s="85">
        <f t="shared" si="23"/>
        <v>1526</v>
      </c>
      <c r="D1528" s="86" t="s">
        <v>6478</v>
      </c>
      <c r="E1528" s="86" t="s">
        <v>6486</v>
      </c>
      <c r="F1528" s="86" t="s">
        <v>1088</v>
      </c>
      <c r="G1528" s="86" t="s">
        <v>2877</v>
      </c>
      <c r="H1528" s="86" t="s">
        <v>1553</v>
      </c>
      <c r="I1528" s="86" t="s">
        <v>5341</v>
      </c>
      <c r="J1528" s="86" t="s">
        <v>2111</v>
      </c>
      <c r="K1528" s="86" t="s">
        <v>6485</v>
      </c>
      <c r="L1528" s="86">
        <v>1</v>
      </c>
      <c r="M1528" s="86">
        <v>1</v>
      </c>
      <c r="N1528" s="89">
        <v>3.3927272727272702E-2</v>
      </c>
      <c r="O1528" s="89">
        <v>0.167824463478319</v>
      </c>
      <c r="P1528" s="89">
        <v>45.756100000000004</v>
      </c>
      <c r="Q1528" s="89">
        <v>-0.43276571142273101</v>
      </c>
      <c r="R1528" s="89">
        <v>48.2213644268775</v>
      </c>
      <c r="S1528" s="89">
        <v>-0.13247062397220599</v>
      </c>
      <c r="T1528" s="89">
        <v>-0.150424145536524</v>
      </c>
      <c r="U1528" s="89">
        <v>0.37370753323486</v>
      </c>
      <c r="V1528" s="89">
        <v>-5.6214636367415798E-2</v>
      </c>
      <c r="W1528" s="89">
        <v>1</v>
      </c>
      <c r="X1528" s="89">
        <v>-4.3503353057199198E-2</v>
      </c>
      <c r="Y1528" s="89">
        <v>-1.33671286331155E-2</v>
      </c>
      <c r="Z1528" s="89">
        <v>52.365900000000003</v>
      </c>
      <c r="AA1528" s="89">
        <v>0.31651278176511299</v>
      </c>
      <c r="AB1528" s="89">
        <v>48.915213214990104</v>
      </c>
      <c r="AC1528" s="89">
        <v>0.15157282656599899</v>
      </c>
      <c r="AD1528" s="89">
        <v>0.17785424341826001</v>
      </c>
      <c r="AE1528" s="89">
        <v>0.37444608567208298</v>
      </c>
      <c r="AF1528" s="89">
        <v>6.65968252681374E-2</v>
      </c>
      <c r="AG1528" s="89">
        <v>1</v>
      </c>
      <c r="AH1528" s="89">
        <v>-7.9421212121212101E-2</v>
      </c>
      <c r="AI1528" s="89">
        <v>-0.11388618551707801</v>
      </c>
      <c r="AJ1528" s="89">
        <v>-99</v>
      </c>
      <c r="AK1528" s="89">
        <v>-99</v>
      </c>
      <c r="AL1528" s="89">
        <v>51.515156969697003</v>
      </c>
      <c r="AM1528" s="89">
        <v>-0.11388618551707801</v>
      </c>
      <c r="AN1528" s="89">
        <v>-0.162843979183212</v>
      </c>
      <c r="AO1528" s="89">
        <v>0.121861152141802</v>
      </c>
      <c r="AP1528" s="89">
        <v>-1.98443549226218E-2</v>
      </c>
      <c r="AQ1528" s="89">
        <v>1</v>
      </c>
      <c r="AR1528" s="89">
        <v>-3.8345454545454502E-2</v>
      </c>
      <c r="AS1528" s="89">
        <v>-1.6183511631762602E-2</v>
      </c>
      <c r="AT1528" s="89">
        <v>-99</v>
      </c>
      <c r="AU1528" s="89">
        <v>-99</v>
      </c>
      <c r="AV1528" s="89">
        <v>43.749984090909102</v>
      </c>
      <c r="AW1528" s="89">
        <v>-1.6183511631762602E-2</v>
      </c>
      <c r="AX1528" s="89">
        <v>-5.6268182080494798E-2</v>
      </c>
      <c r="AY1528" s="89">
        <v>0.129985228951256</v>
      </c>
      <c r="AZ1528" s="89">
        <v>-7.3140325304040504E-3</v>
      </c>
      <c r="BA1528" s="89">
        <v>-99</v>
      </c>
      <c r="BB1528" s="89">
        <v>-99</v>
      </c>
      <c r="BC1528" s="89">
        <v>-99</v>
      </c>
      <c r="BD1528" s="89">
        <v>-99</v>
      </c>
      <c r="BE1528" s="89">
        <v>-99</v>
      </c>
      <c r="BF1528" s="89">
        <v>-99</v>
      </c>
      <c r="BG1528" s="89">
        <v>-99</v>
      </c>
      <c r="BH1528" s="89">
        <v>-99</v>
      </c>
      <c r="BI1528" s="89">
        <v>-99</v>
      </c>
      <c r="BJ1528" s="89">
        <v>-99</v>
      </c>
      <c r="BK1528" s="89">
        <v>-99</v>
      </c>
      <c r="BL1528" s="89">
        <v>-99</v>
      </c>
      <c r="BM1528" s="89">
        <v>-99</v>
      </c>
      <c r="BN1528" s="89">
        <v>-99</v>
      </c>
      <c r="BO1528" s="89">
        <v>-99</v>
      </c>
      <c r="BP1528" s="89">
        <v>-99</v>
      </c>
      <c r="BQ1528" s="89">
        <v>-99</v>
      </c>
      <c r="BR1528" s="89">
        <v>-99</v>
      </c>
      <c r="BS1528" s="89">
        <v>-99</v>
      </c>
      <c r="BT1528" s="89">
        <v>-99</v>
      </c>
      <c r="BU1528" s="89">
        <v>-99</v>
      </c>
      <c r="BV1528" s="89">
        <v>-99</v>
      </c>
      <c r="BW1528" s="89">
        <v>-99</v>
      </c>
      <c r="BX1528" s="89">
        <v>-99</v>
      </c>
      <c r="BY1528" s="89">
        <v>-99</v>
      </c>
      <c r="BZ1528" s="89">
        <v>-99</v>
      </c>
      <c r="CA1528" s="89">
        <v>-99</v>
      </c>
      <c r="CB1528" s="89">
        <v>-99</v>
      </c>
      <c r="CC1528" s="89">
        <v>-99</v>
      </c>
      <c r="CD1528" s="89">
        <v>-99</v>
      </c>
      <c r="CE1528" s="89">
        <v>-99</v>
      </c>
      <c r="CF1528" s="89">
        <v>-99</v>
      </c>
      <c r="CG1528" s="89">
        <v>-99</v>
      </c>
      <c r="CH1528" s="89">
        <v>-99</v>
      </c>
      <c r="CI1528" s="89">
        <v>-99</v>
      </c>
      <c r="CJ1528" s="89">
        <v>-99</v>
      </c>
      <c r="CK1528" s="89">
        <v>-99</v>
      </c>
      <c r="CL1528" s="89">
        <v>-99</v>
      </c>
      <c r="CM1528" s="89">
        <v>-99</v>
      </c>
      <c r="CN1528" s="89">
        <v>-99</v>
      </c>
      <c r="CO1528" s="89">
        <v>-99</v>
      </c>
      <c r="CP1528" s="89">
        <v>-99</v>
      </c>
      <c r="CQ1528" s="89">
        <v>-99</v>
      </c>
      <c r="CR1528" s="89">
        <v>-99</v>
      </c>
      <c r="CS1528" s="89">
        <v>-99</v>
      </c>
      <c r="CT1528" s="89">
        <v>-99</v>
      </c>
      <c r="CU1528" s="86">
        <v>-99</v>
      </c>
      <c r="CV1528" s="86">
        <v>-1.6799999999999999E-2</v>
      </c>
      <c r="CW1528" s="86">
        <v>43</v>
      </c>
      <c r="CX1528" s="86">
        <v>2</v>
      </c>
      <c r="CY1528" s="86">
        <v>-0.75749999999999995</v>
      </c>
      <c r="CZ1528" s="86">
        <v>18</v>
      </c>
      <c r="DA1528" s="86">
        <v>2</v>
      </c>
      <c r="DB1528" s="86">
        <v>-4.3200000000000002E-2</v>
      </c>
      <c r="DC1528" s="86">
        <v>45</v>
      </c>
      <c r="DD1528" s="86">
        <v>-99</v>
      </c>
      <c r="DE1528" s="86">
        <v>-99</v>
      </c>
      <c r="DF1528" s="86">
        <v>-99</v>
      </c>
      <c r="DG1528" s="86">
        <v>-99</v>
      </c>
      <c r="DH1528" s="86">
        <v>-99</v>
      </c>
    </row>
    <row r="1529" spans="1:112" x14ac:dyDescent="0.2">
      <c r="A1529" s="85">
        <f>IF(ISERROR(SEARCH('School Lookup'!$F$3,Data!J1529)),A1528,A1528+1)</f>
        <v>0</v>
      </c>
      <c r="B1529" s="85">
        <f>IF(I1529='School Lookup'!$G$13,1,0)</f>
        <v>0</v>
      </c>
      <c r="C1529" s="85">
        <f t="shared" si="23"/>
        <v>1527</v>
      </c>
      <c r="D1529" s="86" t="s">
        <v>6478</v>
      </c>
      <c r="E1529" s="86" t="s">
        <v>6542</v>
      </c>
      <c r="F1529" s="86" t="s">
        <v>2753</v>
      </c>
      <c r="G1529" s="86" t="s">
        <v>3361</v>
      </c>
      <c r="H1529" s="86" t="s">
        <v>2079</v>
      </c>
      <c r="I1529" s="86" t="s">
        <v>5535</v>
      </c>
      <c r="J1529" s="86" t="s">
        <v>2080</v>
      </c>
      <c r="K1529" s="86" t="s">
        <v>26</v>
      </c>
      <c r="L1529" s="86">
        <v>1</v>
      </c>
      <c r="M1529" s="86">
        <v>1</v>
      </c>
      <c r="N1529" s="89">
        <v>0.31769575757575802</v>
      </c>
      <c r="O1529" s="89">
        <v>0.78232481094515904</v>
      </c>
      <c r="P1529" s="89">
        <v>37.777799999999999</v>
      </c>
      <c r="Q1529" s="89">
        <v>-1.27903525679531</v>
      </c>
      <c r="R1529" s="89">
        <v>46.9697051515152</v>
      </c>
      <c r="S1529" s="89">
        <v>-0.248355222925077</v>
      </c>
      <c r="T1529" s="89">
        <v>-0.281914563259966</v>
      </c>
      <c r="U1529" s="89">
        <v>0.38018433179723499</v>
      </c>
      <c r="V1529" s="89">
        <v>-0.10717949985690001</v>
      </c>
      <c r="W1529" s="89">
        <v>1</v>
      </c>
      <c r="X1529" s="89">
        <v>0.31612000000000001</v>
      </c>
      <c r="Y1529" s="89">
        <v>0.83324320555644804</v>
      </c>
      <c r="Z1529" s="89">
        <v>42</v>
      </c>
      <c r="AA1529" s="89">
        <v>-0.97614562479786804</v>
      </c>
      <c r="AB1529" s="89">
        <v>47.5757518181818</v>
      </c>
      <c r="AC1529" s="89">
        <v>-7.1451209620710193E-2</v>
      </c>
      <c r="AD1529" s="89">
        <v>-8.1824238811665895E-2</v>
      </c>
      <c r="AE1529" s="89">
        <v>0.38018433179723499</v>
      </c>
      <c r="AF1529" s="89">
        <v>-3.11082935574306E-2</v>
      </c>
      <c r="AG1529" s="89">
        <v>1</v>
      </c>
      <c r="AH1529" s="89">
        <v>0.35215000000000002</v>
      </c>
      <c r="AI1529" s="89">
        <v>0.81489669784753804</v>
      </c>
      <c r="AJ1529" s="89">
        <v>-99</v>
      </c>
      <c r="AK1529" s="89">
        <v>-99</v>
      </c>
      <c r="AL1529" s="89">
        <v>45.098050000000001</v>
      </c>
      <c r="AM1529" s="89">
        <v>0.81489669784753804</v>
      </c>
      <c r="AN1529" s="89">
        <v>0.81288276933310599</v>
      </c>
      <c r="AO1529" s="89">
        <v>0.117511520737327</v>
      </c>
      <c r="AP1529" s="89">
        <v>9.5523090405503303E-2</v>
      </c>
      <c r="AQ1529" s="89">
        <v>1</v>
      </c>
      <c r="AR1529" s="89">
        <v>7.4062264150943399E-2</v>
      </c>
      <c r="AS1529" s="89">
        <v>0.236488355212252</v>
      </c>
      <c r="AT1529" s="89">
        <v>-99</v>
      </c>
      <c r="AU1529" s="89">
        <v>-99</v>
      </c>
      <c r="AV1529" s="89">
        <v>58.490569811320803</v>
      </c>
      <c r="AW1529" s="89">
        <v>0.236488355212252</v>
      </c>
      <c r="AX1529" s="89">
        <v>0.20999616301561599</v>
      </c>
      <c r="AY1529" s="89">
        <v>0.122119815668203</v>
      </c>
      <c r="AZ1529" s="89">
        <v>2.5644692718496901E-2</v>
      </c>
      <c r="BA1529" s="89">
        <v>-99</v>
      </c>
      <c r="BB1529" s="89">
        <v>-99</v>
      </c>
      <c r="BC1529" s="89">
        <v>-99</v>
      </c>
      <c r="BD1529" s="89">
        <v>-99</v>
      </c>
      <c r="BE1529" s="89">
        <v>-99</v>
      </c>
      <c r="BF1529" s="89">
        <v>-99</v>
      </c>
      <c r="BG1529" s="89">
        <v>-99</v>
      </c>
      <c r="BH1529" s="89">
        <v>-99</v>
      </c>
      <c r="BI1529" s="89">
        <v>-99</v>
      </c>
      <c r="BJ1529" s="89">
        <v>-99</v>
      </c>
      <c r="BK1529" s="89">
        <v>-99</v>
      </c>
      <c r="BL1529" s="89">
        <v>-99</v>
      </c>
      <c r="BM1529" s="89">
        <v>-99</v>
      </c>
      <c r="BN1529" s="89">
        <v>-99</v>
      </c>
      <c r="BO1529" s="89">
        <v>-99</v>
      </c>
      <c r="BP1529" s="89">
        <v>-99</v>
      </c>
      <c r="BQ1529" s="89">
        <v>-99</v>
      </c>
      <c r="BR1529" s="89">
        <v>-99</v>
      </c>
      <c r="BS1529" s="89">
        <v>-99</v>
      </c>
      <c r="BT1529" s="89">
        <v>-99</v>
      </c>
      <c r="BU1529" s="89">
        <v>-99</v>
      </c>
      <c r="BV1529" s="89">
        <v>-99</v>
      </c>
      <c r="BW1529" s="89">
        <v>-99</v>
      </c>
      <c r="BX1529" s="89">
        <v>-99</v>
      </c>
      <c r="BY1529" s="89">
        <v>-99</v>
      </c>
      <c r="BZ1529" s="89">
        <v>-99</v>
      </c>
      <c r="CA1529" s="89">
        <v>-99</v>
      </c>
      <c r="CB1529" s="89">
        <v>-99</v>
      </c>
      <c r="CC1529" s="89">
        <v>-99</v>
      </c>
      <c r="CD1529" s="89">
        <v>-99</v>
      </c>
      <c r="CE1529" s="89">
        <v>-99</v>
      </c>
      <c r="CF1529" s="89">
        <v>-99</v>
      </c>
      <c r="CG1529" s="89">
        <v>-99</v>
      </c>
      <c r="CH1529" s="89">
        <v>-99</v>
      </c>
      <c r="CI1529" s="89">
        <v>-99</v>
      </c>
      <c r="CJ1529" s="89">
        <v>-99</v>
      </c>
      <c r="CK1529" s="89">
        <v>-99</v>
      </c>
      <c r="CL1529" s="89">
        <v>-99</v>
      </c>
      <c r="CM1529" s="89">
        <v>-99</v>
      </c>
      <c r="CN1529" s="89">
        <v>-99</v>
      </c>
      <c r="CO1529" s="89">
        <v>-99</v>
      </c>
      <c r="CP1529" s="89">
        <v>-99</v>
      </c>
      <c r="CQ1529" s="89">
        <v>-99</v>
      </c>
      <c r="CR1529" s="89">
        <v>-99</v>
      </c>
      <c r="CS1529" s="89">
        <v>-99</v>
      </c>
      <c r="CT1529" s="89">
        <v>-99</v>
      </c>
      <c r="CU1529" s="86">
        <v>-99</v>
      </c>
      <c r="CV1529" s="86">
        <v>-1.7100000000000001E-2</v>
      </c>
      <c r="CW1529" s="86">
        <v>43</v>
      </c>
      <c r="CX1529" s="86">
        <v>2</v>
      </c>
      <c r="CY1529" s="86">
        <v>-5.4300000000000001E-2</v>
      </c>
      <c r="CZ1529" s="86">
        <v>49</v>
      </c>
      <c r="DA1529" s="86">
        <v>2</v>
      </c>
      <c r="DB1529" s="86">
        <v>-0.85740000000000005</v>
      </c>
      <c r="DC1529" s="86">
        <v>13</v>
      </c>
      <c r="DD1529" s="86">
        <v>-99</v>
      </c>
      <c r="DE1529" s="86">
        <v>-99</v>
      </c>
      <c r="DF1529" s="86">
        <v>-99</v>
      </c>
      <c r="DG1529" s="86">
        <v>-99</v>
      </c>
      <c r="DH1529" s="86">
        <v>-99</v>
      </c>
    </row>
    <row r="1530" spans="1:112" x14ac:dyDescent="0.2">
      <c r="A1530" s="85">
        <f>IF(ISERROR(SEARCH('School Lookup'!$F$3,Data!J1530)),A1529,A1529+1)</f>
        <v>0</v>
      </c>
      <c r="B1530" s="85">
        <f>IF(I1530='School Lookup'!$G$13,1,0)</f>
        <v>0</v>
      </c>
      <c r="C1530" s="85">
        <f t="shared" si="23"/>
        <v>1528</v>
      </c>
      <c r="D1530" s="86" t="s">
        <v>6478</v>
      </c>
      <c r="E1530" s="86" t="s">
        <v>6695</v>
      </c>
      <c r="F1530" s="86" t="s">
        <v>546</v>
      </c>
      <c r="G1530" s="86" t="s">
        <v>2839</v>
      </c>
      <c r="H1530" s="86" t="s">
        <v>550</v>
      </c>
      <c r="I1530" s="86" t="s">
        <v>4080</v>
      </c>
      <c r="J1530" s="86" t="s">
        <v>1120</v>
      </c>
      <c r="K1530" s="86" t="s">
        <v>6485</v>
      </c>
      <c r="L1530" s="86">
        <v>1</v>
      </c>
      <c r="M1530" s="86">
        <v>1</v>
      </c>
      <c r="N1530" s="89">
        <v>0.121872321428571</v>
      </c>
      <c r="O1530" s="89">
        <v>0.35826937145952598</v>
      </c>
      <c r="P1530" s="89">
        <v>56.808500000000002</v>
      </c>
      <c r="Q1530" s="89">
        <v>0.73957796119874497</v>
      </c>
      <c r="R1530" s="89">
        <v>53.571405357142901</v>
      </c>
      <c r="S1530" s="89">
        <v>0.54892366632913503</v>
      </c>
      <c r="T1530" s="89">
        <v>0.62273139605990602</v>
      </c>
      <c r="U1530" s="89">
        <v>0.37055417700579002</v>
      </c>
      <c r="V1530" s="89">
        <v>0.23075571996264499</v>
      </c>
      <c r="W1530" s="89">
        <v>1</v>
      </c>
      <c r="X1530" s="89">
        <v>-7.1846547884187095E-2</v>
      </c>
      <c r="Y1530" s="89">
        <v>-8.0091498562060506E-2</v>
      </c>
      <c r="Z1530" s="89">
        <v>41.930100000000003</v>
      </c>
      <c r="AA1530" s="89">
        <v>-0.98486236165802998</v>
      </c>
      <c r="AB1530" s="89">
        <v>50.111353229398702</v>
      </c>
      <c r="AC1530" s="89">
        <v>-0.53247693011004504</v>
      </c>
      <c r="AD1530" s="89">
        <v>-0.61862045778693497</v>
      </c>
      <c r="AE1530" s="89">
        <v>0.37138130686517801</v>
      </c>
      <c r="AF1530" s="89">
        <v>-0.22974407406644601</v>
      </c>
      <c r="AG1530" s="89">
        <v>1</v>
      </c>
      <c r="AH1530" s="89">
        <v>-4.82624113475177E-2</v>
      </c>
      <c r="AI1530" s="89">
        <v>-4.68294402755828E-2</v>
      </c>
      <c r="AJ1530" s="89">
        <v>-99</v>
      </c>
      <c r="AK1530" s="89">
        <v>-99</v>
      </c>
      <c r="AL1530" s="89">
        <v>60.992926950354601</v>
      </c>
      <c r="AM1530" s="89">
        <v>-4.68294402755828E-2</v>
      </c>
      <c r="AN1530" s="89">
        <v>-9.2397956573979895E-2</v>
      </c>
      <c r="AO1530" s="89">
        <v>0.116625310173697</v>
      </c>
      <c r="AP1530" s="89">
        <v>-1.07759403448562E-2</v>
      </c>
      <c r="AQ1530" s="89">
        <v>1</v>
      </c>
      <c r="AR1530" s="89">
        <v>-3.86397660818713E-2</v>
      </c>
      <c r="AS1530" s="89">
        <v>-1.6845069807683001E-2</v>
      </c>
      <c r="AT1530" s="89">
        <v>-99</v>
      </c>
      <c r="AU1530" s="89">
        <v>-99</v>
      </c>
      <c r="AV1530" s="89">
        <v>46.783651461988299</v>
      </c>
      <c r="AW1530" s="89">
        <v>-1.6845069807683001E-2</v>
      </c>
      <c r="AX1530" s="89">
        <v>-5.6965328765856402E-2</v>
      </c>
      <c r="AY1530" s="89">
        <v>0.14143920595533499</v>
      </c>
      <c r="AZ1530" s="89">
        <v>-8.0571308676273302E-3</v>
      </c>
      <c r="BA1530" s="89">
        <v>-99</v>
      </c>
      <c r="BB1530" s="89">
        <v>-99</v>
      </c>
      <c r="BC1530" s="89">
        <v>-99</v>
      </c>
      <c r="BD1530" s="89">
        <v>-99</v>
      </c>
      <c r="BE1530" s="89">
        <v>-99</v>
      </c>
      <c r="BF1530" s="89">
        <v>-99</v>
      </c>
      <c r="BG1530" s="89">
        <v>-99</v>
      </c>
      <c r="BH1530" s="89">
        <v>-99</v>
      </c>
      <c r="BI1530" s="89">
        <v>-99</v>
      </c>
      <c r="BJ1530" s="89">
        <v>-99</v>
      </c>
      <c r="BK1530" s="89">
        <v>-99</v>
      </c>
      <c r="BL1530" s="89">
        <v>-99</v>
      </c>
      <c r="BM1530" s="89">
        <v>-99</v>
      </c>
      <c r="BN1530" s="89">
        <v>-99</v>
      </c>
      <c r="BO1530" s="89">
        <v>-99</v>
      </c>
      <c r="BP1530" s="89">
        <v>-99</v>
      </c>
      <c r="BQ1530" s="89">
        <v>-99</v>
      </c>
      <c r="BR1530" s="89">
        <v>-99</v>
      </c>
      <c r="BS1530" s="89">
        <v>-99</v>
      </c>
      <c r="BT1530" s="89">
        <v>-99</v>
      </c>
      <c r="BU1530" s="89">
        <v>-99</v>
      </c>
      <c r="BV1530" s="89">
        <v>-99</v>
      </c>
      <c r="BW1530" s="89">
        <v>-99</v>
      </c>
      <c r="BX1530" s="89">
        <v>-99</v>
      </c>
      <c r="BY1530" s="89">
        <v>-99</v>
      </c>
      <c r="BZ1530" s="89">
        <v>-99</v>
      </c>
      <c r="CA1530" s="89">
        <v>-99</v>
      </c>
      <c r="CB1530" s="89">
        <v>-99</v>
      </c>
      <c r="CC1530" s="89">
        <v>-99</v>
      </c>
      <c r="CD1530" s="89">
        <v>-99</v>
      </c>
      <c r="CE1530" s="89">
        <v>-99</v>
      </c>
      <c r="CF1530" s="89">
        <v>-99</v>
      </c>
      <c r="CG1530" s="89">
        <v>-99</v>
      </c>
      <c r="CH1530" s="89">
        <v>-99</v>
      </c>
      <c r="CI1530" s="89">
        <v>-99</v>
      </c>
      <c r="CJ1530" s="89">
        <v>-99</v>
      </c>
      <c r="CK1530" s="89">
        <v>-99</v>
      </c>
      <c r="CL1530" s="89">
        <v>-99</v>
      </c>
      <c r="CM1530" s="89">
        <v>-99</v>
      </c>
      <c r="CN1530" s="89">
        <v>-99</v>
      </c>
      <c r="CO1530" s="89">
        <v>-99</v>
      </c>
      <c r="CP1530" s="89">
        <v>-99</v>
      </c>
      <c r="CQ1530" s="89">
        <v>-99</v>
      </c>
      <c r="CR1530" s="89">
        <v>-99</v>
      </c>
      <c r="CS1530" s="89">
        <v>-99</v>
      </c>
      <c r="CT1530" s="89">
        <v>-99</v>
      </c>
      <c r="CU1530" s="86">
        <v>-99</v>
      </c>
      <c r="CV1530" s="86">
        <v>-1.78E-2</v>
      </c>
      <c r="CW1530" s="86">
        <v>43</v>
      </c>
      <c r="CX1530" s="86">
        <v>2</v>
      </c>
      <c r="CY1530" s="86">
        <v>-1.5475000000000001</v>
      </c>
      <c r="CZ1530" s="86">
        <v>3</v>
      </c>
      <c r="DA1530" s="86">
        <v>2</v>
      </c>
      <c r="DB1530" s="86">
        <v>-9.1700000000000004E-2</v>
      </c>
      <c r="DC1530" s="86">
        <v>42</v>
      </c>
      <c r="DD1530" s="86">
        <v>-99</v>
      </c>
      <c r="DE1530" s="86">
        <v>-99</v>
      </c>
      <c r="DF1530" s="86">
        <v>-99</v>
      </c>
      <c r="DG1530" s="86">
        <v>-99</v>
      </c>
      <c r="DH1530" s="86">
        <v>-99</v>
      </c>
    </row>
    <row r="1531" spans="1:112" x14ac:dyDescent="0.2">
      <c r="A1531" s="85">
        <f>IF(ISERROR(SEARCH('School Lookup'!$F$3,Data!J1531)),A1530,A1530+1)</f>
        <v>0</v>
      </c>
      <c r="B1531" s="85">
        <f>IF(I1531='School Lookup'!$G$13,1,0)</f>
        <v>0</v>
      </c>
      <c r="C1531" s="85">
        <f t="shared" si="23"/>
        <v>1529</v>
      </c>
      <c r="D1531" s="86" t="s">
        <v>6478</v>
      </c>
      <c r="E1531" s="86" t="s">
        <v>6629</v>
      </c>
      <c r="F1531" s="86" t="s">
        <v>2759</v>
      </c>
      <c r="G1531" s="86" t="s">
        <v>3235</v>
      </c>
      <c r="H1531" s="86" t="s">
        <v>671</v>
      </c>
      <c r="I1531" s="86" t="s">
        <v>5469</v>
      </c>
      <c r="J1531" s="86" t="s">
        <v>1021</v>
      </c>
      <c r="K1531" s="86" t="s">
        <v>16</v>
      </c>
      <c r="L1531" s="86">
        <v>1</v>
      </c>
      <c r="M1531" s="86">
        <v>1</v>
      </c>
      <c r="N1531" s="89">
        <v>-0.31766365422396903</v>
      </c>
      <c r="O1531" s="89">
        <v>-0.59354530911318304</v>
      </c>
      <c r="P1531" s="89">
        <v>57.7485</v>
      </c>
      <c r="Q1531" s="89">
        <v>0.83928508836245397</v>
      </c>
      <c r="R1531" s="89">
        <v>55.206279764243597</v>
      </c>
      <c r="S1531" s="89">
        <v>0.12286988962463501</v>
      </c>
      <c r="T1531" s="89">
        <v>0.13930228142571299</v>
      </c>
      <c r="U1531" s="89">
        <v>0.374264705882353</v>
      </c>
      <c r="V1531" s="89">
        <v>5.2135927386535101E-2</v>
      </c>
      <c r="W1531" s="89">
        <v>1</v>
      </c>
      <c r="X1531" s="89">
        <v>-0.161202156862745</v>
      </c>
      <c r="Y1531" s="89">
        <v>-0.29044875521946301</v>
      </c>
      <c r="Z1531" s="89">
        <v>55.294499999999999</v>
      </c>
      <c r="AA1531" s="89">
        <v>0.68171786858442796</v>
      </c>
      <c r="AB1531" s="89">
        <v>53.529418823529397</v>
      </c>
      <c r="AC1531" s="89">
        <v>0.195634556682482</v>
      </c>
      <c r="AD1531" s="89">
        <v>0.229157606933278</v>
      </c>
      <c r="AE1531" s="89">
        <v>0.375</v>
      </c>
      <c r="AF1531" s="89">
        <v>8.5934102599979301E-2</v>
      </c>
      <c r="AG1531" s="89">
        <v>1</v>
      </c>
      <c r="AH1531" s="89">
        <v>-0.482967080745342</v>
      </c>
      <c r="AI1531" s="89">
        <v>-0.98235582599283899</v>
      </c>
      <c r="AJ1531" s="89">
        <v>-99</v>
      </c>
      <c r="AK1531" s="89">
        <v>-99</v>
      </c>
      <c r="AL1531" s="89">
        <v>52.795049068323003</v>
      </c>
      <c r="AM1531" s="89">
        <v>-0.98235582599283899</v>
      </c>
      <c r="AN1531" s="89">
        <v>-1.0752090471276099</v>
      </c>
      <c r="AO1531" s="89">
        <v>0.11838235294117599</v>
      </c>
      <c r="AP1531" s="89">
        <v>-0.12728577690260701</v>
      </c>
      <c r="AQ1531" s="89">
        <v>1</v>
      </c>
      <c r="AR1531" s="89">
        <v>-0.11005</v>
      </c>
      <c r="AS1531" s="89">
        <v>-0.17736213505117099</v>
      </c>
      <c r="AT1531" s="89">
        <v>-99</v>
      </c>
      <c r="AU1531" s="89">
        <v>-99</v>
      </c>
      <c r="AV1531" s="89">
        <v>51.111105555555604</v>
      </c>
      <c r="AW1531" s="89">
        <v>-0.17736213505117099</v>
      </c>
      <c r="AX1531" s="89">
        <v>-0.226117406469039</v>
      </c>
      <c r="AY1531" s="89">
        <v>0.13235294117647101</v>
      </c>
      <c r="AZ1531" s="89">
        <v>-2.9927303797372899E-2</v>
      </c>
      <c r="BA1531" s="89">
        <v>-99</v>
      </c>
      <c r="BB1531" s="89">
        <v>-99</v>
      </c>
      <c r="BC1531" s="89">
        <v>-99</v>
      </c>
      <c r="BD1531" s="89">
        <v>-99</v>
      </c>
      <c r="BE1531" s="89">
        <v>-99</v>
      </c>
      <c r="BF1531" s="89">
        <v>-99</v>
      </c>
      <c r="BG1531" s="89">
        <v>-99</v>
      </c>
      <c r="BH1531" s="89">
        <v>-99</v>
      </c>
      <c r="BI1531" s="89">
        <v>-99</v>
      </c>
      <c r="BJ1531" s="89">
        <v>-99</v>
      </c>
      <c r="BK1531" s="89">
        <v>-99</v>
      </c>
      <c r="BL1531" s="89">
        <v>-99</v>
      </c>
      <c r="BM1531" s="89">
        <v>-99</v>
      </c>
      <c r="BN1531" s="89">
        <v>-99</v>
      </c>
      <c r="BO1531" s="89">
        <v>-99</v>
      </c>
      <c r="BP1531" s="89">
        <v>-99</v>
      </c>
      <c r="BQ1531" s="89">
        <v>-99</v>
      </c>
      <c r="BR1531" s="89">
        <v>-99</v>
      </c>
      <c r="BS1531" s="89">
        <v>-99</v>
      </c>
      <c r="BT1531" s="89">
        <v>-99</v>
      </c>
      <c r="BU1531" s="89">
        <v>-99</v>
      </c>
      <c r="BV1531" s="89">
        <v>-99</v>
      </c>
      <c r="BW1531" s="89">
        <v>-99</v>
      </c>
      <c r="BX1531" s="89">
        <v>-99</v>
      </c>
      <c r="BY1531" s="89">
        <v>-99</v>
      </c>
      <c r="BZ1531" s="89">
        <v>-99</v>
      </c>
      <c r="CA1531" s="89">
        <v>-99</v>
      </c>
      <c r="CB1531" s="89">
        <v>-99</v>
      </c>
      <c r="CC1531" s="89">
        <v>-99</v>
      </c>
      <c r="CD1531" s="89">
        <v>-99</v>
      </c>
      <c r="CE1531" s="89">
        <v>-99</v>
      </c>
      <c r="CF1531" s="89">
        <v>-99</v>
      </c>
      <c r="CG1531" s="89">
        <v>-99</v>
      </c>
      <c r="CH1531" s="89">
        <v>-99</v>
      </c>
      <c r="CI1531" s="89">
        <v>-99</v>
      </c>
      <c r="CJ1531" s="89">
        <v>-99</v>
      </c>
      <c r="CK1531" s="89">
        <v>-99</v>
      </c>
      <c r="CL1531" s="89">
        <v>-99</v>
      </c>
      <c r="CM1531" s="89">
        <v>-99</v>
      </c>
      <c r="CN1531" s="89">
        <v>-99</v>
      </c>
      <c r="CO1531" s="89">
        <v>-99</v>
      </c>
      <c r="CP1531" s="89">
        <v>-99</v>
      </c>
      <c r="CQ1531" s="89">
        <v>-99</v>
      </c>
      <c r="CR1531" s="89">
        <v>-99</v>
      </c>
      <c r="CS1531" s="89">
        <v>-99</v>
      </c>
      <c r="CT1531" s="89">
        <v>-99</v>
      </c>
      <c r="CU1531" s="86">
        <v>-99</v>
      </c>
      <c r="CV1531" s="86">
        <v>-1.9099999999999999E-2</v>
      </c>
      <c r="CW1531" s="86">
        <v>43</v>
      </c>
      <c r="CX1531" s="86">
        <v>2</v>
      </c>
      <c r="CY1531" s="86">
        <v>-0.9556</v>
      </c>
      <c r="CZ1531" s="86">
        <v>12</v>
      </c>
      <c r="DA1531" s="86">
        <v>2</v>
      </c>
      <c r="DB1531" s="86">
        <v>0.56979999999999997</v>
      </c>
      <c r="DC1531" s="86">
        <v>76</v>
      </c>
      <c r="DD1531" s="86">
        <v>-99</v>
      </c>
      <c r="DE1531" s="86">
        <v>-99</v>
      </c>
      <c r="DF1531" s="86">
        <v>-99</v>
      </c>
      <c r="DG1531" s="86">
        <v>-99</v>
      </c>
      <c r="DH1531" s="86">
        <v>-99</v>
      </c>
    </row>
    <row r="1532" spans="1:112" x14ac:dyDescent="0.2">
      <c r="A1532" s="85">
        <f>IF(ISERROR(SEARCH('School Lookup'!$F$3,Data!J1532)),A1531,A1531+1)</f>
        <v>0</v>
      </c>
      <c r="B1532" s="85">
        <f>IF(I1532='School Lookup'!$G$13,1,0)</f>
        <v>0</v>
      </c>
      <c r="C1532" s="85">
        <f t="shared" si="23"/>
        <v>1530</v>
      </c>
      <c r="D1532" s="86" t="s">
        <v>6478</v>
      </c>
      <c r="E1532" s="86" t="s">
        <v>6576</v>
      </c>
      <c r="F1532" s="86" t="s">
        <v>2762</v>
      </c>
      <c r="G1532" s="86" t="s">
        <v>3167</v>
      </c>
      <c r="H1532" s="86" t="s">
        <v>843</v>
      </c>
      <c r="I1532" s="86" t="s">
        <v>4776</v>
      </c>
      <c r="J1532" s="86" t="s">
        <v>762</v>
      </c>
      <c r="K1532" s="86" t="s">
        <v>34</v>
      </c>
      <c r="L1532" s="86">
        <v>1</v>
      </c>
      <c r="M1532" s="86">
        <v>1</v>
      </c>
      <c r="N1532" s="89">
        <v>-8.5995575221239004E-3</v>
      </c>
      <c r="O1532" s="89">
        <v>7.5732658502615693E-2</v>
      </c>
      <c r="P1532" s="89">
        <v>48.228900000000003</v>
      </c>
      <c r="Q1532" s="89">
        <v>-0.17047232413504801</v>
      </c>
      <c r="R1532" s="89">
        <v>52.212356637168099</v>
      </c>
      <c r="S1532" s="89">
        <v>-4.7369832816216401E-2</v>
      </c>
      <c r="T1532" s="89">
        <v>-5.3863095329607501E-2</v>
      </c>
      <c r="U1532" s="89">
        <v>0.5</v>
      </c>
      <c r="V1532" s="89">
        <v>-2.6931547664803698E-2</v>
      </c>
      <c r="W1532" s="89">
        <v>1</v>
      </c>
      <c r="X1532" s="89">
        <v>9.6579203539822994E-2</v>
      </c>
      <c r="Y1532" s="89">
        <v>0.31640939740875801</v>
      </c>
      <c r="Z1532" s="89">
        <v>47.445799999999998</v>
      </c>
      <c r="AA1532" s="89">
        <v>-0.29703824864522599</v>
      </c>
      <c r="AB1532" s="89">
        <v>52.212417256637202</v>
      </c>
      <c r="AC1532" s="89">
        <v>9.6855743817662009E-3</v>
      </c>
      <c r="AD1532" s="89">
        <v>1.26475377870759E-2</v>
      </c>
      <c r="AE1532" s="89">
        <v>0.5</v>
      </c>
      <c r="AF1532" s="89">
        <v>6.3237688935379498E-3</v>
      </c>
      <c r="AG1532" s="89">
        <v>-99</v>
      </c>
      <c r="AH1532" s="89">
        <v>-99</v>
      </c>
      <c r="AI1532" s="89">
        <v>-99</v>
      </c>
      <c r="AJ1532" s="89">
        <v>-99</v>
      </c>
      <c r="AK1532" s="89">
        <v>-99</v>
      </c>
      <c r="AL1532" s="89">
        <v>-99</v>
      </c>
      <c r="AM1532" s="89">
        <v>-99</v>
      </c>
      <c r="AN1532" s="89">
        <v>-99</v>
      </c>
      <c r="AO1532" s="89">
        <v>-99</v>
      </c>
      <c r="AP1532" s="89">
        <v>-99</v>
      </c>
      <c r="AQ1532" s="89">
        <v>-99</v>
      </c>
      <c r="AR1532" s="89">
        <v>-99</v>
      </c>
      <c r="AS1532" s="89">
        <v>-99</v>
      </c>
      <c r="AT1532" s="89">
        <v>-99</v>
      </c>
      <c r="AU1532" s="89">
        <v>-99</v>
      </c>
      <c r="AV1532" s="89">
        <v>-99</v>
      </c>
      <c r="AW1532" s="89">
        <v>-99</v>
      </c>
      <c r="AX1532" s="89">
        <v>-99</v>
      </c>
      <c r="AY1532" s="89">
        <v>-99</v>
      </c>
      <c r="AZ1532" s="89">
        <v>-99</v>
      </c>
      <c r="BA1532" s="89">
        <v>-99</v>
      </c>
      <c r="BB1532" s="89">
        <v>-99</v>
      </c>
      <c r="BC1532" s="89">
        <v>-99</v>
      </c>
      <c r="BD1532" s="89">
        <v>-99</v>
      </c>
      <c r="BE1532" s="89">
        <v>-99</v>
      </c>
      <c r="BF1532" s="89">
        <v>-99</v>
      </c>
      <c r="BG1532" s="89">
        <v>-99</v>
      </c>
      <c r="BH1532" s="89">
        <v>-99</v>
      </c>
      <c r="BI1532" s="89">
        <v>-99</v>
      </c>
      <c r="BJ1532" s="89">
        <v>-99</v>
      </c>
      <c r="BK1532" s="89">
        <v>-99</v>
      </c>
      <c r="BL1532" s="89">
        <v>-99</v>
      </c>
      <c r="BM1532" s="89">
        <v>-99</v>
      </c>
      <c r="BN1532" s="89">
        <v>-99</v>
      </c>
      <c r="BO1532" s="89">
        <v>-99</v>
      </c>
      <c r="BP1532" s="89">
        <v>-99</v>
      </c>
      <c r="BQ1532" s="89">
        <v>-99</v>
      </c>
      <c r="BR1532" s="89">
        <v>-99</v>
      </c>
      <c r="BS1532" s="89">
        <v>-99</v>
      </c>
      <c r="BT1532" s="89">
        <v>-99</v>
      </c>
      <c r="BU1532" s="89">
        <v>-99</v>
      </c>
      <c r="BV1532" s="89">
        <v>-99</v>
      </c>
      <c r="BW1532" s="89">
        <v>-99</v>
      </c>
      <c r="BX1532" s="89">
        <v>-99</v>
      </c>
      <c r="BY1532" s="89">
        <v>-99</v>
      </c>
      <c r="BZ1532" s="89">
        <v>-99</v>
      </c>
      <c r="CA1532" s="89">
        <v>-99</v>
      </c>
      <c r="CB1532" s="89">
        <v>-99</v>
      </c>
      <c r="CC1532" s="89">
        <v>-99</v>
      </c>
      <c r="CD1532" s="89">
        <v>-99</v>
      </c>
      <c r="CE1532" s="89">
        <v>-99</v>
      </c>
      <c r="CF1532" s="89">
        <v>-99</v>
      </c>
      <c r="CG1532" s="89">
        <v>-99</v>
      </c>
      <c r="CH1532" s="89">
        <v>-99</v>
      </c>
      <c r="CI1532" s="89">
        <v>-99</v>
      </c>
      <c r="CJ1532" s="89">
        <v>-99</v>
      </c>
      <c r="CK1532" s="89">
        <v>-99</v>
      </c>
      <c r="CL1532" s="89">
        <v>-99</v>
      </c>
      <c r="CM1532" s="89">
        <v>-99</v>
      </c>
      <c r="CN1532" s="89">
        <v>-99</v>
      </c>
      <c r="CO1532" s="89">
        <v>-99</v>
      </c>
      <c r="CP1532" s="89">
        <v>-99</v>
      </c>
      <c r="CQ1532" s="89">
        <v>-99</v>
      </c>
      <c r="CR1532" s="89">
        <v>-99</v>
      </c>
      <c r="CS1532" s="89">
        <v>-99</v>
      </c>
      <c r="CT1532" s="89">
        <v>-99</v>
      </c>
      <c r="CU1532" s="86">
        <v>-99</v>
      </c>
      <c r="CV1532" s="86">
        <v>-2.06E-2</v>
      </c>
      <c r="CW1532" s="86">
        <v>43</v>
      </c>
      <c r="CX1532" s="86">
        <v>2</v>
      </c>
      <c r="CY1532" s="86">
        <v>-0.67290000000000005</v>
      </c>
      <c r="CZ1532" s="86">
        <v>21</v>
      </c>
      <c r="DA1532" s="86">
        <v>2</v>
      </c>
      <c r="DB1532" s="86">
        <v>-0.23380000000000001</v>
      </c>
      <c r="DC1532" s="86">
        <v>35</v>
      </c>
      <c r="DD1532" s="86">
        <v>-99</v>
      </c>
      <c r="DE1532" s="86">
        <v>-99</v>
      </c>
      <c r="DF1532" s="86">
        <v>-99</v>
      </c>
      <c r="DG1532" s="86">
        <v>-99</v>
      </c>
      <c r="DH1532" s="86">
        <v>-99</v>
      </c>
    </row>
    <row r="1533" spans="1:112" x14ac:dyDescent="0.2">
      <c r="A1533" s="85">
        <f>IF(ISERROR(SEARCH('School Lookup'!$F$3,Data!J1533)),A1532,A1532+1)</f>
        <v>0</v>
      </c>
      <c r="B1533" s="85">
        <f>IF(I1533='School Lookup'!$G$13,1,0)</f>
        <v>0</v>
      </c>
      <c r="C1533" s="85">
        <f t="shared" si="23"/>
        <v>1531</v>
      </c>
      <c r="D1533" s="86" t="s">
        <v>6478</v>
      </c>
      <c r="E1533" s="86" t="s">
        <v>6496</v>
      </c>
      <c r="F1533" s="86" t="s">
        <v>2743</v>
      </c>
      <c r="G1533" s="86" t="s">
        <v>3315</v>
      </c>
      <c r="H1533" s="86" t="s">
        <v>781</v>
      </c>
      <c r="I1533" s="86" t="s">
        <v>6587</v>
      </c>
      <c r="J1533" s="86" t="s">
        <v>6588</v>
      </c>
      <c r="K1533" s="86" t="s">
        <v>10</v>
      </c>
      <c r="L1533" s="86">
        <v>1</v>
      </c>
      <c r="M1533" s="86">
        <v>1</v>
      </c>
      <c r="N1533" s="89">
        <v>0.116545217391304</v>
      </c>
      <c r="O1533" s="89">
        <v>0.34673353342014501</v>
      </c>
      <c r="P1533" s="89">
        <v>53.192300000000003</v>
      </c>
      <c r="Q1533" s="89">
        <v>0.35600252157171502</v>
      </c>
      <c r="R1533" s="89">
        <v>50.434800869565201</v>
      </c>
      <c r="S1533" s="89">
        <v>0.35136802749592999</v>
      </c>
      <c r="T1533" s="89">
        <v>0.39857155334979699</v>
      </c>
      <c r="U1533" s="89">
        <v>0.39518900343642599</v>
      </c>
      <c r="V1533" s="89">
        <v>0.15751109496641399</v>
      </c>
      <c r="W1533" s="89">
        <v>1</v>
      </c>
      <c r="X1533" s="89">
        <v>-7.4576521739130402E-2</v>
      </c>
      <c r="Y1533" s="89">
        <v>-8.6518289419813099E-2</v>
      </c>
      <c r="Z1533" s="89">
        <v>43.538499999999999</v>
      </c>
      <c r="AA1533" s="89">
        <v>-0.78429012180274504</v>
      </c>
      <c r="AB1533" s="89">
        <v>53.913082608695703</v>
      </c>
      <c r="AC1533" s="89">
        <v>-0.43540420561127902</v>
      </c>
      <c r="AD1533" s="89">
        <v>-0.50559363702461901</v>
      </c>
      <c r="AE1533" s="89">
        <v>0.39518900343642599</v>
      </c>
      <c r="AF1533" s="89">
        <v>-0.199805045559557</v>
      </c>
      <c r="AG1533" s="89">
        <v>-99</v>
      </c>
      <c r="AH1533" s="89">
        <v>-99</v>
      </c>
      <c r="AI1533" s="89">
        <v>-99</v>
      </c>
      <c r="AJ1533" s="89">
        <v>-99</v>
      </c>
      <c r="AK1533" s="89">
        <v>-99</v>
      </c>
      <c r="AL1533" s="89">
        <v>-99</v>
      </c>
      <c r="AM1533" s="89">
        <v>-99</v>
      </c>
      <c r="AN1533" s="89">
        <v>-99</v>
      </c>
      <c r="AO1533" s="89">
        <v>-99</v>
      </c>
      <c r="AP1533" s="89">
        <v>-99</v>
      </c>
      <c r="AQ1533" s="89">
        <v>1</v>
      </c>
      <c r="AR1533" s="89">
        <v>0.197670491803279</v>
      </c>
      <c r="AS1533" s="89">
        <v>0.514336905119673</v>
      </c>
      <c r="AT1533" s="89">
        <v>54.785699999999999</v>
      </c>
      <c r="AU1533" s="89">
        <v>0.66292591806695</v>
      </c>
      <c r="AV1533" s="89">
        <v>44.2623295081967</v>
      </c>
      <c r="AW1533" s="89">
        <v>0.588631411593311</v>
      </c>
      <c r="AX1533" s="89">
        <v>0.58108274839051299</v>
      </c>
      <c r="AY1533" s="89">
        <v>0.20962199312714799</v>
      </c>
      <c r="AZ1533" s="89">
        <v>0.12180772388942</v>
      </c>
      <c r="BA1533" s="89">
        <v>-99</v>
      </c>
      <c r="BB1533" s="89">
        <v>-99</v>
      </c>
      <c r="BC1533" s="89">
        <v>-99</v>
      </c>
      <c r="BD1533" s="89">
        <v>-99</v>
      </c>
      <c r="BE1533" s="89">
        <v>-99</v>
      </c>
      <c r="BF1533" s="89">
        <v>-99</v>
      </c>
      <c r="BG1533" s="89">
        <v>-99</v>
      </c>
      <c r="BH1533" s="89">
        <v>-99</v>
      </c>
      <c r="BI1533" s="89">
        <v>-99</v>
      </c>
      <c r="BJ1533" s="89">
        <v>-99</v>
      </c>
      <c r="BK1533" s="89">
        <v>-99</v>
      </c>
      <c r="BL1533" s="89">
        <v>-99</v>
      </c>
      <c r="BM1533" s="89">
        <v>-99</v>
      </c>
      <c r="BN1533" s="89">
        <v>-99</v>
      </c>
      <c r="BO1533" s="89">
        <v>-99</v>
      </c>
      <c r="BP1533" s="89">
        <v>-99</v>
      </c>
      <c r="BQ1533" s="89">
        <v>-99</v>
      </c>
      <c r="BR1533" s="89">
        <v>-99</v>
      </c>
      <c r="BS1533" s="89">
        <v>-99</v>
      </c>
      <c r="BT1533" s="89">
        <v>-99</v>
      </c>
      <c r="BU1533" s="89">
        <v>-99</v>
      </c>
      <c r="BV1533" s="89">
        <v>-99</v>
      </c>
      <c r="BW1533" s="89">
        <v>-99</v>
      </c>
      <c r="BX1533" s="89">
        <v>-99</v>
      </c>
      <c r="BY1533" s="89">
        <v>-99</v>
      </c>
      <c r="BZ1533" s="89">
        <v>-99</v>
      </c>
      <c r="CA1533" s="89">
        <v>-99</v>
      </c>
      <c r="CB1533" s="89">
        <v>-99</v>
      </c>
      <c r="CC1533" s="89">
        <v>-99</v>
      </c>
      <c r="CD1533" s="89">
        <v>-99</v>
      </c>
      <c r="CE1533" s="89">
        <v>-99</v>
      </c>
      <c r="CF1533" s="89">
        <v>-99</v>
      </c>
      <c r="CG1533" s="89">
        <v>-99</v>
      </c>
      <c r="CH1533" s="89">
        <v>-99</v>
      </c>
      <c r="CI1533" s="89">
        <v>-99</v>
      </c>
      <c r="CJ1533" s="89">
        <v>-99</v>
      </c>
      <c r="CK1533" s="89">
        <v>-99</v>
      </c>
      <c r="CL1533" s="89">
        <v>-99</v>
      </c>
      <c r="CM1533" s="89">
        <v>-99</v>
      </c>
      <c r="CN1533" s="89">
        <v>-99</v>
      </c>
      <c r="CO1533" s="89">
        <v>88.41</v>
      </c>
      <c r="CP1533" s="89">
        <v>7.7200000000000005E-2</v>
      </c>
      <c r="CQ1533" s="89">
        <v>-5.4</v>
      </c>
      <c r="CR1533" s="89">
        <v>-0.96189999999999998</v>
      </c>
      <c r="CS1533" s="89">
        <v>-0.15190000000000001</v>
      </c>
      <c r="CT1533" s="89">
        <v>-0.92730000000000001</v>
      </c>
      <c r="CU1533" s="86" t="s">
        <v>6988</v>
      </c>
      <c r="CV1533" s="86">
        <v>-2.12E-2</v>
      </c>
      <c r="CW1533" s="86">
        <v>43</v>
      </c>
      <c r="CX1533" s="86">
        <v>2</v>
      </c>
      <c r="CY1533" s="86">
        <v>1.4426000000000001</v>
      </c>
      <c r="CZ1533" s="86">
        <v>93</v>
      </c>
      <c r="DA1533" s="86">
        <v>3</v>
      </c>
      <c r="DB1533" s="86">
        <v>-3.0300000000000001E-2</v>
      </c>
      <c r="DC1533" s="86">
        <v>46</v>
      </c>
      <c r="DD1533" s="86">
        <v>-99</v>
      </c>
      <c r="DE1533" s="86">
        <v>-99</v>
      </c>
      <c r="DF1533" s="86">
        <v>-99</v>
      </c>
      <c r="DG1533" s="86">
        <v>-99</v>
      </c>
      <c r="DH1533" s="86">
        <v>-99</v>
      </c>
    </row>
    <row r="1534" spans="1:112" x14ac:dyDescent="0.2">
      <c r="A1534" s="85">
        <f>IF(ISERROR(SEARCH('School Lookup'!$F$3,Data!J1534)),A1533,A1533+1)</f>
        <v>0</v>
      </c>
      <c r="B1534" s="85">
        <f>IF(I1534='School Lookup'!$G$13,1,0)</f>
        <v>0</v>
      </c>
      <c r="C1534" s="85">
        <f t="shared" si="23"/>
        <v>1532</v>
      </c>
      <c r="D1534" s="86" t="s">
        <v>6478</v>
      </c>
      <c r="E1534" s="86" t="s">
        <v>6760</v>
      </c>
      <c r="F1534" s="86" t="s">
        <v>2767</v>
      </c>
      <c r="G1534" s="86" t="s">
        <v>2802</v>
      </c>
      <c r="H1534" s="86" t="s">
        <v>821</v>
      </c>
      <c r="I1534" s="86" t="s">
        <v>6775</v>
      </c>
      <c r="J1534" s="86" t="s">
        <v>6776</v>
      </c>
      <c r="K1534" s="86" t="s">
        <v>6777</v>
      </c>
      <c r="L1534" s="86">
        <v>1</v>
      </c>
      <c r="M1534" s="86">
        <v>1</v>
      </c>
      <c r="N1534" s="89">
        <v>0.17731697806661301</v>
      </c>
      <c r="O1534" s="89">
        <v>0.47833471552846901</v>
      </c>
      <c r="P1534" s="89">
        <v>45.952300000000001</v>
      </c>
      <c r="Q1534" s="89">
        <v>-0.41195450041260401</v>
      </c>
      <c r="R1534" s="89">
        <v>51.096668074736002</v>
      </c>
      <c r="S1534" s="89">
        <v>3.3190107557932502E-2</v>
      </c>
      <c r="T1534" s="89">
        <v>3.7545601833683898E-2</v>
      </c>
      <c r="U1534" s="89">
        <v>0.33387577976674798</v>
      </c>
      <c r="V1534" s="89">
        <v>1.2535567089033001E-2</v>
      </c>
      <c r="W1534" s="89">
        <v>1</v>
      </c>
      <c r="X1534" s="89">
        <v>0.15660388349514601</v>
      </c>
      <c r="Y1534" s="89">
        <v>0.45771700139106902</v>
      </c>
      <c r="Z1534" s="89">
        <v>42.5321</v>
      </c>
      <c r="AA1534" s="89">
        <v>-0.90979118011557703</v>
      </c>
      <c r="AB1534" s="89">
        <v>48.9482165048544</v>
      </c>
      <c r="AC1534" s="89">
        <v>-0.226037089362254</v>
      </c>
      <c r="AD1534" s="89">
        <v>-0.261816616816411</v>
      </c>
      <c r="AE1534" s="89">
        <v>0.33523189585028501</v>
      </c>
      <c r="AF1534" s="89">
        <v>-8.7769280820473097E-2</v>
      </c>
      <c r="AG1534" s="89">
        <v>-99</v>
      </c>
      <c r="AH1534" s="89">
        <v>-99</v>
      </c>
      <c r="AI1534" s="89">
        <v>-99</v>
      </c>
      <c r="AJ1534" s="89">
        <v>-99</v>
      </c>
      <c r="AK1534" s="89">
        <v>-99</v>
      </c>
      <c r="AL1534" s="89">
        <v>-99</v>
      </c>
      <c r="AM1534" s="89">
        <v>-99</v>
      </c>
      <c r="AN1534" s="89">
        <v>-99</v>
      </c>
      <c r="AO1534" s="89">
        <v>-99</v>
      </c>
      <c r="AP1534" s="89">
        <v>-99</v>
      </c>
      <c r="AQ1534" s="89">
        <v>1</v>
      </c>
      <c r="AR1534" s="89">
        <v>0.24726229508196701</v>
      </c>
      <c r="AS1534" s="89">
        <v>0.62581015321957301</v>
      </c>
      <c r="AT1534" s="89">
        <v>46.445300000000003</v>
      </c>
      <c r="AU1534" s="89">
        <v>-0.24358110504792599</v>
      </c>
      <c r="AV1534" s="89">
        <v>50.3278252459016</v>
      </c>
      <c r="AW1534" s="89">
        <v>0.191114524085823</v>
      </c>
      <c r="AX1534" s="89">
        <v>0.16218144751015701</v>
      </c>
      <c r="AY1534" s="89">
        <v>0.33089232438296701</v>
      </c>
      <c r="AZ1534" s="89">
        <v>5.3664596138429901E-2</v>
      </c>
      <c r="BA1534" s="89">
        <v>-99</v>
      </c>
      <c r="BB1534" s="89">
        <v>-99</v>
      </c>
      <c r="BC1534" s="89">
        <v>-99</v>
      </c>
      <c r="BD1534" s="89">
        <v>-99</v>
      </c>
      <c r="BE1534" s="89">
        <v>-99</v>
      </c>
      <c r="BF1534" s="89">
        <v>-99</v>
      </c>
      <c r="BG1534" s="89">
        <v>-99</v>
      </c>
      <c r="BH1534" s="89">
        <v>-99</v>
      </c>
      <c r="BI1534" s="89">
        <v>-99</v>
      </c>
      <c r="BJ1534" s="89">
        <v>-99</v>
      </c>
      <c r="BK1534" s="89">
        <v>-99</v>
      </c>
      <c r="BL1534" s="89">
        <v>-99</v>
      </c>
      <c r="BM1534" s="89">
        <v>-99</v>
      </c>
      <c r="BN1534" s="89">
        <v>-99</v>
      </c>
      <c r="BO1534" s="89">
        <v>-99</v>
      </c>
      <c r="BP1534" s="89">
        <v>-99</v>
      </c>
      <c r="BQ1534" s="89">
        <v>-99</v>
      </c>
      <c r="BR1534" s="89">
        <v>-99</v>
      </c>
      <c r="BS1534" s="89">
        <v>-99</v>
      </c>
      <c r="BT1534" s="89">
        <v>-99</v>
      </c>
      <c r="BU1534" s="89">
        <v>-99</v>
      </c>
      <c r="BV1534" s="89">
        <v>-99</v>
      </c>
      <c r="BW1534" s="89">
        <v>-99</v>
      </c>
      <c r="BX1534" s="89">
        <v>-99</v>
      </c>
      <c r="BY1534" s="89">
        <v>-99</v>
      </c>
      <c r="BZ1534" s="89">
        <v>-99</v>
      </c>
      <c r="CA1534" s="89">
        <v>-99</v>
      </c>
      <c r="CB1534" s="89">
        <v>-99</v>
      </c>
      <c r="CC1534" s="89">
        <v>-99</v>
      </c>
      <c r="CD1534" s="89">
        <v>-99</v>
      </c>
      <c r="CE1534" s="89">
        <v>-99</v>
      </c>
      <c r="CF1534" s="89">
        <v>-99</v>
      </c>
      <c r="CG1534" s="89">
        <v>-99</v>
      </c>
      <c r="CH1534" s="89">
        <v>-99</v>
      </c>
      <c r="CI1534" s="89">
        <v>-99</v>
      </c>
      <c r="CJ1534" s="89">
        <v>-99</v>
      </c>
      <c r="CK1534" s="89">
        <v>-99</v>
      </c>
      <c r="CL1534" s="89">
        <v>-99</v>
      </c>
      <c r="CM1534" s="89">
        <v>-99</v>
      </c>
      <c r="CN1534" s="89">
        <v>-99</v>
      </c>
      <c r="CO1534" s="89">
        <v>-99</v>
      </c>
      <c r="CP1534" s="89">
        <v>-99</v>
      </c>
      <c r="CQ1534" s="89">
        <v>-99</v>
      </c>
      <c r="CR1534" s="89">
        <v>-99</v>
      </c>
      <c r="CS1534" s="89">
        <v>-99</v>
      </c>
      <c r="CT1534" s="89">
        <v>-99</v>
      </c>
      <c r="CU1534" s="86">
        <v>-99</v>
      </c>
      <c r="CV1534" s="86">
        <v>-2.1600000000000001E-2</v>
      </c>
      <c r="CW1534" s="86">
        <v>43</v>
      </c>
      <c r="CX1534" s="86">
        <v>2</v>
      </c>
      <c r="CY1534" s="86">
        <v>-1.5431999999999999</v>
      </c>
      <c r="CZ1534" s="86">
        <v>3</v>
      </c>
      <c r="DA1534" s="86">
        <v>3</v>
      </c>
      <c r="DB1534" s="86">
        <v>-0.52310000000000001</v>
      </c>
      <c r="DC1534" s="86">
        <v>22</v>
      </c>
      <c r="DD1534" s="86">
        <v>-99</v>
      </c>
      <c r="DE1534" s="86">
        <v>-99</v>
      </c>
      <c r="DF1534" s="86">
        <v>-99</v>
      </c>
      <c r="DG1534" s="86">
        <v>-99</v>
      </c>
      <c r="DH1534" s="86">
        <v>-99</v>
      </c>
    </row>
    <row r="1535" spans="1:112" x14ac:dyDescent="0.2">
      <c r="A1535" s="85">
        <f>IF(ISERROR(SEARCH('School Lookup'!$F$3,Data!J1535)),A1534,A1534+1)</f>
        <v>0</v>
      </c>
      <c r="B1535" s="85">
        <f>IF(I1535='School Lookup'!$G$13,1,0)</f>
        <v>0</v>
      </c>
      <c r="C1535" s="85">
        <f t="shared" si="23"/>
        <v>1533</v>
      </c>
      <c r="D1535" s="86" t="s">
        <v>6478</v>
      </c>
      <c r="E1535" s="86" t="s">
        <v>6743</v>
      </c>
      <c r="F1535" s="86" t="s">
        <v>2765</v>
      </c>
      <c r="G1535" s="86" t="s">
        <v>3170</v>
      </c>
      <c r="H1535" s="86" t="s">
        <v>660</v>
      </c>
      <c r="I1535" s="86" t="s">
        <v>5294</v>
      </c>
      <c r="J1535" s="86" t="s">
        <v>1589</v>
      </c>
      <c r="K1535" s="86" t="s">
        <v>26</v>
      </c>
      <c r="L1535" s="86">
        <v>1</v>
      </c>
      <c r="M1535" s="86">
        <v>1</v>
      </c>
      <c r="N1535" s="89">
        <v>-1.66033864541833E-2</v>
      </c>
      <c r="O1535" s="89">
        <v>5.8400375594449397E-2</v>
      </c>
      <c r="P1535" s="89">
        <v>53.186700000000002</v>
      </c>
      <c r="Q1535" s="89">
        <v>0.35540852166520798</v>
      </c>
      <c r="R1535" s="89">
        <v>49.999981673306799</v>
      </c>
      <c r="S1535" s="89">
        <v>0.20690444862982901</v>
      </c>
      <c r="T1535" s="89">
        <v>0.23465351331194401</v>
      </c>
      <c r="U1535" s="89">
        <v>0.37631184407796098</v>
      </c>
      <c r="V1535" s="89">
        <v>8.8302896313790097E-2</v>
      </c>
      <c r="W1535" s="89">
        <v>1</v>
      </c>
      <c r="X1535" s="89">
        <v>-0.168177932405567</v>
      </c>
      <c r="Y1535" s="89">
        <v>-0.30687083574714302</v>
      </c>
      <c r="Z1535" s="89">
        <v>45.570500000000003</v>
      </c>
      <c r="AA1535" s="89">
        <v>-0.53089370835712302</v>
      </c>
      <c r="AB1535" s="89">
        <v>50.894625248508902</v>
      </c>
      <c r="AC1535" s="89">
        <v>-0.41888227205213302</v>
      </c>
      <c r="AD1535" s="89">
        <v>-0.486356290667247</v>
      </c>
      <c r="AE1535" s="89">
        <v>0.37706146926536699</v>
      </c>
      <c r="AF1535" s="89">
        <v>-0.18338621754544601</v>
      </c>
      <c r="AG1535" s="89">
        <v>1</v>
      </c>
      <c r="AH1535" s="89">
        <v>9.1784313725490202E-2</v>
      </c>
      <c r="AI1535" s="89">
        <v>0.254564622780104</v>
      </c>
      <c r="AJ1535" s="89">
        <v>-99</v>
      </c>
      <c r="AK1535" s="89">
        <v>-99</v>
      </c>
      <c r="AL1535" s="89">
        <v>50.980394117647101</v>
      </c>
      <c r="AM1535" s="89">
        <v>0.254564622780104</v>
      </c>
      <c r="AN1535" s="89">
        <v>0.22422959377677301</v>
      </c>
      <c r="AO1535" s="89">
        <v>0.114692653673163</v>
      </c>
      <c r="AP1535" s="89">
        <v>2.5717487142313599E-2</v>
      </c>
      <c r="AQ1535" s="89">
        <v>1</v>
      </c>
      <c r="AR1535" s="89">
        <v>0.121529545454545</v>
      </c>
      <c r="AS1535" s="89">
        <v>0.34318606885756398</v>
      </c>
      <c r="AT1535" s="89">
        <v>-99</v>
      </c>
      <c r="AU1535" s="89">
        <v>-99</v>
      </c>
      <c r="AV1535" s="89">
        <v>51.136362499999997</v>
      </c>
      <c r="AW1535" s="89">
        <v>0.34318606885756398</v>
      </c>
      <c r="AX1535" s="89">
        <v>0.32243367812908202</v>
      </c>
      <c r="AY1535" s="89">
        <v>0.131934032983508</v>
      </c>
      <c r="AZ1535" s="89">
        <v>4.2539975525276198E-2</v>
      </c>
      <c r="BA1535" s="89">
        <v>-99</v>
      </c>
      <c r="BB1535" s="89">
        <v>-99</v>
      </c>
      <c r="BC1535" s="89">
        <v>-99</v>
      </c>
      <c r="BD1535" s="89">
        <v>-99</v>
      </c>
      <c r="BE1535" s="89">
        <v>-99</v>
      </c>
      <c r="BF1535" s="89">
        <v>-99</v>
      </c>
      <c r="BG1535" s="89">
        <v>-99</v>
      </c>
      <c r="BH1535" s="89">
        <v>-99</v>
      </c>
      <c r="BI1535" s="89">
        <v>-99</v>
      </c>
      <c r="BJ1535" s="89">
        <v>-99</v>
      </c>
      <c r="BK1535" s="89">
        <v>-99</v>
      </c>
      <c r="BL1535" s="89">
        <v>-99</v>
      </c>
      <c r="BM1535" s="89">
        <v>-99</v>
      </c>
      <c r="BN1535" s="89">
        <v>-99</v>
      </c>
      <c r="BO1535" s="89">
        <v>-99</v>
      </c>
      <c r="BP1535" s="89">
        <v>-99</v>
      </c>
      <c r="BQ1535" s="89">
        <v>-99</v>
      </c>
      <c r="BR1535" s="89">
        <v>-99</v>
      </c>
      <c r="BS1535" s="89">
        <v>-99</v>
      </c>
      <c r="BT1535" s="89">
        <v>-99</v>
      </c>
      <c r="BU1535" s="89">
        <v>-99</v>
      </c>
      <c r="BV1535" s="89">
        <v>-99</v>
      </c>
      <c r="BW1535" s="89">
        <v>-99</v>
      </c>
      <c r="BX1535" s="89">
        <v>-99</v>
      </c>
      <c r="BY1535" s="89">
        <v>-99</v>
      </c>
      <c r="BZ1535" s="89">
        <v>-99</v>
      </c>
      <c r="CA1535" s="89">
        <v>-99</v>
      </c>
      <c r="CB1535" s="89">
        <v>-99</v>
      </c>
      <c r="CC1535" s="89">
        <v>-99</v>
      </c>
      <c r="CD1535" s="89">
        <v>-99</v>
      </c>
      <c r="CE1535" s="89">
        <v>-99</v>
      </c>
      <c r="CF1535" s="89">
        <v>-99</v>
      </c>
      <c r="CG1535" s="89">
        <v>-99</v>
      </c>
      <c r="CH1535" s="89">
        <v>-99</v>
      </c>
      <c r="CI1535" s="89">
        <v>-99</v>
      </c>
      <c r="CJ1535" s="89">
        <v>-99</v>
      </c>
      <c r="CK1535" s="89">
        <v>-99</v>
      </c>
      <c r="CL1535" s="89">
        <v>-99</v>
      </c>
      <c r="CM1535" s="89">
        <v>-99</v>
      </c>
      <c r="CN1535" s="89">
        <v>-99</v>
      </c>
      <c r="CO1535" s="89">
        <v>-99</v>
      </c>
      <c r="CP1535" s="89">
        <v>-99</v>
      </c>
      <c r="CQ1535" s="89">
        <v>-99</v>
      </c>
      <c r="CR1535" s="89">
        <v>-99</v>
      </c>
      <c r="CS1535" s="89">
        <v>-99</v>
      </c>
      <c r="CT1535" s="89">
        <v>-99</v>
      </c>
      <c r="CU1535" s="86">
        <v>-99</v>
      </c>
      <c r="CV1535" s="86">
        <v>-2.6800000000000001E-2</v>
      </c>
      <c r="CW1535" s="86">
        <v>43</v>
      </c>
      <c r="CX1535" s="86">
        <v>2</v>
      </c>
      <c r="CY1535" s="86">
        <v>-0.79420000000000002</v>
      </c>
      <c r="CZ1535" s="86">
        <v>17</v>
      </c>
      <c r="DA1535" s="86">
        <v>2</v>
      </c>
      <c r="DB1535" s="86">
        <v>-6.6400000000000001E-2</v>
      </c>
      <c r="DC1535" s="86">
        <v>44</v>
      </c>
      <c r="DD1535" s="86">
        <v>-99</v>
      </c>
      <c r="DE1535" s="86">
        <v>-99</v>
      </c>
      <c r="DF1535" s="86">
        <v>-99</v>
      </c>
      <c r="DG1535" s="86">
        <v>-99</v>
      </c>
      <c r="DH1535" s="86">
        <v>-99</v>
      </c>
    </row>
    <row r="1536" spans="1:112" x14ac:dyDescent="0.2">
      <c r="A1536" s="85">
        <f>IF(ISERROR(SEARCH('School Lookup'!$F$3,Data!J1536)),A1535,A1535+1)</f>
        <v>0</v>
      </c>
      <c r="B1536" s="85">
        <f>IF(I1536='School Lookup'!$G$13,1,0)</f>
        <v>0</v>
      </c>
      <c r="C1536" s="85">
        <f t="shared" si="23"/>
        <v>1534</v>
      </c>
      <c r="D1536" s="86" t="s">
        <v>6478</v>
      </c>
      <c r="E1536" s="86" t="s">
        <v>6489</v>
      </c>
      <c r="F1536" s="86" t="s">
        <v>2741</v>
      </c>
      <c r="G1536" s="86" t="s">
        <v>3047</v>
      </c>
      <c r="H1536" s="86" t="s">
        <v>1016</v>
      </c>
      <c r="I1536" s="86" t="s">
        <v>4171</v>
      </c>
      <c r="J1536" s="86" t="s">
        <v>1017</v>
      </c>
      <c r="K1536" s="86" t="s">
        <v>45</v>
      </c>
      <c r="L1536" s="86">
        <v>1</v>
      </c>
      <c r="M1536" s="86">
        <v>1</v>
      </c>
      <c r="N1536" s="89">
        <v>-1.8554347826087E-2</v>
      </c>
      <c r="O1536" s="89">
        <v>5.41755708506481E-2</v>
      </c>
      <c r="P1536" s="89">
        <v>42.293100000000003</v>
      </c>
      <c r="Q1536" s="89">
        <v>-0.80009101075031397</v>
      </c>
      <c r="R1536" s="89">
        <v>50.7246079710145</v>
      </c>
      <c r="S1536" s="89">
        <v>-0.37295771994983301</v>
      </c>
      <c r="T1536" s="89">
        <v>-0.42329689129332598</v>
      </c>
      <c r="U1536" s="89">
        <v>0.49640287769784203</v>
      </c>
      <c r="V1536" s="89">
        <v>-0.21012579495855799</v>
      </c>
      <c r="W1536" s="89">
        <v>1</v>
      </c>
      <c r="X1536" s="89">
        <v>0.175227142857143</v>
      </c>
      <c r="Y1536" s="89">
        <v>0.50155910368538703</v>
      </c>
      <c r="Z1536" s="89">
        <v>50.789499999999997</v>
      </c>
      <c r="AA1536" s="89">
        <v>0.119931036609758</v>
      </c>
      <c r="AB1536" s="89">
        <v>49.999980000000001</v>
      </c>
      <c r="AC1536" s="89">
        <v>0.31074507014757202</v>
      </c>
      <c r="AD1536" s="89">
        <v>0.36318676332562999</v>
      </c>
      <c r="AE1536" s="89">
        <v>0.50359712230215803</v>
      </c>
      <c r="AF1536" s="89">
        <v>0.18289980886902299</v>
      </c>
      <c r="AG1536" s="89">
        <v>-99</v>
      </c>
      <c r="AH1536" s="89">
        <v>-99</v>
      </c>
      <c r="AI1536" s="89">
        <v>-99</v>
      </c>
      <c r="AJ1536" s="89">
        <v>-99</v>
      </c>
      <c r="AK1536" s="89">
        <v>-99</v>
      </c>
      <c r="AL1536" s="89">
        <v>-99</v>
      </c>
      <c r="AM1536" s="89">
        <v>-99</v>
      </c>
      <c r="AN1536" s="89">
        <v>-99</v>
      </c>
      <c r="AO1536" s="89">
        <v>-99</v>
      </c>
      <c r="AP1536" s="89">
        <v>-99</v>
      </c>
      <c r="AQ1536" s="89">
        <v>-99</v>
      </c>
      <c r="AR1536" s="89">
        <v>-99</v>
      </c>
      <c r="AS1536" s="89">
        <v>-99</v>
      </c>
      <c r="AT1536" s="89">
        <v>-99</v>
      </c>
      <c r="AU1536" s="89">
        <v>-99</v>
      </c>
      <c r="AV1536" s="89">
        <v>-99</v>
      </c>
      <c r="AW1536" s="89">
        <v>-99</v>
      </c>
      <c r="AX1536" s="89">
        <v>-99</v>
      </c>
      <c r="AY1536" s="89">
        <v>-99</v>
      </c>
      <c r="AZ1536" s="89">
        <v>-99</v>
      </c>
      <c r="BA1536" s="89">
        <v>-99</v>
      </c>
      <c r="BB1536" s="89">
        <v>-99</v>
      </c>
      <c r="BC1536" s="89">
        <v>-99</v>
      </c>
      <c r="BD1536" s="89">
        <v>-99</v>
      </c>
      <c r="BE1536" s="89">
        <v>-99</v>
      </c>
      <c r="BF1536" s="89">
        <v>-99</v>
      </c>
      <c r="BG1536" s="89">
        <v>-99</v>
      </c>
      <c r="BH1536" s="89">
        <v>-99</v>
      </c>
      <c r="BI1536" s="89">
        <v>-99</v>
      </c>
      <c r="BJ1536" s="89">
        <v>-99</v>
      </c>
      <c r="BK1536" s="89">
        <v>-99</v>
      </c>
      <c r="BL1536" s="89">
        <v>-99</v>
      </c>
      <c r="BM1536" s="89">
        <v>-99</v>
      </c>
      <c r="BN1536" s="89">
        <v>-99</v>
      </c>
      <c r="BO1536" s="89">
        <v>-99</v>
      </c>
      <c r="BP1536" s="89">
        <v>-99</v>
      </c>
      <c r="BQ1536" s="89">
        <v>-99</v>
      </c>
      <c r="BR1536" s="89">
        <v>-99</v>
      </c>
      <c r="BS1536" s="89">
        <v>-99</v>
      </c>
      <c r="BT1536" s="89">
        <v>-99</v>
      </c>
      <c r="BU1536" s="89">
        <v>-99</v>
      </c>
      <c r="BV1536" s="89">
        <v>-99</v>
      </c>
      <c r="BW1536" s="89">
        <v>-99</v>
      </c>
      <c r="BX1536" s="89">
        <v>-99</v>
      </c>
      <c r="BY1536" s="89">
        <v>-99</v>
      </c>
      <c r="BZ1536" s="89">
        <v>-99</v>
      </c>
      <c r="CA1536" s="89">
        <v>-99</v>
      </c>
      <c r="CB1536" s="89">
        <v>-99</v>
      </c>
      <c r="CC1536" s="89">
        <v>-99</v>
      </c>
      <c r="CD1536" s="89">
        <v>-99</v>
      </c>
      <c r="CE1536" s="89">
        <v>-99</v>
      </c>
      <c r="CF1536" s="89">
        <v>-99</v>
      </c>
      <c r="CG1536" s="89">
        <v>-99</v>
      </c>
      <c r="CH1536" s="89">
        <v>-99</v>
      </c>
      <c r="CI1536" s="89">
        <v>-99</v>
      </c>
      <c r="CJ1536" s="89">
        <v>-99</v>
      </c>
      <c r="CK1536" s="89">
        <v>-99</v>
      </c>
      <c r="CL1536" s="89">
        <v>-99</v>
      </c>
      <c r="CM1536" s="89">
        <v>-99</v>
      </c>
      <c r="CN1536" s="89">
        <v>-99</v>
      </c>
      <c r="CO1536" s="89">
        <v>-99</v>
      </c>
      <c r="CP1536" s="89">
        <v>-99</v>
      </c>
      <c r="CQ1536" s="89">
        <v>-99</v>
      </c>
      <c r="CR1536" s="89">
        <v>-99</v>
      </c>
      <c r="CS1536" s="89">
        <v>-99</v>
      </c>
      <c r="CT1536" s="89">
        <v>-99</v>
      </c>
      <c r="CU1536" s="86">
        <v>-99</v>
      </c>
      <c r="CV1536" s="86">
        <v>-2.7199999999999998E-2</v>
      </c>
      <c r="CW1536" s="86">
        <v>43</v>
      </c>
      <c r="CX1536" s="86">
        <v>2</v>
      </c>
      <c r="CY1536" s="86">
        <v>-0.40579999999999999</v>
      </c>
      <c r="CZ1536" s="86">
        <v>31</v>
      </c>
      <c r="DA1536" s="86">
        <v>2</v>
      </c>
      <c r="DB1536" s="86">
        <v>-0.33679999999999999</v>
      </c>
      <c r="DC1536" s="86">
        <v>30</v>
      </c>
      <c r="DD1536" s="86">
        <v>-99</v>
      </c>
      <c r="DE1536" s="86">
        <v>-99</v>
      </c>
      <c r="DF1536" s="86">
        <v>-99</v>
      </c>
      <c r="DG1536" s="86">
        <v>-99</v>
      </c>
      <c r="DH1536" s="86">
        <v>-99</v>
      </c>
    </row>
    <row r="1537" spans="1:112" x14ac:dyDescent="0.2">
      <c r="A1537" s="85">
        <f>IF(ISERROR(SEARCH('School Lookup'!$F$3,Data!J1537)),A1536,A1536+1)</f>
        <v>0</v>
      </c>
      <c r="B1537" s="85">
        <f>IF(I1537='School Lookup'!$G$13,1,0)</f>
        <v>0</v>
      </c>
      <c r="C1537" s="85">
        <f t="shared" si="23"/>
        <v>1535</v>
      </c>
      <c r="D1537" s="86" t="s">
        <v>6478</v>
      </c>
      <c r="E1537" s="86" t="s">
        <v>6499</v>
      </c>
      <c r="F1537" s="86" t="s">
        <v>2742</v>
      </c>
      <c r="G1537" s="86" t="s">
        <v>2913</v>
      </c>
      <c r="H1537" s="86" t="s">
        <v>924</v>
      </c>
      <c r="I1537" s="86" t="s">
        <v>4526</v>
      </c>
      <c r="J1537" s="86" t="s">
        <v>925</v>
      </c>
      <c r="K1537" s="86" t="s">
        <v>31</v>
      </c>
      <c r="L1537" s="86">
        <v>1</v>
      </c>
      <c r="M1537" s="86">
        <v>1</v>
      </c>
      <c r="N1537" s="89">
        <v>-7.4622123893805306E-2</v>
      </c>
      <c r="O1537" s="89">
        <v>-6.7239137670286095E-2</v>
      </c>
      <c r="P1537" s="89">
        <v>50.021099999999997</v>
      </c>
      <c r="Q1537" s="89">
        <v>1.96288602296328E-2</v>
      </c>
      <c r="R1537" s="89">
        <v>48.008863716814197</v>
      </c>
      <c r="S1537" s="89">
        <v>-2.38051387203266E-2</v>
      </c>
      <c r="T1537" s="89">
        <v>-2.7125017119112801E-2</v>
      </c>
      <c r="U1537" s="89">
        <v>0.37324525185796897</v>
      </c>
      <c r="V1537" s="89">
        <v>-1.0124283846274999E-2</v>
      </c>
      <c r="W1537" s="89">
        <v>1</v>
      </c>
      <c r="X1537" s="89">
        <v>-3.9481697416974201E-2</v>
      </c>
      <c r="Y1537" s="89">
        <v>-3.89951426207462E-3</v>
      </c>
      <c r="Z1537" s="89">
        <v>48.165900000000001</v>
      </c>
      <c r="AA1537" s="89">
        <v>-0.20723964760083899</v>
      </c>
      <c r="AB1537" s="89">
        <v>51.1439101107011</v>
      </c>
      <c r="AC1537" s="89">
        <v>-0.105569580931457</v>
      </c>
      <c r="AD1537" s="89">
        <v>-0.121550032630206</v>
      </c>
      <c r="AE1537" s="89">
        <v>0.372969997247454</v>
      </c>
      <c r="AF1537" s="89">
        <v>-4.5334515335515801E-2</v>
      </c>
      <c r="AG1537" s="89">
        <v>1</v>
      </c>
      <c r="AH1537" s="89">
        <v>1.10856828193833E-2</v>
      </c>
      <c r="AI1537" s="89">
        <v>8.0893383847930503E-2</v>
      </c>
      <c r="AJ1537" s="89">
        <v>49.091799999999999</v>
      </c>
      <c r="AK1537" s="89">
        <v>4.54759664584631E-2</v>
      </c>
      <c r="AL1537" s="89">
        <v>48.898666079295197</v>
      </c>
      <c r="AM1537" s="89">
        <v>6.3184675153196798E-2</v>
      </c>
      <c r="AN1537" s="89">
        <v>2.3176648708750799E-2</v>
      </c>
      <c r="AO1537" s="89">
        <v>0.124965593173686</v>
      </c>
      <c r="AP1537" s="89">
        <v>2.8962836536671902E-3</v>
      </c>
      <c r="AQ1537" s="89">
        <v>1</v>
      </c>
      <c r="AR1537" s="89">
        <v>5.3851923076923103E-2</v>
      </c>
      <c r="AS1537" s="89">
        <v>0.19105922749799401</v>
      </c>
      <c r="AT1537" s="89">
        <v>50.982399999999998</v>
      </c>
      <c r="AU1537" s="89">
        <v>0.24955028128540399</v>
      </c>
      <c r="AV1537" s="89">
        <v>51.495744230769198</v>
      </c>
      <c r="AW1537" s="89">
        <v>0.220304754391699</v>
      </c>
      <c r="AX1537" s="89">
        <v>0.192941965697948</v>
      </c>
      <c r="AY1537" s="89">
        <v>0.128819157720892</v>
      </c>
      <c r="AZ1537" s="89">
        <v>2.4854621510222899E-2</v>
      </c>
      <c r="BA1537" s="89">
        <v>-99</v>
      </c>
      <c r="BB1537" s="89">
        <v>-99</v>
      </c>
      <c r="BC1537" s="89">
        <v>-99</v>
      </c>
      <c r="BD1537" s="89">
        <v>-99</v>
      </c>
      <c r="BE1537" s="89">
        <v>-99</v>
      </c>
      <c r="BF1537" s="89">
        <v>-99</v>
      </c>
      <c r="BG1537" s="89">
        <v>-99</v>
      </c>
      <c r="BH1537" s="89">
        <v>-99</v>
      </c>
      <c r="BI1537" s="89">
        <v>-99</v>
      </c>
      <c r="BJ1537" s="89">
        <v>-99</v>
      </c>
      <c r="BK1537" s="89">
        <v>-99</v>
      </c>
      <c r="BL1537" s="89">
        <v>-99</v>
      </c>
      <c r="BM1537" s="89">
        <v>-99</v>
      </c>
      <c r="BN1537" s="89">
        <v>-99</v>
      </c>
      <c r="BO1537" s="89">
        <v>-99</v>
      </c>
      <c r="BP1537" s="89">
        <v>-99</v>
      </c>
      <c r="BQ1537" s="89">
        <v>-99</v>
      </c>
      <c r="BR1537" s="89">
        <v>-99</v>
      </c>
      <c r="BS1537" s="89">
        <v>-99</v>
      </c>
      <c r="BT1537" s="89">
        <v>-99</v>
      </c>
      <c r="BU1537" s="89">
        <v>-99</v>
      </c>
      <c r="BV1537" s="89">
        <v>-99</v>
      </c>
      <c r="BW1537" s="89">
        <v>-99</v>
      </c>
      <c r="BX1537" s="89">
        <v>-99</v>
      </c>
      <c r="BY1537" s="89">
        <v>-99</v>
      </c>
      <c r="BZ1537" s="89">
        <v>-99</v>
      </c>
      <c r="CA1537" s="89">
        <v>-99</v>
      </c>
      <c r="CB1537" s="89">
        <v>-99</v>
      </c>
      <c r="CC1537" s="89">
        <v>-99</v>
      </c>
      <c r="CD1537" s="89">
        <v>-99</v>
      </c>
      <c r="CE1537" s="89">
        <v>-99</v>
      </c>
      <c r="CF1537" s="89">
        <v>-99</v>
      </c>
      <c r="CG1537" s="89">
        <v>-99</v>
      </c>
      <c r="CH1537" s="89">
        <v>-99</v>
      </c>
      <c r="CI1537" s="89">
        <v>-99</v>
      </c>
      <c r="CJ1537" s="89">
        <v>-99</v>
      </c>
      <c r="CK1537" s="89">
        <v>-99</v>
      </c>
      <c r="CL1537" s="89">
        <v>-99</v>
      </c>
      <c r="CM1537" s="89">
        <v>-99</v>
      </c>
      <c r="CN1537" s="89">
        <v>-99</v>
      </c>
      <c r="CO1537" s="89">
        <v>-99</v>
      </c>
      <c r="CP1537" s="89">
        <v>-99</v>
      </c>
      <c r="CQ1537" s="89">
        <v>-99</v>
      </c>
      <c r="CR1537" s="89">
        <v>-99</v>
      </c>
      <c r="CS1537" s="89">
        <v>-99</v>
      </c>
      <c r="CT1537" s="89">
        <v>-99</v>
      </c>
      <c r="CU1537" s="86">
        <v>-99</v>
      </c>
      <c r="CV1537" s="86">
        <v>-2.7699999999999999E-2</v>
      </c>
      <c r="CW1537" s="86">
        <v>43</v>
      </c>
      <c r="CX1537" s="86">
        <v>2</v>
      </c>
      <c r="CY1537" s="86">
        <v>0.19650000000000001</v>
      </c>
      <c r="CZ1537" s="86">
        <v>61</v>
      </c>
      <c r="DA1537" s="86">
        <v>4</v>
      </c>
      <c r="DB1537" s="86">
        <v>-3.2099999999999997E-2</v>
      </c>
      <c r="DC1537" s="86">
        <v>46</v>
      </c>
      <c r="DD1537" s="86">
        <v>-99</v>
      </c>
      <c r="DE1537" s="86">
        <v>-99</v>
      </c>
      <c r="DF1537" s="86">
        <v>-99</v>
      </c>
      <c r="DG1537" s="86">
        <v>-99</v>
      </c>
      <c r="DH1537" s="86">
        <v>-99</v>
      </c>
    </row>
    <row r="1538" spans="1:112" x14ac:dyDescent="0.2">
      <c r="A1538" s="85">
        <f>IF(ISERROR(SEARCH('School Lookup'!$F$3,Data!J1538)),A1537,A1537+1)</f>
        <v>0</v>
      </c>
      <c r="B1538" s="85">
        <f>IF(I1538='School Lookup'!$G$13,1,0)</f>
        <v>0</v>
      </c>
      <c r="C1538" s="85">
        <f t="shared" si="23"/>
        <v>1536</v>
      </c>
      <c r="D1538" s="86" t="s">
        <v>6478</v>
      </c>
      <c r="E1538" s="86" t="s">
        <v>6838</v>
      </c>
      <c r="F1538" s="86" t="s">
        <v>2086</v>
      </c>
      <c r="G1538" s="86" t="s">
        <v>2908</v>
      </c>
      <c r="H1538" s="86" t="s">
        <v>1983</v>
      </c>
      <c r="I1538" s="86" t="s">
        <v>5126</v>
      </c>
      <c r="J1538" s="86" t="s">
        <v>1985</v>
      </c>
      <c r="K1538" s="86" t="s">
        <v>94</v>
      </c>
      <c r="L1538" s="86">
        <v>1</v>
      </c>
      <c r="M1538" s="86">
        <v>1</v>
      </c>
      <c r="N1538" s="89">
        <v>-6.6527859237536704E-3</v>
      </c>
      <c r="O1538" s="89">
        <v>7.9948390296355296E-2</v>
      </c>
      <c r="P1538" s="89">
        <v>45.323500000000003</v>
      </c>
      <c r="Q1538" s="89">
        <v>-0.47865220420041299</v>
      </c>
      <c r="R1538" s="89">
        <v>50.146652932551298</v>
      </c>
      <c r="S1538" s="89">
        <v>-0.19935190695202901</v>
      </c>
      <c r="T1538" s="89">
        <v>-0.22631212302758999</v>
      </c>
      <c r="U1538" s="89">
        <v>0.36548767416934602</v>
      </c>
      <c r="V1538" s="89">
        <v>-8.2714291481680705E-2</v>
      </c>
      <c r="W1538" s="89">
        <v>1</v>
      </c>
      <c r="X1538" s="89">
        <v>1.0258641063515501E-2</v>
      </c>
      <c r="Y1538" s="89">
        <v>0.113197120941623</v>
      </c>
      <c r="Z1538" s="89">
        <v>49.3628</v>
      </c>
      <c r="AA1538" s="89">
        <v>-5.7982675527480598E-2</v>
      </c>
      <c r="AB1538" s="89">
        <v>50.664669128508102</v>
      </c>
      <c r="AC1538" s="89">
        <v>2.7607222707071201E-2</v>
      </c>
      <c r="AD1538" s="89">
        <v>3.3514644829644301E-2</v>
      </c>
      <c r="AE1538" s="89">
        <v>0.36280814576634501</v>
      </c>
      <c r="AF1538" s="89">
        <v>1.21593861466609E-2</v>
      </c>
      <c r="AG1538" s="89">
        <v>1</v>
      </c>
      <c r="AH1538" s="89">
        <v>0.15589162011173199</v>
      </c>
      <c r="AI1538" s="89">
        <v>0.392529730734129</v>
      </c>
      <c r="AJ1538" s="89">
        <v>50.454500000000003</v>
      </c>
      <c r="AK1538" s="89">
        <v>0.17887202016978301</v>
      </c>
      <c r="AL1538" s="89">
        <v>50.279319553072597</v>
      </c>
      <c r="AM1538" s="89">
        <v>0.28570087545195599</v>
      </c>
      <c r="AN1538" s="89">
        <v>0.25693957920461902</v>
      </c>
      <c r="AO1538" s="89">
        <v>9.5927116827438402E-2</v>
      </c>
      <c r="AP1538" s="89">
        <v>2.46474730319543E-2</v>
      </c>
      <c r="AQ1538" s="89">
        <v>1</v>
      </c>
      <c r="AR1538" s="89">
        <v>0.110121951219512</v>
      </c>
      <c r="AS1538" s="89">
        <v>0.317543896193693</v>
      </c>
      <c r="AT1538" s="89">
        <v>48.261899999999997</v>
      </c>
      <c r="AU1538" s="89">
        <v>-4.6137258446985803E-2</v>
      </c>
      <c r="AV1538" s="89">
        <v>53.658529268292703</v>
      </c>
      <c r="AW1538" s="89">
        <v>0.13570331887335399</v>
      </c>
      <c r="AX1538" s="89">
        <v>0.10378939757136101</v>
      </c>
      <c r="AY1538" s="89">
        <v>0.17577706323687001</v>
      </c>
      <c r="AZ1538" s="89">
        <v>1.8243795500217701E-2</v>
      </c>
      <c r="BA1538" s="89">
        <v>-99</v>
      </c>
      <c r="BB1538" s="89">
        <v>-99</v>
      </c>
      <c r="BC1538" s="89">
        <v>-99</v>
      </c>
      <c r="BD1538" s="89">
        <v>-99</v>
      </c>
      <c r="BE1538" s="89">
        <v>-99</v>
      </c>
      <c r="BF1538" s="89">
        <v>-99</v>
      </c>
      <c r="BG1538" s="89">
        <v>-99</v>
      </c>
      <c r="BH1538" s="89">
        <v>-99</v>
      </c>
      <c r="BI1538" s="89">
        <v>-99</v>
      </c>
      <c r="BJ1538" s="89">
        <v>-99</v>
      </c>
      <c r="BK1538" s="89">
        <v>-99</v>
      </c>
      <c r="BL1538" s="89">
        <v>-99</v>
      </c>
      <c r="BM1538" s="89">
        <v>-99</v>
      </c>
      <c r="BN1538" s="89">
        <v>-99</v>
      </c>
      <c r="BO1538" s="89">
        <v>-99</v>
      </c>
      <c r="BP1538" s="89">
        <v>-99</v>
      </c>
      <c r="BQ1538" s="89">
        <v>-99</v>
      </c>
      <c r="BR1538" s="89">
        <v>-99</v>
      </c>
      <c r="BS1538" s="89">
        <v>-99</v>
      </c>
      <c r="BT1538" s="89">
        <v>-99</v>
      </c>
      <c r="BU1538" s="89">
        <v>-99</v>
      </c>
      <c r="BV1538" s="89">
        <v>-99</v>
      </c>
      <c r="BW1538" s="89">
        <v>-99</v>
      </c>
      <c r="BX1538" s="89">
        <v>-99</v>
      </c>
      <c r="BY1538" s="89">
        <v>-99</v>
      </c>
      <c r="BZ1538" s="89">
        <v>-99</v>
      </c>
      <c r="CA1538" s="89">
        <v>-99</v>
      </c>
      <c r="CB1538" s="89">
        <v>-99</v>
      </c>
      <c r="CC1538" s="89">
        <v>-99</v>
      </c>
      <c r="CD1538" s="89">
        <v>-99</v>
      </c>
      <c r="CE1538" s="89">
        <v>-99</v>
      </c>
      <c r="CF1538" s="89">
        <v>-99</v>
      </c>
      <c r="CG1538" s="89">
        <v>-99</v>
      </c>
      <c r="CH1538" s="89">
        <v>-99</v>
      </c>
      <c r="CI1538" s="89">
        <v>-99</v>
      </c>
      <c r="CJ1538" s="89">
        <v>-99</v>
      </c>
      <c r="CK1538" s="89">
        <v>-99</v>
      </c>
      <c r="CL1538" s="89">
        <v>-99</v>
      </c>
      <c r="CM1538" s="89">
        <v>-99</v>
      </c>
      <c r="CN1538" s="89">
        <v>-99</v>
      </c>
      <c r="CO1538" s="89">
        <v>-99</v>
      </c>
      <c r="CP1538" s="89">
        <v>-99</v>
      </c>
      <c r="CQ1538" s="89">
        <v>-99</v>
      </c>
      <c r="CR1538" s="89">
        <v>-99</v>
      </c>
      <c r="CS1538" s="89">
        <v>-99</v>
      </c>
      <c r="CT1538" s="89">
        <v>-99</v>
      </c>
      <c r="CU1538" s="86">
        <v>-99</v>
      </c>
      <c r="CV1538" s="86">
        <v>-2.7699999999999999E-2</v>
      </c>
      <c r="CW1538" s="86">
        <v>43</v>
      </c>
      <c r="CX1538" s="86">
        <v>2</v>
      </c>
      <c r="CY1538" s="86">
        <v>-0.63519999999999999</v>
      </c>
      <c r="CZ1538" s="86">
        <v>22</v>
      </c>
      <c r="DA1538" s="86">
        <v>4</v>
      </c>
      <c r="DB1538" s="86">
        <v>-0.18690000000000001</v>
      </c>
      <c r="DC1538" s="86">
        <v>37</v>
      </c>
      <c r="DD1538" s="86">
        <v>-99</v>
      </c>
      <c r="DE1538" s="86">
        <v>-99</v>
      </c>
      <c r="DF1538" s="86">
        <v>-99</v>
      </c>
      <c r="DG1538" s="86">
        <v>-99</v>
      </c>
      <c r="DH1538" s="86">
        <v>-99</v>
      </c>
    </row>
    <row r="1539" spans="1:112" x14ac:dyDescent="0.2">
      <c r="A1539" s="85">
        <f>IF(ISERROR(SEARCH('School Lookup'!$F$3,Data!J1539)),A1538,A1538+1)</f>
        <v>0</v>
      </c>
      <c r="B1539" s="85">
        <f>IF(I1539='School Lookup'!$G$13,1,0)</f>
        <v>0</v>
      </c>
      <c r="C1539" s="85">
        <f t="shared" si="23"/>
        <v>1537</v>
      </c>
      <c r="D1539" s="86" t="s">
        <v>6478</v>
      </c>
      <c r="E1539" s="86" t="s">
        <v>6790</v>
      </c>
      <c r="F1539" s="86" t="s">
        <v>2774</v>
      </c>
      <c r="G1539" s="86" t="s">
        <v>3165</v>
      </c>
      <c r="H1539" s="86" t="s">
        <v>2278</v>
      </c>
      <c r="I1539" s="86" t="s">
        <v>4538</v>
      </c>
      <c r="J1539" s="86" t="s">
        <v>2423</v>
      </c>
      <c r="K1539" s="86" t="s">
        <v>36</v>
      </c>
      <c r="L1539" s="86">
        <v>1</v>
      </c>
      <c r="M1539" s="86">
        <v>-99</v>
      </c>
      <c r="N1539" s="89">
        <v>-99</v>
      </c>
      <c r="O1539" s="89">
        <v>-99</v>
      </c>
      <c r="P1539" s="89">
        <v>-99</v>
      </c>
      <c r="Q1539" s="89">
        <v>-99</v>
      </c>
      <c r="R1539" s="89">
        <v>-99</v>
      </c>
      <c r="S1539" s="89">
        <v>-99</v>
      </c>
      <c r="T1539" s="89">
        <v>-99</v>
      </c>
      <c r="U1539" s="89">
        <v>-99</v>
      </c>
      <c r="V1539" s="89">
        <v>-99</v>
      </c>
      <c r="W1539" s="89">
        <v>-99</v>
      </c>
      <c r="X1539" s="89">
        <v>-99</v>
      </c>
      <c r="Y1539" s="89">
        <v>-99</v>
      </c>
      <c r="Z1539" s="89">
        <v>-99</v>
      </c>
      <c r="AA1539" s="89">
        <v>-99</v>
      </c>
      <c r="AB1539" s="89">
        <v>-99</v>
      </c>
      <c r="AC1539" s="89">
        <v>-99</v>
      </c>
      <c r="AD1539" s="89">
        <v>-99</v>
      </c>
      <c r="AE1539" s="89">
        <v>-99</v>
      </c>
      <c r="AF1539" s="89">
        <v>-99</v>
      </c>
      <c r="AG1539" s="89">
        <v>-99</v>
      </c>
      <c r="AH1539" s="89">
        <v>-99</v>
      </c>
      <c r="AI1539" s="89">
        <v>-99</v>
      </c>
      <c r="AJ1539" s="89">
        <v>-99</v>
      </c>
      <c r="AK1539" s="89">
        <v>-99</v>
      </c>
      <c r="AL1539" s="89">
        <v>-99</v>
      </c>
      <c r="AM1539" s="89">
        <v>-99</v>
      </c>
      <c r="AN1539" s="89">
        <v>-99</v>
      </c>
      <c r="AO1539" s="89">
        <v>-99</v>
      </c>
      <c r="AP1539" s="89">
        <v>-99</v>
      </c>
      <c r="AQ1539" s="89">
        <v>-99</v>
      </c>
      <c r="AR1539" s="89">
        <v>-99</v>
      </c>
      <c r="AS1539" s="89">
        <v>-99</v>
      </c>
      <c r="AT1539" s="89">
        <v>-99</v>
      </c>
      <c r="AU1539" s="89">
        <v>-99</v>
      </c>
      <c r="AV1539" s="89">
        <v>-99</v>
      </c>
      <c r="AW1539" s="89">
        <v>-99</v>
      </c>
      <c r="AX1539" s="89">
        <v>-99</v>
      </c>
      <c r="AY1539" s="89">
        <v>-99</v>
      </c>
      <c r="AZ1539" s="89">
        <v>-99</v>
      </c>
      <c r="BA1539" s="89">
        <v>1</v>
      </c>
      <c r="BB1539" s="89">
        <v>-7.9060465116279094E-2</v>
      </c>
      <c r="BC1539" s="89">
        <v>4.6573382323865098E-2</v>
      </c>
      <c r="BD1539" s="89">
        <v>49.660899999999998</v>
      </c>
      <c r="BE1539" s="89">
        <v>0.136700193193666</v>
      </c>
      <c r="BF1539" s="89">
        <v>55.813931229235898</v>
      </c>
      <c r="BG1539" s="89">
        <v>9.16367877587657E-2</v>
      </c>
      <c r="BH1539" s="89">
        <v>0.108253900317016</v>
      </c>
      <c r="BI1539" s="89">
        <v>0.250207813798836</v>
      </c>
      <c r="BJ1539" s="89">
        <v>2.7085971733517799E-2</v>
      </c>
      <c r="BK1539" s="89">
        <v>1</v>
      </c>
      <c r="BL1539" s="89">
        <v>-0.17253866666666701</v>
      </c>
      <c r="BM1539" s="89">
        <v>-0.238090414036943</v>
      </c>
      <c r="BN1539" s="89">
        <v>46.543100000000003</v>
      </c>
      <c r="BO1539" s="89">
        <v>-0.23716709691895299</v>
      </c>
      <c r="BP1539" s="89">
        <v>56.666690666666703</v>
      </c>
      <c r="BQ1539" s="89">
        <v>-0.23762875547794801</v>
      </c>
      <c r="BR1539" s="89">
        <v>-0.237395640202125</v>
      </c>
      <c r="BS1539" s="89">
        <v>0.24937655860349101</v>
      </c>
      <c r="BT1539" s="89">
        <v>-5.92009077810784E-2</v>
      </c>
      <c r="BU1539" s="89">
        <v>1</v>
      </c>
      <c r="BV1539" s="89">
        <v>-0.16794983388704299</v>
      </c>
      <c r="BW1539" s="89">
        <v>-0.22970391821776501</v>
      </c>
      <c r="BX1539" s="89">
        <v>50.7712</v>
      </c>
      <c r="BY1539" s="89">
        <v>0.171366062091239</v>
      </c>
      <c r="BZ1539" s="89">
        <v>49.169431893687701</v>
      </c>
      <c r="CA1539" s="89">
        <v>-2.91689280632631E-2</v>
      </c>
      <c r="CB1539" s="89">
        <v>-2.0899976950845001E-2</v>
      </c>
      <c r="CC1539" s="89">
        <v>0.250207813798836</v>
      </c>
      <c r="CD1539" s="89">
        <v>-5.22933754131701E-3</v>
      </c>
      <c r="CE1539" s="89">
        <v>1</v>
      </c>
      <c r="CF1539" s="89">
        <v>-8.0813289036544805E-2</v>
      </c>
      <c r="CG1539" s="89">
        <v>-7.0240005435514502E-3</v>
      </c>
      <c r="CH1539" s="89">
        <v>56.157499999999999</v>
      </c>
      <c r="CI1539" s="89">
        <v>0.78303258411233301</v>
      </c>
      <c r="CJ1539" s="89">
        <v>44.518243521594698</v>
      </c>
      <c r="CK1539" s="89">
        <v>0.388004291784391</v>
      </c>
      <c r="CL1539" s="89">
        <v>0.42899163362849502</v>
      </c>
      <c r="CM1539" s="89">
        <v>0.250207813798836</v>
      </c>
      <c r="CN1539" s="89">
        <v>0.10733705878817699</v>
      </c>
      <c r="CO1539" s="89">
        <v>89.26</v>
      </c>
      <c r="CP1539" s="89">
        <v>0.1414</v>
      </c>
      <c r="CQ1539" s="89">
        <v>-4.2</v>
      </c>
      <c r="CR1539" s="89">
        <v>-0.78869999999999996</v>
      </c>
      <c r="CS1539" s="89">
        <v>-0.14003333333333301</v>
      </c>
      <c r="CT1539" s="89">
        <v>-0.90780000000000005</v>
      </c>
      <c r="CU1539" s="86" t="s">
        <v>6988</v>
      </c>
      <c r="CV1539" s="86">
        <v>-2.7799999999999998E-2</v>
      </c>
      <c r="CW1539" s="86">
        <v>43</v>
      </c>
      <c r="CX1539" s="86">
        <v>2</v>
      </c>
      <c r="CY1539" s="86">
        <v>-0.1961</v>
      </c>
      <c r="CZ1539" s="86">
        <v>42</v>
      </c>
      <c r="DA1539" s="86">
        <v>4</v>
      </c>
      <c r="DB1539" s="86">
        <v>0.21390000000000001</v>
      </c>
      <c r="DC1539" s="86">
        <v>58</v>
      </c>
      <c r="DD1539" s="86">
        <v>-99</v>
      </c>
      <c r="DE1539" s="86">
        <v>-99</v>
      </c>
      <c r="DF1539" s="86">
        <v>-99</v>
      </c>
      <c r="DG1539" s="86">
        <v>-99</v>
      </c>
      <c r="DH1539" s="86">
        <v>-99</v>
      </c>
    </row>
    <row r="1540" spans="1:112" x14ac:dyDescent="0.2">
      <c r="A1540" s="85">
        <f>IF(ISERROR(SEARCH('School Lookup'!$F$3,Data!J1540)),A1539,A1539+1)</f>
        <v>0</v>
      </c>
      <c r="B1540" s="85">
        <f>IF(I1540='School Lookup'!$G$13,1,0)</f>
        <v>0</v>
      </c>
      <c r="C1540" s="85">
        <f t="shared" ref="C1540:C1603" si="24">C1539+1</f>
        <v>1538</v>
      </c>
      <c r="D1540" s="86" t="s">
        <v>6478</v>
      </c>
      <c r="E1540" s="86" t="s">
        <v>6733</v>
      </c>
      <c r="F1540" s="86" t="s">
        <v>2764</v>
      </c>
      <c r="G1540" s="86" t="s">
        <v>2822</v>
      </c>
      <c r="H1540" s="86" t="s">
        <v>1226</v>
      </c>
      <c r="I1540" s="86" t="s">
        <v>5196</v>
      </c>
      <c r="J1540" s="86" t="s">
        <v>1519</v>
      </c>
      <c r="K1540" s="86" t="s">
        <v>26</v>
      </c>
      <c r="L1540" s="86">
        <v>1</v>
      </c>
      <c r="M1540" s="86">
        <v>1</v>
      </c>
      <c r="N1540" s="89">
        <v>4.6391842900302099E-2</v>
      </c>
      <c r="O1540" s="89">
        <v>0.19481647672616501</v>
      </c>
      <c r="P1540" s="89">
        <v>43.919199999999996</v>
      </c>
      <c r="Q1540" s="89">
        <v>-0.62760828789828405</v>
      </c>
      <c r="R1540" s="89">
        <v>52.567970090634397</v>
      </c>
      <c r="S1540" s="89">
        <v>-0.21639590558606001</v>
      </c>
      <c r="T1540" s="89">
        <v>-0.245651383984759</v>
      </c>
      <c r="U1540" s="89">
        <v>0.378718535469108</v>
      </c>
      <c r="V1540" s="89">
        <v>-9.3032732378667202E-2</v>
      </c>
      <c r="W1540" s="89">
        <v>1</v>
      </c>
      <c r="X1540" s="89">
        <v>9.2462235649546799E-3</v>
      </c>
      <c r="Y1540" s="89">
        <v>0.110813729792218</v>
      </c>
      <c r="Z1540" s="89">
        <v>48.404000000000003</v>
      </c>
      <c r="AA1540" s="89">
        <v>-0.17754787297416499</v>
      </c>
      <c r="AB1540" s="89">
        <v>49.244701208459198</v>
      </c>
      <c r="AC1540" s="89">
        <v>-3.33670715909734E-2</v>
      </c>
      <c r="AD1540" s="89">
        <v>-3.74808965885981E-2</v>
      </c>
      <c r="AE1540" s="89">
        <v>0.378718535469108</v>
      </c>
      <c r="AF1540" s="89">
        <v>-1.41947102641029E-2</v>
      </c>
      <c r="AG1540" s="89">
        <v>1</v>
      </c>
      <c r="AH1540" s="89">
        <v>0.23500188679245301</v>
      </c>
      <c r="AI1540" s="89">
        <v>0.56278265661934102</v>
      </c>
      <c r="AJ1540" s="89">
        <v>-99</v>
      </c>
      <c r="AK1540" s="89">
        <v>-99</v>
      </c>
      <c r="AL1540" s="89">
        <v>50.943407547169798</v>
      </c>
      <c r="AM1540" s="89">
        <v>0.56278265661934102</v>
      </c>
      <c r="AN1540" s="89">
        <v>0.548026021745601</v>
      </c>
      <c r="AO1540" s="89">
        <v>0.121281464530892</v>
      </c>
      <c r="AP1540" s="89">
        <v>6.6465398518345195E-2</v>
      </c>
      <c r="AQ1540" s="89">
        <v>1</v>
      </c>
      <c r="AR1540" s="89">
        <v>2.5416981132075502E-2</v>
      </c>
      <c r="AS1540" s="89">
        <v>0.12714271048183601</v>
      </c>
      <c r="AT1540" s="89">
        <v>-99</v>
      </c>
      <c r="AU1540" s="89">
        <v>-99</v>
      </c>
      <c r="AV1540" s="89">
        <v>53.773622641509398</v>
      </c>
      <c r="AW1540" s="89">
        <v>0.12714271048183601</v>
      </c>
      <c r="AX1540" s="89">
        <v>9.4768271414886807E-2</v>
      </c>
      <c r="AY1540" s="89">
        <v>0.121281464530892</v>
      </c>
      <c r="AZ1540" s="89">
        <v>1.14936347482586E-2</v>
      </c>
      <c r="BA1540" s="89">
        <v>-99</v>
      </c>
      <c r="BB1540" s="89">
        <v>-99</v>
      </c>
      <c r="BC1540" s="89">
        <v>-99</v>
      </c>
      <c r="BD1540" s="89">
        <v>-99</v>
      </c>
      <c r="BE1540" s="89">
        <v>-99</v>
      </c>
      <c r="BF1540" s="89">
        <v>-99</v>
      </c>
      <c r="BG1540" s="89">
        <v>-99</v>
      </c>
      <c r="BH1540" s="89">
        <v>-99</v>
      </c>
      <c r="BI1540" s="89">
        <v>-99</v>
      </c>
      <c r="BJ1540" s="89">
        <v>-99</v>
      </c>
      <c r="BK1540" s="89">
        <v>-99</v>
      </c>
      <c r="BL1540" s="89">
        <v>-99</v>
      </c>
      <c r="BM1540" s="89">
        <v>-99</v>
      </c>
      <c r="BN1540" s="89">
        <v>-99</v>
      </c>
      <c r="BO1540" s="89">
        <v>-99</v>
      </c>
      <c r="BP1540" s="89">
        <v>-99</v>
      </c>
      <c r="BQ1540" s="89">
        <v>-99</v>
      </c>
      <c r="BR1540" s="89">
        <v>-99</v>
      </c>
      <c r="BS1540" s="89">
        <v>-99</v>
      </c>
      <c r="BT1540" s="89">
        <v>-99</v>
      </c>
      <c r="BU1540" s="89">
        <v>-99</v>
      </c>
      <c r="BV1540" s="89">
        <v>-99</v>
      </c>
      <c r="BW1540" s="89">
        <v>-99</v>
      </c>
      <c r="BX1540" s="89">
        <v>-99</v>
      </c>
      <c r="BY1540" s="89">
        <v>-99</v>
      </c>
      <c r="BZ1540" s="89">
        <v>-99</v>
      </c>
      <c r="CA1540" s="89">
        <v>-99</v>
      </c>
      <c r="CB1540" s="89">
        <v>-99</v>
      </c>
      <c r="CC1540" s="89">
        <v>-99</v>
      </c>
      <c r="CD1540" s="89">
        <v>-99</v>
      </c>
      <c r="CE1540" s="89">
        <v>-99</v>
      </c>
      <c r="CF1540" s="89">
        <v>-99</v>
      </c>
      <c r="CG1540" s="89">
        <v>-99</v>
      </c>
      <c r="CH1540" s="89">
        <v>-99</v>
      </c>
      <c r="CI1540" s="89">
        <v>-99</v>
      </c>
      <c r="CJ1540" s="89">
        <v>-99</v>
      </c>
      <c r="CK1540" s="89">
        <v>-99</v>
      </c>
      <c r="CL1540" s="89">
        <v>-99</v>
      </c>
      <c r="CM1540" s="89">
        <v>-99</v>
      </c>
      <c r="CN1540" s="89">
        <v>-99</v>
      </c>
      <c r="CO1540" s="89">
        <v>-99</v>
      </c>
      <c r="CP1540" s="89">
        <v>-99</v>
      </c>
      <c r="CQ1540" s="89">
        <v>-99</v>
      </c>
      <c r="CR1540" s="89">
        <v>-99</v>
      </c>
      <c r="CS1540" s="89">
        <v>-99</v>
      </c>
      <c r="CT1540" s="89">
        <v>-99</v>
      </c>
      <c r="CU1540" s="86">
        <v>-99</v>
      </c>
      <c r="CV1540" s="86">
        <v>-2.93E-2</v>
      </c>
      <c r="CW1540" s="86">
        <v>43</v>
      </c>
      <c r="CX1540" s="86">
        <v>2</v>
      </c>
      <c r="CY1540" s="86">
        <v>0.32540000000000002</v>
      </c>
      <c r="CZ1540" s="86">
        <v>67</v>
      </c>
      <c r="DA1540" s="86">
        <v>2</v>
      </c>
      <c r="DB1540" s="86">
        <v>-0.3049</v>
      </c>
      <c r="DC1540" s="86">
        <v>31</v>
      </c>
      <c r="DD1540" s="86">
        <v>-99</v>
      </c>
      <c r="DE1540" s="86">
        <v>-99</v>
      </c>
      <c r="DF1540" s="86">
        <v>-99</v>
      </c>
      <c r="DG1540" s="86">
        <v>-99</v>
      </c>
      <c r="DH1540" s="86">
        <v>-99</v>
      </c>
    </row>
    <row r="1541" spans="1:112" x14ac:dyDescent="0.2">
      <c r="A1541" s="85">
        <f>IF(ISERROR(SEARCH('School Lookup'!$F$3,Data!J1541)),A1540,A1540+1)</f>
        <v>0</v>
      </c>
      <c r="B1541" s="85">
        <f>IF(I1541='School Lookup'!$G$13,1,0)</f>
        <v>0</v>
      </c>
      <c r="C1541" s="85">
        <f t="shared" si="24"/>
        <v>1539</v>
      </c>
      <c r="D1541" s="86" t="s">
        <v>6478</v>
      </c>
      <c r="E1541" s="86" t="s">
        <v>6499</v>
      </c>
      <c r="F1541" s="86" t="s">
        <v>2742</v>
      </c>
      <c r="G1541" s="86" t="s">
        <v>2913</v>
      </c>
      <c r="H1541" s="86" t="s">
        <v>924</v>
      </c>
      <c r="I1541" s="86" t="s">
        <v>4367</v>
      </c>
      <c r="J1541" s="86" t="s">
        <v>945</v>
      </c>
      <c r="K1541" s="86" t="s">
        <v>36</v>
      </c>
      <c r="L1541" s="86">
        <v>1</v>
      </c>
      <c r="M1541" s="86">
        <v>-99</v>
      </c>
      <c r="N1541" s="89">
        <v>-99</v>
      </c>
      <c r="O1541" s="89">
        <v>-99</v>
      </c>
      <c r="P1541" s="89">
        <v>-99</v>
      </c>
      <c r="Q1541" s="89">
        <v>-99</v>
      </c>
      <c r="R1541" s="89">
        <v>-99</v>
      </c>
      <c r="S1541" s="89">
        <v>-99</v>
      </c>
      <c r="T1541" s="89">
        <v>-99</v>
      </c>
      <c r="U1541" s="89">
        <v>-99</v>
      </c>
      <c r="V1541" s="89">
        <v>-99</v>
      </c>
      <c r="W1541" s="89">
        <v>-99</v>
      </c>
      <c r="X1541" s="89">
        <v>-99</v>
      </c>
      <c r="Y1541" s="89">
        <v>-99</v>
      </c>
      <c r="Z1541" s="89">
        <v>-99</v>
      </c>
      <c r="AA1541" s="89">
        <v>-99</v>
      </c>
      <c r="AB1541" s="89">
        <v>-99</v>
      </c>
      <c r="AC1541" s="89">
        <v>-99</v>
      </c>
      <c r="AD1541" s="89">
        <v>-99</v>
      </c>
      <c r="AE1541" s="89">
        <v>-99</v>
      </c>
      <c r="AF1541" s="89">
        <v>-99</v>
      </c>
      <c r="AG1541" s="89">
        <v>-99</v>
      </c>
      <c r="AH1541" s="89">
        <v>-99</v>
      </c>
      <c r="AI1541" s="89">
        <v>-99</v>
      </c>
      <c r="AJ1541" s="89">
        <v>-99</v>
      </c>
      <c r="AK1541" s="89">
        <v>-99</v>
      </c>
      <c r="AL1541" s="89">
        <v>-99</v>
      </c>
      <c r="AM1541" s="89">
        <v>-99</v>
      </c>
      <c r="AN1541" s="89">
        <v>-99</v>
      </c>
      <c r="AO1541" s="89">
        <v>-99</v>
      </c>
      <c r="AP1541" s="89">
        <v>-99</v>
      </c>
      <c r="AQ1541" s="89">
        <v>-99</v>
      </c>
      <c r="AR1541" s="89">
        <v>-99</v>
      </c>
      <c r="AS1541" s="89">
        <v>-99</v>
      </c>
      <c r="AT1541" s="89">
        <v>-99</v>
      </c>
      <c r="AU1541" s="89">
        <v>-99</v>
      </c>
      <c r="AV1541" s="89">
        <v>-99</v>
      </c>
      <c r="AW1541" s="89">
        <v>-99</v>
      </c>
      <c r="AX1541" s="89">
        <v>-99</v>
      </c>
      <c r="AY1541" s="89">
        <v>-99</v>
      </c>
      <c r="AZ1541" s="89">
        <v>-99</v>
      </c>
      <c r="BA1541" s="89">
        <v>1</v>
      </c>
      <c r="BB1541" s="89">
        <v>-9.5643968871595306E-2</v>
      </c>
      <c r="BC1541" s="89">
        <v>9.2554896056310197E-3</v>
      </c>
      <c r="BD1541" s="89">
        <v>51.352699999999999</v>
      </c>
      <c r="BE1541" s="89">
        <v>0.30586809918990499</v>
      </c>
      <c r="BF1541" s="89">
        <v>57.198443579766497</v>
      </c>
      <c r="BG1541" s="89">
        <v>0.15756179439776799</v>
      </c>
      <c r="BH1541" s="89">
        <v>0.17879119117712</v>
      </c>
      <c r="BI1541" s="89">
        <v>0.24987846378220699</v>
      </c>
      <c r="BJ1541" s="89">
        <v>4.46760681891296E-2</v>
      </c>
      <c r="BK1541" s="89">
        <v>1</v>
      </c>
      <c r="BL1541" s="89">
        <v>-1.4549027237354101E-2</v>
      </c>
      <c r="BM1541" s="89">
        <v>0.14637265398046501</v>
      </c>
      <c r="BN1541" s="89">
        <v>45.741599999999998</v>
      </c>
      <c r="BO1541" s="89">
        <v>-0.32715965482655002</v>
      </c>
      <c r="BP1541" s="89">
        <v>56.031153307392998</v>
      </c>
      <c r="BQ1541" s="89">
        <v>-9.0393500423042394E-2</v>
      </c>
      <c r="BR1541" s="89">
        <v>-8.2946917622060495E-2</v>
      </c>
      <c r="BS1541" s="89">
        <v>0.24987846378220699</v>
      </c>
      <c r="BT1541" s="89">
        <v>-2.0726648350869799E-2</v>
      </c>
      <c r="BU1541" s="89">
        <v>1</v>
      </c>
      <c r="BV1541" s="89">
        <v>-0.101383495145631</v>
      </c>
      <c r="BW1541" s="89">
        <v>-7.6374522796861299E-2</v>
      </c>
      <c r="BX1541" s="89">
        <v>48.244</v>
      </c>
      <c r="BY1541" s="89">
        <v>-8.9370505766443398E-2</v>
      </c>
      <c r="BZ1541" s="89">
        <v>58.252433009708703</v>
      </c>
      <c r="CA1541" s="89">
        <v>-8.2872514281652307E-2</v>
      </c>
      <c r="CB1541" s="89">
        <v>-7.7506272250273497E-2</v>
      </c>
      <c r="CC1541" s="89">
        <v>0.25036460865337901</v>
      </c>
      <c r="CD1541" s="89">
        <v>-1.94048275201219E-2</v>
      </c>
      <c r="CE1541" s="89">
        <v>1</v>
      </c>
      <c r="CF1541" s="89">
        <v>-0.19346128404669299</v>
      </c>
      <c r="CG1541" s="89">
        <v>-0.27711116818845</v>
      </c>
      <c r="CH1541" s="89">
        <v>50.0137</v>
      </c>
      <c r="CI1541" s="89">
        <v>8.1863863486292099E-2</v>
      </c>
      <c r="CJ1541" s="89">
        <v>56.614773540856</v>
      </c>
      <c r="CK1541" s="89">
        <v>-9.7623652351079102E-2</v>
      </c>
      <c r="CL1541" s="89">
        <v>-9.6488234931007097E-2</v>
      </c>
      <c r="CM1541" s="89">
        <v>0.24987846378220699</v>
      </c>
      <c r="CN1541" s="89">
        <v>-2.4110331917616801E-2</v>
      </c>
      <c r="CO1541" s="89">
        <v>91.85</v>
      </c>
      <c r="CP1541" s="89">
        <v>0.33710000000000001</v>
      </c>
      <c r="CQ1541" s="89">
        <v>1.02</v>
      </c>
      <c r="CR1541" s="89">
        <v>-3.5400000000000001E-2</v>
      </c>
      <c r="CS1541" s="89">
        <v>0.33710000000000001</v>
      </c>
      <c r="CT1541" s="89">
        <v>-0.1226</v>
      </c>
      <c r="CU1541" s="86" t="s">
        <v>6988</v>
      </c>
      <c r="CV1541" s="86">
        <v>-2.9899999999999999E-2</v>
      </c>
      <c r="CW1541" s="86">
        <v>43</v>
      </c>
      <c r="CX1541" s="86">
        <v>2</v>
      </c>
      <c r="CY1541" s="86">
        <v>-0.20979999999999999</v>
      </c>
      <c r="CZ1541" s="86">
        <v>41</v>
      </c>
      <c r="DA1541" s="86">
        <v>4</v>
      </c>
      <c r="DB1541" s="86">
        <v>-7.1999999999999998E-3</v>
      </c>
      <c r="DC1541" s="86">
        <v>47</v>
      </c>
      <c r="DD1541" s="86">
        <v>-99</v>
      </c>
      <c r="DE1541" s="86">
        <v>-99</v>
      </c>
      <c r="DF1541" s="86">
        <v>-99</v>
      </c>
      <c r="DG1541" s="86">
        <v>-99</v>
      </c>
      <c r="DH1541" s="86">
        <v>-99</v>
      </c>
    </row>
    <row r="1542" spans="1:112" x14ac:dyDescent="0.2">
      <c r="A1542" s="85">
        <f>IF(ISERROR(SEARCH('School Lookup'!$F$3,Data!J1542)),A1541,A1541+1)</f>
        <v>0</v>
      </c>
      <c r="B1542" s="85">
        <f>IF(I1542='School Lookup'!$G$13,1,0)</f>
        <v>0</v>
      </c>
      <c r="C1542" s="85">
        <f t="shared" si="24"/>
        <v>1540</v>
      </c>
      <c r="D1542" s="86" t="s">
        <v>6478</v>
      </c>
      <c r="E1542" s="86" t="s">
        <v>6489</v>
      </c>
      <c r="F1542" s="86" t="s">
        <v>2741</v>
      </c>
      <c r="G1542" s="86" t="s">
        <v>3272</v>
      </c>
      <c r="H1542" s="86" t="s">
        <v>847</v>
      </c>
      <c r="I1542" s="86" t="s">
        <v>5275</v>
      </c>
      <c r="J1542" s="86" t="s">
        <v>848</v>
      </c>
      <c r="K1542" s="86" t="s">
        <v>36</v>
      </c>
      <c r="L1542" s="86">
        <v>1</v>
      </c>
      <c r="M1542" s="86">
        <v>-99</v>
      </c>
      <c r="N1542" s="89">
        <v>-99</v>
      </c>
      <c r="O1542" s="89">
        <v>-99</v>
      </c>
      <c r="P1542" s="89">
        <v>-99</v>
      </c>
      <c r="Q1542" s="89">
        <v>-99</v>
      </c>
      <c r="R1542" s="89">
        <v>-99</v>
      </c>
      <c r="S1542" s="89">
        <v>-99</v>
      </c>
      <c r="T1542" s="89">
        <v>-99</v>
      </c>
      <c r="U1542" s="89">
        <v>-99</v>
      </c>
      <c r="V1542" s="89">
        <v>-99</v>
      </c>
      <c r="W1542" s="89">
        <v>-99</v>
      </c>
      <c r="X1542" s="89">
        <v>-99</v>
      </c>
      <c r="Y1542" s="89">
        <v>-99</v>
      </c>
      <c r="Z1542" s="89">
        <v>-99</v>
      </c>
      <c r="AA1542" s="89">
        <v>-99</v>
      </c>
      <c r="AB1542" s="89">
        <v>-99</v>
      </c>
      <c r="AC1542" s="89">
        <v>-99</v>
      </c>
      <c r="AD1542" s="89">
        <v>-99</v>
      </c>
      <c r="AE1542" s="89">
        <v>-99</v>
      </c>
      <c r="AF1542" s="89">
        <v>-99</v>
      </c>
      <c r="AG1542" s="89">
        <v>-99</v>
      </c>
      <c r="AH1542" s="89">
        <v>-99</v>
      </c>
      <c r="AI1542" s="89">
        <v>-99</v>
      </c>
      <c r="AJ1542" s="89">
        <v>-99</v>
      </c>
      <c r="AK1542" s="89">
        <v>-99</v>
      </c>
      <c r="AL1542" s="89">
        <v>-99</v>
      </c>
      <c r="AM1542" s="89">
        <v>-99</v>
      </c>
      <c r="AN1542" s="89">
        <v>-99</v>
      </c>
      <c r="AO1542" s="89">
        <v>-99</v>
      </c>
      <c r="AP1542" s="89">
        <v>-99</v>
      </c>
      <c r="AQ1542" s="89">
        <v>-99</v>
      </c>
      <c r="AR1542" s="89">
        <v>-99</v>
      </c>
      <c r="AS1542" s="89">
        <v>-99</v>
      </c>
      <c r="AT1542" s="89">
        <v>-99</v>
      </c>
      <c r="AU1542" s="89">
        <v>-99</v>
      </c>
      <c r="AV1542" s="89">
        <v>-99</v>
      </c>
      <c r="AW1542" s="89">
        <v>-99</v>
      </c>
      <c r="AX1542" s="89">
        <v>-99</v>
      </c>
      <c r="AY1542" s="89">
        <v>-99</v>
      </c>
      <c r="AZ1542" s="89">
        <v>-99</v>
      </c>
      <c r="BA1542" s="89">
        <v>1</v>
      </c>
      <c r="BB1542" s="89">
        <v>-0.22180869565217401</v>
      </c>
      <c r="BC1542" s="89">
        <v>-0.27465325539125302</v>
      </c>
      <c r="BD1542" s="89">
        <v>48.904800000000002</v>
      </c>
      <c r="BE1542" s="89">
        <v>6.1095598251146299E-2</v>
      </c>
      <c r="BF1542" s="89">
        <v>52.173926086956499</v>
      </c>
      <c r="BG1542" s="89">
        <v>-0.106778828570053</v>
      </c>
      <c r="BH1542" s="89">
        <v>-0.10404338645932799</v>
      </c>
      <c r="BI1542" s="89">
        <v>0.25</v>
      </c>
      <c r="BJ1542" s="89">
        <v>-2.6010846614831998E-2</v>
      </c>
      <c r="BK1542" s="89">
        <v>1</v>
      </c>
      <c r="BL1542" s="89">
        <v>-0.170426086956522</v>
      </c>
      <c r="BM1542" s="89">
        <v>-0.23294951442018699</v>
      </c>
      <c r="BN1542" s="89">
        <v>59.571399999999997</v>
      </c>
      <c r="BO1542" s="89">
        <v>1.2256526687548199</v>
      </c>
      <c r="BP1542" s="89">
        <v>60.869604347826098</v>
      </c>
      <c r="BQ1542" s="89">
        <v>0.49635157716731898</v>
      </c>
      <c r="BR1542" s="89">
        <v>0.53254444468907802</v>
      </c>
      <c r="BS1542" s="89">
        <v>0.25</v>
      </c>
      <c r="BT1542" s="89">
        <v>0.13313611117226901</v>
      </c>
      <c r="BU1542" s="89">
        <v>1</v>
      </c>
      <c r="BV1542" s="89">
        <v>4.47260869565217E-2</v>
      </c>
      <c r="BW1542" s="89">
        <v>0.26017536581803902</v>
      </c>
      <c r="BX1542" s="89">
        <v>35.636400000000002</v>
      </c>
      <c r="BY1542" s="89">
        <v>-1.3901232570020099</v>
      </c>
      <c r="BZ1542" s="89">
        <v>55.072495652173899</v>
      </c>
      <c r="CA1542" s="89">
        <v>-0.564973945591983</v>
      </c>
      <c r="CB1542" s="89">
        <v>-0.58566555744313198</v>
      </c>
      <c r="CC1542" s="89">
        <v>0.25</v>
      </c>
      <c r="CD1542" s="89">
        <v>-0.14641638936078299</v>
      </c>
      <c r="CE1542" s="89">
        <v>1</v>
      </c>
      <c r="CF1542" s="89">
        <v>-0.14325217391304301</v>
      </c>
      <c r="CG1542" s="89">
        <v>-0.15672876506847899</v>
      </c>
      <c r="CH1542" s="89">
        <v>51.958300000000001</v>
      </c>
      <c r="CI1542" s="89">
        <v>0.30379372678415301</v>
      </c>
      <c r="CJ1542" s="89">
        <v>60.869595652173899</v>
      </c>
      <c r="CK1542" s="89">
        <v>7.3532480857836993E-2</v>
      </c>
      <c r="CL1542" s="89">
        <v>8.8713427098319197E-2</v>
      </c>
      <c r="CM1542" s="89">
        <v>0.25</v>
      </c>
      <c r="CN1542" s="89">
        <v>2.2178356774579799E-2</v>
      </c>
      <c r="CO1542" s="89">
        <v>91.63</v>
      </c>
      <c r="CP1542" s="89">
        <v>0.32050000000000001</v>
      </c>
      <c r="CQ1542" s="89">
        <v>-8.9</v>
      </c>
      <c r="CR1542" s="89">
        <v>-1.4670000000000001</v>
      </c>
      <c r="CS1542" s="89">
        <v>0.32050000000000001</v>
      </c>
      <c r="CT1542" s="89">
        <v>-0.15</v>
      </c>
      <c r="CU1542" s="86" t="s">
        <v>6988</v>
      </c>
      <c r="CV1542" s="86">
        <v>-3.04E-2</v>
      </c>
      <c r="CW1542" s="86">
        <v>43</v>
      </c>
      <c r="CX1542" s="86">
        <v>2</v>
      </c>
      <c r="CY1542" s="86">
        <v>6.1999999999999998E-3</v>
      </c>
      <c r="CZ1542" s="86">
        <v>52</v>
      </c>
      <c r="DA1542" s="86">
        <v>4</v>
      </c>
      <c r="DB1542" s="86">
        <v>5.0099999999999999E-2</v>
      </c>
      <c r="DC1542" s="86">
        <v>50</v>
      </c>
      <c r="DD1542" s="86">
        <v>-99</v>
      </c>
      <c r="DE1542" s="86">
        <v>-99</v>
      </c>
      <c r="DF1542" s="86">
        <v>-99</v>
      </c>
      <c r="DG1542" s="86">
        <v>-99</v>
      </c>
      <c r="DH1542" s="86">
        <v>-99</v>
      </c>
    </row>
    <row r="1543" spans="1:112" x14ac:dyDescent="0.2">
      <c r="A1543" s="85">
        <f>IF(ISERROR(SEARCH('School Lookup'!$F$3,Data!J1543)),A1542,A1542+1)</f>
        <v>0</v>
      </c>
      <c r="B1543" s="85">
        <f>IF(I1543='School Lookup'!$G$13,1,0)</f>
        <v>0</v>
      </c>
      <c r="C1543" s="85">
        <f t="shared" si="24"/>
        <v>1541</v>
      </c>
      <c r="D1543" s="86" t="s">
        <v>6478</v>
      </c>
      <c r="E1543" s="86" t="s">
        <v>6681</v>
      </c>
      <c r="F1543" s="86" t="s">
        <v>2763</v>
      </c>
      <c r="G1543" s="86" t="s">
        <v>3056</v>
      </c>
      <c r="H1543" s="86" t="s">
        <v>969</v>
      </c>
      <c r="I1543" s="86" t="s">
        <v>4190</v>
      </c>
      <c r="J1543" s="86" t="s">
        <v>1356</v>
      </c>
      <c r="K1543" s="86" t="s">
        <v>130</v>
      </c>
      <c r="L1543" s="86">
        <v>1</v>
      </c>
      <c r="M1543" s="86">
        <v>1</v>
      </c>
      <c r="N1543" s="89">
        <v>-9.77602870813397E-2</v>
      </c>
      <c r="O1543" s="89">
        <v>-0.11734480506346399</v>
      </c>
      <c r="P1543" s="89">
        <v>46.713200000000001</v>
      </c>
      <c r="Q1543" s="89">
        <v>-0.33124476311593698</v>
      </c>
      <c r="R1543" s="89">
        <v>51.674624880382801</v>
      </c>
      <c r="S1543" s="89">
        <v>-0.22429478408970099</v>
      </c>
      <c r="T1543" s="89">
        <v>-0.25461397990669798</v>
      </c>
      <c r="U1543" s="89">
        <v>0.37122557726465399</v>
      </c>
      <c r="V1543" s="89">
        <v>-9.45192216705147E-2</v>
      </c>
      <c r="W1543" s="89">
        <v>1</v>
      </c>
      <c r="X1543" s="89">
        <v>-7.8716267942583698E-2</v>
      </c>
      <c r="Y1543" s="89">
        <v>-9.62639076811726E-2</v>
      </c>
      <c r="Z1543" s="89">
        <v>53.7316</v>
      </c>
      <c r="AA1543" s="89">
        <v>0.48681961338060697</v>
      </c>
      <c r="AB1543" s="89">
        <v>51.435373684210496</v>
      </c>
      <c r="AC1543" s="89">
        <v>0.19527785284971699</v>
      </c>
      <c r="AD1543" s="89">
        <v>0.22874227811275399</v>
      </c>
      <c r="AE1543" s="89">
        <v>0.37122557726465399</v>
      </c>
      <c r="AF1543" s="89">
        <v>8.4914984237239005E-2</v>
      </c>
      <c r="AG1543" s="89">
        <v>1</v>
      </c>
      <c r="AH1543" s="89">
        <v>-0.14600290909090899</v>
      </c>
      <c r="AI1543" s="89">
        <v>-0.25717642071806701</v>
      </c>
      <c r="AJ1543" s="89">
        <v>-99</v>
      </c>
      <c r="AK1543" s="89">
        <v>-99</v>
      </c>
      <c r="AL1543" s="89">
        <v>53.090932727272701</v>
      </c>
      <c r="AM1543" s="89">
        <v>-0.25717642071806701</v>
      </c>
      <c r="AN1543" s="89">
        <v>-0.313376593199864</v>
      </c>
      <c r="AO1543" s="89">
        <v>0.122113676731794</v>
      </c>
      <c r="AP1543" s="89">
        <v>-3.8267567997319098E-2</v>
      </c>
      <c r="AQ1543" s="89">
        <v>1</v>
      </c>
      <c r="AR1543" s="89">
        <v>3.9118688524590203E-2</v>
      </c>
      <c r="AS1543" s="89">
        <v>0.157941627370878</v>
      </c>
      <c r="AT1543" s="89">
        <v>-99</v>
      </c>
      <c r="AU1543" s="89">
        <v>-99</v>
      </c>
      <c r="AV1543" s="89">
        <v>48.196717704918001</v>
      </c>
      <c r="AW1543" s="89">
        <v>0.157941627370878</v>
      </c>
      <c r="AX1543" s="89">
        <v>0.127224015449868</v>
      </c>
      <c r="AY1543" s="89">
        <v>0.13543516873889899</v>
      </c>
      <c r="AZ1543" s="89">
        <v>1.7230606000093102E-2</v>
      </c>
      <c r="BA1543" s="89">
        <v>-99</v>
      </c>
      <c r="BB1543" s="89">
        <v>-99</v>
      </c>
      <c r="BC1543" s="89">
        <v>-99</v>
      </c>
      <c r="BD1543" s="89">
        <v>-99</v>
      </c>
      <c r="BE1543" s="89">
        <v>-99</v>
      </c>
      <c r="BF1543" s="89">
        <v>-99</v>
      </c>
      <c r="BG1543" s="89">
        <v>-99</v>
      </c>
      <c r="BH1543" s="89">
        <v>-99</v>
      </c>
      <c r="BI1543" s="89">
        <v>-99</v>
      </c>
      <c r="BJ1543" s="89">
        <v>-99</v>
      </c>
      <c r="BK1543" s="89">
        <v>-99</v>
      </c>
      <c r="BL1543" s="89">
        <v>-99</v>
      </c>
      <c r="BM1543" s="89">
        <v>-99</v>
      </c>
      <c r="BN1543" s="89">
        <v>-99</v>
      </c>
      <c r="BO1543" s="89">
        <v>-99</v>
      </c>
      <c r="BP1543" s="89">
        <v>-99</v>
      </c>
      <c r="BQ1543" s="89">
        <v>-99</v>
      </c>
      <c r="BR1543" s="89">
        <v>-99</v>
      </c>
      <c r="BS1543" s="89">
        <v>-99</v>
      </c>
      <c r="BT1543" s="89">
        <v>-99</v>
      </c>
      <c r="BU1543" s="89">
        <v>-99</v>
      </c>
      <c r="BV1543" s="89">
        <v>-99</v>
      </c>
      <c r="BW1543" s="89">
        <v>-99</v>
      </c>
      <c r="BX1543" s="89">
        <v>-99</v>
      </c>
      <c r="BY1543" s="89">
        <v>-99</v>
      </c>
      <c r="BZ1543" s="89">
        <v>-99</v>
      </c>
      <c r="CA1543" s="89">
        <v>-99</v>
      </c>
      <c r="CB1543" s="89">
        <v>-99</v>
      </c>
      <c r="CC1543" s="89">
        <v>-99</v>
      </c>
      <c r="CD1543" s="89">
        <v>-99</v>
      </c>
      <c r="CE1543" s="89">
        <v>-99</v>
      </c>
      <c r="CF1543" s="89">
        <v>-99</v>
      </c>
      <c r="CG1543" s="89">
        <v>-99</v>
      </c>
      <c r="CH1543" s="89">
        <v>-99</v>
      </c>
      <c r="CI1543" s="89">
        <v>-99</v>
      </c>
      <c r="CJ1543" s="89">
        <v>-99</v>
      </c>
      <c r="CK1543" s="89">
        <v>-99</v>
      </c>
      <c r="CL1543" s="89">
        <v>-99</v>
      </c>
      <c r="CM1543" s="89">
        <v>-99</v>
      </c>
      <c r="CN1543" s="89">
        <v>-99</v>
      </c>
      <c r="CO1543" s="89">
        <v>-99</v>
      </c>
      <c r="CP1543" s="89">
        <v>-99</v>
      </c>
      <c r="CQ1543" s="89">
        <v>-99</v>
      </c>
      <c r="CR1543" s="89">
        <v>-99</v>
      </c>
      <c r="CS1543" s="89">
        <v>-99</v>
      </c>
      <c r="CT1543" s="89">
        <v>-99</v>
      </c>
      <c r="CU1543" s="86">
        <v>-99</v>
      </c>
      <c r="CV1543" s="86">
        <v>-3.0599999999999999E-2</v>
      </c>
      <c r="CW1543" s="86">
        <v>43</v>
      </c>
      <c r="CX1543" s="86">
        <v>2</v>
      </c>
      <c r="CY1543" s="86">
        <v>0.21579999999999999</v>
      </c>
      <c r="CZ1543" s="86">
        <v>62</v>
      </c>
      <c r="DA1543" s="86">
        <v>2</v>
      </c>
      <c r="DB1543" s="86">
        <v>5.7799999999999997E-2</v>
      </c>
      <c r="DC1543" s="86">
        <v>50</v>
      </c>
      <c r="DD1543" s="86">
        <v>-99</v>
      </c>
      <c r="DE1543" s="86">
        <v>-99</v>
      </c>
      <c r="DF1543" s="86">
        <v>-99</v>
      </c>
      <c r="DG1543" s="86">
        <v>-99</v>
      </c>
      <c r="DH1543" s="86">
        <v>-99</v>
      </c>
    </row>
    <row r="1544" spans="1:112" x14ac:dyDescent="0.2">
      <c r="A1544" s="85">
        <f>IF(ISERROR(SEARCH('School Lookup'!$F$3,Data!J1544)),A1543,A1543+1)</f>
        <v>0</v>
      </c>
      <c r="B1544" s="85">
        <f>IF(I1544='School Lookup'!$G$13,1,0)</f>
        <v>0</v>
      </c>
      <c r="C1544" s="85">
        <f t="shared" si="24"/>
        <v>1542</v>
      </c>
      <c r="D1544" s="86" t="s">
        <v>6478</v>
      </c>
      <c r="E1544" s="86" t="s">
        <v>6581</v>
      </c>
      <c r="F1544" s="86" t="s">
        <v>2754</v>
      </c>
      <c r="G1544" s="86" t="s">
        <v>2956</v>
      </c>
      <c r="H1544" s="86" t="s">
        <v>624</v>
      </c>
      <c r="I1544" s="86" t="s">
        <v>3913</v>
      </c>
      <c r="J1544" s="86" t="s">
        <v>1060</v>
      </c>
      <c r="K1544" s="86" t="s">
        <v>107</v>
      </c>
      <c r="L1544" s="86">
        <v>1</v>
      </c>
      <c r="M1544" s="86">
        <v>1</v>
      </c>
      <c r="N1544" s="89">
        <v>7.9547284345047903E-2</v>
      </c>
      <c r="O1544" s="89">
        <v>0.26661454936658202</v>
      </c>
      <c r="P1544" s="89">
        <v>40.012</v>
      </c>
      <c r="Q1544" s="89">
        <v>-1.0420505083813101</v>
      </c>
      <c r="R1544" s="89">
        <v>47.284331629393002</v>
      </c>
      <c r="S1544" s="89">
        <v>-0.38771797950736497</v>
      </c>
      <c r="T1544" s="89">
        <v>-0.44004486913044699</v>
      </c>
      <c r="U1544" s="89">
        <v>0.40491591203104799</v>
      </c>
      <c r="V1544" s="89">
        <v>-0.17818116951853799</v>
      </c>
      <c r="W1544" s="89">
        <v>1</v>
      </c>
      <c r="X1544" s="89">
        <v>0.32500636942675198</v>
      </c>
      <c r="Y1544" s="89">
        <v>0.85416312670772399</v>
      </c>
      <c r="Z1544" s="89">
        <v>44.691400000000002</v>
      </c>
      <c r="AA1544" s="89">
        <v>-0.64052007994179205</v>
      </c>
      <c r="AB1544" s="89">
        <v>48.726094904458598</v>
      </c>
      <c r="AC1544" s="89">
        <v>0.10682152338296599</v>
      </c>
      <c r="AD1544" s="89">
        <v>0.12574797412515001</v>
      </c>
      <c r="AE1544" s="89">
        <v>0.40620957309185002</v>
      </c>
      <c r="AF1544" s="89">
        <v>5.1080030886542102E-2</v>
      </c>
      <c r="AG1544" s="89">
        <v>1</v>
      </c>
      <c r="AH1544" s="89">
        <v>0.21483013698630099</v>
      </c>
      <c r="AI1544" s="89">
        <v>0.51937110501147998</v>
      </c>
      <c r="AJ1544" s="89">
        <v>-99</v>
      </c>
      <c r="AK1544" s="89">
        <v>-99</v>
      </c>
      <c r="AL1544" s="89">
        <v>45.205521232876698</v>
      </c>
      <c r="AM1544" s="89">
        <v>0.51937110501147998</v>
      </c>
      <c r="AN1544" s="89">
        <v>0.50242030176835495</v>
      </c>
      <c r="AO1544" s="89">
        <v>0.188874514877102</v>
      </c>
      <c r="AP1544" s="89">
        <v>9.4894390760905306E-2</v>
      </c>
      <c r="AQ1544" s="89">
        <v>-99</v>
      </c>
      <c r="AR1544" s="89">
        <v>-99</v>
      </c>
      <c r="AS1544" s="89">
        <v>-99</v>
      </c>
      <c r="AT1544" s="89">
        <v>-99</v>
      </c>
      <c r="AU1544" s="89">
        <v>-99</v>
      </c>
      <c r="AV1544" s="89">
        <v>-99</v>
      </c>
      <c r="AW1544" s="89">
        <v>-99</v>
      </c>
      <c r="AX1544" s="89">
        <v>-99</v>
      </c>
      <c r="AY1544" s="89">
        <v>-99</v>
      </c>
      <c r="AZ1544" s="89">
        <v>-99</v>
      </c>
      <c r="BA1544" s="89">
        <v>-99</v>
      </c>
      <c r="BB1544" s="89">
        <v>-99</v>
      </c>
      <c r="BC1544" s="89">
        <v>-99</v>
      </c>
      <c r="BD1544" s="89">
        <v>-99</v>
      </c>
      <c r="BE1544" s="89">
        <v>-99</v>
      </c>
      <c r="BF1544" s="89">
        <v>-99</v>
      </c>
      <c r="BG1544" s="89">
        <v>-99</v>
      </c>
      <c r="BH1544" s="89">
        <v>-99</v>
      </c>
      <c r="BI1544" s="89">
        <v>-99</v>
      </c>
      <c r="BJ1544" s="89">
        <v>-99</v>
      </c>
      <c r="BK1544" s="89">
        <v>-99</v>
      </c>
      <c r="BL1544" s="89">
        <v>-99</v>
      </c>
      <c r="BM1544" s="89">
        <v>-99</v>
      </c>
      <c r="BN1544" s="89">
        <v>-99</v>
      </c>
      <c r="BO1544" s="89">
        <v>-99</v>
      </c>
      <c r="BP1544" s="89">
        <v>-99</v>
      </c>
      <c r="BQ1544" s="89">
        <v>-99</v>
      </c>
      <c r="BR1544" s="89">
        <v>-99</v>
      </c>
      <c r="BS1544" s="89">
        <v>-99</v>
      </c>
      <c r="BT1544" s="89">
        <v>-99</v>
      </c>
      <c r="BU1544" s="89">
        <v>-99</v>
      </c>
      <c r="BV1544" s="89">
        <v>-99</v>
      </c>
      <c r="BW1544" s="89">
        <v>-99</v>
      </c>
      <c r="BX1544" s="89">
        <v>-99</v>
      </c>
      <c r="BY1544" s="89">
        <v>-99</v>
      </c>
      <c r="BZ1544" s="89">
        <v>-99</v>
      </c>
      <c r="CA1544" s="89">
        <v>-99</v>
      </c>
      <c r="CB1544" s="89">
        <v>-99</v>
      </c>
      <c r="CC1544" s="89">
        <v>-99</v>
      </c>
      <c r="CD1544" s="89">
        <v>-99</v>
      </c>
      <c r="CE1544" s="89">
        <v>-99</v>
      </c>
      <c r="CF1544" s="89">
        <v>-99</v>
      </c>
      <c r="CG1544" s="89">
        <v>-99</v>
      </c>
      <c r="CH1544" s="89">
        <v>-99</v>
      </c>
      <c r="CI1544" s="89">
        <v>-99</v>
      </c>
      <c r="CJ1544" s="89">
        <v>-99</v>
      </c>
      <c r="CK1544" s="89">
        <v>-99</v>
      </c>
      <c r="CL1544" s="89">
        <v>-99</v>
      </c>
      <c r="CM1544" s="89">
        <v>-99</v>
      </c>
      <c r="CN1544" s="89">
        <v>-99</v>
      </c>
      <c r="CO1544" s="89">
        <v>-99</v>
      </c>
      <c r="CP1544" s="89">
        <v>-99</v>
      </c>
      <c r="CQ1544" s="89">
        <v>-99</v>
      </c>
      <c r="CR1544" s="89">
        <v>-99</v>
      </c>
      <c r="CS1544" s="89">
        <v>-99</v>
      </c>
      <c r="CT1544" s="89">
        <v>-99</v>
      </c>
      <c r="CU1544" s="86">
        <v>-99</v>
      </c>
      <c r="CV1544" s="86">
        <v>-3.2199999999999999E-2</v>
      </c>
      <c r="CW1544" s="86">
        <v>43</v>
      </c>
      <c r="CX1544" s="86">
        <v>2</v>
      </c>
      <c r="CY1544" s="86">
        <v>-1.2828999999999999</v>
      </c>
      <c r="CZ1544" s="86">
        <v>6</v>
      </c>
      <c r="DA1544" s="86">
        <v>2</v>
      </c>
      <c r="DB1544" s="86">
        <v>-0.68210000000000004</v>
      </c>
      <c r="DC1544" s="86">
        <v>17</v>
      </c>
      <c r="DD1544" s="86">
        <v>-99</v>
      </c>
      <c r="DE1544" s="86">
        <v>-99</v>
      </c>
      <c r="DF1544" s="86">
        <v>-99</v>
      </c>
      <c r="DG1544" s="86">
        <v>-99</v>
      </c>
      <c r="DH1544" s="86">
        <v>-99</v>
      </c>
    </row>
    <row r="1545" spans="1:112" x14ac:dyDescent="0.2">
      <c r="A1545" s="85">
        <f>IF(ISERROR(SEARCH('School Lookup'!$F$3,Data!J1545)),A1544,A1544+1)</f>
        <v>0</v>
      </c>
      <c r="B1545" s="85">
        <f>IF(I1545='School Lookup'!$G$13,1,0)</f>
        <v>0</v>
      </c>
      <c r="C1545" s="85">
        <f t="shared" si="24"/>
        <v>1543</v>
      </c>
      <c r="D1545" s="86" t="s">
        <v>6478</v>
      </c>
      <c r="E1545" s="86" t="s">
        <v>6851</v>
      </c>
      <c r="F1545" s="86" t="s">
        <v>2771</v>
      </c>
      <c r="G1545" s="86" t="s">
        <v>3018</v>
      </c>
      <c r="H1545" s="86" t="s">
        <v>2063</v>
      </c>
      <c r="I1545" s="86" t="s">
        <v>4087</v>
      </c>
      <c r="J1545" s="86" t="s">
        <v>2064</v>
      </c>
      <c r="K1545" s="86" t="s">
        <v>6852</v>
      </c>
      <c r="L1545" s="86">
        <v>1</v>
      </c>
      <c r="M1545" s="86">
        <v>1</v>
      </c>
      <c r="N1545" s="89">
        <v>-3.5862745098039203E-2</v>
      </c>
      <c r="O1545" s="89">
        <v>1.6694255251462502E-2</v>
      </c>
      <c r="P1545" s="89">
        <v>50.046399999999998</v>
      </c>
      <c r="Q1545" s="89">
        <v>2.2312466950102999E-2</v>
      </c>
      <c r="R1545" s="89">
        <v>50.392160784313702</v>
      </c>
      <c r="S1545" s="89">
        <v>1.9503361100782698E-2</v>
      </c>
      <c r="T1545" s="89">
        <v>2.2015703769685101E-2</v>
      </c>
      <c r="U1545" s="89">
        <v>0.397505845674201</v>
      </c>
      <c r="V1545" s="89">
        <v>8.7513709450813704E-3</v>
      </c>
      <c r="W1545" s="89">
        <v>1</v>
      </c>
      <c r="X1545" s="89">
        <v>-1.38705882352941E-2</v>
      </c>
      <c r="Y1545" s="89">
        <v>5.6393093320111103E-2</v>
      </c>
      <c r="Z1545" s="89">
        <v>44.205100000000002</v>
      </c>
      <c r="AA1545" s="89">
        <v>-0.70116312908480605</v>
      </c>
      <c r="AB1545" s="89">
        <v>50.784337254901999</v>
      </c>
      <c r="AC1545" s="89">
        <v>-0.32238501788234802</v>
      </c>
      <c r="AD1545" s="89">
        <v>-0.37399951993251201</v>
      </c>
      <c r="AE1545" s="89">
        <v>0.397505845674201</v>
      </c>
      <c r="AF1545" s="89">
        <v>-0.14866699545251799</v>
      </c>
      <c r="AG1545" s="89">
        <v>1</v>
      </c>
      <c r="AH1545" s="89">
        <v>0.38453023255814001</v>
      </c>
      <c r="AI1545" s="89">
        <v>0.88458208212409395</v>
      </c>
      <c r="AJ1545" s="89">
        <v>-99</v>
      </c>
      <c r="AK1545" s="89">
        <v>-99</v>
      </c>
      <c r="AL1545" s="89">
        <v>50.387572093023302</v>
      </c>
      <c r="AM1545" s="89">
        <v>0.88458208212409395</v>
      </c>
      <c r="AN1545" s="89">
        <v>0.886090291389239</v>
      </c>
      <c r="AO1545" s="89">
        <v>0.10054559625876899</v>
      </c>
      <c r="AP1545" s="89">
        <v>8.9092476686836994E-2</v>
      </c>
      <c r="AQ1545" s="89">
        <v>1</v>
      </c>
      <c r="AR1545" s="89">
        <v>4.87194029850746E-2</v>
      </c>
      <c r="AS1545" s="89">
        <v>0.17952226679581701</v>
      </c>
      <c r="AT1545" s="89">
        <v>-99</v>
      </c>
      <c r="AU1545" s="89">
        <v>-99</v>
      </c>
      <c r="AV1545" s="89">
        <v>48.5074597014925</v>
      </c>
      <c r="AW1545" s="89">
        <v>0.17952226679581701</v>
      </c>
      <c r="AX1545" s="89">
        <v>0.14996558496058901</v>
      </c>
      <c r="AY1545" s="89">
        <v>0.104442712392829</v>
      </c>
      <c r="AZ1545" s="89">
        <v>1.5662812458861201E-2</v>
      </c>
      <c r="BA1545" s="89">
        <v>-99</v>
      </c>
      <c r="BB1545" s="89">
        <v>-99</v>
      </c>
      <c r="BC1545" s="89">
        <v>-99</v>
      </c>
      <c r="BD1545" s="89">
        <v>-99</v>
      </c>
      <c r="BE1545" s="89">
        <v>-99</v>
      </c>
      <c r="BF1545" s="89">
        <v>-99</v>
      </c>
      <c r="BG1545" s="89">
        <v>-99</v>
      </c>
      <c r="BH1545" s="89">
        <v>-99</v>
      </c>
      <c r="BI1545" s="89">
        <v>-99</v>
      </c>
      <c r="BJ1545" s="89">
        <v>-99</v>
      </c>
      <c r="BK1545" s="89">
        <v>-99</v>
      </c>
      <c r="BL1545" s="89">
        <v>-99</v>
      </c>
      <c r="BM1545" s="89">
        <v>-99</v>
      </c>
      <c r="BN1545" s="89">
        <v>-99</v>
      </c>
      <c r="BO1545" s="89">
        <v>-99</v>
      </c>
      <c r="BP1545" s="89">
        <v>-99</v>
      </c>
      <c r="BQ1545" s="89">
        <v>-99</v>
      </c>
      <c r="BR1545" s="89">
        <v>-99</v>
      </c>
      <c r="BS1545" s="89">
        <v>-99</v>
      </c>
      <c r="BT1545" s="89">
        <v>-99</v>
      </c>
      <c r="BU1545" s="89">
        <v>-99</v>
      </c>
      <c r="BV1545" s="89">
        <v>-99</v>
      </c>
      <c r="BW1545" s="89">
        <v>-99</v>
      </c>
      <c r="BX1545" s="89">
        <v>-99</v>
      </c>
      <c r="BY1545" s="89">
        <v>-99</v>
      </c>
      <c r="BZ1545" s="89">
        <v>-99</v>
      </c>
      <c r="CA1545" s="89">
        <v>-99</v>
      </c>
      <c r="CB1545" s="89">
        <v>-99</v>
      </c>
      <c r="CC1545" s="89">
        <v>-99</v>
      </c>
      <c r="CD1545" s="89">
        <v>-99</v>
      </c>
      <c r="CE1545" s="89">
        <v>-99</v>
      </c>
      <c r="CF1545" s="89">
        <v>-99</v>
      </c>
      <c r="CG1545" s="89">
        <v>-99</v>
      </c>
      <c r="CH1545" s="89">
        <v>-99</v>
      </c>
      <c r="CI1545" s="89">
        <v>-99</v>
      </c>
      <c r="CJ1545" s="89">
        <v>-99</v>
      </c>
      <c r="CK1545" s="89">
        <v>-99</v>
      </c>
      <c r="CL1545" s="89">
        <v>-99</v>
      </c>
      <c r="CM1545" s="89">
        <v>-99</v>
      </c>
      <c r="CN1545" s="89">
        <v>-99</v>
      </c>
      <c r="CO1545" s="89">
        <v>-99</v>
      </c>
      <c r="CP1545" s="89">
        <v>-99</v>
      </c>
      <c r="CQ1545" s="89">
        <v>-99</v>
      </c>
      <c r="CR1545" s="89">
        <v>-99</v>
      </c>
      <c r="CS1545" s="89">
        <v>-99</v>
      </c>
      <c r="CT1545" s="89">
        <v>-99</v>
      </c>
      <c r="CU1545" s="86">
        <v>-99</v>
      </c>
      <c r="CV1545" s="86">
        <v>-3.5200000000000002E-2</v>
      </c>
      <c r="CW1545" s="86">
        <v>43</v>
      </c>
      <c r="CX1545" s="86">
        <v>2</v>
      </c>
      <c r="CY1545" s="86">
        <v>-0.40600000000000003</v>
      </c>
      <c r="CZ1545" s="86">
        <v>31</v>
      </c>
      <c r="DA1545" s="86">
        <v>2</v>
      </c>
      <c r="DB1545" s="86">
        <v>-0.26979999999999998</v>
      </c>
      <c r="DC1545" s="86">
        <v>33</v>
      </c>
      <c r="DD1545" s="86">
        <v>-99</v>
      </c>
      <c r="DE1545" s="86">
        <v>-99</v>
      </c>
      <c r="DF1545" s="86">
        <v>-99</v>
      </c>
      <c r="DG1545" s="86">
        <v>-99</v>
      </c>
      <c r="DH1545" s="86">
        <v>-99</v>
      </c>
    </row>
    <row r="1546" spans="1:112" x14ac:dyDescent="0.2">
      <c r="A1546" s="85">
        <f>IF(ISERROR(SEARCH('School Lookup'!$F$3,Data!J1546)),A1545,A1545+1)</f>
        <v>0</v>
      </c>
      <c r="B1546" s="85">
        <f>IF(I1546='School Lookup'!$G$13,1,0)</f>
        <v>0</v>
      </c>
      <c r="C1546" s="85">
        <f t="shared" si="24"/>
        <v>1544</v>
      </c>
      <c r="D1546" s="86" t="s">
        <v>6478</v>
      </c>
      <c r="E1546" s="86" t="s">
        <v>6760</v>
      </c>
      <c r="F1546" s="86" t="s">
        <v>2767</v>
      </c>
      <c r="G1546" s="86" t="s">
        <v>2803</v>
      </c>
      <c r="H1546" s="86" t="s">
        <v>961</v>
      </c>
      <c r="I1546" s="86" t="s">
        <v>4140</v>
      </c>
      <c r="J1546" s="86" t="s">
        <v>2690</v>
      </c>
      <c r="K1546" s="86" t="s">
        <v>31</v>
      </c>
      <c r="L1546" s="86">
        <v>1</v>
      </c>
      <c r="M1546" s="86">
        <v>1</v>
      </c>
      <c r="N1546" s="89">
        <v>0.24246459701492501</v>
      </c>
      <c r="O1546" s="89">
        <v>0.61941181400101697</v>
      </c>
      <c r="P1546" s="89">
        <v>42.147100000000002</v>
      </c>
      <c r="Q1546" s="89">
        <v>-0.81557743688425199</v>
      </c>
      <c r="R1546" s="89">
        <v>51.044738149253703</v>
      </c>
      <c r="S1546" s="89">
        <v>-9.8082811441617193E-2</v>
      </c>
      <c r="T1546" s="89">
        <v>-0.111405433170082</v>
      </c>
      <c r="U1546" s="89">
        <v>0.37205686361617102</v>
      </c>
      <c r="V1546" s="89">
        <v>-4.1449156055061498E-2</v>
      </c>
      <c r="W1546" s="89">
        <v>1</v>
      </c>
      <c r="X1546" s="89">
        <v>6.9017991631799197E-2</v>
      </c>
      <c r="Y1546" s="89">
        <v>0.25152593913009003</v>
      </c>
      <c r="Z1546" s="89">
        <v>49.569400000000002</v>
      </c>
      <c r="AA1546" s="89">
        <v>-3.2219044121050498E-2</v>
      </c>
      <c r="AB1546" s="89">
        <v>49.671257501494303</v>
      </c>
      <c r="AC1546" s="89">
        <v>0.10965344750452</v>
      </c>
      <c r="AD1546" s="89">
        <v>0.12904533063545801</v>
      </c>
      <c r="AE1546" s="89">
        <v>0.37161261661483802</v>
      </c>
      <c r="AF1546" s="89">
        <v>4.7954872979369297E-2</v>
      </c>
      <c r="AG1546" s="89">
        <v>1</v>
      </c>
      <c r="AH1546" s="89">
        <v>0.145101757469244</v>
      </c>
      <c r="AI1546" s="89">
        <v>0.36930890539932199</v>
      </c>
      <c r="AJ1546" s="89">
        <v>42.718899999999998</v>
      </c>
      <c r="AK1546" s="89">
        <v>-0.57837353137442105</v>
      </c>
      <c r="AL1546" s="89">
        <v>49.033395079086098</v>
      </c>
      <c r="AM1546" s="89">
        <v>-0.10453231298755</v>
      </c>
      <c r="AN1546" s="89">
        <v>-0.15301732992778</v>
      </c>
      <c r="AO1546" s="89">
        <v>0.12638827187916499</v>
      </c>
      <c r="AP1546" s="89">
        <v>-1.9339595897136099E-2</v>
      </c>
      <c r="AQ1546" s="89">
        <v>1</v>
      </c>
      <c r="AR1546" s="89">
        <v>0.15070615384615399</v>
      </c>
      <c r="AS1546" s="89">
        <v>0.40876971556776698</v>
      </c>
      <c r="AT1546" s="89">
        <v>42.521700000000003</v>
      </c>
      <c r="AU1546" s="89">
        <v>-0.67003198940521402</v>
      </c>
      <c r="AV1546" s="89">
        <v>46.666665641025602</v>
      </c>
      <c r="AW1546" s="89">
        <v>-0.130631136918723</v>
      </c>
      <c r="AX1546" s="89">
        <v>-0.17687251518438701</v>
      </c>
      <c r="AY1546" s="89">
        <v>0.129942247889827</v>
      </c>
      <c r="AZ1546" s="89">
        <v>-2.2983212212986701E-2</v>
      </c>
      <c r="BA1546" s="89">
        <v>-99</v>
      </c>
      <c r="BB1546" s="89">
        <v>-99</v>
      </c>
      <c r="BC1546" s="89">
        <v>-99</v>
      </c>
      <c r="BD1546" s="89">
        <v>-99</v>
      </c>
      <c r="BE1546" s="89">
        <v>-99</v>
      </c>
      <c r="BF1546" s="89">
        <v>-99</v>
      </c>
      <c r="BG1546" s="89">
        <v>-99</v>
      </c>
      <c r="BH1546" s="89">
        <v>-99</v>
      </c>
      <c r="BI1546" s="89">
        <v>-99</v>
      </c>
      <c r="BJ1546" s="89">
        <v>-99</v>
      </c>
      <c r="BK1546" s="89">
        <v>-99</v>
      </c>
      <c r="BL1546" s="89">
        <v>-99</v>
      </c>
      <c r="BM1546" s="89">
        <v>-99</v>
      </c>
      <c r="BN1546" s="89">
        <v>-99</v>
      </c>
      <c r="BO1546" s="89">
        <v>-99</v>
      </c>
      <c r="BP1546" s="89">
        <v>-99</v>
      </c>
      <c r="BQ1546" s="89">
        <v>-99</v>
      </c>
      <c r="BR1546" s="89">
        <v>-99</v>
      </c>
      <c r="BS1546" s="89">
        <v>-99</v>
      </c>
      <c r="BT1546" s="89">
        <v>-99</v>
      </c>
      <c r="BU1546" s="89">
        <v>-99</v>
      </c>
      <c r="BV1546" s="89">
        <v>-99</v>
      </c>
      <c r="BW1546" s="89">
        <v>-99</v>
      </c>
      <c r="BX1546" s="89">
        <v>-99</v>
      </c>
      <c r="BY1546" s="89">
        <v>-99</v>
      </c>
      <c r="BZ1546" s="89">
        <v>-99</v>
      </c>
      <c r="CA1546" s="89">
        <v>-99</v>
      </c>
      <c r="CB1546" s="89">
        <v>-99</v>
      </c>
      <c r="CC1546" s="89">
        <v>-99</v>
      </c>
      <c r="CD1546" s="89">
        <v>-99</v>
      </c>
      <c r="CE1546" s="89">
        <v>-99</v>
      </c>
      <c r="CF1546" s="89">
        <v>-99</v>
      </c>
      <c r="CG1546" s="89">
        <v>-99</v>
      </c>
      <c r="CH1546" s="89">
        <v>-99</v>
      </c>
      <c r="CI1546" s="89">
        <v>-99</v>
      </c>
      <c r="CJ1546" s="89">
        <v>-99</v>
      </c>
      <c r="CK1546" s="89">
        <v>-99</v>
      </c>
      <c r="CL1546" s="89">
        <v>-99</v>
      </c>
      <c r="CM1546" s="89">
        <v>-99</v>
      </c>
      <c r="CN1546" s="89">
        <v>-99</v>
      </c>
      <c r="CO1546" s="89">
        <v>-99</v>
      </c>
      <c r="CP1546" s="89">
        <v>-99</v>
      </c>
      <c r="CQ1546" s="89">
        <v>-99</v>
      </c>
      <c r="CR1546" s="89">
        <v>-99</v>
      </c>
      <c r="CS1546" s="89">
        <v>-99</v>
      </c>
      <c r="CT1546" s="89">
        <v>-99</v>
      </c>
      <c r="CU1546" s="86">
        <v>-99</v>
      </c>
      <c r="CV1546" s="86">
        <v>-3.5799999999999998E-2</v>
      </c>
      <c r="CW1546" s="86">
        <v>43</v>
      </c>
      <c r="CX1546" s="86">
        <v>2</v>
      </c>
      <c r="CY1546" s="86">
        <v>-1.4502999999999999</v>
      </c>
      <c r="CZ1546" s="86">
        <v>4</v>
      </c>
      <c r="DA1546" s="86">
        <v>4</v>
      </c>
      <c r="DB1546" s="86">
        <v>-0.47560000000000002</v>
      </c>
      <c r="DC1546" s="86">
        <v>24</v>
      </c>
      <c r="DD1546" s="86">
        <v>-99</v>
      </c>
      <c r="DE1546" s="86">
        <v>-99</v>
      </c>
      <c r="DF1546" s="86">
        <v>-99</v>
      </c>
      <c r="DG1546" s="86">
        <v>-99</v>
      </c>
      <c r="DH1546" s="86">
        <v>-99</v>
      </c>
    </row>
    <row r="1547" spans="1:112" x14ac:dyDescent="0.2">
      <c r="A1547" s="85">
        <f>IF(ISERROR(SEARCH('School Lookup'!$F$3,Data!J1547)),A1546,A1546+1)</f>
        <v>0</v>
      </c>
      <c r="B1547" s="85">
        <f>IF(I1547='School Lookup'!$G$13,1,0)</f>
        <v>0</v>
      </c>
      <c r="C1547" s="85">
        <f t="shared" si="24"/>
        <v>1545</v>
      </c>
      <c r="D1547" s="86" t="s">
        <v>6478</v>
      </c>
      <c r="E1547" s="86" t="s">
        <v>6790</v>
      </c>
      <c r="F1547" s="86" t="s">
        <v>2774</v>
      </c>
      <c r="G1547" s="86" t="s">
        <v>3384</v>
      </c>
      <c r="H1547" s="86" t="s">
        <v>2437</v>
      </c>
      <c r="I1547" s="86" t="s">
        <v>5507</v>
      </c>
      <c r="J1547" s="86" t="s">
        <v>2437</v>
      </c>
      <c r="K1547" s="86" t="s">
        <v>72</v>
      </c>
      <c r="L1547" s="86">
        <v>1</v>
      </c>
      <c r="M1547" s="86">
        <v>1</v>
      </c>
      <c r="N1547" s="89">
        <v>-0.41176583210603801</v>
      </c>
      <c r="O1547" s="89">
        <v>-0.79732347368559398</v>
      </c>
      <c r="P1547" s="89">
        <v>48.232199999999999</v>
      </c>
      <c r="Q1547" s="89">
        <v>-0.170122288475857</v>
      </c>
      <c r="R1547" s="89">
        <v>49.189994108983797</v>
      </c>
      <c r="S1547" s="89">
        <v>-0.48372288108072597</v>
      </c>
      <c r="T1547" s="89">
        <v>-0.548978452414565</v>
      </c>
      <c r="U1547" s="89">
        <v>0.37576092971776398</v>
      </c>
      <c r="V1547" s="89">
        <v>-0.206284653674316</v>
      </c>
      <c r="W1547" s="89">
        <v>1</v>
      </c>
      <c r="X1547" s="89">
        <v>-8.4043740795287203E-2</v>
      </c>
      <c r="Y1547" s="89">
        <v>-0.108805622600047</v>
      </c>
      <c r="Z1547" s="89">
        <v>54.719099999999997</v>
      </c>
      <c r="AA1547" s="89">
        <v>0.60996378576129195</v>
      </c>
      <c r="AB1547" s="89">
        <v>45.6553715758468</v>
      </c>
      <c r="AC1547" s="89">
        <v>0.25057908158062298</v>
      </c>
      <c r="AD1547" s="89">
        <v>0.29313237430072397</v>
      </c>
      <c r="AE1547" s="89">
        <v>0.37576092971776398</v>
      </c>
      <c r="AF1547" s="89">
        <v>0.11014769349761599</v>
      </c>
      <c r="AG1547" s="89">
        <v>1</v>
      </c>
      <c r="AH1547" s="89">
        <v>-0.362755555555556</v>
      </c>
      <c r="AI1547" s="89">
        <v>-0.72364902664295805</v>
      </c>
      <c r="AJ1547" s="89">
        <v>53.2667</v>
      </c>
      <c r="AK1547" s="89">
        <v>0.454161065628779</v>
      </c>
      <c r="AL1547" s="89">
        <v>49.537048148148102</v>
      </c>
      <c r="AM1547" s="89">
        <v>-0.134743980507089</v>
      </c>
      <c r="AN1547" s="89">
        <v>-0.184755998505852</v>
      </c>
      <c r="AO1547" s="89">
        <v>0.119535141117875</v>
      </c>
      <c r="AP1547" s="89">
        <v>-2.2084834353771E-2</v>
      </c>
      <c r="AQ1547" s="89">
        <v>1</v>
      </c>
      <c r="AR1547" s="89">
        <v>-0.208892274678112</v>
      </c>
      <c r="AS1547" s="89">
        <v>-0.399541379996808</v>
      </c>
      <c r="AT1547" s="89">
        <v>64.055599999999998</v>
      </c>
      <c r="AU1547" s="89">
        <v>1.6704590643875801</v>
      </c>
      <c r="AV1547" s="89">
        <v>47.639486266094401</v>
      </c>
      <c r="AW1547" s="89">
        <v>0.63545884219538595</v>
      </c>
      <c r="AX1547" s="89">
        <v>0.63042925972765496</v>
      </c>
      <c r="AY1547" s="89">
        <v>0.12894299944659701</v>
      </c>
      <c r="AZ1547" s="89">
        <v>8.1289439688181295E-2</v>
      </c>
      <c r="BA1547" s="89">
        <v>-99</v>
      </c>
      <c r="BB1547" s="89">
        <v>-99</v>
      </c>
      <c r="BC1547" s="89">
        <v>-99</v>
      </c>
      <c r="BD1547" s="89">
        <v>-99</v>
      </c>
      <c r="BE1547" s="89">
        <v>-99</v>
      </c>
      <c r="BF1547" s="89">
        <v>-99</v>
      </c>
      <c r="BG1547" s="89">
        <v>-99</v>
      </c>
      <c r="BH1547" s="89">
        <v>-99</v>
      </c>
      <c r="BI1547" s="89">
        <v>-99</v>
      </c>
      <c r="BJ1547" s="89">
        <v>-99</v>
      </c>
      <c r="BK1547" s="89">
        <v>-99</v>
      </c>
      <c r="BL1547" s="89">
        <v>-99</v>
      </c>
      <c r="BM1547" s="89">
        <v>-99</v>
      </c>
      <c r="BN1547" s="89">
        <v>-99</v>
      </c>
      <c r="BO1547" s="89">
        <v>-99</v>
      </c>
      <c r="BP1547" s="89">
        <v>-99</v>
      </c>
      <c r="BQ1547" s="89">
        <v>-99</v>
      </c>
      <c r="BR1547" s="89">
        <v>-99</v>
      </c>
      <c r="BS1547" s="89">
        <v>-99</v>
      </c>
      <c r="BT1547" s="89">
        <v>-99</v>
      </c>
      <c r="BU1547" s="89">
        <v>-99</v>
      </c>
      <c r="BV1547" s="89">
        <v>-99</v>
      </c>
      <c r="BW1547" s="89">
        <v>-99</v>
      </c>
      <c r="BX1547" s="89">
        <v>-99</v>
      </c>
      <c r="BY1547" s="89">
        <v>-99</v>
      </c>
      <c r="BZ1547" s="89">
        <v>-99</v>
      </c>
      <c r="CA1547" s="89">
        <v>-99</v>
      </c>
      <c r="CB1547" s="89">
        <v>-99</v>
      </c>
      <c r="CC1547" s="89">
        <v>-99</v>
      </c>
      <c r="CD1547" s="89">
        <v>-99</v>
      </c>
      <c r="CE1547" s="89">
        <v>-99</v>
      </c>
      <c r="CF1547" s="89">
        <v>-99</v>
      </c>
      <c r="CG1547" s="89">
        <v>-99</v>
      </c>
      <c r="CH1547" s="89">
        <v>-99</v>
      </c>
      <c r="CI1547" s="89">
        <v>-99</v>
      </c>
      <c r="CJ1547" s="89">
        <v>-99</v>
      </c>
      <c r="CK1547" s="89">
        <v>-99</v>
      </c>
      <c r="CL1547" s="89">
        <v>-99</v>
      </c>
      <c r="CM1547" s="89">
        <v>-99</v>
      </c>
      <c r="CN1547" s="89">
        <v>-99</v>
      </c>
      <c r="CO1547" s="89">
        <v>-99</v>
      </c>
      <c r="CP1547" s="89">
        <v>-99</v>
      </c>
      <c r="CQ1547" s="89">
        <v>-99</v>
      </c>
      <c r="CR1547" s="89">
        <v>-99</v>
      </c>
      <c r="CS1547" s="89">
        <v>-99</v>
      </c>
      <c r="CT1547" s="89">
        <v>-99</v>
      </c>
      <c r="CU1547" s="86">
        <v>-99</v>
      </c>
      <c r="CV1547" s="86">
        <v>-3.6900000000000002E-2</v>
      </c>
      <c r="CW1547" s="86">
        <v>43</v>
      </c>
      <c r="CX1547" s="86">
        <v>2</v>
      </c>
      <c r="CY1547" s="86">
        <v>1.0660000000000001</v>
      </c>
      <c r="CZ1547" s="86">
        <v>88</v>
      </c>
      <c r="DA1547" s="86">
        <v>4</v>
      </c>
      <c r="DB1547" s="86">
        <v>0.435</v>
      </c>
      <c r="DC1547" s="86">
        <v>69</v>
      </c>
      <c r="DD1547" s="86">
        <v>-99</v>
      </c>
      <c r="DE1547" s="86">
        <v>-99</v>
      </c>
      <c r="DF1547" s="86">
        <v>-99</v>
      </c>
      <c r="DG1547" s="86">
        <v>-99</v>
      </c>
      <c r="DH1547" s="86">
        <v>-99</v>
      </c>
    </row>
    <row r="1548" spans="1:112" x14ac:dyDescent="0.2">
      <c r="A1548" s="85">
        <f>IF(ISERROR(SEARCH('School Lookup'!$F$3,Data!J1548)),A1547,A1547+1)</f>
        <v>0</v>
      </c>
      <c r="B1548" s="85">
        <f>IF(I1548='School Lookup'!$G$13,1,0)</f>
        <v>0</v>
      </c>
      <c r="C1548" s="85">
        <f t="shared" si="24"/>
        <v>1546</v>
      </c>
      <c r="D1548" s="86" t="s">
        <v>6478</v>
      </c>
      <c r="E1548" s="86" t="s">
        <v>6680</v>
      </c>
      <c r="F1548" s="86" t="s">
        <v>6126</v>
      </c>
      <c r="G1548" s="86" t="s">
        <v>3101</v>
      </c>
      <c r="H1548" s="86" t="s">
        <v>1780</v>
      </c>
      <c r="I1548" s="86" t="s">
        <v>6127</v>
      </c>
      <c r="J1548" s="86" t="s">
        <v>6128</v>
      </c>
      <c r="K1548" s="86" t="s">
        <v>107</v>
      </c>
      <c r="L1548" s="86">
        <v>1</v>
      </c>
      <c r="M1548" s="86">
        <v>1</v>
      </c>
      <c r="N1548" s="89">
        <v>-0.20725977337110499</v>
      </c>
      <c r="O1548" s="89">
        <v>-0.35446582436350599</v>
      </c>
      <c r="P1548" s="89">
        <v>44.987699999999997</v>
      </c>
      <c r="Q1548" s="89">
        <v>-0.51427098430847096</v>
      </c>
      <c r="R1548" s="89">
        <v>49.575054674221001</v>
      </c>
      <c r="S1548" s="89">
        <v>-0.434368404335988</v>
      </c>
      <c r="T1548" s="89">
        <v>-0.49297756168078699</v>
      </c>
      <c r="U1548" s="89">
        <v>0.39841986455981898</v>
      </c>
      <c r="V1548" s="89">
        <v>-0.19641205335588899</v>
      </c>
      <c r="W1548" s="89">
        <v>1</v>
      </c>
      <c r="X1548" s="89">
        <v>-0.251259773371105</v>
      </c>
      <c r="Y1548" s="89">
        <v>-0.50245864879367497</v>
      </c>
      <c r="Z1548" s="89">
        <v>58.637500000000003</v>
      </c>
      <c r="AA1548" s="89">
        <v>1.0985998617678501</v>
      </c>
      <c r="AB1548" s="89">
        <v>51.558058073654401</v>
      </c>
      <c r="AC1548" s="89">
        <v>0.298070606487088</v>
      </c>
      <c r="AD1548" s="89">
        <v>0.34842922623363098</v>
      </c>
      <c r="AE1548" s="89">
        <v>0.39841986455981898</v>
      </c>
      <c r="AF1548" s="89">
        <v>0.138821125124686</v>
      </c>
      <c r="AG1548" s="89">
        <v>1</v>
      </c>
      <c r="AH1548" s="89">
        <v>3.3364444444444398E-2</v>
      </c>
      <c r="AI1548" s="89">
        <v>0.128839428159398</v>
      </c>
      <c r="AJ1548" s="89">
        <v>-99</v>
      </c>
      <c r="AK1548" s="89">
        <v>-99</v>
      </c>
      <c r="AL1548" s="89">
        <v>51.1111177777778</v>
      </c>
      <c r="AM1548" s="89">
        <v>0.128839428159398</v>
      </c>
      <c r="AN1548" s="89">
        <v>9.2149817597602796E-2</v>
      </c>
      <c r="AO1548" s="89">
        <v>0.20316027088036101</v>
      </c>
      <c r="AP1548" s="89">
        <v>1.8721181904704801E-2</v>
      </c>
      <c r="AQ1548" s="89">
        <v>-99</v>
      </c>
      <c r="AR1548" s="89">
        <v>-99</v>
      </c>
      <c r="AS1548" s="89">
        <v>-99</v>
      </c>
      <c r="AT1548" s="89">
        <v>-99</v>
      </c>
      <c r="AU1548" s="89">
        <v>-99</v>
      </c>
      <c r="AV1548" s="89">
        <v>-99</v>
      </c>
      <c r="AW1548" s="89">
        <v>-99</v>
      </c>
      <c r="AX1548" s="89">
        <v>-99</v>
      </c>
      <c r="AY1548" s="89">
        <v>-99</v>
      </c>
      <c r="AZ1548" s="89">
        <v>-99</v>
      </c>
      <c r="BA1548" s="89">
        <v>-99</v>
      </c>
      <c r="BB1548" s="89">
        <v>-99</v>
      </c>
      <c r="BC1548" s="89">
        <v>-99</v>
      </c>
      <c r="BD1548" s="89">
        <v>-99</v>
      </c>
      <c r="BE1548" s="89">
        <v>-99</v>
      </c>
      <c r="BF1548" s="89">
        <v>-99</v>
      </c>
      <c r="BG1548" s="89">
        <v>-99</v>
      </c>
      <c r="BH1548" s="89">
        <v>-99</v>
      </c>
      <c r="BI1548" s="89">
        <v>-99</v>
      </c>
      <c r="BJ1548" s="89">
        <v>-99</v>
      </c>
      <c r="BK1548" s="89">
        <v>-99</v>
      </c>
      <c r="BL1548" s="89">
        <v>-99</v>
      </c>
      <c r="BM1548" s="89">
        <v>-99</v>
      </c>
      <c r="BN1548" s="89">
        <v>-99</v>
      </c>
      <c r="BO1548" s="89">
        <v>-99</v>
      </c>
      <c r="BP1548" s="89">
        <v>-99</v>
      </c>
      <c r="BQ1548" s="89">
        <v>-99</v>
      </c>
      <c r="BR1548" s="89">
        <v>-99</v>
      </c>
      <c r="BS1548" s="89">
        <v>-99</v>
      </c>
      <c r="BT1548" s="89">
        <v>-99</v>
      </c>
      <c r="BU1548" s="89">
        <v>-99</v>
      </c>
      <c r="BV1548" s="89">
        <v>-99</v>
      </c>
      <c r="BW1548" s="89">
        <v>-99</v>
      </c>
      <c r="BX1548" s="89">
        <v>-99</v>
      </c>
      <c r="BY1548" s="89">
        <v>-99</v>
      </c>
      <c r="BZ1548" s="89">
        <v>-99</v>
      </c>
      <c r="CA1548" s="89">
        <v>-99</v>
      </c>
      <c r="CB1548" s="89">
        <v>-99</v>
      </c>
      <c r="CC1548" s="89">
        <v>-99</v>
      </c>
      <c r="CD1548" s="89">
        <v>-99</v>
      </c>
      <c r="CE1548" s="89">
        <v>-99</v>
      </c>
      <c r="CF1548" s="89">
        <v>-99</v>
      </c>
      <c r="CG1548" s="89">
        <v>-99</v>
      </c>
      <c r="CH1548" s="89">
        <v>-99</v>
      </c>
      <c r="CI1548" s="89">
        <v>-99</v>
      </c>
      <c r="CJ1548" s="89">
        <v>-99</v>
      </c>
      <c r="CK1548" s="89">
        <v>-99</v>
      </c>
      <c r="CL1548" s="89">
        <v>-99</v>
      </c>
      <c r="CM1548" s="89">
        <v>-99</v>
      </c>
      <c r="CN1548" s="89">
        <v>-99</v>
      </c>
      <c r="CO1548" s="89">
        <v>-99</v>
      </c>
      <c r="CP1548" s="89">
        <v>-99</v>
      </c>
      <c r="CQ1548" s="89">
        <v>-99</v>
      </c>
      <c r="CR1548" s="89">
        <v>-99</v>
      </c>
      <c r="CS1548" s="89">
        <v>-99</v>
      </c>
      <c r="CT1548" s="89">
        <v>-99</v>
      </c>
      <c r="CU1548" s="86">
        <v>-99</v>
      </c>
      <c r="CV1548" s="86">
        <v>-3.8899999999999997E-2</v>
      </c>
      <c r="CW1548" s="86">
        <v>43</v>
      </c>
      <c r="CX1548" s="86">
        <v>2</v>
      </c>
      <c r="CY1548" s="86">
        <v>-7.4899999999999994E-2</v>
      </c>
      <c r="CZ1548" s="86">
        <v>48</v>
      </c>
      <c r="DA1548" s="86">
        <v>2</v>
      </c>
      <c r="DB1548" s="86">
        <v>0.23280000000000001</v>
      </c>
      <c r="DC1548" s="86">
        <v>59</v>
      </c>
      <c r="DD1548" s="86">
        <v>-99</v>
      </c>
      <c r="DE1548" s="86">
        <v>-99</v>
      </c>
      <c r="DF1548" s="86">
        <v>-99</v>
      </c>
      <c r="DG1548" s="86">
        <v>-99</v>
      </c>
      <c r="DH1548" s="86">
        <v>-99</v>
      </c>
    </row>
    <row r="1549" spans="1:112" x14ac:dyDescent="0.2">
      <c r="A1549" s="85">
        <f>IF(ISERROR(SEARCH('School Lookup'!$F$3,Data!J1549)),A1548,A1548+1)</f>
        <v>0</v>
      </c>
      <c r="B1549" s="85">
        <f>IF(I1549='School Lookup'!$G$13,1,0)</f>
        <v>0</v>
      </c>
      <c r="C1549" s="85">
        <f t="shared" si="24"/>
        <v>1547</v>
      </c>
      <c r="D1549" s="86" t="s">
        <v>6478</v>
      </c>
      <c r="E1549" s="86" t="s">
        <v>6731</v>
      </c>
      <c r="F1549" s="86" t="s">
        <v>2768</v>
      </c>
      <c r="G1549" s="86" t="s">
        <v>3090</v>
      </c>
      <c r="H1549" s="86" t="s">
        <v>1489</v>
      </c>
      <c r="I1549" s="86" t="s">
        <v>4759</v>
      </c>
      <c r="J1549" s="86" t="s">
        <v>1609</v>
      </c>
      <c r="K1549" s="86" t="s">
        <v>36</v>
      </c>
      <c r="L1549" s="86">
        <v>1</v>
      </c>
      <c r="M1549" s="86">
        <v>-99</v>
      </c>
      <c r="N1549" s="89">
        <v>-99</v>
      </c>
      <c r="O1549" s="89">
        <v>-99</v>
      </c>
      <c r="P1549" s="89">
        <v>-99</v>
      </c>
      <c r="Q1549" s="89">
        <v>-99</v>
      </c>
      <c r="R1549" s="89">
        <v>-99</v>
      </c>
      <c r="S1549" s="89">
        <v>-99</v>
      </c>
      <c r="T1549" s="89">
        <v>-99</v>
      </c>
      <c r="U1549" s="89">
        <v>-99</v>
      </c>
      <c r="V1549" s="89">
        <v>-99</v>
      </c>
      <c r="W1549" s="89">
        <v>-99</v>
      </c>
      <c r="X1549" s="89">
        <v>-99</v>
      </c>
      <c r="Y1549" s="89">
        <v>-99</v>
      </c>
      <c r="Z1549" s="89">
        <v>-99</v>
      </c>
      <c r="AA1549" s="89">
        <v>-99</v>
      </c>
      <c r="AB1549" s="89">
        <v>-99</v>
      </c>
      <c r="AC1549" s="89">
        <v>-99</v>
      </c>
      <c r="AD1549" s="89">
        <v>-99</v>
      </c>
      <c r="AE1549" s="89">
        <v>-99</v>
      </c>
      <c r="AF1549" s="89">
        <v>-99</v>
      </c>
      <c r="AG1549" s="89">
        <v>-99</v>
      </c>
      <c r="AH1549" s="89">
        <v>-99</v>
      </c>
      <c r="AI1549" s="89">
        <v>-99</v>
      </c>
      <c r="AJ1549" s="89">
        <v>-99</v>
      </c>
      <c r="AK1549" s="89">
        <v>-99</v>
      </c>
      <c r="AL1549" s="89">
        <v>-99</v>
      </c>
      <c r="AM1549" s="89">
        <v>-99</v>
      </c>
      <c r="AN1549" s="89">
        <v>-99</v>
      </c>
      <c r="AO1549" s="89">
        <v>-99</v>
      </c>
      <c r="AP1549" s="89">
        <v>-99</v>
      </c>
      <c r="AQ1549" s="89">
        <v>-99</v>
      </c>
      <c r="AR1549" s="89">
        <v>-99</v>
      </c>
      <c r="AS1549" s="89">
        <v>-99</v>
      </c>
      <c r="AT1549" s="89">
        <v>-99</v>
      </c>
      <c r="AU1549" s="89">
        <v>-99</v>
      </c>
      <c r="AV1549" s="89">
        <v>-99</v>
      </c>
      <c r="AW1549" s="89">
        <v>-99</v>
      </c>
      <c r="AX1549" s="89">
        <v>-99</v>
      </c>
      <c r="AY1549" s="89">
        <v>-99</v>
      </c>
      <c r="AZ1549" s="89">
        <v>-99</v>
      </c>
      <c r="BA1549" s="89">
        <v>1</v>
      </c>
      <c r="BB1549" s="89">
        <v>4.8854245283018898E-2</v>
      </c>
      <c r="BC1549" s="89">
        <v>0.33442011906878899</v>
      </c>
      <c r="BD1549" s="89">
        <v>40.8598</v>
      </c>
      <c r="BE1549" s="89">
        <v>-0.74334689125100495</v>
      </c>
      <c r="BF1549" s="89">
        <v>46.698145754716997</v>
      </c>
      <c r="BG1549" s="89">
        <v>-0.20446338609110801</v>
      </c>
      <c r="BH1549" s="89">
        <v>-0.20856220864366601</v>
      </c>
      <c r="BI1549" s="89">
        <v>0.25</v>
      </c>
      <c r="BJ1549" s="89">
        <v>-5.2140552160916398E-2</v>
      </c>
      <c r="BK1549" s="89">
        <v>1</v>
      </c>
      <c r="BL1549" s="89">
        <v>1.9572300469483599E-2</v>
      </c>
      <c r="BM1549" s="89">
        <v>0.22940588566821499</v>
      </c>
      <c r="BN1549" s="89">
        <v>43.216999999999999</v>
      </c>
      <c r="BO1549" s="89">
        <v>-0.61062217721396905</v>
      </c>
      <c r="BP1549" s="89">
        <v>51.643208450704201</v>
      </c>
      <c r="BQ1549" s="89">
        <v>-0.19060814577287699</v>
      </c>
      <c r="BR1549" s="89">
        <v>-0.188071359131156</v>
      </c>
      <c r="BS1549" s="89">
        <v>0.25117924528301899</v>
      </c>
      <c r="BT1549" s="89">
        <v>-4.7239622045915301E-2</v>
      </c>
      <c r="BU1549" s="89">
        <v>1</v>
      </c>
      <c r="BV1549" s="89">
        <v>0.13733867924528301</v>
      </c>
      <c r="BW1549" s="89">
        <v>0.47349989368732098</v>
      </c>
      <c r="BX1549" s="89">
        <v>49.366100000000003</v>
      </c>
      <c r="BY1549" s="89">
        <v>2.6398923955425101E-2</v>
      </c>
      <c r="BZ1549" s="89">
        <v>49.056628773584897</v>
      </c>
      <c r="CA1549" s="89">
        <v>0.24994940882137301</v>
      </c>
      <c r="CB1549" s="89">
        <v>0.27330486324224501</v>
      </c>
      <c r="CC1549" s="89">
        <v>0.25</v>
      </c>
      <c r="CD1549" s="89">
        <v>6.8326215810561294E-2</v>
      </c>
      <c r="CE1549" s="89">
        <v>1</v>
      </c>
      <c r="CF1549" s="89">
        <v>1.45308056872038E-2</v>
      </c>
      <c r="CG1549" s="89">
        <v>0.22157497712386701</v>
      </c>
      <c r="CH1549" s="89">
        <v>45.781799999999997</v>
      </c>
      <c r="CI1549" s="89">
        <v>-0.40110692150302102</v>
      </c>
      <c r="CJ1549" s="89">
        <v>50.710900000000002</v>
      </c>
      <c r="CK1549" s="89">
        <v>-8.9765972189577298E-2</v>
      </c>
      <c r="CL1549" s="89">
        <v>-8.7985732576454104E-2</v>
      </c>
      <c r="CM1549" s="89">
        <v>0.24882075471698101</v>
      </c>
      <c r="CN1549" s="89">
        <v>-2.1892676383999801E-2</v>
      </c>
      <c r="CO1549" s="89">
        <v>93.504999999999995</v>
      </c>
      <c r="CP1549" s="89">
        <v>0.46210000000000001</v>
      </c>
      <c r="CQ1549" s="89">
        <v>3.07</v>
      </c>
      <c r="CR1549" s="89">
        <v>0.26050000000000001</v>
      </c>
      <c r="CS1549" s="89">
        <v>0.46210000000000001</v>
      </c>
      <c r="CT1549" s="89">
        <v>8.3000000000000004E-2</v>
      </c>
      <c r="CU1549" s="86" t="s">
        <v>6988</v>
      </c>
      <c r="CV1549" s="86">
        <v>-3.9399999999999998E-2</v>
      </c>
      <c r="CW1549" s="86">
        <v>43</v>
      </c>
      <c r="CX1549" s="86">
        <v>2</v>
      </c>
      <c r="CY1549" s="86">
        <v>0.38059999999999999</v>
      </c>
      <c r="CZ1549" s="86">
        <v>69</v>
      </c>
      <c r="DA1549" s="86">
        <v>4</v>
      </c>
      <c r="DB1549" s="86">
        <v>-0.43240000000000001</v>
      </c>
      <c r="DC1549" s="86">
        <v>26</v>
      </c>
      <c r="DD1549" s="86">
        <v>-99</v>
      </c>
      <c r="DE1549" s="86">
        <v>-99</v>
      </c>
      <c r="DF1549" s="86">
        <v>-99</v>
      </c>
      <c r="DG1549" s="86">
        <v>-99</v>
      </c>
      <c r="DH1549" s="86">
        <v>-99</v>
      </c>
    </row>
    <row r="1550" spans="1:112" x14ac:dyDescent="0.2">
      <c r="A1550" s="85">
        <f>IF(ISERROR(SEARCH('School Lookup'!$F$3,Data!J1550)),A1549,A1549+1)</f>
        <v>0</v>
      </c>
      <c r="B1550" s="85">
        <f>IF(I1550='School Lookup'!$G$13,1,0)</f>
        <v>0</v>
      </c>
      <c r="C1550" s="85">
        <f t="shared" si="24"/>
        <v>1548</v>
      </c>
      <c r="D1550" s="86" t="s">
        <v>6478</v>
      </c>
      <c r="E1550" s="86" t="s">
        <v>6512</v>
      </c>
      <c r="F1550" s="86" t="s">
        <v>2746</v>
      </c>
      <c r="G1550" s="86" t="s">
        <v>3309</v>
      </c>
      <c r="H1550" s="86" t="s">
        <v>219</v>
      </c>
      <c r="I1550" s="86" t="s">
        <v>5671</v>
      </c>
      <c r="J1550" s="86" t="s">
        <v>220</v>
      </c>
      <c r="K1550" s="86" t="s">
        <v>221</v>
      </c>
      <c r="L1550" s="86">
        <v>1</v>
      </c>
      <c r="M1550" s="86">
        <v>1</v>
      </c>
      <c r="N1550" s="89">
        <v>6.6794505494505496E-2</v>
      </c>
      <c r="O1550" s="89">
        <v>0.23899842053885001</v>
      </c>
      <c r="P1550" s="89">
        <v>62.5685</v>
      </c>
      <c r="Q1550" s="89">
        <v>1.3505492936061601</v>
      </c>
      <c r="R1550" s="89">
        <v>51.373611538461503</v>
      </c>
      <c r="S1550" s="89">
        <v>0.79477385707250403</v>
      </c>
      <c r="T1550" s="89">
        <v>0.90168946788600501</v>
      </c>
      <c r="U1550" s="89">
        <v>0.33409821018815999</v>
      </c>
      <c r="V1550" s="89">
        <v>0.30125283736622799</v>
      </c>
      <c r="W1550" s="89">
        <v>1</v>
      </c>
      <c r="X1550" s="89">
        <v>-0.106911341632089</v>
      </c>
      <c r="Y1550" s="89">
        <v>-0.162639576991431</v>
      </c>
      <c r="Z1550" s="89">
        <v>45.024099999999997</v>
      </c>
      <c r="AA1550" s="89">
        <v>-0.59903140535844601</v>
      </c>
      <c r="AB1550" s="89">
        <v>47.164594882434301</v>
      </c>
      <c r="AC1550" s="89">
        <v>-0.38083549117493898</v>
      </c>
      <c r="AD1550" s="89">
        <v>-0.44205644531939697</v>
      </c>
      <c r="AE1550" s="89">
        <v>0.33180357962368101</v>
      </c>
      <c r="AF1550" s="89">
        <v>-0.146675910952696</v>
      </c>
      <c r="AG1550" s="89">
        <v>1</v>
      </c>
      <c r="AH1550" s="89">
        <v>-0.33524999999999999</v>
      </c>
      <c r="AI1550" s="89">
        <v>-0.66445441754966295</v>
      </c>
      <c r="AJ1550" s="89">
        <v>-99</v>
      </c>
      <c r="AK1550" s="89">
        <v>-99</v>
      </c>
      <c r="AL1550" s="89">
        <v>53.038699999999999</v>
      </c>
      <c r="AM1550" s="89">
        <v>-0.66445441754966295</v>
      </c>
      <c r="AN1550" s="89">
        <v>-0.741239813666565</v>
      </c>
      <c r="AO1550" s="89">
        <v>0.166131252868288</v>
      </c>
      <c r="AP1550" s="89">
        <v>-0.123143098920283</v>
      </c>
      <c r="AQ1550" s="89">
        <v>1</v>
      </c>
      <c r="AR1550" s="89">
        <v>-0.193851092896175</v>
      </c>
      <c r="AS1550" s="89">
        <v>-0.36573157116466798</v>
      </c>
      <c r="AT1550" s="89">
        <v>-99</v>
      </c>
      <c r="AU1550" s="89">
        <v>-99</v>
      </c>
      <c r="AV1550" s="89">
        <v>47.814242076502701</v>
      </c>
      <c r="AW1550" s="89">
        <v>-0.36573157116466798</v>
      </c>
      <c r="AX1550" s="89">
        <v>-0.42462017280134301</v>
      </c>
      <c r="AY1550" s="89">
        <v>0.16796695731987099</v>
      </c>
      <c r="AZ1550" s="89">
        <v>-7.1322158442079606E-2</v>
      </c>
      <c r="BA1550" s="89">
        <v>-99</v>
      </c>
      <c r="BB1550" s="89">
        <v>-99</v>
      </c>
      <c r="BC1550" s="89">
        <v>-99</v>
      </c>
      <c r="BD1550" s="89">
        <v>-99</v>
      </c>
      <c r="BE1550" s="89">
        <v>-99</v>
      </c>
      <c r="BF1550" s="89">
        <v>-99</v>
      </c>
      <c r="BG1550" s="89">
        <v>-99</v>
      </c>
      <c r="BH1550" s="89">
        <v>-99</v>
      </c>
      <c r="BI1550" s="89">
        <v>-99</v>
      </c>
      <c r="BJ1550" s="89">
        <v>-99</v>
      </c>
      <c r="BK1550" s="89">
        <v>-99</v>
      </c>
      <c r="BL1550" s="89">
        <v>-99</v>
      </c>
      <c r="BM1550" s="89">
        <v>-99</v>
      </c>
      <c r="BN1550" s="89">
        <v>-99</v>
      </c>
      <c r="BO1550" s="89">
        <v>-99</v>
      </c>
      <c r="BP1550" s="89">
        <v>-99</v>
      </c>
      <c r="BQ1550" s="89">
        <v>-99</v>
      </c>
      <c r="BR1550" s="89">
        <v>-99</v>
      </c>
      <c r="BS1550" s="89">
        <v>-99</v>
      </c>
      <c r="BT1550" s="89">
        <v>-99</v>
      </c>
      <c r="BU1550" s="89">
        <v>-99</v>
      </c>
      <c r="BV1550" s="89">
        <v>-99</v>
      </c>
      <c r="BW1550" s="89">
        <v>-99</v>
      </c>
      <c r="BX1550" s="89">
        <v>-99</v>
      </c>
      <c r="BY1550" s="89">
        <v>-99</v>
      </c>
      <c r="BZ1550" s="89">
        <v>-99</v>
      </c>
      <c r="CA1550" s="89">
        <v>-99</v>
      </c>
      <c r="CB1550" s="89">
        <v>-99</v>
      </c>
      <c r="CC1550" s="89">
        <v>-99</v>
      </c>
      <c r="CD1550" s="89">
        <v>-99</v>
      </c>
      <c r="CE1550" s="89">
        <v>-99</v>
      </c>
      <c r="CF1550" s="89">
        <v>-99</v>
      </c>
      <c r="CG1550" s="89">
        <v>-99</v>
      </c>
      <c r="CH1550" s="89">
        <v>-99</v>
      </c>
      <c r="CI1550" s="89">
        <v>-99</v>
      </c>
      <c r="CJ1550" s="89">
        <v>-99</v>
      </c>
      <c r="CK1550" s="89">
        <v>-99</v>
      </c>
      <c r="CL1550" s="89">
        <v>-99</v>
      </c>
      <c r="CM1550" s="89">
        <v>-99</v>
      </c>
      <c r="CN1550" s="89">
        <v>-99</v>
      </c>
      <c r="CO1550" s="89">
        <v>-99</v>
      </c>
      <c r="CP1550" s="89">
        <v>-99</v>
      </c>
      <c r="CQ1550" s="89">
        <v>-99</v>
      </c>
      <c r="CR1550" s="89">
        <v>-99</v>
      </c>
      <c r="CS1550" s="89">
        <v>-99</v>
      </c>
      <c r="CT1550" s="89">
        <v>-99</v>
      </c>
      <c r="CU1550" s="86">
        <v>-99</v>
      </c>
      <c r="CV1550" s="86">
        <v>-3.9899999999999998E-2</v>
      </c>
      <c r="CW1550" s="86">
        <v>42</v>
      </c>
      <c r="CX1550" s="86">
        <v>2</v>
      </c>
      <c r="CY1550" s="86">
        <v>-0.13150000000000001</v>
      </c>
      <c r="CZ1550" s="86">
        <v>45</v>
      </c>
      <c r="DA1550" s="86">
        <v>2</v>
      </c>
      <c r="DB1550" s="86">
        <v>0.2525</v>
      </c>
      <c r="DC1550" s="86">
        <v>61</v>
      </c>
      <c r="DD1550" s="86">
        <v>-99</v>
      </c>
      <c r="DE1550" s="86">
        <v>-99</v>
      </c>
      <c r="DF1550" s="86">
        <v>-99</v>
      </c>
      <c r="DG1550" s="86">
        <v>-99</v>
      </c>
      <c r="DH1550" s="86">
        <v>-99</v>
      </c>
    </row>
    <row r="1551" spans="1:112" x14ac:dyDescent="0.2">
      <c r="A1551" s="85">
        <f>IF(ISERROR(SEARCH('School Lookup'!$F$3,Data!J1551)),A1550,A1550+1)</f>
        <v>0</v>
      </c>
      <c r="B1551" s="85">
        <f>IF(I1551='School Lookup'!$G$13,1,0)</f>
        <v>0</v>
      </c>
      <c r="C1551" s="85">
        <f t="shared" si="24"/>
        <v>1549</v>
      </c>
      <c r="D1551" s="86" t="s">
        <v>6478</v>
      </c>
      <c r="E1551" s="86" t="s">
        <v>6489</v>
      </c>
      <c r="F1551" s="86" t="s">
        <v>2741</v>
      </c>
      <c r="G1551" s="86" t="s">
        <v>2887</v>
      </c>
      <c r="H1551" s="86" t="s">
        <v>186</v>
      </c>
      <c r="I1551" s="86" t="s">
        <v>4889</v>
      </c>
      <c r="J1551" s="86" t="s">
        <v>354</v>
      </c>
      <c r="K1551" s="86" t="s">
        <v>10</v>
      </c>
      <c r="L1551" s="86">
        <v>1</v>
      </c>
      <c r="M1551" s="86">
        <v>1</v>
      </c>
      <c r="N1551" s="89">
        <v>0.277972847682119</v>
      </c>
      <c r="O1551" s="89">
        <v>0.696304892471591</v>
      </c>
      <c r="P1551" s="89">
        <v>45.986499999999999</v>
      </c>
      <c r="Q1551" s="89">
        <v>-0.40832685812643499</v>
      </c>
      <c r="R1551" s="89">
        <v>54.966887417218501</v>
      </c>
      <c r="S1551" s="89">
        <v>0.143989017172578</v>
      </c>
      <c r="T1551" s="89">
        <v>0.16326545624209199</v>
      </c>
      <c r="U1551" s="89">
        <v>0.25680272108843499</v>
      </c>
      <c r="V1551" s="89">
        <v>4.1927013422714002E-2</v>
      </c>
      <c r="W1551" s="89">
        <v>1</v>
      </c>
      <c r="X1551" s="89">
        <v>-0.25031324503311297</v>
      </c>
      <c r="Y1551" s="89">
        <v>-0.50023037116449598</v>
      </c>
      <c r="Z1551" s="89">
        <v>34.493200000000002</v>
      </c>
      <c r="AA1551" s="89">
        <v>-1.91226580021795</v>
      </c>
      <c r="AB1551" s="89">
        <v>60.264911920529798</v>
      </c>
      <c r="AC1551" s="89">
        <v>-1.2062480856912201</v>
      </c>
      <c r="AD1551" s="89">
        <v>-1.40312724926635</v>
      </c>
      <c r="AE1551" s="89">
        <v>0.25680272108843499</v>
      </c>
      <c r="AF1551" s="89">
        <v>-0.36032689564492898</v>
      </c>
      <c r="AG1551" s="89">
        <v>-99</v>
      </c>
      <c r="AH1551" s="89">
        <v>-99</v>
      </c>
      <c r="AI1551" s="89">
        <v>-99</v>
      </c>
      <c r="AJ1551" s="89">
        <v>-99</v>
      </c>
      <c r="AK1551" s="89">
        <v>-99</v>
      </c>
      <c r="AL1551" s="89">
        <v>-99</v>
      </c>
      <c r="AM1551" s="89">
        <v>-99</v>
      </c>
      <c r="AN1551" s="89">
        <v>-99</v>
      </c>
      <c r="AO1551" s="89">
        <v>-99</v>
      </c>
      <c r="AP1551" s="89">
        <v>-99</v>
      </c>
      <c r="AQ1551" s="89">
        <v>-99</v>
      </c>
      <c r="AR1551" s="89">
        <v>-99</v>
      </c>
      <c r="AS1551" s="89">
        <v>-99</v>
      </c>
      <c r="AT1551" s="89">
        <v>-99</v>
      </c>
      <c r="AU1551" s="89">
        <v>-99</v>
      </c>
      <c r="AV1551" s="89">
        <v>-99</v>
      </c>
      <c r="AW1551" s="89">
        <v>-99</v>
      </c>
      <c r="AX1551" s="89">
        <v>-99</v>
      </c>
      <c r="AY1551" s="89">
        <v>-99</v>
      </c>
      <c r="AZ1551" s="89">
        <v>-99</v>
      </c>
      <c r="BA1551" s="89">
        <v>1</v>
      </c>
      <c r="BB1551" s="89">
        <v>0.32243521126760599</v>
      </c>
      <c r="BC1551" s="89">
        <v>0.95005993131840305</v>
      </c>
      <c r="BD1551" s="89">
        <v>53.25</v>
      </c>
      <c r="BE1551" s="89">
        <v>0.49558453614856701</v>
      </c>
      <c r="BF1551" s="89">
        <v>69.0141098591549</v>
      </c>
      <c r="BG1551" s="89">
        <v>0.72282223373348498</v>
      </c>
      <c r="BH1551" s="89">
        <v>0.78359871496650102</v>
      </c>
      <c r="BI1551" s="89">
        <v>0.120748299319728</v>
      </c>
      <c r="BJ1551" s="89">
        <v>9.4618212181329306E-2</v>
      </c>
      <c r="BK1551" s="89">
        <v>1</v>
      </c>
      <c r="BL1551" s="89">
        <v>0.20678450704225401</v>
      </c>
      <c r="BM1551" s="89">
        <v>0.68498119788024903</v>
      </c>
      <c r="BN1551" s="89">
        <v>41.571399999999997</v>
      </c>
      <c r="BO1551" s="89">
        <v>-0.79539042835899698</v>
      </c>
      <c r="BP1551" s="89">
        <v>56.338049295774702</v>
      </c>
      <c r="BQ1551" s="89">
        <v>-5.5204615239373998E-2</v>
      </c>
      <c r="BR1551" s="89">
        <v>-4.6034030395374202E-2</v>
      </c>
      <c r="BS1551" s="89">
        <v>0.120748299319728</v>
      </c>
      <c r="BT1551" s="89">
        <v>-5.5585308810740903E-3</v>
      </c>
      <c r="BU1551" s="89">
        <v>1</v>
      </c>
      <c r="BV1551" s="89">
        <v>0.290994444444444</v>
      </c>
      <c r="BW1551" s="89">
        <v>0.82743171608251398</v>
      </c>
      <c r="BX1551" s="89">
        <v>59.034500000000001</v>
      </c>
      <c r="BY1551" s="89">
        <v>1.0239081961440999</v>
      </c>
      <c r="BZ1551" s="89">
        <v>51.388904166666698</v>
      </c>
      <c r="CA1551" s="89">
        <v>0.92566995611330605</v>
      </c>
      <c r="CB1551" s="89">
        <v>0.98554848668206896</v>
      </c>
      <c r="CC1551" s="89">
        <v>0.122448979591837</v>
      </c>
      <c r="CD1551" s="89">
        <v>0.12067940653249799</v>
      </c>
      <c r="CE1551" s="89">
        <v>1</v>
      </c>
      <c r="CF1551" s="89">
        <v>0.112883333333333</v>
      </c>
      <c r="CG1551" s="89">
        <v>0.45738703592053498</v>
      </c>
      <c r="CH1551" s="89">
        <v>45.466700000000003</v>
      </c>
      <c r="CI1551" s="89">
        <v>-0.43706809599914098</v>
      </c>
      <c r="CJ1551" s="89">
        <v>52.777755555555601</v>
      </c>
      <c r="CK1551" s="89">
        <v>1.0159469960696801E-2</v>
      </c>
      <c r="CL1551" s="89">
        <v>2.0139857890449499E-2</v>
      </c>
      <c r="CM1551" s="89">
        <v>0.122448979591837</v>
      </c>
      <c r="CN1551" s="89">
        <v>2.4661050478101401E-3</v>
      </c>
      <c r="CO1551" s="89">
        <v>97.22</v>
      </c>
      <c r="CP1551" s="89">
        <v>0.74280000000000002</v>
      </c>
      <c r="CQ1551" s="89">
        <v>0</v>
      </c>
      <c r="CR1551" s="89">
        <v>-0.18260000000000001</v>
      </c>
      <c r="CS1551" s="89">
        <v>0.74280000000000002</v>
      </c>
      <c r="CT1551" s="89">
        <v>0.54490000000000005</v>
      </c>
      <c r="CU1551" s="86" t="s">
        <v>6988</v>
      </c>
      <c r="CV1551" s="86">
        <v>-4.1099999999999998E-2</v>
      </c>
      <c r="CW1551" s="86">
        <v>42</v>
      </c>
      <c r="CX1551" s="86">
        <v>4</v>
      </c>
      <c r="CY1551" s="86">
        <v>0.24340000000000001</v>
      </c>
      <c r="CZ1551" s="86">
        <v>64</v>
      </c>
      <c r="DA1551" s="86">
        <v>6</v>
      </c>
      <c r="DB1551" s="86">
        <v>-0.56030000000000002</v>
      </c>
      <c r="DC1551" s="86">
        <v>21</v>
      </c>
      <c r="DD1551" s="86">
        <v>-99</v>
      </c>
      <c r="DE1551" s="86">
        <v>-99</v>
      </c>
      <c r="DF1551" s="86">
        <v>-99</v>
      </c>
      <c r="DG1551" s="86">
        <v>-99</v>
      </c>
      <c r="DH1551" s="86">
        <v>-99</v>
      </c>
    </row>
    <row r="1552" spans="1:112" x14ac:dyDescent="0.2">
      <c r="A1552" s="85">
        <f>IF(ISERROR(SEARCH('School Lookup'!$F$3,Data!J1552)),A1551,A1551+1)</f>
        <v>0</v>
      </c>
      <c r="B1552" s="85">
        <f>IF(I1552='School Lookup'!$G$13,1,0)</f>
        <v>0</v>
      </c>
      <c r="C1552" s="85">
        <f t="shared" si="24"/>
        <v>1550</v>
      </c>
      <c r="D1552" s="86" t="s">
        <v>6478</v>
      </c>
      <c r="E1552" s="86" t="s">
        <v>6695</v>
      </c>
      <c r="F1552" s="86" t="s">
        <v>546</v>
      </c>
      <c r="G1552" s="86" t="s">
        <v>2839</v>
      </c>
      <c r="H1552" s="86" t="s">
        <v>550</v>
      </c>
      <c r="I1552" s="86" t="s">
        <v>4573</v>
      </c>
      <c r="J1552" s="86" t="s">
        <v>1420</v>
      </c>
      <c r="K1552" s="86" t="s">
        <v>31</v>
      </c>
      <c r="L1552" s="86">
        <v>1</v>
      </c>
      <c r="M1552" s="86">
        <v>1</v>
      </c>
      <c r="N1552" s="89">
        <v>0.17085606796116501</v>
      </c>
      <c r="O1552" s="89">
        <v>0.464343621672964</v>
      </c>
      <c r="P1552" s="89">
        <v>42.350700000000003</v>
      </c>
      <c r="Q1552" s="89">
        <v>-0.79398129742623902</v>
      </c>
      <c r="R1552" s="89">
        <v>48.907773118931999</v>
      </c>
      <c r="S1552" s="89">
        <v>-0.16481883787663801</v>
      </c>
      <c r="T1552" s="89">
        <v>-0.18712859286891501</v>
      </c>
      <c r="U1552" s="89">
        <v>0.37454545454545501</v>
      </c>
      <c r="V1552" s="89">
        <v>-7.00881638745392E-2</v>
      </c>
      <c r="W1552" s="89">
        <v>1</v>
      </c>
      <c r="X1552" s="89">
        <v>0.13812294081757201</v>
      </c>
      <c r="Y1552" s="89">
        <v>0.41420993511356102</v>
      </c>
      <c r="Z1552" s="89">
        <v>48.124400000000001</v>
      </c>
      <c r="AA1552" s="89">
        <v>-0.21241482041481199</v>
      </c>
      <c r="AB1552" s="89">
        <v>47.529008236729702</v>
      </c>
      <c r="AC1552" s="89">
        <v>0.100897557349374</v>
      </c>
      <c r="AD1552" s="89">
        <v>0.118850392435359</v>
      </c>
      <c r="AE1552" s="89">
        <v>0.3725</v>
      </c>
      <c r="AF1552" s="89">
        <v>4.4271771182171099E-2</v>
      </c>
      <c r="AG1552" s="89">
        <v>1</v>
      </c>
      <c r="AH1552" s="89">
        <v>0.18553791748526499</v>
      </c>
      <c r="AI1552" s="89">
        <v>0.456331422743052</v>
      </c>
      <c r="AJ1552" s="89">
        <v>46.2149</v>
      </c>
      <c r="AK1552" s="89">
        <v>-0.23614662613131901</v>
      </c>
      <c r="AL1552" s="89">
        <v>51.0805595284872</v>
      </c>
      <c r="AM1552" s="89">
        <v>0.11009239830586599</v>
      </c>
      <c r="AN1552" s="89">
        <v>7.2455248704321906E-2</v>
      </c>
      <c r="AO1552" s="89">
        <v>0.115681818181818</v>
      </c>
      <c r="AP1552" s="89">
        <v>8.3817549069317796E-3</v>
      </c>
      <c r="AQ1552" s="89">
        <v>1</v>
      </c>
      <c r="AR1552" s="89">
        <v>0.129218046357616</v>
      </c>
      <c r="AS1552" s="89">
        <v>0.36046840408275999</v>
      </c>
      <c r="AT1552" s="89">
        <v>42.853299999999997</v>
      </c>
      <c r="AU1552" s="89">
        <v>-0.63399082484897096</v>
      </c>
      <c r="AV1552" s="89">
        <v>49.5033490066225</v>
      </c>
      <c r="AW1552" s="89">
        <v>-0.13676121038310499</v>
      </c>
      <c r="AX1552" s="89">
        <v>-0.183332355833731</v>
      </c>
      <c r="AY1552" s="89">
        <v>0.13727272727272699</v>
      </c>
      <c r="AZ1552" s="89">
        <v>-2.5166532482630399E-2</v>
      </c>
      <c r="BA1552" s="89">
        <v>-99</v>
      </c>
      <c r="BB1552" s="89">
        <v>-99</v>
      </c>
      <c r="BC1552" s="89">
        <v>-99</v>
      </c>
      <c r="BD1552" s="89">
        <v>-99</v>
      </c>
      <c r="BE1552" s="89">
        <v>-99</v>
      </c>
      <c r="BF1552" s="89">
        <v>-99</v>
      </c>
      <c r="BG1552" s="89">
        <v>-99</v>
      </c>
      <c r="BH1552" s="89">
        <v>-99</v>
      </c>
      <c r="BI1552" s="89">
        <v>-99</v>
      </c>
      <c r="BJ1552" s="89">
        <v>-99</v>
      </c>
      <c r="BK1552" s="89">
        <v>-99</v>
      </c>
      <c r="BL1552" s="89">
        <v>-99</v>
      </c>
      <c r="BM1552" s="89">
        <v>-99</v>
      </c>
      <c r="BN1552" s="89">
        <v>-99</v>
      </c>
      <c r="BO1552" s="89">
        <v>-99</v>
      </c>
      <c r="BP1552" s="89">
        <v>-99</v>
      </c>
      <c r="BQ1552" s="89">
        <v>-99</v>
      </c>
      <c r="BR1552" s="89">
        <v>-99</v>
      </c>
      <c r="BS1552" s="89">
        <v>-99</v>
      </c>
      <c r="BT1552" s="89">
        <v>-99</v>
      </c>
      <c r="BU1552" s="89">
        <v>-99</v>
      </c>
      <c r="BV1552" s="89">
        <v>-99</v>
      </c>
      <c r="BW1552" s="89">
        <v>-99</v>
      </c>
      <c r="BX1552" s="89">
        <v>-99</v>
      </c>
      <c r="BY1552" s="89">
        <v>-99</v>
      </c>
      <c r="BZ1552" s="89">
        <v>-99</v>
      </c>
      <c r="CA1552" s="89">
        <v>-99</v>
      </c>
      <c r="CB1552" s="89">
        <v>-99</v>
      </c>
      <c r="CC1552" s="89">
        <v>-99</v>
      </c>
      <c r="CD1552" s="89">
        <v>-99</v>
      </c>
      <c r="CE1552" s="89">
        <v>-99</v>
      </c>
      <c r="CF1552" s="89">
        <v>-99</v>
      </c>
      <c r="CG1552" s="89">
        <v>-99</v>
      </c>
      <c r="CH1552" s="89">
        <v>-99</v>
      </c>
      <c r="CI1552" s="89">
        <v>-99</v>
      </c>
      <c r="CJ1552" s="89">
        <v>-99</v>
      </c>
      <c r="CK1552" s="89">
        <v>-99</v>
      </c>
      <c r="CL1552" s="89">
        <v>-99</v>
      </c>
      <c r="CM1552" s="89">
        <v>-99</v>
      </c>
      <c r="CN1552" s="89">
        <v>-99</v>
      </c>
      <c r="CO1552" s="89">
        <v>-99</v>
      </c>
      <c r="CP1552" s="89">
        <v>-99</v>
      </c>
      <c r="CQ1552" s="89">
        <v>-99</v>
      </c>
      <c r="CR1552" s="89">
        <v>-99</v>
      </c>
      <c r="CS1552" s="89">
        <v>-99</v>
      </c>
      <c r="CT1552" s="89">
        <v>-99</v>
      </c>
      <c r="CU1552" s="86">
        <v>-99</v>
      </c>
      <c r="CV1552" s="86">
        <v>-4.2599999999999999E-2</v>
      </c>
      <c r="CW1552" s="86">
        <v>42</v>
      </c>
      <c r="CX1552" s="86">
        <v>2</v>
      </c>
      <c r="CY1552" s="86">
        <v>-0.43309999999999998</v>
      </c>
      <c r="CZ1552" s="86">
        <v>30</v>
      </c>
      <c r="DA1552" s="86">
        <v>4</v>
      </c>
      <c r="DB1552" s="86">
        <v>-0.4909</v>
      </c>
      <c r="DC1552" s="86">
        <v>24</v>
      </c>
      <c r="DD1552" s="86">
        <v>-99</v>
      </c>
      <c r="DE1552" s="86">
        <v>-99</v>
      </c>
      <c r="DF1552" s="86">
        <v>-99</v>
      </c>
      <c r="DG1552" s="86">
        <v>-99</v>
      </c>
      <c r="DH1552" s="86">
        <v>-99</v>
      </c>
    </row>
    <row r="1553" spans="1:112" x14ac:dyDescent="0.2">
      <c r="A1553" s="85">
        <f>IF(ISERROR(SEARCH('School Lookup'!$F$3,Data!J1553)),A1552,A1552+1)</f>
        <v>0</v>
      </c>
      <c r="B1553" s="85">
        <f>IF(I1553='School Lookup'!$G$13,1,0)</f>
        <v>0</v>
      </c>
      <c r="C1553" s="85">
        <f t="shared" si="24"/>
        <v>1551</v>
      </c>
      <c r="D1553" s="86" t="s">
        <v>6478</v>
      </c>
      <c r="E1553" s="86" t="s">
        <v>6702</v>
      </c>
      <c r="F1553" s="86" t="s">
        <v>1150</v>
      </c>
      <c r="G1553" s="86" t="s">
        <v>2840</v>
      </c>
      <c r="H1553" s="86" t="s">
        <v>567</v>
      </c>
      <c r="I1553" s="86" t="s">
        <v>4241</v>
      </c>
      <c r="J1553" s="86" t="s">
        <v>1563</v>
      </c>
      <c r="K1553" s="86" t="s">
        <v>31</v>
      </c>
      <c r="L1553" s="86">
        <v>1</v>
      </c>
      <c r="M1553" s="86">
        <v>1</v>
      </c>
      <c r="N1553" s="89">
        <v>4.9000711237553299E-2</v>
      </c>
      <c r="O1553" s="89">
        <v>0.20046597829288099</v>
      </c>
      <c r="P1553" s="89">
        <v>45.2121</v>
      </c>
      <c r="Q1553" s="89">
        <v>-0.49046855948343199</v>
      </c>
      <c r="R1553" s="89">
        <v>52.844964580369798</v>
      </c>
      <c r="S1553" s="89">
        <v>-0.145001290595276</v>
      </c>
      <c r="T1553" s="89">
        <v>-0.16464227808829399</v>
      </c>
      <c r="U1553" s="89">
        <v>0.37443408788282301</v>
      </c>
      <c r="V1553" s="89">
        <v>-6.1647681222940301E-2</v>
      </c>
      <c r="W1553" s="89">
        <v>1</v>
      </c>
      <c r="X1553" s="89">
        <v>6.6247323340471106E-2</v>
      </c>
      <c r="Y1553" s="89">
        <v>0.245003347123457</v>
      </c>
      <c r="Z1553" s="89">
        <v>46.639600000000002</v>
      </c>
      <c r="AA1553" s="89">
        <v>-0.39757377449161402</v>
      </c>
      <c r="AB1553" s="89">
        <v>48.536769593147802</v>
      </c>
      <c r="AC1553" s="89">
        <v>-7.6285213684078507E-2</v>
      </c>
      <c r="AD1553" s="89">
        <v>-8.7452721103224204E-2</v>
      </c>
      <c r="AE1553" s="89">
        <v>0.373102529960053</v>
      </c>
      <c r="AF1553" s="89">
        <v>-3.2628831495503899E-2</v>
      </c>
      <c r="AG1553" s="89">
        <v>1</v>
      </c>
      <c r="AH1553" s="89">
        <v>0.25045922551252803</v>
      </c>
      <c r="AI1553" s="89">
        <v>0.59604834075756696</v>
      </c>
      <c r="AJ1553" s="89">
        <v>60.047600000000003</v>
      </c>
      <c r="AK1553" s="89">
        <v>1.11795008787219</v>
      </c>
      <c r="AL1553" s="89">
        <v>52.163994988610497</v>
      </c>
      <c r="AM1553" s="89">
        <v>0.85699921431487602</v>
      </c>
      <c r="AN1553" s="89">
        <v>0.85711329105440703</v>
      </c>
      <c r="AO1553" s="89">
        <v>0.11691078561917401</v>
      </c>
      <c r="AP1553" s="89">
        <v>0.10020578822180699</v>
      </c>
      <c r="AQ1553" s="89">
        <v>1</v>
      </c>
      <c r="AR1553" s="89">
        <v>3.45695481335953E-2</v>
      </c>
      <c r="AS1553" s="89">
        <v>0.14771599688519299</v>
      </c>
      <c r="AT1553" s="89">
        <v>41.744300000000003</v>
      </c>
      <c r="AU1553" s="89">
        <v>-0.75452656517729999</v>
      </c>
      <c r="AV1553" s="89">
        <v>52.062845776031402</v>
      </c>
      <c r="AW1553" s="89">
        <v>-0.303405284146053</v>
      </c>
      <c r="AX1553" s="89">
        <v>-0.35894104436268298</v>
      </c>
      <c r="AY1553" s="89">
        <v>0.13555259653794899</v>
      </c>
      <c r="AZ1553" s="89">
        <v>-4.8655390567404998E-2</v>
      </c>
      <c r="BA1553" s="89">
        <v>-99</v>
      </c>
      <c r="BB1553" s="89">
        <v>-99</v>
      </c>
      <c r="BC1553" s="89">
        <v>-99</v>
      </c>
      <c r="BD1553" s="89">
        <v>-99</v>
      </c>
      <c r="BE1553" s="89">
        <v>-99</v>
      </c>
      <c r="BF1553" s="89">
        <v>-99</v>
      </c>
      <c r="BG1553" s="89">
        <v>-99</v>
      </c>
      <c r="BH1553" s="89">
        <v>-99</v>
      </c>
      <c r="BI1553" s="89">
        <v>-99</v>
      </c>
      <c r="BJ1553" s="89">
        <v>-99</v>
      </c>
      <c r="BK1553" s="89">
        <v>-99</v>
      </c>
      <c r="BL1553" s="89">
        <v>-99</v>
      </c>
      <c r="BM1553" s="89">
        <v>-99</v>
      </c>
      <c r="BN1553" s="89">
        <v>-99</v>
      </c>
      <c r="BO1553" s="89">
        <v>-99</v>
      </c>
      <c r="BP1553" s="89">
        <v>-99</v>
      </c>
      <c r="BQ1553" s="89">
        <v>-99</v>
      </c>
      <c r="BR1553" s="89">
        <v>-99</v>
      </c>
      <c r="BS1553" s="89">
        <v>-99</v>
      </c>
      <c r="BT1553" s="89">
        <v>-99</v>
      </c>
      <c r="BU1553" s="89">
        <v>-99</v>
      </c>
      <c r="BV1553" s="89">
        <v>-99</v>
      </c>
      <c r="BW1553" s="89">
        <v>-99</v>
      </c>
      <c r="BX1553" s="89">
        <v>-99</v>
      </c>
      <c r="BY1553" s="89">
        <v>-99</v>
      </c>
      <c r="BZ1553" s="89">
        <v>-99</v>
      </c>
      <c r="CA1553" s="89">
        <v>-99</v>
      </c>
      <c r="CB1553" s="89">
        <v>-99</v>
      </c>
      <c r="CC1553" s="89">
        <v>-99</v>
      </c>
      <c r="CD1553" s="89">
        <v>-99</v>
      </c>
      <c r="CE1553" s="89">
        <v>-99</v>
      </c>
      <c r="CF1553" s="89">
        <v>-99</v>
      </c>
      <c r="CG1553" s="89">
        <v>-99</v>
      </c>
      <c r="CH1553" s="89">
        <v>-99</v>
      </c>
      <c r="CI1553" s="89">
        <v>-99</v>
      </c>
      <c r="CJ1553" s="89">
        <v>-99</v>
      </c>
      <c r="CK1553" s="89">
        <v>-99</v>
      </c>
      <c r="CL1553" s="89">
        <v>-99</v>
      </c>
      <c r="CM1553" s="89">
        <v>-99</v>
      </c>
      <c r="CN1553" s="89">
        <v>-99</v>
      </c>
      <c r="CO1553" s="89">
        <v>-99</v>
      </c>
      <c r="CP1553" s="89">
        <v>-99</v>
      </c>
      <c r="CQ1553" s="89">
        <v>-99</v>
      </c>
      <c r="CR1553" s="89">
        <v>-99</v>
      </c>
      <c r="CS1553" s="89">
        <v>-99</v>
      </c>
      <c r="CT1553" s="89">
        <v>-99</v>
      </c>
      <c r="CU1553" s="86">
        <v>-99</v>
      </c>
      <c r="CV1553" s="86">
        <v>-4.2700000000000002E-2</v>
      </c>
      <c r="CW1553" s="86">
        <v>42</v>
      </c>
      <c r="CX1553" s="86">
        <v>2</v>
      </c>
      <c r="CY1553" s="86">
        <v>-0.25969999999999999</v>
      </c>
      <c r="CZ1553" s="86">
        <v>38</v>
      </c>
      <c r="DA1553" s="86">
        <v>4</v>
      </c>
      <c r="DB1553" s="86">
        <v>-0.30359999999999998</v>
      </c>
      <c r="DC1553" s="86">
        <v>32</v>
      </c>
      <c r="DD1553" s="86">
        <v>-99</v>
      </c>
      <c r="DE1553" s="86">
        <v>-99</v>
      </c>
      <c r="DF1553" s="86">
        <v>-99</v>
      </c>
      <c r="DG1553" s="86">
        <v>-99</v>
      </c>
      <c r="DH1553" s="86">
        <v>-99</v>
      </c>
    </row>
    <row r="1554" spans="1:112" x14ac:dyDescent="0.2">
      <c r="A1554" s="85">
        <f>IF(ISERROR(SEARCH('School Lookup'!$F$3,Data!J1554)),A1553,A1553+1)</f>
        <v>0</v>
      </c>
      <c r="B1554" s="85">
        <f>IF(I1554='School Lookup'!$G$13,1,0)</f>
        <v>0</v>
      </c>
      <c r="C1554" s="85">
        <f t="shared" si="24"/>
        <v>1552</v>
      </c>
      <c r="D1554" s="86" t="s">
        <v>6478</v>
      </c>
      <c r="E1554" s="86" t="s">
        <v>6681</v>
      </c>
      <c r="F1554" s="86" t="s">
        <v>2763</v>
      </c>
      <c r="G1554" s="86" t="s">
        <v>2950</v>
      </c>
      <c r="H1554" s="86" t="s">
        <v>1308</v>
      </c>
      <c r="I1554" s="86" t="s">
        <v>4656</v>
      </c>
      <c r="J1554" s="86" t="s">
        <v>1309</v>
      </c>
      <c r="K1554" s="86" t="s">
        <v>36</v>
      </c>
      <c r="L1554" s="86">
        <v>1</v>
      </c>
      <c r="M1554" s="86">
        <v>-99</v>
      </c>
      <c r="N1554" s="89">
        <v>-99</v>
      </c>
      <c r="O1554" s="89">
        <v>-99</v>
      </c>
      <c r="P1554" s="89">
        <v>-99</v>
      </c>
      <c r="Q1554" s="89">
        <v>-99</v>
      </c>
      <c r="R1554" s="89">
        <v>-99</v>
      </c>
      <c r="S1554" s="89">
        <v>-99</v>
      </c>
      <c r="T1554" s="89">
        <v>-99</v>
      </c>
      <c r="U1554" s="89">
        <v>-99</v>
      </c>
      <c r="V1554" s="89">
        <v>-99</v>
      </c>
      <c r="W1554" s="89">
        <v>-99</v>
      </c>
      <c r="X1554" s="89">
        <v>-99</v>
      </c>
      <c r="Y1554" s="89">
        <v>-99</v>
      </c>
      <c r="Z1554" s="89">
        <v>-99</v>
      </c>
      <c r="AA1554" s="89">
        <v>-99</v>
      </c>
      <c r="AB1554" s="89">
        <v>-99</v>
      </c>
      <c r="AC1554" s="89">
        <v>-99</v>
      </c>
      <c r="AD1554" s="89">
        <v>-99</v>
      </c>
      <c r="AE1554" s="89">
        <v>-99</v>
      </c>
      <c r="AF1554" s="89">
        <v>-99</v>
      </c>
      <c r="AG1554" s="89">
        <v>-99</v>
      </c>
      <c r="AH1554" s="89">
        <v>-99</v>
      </c>
      <c r="AI1554" s="89">
        <v>-99</v>
      </c>
      <c r="AJ1554" s="89">
        <v>-99</v>
      </c>
      <c r="AK1554" s="89">
        <v>-99</v>
      </c>
      <c r="AL1554" s="89">
        <v>-99</v>
      </c>
      <c r="AM1554" s="89">
        <v>-99</v>
      </c>
      <c r="AN1554" s="89">
        <v>-99</v>
      </c>
      <c r="AO1554" s="89">
        <v>-99</v>
      </c>
      <c r="AP1554" s="89">
        <v>-99</v>
      </c>
      <c r="AQ1554" s="89">
        <v>-99</v>
      </c>
      <c r="AR1554" s="89">
        <v>-99</v>
      </c>
      <c r="AS1554" s="89">
        <v>-99</v>
      </c>
      <c r="AT1554" s="89">
        <v>-99</v>
      </c>
      <c r="AU1554" s="89">
        <v>-99</v>
      </c>
      <c r="AV1554" s="89">
        <v>-99</v>
      </c>
      <c r="AW1554" s="89">
        <v>-99</v>
      </c>
      <c r="AX1554" s="89">
        <v>-99</v>
      </c>
      <c r="AY1554" s="89">
        <v>-99</v>
      </c>
      <c r="AZ1554" s="89">
        <v>-99</v>
      </c>
      <c r="BA1554" s="89">
        <v>1</v>
      </c>
      <c r="BB1554" s="89">
        <v>-3.5996521739130399E-2</v>
      </c>
      <c r="BC1554" s="89">
        <v>0.14348026296164099</v>
      </c>
      <c r="BD1554" s="89">
        <v>50.094299999999997</v>
      </c>
      <c r="BE1554" s="89">
        <v>0.18003709498984199</v>
      </c>
      <c r="BF1554" s="89">
        <v>49.565221739130401</v>
      </c>
      <c r="BG1554" s="89">
        <v>0.161758678975741</v>
      </c>
      <c r="BH1554" s="89">
        <v>0.183281700670791</v>
      </c>
      <c r="BI1554" s="89">
        <v>0.25145772594752203</v>
      </c>
      <c r="BJ1554" s="89">
        <v>4.6087599658471597E-2</v>
      </c>
      <c r="BK1554" s="89">
        <v>1</v>
      </c>
      <c r="BL1554" s="89">
        <v>2.61870588235294E-2</v>
      </c>
      <c r="BM1554" s="89">
        <v>0.24550270252390499</v>
      </c>
      <c r="BN1554" s="89">
        <v>39.405099999999997</v>
      </c>
      <c r="BO1554" s="89">
        <v>-1.0386229650966501</v>
      </c>
      <c r="BP1554" s="89">
        <v>43.529416470588203</v>
      </c>
      <c r="BQ1554" s="89">
        <v>-0.39656013128637002</v>
      </c>
      <c r="BR1554" s="89">
        <v>-0.40411350925019401</v>
      </c>
      <c r="BS1554" s="89">
        <v>0.24781341107871699</v>
      </c>
      <c r="BT1554" s="89">
        <v>-0.10014474719028101</v>
      </c>
      <c r="BU1554" s="89">
        <v>1</v>
      </c>
      <c r="BV1554" s="89">
        <v>7.8192732558139494E-2</v>
      </c>
      <c r="BW1554" s="89">
        <v>0.33726268403146198</v>
      </c>
      <c r="BX1554" s="89">
        <v>46.432000000000002</v>
      </c>
      <c r="BY1554" s="89">
        <v>-0.276318377307326</v>
      </c>
      <c r="BZ1554" s="89">
        <v>45.930254651162798</v>
      </c>
      <c r="CA1554" s="89">
        <v>3.04721533620676E-2</v>
      </c>
      <c r="CB1554" s="89">
        <v>4.1964738515465699E-2</v>
      </c>
      <c r="CC1554" s="89">
        <v>0.25072886297376101</v>
      </c>
      <c r="CD1554" s="89">
        <v>1.05217711729739E-2</v>
      </c>
      <c r="CE1554" s="89">
        <v>1</v>
      </c>
      <c r="CF1554" s="89">
        <v>-9.7395918367346998E-2</v>
      </c>
      <c r="CG1554" s="89">
        <v>-4.6782856328406799E-2</v>
      </c>
      <c r="CH1554" s="89">
        <v>45.709299999999999</v>
      </c>
      <c r="CI1554" s="89">
        <v>-0.40938107304528898</v>
      </c>
      <c r="CJ1554" s="89">
        <v>48.3965005830904</v>
      </c>
      <c r="CK1554" s="89">
        <v>-0.22808196468684799</v>
      </c>
      <c r="CL1554" s="89">
        <v>-0.237652304351961</v>
      </c>
      <c r="CM1554" s="89">
        <v>0.25</v>
      </c>
      <c r="CN1554" s="89">
        <v>-5.9413076087990097E-2</v>
      </c>
      <c r="CO1554" s="89">
        <v>96.844999999999999</v>
      </c>
      <c r="CP1554" s="89">
        <v>0.71450000000000002</v>
      </c>
      <c r="CQ1554" s="89">
        <v>2.0699999999999998</v>
      </c>
      <c r="CR1554" s="89">
        <v>0.1162</v>
      </c>
      <c r="CS1554" s="89">
        <v>0.71450000000000002</v>
      </c>
      <c r="CT1554" s="89">
        <v>0.49840000000000001</v>
      </c>
      <c r="CU1554" s="86" t="s">
        <v>6989</v>
      </c>
      <c r="CV1554" s="86">
        <v>-4.2799999999999998E-2</v>
      </c>
      <c r="CW1554" s="86">
        <v>42</v>
      </c>
      <c r="CX1554" s="86">
        <v>2</v>
      </c>
      <c r="CY1554" s="86">
        <v>0.4919</v>
      </c>
      <c r="CZ1554" s="86">
        <v>73</v>
      </c>
      <c r="DA1554" s="86">
        <v>4</v>
      </c>
      <c r="DB1554" s="86">
        <v>-0.38369999999999999</v>
      </c>
      <c r="DC1554" s="86">
        <v>28</v>
      </c>
      <c r="DD1554" s="86">
        <v>-99</v>
      </c>
      <c r="DE1554" s="86">
        <v>-99</v>
      </c>
      <c r="DF1554" s="86">
        <v>-99</v>
      </c>
      <c r="DG1554" s="86">
        <v>-99</v>
      </c>
      <c r="DH1554" s="86">
        <v>-99</v>
      </c>
    </row>
    <row r="1555" spans="1:112" x14ac:dyDescent="0.2">
      <c r="A1555" s="85">
        <f>IF(ISERROR(SEARCH('School Lookup'!$F$3,Data!J1555)),A1554,A1554+1)</f>
        <v>0</v>
      </c>
      <c r="B1555" s="85">
        <f>IF(I1555='School Lookup'!$G$13,1,0)</f>
        <v>0</v>
      </c>
      <c r="C1555" s="85">
        <f t="shared" si="24"/>
        <v>1553</v>
      </c>
      <c r="D1555" s="86" t="s">
        <v>6478</v>
      </c>
      <c r="E1555" s="86" t="s">
        <v>6760</v>
      </c>
      <c r="F1555" s="86" t="s">
        <v>2767</v>
      </c>
      <c r="G1555" s="86" t="s">
        <v>3060</v>
      </c>
      <c r="H1555" s="86" t="s">
        <v>1598</v>
      </c>
      <c r="I1555" s="86" t="s">
        <v>4197</v>
      </c>
      <c r="J1555" s="86" t="s">
        <v>1599</v>
      </c>
      <c r="K1555" s="86" t="s">
        <v>36</v>
      </c>
      <c r="L1555" s="86">
        <v>1</v>
      </c>
      <c r="M1555" s="86">
        <v>-99</v>
      </c>
      <c r="N1555" s="89">
        <v>-99</v>
      </c>
      <c r="O1555" s="89">
        <v>-99</v>
      </c>
      <c r="P1555" s="89">
        <v>-99</v>
      </c>
      <c r="Q1555" s="89">
        <v>-99</v>
      </c>
      <c r="R1555" s="89">
        <v>-99</v>
      </c>
      <c r="S1555" s="89">
        <v>-99</v>
      </c>
      <c r="T1555" s="89">
        <v>-99</v>
      </c>
      <c r="U1555" s="89">
        <v>-99</v>
      </c>
      <c r="V1555" s="89">
        <v>-99</v>
      </c>
      <c r="W1555" s="89">
        <v>-99</v>
      </c>
      <c r="X1555" s="89">
        <v>-99</v>
      </c>
      <c r="Y1555" s="89">
        <v>-99</v>
      </c>
      <c r="Z1555" s="89">
        <v>-99</v>
      </c>
      <c r="AA1555" s="89">
        <v>-99</v>
      </c>
      <c r="AB1555" s="89">
        <v>-99</v>
      </c>
      <c r="AC1555" s="89">
        <v>-99</v>
      </c>
      <c r="AD1555" s="89">
        <v>-99</v>
      </c>
      <c r="AE1555" s="89">
        <v>-99</v>
      </c>
      <c r="AF1555" s="89">
        <v>-99</v>
      </c>
      <c r="AG1555" s="89">
        <v>-99</v>
      </c>
      <c r="AH1555" s="89">
        <v>-99</v>
      </c>
      <c r="AI1555" s="89">
        <v>-99</v>
      </c>
      <c r="AJ1555" s="89">
        <v>-99</v>
      </c>
      <c r="AK1555" s="89">
        <v>-99</v>
      </c>
      <c r="AL1555" s="89">
        <v>-99</v>
      </c>
      <c r="AM1555" s="89">
        <v>-99</v>
      </c>
      <c r="AN1555" s="89">
        <v>-99</v>
      </c>
      <c r="AO1555" s="89">
        <v>-99</v>
      </c>
      <c r="AP1555" s="89">
        <v>-99</v>
      </c>
      <c r="AQ1555" s="89">
        <v>-99</v>
      </c>
      <c r="AR1555" s="89">
        <v>-99</v>
      </c>
      <c r="AS1555" s="89">
        <v>-99</v>
      </c>
      <c r="AT1555" s="89">
        <v>-99</v>
      </c>
      <c r="AU1555" s="89">
        <v>-99</v>
      </c>
      <c r="AV1555" s="89">
        <v>-99</v>
      </c>
      <c r="AW1555" s="89">
        <v>-99</v>
      </c>
      <c r="AX1555" s="89">
        <v>-99</v>
      </c>
      <c r="AY1555" s="89">
        <v>-99</v>
      </c>
      <c r="AZ1555" s="89">
        <v>-99</v>
      </c>
      <c r="BA1555" s="89">
        <v>1</v>
      </c>
      <c r="BB1555" s="89">
        <v>-0.33638484848484801</v>
      </c>
      <c r="BC1555" s="89">
        <v>-0.53248420852183298</v>
      </c>
      <c r="BD1555" s="89">
        <v>43.796700000000001</v>
      </c>
      <c r="BE1555" s="89">
        <v>-0.44967788597830499</v>
      </c>
      <c r="BF1555" s="89">
        <v>53.030303030303003</v>
      </c>
      <c r="BG1555" s="89">
        <v>-0.49108104725006901</v>
      </c>
      <c r="BH1555" s="89">
        <v>-0.51523238376430802</v>
      </c>
      <c r="BI1555" s="89">
        <v>0.24905660377358499</v>
      </c>
      <c r="BJ1555" s="89">
        <v>-0.12832202765450701</v>
      </c>
      <c r="BK1555" s="89">
        <v>1</v>
      </c>
      <c r="BL1555" s="89">
        <v>-0.15650943396226399</v>
      </c>
      <c r="BM1555" s="89">
        <v>-0.19908375508284901</v>
      </c>
      <c r="BN1555" s="89">
        <v>49.491700000000002</v>
      </c>
      <c r="BO1555" s="89">
        <v>9.3902218422702993E-2</v>
      </c>
      <c r="BP1555" s="89">
        <v>53.207564150943398</v>
      </c>
      <c r="BQ1555" s="89">
        <v>-5.2590768330072798E-2</v>
      </c>
      <c r="BR1555" s="89">
        <v>-4.3292123805061498E-2</v>
      </c>
      <c r="BS1555" s="89">
        <v>0.25</v>
      </c>
      <c r="BT1555" s="89">
        <v>-1.0823030951265401E-2</v>
      </c>
      <c r="BU1555" s="89">
        <v>1</v>
      </c>
      <c r="BV1555" s="89">
        <v>-0.111704511278195</v>
      </c>
      <c r="BW1555" s="89">
        <v>-0.10014802744886001</v>
      </c>
      <c r="BX1555" s="89">
        <v>46.967700000000001</v>
      </c>
      <c r="BY1555" s="89">
        <v>-0.221049075549903</v>
      </c>
      <c r="BZ1555" s="89">
        <v>51.127801879699199</v>
      </c>
      <c r="CA1555" s="89">
        <v>-0.16059855149938199</v>
      </c>
      <c r="CB1555" s="89">
        <v>-0.159433445555034</v>
      </c>
      <c r="CC1555" s="89">
        <v>0.25094339622641498</v>
      </c>
      <c r="CD1555" s="89">
        <v>-4.0008770299659602E-2</v>
      </c>
      <c r="CE1555" s="89">
        <v>1</v>
      </c>
      <c r="CF1555" s="89">
        <v>1.65301886792453E-2</v>
      </c>
      <c r="CG1555" s="89">
        <v>0.226368739225973</v>
      </c>
      <c r="CH1555" s="89">
        <v>56.793700000000001</v>
      </c>
      <c r="CI1555" s="89">
        <v>0.85563969047358901</v>
      </c>
      <c r="CJ1555" s="89">
        <v>46.415092452830201</v>
      </c>
      <c r="CK1555" s="89">
        <v>0.54100421484978101</v>
      </c>
      <c r="CL1555" s="89">
        <v>0.59454713848137797</v>
      </c>
      <c r="CM1555" s="89">
        <v>0.25</v>
      </c>
      <c r="CN1555" s="89">
        <v>0.14863678462034399</v>
      </c>
      <c r="CO1555" s="89">
        <v>91.57</v>
      </c>
      <c r="CP1555" s="89">
        <v>0.31590000000000001</v>
      </c>
      <c r="CQ1555" s="89">
        <v>-2.04</v>
      </c>
      <c r="CR1555" s="89">
        <v>-0.47699999999999998</v>
      </c>
      <c r="CS1555" s="89">
        <v>0.31590000000000001</v>
      </c>
      <c r="CT1555" s="89">
        <v>-0.1575</v>
      </c>
      <c r="CU1555" s="86" t="s">
        <v>6988</v>
      </c>
      <c r="CV1555" s="86">
        <v>-4.3200000000000002E-2</v>
      </c>
      <c r="CW1555" s="86">
        <v>42</v>
      </c>
      <c r="CX1555" s="86">
        <v>2</v>
      </c>
      <c r="CY1555" s="86">
        <v>-0.6946</v>
      </c>
      <c r="CZ1555" s="86">
        <v>20</v>
      </c>
      <c r="DA1555" s="86">
        <v>4</v>
      </c>
      <c r="DB1555" s="86">
        <v>6.9900000000000004E-2</v>
      </c>
      <c r="DC1555" s="86">
        <v>51</v>
      </c>
      <c r="DD1555" s="86">
        <v>-99</v>
      </c>
      <c r="DE1555" s="86">
        <v>-99</v>
      </c>
      <c r="DF1555" s="86">
        <v>-99</v>
      </c>
      <c r="DG1555" s="86">
        <v>-99</v>
      </c>
      <c r="DH1555" s="86">
        <v>-99</v>
      </c>
    </row>
    <row r="1556" spans="1:112" x14ac:dyDescent="0.2">
      <c r="A1556" s="85">
        <f>IF(ISERROR(SEARCH('School Lookup'!$F$3,Data!J1556)),A1555,A1555+1)</f>
        <v>0</v>
      </c>
      <c r="B1556" s="85">
        <f>IF(I1556='School Lookup'!$G$13,1,0)</f>
        <v>0</v>
      </c>
      <c r="C1556" s="85">
        <f t="shared" si="24"/>
        <v>1554</v>
      </c>
      <c r="D1556" s="86" t="s">
        <v>6478</v>
      </c>
      <c r="E1556" s="86" t="s">
        <v>6504</v>
      </c>
      <c r="F1556" s="86" t="s">
        <v>170</v>
      </c>
      <c r="G1556" s="86" t="s">
        <v>3144</v>
      </c>
      <c r="H1556" s="86" t="s">
        <v>166</v>
      </c>
      <c r="I1556" s="86" t="s">
        <v>4823</v>
      </c>
      <c r="J1556" s="86" t="s">
        <v>448</v>
      </c>
      <c r="K1556" s="86" t="s">
        <v>36</v>
      </c>
      <c r="L1556" s="86">
        <v>1</v>
      </c>
      <c r="M1556" s="86">
        <v>-99</v>
      </c>
      <c r="N1556" s="89">
        <v>-99</v>
      </c>
      <c r="O1556" s="89">
        <v>-99</v>
      </c>
      <c r="P1556" s="89">
        <v>-99</v>
      </c>
      <c r="Q1556" s="89">
        <v>-99</v>
      </c>
      <c r="R1556" s="89">
        <v>-99</v>
      </c>
      <c r="S1556" s="89">
        <v>-99</v>
      </c>
      <c r="T1556" s="89">
        <v>-99</v>
      </c>
      <c r="U1556" s="89">
        <v>-99</v>
      </c>
      <c r="V1556" s="89">
        <v>-99</v>
      </c>
      <c r="W1556" s="89">
        <v>-99</v>
      </c>
      <c r="X1556" s="89">
        <v>-99</v>
      </c>
      <c r="Y1556" s="89">
        <v>-99</v>
      </c>
      <c r="Z1556" s="89">
        <v>-99</v>
      </c>
      <c r="AA1556" s="89">
        <v>-99</v>
      </c>
      <c r="AB1556" s="89">
        <v>-99</v>
      </c>
      <c r="AC1556" s="89">
        <v>-99</v>
      </c>
      <c r="AD1556" s="89">
        <v>-99</v>
      </c>
      <c r="AE1556" s="89">
        <v>-99</v>
      </c>
      <c r="AF1556" s="89">
        <v>-99</v>
      </c>
      <c r="AG1556" s="89">
        <v>-99</v>
      </c>
      <c r="AH1556" s="89">
        <v>-99</v>
      </c>
      <c r="AI1556" s="89">
        <v>-99</v>
      </c>
      <c r="AJ1556" s="89">
        <v>-99</v>
      </c>
      <c r="AK1556" s="89">
        <v>-99</v>
      </c>
      <c r="AL1556" s="89">
        <v>-99</v>
      </c>
      <c r="AM1556" s="89">
        <v>-99</v>
      </c>
      <c r="AN1556" s="89">
        <v>-99</v>
      </c>
      <c r="AO1556" s="89">
        <v>-99</v>
      </c>
      <c r="AP1556" s="89">
        <v>-99</v>
      </c>
      <c r="AQ1556" s="89">
        <v>-99</v>
      </c>
      <c r="AR1556" s="89">
        <v>-99</v>
      </c>
      <c r="AS1556" s="89">
        <v>-99</v>
      </c>
      <c r="AT1556" s="89">
        <v>-99</v>
      </c>
      <c r="AU1556" s="89">
        <v>-99</v>
      </c>
      <c r="AV1556" s="89">
        <v>-99</v>
      </c>
      <c r="AW1556" s="89">
        <v>-99</v>
      </c>
      <c r="AX1556" s="89">
        <v>-99</v>
      </c>
      <c r="AY1556" s="89">
        <v>-99</v>
      </c>
      <c r="AZ1556" s="89">
        <v>-99</v>
      </c>
      <c r="BA1556" s="89">
        <v>1</v>
      </c>
      <c r="BB1556" s="89">
        <v>-0.197505294117647</v>
      </c>
      <c r="BC1556" s="89">
        <v>-0.21996326077157599</v>
      </c>
      <c r="BD1556" s="89">
        <v>36.6282</v>
      </c>
      <c r="BE1556" s="89">
        <v>-1.16647664122954</v>
      </c>
      <c r="BF1556" s="89">
        <v>54.705908235294103</v>
      </c>
      <c r="BG1556" s="89">
        <v>-0.693219951000557</v>
      </c>
      <c r="BH1556" s="89">
        <v>-0.73151344879427005</v>
      </c>
      <c r="BI1556" s="89">
        <v>0.25</v>
      </c>
      <c r="BJ1556" s="89">
        <v>-0.18287836219856701</v>
      </c>
      <c r="BK1556" s="89">
        <v>1</v>
      </c>
      <c r="BL1556" s="89">
        <v>-0.120858235294118</v>
      </c>
      <c r="BM1556" s="89">
        <v>-0.112327628111711</v>
      </c>
      <c r="BN1556" s="89">
        <v>43.730800000000002</v>
      </c>
      <c r="BO1556" s="89">
        <v>-0.55293262480857497</v>
      </c>
      <c r="BP1556" s="89">
        <v>51.7647317647059</v>
      </c>
      <c r="BQ1556" s="89">
        <v>-0.33263012646014301</v>
      </c>
      <c r="BR1556" s="89">
        <v>-0.33705139443084597</v>
      </c>
      <c r="BS1556" s="89">
        <v>0.25</v>
      </c>
      <c r="BT1556" s="89">
        <v>-8.4262848607711494E-2</v>
      </c>
      <c r="BU1556" s="89">
        <v>1</v>
      </c>
      <c r="BV1556" s="89">
        <v>-3.61623529411765E-2</v>
      </c>
      <c r="BW1556" s="89">
        <v>7.3856337003280204E-2</v>
      </c>
      <c r="BX1556" s="89">
        <v>58.8354</v>
      </c>
      <c r="BY1556" s="89">
        <v>1.0033666281397999</v>
      </c>
      <c r="BZ1556" s="89">
        <v>53.529444705882398</v>
      </c>
      <c r="CA1556" s="89">
        <v>0.53861148257153901</v>
      </c>
      <c r="CB1556" s="89">
        <v>0.577569284653494</v>
      </c>
      <c r="CC1556" s="89">
        <v>0.25</v>
      </c>
      <c r="CD1556" s="89">
        <v>0.144392321163373</v>
      </c>
      <c r="CE1556" s="89">
        <v>1</v>
      </c>
      <c r="CF1556" s="89">
        <v>-0.194844117647059</v>
      </c>
      <c r="CG1556" s="89">
        <v>-0.28042667869011001</v>
      </c>
      <c r="CH1556" s="89">
        <v>53.1111</v>
      </c>
      <c r="CI1556" s="89">
        <v>0.43535844261762802</v>
      </c>
      <c r="CJ1556" s="89">
        <v>51.176500588235299</v>
      </c>
      <c r="CK1556" s="89">
        <v>7.7465881963758601E-2</v>
      </c>
      <c r="CL1556" s="89">
        <v>9.2969613590657599E-2</v>
      </c>
      <c r="CM1556" s="89">
        <v>0.25</v>
      </c>
      <c r="CN1556" s="89">
        <v>2.32424033976644E-2</v>
      </c>
      <c r="CO1556" s="89">
        <v>96.48</v>
      </c>
      <c r="CP1556" s="89">
        <v>0.68689999999999996</v>
      </c>
      <c r="CQ1556" s="89">
        <v>2.38</v>
      </c>
      <c r="CR1556" s="89">
        <v>0.16089999999999999</v>
      </c>
      <c r="CS1556" s="89">
        <v>0.68689999999999996</v>
      </c>
      <c r="CT1556" s="89">
        <v>0.45290000000000002</v>
      </c>
      <c r="CU1556" s="86" t="s">
        <v>6986</v>
      </c>
      <c r="CV1556" s="86">
        <v>-4.4299999999999999E-2</v>
      </c>
      <c r="CW1556" s="86">
        <v>42</v>
      </c>
      <c r="CX1556" s="86">
        <v>2</v>
      </c>
      <c r="CY1556" s="86">
        <v>-4.0800000000000003E-2</v>
      </c>
      <c r="CZ1556" s="86">
        <v>49</v>
      </c>
      <c r="DA1556" s="86">
        <v>4</v>
      </c>
      <c r="DB1556" s="86">
        <v>-7.0199999999999999E-2</v>
      </c>
      <c r="DC1556" s="86">
        <v>43</v>
      </c>
      <c r="DD1556" s="86">
        <v>-99</v>
      </c>
      <c r="DE1556" s="86">
        <v>-99</v>
      </c>
      <c r="DF1556" s="86">
        <v>-99</v>
      </c>
      <c r="DG1556" s="86">
        <v>-99</v>
      </c>
      <c r="DH1556" s="86">
        <v>-99</v>
      </c>
    </row>
    <row r="1557" spans="1:112" x14ac:dyDescent="0.2">
      <c r="A1557" s="85">
        <f>IF(ISERROR(SEARCH('School Lookup'!$F$3,Data!J1557)),A1556,A1556+1)</f>
        <v>0</v>
      </c>
      <c r="B1557" s="85">
        <f>IF(I1557='School Lookup'!$G$13,1,0)</f>
        <v>0</v>
      </c>
      <c r="C1557" s="85">
        <f t="shared" si="24"/>
        <v>1555</v>
      </c>
      <c r="D1557" s="86" t="s">
        <v>6478</v>
      </c>
      <c r="E1557" s="86" t="s">
        <v>6702</v>
      </c>
      <c r="F1557" s="86" t="s">
        <v>1150</v>
      </c>
      <c r="G1557" s="86" t="s">
        <v>2951</v>
      </c>
      <c r="H1557" s="86" t="s">
        <v>562</v>
      </c>
      <c r="I1557" s="86" t="s">
        <v>4879</v>
      </c>
      <c r="J1557" s="86" t="s">
        <v>1122</v>
      </c>
      <c r="K1557" s="86" t="s">
        <v>36</v>
      </c>
      <c r="L1557" s="86">
        <v>1</v>
      </c>
      <c r="M1557" s="86">
        <v>-99</v>
      </c>
      <c r="N1557" s="89">
        <v>-99</v>
      </c>
      <c r="O1557" s="89">
        <v>-99</v>
      </c>
      <c r="P1557" s="89">
        <v>-99</v>
      </c>
      <c r="Q1557" s="89">
        <v>-99</v>
      </c>
      <c r="R1557" s="89">
        <v>-99</v>
      </c>
      <c r="S1557" s="89">
        <v>-99</v>
      </c>
      <c r="T1557" s="89">
        <v>-99</v>
      </c>
      <c r="U1557" s="89">
        <v>-99</v>
      </c>
      <c r="V1557" s="89">
        <v>-99</v>
      </c>
      <c r="W1557" s="89">
        <v>-99</v>
      </c>
      <c r="X1557" s="89">
        <v>-99</v>
      </c>
      <c r="Y1557" s="89">
        <v>-99</v>
      </c>
      <c r="Z1557" s="89">
        <v>-99</v>
      </c>
      <c r="AA1557" s="89">
        <v>-99</v>
      </c>
      <c r="AB1557" s="89">
        <v>-99</v>
      </c>
      <c r="AC1557" s="89">
        <v>-99</v>
      </c>
      <c r="AD1557" s="89">
        <v>-99</v>
      </c>
      <c r="AE1557" s="89">
        <v>-99</v>
      </c>
      <c r="AF1557" s="89">
        <v>-99</v>
      </c>
      <c r="AG1557" s="89">
        <v>-99</v>
      </c>
      <c r="AH1557" s="89">
        <v>-99</v>
      </c>
      <c r="AI1557" s="89">
        <v>-99</v>
      </c>
      <c r="AJ1557" s="89">
        <v>-99</v>
      </c>
      <c r="AK1557" s="89">
        <v>-99</v>
      </c>
      <c r="AL1557" s="89">
        <v>-99</v>
      </c>
      <c r="AM1557" s="89">
        <v>-99</v>
      </c>
      <c r="AN1557" s="89">
        <v>-99</v>
      </c>
      <c r="AO1557" s="89">
        <v>-99</v>
      </c>
      <c r="AP1557" s="89">
        <v>-99</v>
      </c>
      <c r="AQ1557" s="89">
        <v>-99</v>
      </c>
      <c r="AR1557" s="89">
        <v>-99</v>
      </c>
      <c r="AS1557" s="89">
        <v>-99</v>
      </c>
      <c r="AT1557" s="89">
        <v>-99</v>
      </c>
      <c r="AU1557" s="89">
        <v>-99</v>
      </c>
      <c r="AV1557" s="89">
        <v>-99</v>
      </c>
      <c r="AW1557" s="89">
        <v>-99</v>
      </c>
      <c r="AX1557" s="89">
        <v>-99</v>
      </c>
      <c r="AY1557" s="89">
        <v>-99</v>
      </c>
      <c r="AZ1557" s="89">
        <v>-99</v>
      </c>
      <c r="BA1557" s="89">
        <v>1</v>
      </c>
      <c r="BB1557" s="89">
        <v>-7.3625133689839597E-2</v>
      </c>
      <c r="BC1557" s="89">
        <v>5.8804519847797103E-2</v>
      </c>
      <c r="BD1557" s="89">
        <v>44.673200000000001</v>
      </c>
      <c r="BE1557" s="89">
        <v>-0.36203415172738701</v>
      </c>
      <c r="BF1557" s="89">
        <v>55.080209090909101</v>
      </c>
      <c r="BG1557" s="89">
        <v>-0.15161481593979501</v>
      </c>
      <c r="BH1557" s="89">
        <v>-0.15201621563805701</v>
      </c>
      <c r="BI1557" s="89">
        <v>0.25067024128686299</v>
      </c>
      <c r="BJ1557" s="89">
        <v>-3.8105941453507597E-2</v>
      </c>
      <c r="BK1557" s="89">
        <v>1</v>
      </c>
      <c r="BL1557" s="89">
        <v>-0.17466907630522099</v>
      </c>
      <c r="BM1557" s="89">
        <v>-0.24327470225185999</v>
      </c>
      <c r="BN1557" s="89">
        <v>48.282499999999999</v>
      </c>
      <c r="BO1557" s="89">
        <v>-4.1866965634521303E-2</v>
      </c>
      <c r="BP1557" s="89">
        <v>66.532790896921</v>
      </c>
      <c r="BQ1557" s="89">
        <v>-0.14257083394319101</v>
      </c>
      <c r="BR1557" s="89">
        <v>-0.13768056485088301</v>
      </c>
      <c r="BS1557" s="89">
        <v>0.250335120643432</v>
      </c>
      <c r="BT1557" s="89">
        <v>-3.4466280812201502E-2</v>
      </c>
      <c r="BU1557" s="89">
        <v>1</v>
      </c>
      <c r="BV1557" s="89">
        <v>-0.225014784946237</v>
      </c>
      <c r="BW1557" s="89">
        <v>-0.36114774720195097</v>
      </c>
      <c r="BX1557" s="89">
        <v>44.870800000000003</v>
      </c>
      <c r="BY1557" s="89">
        <v>-0.43739068252235203</v>
      </c>
      <c r="BZ1557" s="89">
        <v>54.838697849462399</v>
      </c>
      <c r="CA1557" s="89">
        <v>-0.399269214862152</v>
      </c>
      <c r="CB1557" s="89">
        <v>-0.411004392692215</v>
      </c>
      <c r="CC1557" s="89">
        <v>0.24932975871313701</v>
      </c>
      <c r="CD1557" s="89">
        <v>-0.102475626059989</v>
      </c>
      <c r="CE1557" s="89">
        <v>1</v>
      </c>
      <c r="CF1557" s="89">
        <v>-4.7277181208053701E-2</v>
      </c>
      <c r="CG1557" s="89">
        <v>7.33828666751251E-2</v>
      </c>
      <c r="CH1557" s="89">
        <v>54.681199999999997</v>
      </c>
      <c r="CI1557" s="89">
        <v>0.61454803346611597</v>
      </c>
      <c r="CJ1557" s="89">
        <v>50.872497181208097</v>
      </c>
      <c r="CK1557" s="89">
        <v>0.34396545007062101</v>
      </c>
      <c r="CL1557" s="89">
        <v>0.38133884709772398</v>
      </c>
      <c r="CM1557" s="89">
        <v>0.249664879356568</v>
      </c>
      <c r="CN1557" s="89">
        <v>9.5206917254626197E-2</v>
      </c>
      <c r="CO1557" s="89">
        <v>94.885000000000005</v>
      </c>
      <c r="CP1557" s="89">
        <v>0.56640000000000001</v>
      </c>
      <c r="CQ1557" s="89">
        <v>1.41</v>
      </c>
      <c r="CR1557" s="89">
        <v>2.0899999999999998E-2</v>
      </c>
      <c r="CS1557" s="89">
        <v>0.56640000000000001</v>
      </c>
      <c r="CT1557" s="89">
        <v>0.25469999999999998</v>
      </c>
      <c r="CU1557" s="86" t="s">
        <v>6988</v>
      </c>
      <c r="CV1557" s="86">
        <v>-4.6399999999999997E-2</v>
      </c>
      <c r="CW1557" s="86">
        <v>42</v>
      </c>
      <c r="CX1557" s="86">
        <v>2</v>
      </c>
      <c r="CY1557" s="86">
        <v>-0.3987</v>
      </c>
      <c r="CZ1557" s="86">
        <v>32</v>
      </c>
      <c r="DA1557" s="86">
        <v>4</v>
      </c>
      <c r="DB1557" s="86">
        <v>-5.6899999999999999E-2</v>
      </c>
      <c r="DC1557" s="86">
        <v>44</v>
      </c>
      <c r="DD1557" s="86">
        <v>-99</v>
      </c>
      <c r="DE1557" s="86">
        <v>-99</v>
      </c>
      <c r="DF1557" s="86">
        <v>-99</v>
      </c>
      <c r="DG1557" s="86">
        <v>-99</v>
      </c>
      <c r="DH1557" s="86">
        <v>-99</v>
      </c>
    </row>
    <row r="1558" spans="1:112" x14ac:dyDescent="0.2">
      <c r="A1558" s="85">
        <f>IF(ISERROR(SEARCH('School Lookup'!$F$3,Data!J1558)),A1557,A1557+1)</f>
        <v>0</v>
      </c>
      <c r="B1558" s="85">
        <f>IF(I1558='School Lookup'!$G$13,1,0)</f>
        <v>0</v>
      </c>
      <c r="C1558" s="85">
        <f t="shared" si="24"/>
        <v>1556</v>
      </c>
      <c r="D1558" s="86" t="s">
        <v>6478</v>
      </c>
      <c r="E1558" s="86" t="s">
        <v>6629</v>
      </c>
      <c r="F1558" s="86" t="s">
        <v>2759</v>
      </c>
      <c r="G1558" s="86" t="s">
        <v>2957</v>
      </c>
      <c r="H1558" s="86" t="s">
        <v>724</v>
      </c>
      <c r="I1558" s="86" t="s">
        <v>4287</v>
      </c>
      <c r="J1558" s="86" t="s">
        <v>741</v>
      </c>
      <c r="K1558" s="86" t="s">
        <v>31</v>
      </c>
      <c r="L1558" s="86">
        <v>1</v>
      </c>
      <c r="M1558" s="86">
        <v>1</v>
      </c>
      <c r="N1558" s="89">
        <v>5.4569158878504699E-2</v>
      </c>
      <c r="O1558" s="89">
        <v>0.212524445645387</v>
      </c>
      <c r="P1558" s="89">
        <v>47.292099999999998</v>
      </c>
      <c r="Q1558" s="89">
        <v>-0.26984002278075497</v>
      </c>
      <c r="R1558" s="89">
        <v>51.7134205607477</v>
      </c>
      <c r="S1558" s="89">
        <v>-2.8657788567684101E-2</v>
      </c>
      <c r="T1558" s="89">
        <v>-3.2631158239332998E-2</v>
      </c>
      <c r="U1558" s="89">
        <v>0.37853773584905698</v>
      </c>
      <c r="V1558" s="89">
        <v>-1.23521247580494E-2</v>
      </c>
      <c r="W1558" s="89">
        <v>1</v>
      </c>
      <c r="X1558" s="89">
        <v>-6.7686915887850502E-2</v>
      </c>
      <c r="Y1558" s="89">
        <v>-7.0299065994523499E-2</v>
      </c>
      <c r="Z1558" s="89">
        <v>46.618299999999998</v>
      </c>
      <c r="AA1558" s="89">
        <v>-0.40022994752625601</v>
      </c>
      <c r="AB1558" s="89">
        <v>51.869137383177602</v>
      </c>
      <c r="AC1558" s="89">
        <v>-0.23526450676039001</v>
      </c>
      <c r="AD1558" s="89">
        <v>-0.27256057870419498</v>
      </c>
      <c r="AE1558" s="89">
        <v>0.37853773584905698</v>
      </c>
      <c r="AF1558" s="89">
        <v>-0.10317446434439501</v>
      </c>
      <c r="AG1558" s="89">
        <v>1</v>
      </c>
      <c r="AH1558" s="89">
        <v>0.227491219512195</v>
      </c>
      <c r="AI1558" s="89">
        <v>0.54661897605718401</v>
      </c>
      <c r="AJ1558" s="89">
        <v>44.6875</v>
      </c>
      <c r="AK1558" s="89">
        <v>-0.38566532609365201</v>
      </c>
      <c r="AL1558" s="89">
        <v>44.878019512195102</v>
      </c>
      <c r="AM1558" s="89">
        <v>8.0476824981766407E-2</v>
      </c>
      <c r="AN1558" s="89">
        <v>4.1342802962116398E-2</v>
      </c>
      <c r="AO1558" s="89">
        <v>0.120872641509434</v>
      </c>
      <c r="AP1558" s="89">
        <v>4.9972138014350602E-3</v>
      </c>
      <c r="AQ1558" s="89">
        <v>1</v>
      </c>
      <c r="AR1558" s="89">
        <v>0.22208792270531399</v>
      </c>
      <c r="AS1558" s="89">
        <v>0.56922279659671104</v>
      </c>
      <c r="AT1558" s="89">
        <v>53.125</v>
      </c>
      <c r="AU1558" s="89">
        <v>0.482426635863833</v>
      </c>
      <c r="AV1558" s="89">
        <v>52.6570038647343</v>
      </c>
      <c r="AW1558" s="89">
        <v>0.52582471623027205</v>
      </c>
      <c r="AX1558" s="89">
        <v>0.51489736804971498</v>
      </c>
      <c r="AY1558" s="89">
        <v>0.122051886792453</v>
      </c>
      <c r="AZ1558" s="89">
        <v>6.2844195274935705E-2</v>
      </c>
      <c r="BA1558" s="89">
        <v>-99</v>
      </c>
      <c r="BB1558" s="89">
        <v>-99</v>
      </c>
      <c r="BC1558" s="89">
        <v>-99</v>
      </c>
      <c r="BD1558" s="89">
        <v>-99</v>
      </c>
      <c r="BE1558" s="89">
        <v>-99</v>
      </c>
      <c r="BF1558" s="89">
        <v>-99</v>
      </c>
      <c r="BG1558" s="89">
        <v>-99</v>
      </c>
      <c r="BH1558" s="89">
        <v>-99</v>
      </c>
      <c r="BI1558" s="89">
        <v>-99</v>
      </c>
      <c r="BJ1558" s="89">
        <v>-99</v>
      </c>
      <c r="BK1558" s="89">
        <v>-99</v>
      </c>
      <c r="BL1558" s="89">
        <v>-99</v>
      </c>
      <c r="BM1558" s="89">
        <v>-99</v>
      </c>
      <c r="BN1558" s="89">
        <v>-99</v>
      </c>
      <c r="BO1558" s="89">
        <v>-99</v>
      </c>
      <c r="BP1558" s="89">
        <v>-99</v>
      </c>
      <c r="BQ1558" s="89">
        <v>-99</v>
      </c>
      <c r="BR1558" s="89">
        <v>-99</v>
      </c>
      <c r="BS1558" s="89">
        <v>-99</v>
      </c>
      <c r="BT1558" s="89">
        <v>-99</v>
      </c>
      <c r="BU1558" s="89">
        <v>-99</v>
      </c>
      <c r="BV1558" s="89">
        <v>-99</v>
      </c>
      <c r="BW1558" s="89">
        <v>-99</v>
      </c>
      <c r="BX1558" s="89">
        <v>-99</v>
      </c>
      <c r="BY1558" s="89">
        <v>-99</v>
      </c>
      <c r="BZ1558" s="89">
        <v>-99</v>
      </c>
      <c r="CA1558" s="89">
        <v>-99</v>
      </c>
      <c r="CB1558" s="89">
        <v>-99</v>
      </c>
      <c r="CC1558" s="89">
        <v>-99</v>
      </c>
      <c r="CD1558" s="89">
        <v>-99</v>
      </c>
      <c r="CE1558" s="89">
        <v>-99</v>
      </c>
      <c r="CF1558" s="89">
        <v>-99</v>
      </c>
      <c r="CG1558" s="89">
        <v>-99</v>
      </c>
      <c r="CH1558" s="89">
        <v>-99</v>
      </c>
      <c r="CI1558" s="89">
        <v>-99</v>
      </c>
      <c r="CJ1558" s="89">
        <v>-99</v>
      </c>
      <c r="CK1558" s="89">
        <v>-99</v>
      </c>
      <c r="CL1558" s="89">
        <v>-99</v>
      </c>
      <c r="CM1558" s="89">
        <v>-99</v>
      </c>
      <c r="CN1558" s="89">
        <v>-99</v>
      </c>
      <c r="CO1558" s="89">
        <v>-99</v>
      </c>
      <c r="CP1558" s="89">
        <v>-99</v>
      </c>
      <c r="CQ1558" s="89">
        <v>-99</v>
      </c>
      <c r="CR1558" s="89">
        <v>-99</v>
      </c>
      <c r="CS1558" s="89">
        <v>-99</v>
      </c>
      <c r="CT1558" s="89">
        <v>-99</v>
      </c>
      <c r="CU1558" s="86">
        <v>-99</v>
      </c>
      <c r="CV1558" s="86">
        <v>-4.7699999999999999E-2</v>
      </c>
      <c r="CW1558" s="86">
        <v>42</v>
      </c>
      <c r="CX1558" s="86">
        <v>2</v>
      </c>
      <c r="CY1558" s="86">
        <v>-0.66310000000000002</v>
      </c>
      <c r="CZ1558" s="86">
        <v>21</v>
      </c>
      <c r="DA1558" s="86">
        <v>4</v>
      </c>
      <c r="DB1558" s="86">
        <v>-0.2414</v>
      </c>
      <c r="DC1558" s="86">
        <v>35</v>
      </c>
      <c r="DD1558" s="86">
        <v>-99</v>
      </c>
      <c r="DE1558" s="86">
        <v>-99</v>
      </c>
      <c r="DF1558" s="86">
        <v>-99</v>
      </c>
      <c r="DG1558" s="86">
        <v>-99</v>
      </c>
      <c r="DH1558" s="86">
        <v>-99</v>
      </c>
    </row>
    <row r="1559" spans="1:112" x14ac:dyDescent="0.2">
      <c r="A1559" s="85">
        <f>IF(ISERROR(SEARCH('School Lookup'!$F$3,Data!J1559)),A1558,A1558+1)</f>
        <v>0</v>
      </c>
      <c r="B1559" s="85">
        <f>IF(I1559='School Lookup'!$G$13,1,0)</f>
        <v>0</v>
      </c>
      <c r="C1559" s="85">
        <f t="shared" si="24"/>
        <v>1557</v>
      </c>
      <c r="D1559" s="86" t="s">
        <v>6478</v>
      </c>
      <c r="E1559" s="86" t="s">
        <v>6621</v>
      </c>
      <c r="F1559" s="86" t="s">
        <v>2757</v>
      </c>
      <c r="G1559" s="86" t="s">
        <v>3138</v>
      </c>
      <c r="H1559" s="86" t="s">
        <v>409</v>
      </c>
      <c r="I1559" s="86" t="s">
        <v>5262</v>
      </c>
      <c r="J1559" s="86" t="s">
        <v>2623</v>
      </c>
      <c r="K1559" s="86" t="s">
        <v>6485</v>
      </c>
      <c r="L1559" s="86">
        <v>1</v>
      </c>
      <c r="M1559" s="86">
        <v>1</v>
      </c>
      <c r="N1559" s="89">
        <v>-0.22265241379310299</v>
      </c>
      <c r="O1559" s="89">
        <v>-0.38779857057315198</v>
      </c>
      <c r="P1559" s="89">
        <v>42.706499999999998</v>
      </c>
      <c r="Q1559" s="89">
        <v>-0.75624108908065701</v>
      </c>
      <c r="R1559" s="89">
        <v>48.965532068965501</v>
      </c>
      <c r="S1559" s="89">
        <v>-0.57201982982690402</v>
      </c>
      <c r="T1559" s="89">
        <v>-0.64916607682065397</v>
      </c>
      <c r="U1559" s="89">
        <v>0.37371134020618602</v>
      </c>
      <c r="V1559" s="89">
        <v>-0.24260072458503801</v>
      </c>
      <c r="W1559" s="89">
        <v>1</v>
      </c>
      <c r="X1559" s="89">
        <v>-1.81689655172414E-3</v>
      </c>
      <c r="Y1559" s="89">
        <v>8.4769392739192595E-2</v>
      </c>
      <c r="Z1559" s="89">
        <v>59.087899999999998</v>
      </c>
      <c r="AA1559" s="89">
        <v>1.15476607466938</v>
      </c>
      <c r="AB1559" s="89">
        <v>47.930986551724097</v>
      </c>
      <c r="AC1559" s="89">
        <v>0.61976773370428595</v>
      </c>
      <c r="AD1559" s="89">
        <v>0.72299791919529099</v>
      </c>
      <c r="AE1559" s="89">
        <v>0.37371134020618602</v>
      </c>
      <c r="AF1559" s="89">
        <v>0.27019252134875599</v>
      </c>
      <c r="AG1559" s="89">
        <v>1</v>
      </c>
      <c r="AH1559" s="89">
        <v>-8.1094623655913994E-2</v>
      </c>
      <c r="AI1559" s="89">
        <v>-0.11748752857844</v>
      </c>
      <c r="AJ1559" s="89">
        <v>-99</v>
      </c>
      <c r="AK1559" s="89">
        <v>-99</v>
      </c>
      <c r="AL1559" s="89">
        <v>51.612939784946199</v>
      </c>
      <c r="AM1559" s="89">
        <v>-0.11748752857844</v>
      </c>
      <c r="AN1559" s="89">
        <v>-0.16662734644642399</v>
      </c>
      <c r="AO1559" s="89">
        <v>0.11984536082474199</v>
      </c>
      <c r="AP1559" s="89">
        <v>-1.9969514458141099E-2</v>
      </c>
      <c r="AQ1559" s="89">
        <v>1</v>
      </c>
      <c r="AR1559" s="89">
        <v>-0.19330388349514599</v>
      </c>
      <c r="AS1559" s="89">
        <v>-0.36450154512627803</v>
      </c>
      <c r="AT1559" s="89">
        <v>-99</v>
      </c>
      <c r="AU1559" s="89">
        <v>-99</v>
      </c>
      <c r="AV1559" s="89">
        <v>47.572832038835003</v>
      </c>
      <c r="AW1559" s="89">
        <v>-0.36450154512627803</v>
      </c>
      <c r="AX1559" s="89">
        <v>-0.423323977535704</v>
      </c>
      <c r="AY1559" s="89">
        <v>0.13273195876288699</v>
      </c>
      <c r="AZ1559" s="89">
        <v>-5.61886207296102E-2</v>
      </c>
      <c r="BA1559" s="89">
        <v>-99</v>
      </c>
      <c r="BB1559" s="89">
        <v>-99</v>
      </c>
      <c r="BC1559" s="89">
        <v>-99</v>
      </c>
      <c r="BD1559" s="89">
        <v>-99</v>
      </c>
      <c r="BE1559" s="89">
        <v>-99</v>
      </c>
      <c r="BF1559" s="89">
        <v>-99</v>
      </c>
      <c r="BG1559" s="89">
        <v>-99</v>
      </c>
      <c r="BH1559" s="89">
        <v>-99</v>
      </c>
      <c r="BI1559" s="89">
        <v>-99</v>
      </c>
      <c r="BJ1559" s="89">
        <v>-99</v>
      </c>
      <c r="BK1559" s="89">
        <v>-99</v>
      </c>
      <c r="BL1559" s="89">
        <v>-99</v>
      </c>
      <c r="BM1559" s="89">
        <v>-99</v>
      </c>
      <c r="BN1559" s="89">
        <v>-99</v>
      </c>
      <c r="BO1559" s="89">
        <v>-99</v>
      </c>
      <c r="BP1559" s="89">
        <v>-99</v>
      </c>
      <c r="BQ1559" s="89">
        <v>-99</v>
      </c>
      <c r="BR1559" s="89">
        <v>-99</v>
      </c>
      <c r="BS1559" s="89">
        <v>-99</v>
      </c>
      <c r="BT1559" s="89">
        <v>-99</v>
      </c>
      <c r="BU1559" s="89">
        <v>-99</v>
      </c>
      <c r="BV1559" s="89">
        <v>-99</v>
      </c>
      <c r="BW1559" s="89">
        <v>-99</v>
      </c>
      <c r="BX1559" s="89">
        <v>-99</v>
      </c>
      <c r="BY1559" s="89">
        <v>-99</v>
      </c>
      <c r="BZ1559" s="89">
        <v>-99</v>
      </c>
      <c r="CA1559" s="89">
        <v>-99</v>
      </c>
      <c r="CB1559" s="89">
        <v>-99</v>
      </c>
      <c r="CC1559" s="89">
        <v>-99</v>
      </c>
      <c r="CD1559" s="89">
        <v>-99</v>
      </c>
      <c r="CE1559" s="89">
        <v>-99</v>
      </c>
      <c r="CF1559" s="89">
        <v>-99</v>
      </c>
      <c r="CG1559" s="89">
        <v>-99</v>
      </c>
      <c r="CH1559" s="89">
        <v>-99</v>
      </c>
      <c r="CI1559" s="89">
        <v>-99</v>
      </c>
      <c r="CJ1559" s="89">
        <v>-99</v>
      </c>
      <c r="CK1559" s="89">
        <v>-99</v>
      </c>
      <c r="CL1559" s="89">
        <v>-99</v>
      </c>
      <c r="CM1559" s="89">
        <v>-99</v>
      </c>
      <c r="CN1559" s="89">
        <v>-99</v>
      </c>
      <c r="CO1559" s="89">
        <v>-99</v>
      </c>
      <c r="CP1559" s="89">
        <v>-99</v>
      </c>
      <c r="CQ1559" s="89">
        <v>-99</v>
      </c>
      <c r="CR1559" s="89">
        <v>-99</v>
      </c>
      <c r="CS1559" s="89">
        <v>-99</v>
      </c>
      <c r="CT1559" s="89">
        <v>-99</v>
      </c>
      <c r="CU1559" s="86">
        <v>-99</v>
      </c>
      <c r="CV1559" s="86">
        <v>-4.8599999999999997E-2</v>
      </c>
      <c r="CW1559" s="86">
        <v>42</v>
      </c>
      <c r="CX1559" s="86">
        <v>2</v>
      </c>
      <c r="CY1559" s="86">
        <v>0.75429999999999997</v>
      </c>
      <c r="CZ1559" s="86">
        <v>82</v>
      </c>
      <c r="DA1559" s="86">
        <v>2</v>
      </c>
      <c r="DB1559" s="86">
        <v>0.1489</v>
      </c>
      <c r="DC1559" s="86">
        <v>55</v>
      </c>
      <c r="DD1559" s="86">
        <v>-99</v>
      </c>
      <c r="DE1559" s="86">
        <v>-99</v>
      </c>
      <c r="DF1559" s="86">
        <v>-99</v>
      </c>
      <c r="DG1559" s="86">
        <v>-99</v>
      </c>
      <c r="DH1559" s="86">
        <v>-99</v>
      </c>
    </row>
    <row r="1560" spans="1:112" x14ac:dyDescent="0.2">
      <c r="A1560" s="85">
        <f>IF(ISERROR(SEARCH('School Lookup'!$F$3,Data!J1560)),A1559,A1559+1)</f>
        <v>0</v>
      </c>
      <c r="B1560" s="85">
        <f>IF(I1560='School Lookup'!$G$13,1,0)</f>
        <v>0</v>
      </c>
      <c r="C1560" s="85">
        <f t="shared" si="24"/>
        <v>1558</v>
      </c>
      <c r="D1560" s="86" t="s">
        <v>6478</v>
      </c>
      <c r="E1560" s="86" t="s">
        <v>6862</v>
      </c>
      <c r="F1560" s="86" t="s">
        <v>2773</v>
      </c>
      <c r="G1560" s="86" t="s">
        <v>6871</v>
      </c>
      <c r="H1560" s="86" t="s">
        <v>6872</v>
      </c>
      <c r="I1560" s="86" t="s">
        <v>6873</v>
      </c>
      <c r="J1560" s="86" t="s">
        <v>6872</v>
      </c>
      <c r="K1560" s="86" t="s">
        <v>26</v>
      </c>
      <c r="L1560" s="86">
        <v>1</v>
      </c>
      <c r="M1560" s="86">
        <v>1</v>
      </c>
      <c r="N1560" s="89">
        <v>-0.352283333333333</v>
      </c>
      <c r="O1560" s="89">
        <v>-0.66851418683494301</v>
      </c>
      <c r="P1560" s="89">
        <v>52.909100000000002</v>
      </c>
      <c r="Q1560" s="89">
        <v>0.32596309772835103</v>
      </c>
      <c r="R1560" s="89">
        <v>48.039185294117701</v>
      </c>
      <c r="S1560" s="89">
        <v>-0.17127554455329599</v>
      </c>
      <c r="T1560" s="89">
        <v>-0.194454804166215</v>
      </c>
      <c r="U1560" s="89">
        <v>0.5</v>
      </c>
      <c r="V1560" s="89">
        <v>-9.7227402083107706E-2</v>
      </c>
      <c r="W1560" s="89">
        <v>1</v>
      </c>
      <c r="X1560" s="89">
        <v>-0.45179215686274499</v>
      </c>
      <c r="Y1560" s="89">
        <v>-0.97454364205239796</v>
      </c>
      <c r="Z1560" s="89">
        <v>58.909100000000002</v>
      </c>
      <c r="AA1560" s="89">
        <v>1.1324691855335201</v>
      </c>
      <c r="AB1560" s="89">
        <v>51.960793137254903</v>
      </c>
      <c r="AC1560" s="89">
        <v>7.8962771740559004E-2</v>
      </c>
      <c r="AD1560" s="89">
        <v>9.33105809767968E-2</v>
      </c>
      <c r="AE1560" s="89">
        <v>0.5</v>
      </c>
      <c r="AF1560" s="89">
        <v>4.66552904883984E-2</v>
      </c>
      <c r="AG1560" s="89">
        <v>-99</v>
      </c>
      <c r="AH1560" s="89">
        <v>-99</v>
      </c>
      <c r="AI1560" s="89">
        <v>-99</v>
      </c>
      <c r="AJ1560" s="89">
        <v>-99</v>
      </c>
      <c r="AK1560" s="89">
        <v>-99</v>
      </c>
      <c r="AL1560" s="89">
        <v>-99</v>
      </c>
      <c r="AM1560" s="89">
        <v>-99</v>
      </c>
      <c r="AN1560" s="89">
        <v>-99</v>
      </c>
      <c r="AO1560" s="89">
        <v>-99</v>
      </c>
      <c r="AP1560" s="89">
        <v>-99</v>
      </c>
      <c r="AQ1560" s="89">
        <v>-99</v>
      </c>
      <c r="AR1560" s="89">
        <v>-99</v>
      </c>
      <c r="AS1560" s="89">
        <v>-99</v>
      </c>
      <c r="AT1560" s="89">
        <v>-99</v>
      </c>
      <c r="AU1560" s="89">
        <v>-99</v>
      </c>
      <c r="AV1560" s="89">
        <v>-99</v>
      </c>
      <c r="AW1560" s="89">
        <v>-99</v>
      </c>
      <c r="AX1560" s="89">
        <v>-99</v>
      </c>
      <c r="AY1560" s="89">
        <v>-99</v>
      </c>
      <c r="AZ1560" s="89">
        <v>-99</v>
      </c>
      <c r="BA1560" s="89">
        <v>-99</v>
      </c>
      <c r="BB1560" s="89">
        <v>-99</v>
      </c>
      <c r="BC1560" s="89">
        <v>-99</v>
      </c>
      <c r="BD1560" s="89">
        <v>-99</v>
      </c>
      <c r="BE1560" s="89">
        <v>-99</v>
      </c>
      <c r="BF1560" s="89">
        <v>-99</v>
      </c>
      <c r="BG1560" s="89">
        <v>-99</v>
      </c>
      <c r="BH1560" s="89">
        <v>-99</v>
      </c>
      <c r="BI1560" s="89">
        <v>-99</v>
      </c>
      <c r="BJ1560" s="89">
        <v>-99</v>
      </c>
      <c r="BK1560" s="89">
        <v>-99</v>
      </c>
      <c r="BL1560" s="89">
        <v>-99</v>
      </c>
      <c r="BM1560" s="89">
        <v>-99</v>
      </c>
      <c r="BN1560" s="89">
        <v>-99</v>
      </c>
      <c r="BO1560" s="89">
        <v>-99</v>
      </c>
      <c r="BP1560" s="89">
        <v>-99</v>
      </c>
      <c r="BQ1560" s="89">
        <v>-99</v>
      </c>
      <c r="BR1560" s="89">
        <v>-99</v>
      </c>
      <c r="BS1560" s="89">
        <v>-99</v>
      </c>
      <c r="BT1560" s="89">
        <v>-99</v>
      </c>
      <c r="BU1560" s="89">
        <v>-99</v>
      </c>
      <c r="BV1560" s="89">
        <v>-99</v>
      </c>
      <c r="BW1560" s="89">
        <v>-99</v>
      </c>
      <c r="BX1560" s="89">
        <v>-99</v>
      </c>
      <c r="BY1560" s="89">
        <v>-99</v>
      </c>
      <c r="BZ1560" s="89">
        <v>-99</v>
      </c>
      <c r="CA1560" s="89">
        <v>-99</v>
      </c>
      <c r="CB1560" s="89">
        <v>-99</v>
      </c>
      <c r="CC1560" s="89">
        <v>-99</v>
      </c>
      <c r="CD1560" s="89">
        <v>-99</v>
      </c>
      <c r="CE1560" s="89">
        <v>-99</v>
      </c>
      <c r="CF1560" s="89">
        <v>-99</v>
      </c>
      <c r="CG1560" s="89">
        <v>-99</v>
      </c>
      <c r="CH1560" s="89">
        <v>-99</v>
      </c>
      <c r="CI1560" s="89">
        <v>-99</v>
      </c>
      <c r="CJ1560" s="89">
        <v>-99</v>
      </c>
      <c r="CK1560" s="89">
        <v>-99</v>
      </c>
      <c r="CL1560" s="89">
        <v>-99</v>
      </c>
      <c r="CM1560" s="89">
        <v>-99</v>
      </c>
      <c r="CN1560" s="89">
        <v>-99</v>
      </c>
      <c r="CO1560" s="89">
        <v>-99</v>
      </c>
      <c r="CP1560" s="89">
        <v>-99</v>
      </c>
      <c r="CQ1560" s="89">
        <v>-99</v>
      </c>
      <c r="CR1560" s="89">
        <v>-99</v>
      </c>
      <c r="CS1560" s="89">
        <v>-99</v>
      </c>
      <c r="CT1560" s="89">
        <v>-99</v>
      </c>
      <c r="CU1560" s="86">
        <v>-99</v>
      </c>
      <c r="CV1560" s="86">
        <v>-5.0599999999999999E-2</v>
      </c>
      <c r="CW1560" s="86">
        <v>42</v>
      </c>
      <c r="CX1560" s="86">
        <v>2</v>
      </c>
      <c r="CY1560" s="86">
        <v>0.9587</v>
      </c>
      <c r="CZ1560" s="86">
        <v>86</v>
      </c>
      <c r="DA1560" s="86">
        <v>2</v>
      </c>
      <c r="DB1560" s="86">
        <v>0.72919999999999996</v>
      </c>
      <c r="DC1560" s="86">
        <v>82</v>
      </c>
      <c r="DD1560" s="86">
        <v>-99</v>
      </c>
      <c r="DE1560" s="86">
        <v>-99</v>
      </c>
      <c r="DF1560" s="86">
        <v>-99</v>
      </c>
      <c r="DG1560" s="86">
        <v>-99</v>
      </c>
      <c r="DH1560" s="86">
        <v>-99</v>
      </c>
    </row>
    <row r="1561" spans="1:112" x14ac:dyDescent="0.2">
      <c r="A1561" s="85">
        <f>IF(ISERROR(SEARCH('School Lookup'!$F$3,Data!J1561)),A1560,A1560+1)</f>
        <v>0</v>
      </c>
      <c r="B1561" s="85">
        <f>IF(I1561='School Lookup'!$G$13,1,0)</f>
        <v>0</v>
      </c>
      <c r="C1561" s="85">
        <f t="shared" si="24"/>
        <v>1559</v>
      </c>
      <c r="D1561" s="86" t="s">
        <v>6478</v>
      </c>
      <c r="E1561" s="86" t="s">
        <v>6702</v>
      </c>
      <c r="F1561" s="86" t="s">
        <v>1150</v>
      </c>
      <c r="G1561" s="86" t="s">
        <v>3015</v>
      </c>
      <c r="H1561" s="86" t="s">
        <v>580</v>
      </c>
      <c r="I1561" s="86" t="s">
        <v>5193</v>
      </c>
      <c r="J1561" s="86" t="s">
        <v>605</v>
      </c>
      <c r="K1561" s="86" t="s">
        <v>26</v>
      </c>
      <c r="L1561" s="86">
        <v>1</v>
      </c>
      <c r="M1561" s="86">
        <v>1</v>
      </c>
      <c r="N1561" s="89">
        <v>-0.109121676891616</v>
      </c>
      <c r="O1561" s="89">
        <v>-0.14194788242721201</v>
      </c>
      <c r="P1561" s="89">
        <v>57.1282</v>
      </c>
      <c r="Q1561" s="89">
        <v>0.77348899157559303</v>
      </c>
      <c r="R1561" s="89">
        <v>52.965225153374199</v>
      </c>
      <c r="S1561" s="89">
        <v>0.31577055457419101</v>
      </c>
      <c r="T1561" s="89">
        <v>0.35818027938696301</v>
      </c>
      <c r="U1561" s="89">
        <v>0.37101669195751102</v>
      </c>
      <c r="V1561" s="89">
        <v>0.132890862382568</v>
      </c>
      <c r="W1561" s="89">
        <v>1</v>
      </c>
      <c r="X1561" s="89">
        <v>-0.204682892057026</v>
      </c>
      <c r="Y1561" s="89">
        <v>-0.392809292822769</v>
      </c>
      <c r="Z1561" s="89">
        <v>53.5886</v>
      </c>
      <c r="AA1561" s="89">
        <v>0.46898709019029</v>
      </c>
      <c r="AB1561" s="89">
        <v>49.898131364562097</v>
      </c>
      <c r="AC1561" s="89">
        <v>3.80888986837606E-2</v>
      </c>
      <c r="AD1561" s="89">
        <v>4.5719005199904697E-2</v>
      </c>
      <c r="AE1561" s="89">
        <v>0.372534142640364</v>
      </c>
      <c r="AF1561" s="89">
        <v>1.70318904045169E-2</v>
      </c>
      <c r="AG1561" s="89">
        <v>1</v>
      </c>
      <c r="AH1561" s="89">
        <v>-0.37562962962962998</v>
      </c>
      <c r="AI1561" s="89">
        <v>-0.75135527604823504</v>
      </c>
      <c r="AJ1561" s="89">
        <v>-99</v>
      </c>
      <c r="AK1561" s="89">
        <v>-99</v>
      </c>
      <c r="AL1561" s="89">
        <v>60.493847530864201</v>
      </c>
      <c r="AM1561" s="89">
        <v>-0.75135527604823504</v>
      </c>
      <c r="AN1561" s="89">
        <v>-0.83253293892197699</v>
      </c>
      <c r="AO1561" s="89">
        <v>0.122913505311077</v>
      </c>
      <c r="AP1561" s="89">
        <v>-0.102329541809833</v>
      </c>
      <c r="AQ1561" s="89">
        <v>1</v>
      </c>
      <c r="AR1561" s="89">
        <v>-0.32881761363636403</v>
      </c>
      <c r="AS1561" s="89">
        <v>-0.66911147382928604</v>
      </c>
      <c r="AT1561" s="89">
        <v>-99</v>
      </c>
      <c r="AU1561" s="89">
        <v>-99</v>
      </c>
      <c r="AV1561" s="89">
        <v>45.4545806818182</v>
      </c>
      <c r="AW1561" s="89">
        <v>-0.66911147382928604</v>
      </c>
      <c r="AX1561" s="89">
        <v>-0.744320391536755</v>
      </c>
      <c r="AY1561" s="89">
        <v>0.133535660091047</v>
      </c>
      <c r="AZ1561" s="89">
        <v>-9.9393314803087093E-2</v>
      </c>
      <c r="BA1561" s="89">
        <v>-99</v>
      </c>
      <c r="BB1561" s="89">
        <v>-99</v>
      </c>
      <c r="BC1561" s="89">
        <v>-99</v>
      </c>
      <c r="BD1561" s="89">
        <v>-99</v>
      </c>
      <c r="BE1561" s="89">
        <v>-99</v>
      </c>
      <c r="BF1561" s="89">
        <v>-99</v>
      </c>
      <c r="BG1561" s="89">
        <v>-99</v>
      </c>
      <c r="BH1561" s="89">
        <v>-99</v>
      </c>
      <c r="BI1561" s="89">
        <v>-99</v>
      </c>
      <c r="BJ1561" s="89">
        <v>-99</v>
      </c>
      <c r="BK1561" s="89">
        <v>-99</v>
      </c>
      <c r="BL1561" s="89">
        <v>-99</v>
      </c>
      <c r="BM1561" s="89">
        <v>-99</v>
      </c>
      <c r="BN1561" s="89">
        <v>-99</v>
      </c>
      <c r="BO1561" s="89">
        <v>-99</v>
      </c>
      <c r="BP1561" s="89">
        <v>-99</v>
      </c>
      <c r="BQ1561" s="89">
        <v>-99</v>
      </c>
      <c r="BR1561" s="89">
        <v>-99</v>
      </c>
      <c r="BS1561" s="89">
        <v>-99</v>
      </c>
      <c r="BT1561" s="89">
        <v>-99</v>
      </c>
      <c r="BU1561" s="89">
        <v>-99</v>
      </c>
      <c r="BV1561" s="89">
        <v>-99</v>
      </c>
      <c r="BW1561" s="89">
        <v>-99</v>
      </c>
      <c r="BX1561" s="89">
        <v>-99</v>
      </c>
      <c r="BY1561" s="89">
        <v>-99</v>
      </c>
      <c r="BZ1561" s="89">
        <v>-99</v>
      </c>
      <c r="CA1561" s="89">
        <v>-99</v>
      </c>
      <c r="CB1561" s="89">
        <v>-99</v>
      </c>
      <c r="CC1561" s="89">
        <v>-99</v>
      </c>
      <c r="CD1561" s="89">
        <v>-99</v>
      </c>
      <c r="CE1561" s="89">
        <v>-99</v>
      </c>
      <c r="CF1561" s="89">
        <v>-99</v>
      </c>
      <c r="CG1561" s="89">
        <v>-99</v>
      </c>
      <c r="CH1561" s="89">
        <v>-99</v>
      </c>
      <c r="CI1561" s="89">
        <v>-99</v>
      </c>
      <c r="CJ1561" s="89">
        <v>-99</v>
      </c>
      <c r="CK1561" s="89">
        <v>-99</v>
      </c>
      <c r="CL1561" s="89">
        <v>-99</v>
      </c>
      <c r="CM1561" s="89">
        <v>-99</v>
      </c>
      <c r="CN1561" s="89">
        <v>-99</v>
      </c>
      <c r="CO1561" s="89">
        <v>-99</v>
      </c>
      <c r="CP1561" s="89">
        <v>-99</v>
      </c>
      <c r="CQ1561" s="89">
        <v>-99</v>
      </c>
      <c r="CR1561" s="89">
        <v>-99</v>
      </c>
      <c r="CS1561" s="89">
        <v>-99</v>
      </c>
      <c r="CT1561" s="89">
        <v>-99</v>
      </c>
      <c r="CU1561" s="86">
        <v>-99</v>
      </c>
      <c r="CV1561" s="86">
        <v>-5.1799999999999999E-2</v>
      </c>
      <c r="CW1561" s="86">
        <v>42</v>
      </c>
      <c r="CX1561" s="86">
        <v>2</v>
      </c>
      <c r="CY1561" s="86">
        <v>-0.62590000000000001</v>
      </c>
      <c r="CZ1561" s="86">
        <v>23</v>
      </c>
      <c r="DA1561" s="86">
        <v>2</v>
      </c>
      <c r="DB1561" s="86">
        <v>0.4617</v>
      </c>
      <c r="DC1561" s="86">
        <v>70</v>
      </c>
      <c r="DD1561" s="86">
        <v>-99</v>
      </c>
      <c r="DE1561" s="86">
        <v>-99</v>
      </c>
      <c r="DF1561" s="86">
        <v>-99</v>
      </c>
      <c r="DG1561" s="86">
        <v>-99</v>
      </c>
      <c r="DH1561" s="86">
        <v>-99</v>
      </c>
    </row>
    <row r="1562" spans="1:112" x14ac:dyDescent="0.2">
      <c r="A1562" s="85">
        <f>IF(ISERROR(SEARCH('School Lookup'!$F$3,Data!J1562)),A1561,A1561+1)</f>
        <v>0</v>
      </c>
      <c r="B1562" s="85">
        <f>IF(I1562='School Lookup'!$G$13,1,0)</f>
        <v>0</v>
      </c>
      <c r="C1562" s="85">
        <f t="shared" si="24"/>
        <v>1560</v>
      </c>
      <c r="D1562" s="86" t="s">
        <v>6478</v>
      </c>
      <c r="E1562" s="86" t="s">
        <v>6539</v>
      </c>
      <c r="F1562" s="86" t="s">
        <v>2750</v>
      </c>
      <c r="G1562" s="86" t="s">
        <v>2827</v>
      </c>
      <c r="H1562" s="86" t="s">
        <v>266</v>
      </c>
      <c r="I1562" s="86" t="s">
        <v>4646</v>
      </c>
      <c r="J1562" s="86" t="s">
        <v>640</v>
      </c>
      <c r="K1562" s="86" t="s">
        <v>26</v>
      </c>
      <c r="L1562" s="86">
        <v>1</v>
      </c>
      <c r="M1562" s="86">
        <v>1</v>
      </c>
      <c r="N1562" s="89">
        <v>-0.28038742857142901</v>
      </c>
      <c r="O1562" s="89">
        <v>-0.51282368272127199</v>
      </c>
      <c r="P1562" s="89">
        <v>42.560299999999998</v>
      </c>
      <c r="Q1562" s="89">
        <v>-0.77174872949697004</v>
      </c>
      <c r="R1562" s="89">
        <v>49.999983428571397</v>
      </c>
      <c r="S1562" s="89">
        <v>-0.64228620610912102</v>
      </c>
      <c r="T1562" s="89">
        <v>-0.72889500760824499</v>
      </c>
      <c r="U1562" s="89">
        <v>0.37919826652221</v>
      </c>
      <c r="V1562" s="89">
        <v>-0.27639572336174001</v>
      </c>
      <c r="W1562" s="89">
        <v>1</v>
      </c>
      <c r="X1562" s="89">
        <v>-0.109572</v>
      </c>
      <c r="Y1562" s="89">
        <v>-0.16890318821376299</v>
      </c>
      <c r="Z1562" s="89">
        <v>58.25</v>
      </c>
      <c r="AA1562" s="89">
        <v>1.0502774650108699</v>
      </c>
      <c r="AB1562" s="89">
        <v>55.142828000000002</v>
      </c>
      <c r="AC1562" s="89">
        <v>0.440687138398555</v>
      </c>
      <c r="AD1562" s="89">
        <v>0.51448507017262901</v>
      </c>
      <c r="AE1562" s="89">
        <v>0.37919826652221</v>
      </c>
      <c r="AF1562" s="89">
        <v>0.19509184676101801</v>
      </c>
      <c r="AG1562" s="89">
        <v>1</v>
      </c>
      <c r="AH1562" s="89">
        <v>7.7126890756302496E-2</v>
      </c>
      <c r="AI1562" s="89">
        <v>0.22302043450789599</v>
      </c>
      <c r="AJ1562" s="89">
        <v>-99</v>
      </c>
      <c r="AK1562" s="89">
        <v>-99</v>
      </c>
      <c r="AL1562" s="89">
        <v>55.462197478991598</v>
      </c>
      <c r="AM1562" s="89">
        <v>0.22302043450789599</v>
      </c>
      <c r="AN1562" s="89">
        <v>0.191091054287404</v>
      </c>
      <c r="AO1562" s="89">
        <v>0.128927410617551</v>
      </c>
      <c r="AP1562" s="89">
        <v>2.4636874821452898E-2</v>
      </c>
      <c r="AQ1562" s="89">
        <v>1</v>
      </c>
      <c r="AR1562" s="89">
        <v>-4.0528846153846197E-3</v>
      </c>
      <c r="AS1562" s="89">
        <v>6.0899875199637701E-2</v>
      </c>
      <c r="AT1562" s="89">
        <v>-99</v>
      </c>
      <c r="AU1562" s="89">
        <v>-99</v>
      </c>
      <c r="AV1562" s="89">
        <v>47.115396153846099</v>
      </c>
      <c r="AW1562" s="89">
        <v>6.0899875199637701E-2</v>
      </c>
      <c r="AX1562" s="89">
        <v>2.4961904073591099E-2</v>
      </c>
      <c r="AY1562" s="89">
        <v>0.11267605633802801</v>
      </c>
      <c r="AZ1562" s="89">
        <v>2.8126089097004099E-3</v>
      </c>
      <c r="BA1562" s="89">
        <v>-99</v>
      </c>
      <c r="BB1562" s="89">
        <v>-99</v>
      </c>
      <c r="BC1562" s="89">
        <v>-99</v>
      </c>
      <c r="BD1562" s="89">
        <v>-99</v>
      </c>
      <c r="BE1562" s="89">
        <v>-99</v>
      </c>
      <c r="BF1562" s="89">
        <v>-99</v>
      </c>
      <c r="BG1562" s="89">
        <v>-99</v>
      </c>
      <c r="BH1562" s="89">
        <v>-99</v>
      </c>
      <c r="BI1562" s="89">
        <v>-99</v>
      </c>
      <c r="BJ1562" s="89">
        <v>-99</v>
      </c>
      <c r="BK1562" s="89">
        <v>-99</v>
      </c>
      <c r="BL1562" s="89">
        <v>-99</v>
      </c>
      <c r="BM1562" s="89">
        <v>-99</v>
      </c>
      <c r="BN1562" s="89">
        <v>-99</v>
      </c>
      <c r="BO1562" s="89">
        <v>-99</v>
      </c>
      <c r="BP1562" s="89">
        <v>-99</v>
      </c>
      <c r="BQ1562" s="89">
        <v>-99</v>
      </c>
      <c r="BR1562" s="89">
        <v>-99</v>
      </c>
      <c r="BS1562" s="89">
        <v>-99</v>
      </c>
      <c r="BT1562" s="89">
        <v>-99</v>
      </c>
      <c r="BU1562" s="89">
        <v>-99</v>
      </c>
      <c r="BV1562" s="89">
        <v>-99</v>
      </c>
      <c r="BW1562" s="89">
        <v>-99</v>
      </c>
      <c r="BX1562" s="89">
        <v>-99</v>
      </c>
      <c r="BY1562" s="89">
        <v>-99</v>
      </c>
      <c r="BZ1562" s="89">
        <v>-99</v>
      </c>
      <c r="CA1562" s="89">
        <v>-99</v>
      </c>
      <c r="CB1562" s="89">
        <v>-99</v>
      </c>
      <c r="CC1562" s="89">
        <v>-99</v>
      </c>
      <c r="CD1562" s="89">
        <v>-99</v>
      </c>
      <c r="CE1562" s="89">
        <v>-99</v>
      </c>
      <c r="CF1562" s="89">
        <v>-99</v>
      </c>
      <c r="CG1562" s="89">
        <v>-99</v>
      </c>
      <c r="CH1562" s="89">
        <v>-99</v>
      </c>
      <c r="CI1562" s="89">
        <v>-99</v>
      </c>
      <c r="CJ1562" s="89">
        <v>-99</v>
      </c>
      <c r="CK1562" s="89">
        <v>-99</v>
      </c>
      <c r="CL1562" s="89">
        <v>-99</v>
      </c>
      <c r="CM1562" s="89">
        <v>-99</v>
      </c>
      <c r="CN1562" s="89">
        <v>-99</v>
      </c>
      <c r="CO1562" s="89">
        <v>-99</v>
      </c>
      <c r="CP1562" s="89">
        <v>-99</v>
      </c>
      <c r="CQ1562" s="89">
        <v>-99</v>
      </c>
      <c r="CR1562" s="89">
        <v>-99</v>
      </c>
      <c r="CS1562" s="89">
        <v>-99</v>
      </c>
      <c r="CT1562" s="89">
        <v>-99</v>
      </c>
      <c r="CU1562" s="86">
        <v>-99</v>
      </c>
      <c r="CV1562" s="86">
        <v>-5.3900000000000003E-2</v>
      </c>
      <c r="CW1562" s="86">
        <v>42</v>
      </c>
      <c r="CX1562" s="86">
        <v>2</v>
      </c>
      <c r="CY1562" s="86">
        <v>0.95709999999999995</v>
      </c>
      <c r="CZ1562" s="86">
        <v>86</v>
      </c>
      <c r="DA1562" s="86">
        <v>2</v>
      </c>
      <c r="DB1562" s="86">
        <v>0.1056</v>
      </c>
      <c r="DC1562" s="86">
        <v>53</v>
      </c>
      <c r="DD1562" s="86">
        <v>-99</v>
      </c>
      <c r="DE1562" s="86">
        <v>-99</v>
      </c>
      <c r="DF1562" s="86">
        <v>-99</v>
      </c>
      <c r="DG1562" s="86">
        <v>-99</v>
      </c>
      <c r="DH1562" s="86">
        <v>-99</v>
      </c>
    </row>
    <row r="1563" spans="1:112" x14ac:dyDescent="0.2">
      <c r="A1563" s="85">
        <f>IF(ISERROR(SEARCH('School Lookup'!$F$3,Data!J1563)),A1562,A1562+1)</f>
        <v>0</v>
      </c>
      <c r="B1563" s="85">
        <f>IF(I1563='School Lookup'!$G$13,1,0)</f>
        <v>0</v>
      </c>
      <c r="C1563" s="85">
        <f t="shared" si="24"/>
        <v>1561</v>
      </c>
      <c r="D1563" s="86" t="s">
        <v>6478</v>
      </c>
      <c r="E1563" s="86" t="s">
        <v>6481</v>
      </c>
      <c r="F1563" s="86" t="s">
        <v>38</v>
      </c>
      <c r="G1563" s="86" t="s">
        <v>2918</v>
      </c>
      <c r="H1563" s="86" t="s">
        <v>52</v>
      </c>
      <c r="I1563" s="86" t="s">
        <v>3966</v>
      </c>
      <c r="J1563" s="86" t="s">
        <v>102</v>
      </c>
      <c r="K1563" s="86" t="s">
        <v>36</v>
      </c>
      <c r="L1563" s="86">
        <v>1</v>
      </c>
      <c r="M1563" s="86">
        <v>-99</v>
      </c>
      <c r="N1563" s="89">
        <v>-99</v>
      </c>
      <c r="O1563" s="89">
        <v>-99</v>
      </c>
      <c r="P1563" s="89">
        <v>-99</v>
      </c>
      <c r="Q1563" s="89">
        <v>-99</v>
      </c>
      <c r="R1563" s="89">
        <v>-99</v>
      </c>
      <c r="S1563" s="89">
        <v>-99</v>
      </c>
      <c r="T1563" s="89">
        <v>-99</v>
      </c>
      <c r="U1563" s="89">
        <v>-99</v>
      </c>
      <c r="V1563" s="89">
        <v>-99</v>
      </c>
      <c r="W1563" s="89">
        <v>-99</v>
      </c>
      <c r="X1563" s="89">
        <v>-99</v>
      </c>
      <c r="Y1563" s="89">
        <v>-99</v>
      </c>
      <c r="Z1563" s="89">
        <v>-99</v>
      </c>
      <c r="AA1563" s="89">
        <v>-99</v>
      </c>
      <c r="AB1563" s="89">
        <v>-99</v>
      </c>
      <c r="AC1563" s="89">
        <v>-99</v>
      </c>
      <c r="AD1563" s="89">
        <v>-99</v>
      </c>
      <c r="AE1563" s="89">
        <v>-99</v>
      </c>
      <c r="AF1563" s="89">
        <v>-99</v>
      </c>
      <c r="AG1563" s="89">
        <v>-99</v>
      </c>
      <c r="AH1563" s="89">
        <v>-99</v>
      </c>
      <c r="AI1563" s="89">
        <v>-99</v>
      </c>
      <c r="AJ1563" s="89">
        <v>-99</v>
      </c>
      <c r="AK1563" s="89">
        <v>-99</v>
      </c>
      <c r="AL1563" s="89">
        <v>-99</v>
      </c>
      <c r="AM1563" s="89">
        <v>-99</v>
      </c>
      <c r="AN1563" s="89">
        <v>-99</v>
      </c>
      <c r="AO1563" s="89">
        <v>-99</v>
      </c>
      <c r="AP1563" s="89">
        <v>-99</v>
      </c>
      <c r="AQ1563" s="89">
        <v>-99</v>
      </c>
      <c r="AR1563" s="89">
        <v>-99</v>
      </c>
      <c r="AS1563" s="89">
        <v>-99</v>
      </c>
      <c r="AT1563" s="89">
        <v>-99</v>
      </c>
      <c r="AU1563" s="89">
        <v>-99</v>
      </c>
      <c r="AV1563" s="89">
        <v>-99</v>
      </c>
      <c r="AW1563" s="89">
        <v>-99</v>
      </c>
      <c r="AX1563" s="89">
        <v>-99</v>
      </c>
      <c r="AY1563" s="89">
        <v>-99</v>
      </c>
      <c r="AZ1563" s="89">
        <v>-99</v>
      </c>
      <c r="BA1563" s="89">
        <v>1</v>
      </c>
      <c r="BB1563" s="89">
        <v>0.18052212389380501</v>
      </c>
      <c r="BC1563" s="89">
        <v>0.63071261798414302</v>
      </c>
      <c r="BD1563" s="89">
        <v>47.402099999999997</v>
      </c>
      <c r="BE1563" s="89">
        <v>-8.9163659545607704E-2</v>
      </c>
      <c r="BF1563" s="89">
        <v>56.637161946902701</v>
      </c>
      <c r="BG1563" s="89">
        <v>0.27077447921926701</v>
      </c>
      <c r="BH1563" s="89">
        <v>0.29992452866825198</v>
      </c>
      <c r="BI1563" s="89">
        <v>0.25027685492801799</v>
      </c>
      <c r="BJ1563" s="89">
        <v>7.5064167750858099E-2</v>
      </c>
      <c r="BK1563" s="89">
        <v>1</v>
      </c>
      <c r="BL1563" s="89">
        <v>0.169843612334802</v>
      </c>
      <c r="BM1563" s="89">
        <v>0.59508663412381202</v>
      </c>
      <c r="BN1563" s="89">
        <v>53.587600000000002</v>
      </c>
      <c r="BO1563" s="89">
        <v>0.55379057517095298</v>
      </c>
      <c r="BP1563" s="89">
        <v>54.625573568281901</v>
      </c>
      <c r="BQ1563" s="89">
        <v>0.57443860464738195</v>
      </c>
      <c r="BR1563" s="89">
        <v>0.61445717435340097</v>
      </c>
      <c r="BS1563" s="89">
        <v>0.251384274640089</v>
      </c>
      <c r="BT1563" s="89">
        <v>0.154464871072228</v>
      </c>
      <c r="BU1563" s="89">
        <v>1</v>
      </c>
      <c r="BV1563" s="89">
        <v>-5.9401333333333299E-2</v>
      </c>
      <c r="BW1563" s="89">
        <v>2.03274982373454E-2</v>
      </c>
      <c r="BX1563" s="89">
        <v>40.1633</v>
      </c>
      <c r="BY1563" s="89">
        <v>-0.92307341170486201</v>
      </c>
      <c r="BZ1563" s="89">
        <v>49.333368444444403</v>
      </c>
      <c r="CA1563" s="89">
        <v>-0.45137295673375799</v>
      </c>
      <c r="CB1563" s="89">
        <v>-0.46592437115688301</v>
      </c>
      <c r="CC1563" s="89">
        <v>0.249169435215947</v>
      </c>
      <c r="CD1563" s="89">
        <v>-0.116094112414506</v>
      </c>
      <c r="CE1563" s="89">
        <v>1</v>
      </c>
      <c r="CF1563" s="89">
        <v>-0.26729377777777802</v>
      </c>
      <c r="CG1563" s="89">
        <v>-0.45413348545377002</v>
      </c>
      <c r="CH1563" s="89">
        <v>40.714300000000001</v>
      </c>
      <c r="CI1563" s="89">
        <v>-0.97944158275053295</v>
      </c>
      <c r="CJ1563" s="89">
        <v>50.222236444444398</v>
      </c>
      <c r="CK1563" s="89">
        <v>-0.71678753410215101</v>
      </c>
      <c r="CL1563" s="89">
        <v>-0.76646235633078996</v>
      </c>
      <c r="CM1563" s="89">
        <v>0.249169435215947</v>
      </c>
      <c r="CN1563" s="89">
        <v>-0.19097899244122701</v>
      </c>
      <c r="CO1563" s="89">
        <v>94</v>
      </c>
      <c r="CP1563" s="89">
        <v>0.4995</v>
      </c>
      <c r="CQ1563" s="89">
        <v>1.56</v>
      </c>
      <c r="CR1563" s="89">
        <v>4.2599999999999999E-2</v>
      </c>
      <c r="CS1563" s="89">
        <v>0.4995</v>
      </c>
      <c r="CT1563" s="89">
        <v>0.14460000000000001</v>
      </c>
      <c r="CU1563" s="86" t="s">
        <v>6988</v>
      </c>
      <c r="CV1563" s="86">
        <v>-5.5300000000000002E-2</v>
      </c>
      <c r="CW1563" s="86">
        <v>42</v>
      </c>
      <c r="CX1563" s="86">
        <v>2</v>
      </c>
      <c r="CY1563" s="86">
        <v>-0.96660000000000001</v>
      </c>
      <c r="CZ1563" s="86">
        <v>12</v>
      </c>
      <c r="DA1563" s="86">
        <v>4</v>
      </c>
      <c r="DB1563" s="86">
        <v>-0.35709999999999997</v>
      </c>
      <c r="DC1563" s="86">
        <v>29</v>
      </c>
      <c r="DD1563" s="86">
        <v>-99</v>
      </c>
      <c r="DE1563" s="86">
        <v>-99</v>
      </c>
      <c r="DF1563" s="86">
        <v>-99</v>
      </c>
      <c r="DG1563" s="86">
        <v>-99</v>
      </c>
      <c r="DH1563" s="86">
        <v>-99</v>
      </c>
    </row>
    <row r="1564" spans="1:112" x14ac:dyDescent="0.2">
      <c r="A1564" s="85">
        <f>IF(ISERROR(SEARCH('School Lookup'!$F$3,Data!J1564)),A1563,A1563+1)</f>
        <v>0</v>
      </c>
      <c r="B1564" s="85">
        <f>IF(I1564='School Lookup'!$G$13,1,0)</f>
        <v>0</v>
      </c>
      <c r="C1564" s="85">
        <f t="shared" si="24"/>
        <v>1562</v>
      </c>
      <c r="D1564" s="86" t="s">
        <v>6478</v>
      </c>
      <c r="E1564" s="86" t="s">
        <v>6513</v>
      </c>
      <c r="F1564" s="86" t="s">
        <v>2745</v>
      </c>
      <c r="G1564" s="86" t="s">
        <v>3034</v>
      </c>
      <c r="H1564" s="86" t="s">
        <v>145</v>
      </c>
      <c r="I1564" s="86" t="s">
        <v>4595</v>
      </c>
      <c r="J1564" s="86" t="s">
        <v>163</v>
      </c>
      <c r="K1564" s="86" t="s">
        <v>107</v>
      </c>
      <c r="L1564" s="86">
        <v>1</v>
      </c>
      <c r="M1564" s="86">
        <v>1</v>
      </c>
      <c r="N1564" s="89">
        <v>-0.12121394422310799</v>
      </c>
      <c r="O1564" s="89">
        <v>-0.16813367427379899</v>
      </c>
      <c r="P1564" s="89">
        <v>34.984099999999998</v>
      </c>
      <c r="Q1564" s="89">
        <v>-1.5753669601541</v>
      </c>
      <c r="R1564" s="89">
        <v>47.4103573705179</v>
      </c>
      <c r="S1564" s="89">
        <v>-0.87175031721394802</v>
      </c>
      <c r="T1564" s="89">
        <v>-0.98926033737896701</v>
      </c>
      <c r="U1564" s="89">
        <v>0.39904610492845799</v>
      </c>
      <c r="V1564" s="89">
        <v>-0.39476048439128902</v>
      </c>
      <c r="W1564" s="89">
        <v>1</v>
      </c>
      <c r="X1564" s="89">
        <v>0.17564701195219101</v>
      </c>
      <c r="Y1564" s="89">
        <v>0.50254754203860497</v>
      </c>
      <c r="Z1564" s="89">
        <v>54.612900000000003</v>
      </c>
      <c r="AA1564" s="89">
        <v>0.59672033147589698</v>
      </c>
      <c r="AB1564" s="89">
        <v>50.996004382470097</v>
      </c>
      <c r="AC1564" s="89">
        <v>0.54963393675725103</v>
      </c>
      <c r="AD1564" s="89">
        <v>0.64133749256315298</v>
      </c>
      <c r="AE1564" s="89">
        <v>0.39904610492845799</v>
      </c>
      <c r="AF1564" s="89">
        <v>0.25592322835191</v>
      </c>
      <c r="AG1564" s="89">
        <v>1</v>
      </c>
      <c r="AH1564" s="89">
        <v>0.171140157480315</v>
      </c>
      <c r="AI1564" s="89">
        <v>0.42534605422029398</v>
      </c>
      <c r="AJ1564" s="89">
        <v>-99</v>
      </c>
      <c r="AK1564" s="89">
        <v>-99</v>
      </c>
      <c r="AL1564" s="89">
        <v>51.968497637795302</v>
      </c>
      <c r="AM1564" s="89">
        <v>0.42534605422029398</v>
      </c>
      <c r="AN1564" s="89">
        <v>0.40364290316339901</v>
      </c>
      <c r="AO1564" s="89">
        <v>0.20190779014308399</v>
      </c>
      <c r="AP1564" s="89">
        <v>8.1498646584660897E-2</v>
      </c>
      <c r="AQ1564" s="89">
        <v>-99</v>
      </c>
      <c r="AR1564" s="89">
        <v>-99</v>
      </c>
      <c r="AS1564" s="89">
        <v>-99</v>
      </c>
      <c r="AT1564" s="89">
        <v>-99</v>
      </c>
      <c r="AU1564" s="89">
        <v>-99</v>
      </c>
      <c r="AV1564" s="89">
        <v>-99</v>
      </c>
      <c r="AW1564" s="89">
        <v>-99</v>
      </c>
      <c r="AX1564" s="89">
        <v>-99</v>
      </c>
      <c r="AY1564" s="89">
        <v>-99</v>
      </c>
      <c r="AZ1564" s="89">
        <v>-99</v>
      </c>
      <c r="BA1564" s="89">
        <v>-99</v>
      </c>
      <c r="BB1564" s="89">
        <v>-99</v>
      </c>
      <c r="BC1564" s="89">
        <v>-99</v>
      </c>
      <c r="BD1564" s="89">
        <v>-99</v>
      </c>
      <c r="BE1564" s="89">
        <v>-99</v>
      </c>
      <c r="BF1564" s="89">
        <v>-99</v>
      </c>
      <c r="BG1564" s="89">
        <v>-99</v>
      </c>
      <c r="BH1564" s="89">
        <v>-99</v>
      </c>
      <c r="BI1564" s="89">
        <v>-99</v>
      </c>
      <c r="BJ1564" s="89">
        <v>-99</v>
      </c>
      <c r="BK1564" s="89">
        <v>-99</v>
      </c>
      <c r="BL1564" s="89">
        <v>-99</v>
      </c>
      <c r="BM1564" s="89">
        <v>-99</v>
      </c>
      <c r="BN1564" s="89">
        <v>-99</v>
      </c>
      <c r="BO1564" s="89">
        <v>-99</v>
      </c>
      <c r="BP1564" s="89">
        <v>-99</v>
      </c>
      <c r="BQ1564" s="89">
        <v>-99</v>
      </c>
      <c r="BR1564" s="89">
        <v>-99</v>
      </c>
      <c r="BS1564" s="89">
        <v>-99</v>
      </c>
      <c r="BT1564" s="89">
        <v>-99</v>
      </c>
      <c r="BU1564" s="89">
        <v>-99</v>
      </c>
      <c r="BV1564" s="89">
        <v>-99</v>
      </c>
      <c r="BW1564" s="89">
        <v>-99</v>
      </c>
      <c r="BX1564" s="89">
        <v>-99</v>
      </c>
      <c r="BY1564" s="89">
        <v>-99</v>
      </c>
      <c r="BZ1564" s="89">
        <v>-99</v>
      </c>
      <c r="CA1564" s="89">
        <v>-99</v>
      </c>
      <c r="CB1564" s="89">
        <v>-99</v>
      </c>
      <c r="CC1564" s="89">
        <v>-99</v>
      </c>
      <c r="CD1564" s="89">
        <v>-99</v>
      </c>
      <c r="CE1564" s="89">
        <v>-99</v>
      </c>
      <c r="CF1564" s="89">
        <v>-99</v>
      </c>
      <c r="CG1564" s="89">
        <v>-99</v>
      </c>
      <c r="CH1564" s="89">
        <v>-99</v>
      </c>
      <c r="CI1564" s="89">
        <v>-99</v>
      </c>
      <c r="CJ1564" s="89">
        <v>-99</v>
      </c>
      <c r="CK1564" s="89">
        <v>-99</v>
      </c>
      <c r="CL1564" s="89">
        <v>-99</v>
      </c>
      <c r="CM1564" s="89">
        <v>-99</v>
      </c>
      <c r="CN1564" s="89">
        <v>-99</v>
      </c>
      <c r="CO1564" s="89">
        <v>-99</v>
      </c>
      <c r="CP1564" s="89">
        <v>-99</v>
      </c>
      <c r="CQ1564" s="89">
        <v>-99</v>
      </c>
      <c r="CR1564" s="89">
        <v>-99</v>
      </c>
      <c r="CS1564" s="89">
        <v>-99</v>
      </c>
      <c r="CT1564" s="89">
        <v>-99</v>
      </c>
      <c r="CU1564" s="86">
        <v>-99</v>
      </c>
      <c r="CV1564" s="86">
        <v>-5.7299999999999997E-2</v>
      </c>
      <c r="CW1564" s="86">
        <v>42</v>
      </c>
      <c r="CX1564" s="86">
        <v>2</v>
      </c>
      <c r="CY1564" s="86">
        <v>8.4099999999999994E-2</v>
      </c>
      <c r="CZ1564" s="86">
        <v>55</v>
      </c>
      <c r="DA1564" s="86">
        <v>2</v>
      </c>
      <c r="DB1564" s="86">
        <v>-0.39050000000000001</v>
      </c>
      <c r="DC1564" s="86">
        <v>28</v>
      </c>
      <c r="DD1564" s="86">
        <v>-99</v>
      </c>
      <c r="DE1564" s="86">
        <v>-99</v>
      </c>
      <c r="DF1564" s="86">
        <v>-99</v>
      </c>
      <c r="DG1564" s="86">
        <v>-99</v>
      </c>
      <c r="DH1564" s="86">
        <v>-99</v>
      </c>
    </row>
    <row r="1565" spans="1:112" x14ac:dyDescent="0.2">
      <c r="A1565" s="85">
        <f>IF(ISERROR(SEARCH('School Lookup'!$F$3,Data!J1565)),A1564,A1564+1)</f>
        <v>0</v>
      </c>
      <c r="B1565" s="85">
        <f>IF(I1565='School Lookup'!$G$13,1,0)</f>
        <v>0</v>
      </c>
      <c r="C1565" s="85">
        <f t="shared" si="24"/>
        <v>1563</v>
      </c>
      <c r="D1565" s="86" t="s">
        <v>6478</v>
      </c>
      <c r="E1565" s="86" t="s">
        <v>6790</v>
      </c>
      <c r="F1565" s="86" t="s">
        <v>2774</v>
      </c>
      <c r="G1565" s="86" t="s">
        <v>3296</v>
      </c>
      <c r="H1565" s="86" t="s">
        <v>2516</v>
      </c>
      <c r="I1565" s="86" t="s">
        <v>5100</v>
      </c>
      <c r="J1565" s="86" t="s">
        <v>2516</v>
      </c>
      <c r="K1565" s="86" t="s">
        <v>72</v>
      </c>
      <c r="L1565" s="86">
        <v>1</v>
      </c>
      <c r="M1565" s="86">
        <v>1</v>
      </c>
      <c r="N1565" s="89">
        <v>-0.47220271493212701</v>
      </c>
      <c r="O1565" s="89">
        <v>-0.928199478173104</v>
      </c>
      <c r="P1565" s="89">
        <v>60.810099999999998</v>
      </c>
      <c r="Q1565" s="89">
        <v>1.1640333229628901</v>
      </c>
      <c r="R1565" s="89">
        <v>56.674189932126701</v>
      </c>
      <c r="S1565" s="89">
        <v>0.117916922394896</v>
      </c>
      <c r="T1565" s="89">
        <v>0.13368231349301199</v>
      </c>
      <c r="U1565" s="89">
        <v>0.37729406743491301</v>
      </c>
      <c r="V1565" s="89">
        <v>5.0437543801887599E-2</v>
      </c>
      <c r="W1565" s="89">
        <v>1</v>
      </c>
      <c r="X1565" s="89">
        <v>-0.474124208144796</v>
      </c>
      <c r="Y1565" s="89">
        <v>-1.0271168279656899</v>
      </c>
      <c r="Z1565" s="89">
        <v>63.179099999999998</v>
      </c>
      <c r="AA1565" s="89">
        <v>1.66495082205557</v>
      </c>
      <c r="AB1565" s="89">
        <v>55.542946719456999</v>
      </c>
      <c r="AC1565" s="89">
        <v>0.31891699704493998</v>
      </c>
      <c r="AD1565" s="89">
        <v>0.37270176273953198</v>
      </c>
      <c r="AE1565" s="89">
        <v>0.37729406743491301</v>
      </c>
      <c r="AF1565" s="89">
        <v>0.14061816400416</v>
      </c>
      <c r="AG1565" s="89">
        <v>1</v>
      </c>
      <c r="AH1565" s="89">
        <v>-0.788053287197232</v>
      </c>
      <c r="AI1565" s="89">
        <v>-1.63893077479544</v>
      </c>
      <c r="AJ1565" s="89">
        <v>38.397100000000002</v>
      </c>
      <c r="AK1565" s="89">
        <v>-1.0014388171523501</v>
      </c>
      <c r="AL1565" s="89">
        <v>48.442911072664401</v>
      </c>
      <c r="AM1565" s="89">
        <v>-1.3201847959738899</v>
      </c>
      <c r="AN1565" s="89">
        <v>-1.4301130492773</v>
      </c>
      <c r="AO1565" s="89">
        <v>0.123346137430644</v>
      </c>
      <c r="AP1565" s="89">
        <v>-0.17639892071751501</v>
      </c>
      <c r="AQ1565" s="89">
        <v>1</v>
      </c>
      <c r="AR1565" s="89">
        <v>-0.68490699300699298</v>
      </c>
      <c r="AS1565" s="89">
        <v>-1.46953487261664</v>
      </c>
      <c r="AT1565" s="89">
        <v>52.604199999999999</v>
      </c>
      <c r="AU1565" s="89">
        <v>0.42582157403967302</v>
      </c>
      <c r="AV1565" s="89">
        <v>54.1958104895105</v>
      </c>
      <c r="AW1565" s="89">
        <v>-0.52185664928848197</v>
      </c>
      <c r="AX1565" s="89">
        <v>-0.58914399652161398</v>
      </c>
      <c r="AY1565" s="89">
        <v>0.122065727699531</v>
      </c>
      <c r="AZ1565" s="89">
        <v>-7.1914290655220495E-2</v>
      </c>
      <c r="BA1565" s="89">
        <v>-99</v>
      </c>
      <c r="BB1565" s="89">
        <v>-99</v>
      </c>
      <c r="BC1565" s="89">
        <v>-99</v>
      </c>
      <c r="BD1565" s="89">
        <v>-99</v>
      </c>
      <c r="BE1565" s="89">
        <v>-99</v>
      </c>
      <c r="BF1565" s="89">
        <v>-99</v>
      </c>
      <c r="BG1565" s="89">
        <v>-99</v>
      </c>
      <c r="BH1565" s="89">
        <v>-99</v>
      </c>
      <c r="BI1565" s="89">
        <v>-99</v>
      </c>
      <c r="BJ1565" s="89">
        <v>-99</v>
      </c>
      <c r="BK1565" s="89">
        <v>-99</v>
      </c>
      <c r="BL1565" s="89">
        <v>-99</v>
      </c>
      <c r="BM1565" s="89">
        <v>-99</v>
      </c>
      <c r="BN1565" s="89">
        <v>-99</v>
      </c>
      <c r="BO1565" s="89">
        <v>-99</v>
      </c>
      <c r="BP1565" s="89">
        <v>-99</v>
      </c>
      <c r="BQ1565" s="89">
        <v>-99</v>
      </c>
      <c r="BR1565" s="89">
        <v>-99</v>
      </c>
      <c r="BS1565" s="89">
        <v>-99</v>
      </c>
      <c r="BT1565" s="89">
        <v>-99</v>
      </c>
      <c r="BU1565" s="89">
        <v>-99</v>
      </c>
      <c r="BV1565" s="89">
        <v>-99</v>
      </c>
      <c r="BW1565" s="89">
        <v>-99</v>
      </c>
      <c r="BX1565" s="89">
        <v>-99</v>
      </c>
      <c r="BY1565" s="89">
        <v>-99</v>
      </c>
      <c r="BZ1565" s="89">
        <v>-99</v>
      </c>
      <c r="CA1565" s="89">
        <v>-99</v>
      </c>
      <c r="CB1565" s="89">
        <v>-99</v>
      </c>
      <c r="CC1565" s="89">
        <v>-99</v>
      </c>
      <c r="CD1565" s="89">
        <v>-99</v>
      </c>
      <c r="CE1565" s="89">
        <v>-99</v>
      </c>
      <c r="CF1565" s="89">
        <v>-99</v>
      </c>
      <c r="CG1565" s="89">
        <v>-99</v>
      </c>
      <c r="CH1565" s="89">
        <v>-99</v>
      </c>
      <c r="CI1565" s="89">
        <v>-99</v>
      </c>
      <c r="CJ1565" s="89">
        <v>-99</v>
      </c>
      <c r="CK1565" s="89">
        <v>-99</v>
      </c>
      <c r="CL1565" s="89">
        <v>-99</v>
      </c>
      <c r="CM1565" s="89">
        <v>-99</v>
      </c>
      <c r="CN1565" s="89">
        <v>-99</v>
      </c>
      <c r="CO1565" s="89">
        <v>-99</v>
      </c>
      <c r="CP1565" s="89">
        <v>-99</v>
      </c>
      <c r="CQ1565" s="89">
        <v>-99</v>
      </c>
      <c r="CR1565" s="89">
        <v>-99</v>
      </c>
      <c r="CS1565" s="89">
        <v>-99</v>
      </c>
      <c r="CT1565" s="89">
        <v>-99</v>
      </c>
      <c r="CU1565" s="86">
        <v>-99</v>
      </c>
      <c r="CV1565" s="86">
        <v>-5.7299999999999997E-2</v>
      </c>
      <c r="CW1565" s="86">
        <v>42</v>
      </c>
      <c r="CX1565" s="86">
        <v>2</v>
      </c>
      <c r="CY1565" s="86">
        <v>0.21290000000000001</v>
      </c>
      <c r="CZ1565" s="86">
        <v>62</v>
      </c>
      <c r="DA1565" s="86">
        <v>4</v>
      </c>
      <c r="DB1565" s="86">
        <v>0.99580000000000002</v>
      </c>
      <c r="DC1565" s="86">
        <v>91</v>
      </c>
      <c r="DD1565" s="86">
        <v>-99</v>
      </c>
      <c r="DE1565" s="86">
        <v>-99</v>
      </c>
      <c r="DF1565" s="86">
        <v>-99</v>
      </c>
      <c r="DG1565" s="86">
        <v>-99</v>
      </c>
      <c r="DH1565" s="86">
        <v>-99</v>
      </c>
    </row>
    <row r="1566" spans="1:112" x14ac:dyDescent="0.2">
      <c r="A1566" s="85">
        <f>IF(ISERROR(SEARCH('School Lookup'!$F$3,Data!J1566)),A1565,A1565+1)</f>
        <v>0</v>
      </c>
      <c r="B1566" s="85">
        <f>IF(I1566='School Lookup'!$G$13,1,0)</f>
        <v>0</v>
      </c>
      <c r="C1566" s="85">
        <f t="shared" si="24"/>
        <v>1564</v>
      </c>
      <c r="D1566" s="86" t="s">
        <v>6478</v>
      </c>
      <c r="E1566" s="86" t="s">
        <v>6861</v>
      </c>
      <c r="F1566" s="86" t="s">
        <v>1995</v>
      </c>
      <c r="G1566" s="86" t="s">
        <v>3128</v>
      </c>
      <c r="H1566" s="86" t="s">
        <v>2116</v>
      </c>
      <c r="I1566" s="86" t="s">
        <v>4769</v>
      </c>
      <c r="J1566" s="86" t="s">
        <v>2542</v>
      </c>
      <c r="K1566" s="86" t="s">
        <v>36</v>
      </c>
      <c r="L1566" s="86">
        <v>1</v>
      </c>
      <c r="M1566" s="86">
        <v>-99</v>
      </c>
      <c r="N1566" s="89">
        <v>-99</v>
      </c>
      <c r="O1566" s="89">
        <v>-99</v>
      </c>
      <c r="P1566" s="89">
        <v>-99</v>
      </c>
      <c r="Q1566" s="89">
        <v>-99</v>
      </c>
      <c r="R1566" s="89">
        <v>-99</v>
      </c>
      <c r="S1566" s="89">
        <v>-99</v>
      </c>
      <c r="T1566" s="89">
        <v>-99</v>
      </c>
      <c r="U1566" s="89">
        <v>-99</v>
      </c>
      <c r="V1566" s="89">
        <v>-99</v>
      </c>
      <c r="W1566" s="89">
        <v>-99</v>
      </c>
      <c r="X1566" s="89">
        <v>-99</v>
      </c>
      <c r="Y1566" s="89">
        <v>-99</v>
      </c>
      <c r="Z1566" s="89">
        <v>-99</v>
      </c>
      <c r="AA1566" s="89">
        <v>-99</v>
      </c>
      <c r="AB1566" s="89">
        <v>-99</v>
      </c>
      <c r="AC1566" s="89">
        <v>-99</v>
      </c>
      <c r="AD1566" s="89">
        <v>-99</v>
      </c>
      <c r="AE1566" s="89">
        <v>-99</v>
      </c>
      <c r="AF1566" s="89">
        <v>-99</v>
      </c>
      <c r="AG1566" s="89">
        <v>-99</v>
      </c>
      <c r="AH1566" s="89">
        <v>-99</v>
      </c>
      <c r="AI1566" s="89">
        <v>-99</v>
      </c>
      <c r="AJ1566" s="89">
        <v>-99</v>
      </c>
      <c r="AK1566" s="89">
        <v>-99</v>
      </c>
      <c r="AL1566" s="89">
        <v>-99</v>
      </c>
      <c r="AM1566" s="89">
        <v>-99</v>
      </c>
      <c r="AN1566" s="89">
        <v>-99</v>
      </c>
      <c r="AO1566" s="89">
        <v>-99</v>
      </c>
      <c r="AP1566" s="89">
        <v>-99</v>
      </c>
      <c r="AQ1566" s="89">
        <v>-99</v>
      </c>
      <c r="AR1566" s="89">
        <v>-99</v>
      </c>
      <c r="AS1566" s="89">
        <v>-99</v>
      </c>
      <c r="AT1566" s="89">
        <v>-99</v>
      </c>
      <c r="AU1566" s="89">
        <v>-99</v>
      </c>
      <c r="AV1566" s="89">
        <v>-99</v>
      </c>
      <c r="AW1566" s="89">
        <v>-99</v>
      </c>
      <c r="AX1566" s="89">
        <v>-99</v>
      </c>
      <c r="AY1566" s="89">
        <v>-99</v>
      </c>
      <c r="AZ1566" s="89">
        <v>-99</v>
      </c>
      <c r="BA1566" s="89">
        <v>1</v>
      </c>
      <c r="BB1566" s="89">
        <v>-0.174508045977012</v>
      </c>
      <c r="BC1566" s="89">
        <v>-0.16821250582923</v>
      </c>
      <c r="BD1566" s="89">
        <v>43.264400000000002</v>
      </c>
      <c r="BE1566" s="89">
        <v>-0.50290408077780702</v>
      </c>
      <c r="BF1566" s="89">
        <v>57.854397701149402</v>
      </c>
      <c r="BG1566" s="89">
        <v>-0.335558293303519</v>
      </c>
      <c r="BH1566" s="89">
        <v>-0.348828855122082</v>
      </c>
      <c r="BI1566" s="89">
        <v>0.249521988527725</v>
      </c>
      <c r="BJ1566" s="89">
        <v>-8.7040469585911398E-2</v>
      </c>
      <c r="BK1566" s="89">
        <v>1</v>
      </c>
      <c r="BL1566" s="89">
        <v>-5.19407692307692E-2</v>
      </c>
      <c r="BM1566" s="89">
        <v>5.5380966821537501E-2</v>
      </c>
      <c r="BN1566" s="89">
        <v>50.264400000000002</v>
      </c>
      <c r="BO1566" s="89">
        <v>0.180661107374917</v>
      </c>
      <c r="BP1566" s="89">
        <v>51.153856153846199</v>
      </c>
      <c r="BQ1566" s="89">
        <v>0.11802103709822701</v>
      </c>
      <c r="BR1566" s="89">
        <v>0.13567843182479</v>
      </c>
      <c r="BS1566" s="89">
        <v>0.24856596558317401</v>
      </c>
      <c r="BT1566" s="89">
        <v>3.3725040415339802E-2</v>
      </c>
      <c r="BU1566" s="89">
        <v>1</v>
      </c>
      <c r="BV1566" s="89">
        <v>4.18688212927757E-2</v>
      </c>
      <c r="BW1566" s="89">
        <v>0.25359391902282102</v>
      </c>
      <c r="BX1566" s="89">
        <v>46.865200000000002</v>
      </c>
      <c r="BY1566" s="89">
        <v>-0.23162421728993601</v>
      </c>
      <c r="BZ1566" s="89">
        <v>51.711033460076003</v>
      </c>
      <c r="CA1566" s="89">
        <v>1.09848508664422E-2</v>
      </c>
      <c r="CB1566" s="89">
        <v>2.14241363446755E-2</v>
      </c>
      <c r="CC1566" s="89">
        <v>0.25143403441682599</v>
      </c>
      <c r="CD1566" s="89">
        <v>5.3867570350379099E-3</v>
      </c>
      <c r="CE1566" s="89">
        <v>1</v>
      </c>
      <c r="CF1566" s="89">
        <v>-4.23465648854962E-2</v>
      </c>
      <c r="CG1566" s="89">
        <v>8.5204614564941605E-2</v>
      </c>
      <c r="CH1566" s="89">
        <v>46.903199999999998</v>
      </c>
      <c r="CI1566" s="89">
        <v>-0.27312576923406001</v>
      </c>
      <c r="CJ1566" s="89">
        <v>51.526725572519098</v>
      </c>
      <c r="CK1566" s="89">
        <v>-9.3960577334559398E-2</v>
      </c>
      <c r="CL1566" s="89">
        <v>-9.2524558208014807E-2</v>
      </c>
      <c r="CM1566" s="89">
        <v>0.250478011472275</v>
      </c>
      <c r="CN1566" s="89">
        <v>-2.31753673522943E-2</v>
      </c>
      <c r="CO1566" s="89">
        <v>93.32</v>
      </c>
      <c r="CP1566" s="89">
        <v>0.44819999999999999</v>
      </c>
      <c r="CQ1566" s="89">
        <v>-1.68</v>
      </c>
      <c r="CR1566" s="89">
        <v>-0.42499999999999999</v>
      </c>
      <c r="CS1566" s="89">
        <v>0.44819999999999999</v>
      </c>
      <c r="CT1566" s="89">
        <v>6.0199999999999997E-2</v>
      </c>
      <c r="CU1566" s="86" t="s">
        <v>6986</v>
      </c>
      <c r="CV1566" s="86">
        <v>-5.8000000000000003E-2</v>
      </c>
      <c r="CW1566" s="86">
        <v>42</v>
      </c>
      <c r="CX1566" s="86">
        <v>2</v>
      </c>
      <c r="CY1566" s="86">
        <v>-0.7621</v>
      </c>
      <c r="CZ1566" s="86">
        <v>18</v>
      </c>
      <c r="DA1566" s="86">
        <v>4</v>
      </c>
      <c r="DB1566" s="86">
        <v>-0.2072</v>
      </c>
      <c r="DC1566" s="86">
        <v>36</v>
      </c>
      <c r="DD1566" s="86">
        <v>-99</v>
      </c>
      <c r="DE1566" s="86">
        <v>-99</v>
      </c>
      <c r="DF1566" s="86">
        <v>-99</v>
      </c>
      <c r="DG1566" s="86">
        <v>-99</v>
      </c>
      <c r="DH1566" s="86">
        <v>-99</v>
      </c>
    </row>
    <row r="1567" spans="1:112" x14ac:dyDescent="0.2">
      <c r="A1567" s="85">
        <f>IF(ISERROR(SEARCH('School Lookup'!$F$3,Data!J1567)),A1566,A1566+1)</f>
        <v>0</v>
      </c>
      <c r="B1567" s="85">
        <f>IF(I1567='School Lookup'!$G$13,1,0)</f>
        <v>0</v>
      </c>
      <c r="C1567" s="85">
        <f t="shared" si="24"/>
        <v>1565</v>
      </c>
      <c r="D1567" s="86" t="s">
        <v>6478</v>
      </c>
      <c r="E1567" s="86" t="s">
        <v>6843</v>
      </c>
      <c r="F1567" s="86" t="s">
        <v>2770</v>
      </c>
      <c r="G1567" s="86" t="s">
        <v>2845</v>
      </c>
      <c r="H1567" s="86" t="s">
        <v>1223</v>
      </c>
      <c r="I1567" s="86" t="s">
        <v>5703</v>
      </c>
      <c r="J1567" s="86" t="s">
        <v>6240</v>
      </c>
      <c r="K1567" s="86" t="s">
        <v>26</v>
      </c>
      <c r="L1567" s="86">
        <v>1</v>
      </c>
      <c r="M1567" s="86">
        <v>1</v>
      </c>
      <c r="N1567" s="89">
        <v>-0.288314615384615</v>
      </c>
      <c r="O1567" s="89">
        <v>-0.52998999720379403</v>
      </c>
      <c r="P1567" s="89">
        <v>59.504100000000001</v>
      </c>
      <c r="Q1567" s="89">
        <v>1.02550405905246</v>
      </c>
      <c r="R1567" s="89">
        <v>58.717948461538498</v>
      </c>
      <c r="S1567" s="89">
        <v>0.24775703092433499</v>
      </c>
      <c r="T1567" s="89">
        <v>0.281007585893846</v>
      </c>
      <c r="U1567" s="89">
        <v>0.37428023032629598</v>
      </c>
      <c r="V1567" s="89">
        <v>0.105175583971785</v>
      </c>
      <c r="W1567" s="89">
        <v>1</v>
      </c>
      <c r="X1567" s="89">
        <v>-0.193799488491049</v>
      </c>
      <c r="Y1567" s="89">
        <v>-0.36718803699557301</v>
      </c>
      <c r="Z1567" s="89">
        <v>55.869900000000001</v>
      </c>
      <c r="AA1567" s="89">
        <v>0.75347195140756296</v>
      </c>
      <c r="AB1567" s="89">
        <v>57.033266496163698</v>
      </c>
      <c r="AC1567" s="89">
        <v>0.193141957205995</v>
      </c>
      <c r="AD1567" s="89">
        <v>0.226255343751567</v>
      </c>
      <c r="AE1567" s="89">
        <v>0.37523992322456801</v>
      </c>
      <c r="AF1567" s="89">
        <v>8.4900037818486193E-2</v>
      </c>
      <c r="AG1567" s="89">
        <v>1</v>
      </c>
      <c r="AH1567" s="89">
        <v>-0.51666923076923099</v>
      </c>
      <c r="AI1567" s="89">
        <v>-1.0548861041847599</v>
      </c>
      <c r="AJ1567" s="89">
        <v>-99</v>
      </c>
      <c r="AK1567" s="89">
        <v>-99</v>
      </c>
      <c r="AL1567" s="89">
        <v>43.076934615384602</v>
      </c>
      <c r="AM1567" s="89">
        <v>-1.0548861041847599</v>
      </c>
      <c r="AN1567" s="89">
        <v>-1.1514052537726001</v>
      </c>
      <c r="AO1567" s="89">
        <v>0.12476007677543199</v>
      </c>
      <c r="AP1567" s="89">
        <v>-0.143649407860306</v>
      </c>
      <c r="AQ1567" s="89">
        <v>1</v>
      </c>
      <c r="AR1567" s="89">
        <v>-0.36931984732824402</v>
      </c>
      <c r="AS1567" s="89">
        <v>-0.76015304212158796</v>
      </c>
      <c r="AT1567" s="89">
        <v>-99</v>
      </c>
      <c r="AU1567" s="89">
        <v>-99</v>
      </c>
      <c r="AV1567" s="89">
        <v>55.725161068702299</v>
      </c>
      <c r="AW1567" s="89">
        <v>-0.76015304212158796</v>
      </c>
      <c r="AX1567" s="89">
        <v>-0.8402595392569</v>
      </c>
      <c r="AY1567" s="89">
        <v>0.12571976967370399</v>
      </c>
      <c r="AZ1567" s="89">
        <v>-0.10563723574151</v>
      </c>
      <c r="BA1567" s="89">
        <v>-99</v>
      </c>
      <c r="BB1567" s="89">
        <v>-99</v>
      </c>
      <c r="BC1567" s="89">
        <v>-99</v>
      </c>
      <c r="BD1567" s="89">
        <v>-99</v>
      </c>
      <c r="BE1567" s="89">
        <v>-99</v>
      </c>
      <c r="BF1567" s="89">
        <v>-99</v>
      </c>
      <c r="BG1567" s="89">
        <v>-99</v>
      </c>
      <c r="BH1567" s="89">
        <v>-99</v>
      </c>
      <c r="BI1567" s="89">
        <v>-99</v>
      </c>
      <c r="BJ1567" s="89">
        <v>-99</v>
      </c>
      <c r="BK1567" s="89">
        <v>-99</v>
      </c>
      <c r="BL1567" s="89">
        <v>-99</v>
      </c>
      <c r="BM1567" s="89">
        <v>-99</v>
      </c>
      <c r="BN1567" s="89">
        <v>-99</v>
      </c>
      <c r="BO1567" s="89">
        <v>-99</v>
      </c>
      <c r="BP1567" s="89">
        <v>-99</v>
      </c>
      <c r="BQ1567" s="89">
        <v>-99</v>
      </c>
      <c r="BR1567" s="89">
        <v>-99</v>
      </c>
      <c r="BS1567" s="89">
        <v>-99</v>
      </c>
      <c r="BT1567" s="89">
        <v>-99</v>
      </c>
      <c r="BU1567" s="89">
        <v>-99</v>
      </c>
      <c r="BV1567" s="89">
        <v>-99</v>
      </c>
      <c r="BW1567" s="89">
        <v>-99</v>
      </c>
      <c r="BX1567" s="89">
        <v>-99</v>
      </c>
      <c r="BY1567" s="89">
        <v>-99</v>
      </c>
      <c r="BZ1567" s="89">
        <v>-99</v>
      </c>
      <c r="CA1567" s="89">
        <v>-99</v>
      </c>
      <c r="CB1567" s="89">
        <v>-99</v>
      </c>
      <c r="CC1567" s="89">
        <v>-99</v>
      </c>
      <c r="CD1567" s="89">
        <v>-99</v>
      </c>
      <c r="CE1567" s="89">
        <v>-99</v>
      </c>
      <c r="CF1567" s="89">
        <v>-99</v>
      </c>
      <c r="CG1567" s="89">
        <v>-99</v>
      </c>
      <c r="CH1567" s="89">
        <v>-99</v>
      </c>
      <c r="CI1567" s="89">
        <v>-99</v>
      </c>
      <c r="CJ1567" s="89">
        <v>-99</v>
      </c>
      <c r="CK1567" s="89">
        <v>-99</v>
      </c>
      <c r="CL1567" s="89">
        <v>-99</v>
      </c>
      <c r="CM1567" s="89">
        <v>-99</v>
      </c>
      <c r="CN1567" s="89">
        <v>-99</v>
      </c>
      <c r="CO1567" s="89">
        <v>-99</v>
      </c>
      <c r="CP1567" s="89">
        <v>-99</v>
      </c>
      <c r="CQ1567" s="89">
        <v>-99</v>
      </c>
      <c r="CR1567" s="89">
        <v>-99</v>
      </c>
      <c r="CS1567" s="89">
        <v>-99</v>
      </c>
      <c r="CT1567" s="89">
        <v>-99</v>
      </c>
      <c r="CU1567" s="86">
        <v>-99</v>
      </c>
      <c r="CV1567" s="86">
        <v>-5.9200000000000003E-2</v>
      </c>
      <c r="CW1567" s="86">
        <v>42</v>
      </c>
      <c r="CX1567" s="86">
        <v>2</v>
      </c>
      <c r="CY1567" s="86">
        <v>-0.45679999999999998</v>
      </c>
      <c r="CZ1567" s="86">
        <v>29</v>
      </c>
      <c r="DA1567" s="86">
        <v>2</v>
      </c>
      <c r="DB1567" s="86">
        <v>0.66659999999999997</v>
      </c>
      <c r="DC1567" s="86">
        <v>80</v>
      </c>
      <c r="DD1567" s="86">
        <v>-99</v>
      </c>
      <c r="DE1567" s="86">
        <v>-99</v>
      </c>
      <c r="DF1567" s="86">
        <v>-99</v>
      </c>
      <c r="DG1567" s="86">
        <v>-99</v>
      </c>
      <c r="DH1567" s="86">
        <v>-99</v>
      </c>
    </row>
    <row r="1568" spans="1:112" x14ac:dyDescent="0.2">
      <c r="A1568" s="85">
        <f>IF(ISERROR(SEARCH('School Lookup'!$F$3,Data!J1568)),A1567,A1567+1)</f>
        <v>0</v>
      </c>
      <c r="B1568" s="85">
        <f>IF(I1568='School Lookup'!$G$13,1,0)</f>
        <v>0</v>
      </c>
      <c r="C1568" s="85">
        <f t="shared" si="24"/>
        <v>1566</v>
      </c>
      <c r="D1568" s="86" t="s">
        <v>6478</v>
      </c>
      <c r="E1568" s="86" t="s">
        <v>6490</v>
      </c>
      <c r="F1568" s="86" t="s">
        <v>2739</v>
      </c>
      <c r="G1568" s="86" t="s">
        <v>3026</v>
      </c>
      <c r="H1568" s="86" t="s">
        <v>212</v>
      </c>
      <c r="I1568" s="86" t="s">
        <v>4096</v>
      </c>
      <c r="J1568" s="86" t="s">
        <v>213</v>
      </c>
      <c r="K1568" s="86" t="s">
        <v>6524</v>
      </c>
      <c r="L1568" s="86">
        <v>1</v>
      </c>
      <c r="M1568" s="86">
        <v>1</v>
      </c>
      <c r="N1568" s="89">
        <v>5.1093333333333303E-2</v>
      </c>
      <c r="O1568" s="89">
        <v>0.204997549181241</v>
      </c>
      <c r="P1568" s="89">
        <v>53.666699999999999</v>
      </c>
      <c r="Q1568" s="89">
        <v>0.40632279936582499</v>
      </c>
      <c r="R1568" s="89">
        <v>48.8889</v>
      </c>
      <c r="S1568" s="89">
        <v>0.30566017427353298</v>
      </c>
      <c r="T1568" s="89">
        <v>0.34670836559437301</v>
      </c>
      <c r="U1568" s="89">
        <v>0.5</v>
      </c>
      <c r="V1568" s="89">
        <v>0.17335418279718601</v>
      </c>
      <c r="W1568" s="89">
        <v>1</v>
      </c>
      <c r="X1568" s="89">
        <v>-0.200586666666667</v>
      </c>
      <c r="Y1568" s="89">
        <v>-0.38316612944873601</v>
      </c>
      <c r="Z1568" s="89">
        <v>46.463000000000001</v>
      </c>
      <c r="AA1568" s="89">
        <v>-0.41959631711685802</v>
      </c>
      <c r="AB1568" s="89">
        <v>43.703706666666697</v>
      </c>
      <c r="AC1568" s="89">
        <v>-0.40138122328279702</v>
      </c>
      <c r="AD1568" s="89">
        <v>-0.46597890955820598</v>
      </c>
      <c r="AE1568" s="89">
        <v>0.5</v>
      </c>
      <c r="AF1568" s="89">
        <v>-0.23298945477910299</v>
      </c>
      <c r="AG1568" s="89">
        <v>-99</v>
      </c>
      <c r="AH1568" s="89">
        <v>-99</v>
      </c>
      <c r="AI1568" s="89">
        <v>-99</v>
      </c>
      <c r="AJ1568" s="89">
        <v>-99</v>
      </c>
      <c r="AK1568" s="89">
        <v>-99</v>
      </c>
      <c r="AL1568" s="89">
        <v>-99</v>
      </c>
      <c r="AM1568" s="89">
        <v>-99</v>
      </c>
      <c r="AN1568" s="89">
        <v>-99</v>
      </c>
      <c r="AO1568" s="89">
        <v>-99</v>
      </c>
      <c r="AP1568" s="89">
        <v>-99</v>
      </c>
      <c r="AQ1568" s="89">
        <v>-99</v>
      </c>
      <c r="AR1568" s="89">
        <v>-99</v>
      </c>
      <c r="AS1568" s="89">
        <v>-99</v>
      </c>
      <c r="AT1568" s="89">
        <v>-99</v>
      </c>
      <c r="AU1568" s="89">
        <v>-99</v>
      </c>
      <c r="AV1568" s="89">
        <v>-99</v>
      </c>
      <c r="AW1568" s="89">
        <v>-99</v>
      </c>
      <c r="AX1568" s="89">
        <v>-99</v>
      </c>
      <c r="AY1568" s="89">
        <v>-99</v>
      </c>
      <c r="AZ1568" s="89">
        <v>-99</v>
      </c>
      <c r="BA1568" s="89">
        <v>-99</v>
      </c>
      <c r="BB1568" s="89">
        <v>-99</v>
      </c>
      <c r="BC1568" s="89">
        <v>-99</v>
      </c>
      <c r="BD1568" s="89">
        <v>-99</v>
      </c>
      <c r="BE1568" s="89">
        <v>-99</v>
      </c>
      <c r="BF1568" s="89">
        <v>-99</v>
      </c>
      <c r="BG1568" s="89">
        <v>-99</v>
      </c>
      <c r="BH1568" s="89">
        <v>-99</v>
      </c>
      <c r="BI1568" s="89">
        <v>-99</v>
      </c>
      <c r="BJ1568" s="89">
        <v>-99</v>
      </c>
      <c r="BK1568" s="89">
        <v>-99</v>
      </c>
      <c r="BL1568" s="89">
        <v>-99</v>
      </c>
      <c r="BM1568" s="89">
        <v>-99</v>
      </c>
      <c r="BN1568" s="89">
        <v>-99</v>
      </c>
      <c r="BO1568" s="89">
        <v>-99</v>
      </c>
      <c r="BP1568" s="89">
        <v>-99</v>
      </c>
      <c r="BQ1568" s="89">
        <v>-99</v>
      </c>
      <c r="BR1568" s="89">
        <v>-99</v>
      </c>
      <c r="BS1568" s="89">
        <v>-99</v>
      </c>
      <c r="BT1568" s="89">
        <v>-99</v>
      </c>
      <c r="BU1568" s="89">
        <v>-99</v>
      </c>
      <c r="BV1568" s="89">
        <v>-99</v>
      </c>
      <c r="BW1568" s="89">
        <v>-99</v>
      </c>
      <c r="BX1568" s="89">
        <v>-99</v>
      </c>
      <c r="BY1568" s="89">
        <v>-99</v>
      </c>
      <c r="BZ1568" s="89">
        <v>-99</v>
      </c>
      <c r="CA1568" s="89">
        <v>-99</v>
      </c>
      <c r="CB1568" s="89">
        <v>-99</v>
      </c>
      <c r="CC1568" s="89">
        <v>-99</v>
      </c>
      <c r="CD1568" s="89">
        <v>-99</v>
      </c>
      <c r="CE1568" s="89">
        <v>-99</v>
      </c>
      <c r="CF1568" s="89">
        <v>-99</v>
      </c>
      <c r="CG1568" s="89">
        <v>-99</v>
      </c>
      <c r="CH1568" s="89">
        <v>-99</v>
      </c>
      <c r="CI1568" s="89">
        <v>-99</v>
      </c>
      <c r="CJ1568" s="89">
        <v>-99</v>
      </c>
      <c r="CK1568" s="89">
        <v>-99</v>
      </c>
      <c r="CL1568" s="89">
        <v>-99</v>
      </c>
      <c r="CM1568" s="89">
        <v>-99</v>
      </c>
      <c r="CN1568" s="89">
        <v>-99</v>
      </c>
      <c r="CO1568" s="89">
        <v>-99</v>
      </c>
      <c r="CP1568" s="89">
        <v>-99</v>
      </c>
      <c r="CQ1568" s="89">
        <v>-99</v>
      </c>
      <c r="CR1568" s="89">
        <v>-99</v>
      </c>
      <c r="CS1568" s="89">
        <v>-99</v>
      </c>
      <c r="CT1568" s="89">
        <v>-99</v>
      </c>
      <c r="CU1568" s="86">
        <v>-99</v>
      </c>
      <c r="CV1568" s="86">
        <v>-5.96E-2</v>
      </c>
      <c r="CW1568" s="86">
        <v>42</v>
      </c>
      <c r="CX1568" s="86">
        <v>2</v>
      </c>
      <c r="CY1568" s="86">
        <v>0.89170000000000005</v>
      </c>
      <c r="CZ1568" s="86">
        <v>85</v>
      </c>
      <c r="DA1568" s="86">
        <v>2</v>
      </c>
      <c r="DB1568" s="86">
        <v>-6.6E-3</v>
      </c>
      <c r="DC1568" s="86">
        <v>47</v>
      </c>
      <c r="DD1568" s="86">
        <v>-99</v>
      </c>
      <c r="DE1568" s="86">
        <v>-99</v>
      </c>
      <c r="DF1568" s="86">
        <v>-99</v>
      </c>
      <c r="DG1568" s="86">
        <v>-99</v>
      </c>
      <c r="DH1568" s="86">
        <v>-99</v>
      </c>
    </row>
    <row r="1569" spans="1:112" x14ac:dyDescent="0.2">
      <c r="A1569" s="85">
        <f>IF(ISERROR(SEARCH('School Lookup'!$F$3,Data!J1569)),A1568,A1568+1)</f>
        <v>0</v>
      </c>
      <c r="B1569" s="85">
        <f>IF(I1569='School Lookup'!$G$13,1,0)</f>
        <v>0</v>
      </c>
      <c r="C1569" s="85">
        <f t="shared" si="24"/>
        <v>1567</v>
      </c>
      <c r="D1569" s="86" t="s">
        <v>6478</v>
      </c>
      <c r="E1569" s="86" t="s">
        <v>6486</v>
      </c>
      <c r="F1569" s="86" t="s">
        <v>1088</v>
      </c>
      <c r="G1569" s="86" t="s">
        <v>3238</v>
      </c>
      <c r="H1569" s="86" t="s">
        <v>1606</v>
      </c>
      <c r="I1569" s="86" t="s">
        <v>4814</v>
      </c>
      <c r="J1569" s="86" t="s">
        <v>1606</v>
      </c>
      <c r="K1569" s="86" t="s">
        <v>72</v>
      </c>
      <c r="L1569" s="86">
        <v>1</v>
      </c>
      <c r="M1569" s="86">
        <v>1</v>
      </c>
      <c r="N1569" s="89">
        <v>0.17481428571428601</v>
      </c>
      <c r="O1569" s="89">
        <v>0.472915137942436</v>
      </c>
      <c r="P1569" s="89">
        <v>43.480600000000003</v>
      </c>
      <c r="Q1569" s="89">
        <v>-0.67413120914722302</v>
      </c>
      <c r="R1569" s="89">
        <v>47.556389849624097</v>
      </c>
      <c r="S1569" s="89">
        <v>-0.100608035602393</v>
      </c>
      <c r="T1569" s="89">
        <v>-0.11427072142017</v>
      </c>
      <c r="U1569" s="89">
        <v>0.37810945273631802</v>
      </c>
      <c r="V1569" s="89">
        <v>-4.3206839939964603E-2</v>
      </c>
      <c r="W1569" s="89">
        <v>1</v>
      </c>
      <c r="X1569" s="89">
        <v>8.9523719165085398E-3</v>
      </c>
      <c r="Y1569" s="89">
        <v>0.110121956468327</v>
      </c>
      <c r="Z1569" s="89">
        <v>50.393000000000001</v>
      </c>
      <c r="AA1569" s="89">
        <v>7.0486313218425106E-2</v>
      </c>
      <c r="AB1569" s="89">
        <v>52.561663567362402</v>
      </c>
      <c r="AC1569" s="89">
        <v>9.0304134843376002E-2</v>
      </c>
      <c r="AD1569" s="89">
        <v>0.106515919770381</v>
      </c>
      <c r="AE1569" s="89">
        <v>0.37455579246623999</v>
      </c>
      <c r="AF1569" s="89">
        <v>3.9896154739865401E-2</v>
      </c>
      <c r="AG1569" s="89">
        <v>1</v>
      </c>
      <c r="AH1569" s="89">
        <v>3.0222222222222199E-2</v>
      </c>
      <c r="AI1569" s="89">
        <v>0.122077062798225</v>
      </c>
      <c r="AJ1569" s="89">
        <v>42.282600000000002</v>
      </c>
      <c r="AK1569" s="89">
        <v>-0.62108337083596699</v>
      </c>
      <c r="AL1569" s="89">
        <v>49.206344444444397</v>
      </c>
      <c r="AM1569" s="89">
        <v>-0.24950315401887099</v>
      </c>
      <c r="AN1569" s="89">
        <v>-0.305315493344339</v>
      </c>
      <c r="AO1569" s="89">
        <v>0.134328358208955</v>
      </c>
      <c r="AP1569" s="89">
        <v>-4.1012528956702203E-2</v>
      </c>
      <c r="AQ1569" s="89">
        <v>1</v>
      </c>
      <c r="AR1569" s="89">
        <v>-6.5859119496855301E-2</v>
      </c>
      <c r="AS1569" s="89">
        <v>-7.8029167496086599E-2</v>
      </c>
      <c r="AT1569" s="89">
        <v>47.7</v>
      </c>
      <c r="AU1569" s="89">
        <v>-0.107209424804504</v>
      </c>
      <c r="AV1569" s="89">
        <v>47.798749056603803</v>
      </c>
      <c r="AW1569" s="89">
        <v>-9.2619296150295197E-2</v>
      </c>
      <c r="AX1569" s="89">
        <v>-0.136815828167658</v>
      </c>
      <c r="AY1569" s="89">
        <v>0.113006396588486</v>
      </c>
      <c r="AZ1569" s="89">
        <v>-1.5461063737496601E-2</v>
      </c>
      <c r="BA1569" s="89">
        <v>-99</v>
      </c>
      <c r="BB1569" s="89">
        <v>-99</v>
      </c>
      <c r="BC1569" s="89">
        <v>-99</v>
      </c>
      <c r="BD1569" s="89">
        <v>-99</v>
      </c>
      <c r="BE1569" s="89">
        <v>-99</v>
      </c>
      <c r="BF1569" s="89">
        <v>-99</v>
      </c>
      <c r="BG1569" s="89">
        <v>-99</v>
      </c>
      <c r="BH1569" s="89">
        <v>-99</v>
      </c>
      <c r="BI1569" s="89">
        <v>-99</v>
      </c>
      <c r="BJ1569" s="89">
        <v>-99</v>
      </c>
      <c r="BK1569" s="89">
        <v>-99</v>
      </c>
      <c r="BL1569" s="89">
        <v>-99</v>
      </c>
      <c r="BM1569" s="89">
        <v>-99</v>
      </c>
      <c r="BN1569" s="89">
        <v>-99</v>
      </c>
      <c r="BO1569" s="89">
        <v>-99</v>
      </c>
      <c r="BP1569" s="89">
        <v>-99</v>
      </c>
      <c r="BQ1569" s="89">
        <v>-99</v>
      </c>
      <c r="BR1569" s="89">
        <v>-99</v>
      </c>
      <c r="BS1569" s="89">
        <v>-99</v>
      </c>
      <c r="BT1569" s="89">
        <v>-99</v>
      </c>
      <c r="BU1569" s="89">
        <v>-99</v>
      </c>
      <c r="BV1569" s="89">
        <v>-99</v>
      </c>
      <c r="BW1569" s="89">
        <v>-99</v>
      </c>
      <c r="BX1569" s="89">
        <v>-99</v>
      </c>
      <c r="BY1569" s="89">
        <v>-99</v>
      </c>
      <c r="BZ1569" s="89">
        <v>-99</v>
      </c>
      <c r="CA1569" s="89">
        <v>-99</v>
      </c>
      <c r="CB1569" s="89">
        <v>-99</v>
      </c>
      <c r="CC1569" s="89">
        <v>-99</v>
      </c>
      <c r="CD1569" s="89">
        <v>-99</v>
      </c>
      <c r="CE1569" s="89">
        <v>-99</v>
      </c>
      <c r="CF1569" s="89">
        <v>-99</v>
      </c>
      <c r="CG1569" s="89">
        <v>-99</v>
      </c>
      <c r="CH1569" s="89">
        <v>-99</v>
      </c>
      <c r="CI1569" s="89">
        <v>-99</v>
      </c>
      <c r="CJ1569" s="89">
        <v>-99</v>
      </c>
      <c r="CK1569" s="89">
        <v>-99</v>
      </c>
      <c r="CL1569" s="89">
        <v>-99</v>
      </c>
      <c r="CM1569" s="89">
        <v>-99</v>
      </c>
      <c r="CN1569" s="89">
        <v>-99</v>
      </c>
      <c r="CO1569" s="89">
        <v>-99</v>
      </c>
      <c r="CP1569" s="89">
        <v>-99</v>
      </c>
      <c r="CQ1569" s="89">
        <v>-99</v>
      </c>
      <c r="CR1569" s="89">
        <v>-99</v>
      </c>
      <c r="CS1569" s="89">
        <v>-99</v>
      </c>
      <c r="CT1569" s="89">
        <v>-99</v>
      </c>
      <c r="CU1569" s="86">
        <v>-99</v>
      </c>
      <c r="CV1569" s="86">
        <v>-5.9799999999999999E-2</v>
      </c>
      <c r="CW1569" s="86">
        <v>42</v>
      </c>
      <c r="CX1569" s="86">
        <v>2</v>
      </c>
      <c r="CY1569" s="86">
        <v>0.69789999999999996</v>
      </c>
      <c r="CZ1569" s="86">
        <v>80</v>
      </c>
      <c r="DA1569" s="86">
        <v>4</v>
      </c>
      <c r="DB1569" s="86">
        <v>-0.32400000000000001</v>
      </c>
      <c r="DC1569" s="86">
        <v>31</v>
      </c>
      <c r="DD1569" s="86">
        <v>-99</v>
      </c>
      <c r="DE1569" s="86">
        <v>-99</v>
      </c>
      <c r="DF1569" s="86">
        <v>-99</v>
      </c>
      <c r="DG1569" s="86">
        <v>-99</v>
      </c>
      <c r="DH1569" s="86">
        <v>-99</v>
      </c>
    </row>
    <row r="1570" spans="1:112" x14ac:dyDescent="0.2">
      <c r="A1570" s="85">
        <f>IF(ISERROR(SEARCH('School Lookup'!$F$3,Data!J1570)),A1569,A1569+1)</f>
        <v>0</v>
      </c>
      <c r="B1570" s="85">
        <f>IF(I1570='School Lookup'!$G$13,1,0)</f>
        <v>0</v>
      </c>
      <c r="C1570" s="85">
        <f t="shared" si="24"/>
        <v>1568</v>
      </c>
      <c r="D1570" s="86" t="s">
        <v>6478</v>
      </c>
      <c r="E1570" s="86" t="s">
        <v>6481</v>
      </c>
      <c r="F1570" s="86" t="s">
        <v>38</v>
      </c>
      <c r="G1570" s="86" t="s">
        <v>2975</v>
      </c>
      <c r="H1570" s="86" t="s">
        <v>54</v>
      </c>
      <c r="I1570" s="86" t="s">
        <v>4671</v>
      </c>
      <c r="J1570" s="86" t="s">
        <v>59</v>
      </c>
      <c r="K1570" s="86" t="s">
        <v>36</v>
      </c>
      <c r="L1570" s="86">
        <v>1</v>
      </c>
      <c r="M1570" s="86">
        <v>-99</v>
      </c>
      <c r="N1570" s="89">
        <v>-99</v>
      </c>
      <c r="O1570" s="89">
        <v>-99</v>
      </c>
      <c r="P1570" s="89">
        <v>-99</v>
      </c>
      <c r="Q1570" s="89">
        <v>-99</v>
      </c>
      <c r="R1570" s="89">
        <v>-99</v>
      </c>
      <c r="S1570" s="89">
        <v>-99</v>
      </c>
      <c r="T1570" s="89">
        <v>-99</v>
      </c>
      <c r="U1570" s="89">
        <v>-99</v>
      </c>
      <c r="V1570" s="89">
        <v>-99</v>
      </c>
      <c r="W1570" s="89">
        <v>-99</v>
      </c>
      <c r="X1570" s="89">
        <v>-99</v>
      </c>
      <c r="Y1570" s="89">
        <v>-99</v>
      </c>
      <c r="Z1570" s="89">
        <v>-99</v>
      </c>
      <c r="AA1570" s="89">
        <v>-99</v>
      </c>
      <c r="AB1570" s="89">
        <v>-99</v>
      </c>
      <c r="AC1570" s="89">
        <v>-99</v>
      </c>
      <c r="AD1570" s="89">
        <v>-99</v>
      </c>
      <c r="AE1570" s="89">
        <v>-99</v>
      </c>
      <c r="AF1570" s="89">
        <v>-99</v>
      </c>
      <c r="AG1570" s="89">
        <v>-99</v>
      </c>
      <c r="AH1570" s="89">
        <v>-99</v>
      </c>
      <c r="AI1570" s="89">
        <v>-99</v>
      </c>
      <c r="AJ1570" s="89">
        <v>-99</v>
      </c>
      <c r="AK1570" s="89">
        <v>-99</v>
      </c>
      <c r="AL1570" s="89">
        <v>-99</v>
      </c>
      <c r="AM1570" s="89">
        <v>-99</v>
      </c>
      <c r="AN1570" s="89">
        <v>-99</v>
      </c>
      <c r="AO1570" s="89">
        <v>-99</v>
      </c>
      <c r="AP1570" s="89">
        <v>-99</v>
      </c>
      <c r="AQ1570" s="89">
        <v>-99</v>
      </c>
      <c r="AR1570" s="89">
        <v>-99</v>
      </c>
      <c r="AS1570" s="89">
        <v>-99</v>
      </c>
      <c r="AT1570" s="89">
        <v>-99</v>
      </c>
      <c r="AU1570" s="89">
        <v>-99</v>
      </c>
      <c r="AV1570" s="89">
        <v>-99</v>
      </c>
      <c r="AW1570" s="89">
        <v>-99</v>
      </c>
      <c r="AX1570" s="89">
        <v>-99</v>
      </c>
      <c r="AY1570" s="89">
        <v>-99</v>
      </c>
      <c r="AZ1570" s="89">
        <v>-99</v>
      </c>
      <c r="BA1570" s="89">
        <v>1</v>
      </c>
      <c r="BB1570" s="89">
        <v>2.41915254237288E-2</v>
      </c>
      <c r="BC1570" s="89">
        <v>0.27892154968149702</v>
      </c>
      <c r="BD1570" s="89">
        <v>45.8765</v>
      </c>
      <c r="BE1570" s="89">
        <v>-0.24171275363938999</v>
      </c>
      <c r="BF1570" s="89">
        <v>56.497170621468896</v>
      </c>
      <c r="BG1570" s="89">
        <v>1.8604398021053299E-2</v>
      </c>
      <c r="BH1570" s="89">
        <v>3.0111975427322399E-2</v>
      </c>
      <c r="BI1570" s="89">
        <v>0.25053078556263297</v>
      </c>
      <c r="BJ1570" s="89">
        <v>7.5439768586497797E-3</v>
      </c>
      <c r="BK1570" s="89">
        <v>1</v>
      </c>
      <c r="BL1570" s="89">
        <v>-0.107561235955056</v>
      </c>
      <c r="BM1570" s="89">
        <v>-7.9969777433734304E-2</v>
      </c>
      <c r="BN1570" s="89">
        <v>44.023499999999999</v>
      </c>
      <c r="BO1570" s="89">
        <v>-0.52006821844606399</v>
      </c>
      <c r="BP1570" s="89">
        <v>59.269641011235997</v>
      </c>
      <c r="BQ1570" s="89">
        <v>-0.300018997939899</v>
      </c>
      <c r="BR1570" s="89">
        <v>-0.30284255538636801</v>
      </c>
      <c r="BS1570" s="89">
        <v>0.25194621372965298</v>
      </c>
      <c r="BT1570" s="89">
        <v>-7.6300035185808093E-2</v>
      </c>
      <c r="BU1570" s="89">
        <v>1</v>
      </c>
      <c r="BV1570" s="89">
        <v>1.7232203389830499E-2</v>
      </c>
      <c r="BW1570" s="89">
        <v>0.19684575171037799</v>
      </c>
      <c r="BX1570" s="89">
        <v>48.088200000000001</v>
      </c>
      <c r="BY1570" s="89">
        <v>-0.105444721211294</v>
      </c>
      <c r="BZ1570" s="89">
        <v>52.5423491525424</v>
      </c>
      <c r="CA1570" s="89">
        <v>4.5700515249542002E-2</v>
      </c>
      <c r="CB1570" s="89">
        <v>5.8016201939592803E-2</v>
      </c>
      <c r="CC1570" s="89">
        <v>0.25053078556263297</v>
      </c>
      <c r="CD1570" s="89">
        <v>1.45348446472865E-2</v>
      </c>
      <c r="CE1570" s="89">
        <v>1</v>
      </c>
      <c r="CF1570" s="89">
        <v>-4.1504011461318102E-2</v>
      </c>
      <c r="CG1570" s="89">
        <v>8.7224738118008599E-2</v>
      </c>
      <c r="CH1570" s="89">
        <v>44.107999999999997</v>
      </c>
      <c r="CI1570" s="89">
        <v>-0.59213140221265803</v>
      </c>
      <c r="CJ1570" s="89">
        <v>50.4298040114613</v>
      </c>
      <c r="CK1570" s="89">
        <v>-0.25245333204732501</v>
      </c>
      <c r="CL1570" s="89">
        <v>-0.26402365112443199</v>
      </c>
      <c r="CM1570" s="89">
        <v>0.24699221514508099</v>
      </c>
      <c r="CN1570" s="89">
        <v>-6.5211786441915498E-2</v>
      </c>
      <c r="CO1570" s="89">
        <v>96.65</v>
      </c>
      <c r="CP1570" s="89">
        <v>0.69979999999999998</v>
      </c>
      <c r="CQ1570" s="89">
        <v>1.54</v>
      </c>
      <c r="CR1570" s="89">
        <v>3.9699999999999999E-2</v>
      </c>
      <c r="CS1570" s="89">
        <v>0.69979999999999998</v>
      </c>
      <c r="CT1570" s="89">
        <v>0.47420000000000001</v>
      </c>
      <c r="CU1570" s="86" t="s">
        <v>6986</v>
      </c>
      <c r="CV1570" s="86">
        <v>-6.0100000000000001E-2</v>
      </c>
      <c r="CW1570" s="86">
        <v>42</v>
      </c>
      <c r="CX1570" s="86">
        <v>2</v>
      </c>
      <c r="CY1570" s="86">
        <v>-0.28639999999999999</v>
      </c>
      <c r="CZ1570" s="86">
        <v>37</v>
      </c>
      <c r="DA1570" s="86">
        <v>4</v>
      </c>
      <c r="DB1570" s="86">
        <v>-0.36430000000000001</v>
      </c>
      <c r="DC1570" s="86">
        <v>29</v>
      </c>
      <c r="DD1570" s="86">
        <v>-99</v>
      </c>
      <c r="DE1570" s="86">
        <v>-99</v>
      </c>
      <c r="DF1570" s="86">
        <v>-99</v>
      </c>
      <c r="DG1570" s="86">
        <v>-99</v>
      </c>
      <c r="DH1570" s="86">
        <v>-99</v>
      </c>
    </row>
    <row r="1571" spans="1:112" x14ac:dyDescent="0.2">
      <c r="A1571" s="85">
        <f>IF(ISERROR(SEARCH('School Lookup'!$F$3,Data!J1571)),A1570,A1570+1)</f>
        <v>0</v>
      </c>
      <c r="B1571" s="85">
        <f>IF(I1571='School Lookup'!$G$13,1,0)</f>
        <v>0</v>
      </c>
      <c r="C1571" s="85">
        <f t="shared" si="24"/>
        <v>1569</v>
      </c>
      <c r="D1571" s="86" t="s">
        <v>6478</v>
      </c>
      <c r="E1571" s="86" t="s">
        <v>6496</v>
      </c>
      <c r="F1571" s="86" t="s">
        <v>2743</v>
      </c>
      <c r="G1571" s="86" t="s">
        <v>3172</v>
      </c>
      <c r="H1571" s="86" t="s">
        <v>477</v>
      </c>
      <c r="I1571" s="86" t="s">
        <v>5107</v>
      </c>
      <c r="J1571" s="86" t="s">
        <v>954</v>
      </c>
      <c r="K1571" s="86" t="s">
        <v>10</v>
      </c>
      <c r="L1571" s="86">
        <v>1</v>
      </c>
      <c r="M1571" s="86">
        <v>1</v>
      </c>
      <c r="N1571" s="89">
        <v>-0.116874509803922</v>
      </c>
      <c r="O1571" s="89">
        <v>-0.15873663372568</v>
      </c>
      <c r="P1571" s="89">
        <v>46.208300000000001</v>
      </c>
      <c r="Q1571" s="89">
        <v>-0.38480021897227401</v>
      </c>
      <c r="R1571" s="89">
        <v>50.980368627451</v>
      </c>
      <c r="S1571" s="89">
        <v>-0.27176842634897702</v>
      </c>
      <c r="T1571" s="89">
        <v>-0.30848075002050901</v>
      </c>
      <c r="U1571" s="89">
        <v>0.20291777188328899</v>
      </c>
      <c r="V1571" s="89">
        <v>-6.2596226463047605E-2</v>
      </c>
      <c r="W1571" s="89">
        <v>1</v>
      </c>
      <c r="X1571" s="89">
        <v>-0.270681578947368</v>
      </c>
      <c r="Y1571" s="89">
        <v>-0.54818065535888805</v>
      </c>
      <c r="Z1571" s="89">
        <v>35.902799999999999</v>
      </c>
      <c r="AA1571" s="89">
        <v>-1.7364845086859799</v>
      </c>
      <c r="AB1571" s="89">
        <v>50.657855263157899</v>
      </c>
      <c r="AC1571" s="89">
        <v>-1.1423325820224399</v>
      </c>
      <c r="AD1571" s="89">
        <v>-1.32870710483951</v>
      </c>
      <c r="AE1571" s="89">
        <v>0.20159151193634001</v>
      </c>
      <c r="AF1571" s="89">
        <v>-0.267856074185153</v>
      </c>
      <c r="AG1571" s="89">
        <v>1</v>
      </c>
      <c r="AH1571" s="89">
        <v>-0.17655333333333301</v>
      </c>
      <c r="AI1571" s="89">
        <v>-0.32292388097248698</v>
      </c>
      <c r="AJ1571" s="89">
        <v>28.542899999999999</v>
      </c>
      <c r="AK1571" s="89">
        <v>-1.96607622265766</v>
      </c>
      <c r="AL1571" s="89">
        <v>49.3333333333333</v>
      </c>
      <c r="AM1571" s="89">
        <v>-1.1445000518150701</v>
      </c>
      <c r="AN1571" s="89">
        <v>-1.2455485969684701</v>
      </c>
      <c r="AO1571" s="89">
        <v>9.9469496021220197E-2</v>
      </c>
      <c r="AP1571" s="89">
        <v>-0.12389409121039099</v>
      </c>
      <c r="AQ1571" s="89">
        <v>1</v>
      </c>
      <c r="AR1571" s="89">
        <v>0.108038461538462</v>
      </c>
      <c r="AS1571" s="89">
        <v>0.31286059478551198</v>
      </c>
      <c r="AT1571" s="89">
        <v>43.5</v>
      </c>
      <c r="AU1571" s="89">
        <v>-0.56370185887031399</v>
      </c>
      <c r="AV1571" s="89">
        <v>42.3076692307692</v>
      </c>
      <c r="AW1571" s="89">
        <v>-0.125420632042401</v>
      </c>
      <c r="AX1571" s="89">
        <v>-0.17138171129773699</v>
      </c>
      <c r="AY1571" s="89">
        <v>0.10344827586206901</v>
      </c>
      <c r="AZ1571" s="89">
        <v>-1.7729142548041799E-2</v>
      </c>
      <c r="BA1571" s="89">
        <v>1</v>
      </c>
      <c r="BB1571" s="89">
        <v>0.1772</v>
      </c>
      <c r="BC1571" s="89">
        <v>0.62323683573119304</v>
      </c>
      <c r="BD1571" s="89">
        <v>58.848500000000001</v>
      </c>
      <c r="BE1571" s="89">
        <v>1.0553945147039201</v>
      </c>
      <c r="BF1571" s="89">
        <v>48.648650000000004</v>
      </c>
      <c r="BG1571" s="89">
        <v>0.83931567521755501</v>
      </c>
      <c r="BH1571" s="89">
        <v>0.90824233935401899</v>
      </c>
      <c r="BI1571" s="89">
        <v>9.8143236074270598E-2</v>
      </c>
      <c r="BJ1571" s="89">
        <v>8.9137842323869204E-2</v>
      </c>
      <c r="BK1571" s="89">
        <v>1</v>
      </c>
      <c r="BL1571" s="89">
        <v>-9.6149999999999999E-2</v>
      </c>
      <c r="BM1571" s="89">
        <v>-5.2200875618407597E-2</v>
      </c>
      <c r="BN1571" s="89">
        <v>52.030299999999997</v>
      </c>
      <c r="BO1571" s="89">
        <v>0.378936663218988</v>
      </c>
      <c r="BP1571" s="89">
        <v>54.054099999999998</v>
      </c>
      <c r="BQ1571" s="89">
        <v>0.16336789380028999</v>
      </c>
      <c r="BR1571" s="89">
        <v>0.18324695804524599</v>
      </c>
      <c r="BS1571" s="89">
        <v>9.8143236074270598E-2</v>
      </c>
      <c r="BT1571" s="89">
        <v>1.7984449463326599E-2</v>
      </c>
      <c r="BU1571" s="89">
        <v>1</v>
      </c>
      <c r="BV1571" s="89">
        <v>0.22264999999999999</v>
      </c>
      <c r="BW1571" s="89">
        <v>0.67000661887606505</v>
      </c>
      <c r="BX1571" s="89">
        <v>65.030299999999997</v>
      </c>
      <c r="BY1571" s="89">
        <v>1.6425075604845101</v>
      </c>
      <c r="BZ1571" s="89">
        <v>51.351349999999996</v>
      </c>
      <c r="CA1571" s="89">
        <v>1.15625708968029</v>
      </c>
      <c r="CB1571" s="89">
        <v>1.22859898468534</v>
      </c>
      <c r="CC1571" s="89">
        <v>9.8143236074270598E-2</v>
      </c>
      <c r="CD1571" s="89">
        <v>0.120578680194583</v>
      </c>
      <c r="CE1571" s="89">
        <v>1</v>
      </c>
      <c r="CF1571" s="89">
        <v>0.1192</v>
      </c>
      <c r="CG1571" s="89">
        <v>0.47253200684348201</v>
      </c>
      <c r="CH1571" s="89">
        <v>63.333300000000001</v>
      </c>
      <c r="CI1571" s="89">
        <v>1.60197957220901</v>
      </c>
      <c r="CJ1571" s="89">
        <v>47.2973</v>
      </c>
      <c r="CK1571" s="89">
        <v>1.03725578952624</v>
      </c>
      <c r="CL1571" s="89">
        <v>1.1315224410407601</v>
      </c>
      <c r="CM1571" s="89">
        <v>9.8143236074270598E-2</v>
      </c>
      <c r="CN1571" s="89">
        <v>0.11105127405439801</v>
      </c>
      <c r="CO1571" s="89">
        <v>97.61</v>
      </c>
      <c r="CP1571" s="89">
        <v>0.77229999999999999</v>
      </c>
      <c r="CQ1571" s="89">
        <v>-0.34</v>
      </c>
      <c r="CR1571" s="89">
        <v>-0.2316</v>
      </c>
      <c r="CS1571" s="89">
        <v>0.77229999999999999</v>
      </c>
      <c r="CT1571" s="89">
        <v>0.59350000000000003</v>
      </c>
      <c r="CU1571" s="86" t="s">
        <v>6986</v>
      </c>
      <c r="CV1571" s="86">
        <v>-6.0600000000000001E-2</v>
      </c>
      <c r="CW1571" s="86">
        <v>42</v>
      </c>
      <c r="CX1571" s="86">
        <v>4</v>
      </c>
      <c r="CY1571" s="86">
        <v>6.1199999999999997E-2</v>
      </c>
      <c r="CZ1571" s="86">
        <v>55</v>
      </c>
      <c r="DA1571" s="86">
        <v>8</v>
      </c>
      <c r="DB1571" s="86">
        <v>-0.2228</v>
      </c>
      <c r="DC1571" s="86">
        <v>35</v>
      </c>
      <c r="DD1571" s="86">
        <v>-99</v>
      </c>
      <c r="DE1571" s="86">
        <v>-99</v>
      </c>
      <c r="DF1571" s="86">
        <v>-99</v>
      </c>
      <c r="DG1571" s="86">
        <v>-99</v>
      </c>
      <c r="DH1571" s="86">
        <v>-99</v>
      </c>
    </row>
    <row r="1572" spans="1:112" x14ac:dyDescent="0.2">
      <c r="A1572" s="85">
        <f>IF(ISERROR(SEARCH('School Lookup'!$F$3,Data!J1572)),A1571,A1571+1)</f>
        <v>0</v>
      </c>
      <c r="B1572" s="85">
        <f>IF(I1572='School Lookup'!$G$13,1,0)</f>
        <v>0</v>
      </c>
      <c r="C1572" s="85">
        <f t="shared" si="24"/>
        <v>1570</v>
      </c>
      <c r="D1572" s="86" t="s">
        <v>6478</v>
      </c>
      <c r="E1572" s="86" t="s">
        <v>6552</v>
      </c>
      <c r="F1572" s="86" t="s">
        <v>518</v>
      </c>
      <c r="G1572" s="86" t="s">
        <v>2837</v>
      </c>
      <c r="H1572" s="86" t="s">
        <v>325</v>
      </c>
      <c r="I1572" s="86" t="s">
        <v>4902</v>
      </c>
      <c r="J1572" s="86" t="s">
        <v>851</v>
      </c>
      <c r="K1572" s="86" t="s">
        <v>16</v>
      </c>
      <c r="L1572" s="86">
        <v>1</v>
      </c>
      <c r="M1572" s="86">
        <v>1</v>
      </c>
      <c r="N1572" s="89">
        <v>-9.8122273781902594E-2</v>
      </c>
      <c r="O1572" s="89">
        <v>-0.118128686872584</v>
      </c>
      <c r="P1572" s="89">
        <v>47.311599999999999</v>
      </c>
      <c r="Q1572" s="89">
        <v>-0.267771630249167</v>
      </c>
      <c r="R1572" s="89">
        <v>48.259868213457104</v>
      </c>
      <c r="S1572" s="89">
        <v>-0.192950158560876</v>
      </c>
      <c r="T1572" s="89">
        <v>-0.21904827107729299</v>
      </c>
      <c r="U1572" s="89">
        <v>0.37674825174825199</v>
      </c>
      <c r="V1572" s="89">
        <v>-8.25260531768474E-2</v>
      </c>
      <c r="W1572" s="89">
        <v>1</v>
      </c>
      <c r="X1572" s="89">
        <v>-4.7361716937354997E-2</v>
      </c>
      <c r="Y1572" s="89">
        <v>-2.24503283370126E-2</v>
      </c>
      <c r="Z1572" s="89">
        <v>53.862299999999998</v>
      </c>
      <c r="AA1572" s="89">
        <v>0.50311829017063803</v>
      </c>
      <c r="AB1572" s="89">
        <v>47.099761484918801</v>
      </c>
      <c r="AC1572" s="89">
        <v>0.24033398091681299</v>
      </c>
      <c r="AD1572" s="89">
        <v>0.28120347086879199</v>
      </c>
      <c r="AE1572" s="89">
        <v>0.37674825174825199</v>
      </c>
      <c r="AF1572" s="89">
        <v>0.10594291603535801</v>
      </c>
      <c r="AG1572" s="89">
        <v>1</v>
      </c>
      <c r="AH1572" s="89">
        <v>-0.141213698630137</v>
      </c>
      <c r="AI1572" s="89">
        <v>-0.24686957777798099</v>
      </c>
      <c r="AJ1572" s="89">
        <v>-99</v>
      </c>
      <c r="AK1572" s="89">
        <v>-99</v>
      </c>
      <c r="AL1572" s="89">
        <v>49.315034246575301</v>
      </c>
      <c r="AM1572" s="89">
        <v>-0.24686957777798099</v>
      </c>
      <c r="AN1572" s="89">
        <v>-0.30254880714833099</v>
      </c>
      <c r="AO1572" s="89">
        <v>0.12762237762237799</v>
      </c>
      <c r="AP1572" s="89">
        <v>-3.8611998115084201E-2</v>
      </c>
      <c r="AQ1572" s="89">
        <v>1</v>
      </c>
      <c r="AR1572" s="89">
        <v>-0.17611764705882399</v>
      </c>
      <c r="AS1572" s="89">
        <v>-0.32587004815482201</v>
      </c>
      <c r="AT1572" s="89">
        <v>-99</v>
      </c>
      <c r="AU1572" s="89">
        <v>-99</v>
      </c>
      <c r="AV1572" s="89">
        <v>51.470579411764703</v>
      </c>
      <c r="AW1572" s="89">
        <v>-0.32587004815482201</v>
      </c>
      <c r="AX1572" s="89">
        <v>-0.38261429992233897</v>
      </c>
      <c r="AY1572" s="89">
        <v>0.11888111888111901</v>
      </c>
      <c r="AZ1572" s="89">
        <v>-4.5485616074683599E-2</v>
      </c>
      <c r="BA1572" s="89">
        <v>-99</v>
      </c>
      <c r="BB1572" s="89">
        <v>-99</v>
      </c>
      <c r="BC1572" s="89">
        <v>-99</v>
      </c>
      <c r="BD1572" s="89">
        <v>-99</v>
      </c>
      <c r="BE1572" s="89">
        <v>-99</v>
      </c>
      <c r="BF1572" s="89">
        <v>-99</v>
      </c>
      <c r="BG1572" s="89">
        <v>-99</v>
      </c>
      <c r="BH1572" s="89">
        <v>-99</v>
      </c>
      <c r="BI1572" s="89">
        <v>-99</v>
      </c>
      <c r="BJ1572" s="89">
        <v>-99</v>
      </c>
      <c r="BK1572" s="89">
        <v>-99</v>
      </c>
      <c r="BL1572" s="89">
        <v>-99</v>
      </c>
      <c r="BM1572" s="89">
        <v>-99</v>
      </c>
      <c r="BN1572" s="89">
        <v>-99</v>
      </c>
      <c r="BO1572" s="89">
        <v>-99</v>
      </c>
      <c r="BP1572" s="89">
        <v>-99</v>
      </c>
      <c r="BQ1572" s="89">
        <v>-99</v>
      </c>
      <c r="BR1572" s="89">
        <v>-99</v>
      </c>
      <c r="BS1572" s="89">
        <v>-99</v>
      </c>
      <c r="BT1572" s="89">
        <v>-99</v>
      </c>
      <c r="BU1572" s="89">
        <v>-99</v>
      </c>
      <c r="BV1572" s="89">
        <v>-99</v>
      </c>
      <c r="BW1572" s="89">
        <v>-99</v>
      </c>
      <c r="BX1572" s="89">
        <v>-99</v>
      </c>
      <c r="BY1572" s="89">
        <v>-99</v>
      </c>
      <c r="BZ1572" s="89">
        <v>-99</v>
      </c>
      <c r="CA1572" s="89">
        <v>-99</v>
      </c>
      <c r="CB1572" s="89">
        <v>-99</v>
      </c>
      <c r="CC1572" s="89">
        <v>-99</v>
      </c>
      <c r="CD1572" s="89">
        <v>-99</v>
      </c>
      <c r="CE1572" s="89">
        <v>-99</v>
      </c>
      <c r="CF1572" s="89">
        <v>-99</v>
      </c>
      <c r="CG1572" s="89">
        <v>-99</v>
      </c>
      <c r="CH1572" s="89">
        <v>-99</v>
      </c>
      <c r="CI1572" s="89">
        <v>-99</v>
      </c>
      <c r="CJ1572" s="89">
        <v>-99</v>
      </c>
      <c r="CK1572" s="89">
        <v>-99</v>
      </c>
      <c r="CL1572" s="89">
        <v>-99</v>
      </c>
      <c r="CM1572" s="89">
        <v>-99</v>
      </c>
      <c r="CN1572" s="89">
        <v>-99</v>
      </c>
      <c r="CO1572" s="89">
        <v>-99</v>
      </c>
      <c r="CP1572" s="89">
        <v>-99</v>
      </c>
      <c r="CQ1572" s="89">
        <v>-99</v>
      </c>
      <c r="CR1572" s="89">
        <v>-99</v>
      </c>
      <c r="CS1572" s="89">
        <v>-99</v>
      </c>
      <c r="CT1572" s="89">
        <v>-99</v>
      </c>
      <c r="CU1572" s="86">
        <v>-99</v>
      </c>
      <c r="CV1572" s="86">
        <v>-6.0699999999999997E-2</v>
      </c>
      <c r="CW1572" s="86">
        <v>42</v>
      </c>
      <c r="CX1572" s="86">
        <v>2</v>
      </c>
      <c r="CY1572" s="86">
        <v>-0.1686</v>
      </c>
      <c r="CZ1572" s="86">
        <v>43</v>
      </c>
      <c r="DA1572" s="86">
        <v>2</v>
      </c>
      <c r="DB1572" s="86">
        <v>8.8700000000000001E-2</v>
      </c>
      <c r="DC1572" s="86">
        <v>52</v>
      </c>
      <c r="DD1572" s="86">
        <v>-99</v>
      </c>
      <c r="DE1572" s="86">
        <v>-99</v>
      </c>
      <c r="DF1572" s="86">
        <v>-99</v>
      </c>
      <c r="DG1572" s="86">
        <v>-99</v>
      </c>
      <c r="DH1572" s="86">
        <v>-99</v>
      </c>
    </row>
    <row r="1573" spans="1:112" x14ac:dyDescent="0.2">
      <c r="A1573" s="85">
        <f>IF(ISERROR(SEARCH('School Lookup'!$F$3,Data!J1573)),A1572,A1572+1)</f>
        <v>0</v>
      </c>
      <c r="B1573" s="85">
        <f>IF(I1573='School Lookup'!$G$13,1,0)</f>
        <v>0</v>
      </c>
      <c r="C1573" s="85">
        <f t="shared" si="24"/>
        <v>1571</v>
      </c>
      <c r="D1573" s="86" t="s">
        <v>6478</v>
      </c>
      <c r="E1573" s="86" t="s">
        <v>6257</v>
      </c>
      <c r="F1573" s="86" t="s">
        <v>1718</v>
      </c>
      <c r="G1573" s="86" t="s">
        <v>3242</v>
      </c>
      <c r="H1573" s="86" t="s">
        <v>1495</v>
      </c>
      <c r="I1573" s="86" t="s">
        <v>5246</v>
      </c>
      <c r="J1573" s="86" t="s">
        <v>1741</v>
      </c>
      <c r="K1573" s="86" t="s">
        <v>34</v>
      </c>
      <c r="L1573" s="86">
        <v>1</v>
      </c>
      <c r="M1573" s="86">
        <v>1</v>
      </c>
      <c r="N1573" s="89">
        <v>-5.4209898989899002E-2</v>
      </c>
      <c r="O1573" s="89">
        <v>-2.3036486686266198E-2</v>
      </c>
      <c r="P1573" s="89">
        <v>46.879800000000003</v>
      </c>
      <c r="Q1573" s="89">
        <v>-0.31357326589734702</v>
      </c>
      <c r="R1573" s="89">
        <v>52.121208484848502</v>
      </c>
      <c r="S1573" s="89">
        <v>-0.16830487629180699</v>
      </c>
      <c r="T1573" s="89">
        <v>-0.191084085242815</v>
      </c>
      <c r="U1573" s="89">
        <v>0.40080971659919001</v>
      </c>
      <c r="V1573" s="89">
        <v>-7.6588358052788394E-2</v>
      </c>
      <c r="W1573" s="89">
        <v>1</v>
      </c>
      <c r="X1573" s="89">
        <v>1.8115353535353498E-2</v>
      </c>
      <c r="Y1573" s="89">
        <v>0.13169306653266499</v>
      </c>
      <c r="Z1573" s="89">
        <v>48.530099999999997</v>
      </c>
      <c r="AA1573" s="89">
        <v>-0.16182282979724899</v>
      </c>
      <c r="AB1573" s="89">
        <v>48.0808024242424</v>
      </c>
      <c r="AC1573" s="89">
        <v>-1.50648816322922E-2</v>
      </c>
      <c r="AD1573" s="89">
        <v>-1.61707051347257E-2</v>
      </c>
      <c r="AE1573" s="89">
        <v>0.40080971659919001</v>
      </c>
      <c r="AF1573" s="89">
        <v>-6.4813757422584701E-3</v>
      </c>
      <c r="AG1573" s="89">
        <v>1</v>
      </c>
      <c r="AH1573" s="89">
        <v>-3.1998245614035102E-2</v>
      </c>
      <c r="AI1573" s="89">
        <v>-1.18273865676508E-2</v>
      </c>
      <c r="AJ1573" s="89">
        <v>-99</v>
      </c>
      <c r="AK1573" s="89">
        <v>-99</v>
      </c>
      <c r="AL1573" s="89">
        <v>43.859694736842101</v>
      </c>
      <c r="AM1573" s="89">
        <v>-1.18273865676508E-2</v>
      </c>
      <c r="AN1573" s="89">
        <v>-5.56267792972054E-2</v>
      </c>
      <c r="AO1573" s="89">
        <v>9.2307692307692299E-2</v>
      </c>
      <c r="AP1573" s="89">
        <v>-5.13477962743435E-3</v>
      </c>
      <c r="AQ1573" s="89">
        <v>1</v>
      </c>
      <c r="AR1573" s="89">
        <v>9.3175572519083996E-2</v>
      </c>
      <c r="AS1573" s="89">
        <v>0.27945155527493698</v>
      </c>
      <c r="AT1573" s="89">
        <v>-99</v>
      </c>
      <c r="AU1573" s="89">
        <v>-99</v>
      </c>
      <c r="AV1573" s="89">
        <v>54.961805343511401</v>
      </c>
      <c r="AW1573" s="89">
        <v>0.27945155527493698</v>
      </c>
      <c r="AX1573" s="89">
        <v>0.25527056760528999</v>
      </c>
      <c r="AY1573" s="89">
        <v>0.10607287449392699</v>
      </c>
      <c r="AZ1573" s="89">
        <v>2.70772828795895E-2</v>
      </c>
      <c r="BA1573" s="89">
        <v>-99</v>
      </c>
      <c r="BB1573" s="89">
        <v>-99</v>
      </c>
      <c r="BC1573" s="89">
        <v>-99</v>
      </c>
      <c r="BD1573" s="89">
        <v>-99</v>
      </c>
      <c r="BE1573" s="89">
        <v>-99</v>
      </c>
      <c r="BF1573" s="89">
        <v>-99</v>
      </c>
      <c r="BG1573" s="89">
        <v>-99</v>
      </c>
      <c r="BH1573" s="89">
        <v>-99</v>
      </c>
      <c r="BI1573" s="89">
        <v>-99</v>
      </c>
      <c r="BJ1573" s="89">
        <v>-99</v>
      </c>
      <c r="BK1573" s="89">
        <v>-99</v>
      </c>
      <c r="BL1573" s="89">
        <v>-99</v>
      </c>
      <c r="BM1573" s="89">
        <v>-99</v>
      </c>
      <c r="BN1573" s="89">
        <v>-99</v>
      </c>
      <c r="BO1573" s="89">
        <v>-99</v>
      </c>
      <c r="BP1573" s="89">
        <v>-99</v>
      </c>
      <c r="BQ1573" s="89">
        <v>-99</v>
      </c>
      <c r="BR1573" s="89">
        <v>-99</v>
      </c>
      <c r="BS1573" s="89">
        <v>-99</v>
      </c>
      <c r="BT1573" s="89">
        <v>-99</v>
      </c>
      <c r="BU1573" s="89">
        <v>-99</v>
      </c>
      <c r="BV1573" s="89">
        <v>-99</v>
      </c>
      <c r="BW1573" s="89">
        <v>-99</v>
      </c>
      <c r="BX1573" s="89">
        <v>-99</v>
      </c>
      <c r="BY1573" s="89">
        <v>-99</v>
      </c>
      <c r="BZ1573" s="89">
        <v>-99</v>
      </c>
      <c r="CA1573" s="89">
        <v>-99</v>
      </c>
      <c r="CB1573" s="89">
        <v>-99</v>
      </c>
      <c r="CC1573" s="89">
        <v>-99</v>
      </c>
      <c r="CD1573" s="89">
        <v>-99</v>
      </c>
      <c r="CE1573" s="89">
        <v>-99</v>
      </c>
      <c r="CF1573" s="89">
        <v>-99</v>
      </c>
      <c r="CG1573" s="89">
        <v>-99</v>
      </c>
      <c r="CH1573" s="89">
        <v>-99</v>
      </c>
      <c r="CI1573" s="89">
        <v>-99</v>
      </c>
      <c r="CJ1573" s="89">
        <v>-99</v>
      </c>
      <c r="CK1573" s="89">
        <v>-99</v>
      </c>
      <c r="CL1573" s="89">
        <v>-99</v>
      </c>
      <c r="CM1573" s="89">
        <v>-99</v>
      </c>
      <c r="CN1573" s="89">
        <v>-99</v>
      </c>
      <c r="CO1573" s="89">
        <v>-99</v>
      </c>
      <c r="CP1573" s="89">
        <v>-99</v>
      </c>
      <c r="CQ1573" s="89">
        <v>-99</v>
      </c>
      <c r="CR1573" s="89">
        <v>-99</v>
      </c>
      <c r="CS1573" s="89">
        <v>-99</v>
      </c>
      <c r="CT1573" s="89">
        <v>-99</v>
      </c>
      <c r="CU1573" s="86">
        <v>-99</v>
      </c>
      <c r="CV1573" s="86">
        <v>-6.1100000000000002E-2</v>
      </c>
      <c r="CW1573" s="86">
        <v>42</v>
      </c>
      <c r="CX1573" s="86">
        <v>2</v>
      </c>
      <c r="CY1573" s="86">
        <v>-0.92720000000000002</v>
      </c>
      <c r="CZ1573" s="86">
        <v>13</v>
      </c>
      <c r="DA1573" s="86">
        <v>2</v>
      </c>
      <c r="DB1573" s="86">
        <v>-0.1905</v>
      </c>
      <c r="DC1573" s="86">
        <v>37</v>
      </c>
      <c r="DD1573" s="86">
        <v>-99</v>
      </c>
      <c r="DE1573" s="86">
        <v>-99</v>
      </c>
      <c r="DF1573" s="86">
        <v>-99</v>
      </c>
      <c r="DG1573" s="86">
        <v>-99</v>
      </c>
      <c r="DH1573" s="86">
        <v>-99</v>
      </c>
    </row>
    <row r="1574" spans="1:112" x14ac:dyDescent="0.2">
      <c r="A1574" s="85">
        <f>IF(ISERROR(SEARCH('School Lookup'!$F$3,Data!J1574)),A1573,A1573+1)</f>
        <v>0</v>
      </c>
      <c r="B1574" s="85">
        <f>IF(I1574='School Lookup'!$G$13,1,0)</f>
        <v>0</v>
      </c>
      <c r="C1574" s="85">
        <f t="shared" si="24"/>
        <v>1572</v>
      </c>
      <c r="D1574" s="86" t="s">
        <v>6478</v>
      </c>
      <c r="E1574" s="86" t="s">
        <v>6489</v>
      </c>
      <c r="F1574" s="86" t="s">
        <v>2741</v>
      </c>
      <c r="G1574" s="86" t="s">
        <v>2846</v>
      </c>
      <c r="H1574" s="86" t="s">
        <v>380</v>
      </c>
      <c r="I1574" s="86" t="s">
        <v>5344</v>
      </c>
      <c r="J1574" s="86" t="s">
        <v>6579</v>
      </c>
      <c r="K1574" s="86" t="s">
        <v>26</v>
      </c>
      <c r="L1574" s="86">
        <v>1</v>
      </c>
      <c r="M1574" s="86">
        <v>1</v>
      </c>
      <c r="N1574" s="89">
        <v>-0.22725206185567001</v>
      </c>
      <c r="O1574" s="89">
        <v>-0.397759103484978</v>
      </c>
      <c r="P1574" s="89">
        <v>61.051699999999997</v>
      </c>
      <c r="Q1574" s="89">
        <v>1.1896601760722101</v>
      </c>
      <c r="R1574" s="89">
        <v>48.453609793814401</v>
      </c>
      <c r="S1574" s="89">
        <v>0.39595053629361399</v>
      </c>
      <c r="T1574" s="89">
        <v>0.449157850044412</v>
      </c>
      <c r="U1574" s="89">
        <v>0.42731277533039602</v>
      </c>
      <c r="V1574" s="89">
        <v>0.19193088746391199</v>
      </c>
      <c r="W1574" s="89">
        <v>1</v>
      </c>
      <c r="X1574" s="89">
        <v>-0.28743212435233201</v>
      </c>
      <c r="Y1574" s="89">
        <v>-0.58761409237736195</v>
      </c>
      <c r="Z1574" s="89">
        <v>49.666699999999999</v>
      </c>
      <c r="AA1574" s="89">
        <v>-2.0085446174072999E-2</v>
      </c>
      <c r="AB1574" s="89">
        <v>50.777204145077697</v>
      </c>
      <c r="AC1574" s="89">
        <v>-0.303849769275717</v>
      </c>
      <c r="AD1574" s="89">
        <v>-0.35241796617615001</v>
      </c>
      <c r="AE1574" s="89">
        <v>0.42511013215859</v>
      </c>
      <c r="AF1574" s="89">
        <v>-0.14981644817620501</v>
      </c>
      <c r="AG1574" s="89">
        <v>-99</v>
      </c>
      <c r="AH1574" s="89">
        <v>-99</v>
      </c>
      <c r="AI1574" s="89">
        <v>-99</v>
      </c>
      <c r="AJ1574" s="89">
        <v>-99</v>
      </c>
      <c r="AK1574" s="89">
        <v>-99</v>
      </c>
      <c r="AL1574" s="89">
        <v>-99</v>
      </c>
      <c r="AM1574" s="89">
        <v>-99</v>
      </c>
      <c r="AN1574" s="89">
        <v>-99</v>
      </c>
      <c r="AO1574" s="89">
        <v>-99</v>
      </c>
      <c r="AP1574" s="89">
        <v>-99</v>
      </c>
      <c r="AQ1574" s="89">
        <v>1</v>
      </c>
      <c r="AR1574" s="89">
        <v>-0.31312388059701501</v>
      </c>
      <c r="AS1574" s="89">
        <v>-0.63383484985016303</v>
      </c>
      <c r="AT1574" s="89">
        <v>-99</v>
      </c>
      <c r="AU1574" s="89">
        <v>-99</v>
      </c>
      <c r="AV1574" s="89">
        <v>58.208943283582101</v>
      </c>
      <c r="AW1574" s="89">
        <v>-0.63383484985016303</v>
      </c>
      <c r="AX1574" s="89">
        <v>-0.707146062244283</v>
      </c>
      <c r="AY1574" s="89">
        <v>0.147577092511013</v>
      </c>
      <c r="AZ1574" s="89">
        <v>-0.104358559846623</v>
      </c>
      <c r="BA1574" s="89">
        <v>-99</v>
      </c>
      <c r="BB1574" s="89">
        <v>-99</v>
      </c>
      <c r="BC1574" s="89">
        <v>-99</v>
      </c>
      <c r="BD1574" s="89">
        <v>-99</v>
      </c>
      <c r="BE1574" s="89">
        <v>-99</v>
      </c>
      <c r="BF1574" s="89">
        <v>-99</v>
      </c>
      <c r="BG1574" s="89">
        <v>-99</v>
      </c>
      <c r="BH1574" s="89">
        <v>-99</v>
      </c>
      <c r="BI1574" s="89">
        <v>-99</v>
      </c>
      <c r="BJ1574" s="89">
        <v>-99</v>
      </c>
      <c r="BK1574" s="89">
        <v>-99</v>
      </c>
      <c r="BL1574" s="89">
        <v>-99</v>
      </c>
      <c r="BM1574" s="89">
        <v>-99</v>
      </c>
      <c r="BN1574" s="89">
        <v>-99</v>
      </c>
      <c r="BO1574" s="89">
        <v>-99</v>
      </c>
      <c r="BP1574" s="89">
        <v>-99</v>
      </c>
      <c r="BQ1574" s="89">
        <v>-99</v>
      </c>
      <c r="BR1574" s="89">
        <v>-99</v>
      </c>
      <c r="BS1574" s="89">
        <v>-99</v>
      </c>
      <c r="BT1574" s="89">
        <v>-99</v>
      </c>
      <c r="BU1574" s="89">
        <v>-99</v>
      </c>
      <c r="BV1574" s="89">
        <v>-99</v>
      </c>
      <c r="BW1574" s="89">
        <v>-99</v>
      </c>
      <c r="BX1574" s="89">
        <v>-99</v>
      </c>
      <c r="BY1574" s="89">
        <v>-99</v>
      </c>
      <c r="BZ1574" s="89">
        <v>-99</v>
      </c>
      <c r="CA1574" s="89">
        <v>-99</v>
      </c>
      <c r="CB1574" s="89">
        <v>-99</v>
      </c>
      <c r="CC1574" s="89">
        <v>-99</v>
      </c>
      <c r="CD1574" s="89">
        <v>-99</v>
      </c>
      <c r="CE1574" s="89">
        <v>-99</v>
      </c>
      <c r="CF1574" s="89">
        <v>-99</v>
      </c>
      <c r="CG1574" s="89">
        <v>-99</v>
      </c>
      <c r="CH1574" s="89">
        <v>-99</v>
      </c>
      <c r="CI1574" s="89">
        <v>-99</v>
      </c>
      <c r="CJ1574" s="89">
        <v>-99</v>
      </c>
      <c r="CK1574" s="89">
        <v>-99</v>
      </c>
      <c r="CL1574" s="89">
        <v>-99</v>
      </c>
      <c r="CM1574" s="89">
        <v>-99</v>
      </c>
      <c r="CN1574" s="89">
        <v>-99</v>
      </c>
      <c r="CO1574" s="89">
        <v>-99</v>
      </c>
      <c r="CP1574" s="89">
        <v>-99</v>
      </c>
      <c r="CQ1574" s="89">
        <v>-99</v>
      </c>
      <c r="CR1574" s="89">
        <v>-99</v>
      </c>
      <c r="CS1574" s="89">
        <v>-99</v>
      </c>
      <c r="CT1574" s="89">
        <v>-99</v>
      </c>
      <c r="CU1574" s="86">
        <v>-99</v>
      </c>
      <c r="CV1574" s="86">
        <v>-6.2199999999999998E-2</v>
      </c>
      <c r="CW1574" s="86">
        <v>42</v>
      </c>
      <c r="CX1574" s="86">
        <v>2</v>
      </c>
      <c r="CY1574" s="86">
        <v>-4.9299999999999997E-2</v>
      </c>
      <c r="CZ1574" s="86">
        <v>49</v>
      </c>
      <c r="DA1574" s="86">
        <v>2</v>
      </c>
      <c r="DB1574" s="86">
        <v>0.49980000000000002</v>
      </c>
      <c r="DC1574" s="86">
        <v>73</v>
      </c>
      <c r="DD1574" s="86">
        <v>-99</v>
      </c>
      <c r="DE1574" s="86">
        <v>-99</v>
      </c>
      <c r="DF1574" s="86">
        <v>-99</v>
      </c>
      <c r="DG1574" s="86">
        <v>-99</v>
      </c>
      <c r="DH1574" s="86">
        <v>-99</v>
      </c>
    </row>
    <row r="1575" spans="1:112" x14ac:dyDescent="0.2">
      <c r="A1575" s="85">
        <f>IF(ISERROR(SEARCH('School Lookup'!$F$3,Data!J1575)),A1574,A1574+1)</f>
        <v>0</v>
      </c>
      <c r="B1575" s="85">
        <f>IF(I1575='School Lookup'!$G$13,1,0)</f>
        <v>0</v>
      </c>
      <c r="C1575" s="85">
        <f t="shared" si="24"/>
        <v>1573</v>
      </c>
      <c r="D1575" s="86" t="s">
        <v>6478</v>
      </c>
      <c r="E1575" s="86" t="s">
        <v>6790</v>
      </c>
      <c r="F1575" s="86" t="s">
        <v>2774</v>
      </c>
      <c r="G1575" s="86" t="s">
        <v>3186</v>
      </c>
      <c r="H1575" s="86" t="s">
        <v>2489</v>
      </c>
      <c r="I1575" s="86" t="s">
        <v>4616</v>
      </c>
      <c r="J1575" s="86" t="s">
        <v>2489</v>
      </c>
      <c r="K1575" s="86" t="s">
        <v>72</v>
      </c>
      <c r="L1575" s="86">
        <v>1</v>
      </c>
      <c r="M1575" s="86">
        <v>1</v>
      </c>
      <c r="N1575" s="89">
        <v>-0.33161347150259102</v>
      </c>
      <c r="O1575" s="89">
        <v>-0.623753623364109</v>
      </c>
      <c r="P1575" s="89">
        <v>51.435499999999998</v>
      </c>
      <c r="Q1575" s="89">
        <v>0.169656265187453</v>
      </c>
      <c r="R1575" s="89">
        <v>50.129574093264303</v>
      </c>
      <c r="S1575" s="89">
        <v>-0.22704867908832799</v>
      </c>
      <c r="T1575" s="89">
        <v>-0.257738733385659</v>
      </c>
      <c r="U1575" s="89">
        <v>0.38407960199004998</v>
      </c>
      <c r="V1575" s="89">
        <v>-9.8992190136183295E-2</v>
      </c>
      <c r="W1575" s="89">
        <v>1</v>
      </c>
      <c r="X1575" s="89">
        <v>-0.16543730569948201</v>
      </c>
      <c r="Y1575" s="89">
        <v>-0.30041896639048798</v>
      </c>
      <c r="Z1575" s="89">
        <v>56.411099999999998</v>
      </c>
      <c r="AA1575" s="89">
        <v>0.82096119302014703</v>
      </c>
      <c r="AB1575" s="89">
        <v>50.906737305699501</v>
      </c>
      <c r="AC1575" s="89">
        <v>0.26027111331482999</v>
      </c>
      <c r="AD1575" s="89">
        <v>0.30441731081920798</v>
      </c>
      <c r="AE1575" s="89">
        <v>0.38407960199004998</v>
      </c>
      <c r="AF1575" s="89">
        <v>0.11692047957832299</v>
      </c>
      <c r="AG1575" s="89">
        <v>1</v>
      </c>
      <c r="AH1575" s="89">
        <v>-0.30668214285714301</v>
      </c>
      <c r="AI1575" s="89">
        <v>-0.602973632957295</v>
      </c>
      <c r="AJ1575" s="89">
        <v>48.5</v>
      </c>
      <c r="AK1575" s="89">
        <v>-1.24559221350345E-2</v>
      </c>
      <c r="AL1575" s="89">
        <v>44.047642857142897</v>
      </c>
      <c r="AM1575" s="89">
        <v>-0.307714777546165</v>
      </c>
      <c r="AN1575" s="89">
        <v>-0.36646933152057998</v>
      </c>
      <c r="AO1575" s="89">
        <v>0.125373134328358</v>
      </c>
      <c r="AP1575" s="89">
        <v>-4.5945408727953302E-2</v>
      </c>
      <c r="AQ1575" s="89">
        <v>1</v>
      </c>
      <c r="AR1575" s="89">
        <v>-0.25977897196261701</v>
      </c>
      <c r="AS1575" s="89">
        <v>-0.513925311540952</v>
      </c>
      <c r="AT1575" s="89">
        <v>48.424999999999997</v>
      </c>
      <c r="AU1575" s="89">
        <v>-2.84101355907635E-2</v>
      </c>
      <c r="AV1575" s="89">
        <v>52.803755140186901</v>
      </c>
      <c r="AW1575" s="89">
        <v>-0.271167723565858</v>
      </c>
      <c r="AX1575" s="89">
        <v>-0.324969264826654</v>
      </c>
      <c r="AY1575" s="89">
        <v>0.106467661691542</v>
      </c>
      <c r="AZ1575" s="89">
        <v>-3.4598717747713399E-2</v>
      </c>
      <c r="BA1575" s="89">
        <v>-99</v>
      </c>
      <c r="BB1575" s="89">
        <v>-99</v>
      </c>
      <c r="BC1575" s="89">
        <v>-99</v>
      </c>
      <c r="BD1575" s="89">
        <v>-99</v>
      </c>
      <c r="BE1575" s="89">
        <v>-99</v>
      </c>
      <c r="BF1575" s="89">
        <v>-99</v>
      </c>
      <c r="BG1575" s="89">
        <v>-99</v>
      </c>
      <c r="BH1575" s="89">
        <v>-99</v>
      </c>
      <c r="BI1575" s="89">
        <v>-99</v>
      </c>
      <c r="BJ1575" s="89">
        <v>-99</v>
      </c>
      <c r="BK1575" s="89">
        <v>-99</v>
      </c>
      <c r="BL1575" s="89">
        <v>-99</v>
      </c>
      <c r="BM1575" s="89">
        <v>-99</v>
      </c>
      <c r="BN1575" s="89">
        <v>-99</v>
      </c>
      <c r="BO1575" s="89">
        <v>-99</v>
      </c>
      <c r="BP1575" s="89">
        <v>-99</v>
      </c>
      <c r="BQ1575" s="89">
        <v>-99</v>
      </c>
      <c r="BR1575" s="89">
        <v>-99</v>
      </c>
      <c r="BS1575" s="89">
        <v>-99</v>
      </c>
      <c r="BT1575" s="89">
        <v>-99</v>
      </c>
      <c r="BU1575" s="89">
        <v>-99</v>
      </c>
      <c r="BV1575" s="89">
        <v>-99</v>
      </c>
      <c r="BW1575" s="89">
        <v>-99</v>
      </c>
      <c r="BX1575" s="89">
        <v>-99</v>
      </c>
      <c r="BY1575" s="89">
        <v>-99</v>
      </c>
      <c r="BZ1575" s="89">
        <v>-99</v>
      </c>
      <c r="CA1575" s="89">
        <v>-99</v>
      </c>
      <c r="CB1575" s="89">
        <v>-99</v>
      </c>
      <c r="CC1575" s="89">
        <v>-99</v>
      </c>
      <c r="CD1575" s="89">
        <v>-99</v>
      </c>
      <c r="CE1575" s="89">
        <v>-99</v>
      </c>
      <c r="CF1575" s="89">
        <v>-99</v>
      </c>
      <c r="CG1575" s="89">
        <v>-99</v>
      </c>
      <c r="CH1575" s="89">
        <v>-99</v>
      </c>
      <c r="CI1575" s="89">
        <v>-99</v>
      </c>
      <c r="CJ1575" s="89">
        <v>-99</v>
      </c>
      <c r="CK1575" s="89">
        <v>-99</v>
      </c>
      <c r="CL1575" s="89">
        <v>-99</v>
      </c>
      <c r="CM1575" s="89">
        <v>-99</v>
      </c>
      <c r="CN1575" s="89">
        <v>-99</v>
      </c>
      <c r="CO1575" s="89">
        <v>-99</v>
      </c>
      <c r="CP1575" s="89">
        <v>-99</v>
      </c>
      <c r="CQ1575" s="89">
        <v>-99</v>
      </c>
      <c r="CR1575" s="89">
        <v>-99</v>
      </c>
      <c r="CS1575" s="89">
        <v>-99</v>
      </c>
      <c r="CT1575" s="89">
        <v>-99</v>
      </c>
      <c r="CU1575" s="86">
        <v>-99</v>
      </c>
      <c r="CV1575" s="86">
        <v>-6.2600000000000003E-2</v>
      </c>
      <c r="CW1575" s="86">
        <v>42</v>
      </c>
      <c r="CX1575" s="86">
        <v>2</v>
      </c>
      <c r="CY1575" s="86">
        <v>9.7100000000000006E-2</v>
      </c>
      <c r="CZ1575" s="86">
        <v>56</v>
      </c>
      <c r="DA1575" s="86">
        <v>4</v>
      </c>
      <c r="DB1575" s="86">
        <v>0.37590000000000001</v>
      </c>
      <c r="DC1575" s="86">
        <v>67</v>
      </c>
      <c r="DD1575" s="86">
        <v>-99</v>
      </c>
      <c r="DE1575" s="86">
        <v>-99</v>
      </c>
      <c r="DF1575" s="86">
        <v>-99</v>
      </c>
      <c r="DG1575" s="86">
        <v>-99</v>
      </c>
      <c r="DH1575" s="86">
        <v>-99</v>
      </c>
    </row>
    <row r="1576" spans="1:112" x14ac:dyDescent="0.2">
      <c r="A1576" s="85">
        <f>IF(ISERROR(SEARCH('School Lookup'!$F$3,Data!J1576)),A1575,A1575+1)</f>
        <v>0</v>
      </c>
      <c r="B1576" s="85">
        <f>IF(I1576='School Lookup'!$G$13,1,0)</f>
        <v>0</v>
      </c>
      <c r="C1576" s="85">
        <f t="shared" si="24"/>
        <v>1574</v>
      </c>
      <c r="D1576" s="86" t="s">
        <v>6478</v>
      </c>
      <c r="E1576" s="86" t="s">
        <v>6621</v>
      </c>
      <c r="F1576" s="86" t="s">
        <v>2757</v>
      </c>
      <c r="G1576" s="86" t="s">
        <v>3277</v>
      </c>
      <c r="H1576" s="86" t="s">
        <v>1003</v>
      </c>
      <c r="I1576" s="86" t="s">
        <v>5423</v>
      </c>
      <c r="J1576" s="86" t="s">
        <v>5945</v>
      </c>
      <c r="K1576" s="86" t="s">
        <v>10</v>
      </c>
      <c r="L1576" s="86">
        <v>1</v>
      </c>
      <c r="M1576" s="86">
        <v>1</v>
      </c>
      <c r="N1576" s="89">
        <v>-0.11031320754717</v>
      </c>
      <c r="O1576" s="89">
        <v>-0.14452814077495099</v>
      </c>
      <c r="P1576" s="89">
        <v>49.838500000000003</v>
      </c>
      <c r="Q1576" s="89">
        <v>2.6022042102341901E-4</v>
      </c>
      <c r="R1576" s="89">
        <v>56.226388679245296</v>
      </c>
      <c r="S1576" s="89">
        <v>-7.2133960176963705E-2</v>
      </c>
      <c r="T1576" s="89">
        <v>-8.1962130754888493E-2</v>
      </c>
      <c r="U1576" s="89">
        <v>0.18807665010645799</v>
      </c>
      <c r="V1576" s="89">
        <v>-1.5415162987966999E-2</v>
      </c>
      <c r="W1576" s="89">
        <v>1</v>
      </c>
      <c r="X1576" s="89">
        <v>-0.20146268656716401</v>
      </c>
      <c r="Y1576" s="89">
        <v>-0.38522841904815203</v>
      </c>
      <c r="Z1576" s="89">
        <v>40.0075</v>
      </c>
      <c r="AA1576" s="89">
        <v>-1.22461627134826</v>
      </c>
      <c r="AB1576" s="89">
        <v>56.716435820895498</v>
      </c>
      <c r="AC1576" s="89">
        <v>-0.80492234519820705</v>
      </c>
      <c r="AD1576" s="89">
        <v>-0.93584282130549301</v>
      </c>
      <c r="AE1576" s="89">
        <v>0.19020581973030501</v>
      </c>
      <c r="AF1576" s="89">
        <v>-0.17800275096513299</v>
      </c>
      <c r="AG1576" s="89">
        <v>1</v>
      </c>
      <c r="AH1576" s="89">
        <v>0.107624060150376</v>
      </c>
      <c r="AI1576" s="89">
        <v>0.28865328519102001</v>
      </c>
      <c r="AJ1576" s="89">
        <v>59.485700000000001</v>
      </c>
      <c r="AK1576" s="89">
        <v>1.06294513991564</v>
      </c>
      <c r="AL1576" s="89">
        <v>49.624041353383497</v>
      </c>
      <c r="AM1576" s="89">
        <v>0.67579921255332798</v>
      </c>
      <c r="AN1576" s="89">
        <v>0.66675482115080198</v>
      </c>
      <c r="AO1576" s="89">
        <v>9.4393186657203698E-2</v>
      </c>
      <c r="AP1576" s="89">
        <v>6.29371122874781E-2</v>
      </c>
      <c r="AQ1576" s="89">
        <v>1</v>
      </c>
      <c r="AR1576" s="89">
        <v>-0.26457999999999998</v>
      </c>
      <c r="AS1576" s="89">
        <v>-0.52471713910443496</v>
      </c>
      <c r="AT1576" s="89">
        <v>35.871000000000002</v>
      </c>
      <c r="AU1576" s="89">
        <v>-1.3928877587484201</v>
      </c>
      <c r="AV1576" s="89">
        <v>50.370386666666697</v>
      </c>
      <c r="AW1576" s="89">
        <v>-0.95880244892642896</v>
      </c>
      <c r="AX1576" s="89">
        <v>-1.04959528710759</v>
      </c>
      <c r="AY1576" s="89">
        <v>9.5812633073101505E-2</v>
      </c>
      <c r="AZ1576" s="89">
        <v>-0.100564488118896</v>
      </c>
      <c r="BA1576" s="89">
        <v>1</v>
      </c>
      <c r="BB1576" s="89">
        <v>-0.13537417218542999</v>
      </c>
      <c r="BC1576" s="89">
        <v>-8.0149468888983097E-2</v>
      </c>
      <c r="BD1576" s="89">
        <v>56.536200000000001</v>
      </c>
      <c r="BE1576" s="89">
        <v>0.82418104441481499</v>
      </c>
      <c r="BF1576" s="89">
        <v>50.993375496688699</v>
      </c>
      <c r="BG1576" s="89">
        <v>0.37201578776291599</v>
      </c>
      <c r="BH1576" s="89">
        <v>0.40824894138929602</v>
      </c>
      <c r="BI1576" s="89">
        <v>0.107168204400284</v>
      </c>
      <c r="BJ1576" s="89">
        <v>4.3751305997007599E-2</v>
      </c>
      <c r="BK1576" s="89">
        <v>1</v>
      </c>
      <c r="BL1576" s="89">
        <v>-0.12854802631578899</v>
      </c>
      <c r="BM1576" s="89">
        <v>-0.131040504850235</v>
      </c>
      <c r="BN1576" s="89">
        <v>49.159399999999998</v>
      </c>
      <c r="BO1576" s="89">
        <v>5.6591517246540303E-2</v>
      </c>
      <c r="BP1576" s="89">
        <v>55.921057236842103</v>
      </c>
      <c r="BQ1576" s="89">
        <v>-3.7224493801847502E-2</v>
      </c>
      <c r="BR1576" s="89">
        <v>-2.7173012449469802E-2</v>
      </c>
      <c r="BS1576" s="89">
        <v>0.107877927608233</v>
      </c>
      <c r="BT1576" s="89">
        <v>-2.9313682699215098E-3</v>
      </c>
      <c r="BU1576" s="89">
        <v>1</v>
      </c>
      <c r="BV1576" s="89">
        <v>1.5262745098039199E-2</v>
      </c>
      <c r="BW1576" s="89">
        <v>0.19230928696112801</v>
      </c>
      <c r="BX1576" s="89">
        <v>52.2714</v>
      </c>
      <c r="BY1576" s="89">
        <v>0.326144868319513</v>
      </c>
      <c r="BZ1576" s="89">
        <v>56.862735294117599</v>
      </c>
      <c r="CA1576" s="89">
        <v>0.25922707764032099</v>
      </c>
      <c r="CB1576" s="89">
        <v>0.28308399528605299</v>
      </c>
      <c r="CC1576" s="89">
        <v>0.108587650816182</v>
      </c>
      <c r="CD1576" s="89">
        <v>3.0739426031771599E-2</v>
      </c>
      <c r="CE1576" s="89">
        <v>1</v>
      </c>
      <c r="CF1576" s="89">
        <v>8.3911184210526304E-2</v>
      </c>
      <c r="CG1576" s="89">
        <v>0.38792281068989798</v>
      </c>
      <c r="CH1576" s="89">
        <v>57.708300000000001</v>
      </c>
      <c r="CI1576" s="89">
        <v>0.96001953875715595</v>
      </c>
      <c r="CJ1576" s="89">
        <v>48.026291447368401</v>
      </c>
      <c r="CK1576" s="89">
        <v>0.67397117472352697</v>
      </c>
      <c r="CL1576" s="89">
        <v>0.73842572174865595</v>
      </c>
      <c r="CM1576" s="89">
        <v>0.107877927608233</v>
      </c>
      <c r="CN1576" s="89">
        <v>7.9659836554858601E-2</v>
      </c>
      <c r="CO1576" s="89">
        <v>93.52</v>
      </c>
      <c r="CP1576" s="89">
        <v>0.46329999999999999</v>
      </c>
      <c r="CQ1576" s="89">
        <v>-1.72</v>
      </c>
      <c r="CR1576" s="89">
        <v>-0.43080000000000002</v>
      </c>
      <c r="CS1576" s="89">
        <v>0.46329999999999999</v>
      </c>
      <c r="CT1576" s="89">
        <v>8.5000000000000006E-2</v>
      </c>
      <c r="CU1576" s="86" t="s">
        <v>6988</v>
      </c>
      <c r="CV1576" s="86">
        <v>-6.3299999999999995E-2</v>
      </c>
      <c r="CW1576" s="86">
        <v>42</v>
      </c>
      <c r="CX1576" s="86">
        <v>4</v>
      </c>
      <c r="CY1576" s="86">
        <v>7.0000000000000007E-2</v>
      </c>
      <c r="CZ1576" s="86">
        <v>55</v>
      </c>
      <c r="DA1576" s="86">
        <v>8</v>
      </c>
      <c r="DB1576" s="86">
        <v>-3.2599999999999997E-2</v>
      </c>
      <c r="DC1576" s="86">
        <v>45</v>
      </c>
      <c r="DD1576" s="86">
        <v>-99</v>
      </c>
      <c r="DE1576" s="86">
        <v>-99</v>
      </c>
      <c r="DF1576" s="86">
        <v>-99</v>
      </c>
      <c r="DG1576" s="86">
        <v>-99</v>
      </c>
      <c r="DH1576" s="86">
        <v>-99</v>
      </c>
    </row>
    <row r="1577" spans="1:112" x14ac:dyDescent="0.2">
      <c r="A1577" s="85">
        <f>IF(ISERROR(SEARCH('School Lookup'!$F$3,Data!J1577)),A1576,A1576+1)</f>
        <v>0</v>
      </c>
      <c r="B1577" s="85">
        <f>IF(I1577='School Lookup'!$G$13,1,0)</f>
        <v>0</v>
      </c>
      <c r="C1577" s="85">
        <f t="shared" si="24"/>
        <v>1575</v>
      </c>
      <c r="D1577" s="86" t="s">
        <v>6478</v>
      </c>
      <c r="E1577" s="86" t="s">
        <v>6843</v>
      </c>
      <c r="F1577" s="86" t="s">
        <v>2770</v>
      </c>
      <c r="G1577" s="86" t="s">
        <v>2845</v>
      </c>
      <c r="H1577" s="86" t="s">
        <v>1223</v>
      </c>
      <c r="I1577" s="86" t="s">
        <v>5761</v>
      </c>
      <c r="J1577" s="86" t="s">
        <v>723</v>
      </c>
      <c r="K1577" s="86" t="s">
        <v>31</v>
      </c>
      <c r="L1577" s="86">
        <v>1</v>
      </c>
      <c r="M1577" s="86">
        <v>1</v>
      </c>
      <c r="N1577" s="89">
        <v>-0.32078419825072901</v>
      </c>
      <c r="O1577" s="89">
        <v>-0.60030284383291699</v>
      </c>
      <c r="P1577" s="89">
        <v>52.5488</v>
      </c>
      <c r="Q1577" s="89">
        <v>0.28774556802932399</v>
      </c>
      <c r="R1577" s="89">
        <v>50.903781166180799</v>
      </c>
      <c r="S1577" s="89">
        <v>-0.156278637901796</v>
      </c>
      <c r="T1577" s="89">
        <v>-0.177438310706483</v>
      </c>
      <c r="U1577" s="89">
        <v>0.37634408602150499</v>
      </c>
      <c r="V1577" s="89">
        <v>-6.6777858868031295E-2</v>
      </c>
      <c r="W1577" s="89">
        <v>1</v>
      </c>
      <c r="X1577" s="89">
        <v>-0.10516258741258699</v>
      </c>
      <c r="Y1577" s="89">
        <v>-0.15852273257184299</v>
      </c>
      <c r="Z1577" s="89">
        <v>55.602899999999998</v>
      </c>
      <c r="AA1577" s="89">
        <v>0.72017626125501299</v>
      </c>
      <c r="AB1577" s="89">
        <v>52.156173426573403</v>
      </c>
      <c r="AC1577" s="89">
        <v>0.28082676434158499</v>
      </c>
      <c r="AD1577" s="89">
        <v>0.328351324171057</v>
      </c>
      <c r="AE1577" s="89">
        <v>0.376563528637261</v>
      </c>
      <c r="AF1577" s="89">
        <v>0.12364513326257</v>
      </c>
      <c r="AG1577" s="89">
        <v>1</v>
      </c>
      <c r="AH1577" s="89">
        <v>-0.35755784832451498</v>
      </c>
      <c r="AI1577" s="89">
        <v>-0.71246305924442999</v>
      </c>
      <c r="AJ1577" s="89">
        <v>45.448300000000003</v>
      </c>
      <c r="AK1577" s="89">
        <v>-0.31118985998697202</v>
      </c>
      <c r="AL1577" s="89">
        <v>46.913572310405598</v>
      </c>
      <c r="AM1577" s="89">
        <v>-0.51182645961570095</v>
      </c>
      <c r="AN1577" s="89">
        <v>-0.58089751645701704</v>
      </c>
      <c r="AO1577" s="89">
        <v>0.124423963133641</v>
      </c>
      <c r="AP1577" s="89">
        <v>-7.2277571172071203E-2</v>
      </c>
      <c r="AQ1577" s="89">
        <v>1</v>
      </c>
      <c r="AR1577" s="89">
        <v>-0.39788604651162801</v>
      </c>
      <c r="AS1577" s="89">
        <v>-0.82436460125658195</v>
      </c>
      <c r="AT1577" s="89">
        <v>50.143999999999998</v>
      </c>
      <c r="AU1577" s="89">
        <v>0.158425696351886</v>
      </c>
      <c r="AV1577" s="89">
        <v>53.488396779964198</v>
      </c>
      <c r="AW1577" s="89">
        <v>-0.33296945245234799</v>
      </c>
      <c r="AX1577" s="89">
        <v>-0.39009561653848601</v>
      </c>
      <c r="AY1577" s="89">
        <v>0.122668422207593</v>
      </c>
      <c r="AZ1577" s="89">
        <v>-4.7852413790874203E-2</v>
      </c>
      <c r="BA1577" s="89">
        <v>-99</v>
      </c>
      <c r="BB1577" s="89">
        <v>-99</v>
      </c>
      <c r="BC1577" s="89">
        <v>-99</v>
      </c>
      <c r="BD1577" s="89">
        <v>-99</v>
      </c>
      <c r="BE1577" s="89">
        <v>-99</v>
      </c>
      <c r="BF1577" s="89">
        <v>-99</v>
      </c>
      <c r="BG1577" s="89">
        <v>-99</v>
      </c>
      <c r="BH1577" s="89">
        <v>-99</v>
      </c>
      <c r="BI1577" s="89">
        <v>-99</v>
      </c>
      <c r="BJ1577" s="89">
        <v>-99</v>
      </c>
      <c r="BK1577" s="89">
        <v>-99</v>
      </c>
      <c r="BL1577" s="89">
        <v>-99</v>
      </c>
      <c r="BM1577" s="89">
        <v>-99</v>
      </c>
      <c r="BN1577" s="89">
        <v>-99</v>
      </c>
      <c r="BO1577" s="89">
        <v>-99</v>
      </c>
      <c r="BP1577" s="89">
        <v>-99</v>
      </c>
      <c r="BQ1577" s="89">
        <v>-99</v>
      </c>
      <c r="BR1577" s="89">
        <v>-99</v>
      </c>
      <c r="BS1577" s="89">
        <v>-99</v>
      </c>
      <c r="BT1577" s="89">
        <v>-99</v>
      </c>
      <c r="BU1577" s="89">
        <v>-99</v>
      </c>
      <c r="BV1577" s="89">
        <v>-99</v>
      </c>
      <c r="BW1577" s="89">
        <v>-99</v>
      </c>
      <c r="BX1577" s="89">
        <v>-99</v>
      </c>
      <c r="BY1577" s="89">
        <v>-99</v>
      </c>
      <c r="BZ1577" s="89">
        <v>-99</v>
      </c>
      <c r="CA1577" s="89">
        <v>-99</v>
      </c>
      <c r="CB1577" s="89">
        <v>-99</v>
      </c>
      <c r="CC1577" s="89">
        <v>-99</v>
      </c>
      <c r="CD1577" s="89">
        <v>-99</v>
      </c>
      <c r="CE1577" s="89">
        <v>-99</v>
      </c>
      <c r="CF1577" s="89">
        <v>-99</v>
      </c>
      <c r="CG1577" s="89">
        <v>-99</v>
      </c>
      <c r="CH1577" s="89">
        <v>-99</v>
      </c>
      <c r="CI1577" s="89">
        <v>-99</v>
      </c>
      <c r="CJ1577" s="89">
        <v>-99</v>
      </c>
      <c r="CK1577" s="89">
        <v>-99</v>
      </c>
      <c r="CL1577" s="89">
        <v>-99</v>
      </c>
      <c r="CM1577" s="89">
        <v>-99</v>
      </c>
      <c r="CN1577" s="89">
        <v>-99</v>
      </c>
      <c r="CO1577" s="89">
        <v>-99</v>
      </c>
      <c r="CP1577" s="89">
        <v>-99</v>
      </c>
      <c r="CQ1577" s="89">
        <v>-99</v>
      </c>
      <c r="CR1577" s="89">
        <v>-99</v>
      </c>
      <c r="CS1577" s="89">
        <v>-99</v>
      </c>
      <c r="CT1577" s="89">
        <v>-99</v>
      </c>
      <c r="CU1577" s="86">
        <v>-99</v>
      </c>
      <c r="CV1577" s="86">
        <v>-6.3299999999999995E-2</v>
      </c>
      <c r="CW1577" s="86">
        <v>42</v>
      </c>
      <c r="CX1577" s="86">
        <v>2</v>
      </c>
      <c r="CY1577" s="86">
        <v>-0.90980000000000005</v>
      </c>
      <c r="CZ1577" s="86">
        <v>14</v>
      </c>
      <c r="DA1577" s="86">
        <v>4</v>
      </c>
      <c r="DB1577" s="86">
        <v>0.36020000000000002</v>
      </c>
      <c r="DC1577" s="86">
        <v>66</v>
      </c>
      <c r="DD1577" s="86">
        <v>-99</v>
      </c>
      <c r="DE1577" s="86">
        <v>-99</v>
      </c>
      <c r="DF1577" s="86">
        <v>-99</v>
      </c>
      <c r="DG1577" s="86">
        <v>-99</v>
      </c>
      <c r="DH1577" s="86">
        <v>-99</v>
      </c>
    </row>
    <row r="1578" spans="1:112" x14ac:dyDescent="0.2">
      <c r="A1578" s="85">
        <f>IF(ISERROR(SEARCH('School Lookup'!$F$3,Data!J1578)),A1577,A1577+1)</f>
        <v>0</v>
      </c>
      <c r="B1578" s="85">
        <f>IF(I1578='School Lookup'!$G$13,1,0)</f>
        <v>0</v>
      </c>
      <c r="C1578" s="85">
        <f t="shared" si="24"/>
        <v>1576</v>
      </c>
      <c r="D1578" s="86" t="s">
        <v>6478</v>
      </c>
      <c r="E1578" s="86" t="s">
        <v>6790</v>
      </c>
      <c r="F1578" s="86" t="s">
        <v>2774</v>
      </c>
      <c r="G1578" s="86" t="s">
        <v>2917</v>
      </c>
      <c r="H1578" s="86" t="s">
        <v>2040</v>
      </c>
      <c r="I1578" s="86" t="s">
        <v>4041</v>
      </c>
      <c r="J1578" s="86" t="s">
        <v>2041</v>
      </c>
      <c r="K1578" s="86" t="s">
        <v>26</v>
      </c>
      <c r="L1578" s="86">
        <v>1</v>
      </c>
      <c r="M1578" s="86">
        <v>1</v>
      </c>
      <c r="N1578" s="89">
        <v>-7.4436562499999998E-2</v>
      </c>
      <c r="O1578" s="89">
        <v>-6.6837304672408698E-2</v>
      </c>
      <c r="P1578" s="89">
        <v>47.2059</v>
      </c>
      <c r="Q1578" s="89">
        <v>-0.27898337848449101</v>
      </c>
      <c r="R1578" s="89">
        <v>49.687498124999998</v>
      </c>
      <c r="S1578" s="89">
        <v>-0.17291034157845001</v>
      </c>
      <c r="T1578" s="89">
        <v>-0.19630975422578201</v>
      </c>
      <c r="U1578" s="89">
        <v>0.37426900584795297</v>
      </c>
      <c r="V1578" s="89">
        <v>-7.3472656552339297E-2</v>
      </c>
      <c r="W1578" s="89">
        <v>1</v>
      </c>
      <c r="X1578" s="89">
        <v>-7.4853749999999997E-2</v>
      </c>
      <c r="Y1578" s="89">
        <v>-8.7170928656354105E-2</v>
      </c>
      <c r="Z1578" s="89">
        <v>51.372500000000002</v>
      </c>
      <c r="AA1578" s="89">
        <v>0.19263286192412801</v>
      </c>
      <c r="AB1578" s="89">
        <v>45.000012499999997</v>
      </c>
      <c r="AC1578" s="89">
        <v>5.2730966633886697E-2</v>
      </c>
      <c r="AD1578" s="89">
        <v>6.2767526278651106E-2</v>
      </c>
      <c r="AE1578" s="89">
        <v>0.37426900584795297</v>
      </c>
      <c r="AF1578" s="89">
        <v>2.3491939659846001E-2</v>
      </c>
      <c r="AG1578" s="89">
        <v>1</v>
      </c>
      <c r="AH1578" s="89">
        <v>-0.238819626168224</v>
      </c>
      <c r="AI1578" s="89">
        <v>-0.45692695015628698</v>
      </c>
      <c r="AJ1578" s="89">
        <v>-99</v>
      </c>
      <c r="AK1578" s="89">
        <v>-99</v>
      </c>
      <c r="AL1578" s="89">
        <v>52.336468224299097</v>
      </c>
      <c r="AM1578" s="89">
        <v>-0.45692695015628698</v>
      </c>
      <c r="AN1578" s="89">
        <v>-0.52322319792745597</v>
      </c>
      <c r="AO1578" s="89">
        <v>0.12514619883040901</v>
      </c>
      <c r="AP1578" s="89">
        <v>-6.5479394360512103E-2</v>
      </c>
      <c r="AQ1578" s="89">
        <v>1</v>
      </c>
      <c r="AR1578" s="89">
        <v>0.15678981481481499</v>
      </c>
      <c r="AS1578" s="89">
        <v>0.42244466593616098</v>
      </c>
      <c r="AT1578" s="89">
        <v>-99</v>
      </c>
      <c r="AU1578" s="89">
        <v>-99</v>
      </c>
      <c r="AV1578" s="89">
        <v>40.740698148148098</v>
      </c>
      <c r="AW1578" s="89">
        <v>0.42244466593616098</v>
      </c>
      <c r="AX1578" s="89">
        <v>0.405955989924077</v>
      </c>
      <c r="AY1578" s="89">
        <v>0.12631578947368399</v>
      </c>
      <c r="AZ1578" s="89">
        <v>5.12786513588308E-2</v>
      </c>
      <c r="BA1578" s="89">
        <v>-99</v>
      </c>
      <c r="BB1578" s="89">
        <v>-99</v>
      </c>
      <c r="BC1578" s="89">
        <v>-99</v>
      </c>
      <c r="BD1578" s="89">
        <v>-99</v>
      </c>
      <c r="BE1578" s="89">
        <v>-99</v>
      </c>
      <c r="BF1578" s="89">
        <v>-99</v>
      </c>
      <c r="BG1578" s="89">
        <v>-99</v>
      </c>
      <c r="BH1578" s="89">
        <v>-99</v>
      </c>
      <c r="BI1578" s="89">
        <v>-99</v>
      </c>
      <c r="BJ1578" s="89">
        <v>-99</v>
      </c>
      <c r="BK1578" s="89">
        <v>-99</v>
      </c>
      <c r="BL1578" s="89">
        <v>-99</v>
      </c>
      <c r="BM1578" s="89">
        <v>-99</v>
      </c>
      <c r="BN1578" s="89">
        <v>-99</v>
      </c>
      <c r="BO1578" s="89">
        <v>-99</v>
      </c>
      <c r="BP1578" s="89">
        <v>-99</v>
      </c>
      <c r="BQ1578" s="89">
        <v>-99</v>
      </c>
      <c r="BR1578" s="89">
        <v>-99</v>
      </c>
      <c r="BS1578" s="89">
        <v>-99</v>
      </c>
      <c r="BT1578" s="89">
        <v>-99</v>
      </c>
      <c r="BU1578" s="89">
        <v>-99</v>
      </c>
      <c r="BV1578" s="89">
        <v>-99</v>
      </c>
      <c r="BW1578" s="89">
        <v>-99</v>
      </c>
      <c r="BX1578" s="89">
        <v>-99</v>
      </c>
      <c r="BY1578" s="89">
        <v>-99</v>
      </c>
      <c r="BZ1578" s="89">
        <v>-99</v>
      </c>
      <c r="CA1578" s="89">
        <v>-99</v>
      </c>
      <c r="CB1578" s="89">
        <v>-99</v>
      </c>
      <c r="CC1578" s="89">
        <v>-99</v>
      </c>
      <c r="CD1578" s="89">
        <v>-99</v>
      </c>
      <c r="CE1578" s="89">
        <v>-99</v>
      </c>
      <c r="CF1578" s="89">
        <v>-99</v>
      </c>
      <c r="CG1578" s="89">
        <v>-99</v>
      </c>
      <c r="CH1578" s="89">
        <v>-99</v>
      </c>
      <c r="CI1578" s="89">
        <v>-99</v>
      </c>
      <c r="CJ1578" s="89">
        <v>-99</v>
      </c>
      <c r="CK1578" s="89">
        <v>-99</v>
      </c>
      <c r="CL1578" s="89">
        <v>-99</v>
      </c>
      <c r="CM1578" s="89">
        <v>-99</v>
      </c>
      <c r="CN1578" s="89">
        <v>-99</v>
      </c>
      <c r="CO1578" s="89">
        <v>-99</v>
      </c>
      <c r="CP1578" s="89">
        <v>-99</v>
      </c>
      <c r="CQ1578" s="89">
        <v>-99</v>
      </c>
      <c r="CR1578" s="89">
        <v>-99</v>
      </c>
      <c r="CS1578" s="89">
        <v>-99</v>
      </c>
      <c r="CT1578" s="89">
        <v>-99</v>
      </c>
      <c r="CU1578" s="86">
        <v>-99</v>
      </c>
      <c r="CV1578" s="86">
        <v>-6.4199999999999993E-2</v>
      </c>
      <c r="CW1578" s="86">
        <v>41</v>
      </c>
      <c r="CX1578" s="86">
        <v>2</v>
      </c>
      <c r="CY1578" s="86">
        <v>-0.29139999999999999</v>
      </c>
      <c r="CZ1578" s="86">
        <v>37</v>
      </c>
      <c r="DA1578" s="86">
        <v>2</v>
      </c>
      <c r="DB1578" s="86">
        <v>-3.2300000000000002E-2</v>
      </c>
      <c r="DC1578" s="86">
        <v>45</v>
      </c>
      <c r="DD1578" s="86">
        <v>-99</v>
      </c>
      <c r="DE1578" s="86">
        <v>-99</v>
      </c>
      <c r="DF1578" s="86">
        <v>-99</v>
      </c>
      <c r="DG1578" s="86">
        <v>-99</v>
      </c>
      <c r="DH1578" s="86">
        <v>-99</v>
      </c>
    </row>
    <row r="1579" spans="1:112" x14ac:dyDescent="0.2">
      <c r="A1579" s="85">
        <f>IF(ISERROR(SEARCH('School Lookup'!$F$3,Data!J1579)),A1578,A1578+1)</f>
        <v>0</v>
      </c>
      <c r="B1579" s="85">
        <f>IF(I1579='School Lookup'!$G$13,1,0)</f>
        <v>0</v>
      </c>
      <c r="C1579" s="85">
        <f t="shared" si="24"/>
        <v>1577</v>
      </c>
      <c r="D1579" s="86" t="s">
        <v>6478</v>
      </c>
      <c r="E1579" s="86" t="s">
        <v>6552</v>
      </c>
      <c r="F1579" s="86" t="s">
        <v>518</v>
      </c>
      <c r="G1579" s="86" t="s">
        <v>3338</v>
      </c>
      <c r="H1579" s="86" t="s">
        <v>297</v>
      </c>
      <c r="I1579" s="86" t="s">
        <v>5444</v>
      </c>
      <c r="J1579" s="86" t="s">
        <v>706</v>
      </c>
      <c r="K1579" s="86" t="s">
        <v>34</v>
      </c>
      <c r="L1579" s="86">
        <v>1</v>
      </c>
      <c r="M1579" s="86">
        <v>1</v>
      </c>
      <c r="N1579" s="89">
        <v>-0.180978723404255</v>
      </c>
      <c r="O1579" s="89">
        <v>-0.29755423904406703</v>
      </c>
      <c r="P1579" s="89">
        <v>53.7468</v>
      </c>
      <c r="Q1579" s="89">
        <v>0.41481911945711603</v>
      </c>
      <c r="R1579" s="89">
        <v>47.517727659574497</v>
      </c>
      <c r="S1579" s="89">
        <v>5.8632440206524403E-2</v>
      </c>
      <c r="T1579" s="89">
        <v>6.6414174345055102E-2</v>
      </c>
      <c r="U1579" s="89">
        <v>0.40056818181818199</v>
      </c>
      <c r="V1579" s="89">
        <v>2.6603405064354501E-2</v>
      </c>
      <c r="W1579" s="89">
        <v>1</v>
      </c>
      <c r="X1579" s="89">
        <v>-0.20856745283018899</v>
      </c>
      <c r="Y1579" s="89">
        <v>-0.40195416416215501</v>
      </c>
      <c r="Z1579" s="89">
        <v>52.870100000000001</v>
      </c>
      <c r="AA1579" s="89">
        <v>0.37938801388090099</v>
      </c>
      <c r="AB1579" s="89">
        <v>49.056592216981102</v>
      </c>
      <c r="AC1579" s="89">
        <v>-1.1283075140626901E-2</v>
      </c>
      <c r="AD1579" s="89">
        <v>-1.17673511885135E-2</v>
      </c>
      <c r="AE1579" s="89">
        <v>0.40151515151515099</v>
      </c>
      <c r="AF1579" s="89">
        <v>-4.7247697953879796E-3</v>
      </c>
      <c r="AG1579" s="89">
        <v>1</v>
      </c>
      <c r="AH1579" s="89">
        <v>-0.38491176470588201</v>
      </c>
      <c r="AI1579" s="89">
        <v>-0.77133132620581701</v>
      </c>
      <c r="AJ1579" s="89">
        <v>-99</v>
      </c>
      <c r="AK1579" s="89">
        <v>-99</v>
      </c>
      <c r="AL1579" s="89">
        <v>49.019623529411803</v>
      </c>
      <c r="AM1579" s="89">
        <v>-0.77133132620581701</v>
      </c>
      <c r="AN1579" s="89">
        <v>-0.85351864701109204</v>
      </c>
      <c r="AO1579" s="89">
        <v>9.6590909090909102E-2</v>
      </c>
      <c r="AP1579" s="89">
        <v>-8.2442142040844102E-2</v>
      </c>
      <c r="AQ1579" s="89">
        <v>1</v>
      </c>
      <c r="AR1579" s="89">
        <v>-3.1781308411215001E-2</v>
      </c>
      <c r="AS1579" s="89">
        <v>-1.4285190279638999E-3</v>
      </c>
      <c r="AT1579" s="89">
        <v>-99</v>
      </c>
      <c r="AU1579" s="89">
        <v>-99</v>
      </c>
      <c r="AV1579" s="89">
        <v>53.271015887850503</v>
      </c>
      <c r="AW1579" s="89">
        <v>-1.4285190279638999E-3</v>
      </c>
      <c r="AX1579" s="89">
        <v>-4.0719444931321798E-2</v>
      </c>
      <c r="AY1579" s="89">
        <v>0.101325757575758</v>
      </c>
      <c r="AZ1579" s="89">
        <v>-4.1259286057305196E-3</v>
      </c>
      <c r="BA1579" s="89">
        <v>-99</v>
      </c>
      <c r="BB1579" s="89">
        <v>-99</v>
      </c>
      <c r="BC1579" s="89">
        <v>-99</v>
      </c>
      <c r="BD1579" s="89">
        <v>-99</v>
      </c>
      <c r="BE1579" s="89">
        <v>-99</v>
      </c>
      <c r="BF1579" s="89">
        <v>-99</v>
      </c>
      <c r="BG1579" s="89">
        <v>-99</v>
      </c>
      <c r="BH1579" s="89">
        <v>-99</v>
      </c>
      <c r="BI1579" s="89">
        <v>-99</v>
      </c>
      <c r="BJ1579" s="89">
        <v>-99</v>
      </c>
      <c r="BK1579" s="89">
        <v>-99</v>
      </c>
      <c r="BL1579" s="89">
        <v>-99</v>
      </c>
      <c r="BM1579" s="89">
        <v>-99</v>
      </c>
      <c r="BN1579" s="89">
        <v>-99</v>
      </c>
      <c r="BO1579" s="89">
        <v>-99</v>
      </c>
      <c r="BP1579" s="89">
        <v>-99</v>
      </c>
      <c r="BQ1579" s="89">
        <v>-99</v>
      </c>
      <c r="BR1579" s="89">
        <v>-99</v>
      </c>
      <c r="BS1579" s="89">
        <v>-99</v>
      </c>
      <c r="BT1579" s="89">
        <v>-99</v>
      </c>
      <c r="BU1579" s="89">
        <v>-99</v>
      </c>
      <c r="BV1579" s="89">
        <v>-99</v>
      </c>
      <c r="BW1579" s="89">
        <v>-99</v>
      </c>
      <c r="BX1579" s="89">
        <v>-99</v>
      </c>
      <c r="BY1579" s="89">
        <v>-99</v>
      </c>
      <c r="BZ1579" s="89">
        <v>-99</v>
      </c>
      <c r="CA1579" s="89">
        <v>-99</v>
      </c>
      <c r="CB1579" s="89">
        <v>-99</v>
      </c>
      <c r="CC1579" s="89">
        <v>-99</v>
      </c>
      <c r="CD1579" s="89">
        <v>-99</v>
      </c>
      <c r="CE1579" s="89">
        <v>-99</v>
      </c>
      <c r="CF1579" s="89">
        <v>-99</v>
      </c>
      <c r="CG1579" s="89">
        <v>-99</v>
      </c>
      <c r="CH1579" s="89">
        <v>-99</v>
      </c>
      <c r="CI1579" s="89">
        <v>-99</v>
      </c>
      <c r="CJ1579" s="89">
        <v>-99</v>
      </c>
      <c r="CK1579" s="89">
        <v>-99</v>
      </c>
      <c r="CL1579" s="89">
        <v>-99</v>
      </c>
      <c r="CM1579" s="89">
        <v>-99</v>
      </c>
      <c r="CN1579" s="89">
        <v>-99</v>
      </c>
      <c r="CO1579" s="89">
        <v>-99</v>
      </c>
      <c r="CP1579" s="89">
        <v>-99</v>
      </c>
      <c r="CQ1579" s="89">
        <v>-99</v>
      </c>
      <c r="CR1579" s="89">
        <v>-99</v>
      </c>
      <c r="CS1579" s="89">
        <v>-99</v>
      </c>
      <c r="CT1579" s="89">
        <v>-99</v>
      </c>
      <c r="CU1579" s="86">
        <v>-99</v>
      </c>
      <c r="CV1579" s="86">
        <v>-6.4699999999999994E-2</v>
      </c>
      <c r="CW1579" s="86">
        <v>41</v>
      </c>
      <c r="CX1579" s="86">
        <v>2</v>
      </c>
      <c r="CY1579" s="86">
        <v>0.13569999999999999</v>
      </c>
      <c r="CZ1579" s="86">
        <v>59</v>
      </c>
      <c r="DA1579" s="86">
        <v>2</v>
      </c>
      <c r="DB1579" s="86">
        <v>0.31850000000000001</v>
      </c>
      <c r="DC1579" s="86">
        <v>64</v>
      </c>
      <c r="DD1579" s="86">
        <v>-99</v>
      </c>
      <c r="DE1579" s="86">
        <v>-99</v>
      </c>
      <c r="DF1579" s="86">
        <v>-99</v>
      </c>
      <c r="DG1579" s="86">
        <v>-99</v>
      </c>
      <c r="DH1579" s="86">
        <v>-99</v>
      </c>
    </row>
    <row r="1580" spans="1:112" x14ac:dyDescent="0.2">
      <c r="A1580" s="85">
        <f>IF(ISERROR(SEARCH('School Lookup'!$F$3,Data!J1580)),A1579,A1579+1)</f>
        <v>0</v>
      </c>
      <c r="B1580" s="85">
        <f>IF(I1580='School Lookup'!$G$13,1,0)</f>
        <v>0</v>
      </c>
      <c r="C1580" s="85">
        <f t="shared" si="24"/>
        <v>1578</v>
      </c>
      <c r="D1580" s="86" t="s">
        <v>6478</v>
      </c>
      <c r="E1580" s="86" t="s">
        <v>6702</v>
      </c>
      <c r="F1580" s="86" t="s">
        <v>1150</v>
      </c>
      <c r="G1580" s="86" t="s">
        <v>3015</v>
      </c>
      <c r="H1580" s="86" t="s">
        <v>580</v>
      </c>
      <c r="I1580" s="86" t="s">
        <v>4906</v>
      </c>
      <c r="J1580" s="86" t="s">
        <v>1336</v>
      </c>
      <c r="K1580" s="86" t="s">
        <v>36</v>
      </c>
      <c r="L1580" s="86">
        <v>1</v>
      </c>
      <c r="M1580" s="86">
        <v>-99</v>
      </c>
      <c r="N1580" s="89">
        <v>-99</v>
      </c>
      <c r="O1580" s="89">
        <v>-99</v>
      </c>
      <c r="P1580" s="89">
        <v>-99</v>
      </c>
      <c r="Q1580" s="89">
        <v>-99</v>
      </c>
      <c r="R1580" s="89">
        <v>-99</v>
      </c>
      <c r="S1580" s="89">
        <v>-99</v>
      </c>
      <c r="T1580" s="89">
        <v>-99</v>
      </c>
      <c r="U1580" s="89">
        <v>-99</v>
      </c>
      <c r="V1580" s="89">
        <v>-99</v>
      </c>
      <c r="W1580" s="89">
        <v>-99</v>
      </c>
      <c r="X1580" s="89">
        <v>-99</v>
      </c>
      <c r="Y1580" s="89">
        <v>-99</v>
      </c>
      <c r="Z1580" s="89">
        <v>-99</v>
      </c>
      <c r="AA1580" s="89">
        <v>-99</v>
      </c>
      <c r="AB1580" s="89">
        <v>-99</v>
      </c>
      <c r="AC1580" s="89">
        <v>-99</v>
      </c>
      <c r="AD1580" s="89">
        <v>-99</v>
      </c>
      <c r="AE1580" s="89">
        <v>-99</v>
      </c>
      <c r="AF1580" s="89">
        <v>-99</v>
      </c>
      <c r="AG1580" s="89">
        <v>-99</v>
      </c>
      <c r="AH1580" s="89">
        <v>-99</v>
      </c>
      <c r="AI1580" s="89">
        <v>-99</v>
      </c>
      <c r="AJ1580" s="89">
        <v>-99</v>
      </c>
      <c r="AK1580" s="89">
        <v>-99</v>
      </c>
      <c r="AL1580" s="89">
        <v>-99</v>
      </c>
      <c r="AM1580" s="89">
        <v>-99</v>
      </c>
      <c r="AN1580" s="89">
        <v>-99</v>
      </c>
      <c r="AO1580" s="89">
        <v>-99</v>
      </c>
      <c r="AP1580" s="89">
        <v>-99</v>
      </c>
      <c r="AQ1580" s="89">
        <v>-99</v>
      </c>
      <c r="AR1580" s="89">
        <v>-99</v>
      </c>
      <c r="AS1580" s="89">
        <v>-99</v>
      </c>
      <c r="AT1580" s="89">
        <v>-99</v>
      </c>
      <c r="AU1580" s="89">
        <v>-99</v>
      </c>
      <c r="AV1580" s="89">
        <v>-99</v>
      </c>
      <c r="AW1580" s="89">
        <v>-99</v>
      </c>
      <c r="AX1580" s="89">
        <v>-99</v>
      </c>
      <c r="AY1580" s="89">
        <v>-99</v>
      </c>
      <c r="AZ1580" s="89">
        <v>-99</v>
      </c>
      <c r="BA1580" s="89">
        <v>1</v>
      </c>
      <c r="BB1580" s="89">
        <v>-9.2280966325036601E-2</v>
      </c>
      <c r="BC1580" s="89">
        <v>1.6823261175218401E-2</v>
      </c>
      <c r="BD1580" s="89">
        <v>54.969299999999997</v>
      </c>
      <c r="BE1580" s="89">
        <v>0.66750224555826798</v>
      </c>
      <c r="BF1580" s="89">
        <v>59.004361054172797</v>
      </c>
      <c r="BG1580" s="89">
        <v>0.34216275336674301</v>
      </c>
      <c r="BH1580" s="89">
        <v>0.37630731138248502</v>
      </c>
      <c r="BI1580" s="89">
        <v>0.25101065784637999</v>
      </c>
      <c r="BJ1580" s="89">
        <v>9.4457145782520194E-2</v>
      </c>
      <c r="BK1580" s="89">
        <v>1</v>
      </c>
      <c r="BL1580" s="89">
        <v>-7.4632942898975096E-2</v>
      </c>
      <c r="BM1580" s="89">
        <v>1.6024007023884699E-4</v>
      </c>
      <c r="BN1580" s="89">
        <v>53.993200000000002</v>
      </c>
      <c r="BO1580" s="89">
        <v>0.59933141295925096</v>
      </c>
      <c r="BP1580" s="89">
        <v>60.322072181552002</v>
      </c>
      <c r="BQ1580" s="89">
        <v>0.29974582651474502</v>
      </c>
      <c r="BR1580" s="89">
        <v>0.32630642765395301</v>
      </c>
      <c r="BS1580" s="89">
        <v>0.25101065784637999</v>
      </c>
      <c r="BT1580" s="89">
        <v>8.1906391064920897E-2</v>
      </c>
      <c r="BU1580" s="89">
        <v>1</v>
      </c>
      <c r="BV1580" s="89">
        <v>-0.31453979441997099</v>
      </c>
      <c r="BW1580" s="89">
        <v>-0.56736031405172804</v>
      </c>
      <c r="BX1580" s="89">
        <v>40.265300000000003</v>
      </c>
      <c r="BY1580" s="89">
        <v>-0.91254985602209704</v>
      </c>
      <c r="BZ1580" s="89">
        <v>54.919218208516902</v>
      </c>
      <c r="CA1580" s="89">
        <v>-0.73995508503691199</v>
      </c>
      <c r="CB1580" s="89">
        <v>-0.77010452602468304</v>
      </c>
      <c r="CC1580" s="89">
        <v>0.25027563395810398</v>
      </c>
      <c r="CD1580" s="89">
        <v>-0.19273839846483201</v>
      </c>
      <c r="CE1580" s="89">
        <v>1</v>
      </c>
      <c r="CF1580" s="89">
        <v>-0.15506379821958499</v>
      </c>
      <c r="CG1580" s="89">
        <v>-0.18504856032051201</v>
      </c>
      <c r="CH1580" s="89">
        <v>45.954799999999999</v>
      </c>
      <c r="CI1580" s="89">
        <v>-0.381363084029747</v>
      </c>
      <c r="CJ1580" s="89">
        <v>51.780427893175101</v>
      </c>
      <c r="CK1580" s="89">
        <v>-0.28320582217512902</v>
      </c>
      <c r="CL1580" s="89">
        <v>-0.29729977261905499</v>
      </c>
      <c r="CM1580" s="89">
        <v>0.24770305034913601</v>
      </c>
      <c r="CN1580" s="89">
        <v>-7.3642060545844504E-2</v>
      </c>
      <c r="CO1580" s="89">
        <v>94.11</v>
      </c>
      <c r="CP1580" s="89">
        <v>0.50780000000000003</v>
      </c>
      <c r="CQ1580" s="89">
        <v>3.36</v>
      </c>
      <c r="CR1580" s="89">
        <v>0.30230000000000001</v>
      </c>
      <c r="CS1580" s="89">
        <v>0.50780000000000003</v>
      </c>
      <c r="CT1580" s="89">
        <v>0.15820000000000001</v>
      </c>
      <c r="CU1580" s="86" t="s">
        <v>6986</v>
      </c>
      <c r="CV1580" s="86">
        <v>-6.5199999999999994E-2</v>
      </c>
      <c r="CW1580" s="86">
        <v>41</v>
      </c>
      <c r="CX1580" s="86">
        <v>2</v>
      </c>
      <c r="CY1580" s="86">
        <v>-0.97560000000000002</v>
      </c>
      <c r="CZ1580" s="86">
        <v>11</v>
      </c>
      <c r="DA1580" s="86">
        <v>4</v>
      </c>
      <c r="DB1580" s="86">
        <v>-4.8999999999999998E-3</v>
      </c>
      <c r="DC1580" s="86">
        <v>47</v>
      </c>
      <c r="DD1580" s="86">
        <v>-99</v>
      </c>
      <c r="DE1580" s="86">
        <v>-99</v>
      </c>
      <c r="DF1580" s="86">
        <v>-99</v>
      </c>
      <c r="DG1580" s="86">
        <v>-99</v>
      </c>
      <c r="DH1580" s="86">
        <v>-99</v>
      </c>
    </row>
    <row r="1581" spans="1:112" x14ac:dyDescent="0.2">
      <c r="A1581" s="85">
        <f>IF(ISERROR(SEARCH('School Lookup'!$F$3,Data!J1581)),A1580,A1580+1)</f>
        <v>0</v>
      </c>
      <c r="B1581" s="85">
        <f>IF(I1581='School Lookup'!$G$13,1,0)</f>
        <v>0</v>
      </c>
      <c r="C1581" s="85">
        <f t="shared" si="24"/>
        <v>1579</v>
      </c>
      <c r="D1581" s="86" t="s">
        <v>6478</v>
      </c>
      <c r="E1581" s="86" t="s">
        <v>6702</v>
      </c>
      <c r="F1581" s="86" t="s">
        <v>1150</v>
      </c>
      <c r="G1581" s="86" t="s">
        <v>2924</v>
      </c>
      <c r="H1581" s="86" t="s">
        <v>560</v>
      </c>
      <c r="I1581" s="86" t="s">
        <v>4268</v>
      </c>
      <c r="J1581" s="86" t="s">
        <v>1180</v>
      </c>
      <c r="K1581" s="86" t="s">
        <v>26</v>
      </c>
      <c r="L1581" s="86">
        <v>1</v>
      </c>
      <c r="M1581" s="86">
        <v>1</v>
      </c>
      <c r="N1581" s="89">
        <v>-1.19051094890511E-3</v>
      </c>
      <c r="O1581" s="89">
        <v>9.1776940855083006E-2</v>
      </c>
      <c r="P1581" s="89">
        <v>57.938200000000002</v>
      </c>
      <c r="Q1581" s="89">
        <v>0.85940683519538597</v>
      </c>
      <c r="R1581" s="89">
        <v>54.379564233576602</v>
      </c>
      <c r="S1581" s="89">
        <v>0.475591888025235</v>
      </c>
      <c r="T1581" s="89">
        <v>0.53952425508766799</v>
      </c>
      <c r="U1581" s="89">
        <v>0.37585733882030198</v>
      </c>
      <c r="V1581" s="89">
        <v>0.202784150746257</v>
      </c>
      <c r="W1581" s="89">
        <v>1</v>
      </c>
      <c r="X1581" s="89">
        <v>-0.16948360655737699</v>
      </c>
      <c r="Y1581" s="89">
        <v>-0.30994459950750403</v>
      </c>
      <c r="Z1581" s="89">
        <v>46.8</v>
      </c>
      <c r="AA1581" s="89">
        <v>-0.37757141980821002</v>
      </c>
      <c r="AB1581" s="89">
        <v>53.734067213114798</v>
      </c>
      <c r="AC1581" s="89">
        <v>-0.34375800965785702</v>
      </c>
      <c r="AD1581" s="89">
        <v>-0.398885205618563</v>
      </c>
      <c r="AE1581" s="89">
        <v>0.37654320987654299</v>
      </c>
      <c r="AF1581" s="89">
        <v>-0.150197515695879</v>
      </c>
      <c r="AG1581" s="89">
        <v>1</v>
      </c>
      <c r="AH1581" s="89">
        <v>-0.14971473684210501</v>
      </c>
      <c r="AI1581" s="89">
        <v>-0.26516463212902802</v>
      </c>
      <c r="AJ1581" s="89">
        <v>-99</v>
      </c>
      <c r="AK1581" s="89">
        <v>-99</v>
      </c>
      <c r="AL1581" s="89">
        <v>47.894726315789498</v>
      </c>
      <c r="AM1581" s="89">
        <v>-0.26516463212902802</v>
      </c>
      <c r="AN1581" s="89">
        <v>-0.32176855615060501</v>
      </c>
      <c r="AO1581" s="89">
        <v>0.130315500685871</v>
      </c>
      <c r="AP1581" s="89">
        <v>-4.19314304997358E-2</v>
      </c>
      <c r="AQ1581" s="89">
        <v>1</v>
      </c>
      <c r="AR1581" s="89">
        <v>-0.28838304093567302</v>
      </c>
      <c r="AS1581" s="89">
        <v>-0.578221994994493</v>
      </c>
      <c r="AT1581" s="89">
        <v>-99</v>
      </c>
      <c r="AU1581" s="89">
        <v>-99</v>
      </c>
      <c r="AV1581" s="89">
        <v>50.292390643274899</v>
      </c>
      <c r="AW1581" s="89">
        <v>-0.578221994994493</v>
      </c>
      <c r="AX1581" s="89">
        <v>-0.64854151492358103</v>
      </c>
      <c r="AY1581" s="89">
        <v>0.117283950617284</v>
      </c>
      <c r="AZ1581" s="89">
        <v>-7.6063511009555801E-2</v>
      </c>
      <c r="BA1581" s="89">
        <v>-99</v>
      </c>
      <c r="BB1581" s="89">
        <v>-99</v>
      </c>
      <c r="BC1581" s="89">
        <v>-99</v>
      </c>
      <c r="BD1581" s="89">
        <v>-99</v>
      </c>
      <c r="BE1581" s="89">
        <v>-99</v>
      </c>
      <c r="BF1581" s="89">
        <v>-99</v>
      </c>
      <c r="BG1581" s="89">
        <v>-99</v>
      </c>
      <c r="BH1581" s="89">
        <v>-99</v>
      </c>
      <c r="BI1581" s="89">
        <v>-99</v>
      </c>
      <c r="BJ1581" s="89">
        <v>-99</v>
      </c>
      <c r="BK1581" s="89">
        <v>-99</v>
      </c>
      <c r="BL1581" s="89">
        <v>-99</v>
      </c>
      <c r="BM1581" s="89">
        <v>-99</v>
      </c>
      <c r="BN1581" s="89">
        <v>-99</v>
      </c>
      <c r="BO1581" s="89">
        <v>-99</v>
      </c>
      <c r="BP1581" s="89">
        <v>-99</v>
      </c>
      <c r="BQ1581" s="89">
        <v>-99</v>
      </c>
      <c r="BR1581" s="89">
        <v>-99</v>
      </c>
      <c r="BS1581" s="89">
        <v>-99</v>
      </c>
      <c r="BT1581" s="89">
        <v>-99</v>
      </c>
      <c r="BU1581" s="89">
        <v>-99</v>
      </c>
      <c r="BV1581" s="89">
        <v>-99</v>
      </c>
      <c r="BW1581" s="89">
        <v>-99</v>
      </c>
      <c r="BX1581" s="89">
        <v>-99</v>
      </c>
      <c r="BY1581" s="89">
        <v>-99</v>
      </c>
      <c r="BZ1581" s="89">
        <v>-99</v>
      </c>
      <c r="CA1581" s="89">
        <v>-99</v>
      </c>
      <c r="CB1581" s="89">
        <v>-99</v>
      </c>
      <c r="CC1581" s="89">
        <v>-99</v>
      </c>
      <c r="CD1581" s="89">
        <v>-99</v>
      </c>
      <c r="CE1581" s="89">
        <v>-99</v>
      </c>
      <c r="CF1581" s="89">
        <v>-99</v>
      </c>
      <c r="CG1581" s="89">
        <v>-99</v>
      </c>
      <c r="CH1581" s="89">
        <v>-99</v>
      </c>
      <c r="CI1581" s="89">
        <v>-99</v>
      </c>
      <c r="CJ1581" s="89">
        <v>-99</v>
      </c>
      <c r="CK1581" s="89">
        <v>-99</v>
      </c>
      <c r="CL1581" s="89">
        <v>-99</v>
      </c>
      <c r="CM1581" s="89">
        <v>-99</v>
      </c>
      <c r="CN1581" s="89">
        <v>-99</v>
      </c>
      <c r="CO1581" s="89">
        <v>-99</v>
      </c>
      <c r="CP1581" s="89">
        <v>-99</v>
      </c>
      <c r="CQ1581" s="89">
        <v>-99</v>
      </c>
      <c r="CR1581" s="89">
        <v>-99</v>
      </c>
      <c r="CS1581" s="89">
        <v>-99</v>
      </c>
      <c r="CT1581" s="89">
        <v>-99</v>
      </c>
      <c r="CU1581" s="86">
        <v>-99</v>
      </c>
      <c r="CV1581" s="86">
        <v>-6.54E-2</v>
      </c>
      <c r="CW1581" s="86">
        <v>41</v>
      </c>
      <c r="CX1581" s="86">
        <v>2</v>
      </c>
      <c r="CY1581" s="86">
        <v>0.42009999999999997</v>
      </c>
      <c r="CZ1581" s="86">
        <v>71</v>
      </c>
      <c r="DA1581" s="86">
        <v>2</v>
      </c>
      <c r="DB1581" s="86">
        <v>0.18079999999999999</v>
      </c>
      <c r="DC1581" s="86">
        <v>56</v>
      </c>
      <c r="DD1581" s="86">
        <v>-99</v>
      </c>
      <c r="DE1581" s="86">
        <v>-99</v>
      </c>
      <c r="DF1581" s="86">
        <v>-99</v>
      </c>
      <c r="DG1581" s="86">
        <v>-99</v>
      </c>
      <c r="DH1581" s="86">
        <v>-99</v>
      </c>
    </row>
    <row r="1582" spans="1:112" x14ac:dyDescent="0.2">
      <c r="A1582" s="85">
        <f>IF(ISERROR(SEARCH('School Lookup'!$F$3,Data!J1582)),A1581,A1581+1)</f>
        <v>0</v>
      </c>
      <c r="B1582" s="85">
        <f>IF(I1582='School Lookup'!$G$13,1,0)</f>
        <v>0</v>
      </c>
      <c r="C1582" s="85">
        <f t="shared" si="24"/>
        <v>1580</v>
      </c>
      <c r="D1582" s="86" t="s">
        <v>6478</v>
      </c>
      <c r="E1582" s="86" t="s">
        <v>6790</v>
      </c>
      <c r="F1582" s="86" t="s">
        <v>2774</v>
      </c>
      <c r="G1582" s="86" t="s">
        <v>3030</v>
      </c>
      <c r="H1582" s="86" t="s">
        <v>2042</v>
      </c>
      <c r="I1582" s="86" t="s">
        <v>5178</v>
      </c>
      <c r="J1582" s="86" t="s">
        <v>2444</v>
      </c>
      <c r="K1582" s="86" t="s">
        <v>26</v>
      </c>
      <c r="L1582" s="86">
        <v>1</v>
      </c>
      <c r="M1582" s="86">
        <v>1</v>
      </c>
      <c r="N1582" s="89">
        <v>-0.207842691415313</v>
      </c>
      <c r="O1582" s="89">
        <v>-0.35572813275868198</v>
      </c>
      <c r="P1582" s="89">
        <v>45.844000000000001</v>
      </c>
      <c r="Q1582" s="89">
        <v>-0.423442034318806</v>
      </c>
      <c r="R1582" s="89">
        <v>52.436233642691398</v>
      </c>
      <c r="S1582" s="89">
        <v>-0.38958508353874399</v>
      </c>
      <c r="T1582" s="89">
        <v>-0.442163410258755</v>
      </c>
      <c r="U1582" s="89">
        <v>0.37155172413793103</v>
      </c>
      <c r="V1582" s="89">
        <v>-0.16428657743234801</v>
      </c>
      <c r="W1582" s="89">
        <v>1</v>
      </c>
      <c r="X1582" s="89">
        <v>-0.24855684454756399</v>
      </c>
      <c r="Y1582" s="89">
        <v>-0.49609552622353198</v>
      </c>
      <c r="Z1582" s="89">
        <v>50.900700000000001</v>
      </c>
      <c r="AA1582" s="89">
        <v>0.133798005692019</v>
      </c>
      <c r="AB1582" s="89">
        <v>51.5081044083527</v>
      </c>
      <c r="AC1582" s="89">
        <v>-0.18114876026575699</v>
      </c>
      <c r="AD1582" s="89">
        <v>-0.20955080112712199</v>
      </c>
      <c r="AE1582" s="89">
        <v>0.37155172413793103</v>
      </c>
      <c r="AF1582" s="89">
        <v>-7.7858961453266803E-2</v>
      </c>
      <c r="AG1582" s="89">
        <v>1</v>
      </c>
      <c r="AH1582" s="89">
        <v>7.2525000000000006E-2</v>
      </c>
      <c r="AI1582" s="89">
        <v>0.21311672164308301</v>
      </c>
      <c r="AJ1582" s="89">
        <v>-99</v>
      </c>
      <c r="AK1582" s="89">
        <v>-99</v>
      </c>
      <c r="AL1582" s="89">
        <v>54.166674999999998</v>
      </c>
      <c r="AM1582" s="89">
        <v>0.21311672164308301</v>
      </c>
      <c r="AN1582" s="89">
        <v>0.180686773884629</v>
      </c>
      <c r="AO1582" s="89">
        <v>0.12413793103448301</v>
      </c>
      <c r="AP1582" s="89">
        <v>2.2430082275333298E-2</v>
      </c>
      <c r="AQ1582" s="89">
        <v>1</v>
      </c>
      <c r="AR1582" s="89">
        <v>0.47214480519480501</v>
      </c>
      <c r="AS1582" s="89">
        <v>1.1313046540398199</v>
      </c>
      <c r="AT1582" s="89">
        <v>-99</v>
      </c>
      <c r="AU1582" s="89">
        <v>-99</v>
      </c>
      <c r="AV1582" s="89">
        <v>49.3506837662338</v>
      </c>
      <c r="AW1582" s="89">
        <v>1.1313046540398199</v>
      </c>
      <c r="AX1582" s="89">
        <v>1.15294908755207</v>
      </c>
      <c r="AY1582" s="89">
        <v>0.13275862068965499</v>
      </c>
      <c r="AZ1582" s="89">
        <v>0.15306393058880999</v>
      </c>
      <c r="BA1582" s="89">
        <v>-99</v>
      </c>
      <c r="BB1582" s="89">
        <v>-99</v>
      </c>
      <c r="BC1582" s="89">
        <v>-99</v>
      </c>
      <c r="BD1582" s="89">
        <v>-99</v>
      </c>
      <c r="BE1582" s="89">
        <v>-99</v>
      </c>
      <c r="BF1582" s="89">
        <v>-99</v>
      </c>
      <c r="BG1582" s="89">
        <v>-99</v>
      </c>
      <c r="BH1582" s="89">
        <v>-99</v>
      </c>
      <c r="BI1582" s="89">
        <v>-99</v>
      </c>
      <c r="BJ1582" s="89">
        <v>-99</v>
      </c>
      <c r="BK1582" s="89">
        <v>-99</v>
      </c>
      <c r="BL1582" s="89">
        <v>-99</v>
      </c>
      <c r="BM1582" s="89">
        <v>-99</v>
      </c>
      <c r="BN1582" s="89">
        <v>-99</v>
      </c>
      <c r="BO1582" s="89">
        <v>-99</v>
      </c>
      <c r="BP1582" s="89">
        <v>-99</v>
      </c>
      <c r="BQ1582" s="89">
        <v>-99</v>
      </c>
      <c r="BR1582" s="89">
        <v>-99</v>
      </c>
      <c r="BS1582" s="89">
        <v>-99</v>
      </c>
      <c r="BT1582" s="89">
        <v>-99</v>
      </c>
      <c r="BU1582" s="89">
        <v>-99</v>
      </c>
      <c r="BV1582" s="89">
        <v>-99</v>
      </c>
      <c r="BW1582" s="89">
        <v>-99</v>
      </c>
      <c r="BX1582" s="89">
        <v>-99</v>
      </c>
      <c r="BY1582" s="89">
        <v>-99</v>
      </c>
      <c r="BZ1582" s="89">
        <v>-99</v>
      </c>
      <c r="CA1582" s="89">
        <v>-99</v>
      </c>
      <c r="CB1582" s="89">
        <v>-99</v>
      </c>
      <c r="CC1582" s="89">
        <v>-99</v>
      </c>
      <c r="CD1582" s="89">
        <v>-99</v>
      </c>
      <c r="CE1582" s="89">
        <v>-99</v>
      </c>
      <c r="CF1582" s="89">
        <v>-99</v>
      </c>
      <c r="CG1582" s="89">
        <v>-99</v>
      </c>
      <c r="CH1582" s="89">
        <v>-99</v>
      </c>
      <c r="CI1582" s="89">
        <v>-99</v>
      </c>
      <c r="CJ1582" s="89">
        <v>-99</v>
      </c>
      <c r="CK1582" s="89">
        <v>-99</v>
      </c>
      <c r="CL1582" s="89">
        <v>-99</v>
      </c>
      <c r="CM1582" s="89">
        <v>-99</v>
      </c>
      <c r="CN1582" s="89">
        <v>-99</v>
      </c>
      <c r="CO1582" s="89">
        <v>-99</v>
      </c>
      <c r="CP1582" s="89">
        <v>-99</v>
      </c>
      <c r="CQ1582" s="89">
        <v>-99</v>
      </c>
      <c r="CR1582" s="89">
        <v>-99</v>
      </c>
      <c r="CS1582" s="89">
        <v>-99</v>
      </c>
      <c r="CT1582" s="89">
        <v>-99</v>
      </c>
      <c r="CU1582" s="86">
        <v>-99</v>
      </c>
      <c r="CV1582" s="86">
        <v>-6.6699999999999995E-2</v>
      </c>
      <c r="CW1582" s="86">
        <v>41</v>
      </c>
      <c r="CX1582" s="86">
        <v>2</v>
      </c>
      <c r="CY1582" s="86">
        <v>-0.2339</v>
      </c>
      <c r="CZ1582" s="86">
        <v>40</v>
      </c>
      <c r="DA1582" s="86">
        <v>2</v>
      </c>
      <c r="DB1582" s="86">
        <v>-0.1076</v>
      </c>
      <c r="DC1582" s="86">
        <v>41</v>
      </c>
      <c r="DD1582" s="86">
        <v>-99</v>
      </c>
      <c r="DE1582" s="86">
        <v>-99</v>
      </c>
      <c r="DF1582" s="86">
        <v>-99</v>
      </c>
      <c r="DG1582" s="86">
        <v>-99</v>
      </c>
      <c r="DH1582" s="86">
        <v>-99</v>
      </c>
    </row>
    <row r="1583" spans="1:112" x14ac:dyDescent="0.2">
      <c r="A1583" s="85">
        <f>IF(ISERROR(SEARCH('School Lookup'!$F$3,Data!J1583)),A1582,A1582+1)</f>
        <v>0</v>
      </c>
      <c r="B1583" s="85">
        <f>IF(I1583='School Lookup'!$G$13,1,0)</f>
        <v>0</v>
      </c>
      <c r="C1583" s="85">
        <f t="shared" si="24"/>
        <v>1581</v>
      </c>
      <c r="D1583" s="86" t="s">
        <v>6478</v>
      </c>
      <c r="E1583" s="86" t="s">
        <v>6499</v>
      </c>
      <c r="F1583" s="86" t="s">
        <v>2742</v>
      </c>
      <c r="G1583" s="86" t="s">
        <v>2940</v>
      </c>
      <c r="H1583" s="86" t="s">
        <v>525</v>
      </c>
      <c r="I1583" s="86" t="s">
        <v>5163</v>
      </c>
      <c r="J1583" s="86" t="s">
        <v>943</v>
      </c>
      <c r="K1583" s="86" t="s">
        <v>31</v>
      </c>
      <c r="L1583" s="86">
        <v>1</v>
      </c>
      <c r="M1583" s="86">
        <v>1</v>
      </c>
      <c r="N1583" s="89">
        <v>-0.37404199288256201</v>
      </c>
      <c r="O1583" s="89">
        <v>-0.71563254058924797</v>
      </c>
      <c r="P1583" s="89">
        <v>44.158000000000001</v>
      </c>
      <c r="Q1583" s="89">
        <v>-0.60227843474222598</v>
      </c>
      <c r="R1583" s="89">
        <v>54.448422419928797</v>
      </c>
      <c r="S1583" s="89">
        <v>-0.65895548766573697</v>
      </c>
      <c r="T1583" s="89">
        <v>-0.74780908950380798</v>
      </c>
      <c r="U1583" s="89">
        <v>0.37904676258992798</v>
      </c>
      <c r="V1583" s="89">
        <v>-0.28345461441174002</v>
      </c>
      <c r="W1583" s="89">
        <v>1</v>
      </c>
      <c r="X1583" s="89">
        <v>-0.18435755395683501</v>
      </c>
      <c r="Y1583" s="89">
        <v>-0.34496022758483302</v>
      </c>
      <c r="Z1583" s="89">
        <v>61.494799999999998</v>
      </c>
      <c r="AA1583" s="89">
        <v>1.4549136275838801</v>
      </c>
      <c r="AB1583" s="89">
        <v>58.273371223021599</v>
      </c>
      <c r="AC1583" s="89">
        <v>0.55497669999952504</v>
      </c>
      <c r="AD1583" s="89">
        <v>0.64755834962138503</v>
      </c>
      <c r="AE1583" s="89">
        <v>0.375</v>
      </c>
      <c r="AF1583" s="89">
        <v>0.24283438110802</v>
      </c>
      <c r="AG1583" s="89">
        <v>1</v>
      </c>
      <c r="AH1583" s="89">
        <v>-0.20774999999999999</v>
      </c>
      <c r="AI1583" s="89">
        <v>-0.390062117268687</v>
      </c>
      <c r="AJ1583" s="89">
        <v>47.513500000000001</v>
      </c>
      <c r="AK1583" s="89">
        <v>-0.10902538495606399</v>
      </c>
      <c r="AL1583" s="89">
        <v>54.104500000000002</v>
      </c>
      <c r="AM1583" s="89">
        <v>-0.24954375111237501</v>
      </c>
      <c r="AN1583" s="89">
        <v>-0.30535814235386899</v>
      </c>
      <c r="AO1583" s="89">
        <v>0.12050359712230201</v>
      </c>
      <c r="AP1583" s="89">
        <v>-3.6796754564225202E-2</v>
      </c>
      <c r="AQ1583" s="89">
        <v>1</v>
      </c>
      <c r="AR1583" s="89">
        <v>-0.264137634408602</v>
      </c>
      <c r="AS1583" s="89">
        <v>-0.52372278265718897</v>
      </c>
      <c r="AT1583" s="89">
        <v>55.421500000000002</v>
      </c>
      <c r="AU1583" s="89">
        <v>0.73203017749053101</v>
      </c>
      <c r="AV1583" s="89">
        <v>53.046594982078901</v>
      </c>
      <c r="AW1583" s="89">
        <v>0.10415369741667101</v>
      </c>
      <c r="AX1583" s="89">
        <v>7.0542564830857094E-2</v>
      </c>
      <c r="AY1583" s="89">
        <v>0.12544964028777</v>
      </c>
      <c r="AZ1583" s="89">
        <v>8.8495393830077106E-3</v>
      </c>
      <c r="BA1583" s="89">
        <v>-99</v>
      </c>
      <c r="BB1583" s="89">
        <v>-99</v>
      </c>
      <c r="BC1583" s="89">
        <v>-99</v>
      </c>
      <c r="BD1583" s="89">
        <v>-99</v>
      </c>
      <c r="BE1583" s="89">
        <v>-99</v>
      </c>
      <c r="BF1583" s="89">
        <v>-99</v>
      </c>
      <c r="BG1583" s="89">
        <v>-99</v>
      </c>
      <c r="BH1583" s="89">
        <v>-99</v>
      </c>
      <c r="BI1583" s="89">
        <v>-99</v>
      </c>
      <c r="BJ1583" s="89">
        <v>-99</v>
      </c>
      <c r="BK1583" s="89">
        <v>-99</v>
      </c>
      <c r="BL1583" s="89">
        <v>-99</v>
      </c>
      <c r="BM1583" s="89">
        <v>-99</v>
      </c>
      <c r="BN1583" s="89">
        <v>-99</v>
      </c>
      <c r="BO1583" s="89">
        <v>-99</v>
      </c>
      <c r="BP1583" s="89">
        <v>-99</v>
      </c>
      <c r="BQ1583" s="89">
        <v>-99</v>
      </c>
      <c r="BR1583" s="89">
        <v>-99</v>
      </c>
      <c r="BS1583" s="89">
        <v>-99</v>
      </c>
      <c r="BT1583" s="89">
        <v>-99</v>
      </c>
      <c r="BU1583" s="89">
        <v>-99</v>
      </c>
      <c r="BV1583" s="89">
        <v>-99</v>
      </c>
      <c r="BW1583" s="89">
        <v>-99</v>
      </c>
      <c r="BX1583" s="89">
        <v>-99</v>
      </c>
      <c r="BY1583" s="89">
        <v>-99</v>
      </c>
      <c r="BZ1583" s="89">
        <v>-99</v>
      </c>
      <c r="CA1583" s="89">
        <v>-99</v>
      </c>
      <c r="CB1583" s="89">
        <v>-99</v>
      </c>
      <c r="CC1583" s="89">
        <v>-99</v>
      </c>
      <c r="CD1583" s="89">
        <v>-99</v>
      </c>
      <c r="CE1583" s="89">
        <v>-99</v>
      </c>
      <c r="CF1583" s="89">
        <v>-99</v>
      </c>
      <c r="CG1583" s="89">
        <v>-99</v>
      </c>
      <c r="CH1583" s="89">
        <v>-99</v>
      </c>
      <c r="CI1583" s="89">
        <v>-99</v>
      </c>
      <c r="CJ1583" s="89">
        <v>-99</v>
      </c>
      <c r="CK1583" s="89">
        <v>-99</v>
      </c>
      <c r="CL1583" s="89">
        <v>-99</v>
      </c>
      <c r="CM1583" s="89">
        <v>-99</v>
      </c>
      <c r="CN1583" s="89">
        <v>-99</v>
      </c>
      <c r="CO1583" s="89">
        <v>-99</v>
      </c>
      <c r="CP1583" s="89">
        <v>-99</v>
      </c>
      <c r="CQ1583" s="89">
        <v>-99</v>
      </c>
      <c r="CR1583" s="89">
        <v>-99</v>
      </c>
      <c r="CS1583" s="89">
        <v>-99</v>
      </c>
      <c r="CT1583" s="89">
        <v>-99</v>
      </c>
      <c r="CU1583" s="86">
        <v>-99</v>
      </c>
      <c r="CV1583" s="86">
        <v>-6.8599999999999994E-2</v>
      </c>
      <c r="CW1583" s="86">
        <v>41</v>
      </c>
      <c r="CX1583" s="86">
        <v>2</v>
      </c>
      <c r="CY1583" s="86">
        <v>-8.6499999999999994E-2</v>
      </c>
      <c r="CZ1583" s="86">
        <v>47</v>
      </c>
      <c r="DA1583" s="86">
        <v>4</v>
      </c>
      <c r="DB1583" s="86">
        <v>0.39600000000000002</v>
      </c>
      <c r="DC1583" s="86">
        <v>68</v>
      </c>
      <c r="DD1583" s="86">
        <v>-99</v>
      </c>
      <c r="DE1583" s="86">
        <v>-99</v>
      </c>
      <c r="DF1583" s="86">
        <v>-99</v>
      </c>
      <c r="DG1583" s="86">
        <v>-99</v>
      </c>
      <c r="DH1583" s="86">
        <v>-99</v>
      </c>
    </row>
    <row r="1584" spans="1:112" x14ac:dyDescent="0.2">
      <c r="A1584" s="85">
        <f>IF(ISERROR(SEARCH('School Lookup'!$F$3,Data!J1584)),A1583,A1583+1)</f>
        <v>0</v>
      </c>
      <c r="B1584" s="85">
        <f>IF(I1584='School Lookup'!$G$13,1,0)</f>
        <v>0</v>
      </c>
      <c r="C1584" s="85">
        <f t="shared" si="24"/>
        <v>1582</v>
      </c>
      <c r="D1584" s="86" t="s">
        <v>6478</v>
      </c>
      <c r="E1584" s="86" t="s">
        <v>6523</v>
      </c>
      <c r="F1584" s="86" t="s">
        <v>2747</v>
      </c>
      <c r="G1584" s="86" t="s">
        <v>3073</v>
      </c>
      <c r="H1584" s="86" t="s">
        <v>181</v>
      </c>
      <c r="I1584" s="86" t="s">
        <v>5495</v>
      </c>
      <c r="J1584" s="86" t="s">
        <v>211</v>
      </c>
      <c r="K1584" s="86" t="s">
        <v>26</v>
      </c>
      <c r="L1584" s="86">
        <v>1</v>
      </c>
      <c r="M1584" s="86">
        <v>1</v>
      </c>
      <c r="N1584" s="89">
        <v>-7.6329670329670293E-2</v>
      </c>
      <c r="O1584" s="89">
        <v>-7.0936827632986005E-2</v>
      </c>
      <c r="P1584" s="89">
        <v>49.862099999999998</v>
      </c>
      <c r="Q1584" s="89">
        <v>2.76350574130324E-3</v>
      </c>
      <c r="R1584" s="89">
        <v>51.0988901098901</v>
      </c>
      <c r="S1584" s="89">
        <v>-3.4086660945841403E-2</v>
      </c>
      <c r="T1584" s="89">
        <v>-3.8791119987670902E-2</v>
      </c>
      <c r="U1584" s="89">
        <v>0.50137741046831996</v>
      </c>
      <c r="V1584" s="89">
        <v>-1.9448991288584301E-2</v>
      </c>
      <c r="W1584" s="89">
        <v>1</v>
      </c>
      <c r="X1584" s="89">
        <v>-0.18621049723756899</v>
      </c>
      <c r="Y1584" s="89">
        <v>-0.34932234955717201</v>
      </c>
      <c r="Z1584" s="89">
        <v>51.241399999999999</v>
      </c>
      <c r="AA1584" s="89">
        <v>0.176284303950347</v>
      </c>
      <c r="AB1584" s="89">
        <v>47.513819337016599</v>
      </c>
      <c r="AC1584" s="89">
        <v>-8.6519022803412296E-2</v>
      </c>
      <c r="AD1584" s="89">
        <v>-9.9368477202780303E-2</v>
      </c>
      <c r="AE1584" s="89">
        <v>0.49862258953167998</v>
      </c>
      <c r="AF1584" s="89">
        <v>-4.9547367420670098E-2</v>
      </c>
      <c r="AG1584" s="89">
        <v>-99</v>
      </c>
      <c r="AH1584" s="89">
        <v>-99</v>
      </c>
      <c r="AI1584" s="89">
        <v>-99</v>
      </c>
      <c r="AJ1584" s="89">
        <v>-99</v>
      </c>
      <c r="AK1584" s="89">
        <v>-99</v>
      </c>
      <c r="AL1584" s="89">
        <v>-99</v>
      </c>
      <c r="AM1584" s="89">
        <v>-99</v>
      </c>
      <c r="AN1584" s="89">
        <v>-99</v>
      </c>
      <c r="AO1584" s="89">
        <v>-99</v>
      </c>
      <c r="AP1584" s="89">
        <v>-99</v>
      </c>
      <c r="AQ1584" s="89">
        <v>-99</v>
      </c>
      <c r="AR1584" s="89">
        <v>-99</v>
      </c>
      <c r="AS1584" s="89">
        <v>-99</v>
      </c>
      <c r="AT1584" s="89">
        <v>-99</v>
      </c>
      <c r="AU1584" s="89">
        <v>-99</v>
      </c>
      <c r="AV1584" s="89">
        <v>-99</v>
      </c>
      <c r="AW1584" s="89">
        <v>-99</v>
      </c>
      <c r="AX1584" s="89">
        <v>-99</v>
      </c>
      <c r="AY1584" s="89">
        <v>-99</v>
      </c>
      <c r="AZ1584" s="89">
        <v>-99</v>
      </c>
      <c r="BA1584" s="89">
        <v>-99</v>
      </c>
      <c r="BB1584" s="89">
        <v>-99</v>
      </c>
      <c r="BC1584" s="89">
        <v>-99</v>
      </c>
      <c r="BD1584" s="89">
        <v>-99</v>
      </c>
      <c r="BE1584" s="89">
        <v>-99</v>
      </c>
      <c r="BF1584" s="89">
        <v>-99</v>
      </c>
      <c r="BG1584" s="89">
        <v>-99</v>
      </c>
      <c r="BH1584" s="89">
        <v>-99</v>
      </c>
      <c r="BI1584" s="89">
        <v>-99</v>
      </c>
      <c r="BJ1584" s="89">
        <v>-99</v>
      </c>
      <c r="BK1584" s="89">
        <v>-99</v>
      </c>
      <c r="BL1584" s="89">
        <v>-99</v>
      </c>
      <c r="BM1584" s="89">
        <v>-99</v>
      </c>
      <c r="BN1584" s="89">
        <v>-99</v>
      </c>
      <c r="BO1584" s="89">
        <v>-99</v>
      </c>
      <c r="BP1584" s="89">
        <v>-99</v>
      </c>
      <c r="BQ1584" s="89">
        <v>-99</v>
      </c>
      <c r="BR1584" s="89">
        <v>-99</v>
      </c>
      <c r="BS1584" s="89">
        <v>-99</v>
      </c>
      <c r="BT1584" s="89">
        <v>-99</v>
      </c>
      <c r="BU1584" s="89">
        <v>-99</v>
      </c>
      <c r="BV1584" s="89">
        <v>-99</v>
      </c>
      <c r="BW1584" s="89">
        <v>-99</v>
      </c>
      <c r="BX1584" s="89">
        <v>-99</v>
      </c>
      <c r="BY1584" s="89">
        <v>-99</v>
      </c>
      <c r="BZ1584" s="89">
        <v>-99</v>
      </c>
      <c r="CA1584" s="89">
        <v>-99</v>
      </c>
      <c r="CB1584" s="89">
        <v>-99</v>
      </c>
      <c r="CC1584" s="89">
        <v>-99</v>
      </c>
      <c r="CD1584" s="89">
        <v>-99</v>
      </c>
      <c r="CE1584" s="89">
        <v>-99</v>
      </c>
      <c r="CF1584" s="89">
        <v>-99</v>
      </c>
      <c r="CG1584" s="89">
        <v>-99</v>
      </c>
      <c r="CH1584" s="89">
        <v>-99</v>
      </c>
      <c r="CI1584" s="89">
        <v>-99</v>
      </c>
      <c r="CJ1584" s="89">
        <v>-99</v>
      </c>
      <c r="CK1584" s="89">
        <v>-99</v>
      </c>
      <c r="CL1584" s="89">
        <v>-99</v>
      </c>
      <c r="CM1584" s="89">
        <v>-99</v>
      </c>
      <c r="CN1584" s="89">
        <v>-99</v>
      </c>
      <c r="CO1584" s="89">
        <v>-99</v>
      </c>
      <c r="CP1584" s="89">
        <v>-99</v>
      </c>
      <c r="CQ1584" s="89">
        <v>-99</v>
      </c>
      <c r="CR1584" s="89">
        <v>-99</v>
      </c>
      <c r="CS1584" s="89">
        <v>-99</v>
      </c>
      <c r="CT1584" s="89">
        <v>-99</v>
      </c>
      <c r="CU1584" s="86">
        <v>-99</v>
      </c>
      <c r="CV1584" s="86">
        <v>-6.9000000000000006E-2</v>
      </c>
      <c r="CW1584" s="86">
        <v>41</v>
      </c>
      <c r="CX1584" s="86">
        <v>2</v>
      </c>
      <c r="CY1584" s="86">
        <v>1.3776999999999999</v>
      </c>
      <c r="CZ1584" s="86">
        <v>92</v>
      </c>
      <c r="DA1584" s="86">
        <v>2</v>
      </c>
      <c r="DB1584" s="86">
        <v>8.9300000000000004E-2</v>
      </c>
      <c r="DC1584" s="86">
        <v>52</v>
      </c>
      <c r="DD1584" s="86">
        <v>-99</v>
      </c>
      <c r="DE1584" s="86">
        <v>-99</v>
      </c>
      <c r="DF1584" s="86">
        <v>-99</v>
      </c>
      <c r="DG1584" s="86">
        <v>-99</v>
      </c>
      <c r="DH1584" s="86">
        <v>-99</v>
      </c>
    </row>
    <row r="1585" spans="1:112" x14ac:dyDescent="0.2">
      <c r="A1585" s="85">
        <f>IF(ISERROR(SEARCH('School Lookup'!$F$3,Data!J1585)),A1584,A1584+1)</f>
        <v>0</v>
      </c>
      <c r="B1585" s="85">
        <f>IF(I1585='School Lookup'!$G$13,1,0)</f>
        <v>0</v>
      </c>
      <c r="C1585" s="85">
        <f t="shared" si="24"/>
        <v>1583</v>
      </c>
      <c r="D1585" s="86" t="s">
        <v>6478</v>
      </c>
      <c r="E1585" s="86" t="s">
        <v>6843</v>
      </c>
      <c r="F1585" s="86" t="s">
        <v>2770</v>
      </c>
      <c r="G1585" s="86" t="s">
        <v>3045</v>
      </c>
      <c r="H1585" s="86" t="s">
        <v>1645</v>
      </c>
      <c r="I1585" s="86" t="s">
        <v>4168</v>
      </c>
      <c r="J1585" s="86" t="s">
        <v>6280</v>
      </c>
      <c r="K1585" s="86" t="s">
        <v>19</v>
      </c>
      <c r="L1585" s="86">
        <v>1</v>
      </c>
      <c r="M1585" s="86">
        <v>1</v>
      </c>
      <c r="N1585" s="89">
        <v>-2.8172748815165901E-2</v>
      </c>
      <c r="O1585" s="89">
        <v>3.3346933896758503E-2</v>
      </c>
      <c r="P1585" s="89">
        <v>52.679400000000001</v>
      </c>
      <c r="Q1585" s="89">
        <v>0.30159849442036701</v>
      </c>
      <c r="R1585" s="89">
        <v>52.606609241706202</v>
      </c>
      <c r="S1585" s="89">
        <v>0.16747271415856299</v>
      </c>
      <c r="T1585" s="89">
        <v>0.18991162971363101</v>
      </c>
      <c r="U1585" s="89">
        <v>0.24867413081909301</v>
      </c>
      <c r="V1585" s="89">
        <v>4.7226109451474499E-2</v>
      </c>
      <c r="W1585" s="89">
        <v>1</v>
      </c>
      <c r="X1585" s="89">
        <v>0.112852731591449</v>
      </c>
      <c r="Y1585" s="89">
        <v>0.35471986002223299</v>
      </c>
      <c r="Z1585" s="89">
        <v>51.412300000000002</v>
      </c>
      <c r="AA1585" s="89">
        <v>0.19759603970716699</v>
      </c>
      <c r="AB1585" s="89">
        <v>51.781459144893098</v>
      </c>
      <c r="AC1585" s="89">
        <v>0.27615794986469999</v>
      </c>
      <c r="AD1585" s="89">
        <v>0.32291518070463798</v>
      </c>
      <c r="AE1585" s="89">
        <v>0.24808485562757801</v>
      </c>
      <c r="AF1585" s="89">
        <v>8.0110365985063506E-2</v>
      </c>
      <c r="AG1585" s="89">
        <v>1</v>
      </c>
      <c r="AH1585" s="89">
        <v>0.217857142857143</v>
      </c>
      <c r="AI1585" s="89">
        <v>0.52588551366923897</v>
      </c>
      <c r="AJ1585" s="89">
        <v>54.066699999999997</v>
      </c>
      <c r="AK1585" s="89">
        <v>0.53247385859058705</v>
      </c>
      <c r="AL1585" s="89">
        <v>53.571414285714297</v>
      </c>
      <c r="AM1585" s="89">
        <v>0.52917968612991295</v>
      </c>
      <c r="AN1585" s="89">
        <v>0.51272464214075297</v>
      </c>
      <c r="AO1585" s="89">
        <v>8.2498526812021203E-2</v>
      </c>
      <c r="AP1585" s="89">
        <v>4.2299027636832902E-2</v>
      </c>
      <c r="AQ1585" s="89">
        <v>1</v>
      </c>
      <c r="AR1585" s="89">
        <v>0.15534500000000001</v>
      </c>
      <c r="AS1585" s="89">
        <v>0.41919698810107298</v>
      </c>
      <c r="AT1585" s="89">
        <v>45.118400000000001</v>
      </c>
      <c r="AU1585" s="89">
        <v>-0.38780010761028799</v>
      </c>
      <c r="AV1585" s="89">
        <v>49.999994999999998</v>
      </c>
      <c r="AW1585" s="89">
        <v>1.56984402453921E-2</v>
      </c>
      <c r="AX1585" s="89">
        <v>-2.2671141210895401E-2</v>
      </c>
      <c r="AY1585" s="89">
        <v>8.2498526812021203E-2</v>
      </c>
      <c r="AZ1585" s="89">
        <v>-1.87033575104617E-3</v>
      </c>
      <c r="BA1585" s="89">
        <v>1</v>
      </c>
      <c r="BB1585" s="89">
        <v>-0.35748531468531503</v>
      </c>
      <c r="BC1585" s="89">
        <v>-0.57996663115048197</v>
      </c>
      <c r="BD1585" s="89">
        <v>36.1111</v>
      </c>
      <c r="BE1585" s="89">
        <v>-1.2181829446877801</v>
      </c>
      <c r="BF1585" s="89">
        <v>54.545442657342697</v>
      </c>
      <c r="BG1585" s="89">
        <v>-0.89907478791913198</v>
      </c>
      <c r="BH1585" s="89">
        <v>-0.95177042330163697</v>
      </c>
      <c r="BI1585" s="89">
        <v>8.4266352386564505E-2</v>
      </c>
      <c r="BJ1585" s="89">
        <v>-8.0202221881045394E-2</v>
      </c>
      <c r="BK1585" s="89">
        <v>1</v>
      </c>
      <c r="BL1585" s="89">
        <v>-0.15116433566433601</v>
      </c>
      <c r="BM1585" s="89">
        <v>-0.18607661804589301</v>
      </c>
      <c r="BN1585" s="89">
        <v>43.746000000000002</v>
      </c>
      <c r="BO1585" s="89">
        <v>-0.55122596619323505</v>
      </c>
      <c r="BP1585" s="89">
        <v>60.1398692307692</v>
      </c>
      <c r="BQ1585" s="89">
        <v>-0.36865129211956399</v>
      </c>
      <c r="BR1585" s="89">
        <v>-0.37483733788486301</v>
      </c>
      <c r="BS1585" s="89">
        <v>8.4266352386564505E-2</v>
      </c>
      <c r="BT1585" s="89">
        <v>-3.1586175201847602E-2</v>
      </c>
      <c r="BU1585" s="89">
        <v>1</v>
      </c>
      <c r="BV1585" s="89">
        <v>-0.18912361111111101</v>
      </c>
      <c r="BW1585" s="89">
        <v>-0.27847575278050102</v>
      </c>
      <c r="BX1585" s="89">
        <v>42.046199999999999</v>
      </c>
      <c r="BY1585" s="89">
        <v>-0.72881063724331197</v>
      </c>
      <c r="BZ1585" s="89">
        <v>54.861082638888902</v>
      </c>
      <c r="CA1585" s="89">
        <v>-0.50364319501190702</v>
      </c>
      <c r="CB1585" s="89">
        <v>-0.521019845252637</v>
      </c>
      <c r="CC1585" s="89">
        <v>8.4855627578079004E-2</v>
      </c>
      <c r="CD1585" s="89">
        <v>-4.42114659495461E-2</v>
      </c>
      <c r="CE1585" s="89">
        <v>1</v>
      </c>
      <c r="CF1585" s="89">
        <v>-0.334522222222222</v>
      </c>
      <c r="CG1585" s="89">
        <v>-0.615321797270032</v>
      </c>
      <c r="CH1585" s="89">
        <v>36.75</v>
      </c>
      <c r="CI1585" s="89">
        <v>-1.4318721890817601</v>
      </c>
      <c r="CJ1585" s="89">
        <v>54.166669444444402</v>
      </c>
      <c r="CK1585" s="89">
        <v>-1.0235969931758999</v>
      </c>
      <c r="CL1585" s="89">
        <v>-1.09844941797712</v>
      </c>
      <c r="CM1585" s="89">
        <v>8.4855627578079004E-2</v>
      </c>
      <c r="CN1585" s="89">
        <v>-9.3209614725224404E-2</v>
      </c>
      <c r="CO1585" s="89">
        <v>93.17</v>
      </c>
      <c r="CP1585" s="89">
        <v>0.43680000000000002</v>
      </c>
      <c r="CQ1585" s="89">
        <v>-3</v>
      </c>
      <c r="CR1585" s="89">
        <v>-0.61550000000000005</v>
      </c>
      <c r="CS1585" s="89">
        <v>0.43680000000000002</v>
      </c>
      <c r="CT1585" s="89">
        <v>4.1399999999999999E-2</v>
      </c>
      <c r="CU1585" s="86" t="s">
        <v>6988</v>
      </c>
      <c r="CV1585" s="86">
        <v>-6.9199999999999998E-2</v>
      </c>
      <c r="CW1585" s="86">
        <v>41</v>
      </c>
      <c r="CX1585" s="86">
        <v>4</v>
      </c>
      <c r="CY1585" s="86">
        <v>-0.1159</v>
      </c>
      <c r="CZ1585" s="86">
        <v>46</v>
      </c>
      <c r="DA1585" s="86">
        <v>8</v>
      </c>
      <c r="DB1585" s="86">
        <v>-0.19650000000000001</v>
      </c>
      <c r="DC1585" s="86">
        <v>37</v>
      </c>
      <c r="DD1585" s="86">
        <v>-99</v>
      </c>
      <c r="DE1585" s="86">
        <v>-99</v>
      </c>
      <c r="DF1585" s="86">
        <v>-99</v>
      </c>
      <c r="DG1585" s="86">
        <v>-99</v>
      </c>
      <c r="DH1585" s="86">
        <v>-99</v>
      </c>
    </row>
    <row r="1586" spans="1:112" x14ac:dyDescent="0.2">
      <c r="A1586" s="85">
        <f>IF(ISERROR(SEARCH('School Lookup'!$F$3,Data!J1586)),A1585,A1585+1)</f>
        <v>0</v>
      </c>
      <c r="B1586" s="85">
        <f>IF(I1586='School Lookup'!$G$13,1,0)</f>
        <v>0</v>
      </c>
      <c r="C1586" s="85">
        <f t="shared" si="24"/>
        <v>1584</v>
      </c>
      <c r="D1586" s="86" t="s">
        <v>6478</v>
      </c>
      <c r="E1586" s="86" t="s">
        <v>6760</v>
      </c>
      <c r="F1586" s="86" t="s">
        <v>2767</v>
      </c>
      <c r="G1586" s="86" t="s">
        <v>3335</v>
      </c>
      <c r="H1586" s="86" t="s">
        <v>2165</v>
      </c>
      <c r="I1586" s="86" t="s">
        <v>5318</v>
      </c>
      <c r="J1586" s="86" t="s">
        <v>2165</v>
      </c>
      <c r="K1586" s="86" t="s">
        <v>72</v>
      </c>
      <c r="L1586" s="86">
        <v>1</v>
      </c>
      <c r="M1586" s="86">
        <v>1</v>
      </c>
      <c r="N1586" s="89">
        <v>-0.14529401709401699</v>
      </c>
      <c r="O1586" s="89">
        <v>-0.22027904606905499</v>
      </c>
      <c r="P1586" s="89">
        <v>48.408499999999997</v>
      </c>
      <c r="Q1586" s="89">
        <v>-0.151421898562068</v>
      </c>
      <c r="R1586" s="89">
        <v>48.1837794871795</v>
      </c>
      <c r="S1586" s="89">
        <v>-0.18585047231556101</v>
      </c>
      <c r="T1586" s="89">
        <v>-0.21099249215121399</v>
      </c>
      <c r="U1586" s="89">
        <v>0.37410071942445999</v>
      </c>
      <c r="V1586" s="89">
        <v>-7.8932443106928804E-2</v>
      </c>
      <c r="W1586" s="89">
        <v>1</v>
      </c>
      <c r="X1586" s="89">
        <v>-0.15134882729211099</v>
      </c>
      <c r="Y1586" s="89">
        <v>-0.26725245673172898</v>
      </c>
      <c r="Z1586" s="89">
        <v>53.986800000000002</v>
      </c>
      <c r="AA1586" s="89">
        <v>0.51864380861255799</v>
      </c>
      <c r="AB1586" s="89">
        <v>51.599134541577797</v>
      </c>
      <c r="AC1586" s="89">
        <v>0.125695675940414</v>
      </c>
      <c r="AD1586" s="89">
        <v>0.14772413137391899</v>
      </c>
      <c r="AE1586" s="89">
        <v>0.37490007993605101</v>
      </c>
      <c r="AF1586" s="89">
        <v>5.5381788660565902E-2</v>
      </c>
      <c r="AG1586" s="89">
        <v>1</v>
      </c>
      <c r="AH1586" s="89">
        <v>-0.27143009404388702</v>
      </c>
      <c r="AI1586" s="89">
        <v>-0.52710782304759696</v>
      </c>
      <c r="AJ1586" s="89">
        <v>62.426699999999997</v>
      </c>
      <c r="AK1586" s="89">
        <v>1.35084254504148</v>
      </c>
      <c r="AL1586" s="89">
        <v>48.589333228840097</v>
      </c>
      <c r="AM1586" s="89">
        <v>0.41186736099694299</v>
      </c>
      <c r="AN1586" s="89">
        <v>0.389482950661447</v>
      </c>
      <c r="AO1586" s="89">
        <v>0.12749800159872099</v>
      </c>
      <c r="AP1586" s="89">
        <v>4.9658297866107801E-2</v>
      </c>
      <c r="AQ1586" s="89">
        <v>1</v>
      </c>
      <c r="AR1586" s="89">
        <v>-0.53136019417475699</v>
      </c>
      <c r="AS1586" s="89">
        <v>-1.12438992386405</v>
      </c>
      <c r="AT1586" s="89">
        <v>46.166699999999999</v>
      </c>
      <c r="AU1586" s="89">
        <v>-0.273861769840958</v>
      </c>
      <c r="AV1586" s="89">
        <v>50.8091009708738</v>
      </c>
      <c r="AW1586" s="89">
        <v>-0.69912584685250501</v>
      </c>
      <c r="AX1586" s="89">
        <v>-0.77594938718363304</v>
      </c>
      <c r="AY1586" s="89">
        <v>0.12350119904076701</v>
      </c>
      <c r="AZ1586" s="89">
        <v>-9.5830679712127304E-2</v>
      </c>
      <c r="BA1586" s="89">
        <v>-99</v>
      </c>
      <c r="BB1586" s="89">
        <v>-99</v>
      </c>
      <c r="BC1586" s="89">
        <v>-99</v>
      </c>
      <c r="BD1586" s="89">
        <v>-99</v>
      </c>
      <c r="BE1586" s="89">
        <v>-99</v>
      </c>
      <c r="BF1586" s="89">
        <v>-99</v>
      </c>
      <c r="BG1586" s="89">
        <v>-99</v>
      </c>
      <c r="BH1586" s="89">
        <v>-99</v>
      </c>
      <c r="BI1586" s="89">
        <v>-99</v>
      </c>
      <c r="BJ1586" s="89">
        <v>-99</v>
      </c>
      <c r="BK1586" s="89">
        <v>-99</v>
      </c>
      <c r="BL1586" s="89">
        <v>-99</v>
      </c>
      <c r="BM1586" s="89">
        <v>-99</v>
      </c>
      <c r="BN1586" s="89">
        <v>-99</v>
      </c>
      <c r="BO1586" s="89">
        <v>-99</v>
      </c>
      <c r="BP1586" s="89">
        <v>-99</v>
      </c>
      <c r="BQ1586" s="89">
        <v>-99</v>
      </c>
      <c r="BR1586" s="89">
        <v>-99</v>
      </c>
      <c r="BS1586" s="89">
        <v>-99</v>
      </c>
      <c r="BT1586" s="89">
        <v>-99</v>
      </c>
      <c r="BU1586" s="89">
        <v>-99</v>
      </c>
      <c r="BV1586" s="89">
        <v>-99</v>
      </c>
      <c r="BW1586" s="89">
        <v>-99</v>
      </c>
      <c r="BX1586" s="89">
        <v>-99</v>
      </c>
      <c r="BY1586" s="89">
        <v>-99</v>
      </c>
      <c r="BZ1586" s="89">
        <v>-99</v>
      </c>
      <c r="CA1586" s="89">
        <v>-99</v>
      </c>
      <c r="CB1586" s="89">
        <v>-99</v>
      </c>
      <c r="CC1586" s="89">
        <v>-99</v>
      </c>
      <c r="CD1586" s="89">
        <v>-99</v>
      </c>
      <c r="CE1586" s="89">
        <v>-99</v>
      </c>
      <c r="CF1586" s="89">
        <v>-99</v>
      </c>
      <c r="CG1586" s="89">
        <v>-99</v>
      </c>
      <c r="CH1586" s="89">
        <v>-99</v>
      </c>
      <c r="CI1586" s="89">
        <v>-99</v>
      </c>
      <c r="CJ1586" s="89">
        <v>-99</v>
      </c>
      <c r="CK1586" s="89">
        <v>-99</v>
      </c>
      <c r="CL1586" s="89">
        <v>-99</v>
      </c>
      <c r="CM1586" s="89">
        <v>-99</v>
      </c>
      <c r="CN1586" s="89">
        <v>-99</v>
      </c>
      <c r="CO1586" s="89">
        <v>-99</v>
      </c>
      <c r="CP1586" s="89">
        <v>-99</v>
      </c>
      <c r="CQ1586" s="89">
        <v>-99</v>
      </c>
      <c r="CR1586" s="89">
        <v>-99</v>
      </c>
      <c r="CS1586" s="89">
        <v>-99</v>
      </c>
      <c r="CT1586" s="89">
        <v>-99</v>
      </c>
      <c r="CU1586" s="86">
        <v>-99</v>
      </c>
      <c r="CV1586" s="86">
        <v>-6.9699999999999998E-2</v>
      </c>
      <c r="CW1586" s="86">
        <v>41</v>
      </c>
      <c r="CX1586" s="86">
        <v>2</v>
      </c>
      <c r="CY1586" s="86">
        <v>-1.3738999999999999</v>
      </c>
      <c r="CZ1586" s="86">
        <v>5</v>
      </c>
      <c r="DA1586" s="86">
        <v>4</v>
      </c>
      <c r="DB1586" s="86">
        <v>0.2762</v>
      </c>
      <c r="DC1586" s="86">
        <v>62</v>
      </c>
      <c r="DD1586" s="86">
        <v>-99</v>
      </c>
      <c r="DE1586" s="86">
        <v>-99</v>
      </c>
      <c r="DF1586" s="86">
        <v>-99</v>
      </c>
      <c r="DG1586" s="86">
        <v>-99</v>
      </c>
      <c r="DH1586" s="86">
        <v>-99</v>
      </c>
    </row>
    <row r="1587" spans="1:112" x14ac:dyDescent="0.2">
      <c r="A1587" s="85">
        <f>IF(ISERROR(SEARCH('School Lookup'!$F$3,Data!J1587)),A1586,A1586+1)</f>
        <v>0</v>
      </c>
      <c r="B1587" s="85">
        <f>IF(I1587='School Lookup'!$G$13,1,0)</f>
        <v>0</v>
      </c>
      <c r="C1587" s="85">
        <f t="shared" si="24"/>
        <v>1585</v>
      </c>
      <c r="D1587" s="86" t="s">
        <v>6478</v>
      </c>
      <c r="E1587" s="86" t="s">
        <v>6702</v>
      </c>
      <c r="F1587" s="86" t="s">
        <v>1150</v>
      </c>
      <c r="G1587" s="86" t="s">
        <v>3015</v>
      </c>
      <c r="H1587" s="86" t="s">
        <v>580</v>
      </c>
      <c r="I1587" s="86" t="s">
        <v>5567</v>
      </c>
      <c r="J1587" s="86" t="s">
        <v>581</v>
      </c>
      <c r="K1587" s="86" t="s">
        <v>114</v>
      </c>
      <c r="L1587" s="86">
        <v>1</v>
      </c>
      <c r="M1587" s="86">
        <v>1</v>
      </c>
      <c r="N1587" s="89">
        <v>-0.39242574031890698</v>
      </c>
      <c r="O1587" s="89">
        <v>-0.75544252580803595</v>
      </c>
      <c r="P1587" s="89">
        <v>55.547899999999998</v>
      </c>
      <c r="Q1587" s="89">
        <v>0.60586433938749695</v>
      </c>
      <c r="R1587" s="89">
        <v>53.075193394077402</v>
      </c>
      <c r="S1587" s="89">
        <v>-7.4789093210269705E-2</v>
      </c>
      <c r="T1587" s="89">
        <v>-8.4974822301611602E-2</v>
      </c>
      <c r="U1587" s="89">
        <v>0.37910189982728798</v>
      </c>
      <c r="V1587" s="89">
        <v>-3.2214116572027197E-2</v>
      </c>
      <c r="W1587" s="89">
        <v>1</v>
      </c>
      <c r="X1587" s="89">
        <v>-0.25341666666666701</v>
      </c>
      <c r="Y1587" s="89">
        <v>-0.50753631724385595</v>
      </c>
      <c r="Z1587" s="89">
        <v>58.184899999999999</v>
      </c>
      <c r="AA1587" s="89">
        <v>1.0421593023557001</v>
      </c>
      <c r="AB1587" s="89">
        <v>55.707751598173502</v>
      </c>
      <c r="AC1587" s="89">
        <v>0.26731149255592301</v>
      </c>
      <c r="AD1587" s="89">
        <v>0.312614790458217</v>
      </c>
      <c r="AE1587" s="89">
        <v>0.37823834196891198</v>
      </c>
      <c r="AF1587" s="89">
        <v>0.11824290001787501</v>
      </c>
      <c r="AG1587" s="89">
        <v>1</v>
      </c>
      <c r="AH1587" s="89">
        <v>-0.33356122448979603</v>
      </c>
      <c r="AI1587" s="89">
        <v>-0.66082000973081501</v>
      </c>
      <c r="AJ1587" s="89">
        <v>-99</v>
      </c>
      <c r="AK1587" s="89">
        <v>-99</v>
      </c>
      <c r="AL1587" s="89">
        <v>53.741485714285702</v>
      </c>
      <c r="AM1587" s="89">
        <v>-0.66082000973081501</v>
      </c>
      <c r="AN1587" s="89">
        <v>-0.73742171043987703</v>
      </c>
      <c r="AO1587" s="89">
        <v>0.12694300518134699</v>
      </c>
      <c r="AP1587" s="89">
        <v>-9.3610528009207203E-2</v>
      </c>
      <c r="AQ1587" s="89">
        <v>1</v>
      </c>
      <c r="AR1587" s="89">
        <v>-0.241531343283582</v>
      </c>
      <c r="AS1587" s="89">
        <v>-0.47290800012071899</v>
      </c>
      <c r="AT1587" s="89">
        <v>-99</v>
      </c>
      <c r="AU1587" s="89">
        <v>-99</v>
      </c>
      <c r="AV1587" s="89">
        <v>49.253702985074597</v>
      </c>
      <c r="AW1587" s="89">
        <v>-0.47290800012071899</v>
      </c>
      <c r="AX1587" s="89">
        <v>-0.53756215570654697</v>
      </c>
      <c r="AY1587" s="89">
        <v>0.115716753022453</v>
      </c>
      <c r="AZ1587" s="89">
        <v>-6.2204947206111701E-2</v>
      </c>
      <c r="BA1587" s="89">
        <v>-99</v>
      </c>
      <c r="BB1587" s="89">
        <v>-99</v>
      </c>
      <c r="BC1587" s="89">
        <v>-99</v>
      </c>
      <c r="BD1587" s="89">
        <v>-99</v>
      </c>
      <c r="BE1587" s="89">
        <v>-99</v>
      </c>
      <c r="BF1587" s="89">
        <v>-99</v>
      </c>
      <c r="BG1587" s="89">
        <v>-99</v>
      </c>
      <c r="BH1587" s="89">
        <v>-99</v>
      </c>
      <c r="BI1587" s="89">
        <v>-99</v>
      </c>
      <c r="BJ1587" s="89">
        <v>-99</v>
      </c>
      <c r="BK1587" s="89">
        <v>-99</v>
      </c>
      <c r="BL1587" s="89">
        <v>-99</v>
      </c>
      <c r="BM1587" s="89">
        <v>-99</v>
      </c>
      <c r="BN1587" s="89">
        <v>-99</v>
      </c>
      <c r="BO1587" s="89">
        <v>-99</v>
      </c>
      <c r="BP1587" s="89">
        <v>-99</v>
      </c>
      <c r="BQ1587" s="89">
        <v>-99</v>
      </c>
      <c r="BR1587" s="89">
        <v>-99</v>
      </c>
      <c r="BS1587" s="89">
        <v>-99</v>
      </c>
      <c r="BT1587" s="89">
        <v>-99</v>
      </c>
      <c r="BU1587" s="89">
        <v>-99</v>
      </c>
      <c r="BV1587" s="89">
        <v>-99</v>
      </c>
      <c r="BW1587" s="89">
        <v>-99</v>
      </c>
      <c r="BX1587" s="89">
        <v>-99</v>
      </c>
      <c r="BY1587" s="89">
        <v>-99</v>
      </c>
      <c r="BZ1587" s="89">
        <v>-99</v>
      </c>
      <c r="CA1587" s="89">
        <v>-99</v>
      </c>
      <c r="CB1587" s="89">
        <v>-99</v>
      </c>
      <c r="CC1587" s="89">
        <v>-99</v>
      </c>
      <c r="CD1587" s="89">
        <v>-99</v>
      </c>
      <c r="CE1587" s="89">
        <v>-99</v>
      </c>
      <c r="CF1587" s="89">
        <v>-99</v>
      </c>
      <c r="CG1587" s="89">
        <v>-99</v>
      </c>
      <c r="CH1587" s="89">
        <v>-99</v>
      </c>
      <c r="CI1587" s="89">
        <v>-99</v>
      </c>
      <c r="CJ1587" s="89">
        <v>-99</v>
      </c>
      <c r="CK1587" s="89">
        <v>-99</v>
      </c>
      <c r="CL1587" s="89">
        <v>-99</v>
      </c>
      <c r="CM1587" s="89">
        <v>-99</v>
      </c>
      <c r="CN1587" s="89">
        <v>-99</v>
      </c>
      <c r="CO1587" s="89">
        <v>-99</v>
      </c>
      <c r="CP1587" s="89">
        <v>-99</v>
      </c>
      <c r="CQ1587" s="89">
        <v>-99</v>
      </c>
      <c r="CR1587" s="89">
        <v>-99</v>
      </c>
      <c r="CS1587" s="89">
        <v>-99</v>
      </c>
      <c r="CT1587" s="89">
        <v>-99</v>
      </c>
      <c r="CU1587" s="86">
        <v>-99</v>
      </c>
      <c r="CV1587" s="86">
        <v>-6.9800000000000001E-2</v>
      </c>
      <c r="CW1587" s="86">
        <v>41</v>
      </c>
      <c r="CX1587" s="86">
        <v>2</v>
      </c>
      <c r="CY1587" s="86">
        <v>-0.21659999999999999</v>
      </c>
      <c r="CZ1587" s="86">
        <v>41</v>
      </c>
      <c r="DA1587" s="86">
        <v>2</v>
      </c>
      <c r="DB1587" s="86">
        <v>0.62390000000000001</v>
      </c>
      <c r="DC1587" s="86">
        <v>78</v>
      </c>
      <c r="DD1587" s="86">
        <v>-99</v>
      </c>
      <c r="DE1587" s="86">
        <v>-99</v>
      </c>
      <c r="DF1587" s="86">
        <v>-99</v>
      </c>
      <c r="DG1587" s="86">
        <v>-99</v>
      </c>
      <c r="DH1587" s="86">
        <v>-99</v>
      </c>
    </row>
    <row r="1588" spans="1:112" x14ac:dyDescent="0.2">
      <c r="A1588" s="85">
        <f>IF(ISERROR(SEARCH('School Lookup'!$F$3,Data!J1588)),A1587,A1587+1)</f>
        <v>0</v>
      </c>
      <c r="B1588" s="85">
        <f>IF(I1588='School Lookup'!$G$13,1,0)</f>
        <v>0</v>
      </c>
      <c r="C1588" s="85">
        <f t="shared" si="24"/>
        <v>1586</v>
      </c>
      <c r="D1588" s="86" t="s">
        <v>6478</v>
      </c>
      <c r="E1588" s="86" t="s">
        <v>6790</v>
      </c>
      <c r="F1588" s="86" t="s">
        <v>2774</v>
      </c>
      <c r="G1588" s="86" t="s">
        <v>2796</v>
      </c>
      <c r="H1588" s="86" t="s">
        <v>6048</v>
      </c>
      <c r="I1588" s="86" t="s">
        <v>5482</v>
      </c>
      <c r="J1588" s="86" t="s">
        <v>1982</v>
      </c>
      <c r="K1588" s="86" t="s">
        <v>6509</v>
      </c>
      <c r="L1588" s="86">
        <v>1</v>
      </c>
      <c r="M1588" s="86">
        <v>1</v>
      </c>
      <c r="N1588" s="89">
        <v>-0.232874545454545</v>
      </c>
      <c r="O1588" s="89">
        <v>-0.40993458564600899</v>
      </c>
      <c r="P1588" s="89">
        <v>51.255800000000001</v>
      </c>
      <c r="Q1588" s="89">
        <v>0.15059523247328499</v>
      </c>
      <c r="R1588" s="89">
        <v>52.2727654545455</v>
      </c>
      <c r="S1588" s="89">
        <v>-0.129669676586362</v>
      </c>
      <c r="T1588" s="89">
        <v>-0.14724600327159901</v>
      </c>
      <c r="U1588" s="89">
        <v>0.40072859744990902</v>
      </c>
      <c r="V1588" s="89">
        <v>-5.9005684371132398E-2</v>
      </c>
      <c r="W1588" s="89">
        <v>1</v>
      </c>
      <c r="X1588" s="89">
        <v>-0.27613454545454502</v>
      </c>
      <c r="Y1588" s="89">
        <v>-0.56101780221745501</v>
      </c>
      <c r="Z1588" s="89">
        <v>56.814</v>
      </c>
      <c r="AA1588" s="89">
        <v>0.87120401535146696</v>
      </c>
      <c r="AB1588" s="89">
        <v>53.636356363636402</v>
      </c>
      <c r="AC1588" s="89">
        <v>0.15509310656700601</v>
      </c>
      <c r="AD1588" s="89">
        <v>0.18195308847243499</v>
      </c>
      <c r="AE1588" s="89">
        <v>0.40072859744990902</v>
      </c>
      <c r="AF1588" s="89">
        <v>7.2913805945238094E-2</v>
      </c>
      <c r="AG1588" s="89">
        <v>1</v>
      </c>
      <c r="AH1588" s="89">
        <v>-0.19407889908256901</v>
      </c>
      <c r="AI1588" s="89">
        <v>-0.3606405892051</v>
      </c>
      <c r="AJ1588" s="89">
        <v>-99</v>
      </c>
      <c r="AK1588" s="89">
        <v>-99</v>
      </c>
      <c r="AL1588" s="89">
        <v>53.211004587155998</v>
      </c>
      <c r="AM1588" s="89">
        <v>-0.3606405892051</v>
      </c>
      <c r="AN1588" s="89">
        <v>-0.42207019480897801</v>
      </c>
      <c r="AO1588" s="89">
        <v>0.19854280510018199</v>
      </c>
      <c r="AP1588" s="89">
        <v>-8.3799000426554707E-2</v>
      </c>
      <c r="AQ1588" s="89">
        <v>-99</v>
      </c>
      <c r="AR1588" s="89">
        <v>-99</v>
      </c>
      <c r="AS1588" s="89">
        <v>-99</v>
      </c>
      <c r="AT1588" s="89">
        <v>-99</v>
      </c>
      <c r="AU1588" s="89">
        <v>-99</v>
      </c>
      <c r="AV1588" s="89">
        <v>-99</v>
      </c>
      <c r="AW1588" s="89">
        <v>-99</v>
      </c>
      <c r="AX1588" s="89">
        <v>-99</v>
      </c>
      <c r="AY1588" s="89">
        <v>-99</v>
      </c>
      <c r="AZ1588" s="89">
        <v>-99</v>
      </c>
      <c r="BA1588" s="89">
        <v>-99</v>
      </c>
      <c r="BB1588" s="89">
        <v>-99</v>
      </c>
      <c r="BC1588" s="89">
        <v>-99</v>
      </c>
      <c r="BD1588" s="89">
        <v>-99</v>
      </c>
      <c r="BE1588" s="89">
        <v>-99</v>
      </c>
      <c r="BF1588" s="89">
        <v>-99</v>
      </c>
      <c r="BG1588" s="89">
        <v>-99</v>
      </c>
      <c r="BH1588" s="89">
        <v>-99</v>
      </c>
      <c r="BI1588" s="89">
        <v>-99</v>
      </c>
      <c r="BJ1588" s="89">
        <v>-99</v>
      </c>
      <c r="BK1588" s="89">
        <v>-99</v>
      </c>
      <c r="BL1588" s="89">
        <v>-99</v>
      </c>
      <c r="BM1588" s="89">
        <v>-99</v>
      </c>
      <c r="BN1588" s="89">
        <v>-99</v>
      </c>
      <c r="BO1588" s="89">
        <v>-99</v>
      </c>
      <c r="BP1588" s="89">
        <v>-99</v>
      </c>
      <c r="BQ1588" s="89">
        <v>-99</v>
      </c>
      <c r="BR1588" s="89">
        <v>-99</v>
      </c>
      <c r="BS1588" s="89">
        <v>-99</v>
      </c>
      <c r="BT1588" s="89">
        <v>-99</v>
      </c>
      <c r="BU1588" s="89">
        <v>-99</v>
      </c>
      <c r="BV1588" s="89">
        <v>-99</v>
      </c>
      <c r="BW1588" s="89">
        <v>-99</v>
      </c>
      <c r="BX1588" s="89">
        <v>-99</v>
      </c>
      <c r="BY1588" s="89">
        <v>-99</v>
      </c>
      <c r="BZ1588" s="89">
        <v>-99</v>
      </c>
      <c r="CA1588" s="89">
        <v>-99</v>
      </c>
      <c r="CB1588" s="89">
        <v>-99</v>
      </c>
      <c r="CC1588" s="89">
        <v>-99</v>
      </c>
      <c r="CD1588" s="89">
        <v>-99</v>
      </c>
      <c r="CE1588" s="89">
        <v>-99</v>
      </c>
      <c r="CF1588" s="89">
        <v>-99</v>
      </c>
      <c r="CG1588" s="89">
        <v>-99</v>
      </c>
      <c r="CH1588" s="89">
        <v>-99</v>
      </c>
      <c r="CI1588" s="89">
        <v>-99</v>
      </c>
      <c r="CJ1588" s="89">
        <v>-99</v>
      </c>
      <c r="CK1588" s="89">
        <v>-99</v>
      </c>
      <c r="CL1588" s="89">
        <v>-99</v>
      </c>
      <c r="CM1588" s="89">
        <v>-99</v>
      </c>
      <c r="CN1588" s="89">
        <v>-99</v>
      </c>
      <c r="CO1588" s="89">
        <v>-99</v>
      </c>
      <c r="CP1588" s="89">
        <v>-99</v>
      </c>
      <c r="CQ1588" s="89">
        <v>-99</v>
      </c>
      <c r="CR1588" s="89">
        <v>-99</v>
      </c>
      <c r="CS1588" s="89">
        <v>-99</v>
      </c>
      <c r="CT1588" s="89">
        <v>-99</v>
      </c>
      <c r="CU1588" s="86">
        <v>-99</v>
      </c>
      <c r="CV1588" s="86">
        <v>-6.9900000000000004E-2</v>
      </c>
      <c r="CW1588" s="86">
        <v>41</v>
      </c>
      <c r="CX1588" s="86">
        <v>2</v>
      </c>
      <c r="CY1588" s="86">
        <v>0.20610000000000001</v>
      </c>
      <c r="CZ1588" s="86">
        <v>62</v>
      </c>
      <c r="DA1588" s="86">
        <v>2</v>
      </c>
      <c r="DB1588" s="86">
        <v>0.40949999999999998</v>
      </c>
      <c r="DC1588" s="86">
        <v>69</v>
      </c>
      <c r="DD1588" s="86">
        <v>-99</v>
      </c>
      <c r="DE1588" s="86">
        <v>-99</v>
      </c>
      <c r="DF1588" s="86">
        <v>-99</v>
      </c>
      <c r="DG1588" s="86">
        <v>-99</v>
      </c>
      <c r="DH1588" s="86">
        <v>-99</v>
      </c>
    </row>
    <row r="1589" spans="1:112" x14ac:dyDescent="0.2">
      <c r="A1589" s="85">
        <f>IF(ISERROR(SEARCH('School Lookup'!$F$3,Data!J1589)),A1588,A1588+1)</f>
        <v>0</v>
      </c>
      <c r="B1589" s="85">
        <f>IF(I1589='School Lookup'!$G$13,1,0)</f>
        <v>0</v>
      </c>
      <c r="C1589" s="85">
        <f t="shared" si="24"/>
        <v>1587</v>
      </c>
      <c r="D1589" s="86" t="s">
        <v>6478</v>
      </c>
      <c r="E1589" s="86" t="s">
        <v>6760</v>
      </c>
      <c r="F1589" s="86" t="s">
        <v>2767</v>
      </c>
      <c r="G1589" s="86" t="s">
        <v>2856</v>
      </c>
      <c r="H1589" s="86" t="s">
        <v>997</v>
      </c>
      <c r="I1589" s="86" t="s">
        <v>4610</v>
      </c>
      <c r="J1589" s="86" t="s">
        <v>2691</v>
      </c>
      <c r="K1589" s="86" t="s">
        <v>26</v>
      </c>
      <c r="L1589" s="86">
        <v>1</v>
      </c>
      <c r="M1589" s="86">
        <v>1</v>
      </c>
      <c r="N1589" s="89">
        <v>-3.2098830409356703E-2</v>
      </c>
      <c r="O1589" s="89">
        <v>2.48450084447422E-2</v>
      </c>
      <c r="P1589" s="89">
        <v>52.242699999999999</v>
      </c>
      <c r="Q1589" s="89">
        <v>0.25527710885399302</v>
      </c>
      <c r="R1589" s="89">
        <v>54.970755555555598</v>
      </c>
      <c r="S1589" s="89">
        <v>0.14006105864936699</v>
      </c>
      <c r="T1589" s="89">
        <v>0.15880853175269199</v>
      </c>
      <c r="U1589" s="89">
        <v>0.37214363438520098</v>
      </c>
      <c r="V1589" s="89">
        <v>5.9099584177824502E-2</v>
      </c>
      <c r="W1589" s="89">
        <v>1</v>
      </c>
      <c r="X1589" s="89">
        <v>1.9527485380117001E-2</v>
      </c>
      <c r="Y1589" s="89">
        <v>0.135017448564176</v>
      </c>
      <c r="Z1589" s="89">
        <v>46.892200000000003</v>
      </c>
      <c r="AA1589" s="89">
        <v>-0.36607380695403302</v>
      </c>
      <c r="AB1589" s="89">
        <v>49.707599415204697</v>
      </c>
      <c r="AC1589" s="89">
        <v>-0.115528179194929</v>
      </c>
      <c r="AD1589" s="89">
        <v>-0.13314534641975201</v>
      </c>
      <c r="AE1589" s="89">
        <v>0.37214363438520098</v>
      </c>
      <c r="AF1589" s="89">
        <v>-4.9549193118123003E-2</v>
      </c>
      <c r="AG1589" s="89">
        <v>1</v>
      </c>
      <c r="AH1589" s="89">
        <v>-9.4585840707964594E-2</v>
      </c>
      <c r="AI1589" s="89">
        <v>-0.14652192920982901</v>
      </c>
      <c r="AJ1589" s="89">
        <v>-99</v>
      </c>
      <c r="AK1589" s="89">
        <v>-99</v>
      </c>
      <c r="AL1589" s="89">
        <v>57.522124778761103</v>
      </c>
      <c r="AM1589" s="89">
        <v>-0.14652192920982901</v>
      </c>
      <c r="AN1589" s="89">
        <v>-0.19712924503929899</v>
      </c>
      <c r="AO1589" s="89">
        <v>0.12295973884657201</v>
      </c>
      <c r="AP1589" s="89">
        <v>-2.42389604890542E-2</v>
      </c>
      <c r="AQ1589" s="89">
        <v>1</v>
      </c>
      <c r="AR1589" s="89">
        <v>-0.19115245901639299</v>
      </c>
      <c r="AS1589" s="89">
        <v>-0.35966553879393298</v>
      </c>
      <c r="AT1589" s="89">
        <v>-99</v>
      </c>
      <c r="AU1589" s="89">
        <v>-99</v>
      </c>
      <c r="AV1589" s="89">
        <v>45.081960655737703</v>
      </c>
      <c r="AW1589" s="89">
        <v>-0.35966553879393298</v>
      </c>
      <c r="AX1589" s="89">
        <v>-0.41822781833505501</v>
      </c>
      <c r="AY1589" s="89">
        <v>0.13275299238302499</v>
      </c>
      <c r="AZ1589" s="89">
        <v>-5.5520994381802698E-2</v>
      </c>
      <c r="BA1589" s="89">
        <v>-99</v>
      </c>
      <c r="BB1589" s="89">
        <v>-99</v>
      </c>
      <c r="BC1589" s="89">
        <v>-99</v>
      </c>
      <c r="BD1589" s="89">
        <v>-99</v>
      </c>
      <c r="BE1589" s="89">
        <v>-99</v>
      </c>
      <c r="BF1589" s="89">
        <v>-99</v>
      </c>
      <c r="BG1589" s="89">
        <v>-99</v>
      </c>
      <c r="BH1589" s="89">
        <v>-99</v>
      </c>
      <c r="BI1589" s="89">
        <v>-99</v>
      </c>
      <c r="BJ1589" s="89">
        <v>-99</v>
      </c>
      <c r="BK1589" s="89">
        <v>-99</v>
      </c>
      <c r="BL1589" s="89">
        <v>-99</v>
      </c>
      <c r="BM1589" s="89">
        <v>-99</v>
      </c>
      <c r="BN1589" s="89">
        <v>-99</v>
      </c>
      <c r="BO1589" s="89">
        <v>-99</v>
      </c>
      <c r="BP1589" s="89">
        <v>-99</v>
      </c>
      <c r="BQ1589" s="89">
        <v>-99</v>
      </c>
      <c r="BR1589" s="89">
        <v>-99</v>
      </c>
      <c r="BS1589" s="89">
        <v>-99</v>
      </c>
      <c r="BT1589" s="89">
        <v>-99</v>
      </c>
      <c r="BU1589" s="89">
        <v>-99</v>
      </c>
      <c r="BV1589" s="89">
        <v>-99</v>
      </c>
      <c r="BW1589" s="89">
        <v>-99</v>
      </c>
      <c r="BX1589" s="89">
        <v>-99</v>
      </c>
      <c r="BY1589" s="89">
        <v>-99</v>
      </c>
      <c r="BZ1589" s="89">
        <v>-99</v>
      </c>
      <c r="CA1589" s="89">
        <v>-99</v>
      </c>
      <c r="CB1589" s="89">
        <v>-99</v>
      </c>
      <c r="CC1589" s="89">
        <v>-99</v>
      </c>
      <c r="CD1589" s="89">
        <v>-99</v>
      </c>
      <c r="CE1589" s="89">
        <v>-99</v>
      </c>
      <c r="CF1589" s="89">
        <v>-99</v>
      </c>
      <c r="CG1589" s="89">
        <v>-99</v>
      </c>
      <c r="CH1589" s="89">
        <v>-99</v>
      </c>
      <c r="CI1589" s="89">
        <v>-99</v>
      </c>
      <c r="CJ1589" s="89">
        <v>-99</v>
      </c>
      <c r="CK1589" s="89">
        <v>-99</v>
      </c>
      <c r="CL1589" s="89">
        <v>-99</v>
      </c>
      <c r="CM1589" s="89">
        <v>-99</v>
      </c>
      <c r="CN1589" s="89">
        <v>-99</v>
      </c>
      <c r="CO1589" s="89">
        <v>-99</v>
      </c>
      <c r="CP1589" s="89">
        <v>-99</v>
      </c>
      <c r="CQ1589" s="89">
        <v>-99</v>
      </c>
      <c r="CR1589" s="89">
        <v>-99</v>
      </c>
      <c r="CS1589" s="89">
        <v>-99</v>
      </c>
      <c r="CT1589" s="89">
        <v>-99</v>
      </c>
      <c r="CU1589" s="86">
        <v>-99</v>
      </c>
      <c r="CV1589" s="86">
        <v>-7.0199999999999999E-2</v>
      </c>
      <c r="CW1589" s="86">
        <v>41</v>
      </c>
      <c r="CX1589" s="86">
        <v>2</v>
      </c>
      <c r="CY1589" s="86">
        <v>-0.57240000000000002</v>
      </c>
      <c r="CZ1589" s="86">
        <v>25</v>
      </c>
      <c r="DA1589" s="86">
        <v>2</v>
      </c>
      <c r="DB1589" s="86">
        <v>-4.1200000000000001E-2</v>
      </c>
      <c r="DC1589" s="86">
        <v>45</v>
      </c>
      <c r="DD1589" s="86">
        <v>-99</v>
      </c>
      <c r="DE1589" s="86">
        <v>-99</v>
      </c>
      <c r="DF1589" s="86">
        <v>-99</v>
      </c>
      <c r="DG1589" s="86">
        <v>-99</v>
      </c>
      <c r="DH1589" s="86">
        <v>-99</v>
      </c>
    </row>
    <row r="1590" spans="1:112" x14ac:dyDescent="0.2">
      <c r="A1590" s="85">
        <f>IF(ISERROR(SEARCH('School Lookup'!$F$3,Data!J1590)),A1589,A1589+1)</f>
        <v>0</v>
      </c>
      <c r="B1590" s="85">
        <f>IF(I1590='School Lookup'!$G$13,1,0)</f>
        <v>0</v>
      </c>
      <c r="C1590" s="85">
        <f t="shared" si="24"/>
        <v>1588</v>
      </c>
      <c r="D1590" s="86" t="s">
        <v>6478</v>
      </c>
      <c r="E1590" s="86" t="s">
        <v>6702</v>
      </c>
      <c r="F1590" s="86" t="s">
        <v>1150</v>
      </c>
      <c r="G1590" s="86" t="s">
        <v>3015</v>
      </c>
      <c r="H1590" s="86" t="s">
        <v>580</v>
      </c>
      <c r="I1590" s="86" t="s">
        <v>5357</v>
      </c>
      <c r="J1590" s="86" t="s">
        <v>1378</v>
      </c>
      <c r="K1590" s="86" t="s">
        <v>31</v>
      </c>
      <c r="L1590" s="86">
        <v>1</v>
      </c>
      <c r="M1590" s="86">
        <v>1</v>
      </c>
      <c r="N1590" s="89">
        <v>-0.37207751773049702</v>
      </c>
      <c r="O1590" s="89">
        <v>-0.71137847176909996</v>
      </c>
      <c r="P1590" s="89">
        <v>44.067599999999999</v>
      </c>
      <c r="Q1590" s="89">
        <v>-0.61186729037584298</v>
      </c>
      <c r="R1590" s="89">
        <v>52.695030638297901</v>
      </c>
      <c r="S1590" s="89">
        <v>-0.66162288107247103</v>
      </c>
      <c r="T1590" s="89">
        <v>-0.75083569249034399</v>
      </c>
      <c r="U1590" s="89">
        <v>0.37301587301587302</v>
      </c>
      <c r="V1590" s="89">
        <v>-0.28007363132576302</v>
      </c>
      <c r="W1590" s="89">
        <v>1</v>
      </c>
      <c r="X1590" s="89">
        <v>-0.157824592487597</v>
      </c>
      <c r="Y1590" s="89">
        <v>-0.28249743370465702</v>
      </c>
      <c r="Z1590" s="89">
        <v>57.4009</v>
      </c>
      <c r="AA1590" s="89">
        <v>0.94439218220738996</v>
      </c>
      <c r="AB1590" s="89">
        <v>53.933415662650603</v>
      </c>
      <c r="AC1590" s="89">
        <v>0.330947374251367</v>
      </c>
      <c r="AD1590" s="89">
        <v>0.38670935648159299</v>
      </c>
      <c r="AE1590" s="89">
        <v>0.37328042328042299</v>
      </c>
      <c r="AF1590" s="89">
        <v>0.14435103227394899</v>
      </c>
      <c r="AG1590" s="89">
        <v>1</v>
      </c>
      <c r="AH1590" s="89">
        <v>-0.21730805369127501</v>
      </c>
      <c r="AI1590" s="89">
        <v>-0.41063197090443598</v>
      </c>
      <c r="AJ1590" s="89">
        <v>55.020499999999998</v>
      </c>
      <c r="AK1590" s="89">
        <v>0.62584228599930303</v>
      </c>
      <c r="AL1590" s="89">
        <v>49.888129977628601</v>
      </c>
      <c r="AM1590" s="89">
        <v>0.10760515754743399</v>
      </c>
      <c r="AN1590" s="89">
        <v>6.98422942868034E-2</v>
      </c>
      <c r="AO1590" s="89">
        <v>0.118253968253968</v>
      </c>
      <c r="AP1590" s="89">
        <v>8.2591284513759602E-3</v>
      </c>
      <c r="AQ1590" s="89">
        <v>1</v>
      </c>
      <c r="AR1590" s="89">
        <v>-9.2962500000000003E-2</v>
      </c>
      <c r="AS1590" s="89">
        <v>-0.138952579419512</v>
      </c>
      <c r="AT1590" s="89">
        <v>57.97</v>
      </c>
      <c r="AU1590" s="89">
        <v>1.0090232651611799</v>
      </c>
      <c r="AV1590" s="89">
        <v>53.515621875000001</v>
      </c>
      <c r="AW1590" s="89">
        <v>0.43503534287083301</v>
      </c>
      <c r="AX1590" s="89">
        <v>0.41922398208403</v>
      </c>
      <c r="AY1590" s="89">
        <v>0.13544973544973499</v>
      </c>
      <c r="AZ1590" s="89">
        <v>5.6783777467466497E-2</v>
      </c>
      <c r="BA1590" s="89">
        <v>-99</v>
      </c>
      <c r="BB1590" s="89">
        <v>-99</v>
      </c>
      <c r="BC1590" s="89">
        <v>-99</v>
      </c>
      <c r="BD1590" s="89">
        <v>-99</v>
      </c>
      <c r="BE1590" s="89">
        <v>-99</v>
      </c>
      <c r="BF1590" s="89">
        <v>-99</v>
      </c>
      <c r="BG1590" s="89">
        <v>-99</v>
      </c>
      <c r="BH1590" s="89">
        <v>-99</v>
      </c>
      <c r="BI1590" s="89">
        <v>-99</v>
      </c>
      <c r="BJ1590" s="89">
        <v>-99</v>
      </c>
      <c r="BK1590" s="89">
        <v>-99</v>
      </c>
      <c r="BL1590" s="89">
        <v>-99</v>
      </c>
      <c r="BM1590" s="89">
        <v>-99</v>
      </c>
      <c r="BN1590" s="89">
        <v>-99</v>
      </c>
      <c r="BO1590" s="89">
        <v>-99</v>
      </c>
      <c r="BP1590" s="89">
        <v>-99</v>
      </c>
      <c r="BQ1590" s="89">
        <v>-99</v>
      </c>
      <c r="BR1590" s="89">
        <v>-99</v>
      </c>
      <c r="BS1590" s="89">
        <v>-99</v>
      </c>
      <c r="BT1590" s="89">
        <v>-99</v>
      </c>
      <c r="BU1590" s="89">
        <v>-99</v>
      </c>
      <c r="BV1590" s="89">
        <v>-99</v>
      </c>
      <c r="BW1590" s="89">
        <v>-99</v>
      </c>
      <c r="BX1590" s="89">
        <v>-99</v>
      </c>
      <c r="BY1590" s="89">
        <v>-99</v>
      </c>
      <c r="BZ1590" s="89">
        <v>-99</v>
      </c>
      <c r="CA1590" s="89">
        <v>-99</v>
      </c>
      <c r="CB1590" s="89">
        <v>-99</v>
      </c>
      <c r="CC1590" s="89">
        <v>-99</v>
      </c>
      <c r="CD1590" s="89">
        <v>-99</v>
      </c>
      <c r="CE1590" s="89">
        <v>-99</v>
      </c>
      <c r="CF1590" s="89">
        <v>-99</v>
      </c>
      <c r="CG1590" s="89">
        <v>-99</v>
      </c>
      <c r="CH1590" s="89">
        <v>-99</v>
      </c>
      <c r="CI1590" s="89">
        <v>-99</v>
      </c>
      <c r="CJ1590" s="89">
        <v>-99</v>
      </c>
      <c r="CK1590" s="89">
        <v>-99</v>
      </c>
      <c r="CL1590" s="89">
        <v>-99</v>
      </c>
      <c r="CM1590" s="89">
        <v>-99</v>
      </c>
      <c r="CN1590" s="89">
        <v>-99</v>
      </c>
      <c r="CO1590" s="89">
        <v>-99</v>
      </c>
      <c r="CP1590" s="89">
        <v>-99</v>
      </c>
      <c r="CQ1590" s="89">
        <v>-99</v>
      </c>
      <c r="CR1590" s="89">
        <v>-99</v>
      </c>
      <c r="CS1590" s="89">
        <v>-99</v>
      </c>
      <c r="CT1590" s="89">
        <v>-99</v>
      </c>
      <c r="CU1590" s="86">
        <v>-99</v>
      </c>
      <c r="CV1590" s="86">
        <v>-7.0699999999999999E-2</v>
      </c>
      <c r="CW1590" s="86">
        <v>41</v>
      </c>
      <c r="CX1590" s="86">
        <v>2</v>
      </c>
      <c r="CY1590" s="86">
        <v>-1.7782</v>
      </c>
      <c r="CZ1590" s="86">
        <v>2</v>
      </c>
      <c r="DA1590" s="86">
        <v>4</v>
      </c>
      <c r="DB1590" s="86">
        <v>0.33500000000000002</v>
      </c>
      <c r="DC1590" s="86">
        <v>65</v>
      </c>
      <c r="DD1590" s="86">
        <v>-99</v>
      </c>
      <c r="DE1590" s="86">
        <v>-99</v>
      </c>
      <c r="DF1590" s="86">
        <v>-99</v>
      </c>
      <c r="DG1590" s="86">
        <v>-99</v>
      </c>
      <c r="DH1590" s="86">
        <v>-99</v>
      </c>
    </row>
    <row r="1591" spans="1:112" x14ac:dyDescent="0.2">
      <c r="A1591" s="85">
        <f>IF(ISERROR(SEARCH('School Lookup'!$F$3,Data!J1591)),A1590,A1590+1)</f>
        <v>0</v>
      </c>
      <c r="B1591" s="85">
        <f>IF(I1591='School Lookup'!$G$13,1,0)</f>
        <v>0</v>
      </c>
      <c r="C1591" s="85">
        <f t="shared" si="24"/>
        <v>1589</v>
      </c>
      <c r="D1591" s="86" t="s">
        <v>6478</v>
      </c>
      <c r="E1591" s="86" t="s">
        <v>6486</v>
      </c>
      <c r="F1591" s="86" t="s">
        <v>1088</v>
      </c>
      <c r="G1591" s="86" t="s">
        <v>3203</v>
      </c>
      <c r="H1591" s="86" t="s">
        <v>2010</v>
      </c>
      <c r="I1591" s="86" t="s">
        <v>6016</v>
      </c>
      <c r="J1591" s="86" t="s">
        <v>6017</v>
      </c>
      <c r="K1591" s="86" t="s">
        <v>171</v>
      </c>
      <c r="L1591" s="86">
        <v>1</v>
      </c>
      <c r="M1591" s="86">
        <v>1</v>
      </c>
      <c r="N1591" s="89">
        <v>-0.20723558282208601</v>
      </c>
      <c r="O1591" s="89">
        <v>-0.35441343975573197</v>
      </c>
      <c r="P1591" s="89">
        <v>42.938200000000002</v>
      </c>
      <c r="Q1591" s="89">
        <v>-0.73166434294892102</v>
      </c>
      <c r="R1591" s="89">
        <v>51.942737627811901</v>
      </c>
      <c r="S1591" s="89">
        <v>-0.54303889135232597</v>
      </c>
      <c r="T1591" s="89">
        <v>-0.61628236543473003</v>
      </c>
      <c r="U1591" s="89">
        <v>0.38595106550907698</v>
      </c>
      <c r="V1591" s="89">
        <v>-0.23785483559398801</v>
      </c>
      <c r="W1591" s="89">
        <v>1</v>
      </c>
      <c r="X1591" s="89">
        <v>-0.16185409836065601</v>
      </c>
      <c r="Y1591" s="89">
        <v>-0.29198352876719302</v>
      </c>
      <c r="Z1591" s="89">
        <v>58.112400000000001</v>
      </c>
      <c r="AA1591" s="89">
        <v>1.0331183378011699</v>
      </c>
      <c r="AB1591" s="89">
        <v>57.377037704918003</v>
      </c>
      <c r="AC1591" s="89">
        <v>0.370567404516988</v>
      </c>
      <c r="AD1591" s="89">
        <v>0.43284101789887303</v>
      </c>
      <c r="AE1591" s="89">
        <v>0.38516179952643997</v>
      </c>
      <c r="AF1591" s="89">
        <v>0.16671382536278601</v>
      </c>
      <c r="AG1591" s="89">
        <v>1</v>
      </c>
      <c r="AH1591" s="89">
        <v>-3.1760427807486599E-2</v>
      </c>
      <c r="AI1591" s="89">
        <v>-1.13155797050107E-2</v>
      </c>
      <c r="AJ1591" s="89">
        <v>58.352899999999998</v>
      </c>
      <c r="AK1591" s="89">
        <v>0.952054225081715</v>
      </c>
      <c r="AL1591" s="89">
        <v>55.080227272727299</v>
      </c>
      <c r="AM1591" s="89">
        <v>0.47036932268835202</v>
      </c>
      <c r="AN1591" s="89">
        <v>0.45094180168613401</v>
      </c>
      <c r="AO1591" s="89">
        <v>0.14759273875296</v>
      </c>
      <c r="AP1591" s="89">
        <v>6.65557355290506E-2</v>
      </c>
      <c r="AQ1591" s="89">
        <v>1</v>
      </c>
      <c r="AR1591" s="89">
        <v>-0.36933786407767</v>
      </c>
      <c r="AS1591" s="89">
        <v>-0.76019354045893195</v>
      </c>
      <c r="AT1591" s="89">
        <v>-99</v>
      </c>
      <c r="AU1591" s="89">
        <v>-99</v>
      </c>
      <c r="AV1591" s="89">
        <v>54.368891262135897</v>
      </c>
      <c r="AW1591" s="89">
        <v>-0.76019354045893195</v>
      </c>
      <c r="AX1591" s="89">
        <v>-0.84030221620152801</v>
      </c>
      <c r="AY1591" s="89">
        <v>8.1294396211523304E-2</v>
      </c>
      <c r="AZ1591" s="89">
        <v>-6.8311861301308105E-2</v>
      </c>
      <c r="BA1591" s="89">
        <v>-99</v>
      </c>
      <c r="BB1591" s="89">
        <v>-99</v>
      </c>
      <c r="BC1591" s="89">
        <v>-99</v>
      </c>
      <c r="BD1591" s="89">
        <v>-99</v>
      </c>
      <c r="BE1591" s="89">
        <v>-99</v>
      </c>
      <c r="BF1591" s="89">
        <v>-99</v>
      </c>
      <c r="BG1591" s="89">
        <v>-99</v>
      </c>
      <c r="BH1591" s="89">
        <v>-99</v>
      </c>
      <c r="BI1591" s="89">
        <v>-99</v>
      </c>
      <c r="BJ1591" s="89">
        <v>-99</v>
      </c>
      <c r="BK1591" s="89">
        <v>-99</v>
      </c>
      <c r="BL1591" s="89">
        <v>-99</v>
      </c>
      <c r="BM1591" s="89">
        <v>-99</v>
      </c>
      <c r="BN1591" s="89">
        <v>-99</v>
      </c>
      <c r="BO1591" s="89">
        <v>-99</v>
      </c>
      <c r="BP1591" s="89">
        <v>-99</v>
      </c>
      <c r="BQ1591" s="89">
        <v>-99</v>
      </c>
      <c r="BR1591" s="89">
        <v>-99</v>
      </c>
      <c r="BS1591" s="89">
        <v>-99</v>
      </c>
      <c r="BT1591" s="89">
        <v>-99</v>
      </c>
      <c r="BU1591" s="89">
        <v>-99</v>
      </c>
      <c r="BV1591" s="89">
        <v>-99</v>
      </c>
      <c r="BW1591" s="89">
        <v>-99</v>
      </c>
      <c r="BX1591" s="89">
        <v>-99</v>
      </c>
      <c r="BY1591" s="89">
        <v>-99</v>
      </c>
      <c r="BZ1591" s="89">
        <v>-99</v>
      </c>
      <c r="CA1591" s="89">
        <v>-99</v>
      </c>
      <c r="CB1591" s="89">
        <v>-99</v>
      </c>
      <c r="CC1591" s="89">
        <v>-99</v>
      </c>
      <c r="CD1591" s="89">
        <v>-99</v>
      </c>
      <c r="CE1591" s="89">
        <v>-99</v>
      </c>
      <c r="CF1591" s="89">
        <v>-99</v>
      </c>
      <c r="CG1591" s="89">
        <v>-99</v>
      </c>
      <c r="CH1591" s="89">
        <v>-99</v>
      </c>
      <c r="CI1591" s="89">
        <v>-99</v>
      </c>
      <c r="CJ1591" s="89">
        <v>-99</v>
      </c>
      <c r="CK1591" s="89">
        <v>-99</v>
      </c>
      <c r="CL1591" s="89">
        <v>-99</v>
      </c>
      <c r="CM1591" s="89">
        <v>-99</v>
      </c>
      <c r="CN1591" s="89">
        <v>-99</v>
      </c>
      <c r="CO1591" s="89">
        <v>-99</v>
      </c>
      <c r="CP1591" s="89">
        <v>-99</v>
      </c>
      <c r="CQ1591" s="89">
        <v>-99</v>
      </c>
      <c r="CR1591" s="89">
        <v>-99</v>
      </c>
      <c r="CS1591" s="89">
        <v>-99</v>
      </c>
      <c r="CT1591" s="89">
        <v>-99</v>
      </c>
      <c r="CU1591" s="86">
        <v>-99</v>
      </c>
      <c r="CV1591" s="86">
        <v>-7.2900000000000006E-2</v>
      </c>
      <c r="CW1591" s="86">
        <v>41</v>
      </c>
      <c r="CX1591" s="86">
        <v>2</v>
      </c>
      <c r="CY1591" s="86">
        <v>-0.65480000000000005</v>
      </c>
      <c r="CZ1591" s="86">
        <v>22</v>
      </c>
      <c r="DA1591" s="86">
        <v>3</v>
      </c>
      <c r="DB1591" s="86">
        <v>0.25600000000000001</v>
      </c>
      <c r="DC1591" s="86">
        <v>61</v>
      </c>
      <c r="DD1591" s="86">
        <v>-99</v>
      </c>
      <c r="DE1591" s="86">
        <v>-99</v>
      </c>
      <c r="DF1591" s="86">
        <v>-99</v>
      </c>
      <c r="DG1591" s="86">
        <v>-99</v>
      </c>
      <c r="DH1591" s="86">
        <v>-99</v>
      </c>
    </row>
    <row r="1592" spans="1:112" x14ac:dyDescent="0.2">
      <c r="A1592" s="85">
        <f>IF(ISERROR(SEARCH('School Lookup'!$F$3,Data!J1592)),A1591,A1591+1)</f>
        <v>0</v>
      </c>
      <c r="B1592" s="85">
        <f>IF(I1592='School Lookup'!$G$13,1,0)</f>
        <v>0</v>
      </c>
      <c r="C1592" s="85">
        <f t="shared" si="24"/>
        <v>1590</v>
      </c>
      <c r="D1592" s="86" t="s">
        <v>6478</v>
      </c>
      <c r="E1592" s="86" t="s">
        <v>6790</v>
      </c>
      <c r="F1592" s="86" t="s">
        <v>2774</v>
      </c>
      <c r="G1592" s="86" t="s">
        <v>3039</v>
      </c>
      <c r="H1592" s="86" t="s">
        <v>1655</v>
      </c>
      <c r="I1592" s="86" t="s">
        <v>5154</v>
      </c>
      <c r="J1592" s="86" t="s">
        <v>227</v>
      </c>
      <c r="K1592" s="86" t="s">
        <v>389</v>
      </c>
      <c r="L1592" s="86">
        <v>1</v>
      </c>
      <c r="M1592" s="86">
        <v>-99</v>
      </c>
      <c r="N1592" s="89">
        <v>-99</v>
      </c>
      <c r="O1592" s="89">
        <v>-99</v>
      </c>
      <c r="P1592" s="89">
        <v>-99</v>
      </c>
      <c r="Q1592" s="89">
        <v>-99</v>
      </c>
      <c r="R1592" s="89">
        <v>-99</v>
      </c>
      <c r="S1592" s="89">
        <v>-99</v>
      </c>
      <c r="T1592" s="89">
        <v>-99</v>
      </c>
      <c r="U1592" s="89">
        <v>-99</v>
      </c>
      <c r="V1592" s="89">
        <v>-99</v>
      </c>
      <c r="W1592" s="89">
        <v>-99</v>
      </c>
      <c r="X1592" s="89">
        <v>-99</v>
      </c>
      <c r="Y1592" s="89">
        <v>-99</v>
      </c>
      <c r="Z1592" s="89">
        <v>-99</v>
      </c>
      <c r="AA1592" s="89">
        <v>-99</v>
      </c>
      <c r="AB1592" s="89">
        <v>-99</v>
      </c>
      <c r="AC1592" s="89">
        <v>-99</v>
      </c>
      <c r="AD1592" s="89">
        <v>-99</v>
      </c>
      <c r="AE1592" s="89">
        <v>-99</v>
      </c>
      <c r="AF1592" s="89">
        <v>-99</v>
      </c>
      <c r="AG1592" s="89">
        <v>-99</v>
      </c>
      <c r="AH1592" s="89">
        <v>-99</v>
      </c>
      <c r="AI1592" s="89">
        <v>-99</v>
      </c>
      <c r="AJ1592" s="89">
        <v>-99</v>
      </c>
      <c r="AK1592" s="89">
        <v>-99</v>
      </c>
      <c r="AL1592" s="89">
        <v>-99</v>
      </c>
      <c r="AM1592" s="89">
        <v>-99</v>
      </c>
      <c r="AN1592" s="89">
        <v>-99</v>
      </c>
      <c r="AO1592" s="89">
        <v>-99</v>
      </c>
      <c r="AP1592" s="89">
        <v>-99</v>
      </c>
      <c r="AQ1592" s="89">
        <v>-99</v>
      </c>
      <c r="AR1592" s="89">
        <v>-99</v>
      </c>
      <c r="AS1592" s="89">
        <v>-99</v>
      </c>
      <c r="AT1592" s="89">
        <v>-99</v>
      </c>
      <c r="AU1592" s="89">
        <v>-99</v>
      </c>
      <c r="AV1592" s="89">
        <v>-99</v>
      </c>
      <c r="AW1592" s="89">
        <v>-99</v>
      </c>
      <c r="AX1592" s="89">
        <v>-99</v>
      </c>
      <c r="AY1592" s="89">
        <v>-99</v>
      </c>
      <c r="AZ1592" s="89">
        <v>-99</v>
      </c>
      <c r="BA1592" s="89">
        <v>1</v>
      </c>
      <c r="BB1592" s="89">
        <v>-0.32735866336633701</v>
      </c>
      <c r="BC1592" s="89">
        <v>-0.512172565525426</v>
      </c>
      <c r="BD1592" s="89">
        <v>46.409199999999998</v>
      </c>
      <c r="BE1592" s="89">
        <v>-0.188446561699329</v>
      </c>
      <c r="BF1592" s="89">
        <v>58.292114851485103</v>
      </c>
      <c r="BG1592" s="89">
        <v>-0.35030956361237803</v>
      </c>
      <c r="BH1592" s="89">
        <v>-0.36461216250997103</v>
      </c>
      <c r="BI1592" s="89">
        <v>0.25038735667802903</v>
      </c>
      <c r="BJ1592" s="89">
        <v>-9.1294275583531495E-2</v>
      </c>
      <c r="BK1592" s="89">
        <v>1</v>
      </c>
      <c r="BL1592" s="89">
        <v>-0.25194734239802202</v>
      </c>
      <c r="BM1592" s="89">
        <v>-0.43132905429940099</v>
      </c>
      <c r="BN1592" s="89">
        <v>49.683</v>
      </c>
      <c r="BO1592" s="89">
        <v>0.11538141533814</v>
      </c>
      <c r="BP1592" s="89">
        <v>56.1186723114957</v>
      </c>
      <c r="BQ1592" s="89">
        <v>-0.15797381948063099</v>
      </c>
      <c r="BR1592" s="89">
        <v>-0.15383818579085101</v>
      </c>
      <c r="BS1592" s="89">
        <v>0.25069724202045202</v>
      </c>
      <c r="BT1592" s="89">
        <v>-3.8566808895196397E-2</v>
      </c>
      <c r="BU1592" s="89">
        <v>1</v>
      </c>
      <c r="BV1592" s="89">
        <v>-0.292742007434944</v>
      </c>
      <c r="BW1592" s="89">
        <v>-0.51715113080505404</v>
      </c>
      <c r="BX1592" s="89">
        <v>47.492800000000003</v>
      </c>
      <c r="BY1592" s="89">
        <v>-0.16687339820657099</v>
      </c>
      <c r="BZ1592" s="89">
        <v>55.5142594795539</v>
      </c>
      <c r="CA1592" s="89">
        <v>-0.34201226450581201</v>
      </c>
      <c r="CB1592" s="89">
        <v>-0.35065267192192101</v>
      </c>
      <c r="CC1592" s="89">
        <v>0.25007747133560598</v>
      </c>
      <c r="CD1592" s="89">
        <v>-8.7690333511307797E-2</v>
      </c>
      <c r="CE1592" s="89">
        <v>1</v>
      </c>
      <c r="CF1592" s="89">
        <v>-5.65631382316314E-2</v>
      </c>
      <c r="CG1592" s="89">
        <v>5.1118663649190897E-2</v>
      </c>
      <c r="CH1592" s="89">
        <v>59.707700000000003</v>
      </c>
      <c r="CI1592" s="89">
        <v>1.18820351935869</v>
      </c>
      <c r="CJ1592" s="89">
        <v>49.937715068493098</v>
      </c>
      <c r="CK1592" s="89">
        <v>0.619661091503941</v>
      </c>
      <c r="CL1592" s="89">
        <v>0.67965880823734703</v>
      </c>
      <c r="CM1592" s="89">
        <v>0.248837929965913</v>
      </c>
      <c r="CN1592" s="89">
        <v>0.16912489092488101</v>
      </c>
      <c r="CO1592" s="89">
        <v>90.474999999999994</v>
      </c>
      <c r="CP1592" s="89">
        <v>0.23319999999999999</v>
      </c>
      <c r="CQ1592" s="89">
        <v>1.99</v>
      </c>
      <c r="CR1592" s="89">
        <v>0.1046</v>
      </c>
      <c r="CS1592" s="89">
        <v>0.23319999999999999</v>
      </c>
      <c r="CT1592" s="89">
        <v>-0.29360000000000003</v>
      </c>
      <c r="CU1592" s="86" t="s">
        <v>6988</v>
      </c>
      <c r="CV1592" s="86">
        <v>-7.2900000000000006E-2</v>
      </c>
      <c r="CW1592" s="86">
        <v>41</v>
      </c>
      <c r="CX1592" s="86">
        <v>2</v>
      </c>
      <c r="CY1592" s="86">
        <v>-0.1545</v>
      </c>
      <c r="CZ1592" s="86">
        <v>44</v>
      </c>
      <c r="DA1592" s="86">
        <v>4</v>
      </c>
      <c r="DB1592" s="86">
        <v>0.23569999999999999</v>
      </c>
      <c r="DC1592" s="86">
        <v>60</v>
      </c>
      <c r="DD1592" s="86">
        <v>-99</v>
      </c>
      <c r="DE1592" s="86">
        <v>-99</v>
      </c>
      <c r="DF1592" s="86">
        <v>-99</v>
      </c>
      <c r="DG1592" s="86">
        <v>-99</v>
      </c>
      <c r="DH1592" s="86">
        <v>-99</v>
      </c>
    </row>
    <row r="1593" spans="1:112" x14ac:dyDescent="0.2">
      <c r="A1593" s="85">
        <f>IF(ISERROR(SEARCH('School Lookup'!$F$3,Data!J1593)),A1592,A1592+1)</f>
        <v>0</v>
      </c>
      <c r="B1593" s="85">
        <f>IF(I1593='School Lookup'!$G$13,1,0)</f>
        <v>0</v>
      </c>
      <c r="C1593" s="85">
        <f t="shared" si="24"/>
        <v>1591</v>
      </c>
      <c r="D1593" s="86" t="s">
        <v>6478</v>
      </c>
      <c r="E1593" s="86" t="s">
        <v>6499</v>
      </c>
      <c r="F1593" s="86" t="s">
        <v>2742</v>
      </c>
      <c r="G1593" s="86" t="s">
        <v>6674</v>
      </c>
      <c r="H1593" s="86" t="s">
        <v>6675</v>
      </c>
      <c r="I1593" s="86" t="s">
        <v>6676</v>
      </c>
      <c r="J1593" s="86" t="s">
        <v>6675</v>
      </c>
      <c r="K1593" s="86" t="s">
        <v>36</v>
      </c>
      <c r="L1593" s="86">
        <v>1</v>
      </c>
      <c r="M1593" s="86">
        <v>-99</v>
      </c>
      <c r="N1593" s="89">
        <v>-99</v>
      </c>
      <c r="O1593" s="89">
        <v>-99</v>
      </c>
      <c r="P1593" s="89">
        <v>-99</v>
      </c>
      <c r="Q1593" s="89">
        <v>-99</v>
      </c>
      <c r="R1593" s="89">
        <v>-99</v>
      </c>
      <c r="S1593" s="89">
        <v>-99</v>
      </c>
      <c r="T1593" s="89">
        <v>-99</v>
      </c>
      <c r="U1593" s="89">
        <v>-99</v>
      </c>
      <c r="V1593" s="89">
        <v>-99</v>
      </c>
      <c r="W1593" s="89">
        <v>-99</v>
      </c>
      <c r="X1593" s="89">
        <v>-99</v>
      </c>
      <c r="Y1593" s="89">
        <v>-99</v>
      </c>
      <c r="Z1593" s="89">
        <v>-99</v>
      </c>
      <c r="AA1593" s="89">
        <v>-99</v>
      </c>
      <c r="AB1593" s="89">
        <v>-99</v>
      </c>
      <c r="AC1593" s="89">
        <v>-99</v>
      </c>
      <c r="AD1593" s="89">
        <v>-99</v>
      </c>
      <c r="AE1593" s="89">
        <v>-99</v>
      </c>
      <c r="AF1593" s="89">
        <v>-99</v>
      </c>
      <c r="AG1593" s="89">
        <v>-99</v>
      </c>
      <c r="AH1593" s="89">
        <v>-99</v>
      </c>
      <c r="AI1593" s="89">
        <v>-99</v>
      </c>
      <c r="AJ1593" s="89">
        <v>-99</v>
      </c>
      <c r="AK1593" s="89">
        <v>-99</v>
      </c>
      <c r="AL1593" s="89">
        <v>-99</v>
      </c>
      <c r="AM1593" s="89">
        <v>-99</v>
      </c>
      <c r="AN1593" s="89">
        <v>-99</v>
      </c>
      <c r="AO1593" s="89">
        <v>-99</v>
      </c>
      <c r="AP1593" s="89">
        <v>-99</v>
      </c>
      <c r="AQ1593" s="89">
        <v>-99</v>
      </c>
      <c r="AR1593" s="89">
        <v>-99</v>
      </c>
      <c r="AS1593" s="89">
        <v>-99</v>
      </c>
      <c r="AT1593" s="89">
        <v>-99</v>
      </c>
      <c r="AU1593" s="89">
        <v>-99</v>
      </c>
      <c r="AV1593" s="89">
        <v>-99</v>
      </c>
      <c r="AW1593" s="89">
        <v>-99</v>
      </c>
      <c r="AX1593" s="89">
        <v>-99</v>
      </c>
      <c r="AY1593" s="89">
        <v>-99</v>
      </c>
      <c r="AZ1593" s="89">
        <v>-99</v>
      </c>
      <c r="BA1593" s="89">
        <v>1</v>
      </c>
      <c r="BB1593" s="89">
        <v>-0.179382089552239</v>
      </c>
      <c r="BC1593" s="89">
        <v>-0.17918057614344299</v>
      </c>
      <c r="BD1593" s="89">
        <v>37.450000000000003</v>
      </c>
      <c r="BE1593" s="89">
        <v>-1.0843025159501301</v>
      </c>
      <c r="BF1593" s="89">
        <v>53.7313447761194</v>
      </c>
      <c r="BG1593" s="89">
        <v>-0.63174154604678501</v>
      </c>
      <c r="BH1593" s="89">
        <v>-0.66573385539072605</v>
      </c>
      <c r="BI1593" s="89">
        <v>0.25</v>
      </c>
      <c r="BJ1593" s="89">
        <v>-0.16643346384768201</v>
      </c>
      <c r="BK1593" s="89">
        <v>1</v>
      </c>
      <c r="BL1593" s="89">
        <v>0.239526865671642</v>
      </c>
      <c r="BM1593" s="89">
        <v>0.76465874951117796</v>
      </c>
      <c r="BN1593" s="89">
        <v>42.15</v>
      </c>
      <c r="BO1593" s="89">
        <v>-0.73042512080399402</v>
      </c>
      <c r="BP1593" s="89">
        <v>46.268625373134299</v>
      </c>
      <c r="BQ1593" s="89">
        <v>1.7116814353592E-2</v>
      </c>
      <c r="BR1593" s="89">
        <v>2.9830628592938301E-2</v>
      </c>
      <c r="BS1593" s="89">
        <v>0.25</v>
      </c>
      <c r="BT1593" s="89">
        <v>7.4576571482345803E-3</v>
      </c>
      <c r="BU1593" s="89">
        <v>1</v>
      </c>
      <c r="BV1593" s="89">
        <v>8.1255223880597E-2</v>
      </c>
      <c r="BW1593" s="89">
        <v>0.34431684912199301</v>
      </c>
      <c r="BX1593" s="89">
        <v>51.2</v>
      </c>
      <c r="BY1593" s="89">
        <v>0.21560626480466699</v>
      </c>
      <c r="BZ1593" s="89">
        <v>46.268692537313399</v>
      </c>
      <c r="CA1593" s="89">
        <v>0.27996155696333003</v>
      </c>
      <c r="CB1593" s="89">
        <v>0.304939184894159</v>
      </c>
      <c r="CC1593" s="89">
        <v>0.25</v>
      </c>
      <c r="CD1593" s="89">
        <v>7.6234796223539694E-2</v>
      </c>
      <c r="CE1593" s="89">
        <v>1</v>
      </c>
      <c r="CF1593" s="89">
        <v>0.15642238805970099</v>
      </c>
      <c r="CG1593" s="89">
        <v>0.56177717594851895</v>
      </c>
      <c r="CH1593" s="89">
        <v>44.791699999999999</v>
      </c>
      <c r="CI1593" s="89">
        <v>-0.51410330001336402</v>
      </c>
      <c r="CJ1593" s="89">
        <v>47.761158208955202</v>
      </c>
      <c r="CK1593" s="89">
        <v>2.3836937967577701E-2</v>
      </c>
      <c r="CL1593" s="89">
        <v>3.4939735404247697E-2</v>
      </c>
      <c r="CM1593" s="89">
        <v>0.25</v>
      </c>
      <c r="CN1593" s="89">
        <v>8.7349338510619191E-3</v>
      </c>
      <c r="CO1593" s="89">
        <v>-99</v>
      </c>
      <c r="CP1593" s="89">
        <v>-99</v>
      </c>
      <c r="CQ1593" s="89">
        <v>-99</v>
      </c>
      <c r="CR1593" s="89">
        <v>-99</v>
      </c>
      <c r="CS1593" s="89">
        <v>-99</v>
      </c>
      <c r="CT1593" s="89">
        <v>-99</v>
      </c>
      <c r="CU1593" s="86">
        <v>-99</v>
      </c>
      <c r="CV1593" s="86">
        <v>-7.3999999999999996E-2</v>
      </c>
      <c r="CW1593" s="86">
        <v>41</v>
      </c>
      <c r="CX1593" s="86">
        <v>2</v>
      </c>
      <c r="CY1593" s="86">
        <v>-0.77259999999999995</v>
      </c>
      <c r="CZ1593" s="86">
        <v>17</v>
      </c>
      <c r="DA1593" s="86">
        <v>4</v>
      </c>
      <c r="DB1593" s="86">
        <v>-0.52829999999999999</v>
      </c>
      <c r="DC1593" s="86">
        <v>22</v>
      </c>
      <c r="DD1593" s="86">
        <v>-99</v>
      </c>
      <c r="DE1593" s="86">
        <v>-99</v>
      </c>
      <c r="DF1593" s="86">
        <v>-99</v>
      </c>
      <c r="DG1593" s="86">
        <v>-99</v>
      </c>
      <c r="DH1593" s="86">
        <v>-99</v>
      </c>
    </row>
    <row r="1594" spans="1:112" x14ac:dyDescent="0.2">
      <c r="A1594" s="85">
        <f>IF(ISERROR(SEARCH('School Lookup'!$F$3,Data!J1594)),A1593,A1593+1)</f>
        <v>0</v>
      </c>
      <c r="B1594" s="85">
        <f>IF(I1594='School Lookup'!$G$13,1,0)</f>
        <v>0</v>
      </c>
      <c r="C1594" s="85">
        <f t="shared" si="24"/>
        <v>1592</v>
      </c>
      <c r="D1594" s="86" t="s">
        <v>6478</v>
      </c>
      <c r="E1594" s="86" t="s">
        <v>6486</v>
      </c>
      <c r="F1594" s="86" t="s">
        <v>1088</v>
      </c>
      <c r="G1594" s="86" t="s">
        <v>3203</v>
      </c>
      <c r="H1594" s="86" t="s">
        <v>2010</v>
      </c>
      <c r="I1594" s="86" t="s">
        <v>4691</v>
      </c>
      <c r="J1594" s="86" t="s">
        <v>2011</v>
      </c>
      <c r="K1594" s="86" t="s">
        <v>389</v>
      </c>
      <c r="L1594" s="86">
        <v>1</v>
      </c>
      <c r="M1594" s="86">
        <v>1</v>
      </c>
      <c r="N1594" s="89">
        <v>-0.12413055555555599</v>
      </c>
      <c r="O1594" s="89">
        <v>-0.174449592964248</v>
      </c>
      <c r="P1594" s="89">
        <v>43.949199999999998</v>
      </c>
      <c r="Q1594" s="89">
        <v>-0.62442614554199505</v>
      </c>
      <c r="R1594" s="89">
        <v>48.518519444444401</v>
      </c>
      <c r="S1594" s="89">
        <v>-0.39943786925312202</v>
      </c>
      <c r="T1594" s="89">
        <v>-0.45334304000273801</v>
      </c>
      <c r="U1594" s="89">
        <v>0.15079586707623599</v>
      </c>
      <c r="V1594" s="89">
        <v>-6.8362256800189494E-2</v>
      </c>
      <c r="W1594" s="89">
        <v>1</v>
      </c>
      <c r="X1594" s="89">
        <v>-4.7109426987060998E-2</v>
      </c>
      <c r="Y1594" s="89">
        <v>-2.18563978335698E-2</v>
      </c>
      <c r="Z1594" s="89">
        <v>55.839799999999997</v>
      </c>
      <c r="AA1594" s="89">
        <v>0.74971839233044002</v>
      </c>
      <c r="AB1594" s="89">
        <v>52.495394085027698</v>
      </c>
      <c r="AC1594" s="89">
        <v>0.36393099724843497</v>
      </c>
      <c r="AD1594" s="89">
        <v>0.42511390383339698</v>
      </c>
      <c r="AE1594" s="89">
        <v>0.15107511868193199</v>
      </c>
      <c r="AF1594" s="89">
        <v>6.4224133474970094E-2</v>
      </c>
      <c r="AG1594" s="89">
        <v>-99</v>
      </c>
      <c r="AH1594" s="89">
        <v>-99</v>
      </c>
      <c r="AI1594" s="89">
        <v>-99</v>
      </c>
      <c r="AJ1594" s="89">
        <v>-99</v>
      </c>
      <c r="AK1594" s="89">
        <v>-99</v>
      </c>
      <c r="AL1594" s="89">
        <v>-99</v>
      </c>
      <c r="AM1594" s="89">
        <v>-99</v>
      </c>
      <c r="AN1594" s="89">
        <v>-99</v>
      </c>
      <c r="AO1594" s="89">
        <v>-99</v>
      </c>
      <c r="AP1594" s="89">
        <v>-99</v>
      </c>
      <c r="AQ1594" s="89">
        <v>1</v>
      </c>
      <c r="AR1594" s="89">
        <v>-0.122608411214953</v>
      </c>
      <c r="AS1594" s="89">
        <v>-0.20559113251750499</v>
      </c>
      <c r="AT1594" s="89">
        <v>47.430300000000003</v>
      </c>
      <c r="AU1594" s="89">
        <v>-0.136522760392016</v>
      </c>
      <c r="AV1594" s="89">
        <v>47.850510280373797</v>
      </c>
      <c r="AW1594" s="89">
        <v>-0.17105694645475999</v>
      </c>
      <c r="AX1594" s="89">
        <v>-0.219473030372483</v>
      </c>
      <c r="AY1594" s="89">
        <v>0.14939960904775201</v>
      </c>
      <c r="AZ1594" s="89">
        <v>-3.2789184934174299E-2</v>
      </c>
      <c r="BA1594" s="89">
        <v>1</v>
      </c>
      <c r="BB1594" s="89">
        <v>-0.24969452332657199</v>
      </c>
      <c r="BC1594" s="89">
        <v>-0.33740479094529702</v>
      </c>
      <c r="BD1594" s="89">
        <v>46.945500000000003</v>
      </c>
      <c r="BE1594" s="89">
        <v>-0.134820395494231</v>
      </c>
      <c r="BF1594" s="89">
        <v>53.549681541582103</v>
      </c>
      <c r="BG1594" s="89">
        <v>-0.23611259321976399</v>
      </c>
      <c r="BH1594" s="89">
        <v>-0.24242567627970801</v>
      </c>
      <c r="BI1594" s="89">
        <v>0.137671041608489</v>
      </c>
      <c r="BJ1594" s="89">
        <v>-3.3374995366069797E-2</v>
      </c>
      <c r="BK1594" s="89">
        <v>1</v>
      </c>
      <c r="BL1594" s="89">
        <v>-6.7329006085192697E-2</v>
      </c>
      <c r="BM1594" s="89">
        <v>1.7934152120265799E-2</v>
      </c>
      <c r="BN1594" s="89">
        <v>45.371600000000001</v>
      </c>
      <c r="BO1594" s="89">
        <v>-0.36870331848944499</v>
      </c>
      <c r="BP1594" s="89">
        <v>54.766776876267699</v>
      </c>
      <c r="BQ1594" s="89">
        <v>-0.17538458318458899</v>
      </c>
      <c r="BR1594" s="89">
        <v>-0.17210195157315</v>
      </c>
      <c r="BS1594" s="89">
        <v>0.137671041608489</v>
      </c>
      <c r="BT1594" s="89">
        <v>-2.3693454935929299E-2</v>
      </c>
      <c r="BU1594" s="89">
        <v>1</v>
      </c>
      <c r="BV1594" s="89">
        <v>-0.14402434077079099</v>
      </c>
      <c r="BW1594" s="89">
        <v>-0.17459376098179699</v>
      </c>
      <c r="BX1594" s="89">
        <v>46.753300000000003</v>
      </c>
      <c r="BY1594" s="89">
        <v>-0.24316917690661699</v>
      </c>
      <c r="BZ1594" s="89">
        <v>50.304268965517203</v>
      </c>
      <c r="CA1594" s="89">
        <v>-0.208881468944207</v>
      </c>
      <c r="CB1594" s="89">
        <v>-0.21032608188075899</v>
      </c>
      <c r="CC1594" s="89">
        <v>0.137671041608489</v>
      </c>
      <c r="CD1594" s="89">
        <v>-2.89558107699565E-2</v>
      </c>
      <c r="CE1594" s="89">
        <v>1</v>
      </c>
      <c r="CF1594" s="89">
        <v>-0.114993827160494</v>
      </c>
      <c r="CG1594" s="89">
        <v>-8.8975967195458805E-2</v>
      </c>
      <c r="CH1594" s="89">
        <v>51.3277</v>
      </c>
      <c r="CI1594" s="89">
        <v>0.23182572730064399</v>
      </c>
      <c r="CJ1594" s="89">
        <v>52.674899588477402</v>
      </c>
      <c r="CK1594" s="89">
        <v>7.1424880052592801E-2</v>
      </c>
      <c r="CL1594" s="89">
        <v>8.6432870949337201E-2</v>
      </c>
      <c r="CM1594" s="89">
        <v>0.135716280368612</v>
      </c>
      <c r="CN1594" s="89">
        <v>1.1730347746824301E-2</v>
      </c>
      <c r="CO1594" s="89">
        <v>94.885000000000005</v>
      </c>
      <c r="CP1594" s="89">
        <v>0.56640000000000001</v>
      </c>
      <c r="CQ1594" s="89">
        <v>1.39</v>
      </c>
      <c r="CR1594" s="89">
        <v>1.7999999999999999E-2</v>
      </c>
      <c r="CS1594" s="89">
        <v>0.56640000000000001</v>
      </c>
      <c r="CT1594" s="89">
        <v>0.25469999999999998</v>
      </c>
      <c r="CU1594" s="86" t="s">
        <v>6986</v>
      </c>
      <c r="CV1594" s="86">
        <v>-7.46E-2</v>
      </c>
      <c r="CW1594" s="86">
        <v>41</v>
      </c>
      <c r="CX1594" s="86">
        <v>4</v>
      </c>
      <c r="CY1594" s="86">
        <v>-0.95909999999999995</v>
      </c>
      <c r="CZ1594" s="86">
        <v>12</v>
      </c>
      <c r="DA1594" s="86">
        <v>7</v>
      </c>
      <c r="DB1594" s="86">
        <v>-7.2599999999999998E-2</v>
      </c>
      <c r="DC1594" s="86">
        <v>43</v>
      </c>
      <c r="DD1594" s="86">
        <v>-99</v>
      </c>
      <c r="DE1594" s="86">
        <v>-99</v>
      </c>
      <c r="DF1594" s="86">
        <v>-99</v>
      </c>
      <c r="DG1594" s="86">
        <v>-99</v>
      </c>
      <c r="DH1594" s="86">
        <v>-99</v>
      </c>
    </row>
    <row r="1595" spans="1:112" x14ac:dyDescent="0.2">
      <c r="A1595" s="85">
        <f>IF(ISERROR(SEARCH('School Lookup'!$F$3,Data!J1595)),A1594,A1594+1)</f>
        <v>0</v>
      </c>
      <c r="B1595" s="85">
        <f>IF(I1595='School Lookup'!$G$13,1,0)</f>
        <v>0</v>
      </c>
      <c r="C1595" s="85">
        <f t="shared" si="24"/>
        <v>1593</v>
      </c>
      <c r="D1595" s="86" t="s">
        <v>6478</v>
      </c>
      <c r="E1595" s="86" t="s">
        <v>6790</v>
      </c>
      <c r="F1595" s="86" t="s">
        <v>2774</v>
      </c>
      <c r="G1595" s="86" t="s">
        <v>6959</v>
      </c>
      <c r="H1595" s="86" t="s">
        <v>6960</v>
      </c>
      <c r="I1595" s="86" t="s">
        <v>6961</v>
      </c>
      <c r="J1595" s="86" t="s">
        <v>6962</v>
      </c>
      <c r="K1595" s="86" t="s">
        <v>258</v>
      </c>
      <c r="L1595" s="86">
        <v>1</v>
      </c>
      <c r="M1595" s="86">
        <v>1</v>
      </c>
      <c r="N1595" s="89">
        <v>1.8271276595744699E-3</v>
      </c>
      <c r="O1595" s="89">
        <v>9.8311634002668305E-2</v>
      </c>
      <c r="P1595" s="89">
        <v>-99</v>
      </c>
      <c r="Q1595" s="89">
        <v>-99</v>
      </c>
      <c r="R1595" s="89">
        <v>61.702112765957402</v>
      </c>
      <c r="S1595" s="89">
        <v>9.8311634002668305E-2</v>
      </c>
      <c r="T1595" s="89">
        <v>0.111436841846422</v>
      </c>
      <c r="U1595" s="89">
        <v>0.50133333333333296</v>
      </c>
      <c r="V1595" s="89">
        <v>5.5867003379006401E-2</v>
      </c>
      <c r="W1595" s="89">
        <v>1</v>
      </c>
      <c r="X1595" s="89">
        <v>-0.134351871657754</v>
      </c>
      <c r="Y1595" s="89">
        <v>-0.227238931004107</v>
      </c>
      <c r="Z1595" s="89">
        <v>-99</v>
      </c>
      <c r="AA1595" s="89">
        <v>-99</v>
      </c>
      <c r="AB1595" s="89">
        <v>57.219220320855598</v>
      </c>
      <c r="AC1595" s="89">
        <v>-0.227238931004107</v>
      </c>
      <c r="AD1595" s="89">
        <v>-0.26321598353388798</v>
      </c>
      <c r="AE1595" s="89">
        <v>0.49866666666666698</v>
      </c>
      <c r="AF1595" s="89">
        <v>-0.131257037122232</v>
      </c>
      <c r="AG1595" s="89">
        <v>-99</v>
      </c>
      <c r="AH1595" s="89">
        <v>-99</v>
      </c>
      <c r="AI1595" s="89">
        <v>-99</v>
      </c>
      <c r="AJ1595" s="89">
        <v>-99</v>
      </c>
      <c r="AK1595" s="89">
        <v>-99</v>
      </c>
      <c r="AL1595" s="89">
        <v>-99</v>
      </c>
      <c r="AM1595" s="89">
        <v>-99</v>
      </c>
      <c r="AN1595" s="89">
        <v>-99</v>
      </c>
      <c r="AO1595" s="89">
        <v>-99</v>
      </c>
      <c r="AP1595" s="89">
        <v>-99</v>
      </c>
      <c r="AQ1595" s="89">
        <v>-99</v>
      </c>
      <c r="AR1595" s="89">
        <v>-99</v>
      </c>
      <c r="AS1595" s="89">
        <v>-99</v>
      </c>
      <c r="AT1595" s="89">
        <v>-99</v>
      </c>
      <c r="AU1595" s="89">
        <v>-99</v>
      </c>
      <c r="AV1595" s="89">
        <v>-99</v>
      </c>
      <c r="AW1595" s="89">
        <v>-99</v>
      </c>
      <c r="AX1595" s="89">
        <v>-99</v>
      </c>
      <c r="AY1595" s="89">
        <v>-99</v>
      </c>
      <c r="AZ1595" s="89">
        <v>-99</v>
      </c>
      <c r="BA1595" s="89">
        <v>-99</v>
      </c>
      <c r="BB1595" s="89">
        <v>-99</v>
      </c>
      <c r="BC1595" s="89">
        <v>-99</v>
      </c>
      <c r="BD1595" s="89">
        <v>-99</v>
      </c>
      <c r="BE1595" s="89">
        <v>-99</v>
      </c>
      <c r="BF1595" s="89">
        <v>-99</v>
      </c>
      <c r="BG1595" s="89">
        <v>-99</v>
      </c>
      <c r="BH1595" s="89">
        <v>-99</v>
      </c>
      <c r="BI1595" s="89">
        <v>-99</v>
      </c>
      <c r="BJ1595" s="89">
        <v>-99</v>
      </c>
      <c r="BK1595" s="89">
        <v>-99</v>
      </c>
      <c r="BL1595" s="89">
        <v>-99</v>
      </c>
      <c r="BM1595" s="89">
        <v>-99</v>
      </c>
      <c r="BN1595" s="89">
        <v>-99</v>
      </c>
      <c r="BO1595" s="89">
        <v>-99</v>
      </c>
      <c r="BP1595" s="89">
        <v>-99</v>
      </c>
      <c r="BQ1595" s="89">
        <v>-99</v>
      </c>
      <c r="BR1595" s="89">
        <v>-99</v>
      </c>
      <c r="BS1595" s="89">
        <v>-99</v>
      </c>
      <c r="BT1595" s="89">
        <v>-99</v>
      </c>
      <c r="BU1595" s="89">
        <v>-99</v>
      </c>
      <c r="BV1595" s="89">
        <v>-99</v>
      </c>
      <c r="BW1595" s="89">
        <v>-99</v>
      </c>
      <c r="BX1595" s="89">
        <v>-99</v>
      </c>
      <c r="BY1595" s="89">
        <v>-99</v>
      </c>
      <c r="BZ1595" s="89">
        <v>-99</v>
      </c>
      <c r="CA1595" s="89">
        <v>-99</v>
      </c>
      <c r="CB1595" s="89">
        <v>-99</v>
      </c>
      <c r="CC1595" s="89">
        <v>-99</v>
      </c>
      <c r="CD1595" s="89">
        <v>-99</v>
      </c>
      <c r="CE1595" s="89">
        <v>-99</v>
      </c>
      <c r="CF1595" s="89">
        <v>-99</v>
      </c>
      <c r="CG1595" s="89">
        <v>-99</v>
      </c>
      <c r="CH1595" s="89">
        <v>-99</v>
      </c>
      <c r="CI1595" s="89">
        <v>-99</v>
      </c>
      <c r="CJ1595" s="89">
        <v>-99</v>
      </c>
      <c r="CK1595" s="89">
        <v>-99</v>
      </c>
      <c r="CL1595" s="89">
        <v>-99</v>
      </c>
      <c r="CM1595" s="89">
        <v>-99</v>
      </c>
      <c r="CN1595" s="89">
        <v>-99</v>
      </c>
      <c r="CO1595" s="89">
        <v>-99</v>
      </c>
      <c r="CP1595" s="89">
        <v>-99</v>
      </c>
      <c r="CQ1595" s="89">
        <v>-99</v>
      </c>
      <c r="CR1595" s="89">
        <v>-99</v>
      </c>
      <c r="CS1595" s="89">
        <v>-99</v>
      </c>
      <c r="CT1595" s="89">
        <v>-99</v>
      </c>
      <c r="CU1595" s="86">
        <v>-99</v>
      </c>
      <c r="CV1595" s="86">
        <v>-7.5399999999999995E-2</v>
      </c>
      <c r="CW1595" s="86">
        <v>41</v>
      </c>
      <c r="CX1595" s="86">
        <v>2</v>
      </c>
      <c r="CY1595" s="86">
        <v>7.5200000000000003E-2</v>
      </c>
      <c r="CZ1595" s="86">
        <v>55</v>
      </c>
      <c r="DA1595" s="86">
        <v>0</v>
      </c>
      <c r="DB1595" s="86">
        <v>-99</v>
      </c>
      <c r="DC1595" s="86">
        <v>-99</v>
      </c>
      <c r="DD1595" s="86">
        <v>-99</v>
      </c>
      <c r="DE1595" s="86">
        <v>-99</v>
      </c>
      <c r="DF1595" s="86">
        <v>-99</v>
      </c>
      <c r="DG1595" s="86">
        <v>-99</v>
      </c>
      <c r="DH1595" s="86">
        <v>-99</v>
      </c>
    </row>
    <row r="1596" spans="1:112" x14ac:dyDescent="0.2">
      <c r="A1596" s="85">
        <f>IF(ISERROR(SEARCH('School Lookup'!$F$3,Data!J1596)),A1595,A1595+1)</f>
        <v>0</v>
      </c>
      <c r="B1596" s="85">
        <f>IF(I1596='School Lookup'!$G$13,1,0)</f>
        <v>0</v>
      </c>
      <c r="C1596" s="85">
        <f t="shared" si="24"/>
        <v>1594</v>
      </c>
      <c r="D1596" s="86" t="s">
        <v>6478</v>
      </c>
      <c r="E1596" s="86" t="s">
        <v>6481</v>
      </c>
      <c r="F1596" s="86" t="s">
        <v>38</v>
      </c>
      <c r="G1596" s="86" t="s">
        <v>3305</v>
      </c>
      <c r="H1596" s="86" t="s">
        <v>22</v>
      </c>
      <c r="I1596" s="86" t="s">
        <v>5155</v>
      </c>
      <c r="J1596" s="86" t="s">
        <v>104</v>
      </c>
      <c r="K1596" s="86" t="s">
        <v>36</v>
      </c>
      <c r="L1596" s="86">
        <v>1</v>
      </c>
      <c r="M1596" s="86">
        <v>-99</v>
      </c>
      <c r="N1596" s="89">
        <v>-99</v>
      </c>
      <c r="O1596" s="89">
        <v>-99</v>
      </c>
      <c r="P1596" s="89">
        <v>-99</v>
      </c>
      <c r="Q1596" s="89">
        <v>-99</v>
      </c>
      <c r="R1596" s="89">
        <v>-99</v>
      </c>
      <c r="S1596" s="89">
        <v>-99</v>
      </c>
      <c r="T1596" s="89">
        <v>-99</v>
      </c>
      <c r="U1596" s="89">
        <v>-99</v>
      </c>
      <c r="V1596" s="89">
        <v>-99</v>
      </c>
      <c r="W1596" s="89">
        <v>-99</v>
      </c>
      <c r="X1596" s="89">
        <v>-99</v>
      </c>
      <c r="Y1596" s="89">
        <v>-99</v>
      </c>
      <c r="Z1596" s="89">
        <v>-99</v>
      </c>
      <c r="AA1596" s="89">
        <v>-99</v>
      </c>
      <c r="AB1596" s="89">
        <v>-99</v>
      </c>
      <c r="AC1596" s="89">
        <v>-99</v>
      </c>
      <c r="AD1596" s="89">
        <v>-99</v>
      </c>
      <c r="AE1596" s="89">
        <v>-99</v>
      </c>
      <c r="AF1596" s="89">
        <v>-99</v>
      </c>
      <c r="AG1596" s="89">
        <v>-99</v>
      </c>
      <c r="AH1596" s="89">
        <v>-99</v>
      </c>
      <c r="AI1596" s="89">
        <v>-99</v>
      </c>
      <c r="AJ1596" s="89">
        <v>-99</v>
      </c>
      <c r="AK1596" s="89">
        <v>-99</v>
      </c>
      <c r="AL1596" s="89">
        <v>-99</v>
      </c>
      <c r="AM1596" s="89">
        <v>-99</v>
      </c>
      <c r="AN1596" s="89">
        <v>-99</v>
      </c>
      <c r="AO1596" s="89">
        <v>-99</v>
      </c>
      <c r="AP1596" s="89">
        <v>-99</v>
      </c>
      <c r="AQ1596" s="89">
        <v>-99</v>
      </c>
      <c r="AR1596" s="89">
        <v>-99</v>
      </c>
      <c r="AS1596" s="89">
        <v>-99</v>
      </c>
      <c r="AT1596" s="89">
        <v>-99</v>
      </c>
      <c r="AU1596" s="89">
        <v>-99</v>
      </c>
      <c r="AV1596" s="89">
        <v>-99</v>
      </c>
      <c r="AW1596" s="89">
        <v>-99</v>
      </c>
      <c r="AX1596" s="89">
        <v>-99</v>
      </c>
      <c r="AY1596" s="89">
        <v>-99</v>
      </c>
      <c r="AZ1596" s="89">
        <v>-99</v>
      </c>
      <c r="BA1596" s="89">
        <v>1</v>
      </c>
      <c r="BB1596" s="89">
        <v>-0.13209223300970899</v>
      </c>
      <c r="BC1596" s="89">
        <v>-7.27641143900528E-2</v>
      </c>
      <c r="BD1596" s="89">
        <v>48.100999999999999</v>
      </c>
      <c r="BE1596" s="89">
        <v>-1.9278655703090002E-2</v>
      </c>
      <c r="BF1596" s="89">
        <v>51.941750485436899</v>
      </c>
      <c r="BG1596" s="89">
        <v>-4.6021385046571398E-2</v>
      </c>
      <c r="BH1596" s="89">
        <v>-3.9035194815147001E-2</v>
      </c>
      <c r="BI1596" s="89">
        <v>0.24939467312348701</v>
      </c>
      <c r="BJ1596" s="89">
        <v>-9.7351696512351996E-3</v>
      </c>
      <c r="BK1596" s="89">
        <v>1</v>
      </c>
      <c r="BL1596" s="89">
        <v>-0.222245631067961</v>
      </c>
      <c r="BM1596" s="89">
        <v>-0.35905082703987401</v>
      </c>
      <c r="BN1596" s="89">
        <v>43.02</v>
      </c>
      <c r="BO1596" s="89">
        <v>-0.63274137111015905</v>
      </c>
      <c r="BP1596" s="89">
        <v>47.087361165048499</v>
      </c>
      <c r="BQ1596" s="89">
        <v>-0.49589609907501597</v>
      </c>
      <c r="BR1596" s="89">
        <v>-0.50831622432335699</v>
      </c>
      <c r="BS1596" s="89">
        <v>0.24939467312348701</v>
      </c>
      <c r="BT1596" s="89">
        <v>-0.12677135860848801</v>
      </c>
      <c r="BU1596" s="89">
        <v>1</v>
      </c>
      <c r="BV1596" s="89">
        <v>-0.23348695652173901</v>
      </c>
      <c r="BW1596" s="89">
        <v>-0.38066260967050702</v>
      </c>
      <c r="BX1596" s="89">
        <v>43.306899999999999</v>
      </c>
      <c r="BY1596" s="89">
        <v>-0.59874155244662797</v>
      </c>
      <c r="BZ1596" s="89">
        <v>48.7922657004831</v>
      </c>
      <c r="CA1596" s="89">
        <v>-0.489702081058568</v>
      </c>
      <c r="CB1596" s="89">
        <v>-0.506325206238465</v>
      </c>
      <c r="CC1596" s="89">
        <v>0.25060532687651299</v>
      </c>
      <c r="CD1596" s="89">
        <v>-0.12688779381520901</v>
      </c>
      <c r="CE1596" s="89">
        <v>1</v>
      </c>
      <c r="CF1596" s="89">
        <v>8.6949758454106296E-2</v>
      </c>
      <c r="CG1596" s="89">
        <v>0.39520815927558101</v>
      </c>
      <c r="CH1596" s="89">
        <v>56.980400000000003</v>
      </c>
      <c r="CI1596" s="89">
        <v>0.87694705727278299</v>
      </c>
      <c r="CJ1596" s="89">
        <v>42.9951502415459</v>
      </c>
      <c r="CK1596" s="89">
        <v>0.63607760827418203</v>
      </c>
      <c r="CL1596" s="89">
        <v>0.69742250816196505</v>
      </c>
      <c r="CM1596" s="89">
        <v>0.25060532687651299</v>
      </c>
      <c r="CN1596" s="89">
        <v>0.174777795628967</v>
      </c>
      <c r="CO1596" s="89">
        <v>93.094999999999999</v>
      </c>
      <c r="CP1596" s="89">
        <v>0.43120000000000003</v>
      </c>
      <c r="CQ1596" s="89">
        <v>-3.39</v>
      </c>
      <c r="CR1596" s="89">
        <v>-0.67179999999999995</v>
      </c>
      <c r="CS1596" s="89">
        <v>0.43120000000000003</v>
      </c>
      <c r="CT1596" s="89">
        <v>3.2199999999999999E-2</v>
      </c>
      <c r="CU1596" s="86" t="s">
        <v>6988</v>
      </c>
      <c r="CV1596" s="86">
        <v>-7.6499999999999999E-2</v>
      </c>
      <c r="CW1596" s="86">
        <v>41</v>
      </c>
      <c r="CX1596" s="86">
        <v>2</v>
      </c>
      <c r="CY1596" s="86">
        <v>5.16E-2</v>
      </c>
      <c r="CZ1596" s="86">
        <v>54</v>
      </c>
      <c r="DA1596" s="86">
        <v>4</v>
      </c>
      <c r="DB1596" s="86">
        <v>-9.2899999999999996E-2</v>
      </c>
      <c r="DC1596" s="86">
        <v>42</v>
      </c>
      <c r="DD1596" s="86">
        <v>-99</v>
      </c>
      <c r="DE1596" s="86">
        <v>-99</v>
      </c>
      <c r="DF1596" s="86">
        <v>-99</v>
      </c>
      <c r="DG1596" s="86">
        <v>-99</v>
      </c>
      <c r="DH1596" s="86">
        <v>-99</v>
      </c>
    </row>
    <row r="1597" spans="1:112" x14ac:dyDescent="0.2">
      <c r="A1597" s="85">
        <f>IF(ISERROR(SEARCH('School Lookup'!$F$3,Data!J1597)),A1596,A1596+1)</f>
        <v>0</v>
      </c>
      <c r="B1597" s="85">
        <f>IF(I1597='School Lookup'!$G$13,1,0)</f>
        <v>0</v>
      </c>
      <c r="C1597" s="85">
        <f t="shared" si="24"/>
        <v>1595</v>
      </c>
      <c r="D1597" s="86" t="s">
        <v>6478</v>
      </c>
      <c r="E1597" s="86" t="s">
        <v>6790</v>
      </c>
      <c r="F1597" s="86" t="s">
        <v>2774</v>
      </c>
      <c r="G1597" s="86" t="s">
        <v>3345</v>
      </c>
      <c r="H1597" s="86" t="s">
        <v>2599</v>
      </c>
      <c r="I1597" s="86" t="s">
        <v>5368</v>
      </c>
      <c r="J1597" s="86" t="s">
        <v>2599</v>
      </c>
      <c r="K1597" s="86" t="s">
        <v>36</v>
      </c>
      <c r="L1597" s="86">
        <v>1</v>
      </c>
      <c r="M1597" s="86">
        <v>-99</v>
      </c>
      <c r="N1597" s="89">
        <v>-99</v>
      </c>
      <c r="O1597" s="89">
        <v>-99</v>
      </c>
      <c r="P1597" s="89">
        <v>-99</v>
      </c>
      <c r="Q1597" s="89">
        <v>-99</v>
      </c>
      <c r="R1597" s="89">
        <v>-99</v>
      </c>
      <c r="S1597" s="89">
        <v>-99</v>
      </c>
      <c r="T1597" s="89">
        <v>-99</v>
      </c>
      <c r="U1597" s="89">
        <v>-99</v>
      </c>
      <c r="V1597" s="89">
        <v>-99</v>
      </c>
      <c r="W1597" s="89">
        <v>-99</v>
      </c>
      <c r="X1597" s="89">
        <v>-99</v>
      </c>
      <c r="Y1597" s="89">
        <v>-99</v>
      </c>
      <c r="Z1597" s="89">
        <v>-99</v>
      </c>
      <c r="AA1597" s="89">
        <v>-99</v>
      </c>
      <c r="AB1597" s="89">
        <v>-99</v>
      </c>
      <c r="AC1597" s="89">
        <v>-99</v>
      </c>
      <c r="AD1597" s="89">
        <v>-99</v>
      </c>
      <c r="AE1597" s="89">
        <v>-99</v>
      </c>
      <c r="AF1597" s="89">
        <v>-99</v>
      </c>
      <c r="AG1597" s="89">
        <v>-99</v>
      </c>
      <c r="AH1597" s="89">
        <v>-99</v>
      </c>
      <c r="AI1597" s="89">
        <v>-99</v>
      </c>
      <c r="AJ1597" s="89">
        <v>-99</v>
      </c>
      <c r="AK1597" s="89">
        <v>-99</v>
      </c>
      <c r="AL1597" s="89">
        <v>-99</v>
      </c>
      <c r="AM1597" s="89">
        <v>-99</v>
      </c>
      <c r="AN1597" s="89">
        <v>-99</v>
      </c>
      <c r="AO1597" s="89">
        <v>-99</v>
      </c>
      <c r="AP1597" s="89">
        <v>-99</v>
      </c>
      <c r="AQ1597" s="89">
        <v>-99</v>
      </c>
      <c r="AR1597" s="89">
        <v>-99</v>
      </c>
      <c r="AS1597" s="89">
        <v>-99</v>
      </c>
      <c r="AT1597" s="89">
        <v>-99</v>
      </c>
      <c r="AU1597" s="89">
        <v>-99</v>
      </c>
      <c r="AV1597" s="89">
        <v>-99</v>
      </c>
      <c r="AW1597" s="89">
        <v>-99</v>
      </c>
      <c r="AX1597" s="89">
        <v>-99</v>
      </c>
      <c r="AY1597" s="89">
        <v>-99</v>
      </c>
      <c r="AZ1597" s="89">
        <v>-99</v>
      </c>
      <c r="BA1597" s="89">
        <v>1</v>
      </c>
      <c r="BB1597" s="89">
        <v>-0.34901025641025601</v>
      </c>
      <c r="BC1597" s="89">
        <v>-0.560895190027069</v>
      </c>
      <c r="BD1597" s="89">
        <v>48.040399999999998</v>
      </c>
      <c r="BE1597" s="89">
        <v>-2.5338222497848301E-2</v>
      </c>
      <c r="BF1597" s="89">
        <v>54.273505128205102</v>
      </c>
      <c r="BG1597" s="89">
        <v>-0.293116706262459</v>
      </c>
      <c r="BH1597" s="89">
        <v>-0.30341794472092098</v>
      </c>
      <c r="BI1597" s="89">
        <v>0.24973319103521899</v>
      </c>
      <c r="BJ1597" s="89">
        <v>-7.5773531552503201E-2</v>
      </c>
      <c r="BK1597" s="89">
        <v>1</v>
      </c>
      <c r="BL1597" s="89">
        <v>-0.41007931034482797</v>
      </c>
      <c r="BM1597" s="89">
        <v>-0.81613847451243005</v>
      </c>
      <c r="BN1597" s="89">
        <v>44.313099999999999</v>
      </c>
      <c r="BO1597" s="89">
        <v>-0.48755188061694399</v>
      </c>
      <c r="BP1597" s="89">
        <v>65.948289655172402</v>
      </c>
      <c r="BQ1597" s="89">
        <v>-0.65184517756468696</v>
      </c>
      <c r="BR1597" s="89">
        <v>-0.67190568495413905</v>
      </c>
      <c r="BS1597" s="89">
        <v>0.247598719316969</v>
      </c>
      <c r="BT1597" s="89">
        <v>-0.16636298709643599</v>
      </c>
      <c r="BU1597" s="89">
        <v>1</v>
      </c>
      <c r="BV1597" s="89">
        <v>-0.24380085106383001</v>
      </c>
      <c r="BW1597" s="89">
        <v>-0.40441971039850499</v>
      </c>
      <c r="BX1597" s="89">
        <v>49.35</v>
      </c>
      <c r="BY1597" s="89">
        <v>2.4737852911380701E-2</v>
      </c>
      <c r="BZ1597" s="89">
        <v>51.489382553191497</v>
      </c>
      <c r="CA1597" s="89">
        <v>-0.18984092874356201</v>
      </c>
      <c r="CB1597" s="89">
        <v>-0.19025638975861101</v>
      </c>
      <c r="CC1597" s="89">
        <v>0.25080042689434401</v>
      </c>
      <c r="CD1597" s="89">
        <v>-4.7716383770836202E-2</v>
      </c>
      <c r="CE1597" s="89">
        <v>1</v>
      </c>
      <c r="CF1597" s="89">
        <v>-9.4449152542372905E-2</v>
      </c>
      <c r="CG1597" s="89">
        <v>-3.9717629510048098E-2</v>
      </c>
      <c r="CH1597" s="89">
        <v>58.461500000000001</v>
      </c>
      <c r="CI1597" s="89">
        <v>1.04597941381421</v>
      </c>
      <c r="CJ1597" s="89">
        <v>45.338952542372901</v>
      </c>
      <c r="CK1597" s="89">
        <v>0.50313089215208096</v>
      </c>
      <c r="CL1597" s="89">
        <v>0.55356582990258796</v>
      </c>
      <c r="CM1597" s="89">
        <v>0.251867662753469</v>
      </c>
      <c r="CN1597" s="89">
        <v>0.13942533175774899</v>
      </c>
      <c r="CO1597" s="89">
        <v>97.575000000000003</v>
      </c>
      <c r="CP1597" s="89">
        <v>0.76959999999999995</v>
      </c>
      <c r="CQ1597" s="89">
        <v>3.15</v>
      </c>
      <c r="CR1597" s="89">
        <v>0.27200000000000002</v>
      </c>
      <c r="CS1597" s="89">
        <v>0.76959999999999995</v>
      </c>
      <c r="CT1597" s="89">
        <v>0.58899999999999997</v>
      </c>
      <c r="CU1597" s="86" t="s">
        <v>6988</v>
      </c>
      <c r="CV1597" s="86">
        <v>-7.6499999999999999E-2</v>
      </c>
      <c r="CW1597" s="86">
        <v>41</v>
      </c>
      <c r="CX1597" s="86">
        <v>2</v>
      </c>
      <c r="CY1597" s="86">
        <v>3.5200000000000002E-2</v>
      </c>
      <c r="CZ1597" s="86">
        <v>53</v>
      </c>
      <c r="DA1597" s="86">
        <v>4</v>
      </c>
      <c r="DB1597" s="86">
        <v>0.1426</v>
      </c>
      <c r="DC1597" s="86">
        <v>55</v>
      </c>
      <c r="DD1597" s="86">
        <v>-99</v>
      </c>
      <c r="DE1597" s="86">
        <v>-99</v>
      </c>
      <c r="DF1597" s="86">
        <v>-99</v>
      </c>
      <c r="DG1597" s="86">
        <v>-99</v>
      </c>
      <c r="DH1597" s="86">
        <v>-99</v>
      </c>
    </row>
    <row r="1598" spans="1:112" x14ac:dyDescent="0.2">
      <c r="A1598" s="85">
        <f>IF(ISERROR(SEARCH('School Lookup'!$F$3,Data!J1598)),A1597,A1597+1)</f>
        <v>0</v>
      </c>
      <c r="B1598" s="85">
        <f>IF(I1598='School Lookup'!$G$13,1,0)</f>
        <v>0</v>
      </c>
      <c r="C1598" s="85">
        <f t="shared" si="24"/>
        <v>1596</v>
      </c>
      <c r="D1598" s="86" t="s">
        <v>6478</v>
      </c>
      <c r="E1598" s="86" t="s">
        <v>6629</v>
      </c>
      <c r="F1598" s="86" t="s">
        <v>2759</v>
      </c>
      <c r="G1598" s="86" t="s">
        <v>2901</v>
      </c>
      <c r="H1598" s="86" t="s">
        <v>645</v>
      </c>
      <c r="I1598" s="86" t="s">
        <v>4550</v>
      </c>
      <c r="J1598" s="86" t="s">
        <v>989</v>
      </c>
      <c r="K1598" s="86" t="s">
        <v>36</v>
      </c>
      <c r="L1598" s="86">
        <v>1</v>
      </c>
      <c r="M1598" s="86">
        <v>-99</v>
      </c>
      <c r="N1598" s="89">
        <v>-99</v>
      </c>
      <c r="O1598" s="89">
        <v>-99</v>
      </c>
      <c r="P1598" s="89">
        <v>-99</v>
      </c>
      <c r="Q1598" s="89">
        <v>-99</v>
      </c>
      <c r="R1598" s="89">
        <v>-99</v>
      </c>
      <c r="S1598" s="89">
        <v>-99</v>
      </c>
      <c r="T1598" s="89">
        <v>-99</v>
      </c>
      <c r="U1598" s="89">
        <v>-99</v>
      </c>
      <c r="V1598" s="89">
        <v>-99</v>
      </c>
      <c r="W1598" s="89">
        <v>-99</v>
      </c>
      <c r="X1598" s="89">
        <v>-99</v>
      </c>
      <c r="Y1598" s="89">
        <v>-99</v>
      </c>
      <c r="Z1598" s="89">
        <v>-99</v>
      </c>
      <c r="AA1598" s="89">
        <v>-99</v>
      </c>
      <c r="AB1598" s="89">
        <v>-99</v>
      </c>
      <c r="AC1598" s="89">
        <v>-99</v>
      </c>
      <c r="AD1598" s="89">
        <v>-99</v>
      </c>
      <c r="AE1598" s="89">
        <v>-99</v>
      </c>
      <c r="AF1598" s="89">
        <v>-99</v>
      </c>
      <c r="AG1598" s="89">
        <v>-99</v>
      </c>
      <c r="AH1598" s="89">
        <v>-99</v>
      </c>
      <c r="AI1598" s="89">
        <v>-99</v>
      </c>
      <c r="AJ1598" s="89">
        <v>-99</v>
      </c>
      <c r="AK1598" s="89">
        <v>-99</v>
      </c>
      <c r="AL1598" s="89">
        <v>-99</v>
      </c>
      <c r="AM1598" s="89">
        <v>-99</v>
      </c>
      <c r="AN1598" s="89">
        <v>-99</v>
      </c>
      <c r="AO1598" s="89">
        <v>-99</v>
      </c>
      <c r="AP1598" s="89">
        <v>-99</v>
      </c>
      <c r="AQ1598" s="89">
        <v>-99</v>
      </c>
      <c r="AR1598" s="89">
        <v>-99</v>
      </c>
      <c r="AS1598" s="89">
        <v>-99</v>
      </c>
      <c r="AT1598" s="89">
        <v>-99</v>
      </c>
      <c r="AU1598" s="89">
        <v>-99</v>
      </c>
      <c r="AV1598" s="89">
        <v>-99</v>
      </c>
      <c r="AW1598" s="89">
        <v>-99</v>
      </c>
      <c r="AX1598" s="89">
        <v>-99</v>
      </c>
      <c r="AY1598" s="89">
        <v>-99</v>
      </c>
      <c r="AZ1598" s="89">
        <v>-99</v>
      </c>
      <c r="BA1598" s="89">
        <v>1</v>
      </c>
      <c r="BB1598" s="89">
        <v>-2.9230339805825199E-2</v>
      </c>
      <c r="BC1598" s="89">
        <v>0.15870621612718899</v>
      </c>
      <c r="BD1598" s="89">
        <v>36.927399999999999</v>
      </c>
      <c r="BE1598" s="89">
        <v>-1.1365587800910599</v>
      </c>
      <c r="BF1598" s="89">
        <v>53.398046116504901</v>
      </c>
      <c r="BG1598" s="89">
        <v>-0.48892628198193699</v>
      </c>
      <c r="BH1598" s="89">
        <v>-0.51292686553681999</v>
      </c>
      <c r="BI1598" s="89">
        <v>0.25015179113539798</v>
      </c>
      <c r="BJ1598" s="89">
        <v>-0.12830957413550101</v>
      </c>
      <c r="BK1598" s="89">
        <v>1</v>
      </c>
      <c r="BL1598" s="89">
        <v>0.122191240875912</v>
      </c>
      <c r="BM1598" s="89">
        <v>0.47912601167054802</v>
      </c>
      <c r="BN1598" s="89">
        <v>48.039099999999998</v>
      </c>
      <c r="BO1598" s="89">
        <v>-6.9195959514382802E-2</v>
      </c>
      <c r="BP1598" s="89">
        <v>51.581523357664203</v>
      </c>
      <c r="BQ1598" s="89">
        <v>0.20496502607808301</v>
      </c>
      <c r="BR1598" s="89">
        <v>0.22688205033956901</v>
      </c>
      <c r="BS1598" s="89">
        <v>0.249544626593807</v>
      </c>
      <c r="BT1598" s="89">
        <v>5.6617196532825098E-2</v>
      </c>
      <c r="BU1598" s="89">
        <v>1</v>
      </c>
      <c r="BV1598" s="89">
        <v>0.12300825242718399</v>
      </c>
      <c r="BW1598" s="89">
        <v>0.44049108290266498</v>
      </c>
      <c r="BX1598" s="89">
        <v>41.166699999999999</v>
      </c>
      <c r="BY1598" s="89">
        <v>-0.81955051197852602</v>
      </c>
      <c r="BZ1598" s="89">
        <v>48.300944417475698</v>
      </c>
      <c r="CA1598" s="89">
        <v>-0.18952971453792999</v>
      </c>
      <c r="CB1598" s="89">
        <v>-0.18992835424988799</v>
      </c>
      <c r="CC1598" s="89">
        <v>0.25015179113539798</v>
      </c>
      <c r="CD1598" s="89">
        <v>-4.7510918003007899E-2</v>
      </c>
      <c r="CE1598" s="89">
        <v>1</v>
      </c>
      <c r="CF1598" s="89">
        <v>3.3800242718446602E-2</v>
      </c>
      <c r="CG1598" s="89">
        <v>0.26777577873965502</v>
      </c>
      <c r="CH1598" s="89">
        <v>45.481299999999997</v>
      </c>
      <c r="CI1598" s="89">
        <v>-0.43540185306787099</v>
      </c>
      <c r="CJ1598" s="89">
        <v>45.873787621359199</v>
      </c>
      <c r="CK1598" s="89">
        <v>-8.3813037164108303E-2</v>
      </c>
      <c r="CL1598" s="89">
        <v>-8.1544283824373995E-2</v>
      </c>
      <c r="CM1598" s="89">
        <v>0.25015179113539798</v>
      </c>
      <c r="CN1598" s="89">
        <v>-2.0398448655520401E-2</v>
      </c>
      <c r="CO1598" s="89">
        <v>96.75</v>
      </c>
      <c r="CP1598" s="89">
        <v>0.70730000000000004</v>
      </c>
      <c r="CQ1598" s="89">
        <v>2.1</v>
      </c>
      <c r="CR1598" s="89">
        <v>0.1205</v>
      </c>
      <c r="CS1598" s="89">
        <v>0.70730000000000004</v>
      </c>
      <c r="CT1598" s="89">
        <v>0.48649999999999999</v>
      </c>
      <c r="CU1598" s="86" t="s">
        <v>6986</v>
      </c>
      <c r="CV1598" s="86">
        <v>-7.6999999999999999E-2</v>
      </c>
      <c r="CW1598" s="86">
        <v>41</v>
      </c>
      <c r="CX1598" s="86">
        <v>2</v>
      </c>
      <c r="CY1598" s="86">
        <v>-0.56289999999999996</v>
      </c>
      <c r="CZ1598" s="86">
        <v>26</v>
      </c>
      <c r="DA1598" s="86">
        <v>4</v>
      </c>
      <c r="DB1598" s="86">
        <v>-0.61550000000000005</v>
      </c>
      <c r="DC1598" s="86">
        <v>19</v>
      </c>
      <c r="DD1598" s="86">
        <v>-99</v>
      </c>
      <c r="DE1598" s="86">
        <v>-99</v>
      </c>
      <c r="DF1598" s="86">
        <v>-99</v>
      </c>
      <c r="DG1598" s="86">
        <v>-99</v>
      </c>
      <c r="DH1598" s="86">
        <v>-99</v>
      </c>
    </row>
    <row r="1599" spans="1:112" x14ac:dyDescent="0.2">
      <c r="A1599" s="85">
        <f>IF(ISERROR(SEARCH('School Lookup'!$F$3,Data!J1599)),A1598,A1598+1)</f>
        <v>0</v>
      </c>
      <c r="B1599" s="85">
        <f>IF(I1599='School Lookup'!$G$13,1,0)</f>
        <v>0</v>
      </c>
      <c r="C1599" s="85">
        <f t="shared" si="24"/>
        <v>1597</v>
      </c>
      <c r="D1599" s="86" t="s">
        <v>6478</v>
      </c>
      <c r="E1599" s="86" t="s">
        <v>6856</v>
      </c>
      <c r="F1599" s="86" t="s">
        <v>2239</v>
      </c>
      <c r="G1599" s="86" t="s">
        <v>3135</v>
      </c>
      <c r="H1599" s="86" t="s">
        <v>1999</v>
      </c>
      <c r="I1599" s="86" t="s">
        <v>5410</v>
      </c>
      <c r="J1599" s="86" t="s">
        <v>2222</v>
      </c>
      <c r="K1599" s="86" t="s">
        <v>36</v>
      </c>
      <c r="L1599" s="86">
        <v>1</v>
      </c>
      <c r="M1599" s="86">
        <v>-99</v>
      </c>
      <c r="N1599" s="89">
        <v>-99</v>
      </c>
      <c r="O1599" s="89">
        <v>-99</v>
      </c>
      <c r="P1599" s="89">
        <v>-99</v>
      </c>
      <c r="Q1599" s="89">
        <v>-99</v>
      </c>
      <c r="R1599" s="89">
        <v>-99</v>
      </c>
      <c r="S1599" s="89">
        <v>-99</v>
      </c>
      <c r="T1599" s="89">
        <v>-99</v>
      </c>
      <c r="U1599" s="89">
        <v>-99</v>
      </c>
      <c r="V1599" s="89">
        <v>-99</v>
      </c>
      <c r="W1599" s="89">
        <v>-99</v>
      </c>
      <c r="X1599" s="89">
        <v>-99</v>
      </c>
      <c r="Y1599" s="89">
        <v>-99</v>
      </c>
      <c r="Z1599" s="89">
        <v>-99</v>
      </c>
      <c r="AA1599" s="89">
        <v>-99</v>
      </c>
      <c r="AB1599" s="89">
        <v>-99</v>
      </c>
      <c r="AC1599" s="89">
        <v>-99</v>
      </c>
      <c r="AD1599" s="89">
        <v>-99</v>
      </c>
      <c r="AE1599" s="89">
        <v>-99</v>
      </c>
      <c r="AF1599" s="89">
        <v>-99</v>
      </c>
      <c r="AG1599" s="89">
        <v>-99</v>
      </c>
      <c r="AH1599" s="89">
        <v>-99</v>
      </c>
      <c r="AI1599" s="89">
        <v>-99</v>
      </c>
      <c r="AJ1599" s="89">
        <v>-99</v>
      </c>
      <c r="AK1599" s="89">
        <v>-99</v>
      </c>
      <c r="AL1599" s="89">
        <v>-99</v>
      </c>
      <c r="AM1599" s="89">
        <v>-99</v>
      </c>
      <c r="AN1599" s="89">
        <v>-99</v>
      </c>
      <c r="AO1599" s="89">
        <v>-99</v>
      </c>
      <c r="AP1599" s="89">
        <v>-99</v>
      </c>
      <c r="AQ1599" s="89">
        <v>-99</v>
      </c>
      <c r="AR1599" s="89">
        <v>-99</v>
      </c>
      <c r="AS1599" s="89">
        <v>-99</v>
      </c>
      <c r="AT1599" s="89">
        <v>-99</v>
      </c>
      <c r="AU1599" s="89">
        <v>-99</v>
      </c>
      <c r="AV1599" s="89">
        <v>-99</v>
      </c>
      <c r="AW1599" s="89">
        <v>-99</v>
      </c>
      <c r="AX1599" s="89">
        <v>-99</v>
      </c>
      <c r="AY1599" s="89">
        <v>-99</v>
      </c>
      <c r="AZ1599" s="89">
        <v>-99</v>
      </c>
      <c r="BA1599" s="89">
        <v>1</v>
      </c>
      <c r="BB1599" s="89">
        <v>-1.28620111731844E-2</v>
      </c>
      <c r="BC1599" s="89">
        <v>0.195539899822884</v>
      </c>
      <c r="BD1599" s="89">
        <v>50.289200000000001</v>
      </c>
      <c r="BE1599" s="89">
        <v>0.199525701727439</v>
      </c>
      <c r="BF1599" s="89">
        <v>53.072623463687101</v>
      </c>
      <c r="BG1599" s="89">
        <v>0.197532800775162</v>
      </c>
      <c r="BH1599" s="89">
        <v>0.221558672692173</v>
      </c>
      <c r="BI1599" s="89">
        <v>0.25534950071326701</v>
      </c>
      <c r="BJ1599" s="89">
        <v>5.6574896450640497E-2</v>
      </c>
      <c r="BK1599" s="89">
        <v>1</v>
      </c>
      <c r="BL1599" s="89">
        <v>-7.5412499999999993E-2</v>
      </c>
      <c r="BM1599" s="89">
        <v>-1.73678884784334E-3</v>
      </c>
      <c r="BN1599" s="89">
        <v>49.0625</v>
      </c>
      <c r="BO1599" s="89">
        <v>4.57115685737444E-2</v>
      </c>
      <c r="BP1599" s="89">
        <v>46.5908625</v>
      </c>
      <c r="BQ1599" s="89">
        <v>2.1987389862950499E-2</v>
      </c>
      <c r="BR1599" s="89">
        <v>3.4939827238124499E-2</v>
      </c>
      <c r="BS1599" s="89">
        <v>0.25106990014265301</v>
      </c>
      <c r="BT1599" s="89">
        <v>8.7723389356774793E-3</v>
      </c>
      <c r="BU1599" s="89">
        <v>1</v>
      </c>
      <c r="BV1599" s="89">
        <v>-1.9668208092485501E-2</v>
      </c>
      <c r="BW1599" s="89">
        <v>0.11184907185173</v>
      </c>
      <c r="BX1599" s="89">
        <v>51.810099999999998</v>
      </c>
      <c r="BY1599" s="89">
        <v>0.278551571883636</v>
      </c>
      <c r="BZ1599" s="89">
        <v>47.398835838150298</v>
      </c>
      <c r="CA1599" s="89">
        <v>0.19520032186768299</v>
      </c>
      <c r="CB1599" s="89">
        <v>0.215596557303946</v>
      </c>
      <c r="CC1599" s="89">
        <v>0.24679029957203999</v>
      </c>
      <c r="CD1599" s="89">
        <v>5.3207138963741199E-2</v>
      </c>
      <c r="CE1599" s="89">
        <v>1</v>
      </c>
      <c r="CF1599" s="89">
        <v>-0.25290809248554902</v>
      </c>
      <c r="CG1599" s="89">
        <v>-0.41964206823095201</v>
      </c>
      <c r="CH1599" s="89">
        <v>37.966299999999997</v>
      </c>
      <c r="CI1599" s="89">
        <v>-1.2930604577595399</v>
      </c>
      <c r="CJ1599" s="89">
        <v>49.132958959537604</v>
      </c>
      <c r="CK1599" s="89">
        <v>-0.856351262995248</v>
      </c>
      <c r="CL1599" s="89">
        <v>-0.917479057078885</v>
      </c>
      <c r="CM1599" s="89">
        <v>0.24679029957203999</v>
      </c>
      <c r="CN1599" s="89">
        <v>-0.226424931347571</v>
      </c>
      <c r="CO1599" s="89">
        <v>94.444999999999993</v>
      </c>
      <c r="CP1599" s="89">
        <v>0.53320000000000001</v>
      </c>
      <c r="CQ1599" s="89">
        <v>1.85</v>
      </c>
      <c r="CR1599" s="89">
        <v>8.4400000000000003E-2</v>
      </c>
      <c r="CS1599" s="89">
        <v>0.53320000000000001</v>
      </c>
      <c r="CT1599" s="89">
        <v>0.2</v>
      </c>
      <c r="CU1599" s="86" t="s">
        <v>6988</v>
      </c>
      <c r="CV1599" s="86">
        <v>-7.7100000000000002E-2</v>
      </c>
      <c r="CW1599" s="86">
        <v>41</v>
      </c>
      <c r="CX1599" s="86">
        <v>2</v>
      </c>
      <c r="CY1599" s="86">
        <v>1.41E-2</v>
      </c>
      <c r="CZ1599" s="86">
        <v>52</v>
      </c>
      <c r="DA1599" s="86">
        <v>4</v>
      </c>
      <c r="DB1599" s="86">
        <v>-0.18790000000000001</v>
      </c>
      <c r="DC1599" s="86">
        <v>37</v>
      </c>
      <c r="DD1599" s="86">
        <v>-99</v>
      </c>
      <c r="DE1599" s="86">
        <v>-99</v>
      </c>
      <c r="DF1599" s="86">
        <v>-99</v>
      </c>
      <c r="DG1599" s="86">
        <v>-99</v>
      </c>
      <c r="DH1599" s="86">
        <v>-99</v>
      </c>
    </row>
    <row r="1600" spans="1:112" x14ac:dyDescent="0.2">
      <c r="A1600" s="85">
        <f>IF(ISERROR(SEARCH('School Lookup'!$F$3,Data!J1600)),A1599,A1599+1)</f>
        <v>0</v>
      </c>
      <c r="B1600" s="85">
        <f>IF(I1600='School Lookup'!$G$13,1,0)</f>
        <v>0</v>
      </c>
      <c r="C1600" s="85">
        <f t="shared" si="24"/>
        <v>1598</v>
      </c>
      <c r="D1600" s="86" t="s">
        <v>6478</v>
      </c>
      <c r="E1600" s="86" t="s">
        <v>6576</v>
      </c>
      <c r="F1600" s="86" t="s">
        <v>2762</v>
      </c>
      <c r="G1600" s="86" t="s">
        <v>3366</v>
      </c>
      <c r="H1600" s="86" t="s">
        <v>1527</v>
      </c>
      <c r="I1600" s="86" t="s">
        <v>5446</v>
      </c>
      <c r="J1600" s="86" t="s">
        <v>1528</v>
      </c>
      <c r="K1600" s="86" t="s">
        <v>45</v>
      </c>
      <c r="L1600" s="86">
        <v>1</v>
      </c>
      <c r="M1600" s="86">
        <v>1</v>
      </c>
      <c r="N1600" s="89">
        <v>0.224696808510638</v>
      </c>
      <c r="O1600" s="89">
        <v>0.58093568718435695</v>
      </c>
      <c r="P1600" s="89">
        <v>48.824300000000001</v>
      </c>
      <c r="Q1600" s="89">
        <v>-0.107317405503907</v>
      </c>
      <c r="R1600" s="89">
        <v>45.212766489361698</v>
      </c>
      <c r="S1600" s="89">
        <v>0.236809140840225</v>
      </c>
      <c r="T1600" s="89">
        <v>0.26858537747825301</v>
      </c>
      <c r="U1600" s="89">
        <v>0.50267379679144397</v>
      </c>
      <c r="V1600" s="89">
        <v>0.135010831459657</v>
      </c>
      <c r="W1600" s="89">
        <v>1</v>
      </c>
      <c r="X1600" s="89">
        <v>5.88989247311828E-2</v>
      </c>
      <c r="Y1600" s="89">
        <v>0.22770405287718401</v>
      </c>
      <c r="Z1600" s="89">
        <v>42.098599999999998</v>
      </c>
      <c r="AA1600" s="89">
        <v>-0.96384991300370604</v>
      </c>
      <c r="AB1600" s="89">
        <v>45.698912365591397</v>
      </c>
      <c r="AC1600" s="89">
        <v>-0.36807293006326097</v>
      </c>
      <c r="AD1600" s="89">
        <v>-0.42719633178404398</v>
      </c>
      <c r="AE1600" s="89">
        <v>0.49732620320855597</v>
      </c>
      <c r="AF1600" s="89">
        <v>-0.21245592971078101</v>
      </c>
      <c r="AG1600" s="89">
        <v>-99</v>
      </c>
      <c r="AH1600" s="89">
        <v>-99</v>
      </c>
      <c r="AI1600" s="89">
        <v>-99</v>
      </c>
      <c r="AJ1600" s="89">
        <v>-99</v>
      </c>
      <c r="AK1600" s="89">
        <v>-99</v>
      </c>
      <c r="AL1600" s="89">
        <v>-99</v>
      </c>
      <c r="AM1600" s="89">
        <v>-99</v>
      </c>
      <c r="AN1600" s="89">
        <v>-99</v>
      </c>
      <c r="AO1600" s="89">
        <v>-99</v>
      </c>
      <c r="AP1600" s="89">
        <v>-99</v>
      </c>
      <c r="AQ1600" s="89">
        <v>-99</v>
      </c>
      <c r="AR1600" s="89">
        <v>-99</v>
      </c>
      <c r="AS1600" s="89">
        <v>-99</v>
      </c>
      <c r="AT1600" s="89">
        <v>-99</v>
      </c>
      <c r="AU1600" s="89">
        <v>-99</v>
      </c>
      <c r="AV1600" s="89">
        <v>-99</v>
      </c>
      <c r="AW1600" s="89">
        <v>-99</v>
      </c>
      <c r="AX1600" s="89">
        <v>-99</v>
      </c>
      <c r="AY1600" s="89">
        <v>-99</v>
      </c>
      <c r="AZ1600" s="89">
        <v>-99</v>
      </c>
      <c r="BA1600" s="89">
        <v>-99</v>
      </c>
      <c r="BB1600" s="89">
        <v>-99</v>
      </c>
      <c r="BC1600" s="89">
        <v>-99</v>
      </c>
      <c r="BD1600" s="89">
        <v>-99</v>
      </c>
      <c r="BE1600" s="89">
        <v>-99</v>
      </c>
      <c r="BF1600" s="89">
        <v>-99</v>
      </c>
      <c r="BG1600" s="89">
        <v>-99</v>
      </c>
      <c r="BH1600" s="89">
        <v>-99</v>
      </c>
      <c r="BI1600" s="89">
        <v>-99</v>
      </c>
      <c r="BJ1600" s="89">
        <v>-99</v>
      </c>
      <c r="BK1600" s="89">
        <v>-99</v>
      </c>
      <c r="BL1600" s="89">
        <v>-99</v>
      </c>
      <c r="BM1600" s="89">
        <v>-99</v>
      </c>
      <c r="BN1600" s="89">
        <v>-99</v>
      </c>
      <c r="BO1600" s="89">
        <v>-99</v>
      </c>
      <c r="BP1600" s="89">
        <v>-99</v>
      </c>
      <c r="BQ1600" s="89">
        <v>-99</v>
      </c>
      <c r="BR1600" s="89">
        <v>-99</v>
      </c>
      <c r="BS1600" s="89">
        <v>-99</v>
      </c>
      <c r="BT1600" s="89">
        <v>-99</v>
      </c>
      <c r="BU1600" s="89">
        <v>-99</v>
      </c>
      <c r="BV1600" s="89">
        <v>-99</v>
      </c>
      <c r="BW1600" s="89">
        <v>-99</v>
      </c>
      <c r="BX1600" s="89">
        <v>-99</v>
      </c>
      <c r="BY1600" s="89">
        <v>-99</v>
      </c>
      <c r="BZ1600" s="89">
        <v>-99</v>
      </c>
      <c r="CA1600" s="89">
        <v>-99</v>
      </c>
      <c r="CB1600" s="89">
        <v>-99</v>
      </c>
      <c r="CC1600" s="89">
        <v>-99</v>
      </c>
      <c r="CD1600" s="89">
        <v>-99</v>
      </c>
      <c r="CE1600" s="89">
        <v>-99</v>
      </c>
      <c r="CF1600" s="89">
        <v>-99</v>
      </c>
      <c r="CG1600" s="89">
        <v>-99</v>
      </c>
      <c r="CH1600" s="89">
        <v>-99</v>
      </c>
      <c r="CI1600" s="89">
        <v>-99</v>
      </c>
      <c r="CJ1600" s="89">
        <v>-99</v>
      </c>
      <c r="CK1600" s="89">
        <v>-99</v>
      </c>
      <c r="CL1600" s="89">
        <v>-99</v>
      </c>
      <c r="CM1600" s="89">
        <v>-99</v>
      </c>
      <c r="CN1600" s="89">
        <v>-99</v>
      </c>
      <c r="CO1600" s="89">
        <v>-99</v>
      </c>
      <c r="CP1600" s="89">
        <v>-99</v>
      </c>
      <c r="CQ1600" s="89">
        <v>-99</v>
      </c>
      <c r="CR1600" s="89">
        <v>-99</v>
      </c>
      <c r="CS1600" s="89">
        <v>-99</v>
      </c>
      <c r="CT1600" s="89">
        <v>-99</v>
      </c>
      <c r="CU1600" s="86">
        <v>-99</v>
      </c>
      <c r="CV1600" s="86">
        <v>-7.7399999999999997E-2</v>
      </c>
      <c r="CW1600" s="86">
        <v>41</v>
      </c>
      <c r="CX1600" s="86">
        <v>2</v>
      </c>
      <c r="CY1600" s="86">
        <v>0.28820000000000001</v>
      </c>
      <c r="CZ1600" s="86">
        <v>65</v>
      </c>
      <c r="DA1600" s="86">
        <v>2</v>
      </c>
      <c r="DB1600" s="86">
        <v>-0.5333</v>
      </c>
      <c r="DC1600" s="86">
        <v>22</v>
      </c>
      <c r="DD1600" s="86">
        <v>-99</v>
      </c>
      <c r="DE1600" s="86">
        <v>-99</v>
      </c>
      <c r="DF1600" s="86">
        <v>-99</v>
      </c>
      <c r="DG1600" s="86">
        <v>-99</v>
      </c>
      <c r="DH1600" s="86">
        <v>-99</v>
      </c>
    </row>
    <row r="1601" spans="1:112" x14ac:dyDescent="0.2">
      <c r="A1601" s="85">
        <f>IF(ISERROR(SEARCH('School Lookup'!$F$3,Data!J1601)),A1600,A1600+1)</f>
        <v>0</v>
      </c>
      <c r="B1601" s="85">
        <f>IF(I1601='School Lookup'!$G$13,1,0)</f>
        <v>0</v>
      </c>
      <c r="C1601" s="85">
        <f t="shared" si="24"/>
        <v>1599</v>
      </c>
      <c r="D1601" s="86" t="s">
        <v>6478</v>
      </c>
      <c r="E1601" s="86" t="s">
        <v>6790</v>
      </c>
      <c r="F1601" s="86" t="s">
        <v>2774</v>
      </c>
      <c r="G1601" s="86" t="s">
        <v>3291</v>
      </c>
      <c r="H1601" s="86" t="s">
        <v>1603</v>
      </c>
      <c r="I1601" s="86" t="s">
        <v>5324</v>
      </c>
      <c r="J1601" s="86" t="s">
        <v>1604</v>
      </c>
      <c r="K1601" s="86" t="s">
        <v>31</v>
      </c>
      <c r="L1601" s="86">
        <v>1</v>
      </c>
      <c r="M1601" s="86">
        <v>1</v>
      </c>
      <c r="N1601" s="89">
        <v>-0.33352186788154897</v>
      </c>
      <c r="O1601" s="89">
        <v>-0.62788625366165796</v>
      </c>
      <c r="P1601" s="89">
        <v>54.541699999999999</v>
      </c>
      <c r="Q1601" s="89">
        <v>0.49913528475757701</v>
      </c>
      <c r="R1601" s="89">
        <v>50.873177220956698</v>
      </c>
      <c r="S1601" s="89">
        <v>-6.4375484452040804E-2</v>
      </c>
      <c r="T1601" s="89">
        <v>-7.3158845217504903E-2</v>
      </c>
      <c r="U1601" s="89">
        <v>0.37510680717744199</v>
      </c>
      <c r="V1601" s="89">
        <v>-2.7442380846327E-2</v>
      </c>
      <c r="W1601" s="89">
        <v>1</v>
      </c>
      <c r="X1601" s="89">
        <v>-0.23824589665653501</v>
      </c>
      <c r="Y1601" s="89">
        <v>-0.47182192172697801</v>
      </c>
      <c r="Z1601" s="89">
        <v>54.077300000000001</v>
      </c>
      <c r="AA1601" s="89">
        <v>0.52992942643579999</v>
      </c>
      <c r="AB1601" s="89">
        <v>51.519721276595703</v>
      </c>
      <c r="AC1601" s="89">
        <v>2.90537523544112E-2</v>
      </c>
      <c r="AD1601" s="89">
        <v>3.5198914515299898E-2</v>
      </c>
      <c r="AE1601" s="89">
        <v>0.37482198803759598</v>
      </c>
      <c r="AF1601" s="89">
        <v>1.31933271153901E-2</v>
      </c>
      <c r="AG1601" s="89">
        <v>1</v>
      </c>
      <c r="AH1601" s="89">
        <v>-0.323189436619718</v>
      </c>
      <c r="AI1601" s="89">
        <v>-0.63849892163907496</v>
      </c>
      <c r="AJ1601" s="89">
        <v>50.372100000000003</v>
      </c>
      <c r="AK1601" s="89">
        <v>0.170805802494717</v>
      </c>
      <c r="AL1601" s="89">
        <v>48.122059154929602</v>
      </c>
      <c r="AM1601" s="89">
        <v>-0.23384655957217901</v>
      </c>
      <c r="AN1601" s="89">
        <v>-0.28886756103860001</v>
      </c>
      <c r="AO1601" s="89">
        <v>0.12133295357448</v>
      </c>
      <c r="AP1601" s="89">
        <v>-3.5049154372669797E-2</v>
      </c>
      <c r="AQ1601" s="89">
        <v>1</v>
      </c>
      <c r="AR1601" s="89">
        <v>-0.24197168141592901</v>
      </c>
      <c r="AS1601" s="89">
        <v>-0.47389779921310399</v>
      </c>
      <c r="AT1601" s="89">
        <v>49.891599999999997</v>
      </c>
      <c r="AU1601" s="89">
        <v>0.13099267483802601</v>
      </c>
      <c r="AV1601" s="89">
        <v>50.884916592920398</v>
      </c>
      <c r="AW1601" s="89">
        <v>-0.17145256218753899</v>
      </c>
      <c r="AX1601" s="89">
        <v>-0.219889928246052</v>
      </c>
      <c r="AY1601" s="89">
        <v>0.12873825121048099</v>
      </c>
      <c r="AZ1601" s="89">
        <v>-2.8308244821195001E-2</v>
      </c>
      <c r="BA1601" s="89">
        <v>-99</v>
      </c>
      <c r="BB1601" s="89">
        <v>-99</v>
      </c>
      <c r="BC1601" s="89">
        <v>-99</v>
      </c>
      <c r="BD1601" s="89">
        <v>-99</v>
      </c>
      <c r="BE1601" s="89">
        <v>-99</v>
      </c>
      <c r="BF1601" s="89">
        <v>-99</v>
      </c>
      <c r="BG1601" s="89">
        <v>-99</v>
      </c>
      <c r="BH1601" s="89">
        <v>-99</v>
      </c>
      <c r="BI1601" s="89">
        <v>-99</v>
      </c>
      <c r="BJ1601" s="89">
        <v>-99</v>
      </c>
      <c r="BK1601" s="89">
        <v>-99</v>
      </c>
      <c r="BL1601" s="89">
        <v>-99</v>
      </c>
      <c r="BM1601" s="89">
        <v>-99</v>
      </c>
      <c r="BN1601" s="89">
        <v>-99</v>
      </c>
      <c r="BO1601" s="89">
        <v>-99</v>
      </c>
      <c r="BP1601" s="89">
        <v>-99</v>
      </c>
      <c r="BQ1601" s="89">
        <v>-99</v>
      </c>
      <c r="BR1601" s="89">
        <v>-99</v>
      </c>
      <c r="BS1601" s="89">
        <v>-99</v>
      </c>
      <c r="BT1601" s="89">
        <v>-99</v>
      </c>
      <c r="BU1601" s="89">
        <v>-99</v>
      </c>
      <c r="BV1601" s="89">
        <v>-99</v>
      </c>
      <c r="BW1601" s="89">
        <v>-99</v>
      </c>
      <c r="BX1601" s="89">
        <v>-99</v>
      </c>
      <c r="BY1601" s="89">
        <v>-99</v>
      </c>
      <c r="BZ1601" s="89">
        <v>-99</v>
      </c>
      <c r="CA1601" s="89">
        <v>-99</v>
      </c>
      <c r="CB1601" s="89">
        <v>-99</v>
      </c>
      <c r="CC1601" s="89">
        <v>-99</v>
      </c>
      <c r="CD1601" s="89">
        <v>-99</v>
      </c>
      <c r="CE1601" s="89">
        <v>-99</v>
      </c>
      <c r="CF1601" s="89">
        <v>-99</v>
      </c>
      <c r="CG1601" s="89">
        <v>-99</v>
      </c>
      <c r="CH1601" s="89">
        <v>-99</v>
      </c>
      <c r="CI1601" s="89">
        <v>-99</v>
      </c>
      <c r="CJ1601" s="89">
        <v>-99</v>
      </c>
      <c r="CK1601" s="89">
        <v>-99</v>
      </c>
      <c r="CL1601" s="89">
        <v>-99</v>
      </c>
      <c r="CM1601" s="89">
        <v>-99</v>
      </c>
      <c r="CN1601" s="89">
        <v>-99</v>
      </c>
      <c r="CO1601" s="89">
        <v>-99</v>
      </c>
      <c r="CP1601" s="89">
        <v>-99</v>
      </c>
      <c r="CQ1601" s="89">
        <v>-99</v>
      </c>
      <c r="CR1601" s="89">
        <v>-99</v>
      </c>
      <c r="CS1601" s="89">
        <v>-99</v>
      </c>
      <c r="CT1601" s="89">
        <v>-99</v>
      </c>
      <c r="CU1601" s="86">
        <v>-99</v>
      </c>
      <c r="CV1601" s="86">
        <v>-7.7600000000000002E-2</v>
      </c>
      <c r="CW1601" s="86">
        <v>41</v>
      </c>
      <c r="CX1601" s="86">
        <v>2</v>
      </c>
      <c r="CY1601" s="86">
        <v>-0.68959999999999999</v>
      </c>
      <c r="CZ1601" s="86">
        <v>20</v>
      </c>
      <c r="DA1601" s="86">
        <v>4</v>
      </c>
      <c r="DB1601" s="86">
        <v>0.4234</v>
      </c>
      <c r="DC1601" s="86">
        <v>69</v>
      </c>
      <c r="DD1601" s="86">
        <v>-99</v>
      </c>
      <c r="DE1601" s="86">
        <v>-99</v>
      </c>
      <c r="DF1601" s="86">
        <v>-99</v>
      </c>
      <c r="DG1601" s="86">
        <v>-99</v>
      </c>
      <c r="DH1601" s="86">
        <v>-99</v>
      </c>
    </row>
    <row r="1602" spans="1:112" x14ac:dyDescent="0.2">
      <c r="A1602" s="85">
        <f>IF(ISERROR(SEARCH('School Lookup'!$F$3,Data!J1602)),A1601,A1601+1)</f>
        <v>0</v>
      </c>
      <c r="B1602" s="85">
        <f>IF(I1602='School Lookup'!$G$13,1,0)</f>
        <v>0</v>
      </c>
      <c r="C1602" s="85">
        <f t="shared" si="24"/>
        <v>1600</v>
      </c>
      <c r="D1602" s="86" t="s">
        <v>6478</v>
      </c>
      <c r="E1602" s="86" t="s">
        <v>6526</v>
      </c>
      <c r="F1602" s="86" t="s">
        <v>2756</v>
      </c>
      <c r="G1602" s="86" t="s">
        <v>3166</v>
      </c>
      <c r="H1602" s="86" t="s">
        <v>1892</v>
      </c>
      <c r="I1602" s="86" t="s">
        <v>5185</v>
      </c>
      <c r="J1602" s="86" t="s">
        <v>1937</v>
      </c>
      <c r="K1602" s="86" t="s">
        <v>31</v>
      </c>
      <c r="L1602" s="86">
        <v>1</v>
      </c>
      <c r="M1602" s="86">
        <v>1</v>
      </c>
      <c r="N1602" s="89">
        <v>0.16179314079422399</v>
      </c>
      <c r="O1602" s="89">
        <v>0.444717862680997</v>
      </c>
      <c r="P1602" s="89">
        <v>44.605800000000002</v>
      </c>
      <c r="Q1602" s="89">
        <v>-0.55477965650402405</v>
      </c>
      <c r="R1602" s="89">
        <v>55.595697111913402</v>
      </c>
      <c r="S1602" s="89">
        <v>-5.5030896911513603E-2</v>
      </c>
      <c r="T1602" s="89">
        <v>-6.2555851115959904E-2</v>
      </c>
      <c r="U1602" s="89">
        <v>0.37945205479452099</v>
      </c>
      <c r="V1602" s="89">
        <v>-2.37369462453711E-2</v>
      </c>
      <c r="W1602" s="89">
        <v>1</v>
      </c>
      <c r="X1602" s="89">
        <v>-0.18021195652173899</v>
      </c>
      <c r="Y1602" s="89">
        <v>-0.33520083459740502</v>
      </c>
      <c r="Z1602" s="89">
        <v>46.905099999999997</v>
      </c>
      <c r="AA1602" s="89">
        <v>-0.36446513877812398</v>
      </c>
      <c r="AB1602" s="89">
        <v>53.260852173913101</v>
      </c>
      <c r="AC1602" s="89">
        <v>-0.34983298668776502</v>
      </c>
      <c r="AD1602" s="89">
        <v>-0.40595861726369797</v>
      </c>
      <c r="AE1602" s="89">
        <v>0.37808219178082197</v>
      </c>
      <c r="AF1602" s="89">
        <v>-0.15348572378737099</v>
      </c>
      <c r="AG1602" s="89">
        <v>1</v>
      </c>
      <c r="AH1602" s="89">
        <v>0.103155056179775</v>
      </c>
      <c r="AI1602" s="89">
        <v>0.279035557508997</v>
      </c>
      <c r="AJ1602" s="89">
        <v>49.386400000000002</v>
      </c>
      <c r="AK1602" s="89">
        <v>7.43146524666492E-2</v>
      </c>
      <c r="AL1602" s="89">
        <v>41.573041573033699</v>
      </c>
      <c r="AM1602" s="89">
        <v>0.17667510498782299</v>
      </c>
      <c r="AN1602" s="89">
        <v>0.14240327322309099</v>
      </c>
      <c r="AO1602" s="89">
        <v>0.121917808219178</v>
      </c>
      <c r="AP1602" s="89">
        <v>1.7361494954596001E-2</v>
      </c>
      <c r="AQ1602" s="89">
        <v>1</v>
      </c>
      <c r="AR1602" s="89">
        <v>0.17680681818181801</v>
      </c>
      <c r="AS1602" s="89">
        <v>0.467439206062219</v>
      </c>
      <c r="AT1602" s="89">
        <v>56.974400000000003</v>
      </c>
      <c r="AU1602" s="89">
        <v>0.90081282055262601</v>
      </c>
      <c r="AV1602" s="89">
        <v>63.636363636363598</v>
      </c>
      <c r="AW1602" s="89">
        <v>0.68412601330742195</v>
      </c>
      <c r="AX1602" s="89">
        <v>0.68171448038036198</v>
      </c>
      <c r="AY1602" s="89">
        <v>0.120547945205479</v>
      </c>
      <c r="AZ1602" s="89">
        <v>8.2179279826673807E-2</v>
      </c>
      <c r="BA1602" s="89">
        <v>-99</v>
      </c>
      <c r="BB1602" s="89">
        <v>-99</v>
      </c>
      <c r="BC1602" s="89">
        <v>-99</v>
      </c>
      <c r="BD1602" s="89">
        <v>-99</v>
      </c>
      <c r="BE1602" s="89">
        <v>-99</v>
      </c>
      <c r="BF1602" s="89">
        <v>-99</v>
      </c>
      <c r="BG1602" s="89">
        <v>-99</v>
      </c>
      <c r="BH1602" s="89">
        <v>-99</v>
      </c>
      <c r="BI1602" s="89">
        <v>-99</v>
      </c>
      <c r="BJ1602" s="89">
        <v>-99</v>
      </c>
      <c r="BK1602" s="89">
        <v>-99</v>
      </c>
      <c r="BL1602" s="89">
        <v>-99</v>
      </c>
      <c r="BM1602" s="89">
        <v>-99</v>
      </c>
      <c r="BN1602" s="89">
        <v>-99</v>
      </c>
      <c r="BO1602" s="89">
        <v>-99</v>
      </c>
      <c r="BP1602" s="89">
        <v>-99</v>
      </c>
      <c r="BQ1602" s="89">
        <v>-99</v>
      </c>
      <c r="BR1602" s="89">
        <v>-99</v>
      </c>
      <c r="BS1602" s="89">
        <v>-99</v>
      </c>
      <c r="BT1602" s="89">
        <v>-99</v>
      </c>
      <c r="BU1602" s="89">
        <v>-99</v>
      </c>
      <c r="BV1602" s="89">
        <v>-99</v>
      </c>
      <c r="BW1602" s="89">
        <v>-99</v>
      </c>
      <c r="BX1602" s="89">
        <v>-99</v>
      </c>
      <c r="BY1602" s="89">
        <v>-99</v>
      </c>
      <c r="BZ1602" s="89">
        <v>-99</v>
      </c>
      <c r="CA1602" s="89">
        <v>-99</v>
      </c>
      <c r="CB1602" s="89">
        <v>-99</v>
      </c>
      <c r="CC1602" s="89">
        <v>-99</v>
      </c>
      <c r="CD1602" s="89">
        <v>-99</v>
      </c>
      <c r="CE1602" s="89">
        <v>-99</v>
      </c>
      <c r="CF1602" s="89">
        <v>-99</v>
      </c>
      <c r="CG1602" s="89">
        <v>-99</v>
      </c>
      <c r="CH1602" s="89">
        <v>-99</v>
      </c>
      <c r="CI1602" s="89">
        <v>-99</v>
      </c>
      <c r="CJ1602" s="89">
        <v>-99</v>
      </c>
      <c r="CK1602" s="89">
        <v>-99</v>
      </c>
      <c r="CL1602" s="89">
        <v>-99</v>
      </c>
      <c r="CM1602" s="89">
        <v>-99</v>
      </c>
      <c r="CN1602" s="89">
        <v>-99</v>
      </c>
      <c r="CO1602" s="89">
        <v>-99</v>
      </c>
      <c r="CP1602" s="89">
        <v>-99</v>
      </c>
      <c r="CQ1602" s="89">
        <v>-99</v>
      </c>
      <c r="CR1602" s="89">
        <v>-99</v>
      </c>
      <c r="CS1602" s="89">
        <v>-99</v>
      </c>
      <c r="CT1602" s="89">
        <v>-99</v>
      </c>
      <c r="CU1602" s="86">
        <v>-99</v>
      </c>
      <c r="CV1602" s="86">
        <v>-7.7700000000000005E-2</v>
      </c>
      <c r="CW1602" s="86">
        <v>41</v>
      </c>
      <c r="CX1602" s="86">
        <v>2</v>
      </c>
      <c r="CY1602" s="86">
        <v>-0.52549999999999997</v>
      </c>
      <c r="CZ1602" s="86">
        <v>27</v>
      </c>
      <c r="DA1602" s="86">
        <v>4</v>
      </c>
      <c r="DB1602" s="86">
        <v>-0.23069999999999999</v>
      </c>
      <c r="DC1602" s="86">
        <v>35</v>
      </c>
      <c r="DD1602" s="86">
        <v>-99</v>
      </c>
      <c r="DE1602" s="86">
        <v>-99</v>
      </c>
      <c r="DF1602" s="86">
        <v>-99</v>
      </c>
      <c r="DG1602" s="86">
        <v>-99</v>
      </c>
      <c r="DH1602" s="86">
        <v>-99</v>
      </c>
    </row>
    <row r="1603" spans="1:112" x14ac:dyDescent="0.2">
      <c r="A1603" s="85">
        <f>IF(ISERROR(SEARCH('School Lookup'!$F$3,Data!J1603)),A1602,A1602+1)</f>
        <v>0</v>
      </c>
      <c r="B1603" s="85">
        <f>IF(I1603='School Lookup'!$G$13,1,0)</f>
        <v>0</v>
      </c>
      <c r="C1603" s="85">
        <f t="shared" si="24"/>
        <v>1601</v>
      </c>
      <c r="D1603" s="86" t="s">
        <v>6478</v>
      </c>
      <c r="E1603" s="86" t="s">
        <v>6637</v>
      </c>
      <c r="F1603" s="86" t="s">
        <v>1091</v>
      </c>
      <c r="G1603" s="86" t="s">
        <v>3330</v>
      </c>
      <c r="H1603" s="86" t="s">
        <v>494</v>
      </c>
      <c r="I1603" s="86" t="s">
        <v>5803</v>
      </c>
      <c r="J1603" s="86" t="s">
        <v>745</v>
      </c>
      <c r="K1603" s="86" t="s">
        <v>6509</v>
      </c>
      <c r="L1603" s="86">
        <v>1</v>
      </c>
      <c r="M1603" s="86">
        <v>1</v>
      </c>
      <c r="N1603" s="89">
        <v>-0.36337032967033001</v>
      </c>
      <c r="O1603" s="89">
        <v>-0.69252306542865205</v>
      </c>
      <c r="P1603" s="89">
        <v>51.214300000000001</v>
      </c>
      <c r="Q1603" s="89">
        <v>0.146193268880419</v>
      </c>
      <c r="R1603" s="89">
        <v>42.307712637362599</v>
      </c>
      <c r="S1603" s="89">
        <v>-0.273164898274116</v>
      </c>
      <c r="T1603" s="89">
        <v>-0.310065280479559</v>
      </c>
      <c r="U1603" s="89">
        <v>0.404444444444444</v>
      </c>
      <c r="V1603" s="89">
        <v>-0.12540418010506599</v>
      </c>
      <c r="W1603" s="89">
        <v>1</v>
      </c>
      <c r="X1603" s="89">
        <v>-0.42591483516483503</v>
      </c>
      <c r="Y1603" s="89">
        <v>-0.91362432804134797</v>
      </c>
      <c r="Z1603" s="89">
        <v>62.738100000000003</v>
      </c>
      <c r="AA1603" s="89">
        <v>1.6099568169721401</v>
      </c>
      <c r="AB1603" s="89">
        <v>47.802223076923099</v>
      </c>
      <c r="AC1603" s="89">
        <v>0.34816624446539701</v>
      </c>
      <c r="AD1603" s="89">
        <v>0.40675818242585299</v>
      </c>
      <c r="AE1603" s="89">
        <v>0.404444444444444</v>
      </c>
      <c r="AF1603" s="89">
        <v>0.164511087114456</v>
      </c>
      <c r="AG1603" s="89">
        <v>1</v>
      </c>
      <c r="AH1603" s="89">
        <v>-0.279372093023256</v>
      </c>
      <c r="AI1603" s="89">
        <v>-0.54419977103801398</v>
      </c>
      <c r="AJ1603" s="89">
        <v>-99</v>
      </c>
      <c r="AK1603" s="89">
        <v>-99</v>
      </c>
      <c r="AL1603" s="89">
        <v>52.325553488372101</v>
      </c>
      <c r="AM1603" s="89">
        <v>-0.54419977103801398</v>
      </c>
      <c r="AN1603" s="89">
        <v>-0.61490708581769504</v>
      </c>
      <c r="AO1603" s="89">
        <v>0.19111111111111101</v>
      </c>
      <c r="AP1603" s="89">
        <v>-0.117515576400715</v>
      </c>
      <c r="AQ1603" s="89">
        <v>-99</v>
      </c>
      <c r="AR1603" s="89">
        <v>-99</v>
      </c>
      <c r="AS1603" s="89">
        <v>-99</v>
      </c>
      <c r="AT1603" s="89">
        <v>-99</v>
      </c>
      <c r="AU1603" s="89">
        <v>-99</v>
      </c>
      <c r="AV1603" s="89">
        <v>-99</v>
      </c>
      <c r="AW1603" s="89">
        <v>-99</v>
      </c>
      <c r="AX1603" s="89">
        <v>-99</v>
      </c>
      <c r="AY1603" s="89">
        <v>-99</v>
      </c>
      <c r="AZ1603" s="89">
        <v>-99</v>
      </c>
      <c r="BA1603" s="89">
        <v>-99</v>
      </c>
      <c r="BB1603" s="89">
        <v>-99</v>
      </c>
      <c r="BC1603" s="89">
        <v>-99</v>
      </c>
      <c r="BD1603" s="89">
        <v>-99</v>
      </c>
      <c r="BE1603" s="89">
        <v>-99</v>
      </c>
      <c r="BF1603" s="89">
        <v>-99</v>
      </c>
      <c r="BG1603" s="89">
        <v>-99</v>
      </c>
      <c r="BH1603" s="89">
        <v>-99</v>
      </c>
      <c r="BI1603" s="89">
        <v>-99</v>
      </c>
      <c r="BJ1603" s="89">
        <v>-99</v>
      </c>
      <c r="BK1603" s="89">
        <v>-99</v>
      </c>
      <c r="BL1603" s="89">
        <v>-99</v>
      </c>
      <c r="BM1603" s="89">
        <v>-99</v>
      </c>
      <c r="BN1603" s="89">
        <v>-99</v>
      </c>
      <c r="BO1603" s="89">
        <v>-99</v>
      </c>
      <c r="BP1603" s="89">
        <v>-99</v>
      </c>
      <c r="BQ1603" s="89">
        <v>-99</v>
      </c>
      <c r="BR1603" s="89">
        <v>-99</v>
      </c>
      <c r="BS1603" s="89">
        <v>-99</v>
      </c>
      <c r="BT1603" s="89">
        <v>-99</v>
      </c>
      <c r="BU1603" s="89">
        <v>-99</v>
      </c>
      <c r="BV1603" s="89">
        <v>-99</v>
      </c>
      <c r="BW1603" s="89">
        <v>-99</v>
      </c>
      <c r="BX1603" s="89">
        <v>-99</v>
      </c>
      <c r="BY1603" s="89">
        <v>-99</v>
      </c>
      <c r="BZ1603" s="89">
        <v>-99</v>
      </c>
      <c r="CA1603" s="89">
        <v>-99</v>
      </c>
      <c r="CB1603" s="89">
        <v>-99</v>
      </c>
      <c r="CC1603" s="89">
        <v>-99</v>
      </c>
      <c r="CD1603" s="89">
        <v>-99</v>
      </c>
      <c r="CE1603" s="89">
        <v>-99</v>
      </c>
      <c r="CF1603" s="89">
        <v>-99</v>
      </c>
      <c r="CG1603" s="89">
        <v>-99</v>
      </c>
      <c r="CH1603" s="89">
        <v>-99</v>
      </c>
      <c r="CI1603" s="89">
        <v>-99</v>
      </c>
      <c r="CJ1603" s="89">
        <v>-99</v>
      </c>
      <c r="CK1603" s="89">
        <v>-99</v>
      </c>
      <c r="CL1603" s="89">
        <v>-99</v>
      </c>
      <c r="CM1603" s="89">
        <v>-99</v>
      </c>
      <c r="CN1603" s="89">
        <v>-99</v>
      </c>
      <c r="CO1603" s="89">
        <v>-99</v>
      </c>
      <c r="CP1603" s="89">
        <v>-99</v>
      </c>
      <c r="CQ1603" s="89">
        <v>-99</v>
      </c>
      <c r="CR1603" s="89">
        <v>-99</v>
      </c>
      <c r="CS1603" s="89">
        <v>-99</v>
      </c>
      <c r="CT1603" s="89">
        <v>-99</v>
      </c>
      <c r="CU1603" s="86">
        <v>-99</v>
      </c>
      <c r="CV1603" s="86">
        <v>-7.8399999999999997E-2</v>
      </c>
      <c r="CW1603" s="86">
        <v>41</v>
      </c>
      <c r="CX1603" s="86">
        <v>2</v>
      </c>
      <c r="CY1603" s="86">
        <v>0.57230000000000003</v>
      </c>
      <c r="CZ1603" s="86">
        <v>76</v>
      </c>
      <c r="DA1603" s="86">
        <v>2</v>
      </c>
      <c r="DB1603" s="86">
        <v>0.71030000000000004</v>
      </c>
      <c r="DC1603" s="86">
        <v>82</v>
      </c>
      <c r="DD1603" s="86">
        <v>-99</v>
      </c>
      <c r="DE1603" s="86">
        <v>-99</v>
      </c>
      <c r="DF1603" s="86">
        <v>-99</v>
      </c>
      <c r="DG1603" s="86">
        <v>-99</v>
      </c>
      <c r="DH1603" s="86">
        <v>-99</v>
      </c>
    </row>
    <row r="1604" spans="1:112" x14ac:dyDescent="0.2">
      <c r="A1604" s="85">
        <f>IF(ISERROR(SEARCH('School Lookup'!$F$3,Data!J1604)),A1603,A1603+1)</f>
        <v>0</v>
      </c>
      <c r="B1604" s="85">
        <f>IF(I1604='School Lookup'!$G$13,1,0)</f>
        <v>0</v>
      </c>
      <c r="C1604" s="85">
        <f t="shared" ref="C1604:C1667" si="25">C1603+1</f>
        <v>1602</v>
      </c>
      <c r="D1604" s="86" t="s">
        <v>6478</v>
      </c>
      <c r="E1604" s="86" t="s">
        <v>6491</v>
      </c>
      <c r="F1604" s="86" t="s">
        <v>190</v>
      </c>
      <c r="G1604" s="86" t="s">
        <v>3033</v>
      </c>
      <c r="H1604" s="86" t="s">
        <v>134</v>
      </c>
      <c r="I1604" s="86" t="s">
        <v>4180</v>
      </c>
      <c r="J1604" s="86" t="s">
        <v>135</v>
      </c>
      <c r="K1604" s="86" t="s">
        <v>94</v>
      </c>
      <c r="L1604" s="86">
        <v>1</v>
      </c>
      <c r="M1604" s="86">
        <v>1</v>
      </c>
      <c r="N1604" s="89">
        <v>-6.4059242560865606E-2</v>
      </c>
      <c r="O1604" s="89">
        <v>-4.4365229551813497E-2</v>
      </c>
      <c r="P1604" s="89">
        <v>48.009500000000003</v>
      </c>
      <c r="Q1604" s="89">
        <v>-0.193744391900706</v>
      </c>
      <c r="R1604" s="89">
        <v>50.676279711451798</v>
      </c>
      <c r="S1604" s="89">
        <v>-0.11905481072625999</v>
      </c>
      <c r="T1604" s="89">
        <v>-0.13520166641721801</v>
      </c>
      <c r="U1604" s="89">
        <v>0.36253677672441997</v>
      </c>
      <c r="V1604" s="89">
        <v>-4.9015576350668499E-2</v>
      </c>
      <c r="W1604" s="89">
        <v>1</v>
      </c>
      <c r="X1604" s="89">
        <v>4.8448663101604297E-2</v>
      </c>
      <c r="Y1604" s="89">
        <v>0.203102481774045</v>
      </c>
      <c r="Z1604" s="89">
        <v>45.053899999999999</v>
      </c>
      <c r="AA1604" s="89">
        <v>-0.59531525716913503</v>
      </c>
      <c r="AB1604" s="89">
        <v>52.4955267379679</v>
      </c>
      <c r="AC1604" s="89">
        <v>-0.19610638769754499</v>
      </c>
      <c r="AD1604" s="89">
        <v>-0.22696674451896201</v>
      </c>
      <c r="AE1604" s="89">
        <v>0.36678653154625701</v>
      </c>
      <c r="AF1604" s="89">
        <v>-8.3248344998455598E-2</v>
      </c>
      <c r="AG1604" s="89">
        <v>1</v>
      </c>
      <c r="AH1604" s="89">
        <v>0.11389222614841001</v>
      </c>
      <c r="AI1604" s="89">
        <v>0.30214298312626398</v>
      </c>
      <c r="AJ1604" s="89">
        <v>47.5</v>
      </c>
      <c r="AK1604" s="89">
        <v>-0.110346913337295</v>
      </c>
      <c r="AL1604" s="89">
        <v>54.416977738515897</v>
      </c>
      <c r="AM1604" s="89">
        <v>9.5898034894484493E-2</v>
      </c>
      <c r="AN1604" s="89">
        <v>5.7543453594065E-2</v>
      </c>
      <c r="AO1604" s="89">
        <v>9.2513893429225197E-2</v>
      </c>
      <c r="AP1604" s="89">
        <v>5.3235689333508999E-3</v>
      </c>
      <c r="AQ1604" s="89">
        <v>1</v>
      </c>
      <c r="AR1604" s="89">
        <v>5.9537614678899099E-2</v>
      </c>
      <c r="AS1604" s="89">
        <v>0.20383961596269401</v>
      </c>
      <c r="AT1604" s="89">
        <v>52</v>
      </c>
      <c r="AU1604" s="89">
        <v>0.36015187673906301</v>
      </c>
      <c r="AV1604" s="89">
        <v>53.211000183486199</v>
      </c>
      <c r="AW1604" s="89">
        <v>0.28199574635087798</v>
      </c>
      <c r="AX1604" s="89">
        <v>0.25795162339158001</v>
      </c>
      <c r="AY1604" s="89">
        <v>0.17816279830009801</v>
      </c>
      <c r="AZ1604" s="89">
        <v>4.5957383049497001E-2</v>
      </c>
      <c r="BA1604" s="89">
        <v>-99</v>
      </c>
      <c r="BB1604" s="89">
        <v>-99</v>
      </c>
      <c r="BC1604" s="89">
        <v>-99</v>
      </c>
      <c r="BD1604" s="89">
        <v>-99</v>
      </c>
      <c r="BE1604" s="89">
        <v>-99</v>
      </c>
      <c r="BF1604" s="89">
        <v>-99</v>
      </c>
      <c r="BG1604" s="89">
        <v>-99</v>
      </c>
      <c r="BH1604" s="89">
        <v>-99</v>
      </c>
      <c r="BI1604" s="89">
        <v>-99</v>
      </c>
      <c r="BJ1604" s="89">
        <v>-99</v>
      </c>
      <c r="BK1604" s="89">
        <v>-99</v>
      </c>
      <c r="BL1604" s="89">
        <v>-99</v>
      </c>
      <c r="BM1604" s="89">
        <v>-99</v>
      </c>
      <c r="BN1604" s="89">
        <v>-99</v>
      </c>
      <c r="BO1604" s="89">
        <v>-99</v>
      </c>
      <c r="BP1604" s="89">
        <v>-99</v>
      </c>
      <c r="BQ1604" s="89">
        <v>-99</v>
      </c>
      <c r="BR1604" s="89">
        <v>-99</v>
      </c>
      <c r="BS1604" s="89">
        <v>-99</v>
      </c>
      <c r="BT1604" s="89">
        <v>-99</v>
      </c>
      <c r="BU1604" s="89">
        <v>-99</v>
      </c>
      <c r="BV1604" s="89">
        <v>-99</v>
      </c>
      <c r="BW1604" s="89">
        <v>-99</v>
      </c>
      <c r="BX1604" s="89">
        <v>-99</v>
      </c>
      <c r="BY1604" s="89">
        <v>-99</v>
      </c>
      <c r="BZ1604" s="89">
        <v>-99</v>
      </c>
      <c r="CA1604" s="89">
        <v>-99</v>
      </c>
      <c r="CB1604" s="89">
        <v>-99</v>
      </c>
      <c r="CC1604" s="89">
        <v>-99</v>
      </c>
      <c r="CD1604" s="89">
        <v>-99</v>
      </c>
      <c r="CE1604" s="89">
        <v>-99</v>
      </c>
      <c r="CF1604" s="89">
        <v>-99</v>
      </c>
      <c r="CG1604" s="89">
        <v>-99</v>
      </c>
      <c r="CH1604" s="89">
        <v>-99</v>
      </c>
      <c r="CI1604" s="89">
        <v>-99</v>
      </c>
      <c r="CJ1604" s="89">
        <v>-99</v>
      </c>
      <c r="CK1604" s="89">
        <v>-99</v>
      </c>
      <c r="CL1604" s="89">
        <v>-99</v>
      </c>
      <c r="CM1604" s="89">
        <v>-99</v>
      </c>
      <c r="CN1604" s="89">
        <v>-99</v>
      </c>
      <c r="CO1604" s="89">
        <v>-99</v>
      </c>
      <c r="CP1604" s="89">
        <v>-99</v>
      </c>
      <c r="CQ1604" s="89">
        <v>-99</v>
      </c>
      <c r="CR1604" s="89">
        <v>-99</v>
      </c>
      <c r="CS1604" s="89">
        <v>-99</v>
      </c>
      <c r="CT1604" s="89">
        <v>-99</v>
      </c>
      <c r="CU1604" s="86">
        <v>-99</v>
      </c>
      <c r="CV1604" s="86">
        <v>-8.1000000000000003E-2</v>
      </c>
      <c r="CW1604" s="86">
        <v>40</v>
      </c>
      <c r="CX1604" s="86">
        <v>2</v>
      </c>
      <c r="CY1604" s="86">
        <v>0.29630000000000001</v>
      </c>
      <c r="CZ1604" s="86">
        <v>66</v>
      </c>
      <c r="DA1604" s="86">
        <v>4</v>
      </c>
      <c r="DB1604" s="86">
        <v>-0.2346</v>
      </c>
      <c r="DC1604" s="86">
        <v>35</v>
      </c>
      <c r="DD1604" s="86">
        <v>-99</v>
      </c>
      <c r="DE1604" s="86">
        <v>-99</v>
      </c>
      <c r="DF1604" s="86">
        <v>-99</v>
      </c>
      <c r="DG1604" s="86">
        <v>-99</v>
      </c>
      <c r="DH1604" s="86">
        <v>-99</v>
      </c>
    </row>
    <row r="1605" spans="1:112" x14ac:dyDescent="0.2">
      <c r="A1605" s="85">
        <f>IF(ISERROR(SEARCH('School Lookup'!$F$3,Data!J1605)),A1604,A1604+1)</f>
        <v>0</v>
      </c>
      <c r="B1605" s="85">
        <f>IF(I1605='School Lookup'!$G$13,1,0)</f>
        <v>0</v>
      </c>
      <c r="C1605" s="85">
        <f t="shared" si="25"/>
        <v>1603</v>
      </c>
      <c r="D1605" s="86" t="s">
        <v>6478</v>
      </c>
      <c r="E1605" s="86" t="s">
        <v>6790</v>
      </c>
      <c r="F1605" s="86" t="s">
        <v>2774</v>
      </c>
      <c r="G1605" s="86" t="s">
        <v>2995</v>
      </c>
      <c r="H1605" s="86" t="s">
        <v>2289</v>
      </c>
      <c r="I1605" s="86" t="s">
        <v>4893</v>
      </c>
      <c r="J1605" s="86" t="s">
        <v>1208</v>
      </c>
      <c r="K1605" s="86" t="s">
        <v>94</v>
      </c>
      <c r="L1605" s="86">
        <v>1</v>
      </c>
      <c r="M1605" s="86">
        <v>1</v>
      </c>
      <c r="N1605" s="89">
        <v>1.075E-3</v>
      </c>
      <c r="O1605" s="89">
        <v>9.66829023681645E-2</v>
      </c>
      <c r="P1605" s="89">
        <v>50.225499999999997</v>
      </c>
      <c r="Q1605" s="89">
        <v>4.1309856817145801E-2</v>
      </c>
      <c r="R1605" s="89">
        <v>48.063038738738697</v>
      </c>
      <c r="S1605" s="89">
        <v>6.8996379592655199E-2</v>
      </c>
      <c r="T1605" s="89">
        <v>7.8173793237096098E-2</v>
      </c>
      <c r="U1605" s="89">
        <v>0.36435253569670101</v>
      </c>
      <c r="V1605" s="89">
        <v>2.8482819790965602E-2</v>
      </c>
      <c r="W1605" s="89">
        <v>1</v>
      </c>
      <c r="X1605" s="89">
        <v>-7.3416923076923102E-2</v>
      </c>
      <c r="Y1605" s="89">
        <v>-8.3788410499016197E-2</v>
      </c>
      <c r="Z1605" s="89">
        <v>48.286799999999999</v>
      </c>
      <c r="AA1605" s="89">
        <v>-0.19216305981266299</v>
      </c>
      <c r="AB1605" s="89">
        <v>47.8732934841629</v>
      </c>
      <c r="AC1605" s="89">
        <v>-0.137975735155839</v>
      </c>
      <c r="AD1605" s="89">
        <v>-0.15928220306250701</v>
      </c>
      <c r="AE1605" s="89">
        <v>0.36271130805842799</v>
      </c>
      <c r="AF1605" s="89">
        <v>-5.7773456223229901E-2</v>
      </c>
      <c r="AG1605" s="89">
        <v>1</v>
      </c>
      <c r="AH1605" s="89">
        <v>-0.27055000000000001</v>
      </c>
      <c r="AI1605" s="89">
        <v>-0.52521377576002204</v>
      </c>
      <c r="AJ1605" s="89">
        <v>50.607500000000002</v>
      </c>
      <c r="AK1605" s="89">
        <v>0.19384934182372901</v>
      </c>
      <c r="AL1605" s="89">
        <v>53.345100000000002</v>
      </c>
      <c r="AM1605" s="89">
        <v>-0.165682216968147</v>
      </c>
      <c r="AN1605" s="89">
        <v>-0.21725795930601299</v>
      </c>
      <c r="AO1605" s="89">
        <v>9.3221729853930693E-2</v>
      </c>
      <c r="AP1605" s="89">
        <v>-2.0253162791041401E-2</v>
      </c>
      <c r="AQ1605" s="89">
        <v>1</v>
      </c>
      <c r="AR1605" s="89">
        <v>-0.15697972602739699</v>
      </c>
      <c r="AS1605" s="89">
        <v>-0.28285152335418701</v>
      </c>
      <c r="AT1605" s="89">
        <v>48.851999999999997</v>
      </c>
      <c r="AU1605" s="89">
        <v>1.7999928539260399E-2</v>
      </c>
      <c r="AV1605" s="89">
        <v>49.132418082191798</v>
      </c>
      <c r="AW1605" s="89">
        <v>-0.13242579740746299</v>
      </c>
      <c r="AX1605" s="89">
        <v>-0.17876371939985</v>
      </c>
      <c r="AY1605" s="89">
        <v>0.17971442639094001</v>
      </c>
      <c r="AZ1605" s="89">
        <v>-3.2126419291455002E-2</v>
      </c>
      <c r="BA1605" s="89">
        <v>-99</v>
      </c>
      <c r="BB1605" s="89">
        <v>-99</v>
      </c>
      <c r="BC1605" s="89">
        <v>-99</v>
      </c>
      <c r="BD1605" s="89">
        <v>-99</v>
      </c>
      <c r="BE1605" s="89">
        <v>-99</v>
      </c>
      <c r="BF1605" s="89">
        <v>-99</v>
      </c>
      <c r="BG1605" s="89">
        <v>-99</v>
      </c>
      <c r="BH1605" s="89">
        <v>-99</v>
      </c>
      <c r="BI1605" s="89">
        <v>-99</v>
      </c>
      <c r="BJ1605" s="89">
        <v>-99</v>
      </c>
      <c r="BK1605" s="89">
        <v>-99</v>
      </c>
      <c r="BL1605" s="89">
        <v>-99</v>
      </c>
      <c r="BM1605" s="89">
        <v>-99</v>
      </c>
      <c r="BN1605" s="89">
        <v>-99</v>
      </c>
      <c r="BO1605" s="89">
        <v>-99</v>
      </c>
      <c r="BP1605" s="89">
        <v>-99</v>
      </c>
      <c r="BQ1605" s="89">
        <v>-99</v>
      </c>
      <c r="BR1605" s="89">
        <v>-99</v>
      </c>
      <c r="BS1605" s="89">
        <v>-99</v>
      </c>
      <c r="BT1605" s="89">
        <v>-99</v>
      </c>
      <c r="BU1605" s="89">
        <v>-99</v>
      </c>
      <c r="BV1605" s="89">
        <v>-99</v>
      </c>
      <c r="BW1605" s="89">
        <v>-99</v>
      </c>
      <c r="BX1605" s="89">
        <v>-99</v>
      </c>
      <c r="BY1605" s="89">
        <v>-99</v>
      </c>
      <c r="BZ1605" s="89">
        <v>-99</v>
      </c>
      <c r="CA1605" s="89">
        <v>-99</v>
      </c>
      <c r="CB1605" s="89">
        <v>-99</v>
      </c>
      <c r="CC1605" s="89">
        <v>-99</v>
      </c>
      <c r="CD1605" s="89">
        <v>-99</v>
      </c>
      <c r="CE1605" s="89">
        <v>-99</v>
      </c>
      <c r="CF1605" s="89">
        <v>-99</v>
      </c>
      <c r="CG1605" s="89">
        <v>-99</v>
      </c>
      <c r="CH1605" s="89">
        <v>-99</v>
      </c>
      <c r="CI1605" s="89">
        <v>-99</v>
      </c>
      <c r="CJ1605" s="89">
        <v>-99</v>
      </c>
      <c r="CK1605" s="89">
        <v>-99</v>
      </c>
      <c r="CL1605" s="89">
        <v>-99</v>
      </c>
      <c r="CM1605" s="89">
        <v>-99</v>
      </c>
      <c r="CN1605" s="89">
        <v>-99</v>
      </c>
      <c r="CO1605" s="89">
        <v>-99</v>
      </c>
      <c r="CP1605" s="89">
        <v>-99</v>
      </c>
      <c r="CQ1605" s="89">
        <v>-99</v>
      </c>
      <c r="CR1605" s="89">
        <v>-99</v>
      </c>
      <c r="CS1605" s="89">
        <v>-99</v>
      </c>
      <c r="CT1605" s="89">
        <v>-99</v>
      </c>
      <c r="CU1605" s="86">
        <v>-99</v>
      </c>
      <c r="CV1605" s="86">
        <v>-8.1699999999999995E-2</v>
      </c>
      <c r="CW1605" s="86">
        <v>40</v>
      </c>
      <c r="CX1605" s="86">
        <v>2</v>
      </c>
      <c r="CY1605" s="86">
        <v>-0.59279999999999999</v>
      </c>
      <c r="CZ1605" s="86">
        <v>24</v>
      </c>
      <c r="DA1605" s="86">
        <v>4</v>
      </c>
      <c r="DB1605" s="86">
        <v>-3.3300000000000003E-2</v>
      </c>
      <c r="DC1605" s="86">
        <v>45</v>
      </c>
      <c r="DD1605" s="86">
        <v>-99</v>
      </c>
      <c r="DE1605" s="86">
        <v>-99</v>
      </c>
      <c r="DF1605" s="86">
        <v>-99</v>
      </c>
      <c r="DG1605" s="86">
        <v>-99</v>
      </c>
      <c r="DH1605" s="86">
        <v>-99</v>
      </c>
    </row>
    <row r="1606" spans="1:112" x14ac:dyDescent="0.2">
      <c r="A1606" s="85">
        <f>IF(ISERROR(SEARCH('School Lookup'!$F$3,Data!J1606)),A1605,A1605+1)</f>
        <v>0</v>
      </c>
      <c r="B1606" s="85">
        <f>IF(I1606='School Lookup'!$G$13,1,0)</f>
        <v>0</v>
      </c>
      <c r="C1606" s="85">
        <f t="shared" si="25"/>
        <v>1604</v>
      </c>
      <c r="D1606" s="86" t="s">
        <v>6478</v>
      </c>
      <c r="E1606" s="86" t="s">
        <v>6850</v>
      </c>
      <c r="F1606" s="86" t="s">
        <v>2017</v>
      </c>
      <c r="G1606" s="86" t="s">
        <v>2953</v>
      </c>
      <c r="H1606" s="86" t="s">
        <v>1673</v>
      </c>
      <c r="I1606" s="86" t="s">
        <v>5047</v>
      </c>
      <c r="J1606" s="86" t="s">
        <v>2273</v>
      </c>
      <c r="K1606" s="86" t="s">
        <v>36</v>
      </c>
      <c r="L1606" s="86">
        <v>1</v>
      </c>
      <c r="M1606" s="86">
        <v>-99</v>
      </c>
      <c r="N1606" s="89">
        <v>-99</v>
      </c>
      <c r="O1606" s="89">
        <v>-99</v>
      </c>
      <c r="P1606" s="89">
        <v>-99</v>
      </c>
      <c r="Q1606" s="89">
        <v>-99</v>
      </c>
      <c r="R1606" s="89">
        <v>-99</v>
      </c>
      <c r="S1606" s="89">
        <v>-99</v>
      </c>
      <c r="T1606" s="89">
        <v>-99</v>
      </c>
      <c r="U1606" s="89">
        <v>-99</v>
      </c>
      <c r="V1606" s="89">
        <v>-99</v>
      </c>
      <c r="W1606" s="89">
        <v>-99</v>
      </c>
      <c r="X1606" s="89">
        <v>-99</v>
      </c>
      <c r="Y1606" s="89">
        <v>-99</v>
      </c>
      <c r="Z1606" s="89">
        <v>-99</v>
      </c>
      <c r="AA1606" s="89">
        <v>-99</v>
      </c>
      <c r="AB1606" s="89">
        <v>-99</v>
      </c>
      <c r="AC1606" s="89">
        <v>-99</v>
      </c>
      <c r="AD1606" s="89">
        <v>-99</v>
      </c>
      <c r="AE1606" s="89">
        <v>-99</v>
      </c>
      <c r="AF1606" s="89">
        <v>-99</v>
      </c>
      <c r="AG1606" s="89">
        <v>-99</v>
      </c>
      <c r="AH1606" s="89">
        <v>-99</v>
      </c>
      <c r="AI1606" s="89">
        <v>-99</v>
      </c>
      <c r="AJ1606" s="89">
        <v>-99</v>
      </c>
      <c r="AK1606" s="89">
        <v>-99</v>
      </c>
      <c r="AL1606" s="89">
        <v>-99</v>
      </c>
      <c r="AM1606" s="89">
        <v>-99</v>
      </c>
      <c r="AN1606" s="89">
        <v>-99</v>
      </c>
      <c r="AO1606" s="89">
        <v>-99</v>
      </c>
      <c r="AP1606" s="89">
        <v>-99</v>
      </c>
      <c r="AQ1606" s="89">
        <v>-99</v>
      </c>
      <c r="AR1606" s="89">
        <v>-99</v>
      </c>
      <c r="AS1606" s="89">
        <v>-99</v>
      </c>
      <c r="AT1606" s="89">
        <v>-99</v>
      </c>
      <c r="AU1606" s="89">
        <v>-99</v>
      </c>
      <c r="AV1606" s="89">
        <v>-99</v>
      </c>
      <c r="AW1606" s="89">
        <v>-99</v>
      </c>
      <c r="AX1606" s="89">
        <v>-99</v>
      </c>
      <c r="AY1606" s="89">
        <v>-99</v>
      </c>
      <c r="AZ1606" s="89">
        <v>-99</v>
      </c>
      <c r="BA1606" s="89">
        <v>1</v>
      </c>
      <c r="BB1606" s="89">
        <v>-3.0294117647058801E-2</v>
      </c>
      <c r="BC1606" s="89">
        <v>0.15631239465610999</v>
      </c>
      <c r="BD1606" s="89">
        <v>36.7226</v>
      </c>
      <c r="BE1606" s="89">
        <v>-1.15703731605751</v>
      </c>
      <c r="BF1606" s="89">
        <v>52.3529188235294</v>
      </c>
      <c r="BG1606" s="89">
        <v>-0.50036246070069801</v>
      </c>
      <c r="BH1606" s="89">
        <v>-0.525163148940334</v>
      </c>
      <c r="BI1606" s="89">
        <v>0.249632892804699</v>
      </c>
      <c r="BJ1606" s="89">
        <v>-0.13109799606440101</v>
      </c>
      <c r="BK1606" s="89">
        <v>1</v>
      </c>
      <c r="BL1606" s="89">
        <v>0.10083058823529401</v>
      </c>
      <c r="BM1606" s="89">
        <v>0.42714550156412001</v>
      </c>
      <c r="BN1606" s="89">
        <v>45.978099999999998</v>
      </c>
      <c r="BO1606" s="89">
        <v>-0.30060539413391502</v>
      </c>
      <c r="BP1606" s="89">
        <v>54.411791764705903</v>
      </c>
      <c r="BQ1606" s="89">
        <v>6.3270053715102595E-2</v>
      </c>
      <c r="BR1606" s="89">
        <v>7.8245044417864298E-2</v>
      </c>
      <c r="BS1606" s="89">
        <v>0.249632892804699</v>
      </c>
      <c r="BT1606" s="89">
        <v>1.95325367856636E-2</v>
      </c>
      <c r="BU1606" s="89">
        <v>1</v>
      </c>
      <c r="BV1606" s="89">
        <v>6.0778299120234601E-2</v>
      </c>
      <c r="BW1606" s="89">
        <v>0.29715014966173797</v>
      </c>
      <c r="BX1606" s="89">
        <v>49.943300000000001</v>
      </c>
      <c r="BY1606" s="89">
        <v>8.5949868466129994E-2</v>
      </c>
      <c r="BZ1606" s="89">
        <v>52.199420527859203</v>
      </c>
      <c r="CA1606" s="89">
        <v>0.19155000906393399</v>
      </c>
      <c r="CB1606" s="89">
        <v>0.211748943037293</v>
      </c>
      <c r="CC1606" s="89">
        <v>0.25036710719530098</v>
      </c>
      <c r="CD1606" s="89">
        <v>5.30149703199096E-2</v>
      </c>
      <c r="CE1606" s="89">
        <v>1</v>
      </c>
      <c r="CF1606" s="89">
        <v>5.2245454545454498E-2</v>
      </c>
      <c r="CG1606" s="89">
        <v>0.31200040092239301</v>
      </c>
      <c r="CH1606" s="89">
        <v>41.262099999999997</v>
      </c>
      <c r="CI1606" s="89">
        <v>-0.91692323495943595</v>
      </c>
      <c r="CJ1606" s="89">
        <v>48.387083284457503</v>
      </c>
      <c r="CK1606" s="89">
        <v>-0.30246141701852097</v>
      </c>
      <c r="CL1606" s="89">
        <v>-0.31813553293625402</v>
      </c>
      <c r="CM1606" s="89">
        <v>0.25036710719530098</v>
      </c>
      <c r="CN1606" s="89">
        <v>-7.9650673077285294E-2</v>
      </c>
      <c r="CO1606" s="89">
        <v>96.265000000000001</v>
      </c>
      <c r="CP1606" s="89">
        <v>0.67069999999999996</v>
      </c>
      <c r="CQ1606" s="89">
        <v>1.95</v>
      </c>
      <c r="CR1606" s="89">
        <v>9.8900000000000002E-2</v>
      </c>
      <c r="CS1606" s="89">
        <v>0.67069999999999996</v>
      </c>
      <c r="CT1606" s="89">
        <v>0.42630000000000001</v>
      </c>
      <c r="CU1606" s="86" t="s">
        <v>6989</v>
      </c>
      <c r="CV1606" s="86">
        <v>-8.1799999999999998E-2</v>
      </c>
      <c r="CW1606" s="86">
        <v>40</v>
      </c>
      <c r="CX1606" s="86">
        <v>2</v>
      </c>
      <c r="CY1606" s="86">
        <v>-0.48199999999999998</v>
      </c>
      <c r="CZ1606" s="86">
        <v>28</v>
      </c>
      <c r="DA1606" s="86">
        <v>4</v>
      </c>
      <c r="DB1606" s="86">
        <v>-0.57189999999999996</v>
      </c>
      <c r="DC1606" s="86">
        <v>21</v>
      </c>
      <c r="DD1606" s="86">
        <v>-99</v>
      </c>
      <c r="DE1606" s="86">
        <v>-99</v>
      </c>
      <c r="DF1606" s="86">
        <v>-99</v>
      </c>
      <c r="DG1606" s="86">
        <v>-99</v>
      </c>
      <c r="DH1606" s="86">
        <v>-99</v>
      </c>
    </row>
    <row r="1607" spans="1:112" x14ac:dyDescent="0.2">
      <c r="A1607" s="85">
        <f>IF(ISERROR(SEARCH('School Lookup'!$F$3,Data!J1607)),A1606,A1606+1)</f>
        <v>0</v>
      </c>
      <c r="B1607" s="85">
        <f>IF(I1607='School Lookup'!$G$13,1,0)</f>
        <v>0</v>
      </c>
      <c r="C1607" s="85">
        <f t="shared" si="25"/>
        <v>1605</v>
      </c>
      <c r="D1607" s="86" t="s">
        <v>6478</v>
      </c>
      <c r="E1607" s="86" t="s">
        <v>6581</v>
      </c>
      <c r="F1607" s="86" t="s">
        <v>2754</v>
      </c>
      <c r="G1607" s="86" t="s">
        <v>3004</v>
      </c>
      <c r="H1607" s="86" t="s">
        <v>413</v>
      </c>
      <c r="I1607" s="86" t="s">
        <v>4101</v>
      </c>
      <c r="J1607" s="86" t="s">
        <v>825</v>
      </c>
      <c r="K1607" s="86" t="s">
        <v>114</v>
      </c>
      <c r="L1607" s="86">
        <v>1</v>
      </c>
      <c r="M1607" s="86">
        <v>1</v>
      </c>
      <c r="N1607" s="89">
        <v>-0.12572307692307699</v>
      </c>
      <c r="O1607" s="89">
        <v>-0.17789819626567799</v>
      </c>
      <c r="P1607" s="89">
        <v>51.760300000000001</v>
      </c>
      <c r="Q1607" s="89">
        <v>0.20410825976487201</v>
      </c>
      <c r="R1607" s="89">
        <v>49.002856410256399</v>
      </c>
      <c r="S1607" s="89">
        <v>1.31050317495969E-2</v>
      </c>
      <c r="T1607" s="89">
        <v>1.47557312908422E-2</v>
      </c>
      <c r="U1607" s="89">
        <v>0.44040150564617297</v>
      </c>
      <c r="V1607" s="89">
        <v>6.4984462773972499E-3</v>
      </c>
      <c r="W1607" s="89">
        <v>1</v>
      </c>
      <c r="X1607" s="89">
        <v>-3.2807692307692302E-2</v>
      </c>
      <c r="Y1607" s="89">
        <v>1.1812150867340001E-2</v>
      </c>
      <c r="Z1607" s="89">
        <v>45.933900000000001</v>
      </c>
      <c r="AA1607" s="89">
        <v>-0.48557665292103103</v>
      </c>
      <c r="AB1607" s="89">
        <v>49.002848717948702</v>
      </c>
      <c r="AC1607" s="89">
        <v>-0.23688225102684499</v>
      </c>
      <c r="AD1607" s="89">
        <v>-0.27444420247377699</v>
      </c>
      <c r="AE1607" s="89">
        <v>0.44040150564617297</v>
      </c>
      <c r="AF1607" s="89">
        <v>-0.12086563998531499</v>
      </c>
      <c r="AG1607" s="89">
        <v>-99</v>
      </c>
      <c r="AH1607" s="89">
        <v>-99</v>
      </c>
      <c r="AI1607" s="89">
        <v>-99</v>
      </c>
      <c r="AJ1607" s="89">
        <v>-99</v>
      </c>
      <c r="AK1607" s="89">
        <v>-99</v>
      </c>
      <c r="AL1607" s="89">
        <v>-99</v>
      </c>
      <c r="AM1607" s="89">
        <v>-99</v>
      </c>
      <c r="AN1607" s="89">
        <v>-99</v>
      </c>
      <c r="AO1607" s="89">
        <v>-99</v>
      </c>
      <c r="AP1607" s="89">
        <v>-99</v>
      </c>
      <c r="AQ1607" s="89">
        <v>1</v>
      </c>
      <c r="AR1607" s="89">
        <v>0.100475789473684</v>
      </c>
      <c r="AS1607" s="89">
        <v>0.295861099634316</v>
      </c>
      <c r="AT1607" s="89">
        <v>-99</v>
      </c>
      <c r="AU1607" s="89">
        <v>-99</v>
      </c>
      <c r="AV1607" s="89">
        <v>51.5789189473684</v>
      </c>
      <c r="AW1607" s="89">
        <v>0.295861099634316</v>
      </c>
      <c r="AX1607" s="89">
        <v>0.27256286309014099</v>
      </c>
      <c r="AY1607" s="89">
        <v>0.11919698870765399</v>
      </c>
      <c r="AZ1607" s="89">
        <v>3.2488672513881399E-2</v>
      </c>
      <c r="BA1607" s="89">
        <v>-99</v>
      </c>
      <c r="BB1607" s="89">
        <v>-99</v>
      </c>
      <c r="BC1607" s="89">
        <v>-99</v>
      </c>
      <c r="BD1607" s="89">
        <v>-99</v>
      </c>
      <c r="BE1607" s="89">
        <v>-99</v>
      </c>
      <c r="BF1607" s="89">
        <v>-99</v>
      </c>
      <c r="BG1607" s="89">
        <v>-99</v>
      </c>
      <c r="BH1607" s="89">
        <v>-99</v>
      </c>
      <c r="BI1607" s="89">
        <v>-99</v>
      </c>
      <c r="BJ1607" s="89">
        <v>-99</v>
      </c>
      <c r="BK1607" s="89">
        <v>-99</v>
      </c>
      <c r="BL1607" s="89">
        <v>-99</v>
      </c>
      <c r="BM1607" s="89">
        <v>-99</v>
      </c>
      <c r="BN1607" s="89">
        <v>-99</v>
      </c>
      <c r="BO1607" s="89">
        <v>-99</v>
      </c>
      <c r="BP1607" s="89">
        <v>-99</v>
      </c>
      <c r="BQ1607" s="89">
        <v>-99</v>
      </c>
      <c r="BR1607" s="89">
        <v>-99</v>
      </c>
      <c r="BS1607" s="89">
        <v>-99</v>
      </c>
      <c r="BT1607" s="89">
        <v>-99</v>
      </c>
      <c r="BU1607" s="89">
        <v>-99</v>
      </c>
      <c r="BV1607" s="89">
        <v>-99</v>
      </c>
      <c r="BW1607" s="89">
        <v>-99</v>
      </c>
      <c r="BX1607" s="89">
        <v>-99</v>
      </c>
      <c r="BY1607" s="89">
        <v>-99</v>
      </c>
      <c r="BZ1607" s="89">
        <v>-99</v>
      </c>
      <c r="CA1607" s="89">
        <v>-99</v>
      </c>
      <c r="CB1607" s="89">
        <v>-99</v>
      </c>
      <c r="CC1607" s="89">
        <v>-99</v>
      </c>
      <c r="CD1607" s="89">
        <v>-99</v>
      </c>
      <c r="CE1607" s="89">
        <v>-99</v>
      </c>
      <c r="CF1607" s="89">
        <v>-99</v>
      </c>
      <c r="CG1607" s="89">
        <v>-99</v>
      </c>
      <c r="CH1607" s="89">
        <v>-99</v>
      </c>
      <c r="CI1607" s="89">
        <v>-99</v>
      </c>
      <c r="CJ1607" s="89">
        <v>-99</v>
      </c>
      <c r="CK1607" s="89">
        <v>-99</v>
      </c>
      <c r="CL1607" s="89">
        <v>-99</v>
      </c>
      <c r="CM1607" s="89">
        <v>-99</v>
      </c>
      <c r="CN1607" s="89">
        <v>-99</v>
      </c>
      <c r="CO1607" s="89">
        <v>-99</v>
      </c>
      <c r="CP1607" s="89">
        <v>-99</v>
      </c>
      <c r="CQ1607" s="89">
        <v>-99</v>
      </c>
      <c r="CR1607" s="89">
        <v>-99</v>
      </c>
      <c r="CS1607" s="89">
        <v>-99</v>
      </c>
      <c r="CT1607" s="89">
        <v>-99</v>
      </c>
      <c r="CU1607" s="86">
        <v>-99</v>
      </c>
      <c r="CV1607" s="86">
        <v>-8.1900000000000001E-2</v>
      </c>
      <c r="CW1607" s="86">
        <v>40</v>
      </c>
      <c r="CX1607" s="86">
        <v>2</v>
      </c>
      <c r="CY1607" s="86">
        <v>1.0963000000000001</v>
      </c>
      <c r="CZ1607" s="86">
        <v>88</v>
      </c>
      <c r="DA1607" s="86">
        <v>2</v>
      </c>
      <c r="DB1607" s="86">
        <v>-0.124</v>
      </c>
      <c r="DC1607" s="86">
        <v>40</v>
      </c>
      <c r="DD1607" s="86">
        <v>-99</v>
      </c>
      <c r="DE1607" s="86">
        <v>-99</v>
      </c>
      <c r="DF1607" s="86">
        <v>-99</v>
      </c>
      <c r="DG1607" s="86">
        <v>-99</v>
      </c>
      <c r="DH1607" s="86">
        <v>-99</v>
      </c>
    </row>
    <row r="1608" spans="1:112" x14ac:dyDescent="0.2">
      <c r="A1608" s="85">
        <f>IF(ISERROR(SEARCH('School Lookup'!$F$3,Data!J1608)),A1607,A1607+1)</f>
        <v>0</v>
      </c>
      <c r="B1608" s="85">
        <f>IF(I1608='School Lookup'!$G$13,1,0)</f>
        <v>0</v>
      </c>
      <c r="C1608" s="85">
        <f t="shared" si="25"/>
        <v>1606</v>
      </c>
      <c r="D1608" s="86" t="s">
        <v>6478</v>
      </c>
      <c r="E1608" s="86" t="s">
        <v>6843</v>
      </c>
      <c r="F1608" s="86" t="s">
        <v>2770</v>
      </c>
      <c r="G1608" s="86" t="s">
        <v>2845</v>
      </c>
      <c r="H1608" s="86" t="s">
        <v>1223</v>
      </c>
      <c r="I1608" s="86" t="s">
        <v>5792</v>
      </c>
      <c r="J1608" s="86" t="s">
        <v>137</v>
      </c>
      <c r="K1608" s="86" t="s">
        <v>26</v>
      </c>
      <c r="L1608" s="86">
        <v>1</v>
      </c>
      <c r="M1608" s="86">
        <v>1</v>
      </c>
      <c r="N1608" s="89">
        <v>-0.57404175257732004</v>
      </c>
      <c r="O1608" s="89">
        <v>-1.1487318042066801</v>
      </c>
      <c r="P1608" s="89">
        <v>51.121000000000002</v>
      </c>
      <c r="Q1608" s="89">
        <v>0.136296806152362</v>
      </c>
      <c r="R1608" s="89">
        <v>51.546387113402098</v>
      </c>
      <c r="S1608" s="89">
        <v>-0.50621749902715896</v>
      </c>
      <c r="T1608" s="89">
        <v>-0.57450235064636201</v>
      </c>
      <c r="U1608" s="89">
        <v>0.37451737451737399</v>
      </c>
      <c r="V1608" s="89">
        <v>-0.21516111201813601</v>
      </c>
      <c r="W1608" s="89">
        <v>1</v>
      </c>
      <c r="X1608" s="89">
        <v>-0.13861649484536101</v>
      </c>
      <c r="Y1608" s="89">
        <v>-0.237278529465551</v>
      </c>
      <c r="Z1608" s="89">
        <v>60.322600000000001</v>
      </c>
      <c r="AA1608" s="89">
        <v>1.3087368186070301</v>
      </c>
      <c r="AB1608" s="89">
        <v>50.5154355670103</v>
      </c>
      <c r="AC1608" s="89">
        <v>0.53572914457074094</v>
      </c>
      <c r="AD1608" s="89">
        <v>0.62514741999316104</v>
      </c>
      <c r="AE1608" s="89">
        <v>0.37451737451737399</v>
      </c>
      <c r="AF1608" s="89">
        <v>0.23412857042214899</v>
      </c>
      <c r="AG1608" s="89">
        <v>1</v>
      </c>
      <c r="AH1608" s="89">
        <v>-0.32378818897637801</v>
      </c>
      <c r="AI1608" s="89">
        <v>-0.63978749447391803</v>
      </c>
      <c r="AJ1608" s="89">
        <v>-99</v>
      </c>
      <c r="AK1608" s="89">
        <v>-99</v>
      </c>
      <c r="AL1608" s="89">
        <v>49.6062803149606</v>
      </c>
      <c r="AM1608" s="89">
        <v>-0.63978749447391803</v>
      </c>
      <c r="AN1608" s="89">
        <v>-0.71532613989018201</v>
      </c>
      <c r="AO1608" s="89">
        <v>0.12258687258687299</v>
      </c>
      <c r="AP1608" s="89">
        <v>-8.7689594368777102E-2</v>
      </c>
      <c r="AQ1608" s="89">
        <v>1</v>
      </c>
      <c r="AR1608" s="89">
        <v>-5.8576691729323303E-2</v>
      </c>
      <c r="AS1608" s="89">
        <v>-6.1659609955746902E-2</v>
      </c>
      <c r="AT1608" s="89">
        <v>-99</v>
      </c>
      <c r="AU1608" s="89">
        <v>-99</v>
      </c>
      <c r="AV1608" s="89">
        <v>46.616530827067699</v>
      </c>
      <c r="AW1608" s="89">
        <v>-6.1659609955746902E-2</v>
      </c>
      <c r="AX1608" s="89">
        <v>-0.10419066624544999</v>
      </c>
      <c r="AY1608" s="89">
        <v>0.12837837837837801</v>
      </c>
      <c r="AZ1608" s="89">
        <v>-1.33758287747538E-2</v>
      </c>
      <c r="BA1608" s="89">
        <v>-99</v>
      </c>
      <c r="BB1608" s="89">
        <v>-99</v>
      </c>
      <c r="BC1608" s="89">
        <v>-99</v>
      </c>
      <c r="BD1608" s="89">
        <v>-99</v>
      </c>
      <c r="BE1608" s="89">
        <v>-99</v>
      </c>
      <c r="BF1608" s="89">
        <v>-99</v>
      </c>
      <c r="BG1608" s="89">
        <v>-99</v>
      </c>
      <c r="BH1608" s="89">
        <v>-99</v>
      </c>
      <c r="BI1608" s="89">
        <v>-99</v>
      </c>
      <c r="BJ1608" s="89">
        <v>-99</v>
      </c>
      <c r="BK1608" s="89">
        <v>-99</v>
      </c>
      <c r="BL1608" s="89">
        <v>-99</v>
      </c>
      <c r="BM1608" s="89">
        <v>-99</v>
      </c>
      <c r="BN1608" s="89">
        <v>-99</v>
      </c>
      <c r="BO1608" s="89">
        <v>-99</v>
      </c>
      <c r="BP1608" s="89">
        <v>-99</v>
      </c>
      <c r="BQ1608" s="89">
        <v>-99</v>
      </c>
      <c r="BR1608" s="89">
        <v>-99</v>
      </c>
      <c r="BS1608" s="89">
        <v>-99</v>
      </c>
      <c r="BT1608" s="89">
        <v>-99</v>
      </c>
      <c r="BU1608" s="89">
        <v>-99</v>
      </c>
      <c r="BV1608" s="89">
        <v>-99</v>
      </c>
      <c r="BW1608" s="89">
        <v>-99</v>
      </c>
      <c r="BX1608" s="89">
        <v>-99</v>
      </c>
      <c r="BY1608" s="89">
        <v>-99</v>
      </c>
      <c r="BZ1608" s="89">
        <v>-99</v>
      </c>
      <c r="CA1608" s="89">
        <v>-99</v>
      </c>
      <c r="CB1608" s="89">
        <v>-99</v>
      </c>
      <c r="CC1608" s="89">
        <v>-99</v>
      </c>
      <c r="CD1608" s="89">
        <v>-99</v>
      </c>
      <c r="CE1608" s="89">
        <v>-99</v>
      </c>
      <c r="CF1608" s="89">
        <v>-99</v>
      </c>
      <c r="CG1608" s="89">
        <v>-99</v>
      </c>
      <c r="CH1608" s="89">
        <v>-99</v>
      </c>
      <c r="CI1608" s="89">
        <v>-99</v>
      </c>
      <c r="CJ1608" s="89">
        <v>-99</v>
      </c>
      <c r="CK1608" s="89">
        <v>-99</v>
      </c>
      <c r="CL1608" s="89">
        <v>-99</v>
      </c>
      <c r="CM1608" s="89">
        <v>-99</v>
      </c>
      <c r="CN1608" s="89">
        <v>-99</v>
      </c>
      <c r="CO1608" s="89">
        <v>-99</v>
      </c>
      <c r="CP1608" s="89">
        <v>-99</v>
      </c>
      <c r="CQ1608" s="89">
        <v>-99</v>
      </c>
      <c r="CR1608" s="89">
        <v>-99</v>
      </c>
      <c r="CS1608" s="89">
        <v>-99</v>
      </c>
      <c r="CT1608" s="89">
        <v>-99</v>
      </c>
      <c r="CU1608" s="86">
        <v>-99</v>
      </c>
      <c r="CV1608" s="86">
        <v>-8.2100000000000006E-2</v>
      </c>
      <c r="CW1608" s="86">
        <v>40</v>
      </c>
      <c r="CX1608" s="86">
        <v>2</v>
      </c>
      <c r="CY1608" s="86">
        <v>0.59799999999999998</v>
      </c>
      <c r="CZ1608" s="86">
        <v>76</v>
      </c>
      <c r="DA1608" s="86">
        <v>2</v>
      </c>
      <c r="DB1608" s="86">
        <v>0.54120000000000001</v>
      </c>
      <c r="DC1608" s="86">
        <v>74</v>
      </c>
      <c r="DD1608" s="86">
        <v>-99</v>
      </c>
      <c r="DE1608" s="86">
        <v>-99</v>
      </c>
      <c r="DF1608" s="86">
        <v>-99</v>
      </c>
      <c r="DG1608" s="86">
        <v>-99</v>
      </c>
      <c r="DH1608" s="86">
        <v>-99</v>
      </c>
    </row>
    <row r="1609" spans="1:112" x14ac:dyDescent="0.2">
      <c r="A1609" s="85">
        <f>IF(ISERROR(SEARCH('School Lookup'!$F$3,Data!J1609)),A1608,A1608+1)</f>
        <v>0</v>
      </c>
      <c r="B1609" s="85">
        <f>IF(I1609='School Lookup'!$G$13,1,0)</f>
        <v>0</v>
      </c>
      <c r="C1609" s="85">
        <f t="shared" si="25"/>
        <v>1607</v>
      </c>
      <c r="D1609" s="86" t="s">
        <v>6478</v>
      </c>
      <c r="E1609" s="86" t="s">
        <v>6489</v>
      </c>
      <c r="F1609" s="86" t="s">
        <v>2741</v>
      </c>
      <c r="G1609" s="86" t="s">
        <v>2858</v>
      </c>
      <c r="H1609" s="86" t="s">
        <v>396</v>
      </c>
      <c r="I1609" s="86" t="s">
        <v>4327</v>
      </c>
      <c r="J1609" s="86" t="s">
        <v>910</v>
      </c>
      <c r="K1609" s="86" t="s">
        <v>36</v>
      </c>
      <c r="L1609" s="86">
        <v>1</v>
      </c>
      <c r="M1609" s="86">
        <v>-99</v>
      </c>
      <c r="N1609" s="89">
        <v>-99</v>
      </c>
      <c r="O1609" s="89">
        <v>-99</v>
      </c>
      <c r="P1609" s="89">
        <v>-99</v>
      </c>
      <c r="Q1609" s="89">
        <v>-99</v>
      </c>
      <c r="R1609" s="89">
        <v>-99</v>
      </c>
      <c r="S1609" s="89">
        <v>-99</v>
      </c>
      <c r="T1609" s="89">
        <v>-99</v>
      </c>
      <c r="U1609" s="89">
        <v>-99</v>
      </c>
      <c r="V1609" s="89">
        <v>-99</v>
      </c>
      <c r="W1609" s="89">
        <v>-99</v>
      </c>
      <c r="X1609" s="89">
        <v>-99</v>
      </c>
      <c r="Y1609" s="89">
        <v>-99</v>
      </c>
      <c r="Z1609" s="89">
        <v>-99</v>
      </c>
      <c r="AA1609" s="89">
        <v>-99</v>
      </c>
      <c r="AB1609" s="89">
        <v>-99</v>
      </c>
      <c r="AC1609" s="89">
        <v>-99</v>
      </c>
      <c r="AD1609" s="89">
        <v>-99</v>
      </c>
      <c r="AE1609" s="89">
        <v>-99</v>
      </c>
      <c r="AF1609" s="89">
        <v>-99</v>
      </c>
      <c r="AG1609" s="89">
        <v>-99</v>
      </c>
      <c r="AH1609" s="89">
        <v>-99</v>
      </c>
      <c r="AI1609" s="89">
        <v>-99</v>
      </c>
      <c r="AJ1609" s="89">
        <v>-99</v>
      </c>
      <c r="AK1609" s="89">
        <v>-99</v>
      </c>
      <c r="AL1609" s="89">
        <v>-99</v>
      </c>
      <c r="AM1609" s="89">
        <v>-99</v>
      </c>
      <c r="AN1609" s="89">
        <v>-99</v>
      </c>
      <c r="AO1609" s="89">
        <v>-99</v>
      </c>
      <c r="AP1609" s="89">
        <v>-99</v>
      </c>
      <c r="AQ1609" s="89">
        <v>-99</v>
      </c>
      <c r="AR1609" s="89">
        <v>-99</v>
      </c>
      <c r="AS1609" s="89">
        <v>-99</v>
      </c>
      <c r="AT1609" s="89">
        <v>-99</v>
      </c>
      <c r="AU1609" s="89">
        <v>-99</v>
      </c>
      <c r="AV1609" s="89">
        <v>-99</v>
      </c>
      <c r="AW1609" s="89">
        <v>-99</v>
      </c>
      <c r="AX1609" s="89">
        <v>-99</v>
      </c>
      <c r="AY1609" s="89">
        <v>-99</v>
      </c>
      <c r="AZ1609" s="89">
        <v>-99</v>
      </c>
      <c r="BA1609" s="89">
        <v>1</v>
      </c>
      <c r="BB1609" s="89">
        <v>7.9252551020408193E-2</v>
      </c>
      <c r="BC1609" s="89">
        <v>0.40282548919211503</v>
      </c>
      <c r="BD1609" s="89">
        <v>39.739600000000003</v>
      </c>
      <c r="BE1609" s="89">
        <v>-0.85535888338777399</v>
      </c>
      <c r="BF1609" s="89">
        <v>47.959203571428603</v>
      </c>
      <c r="BG1609" s="89">
        <v>-0.22626669709782901</v>
      </c>
      <c r="BH1609" s="89">
        <v>-0.23189093576258801</v>
      </c>
      <c r="BI1609" s="89">
        <v>0.25063938618925802</v>
      </c>
      <c r="BJ1609" s="89">
        <v>-5.8121001802387801E-2</v>
      </c>
      <c r="BK1609" s="89">
        <v>1</v>
      </c>
      <c r="BL1609" s="89">
        <v>1.2159693877551E-2</v>
      </c>
      <c r="BM1609" s="89">
        <v>0.21136752895928901</v>
      </c>
      <c r="BN1609" s="89">
        <v>42.489600000000003</v>
      </c>
      <c r="BO1609" s="89">
        <v>-0.692294774371779</v>
      </c>
      <c r="BP1609" s="89">
        <v>55.612231632653099</v>
      </c>
      <c r="BQ1609" s="89">
        <v>-0.24046362270624499</v>
      </c>
      <c r="BR1609" s="89">
        <v>-0.2403693955159</v>
      </c>
      <c r="BS1609" s="89">
        <v>0.25063938618925802</v>
      </c>
      <c r="BT1609" s="89">
        <v>-6.0246037750788101E-2</v>
      </c>
      <c r="BU1609" s="89">
        <v>1</v>
      </c>
      <c r="BV1609" s="89">
        <v>0.16942307692307701</v>
      </c>
      <c r="BW1609" s="89">
        <v>0.54740333184231005</v>
      </c>
      <c r="BX1609" s="89">
        <v>46.135399999999997</v>
      </c>
      <c r="BY1609" s="89">
        <v>-0.30691922647897502</v>
      </c>
      <c r="BZ1609" s="89">
        <v>47.179471794871802</v>
      </c>
      <c r="CA1609" s="89">
        <v>0.120242052681667</v>
      </c>
      <c r="CB1609" s="89">
        <v>0.136586751451823</v>
      </c>
      <c r="CC1609" s="89">
        <v>0.24936061381074201</v>
      </c>
      <c r="CD1609" s="89">
        <v>3.4059356180441903E-2</v>
      </c>
      <c r="CE1609" s="89">
        <v>1</v>
      </c>
      <c r="CF1609" s="89">
        <v>0.13671794871794901</v>
      </c>
      <c r="CG1609" s="89">
        <v>0.51453340377693901</v>
      </c>
      <c r="CH1609" s="89">
        <v>45.416699999999999</v>
      </c>
      <c r="CI1609" s="89">
        <v>-0.44277440740760299</v>
      </c>
      <c r="CJ1609" s="89">
        <v>49.230746153846198</v>
      </c>
      <c r="CK1609" s="89">
        <v>3.58794981846682E-2</v>
      </c>
      <c r="CL1609" s="89">
        <v>4.7970540234192401E-2</v>
      </c>
      <c r="CM1609" s="89">
        <v>0.24936061381074201</v>
      </c>
      <c r="CN1609" s="89">
        <v>1.1961963357631099E-2</v>
      </c>
      <c r="CO1609" s="89">
        <v>91.465000000000003</v>
      </c>
      <c r="CP1609" s="89">
        <v>0.308</v>
      </c>
      <c r="CQ1609" s="89">
        <v>-6.35</v>
      </c>
      <c r="CR1609" s="89">
        <v>-1.099</v>
      </c>
      <c r="CS1609" s="89">
        <v>0.308</v>
      </c>
      <c r="CT1609" s="89">
        <v>-0.17050000000000001</v>
      </c>
      <c r="CU1609" s="86" t="s">
        <v>6988</v>
      </c>
      <c r="CV1609" s="86">
        <v>-8.2199999999999995E-2</v>
      </c>
      <c r="CW1609" s="86">
        <v>40</v>
      </c>
      <c r="CX1609" s="86">
        <v>2</v>
      </c>
      <c r="CY1609" s="86">
        <v>-0.31240000000000001</v>
      </c>
      <c r="CZ1609" s="86">
        <v>36</v>
      </c>
      <c r="DA1609" s="86">
        <v>4</v>
      </c>
      <c r="DB1609" s="86">
        <v>-0.57479999999999998</v>
      </c>
      <c r="DC1609" s="86">
        <v>20</v>
      </c>
      <c r="DD1609" s="86">
        <v>-99</v>
      </c>
      <c r="DE1609" s="86">
        <v>-99</v>
      </c>
      <c r="DF1609" s="86">
        <v>-99</v>
      </c>
      <c r="DG1609" s="86">
        <v>-99</v>
      </c>
      <c r="DH1609" s="86">
        <v>-99</v>
      </c>
    </row>
    <row r="1610" spans="1:112" x14ac:dyDescent="0.2">
      <c r="A1610" s="85">
        <f>IF(ISERROR(SEARCH('School Lookup'!$F$3,Data!J1610)),A1609,A1609+1)</f>
        <v>0</v>
      </c>
      <c r="B1610" s="85">
        <f>IF(I1610='School Lookup'!$G$13,1,0)</f>
        <v>0</v>
      </c>
      <c r="C1610" s="85">
        <f t="shared" si="25"/>
        <v>1608</v>
      </c>
      <c r="D1610" s="86" t="s">
        <v>6478</v>
      </c>
      <c r="E1610" s="86" t="s">
        <v>6688</v>
      </c>
      <c r="F1610" s="86" t="s">
        <v>1142</v>
      </c>
      <c r="G1610" s="86" t="s">
        <v>3007</v>
      </c>
      <c r="H1610" s="86" t="s">
        <v>1049</v>
      </c>
      <c r="I1610" s="86" t="s">
        <v>4056</v>
      </c>
      <c r="J1610" s="86" t="s">
        <v>1340</v>
      </c>
      <c r="K1610" s="86" t="s">
        <v>31</v>
      </c>
      <c r="L1610" s="86">
        <v>1</v>
      </c>
      <c r="M1610" s="86">
        <v>1</v>
      </c>
      <c r="N1610" s="89">
        <v>-4.2576103500760999E-2</v>
      </c>
      <c r="O1610" s="89">
        <v>2.1564848808567601E-3</v>
      </c>
      <c r="P1610" s="89">
        <v>45.281700000000001</v>
      </c>
      <c r="Q1610" s="89">
        <v>-0.48308598921684198</v>
      </c>
      <c r="R1610" s="89">
        <v>49.771703957382002</v>
      </c>
      <c r="S1610" s="89">
        <v>-0.24046475216799301</v>
      </c>
      <c r="T1610" s="89">
        <v>-0.272961507329682</v>
      </c>
      <c r="U1610" s="89">
        <v>0.37478608100399302</v>
      </c>
      <c r="V1610" s="89">
        <v>-0.102302173597034</v>
      </c>
      <c r="W1610" s="89">
        <v>1</v>
      </c>
      <c r="X1610" s="89">
        <v>4.3767579908675802E-2</v>
      </c>
      <c r="Y1610" s="89">
        <v>0.19208247049656901</v>
      </c>
      <c r="Z1610" s="89">
        <v>48</v>
      </c>
      <c r="AA1610" s="89">
        <v>-0.227927868560795</v>
      </c>
      <c r="AB1610" s="89">
        <v>51.902602739725999</v>
      </c>
      <c r="AC1610" s="89">
        <v>-1.7922699032113E-2</v>
      </c>
      <c r="AD1610" s="89">
        <v>-1.9498210535329501E-2</v>
      </c>
      <c r="AE1610" s="89">
        <v>0.37478608100399302</v>
      </c>
      <c r="AF1610" s="89">
        <v>-7.3076579131269304E-3</v>
      </c>
      <c r="AG1610" s="89">
        <v>1</v>
      </c>
      <c r="AH1610" s="89">
        <v>6.1852173913043498E-2</v>
      </c>
      <c r="AI1610" s="89">
        <v>0.190147770266622</v>
      </c>
      <c r="AJ1610" s="89">
        <v>48.255299999999998</v>
      </c>
      <c r="AK1610" s="89">
        <v>-3.64098476822277E-2</v>
      </c>
      <c r="AL1610" s="89">
        <v>50.241560869565198</v>
      </c>
      <c r="AM1610" s="89">
        <v>7.6868961292197002E-2</v>
      </c>
      <c r="AN1610" s="89">
        <v>3.7552585495832999E-2</v>
      </c>
      <c r="AO1610" s="89">
        <v>0.11808328579577899</v>
      </c>
      <c r="AP1610" s="89">
        <v>4.4343326854748497E-3</v>
      </c>
      <c r="AQ1610" s="89">
        <v>1</v>
      </c>
      <c r="AR1610" s="89">
        <v>-2.03879310344828E-2</v>
      </c>
      <c r="AS1610" s="89">
        <v>2.4181696754571401E-2</v>
      </c>
      <c r="AT1610" s="89">
        <v>52.027500000000003</v>
      </c>
      <c r="AU1610" s="89">
        <v>0.36314081529544601</v>
      </c>
      <c r="AV1610" s="89">
        <v>52.586187500000001</v>
      </c>
      <c r="AW1610" s="89">
        <v>0.193661256025009</v>
      </c>
      <c r="AX1610" s="89">
        <v>0.16486518084538099</v>
      </c>
      <c r="AY1610" s="89">
        <v>0.132344552196235</v>
      </c>
      <c r="AZ1610" s="89">
        <v>2.18190085317332E-2</v>
      </c>
      <c r="BA1610" s="89">
        <v>-99</v>
      </c>
      <c r="BB1610" s="89">
        <v>-99</v>
      </c>
      <c r="BC1610" s="89">
        <v>-99</v>
      </c>
      <c r="BD1610" s="89">
        <v>-99</v>
      </c>
      <c r="BE1610" s="89">
        <v>-99</v>
      </c>
      <c r="BF1610" s="89">
        <v>-99</v>
      </c>
      <c r="BG1610" s="89">
        <v>-99</v>
      </c>
      <c r="BH1610" s="89">
        <v>-99</v>
      </c>
      <c r="BI1610" s="89">
        <v>-99</v>
      </c>
      <c r="BJ1610" s="89">
        <v>-99</v>
      </c>
      <c r="BK1610" s="89">
        <v>-99</v>
      </c>
      <c r="BL1610" s="89">
        <v>-99</v>
      </c>
      <c r="BM1610" s="89">
        <v>-99</v>
      </c>
      <c r="BN1610" s="89">
        <v>-99</v>
      </c>
      <c r="BO1610" s="89">
        <v>-99</v>
      </c>
      <c r="BP1610" s="89">
        <v>-99</v>
      </c>
      <c r="BQ1610" s="89">
        <v>-99</v>
      </c>
      <c r="BR1610" s="89">
        <v>-99</v>
      </c>
      <c r="BS1610" s="89">
        <v>-99</v>
      </c>
      <c r="BT1610" s="89">
        <v>-99</v>
      </c>
      <c r="BU1610" s="89">
        <v>-99</v>
      </c>
      <c r="BV1610" s="89">
        <v>-99</v>
      </c>
      <c r="BW1610" s="89">
        <v>-99</v>
      </c>
      <c r="BX1610" s="89">
        <v>-99</v>
      </c>
      <c r="BY1610" s="89">
        <v>-99</v>
      </c>
      <c r="BZ1610" s="89">
        <v>-99</v>
      </c>
      <c r="CA1610" s="89">
        <v>-99</v>
      </c>
      <c r="CB1610" s="89">
        <v>-99</v>
      </c>
      <c r="CC1610" s="89">
        <v>-99</v>
      </c>
      <c r="CD1610" s="89">
        <v>-99</v>
      </c>
      <c r="CE1610" s="89">
        <v>-99</v>
      </c>
      <c r="CF1610" s="89">
        <v>-99</v>
      </c>
      <c r="CG1610" s="89">
        <v>-99</v>
      </c>
      <c r="CH1610" s="89">
        <v>-99</v>
      </c>
      <c r="CI1610" s="89">
        <v>-99</v>
      </c>
      <c r="CJ1610" s="89">
        <v>-99</v>
      </c>
      <c r="CK1610" s="89">
        <v>-99</v>
      </c>
      <c r="CL1610" s="89">
        <v>-99</v>
      </c>
      <c r="CM1610" s="89">
        <v>-99</v>
      </c>
      <c r="CN1610" s="89">
        <v>-99</v>
      </c>
      <c r="CO1610" s="89">
        <v>-99</v>
      </c>
      <c r="CP1610" s="89">
        <v>-99</v>
      </c>
      <c r="CQ1610" s="89">
        <v>-99</v>
      </c>
      <c r="CR1610" s="89">
        <v>-99</v>
      </c>
      <c r="CS1610" s="89">
        <v>-99</v>
      </c>
      <c r="CT1610" s="89">
        <v>-99</v>
      </c>
      <c r="CU1610" s="86">
        <v>-99</v>
      </c>
      <c r="CV1610" s="86">
        <v>-8.3400000000000002E-2</v>
      </c>
      <c r="CW1610" s="86">
        <v>40</v>
      </c>
      <c r="CX1610" s="86">
        <v>2</v>
      </c>
      <c r="CY1610" s="86">
        <v>0.41099999999999998</v>
      </c>
      <c r="CZ1610" s="86">
        <v>70</v>
      </c>
      <c r="DA1610" s="86">
        <v>4</v>
      </c>
      <c r="DB1610" s="86">
        <v>-0.22270000000000001</v>
      </c>
      <c r="DC1610" s="86">
        <v>35</v>
      </c>
      <c r="DD1610" s="86">
        <v>-99</v>
      </c>
      <c r="DE1610" s="86">
        <v>-99</v>
      </c>
      <c r="DF1610" s="86">
        <v>-99</v>
      </c>
      <c r="DG1610" s="86">
        <v>-99</v>
      </c>
      <c r="DH1610" s="86">
        <v>-99</v>
      </c>
    </row>
    <row r="1611" spans="1:112" x14ac:dyDescent="0.2">
      <c r="A1611" s="85">
        <f>IF(ISERROR(SEARCH('School Lookup'!$F$3,Data!J1611)),A1610,A1610+1)</f>
        <v>0</v>
      </c>
      <c r="B1611" s="85">
        <f>IF(I1611='School Lookup'!$G$13,1,0)</f>
        <v>0</v>
      </c>
      <c r="C1611" s="85">
        <f t="shared" si="25"/>
        <v>1609</v>
      </c>
      <c r="D1611" s="86" t="s">
        <v>6478</v>
      </c>
      <c r="E1611" s="86" t="s">
        <v>6629</v>
      </c>
      <c r="F1611" s="86" t="s">
        <v>2759</v>
      </c>
      <c r="G1611" s="86" t="s">
        <v>2931</v>
      </c>
      <c r="H1611" s="86" t="s">
        <v>695</v>
      </c>
      <c r="I1611" s="86" t="s">
        <v>4549</v>
      </c>
      <c r="J1611" s="86" t="s">
        <v>696</v>
      </c>
      <c r="K1611" s="86" t="s">
        <v>31</v>
      </c>
      <c r="L1611" s="86">
        <v>1</v>
      </c>
      <c r="M1611" s="86">
        <v>1</v>
      </c>
      <c r="N1611" s="89">
        <v>-4.8273863636363601E-2</v>
      </c>
      <c r="O1611" s="89">
        <v>-1.01820085391577E-2</v>
      </c>
      <c r="P1611" s="89">
        <v>48.295200000000001</v>
      </c>
      <c r="Q1611" s="89">
        <v>-0.16343978952765101</v>
      </c>
      <c r="R1611" s="89">
        <v>54.772745</v>
      </c>
      <c r="S1611" s="89">
        <v>-8.6810899033404207E-2</v>
      </c>
      <c r="T1611" s="89">
        <v>-9.8615567351063305E-2</v>
      </c>
      <c r="U1611" s="89">
        <v>0.376390076988879</v>
      </c>
      <c r="V1611" s="89">
        <v>-3.7117920987568699E-2</v>
      </c>
      <c r="W1611" s="89">
        <v>1</v>
      </c>
      <c r="X1611" s="89">
        <v>-9.1786104783599096E-2</v>
      </c>
      <c r="Y1611" s="89">
        <v>-0.12703237374910101</v>
      </c>
      <c r="Z1611" s="89">
        <v>53.5822</v>
      </c>
      <c r="AA1611" s="89">
        <v>0.468188991250304</v>
      </c>
      <c r="AB1611" s="89">
        <v>53.302944874715301</v>
      </c>
      <c r="AC1611" s="89">
        <v>0.17057830875060201</v>
      </c>
      <c r="AD1611" s="89">
        <v>0.199983314580859</v>
      </c>
      <c r="AE1611" s="89">
        <v>0.37553464499572298</v>
      </c>
      <c r="AF1611" s="89">
        <v>7.5100663046190896E-2</v>
      </c>
      <c r="AG1611" s="89">
        <v>1</v>
      </c>
      <c r="AH1611" s="89">
        <v>-0.26392517985611502</v>
      </c>
      <c r="AI1611" s="89">
        <v>-0.51095652369548705</v>
      </c>
      <c r="AJ1611" s="89">
        <v>42.389800000000001</v>
      </c>
      <c r="AK1611" s="89">
        <v>-0.61058945657908503</v>
      </c>
      <c r="AL1611" s="89">
        <v>56.834562589928098</v>
      </c>
      <c r="AM1611" s="89">
        <v>-0.56077299013728599</v>
      </c>
      <c r="AN1611" s="89">
        <v>-0.63231797212257601</v>
      </c>
      <c r="AO1611" s="89">
        <v>0.11890504704876</v>
      </c>
      <c r="AP1611" s="89">
        <v>-7.5185798225011202E-2</v>
      </c>
      <c r="AQ1611" s="89">
        <v>1</v>
      </c>
      <c r="AR1611" s="89">
        <v>-0.18951192052980101</v>
      </c>
      <c r="AS1611" s="89">
        <v>-0.35597791016091801</v>
      </c>
      <c r="AT1611" s="89">
        <v>46.15</v>
      </c>
      <c r="AU1611" s="89">
        <v>-0.275676870709744</v>
      </c>
      <c r="AV1611" s="89">
        <v>45.033109271523202</v>
      </c>
      <c r="AW1611" s="89">
        <v>-0.31582739043533098</v>
      </c>
      <c r="AX1611" s="89">
        <v>-0.37203139762259202</v>
      </c>
      <c r="AY1611" s="89">
        <v>0.12917023096663799</v>
      </c>
      <c r="AZ1611" s="89">
        <v>-4.8055381557751499E-2</v>
      </c>
      <c r="BA1611" s="89">
        <v>-99</v>
      </c>
      <c r="BB1611" s="89">
        <v>-99</v>
      </c>
      <c r="BC1611" s="89">
        <v>-99</v>
      </c>
      <c r="BD1611" s="89">
        <v>-99</v>
      </c>
      <c r="BE1611" s="89">
        <v>-99</v>
      </c>
      <c r="BF1611" s="89">
        <v>-99</v>
      </c>
      <c r="BG1611" s="89">
        <v>-99</v>
      </c>
      <c r="BH1611" s="89">
        <v>-99</v>
      </c>
      <c r="BI1611" s="89">
        <v>-99</v>
      </c>
      <c r="BJ1611" s="89">
        <v>-99</v>
      </c>
      <c r="BK1611" s="89">
        <v>-99</v>
      </c>
      <c r="BL1611" s="89">
        <v>-99</v>
      </c>
      <c r="BM1611" s="89">
        <v>-99</v>
      </c>
      <c r="BN1611" s="89">
        <v>-99</v>
      </c>
      <c r="BO1611" s="89">
        <v>-99</v>
      </c>
      <c r="BP1611" s="89">
        <v>-99</v>
      </c>
      <c r="BQ1611" s="89">
        <v>-99</v>
      </c>
      <c r="BR1611" s="89">
        <v>-99</v>
      </c>
      <c r="BS1611" s="89">
        <v>-99</v>
      </c>
      <c r="BT1611" s="89">
        <v>-99</v>
      </c>
      <c r="BU1611" s="89">
        <v>-99</v>
      </c>
      <c r="BV1611" s="89">
        <v>-99</v>
      </c>
      <c r="BW1611" s="89">
        <v>-99</v>
      </c>
      <c r="BX1611" s="89">
        <v>-99</v>
      </c>
      <c r="BY1611" s="89">
        <v>-99</v>
      </c>
      <c r="BZ1611" s="89">
        <v>-99</v>
      </c>
      <c r="CA1611" s="89">
        <v>-99</v>
      </c>
      <c r="CB1611" s="89">
        <v>-99</v>
      </c>
      <c r="CC1611" s="89">
        <v>-99</v>
      </c>
      <c r="CD1611" s="89">
        <v>-99</v>
      </c>
      <c r="CE1611" s="89">
        <v>-99</v>
      </c>
      <c r="CF1611" s="89">
        <v>-99</v>
      </c>
      <c r="CG1611" s="89">
        <v>-99</v>
      </c>
      <c r="CH1611" s="89">
        <v>-99</v>
      </c>
      <c r="CI1611" s="89">
        <v>-99</v>
      </c>
      <c r="CJ1611" s="89">
        <v>-99</v>
      </c>
      <c r="CK1611" s="89">
        <v>-99</v>
      </c>
      <c r="CL1611" s="89">
        <v>-99</v>
      </c>
      <c r="CM1611" s="89">
        <v>-99</v>
      </c>
      <c r="CN1611" s="89">
        <v>-99</v>
      </c>
      <c r="CO1611" s="89">
        <v>-99</v>
      </c>
      <c r="CP1611" s="89">
        <v>-99</v>
      </c>
      <c r="CQ1611" s="89">
        <v>-99</v>
      </c>
      <c r="CR1611" s="89">
        <v>-99</v>
      </c>
      <c r="CS1611" s="89">
        <v>-99</v>
      </c>
      <c r="CT1611" s="89">
        <v>-99</v>
      </c>
      <c r="CU1611" s="86">
        <v>-99</v>
      </c>
      <c r="CV1611" s="86">
        <v>-8.5300000000000001E-2</v>
      </c>
      <c r="CW1611" s="86">
        <v>40</v>
      </c>
      <c r="CX1611" s="86">
        <v>2</v>
      </c>
      <c r="CY1611" s="86">
        <v>-7.1199999999999999E-2</v>
      </c>
      <c r="CZ1611" s="86">
        <v>48</v>
      </c>
      <c r="DA1611" s="86">
        <v>4</v>
      </c>
      <c r="DB1611" s="86">
        <v>6.1000000000000004E-3</v>
      </c>
      <c r="DC1611" s="86">
        <v>47</v>
      </c>
      <c r="DD1611" s="86">
        <v>-99</v>
      </c>
      <c r="DE1611" s="86">
        <v>-99</v>
      </c>
      <c r="DF1611" s="86">
        <v>-99</v>
      </c>
      <c r="DG1611" s="86">
        <v>-99</v>
      </c>
      <c r="DH1611" s="86">
        <v>-99</v>
      </c>
    </row>
    <row r="1612" spans="1:112" x14ac:dyDescent="0.2">
      <c r="A1612" s="85">
        <f>IF(ISERROR(SEARCH('School Lookup'!$F$3,Data!J1612)),A1611,A1611+1)</f>
        <v>0</v>
      </c>
      <c r="B1612" s="85">
        <f>IF(I1612='School Lookup'!$G$13,1,0)</f>
        <v>0</v>
      </c>
      <c r="C1612" s="85">
        <f t="shared" si="25"/>
        <v>1610</v>
      </c>
      <c r="D1612" s="86" t="s">
        <v>6478</v>
      </c>
      <c r="E1612" s="86" t="s">
        <v>6790</v>
      </c>
      <c r="F1612" s="86" t="s">
        <v>2774</v>
      </c>
      <c r="G1612" s="86" t="s">
        <v>3095</v>
      </c>
      <c r="H1612" s="86" t="s">
        <v>6077</v>
      </c>
      <c r="I1612" s="86" t="s">
        <v>4303</v>
      </c>
      <c r="J1612" s="86" t="s">
        <v>605</v>
      </c>
      <c r="K1612" s="86" t="s">
        <v>26</v>
      </c>
      <c r="L1612" s="86">
        <v>1</v>
      </c>
      <c r="M1612" s="86">
        <v>1</v>
      </c>
      <c r="N1612" s="89">
        <v>5.1223076923076899E-3</v>
      </c>
      <c r="O1612" s="89">
        <v>0.10544734280472801</v>
      </c>
      <c r="P1612" s="89">
        <v>38.35</v>
      </c>
      <c r="Q1612" s="89">
        <v>-1.2183411949197001</v>
      </c>
      <c r="R1612" s="89">
        <v>50.769270769230801</v>
      </c>
      <c r="S1612" s="89">
        <v>-0.55644692605748702</v>
      </c>
      <c r="T1612" s="89">
        <v>-0.63149601850133796</v>
      </c>
      <c r="U1612" s="89">
        <v>0.37653874004344701</v>
      </c>
      <c r="V1612" s="89">
        <v>-0.237782715148947</v>
      </c>
      <c r="W1612" s="89">
        <v>1</v>
      </c>
      <c r="X1612" s="89">
        <v>4.3552023121387298E-2</v>
      </c>
      <c r="Y1612" s="89">
        <v>0.19157501567704199</v>
      </c>
      <c r="Z1612" s="89">
        <v>52.515700000000002</v>
      </c>
      <c r="AA1612" s="89">
        <v>0.33519328507916502</v>
      </c>
      <c r="AB1612" s="89">
        <v>52.4085131021195</v>
      </c>
      <c r="AC1612" s="89">
        <v>0.26338415037810298</v>
      </c>
      <c r="AD1612" s="89">
        <v>0.30804198174498998</v>
      </c>
      <c r="AE1612" s="89">
        <v>0.375814627081825</v>
      </c>
      <c r="AF1612" s="89">
        <v>0.11576668249504</v>
      </c>
      <c r="AG1612" s="89">
        <v>1</v>
      </c>
      <c r="AH1612" s="89">
        <v>1.80844720496895E-2</v>
      </c>
      <c r="AI1612" s="89">
        <v>9.5955453464286897E-2</v>
      </c>
      <c r="AJ1612" s="89">
        <v>-99</v>
      </c>
      <c r="AK1612" s="89">
        <v>-99</v>
      </c>
      <c r="AL1612" s="89">
        <v>47.2049850931677</v>
      </c>
      <c r="AM1612" s="89">
        <v>9.5955453464286897E-2</v>
      </c>
      <c r="AN1612" s="89">
        <v>5.7603774294867398E-2</v>
      </c>
      <c r="AO1612" s="89">
        <v>0.116582186821144</v>
      </c>
      <c r="AP1612" s="89">
        <v>6.7155739764472502E-3</v>
      </c>
      <c r="AQ1612" s="89">
        <v>1</v>
      </c>
      <c r="AR1612" s="89">
        <v>7.9566298342541406E-2</v>
      </c>
      <c r="AS1612" s="89">
        <v>0.24886041124623801</v>
      </c>
      <c r="AT1612" s="89">
        <v>-99</v>
      </c>
      <c r="AU1612" s="89">
        <v>-99</v>
      </c>
      <c r="AV1612" s="89">
        <v>52.486191160220997</v>
      </c>
      <c r="AW1612" s="89">
        <v>0.24886041124623801</v>
      </c>
      <c r="AX1612" s="89">
        <v>0.22303377356770601</v>
      </c>
      <c r="AY1612" s="89">
        <v>0.131064446053584</v>
      </c>
      <c r="AZ1612" s="89">
        <v>2.9231797983891899E-2</v>
      </c>
      <c r="BA1612" s="89">
        <v>-99</v>
      </c>
      <c r="BB1612" s="89">
        <v>-99</v>
      </c>
      <c r="BC1612" s="89">
        <v>-99</v>
      </c>
      <c r="BD1612" s="89">
        <v>-99</v>
      </c>
      <c r="BE1612" s="89">
        <v>-99</v>
      </c>
      <c r="BF1612" s="89">
        <v>-99</v>
      </c>
      <c r="BG1612" s="89">
        <v>-99</v>
      </c>
      <c r="BH1612" s="89">
        <v>-99</v>
      </c>
      <c r="BI1612" s="89">
        <v>-99</v>
      </c>
      <c r="BJ1612" s="89">
        <v>-99</v>
      </c>
      <c r="BK1612" s="89">
        <v>-99</v>
      </c>
      <c r="BL1612" s="89">
        <v>-99</v>
      </c>
      <c r="BM1612" s="89">
        <v>-99</v>
      </c>
      <c r="BN1612" s="89">
        <v>-99</v>
      </c>
      <c r="BO1612" s="89">
        <v>-99</v>
      </c>
      <c r="BP1612" s="89">
        <v>-99</v>
      </c>
      <c r="BQ1612" s="89">
        <v>-99</v>
      </c>
      <c r="BR1612" s="89">
        <v>-99</v>
      </c>
      <c r="BS1612" s="89">
        <v>-99</v>
      </c>
      <c r="BT1612" s="89">
        <v>-99</v>
      </c>
      <c r="BU1612" s="89">
        <v>-99</v>
      </c>
      <c r="BV1612" s="89">
        <v>-99</v>
      </c>
      <c r="BW1612" s="89">
        <v>-99</v>
      </c>
      <c r="BX1612" s="89">
        <v>-99</v>
      </c>
      <c r="BY1612" s="89">
        <v>-99</v>
      </c>
      <c r="BZ1612" s="89">
        <v>-99</v>
      </c>
      <c r="CA1612" s="89">
        <v>-99</v>
      </c>
      <c r="CB1612" s="89">
        <v>-99</v>
      </c>
      <c r="CC1612" s="89">
        <v>-99</v>
      </c>
      <c r="CD1612" s="89">
        <v>-99</v>
      </c>
      <c r="CE1612" s="89">
        <v>-99</v>
      </c>
      <c r="CF1612" s="89">
        <v>-99</v>
      </c>
      <c r="CG1612" s="89">
        <v>-99</v>
      </c>
      <c r="CH1612" s="89">
        <v>-99</v>
      </c>
      <c r="CI1612" s="89">
        <v>-99</v>
      </c>
      <c r="CJ1612" s="89">
        <v>-99</v>
      </c>
      <c r="CK1612" s="89">
        <v>-99</v>
      </c>
      <c r="CL1612" s="89">
        <v>-99</v>
      </c>
      <c r="CM1612" s="89">
        <v>-99</v>
      </c>
      <c r="CN1612" s="89">
        <v>-99</v>
      </c>
      <c r="CO1612" s="89">
        <v>-99</v>
      </c>
      <c r="CP1612" s="89">
        <v>-99</v>
      </c>
      <c r="CQ1612" s="89">
        <v>-99</v>
      </c>
      <c r="CR1612" s="89">
        <v>-99</v>
      </c>
      <c r="CS1612" s="89">
        <v>-99</v>
      </c>
      <c r="CT1612" s="89">
        <v>-99</v>
      </c>
      <c r="CU1612" s="86">
        <v>-99</v>
      </c>
      <c r="CV1612" s="86">
        <v>-8.6099999999999996E-2</v>
      </c>
      <c r="CW1612" s="86">
        <v>40</v>
      </c>
      <c r="CX1612" s="86">
        <v>2</v>
      </c>
      <c r="CY1612" s="86">
        <v>-0.78010000000000002</v>
      </c>
      <c r="CZ1612" s="86">
        <v>17</v>
      </c>
      <c r="DA1612" s="86">
        <v>2</v>
      </c>
      <c r="DB1612" s="86">
        <v>-0.33279999999999998</v>
      </c>
      <c r="DC1612" s="86">
        <v>30</v>
      </c>
      <c r="DD1612" s="86">
        <v>-99</v>
      </c>
      <c r="DE1612" s="86">
        <v>-99</v>
      </c>
      <c r="DF1612" s="86">
        <v>-99</v>
      </c>
      <c r="DG1612" s="86">
        <v>-99</v>
      </c>
      <c r="DH1612" s="86">
        <v>-99</v>
      </c>
    </row>
    <row r="1613" spans="1:112" x14ac:dyDescent="0.2">
      <c r="A1613" s="85">
        <f>IF(ISERROR(SEARCH('School Lookup'!$F$3,Data!J1613)),A1612,A1612+1)</f>
        <v>0</v>
      </c>
      <c r="B1613" s="85">
        <f>IF(I1613='School Lookup'!$G$13,1,0)</f>
        <v>0</v>
      </c>
      <c r="C1613" s="85">
        <f t="shared" si="25"/>
        <v>1611</v>
      </c>
      <c r="D1613" s="86" t="s">
        <v>6478</v>
      </c>
      <c r="E1613" s="86" t="s">
        <v>6838</v>
      </c>
      <c r="F1613" s="86" t="s">
        <v>2086</v>
      </c>
      <c r="G1613" s="86" t="s">
        <v>2814</v>
      </c>
      <c r="H1613" s="86" t="s">
        <v>1193</v>
      </c>
      <c r="I1613" s="86" t="s">
        <v>5147</v>
      </c>
      <c r="J1613" s="86" t="s">
        <v>2700</v>
      </c>
      <c r="K1613" s="86" t="s">
        <v>31</v>
      </c>
      <c r="L1613" s="86">
        <v>1</v>
      </c>
      <c r="M1613" s="86">
        <v>1</v>
      </c>
      <c r="N1613" s="89">
        <v>-4.9263198458574201E-2</v>
      </c>
      <c r="O1613" s="89">
        <v>-1.2324412028164001E-2</v>
      </c>
      <c r="P1613" s="89">
        <v>47.534100000000002</v>
      </c>
      <c r="Q1613" s="89">
        <v>-0.24417074110669301</v>
      </c>
      <c r="R1613" s="89">
        <v>52.0231192678227</v>
      </c>
      <c r="S1613" s="89">
        <v>-0.128247576567428</v>
      </c>
      <c r="T1613" s="89">
        <v>-0.14563239346301499</v>
      </c>
      <c r="U1613" s="89">
        <v>0.37277787753636199</v>
      </c>
      <c r="V1613" s="89">
        <v>-5.4288534535683199E-2</v>
      </c>
      <c r="W1613" s="89">
        <v>1</v>
      </c>
      <c r="X1613" s="89">
        <v>-4.9003855421686698E-2</v>
      </c>
      <c r="Y1613" s="89">
        <v>-2.6316182429042399E-2</v>
      </c>
      <c r="Z1613" s="89">
        <v>48.917499999999997</v>
      </c>
      <c r="AA1613" s="89">
        <v>-0.113512903336209</v>
      </c>
      <c r="AB1613" s="89">
        <v>53.301201542168698</v>
      </c>
      <c r="AC1613" s="89">
        <v>-6.9914542882625802E-2</v>
      </c>
      <c r="AD1613" s="89">
        <v>-8.0035017824269999E-2</v>
      </c>
      <c r="AE1613" s="89">
        <v>0.37259831208475502</v>
      </c>
      <c r="AF1613" s="89">
        <v>-2.9820912548996301E-2</v>
      </c>
      <c r="AG1613" s="89">
        <v>1</v>
      </c>
      <c r="AH1613" s="89">
        <v>-5.1049999999999998E-2</v>
      </c>
      <c r="AI1613" s="89">
        <v>-5.2828599982184803E-2</v>
      </c>
      <c r="AJ1613" s="89">
        <v>49.966999999999999</v>
      </c>
      <c r="AK1613" s="89">
        <v>0.13115016195868101</v>
      </c>
      <c r="AL1613" s="89">
        <v>51.690150000000003</v>
      </c>
      <c r="AM1613" s="89">
        <v>3.9160780988248198E-2</v>
      </c>
      <c r="AN1613" s="89">
        <v>-2.0614952752864299E-3</v>
      </c>
      <c r="AO1613" s="89">
        <v>0.12749147064104899</v>
      </c>
      <c r="AP1613" s="89">
        <v>-2.6282306436584103E-4</v>
      </c>
      <c r="AQ1613" s="89">
        <v>1</v>
      </c>
      <c r="AR1613" s="89">
        <v>1.4223305084745799E-2</v>
      </c>
      <c r="AS1613" s="89">
        <v>0.101981386539617</v>
      </c>
      <c r="AT1613" s="89">
        <v>48.178400000000003</v>
      </c>
      <c r="AU1613" s="89">
        <v>-5.5212762790912501E-2</v>
      </c>
      <c r="AV1613" s="89">
        <v>46.045211016949203</v>
      </c>
      <c r="AW1613" s="89">
        <v>2.33843118743523E-2</v>
      </c>
      <c r="AX1613" s="89">
        <v>-1.45718082644172E-2</v>
      </c>
      <c r="AY1613" s="89">
        <v>0.127132339737834</v>
      </c>
      <c r="AZ1613" s="89">
        <v>-1.8525480788664701E-3</v>
      </c>
      <c r="BA1613" s="89">
        <v>-99</v>
      </c>
      <c r="BB1613" s="89">
        <v>-99</v>
      </c>
      <c r="BC1613" s="89">
        <v>-99</v>
      </c>
      <c r="BD1613" s="89">
        <v>-99</v>
      </c>
      <c r="BE1613" s="89">
        <v>-99</v>
      </c>
      <c r="BF1613" s="89">
        <v>-99</v>
      </c>
      <c r="BG1613" s="89">
        <v>-99</v>
      </c>
      <c r="BH1613" s="89">
        <v>-99</v>
      </c>
      <c r="BI1613" s="89">
        <v>-99</v>
      </c>
      <c r="BJ1613" s="89">
        <v>-99</v>
      </c>
      <c r="BK1613" s="89">
        <v>-99</v>
      </c>
      <c r="BL1613" s="89">
        <v>-99</v>
      </c>
      <c r="BM1613" s="89">
        <v>-99</v>
      </c>
      <c r="BN1613" s="89">
        <v>-99</v>
      </c>
      <c r="BO1613" s="89">
        <v>-99</v>
      </c>
      <c r="BP1613" s="89">
        <v>-99</v>
      </c>
      <c r="BQ1613" s="89">
        <v>-99</v>
      </c>
      <c r="BR1613" s="89">
        <v>-99</v>
      </c>
      <c r="BS1613" s="89">
        <v>-99</v>
      </c>
      <c r="BT1613" s="89">
        <v>-99</v>
      </c>
      <c r="BU1613" s="89">
        <v>-99</v>
      </c>
      <c r="BV1613" s="89">
        <v>-99</v>
      </c>
      <c r="BW1613" s="89">
        <v>-99</v>
      </c>
      <c r="BX1613" s="89">
        <v>-99</v>
      </c>
      <c r="BY1613" s="89">
        <v>-99</v>
      </c>
      <c r="BZ1613" s="89">
        <v>-99</v>
      </c>
      <c r="CA1613" s="89">
        <v>-99</v>
      </c>
      <c r="CB1613" s="89">
        <v>-99</v>
      </c>
      <c r="CC1613" s="89">
        <v>-99</v>
      </c>
      <c r="CD1613" s="89">
        <v>-99</v>
      </c>
      <c r="CE1613" s="89">
        <v>-99</v>
      </c>
      <c r="CF1613" s="89">
        <v>-99</v>
      </c>
      <c r="CG1613" s="89">
        <v>-99</v>
      </c>
      <c r="CH1613" s="89">
        <v>-99</v>
      </c>
      <c r="CI1613" s="89">
        <v>-99</v>
      </c>
      <c r="CJ1613" s="89">
        <v>-99</v>
      </c>
      <c r="CK1613" s="89">
        <v>-99</v>
      </c>
      <c r="CL1613" s="89">
        <v>-99</v>
      </c>
      <c r="CM1613" s="89">
        <v>-99</v>
      </c>
      <c r="CN1613" s="89">
        <v>-99</v>
      </c>
      <c r="CO1613" s="89">
        <v>-99</v>
      </c>
      <c r="CP1613" s="89">
        <v>-99</v>
      </c>
      <c r="CQ1613" s="89">
        <v>-99</v>
      </c>
      <c r="CR1613" s="89">
        <v>-99</v>
      </c>
      <c r="CS1613" s="89">
        <v>-99</v>
      </c>
      <c r="CT1613" s="89">
        <v>-99</v>
      </c>
      <c r="CU1613" s="86">
        <v>-99</v>
      </c>
      <c r="CV1613" s="86">
        <v>-8.6199999999999999E-2</v>
      </c>
      <c r="CW1613" s="86">
        <v>40</v>
      </c>
      <c r="CX1613" s="86">
        <v>2</v>
      </c>
      <c r="CY1613" s="86">
        <v>-0.59589999999999999</v>
      </c>
      <c r="CZ1613" s="86">
        <v>24</v>
      </c>
      <c r="DA1613" s="86">
        <v>4</v>
      </c>
      <c r="DB1613" s="86">
        <v>-0.1236</v>
      </c>
      <c r="DC1613" s="86">
        <v>40</v>
      </c>
      <c r="DD1613" s="86">
        <v>-99</v>
      </c>
      <c r="DE1613" s="86">
        <v>-99</v>
      </c>
      <c r="DF1613" s="86">
        <v>-99</v>
      </c>
      <c r="DG1613" s="86">
        <v>-99</v>
      </c>
      <c r="DH1613" s="86">
        <v>-99</v>
      </c>
    </row>
    <row r="1614" spans="1:112" x14ac:dyDescent="0.2">
      <c r="A1614" s="85">
        <f>IF(ISERROR(SEARCH('School Lookup'!$F$3,Data!J1614)),A1613,A1613+1)</f>
        <v>0</v>
      </c>
      <c r="B1614" s="85">
        <f>IF(I1614='School Lookup'!$G$13,1,0)</f>
        <v>0</v>
      </c>
      <c r="C1614" s="85">
        <f t="shared" si="25"/>
        <v>1612</v>
      </c>
      <c r="D1614" s="86" t="s">
        <v>6478</v>
      </c>
      <c r="E1614" s="86" t="s">
        <v>6702</v>
      </c>
      <c r="F1614" s="86" t="s">
        <v>1150</v>
      </c>
      <c r="G1614" s="86" t="s">
        <v>3217</v>
      </c>
      <c r="H1614" s="86" t="s">
        <v>1067</v>
      </c>
      <c r="I1614" s="86" t="s">
        <v>4936</v>
      </c>
      <c r="J1614" s="86" t="s">
        <v>1152</v>
      </c>
      <c r="K1614" s="86" t="s">
        <v>26</v>
      </c>
      <c r="L1614" s="86">
        <v>1</v>
      </c>
      <c r="M1614" s="86">
        <v>1</v>
      </c>
      <c r="N1614" s="89">
        <v>-0.20874617737003101</v>
      </c>
      <c r="O1614" s="89">
        <v>-0.35768463061785</v>
      </c>
      <c r="P1614" s="89">
        <v>60.796100000000003</v>
      </c>
      <c r="Q1614" s="89">
        <v>1.16254832319663</v>
      </c>
      <c r="R1614" s="89">
        <v>50.152887767584097</v>
      </c>
      <c r="S1614" s="89">
        <v>0.40243184628938899</v>
      </c>
      <c r="T1614" s="89">
        <v>0.45651197791334602</v>
      </c>
      <c r="U1614" s="89">
        <v>0.37586206896551699</v>
      </c>
      <c r="V1614" s="89">
        <v>0.17158553652605099</v>
      </c>
      <c r="W1614" s="89">
        <v>1</v>
      </c>
      <c r="X1614" s="89">
        <v>-0.25678895705521498</v>
      </c>
      <c r="Y1614" s="89">
        <v>-0.51547522295885495</v>
      </c>
      <c r="Z1614" s="89">
        <v>51.392200000000003</v>
      </c>
      <c r="AA1614" s="89">
        <v>0.19508951022377299</v>
      </c>
      <c r="AB1614" s="89">
        <v>52.453969325153402</v>
      </c>
      <c r="AC1614" s="89">
        <v>-0.16019285636754099</v>
      </c>
      <c r="AD1614" s="89">
        <v>-0.18515075254451499</v>
      </c>
      <c r="AE1614" s="89">
        <v>0.37471264367816098</v>
      </c>
      <c r="AF1614" s="89">
        <v>-6.9378327964955994E-2</v>
      </c>
      <c r="AG1614" s="89">
        <v>1</v>
      </c>
      <c r="AH1614" s="89">
        <v>-0.49221153846153898</v>
      </c>
      <c r="AI1614" s="89">
        <v>-1.00225079083674</v>
      </c>
      <c r="AJ1614" s="89">
        <v>-99</v>
      </c>
      <c r="AK1614" s="89">
        <v>-99</v>
      </c>
      <c r="AL1614" s="89">
        <v>47.115400000000001</v>
      </c>
      <c r="AM1614" s="89">
        <v>-1.00225079083674</v>
      </c>
      <c r="AN1614" s="89">
        <v>-1.0961095715738201</v>
      </c>
      <c r="AO1614" s="89">
        <v>0.119540229885057</v>
      </c>
      <c r="AP1614" s="89">
        <v>-0.131029190165146</v>
      </c>
      <c r="AQ1614" s="89">
        <v>1</v>
      </c>
      <c r="AR1614" s="89">
        <v>-0.20174336283185801</v>
      </c>
      <c r="AS1614" s="89">
        <v>-0.38347194167847698</v>
      </c>
      <c r="AT1614" s="89">
        <v>-99</v>
      </c>
      <c r="AU1614" s="89">
        <v>-99</v>
      </c>
      <c r="AV1614" s="89">
        <v>49.5575230088496</v>
      </c>
      <c r="AW1614" s="89">
        <v>-0.38347194167847698</v>
      </c>
      <c r="AX1614" s="89">
        <v>-0.44331488620818799</v>
      </c>
      <c r="AY1614" s="89">
        <v>0.129885057471264</v>
      </c>
      <c r="AZ1614" s="89">
        <v>-5.7579979473017601E-2</v>
      </c>
      <c r="BA1614" s="89">
        <v>-99</v>
      </c>
      <c r="BB1614" s="89">
        <v>-99</v>
      </c>
      <c r="BC1614" s="89">
        <v>-99</v>
      </c>
      <c r="BD1614" s="89">
        <v>-99</v>
      </c>
      <c r="BE1614" s="89">
        <v>-99</v>
      </c>
      <c r="BF1614" s="89">
        <v>-99</v>
      </c>
      <c r="BG1614" s="89">
        <v>-99</v>
      </c>
      <c r="BH1614" s="89">
        <v>-99</v>
      </c>
      <c r="BI1614" s="89">
        <v>-99</v>
      </c>
      <c r="BJ1614" s="89">
        <v>-99</v>
      </c>
      <c r="BK1614" s="89">
        <v>-99</v>
      </c>
      <c r="BL1614" s="89">
        <v>-99</v>
      </c>
      <c r="BM1614" s="89">
        <v>-99</v>
      </c>
      <c r="BN1614" s="89">
        <v>-99</v>
      </c>
      <c r="BO1614" s="89">
        <v>-99</v>
      </c>
      <c r="BP1614" s="89">
        <v>-99</v>
      </c>
      <c r="BQ1614" s="89">
        <v>-99</v>
      </c>
      <c r="BR1614" s="89">
        <v>-99</v>
      </c>
      <c r="BS1614" s="89">
        <v>-99</v>
      </c>
      <c r="BT1614" s="89">
        <v>-99</v>
      </c>
      <c r="BU1614" s="89">
        <v>-99</v>
      </c>
      <c r="BV1614" s="89">
        <v>-99</v>
      </c>
      <c r="BW1614" s="89">
        <v>-99</v>
      </c>
      <c r="BX1614" s="89">
        <v>-99</v>
      </c>
      <c r="BY1614" s="89">
        <v>-99</v>
      </c>
      <c r="BZ1614" s="89">
        <v>-99</v>
      </c>
      <c r="CA1614" s="89">
        <v>-99</v>
      </c>
      <c r="CB1614" s="89">
        <v>-99</v>
      </c>
      <c r="CC1614" s="89">
        <v>-99</v>
      </c>
      <c r="CD1614" s="89">
        <v>-99</v>
      </c>
      <c r="CE1614" s="89">
        <v>-99</v>
      </c>
      <c r="CF1614" s="89">
        <v>-99</v>
      </c>
      <c r="CG1614" s="89">
        <v>-99</v>
      </c>
      <c r="CH1614" s="89">
        <v>-99</v>
      </c>
      <c r="CI1614" s="89">
        <v>-99</v>
      </c>
      <c r="CJ1614" s="89">
        <v>-99</v>
      </c>
      <c r="CK1614" s="89">
        <v>-99</v>
      </c>
      <c r="CL1614" s="89">
        <v>-99</v>
      </c>
      <c r="CM1614" s="89">
        <v>-99</v>
      </c>
      <c r="CN1614" s="89">
        <v>-99</v>
      </c>
      <c r="CO1614" s="89">
        <v>-99</v>
      </c>
      <c r="CP1614" s="89">
        <v>-99</v>
      </c>
      <c r="CQ1614" s="89">
        <v>-99</v>
      </c>
      <c r="CR1614" s="89">
        <v>-99</v>
      </c>
      <c r="CS1614" s="89">
        <v>-99</v>
      </c>
      <c r="CT1614" s="89">
        <v>-99</v>
      </c>
      <c r="CU1614" s="86">
        <v>-99</v>
      </c>
      <c r="CV1614" s="86">
        <v>-8.6400000000000005E-2</v>
      </c>
      <c r="CW1614" s="86">
        <v>40</v>
      </c>
      <c r="CX1614" s="86">
        <v>2</v>
      </c>
      <c r="CY1614" s="86">
        <v>-0.1002</v>
      </c>
      <c r="CZ1614" s="86">
        <v>47</v>
      </c>
      <c r="DA1614" s="86">
        <v>2</v>
      </c>
      <c r="DB1614" s="86">
        <v>0.5101</v>
      </c>
      <c r="DC1614" s="86">
        <v>73</v>
      </c>
      <c r="DD1614" s="86">
        <v>-99</v>
      </c>
      <c r="DE1614" s="86">
        <v>-99</v>
      </c>
      <c r="DF1614" s="86">
        <v>-99</v>
      </c>
      <c r="DG1614" s="86">
        <v>-99</v>
      </c>
      <c r="DH1614" s="86">
        <v>-99</v>
      </c>
    </row>
    <row r="1615" spans="1:112" x14ac:dyDescent="0.2">
      <c r="A1615" s="85">
        <f>IF(ISERROR(SEARCH('School Lookup'!$F$3,Data!J1615)),A1614,A1614+1)</f>
        <v>0</v>
      </c>
      <c r="B1615" s="85">
        <f>IF(I1615='School Lookup'!$G$13,1,0)</f>
        <v>0</v>
      </c>
      <c r="C1615" s="85">
        <f t="shared" si="25"/>
        <v>1613</v>
      </c>
      <c r="D1615" s="86" t="s">
        <v>6478</v>
      </c>
      <c r="E1615" s="86" t="s">
        <v>6743</v>
      </c>
      <c r="F1615" s="86" t="s">
        <v>2765</v>
      </c>
      <c r="G1615" s="86" t="s">
        <v>3177</v>
      </c>
      <c r="H1615" s="86" t="s">
        <v>1365</v>
      </c>
      <c r="I1615" s="86" t="s">
        <v>4734</v>
      </c>
      <c r="J1615" s="86" t="s">
        <v>1366</v>
      </c>
      <c r="K1615" s="86" t="s">
        <v>294</v>
      </c>
      <c r="L1615" s="86">
        <v>1</v>
      </c>
      <c r="M1615" s="86">
        <v>1</v>
      </c>
      <c r="N1615" s="89">
        <v>-5.4798165137614702E-3</v>
      </c>
      <c r="O1615" s="89">
        <v>8.2488454286875706E-2</v>
      </c>
      <c r="P1615" s="89">
        <v>39.761699999999998</v>
      </c>
      <c r="Q1615" s="89">
        <v>-1.06860018277395</v>
      </c>
      <c r="R1615" s="89">
        <v>51.376124464831797</v>
      </c>
      <c r="S1615" s="89">
        <v>-0.49305586424353598</v>
      </c>
      <c r="T1615" s="89">
        <v>-0.55956827941291198</v>
      </c>
      <c r="U1615" s="89">
        <v>0.37564618035611702</v>
      </c>
      <c r="V1615" s="89">
        <v>-0.210199686809905</v>
      </c>
      <c r="W1615" s="89">
        <v>1</v>
      </c>
      <c r="X1615" s="89">
        <v>8.1443730886850196E-2</v>
      </c>
      <c r="Y1615" s="89">
        <v>0.28077809746141502</v>
      </c>
      <c r="Z1615" s="89">
        <v>48.6355</v>
      </c>
      <c r="AA1615" s="89">
        <v>-0.148679137879351</v>
      </c>
      <c r="AB1615" s="89">
        <v>48.776763608562703</v>
      </c>
      <c r="AC1615" s="89">
        <v>6.6049479791031998E-2</v>
      </c>
      <c r="AD1615" s="89">
        <v>7.8274963689170404E-2</v>
      </c>
      <c r="AE1615" s="89">
        <v>0.37564618035611702</v>
      </c>
      <c r="AF1615" s="89">
        <v>2.9403691127350601E-2</v>
      </c>
      <c r="AG1615" s="89">
        <v>1</v>
      </c>
      <c r="AH1615" s="89">
        <v>0.20891302325581401</v>
      </c>
      <c r="AI1615" s="89">
        <v>0.506636905422989</v>
      </c>
      <c r="AJ1615" s="89">
        <v>-99</v>
      </c>
      <c r="AK1615" s="89">
        <v>-99</v>
      </c>
      <c r="AL1615" s="89">
        <v>53.4883455813954</v>
      </c>
      <c r="AM1615" s="89">
        <v>0.506636905422989</v>
      </c>
      <c r="AN1615" s="89">
        <v>0.489042472157171</v>
      </c>
      <c r="AO1615" s="89">
        <v>0.123492245835727</v>
      </c>
      <c r="AP1615" s="89">
        <v>6.0392953195744802E-2</v>
      </c>
      <c r="AQ1615" s="89">
        <v>1</v>
      </c>
      <c r="AR1615" s="89">
        <v>9.9145871559633003E-2</v>
      </c>
      <c r="AS1615" s="89">
        <v>0.29287168888930998</v>
      </c>
      <c r="AT1615" s="89">
        <v>-99</v>
      </c>
      <c r="AU1615" s="89">
        <v>-99</v>
      </c>
      <c r="AV1615" s="89">
        <v>48.1651137614679</v>
      </c>
      <c r="AW1615" s="89">
        <v>0.29287168888930998</v>
      </c>
      <c r="AX1615" s="89">
        <v>0.26941263705119101</v>
      </c>
      <c r="AY1615" s="89">
        <v>0.125215393452039</v>
      </c>
      <c r="AZ1615" s="89">
        <v>3.3734609349316297E-2</v>
      </c>
      <c r="BA1615" s="89">
        <v>-99</v>
      </c>
      <c r="BB1615" s="89">
        <v>-99</v>
      </c>
      <c r="BC1615" s="89">
        <v>-99</v>
      </c>
      <c r="BD1615" s="89">
        <v>-99</v>
      </c>
      <c r="BE1615" s="89">
        <v>-99</v>
      </c>
      <c r="BF1615" s="89">
        <v>-99</v>
      </c>
      <c r="BG1615" s="89">
        <v>-99</v>
      </c>
      <c r="BH1615" s="89">
        <v>-99</v>
      </c>
      <c r="BI1615" s="89">
        <v>-99</v>
      </c>
      <c r="BJ1615" s="89">
        <v>-99</v>
      </c>
      <c r="BK1615" s="89">
        <v>-99</v>
      </c>
      <c r="BL1615" s="89">
        <v>-99</v>
      </c>
      <c r="BM1615" s="89">
        <v>-99</v>
      </c>
      <c r="BN1615" s="89">
        <v>-99</v>
      </c>
      <c r="BO1615" s="89">
        <v>-99</v>
      </c>
      <c r="BP1615" s="89">
        <v>-99</v>
      </c>
      <c r="BQ1615" s="89">
        <v>-99</v>
      </c>
      <c r="BR1615" s="89">
        <v>-99</v>
      </c>
      <c r="BS1615" s="89">
        <v>-99</v>
      </c>
      <c r="BT1615" s="89">
        <v>-99</v>
      </c>
      <c r="BU1615" s="89">
        <v>-99</v>
      </c>
      <c r="BV1615" s="89">
        <v>-99</v>
      </c>
      <c r="BW1615" s="89">
        <v>-99</v>
      </c>
      <c r="BX1615" s="89">
        <v>-99</v>
      </c>
      <c r="BY1615" s="89">
        <v>-99</v>
      </c>
      <c r="BZ1615" s="89">
        <v>-99</v>
      </c>
      <c r="CA1615" s="89">
        <v>-99</v>
      </c>
      <c r="CB1615" s="89">
        <v>-99</v>
      </c>
      <c r="CC1615" s="89">
        <v>-99</v>
      </c>
      <c r="CD1615" s="89">
        <v>-99</v>
      </c>
      <c r="CE1615" s="89">
        <v>-99</v>
      </c>
      <c r="CF1615" s="89">
        <v>-99</v>
      </c>
      <c r="CG1615" s="89">
        <v>-99</v>
      </c>
      <c r="CH1615" s="89">
        <v>-99</v>
      </c>
      <c r="CI1615" s="89">
        <v>-99</v>
      </c>
      <c r="CJ1615" s="89">
        <v>-99</v>
      </c>
      <c r="CK1615" s="89">
        <v>-99</v>
      </c>
      <c r="CL1615" s="89">
        <v>-99</v>
      </c>
      <c r="CM1615" s="89">
        <v>-99</v>
      </c>
      <c r="CN1615" s="89">
        <v>-99</v>
      </c>
      <c r="CO1615" s="89">
        <v>-99</v>
      </c>
      <c r="CP1615" s="89">
        <v>-99</v>
      </c>
      <c r="CQ1615" s="89">
        <v>-99</v>
      </c>
      <c r="CR1615" s="89">
        <v>-99</v>
      </c>
      <c r="CS1615" s="89">
        <v>-99</v>
      </c>
      <c r="CT1615" s="89">
        <v>-99</v>
      </c>
      <c r="CU1615" s="86">
        <v>-99</v>
      </c>
      <c r="CV1615" s="86">
        <v>-8.6699999999999999E-2</v>
      </c>
      <c r="CW1615" s="86">
        <v>40</v>
      </c>
      <c r="CX1615" s="86">
        <v>2</v>
      </c>
      <c r="CY1615" s="86">
        <v>-0.14030000000000001</v>
      </c>
      <c r="CZ1615" s="86">
        <v>44</v>
      </c>
      <c r="DA1615" s="86">
        <v>2</v>
      </c>
      <c r="DB1615" s="86">
        <v>-0.45729999999999998</v>
      </c>
      <c r="DC1615" s="86">
        <v>25</v>
      </c>
      <c r="DD1615" s="86">
        <v>-99</v>
      </c>
      <c r="DE1615" s="86">
        <v>-99</v>
      </c>
      <c r="DF1615" s="86">
        <v>-99</v>
      </c>
      <c r="DG1615" s="86">
        <v>-99</v>
      </c>
      <c r="DH1615" s="86">
        <v>-99</v>
      </c>
    </row>
    <row r="1616" spans="1:112" x14ac:dyDescent="0.2">
      <c r="A1616" s="85">
        <f>IF(ISERROR(SEARCH('School Lookup'!$F$3,Data!J1616)),A1615,A1615+1)</f>
        <v>0</v>
      </c>
      <c r="B1616" s="85">
        <f>IF(I1616='School Lookup'!$G$13,1,0)</f>
        <v>0</v>
      </c>
      <c r="C1616" s="85">
        <f t="shared" si="25"/>
        <v>1614</v>
      </c>
      <c r="D1616" s="86" t="s">
        <v>6478</v>
      </c>
      <c r="E1616" s="86" t="s">
        <v>6598</v>
      </c>
      <c r="F1616" s="86" t="s">
        <v>2755</v>
      </c>
      <c r="G1616" s="86" t="s">
        <v>3292</v>
      </c>
      <c r="H1616" s="86" t="s">
        <v>572</v>
      </c>
      <c r="I1616" s="86" t="s">
        <v>5380</v>
      </c>
      <c r="J1616" s="86" t="s">
        <v>573</v>
      </c>
      <c r="K1616" s="86" t="s">
        <v>348</v>
      </c>
      <c r="L1616" s="86">
        <v>1</v>
      </c>
      <c r="M1616" s="86">
        <v>1</v>
      </c>
      <c r="N1616" s="89">
        <v>0.13078771331058001</v>
      </c>
      <c r="O1616" s="89">
        <v>0.37757564295131202</v>
      </c>
      <c r="P1616" s="89">
        <v>41.239400000000003</v>
      </c>
      <c r="Q1616" s="89">
        <v>-0.91185845744435701</v>
      </c>
      <c r="R1616" s="89">
        <v>43.003432423208203</v>
      </c>
      <c r="S1616" s="89">
        <v>-0.26714140724652302</v>
      </c>
      <c r="T1616" s="89">
        <v>-0.30323062463634598</v>
      </c>
      <c r="U1616" s="89">
        <v>0.39381720430107497</v>
      </c>
      <c r="V1616" s="89">
        <v>-0.11941743685275399</v>
      </c>
      <c r="W1616" s="89">
        <v>1</v>
      </c>
      <c r="X1616" s="89">
        <v>0.28612465753424698</v>
      </c>
      <c r="Y1616" s="89">
        <v>0.76262941840057696</v>
      </c>
      <c r="Z1616" s="89">
        <v>44.957700000000003</v>
      </c>
      <c r="AA1616" s="89">
        <v>-0.60731168186080298</v>
      </c>
      <c r="AB1616" s="89">
        <v>45.890387671232901</v>
      </c>
      <c r="AC1616" s="89">
        <v>7.7658868269886994E-2</v>
      </c>
      <c r="AD1616" s="89">
        <v>9.17923783649717E-2</v>
      </c>
      <c r="AE1616" s="89">
        <v>0.39247311827956999</v>
      </c>
      <c r="AF1616" s="89">
        <v>3.6026040971198603E-2</v>
      </c>
      <c r="AG1616" s="89">
        <v>1</v>
      </c>
      <c r="AH1616" s="89">
        <v>-1.71786163522013E-2</v>
      </c>
      <c r="AI1616" s="89">
        <v>2.0065885294826499E-2</v>
      </c>
      <c r="AJ1616" s="89">
        <v>-99</v>
      </c>
      <c r="AK1616" s="89">
        <v>-99</v>
      </c>
      <c r="AL1616" s="89">
        <v>49.056607547169797</v>
      </c>
      <c r="AM1616" s="89">
        <v>2.0065885294826499E-2</v>
      </c>
      <c r="AN1616" s="89">
        <v>-2.2121512338376899E-2</v>
      </c>
      <c r="AO1616" s="89">
        <v>0.21370967741935501</v>
      </c>
      <c r="AP1616" s="89">
        <v>-4.7275812658628203E-3</v>
      </c>
      <c r="AQ1616" s="89">
        <v>-99</v>
      </c>
      <c r="AR1616" s="89">
        <v>-99</v>
      </c>
      <c r="AS1616" s="89">
        <v>-99</v>
      </c>
      <c r="AT1616" s="89">
        <v>-99</v>
      </c>
      <c r="AU1616" s="89">
        <v>-99</v>
      </c>
      <c r="AV1616" s="89">
        <v>-99</v>
      </c>
      <c r="AW1616" s="89">
        <v>-99</v>
      </c>
      <c r="AX1616" s="89">
        <v>-99</v>
      </c>
      <c r="AY1616" s="89">
        <v>-99</v>
      </c>
      <c r="AZ1616" s="89">
        <v>-99</v>
      </c>
      <c r="BA1616" s="89">
        <v>-99</v>
      </c>
      <c r="BB1616" s="89">
        <v>-99</v>
      </c>
      <c r="BC1616" s="89">
        <v>-99</v>
      </c>
      <c r="BD1616" s="89">
        <v>-99</v>
      </c>
      <c r="BE1616" s="89">
        <v>-99</v>
      </c>
      <c r="BF1616" s="89">
        <v>-99</v>
      </c>
      <c r="BG1616" s="89">
        <v>-99</v>
      </c>
      <c r="BH1616" s="89">
        <v>-99</v>
      </c>
      <c r="BI1616" s="89">
        <v>-99</v>
      </c>
      <c r="BJ1616" s="89">
        <v>-99</v>
      </c>
      <c r="BK1616" s="89">
        <v>-99</v>
      </c>
      <c r="BL1616" s="89">
        <v>-99</v>
      </c>
      <c r="BM1616" s="89">
        <v>-99</v>
      </c>
      <c r="BN1616" s="89">
        <v>-99</v>
      </c>
      <c r="BO1616" s="89">
        <v>-99</v>
      </c>
      <c r="BP1616" s="89">
        <v>-99</v>
      </c>
      <c r="BQ1616" s="89">
        <v>-99</v>
      </c>
      <c r="BR1616" s="89">
        <v>-99</v>
      </c>
      <c r="BS1616" s="89">
        <v>-99</v>
      </c>
      <c r="BT1616" s="89">
        <v>-99</v>
      </c>
      <c r="BU1616" s="89">
        <v>-99</v>
      </c>
      <c r="BV1616" s="89">
        <v>-99</v>
      </c>
      <c r="BW1616" s="89">
        <v>-99</v>
      </c>
      <c r="BX1616" s="89">
        <v>-99</v>
      </c>
      <c r="BY1616" s="89">
        <v>-99</v>
      </c>
      <c r="BZ1616" s="89">
        <v>-99</v>
      </c>
      <c r="CA1616" s="89">
        <v>-99</v>
      </c>
      <c r="CB1616" s="89">
        <v>-99</v>
      </c>
      <c r="CC1616" s="89">
        <v>-99</v>
      </c>
      <c r="CD1616" s="89">
        <v>-99</v>
      </c>
      <c r="CE1616" s="89">
        <v>-99</v>
      </c>
      <c r="CF1616" s="89">
        <v>-99</v>
      </c>
      <c r="CG1616" s="89">
        <v>-99</v>
      </c>
      <c r="CH1616" s="89">
        <v>-99</v>
      </c>
      <c r="CI1616" s="89">
        <v>-99</v>
      </c>
      <c r="CJ1616" s="89">
        <v>-99</v>
      </c>
      <c r="CK1616" s="89">
        <v>-99</v>
      </c>
      <c r="CL1616" s="89">
        <v>-99</v>
      </c>
      <c r="CM1616" s="89">
        <v>-99</v>
      </c>
      <c r="CN1616" s="89">
        <v>-99</v>
      </c>
      <c r="CO1616" s="89">
        <v>-99</v>
      </c>
      <c r="CP1616" s="89">
        <v>-99</v>
      </c>
      <c r="CQ1616" s="89">
        <v>-99</v>
      </c>
      <c r="CR1616" s="89">
        <v>-99</v>
      </c>
      <c r="CS1616" s="89">
        <v>-99</v>
      </c>
      <c r="CT1616" s="89">
        <v>-99</v>
      </c>
      <c r="CU1616" s="86">
        <v>-99</v>
      </c>
      <c r="CV1616" s="86">
        <v>-8.8099999999999998E-2</v>
      </c>
      <c r="CW1616" s="86">
        <v>40</v>
      </c>
      <c r="CX1616" s="86">
        <v>2</v>
      </c>
      <c r="CY1616" s="86">
        <v>-0.77139999999999997</v>
      </c>
      <c r="CZ1616" s="86">
        <v>18</v>
      </c>
      <c r="DA1616" s="86">
        <v>2</v>
      </c>
      <c r="DB1616" s="86">
        <v>-0.59750000000000003</v>
      </c>
      <c r="DC1616" s="86">
        <v>19</v>
      </c>
      <c r="DD1616" s="86">
        <v>-99</v>
      </c>
      <c r="DE1616" s="86">
        <v>-99</v>
      </c>
      <c r="DF1616" s="86">
        <v>-99</v>
      </c>
      <c r="DG1616" s="86">
        <v>-99</v>
      </c>
      <c r="DH1616" s="86">
        <v>-99</v>
      </c>
    </row>
    <row r="1617" spans="1:112" x14ac:dyDescent="0.2">
      <c r="A1617" s="85">
        <f>IF(ISERROR(SEARCH('School Lookup'!$F$3,Data!J1617)),A1616,A1616+1)</f>
        <v>0</v>
      </c>
      <c r="B1617" s="85">
        <f>IF(I1617='School Lookup'!$G$13,1,0)</f>
        <v>0</v>
      </c>
      <c r="C1617" s="85">
        <f t="shared" si="25"/>
        <v>1615</v>
      </c>
      <c r="D1617" s="86" t="s">
        <v>6478</v>
      </c>
      <c r="E1617" s="86" t="s">
        <v>6481</v>
      </c>
      <c r="F1617" s="86" t="s">
        <v>38</v>
      </c>
      <c r="G1617" s="86" t="s">
        <v>2946</v>
      </c>
      <c r="H1617" s="86" t="s">
        <v>17</v>
      </c>
      <c r="I1617" s="86" t="s">
        <v>5328</v>
      </c>
      <c r="J1617" s="86" t="s">
        <v>18</v>
      </c>
      <c r="K1617" s="86" t="s">
        <v>10</v>
      </c>
      <c r="L1617" s="86">
        <v>1</v>
      </c>
      <c r="M1617" s="86">
        <v>1</v>
      </c>
      <c r="N1617" s="89">
        <v>-0.14446558441558399</v>
      </c>
      <c r="O1617" s="89">
        <v>-0.21848507599862399</v>
      </c>
      <c r="P1617" s="89">
        <v>54.027000000000001</v>
      </c>
      <c r="Q1617" s="89">
        <v>0.44454032906485202</v>
      </c>
      <c r="R1617" s="89">
        <v>51.948074675324698</v>
      </c>
      <c r="S1617" s="89">
        <v>0.113027626533114</v>
      </c>
      <c r="T1617" s="89">
        <v>0.128134591353501</v>
      </c>
      <c r="U1617" s="89">
        <v>0.203973509933775</v>
      </c>
      <c r="V1617" s="89">
        <v>2.61360623423036E-2</v>
      </c>
      <c r="W1617" s="89">
        <v>1</v>
      </c>
      <c r="X1617" s="89">
        <v>-9.3693548387096801E-2</v>
      </c>
      <c r="Y1617" s="89">
        <v>-0.131522798113583</v>
      </c>
      <c r="Z1617" s="89">
        <v>47.76</v>
      </c>
      <c r="AA1617" s="89">
        <v>-0.25785657881027801</v>
      </c>
      <c r="AB1617" s="89">
        <v>56.129048387096802</v>
      </c>
      <c r="AC1617" s="89">
        <v>-0.19468968846193099</v>
      </c>
      <c r="AD1617" s="89">
        <v>-0.22531720793281301</v>
      </c>
      <c r="AE1617" s="89">
        <v>0.205298013245033</v>
      </c>
      <c r="AF1617" s="89">
        <v>-4.6257175138524502E-2</v>
      </c>
      <c r="AG1617" s="89">
        <v>1</v>
      </c>
      <c r="AH1617" s="89">
        <v>-1.3095000000000001E-2</v>
      </c>
      <c r="AI1617" s="89">
        <v>2.8854221642634501E-2</v>
      </c>
      <c r="AJ1617" s="89">
        <v>60.621600000000001</v>
      </c>
      <c r="AK1617" s="89">
        <v>1.1741395168222799</v>
      </c>
      <c r="AL1617" s="89">
        <v>53.750007500000002</v>
      </c>
      <c r="AM1617" s="89">
        <v>0.60149686923245904</v>
      </c>
      <c r="AN1617" s="89">
        <v>0.58869698314136298</v>
      </c>
      <c r="AO1617" s="89">
        <v>0.105960264900662</v>
      </c>
      <c r="AP1617" s="89">
        <v>6.2378488279879497E-2</v>
      </c>
      <c r="AQ1617" s="89">
        <v>1</v>
      </c>
      <c r="AR1617" s="89">
        <v>-0.15016184210526301</v>
      </c>
      <c r="AS1617" s="89">
        <v>-0.26752617489493902</v>
      </c>
      <c r="AT1617" s="89">
        <v>45.083300000000001</v>
      </c>
      <c r="AU1617" s="89">
        <v>-0.39161508009498103</v>
      </c>
      <c r="AV1617" s="89">
        <v>47.368422368421101</v>
      </c>
      <c r="AW1617" s="89">
        <v>-0.32957062749496002</v>
      </c>
      <c r="AX1617" s="89">
        <v>-0.38651395185741699</v>
      </c>
      <c r="AY1617" s="89">
        <v>0.100662251655629</v>
      </c>
      <c r="AZ1617" s="89">
        <v>-3.8907364690282997E-2</v>
      </c>
      <c r="BA1617" s="89">
        <v>1</v>
      </c>
      <c r="BB1617" s="89">
        <v>-0.16755694444444399</v>
      </c>
      <c r="BC1617" s="89">
        <v>-0.15257042770790799</v>
      </c>
      <c r="BD1617" s="89">
        <v>51.270299999999999</v>
      </c>
      <c r="BE1617" s="89">
        <v>0.29762868823465599</v>
      </c>
      <c r="BF1617" s="89">
        <v>45.833318055555601</v>
      </c>
      <c r="BG1617" s="89">
        <v>7.2529130263374098E-2</v>
      </c>
      <c r="BH1617" s="89">
        <v>8.7809421611263594E-2</v>
      </c>
      <c r="BI1617" s="89">
        <v>9.5364238410596006E-2</v>
      </c>
      <c r="BJ1617" s="89">
        <v>8.3738786172330801E-3</v>
      </c>
      <c r="BK1617" s="89">
        <v>1</v>
      </c>
      <c r="BL1617" s="89">
        <v>-0.188076388888889</v>
      </c>
      <c r="BM1617" s="89">
        <v>-0.27590099691526199</v>
      </c>
      <c r="BN1617" s="89">
        <v>44.729700000000001</v>
      </c>
      <c r="BO1617" s="89">
        <v>-0.44077596093596499</v>
      </c>
      <c r="BP1617" s="89">
        <v>50.000016666666703</v>
      </c>
      <c r="BQ1617" s="89">
        <v>-0.35833847892561399</v>
      </c>
      <c r="BR1617" s="89">
        <v>-0.36401927108816701</v>
      </c>
      <c r="BS1617" s="89">
        <v>9.5364238410596006E-2</v>
      </c>
      <c r="BT1617" s="89">
        <v>-3.4714420554103398E-2</v>
      </c>
      <c r="BU1617" s="89">
        <v>1</v>
      </c>
      <c r="BV1617" s="89">
        <v>-0.235609589041096</v>
      </c>
      <c r="BW1617" s="89">
        <v>-0.38555189706481702</v>
      </c>
      <c r="BX1617" s="89">
        <v>43.512799999999999</v>
      </c>
      <c r="BY1617" s="89">
        <v>-0.57749841406347802</v>
      </c>
      <c r="BZ1617" s="89">
        <v>46.575345205479401</v>
      </c>
      <c r="CA1617" s="89">
        <v>-0.48152515556414699</v>
      </c>
      <c r="CB1617" s="89">
        <v>-0.497706313315815</v>
      </c>
      <c r="CC1617" s="89">
        <v>9.6688741721854293E-2</v>
      </c>
      <c r="CD1617" s="89">
        <v>-4.8122597181529198E-2</v>
      </c>
      <c r="CE1617" s="89">
        <v>1</v>
      </c>
      <c r="CF1617" s="89">
        <v>-0.20640410958904101</v>
      </c>
      <c r="CG1617" s="89">
        <v>-0.30814315496939598</v>
      </c>
      <c r="CH1617" s="89">
        <v>48.7179</v>
      </c>
      <c r="CI1617" s="89">
        <v>-6.6020902975380394E-2</v>
      </c>
      <c r="CJ1617" s="89">
        <v>50.684921917808197</v>
      </c>
      <c r="CK1617" s="89">
        <v>-0.18708202897238799</v>
      </c>
      <c r="CL1617" s="89">
        <v>-0.19328780455255801</v>
      </c>
      <c r="CM1617" s="89">
        <v>9.6688741721854293E-2</v>
      </c>
      <c r="CN1617" s="89">
        <v>-1.86887546123665E-2</v>
      </c>
      <c r="CO1617" s="89">
        <v>92.22</v>
      </c>
      <c r="CP1617" s="89">
        <v>0.36499999999999999</v>
      </c>
      <c r="CQ1617" s="89">
        <v>-4.4400000000000004</v>
      </c>
      <c r="CR1617" s="89">
        <v>-0.82330000000000003</v>
      </c>
      <c r="CS1617" s="89">
        <v>0.36499999999999999</v>
      </c>
      <c r="CT1617" s="89">
        <v>-7.6700000000000004E-2</v>
      </c>
      <c r="CU1617" s="86" t="s">
        <v>6988</v>
      </c>
      <c r="CV1617" s="86">
        <v>-8.8499999999999995E-2</v>
      </c>
      <c r="CW1617" s="86">
        <v>40</v>
      </c>
      <c r="CX1617" s="86">
        <v>4</v>
      </c>
      <c r="CY1617" s="86">
        <v>0.82750000000000001</v>
      </c>
      <c r="CZ1617" s="86">
        <v>83</v>
      </c>
      <c r="DA1617" s="86">
        <v>8</v>
      </c>
      <c r="DB1617" s="86">
        <v>4.6899999999999997E-2</v>
      </c>
      <c r="DC1617" s="86">
        <v>50</v>
      </c>
      <c r="DD1617" s="86">
        <v>-99</v>
      </c>
      <c r="DE1617" s="86">
        <v>-99</v>
      </c>
      <c r="DF1617" s="86">
        <v>-99</v>
      </c>
      <c r="DG1617" s="86">
        <v>-99</v>
      </c>
      <c r="DH1617" s="86">
        <v>-99</v>
      </c>
    </row>
    <row r="1618" spans="1:112" x14ac:dyDescent="0.2">
      <c r="A1618" s="85">
        <f>IF(ISERROR(SEARCH('School Lookup'!$F$3,Data!J1618)),A1617,A1617+1)</f>
        <v>0</v>
      </c>
      <c r="B1618" s="85">
        <f>IF(I1618='School Lookup'!$G$13,1,0)</f>
        <v>0</v>
      </c>
      <c r="C1618" s="85">
        <f t="shared" si="25"/>
        <v>1616</v>
      </c>
      <c r="D1618" s="86" t="s">
        <v>6478</v>
      </c>
      <c r="E1618" s="86" t="s">
        <v>6850</v>
      </c>
      <c r="F1618" s="86" t="s">
        <v>2017</v>
      </c>
      <c r="G1618" s="86" t="s">
        <v>3150</v>
      </c>
      <c r="H1618" s="86" t="s">
        <v>1244</v>
      </c>
      <c r="I1618" s="86" t="s">
        <v>5020</v>
      </c>
      <c r="J1618" s="86" t="s">
        <v>1938</v>
      </c>
      <c r="K1618" s="86" t="s">
        <v>31</v>
      </c>
      <c r="L1618" s="86">
        <v>1</v>
      </c>
      <c r="M1618" s="86">
        <v>1</v>
      </c>
      <c r="N1618" s="89">
        <v>-7.5538433382137601E-2</v>
      </c>
      <c r="O1618" s="89">
        <v>-6.9223404877647096E-2</v>
      </c>
      <c r="P1618" s="89">
        <v>49.0261</v>
      </c>
      <c r="Q1618" s="89">
        <v>-8.59121945872727E-2</v>
      </c>
      <c r="R1618" s="89">
        <v>50.292808199121502</v>
      </c>
      <c r="S1618" s="89">
        <v>-7.7567799732459905E-2</v>
      </c>
      <c r="T1618" s="89">
        <v>-8.8127728594899396E-2</v>
      </c>
      <c r="U1618" s="89">
        <v>0.37465715852989601</v>
      </c>
      <c r="V1618" s="89">
        <v>-3.3017684383058903E-2</v>
      </c>
      <c r="W1618" s="89">
        <v>1</v>
      </c>
      <c r="X1618" s="89">
        <v>-0.136104651162791</v>
      </c>
      <c r="Y1618" s="89">
        <v>-0.231365251583415</v>
      </c>
      <c r="Z1618" s="89">
        <v>51.870800000000003</v>
      </c>
      <c r="AA1618" s="89">
        <v>0.254772346579617</v>
      </c>
      <c r="AB1618" s="89">
        <v>50.726755813953503</v>
      </c>
      <c r="AC1618" s="89">
        <v>1.1703547498100901E-2</v>
      </c>
      <c r="AD1618" s="89">
        <v>1.49971688178402E-2</v>
      </c>
      <c r="AE1618" s="89">
        <v>0.37739989029073001</v>
      </c>
      <c r="AF1618" s="89">
        <v>5.6599298665244296E-3</v>
      </c>
      <c r="AG1618" s="89">
        <v>1</v>
      </c>
      <c r="AH1618" s="89">
        <v>-0.26076548672566402</v>
      </c>
      <c r="AI1618" s="89">
        <v>-0.504156559254337</v>
      </c>
      <c r="AJ1618" s="89">
        <v>44.313099999999999</v>
      </c>
      <c r="AK1618" s="89">
        <v>-0.42231571319977801</v>
      </c>
      <c r="AL1618" s="89">
        <v>48.672596017699099</v>
      </c>
      <c r="AM1618" s="89">
        <v>-0.463236136227058</v>
      </c>
      <c r="AN1618" s="89">
        <v>-0.52985127185181202</v>
      </c>
      <c r="AO1618" s="89">
        <v>0.12397147558968701</v>
      </c>
      <c r="AP1618" s="89">
        <v>-6.5686444014541698E-2</v>
      </c>
      <c r="AQ1618" s="89">
        <v>1</v>
      </c>
      <c r="AR1618" s="89">
        <v>-7.4702433628318604E-2</v>
      </c>
      <c r="AS1618" s="89">
        <v>-9.7907310354940602E-2</v>
      </c>
      <c r="AT1618" s="89">
        <v>50.767699999999998</v>
      </c>
      <c r="AU1618" s="89">
        <v>0.226214822810658</v>
      </c>
      <c r="AV1618" s="89">
        <v>50.442484292035402</v>
      </c>
      <c r="AW1618" s="89">
        <v>6.4153756227858905E-2</v>
      </c>
      <c r="AX1618" s="89">
        <v>2.8390827569592499E-2</v>
      </c>
      <c r="AY1618" s="89">
        <v>0.12397147558968701</v>
      </c>
      <c r="AZ1618" s="89">
        <v>3.5196527870147601E-3</v>
      </c>
      <c r="BA1618" s="89">
        <v>-99</v>
      </c>
      <c r="BB1618" s="89">
        <v>-99</v>
      </c>
      <c r="BC1618" s="89">
        <v>-99</v>
      </c>
      <c r="BD1618" s="89">
        <v>-99</v>
      </c>
      <c r="BE1618" s="89">
        <v>-99</v>
      </c>
      <c r="BF1618" s="89">
        <v>-99</v>
      </c>
      <c r="BG1618" s="89">
        <v>-99</v>
      </c>
      <c r="BH1618" s="89">
        <v>-99</v>
      </c>
      <c r="BI1618" s="89">
        <v>-99</v>
      </c>
      <c r="BJ1618" s="89">
        <v>-99</v>
      </c>
      <c r="BK1618" s="89">
        <v>-99</v>
      </c>
      <c r="BL1618" s="89">
        <v>-99</v>
      </c>
      <c r="BM1618" s="89">
        <v>-99</v>
      </c>
      <c r="BN1618" s="89">
        <v>-99</v>
      </c>
      <c r="BO1618" s="89">
        <v>-99</v>
      </c>
      <c r="BP1618" s="89">
        <v>-99</v>
      </c>
      <c r="BQ1618" s="89">
        <v>-99</v>
      </c>
      <c r="BR1618" s="89">
        <v>-99</v>
      </c>
      <c r="BS1618" s="89">
        <v>-99</v>
      </c>
      <c r="BT1618" s="89">
        <v>-99</v>
      </c>
      <c r="BU1618" s="89">
        <v>-99</v>
      </c>
      <c r="BV1618" s="89">
        <v>-99</v>
      </c>
      <c r="BW1618" s="89">
        <v>-99</v>
      </c>
      <c r="BX1618" s="89">
        <v>-99</v>
      </c>
      <c r="BY1618" s="89">
        <v>-99</v>
      </c>
      <c r="BZ1618" s="89">
        <v>-99</v>
      </c>
      <c r="CA1618" s="89">
        <v>-99</v>
      </c>
      <c r="CB1618" s="89">
        <v>-99</v>
      </c>
      <c r="CC1618" s="89">
        <v>-99</v>
      </c>
      <c r="CD1618" s="89">
        <v>-99</v>
      </c>
      <c r="CE1618" s="89">
        <v>-99</v>
      </c>
      <c r="CF1618" s="89">
        <v>-99</v>
      </c>
      <c r="CG1618" s="89">
        <v>-99</v>
      </c>
      <c r="CH1618" s="89">
        <v>-99</v>
      </c>
      <c r="CI1618" s="89">
        <v>-99</v>
      </c>
      <c r="CJ1618" s="89">
        <v>-99</v>
      </c>
      <c r="CK1618" s="89">
        <v>-99</v>
      </c>
      <c r="CL1618" s="89">
        <v>-99</v>
      </c>
      <c r="CM1618" s="89">
        <v>-99</v>
      </c>
      <c r="CN1618" s="89">
        <v>-99</v>
      </c>
      <c r="CO1618" s="89">
        <v>-99</v>
      </c>
      <c r="CP1618" s="89">
        <v>-99</v>
      </c>
      <c r="CQ1618" s="89">
        <v>-99</v>
      </c>
      <c r="CR1618" s="89">
        <v>-99</v>
      </c>
      <c r="CS1618" s="89">
        <v>-99</v>
      </c>
      <c r="CT1618" s="89">
        <v>-99</v>
      </c>
      <c r="CU1618" s="86">
        <v>-99</v>
      </c>
      <c r="CV1618" s="86">
        <v>-8.9499999999999996E-2</v>
      </c>
      <c r="CW1618" s="86">
        <v>40</v>
      </c>
      <c r="CX1618" s="86">
        <v>2</v>
      </c>
      <c r="CY1618" s="86">
        <v>-1.0604</v>
      </c>
      <c r="CZ1618" s="86">
        <v>10</v>
      </c>
      <c r="DA1618" s="86">
        <v>4</v>
      </c>
      <c r="DB1618" s="86">
        <v>3.9699999999999999E-2</v>
      </c>
      <c r="DC1618" s="86">
        <v>49</v>
      </c>
      <c r="DD1618" s="86">
        <v>-99</v>
      </c>
      <c r="DE1618" s="86">
        <v>-99</v>
      </c>
      <c r="DF1618" s="86">
        <v>-99</v>
      </c>
      <c r="DG1618" s="86">
        <v>-99</v>
      </c>
      <c r="DH1618" s="86">
        <v>-99</v>
      </c>
    </row>
    <row r="1619" spans="1:112" x14ac:dyDescent="0.2">
      <c r="A1619" s="85">
        <f>IF(ISERROR(SEARCH('School Lookup'!$F$3,Data!J1619)),A1618,A1618+1)</f>
        <v>0</v>
      </c>
      <c r="B1619" s="85">
        <f>IF(I1619='School Lookup'!$G$13,1,0)</f>
        <v>0</v>
      </c>
      <c r="C1619" s="85">
        <f t="shared" si="25"/>
        <v>1617</v>
      </c>
      <c r="D1619" s="86" t="s">
        <v>6478</v>
      </c>
      <c r="E1619" s="86" t="s">
        <v>6695</v>
      </c>
      <c r="F1619" s="86" t="s">
        <v>546</v>
      </c>
      <c r="G1619" s="86" t="s">
        <v>3029</v>
      </c>
      <c r="H1619" s="86" t="s">
        <v>547</v>
      </c>
      <c r="I1619" s="86" t="s">
        <v>5140</v>
      </c>
      <c r="J1619" s="86" t="s">
        <v>1102</v>
      </c>
      <c r="K1619" s="86" t="s">
        <v>31</v>
      </c>
      <c r="L1619" s="86">
        <v>1</v>
      </c>
      <c r="M1619" s="86">
        <v>1</v>
      </c>
      <c r="N1619" s="89">
        <v>-1.20371493555724E-2</v>
      </c>
      <c r="O1619" s="89">
        <v>6.8288557099913494E-2</v>
      </c>
      <c r="P1619" s="89">
        <v>51.131999999999998</v>
      </c>
      <c r="Q1619" s="89">
        <v>0.13746359168300001</v>
      </c>
      <c r="R1619" s="89">
        <v>52.463993328279003</v>
      </c>
      <c r="S1619" s="89">
        <v>0.102876074391457</v>
      </c>
      <c r="T1619" s="89">
        <v>0.11661596123604601</v>
      </c>
      <c r="U1619" s="89">
        <v>0.37546256760603502</v>
      </c>
      <c r="V1619" s="89">
        <v>4.3784928229531603E-2</v>
      </c>
      <c r="W1619" s="89">
        <v>1</v>
      </c>
      <c r="X1619" s="89">
        <v>-8.7166742424242397E-2</v>
      </c>
      <c r="Y1619" s="89">
        <v>-0.116157663089875</v>
      </c>
      <c r="Z1619" s="89">
        <v>45.337000000000003</v>
      </c>
      <c r="AA1619" s="89">
        <v>-0.56001184937068205</v>
      </c>
      <c r="AB1619" s="89">
        <v>49.469677575757601</v>
      </c>
      <c r="AC1619" s="89">
        <v>-0.338084756230279</v>
      </c>
      <c r="AD1619" s="89">
        <v>-0.39227954165261297</v>
      </c>
      <c r="AE1619" s="89">
        <v>0.37574722459436399</v>
      </c>
      <c r="AF1619" s="89">
        <v>-0.147397949041119</v>
      </c>
      <c r="AG1619" s="89">
        <v>1</v>
      </c>
      <c r="AH1619" s="89">
        <v>0.13353986175115201</v>
      </c>
      <c r="AI1619" s="89">
        <v>0.34442659040562701</v>
      </c>
      <c r="AJ1619" s="89">
        <v>58.991</v>
      </c>
      <c r="AK1619" s="89">
        <v>1.0145184665678799</v>
      </c>
      <c r="AL1619" s="89">
        <v>51.152084562212004</v>
      </c>
      <c r="AM1619" s="89">
        <v>0.67947252848675199</v>
      </c>
      <c r="AN1619" s="89">
        <v>0.67061379904131801</v>
      </c>
      <c r="AO1619" s="89">
        <v>0.123541132934814</v>
      </c>
      <c r="AP1619" s="89">
        <v>8.2848388495283795E-2</v>
      </c>
      <c r="AQ1619" s="89">
        <v>1</v>
      </c>
      <c r="AR1619" s="89">
        <v>-6.3968636363636394E-2</v>
      </c>
      <c r="AS1619" s="89">
        <v>-7.37797092911949E-2</v>
      </c>
      <c r="AT1619" s="89">
        <v>40.435600000000001</v>
      </c>
      <c r="AU1619" s="89">
        <v>-0.89676743385871005</v>
      </c>
      <c r="AV1619" s="89">
        <v>55.909100000000002</v>
      </c>
      <c r="AW1619" s="89">
        <v>-0.48527357157495299</v>
      </c>
      <c r="AX1619" s="89">
        <v>-0.55059293284104005</v>
      </c>
      <c r="AY1619" s="89">
        <v>0.12524907486478801</v>
      </c>
      <c r="AZ1619" s="89">
        <v>-6.8961255465430596E-2</v>
      </c>
      <c r="BA1619" s="89">
        <v>-99</v>
      </c>
      <c r="BB1619" s="89">
        <v>-99</v>
      </c>
      <c r="BC1619" s="89">
        <v>-99</v>
      </c>
      <c r="BD1619" s="89">
        <v>-99</v>
      </c>
      <c r="BE1619" s="89">
        <v>-99</v>
      </c>
      <c r="BF1619" s="89">
        <v>-99</v>
      </c>
      <c r="BG1619" s="89">
        <v>-99</v>
      </c>
      <c r="BH1619" s="89">
        <v>-99</v>
      </c>
      <c r="BI1619" s="89">
        <v>-99</v>
      </c>
      <c r="BJ1619" s="89">
        <v>-99</v>
      </c>
      <c r="BK1619" s="89">
        <v>-99</v>
      </c>
      <c r="BL1619" s="89">
        <v>-99</v>
      </c>
      <c r="BM1619" s="89">
        <v>-99</v>
      </c>
      <c r="BN1619" s="89">
        <v>-99</v>
      </c>
      <c r="BO1619" s="89">
        <v>-99</v>
      </c>
      <c r="BP1619" s="89">
        <v>-99</v>
      </c>
      <c r="BQ1619" s="89">
        <v>-99</v>
      </c>
      <c r="BR1619" s="89">
        <v>-99</v>
      </c>
      <c r="BS1619" s="89">
        <v>-99</v>
      </c>
      <c r="BT1619" s="89">
        <v>-99</v>
      </c>
      <c r="BU1619" s="89">
        <v>-99</v>
      </c>
      <c r="BV1619" s="89">
        <v>-99</v>
      </c>
      <c r="BW1619" s="89">
        <v>-99</v>
      </c>
      <c r="BX1619" s="89">
        <v>-99</v>
      </c>
      <c r="BY1619" s="89">
        <v>-99</v>
      </c>
      <c r="BZ1619" s="89">
        <v>-99</v>
      </c>
      <c r="CA1619" s="89">
        <v>-99</v>
      </c>
      <c r="CB1619" s="89">
        <v>-99</v>
      </c>
      <c r="CC1619" s="89">
        <v>-99</v>
      </c>
      <c r="CD1619" s="89">
        <v>-99</v>
      </c>
      <c r="CE1619" s="89">
        <v>-99</v>
      </c>
      <c r="CF1619" s="89">
        <v>-99</v>
      </c>
      <c r="CG1619" s="89">
        <v>-99</v>
      </c>
      <c r="CH1619" s="89">
        <v>-99</v>
      </c>
      <c r="CI1619" s="89">
        <v>-99</v>
      </c>
      <c r="CJ1619" s="89">
        <v>-99</v>
      </c>
      <c r="CK1619" s="89">
        <v>-99</v>
      </c>
      <c r="CL1619" s="89">
        <v>-99</v>
      </c>
      <c r="CM1619" s="89">
        <v>-99</v>
      </c>
      <c r="CN1619" s="89">
        <v>-99</v>
      </c>
      <c r="CO1619" s="89">
        <v>-99</v>
      </c>
      <c r="CP1619" s="89">
        <v>-99</v>
      </c>
      <c r="CQ1619" s="89">
        <v>-99</v>
      </c>
      <c r="CR1619" s="89">
        <v>-99</v>
      </c>
      <c r="CS1619" s="89">
        <v>-99</v>
      </c>
      <c r="CT1619" s="89">
        <v>-99</v>
      </c>
      <c r="CU1619" s="86">
        <v>-99</v>
      </c>
      <c r="CV1619" s="86">
        <v>-8.9700000000000002E-2</v>
      </c>
      <c r="CW1619" s="86">
        <v>40</v>
      </c>
      <c r="CX1619" s="86">
        <v>2</v>
      </c>
      <c r="CY1619" s="86">
        <v>-0.1552</v>
      </c>
      <c r="CZ1619" s="86">
        <v>44</v>
      </c>
      <c r="DA1619" s="86">
        <v>4</v>
      </c>
      <c r="DB1619" s="86">
        <v>-0.14580000000000001</v>
      </c>
      <c r="DC1619" s="86">
        <v>39</v>
      </c>
      <c r="DD1619" s="86">
        <v>-99</v>
      </c>
      <c r="DE1619" s="86">
        <v>-99</v>
      </c>
      <c r="DF1619" s="86">
        <v>-99</v>
      </c>
      <c r="DG1619" s="86">
        <v>-99</v>
      </c>
      <c r="DH1619" s="86">
        <v>-99</v>
      </c>
    </row>
    <row r="1620" spans="1:112" x14ac:dyDescent="0.2">
      <c r="A1620" s="85">
        <f>IF(ISERROR(SEARCH('School Lookup'!$F$3,Data!J1620)),A1619,A1619+1)</f>
        <v>0</v>
      </c>
      <c r="B1620" s="85">
        <f>IF(I1620='School Lookup'!$G$13,1,0)</f>
        <v>0</v>
      </c>
      <c r="C1620" s="85">
        <f t="shared" si="25"/>
        <v>1618</v>
      </c>
      <c r="D1620" s="86" t="s">
        <v>6478</v>
      </c>
      <c r="E1620" s="86" t="s">
        <v>6790</v>
      </c>
      <c r="F1620" s="86" t="s">
        <v>2774</v>
      </c>
      <c r="G1620" s="86" t="s">
        <v>3433</v>
      </c>
      <c r="H1620" s="86" t="s">
        <v>1745</v>
      </c>
      <c r="I1620" s="86" t="s">
        <v>5824</v>
      </c>
      <c r="J1620" s="86" t="s">
        <v>1746</v>
      </c>
      <c r="K1620" s="86" t="s">
        <v>26</v>
      </c>
      <c r="L1620" s="86">
        <v>1</v>
      </c>
      <c r="M1620" s="86">
        <v>1</v>
      </c>
      <c r="N1620" s="89">
        <v>-5.6649999999999999E-2</v>
      </c>
      <c r="O1620" s="89">
        <v>-2.8320522788308499E-2</v>
      </c>
      <c r="P1620" s="89">
        <v>60.905099999999997</v>
      </c>
      <c r="Q1620" s="89">
        <v>1.1741101070911399</v>
      </c>
      <c r="R1620" s="89">
        <v>51.401899999999998</v>
      </c>
      <c r="S1620" s="89">
        <v>0.57289479215141703</v>
      </c>
      <c r="T1620" s="89">
        <v>0.649930638894192</v>
      </c>
      <c r="U1620" s="89">
        <v>0.38078291814946602</v>
      </c>
      <c r="V1620" s="89">
        <v>0.247482485272877</v>
      </c>
      <c r="W1620" s="89">
        <v>1</v>
      </c>
      <c r="X1620" s="89">
        <v>-0.44756513317191299</v>
      </c>
      <c r="Y1620" s="89">
        <v>-0.96459255876178196</v>
      </c>
      <c r="Z1620" s="89">
        <v>55.007899999999999</v>
      </c>
      <c r="AA1620" s="89">
        <v>0.64597800042817</v>
      </c>
      <c r="AB1620" s="89">
        <v>48.6682496368039</v>
      </c>
      <c r="AC1620" s="89">
        <v>-0.15930727916680601</v>
      </c>
      <c r="AD1620" s="89">
        <v>-0.184119628961083</v>
      </c>
      <c r="AE1620" s="89">
        <v>0.367437722419929</v>
      </c>
      <c r="AF1620" s="89">
        <v>-6.7652497118262503E-2</v>
      </c>
      <c r="AG1620" s="89">
        <v>1</v>
      </c>
      <c r="AH1620" s="89">
        <v>-0.59635000000000005</v>
      </c>
      <c r="AI1620" s="89">
        <v>-1.2263668065956499</v>
      </c>
      <c r="AJ1620" s="89">
        <v>-99</v>
      </c>
      <c r="AK1620" s="89">
        <v>-99</v>
      </c>
      <c r="AL1620" s="89">
        <v>50.684899999999999</v>
      </c>
      <c r="AM1620" s="89">
        <v>-1.2263668065956499</v>
      </c>
      <c r="AN1620" s="89">
        <v>-1.3315531776776399</v>
      </c>
      <c r="AO1620" s="89">
        <v>0.129893238434164</v>
      </c>
      <c r="AP1620" s="89">
        <v>-0.17295975439585001</v>
      </c>
      <c r="AQ1620" s="89">
        <v>1</v>
      </c>
      <c r="AR1620" s="89">
        <v>-0.35533065693430699</v>
      </c>
      <c r="AS1620" s="89">
        <v>-0.72870791634673404</v>
      </c>
      <c r="AT1620" s="89">
        <v>-99</v>
      </c>
      <c r="AU1620" s="89">
        <v>-99</v>
      </c>
      <c r="AV1620" s="89">
        <v>47.4452328467153</v>
      </c>
      <c r="AW1620" s="89">
        <v>-0.72870791634673404</v>
      </c>
      <c r="AX1620" s="89">
        <v>-0.80712282354143405</v>
      </c>
      <c r="AY1620" s="89">
        <v>0.121886120996441</v>
      </c>
      <c r="AZ1620" s="89">
        <v>-9.8377070129160499E-2</v>
      </c>
      <c r="BA1620" s="89">
        <v>-99</v>
      </c>
      <c r="BB1620" s="89">
        <v>-99</v>
      </c>
      <c r="BC1620" s="89">
        <v>-99</v>
      </c>
      <c r="BD1620" s="89">
        <v>-99</v>
      </c>
      <c r="BE1620" s="89">
        <v>-99</v>
      </c>
      <c r="BF1620" s="89">
        <v>-99</v>
      </c>
      <c r="BG1620" s="89">
        <v>-99</v>
      </c>
      <c r="BH1620" s="89">
        <v>-99</v>
      </c>
      <c r="BI1620" s="89">
        <v>-99</v>
      </c>
      <c r="BJ1620" s="89">
        <v>-99</v>
      </c>
      <c r="BK1620" s="89">
        <v>-99</v>
      </c>
      <c r="BL1620" s="89">
        <v>-99</v>
      </c>
      <c r="BM1620" s="89">
        <v>-99</v>
      </c>
      <c r="BN1620" s="89">
        <v>-99</v>
      </c>
      <c r="BO1620" s="89">
        <v>-99</v>
      </c>
      <c r="BP1620" s="89">
        <v>-99</v>
      </c>
      <c r="BQ1620" s="89">
        <v>-99</v>
      </c>
      <c r="BR1620" s="89">
        <v>-99</v>
      </c>
      <c r="BS1620" s="89">
        <v>-99</v>
      </c>
      <c r="BT1620" s="89">
        <v>-99</v>
      </c>
      <c r="BU1620" s="89">
        <v>-99</v>
      </c>
      <c r="BV1620" s="89">
        <v>-99</v>
      </c>
      <c r="BW1620" s="89">
        <v>-99</v>
      </c>
      <c r="BX1620" s="89">
        <v>-99</v>
      </c>
      <c r="BY1620" s="89">
        <v>-99</v>
      </c>
      <c r="BZ1620" s="89">
        <v>-99</v>
      </c>
      <c r="CA1620" s="89">
        <v>-99</v>
      </c>
      <c r="CB1620" s="89">
        <v>-99</v>
      </c>
      <c r="CC1620" s="89">
        <v>-99</v>
      </c>
      <c r="CD1620" s="89">
        <v>-99</v>
      </c>
      <c r="CE1620" s="89">
        <v>-99</v>
      </c>
      <c r="CF1620" s="89">
        <v>-99</v>
      </c>
      <c r="CG1620" s="89">
        <v>-99</v>
      </c>
      <c r="CH1620" s="89">
        <v>-99</v>
      </c>
      <c r="CI1620" s="89">
        <v>-99</v>
      </c>
      <c r="CJ1620" s="89">
        <v>-99</v>
      </c>
      <c r="CK1620" s="89">
        <v>-99</v>
      </c>
      <c r="CL1620" s="89">
        <v>-99</v>
      </c>
      <c r="CM1620" s="89">
        <v>-99</v>
      </c>
      <c r="CN1620" s="89">
        <v>-99</v>
      </c>
      <c r="CO1620" s="89">
        <v>-99</v>
      </c>
      <c r="CP1620" s="89">
        <v>-99</v>
      </c>
      <c r="CQ1620" s="89">
        <v>-99</v>
      </c>
      <c r="CR1620" s="89">
        <v>-99</v>
      </c>
      <c r="CS1620" s="89">
        <v>-99</v>
      </c>
      <c r="CT1620" s="89">
        <v>-99</v>
      </c>
      <c r="CU1620" s="86">
        <v>-99</v>
      </c>
      <c r="CV1620" s="86">
        <v>-9.1499999999999998E-2</v>
      </c>
      <c r="CW1620" s="86">
        <v>40</v>
      </c>
      <c r="CX1620" s="86">
        <v>2</v>
      </c>
      <c r="CY1620" s="86">
        <v>-0.2225</v>
      </c>
      <c r="CZ1620" s="86">
        <v>40</v>
      </c>
      <c r="DA1620" s="86">
        <v>2</v>
      </c>
      <c r="DB1620" s="86">
        <v>0.68440000000000001</v>
      </c>
      <c r="DC1620" s="86">
        <v>81</v>
      </c>
      <c r="DD1620" s="86">
        <v>-99</v>
      </c>
      <c r="DE1620" s="86">
        <v>-99</v>
      </c>
      <c r="DF1620" s="86">
        <v>-99</v>
      </c>
      <c r="DG1620" s="86">
        <v>-99</v>
      </c>
      <c r="DH1620" s="86">
        <v>-99</v>
      </c>
    </row>
    <row r="1621" spans="1:112" x14ac:dyDescent="0.2">
      <c r="A1621" s="85">
        <f>IF(ISERROR(SEARCH('School Lookup'!$F$3,Data!J1621)),A1620,A1620+1)</f>
        <v>0</v>
      </c>
      <c r="B1621" s="85">
        <f>IF(I1621='School Lookup'!$G$13,1,0)</f>
        <v>0</v>
      </c>
      <c r="C1621" s="85">
        <f t="shared" si="25"/>
        <v>1619</v>
      </c>
      <c r="D1621" s="86" t="s">
        <v>6478</v>
      </c>
      <c r="E1621" s="86" t="s">
        <v>6504</v>
      </c>
      <c r="F1621" s="86" t="s">
        <v>170</v>
      </c>
      <c r="G1621" s="86" t="s">
        <v>3221</v>
      </c>
      <c r="H1621" s="86" t="s">
        <v>193</v>
      </c>
      <c r="I1621" s="86" t="s">
        <v>4849</v>
      </c>
      <c r="J1621" s="86" t="s">
        <v>6505</v>
      </c>
      <c r="K1621" s="86" t="s">
        <v>19</v>
      </c>
      <c r="L1621" s="86">
        <v>1</v>
      </c>
      <c r="M1621" s="86">
        <v>-99</v>
      </c>
      <c r="N1621" s="89">
        <v>-99</v>
      </c>
      <c r="O1621" s="89">
        <v>-99</v>
      </c>
      <c r="P1621" s="89">
        <v>-99</v>
      </c>
      <c r="Q1621" s="89">
        <v>-99</v>
      </c>
      <c r="R1621" s="89">
        <v>-99</v>
      </c>
      <c r="S1621" s="89">
        <v>-99</v>
      </c>
      <c r="T1621" s="89">
        <v>-99</v>
      </c>
      <c r="U1621" s="89">
        <v>-99</v>
      </c>
      <c r="V1621" s="89">
        <v>-99</v>
      </c>
      <c r="W1621" s="89">
        <v>-99</v>
      </c>
      <c r="X1621" s="89">
        <v>-99</v>
      </c>
      <c r="Y1621" s="89">
        <v>-99</v>
      </c>
      <c r="Z1621" s="89">
        <v>-99</v>
      </c>
      <c r="AA1621" s="89">
        <v>-99</v>
      </c>
      <c r="AB1621" s="89">
        <v>-99</v>
      </c>
      <c r="AC1621" s="89">
        <v>-99</v>
      </c>
      <c r="AD1621" s="89">
        <v>-99</v>
      </c>
      <c r="AE1621" s="89">
        <v>-99</v>
      </c>
      <c r="AF1621" s="89">
        <v>-99</v>
      </c>
      <c r="AG1621" s="89">
        <v>-99</v>
      </c>
      <c r="AH1621" s="89">
        <v>-99</v>
      </c>
      <c r="AI1621" s="89">
        <v>-99</v>
      </c>
      <c r="AJ1621" s="89">
        <v>-99</v>
      </c>
      <c r="AK1621" s="89">
        <v>-99</v>
      </c>
      <c r="AL1621" s="89">
        <v>-99</v>
      </c>
      <c r="AM1621" s="89">
        <v>-99</v>
      </c>
      <c r="AN1621" s="89">
        <v>-99</v>
      </c>
      <c r="AO1621" s="89">
        <v>-99</v>
      </c>
      <c r="AP1621" s="89">
        <v>-99</v>
      </c>
      <c r="AQ1621" s="89">
        <v>-99</v>
      </c>
      <c r="AR1621" s="89">
        <v>-99</v>
      </c>
      <c r="AS1621" s="89">
        <v>-99</v>
      </c>
      <c r="AT1621" s="89">
        <v>-99</v>
      </c>
      <c r="AU1621" s="89">
        <v>-99</v>
      </c>
      <c r="AV1621" s="89">
        <v>-99</v>
      </c>
      <c r="AW1621" s="89">
        <v>-99</v>
      </c>
      <c r="AX1621" s="89">
        <v>-99</v>
      </c>
      <c r="AY1621" s="89">
        <v>-99</v>
      </c>
      <c r="AZ1621" s="89">
        <v>-99</v>
      </c>
      <c r="BA1621" s="89">
        <v>1</v>
      </c>
      <c r="BB1621" s="89">
        <v>-0.19906619718309901</v>
      </c>
      <c r="BC1621" s="89">
        <v>-0.223475764160458</v>
      </c>
      <c r="BD1621" s="89">
        <v>40.185200000000002</v>
      </c>
      <c r="BE1621" s="89">
        <v>-0.81080206880453498</v>
      </c>
      <c r="BF1621" s="89">
        <v>53.521107042253497</v>
      </c>
      <c r="BG1621" s="89">
        <v>-0.51713891648249599</v>
      </c>
      <c r="BH1621" s="89">
        <v>-0.54311332902241405</v>
      </c>
      <c r="BI1621" s="89">
        <v>0.25</v>
      </c>
      <c r="BJ1621" s="89">
        <v>-0.13577833225560301</v>
      </c>
      <c r="BK1621" s="89">
        <v>1</v>
      </c>
      <c r="BL1621" s="89">
        <v>-4.0202816901408402E-2</v>
      </c>
      <c r="BM1621" s="89">
        <v>8.3944923173923797E-2</v>
      </c>
      <c r="BN1621" s="89">
        <v>42.1111</v>
      </c>
      <c r="BO1621" s="89">
        <v>-0.73479281949720099</v>
      </c>
      <c r="BP1621" s="89">
        <v>49.295764788732399</v>
      </c>
      <c r="BQ1621" s="89">
        <v>-0.325423948161639</v>
      </c>
      <c r="BR1621" s="89">
        <v>-0.32949216527426101</v>
      </c>
      <c r="BS1621" s="89">
        <v>0.25</v>
      </c>
      <c r="BT1621" s="89">
        <v>-8.2373041318565293E-2</v>
      </c>
      <c r="BU1621" s="89">
        <v>1</v>
      </c>
      <c r="BV1621" s="89">
        <v>0.35153098591549298</v>
      </c>
      <c r="BW1621" s="89">
        <v>0.96687203201585603</v>
      </c>
      <c r="BX1621" s="89">
        <v>58.464300000000001</v>
      </c>
      <c r="BY1621" s="89">
        <v>0.96507945643515103</v>
      </c>
      <c r="BZ1621" s="89">
        <v>53.521125352112698</v>
      </c>
      <c r="CA1621" s="89">
        <v>0.96597574422550303</v>
      </c>
      <c r="CB1621" s="89">
        <v>1.0280328253420099</v>
      </c>
      <c r="CC1621" s="89">
        <v>0.25</v>
      </c>
      <c r="CD1621" s="89">
        <v>0.25700820633550198</v>
      </c>
      <c r="CE1621" s="89">
        <v>1</v>
      </c>
      <c r="CF1621" s="89">
        <v>0.180004225352113</v>
      </c>
      <c r="CG1621" s="89">
        <v>0.618317477811827</v>
      </c>
      <c r="CH1621" s="89">
        <v>47.035699999999999</v>
      </c>
      <c r="CI1621" s="89">
        <v>-0.25800404400163901</v>
      </c>
      <c r="CJ1621" s="89">
        <v>52.112671830985903</v>
      </c>
      <c r="CK1621" s="89">
        <v>0.18015671690509399</v>
      </c>
      <c r="CL1621" s="89">
        <v>0.20408753235726301</v>
      </c>
      <c r="CM1621" s="89">
        <v>0.25</v>
      </c>
      <c r="CN1621" s="89">
        <v>5.1021883089315698E-2</v>
      </c>
      <c r="CO1621" s="89">
        <v>85.935000000000002</v>
      </c>
      <c r="CP1621" s="89">
        <v>-0.10979999999999999</v>
      </c>
      <c r="CQ1621" s="89">
        <v>5.91</v>
      </c>
      <c r="CR1621" s="89">
        <v>0.6704</v>
      </c>
      <c r="CS1621" s="89">
        <v>-0.64403333333333301</v>
      </c>
      <c r="CT1621" s="89">
        <v>-1.7371000000000001</v>
      </c>
      <c r="CU1621" s="86" t="s">
        <v>6988</v>
      </c>
      <c r="CV1621" s="86">
        <v>-9.2799999999999994E-2</v>
      </c>
      <c r="CW1621" s="86">
        <v>40</v>
      </c>
      <c r="CX1621" s="86">
        <v>2</v>
      </c>
      <c r="CY1621" s="86">
        <v>-0.50819999999999999</v>
      </c>
      <c r="CZ1621" s="86">
        <v>27</v>
      </c>
      <c r="DA1621" s="86">
        <v>4</v>
      </c>
      <c r="DB1621" s="86">
        <v>-0.20960000000000001</v>
      </c>
      <c r="DC1621" s="86">
        <v>36</v>
      </c>
      <c r="DD1621" s="86">
        <v>-99</v>
      </c>
      <c r="DE1621" s="86">
        <v>-99</v>
      </c>
      <c r="DF1621" s="86">
        <v>-99</v>
      </c>
      <c r="DG1621" s="86">
        <v>-99</v>
      </c>
      <c r="DH1621" s="86">
        <v>-99</v>
      </c>
    </row>
    <row r="1622" spans="1:112" x14ac:dyDescent="0.2">
      <c r="A1622" s="85">
        <f>IF(ISERROR(SEARCH('School Lookup'!$F$3,Data!J1622)),A1621,A1621+1)</f>
        <v>0</v>
      </c>
      <c r="B1622" s="85">
        <f>IF(I1622='School Lookup'!$G$13,1,0)</f>
        <v>0</v>
      </c>
      <c r="C1622" s="85">
        <f t="shared" si="25"/>
        <v>1620</v>
      </c>
      <c r="D1622" s="86" t="s">
        <v>6478</v>
      </c>
      <c r="E1622" s="86" t="s">
        <v>6513</v>
      </c>
      <c r="F1622" s="86" t="s">
        <v>2745</v>
      </c>
      <c r="G1622" s="86" t="s">
        <v>3111</v>
      </c>
      <c r="H1622" s="86" t="s">
        <v>164</v>
      </c>
      <c r="I1622" s="86" t="s">
        <v>4977</v>
      </c>
      <c r="J1622" s="86" t="s">
        <v>240</v>
      </c>
      <c r="K1622" s="86" t="s">
        <v>130</v>
      </c>
      <c r="L1622" s="86">
        <v>1</v>
      </c>
      <c r="M1622" s="86">
        <v>1</v>
      </c>
      <c r="N1622" s="89">
        <v>-7.0840543364681305E-2</v>
      </c>
      <c r="O1622" s="89">
        <v>-5.9050129118609497E-2</v>
      </c>
      <c r="P1622" s="89">
        <v>46.825800000000001</v>
      </c>
      <c r="Q1622" s="89">
        <v>-0.31930112213866702</v>
      </c>
      <c r="R1622" s="89">
        <v>47.439914106583103</v>
      </c>
      <c r="S1622" s="89">
        <v>-0.18917562562863799</v>
      </c>
      <c r="T1622" s="89">
        <v>-0.21476543352635499</v>
      </c>
      <c r="U1622" s="89">
        <v>0.37455968688845398</v>
      </c>
      <c r="V1622" s="89">
        <v>-8.04424735360946E-2</v>
      </c>
      <c r="W1622" s="89">
        <v>1</v>
      </c>
      <c r="X1622" s="89">
        <v>-0.13448696558915499</v>
      </c>
      <c r="Y1622" s="89">
        <v>-0.22755696351628499</v>
      </c>
      <c r="Z1622" s="89">
        <v>49.479100000000003</v>
      </c>
      <c r="AA1622" s="89">
        <v>-4.3479721352418302E-2</v>
      </c>
      <c r="AB1622" s="89">
        <v>50.573555891553703</v>
      </c>
      <c r="AC1622" s="89">
        <v>-0.13551834243435201</v>
      </c>
      <c r="AD1622" s="89">
        <v>-0.15642093293633699</v>
      </c>
      <c r="AE1622" s="89">
        <v>0.375342465753425</v>
      </c>
      <c r="AF1622" s="89">
        <v>-5.87114186637758E-2</v>
      </c>
      <c r="AG1622" s="89">
        <v>1</v>
      </c>
      <c r="AH1622" s="89">
        <v>9.9988461538461595E-2</v>
      </c>
      <c r="AI1622" s="89">
        <v>0.27222074035066401</v>
      </c>
      <c r="AJ1622" s="89">
        <v>-99</v>
      </c>
      <c r="AK1622" s="89">
        <v>-99</v>
      </c>
      <c r="AL1622" s="89">
        <v>46.474350000000001</v>
      </c>
      <c r="AM1622" s="89">
        <v>0.27222074035066401</v>
      </c>
      <c r="AN1622" s="89">
        <v>0.24277811194728</v>
      </c>
      <c r="AO1622" s="89">
        <v>0.122113502935421</v>
      </c>
      <c r="AP1622" s="89">
        <v>2.9646485685930101E-2</v>
      </c>
      <c r="AQ1622" s="89">
        <v>1</v>
      </c>
      <c r="AR1622" s="89">
        <v>3.91948012232416E-2</v>
      </c>
      <c r="AS1622" s="89">
        <v>0.158112714711515</v>
      </c>
      <c r="AT1622" s="89">
        <v>-99</v>
      </c>
      <c r="AU1622" s="89">
        <v>-99</v>
      </c>
      <c r="AV1622" s="89">
        <v>50.152905504587103</v>
      </c>
      <c r="AW1622" s="89">
        <v>0.158112714711515</v>
      </c>
      <c r="AX1622" s="89">
        <v>0.127404306430727</v>
      </c>
      <c r="AY1622" s="89">
        <v>0.12798434442270101</v>
      </c>
      <c r="AZ1622" s="89">
        <v>1.6305756635165501E-2</v>
      </c>
      <c r="BA1622" s="89">
        <v>-99</v>
      </c>
      <c r="BB1622" s="89">
        <v>-99</v>
      </c>
      <c r="BC1622" s="89">
        <v>-99</v>
      </c>
      <c r="BD1622" s="89">
        <v>-99</v>
      </c>
      <c r="BE1622" s="89">
        <v>-99</v>
      </c>
      <c r="BF1622" s="89">
        <v>-99</v>
      </c>
      <c r="BG1622" s="89">
        <v>-99</v>
      </c>
      <c r="BH1622" s="89">
        <v>-99</v>
      </c>
      <c r="BI1622" s="89">
        <v>-99</v>
      </c>
      <c r="BJ1622" s="89">
        <v>-99</v>
      </c>
      <c r="BK1622" s="89">
        <v>-99</v>
      </c>
      <c r="BL1622" s="89">
        <v>-99</v>
      </c>
      <c r="BM1622" s="89">
        <v>-99</v>
      </c>
      <c r="BN1622" s="89">
        <v>-99</v>
      </c>
      <c r="BO1622" s="89">
        <v>-99</v>
      </c>
      <c r="BP1622" s="89">
        <v>-99</v>
      </c>
      <c r="BQ1622" s="89">
        <v>-99</v>
      </c>
      <c r="BR1622" s="89">
        <v>-99</v>
      </c>
      <c r="BS1622" s="89">
        <v>-99</v>
      </c>
      <c r="BT1622" s="89">
        <v>-99</v>
      </c>
      <c r="BU1622" s="89">
        <v>-99</v>
      </c>
      <c r="BV1622" s="89">
        <v>-99</v>
      </c>
      <c r="BW1622" s="89">
        <v>-99</v>
      </c>
      <c r="BX1622" s="89">
        <v>-99</v>
      </c>
      <c r="BY1622" s="89">
        <v>-99</v>
      </c>
      <c r="BZ1622" s="89">
        <v>-99</v>
      </c>
      <c r="CA1622" s="89">
        <v>-99</v>
      </c>
      <c r="CB1622" s="89">
        <v>-99</v>
      </c>
      <c r="CC1622" s="89">
        <v>-99</v>
      </c>
      <c r="CD1622" s="89">
        <v>-99</v>
      </c>
      <c r="CE1622" s="89">
        <v>-99</v>
      </c>
      <c r="CF1622" s="89">
        <v>-99</v>
      </c>
      <c r="CG1622" s="89">
        <v>-99</v>
      </c>
      <c r="CH1622" s="89">
        <v>-99</v>
      </c>
      <c r="CI1622" s="89">
        <v>-99</v>
      </c>
      <c r="CJ1622" s="89">
        <v>-99</v>
      </c>
      <c r="CK1622" s="89">
        <v>-99</v>
      </c>
      <c r="CL1622" s="89">
        <v>-99</v>
      </c>
      <c r="CM1622" s="89">
        <v>-99</v>
      </c>
      <c r="CN1622" s="89">
        <v>-99</v>
      </c>
      <c r="CO1622" s="89">
        <v>-99</v>
      </c>
      <c r="CP1622" s="89">
        <v>-99</v>
      </c>
      <c r="CQ1622" s="89">
        <v>-99</v>
      </c>
      <c r="CR1622" s="89">
        <v>-99</v>
      </c>
      <c r="CS1622" s="89">
        <v>-99</v>
      </c>
      <c r="CT1622" s="89">
        <v>-99</v>
      </c>
      <c r="CU1622" s="86">
        <v>-99</v>
      </c>
      <c r="CV1622" s="86">
        <v>-9.3200000000000005E-2</v>
      </c>
      <c r="CW1622" s="86">
        <v>40</v>
      </c>
      <c r="CX1622" s="86">
        <v>2</v>
      </c>
      <c r="CY1622" s="86">
        <v>-0.41139999999999999</v>
      </c>
      <c r="CZ1622" s="86">
        <v>31</v>
      </c>
      <c r="DA1622" s="86">
        <v>2</v>
      </c>
      <c r="DB1622" s="86">
        <v>-0.13589999999999999</v>
      </c>
      <c r="DC1622" s="86">
        <v>40</v>
      </c>
      <c r="DD1622" s="86">
        <v>-99</v>
      </c>
      <c r="DE1622" s="86">
        <v>-99</v>
      </c>
      <c r="DF1622" s="86">
        <v>-99</v>
      </c>
      <c r="DG1622" s="86">
        <v>-99</v>
      </c>
      <c r="DH1622" s="86">
        <v>-99</v>
      </c>
    </row>
    <row r="1623" spans="1:112" x14ac:dyDescent="0.2">
      <c r="A1623" s="85">
        <f>IF(ISERROR(SEARCH('School Lookup'!$F$3,Data!J1623)),A1622,A1622+1)</f>
        <v>0</v>
      </c>
      <c r="B1623" s="85">
        <f>IF(I1623='School Lookup'!$G$13,1,0)</f>
        <v>0</v>
      </c>
      <c r="C1623" s="85">
        <f t="shared" si="25"/>
        <v>1621</v>
      </c>
      <c r="D1623" s="86" t="s">
        <v>6478</v>
      </c>
      <c r="E1623" s="86" t="s">
        <v>6542</v>
      </c>
      <c r="F1623" s="86" t="s">
        <v>2753</v>
      </c>
      <c r="G1623" s="86" t="s">
        <v>3129</v>
      </c>
      <c r="H1623" s="86" t="s">
        <v>611</v>
      </c>
      <c r="I1623" s="86" t="s">
        <v>4546</v>
      </c>
      <c r="J1623" s="86" t="s">
        <v>734</v>
      </c>
      <c r="K1623" s="86" t="s">
        <v>6545</v>
      </c>
      <c r="L1623" s="86">
        <v>1</v>
      </c>
      <c r="M1623" s="86">
        <v>1</v>
      </c>
      <c r="N1623" s="89">
        <v>-4.2349999999999999E-2</v>
      </c>
      <c r="O1623" s="89">
        <v>2.6461117675609502E-3</v>
      </c>
      <c r="P1623" s="89">
        <v>-99</v>
      </c>
      <c r="Q1623" s="89">
        <v>-99</v>
      </c>
      <c r="R1623" s="89">
        <v>43.181800000000003</v>
      </c>
      <c r="S1623" s="89">
        <v>2.6461117675609502E-3</v>
      </c>
      <c r="T1623" s="89">
        <v>2.8883410612460599E-3</v>
      </c>
      <c r="U1623" s="89">
        <v>0.5</v>
      </c>
      <c r="V1623" s="89">
        <v>1.4441705306230299E-3</v>
      </c>
      <c r="W1623" s="89">
        <v>1</v>
      </c>
      <c r="X1623" s="89">
        <v>-0.10785</v>
      </c>
      <c r="Y1623" s="89">
        <v>-0.16484932746450701</v>
      </c>
      <c r="Z1623" s="89">
        <v>-99</v>
      </c>
      <c r="AA1623" s="89">
        <v>-99</v>
      </c>
      <c r="AB1623" s="89">
        <v>39.772750000000002</v>
      </c>
      <c r="AC1623" s="89">
        <v>-0.16484932746450701</v>
      </c>
      <c r="AD1623" s="89">
        <v>-0.19057252397185701</v>
      </c>
      <c r="AE1623" s="89">
        <v>0.5</v>
      </c>
      <c r="AF1623" s="89">
        <v>-9.52862619859286E-2</v>
      </c>
      <c r="AG1623" s="89">
        <v>-99</v>
      </c>
      <c r="AH1623" s="89">
        <v>-99</v>
      </c>
      <c r="AI1623" s="89">
        <v>-99</v>
      </c>
      <c r="AJ1623" s="89">
        <v>-99</v>
      </c>
      <c r="AK1623" s="89">
        <v>-99</v>
      </c>
      <c r="AL1623" s="89">
        <v>-99</v>
      </c>
      <c r="AM1623" s="89">
        <v>-99</v>
      </c>
      <c r="AN1623" s="89">
        <v>-99</v>
      </c>
      <c r="AO1623" s="89">
        <v>-99</v>
      </c>
      <c r="AP1623" s="89">
        <v>-99</v>
      </c>
      <c r="AQ1623" s="89">
        <v>-99</v>
      </c>
      <c r="AR1623" s="89">
        <v>-99</v>
      </c>
      <c r="AS1623" s="89">
        <v>-99</v>
      </c>
      <c r="AT1623" s="89">
        <v>-99</v>
      </c>
      <c r="AU1623" s="89">
        <v>-99</v>
      </c>
      <c r="AV1623" s="89">
        <v>-99</v>
      </c>
      <c r="AW1623" s="89">
        <v>-99</v>
      </c>
      <c r="AX1623" s="89">
        <v>-99</v>
      </c>
      <c r="AY1623" s="89">
        <v>-99</v>
      </c>
      <c r="AZ1623" s="89">
        <v>-99</v>
      </c>
      <c r="BA1623" s="89">
        <v>-99</v>
      </c>
      <c r="BB1623" s="89">
        <v>-99</v>
      </c>
      <c r="BC1623" s="89">
        <v>-99</v>
      </c>
      <c r="BD1623" s="89">
        <v>-99</v>
      </c>
      <c r="BE1623" s="89">
        <v>-99</v>
      </c>
      <c r="BF1623" s="89">
        <v>-99</v>
      </c>
      <c r="BG1623" s="89">
        <v>-99</v>
      </c>
      <c r="BH1623" s="89">
        <v>-99</v>
      </c>
      <c r="BI1623" s="89">
        <v>-99</v>
      </c>
      <c r="BJ1623" s="89">
        <v>-99</v>
      </c>
      <c r="BK1623" s="89">
        <v>-99</v>
      </c>
      <c r="BL1623" s="89">
        <v>-99</v>
      </c>
      <c r="BM1623" s="89">
        <v>-99</v>
      </c>
      <c r="BN1623" s="89">
        <v>-99</v>
      </c>
      <c r="BO1623" s="89">
        <v>-99</v>
      </c>
      <c r="BP1623" s="89">
        <v>-99</v>
      </c>
      <c r="BQ1623" s="89">
        <v>-99</v>
      </c>
      <c r="BR1623" s="89">
        <v>-99</v>
      </c>
      <c r="BS1623" s="89">
        <v>-99</v>
      </c>
      <c r="BT1623" s="89">
        <v>-99</v>
      </c>
      <c r="BU1623" s="89">
        <v>-99</v>
      </c>
      <c r="BV1623" s="89">
        <v>-99</v>
      </c>
      <c r="BW1623" s="89">
        <v>-99</v>
      </c>
      <c r="BX1623" s="89">
        <v>-99</v>
      </c>
      <c r="BY1623" s="89">
        <v>-99</v>
      </c>
      <c r="BZ1623" s="89">
        <v>-99</v>
      </c>
      <c r="CA1623" s="89">
        <v>-99</v>
      </c>
      <c r="CB1623" s="89">
        <v>-99</v>
      </c>
      <c r="CC1623" s="89">
        <v>-99</v>
      </c>
      <c r="CD1623" s="89">
        <v>-99</v>
      </c>
      <c r="CE1623" s="89">
        <v>-99</v>
      </c>
      <c r="CF1623" s="89">
        <v>-99</v>
      </c>
      <c r="CG1623" s="89">
        <v>-99</v>
      </c>
      <c r="CH1623" s="89">
        <v>-99</v>
      </c>
      <c r="CI1623" s="89">
        <v>-99</v>
      </c>
      <c r="CJ1623" s="89">
        <v>-99</v>
      </c>
      <c r="CK1623" s="89">
        <v>-99</v>
      </c>
      <c r="CL1623" s="89">
        <v>-99</v>
      </c>
      <c r="CM1623" s="89">
        <v>-99</v>
      </c>
      <c r="CN1623" s="89">
        <v>-99</v>
      </c>
      <c r="CO1623" s="89">
        <v>-99</v>
      </c>
      <c r="CP1623" s="89">
        <v>-99</v>
      </c>
      <c r="CQ1623" s="89">
        <v>-99</v>
      </c>
      <c r="CR1623" s="89">
        <v>-99</v>
      </c>
      <c r="CS1623" s="89">
        <v>-99</v>
      </c>
      <c r="CT1623" s="89">
        <v>-99</v>
      </c>
      <c r="CU1623" s="86">
        <v>-99</v>
      </c>
      <c r="CV1623" s="86">
        <v>-9.3799999999999994E-2</v>
      </c>
      <c r="CW1623" s="86">
        <v>40</v>
      </c>
      <c r="CX1623" s="86">
        <v>2</v>
      </c>
      <c r="CY1623" s="86">
        <v>1.3123</v>
      </c>
      <c r="CZ1623" s="86">
        <v>92</v>
      </c>
      <c r="DA1623" s="86">
        <v>0</v>
      </c>
      <c r="DB1623" s="86">
        <v>-99</v>
      </c>
      <c r="DC1623" s="86">
        <v>-99</v>
      </c>
      <c r="DD1623" s="86">
        <v>-99</v>
      </c>
      <c r="DE1623" s="86">
        <v>-99</v>
      </c>
      <c r="DF1623" s="86">
        <v>-99</v>
      </c>
      <c r="DG1623" s="86">
        <v>-99</v>
      </c>
      <c r="DH1623" s="86">
        <v>-99</v>
      </c>
    </row>
    <row r="1624" spans="1:112" x14ac:dyDescent="0.2">
      <c r="A1624" s="85">
        <f>IF(ISERROR(SEARCH('School Lookup'!$F$3,Data!J1624)),A1623,A1623+1)</f>
        <v>0</v>
      </c>
      <c r="B1624" s="85">
        <f>IF(I1624='School Lookup'!$G$13,1,0)</f>
        <v>0</v>
      </c>
      <c r="C1624" s="85">
        <f t="shared" si="25"/>
        <v>1622</v>
      </c>
      <c r="D1624" s="86" t="s">
        <v>6478</v>
      </c>
      <c r="E1624" s="86" t="s">
        <v>6790</v>
      </c>
      <c r="F1624" s="86" t="s">
        <v>2774</v>
      </c>
      <c r="G1624" s="86" t="s">
        <v>2859</v>
      </c>
      <c r="H1624" s="86" t="s">
        <v>1548</v>
      </c>
      <c r="I1624" s="86" t="s">
        <v>5253</v>
      </c>
      <c r="J1624" s="86" t="s">
        <v>1898</v>
      </c>
      <c r="K1624" s="86" t="s">
        <v>431</v>
      </c>
      <c r="L1624" s="86">
        <v>1</v>
      </c>
      <c r="M1624" s="86">
        <v>1</v>
      </c>
      <c r="N1624" s="89">
        <v>-7.9420729366602702E-2</v>
      </c>
      <c r="O1624" s="89">
        <v>-7.7630512639091098E-2</v>
      </c>
      <c r="P1624" s="89">
        <v>53.058100000000003</v>
      </c>
      <c r="Q1624" s="89">
        <v>0.34176773809791799</v>
      </c>
      <c r="R1624" s="89">
        <v>50.959658925143998</v>
      </c>
      <c r="S1624" s="89">
        <v>0.132068612729413</v>
      </c>
      <c r="T1624" s="89">
        <v>0.14973976798129399</v>
      </c>
      <c r="U1624" s="89">
        <v>0.35819869370917801</v>
      </c>
      <c r="V1624" s="89">
        <v>5.3636589287215E-2</v>
      </c>
      <c r="W1624" s="89">
        <v>1</v>
      </c>
      <c r="X1624" s="89">
        <v>-0.25680797665369698</v>
      </c>
      <c r="Y1624" s="89">
        <v>-0.51551999810621396</v>
      </c>
      <c r="Z1624" s="89">
        <v>50.569600000000001</v>
      </c>
      <c r="AA1624" s="89">
        <v>9.2508855843669704E-2</v>
      </c>
      <c r="AB1624" s="89">
        <v>48.054508852140103</v>
      </c>
      <c r="AC1624" s="89">
        <v>-0.211505571131272</v>
      </c>
      <c r="AD1624" s="89">
        <v>-0.244896814524075</v>
      </c>
      <c r="AE1624" s="89">
        <v>0.35338604331385398</v>
      </c>
      <c r="AF1624" s="89">
        <v>-8.6543116304829498E-2</v>
      </c>
      <c r="AG1624" s="89">
        <v>1</v>
      </c>
      <c r="AH1624" s="89">
        <v>-0.475552163461538</v>
      </c>
      <c r="AI1624" s="89">
        <v>-0.966398208660322</v>
      </c>
      <c r="AJ1624" s="89">
        <v>55.546500000000002</v>
      </c>
      <c r="AK1624" s="89">
        <v>0.67733294737169203</v>
      </c>
      <c r="AL1624" s="89">
        <v>48.557683894230799</v>
      </c>
      <c r="AM1624" s="89">
        <v>-0.14453263064431501</v>
      </c>
      <c r="AN1624" s="89">
        <v>-0.19503940051705199</v>
      </c>
      <c r="AO1624" s="89">
        <v>0.14300446888965301</v>
      </c>
      <c r="AP1624" s="89">
        <v>-2.78915058834973E-2</v>
      </c>
      <c r="AQ1624" s="89">
        <v>1</v>
      </c>
      <c r="AR1624" s="89">
        <v>-0.28561087470449198</v>
      </c>
      <c r="AS1624" s="89">
        <v>-0.57199067542891902</v>
      </c>
      <c r="AT1624" s="89">
        <v>50.641300000000001</v>
      </c>
      <c r="AU1624" s="89">
        <v>0.21247657431877401</v>
      </c>
      <c r="AV1624" s="89">
        <v>43.026016312056697</v>
      </c>
      <c r="AW1624" s="89">
        <v>-0.17975705055507299</v>
      </c>
      <c r="AX1624" s="89">
        <v>-0.22864115640674301</v>
      </c>
      <c r="AY1624" s="89">
        <v>0.145410794087315</v>
      </c>
      <c r="AZ1624" s="89">
        <v>-3.3246892114146498E-2</v>
      </c>
      <c r="BA1624" s="89">
        <v>-99</v>
      </c>
      <c r="BB1624" s="89">
        <v>-99</v>
      </c>
      <c r="BC1624" s="89">
        <v>-99</v>
      </c>
      <c r="BD1624" s="89">
        <v>-99</v>
      </c>
      <c r="BE1624" s="89">
        <v>-99</v>
      </c>
      <c r="BF1624" s="89">
        <v>-99</v>
      </c>
      <c r="BG1624" s="89">
        <v>-99</v>
      </c>
      <c r="BH1624" s="89">
        <v>-99</v>
      </c>
      <c r="BI1624" s="89">
        <v>-99</v>
      </c>
      <c r="BJ1624" s="89">
        <v>-99</v>
      </c>
      <c r="BK1624" s="89">
        <v>-99</v>
      </c>
      <c r="BL1624" s="89">
        <v>-99</v>
      </c>
      <c r="BM1624" s="89">
        <v>-99</v>
      </c>
      <c r="BN1624" s="89">
        <v>-99</v>
      </c>
      <c r="BO1624" s="89">
        <v>-99</v>
      </c>
      <c r="BP1624" s="89">
        <v>-99</v>
      </c>
      <c r="BQ1624" s="89">
        <v>-99</v>
      </c>
      <c r="BR1624" s="89">
        <v>-99</v>
      </c>
      <c r="BS1624" s="89">
        <v>-99</v>
      </c>
      <c r="BT1624" s="89">
        <v>-99</v>
      </c>
      <c r="BU1624" s="89">
        <v>-99</v>
      </c>
      <c r="BV1624" s="89">
        <v>-99</v>
      </c>
      <c r="BW1624" s="89">
        <v>-99</v>
      </c>
      <c r="BX1624" s="89">
        <v>-99</v>
      </c>
      <c r="BY1624" s="89">
        <v>-99</v>
      </c>
      <c r="BZ1624" s="89">
        <v>-99</v>
      </c>
      <c r="CA1624" s="89">
        <v>-99</v>
      </c>
      <c r="CB1624" s="89">
        <v>-99</v>
      </c>
      <c r="CC1624" s="89">
        <v>-99</v>
      </c>
      <c r="CD1624" s="89">
        <v>-99</v>
      </c>
      <c r="CE1624" s="89">
        <v>-99</v>
      </c>
      <c r="CF1624" s="89">
        <v>-99</v>
      </c>
      <c r="CG1624" s="89">
        <v>-99</v>
      </c>
      <c r="CH1624" s="89">
        <v>-99</v>
      </c>
      <c r="CI1624" s="89">
        <v>-99</v>
      </c>
      <c r="CJ1624" s="89">
        <v>-99</v>
      </c>
      <c r="CK1624" s="89">
        <v>-99</v>
      </c>
      <c r="CL1624" s="89">
        <v>-99</v>
      </c>
      <c r="CM1624" s="89">
        <v>-99</v>
      </c>
      <c r="CN1624" s="89">
        <v>-99</v>
      </c>
      <c r="CO1624" s="89">
        <v>-99</v>
      </c>
      <c r="CP1624" s="89">
        <v>-99</v>
      </c>
      <c r="CQ1624" s="89">
        <v>-99</v>
      </c>
      <c r="CR1624" s="89">
        <v>-99</v>
      </c>
      <c r="CS1624" s="89">
        <v>-99</v>
      </c>
      <c r="CT1624" s="89">
        <v>-99</v>
      </c>
      <c r="CU1624" s="86">
        <v>-99</v>
      </c>
      <c r="CV1624" s="86">
        <v>-9.4E-2</v>
      </c>
      <c r="CW1624" s="86">
        <v>40</v>
      </c>
      <c r="CX1624" s="86">
        <v>2</v>
      </c>
      <c r="CY1624" s="86">
        <v>-0.6492</v>
      </c>
      <c r="CZ1624" s="86">
        <v>22</v>
      </c>
      <c r="DA1624" s="86">
        <v>4</v>
      </c>
      <c r="DB1624" s="86">
        <v>0.28289999999999998</v>
      </c>
      <c r="DC1624" s="86">
        <v>62</v>
      </c>
      <c r="DD1624" s="86">
        <v>-99</v>
      </c>
      <c r="DE1624" s="86">
        <v>-99</v>
      </c>
      <c r="DF1624" s="86">
        <v>-99</v>
      </c>
      <c r="DG1624" s="86">
        <v>-99</v>
      </c>
      <c r="DH1624" s="86">
        <v>-99</v>
      </c>
    </row>
    <row r="1625" spans="1:112" x14ac:dyDescent="0.2">
      <c r="A1625" s="85">
        <f>IF(ISERROR(SEARCH('School Lookup'!$F$3,Data!J1625)),A1624,A1624+1)</f>
        <v>0</v>
      </c>
      <c r="B1625" s="85">
        <f>IF(I1625='School Lookup'!$G$13,1,0)</f>
        <v>0</v>
      </c>
      <c r="C1625" s="85">
        <f t="shared" si="25"/>
        <v>1623</v>
      </c>
      <c r="D1625" s="86" t="s">
        <v>6478</v>
      </c>
      <c r="E1625" s="86" t="s">
        <v>6790</v>
      </c>
      <c r="F1625" s="86" t="s">
        <v>2774</v>
      </c>
      <c r="G1625" s="86" t="s">
        <v>2796</v>
      </c>
      <c r="H1625" s="86" t="s">
        <v>6048</v>
      </c>
      <c r="I1625" s="86" t="s">
        <v>4565</v>
      </c>
      <c r="J1625" s="86" t="s">
        <v>1602</v>
      </c>
      <c r="K1625" s="86" t="s">
        <v>107</v>
      </c>
      <c r="L1625" s="86">
        <v>1</v>
      </c>
      <c r="M1625" s="86">
        <v>1</v>
      </c>
      <c r="N1625" s="89">
        <v>-8.0488461538461495E-2</v>
      </c>
      <c r="O1625" s="89">
        <v>-7.9942685504090893E-2</v>
      </c>
      <c r="P1625" s="89">
        <v>50.602600000000002</v>
      </c>
      <c r="Q1625" s="89">
        <v>8.1309386235694295E-2</v>
      </c>
      <c r="R1625" s="89">
        <v>46.153850349650398</v>
      </c>
      <c r="S1625" s="89">
        <v>6.8335036580169405E-4</v>
      </c>
      <c r="T1625" s="89">
        <v>6.6126068179257899E-4</v>
      </c>
      <c r="U1625" s="89">
        <v>0.404526166902405</v>
      </c>
      <c r="V1625" s="89">
        <v>2.6749724892882298E-4</v>
      </c>
      <c r="W1625" s="89">
        <v>1</v>
      </c>
      <c r="X1625" s="89">
        <v>-0.105245454545455</v>
      </c>
      <c r="Y1625" s="89">
        <v>-0.15871781492801801</v>
      </c>
      <c r="Z1625" s="89">
        <v>49.102600000000002</v>
      </c>
      <c r="AA1625" s="89">
        <v>-9.0430385556294707E-2</v>
      </c>
      <c r="AB1625" s="89">
        <v>45.104902797202797</v>
      </c>
      <c r="AC1625" s="89">
        <v>-0.124574100242156</v>
      </c>
      <c r="AD1625" s="89">
        <v>-0.14367798266865001</v>
      </c>
      <c r="AE1625" s="89">
        <v>0.404526166902405</v>
      </c>
      <c r="AF1625" s="89">
        <v>-5.8121503597219099E-2</v>
      </c>
      <c r="AG1625" s="89">
        <v>1</v>
      </c>
      <c r="AH1625" s="89">
        <v>-9.3943703703703696E-2</v>
      </c>
      <c r="AI1625" s="89">
        <v>-0.14513998842790901</v>
      </c>
      <c r="AJ1625" s="89">
        <v>-99</v>
      </c>
      <c r="AK1625" s="89">
        <v>-99</v>
      </c>
      <c r="AL1625" s="89">
        <v>39.259264444444398</v>
      </c>
      <c r="AM1625" s="89">
        <v>-0.14513998842790901</v>
      </c>
      <c r="AN1625" s="89">
        <v>-0.19567745624136301</v>
      </c>
      <c r="AO1625" s="89">
        <v>0.19094766619519099</v>
      </c>
      <c r="AP1625" s="89">
        <v>-3.7364153596299798E-2</v>
      </c>
      <c r="AQ1625" s="89">
        <v>-99</v>
      </c>
      <c r="AR1625" s="89">
        <v>-99</v>
      </c>
      <c r="AS1625" s="89">
        <v>-99</v>
      </c>
      <c r="AT1625" s="89">
        <v>-99</v>
      </c>
      <c r="AU1625" s="89">
        <v>-99</v>
      </c>
      <c r="AV1625" s="89">
        <v>-99</v>
      </c>
      <c r="AW1625" s="89">
        <v>-99</v>
      </c>
      <c r="AX1625" s="89">
        <v>-99</v>
      </c>
      <c r="AY1625" s="89">
        <v>-99</v>
      </c>
      <c r="AZ1625" s="89">
        <v>-99</v>
      </c>
      <c r="BA1625" s="89">
        <v>-99</v>
      </c>
      <c r="BB1625" s="89">
        <v>-99</v>
      </c>
      <c r="BC1625" s="89">
        <v>-99</v>
      </c>
      <c r="BD1625" s="89">
        <v>-99</v>
      </c>
      <c r="BE1625" s="89">
        <v>-99</v>
      </c>
      <c r="BF1625" s="89">
        <v>-99</v>
      </c>
      <c r="BG1625" s="89">
        <v>-99</v>
      </c>
      <c r="BH1625" s="89">
        <v>-99</v>
      </c>
      <c r="BI1625" s="89">
        <v>-99</v>
      </c>
      <c r="BJ1625" s="89">
        <v>-99</v>
      </c>
      <c r="BK1625" s="89">
        <v>-99</v>
      </c>
      <c r="BL1625" s="89">
        <v>-99</v>
      </c>
      <c r="BM1625" s="89">
        <v>-99</v>
      </c>
      <c r="BN1625" s="89">
        <v>-99</v>
      </c>
      <c r="BO1625" s="89">
        <v>-99</v>
      </c>
      <c r="BP1625" s="89">
        <v>-99</v>
      </c>
      <c r="BQ1625" s="89">
        <v>-99</v>
      </c>
      <c r="BR1625" s="89">
        <v>-99</v>
      </c>
      <c r="BS1625" s="89">
        <v>-99</v>
      </c>
      <c r="BT1625" s="89">
        <v>-99</v>
      </c>
      <c r="BU1625" s="89">
        <v>-99</v>
      </c>
      <c r="BV1625" s="89">
        <v>-99</v>
      </c>
      <c r="BW1625" s="89">
        <v>-99</v>
      </c>
      <c r="BX1625" s="89">
        <v>-99</v>
      </c>
      <c r="BY1625" s="89">
        <v>-99</v>
      </c>
      <c r="BZ1625" s="89">
        <v>-99</v>
      </c>
      <c r="CA1625" s="89">
        <v>-99</v>
      </c>
      <c r="CB1625" s="89">
        <v>-99</v>
      </c>
      <c r="CC1625" s="89">
        <v>-99</v>
      </c>
      <c r="CD1625" s="89">
        <v>-99</v>
      </c>
      <c r="CE1625" s="89">
        <v>-99</v>
      </c>
      <c r="CF1625" s="89">
        <v>-99</v>
      </c>
      <c r="CG1625" s="89">
        <v>-99</v>
      </c>
      <c r="CH1625" s="89">
        <v>-99</v>
      </c>
      <c r="CI1625" s="89">
        <v>-99</v>
      </c>
      <c r="CJ1625" s="89">
        <v>-99</v>
      </c>
      <c r="CK1625" s="89">
        <v>-99</v>
      </c>
      <c r="CL1625" s="89">
        <v>-99</v>
      </c>
      <c r="CM1625" s="89">
        <v>-99</v>
      </c>
      <c r="CN1625" s="89">
        <v>-99</v>
      </c>
      <c r="CO1625" s="89">
        <v>-99</v>
      </c>
      <c r="CP1625" s="89">
        <v>-99</v>
      </c>
      <c r="CQ1625" s="89">
        <v>-99</v>
      </c>
      <c r="CR1625" s="89">
        <v>-99</v>
      </c>
      <c r="CS1625" s="89">
        <v>-99</v>
      </c>
      <c r="CT1625" s="89">
        <v>-99</v>
      </c>
      <c r="CU1625" s="86">
        <v>-99</v>
      </c>
      <c r="CV1625" s="86">
        <v>-9.5200000000000007E-2</v>
      </c>
      <c r="CW1625" s="86">
        <v>40</v>
      </c>
      <c r="CX1625" s="86">
        <v>2</v>
      </c>
      <c r="CY1625" s="86">
        <v>0.39950000000000002</v>
      </c>
      <c r="CZ1625" s="86">
        <v>70</v>
      </c>
      <c r="DA1625" s="86">
        <v>2</v>
      </c>
      <c r="DB1625" s="86">
        <v>-3.7000000000000002E-3</v>
      </c>
      <c r="DC1625" s="86">
        <v>47</v>
      </c>
      <c r="DD1625" s="86">
        <v>-99</v>
      </c>
      <c r="DE1625" s="86">
        <v>-99</v>
      </c>
      <c r="DF1625" s="86">
        <v>-99</v>
      </c>
      <c r="DG1625" s="86">
        <v>-99</v>
      </c>
      <c r="DH1625" s="86">
        <v>-99</v>
      </c>
    </row>
    <row r="1626" spans="1:112" x14ac:dyDescent="0.2">
      <c r="A1626" s="85">
        <f>IF(ISERROR(SEARCH('School Lookup'!$F$3,Data!J1626)),A1625,A1625+1)</f>
        <v>0</v>
      </c>
      <c r="B1626" s="85">
        <f>IF(I1626='School Lookup'!$G$13,1,0)</f>
        <v>0</v>
      </c>
      <c r="C1626" s="85">
        <f t="shared" si="25"/>
        <v>1624</v>
      </c>
      <c r="D1626" s="86" t="s">
        <v>6478</v>
      </c>
      <c r="E1626" s="86" t="s">
        <v>6856</v>
      </c>
      <c r="F1626" s="86" t="s">
        <v>2239</v>
      </c>
      <c r="G1626" s="86" t="s">
        <v>3229</v>
      </c>
      <c r="H1626" s="86" t="s">
        <v>1965</v>
      </c>
      <c r="I1626" s="86" t="s">
        <v>5094</v>
      </c>
      <c r="J1626" s="86" t="s">
        <v>2113</v>
      </c>
      <c r="K1626" s="86" t="s">
        <v>34</v>
      </c>
      <c r="L1626" s="86">
        <v>1</v>
      </c>
      <c r="M1626" s="86">
        <v>1</v>
      </c>
      <c r="N1626" s="89">
        <v>5.0334584450402099E-2</v>
      </c>
      <c r="O1626" s="89">
        <v>0.20335447929471001</v>
      </c>
      <c r="P1626" s="89">
        <v>50.115099999999998</v>
      </c>
      <c r="Q1626" s="89">
        <v>2.9599572946003901E-2</v>
      </c>
      <c r="R1626" s="89">
        <v>45.576420107238597</v>
      </c>
      <c r="S1626" s="89">
        <v>0.116477026120357</v>
      </c>
      <c r="T1626" s="89">
        <v>0.132048510862392</v>
      </c>
      <c r="U1626" s="89">
        <v>0.40064446831364098</v>
      </c>
      <c r="V1626" s="89">
        <v>5.2904505426071197E-2</v>
      </c>
      <c r="W1626" s="89">
        <v>1</v>
      </c>
      <c r="X1626" s="89">
        <v>-0.16649731903485299</v>
      </c>
      <c r="Y1626" s="89">
        <v>-0.30291440567849398</v>
      </c>
      <c r="Z1626" s="89">
        <v>50.7971</v>
      </c>
      <c r="AA1626" s="89">
        <v>0.120878779100992</v>
      </c>
      <c r="AB1626" s="89">
        <v>46.916890348525499</v>
      </c>
      <c r="AC1626" s="89">
        <v>-9.1017813288751095E-2</v>
      </c>
      <c r="AD1626" s="89">
        <v>-0.104606652894862</v>
      </c>
      <c r="AE1626" s="89">
        <v>0.40064446831364098</v>
      </c>
      <c r="AF1626" s="89">
        <v>-4.1910076831131703E-2</v>
      </c>
      <c r="AG1626" s="89">
        <v>1</v>
      </c>
      <c r="AH1626" s="89">
        <v>-0.23964516129032301</v>
      </c>
      <c r="AI1626" s="89">
        <v>-0.45870358138072098</v>
      </c>
      <c r="AJ1626" s="89">
        <v>-99</v>
      </c>
      <c r="AK1626" s="89">
        <v>-99</v>
      </c>
      <c r="AL1626" s="89">
        <v>51.612903225806399</v>
      </c>
      <c r="AM1626" s="89">
        <v>-0.45870358138072098</v>
      </c>
      <c r="AN1626" s="89">
        <v>-0.52508962617347399</v>
      </c>
      <c r="AO1626" s="89">
        <v>9.9892588614393096E-2</v>
      </c>
      <c r="AP1626" s="89">
        <v>-5.2452562013032299E-2</v>
      </c>
      <c r="AQ1626" s="89">
        <v>1</v>
      </c>
      <c r="AR1626" s="89">
        <v>-0.24704999999999999</v>
      </c>
      <c r="AS1626" s="89">
        <v>-0.48531292489972599</v>
      </c>
      <c r="AT1626" s="89">
        <v>-99</v>
      </c>
      <c r="AU1626" s="89">
        <v>-99</v>
      </c>
      <c r="AV1626" s="89">
        <v>47.826050000000002</v>
      </c>
      <c r="AW1626" s="89">
        <v>-0.48531292489972599</v>
      </c>
      <c r="AX1626" s="89">
        <v>-0.55063440317716805</v>
      </c>
      <c r="AY1626" s="89">
        <v>9.8818474758324407E-2</v>
      </c>
      <c r="AZ1626" s="89">
        <v>-5.4412851871427997E-2</v>
      </c>
      <c r="BA1626" s="89">
        <v>-99</v>
      </c>
      <c r="BB1626" s="89">
        <v>-99</v>
      </c>
      <c r="BC1626" s="89">
        <v>-99</v>
      </c>
      <c r="BD1626" s="89">
        <v>-99</v>
      </c>
      <c r="BE1626" s="89">
        <v>-99</v>
      </c>
      <c r="BF1626" s="89">
        <v>-99</v>
      </c>
      <c r="BG1626" s="89">
        <v>-99</v>
      </c>
      <c r="BH1626" s="89">
        <v>-99</v>
      </c>
      <c r="BI1626" s="89">
        <v>-99</v>
      </c>
      <c r="BJ1626" s="89">
        <v>-99</v>
      </c>
      <c r="BK1626" s="89">
        <v>-99</v>
      </c>
      <c r="BL1626" s="89">
        <v>-99</v>
      </c>
      <c r="BM1626" s="89">
        <v>-99</v>
      </c>
      <c r="BN1626" s="89">
        <v>-99</v>
      </c>
      <c r="BO1626" s="89">
        <v>-99</v>
      </c>
      <c r="BP1626" s="89">
        <v>-99</v>
      </c>
      <c r="BQ1626" s="89">
        <v>-99</v>
      </c>
      <c r="BR1626" s="89">
        <v>-99</v>
      </c>
      <c r="BS1626" s="89">
        <v>-99</v>
      </c>
      <c r="BT1626" s="89">
        <v>-99</v>
      </c>
      <c r="BU1626" s="89">
        <v>-99</v>
      </c>
      <c r="BV1626" s="89">
        <v>-99</v>
      </c>
      <c r="BW1626" s="89">
        <v>-99</v>
      </c>
      <c r="BX1626" s="89">
        <v>-99</v>
      </c>
      <c r="BY1626" s="89">
        <v>-99</v>
      </c>
      <c r="BZ1626" s="89">
        <v>-99</v>
      </c>
      <c r="CA1626" s="89">
        <v>-99</v>
      </c>
      <c r="CB1626" s="89">
        <v>-99</v>
      </c>
      <c r="CC1626" s="89">
        <v>-99</v>
      </c>
      <c r="CD1626" s="89">
        <v>-99</v>
      </c>
      <c r="CE1626" s="89">
        <v>-99</v>
      </c>
      <c r="CF1626" s="89">
        <v>-99</v>
      </c>
      <c r="CG1626" s="89">
        <v>-99</v>
      </c>
      <c r="CH1626" s="89">
        <v>-99</v>
      </c>
      <c r="CI1626" s="89">
        <v>-99</v>
      </c>
      <c r="CJ1626" s="89">
        <v>-99</v>
      </c>
      <c r="CK1626" s="89">
        <v>-99</v>
      </c>
      <c r="CL1626" s="89">
        <v>-99</v>
      </c>
      <c r="CM1626" s="89">
        <v>-99</v>
      </c>
      <c r="CN1626" s="89">
        <v>-99</v>
      </c>
      <c r="CO1626" s="89">
        <v>-99</v>
      </c>
      <c r="CP1626" s="89">
        <v>-99</v>
      </c>
      <c r="CQ1626" s="89">
        <v>-99</v>
      </c>
      <c r="CR1626" s="89">
        <v>-99</v>
      </c>
      <c r="CS1626" s="89">
        <v>-99</v>
      </c>
      <c r="CT1626" s="89">
        <v>-99</v>
      </c>
      <c r="CU1626" s="86">
        <v>-99</v>
      </c>
      <c r="CV1626" s="86">
        <v>-9.5899999999999999E-2</v>
      </c>
      <c r="CW1626" s="86">
        <v>40</v>
      </c>
      <c r="CX1626" s="86">
        <v>2</v>
      </c>
      <c r="CY1626" s="86">
        <v>0.23089999999999999</v>
      </c>
      <c r="CZ1626" s="86">
        <v>63</v>
      </c>
      <c r="DA1626" s="86">
        <v>2</v>
      </c>
      <c r="DB1626" s="86">
        <v>6.0299999999999999E-2</v>
      </c>
      <c r="DC1626" s="86">
        <v>50</v>
      </c>
      <c r="DD1626" s="86">
        <v>-99</v>
      </c>
      <c r="DE1626" s="86">
        <v>-99</v>
      </c>
      <c r="DF1626" s="86">
        <v>-99</v>
      </c>
      <c r="DG1626" s="86">
        <v>-99</v>
      </c>
      <c r="DH1626" s="86">
        <v>-99</v>
      </c>
    </row>
    <row r="1627" spans="1:112" x14ac:dyDescent="0.2">
      <c r="A1627" s="85">
        <f>IF(ISERROR(SEARCH('School Lookup'!$F$3,Data!J1627)),A1626,A1626+1)</f>
        <v>0</v>
      </c>
      <c r="B1627" s="85">
        <f>IF(I1627='School Lookup'!$G$13,1,0)</f>
        <v>0</v>
      </c>
      <c r="C1627" s="85">
        <f t="shared" si="25"/>
        <v>1625</v>
      </c>
      <c r="D1627" s="86" t="s">
        <v>6478</v>
      </c>
      <c r="E1627" s="86" t="s">
        <v>6591</v>
      </c>
      <c r="F1627" s="86" t="s">
        <v>2761</v>
      </c>
      <c r="G1627" s="86" t="s">
        <v>3122</v>
      </c>
      <c r="H1627" s="86" t="s">
        <v>915</v>
      </c>
      <c r="I1627" s="86" t="s">
        <v>4391</v>
      </c>
      <c r="J1627" s="86" t="s">
        <v>916</v>
      </c>
      <c r="K1627" s="86" t="s">
        <v>323</v>
      </c>
      <c r="L1627" s="86">
        <v>1</v>
      </c>
      <c r="M1627" s="86">
        <v>1</v>
      </c>
      <c r="N1627" s="89">
        <v>9.5935244519392907E-2</v>
      </c>
      <c r="O1627" s="89">
        <v>0.30210265942497999</v>
      </c>
      <c r="P1627" s="89">
        <v>50.936399999999999</v>
      </c>
      <c r="Q1627" s="89">
        <v>0.116716023519999</v>
      </c>
      <c r="R1627" s="89">
        <v>48.903893254637403</v>
      </c>
      <c r="S1627" s="89">
        <v>0.20940934147248899</v>
      </c>
      <c r="T1627" s="89">
        <v>0.23749573228849599</v>
      </c>
      <c r="U1627" s="89">
        <v>0.37225360954174502</v>
      </c>
      <c r="V1627" s="89">
        <v>8.8408643595152506E-2</v>
      </c>
      <c r="W1627" s="89">
        <v>1</v>
      </c>
      <c r="X1627" s="89">
        <v>4.8310286677908897E-3</v>
      </c>
      <c r="Y1627" s="89">
        <v>0.10041966167727701</v>
      </c>
      <c r="Z1627" s="89">
        <v>46.338999999999999</v>
      </c>
      <c r="AA1627" s="89">
        <v>-0.43505948407909101</v>
      </c>
      <c r="AB1627" s="89">
        <v>47.723438111298499</v>
      </c>
      <c r="AC1627" s="89">
        <v>-0.167319911200907</v>
      </c>
      <c r="AD1627" s="89">
        <v>-0.19344915308260099</v>
      </c>
      <c r="AE1627" s="89">
        <v>0.37225360954174502</v>
      </c>
      <c r="AF1627" s="89">
        <v>-7.2012145497791794E-2</v>
      </c>
      <c r="AG1627" s="89">
        <v>1</v>
      </c>
      <c r="AH1627" s="89">
        <v>-2.78820512820513E-2</v>
      </c>
      <c r="AI1627" s="89">
        <v>-2.96893926446214E-3</v>
      </c>
      <c r="AJ1627" s="89">
        <v>45.0426</v>
      </c>
      <c r="AK1627" s="89">
        <v>-0.350904235117729</v>
      </c>
      <c r="AL1627" s="89">
        <v>54.871794871794897</v>
      </c>
      <c r="AM1627" s="89">
        <v>-0.17693658719109601</v>
      </c>
      <c r="AN1627" s="89">
        <v>-0.22908116391165401</v>
      </c>
      <c r="AO1627" s="89">
        <v>0.12241054613936</v>
      </c>
      <c r="AP1627" s="89">
        <v>-2.8041950384665702E-2</v>
      </c>
      <c r="AQ1627" s="89">
        <v>1</v>
      </c>
      <c r="AR1627" s="89">
        <v>1.8754716981132099E-3</v>
      </c>
      <c r="AS1627" s="89">
        <v>7.4225729281720401E-2</v>
      </c>
      <c r="AT1627" s="89">
        <v>37.442300000000003</v>
      </c>
      <c r="AU1627" s="89">
        <v>-1.2221052440704201</v>
      </c>
      <c r="AV1627" s="89">
        <v>45.283040094339597</v>
      </c>
      <c r="AW1627" s="89">
        <v>-0.57393975739435099</v>
      </c>
      <c r="AX1627" s="89">
        <v>-0.64402891443350896</v>
      </c>
      <c r="AY1627" s="89">
        <v>0.13308223477715</v>
      </c>
      <c r="AZ1627" s="89">
        <v>-8.57088071939133E-2</v>
      </c>
      <c r="BA1627" s="89">
        <v>-99</v>
      </c>
      <c r="BB1627" s="89">
        <v>-99</v>
      </c>
      <c r="BC1627" s="89">
        <v>-99</v>
      </c>
      <c r="BD1627" s="89">
        <v>-99</v>
      </c>
      <c r="BE1627" s="89">
        <v>-99</v>
      </c>
      <c r="BF1627" s="89">
        <v>-99</v>
      </c>
      <c r="BG1627" s="89">
        <v>-99</v>
      </c>
      <c r="BH1627" s="89">
        <v>-99</v>
      </c>
      <c r="BI1627" s="89">
        <v>-99</v>
      </c>
      <c r="BJ1627" s="89">
        <v>-99</v>
      </c>
      <c r="BK1627" s="89">
        <v>-99</v>
      </c>
      <c r="BL1627" s="89">
        <v>-99</v>
      </c>
      <c r="BM1627" s="89">
        <v>-99</v>
      </c>
      <c r="BN1627" s="89">
        <v>-99</v>
      </c>
      <c r="BO1627" s="89">
        <v>-99</v>
      </c>
      <c r="BP1627" s="89">
        <v>-99</v>
      </c>
      <c r="BQ1627" s="89">
        <v>-99</v>
      </c>
      <c r="BR1627" s="89">
        <v>-99</v>
      </c>
      <c r="BS1627" s="89">
        <v>-99</v>
      </c>
      <c r="BT1627" s="89">
        <v>-99</v>
      </c>
      <c r="BU1627" s="89">
        <v>-99</v>
      </c>
      <c r="BV1627" s="89">
        <v>-99</v>
      </c>
      <c r="BW1627" s="89">
        <v>-99</v>
      </c>
      <c r="BX1627" s="89">
        <v>-99</v>
      </c>
      <c r="BY1627" s="89">
        <v>-99</v>
      </c>
      <c r="BZ1627" s="89">
        <v>-99</v>
      </c>
      <c r="CA1627" s="89">
        <v>-99</v>
      </c>
      <c r="CB1627" s="89">
        <v>-99</v>
      </c>
      <c r="CC1627" s="89">
        <v>-99</v>
      </c>
      <c r="CD1627" s="89">
        <v>-99</v>
      </c>
      <c r="CE1627" s="89">
        <v>-99</v>
      </c>
      <c r="CF1627" s="89">
        <v>-99</v>
      </c>
      <c r="CG1627" s="89">
        <v>-99</v>
      </c>
      <c r="CH1627" s="89">
        <v>-99</v>
      </c>
      <c r="CI1627" s="89">
        <v>-99</v>
      </c>
      <c r="CJ1627" s="89">
        <v>-99</v>
      </c>
      <c r="CK1627" s="89">
        <v>-99</v>
      </c>
      <c r="CL1627" s="89">
        <v>-99</v>
      </c>
      <c r="CM1627" s="89">
        <v>-99</v>
      </c>
      <c r="CN1627" s="89">
        <v>-99</v>
      </c>
      <c r="CO1627" s="89">
        <v>-99</v>
      </c>
      <c r="CP1627" s="89">
        <v>-99</v>
      </c>
      <c r="CQ1627" s="89">
        <v>-99</v>
      </c>
      <c r="CR1627" s="89">
        <v>-99</v>
      </c>
      <c r="CS1627" s="89">
        <v>-99</v>
      </c>
      <c r="CT1627" s="89">
        <v>-99</v>
      </c>
      <c r="CU1627" s="86">
        <v>-99</v>
      </c>
      <c r="CV1627" s="86">
        <v>-9.74E-2</v>
      </c>
      <c r="CW1627" s="86">
        <v>40</v>
      </c>
      <c r="CX1627" s="86">
        <v>2</v>
      </c>
      <c r="CY1627" s="86">
        <v>0.1225</v>
      </c>
      <c r="CZ1627" s="86">
        <v>58</v>
      </c>
      <c r="DA1627" s="86">
        <v>4</v>
      </c>
      <c r="DB1627" s="86">
        <v>-0.3241</v>
      </c>
      <c r="DC1627" s="86">
        <v>31</v>
      </c>
      <c r="DD1627" s="86">
        <v>-99</v>
      </c>
      <c r="DE1627" s="86">
        <v>-99</v>
      </c>
      <c r="DF1627" s="86">
        <v>-99</v>
      </c>
      <c r="DG1627" s="86">
        <v>-99</v>
      </c>
      <c r="DH1627" s="86">
        <v>-99</v>
      </c>
    </row>
    <row r="1628" spans="1:112" x14ac:dyDescent="0.2">
      <c r="A1628" s="85">
        <f>IF(ISERROR(SEARCH('School Lookup'!$F$3,Data!J1628)),A1627,A1627+1)</f>
        <v>0</v>
      </c>
      <c r="B1628" s="85">
        <f>IF(I1628='School Lookup'!$G$13,1,0)</f>
        <v>0</v>
      </c>
      <c r="C1628" s="85">
        <f t="shared" si="25"/>
        <v>1626</v>
      </c>
      <c r="D1628" s="86" t="s">
        <v>6478</v>
      </c>
      <c r="E1628" s="86" t="s">
        <v>6843</v>
      </c>
      <c r="F1628" s="86" t="s">
        <v>2770</v>
      </c>
      <c r="G1628" s="86" t="s">
        <v>2843</v>
      </c>
      <c r="H1628" s="86" t="s">
        <v>1887</v>
      </c>
      <c r="I1628" s="86" t="s">
        <v>4249</v>
      </c>
      <c r="J1628" s="86" t="s">
        <v>2146</v>
      </c>
      <c r="K1628" s="86" t="s">
        <v>16</v>
      </c>
      <c r="L1628" s="86">
        <v>1</v>
      </c>
      <c r="M1628" s="86">
        <v>1</v>
      </c>
      <c r="N1628" s="89">
        <v>-7.6849168646080795E-2</v>
      </c>
      <c r="O1628" s="89">
        <v>-7.2061800676109899E-2</v>
      </c>
      <c r="P1628" s="89">
        <v>48.194200000000002</v>
      </c>
      <c r="Q1628" s="89">
        <v>-0.17415300212715601</v>
      </c>
      <c r="R1628" s="89">
        <v>49.881206888361</v>
      </c>
      <c r="S1628" s="89">
        <v>-0.123107401401633</v>
      </c>
      <c r="T1628" s="89">
        <v>-0.13980000688335401</v>
      </c>
      <c r="U1628" s="89">
        <v>0.37622877569258301</v>
      </c>
      <c r="V1628" s="89">
        <v>-5.2596785431538999E-2</v>
      </c>
      <c r="W1628" s="89">
        <v>1</v>
      </c>
      <c r="X1628" s="89">
        <v>-6.0963571428571402E-2</v>
      </c>
      <c r="Y1628" s="89">
        <v>-5.44712482203078E-2</v>
      </c>
      <c r="Z1628" s="89">
        <v>46.507199999999997</v>
      </c>
      <c r="AA1628" s="89">
        <v>-0.41408444631257901</v>
      </c>
      <c r="AB1628" s="89">
        <v>47.857146428571397</v>
      </c>
      <c r="AC1628" s="89">
        <v>-0.23427784726644299</v>
      </c>
      <c r="AD1628" s="89">
        <v>-0.27141175975065801</v>
      </c>
      <c r="AE1628" s="89">
        <v>0.375335120643432</v>
      </c>
      <c r="AF1628" s="89">
        <v>-0.10187036559005901</v>
      </c>
      <c r="AG1628" s="89">
        <v>1</v>
      </c>
      <c r="AH1628" s="89">
        <v>3.3825925925925898E-2</v>
      </c>
      <c r="AI1628" s="89">
        <v>0.12983258082795299</v>
      </c>
      <c r="AJ1628" s="89">
        <v>-99</v>
      </c>
      <c r="AK1628" s="89">
        <v>-99</v>
      </c>
      <c r="AL1628" s="89">
        <v>44.444474074074101</v>
      </c>
      <c r="AM1628" s="89">
        <v>0.12983258082795299</v>
      </c>
      <c r="AN1628" s="89">
        <v>9.3193167600521695E-2</v>
      </c>
      <c r="AO1628" s="89">
        <v>0.120643431635389</v>
      </c>
      <c r="AP1628" s="89">
        <v>1.12431435442989E-2</v>
      </c>
      <c r="AQ1628" s="89">
        <v>1</v>
      </c>
      <c r="AR1628" s="89">
        <v>0.13693986013986001</v>
      </c>
      <c r="AS1628" s="89">
        <v>0.37782562053024599</v>
      </c>
      <c r="AT1628" s="89">
        <v>-99</v>
      </c>
      <c r="AU1628" s="89">
        <v>-99</v>
      </c>
      <c r="AV1628" s="89">
        <v>51.748268531468497</v>
      </c>
      <c r="AW1628" s="89">
        <v>0.37782562053024599</v>
      </c>
      <c r="AX1628" s="89">
        <v>0.35893666382255301</v>
      </c>
      <c r="AY1628" s="89">
        <v>0.12779267202859701</v>
      </c>
      <c r="AZ1628" s="89">
        <v>4.5869475358914301E-2</v>
      </c>
      <c r="BA1628" s="89">
        <v>-99</v>
      </c>
      <c r="BB1628" s="89">
        <v>-99</v>
      </c>
      <c r="BC1628" s="89">
        <v>-99</v>
      </c>
      <c r="BD1628" s="89">
        <v>-99</v>
      </c>
      <c r="BE1628" s="89">
        <v>-99</v>
      </c>
      <c r="BF1628" s="89">
        <v>-99</v>
      </c>
      <c r="BG1628" s="89">
        <v>-99</v>
      </c>
      <c r="BH1628" s="89">
        <v>-99</v>
      </c>
      <c r="BI1628" s="89">
        <v>-99</v>
      </c>
      <c r="BJ1628" s="89">
        <v>-99</v>
      </c>
      <c r="BK1628" s="89">
        <v>-99</v>
      </c>
      <c r="BL1628" s="89">
        <v>-99</v>
      </c>
      <c r="BM1628" s="89">
        <v>-99</v>
      </c>
      <c r="BN1628" s="89">
        <v>-99</v>
      </c>
      <c r="BO1628" s="89">
        <v>-99</v>
      </c>
      <c r="BP1628" s="89">
        <v>-99</v>
      </c>
      <c r="BQ1628" s="89">
        <v>-99</v>
      </c>
      <c r="BR1628" s="89">
        <v>-99</v>
      </c>
      <c r="BS1628" s="89">
        <v>-99</v>
      </c>
      <c r="BT1628" s="89">
        <v>-99</v>
      </c>
      <c r="BU1628" s="89">
        <v>-99</v>
      </c>
      <c r="BV1628" s="89">
        <v>-99</v>
      </c>
      <c r="BW1628" s="89">
        <v>-99</v>
      </c>
      <c r="BX1628" s="89">
        <v>-99</v>
      </c>
      <c r="BY1628" s="89">
        <v>-99</v>
      </c>
      <c r="BZ1628" s="89">
        <v>-99</v>
      </c>
      <c r="CA1628" s="89">
        <v>-99</v>
      </c>
      <c r="CB1628" s="89">
        <v>-99</v>
      </c>
      <c r="CC1628" s="89">
        <v>-99</v>
      </c>
      <c r="CD1628" s="89">
        <v>-99</v>
      </c>
      <c r="CE1628" s="89">
        <v>-99</v>
      </c>
      <c r="CF1628" s="89">
        <v>-99</v>
      </c>
      <c r="CG1628" s="89">
        <v>-99</v>
      </c>
      <c r="CH1628" s="89">
        <v>-99</v>
      </c>
      <c r="CI1628" s="89">
        <v>-99</v>
      </c>
      <c r="CJ1628" s="89">
        <v>-99</v>
      </c>
      <c r="CK1628" s="89">
        <v>-99</v>
      </c>
      <c r="CL1628" s="89">
        <v>-99</v>
      </c>
      <c r="CM1628" s="89">
        <v>-99</v>
      </c>
      <c r="CN1628" s="89">
        <v>-99</v>
      </c>
      <c r="CO1628" s="89">
        <v>-99</v>
      </c>
      <c r="CP1628" s="89">
        <v>-99</v>
      </c>
      <c r="CQ1628" s="89">
        <v>-99</v>
      </c>
      <c r="CR1628" s="89">
        <v>-99</v>
      </c>
      <c r="CS1628" s="89">
        <v>-99</v>
      </c>
      <c r="CT1628" s="89">
        <v>-99</v>
      </c>
      <c r="CU1628" s="86">
        <v>-99</v>
      </c>
      <c r="CV1628" s="86">
        <v>-9.74E-2</v>
      </c>
      <c r="CW1628" s="86">
        <v>40</v>
      </c>
      <c r="CX1628" s="86">
        <v>2</v>
      </c>
      <c r="CY1628" s="86">
        <v>0.28989999999999999</v>
      </c>
      <c r="CZ1628" s="86">
        <v>66</v>
      </c>
      <c r="DA1628" s="86">
        <v>2</v>
      </c>
      <c r="DB1628" s="86">
        <v>-0.22090000000000001</v>
      </c>
      <c r="DC1628" s="86">
        <v>36</v>
      </c>
      <c r="DD1628" s="86">
        <v>-99</v>
      </c>
      <c r="DE1628" s="86">
        <v>-99</v>
      </c>
      <c r="DF1628" s="86">
        <v>-99</v>
      </c>
      <c r="DG1628" s="86">
        <v>-99</v>
      </c>
      <c r="DH1628" s="86">
        <v>-99</v>
      </c>
    </row>
    <row r="1629" spans="1:112" x14ac:dyDescent="0.2">
      <c r="A1629" s="85">
        <f>IF(ISERROR(SEARCH('School Lookup'!$F$3,Data!J1629)),A1628,A1628+1)</f>
        <v>0</v>
      </c>
      <c r="B1629" s="85">
        <f>IF(I1629='School Lookup'!$G$13,1,0)</f>
        <v>0</v>
      </c>
      <c r="C1629" s="85">
        <f t="shared" si="25"/>
        <v>1627</v>
      </c>
      <c r="D1629" s="86" t="s">
        <v>6478</v>
      </c>
      <c r="E1629" s="86" t="s">
        <v>6790</v>
      </c>
      <c r="F1629" s="86" t="s">
        <v>2774</v>
      </c>
      <c r="G1629" s="86" t="s">
        <v>3003</v>
      </c>
      <c r="H1629" s="86" t="s">
        <v>2109</v>
      </c>
      <c r="I1629" s="86" t="s">
        <v>4038</v>
      </c>
      <c r="J1629" s="86" t="s">
        <v>2333</v>
      </c>
      <c r="K1629" s="86" t="s">
        <v>26</v>
      </c>
      <c r="L1629" s="86">
        <v>1</v>
      </c>
      <c r="M1629" s="86">
        <v>1</v>
      </c>
      <c r="N1629" s="89">
        <v>0.252564102564103</v>
      </c>
      <c r="O1629" s="89">
        <v>0.64128228236020202</v>
      </c>
      <c r="P1629" s="89">
        <v>40.063600000000001</v>
      </c>
      <c r="Q1629" s="89">
        <v>-1.0365772235285</v>
      </c>
      <c r="R1629" s="89">
        <v>49.9999827838828</v>
      </c>
      <c r="S1629" s="89">
        <v>-0.197647470584147</v>
      </c>
      <c r="T1629" s="89">
        <v>-0.22437815551144899</v>
      </c>
      <c r="U1629" s="89">
        <v>0.36891891891891898</v>
      </c>
      <c r="V1629" s="89">
        <v>-8.2777346560304804E-2</v>
      </c>
      <c r="W1629" s="89">
        <v>1</v>
      </c>
      <c r="X1629" s="89">
        <v>0.248838138686131</v>
      </c>
      <c r="Y1629" s="89">
        <v>0.67485104718410205</v>
      </c>
      <c r="Z1629" s="89">
        <v>36.914299999999997</v>
      </c>
      <c r="AA1629" s="89">
        <v>-1.61034746528035</v>
      </c>
      <c r="AB1629" s="89">
        <v>46.167904927007299</v>
      </c>
      <c r="AC1629" s="89">
        <v>-0.46774820904812398</v>
      </c>
      <c r="AD1629" s="89">
        <v>-0.54325344206324699</v>
      </c>
      <c r="AE1629" s="89">
        <v>0.37027027027026999</v>
      </c>
      <c r="AF1629" s="89">
        <v>-0.201150598818013</v>
      </c>
      <c r="AG1629" s="89">
        <v>1</v>
      </c>
      <c r="AH1629" s="89">
        <v>0.41426379310344802</v>
      </c>
      <c r="AI1629" s="89">
        <v>0.94857157289719896</v>
      </c>
      <c r="AJ1629" s="89">
        <v>-99</v>
      </c>
      <c r="AK1629" s="89">
        <v>-99</v>
      </c>
      <c r="AL1629" s="89">
        <v>52.298877586206899</v>
      </c>
      <c r="AM1629" s="89">
        <v>0.94857157289719896</v>
      </c>
      <c r="AN1629" s="89">
        <v>0.95331402999333104</v>
      </c>
      <c r="AO1629" s="89">
        <v>0.117567567567568</v>
      </c>
      <c r="AP1629" s="89">
        <v>0.112078811634351</v>
      </c>
      <c r="AQ1629" s="89">
        <v>1</v>
      </c>
      <c r="AR1629" s="89">
        <v>0.20278867924528299</v>
      </c>
      <c r="AS1629" s="89">
        <v>0.52584164866243299</v>
      </c>
      <c r="AT1629" s="89">
        <v>-99</v>
      </c>
      <c r="AU1629" s="89">
        <v>-99</v>
      </c>
      <c r="AV1629" s="89">
        <v>52.358513207547198</v>
      </c>
      <c r="AW1629" s="89">
        <v>0.52584164866243299</v>
      </c>
      <c r="AX1629" s="89">
        <v>0.51491521136174101</v>
      </c>
      <c r="AY1629" s="89">
        <v>0.143243243243243</v>
      </c>
      <c r="AZ1629" s="89">
        <v>7.3758124870735797E-2</v>
      </c>
      <c r="BA1629" s="89">
        <v>-99</v>
      </c>
      <c r="BB1629" s="89">
        <v>-99</v>
      </c>
      <c r="BC1629" s="89">
        <v>-99</v>
      </c>
      <c r="BD1629" s="89">
        <v>-99</v>
      </c>
      <c r="BE1629" s="89">
        <v>-99</v>
      </c>
      <c r="BF1629" s="89">
        <v>-99</v>
      </c>
      <c r="BG1629" s="89">
        <v>-99</v>
      </c>
      <c r="BH1629" s="89">
        <v>-99</v>
      </c>
      <c r="BI1629" s="89">
        <v>-99</v>
      </c>
      <c r="BJ1629" s="89">
        <v>-99</v>
      </c>
      <c r="BK1629" s="89">
        <v>-99</v>
      </c>
      <c r="BL1629" s="89">
        <v>-99</v>
      </c>
      <c r="BM1629" s="89">
        <v>-99</v>
      </c>
      <c r="BN1629" s="89">
        <v>-99</v>
      </c>
      <c r="BO1629" s="89">
        <v>-99</v>
      </c>
      <c r="BP1629" s="89">
        <v>-99</v>
      </c>
      <c r="BQ1629" s="89">
        <v>-99</v>
      </c>
      <c r="BR1629" s="89">
        <v>-99</v>
      </c>
      <c r="BS1629" s="89">
        <v>-99</v>
      </c>
      <c r="BT1629" s="89">
        <v>-99</v>
      </c>
      <c r="BU1629" s="89">
        <v>-99</v>
      </c>
      <c r="BV1629" s="89">
        <v>-99</v>
      </c>
      <c r="BW1629" s="89">
        <v>-99</v>
      </c>
      <c r="BX1629" s="89">
        <v>-99</v>
      </c>
      <c r="BY1629" s="89">
        <v>-99</v>
      </c>
      <c r="BZ1629" s="89">
        <v>-99</v>
      </c>
      <c r="CA1629" s="89">
        <v>-99</v>
      </c>
      <c r="CB1629" s="89">
        <v>-99</v>
      </c>
      <c r="CC1629" s="89">
        <v>-99</v>
      </c>
      <c r="CD1629" s="89">
        <v>-99</v>
      </c>
      <c r="CE1629" s="89">
        <v>-99</v>
      </c>
      <c r="CF1629" s="89">
        <v>-99</v>
      </c>
      <c r="CG1629" s="89">
        <v>-99</v>
      </c>
      <c r="CH1629" s="89">
        <v>-99</v>
      </c>
      <c r="CI1629" s="89">
        <v>-99</v>
      </c>
      <c r="CJ1629" s="89">
        <v>-99</v>
      </c>
      <c r="CK1629" s="89">
        <v>-99</v>
      </c>
      <c r="CL1629" s="89">
        <v>-99</v>
      </c>
      <c r="CM1629" s="89">
        <v>-99</v>
      </c>
      <c r="CN1629" s="89">
        <v>-99</v>
      </c>
      <c r="CO1629" s="89">
        <v>-99</v>
      </c>
      <c r="CP1629" s="89">
        <v>-99</v>
      </c>
      <c r="CQ1629" s="89">
        <v>-99</v>
      </c>
      <c r="CR1629" s="89">
        <v>-99</v>
      </c>
      <c r="CS1629" s="89">
        <v>-99</v>
      </c>
      <c r="CT1629" s="89">
        <v>-99</v>
      </c>
      <c r="CU1629" s="86">
        <v>-99</v>
      </c>
      <c r="CV1629" s="86">
        <v>-9.8100000000000007E-2</v>
      </c>
      <c r="CW1629" s="86">
        <v>40</v>
      </c>
      <c r="CX1629" s="86">
        <v>2</v>
      </c>
      <c r="CY1629" s="86">
        <v>0.60160000000000002</v>
      </c>
      <c r="CZ1629" s="86">
        <v>76</v>
      </c>
      <c r="DA1629" s="86">
        <v>2</v>
      </c>
      <c r="DB1629" s="86">
        <v>-0.97870000000000001</v>
      </c>
      <c r="DC1629" s="86">
        <v>10</v>
      </c>
      <c r="DD1629" s="86">
        <v>-99</v>
      </c>
      <c r="DE1629" s="86">
        <v>-99</v>
      </c>
      <c r="DF1629" s="86">
        <v>-99</v>
      </c>
      <c r="DG1629" s="86">
        <v>-99</v>
      </c>
      <c r="DH1629" s="86">
        <v>-99</v>
      </c>
    </row>
    <row r="1630" spans="1:112" x14ac:dyDescent="0.2">
      <c r="A1630" s="85">
        <f>IF(ISERROR(SEARCH('School Lookup'!$F$3,Data!J1630)),A1629,A1629+1)</f>
        <v>0</v>
      </c>
      <c r="B1630" s="85">
        <f>IF(I1630='School Lookup'!$G$13,1,0)</f>
        <v>0</v>
      </c>
      <c r="C1630" s="85">
        <f t="shared" si="25"/>
        <v>1628</v>
      </c>
      <c r="D1630" s="86" t="s">
        <v>6478</v>
      </c>
      <c r="E1630" s="86" t="s">
        <v>6742</v>
      </c>
      <c r="F1630" s="86" t="s">
        <v>2769</v>
      </c>
      <c r="G1630" s="86" t="s">
        <v>3176</v>
      </c>
      <c r="H1630" s="86" t="s">
        <v>1383</v>
      </c>
      <c r="I1630" s="86" t="s">
        <v>5386</v>
      </c>
      <c r="J1630" s="86" t="s">
        <v>1669</v>
      </c>
      <c r="K1630" s="86" t="s">
        <v>26</v>
      </c>
      <c r="L1630" s="86">
        <v>1</v>
      </c>
      <c r="M1630" s="86">
        <v>1</v>
      </c>
      <c r="N1630" s="89">
        <v>-0.37316466431095402</v>
      </c>
      <c r="O1630" s="89">
        <v>-0.71373268651495303</v>
      </c>
      <c r="P1630" s="89">
        <v>44.471899999999998</v>
      </c>
      <c r="Q1630" s="89">
        <v>-0.56898261855426002</v>
      </c>
      <c r="R1630" s="89">
        <v>49.469963957597201</v>
      </c>
      <c r="S1630" s="89">
        <v>-0.64135765253460597</v>
      </c>
      <c r="T1630" s="89">
        <v>-0.72784140860980395</v>
      </c>
      <c r="U1630" s="89">
        <v>0.37384412153236501</v>
      </c>
      <c r="V1630" s="89">
        <v>-0.27209923201661101</v>
      </c>
      <c r="W1630" s="89">
        <v>1</v>
      </c>
      <c r="X1630" s="89">
        <v>-0.11028869257950499</v>
      </c>
      <c r="Y1630" s="89">
        <v>-0.170590396063554</v>
      </c>
      <c r="Z1630" s="89">
        <v>56.415700000000001</v>
      </c>
      <c r="AA1630" s="89">
        <v>0.82153482663326205</v>
      </c>
      <c r="AB1630" s="89">
        <v>52.650162897526499</v>
      </c>
      <c r="AC1630" s="89">
        <v>0.32547221528485398</v>
      </c>
      <c r="AD1630" s="89">
        <v>0.38033434419726198</v>
      </c>
      <c r="AE1630" s="89">
        <v>0.37384412153236501</v>
      </c>
      <c r="AF1630" s="89">
        <v>0.142185758795013</v>
      </c>
      <c r="AG1630" s="89">
        <v>1</v>
      </c>
      <c r="AH1630" s="89">
        <v>3.40347826086956E-2</v>
      </c>
      <c r="AI1630" s="89">
        <v>0.130282060558261</v>
      </c>
      <c r="AJ1630" s="89">
        <v>-99</v>
      </c>
      <c r="AK1630" s="89">
        <v>-99</v>
      </c>
      <c r="AL1630" s="89">
        <v>51.086918478260898</v>
      </c>
      <c r="AM1630" s="89">
        <v>0.130282060558261</v>
      </c>
      <c r="AN1630" s="89">
        <v>9.3665365574485696E-2</v>
      </c>
      <c r="AO1630" s="89">
        <v>0.121532364597094</v>
      </c>
      <c r="AP1630" s="89">
        <v>1.1383373359118499E-2</v>
      </c>
      <c r="AQ1630" s="89">
        <v>1</v>
      </c>
      <c r="AR1630" s="89">
        <v>4.6181818181818199E-2</v>
      </c>
      <c r="AS1630" s="89">
        <v>0.17381824311354999</v>
      </c>
      <c r="AT1630" s="89">
        <v>-99</v>
      </c>
      <c r="AU1630" s="89">
        <v>-99</v>
      </c>
      <c r="AV1630" s="89">
        <v>54.545454545454497</v>
      </c>
      <c r="AW1630" s="89">
        <v>0.17381824311354999</v>
      </c>
      <c r="AX1630" s="89">
        <v>0.143954713433253</v>
      </c>
      <c r="AY1630" s="89">
        <v>0.13077939233817701</v>
      </c>
      <c r="AZ1630" s="89">
        <v>1.88263099470172E-2</v>
      </c>
      <c r="BA1630" s="89">
        <v>-99</v>
      </c>
      <c r="BB1630" s="89">
        <v>-99</v>
      </c>
      <c r="BC1630" s="89">
        <v>-99</v>
      </c>
      <c r="BD1630" s="89">
        <v>-99</v>
      </c>
      <c r="BE1630" s="89">
        <v>-99</v>
      </c>
      <c r="BF1630" s="89">
        <v>-99</v>
      </c>
      <c r="BG1630" s="89">
        <v>-99</v>
      </c>
      <c r="BH1630" s="89">
        <v>-99</v>
      </c>
      <c r="BI1630" s="89">
        <v>-99</v>
      </c>
      <c r="BJ1630" s="89">
        <v>-99</v>
      </c>
      <c r="BK1630" s="89">
        <v>-99</v>
      </c>
      <c r="BL1630" s="89">
        <v>-99</v>
      </c>
      <c r="BM1630" s="89">
        <v>-99</v>
      </c>
      <c r="BN1630" s="89">
        <v>-99</v>
      </c>
      <c r="BO1630" s="89">
        <v>-99</v>
      </c>
      <c r="BP1630" s="89">
        <v>-99</v>
      </c>
      <c r="BQ1630" s="89">
        <v>-99</v>
      </c>
      <c r="BR1630" s="89">
        <v>-99</v>
      </c>
      <c r="BS1630" s="89">
        <v>-99</v>
      </c>
      <c r="BT1630" s="89">
        <v>-99</v>
      </c>
      <c r="BU1630" s="89">
        <v>-99</v>
      </c>
      <c r="BV1630" s="89">
        <v>-99</v>
      </c>
      <c r="BW1630" s="89">
        <v>-99</v>
      </c>
      <c r="BX1630" s="89">
        <v>-99</v>
      </c>
      <c r="BY1630" s="89">
        <v>-99</v>
      </c>
      <c r="BZ1630" s="89">
        <v>-99</v>
      </c>
      <c r="CA1630" s="89">
        <v>-99</v>
      </c>
      <c r="CB1630" s="89">
        <v>-99</v>
      </c>
      <c r="CC1630" s="89">
        <v>-99</v>
      </c>
      <c r="CD1630" s="89">
        <v>-99</v>
      </c>
      <c r="CE1630" s="89">
        <v>-99</v>
      </c>
      <c r="CF1630" s="89">
        <v>-99</v>
      </c>
      <c r="CG1630" s="89">
        <v>-99</v>
      </c>
      <c r="CH1630" s="89">
        <v>-99</v>
      </c>
      <c r="CI1630" s="89">
        <v>-99</v>
      </c>
      <c r="CJ1630" s="89">
        <v>-99</v>
      </c>
      <c r="CK1630" s="89">
        <v>-99</v>
      </c>
      <c r="CL1630" s="89">
        <v>-99</v>
      </c>
      <c r="CM1630" s="89">
        <v>-99</v>
      </c>
      <c r="CN1630" s="89">
        <v>-99</v>
      </c>
      <c r="CO1630" s="89">
        <v>-99</v>
      </c>
      <c r="CP1630" s="89">
        <v>-99</v>
      </c>
      <c r="CQ1630" s="89">
        <v>-99</v>
      </c>
      <c r="CR1630" s="89">
        <v>-99</v>
      </c>
      <c r="CS1630" s="89">
        <v>-99</v>
      </c>
      <c r="CT1630" s="89">
        <v>-99</v>
      </c>
      <c r="CU1630" s="86">
        <v>-99</v>
      </c>
      <c r="CV1630" s="86">
        <v>-9.9699999999999997E-2</v>
      </c>
      <c r="CW1630" s="86">
        <v>40</v>
      </c>
      <c r="CX1630" s="86">
        <v>2</v>
      </c>
      <c r="CY1630" s="86">
        <v>-1.2249000000000001</v>
      </c>
      <c r="CZ1630" s="86">
        <v>7</v>
      </c>
      <c r="DA1630" s="86">
        <v>2</v>
      </c>
      <c r="DB1630" s="86">
        <v>9.4399999999999998E-2</v>
      </c>
      <c r="DC1630" s="86">
        <v>52</v>
      </c>
      <c r="DD1630" s="86">
        <v>-99</v>
      </c>
      <c r="DE1630" s="86">
        <v>-99</v>
      </c>
      <c r="DF1630" s="86">
        <v>-99</v>
      </c>
      <c r="DG1630" s="86">
        <v>-99</v>
      </c>
      <c r="DH1630" s="86">
        <v>-99</v>
      </c>
    </row>
    <row r="1631" spans="1:112" x14ac:dyDescent="0.2">
      <c r="A1631" s="85">
        <f>IF(ISERROR(SEARCH('School Lookup'!$F$3,Data!J1631)),A1630,A1630+1)</f>
        <v>0</v>
      </c>
      <c r="B1631" s="85">
        <f>IF(I1631='School Lookup'!$G$13,1,0)</f>
        <v>0</v>
      </c>
      <c r="C1631" s="85">
        <f t="shared" si="25"/>
        <v>1629</v>
      </c>
      <c r="D1631" s="86" t="s">
        <v>6478</v>
      </c>
      <c r="E1631" s="86" t="s">
        <v>6790</v>
      </c>
      <c r="F1631" s="86" t="s">
        <v>2774</v>
      </c>
      <c r="G1631" s="86" t="s">
        <v>3205</v>
      </c>
      <c r="H1631" s="86" t="s">
        <v>2732</v>
      </c>
      <c r="I1631" s="86" t="s">
        <v>4696</v>
      </c>
      <c r="J1631" s="86" t="s">
        <v>2732</v>
      </c>
      <c r="K1631" s="86" t="s">
        <v>72</v>
      </c>
      <c r="L1631" s="86">
        <v>1</v>
      </c>
      <c r="M1631" s="86">
        <v>1</v>
      </c>
      <c r="N1631" s="89">
        <v>-0.35811867219916999</v>
      </c>
      <c r="O1631" s="89">
        <v>-0.68115060684669404</v>
      </c>
      <c r="P1631" s="89">
        <v>48.494500000000002</v>
      </c>
      <c r="Q1631" s="89">
        <v>-0.142299757140707</v>
      </c>
      <c r="R1631" s="89">
        <v>48.7551782157676</v>
      </c>
      <c r="S1631" s="89">
        <v>-0.41172518199370001</v>
      </c>
      <c r="T1631" s="89">
        <v>-0.46728504696100798</v>
      </c>
      <c r="U1631" s="89">
        <v>0.37626854020296602</v>
      </c>
      <c r="V1631" s="89">
        <v>-0.17582466247869299</v>
      </c>
      <c r="W1631" s="89">
        <v>1</v>
      </c>
      <c r="X1631" s="89">
        <v>-0.15694190871369301</v>
      </c>
      <c r="Y1631" s="89">
        <v>-0.28041945629174297</v>
      </c>
      <c r="Z1631" s="89">
        <v>53.801099999999998</v>
      </c>
      <c r="AA1631" s="89">
        <v>0.49548646905701998</v>
      </c>
      <c r="AB1631" s="89">
        <v>47.925331327800798</v>
      </c>
      <c r="AC1631" s="89">
        <v>0.10753350638263801</v>
      </c>
      <c r="AD1631" s="89">
        <v>0.12657697295365999</v>
      </c>
      <c r="AE1631" s="89">
        <v>0.37626854020296602</v>
      </c>
      <c r="AF1631" s="89">
        <v>4.7626932836583903E-2</v>
      </c>
      <c r="AG1631" s="89">
        <v>1</v>
      </c>
      <c r="AH1631" s="89">
        <v>-0.17911420118343199</v>
      </c>
      <c r="AI1631" s="89">
        <v>-0.32843511563997002</v>
      </c>
      <c r="AJ1631" s="89">
        <v>55.8889</v>
      </c>
      <c r="AK1631" s="89">
        <v>0.71085082275934597</v>
      </c>
      <c r="AL1631" s="89">
        <v>50.887568639053299</v>
      </c>
      <c r="AM1631" s="89">
        <v>0.191207853559688</v>
      </c>
      <c r="AN1631" s="89">
        <v>0.15767055663777099</v>
      </c>
      <c r="AO1631" s="89">
        <v>0.13192818110850901</v>
      </c>
      <c r="AP1631" s="89">
        <v>2.08011897515872E-2</v>
      </c>
      <c r="AQ1631" s="89">
        <v>1</v>
      </c>
      <c r="AR1631" s="89">
        <v>-0.10673378378378399</v>
      </c>
      <c r="AS1631" s="89">
        <v>-0.169907891232978</v>
      </c>
      <c r="AT1631" s="89">
        <v>51.7027</v>
      </c>
      <c r="AU1631" s="89">
        <v>0.32783873372769001</v>
      </c>
      <c r="AV1631" s="89">
        <v>44.594606756756797</v>
      </c>
      <c r="AW1631" s="89">
        <v>7.8965421247356005E-2</v>
      </c>
      <c r="AX1631" s="89">
        <v>4.3999285825984197E-2</v>
      </c>
      <c r="AY1631" s="89">
        <v>0.11553473848555799</v>
      </c>
      <c r="AZ1631" s="89">
        <v>5.0834459814564099E-3</v>
      </c>
      <c r="BA1631" s="89">
        <v>-99</v>
      </c>
      <c r="BB1631" s="89">
        <v>-99</v>
      </c>
      <c r="BC1631" s="89">
        <v>-99</v>
      </c>
      <c r="BD1631" s="89">
        <v>-99</v>
      </c>
      <c r="BE1631" s="89">
        <v>-99</v>
      </c>
      <c r="BF1631" s="89">
        <v>-99</v>
      </c>
      <c r="BG1631" s="89">
        <v>-99</v>
      </c>
      <c r="BH1631" s="89">
        <v>-99</v>
      </c>
      <c r="BI1631" s="89">
        <v>-99</v>
      </c>
      <c r="BJ1631" s="89">
        <v>-99</v>
      </c>
      <c r="BK1631" s="89">
        <v>-99</v>
      </c>
      <c r="BL1631" s="89">
        <v>-99</v>
      </c>
      <c r="BM1631" s="89">
        <v>-99</v>
      </c>
      <c r="BN1631" s="89">
        <v>-99</v>
      </c>
      <c r="BO1631" s="89">
        <v>-99</v>
      </c>
      <c r="BP1631" s="89">
        <v>-99</v>
      </c>
      <c r="BQ1631" s="89">
        <v>-99</v>
      </c>
      <c r="BR1631" s="89">
        <v>-99</v>
      </c>
      <c r="BS1631" s="89">
        <v>-99</v>
      </c>
      <c r="BT1631" s="89">
        <v>-99</v>
      </c>
      <c r="BU1631" s="89">
        <v>-99</v>
      </c>
      <c r="BV1631" s="89">
        <v>-99</v>
      </c>
      <c r="BW1631" s="89">
        <v>-99</v>
      </c>
      <c r="BX1631" s="89">
        <v>-99</v>
      </c>
      <c r="BY1631" s="89">
        <v>-99</v>
      </c>
      <c r="BZ1631" s="89">
        <v>-99</v>
      </c>
      <c r="CA1631" s="89">
        <v>-99</v>
      </c>
      <c r="CB1631" s="89">
        <v>-99</v>
      </c>
      <c r="CC1631" s="89">
        <v>-99</v>
      </c>
      <c r="CD1631" s="89">
        <v>-99</v>
      </c>
      <c r="CE1631" s="89">
        <v>-99</v>
      </c>
      <c r="CF1631" s="89">
        <v>-99</v>
      </c>
      <c r="CG1631" s="89">
        <v>-99</v>
      </c>
      <c r="CH1631" s="89">
        <v>-99</v>
      </c>
      <c r="CI1631" s="89">
        <v>-99</v>
      </c>
      <c r="CJ1631" s="89">
        <v>-99</v>
      </c>
      <c r="CK1631" s="89">
        <v>-99</v>
      </c>
      <c r="CL1631" s="89">
        <v>-99</v>
      </c>
      <c r="CM1631" s="89">
        <v>-99</v>
      </c>
      <c r="CN1631" s="89">
        <v>-99</v>
      </c>
      <c r="CO1631" s="89">
        <v>-99</v>
      </c>
      <c r="CP1631" s="89">
        <v>-99</v>
      </c>
      <c r="CQ1631" s="89">
        <v>-99</v>
      </c>
      <c r="CR1631" s="89">
        <v>-99</v>
      </c>
      <c r="CS1631" s="89">
        <v>-99</v>
      </c>
      <c r="CT1631" s="89">
        <v>-99</v>
      </c>
      <c r="CU1631" s="86">
        <v>-99</v>
      </c>
      <c r="CV1631" s="86">
        <v>-0.1023</v>
      </c>
      <c r="CW1631" s="86">
        <v>40</v>
      </c>
      <c r="CX1631" s="86">
        <v>2</v>
      </c>
      <c r="CY1631" s="86">
        <v>0.23930000000000001</v>
      </c>
      <c r="CZ1631" s="86">
        <v>64</v>
      </c>
      <c r="DA1631" s="86">
        <v>4</v>
      </c>
      <c r="DB1631" s="86">
        <v>0.2646</v>
      </c>
      <c r="DC1631" s="86">
        <v>61</v>
      </c>
      <c r="DD1631" s="86">
        <v>-99</v>
      </c>
      <c r="DE1631" s="86">
        <v>-99</v>
      </c>
      <c r="DF1631" s="86">
        <v>-99</v>
      </c>
      <c r="DG1631" s="86">
        <v>-99</v>
      </c>
      <c r="DH1631" s="86">
        <v>-99</v>
      </c>
    </row>
    <row r="1632" spans="1:112" x14ac:dyDescent="0.2">
      <c r="A1632" s="85">
        <f>IF(ISERROR(SEARCH('School Lookup'!$F$3,Data!J1632)),A1631,A1631+1)</f>
        <v>0</v>
      </c>
      <c r="B1632" s="85">
        <f>IF(I1632='School Lookup'!$G$13,1,0)</f>
        <v>0</v>
      </c>
      <c r="C1632" s="85">
        <f t="shared" si="25"/>
        <v>1630</v>
      </c>
      <c r="D1632" s="86" t="s">
        <v>6478</v>
      </c>
      <c r="E1632" s="86" t="s">
        <v>6637</v>
      </c>
      <c r="F1632" s="86" t="s">
        <v>1091</v>
      </c>
      <c r="G1632" s="86" t="s">
        <v>2874</v>
      </c>
      <c r="H1632" s="86" t="s">
        <v>5952</v>
      </c>
      <c r="I1632" s="86" t="s">
        <v>5786</v>
      </c>
      <c r="J1632" s="86" t="s">
        <v>720</v>
      </c>
      <c r="K1632" s="86" t="s">
        <v>26</v>
      </c>
      <c r="L1632" s="86">
        <v>1</v>
      </c>
      <c r="M1632" s="86">
        <v>1</v>
      </c>
      <c r="N1632" s="89">
        <v>-0.26154324324324302</v>
      </c>
      <c r="O1632" s="89">
        <v>-0.47201661974497899</v>
      </c>
      <c r="P1632" s="89">
        <v>50.660400000000003</v>
      </c>
      <c r="Q1632" s="89">
        <v>8.7440313842143805E-2</v>
      </c>
      <c r="R1632" s="89">
        <v>45.945930405405399</v>
      </c>
      <c r="S1632" s="89">
        <v>-0.19228815295141699</v>
      </c>
      <c r="T1632" s="89">
        <v>-0.21829711522992901</v>
      </c>
      <c r="U1632" s="89">
        <v>0.5</v>
      </c>
      <c r="V1632" s="89">
        <v>-0.109148557614965</v>
      </c>
      <c r="W1632" s="89">
        <v>1</v>
      </c>
      <c r="X1632" s="89">
        <v>-5.4550000000000001E-2</v>
      </c>
      <c r="Y1632" s="89">
        <v>-3.93726852256297E-2</v>
      </c>
      <c r="Z1632" s="89">
        <v>50.301900000000003</v>
      </c>
      <c r="AA1632" s="89">
        <v>5.9125873619559198E-2</v>
      </c>
      <c r="AB1632" s="89">
        <v>50</v>
      </c>
      <c r="AC1632" s="89">
        <v>9.8765941969647403E-3</v>
      </c>
      <c r="AD1632" s="89">
        <v>1.28699520906403E-2</v>
      </c>
      <c r="AE1632" s="89">
        <v>0.5</v>
      </c>
      <c r="AF1632" s="89">
        <v>6.4349760453201697E-3</v>
      </c>
      <c r="AG1632" s="89">
        <v>-99</v>
      </c>
      <c r="AH1632" s="89">
        <v>-99</v>
      </c>
      <c r="AI1632" s="89">
        <v>-99</v>
      </c>
      <c r="AJ1632" s="89">
        <v>-99</v>
      </c>
      <c r="AK1632" s="89">
        <v>-99</v>
      </c>
      <c r="AL1632" s="89">
        <v>-99</v>
      </c>
      <c r="AM1632" s="89">
        <v>-99</v>
      </c>
      <c r="AN1632" s="89">
        <v>-99</v>
      </c>
      <c r="AO1632" s="89">
        <v>-99</v>
      </c>
      <c r="AP1632" s="89">
        <v>-99</v>
      </c>
      <c r="AQ1632" s="89">
        <v>-99</v>
      </c>
      <c r="AR1632" s="89">
        <v>-99</v>
      </c>
      <c r="AS1632" s="89">
        <v>-99</v>
      </c>
      <c r="AT1632" s="89">
        <v>-99</v>
      </c>
      <c r="AU1632" s="89">
        <v>-99</v>
      </c>
      <c r="AV1632" s="89">
        <v>-99</v>
      </c>
      <c r="AW1632" s="89">
        <v>-99</v>
      </c>
      <c r="AX1632" s="89">
        <v>-99</v>
      </c>
      <c r="AY1632" s="89">
        <v>-99</v>
      </c>
      <c r="AZ1632" s="89">
        <v>-99</v>
      </c>
      <c r="BA1632" s="89">
        <v>-99</v>
      </c>
      <c r="BB1632" s="89">
        <v>-99</v>
      </c>
      <c r="BC1632" s="89">
        <v>-99</v>
      </c>
      <c r="BD1632" s="89">
        <v>-99</v>
      </c>
      <c r="BE1632" s="89">
        <v>-99</v>
      </c>
      <c r="BF1632" s="89">
        <v>-99</v>
      </c>
      <c r="BG1632" s="89">
        <v>-99</v>
      </c>
      <c r="BH1632" s="89">
        <v>-99</v>
      </c>
      <c r="BI1632" s="89">
        <v>-99</v>
      </c>
      <c r="BJ1632" s="89">
        <v>-99</v>
      </c>
      <c r="BK1632" s="89">
        <v>-99</v>
      </c>
      <c r="BL1632" s="89">
        <v>-99</v>
      </c>
      <c r="BM1632" s="89">
        <v>-99</v>
      </c>
      <c r="BN1632" s="89">
        <v>-99</v>
      </c>
      <c r="BO1632" s="89">
        <v>-99</v>
      </c>
      <c r="BP1632" s="89">
        <v>-99</v>
      </c>
      <c r="BQ1632" s="89">
        <v>-99</v>
      </c>
      <c r="BR1632" s="89">
        <v>-99</v>
      </c>
      <c r="BS1632" s="89">
        <v>-99</v>
      </c>
      <c r="BT1632" s="89">
        <v>-99</v>
      </c>
      <c r="BU1632" s="89">
        <v>-99</v>
      </c>
      <c r="BV1632" s="89">
        <v>-99</v>
      </c>
      <c r="BW1632" s="89">
        <v>-99</v>
      </c>
      <c r="BX1632" s="89">
        <v>-99</v>
      </c>
      <c r="BY1632" s="89">
        <v>-99</v>
      </c>
      <c r="BZ1632" s="89">
        <v>-99</v>
      </c>
      <c r="CA1632" s="89">
        <v>-99</v>
      </c>
      <c r="CB1632" s="89">
        <v>-99</v>
      </c>
      <c r="CC1632" s="89">
        <v>-99</v>
      </c>
      <c r="CD1632" s="89">
        <v>-99</v>
      </c>
      <c r="CE1632" s="89">
        <v>-99</v>
      </c>
      <c r="CF1632" s="89">
        <v>-99</v>
      </c>
      <c r="CG1632" s="89">
        <v>-99</v>
      </c>
      <c r="CH1632" s="89">
        <v>-99</v>
      </c>
      <c r="CI1632" s="89">
        <v>-99</v>
      </c>
      <c r="CJ1632" s="89">
        <v>-99</v>
      </c>
      <c r="CK1632" s="89">
        <v>-99</v>
      </c>
      <c r="CL1632" s="89">
        <v>-99</v>
      </c>
      <c r="CM1632" s="89">
        <v>-99</v>
      </c>
      <c r="CN1632" s="89">
        <v>-99</v>
      </c>
      <c r="CO1632" s="89">
        <v>-99</v>
      </c>
      <c r="CP1632" s="89">
        <v>-99</v>
      </c>
      <c r="CQ1632" s="89">
        <v>-99</v>
      </c>
      <c r="CR1632" s="89">
        <v>-99</v>
      </c>
      <c r="CS1632" s="89">
        <v>-99</v>
      </c>
      <c r="CT1632" s="89">
        <v>-99</v>
      </c>
      <c r="CU1632" s="86">
        <v>-99</v>
      </c>
      <c r="CV1632" s="86">
        <v>-0.1027</v>
      </c>
      <c r="CW1632" s="86">
        <v>39</v>
      </c>
      <c r="CX1632" s="86">
        <v>2</v>
      </c>
      <c r="CY1632" s="86">
        <v>-4.2595999999999998</v>
      </c>
      <c r="CZ1632" s="86">
        <v>0</v>
      </c>
      <c r="DA1632" s="86">
        <v>2</v>
      </c>
      <c r="DB1632" s="86">
        <v>7.3300000000000004E-2</v>
      </c>
      <c r="DC1632" s="86">
        <v>51</v>
      </c>
      <c r="DD1632" s="86">
        <v>-99</v>
      </c>
      <c r="DE1632" s="86">
        <v>-99</v>
      </c>
      <c r="DF1632" s="86">
        <v>-99</v>
      </c>
      <c r="DG1632" s="86">
        <v>-99</v>
      </c>
      <c r="DH1632" s="86">
        <v>-99</v>
      </c>
    </row>
    <row r="1633" spans="1:112" x14ac:dyDescent="0.2">
      <c r="A1633" s="85">
        <f>IF(ISERROR(SEARCH('School Lookup'!$F$3,Data!J1633)),A1632,A1632+1)</f>
        <v>0</v>
      </c>
      <c r="B1633" s="85">
        <f>IF(I1633='School Lookup'!$G$13,1,0)</f>
        <v>0</v>
      </c>
      <c r="C1633" s="85">
        <f t="shared" si="25"/>
        <v>1631</v>
      </c>
      <c r="D1633" s="86" t="s">
        <v>6478</v>
      </c>
      <c r="E1633" s="86" t="s">
        <v>6790</v>
      </c>
      <c r="F1633" s="86" t="s">
        <v>2774</v>
      </c>
      <c r="G1633" s="86" t="s">
        <v>2796</v>
      </c>
      <c r="H1633" s="86" t="s">
        <v>6048</v>
      </c>
      <c r="I1633" s="86" t="s">
        <v>4176</v>
      </c>
      <c r="J1633" s="86" t="s">
        <v>2451</v>
      </c>
      <c r="K1633" s="86" t="s">
        <v>74</v>
      </c>
      <c r="L1633" s="86">
        <v>1</v>
      </c>
      <c r="M1633" s="86">
        <v>1</v>
      </c>
      <c r="N1633" s="89">
        <v>0.10192299084435399</v>
      </c>
      <c r="O1633" s="89">
        <v>0.315069117624863</v>
      </c>
      <c r="P1633" s="89">
        <v>47.794800000000002</v>
      </c>
      <c r="Q1633" s="89">
        <v>-0.21651792403054501</v>
      </c>
      <c r="R1633" s="89">
        <v>49.440466429298098</v>
      </c>
      <c r="S1633" s="89">
        <v>4.9275596797158899E-2</v>
      </c>
      <c r="T1633" s="89">
        <v>5.57972739149067E-2</v>
      </c>
      <c r="U1633" s="89">
        <v>0.405862923203964</v>
      </c>
      <c r="V1633" s="89">
        <v>2.2646044697916302E-2</v>
      </c>
      <c r="W1633" s="89">
        <v>1</v>
      </c>
      <c r="X1633" s="89">
        <v>-6.6966870540264997E-2</v>
      </c>
      <c r="Y1633" s="89">
        <v>-6.8603965197623906E-2</v>
      </c>
      <c r="Z1633" s="89">
        <v>46.732999999999997</v>
      </c>
      <c r="AA1633" s="89">
        <v>-0.38592651808619</v>
      </c>
      <c r="AB1633" s="89">
        <v>49.745153822630002</v>
      </c>
      <c r="AC1633" s="89">
        <v>-0.22726524164190701</v>
      </c>
      <c r="AD1633" s="89">
        <v>-0.26324661837759</v>
      </c>
      <c r="AE1633" s="89">
        <v>0.40503715937241902</v>
      </c>
      <c r="AF1633" s="89">
        <v>-0.10662466252205501</v>
      </c>
      <c r="AG1633" s="89">
        <v>-99</v>
      </c>
      <c r="AH1633" s="89">
        <v>-99</v>
      </c>
      <c r="AI1633" s="89">
        <v>-99</v>
      </c>
      <c r="AJ1633" s="89">
        <v>-99</v>
      </c>
      <c r="AK1633" s="89">
        <v>-99</v>
      </c>
      <c r="AL1633" s="89">
        <v>-99</v>
      </c>
      <c r="AM1633" s="89">
        <v>-99</v>
      </c>
      <c r="AN1633" s="89">
        <v>-99</v>
      </c>
      <c r="AO1633" s="89">
        <v>-99</v>
      </c>
      <c r="AP1633" s="89">
        <v>-99</v>
      </c>
      <c r="AQ1633" s="89">
        <v>1</v>
      </c>
      <c r="AR1633" s="89">
        <v>-6.3481004366812199E-2</v>
      </c>
      <c r="AS1633" s="89">
        <v>-7.2683602294279406E-2</v>
      </c>
      <c r="AT1633" s="89">
        <v>-99</v>
      </c>
      <c r="AU1633" s="89">
        <v>-99</v>
      </c>
      <c r="AV1633" s="89">
        <v>51.746748471615703</v>
      </c>
      <c r="AW1633" s="89">
        <v>-7.2683602294279406E-2</v>
      </c>
      <c r="AX1633" s="89">
        <v>-0.115807694041331</v>
      </c>
      <c r="AY1633" s="89">
        <v>0.18909991742361701</v>
      </c>
      <c r="AZ1633" s="89">
        <v>-2.1899225380235102E-2</v>
      </c>
      <c r="BA1633" s="89">
        <v>-99</v>
      </c>
      <c r="BB1633" s="89">
        <v>-99</v>
      </c>
      <c r="BC1633" s="89">
        <v>-99</v>
      </c>
      <c r="BD1633" s="89">
        <v>-99</v>
      </c>
      <c r="BE1633" s="89">
        <v>-99</v>
      </c>
      <c r="BF1633" s="89">
        <v>-99</v>
      </c>
      <c r="BG1633" s="89">
        <v>-99</v>
      </c>
      <c r="BH1633" s="89">
        <v>-99</v>
      </c>
      <c r="BI1633" s="89">
        <v>-99</v>
      </c>
      <c r="BJ1633" s="89">
        <v>-99</v>
      </c>
      <c r="BK1633" s="89">
        <v>-99</v>
      </c>
      <c r="BL1633" s="89">
        <v>-99</v>
      </c>
      <c r="BM1633" s="89">
        <v>-99</v>
      </c>
      <c r="BN1633" s="89">
        <v>-99</v>
      </c>
      <c r="BO1633" s="89">
        <v>-99</v>
      </c>
      <c r="BP1633" s="89">
        <v>-99</v>
      </c>
      <c r="BQ1633" s="89">
        <v>-99</v>
      </c>
      <c r="BR1633" s="89">
        <v>-99</v>
      </c>
      <c r="BS1633" s="89">
        <v>-99</v>
      </c>
      <c r="BT1633" s="89">
        <v>-99</v>
      </c>
      <c r="BU1633" s="89">
        <v>-99</v>
      </c>
      <c r="BV1633" s="89">
        <v>-99</v>
      </c>
      <c r="BW1633" s="89">
        <v>-99</v>
      </c>
      <c r="BX1633" s="89">
        <v>-99</v>
      </c>
      <c r="BY1633" s="89">
        <v>-99</v>
      </c>
      <c r="BZ1633" s="89">
        <v>-99</v>
      </c>
      <c r="CA1633" s="89">
        <v>-99</v>
      </c>
      <c r="CB1633" s="89">
        <v>-99</v>
      </c>
      <c r="CC1633" s="89">
        <v>-99</v>
      </c>
      <c r="CD1633" s="89">
        <v>-99</v>
      </c>
      <c r="CE1633" s="89">
        <v>-99</v>
      </c>
      <c r="CF1633" s="89">
        <v>-99</v>
      </c>
      <c r="CG1633" s="89">
        <v>-99</v>
      </c>
      <c r="CH1633" s="89">
        <v>-99</v>
      </c>
      <c r="CI1633" s="89">
        <v>-99</v>
      </c>
      <c r="CJ1633" s="89">
        <v>-99</v>
      </c>
      <c r="CK1633" s="89">
        <v>-99</v>
      </c>
      <c r="CL1633" s="89">
        <v>-99</v>
      </c>
      <c r="CM1633" s="89">
        <v>-99</v>
      </c>
      <c r="CN1633" s="89">
        <v>-99</v>
      </c>
      <c r="CO1633" s="89">
        <v>-99</v>
      </c>
      <c r="CP1633" s="89">
        <v>-99</v>
      </c>
      <c r="CQ1633" s="89">
        <v>-99</v>
      </c>
      <c r="CR1633" s="89">
        <v>-99</v>
      </c>
      <c r="CS1633" s="89">
        <v>-99</v>
      </c>
      <c r="CT1633" s="89">
        <v>-99</v>
      </c>
      <c r="CU1633" s="86">
        <v>-99</v>
      </c>
      <c r="CV1633" s="86">
        <v>-0.10589999999999999</v>
      </c>
      <c r="CW1633" s="86">
        <v>39</v>
      </c>
      <c r="CX1633" s="86">
        <v>2</v>
      </c>
      <c r="CY1633" s="86">
        <v>-0.62119999999999997</v>
      </c>
      <c r="CZ1633" s="86">
        <v>23</v>
      </c>
      <c r="DA1633" s="86">
        <v>2</v>
      </c>
      <c r="DB1633" s="86">
        <v>-0.2442</v>
      </c>
      <c r="DC1633" s="86">
        <v>34</v>
      </c>
      <c r="DD1633" s="86">
        <v>-99</v>
      </c>
      <c r="DE1633" s="86">
        <v>-99</v>
      </c>
      <c r="DF1633" s="86">
        <v>-99</v>
      </c>
      <c r="DG1633" s="86">
        <v>-99</v>
      </c>
      <c r="DH1633" s="86">
        <v>-99</v>
      </c>
    </row>
    <row r="1634" spans="1:112" x14ac:dyDescent="0.2">
      <c r="A1634" s="85">
        <f>IF(ISERROR(SEARCH('School Lookup'!$F$3,Data!J1634)),A1633,A1633+1)</f>
        <v>0</v>
      </c>
      <c r="B1634" s="85">
        <f>IF(I1634='School Lookup'!$G$13,1,0)</f>
        <v>0</v>
      </c>
      <c r="C1634" s="85">
        <f t="shared" si="25"/>
        <v>1632</v>
      </c>
      <c r="D1634" s="86" t="s">
        <v>6478</v>
      </c>
      <c r="E1634" s="86" t="s">
        <v>6531</v>
      </c>
      <c r="F1634" s="86" t="s">
        <v>2748</v>
      </c>
      <c r="G1634" s="86" t="s">
        <v>2810</v>
      </c>
      <c r="H1634" s="86" t="s">
        <v>231</v>
      </c>
      <c r="I1634" s="86" t="s">
        <v>6532</v>
      </c>
      <c r="J1634" s="86" t="s">
        <v>6533</v>
      </c>
      <c r="K1634" s="86" t="s">
        <v>10</v>
      </c>
      <c r="L1634" s="86">
        <v>1</v>
      </c>
      <c r="M1634" s="86">
        <v>1</v>
      </c>
      <c r="N1634" s="89">
        <v>-8.52903225806452E-2</v>
      </c>
      <c r="O1634" s="89">
        <v>-9.0341110404885794E-2</v>
      </c>
      <c r="P1634" s="89">
        <v>36.7241</v>
      </c>
      <c r="Q1634" s="89">
        <v>-1.39080270348936</v>
      </c>
      <c r="R1634" s="89">
        <v>54.838693548387099</v>
      </c>
      <c r="S1634" s="89">
        <v>-0.74057190694712105</v>
      </c>
      <c r="T1634" s="89">
        <v>-0.840416538305226</v>
      </c>
      <c r="U1634" s="89">
        <v>0.5</v>
      </c>
      <c r="V1634" s="89">
        <v>-0.420208269152613</v>
      </c>
      <c r="W1634" s="89">
        <v>1</v>
      </c>
      <c r="X1634" s="89">
        <v>0.26641935483870999</v>
      </c>
      <c r="Y1634" s="89">
        <v>0.71624001471320897</v>
      </c>
      <c r="Z1634" s="89">
        <v>52.689700000000002</v>
      </c>
      <c r="AA1634" s="89">
        <v>0.35689160001004</v>
      </c>
      <c r="AB1634" s="89">
        <v>50</v>
      </c>
      <c r="AC1634" s="89">
        <v>0.53656580736162496</v>
      </c>
      <c r="AD1634" s="89">
        <v>0.62612158998572998</v>
      </c>
      <c r="AE1634" s="89">
        <v>0.5</v>
      </c>
      <c r="AF1634" s="89">
        <v>0.31306079499286499</v>
      </c>
      <c r="AG1634" s="89">
        <v>-99</v>
      </c>
      <c r="AH1634" s="89">
        <v>-99</v>
      </c>
      <c r="AI1634" s="89">
        <v>-99</v>
      </c>
      <c r="AJ1634" s="89">
        <v>-99</v>
      </c>
      <c r="AK1634" s="89">
        <v>-99</v>
      </c>
      <c r="AL1634" s="89">
        <v>-99</v>
      </c>
      <c r="AM1634" s="89">
        <v>-99</v>
      </c>
      <c r="AN1634" s="89">
        <v>-99</v>
      </c>
      <c r="AO1634" s="89">
        <v>-99</v>
      </c>
      <c r="AP1634" s="89">
        <v>-99</v>
      </c>
      <c r="AQ1634" s="89">
        <v>-99</v>
      </c>
      <c r="AR1634" s="89">
        <v>-99</v>
      </c>
      <c r="AS1634" s="89">
        <v>-99</v>
      </c>
      <c r="AT1634" s="89">
        <v>-99</v>
      </c>
      <c r="AU1634" s="89">
        <v>-99</v>
      </c>
      <c r="AV1634" s="89">
        <v>-99</v>
      </c>
      <c r="AW1634" s="89">
        <v>-99</v>
      </c>
      <c r="AX1634" s="89">
        <v>-99</v>
      </c>
      <c r="AY1634" s="89">
        <v>-99</v>
      </c>
      <c r="AZ1634" s="89">
        <v>-99</v>
      </c>
      <c r="BA1634" s="89">
        <v>-99</v>
      </c>
      <c r="BB1634" s="89">
        <v>-99</v>
      </c>
      <c r="BC1634" s="89">
        <v>-99</v>
      </c>
      <c r="BD1634" s="89">
        <v>-99</v>
      </c>
      <c r="BE1634" s="89">
        <v>-99</v>
      </c>
      <c r="BF1634" s="89">
        <v>-99</v>
      </c>
      <c r="BG1634" s="89">
        <v>-99</v>
      </c>
      <c r="BH1634" s="89">
        <v>-99</v>
      </c>
      <c r="BI1634" s="89">
        <v>-99</v>
      </c>
      <c r="BJ1634" s="89">
        <v>-99</v>
      </c>
      <c r="BK1634" s="89">
        <v>-99</v>
      </c>
      <c r="BL1634" s="89">
        <v>-99</v>
      </c>
      <c r="BM1634" s="89">
        <v>-99</v>
      </c>
      <c r="BN1634" s="89">
        <v>-99</v>
      </c>
      <c r="BO1634" s="89">
        <v>-99</v>
      </c>
      <c r="BP1634" s="89">
        <v>-99</v>
      </c>
      <c r="BQ1634" s="89">
        <v>-99</v>
      </c>
      <c r="BR1634" s="89">
        <v>-99</v>
      </c>
      <c r="BS1634" s="89">
        <v>-99</v>
      </c>
      <c r="BT1634" s="89">
        <v>-99</v>
      </c>
      <c r="BU1634" s="89">
        <v>-99</v>
      </c>
      <c r="BV1634" s="89">
        <v>-99</v>
      </c>
      <c r="BW1634" s="89">
        <v>-99</v>
      </c>
      <c r="BX1634" s="89">
        <v>-99</v>
      </c>
      <c r="BY1634" s="89">
        <v>-99</v>
      </c>
      <c r="BZ1634" s="89">
        <v>-99</v>
      </c>
      <c r="CA1634" s="89">
        <v>-99</v>
      </c>
      <c r="CB1634" s="89">
        <v>-99</v>
      </c>
      <c r="CC1634" s="89">
        <v>-99</v>
      </c>
      <c r="CD1634" s="89">
        <v>-99</v>
      </c>
      <c r="CE1634" s="89">
        <v>-99</v>
      </c>
      <c r="CF1634" s="89">
        <v>-99</v>
      </c>
      <c r="CG1634" s="89">
        <v>-99</v>
      </c>
      <c r="CH1634" s="89">
        <v>-99</v>
      </c>
      <c r="CI1634" s="89">
        <v>-99</v>
      </c>
      <c r="CJ1634" s="89">
        <v>-99</v>
      </c>
      <c r="CK1634" s="89">
        <v>-99</v>
      </c>
      <c r="CL1634" s="89">
        <v>-99</v>
      </c>
      <c r="CM1634" s="89">
        <v>-99</v>
      </c>
      <c r="CN1634" s="89">
        <v>-99</v>
      </c>
      <c r="CO1634" s="89">
        <v>-99</v>
      </c>
      <c r="CP1634" s="89">
        <v>-99</v>
      </c>
      <c r="CQ1634" s="89">
        <v>-99</v>
      </c>
      <c r="CR1634" s="89">
        <v>-99</v>
      </c>
      <c r="CS1634" s="89">
        <v>-99</v>
      </c>
      <c r="CT1634" s="89">
        <v>-99</v>
      </c>
      <c r="CU1634" s="86">
        <v>-99</v>
      </c>
      <c r="CV1634" s="86">
        <v>-0.1071</v>
      </c>
      <c r="CW1634" s="86">
        <v>39</v>
      </c>
      <c r="CX1634" s="86">
        <v>2</v>
      </c>
      <c r="CY1634" s="86">
        <v>-0.55900000000000005</v>
      </c>
      <c r="CZ1634" s="86">
        <v>26</v>
      </c>
      <c r="DA1634" s="86">
        <v>2</v>
      </c>
      <c r="DB1634" s="86">
        <v>-0.51700000000000002</v>
      </c>
      <c r="DC1634" s="86">
        <v>23</v>
      </c>
      <c r="DD1634" s="86">
        <v>-99</v>
      </c>
      <c r="DE1634" s="86">
        <v>-99</v>
      </c>
      <c r="DF1634" s="86">
        <v>-99</v>
      </c>
      <c r="DG1634" s="86">
        <v>-99</v>
      </c>
      <c r="DH1634" s="86">
        <v>-99</v>
      </c>
    </row>
    <row r="1635" spans="1:112" x14ac:dyDescent="0.2">
      <c r="A1635" s="85">
        <f>IF(ISERROR(SEARCH('School Lookup'!$F$3,Data!J1635)),A1634,A1634+1)</f>
        <v>0</v>
      </c>
      <c r="B1635" s="85">
        <f>IF(I1635='School Lookup'!$G$13,1,0)</f>
        <v>0</v>
      </c>
      <c r="C1635" s="85">
        <f t="shared" si="25"/>
        <v>1633</v>
      </c>
      <c r="D1635" s="86" t="s">
        <v>6478</v>
      </c>
      <c r="E1635" s="86" t="s">
        <v>6513</v>
      </c>
      <c r="F1635" s="86" t="s">
        <v>2745</v>
      </c>
      <c r="G1635" s="86" t="s">
        <v>3119</v>
      </c>
      <c r="H1635" s="86" t="s">
        <v>177</v>
      </c>
      <c r="I1635" s="86" t="s">
        <v>5512</v>
      </c>
      <c r="J1635" s="86" t="s">
        <v>178</v>
      </c>
      <c r="K1635" s="86" t="s">
        <v>107</v>
      </c>
      <c r="L1635" s="86">
        <v>1</v>
      </c>
      <c r="M1635" s="86">
        <v>1</v>
      </c>
      <c r="N1635" s="89">
        <v>-9.3944041450777199E-2</v>
      </c>
      <c r="O1635" s="89">
        <v>-0.109080729272061</v>
      </c>
      <c r="P1635" s="89">
        <v>49.604199999999999</v>
      </c>
      <c r="Q1635" s="89">
        <v>-2.4592311381591101E-2</v>
      </c>
      <c r="R1635" s="89">
        <v>50.2590829015544</v>
      </c>
      <c r="S1635" s="89">
        <v>-6.6836520326826299E-2</v>
      </c>
      <c r="T1635" s="89">
        <v>-7.5951301144625297E-2</v>
      </c>
      <c r="U1635" s="89">
        <v>0.39876033057851201</v>
      </c>
      <c r="V1635" s="89">
        <v>-3.0286365952298899E-2</v>
      </c>
      <c r="W1635" s="89">
        <v>1</v>
      </c>
      <c r="X1635" s="89">
        <v>-0.102161458333333</v>
      </c>
      <c r="Y1635" s="89">
        <v>-0.15145759936752301</v>
      </c>
      <c r="Z1635" s="89">
        <v>47.340400000000002</v>
      </c>
      <c r="AA1635" s="89">
        <v>-0.31018194056312298</v>
      </c>
      <c r="AB1635" s="89">
        <v>46.354130729166698</v>
      </c>
      <c r="AC1635" s="89">
        <v>-0.230819769965323</v>
      </c>
      <c r="AD1635" s="89">
        <v>-0.26738534053440399</v>
      </c>
      <c r="AE1635" s="89">
        <v>0.39669421487603301</v>
      </c>
      <c r="AF1635" s="89">
        <v>-0.106070217732656</v>
      </c>
      <c r="AG1635" s="89">
        <v>1</v>
      </c>
      <c r="AH1635" s="89">
        <v>5.4424242424242403E-2</v>
      </c>
      <c r="AI1635" s="89">
        <v>0.17416214510943301</v>
      </c>
      <c r="AJ1635" s="89">
        <v>-99</v>
      </c>
      <c r="AK1635" s="89">
        <v>-99</v>
      </c>
      <c r="AL1635" s="89">
        <v>50.5050212121212</v>
      </c>
      <c r="AM1635" s="89">
        <v>0.17416214510943301</v>
      </c>
      <c r="AN1635" s="89">
        <v>0.139763299753283</v>
      </c>
      <c r="AO1635" s="89">
        <v>0.204545454545455</v>
      </c>
      <c r="AP1635" s="89">
        <v>2.8587947676808001E-2</v>
      </c>
      <c r="AQ1635" s="89">
        <v>-99</v>
      </c>
      <c r="AR1635" s="89">
        <v>-99</v>
      </c>
      <c r="AS1635" s="89">
        <v>-99</v>
      </c>
      <c r="AT1635" s="89">
        <v>-99</v>
      </c>
      <c r="AU1635" s="89">
        <v>-99</v>
      </c>
      <c r="AV1635" s="89">
        <v>-99</v>
      </c>
      <c r="AW1635" s="89">
        <v>-99</v>
      </c>
      <c r="AX1635" s="89">
        <v>-99</v>
      </c>
      <c r="AY1635" s="89">
        <v>-99</v>
      </c>
      <c r="AZ1635" s="89">
        <v>-99</v>
      </c>
      <c r="BA1635" s="89">
        <v>-99</v>
      </c>
      <c r="BB1635" s="89">
        <v>-99</v>
      </c>
      <c r="BC1635" s="89">
        <v>-99</v>
      </c>
      <c r="BD1635" s="89">
        <v>-99</v>
      </c>
      <c r="BE1635" s="89">
        <v>-99</v>
      </c>
      <c r="BF1635" s="89">
        <v>-99</v>
      </c>
      <c r="BG1635" s="89">
        <v>-99</v>
      </c>
      <c r="BH1635" s="89">
        <v>-99</v>
      </c>
      <c r="BI1635" s="89">
        <v>-99</v>
      </c>
      <c r="BJ1635" s="89">
        <v>-99</v>
      </c>
      <c r="BK1635" s="89">
        <v>-99</v>
      </c>
      <c r="BL1635" s="89">
        <v>-99</v>
      </c>
      <c r="BM1635" s="89">
        <v>-99</v>
      </c>
      <c r="BN1635" s="89">
        <v>-99</v>
      </c>
      <c r="BO1635" s="89">
        <v>-99</v>
      </c>
      <c r="BP1635" s="89">
        <v>-99</v>
      </c>
      <c r="BQ1635" s="89">
        <v>-99</v>
      </c>
      <c r="BR1635" s="89">
        <v>-99</v>
      </c>
      <c r="BS1635" s="89">
        <v>-99</v>
      </c>
      <c r="BT1635" s="89">
        <v>-99</v>
      </c>
      <c r="BU1635" s="89">
        <v>-99</v>
      </c>
      <c r="BV1635" s="89">
        <v>-99</v>
      </c>
      <c r="BW1635" s="89">
        <v>-99</v>
      </c>
      <c r="BX1635" s="89">
        <v>-99</v>
      </c>
      <c r="BY1635" s="89">
        <v>-99</v>
      </c>
      <c r="BZ1635" s="89">
        <v>-99</v>
      </c>
      <c r="CA1635" s="89">
        <v>-99</v>
      </c>
      <c r="CB1635" s="89">
        <v>-99</v>
      </c>
      <c r="CC1635" s="89">
        <v>-99</v>
      </c>
      <c r="CD1635" s="89">
        <v>-99</v>
      </c>
      <c r="CE1635" s="89">
        <v>-99</v>
      </c>
      <c r="CF1635" s="89">
        <v>-99</v>
      </c>
      <c r="CG1635" s="89">
        <v>-99</v>
      </c>
      <c r="CH1635" s="89">
        <v>-99</v>
      </c>
      <c r="CI1635" s="89">
        <v>-99</v>
      </c>
      <c r="CJ1635" s="89">
        <v>-99</v>
      </c>
      <c r="CK1635" s="89">
        <v>-99</v>
      </c>
      <c r="CL1635" s="89">
        <v>-99</v>
      </c>
      <c r="CM1635" s="89">
        <v>-99</v>
      </c>
      <c r="CN1635" s="89">
        <v>-99</v>
      </c>
      <c r="CO1635" s="89">
        <v>-99</v>
      </c>
      <c r="CP1635" s="89">
        <v>-99</v>
      </c>
      <c r="CQ1635" s="89">
        <v>-99</v>
      </c>
      <c r="CR1635" s="89">
        <v>-99</v>
      </c>
      <c r="CS1635" s="89">
        <v>-99</v>
      </c>
      <c r="CT1635" s="89">
        <v>-99</v>
      </c>
      <c r="CU1635" s="86">
        <v>-99</v>
      </c>
      <c r="CV1635" s="86">
        <v>-0.10780000000000001</v>
      </c>
      <c r="CW1635" s="86">
        <v>39</v>
      </c>
      <c r="CX1635" s="86">
        <v>2</v>
      </c>
      <c r="CY1635" s="86">
        <v>-1.7625</v>
      </c>
      <c r="CZ1635" s="86">
        <v>2</v>
      </c>
      <c r="DA1635" s="86">
        <v>2</v>
      </c>
      <c r="DB1635" s="86">
        <v>-0.13289999999999999</v>
      </c>
      <c r="DC1635" s="86">
        <v>40</v>
      </c>
      <c r="DD1635" s="86">
        <v>-99</v>
      </c>
      <c r="DE1635" s="86">
        <v>-99</v>
      </c>
      <c r="DF1635" s="86">
        <v>-99</v>
      </c>
      <c r="DG1635" s="86">
        <v>-99</v>
      </c>
      <c r="DH1635" s="86">
        <v>-99</v>
      </c>
    </row>
    <row r="1636" spans="1:112" x14ac:dyDescent="0.2">
      <c r="A1636" s="85">
        <f>IF(ISERROR(SEARCH('School Lookup'!$F$3,Data!J1636)),A1635,A1635+1)</f>
        <v>0</v>
      </c>
      <c r="B1636" s="85">
        <f>IF(I1636='School Lookup'!$G$13,1,0)</f>
        <v>0</v>
      </c>
      <c r="C1636" s="85">
        <f t="shared" si="25"/>
        <v>1634</v>
      </c>
      <c r="D1636" s="86" t="s">
        <v>6478</v>
      </c>
      <c r="E1636" s="86" t="s">
        <v>6843</v>
      </c>
      <c r="F1636" s="86" t="s">
        <v>2770</v>
      </c>
      <c r="G1636" s="86" t="s">
        <v>3139</v>
      </c>
      <c r="H1636" s="86" t="s">
        <v>6024</v>
      </c>
      <c r="I1636" s="86" t="s">
        <v>4534</v>
      </c>
      <c r="J1636" s="86" t="s">
        <v>2176</v>
      </c>
      <c r="K1636" s="86" t="s">
        <v>31</v>
      </c>
      <c r="L1636" s="86">
        <v>1</v>
      </c>
      <c r="M1636" s="86">
        <v>1</v>
      </c>
      <c r="N1636" s="89">
        <v>-0.21170058365758801</v>
      </c>
      <c r="O1636" s="89">
        <v>-0.364082394242769</v>
      </c>
      <c r="P1636" s="89">
        <v>45.020800000000001</v>
      </c>
      <c r="Q1636" s="89">
        <v>-0.51076002057536496</v>
      </c>
      <c r="R1636" s="89">
        <v>51.167324513618702</v>
      </c>
      <c r="S1636" s="89">
        <v>-0.43742120740906698</v>
      </c>
      <c r="T1636" s="89">
        <v>-0.496441476255577</v>
      </c>
      <c r="U1636" s="89">
        <v>0.376556776556777</v>
      </c>
      <c r="V1636" s="89">
        <v>-0.186938402047887</v>
      </c>
      <c r="W1636" s="89">
        <v>1</v>
      </c>
      <c r="X1636" s="89">
        <v>-4.3793372319688099E-2</v>
      </c>
      <c r="Y1636" s="89">
        <v>-1.4049879913447701E-2</v>
      </c>
      <c r="Z1636" s="89">
        <v>54.158299999999997</v>
      </c>
      <c r="AA1636" s="89">
        <v>0.540030366145</v>
      </c>
      <c r="AB1636" s="89">
        <v>52.436653606237797</v>
      </c>
      <c r="AC1636" s="89">
        <v>0.26299024311577601</v>
      </c>
      <c r="AD1636" s="89">
        <v>0.30758333503690599</v>
      </c>
      <c r="AE1636" s="89">
        <v>0.37582417582417599</v>
      </c>
      <c r="AF1636" s="89">
        <v>0.115597253387497</v>
      </c>
      <c r="AG1636" s="89">
        <v>1</v>
      </c>
      <c r="AH1636" s="89">
        <v>-8.6798214285714298E-2</v>
      </c>
      <c r="AI1636" s="89">
        <v>-0.129762205855082</v>
      </c>
      <c r="AJ1636" s="89">
        <v>42.2727</v>
      </c>
      <c r="AK1636" s="89">
        <v>-0.62205249164887</v>
      </c>
      <c r="AL1636" s="89">
        <v>39.285762499999997</v>
      </c>
      <c r="AM1636" s="89">
        <v>-0.37590734875197601</v>
      </c>
      <c r="AN1636" s="89">
        <v>-0.43810858862507701</v>
      </c>
      <c r="AO1636" s="89">
        <v>0.123076923076923</v>
      </c>
      <c r="AP1636" s="89">
        <v>-5.39210570615479E-2</v>
      </c>
      <c r="AQ1636" s="89">
        <v>1</v>
      </c>
      <c r="AR1636" s="89">
        <v>0.158794117647059</v>
      </c>
      <c r="AS1636" s="89">
        <v>0.42694996987984901</v>
      </c>
      <c r="AT1636" s="89">
        <v>47.819400000000002</v>
      </c>
      <c r="AU1636" s="89">
        <v>-9.4231997036061693E-2</v>
      </c>
      <c r="AV1636" s="89">
        <v>51.764691176470599</v>
      </c>
      <c r="AW1636" s="89">
        <v>0.16635898642189401</v>
      </c>
      <c r="AX1636" s="89">
        <v>0.136094186170303</v>
      </c>
      <c r="AY1636" s="89">
        <v>0.124542124542125</v>
      </c>
      <c r="AZ1636" s="89">
        <v>1.6949459083481E-2</v>
      </c>
      <c r="BA1636" s="89">
        <v>-99</v>
      </c>
      <c r="BB1636" s="89">
        <v>-99</v>
      </c>
      <c r="BC1636" s="89">
        <v>-99</v>
      </c>
      <c r="BD1636" s="89">
        <v>-99</v>
      </c>
      <c r="BE1636" s="89">
        <v>-99</v>
      </c>
      <c r="BF1636" s="89">
        <v>-99</v>
      </c>
      <c r="BG1636" s="89">
        <v>-99</v>
      </c>
      <c r="BH1636" s="89">
        <v>-99</v>
      </c>
      <c r="BI1636" s="89">
        <v>-99</v>
      </c>
      <c r="BJ1636" s="89">
        <v>-99</v>
      </c>
      <c r="BK1636" s="89">
        <v>-99</v>
      </c>
      <c r="BL1636" s="89">
        <v>-99</v>
      </c>
      <c r="BM1636" s="89">
        <v>-99</v>
      </c>
      <c r="BN1636" s="89">
        <v>-99</v>
      </c>
      <c r="BO1636" s="89">
        <v>-99</v>
      </c>
      <c r="BP1636" s="89">
        <v>-99</v>
      </c>
      <c r="BQ1636" s="89">
        <v>-99</v>
      </c>
      <c r="BR1636" s="89">
        <v>-99</v>
      </c>
      <c r="BS1636" s="89">
        <v>-99</v>
      </c>
      <c r="BT1636" s="89">
        <v>-99</v>
      </c>
      <c r="BU1636" s="89">
        <v>-99</v>
      </c>
      <c r="BV1636" s="89">
        <v>-99</v>
      </c>
      <c r="BW1636" s="89">
        <v>-99</v>
      </c>
      <c r="BX1636" s="89">
        <v>-99</v>
      </c>
      <c r="BY1636" s="89">
        <v>-99</v>
      </c>
      <c r="BZ1636" s="89">
        <v>-99</v>
      </c>
      <c r="CA1636" s="89">
        <v>-99</v>
      </c>
      <c r="CB1636" s="89">
        <v>-99</v>
      </c>
      <c r="CC1636" s="89">
        <v>-99</v>
      </c>
      <c r="CD1636" s="89">
        <v>-99</v>
      </c>
      <c r="CE1636" s="89">
        <v>-99</v>
      </c>
      <c r="CF1636" s="89">
        <v>-99</v>
      </c>
      <c r="CG1636" s="89">
        <v>-99</v>
      </c>
      <c r="CH1636" s="89">
        <v>-99</v>
      </c>
      <c r="CI1636" s="89">
        <v>-99</v>
      </c>
      <c r="CJ1636" s="89">
        <v>-99</v>
      </c>
      <c r="CK1636" s="89">
        <v>-99</v>
      </c>
      <c r="CL1636" s="89">
        <v>-99</v>
      </c>
      <c r="CM1636" s="89">
        <v>-99</v>
      </c>
      <c r="CN1636" s="89">
        <v>-99</v>
      </c>
      <c r="CO1636" s="89">
        <v>-99</v>
      </c>
      <c r="CP1636" s="89">
        <v>-99</v>
      </c>
      <c r="CQ1636" s="89">
        <v>-99</v>
      </c>
      <c r="CR1636" s="89">
        <v>-99</v>
      </c>
      <c r="CS1636" s="89">
        <v>-99</v>
      </c>
      <c r="CT1636" s="89">
        <v>-99</v>
      </c>
      <c r="CU1636" s="86">
        <v>-99</v>
      </c>
      <c r="CV1636" s="86">
        <v>-0.10829999999999999</v>
      </c>
      <c r="CW1636" s="86">
        <v>39</v>
      </c>
      <c r="CX1636" s="86">
        <v>2</v>
      </c>
      <c r="CY1636" s="86">
        <v>0.14510000000000001</v>
      </c>
      <c r="CZ1636" s="86">
        <v>59</v>
      </c>
      <c r="DA1636" s="86">
        <v>4</v>
      </c>
      <c r="DB1636" s="86">
        <v>-7.7700000000000005E-2</v>
      </c>
      <c r="DC1636" s="86">
        <v>43</v>
      </c>
      <c r="DD1636" s="86">
        <v>-99</v>
      </c>
      <c r="DE1636" s="86">
        <v>-99</v>
      </c>
      <c r="DF1636" s="86">
        <v>-99</v>
      </c>
      <c r="DG1636" s="86">
        <v>-99</v>
      </c>
      <c r="DH1636" s="86">
        <v>-99</v>
      </c>
    </row>
    <row r="1637" spans="1:112" x14ac:dyDescent="0.2">
      <c r="A1637" s="85">
        <f>IF(ISERROR(SEARCH('School Lookup'!$F$3,Data!J1637)),A1636,A1636+1)</f>
        <v>0</v>
      </c>
      <c r="B1637" s="85">
        <f>IF(I1637='School Lookup'!$G$13,1,0)</f>
        <v>0</v>
      </c>
      <c r="C1637" s="85">
        <f t="shared" si="25"/>
        <v>1635</v>
      </c>
      <c r="D1637" s="86" t="s">
        <v>6478</v>
      </c>
      <c r="E1637" s="86" t="s">
        <v>6552</v>
      </c>
      <c r="F1637" s="86" t="s">
        <v>518</v>
      </c>
      <c r="G1637" s="86" t="s">
        <v>2837</v>
      </c>
      <c r="H1637" s="86" t="s">
        <v>325</v>
      </c>
      <c r="I1637" s="86" t="s">
        <v>3807</v>
      </c>
      <c r="J1637" s="86" t="s">
        <v>327</v>
      </c>
      <c r="K1637" s="86" t="s">
        <v>16</v>
      </c>
      <c r="L1637" s="86">
        <v>1</v>
      </c>
      <c r="M1637" s="86">
        <v>1</v>
      </c>
      <c r="N1637" s="89">
        <v>5.0591798107255503E-2</v>
      </c>
      <c r="O1637" s="89">
        <v>0.203911475190832</v>
      </c>
      <c r="P1637" s="89">
        <v>38.46</v>
      </c>
      <c r="Q1637" s="89">
        <v>-1.20667333961331</v>
      </c>
      <c r="R1637" s="89">
        <v>46.372221766561502</v>
      </c>
      <c r="S1637" s="89">
        <v>-0.50138093221123903</v>
      </c>
      <c r="T1637" s="89">
        <v>-0.56901445840943699</v>
      </c>
      <c r="U1637" s="89">
        <v>0.38009592326139102</v>
      </c>
      <c r="V1637" s="89">
        <v>-0.21628007591821499</v>
      </c>
      <c r="W1637" s="89">
        <v>1</v>
      </c>
      <c r="X1637" s="89">
        <v>0.305646372239748</v>
      </c>
      <c r="Y1637" s="89">
        <v>0.80858662688071903</v>
      </c>
      <c r="Z1637" s="89">
        <v>45.96</v>
      </c>
      <c r="AA1637" s="89">
        <v>-0.48232190568139999</v>
      </c>
      <c r="AB1637" s="89">
        <v>44.794951104100903</v>
      </c>
      <c r="AC1637" s="89">
        <v>0.16313236059965999</v>
      </c>
      <c r="AD1637" s="89">
        <v>0.19131360997117</v>
      </c>
      <c r="AE1637" s="89">
        <v>0.38009592326139102</v>
      </c>
      <c r="AF1637" s="89">
        <v>7.2717523214461594E-2</v>
      </c>
      <c r="AG1637" s="89">
        <v>1</v>
      </c>
      <c r="AH1637" s="89">
        <v>0.12624285714285699</v>
      </c>
      <c r="AI1637" s="89">
        <v>0.32872273252616901</v>
      </c>
      <c r="AJ1637" s="89">
        <v>-99</v>
      </c>
      <c r="AK1637" s="89">
        <v>-99</v>
      </c>
      <c r="AL1637" s="89">
        <v>51.020408163265301</v>
      </c>
      <c r="AM1637" s="89">
        <v>0.32872273252616901</v>
      </c>
      <c r="AN1637" s="89">
        <v>0.30213590815298003</v>
      </c>
      <c r="AO1637" s="89">
        <v>0.117505995203837</v>
      </c>
      <c r="AP1637" s="89">
        <v>3.5502780574330997E-2</v>
      </c>
      <c r="AQ1637" s="89">
        <v>1</v>
      </c>
      <c r="AR1637" s="89">
        <v>-1.8741176470588199E-2</v>
      </c>
      <c r="AS1637" s="89">
        <v>2.7883297985506001E-2</v>
      </c>
      <c r="AT1637" s="89">
        <v>-99</v>
      </c>
      <c r="AU1637" s="89">
        <v>-99</v>
      </c>
      <c r="AV1637" s="89">
        <v>48.039209803921601</v>
      </c>
      <c r="AW1637" s="89">
        <v>2.7883297985506001E-2</v>
      </c>
      <c r="AX1637" s="89">
        <v>-9.8307992813223399E-3</v>
      </c>
      <c r="AY1637" s="89">
        <v>0.12230215827338101</v>
      </c>
      <c r="AZ1637" s="89">
        <v>-1.20232796965813E-3</v>
      </c>
      <c r="BA1637" s="89">
        <v>-99</v>
      </c>
      <c r="BB1637" s="89">
        <v>-99</v>
      </c>
      <c r="BC1637" s="89">
        <v>-99</v>
      </c>
      <c r="BD1637" s="89">
        <v>-99</v>
      </c>
      <c r="BE1637" s="89">
        <v>-99</v>
      </c>
      <c r="BF1637" s="89">
        <v>-99</v>
      </c>
      <c r="BG1637" s="89">
        <v>-99</v>
      </c>
      <c r="BH1637" s="89">
        <v>-99</v>
      </c>
      <c r="BI1637" s="89">
        <v>-99</v>
      </c>
      <c r="BJ1637" s="89">
        <v>-99</v>
      </c>
      <c r="BK1637" s="89">
        <v>-99</v>
      </c>
      <c r="BL1637" s="89">
        <v>-99</v>
      </c>
      <c r="BM1637" s="89">
        <v>-99</v>
      </c>
      <c r="BN1637" s="89">
        <v>-99</v>
      </c>
      <c r="BO1637" s="89">
        <v>-99</v>
      </c>
      <c r="BP1637" s="89">
        <v>-99</v>
      </c>
      <c r="BQ1637" s="89">
        <v>-99</v>
      </c>
      <c r="BR1637" s="89">
        <v>-99</v>
      </c>
      <c r="BS1637" s="89">
        <v>-99</v>
      </c>
      <c r="BT1637" s="89">
        <v>-99</v>
      </c>
      <c r="BU1637" s="89">
        <v>-99</v>
      </c>
      <c r="BV1637" s="89">
        <v>-99</v>
      </c>
      <c r="BW1637" s="89">
        <v>-99</v>
      </c>
      <c r="BX1637" s="89">
        <v>-99</v>
      </c>
      <c r="BY1637" s="89">
        <v>-99</v>
      </c>
      <c r="BZ1637" s="89">
        <v>-99</v>
      </c>
      <c r="CA1637" s="89">
        <v>-99</v>
      </c>
      <c r="CB1637" s="89">
        <v>-99</v>
      </c>
      <c r="CC1637" s="89">
        <v>-99</v>
      </c>
      <c r="CD1637" s="89">
        <v>-99</v>
      </c>
      <c r="CE1637" s="89">
        <v>-99</v>
      </c>
      <c r="CF1637" s="89">
        <v>-99</v>
      </c>
      <c r="CG1637" s="89">
        <v>-99</v>
      </c>
      <c r="CH1637" s="89">
        <v>-99</v>
      </c>
      <c r="CI1637" s="89">
        <v>-99</v>
      </c>
      <c r="CJ1637" s="89">
        <v>-99</v>
      </c>
      <c r="CK1637" s="89">
        <v>-99</v>
      </c>
      <c r="CL1637" s="89">
        <v>-99</v>
      </c>
      <c r="CM1637" s="89">
        <v>-99</v>
      </c>
      <c r="CN1637" s="89">
        <v>-99</v>
      </c>
      <c r="CO1637" s="89">
        <v>-99</v>
      </c>
      <c r="CP1637" s="89">
        <v>-99</v>
      </c>
      <c r="CQ1637" s="89">
        <v>-99</v>
      </c>
      <c r="CR1637" s="89">
        <v>-99</v>
      </c>
      <c r="CS1637" s="89">
        <v>-99</v>
      </c>
      <c r="CT1637" s="89">
        <v>-99</v>
      </c>
      <c r="CU1637" s="86">
        <v>-99</v>
      </c>
      <c r="CV1637" s="86">
        <v>-0.10929999999999999</v>
      </c>
      <c r="CW1637" s="86">
        <v>39</v>
      </c>
      <c r="CX1637" s="86">
        <v>2</v>
      </c>
      <c r="CY1637" s="86">
        <v>1.2059</v>
      </c>
      <c r="CZ1637" s="86">
        <v>90</v>
      </c>
      <c r="DA1637" s="86">
        <v>2</v>
      </c>
      <c r="DB1637" s="86">
        <v>-0.64200000000000002</v>
      </c>
      <c r="DC1637" s="86">
        <v>18</v>
      </c>
      <c r="DD1637" s="86">
        <v>-99</v>
      </c>
      <c r="DE1637" s="86">
        <v>-99</v>
      </c>
      <c r="DF1637" s="86">
        <v>-99</v>
      </c>
      <c r="DG1637" s="86">
        <v>-99</v>
      </c>
      <c r="DH1637" s="86">
        <v>-99</v>
      </c>
    </row>
    <row r="1638" spans="1:112" x14ac:dyDescent="0.2">
      <c r="A1638" s="85">
        <f>IF(ISERROR(SEARCH('School Lookup'!$F$3,Data!J1638)),A1637,A1637+1)</f>
        <v>0</v>
      </c>
      <c r="B1638" s="85">
        <f>IF(I1638='School Lookup'!$G$13,1,0)</f>
        <v>0</v>
      </c>
      <c r="C1638" s="85">
        <f t="shared" si="25"/>
        <v>1636</v>
      </c>
      <c r="D1638" s="86" t="s">
        <v>6478</v>
      </c>
      <c r="E1638" s="86" t="s">
        <v>6760</v>
      </c>
      <c r="F1638" s="86" t="s">
        <v>2767</v>
      </c>
      <c r="G1638" s="86" t="s">
        <v>2974</v>
      </c>
      <c r="H1638" s="86" t="s">
        <v>1723</v>
      </c>
      <c r="I1638" s="86" t="s">
        <v>4110</v>
      </c>
      <c r="J1638" s="86" t="s">
        <v>1736</v>
      </c>
      <c r="K1638" s="86" t="s">
        <v>26</v>
      </c>
      <c r="L1638" s="86">
        <v>1</v>
      </c>
      <c r="M1638" s="86">
        <v>1</v>
      </c>
      <c r="N1638" s="89">
        <v>-0.27353763440860202</v>
      </c>
      <c r="O1638" s="89">
        <v>-0.49799046085951199</v>
      </c>
      <c r="P1638" s="89">
        <v>47.436799999999998</v>
      </c>
      <c r="Q1638" s="89">
        <v>-0.25449148948225597</v>
      </c>
      <c r="R1638" s="89">
        <v>49.1039666666667</v>
      </c>
      <c r="S1638" s="89">
        <v>-0.37624097517088401</v>
      </c>
      <c r="T1638" s="89">
        <v>-0.42702229229060801</v>
      </c>
      <c r="U1638" s="89">
        <v>0.373493975903614</v>
      </c>
      <c r="V1638" s="89">
        <v>-0.159490253747095</v>
      </c>
      <c r="W1638" s="89">
        <v>1</v>
      </c>
      <c r="X1638" s="89">
        <v>-9.8354121863799299E-2</v>
      </c>
      <c r="Y1638" s="89">
        <v>-0.14249452627051001</v>
      </c>
      <c r="Z1638" s="89">
        <v>55.712600000000002</v>
      </c>
      <c r="AA1638" s="89">
        <v>0.73385617589821495</v>
      </c>
      <c r="AB1638" s="89">
        <v>51.254478853046599</v>
      </c>
      <c r="AC1638" s="89">
        <v>0.29568082481385199</v>
      </c>
      <c r="AD1638" s="89">
        <v>0.34564667916660802</v>
      </c>
      <c r="AE1638" s="89">
        <v>0.373493975903614</v>
      </c>
      <c r="AF1638" s="89">
        <v>0.129096952459818</v>
      </c>
      <c r="AG1638" s="89">
        <v>1</v>
      </c>
      <c r="AH1638" s="89">
        <v>2.22988372093023E-2</v>
      </c>
      <c r="AI1638" s="89">
        <v>0.105025173859347</v>
      </c>
      <c r="AJ1638" s="89">
        <v>-99</v>
      </c>
      <c r="AK1638" s="89">
        <v>-99</v>
      </c>
      <c r="AL1638" s="89">
        <v>58.139572093023197</v>
      </c>
      <c r="AM1638" s="89">
        <v>0.105025173859347</v>
      </c>
      <c r="AN1638" s="89">
        <v>6.7131909394607503E-2</v>
      </c>
      <c r="AO1638" s="89">
        <v>0.115127175368139</v>
      </c>
      <c r="AP1638" s="89">
        <v>7.7287071056710097E-3</v>
      </c>
      <c r="AQ1638" s="89">
        <v>1</v>
      </c>
      <c r="AR1638" s="89">
        <v>-0.27972038834951501</v>
      </c>
      <c r="AS1638" s="89">
        <v>-0.55874994604492301</v>
      </c>
      <c r="AT1638" s="89">
        <v>-99</v>
      </c>
      <c r="AU1638" s="89">
        <v>-99</v>
      </c>
      <c r="AV1638" s="89">
        <v>54.3689388349515</v>
      </c>
      <c r="AW1638" s="89">
        <v>-0.55874994604492301</v>
      </c>
      <c r="AX1638" s="89">
        <v>-0.62802196747258898</v>
      </c>
      <c r="AY1638" s="89">
        <v>0.13788487282463199</v>
      </c>
      <c r="AZ1638" s="89">
        <v>-8.6594729116032998E-2</v>
      </c>
      <c r="BA1638" s="89">
        <v>-99</v>
      </c>
      <c r="BB1638" s="89">
        <v>-99</v>
      </c>
      <c r="BC1638" s="89">
        <v>-99</v>
      </c>
      <c r="BD1638" s="89">
        <v>-99</v>
      </c>
      <c r="BE1638" s="89">
        <v>-99</v>
      </c>
      <c r="BF1638" s="89">
        <v>-99</v>
      </c>
      <c r="BG1638" s="89">
        <v>-99</v>
      </c>
      <c r="BH1638" s="89">
        <v>-99</v>
      </c>
      <c r="BI1638" s="89">
        <v>-99</v>
      </c>
      <c r="BJ1638" s="89">
        <v>-99</v>
      </c>
      <c r="BK1638" s="89">
        <v>-99</v>
      </c>
      <c r="BL1638" s="89">
        <v>-99</v>
      </c>
      <c r="BM1638" s="89">
        <v>-99</v>
      </c>
      <c r="BN1638" s="89">
        <v>-99</v>
      </c>
      <c r="BO1638" s="89">
        <v>-99</v>
      </c>
      <c r="BP1638" s="89">
        <v>-99</v>
      </c>
      <c r="BQ1638" s="89">
        <v>-99</v>
      </c>
      <c r="BR1638" s="89">
        <v>-99</v>
      </c>
      <c r="BS1638" s="89">
        <v>-99</v>
      </c>
      <c r="BT1638" s="89">
        <v>-99</v>
      </c>
      <c r="BU1638" s="89">
        <v>-99</v>
      </c>
      <c r="BV1638" s="89">
        <v>-99</v>
      </c>
      <c r="BW1638" s="89">
        <v>-99</v>
      </c>
      <c r="BX1638" s="89">
        <v>-99</v>
      </c>
      <c r="BY1638" s="89">
        <v>-99</v>
      </c>
      <c r="BZ1638" s="89">
        <v>-99</v>
      </c>
      <c r="CA1638" s="89">
        <v>-99</v>
      </c>
      <c r="CB1638" s="89">
        <v>-99</v>
      </c>
      <c r="CC1638" s="89">
        <v>-99</v>
      </c>
      <c r="CD1638" s="89">
        <v>-99</v>
      </c>
      <c r="CE1638" s="89">
        <v>-99</v>
      </c>
      <c r="CF1638" s="89">
        <v>-99</v>
      </c>
      <c r="CG1638" s="89">
        <v>-99</v>
      </c>
      <c r="CH1638" s="89">
        <v>-99</v>
      </c>
      <c r="CI1638" s="89">
        <v>-99</v>
      </c>
      <c r="CJ1638" s="89">
        <v>-99</v>
      </c>
      <c r="CK1638" s="89">
        <v>-99</v>
      </c>
      <c r="CL1638" s="89">
        <v>-99</v>
      </c>
      <c r="CM1638" s="89">
        <v>-99</v>
      </c>
      <c r="CN1638" s="89">
        <v>-99</v>
      </c>
      <c r="CO1638" s="89">
        <v>-99</v>
      </c>
      <c r="CP1638" s="89">
        <v>-99</v>
      </c>
      <c r="CQ1638" s="89">
        <v>-99</v>
      </c>
      <c r="CR1638" s="89">
        <v>-99</v>
      </c>
      <c r="CS1638" s="89">
        <v>-99</v>
      </c>
      <c r="CT1638" s="89">
        <v>-99</v>
      </c>
      <c r="CU1638" s="86">
        <v>-99</v>
      </c>
      <c r="CV1638" s="86">
        <v>-0.10929999999999999</v>
      </c>
      <c r="CW1638" s="86">
        <v>39</v>
      </c>
      <c r="CX1638" s="86">
        <v>2</v>
      </c>
      <c r="CY1638" s="86">
        <v>0.72109999999999996</v>
      </c>
      <c r="CZ1638" s="86">
        <v>81</v>
      </c>
      <c r="DA1638" s="86">
        <v>2</v>
      </c>
      <c r="DB1638" s="86">
        <v>0.17899999999999999</v>
      </c>
      <c r="DC1638" s="86">
        <v>56</v>
      </c>
      <c r="DD1638" s="86">
        <v>-99</v>
      </c>
      <c r="DE1638" s="86">
        <v>-99</v>
      </c>
      <c r="DF1638" s="86">
        <v>-99</v>
      </c>
      <c r="DG1638" s="86">
        <v>-99</v>
      </c>
      <c r="DH1638" s="86">
        <v>-99</v>
      </c>
    </row>
    <row r="1639" spans="1:112" x14ac:dyDescent="0.2">
      <c r="A1639" s="85">
        <f>IF(ISERROR(SEARCH('School Lookup'!$F$3,Data!J1639)),A1638,A1638+1)</f>
        <v>0</v>
      </c>
      <c r="B1639" s="85">
        <f>IF(I1639='School Lookup'!$G$13,1,0)</f>
        <v>0</v>
      </c>
      <c r="C1639" s="85">
        <f t="shared" si="25"/>
        <v>1637</v>
      </c>
      <c r="D1639" s="86" t="s">
        <v>6478</v>
      </c>
      <c r="E1639" s="86" t="s">
        <v>6850</v>
      </c>
      <c r="F1639" s="86" t="s">
        <v>2017</v>
      </c>
      <c r="G1639" s="86" t="s">
        <v>2815</v>
      </c>
      <c r="H1639" s="86" t="s">
        <v>1265</v>
      </c>
      <c r="I1639" s="86" t="s">
        <v>5046</v>
      </c>
      <c r="J1639" s="86" t="s">
        <v>488</v>
      </c>
      <c r="K1639" s="86" t="s">
        <v>130</v>
      </c>
      <c r="L1639" s="86">
        <v>1</v>
      </c>
      <c r="M1639" s="86">
        <v>1</v>
      </c>
      <c r="N1639" s="89">
        <v>-0.163203481012658</v>
      </c>
      <c r="O1639" s="89">
        <v>-0.259061970842488</v>
      </c>
      <c r="P1639" s="89">
        <v>39.542099999999998</v>
      </c>
      <c r="Q1639" s="89">
        <v>-1.09189346482198</v>
      </c>
      <c r="R1639" s="89">
        <v>48.892418354430397</v>
      </c>
      <c r="S1639" s="89">
        <v>-0.67547771783223398</v>
      </c>
      <c r="T1639" s="89">
        <v>-0.76655631705558203</v>
      </c>
      <c r="U1639" s="89">
        <v>0.37957957957958</v>
      </c>
      <c r="V1639" s="89">
        <v>-0.290969124552029</v>
      </c>
      <c r="W1639" s="89">
        <v>1</v>
      </c>
      <c r="X1639" s="89">
        <v>0.14939247999999999</v>
      </c>
      <c r="Y1639" s="89">
        <v>0.44074021534227698</v>
      </c>
      <c r="Z1639" s="89">
        <v>50.989400000000003</v>
      </c>
      <c r="AA1639" s="89">
        <v>0.14485915818839101</v>
      </c>
      <c r="AB1639" s="89">
        <v>52.799964959999997</v>
      </c>
      <c r="AC1639" s="89">
        <v>0.29279968676533402</v>
      </c>
      <c r="AD1639" s="89">
        <v>0.342292020322089</v>
      </c>
      <c r="AE1639" s="89">
        <v>0.37537537537537502</v>
      </c>
      <c r="AF1639" s="89">
        <v>0.12848799561640001</v>
      </c>
      <c r="AG1639" s="89">
        <v>1</v>
      </c>
      <c r="AH1639" s="89">
        <v>8.2128000000000007E-2</v>
      </c>
      <c r="AI1639" s="89">
        <v>0.23378330407130399</v>
      </c>
      <c r="AJ1639" s="89">
        <v>-99</v>
      </c>
      <c r="AK1639" s="89">
        <v>-99</v>
      </c>
      <c r="AL1639" s="89">
        <v>53.000008000000001</v>
      </c>
      <c r="AM1639" s="89">
        <v>0.23378330407130399</v>
      </c>
      <c r="AN1639" s="89">
        <v>0.202397916108292</v>
      </c>
      <c r="AO1639" s="89">
        <v>0.12012012012011999</v>
      </c>
      <c r="AP1639" s="89">
        <v>2.43120619949901E-2</v>
      </c>
      <c r="AQ1639" s="89">
        <v>1</v>
      </c>
      <c r="AR1639" s="89">
        <v>8.1707692307692301E-2</v>
      </c>
      <c r="AS1639" s="89">
        <v>0.25367387082977899</v>
      </c>
      <c r="AT1639" s="89">
        <v>-99</v>
      </c>
      <c r="AU1639" s="89">
        <v>-99</v>
      </c>
      <c r="AV1639" s="89">
        <v>52.403838461538498</v>
      </c>
      <c r="AW1639" s="89">
        <v>0.25367387082977899</v>
      </c>
      <c r="AX1639" s="89">
        <v>0.22810617311763001</v>
      </c>
      <c r="AY1639" s="89">
        <v>0.124924924924925</v>
      </c>
      <c r="AZ1639" s="89">
        <v>2.84961465516319E-2</v>
      </c>
      <c r="BA1639" s="89">
        <v>-99</v>
      </c>
      <c r="BB1639" s="89">
        <v>-99</v>
      </c>
      <c r="BC1639" s="89">
        <v>-99</v>
      </c>
      <c r="BD1639" s="89">
        <v>-99</v>
      </c>
      <c r="BE1639" s="89">
        <v>-99</v>
      </c>
      <c r="BF1639" s="89">
        <v>-99</v>
      </c>
      <c r="BG1639" s="89">
        <v>-99</v>
      </c>
      <c r="BH1639" s="89">
        <v>-99</v>
      </c>
      <c r="BI1639" s="89">
        <v>-99</v>
      </c>
      <c r="BJ1639" s="89">
        <v>-99</v>
      </c>
      <c r="BK1639" s="89">
        <v>-99</v>
      </c>
      <c r="BL1639" s="89">
        <v>-99</v>
      </c>
      <c r="BM1639" s="89">
        <v>-99</v>
      </c>
      <c r="BN1639" s="89">
        <v>-99</v>
      </c>
      <c r="BO1639" s="89">
        <v>-99</v>
      </c>
      <c r="BP1639" s="89">
        <v>-99</v>
      </c>
      <c r="BQ1639" s="89">
        <v>-99</v>
      </c>
      <c r="BR1639" s="89">
        <v>-99</v>
      </c>
      <c r="BS1639" s="89">
        <v>-99</v>
      </c>
      <c r="BT1639" s="89">
        <v>-99</v>
      </c>
      <c r="BU1639" s="89">
        <v>-99</v>
      </c>
      <c r="BV1639" s="89">
        <v>-99</v>
      </c>
      <c r="BW1639" s="89">
        <v>-99</v>
      </c>
      <c r="BX1639" s="89">
        <v>-99</v>
      </c>
      <c r="BY1639" s="89">
        <v>-99</v>
      </c>
      <c r="BZ1639" s="89">
        <v>-99</v>
      </c>
      <c r="CA1639" s="89">
        <v>-99</v>
      </c>
      <c r="CB1639" s="89">
        <v>-99</v>
      </c>
      <c r="CC1639" s="89">
        <v>-99</v>
      </c>
      <c r="CD1639" s="89">
        <v>-99</v>
      </c>
      <c r="CE1639" s="89">
        <v>-99</v>
      </c>
      <c r="CF1639" s="89">
        <v>-99</v>
      </c>
      <c r="CG1639" s="89">
        <v>-99</v>
      </c>
      <c r="CH1639" s="89">
        <v>-99</v>
      </c>
      <c r="CI1639" s="89">
        <v>-99</v>
      </c>
      <c r="CJ1639" s="89">
        <v>-99</v>
      </c>
      <c r="CK1639" s="89">
        <v>-99</v>
      </c>
      <c r="CL1639" s="89">
        <v>-99</v>
      </c>
      <c r="CM1639" s="89">
        <v>-99</v>
      </c>
      <c r="CN1639" s="89">
        <v>-99</v>
      </c>
      <c r="CO1639" s="89">
        <v>-99</v>
      </c>
      <c r="CP1639" s="89">
        <v>-99</v>
      </c>
      <c r="CQ1639" s="89">
        <v>-99</v>
      </c>
      <c r="CR1639" s="89">
        <v>-99</v>
      </c>
      <c r="CS1639" s="89">
        <v>-99</v>
      </c>
      <c r="CT1639" s="89">
        <v>-99</v>
      </c>
      <c r="CU1639" s="86">
        <v>-99</v>
      </c>
      <c r="CV1639" s="86">
        <v>-0.10970000000000001</v>
      </c>
      <c r="CW1639" s="86">
        <v>39</v>
      </c>
      <c r="CX1639" s="86">
        <v>2</v>
      </c>
      <c r="CY1639" s="86">
        <v>-5.2200000000000003E-2</v>
      </c>
      <c r="CZ1639" s="86">
        <v>49</v>
      </c>
      <c r="DA1639" s="86">
        <v>2</v>
      </c>
      <c r="DB1639" s="86">
        <v>-0.36009999999999998</v>
      </c>
      <c r="DC1639" s="86">
        <v>29</v>
      </c>
      <c r="DD1639" s="86">
        <v>-99</v>
      </c>
      <c r="DE1639" s="86">
        <v>-99</v>
      </c>
      <c r="DF1639" s="86">
        <v>-99</v>
      </c>
      <c r="DG1639" s="86">
        <v>-99</v>
      </c>
      <c r="DH1639" s="86">
        <v>-99</v>
      </c>
    </row>
    <row r="1640" spans="1:112" x14ac:dyDescent="0.2">
      <c r="A1640" s="85">
        <f>IF(ISERROR(SEARCH('School Lookup'!$F$3,Data!J1640)),A1639,A1639+1)</f>
        <v>0</v>
      </c>
      <c r="B1640" s="85">
        <f>IF(I1640='School Lookup'!$G$13,1,0)</f>
        <v>0</v>
      </c>
      <c r="C1640" s="85">
        <f t="shared" si="25"/>
        <v>1638</v>
      </c>
      <c r="D1640" s="86" t="s">
        <v>6478</v>
      </c>
      <c r="E1640" s="86" t="s">
        <v>6688</v>
      </c>
      <c r="F1640" s="86" t="s">
        <v>1142</v>
      </c>
      <c r="G1640" s="86" t="s">
        <v>3072</v>
      </c>
      <c r="H1640" s="86" t="s">
        <v>1048</v>
      </c>
      <c r="I1640" s="86" t="s">
        <v>4237</v>
      </c>
      <c r="J1640" s="86" t="s">
        <v>6693</v>
      </c>
      <c r="K1640" s="86" t="s">
        <v>6095</v>
      </c>
      <c r="L1640" s="86">
        <v>1</v>
      </c>
      <c r="M1640" s="86">
        <v>1</v>
      </c>
      <c r="N1640" s="89">
        <v>7.3864912280701703E-2</v>
      </c>
      <c r="O1640" s="89">
        <v>0.25430937879825399</v>
      </c>
      <c r="P1640" s="89">
        <v>51.454999999999998</v>
      </c>
      <c r="Q1640" s="89">
        <v>0.171724657719041</v>
      </c>
      <c r="R1640" s="89">
        <v>47.076023976608198</v>
      </c>
      <c r="S1640" s="89">
        <v>0.21301701825864799</v>
      </c>
      <c r="T1640" s="89">
        <v>0.24158924369475299</v>
      </c>
      <c r="U1640" s="89">
        <v>0.27360000000000001</v>
      </c>
      <c r="V1640" s="89">
        <v>6.6098817074884506E-2</v>
      </c>
      <c r="W1640" s="89">
        <v>1</v>
      </c>
      <c r="X1640" s="89">
        <v>-0.20100697674418599</v>
      </c>
      <c r="Y1640" s="89">
        <v>-0.38415560594453901</v>
      </c>
      <c r="Z1640" s="89">
        <v>45.0794</v>
      </c>
      <c r="AA1640" s="89">
        <v>-0.592135331705128</v>
      </c>
      <c r="AB1640" s="89">
        <v>51.1627837209302</v>
      </c>
      <c r="AC1640" s="89">
        <v>-0.48814546882483301</v>
      </c>
      <c r="AD1640" s="89">
        <v>-0.567003032246572</v>
      </c>
      <c r="AE1640" s="89">
        <v>0.2752</v>
      </c>
      <c r="AF1640" s="89">
        <v>-0.15603923447425699</v>
      </c>
      <c r="AG1640" s="89">
        <v>1</v>
      </c>
      <c r="AH1640" s="89">
        <v>-0.107593548387097</v>
      </c>
      <c r="AI1640" s="89">
        <v>-0.174515771025198</v>
      </c>
      <c r="AJ1640" s="89">
        <v>46.875</v>
      </c>
      <c r="AK1640" s="89">
        <v>-0.17152878283870701</v>
      </c>
      <c r="AL1640" s="89">
        <v>53.763459139784899</v>
      </c>
      <c r="AM1640" s="89">
        <v>-0.17302227693195299</v>
      </c>
      <c r="AN1640" s="89">
        <v>-0.224969011017533</v>
      </c>
      <c r="AO1640" s="89">
        <v>7.4399999999999994E-2</v>
      </c>
      <c r="AP1640" s="89">
        <v>-1.6737694419704401E-2</v>
      </c>
      <c r="AQ1640" s="89">
        <v>1</v>
      </c>
      <c r="AR1640" s="89">
        <v>6.4917197452229302E-3</v>
      </c>
      <c r="AS1640" s="89">
        <v>8.4602205429489E-2</v>
      </c>
      <c r="AT1640" s="89">
        <v>54.833300000000001</v>
      </c>
      <c r="AU1640" s="89">
        <v>0.66809949898636301</v>
      </c>
      <c r="AV1640" s="89">
        <v>45.222924203821698</v>
      </c>
      <c r="AW1640" s="89">
        <v>0.37635085220792602</v>
      </c>
      <c r="AX1640" s="89">
        <v>0.35738256036649402</v>
      </c>
      <c r="AY1640" s="89">
        <v>0.12559999999999999</v>
      </c>
      <c r="AZ1640" s="89">
        <v>4.4887249582031698E-2</v>
      </c>
      <c r="BA1640" s="89">
        <v>1</v>
      </c>
      <c r="BB1640" s="89">
        <v>-0.18824430379746801</v>
      </c>
      <c r="BC1640" s="89">
        <v>-0.199123235145372</v>
      </c>
      <c r="BD1640" s="89">
        <v>50.7879</v>
      </c>
      <c r="BE1640" s="89">
        <v>0.24939213671994701</v>
      </c>
      <c r="BF1640" s="89">
        <v>64.556970886076002</v>
      </c>
      <c r="BG1640" s="89">
        <v>2.5134450787287401E-2</v>
      </c>
      <c r="BH1640" s="89">
        <v>3.7098887598995503E-2</v>
      </c>
      <c r="BI1640" s="89">
        <v>6.3200000000000006E-2</v>
      </c>
      <c r="BJ1640" s="89">
        <v>2.3446496962565202E-3</v>
      </c>
      <c r="BK1640" s="89">
        <v>1</v>
      </c>
      <c r="BL1640" s="89">
        <v>-0.51079113924050601</v>
      </c>
      <c r="BM1640" s="89">
        <v>-1.0612177016233999</v>
      </c>
      <c r="BN1640" s="89">
        <v>52.363599999999998</v>
      </c>
      <c r="BO1640" s="89">
        <v>0.41635964456721303</v>
      </c>
      <c r="BP1640" s="89">
        <v>79.746855696202502</v>
      </c>
      <c r="BQ1640" s="89">
        <v>-0.32242902852809402</v>
      </c>
      <c r="BR1640" s="89">
        <v>-0.32635051613962701</v>
      </c>
      <c r="BS1640" s="89">
        <v>6.3200000000000006E-2</v>
      </c>
      <c r="BT1640" s="89">
        <v>-2.0625352620024399E-2</v>
      </c>
      <c r="BU1640" s="89">
        <v>1</v>
      </c>
      <c r="BV1640" s="89">
        <v>-0.103958974358974</v>
      </c>
      <c r="BW1640" s="89">
        <v>-8.2306900604736097E-2</v>
      </c>
      <c r="BX1640" s="89">
        <v>45.352899999999998</v>
      </c>
      <c r="BY1640" s="89">
        <v>-0.38765140610410798</v>
      </c>
      <c r="BZ1640" s="89">
        <v>58.974384615384601</v>
      </c>
      <c r="CA1640" s="89">
        <v>-0.23497915335442199</v>
      </c>
      <c r="CB1640" s="89">
        <v>-0.23783436083159901</v>
      </c>
      <c r="CC1640" s="89">
        <v>6.2399999999999997E-2</v>
      </c>
      <c r="CD1640" s="89">
        <v>-1.48408641158918E-2</v>
      </c>
      <c r="CE1640" s="89">
        <v>1</v>
      </c>
      <c r="CF1640" s="89">
        <v>-0.19674615384615399</v>
      </c>
      <c r="CG1640" s="89">
        <v>-0.28498704010378101</v>
      </c>
      <c r="CH1640" s="89">
        <v>47.4</v>
      </c>
      <c r="CI1640" s="89">
        <v>-0.216427859079593</v>
      </c>
      <c r="CJ1640" s="89">
        <v>55.128234615384599</v>
      </c>
      <c r="CK1640" s="89">
        <v>-0.250707449591687</v>
      </c>
      <c r="CL1640" s="89">
        <v>-0.26213449689764601</v>
      </c>
      <c r="CM1640" s="89">
        <v>6.2399999999999997E-2</v>
      </c>
      <c r="CN1640" s="89">
        <v>-1.63571926064131E-2</v>
      </c>
      <c r="CO1640" s="89">
        <v>91.944999999999993</v>
      </c>
      <c r="CP1640" s="89">
        <v>0.34429999999999999</v>
      </c>
      <c r="CQ1640" s="89">
        <v>-6.11</v>
      </c>
      <c r="CR1640" s="89">
        <v>-1.0644</v>
      </c>
      <c r="CS1640" s="89">
        <v>0.34429999999999999</v>
      </c>
      <c r="CT1640" s="89">
        <v>-0.1108</v>
      </c>
      <c r="CU1640" s="86" t="s">
        <v>6988</v>
      </c>
      <c r="CV1640" s="86">
        <v>-0.11119999999999999</v>
      </c>
      <c r="CW1640" s="86">
        <v>39</v>
      </c>
      <c r="CX1640" s="86">
        <v>4</v>
      </c>
      <c r="CY1640" s="86">
        <v>0.4919</v>
      </c>
      <c r="CZ1640" s="86">
        <v>73</v>
      </c>
      <c r="DA1640" s="86">
        <v>8</v>
      </c>
      <c r="DB1640" s="86">
        <v>-4.0399999999999998E-2</v>
      </c>
      <c r="DC1640" s="86">
        <v>45</v>
      </c>
      <c r="DD1640" s="86">
        <v>-99</v>
      </c>
      <c r="DE1640" s="86">
        <v>-99</v>
      </c>
      <c r="DF1640" s="86">
        <v>-99</v>
      </c>
      <c r="DG1640" s="86">
        <v>-99</v>
      </c>
      <c r="DH1640" s="86">
        <v>-99</v>
      </c>
    </row>
    <row r="1641" spans="1:112" x14ac:dyDescent="0.2">
      <c r="A1641" s="85">
        <f>IF(ISERROR(SEARCH('School Lookup'!$F$3,Data!J1641)),A1640,A1640+1)</f>
        <v>0</v>
      </c>
      <c r="B1641" s="85">
        <f>IF(I1641='School Lookup'!$G$13,1,0)</f>
        <v>0</v>
      </c>
      <c r="C1641" s="85">
        <f t="shared" si="25"/>
        <v>1639</v>
      </c>
      <c r="D1641" s="86" t="s">
        <v>6478</v>
      </c>
      <c r="E1641" s="86" t="s">
        <v>6479</v>
      </c>
      <c r="F1641" s="86" t="s">
        <v>2740</v>
      </c>
      <c r="G1641" s="86" t="s">
        <v>2926</v>
      </c>
      <c r="H1641" s="86" t="s">
        <v>32</v>
      </c>
      <c r="I1641" s="86" t="s">
        <v>3830</v>
      </c>
      <c r="J1641" s="86" t="s">
        <v>37</v>
      </c>
      <c r="K1641" s="86" t="s">
        <v>10</v>
      </c>
      <c r="L1641" s="86">
        <v>1</v>
      </c>
      <c r="M1641" s="86">
        <v>1</v>
      </c>
      <c r="N1641" s="89">
        <v>-3.8254587155963297E-2</v>
      </c>
      <c r="O1641" s="89">
        <v>1.1514723858239199E-2</v>
      </c>
      <c r="P1641" s="89">
        <v>48.1905</v>
      </c>
      <c r="Q1641" s="89">
        <v>-0.17454546635109799</v>
      </c>
      <c r="R1641" s="89">
        <v>52.293588073394503</v>
      </c>
      <c r="S1641" s="89">
        <v>-8.1515371246429505E-2</v>
      </c>
      <c r="T1641" s="89">
        <v>-9.2606907295566296E-2</v>
      </c>
      <c r="U1641" s="89">
        <v>0.19429590017825299</v>
      </c>
      <c r="V1641" s="89">
        <v>-1.7993142415716101E-2</v>
      </c>
      <c r="W1641" s="89">
        <v>1</v>
      </c>
      <c r="X1641" s="89">
        <v>-6.2656880733944903E-2</v>
      </c>
      <c r="Y1641" s="89">
        <v>-5.8457566530066098E-2</v>
      </c>
      <c r="Z1641" s="89">
        <v>52.504800000000003</v>
      </c>
      <c r="AA1641" s="89">
        <v>0.33383402282200098</v>
      </c>
      <c r="AB1641" s="89">
        <v>48.623899082568798</v>
      </c>
      <c r="AC1641" s="89">
        <v>0.13768822814596701</v>
      </c>
      <c r="AD1641" s="89">
        <v>0.16168768350062299</v>
      </c>
      <c r="AE1641" s="89">
        <v>0.19429590017825299</v>
      </c>
      <c r="AF1641" s="89">
        <v>3.1415254013490101E-2</v>
      </c>
      <c r="AG1641" s="89">
        <v>1</v>
      </c>
      <c r="AH1641" s="89">
        <v>0.146691666666667</v>
      </c>
      <c r="AI1641" s="89">
        <v>0.37273054337515399</v>
      </c>
      <c r="AJ1641" s="89">
        <v>57.8444</v>
      </c>
      <c r="AK1641" s="89">
        <v>0.902276656055366</v>
      </c>
      <c r="AL1641" s="89">
        <v>54.629624074074101</v>
      </c>
      <c r="AM1641" s="89">
        <v>0.63750359971526005</v>
      </c>
      <c r="AN1641" s="89">
        <v>0.62652361699513803</v>
      </c>
      <c r="AO1641" s="89">
        <v>9.6256684491978606E-2</v>
      </c>
      <c r="AP1641" s="89">
        <v>6.0307086127874297E-2</v>
      </c>
      <c r="AQ1641" s="89">
        <v>1</v>
      </c>
      <c r="AR1641" s="89">
        <v>-0.13472000000000001</v>
      </c>
      <c r="AS1641" s="89">
        <v>-0.23281575538375399</v>
      </c>
      <c r="AT1641" s="89">
        <v>35.698099999999997</v>
      </c>
      <c r="AU1641" s="89">
        <v>-1.4116800306174699</v>
      </c>
      <c r="AV1641" s="89">
        <v>49.999989090909096</v>
      </c>
      <c r="AW1641" s="89">
        <v>-0.82224789300060996</v>
      </c>
      <c r="AX1641" s="89">
        <v>-0.90569478145325599</v>
      </c>
      <c r="AY1641" s="89">
        <v>9.8039215686274495E-2</v>
      </c>
      <c r="AZ1641" s="89">
        <v>-8.8793606024828997E-2</v>
      </c>
      <c r="BA1641" s="89">
        <v>1</v>
      </c>
      <c r="BB1641" s="89">
        <v>-0.103512820512821</v>
      </c>
      <c r="BC1641" s="89">
        <v>-8.4518034788478805E-3</v>
      </c>
      <c r="BD1641" s="89">
        <v>54.392200000000003</v>
      </c>
      <c r="BE1641" s="89">
        <v>0.60979637101610695</v>
      </c>
      <c r="BF1641" s="89">
        <v>52.136756410256403</v>
      </c>
      <c r="BG1641" s="89">
        <v>0.30067228376862898</v>
      </c>
      <c r="BH1641" s="89">
        <v>0.33191406106413002</v>
      </c>
      <c r="BI1641" s="89">
        <v>0.10427807486630999</v>
      </c>
      <c r="BJ1641" s="89">
        <v>3.4611359308826403E-2</v>
      </c>
      <c r="BK1641" s="89">
        <v>1</v>
      </c>
      <c r="BL1641" s="89">
        <v>-0.15455299145299101</v>
      </c>
      <c r="BM1641" s="89">
        <v>-0.19432281068021801</v>
      </c>
      <c r="BN1641" s="89">
        <v>49.803899999999999</v>
      </c>
      <c r="BO1641" s="89">
        <v>0.128956088140421</v>
      </c>
      <c r="BP1641" s="89">
        <v>57.264962393162399</v>
      </c>
      <c r="BQ1641" s="89">
        <v>-3.2683361269898202E-2</v>
      </c>
      <c r="BR1641" s="89">
        <v>-2.2409397115867799E-2</v>
      </c>
      <c r="BS1641" s="89">
        <v>0.10427807486630999</v>
      </c>
      <c r="BT1641" s="89">
        <v>-2.3368087901573398E-3</v>
      </c>
      <c r="BU1641" s="89">
        <v>1</v>
      </c>
      <c r="BV1641" s="89">
        <v>-0.110394017094017</v>
      </c>
      <c r="BW1641" s="89">
        <v>-9.7129425483334406E-2</v>
      </c>
      <c r="BX1641" s="89">
        <v>42.096200000000003</v>
      </c>
      <c r="BY1641" s="89">
        <v>-0.72365203151646595</v>
      </c>
      <c r="BZ1641" s="89">
        <v>47.863228205128202</v>
      </c>
      <c r="CA1641" s="89">
        <v>-0.41039072849989999</v>
      </c>
      <c r="CB1641" s="89">
        <v>-0.422727030405736</v>
      </c>
      <c r="CC1641" s="89">
        <v>0.10427807486630999</v>
      </c>
      <c r="CD1641" s="89">
        <v>-4.4081160924662299E-2</v>
      </c>
      <c r="CE1641" s="89">
        <v>1</v>
      </c>
      <c r="CF1641" s="89">
        <v>-0.13064444444444401</v>
      </c>
      <c r="CG1641" s="89">
        <v>-0.12650021157935301</v>
      </c>
      <c r="CH1641" s="89">
        <v>40.840000000000003</v>
      </c>
      <c r="CI1641" s="89">
        <v>-0.96509591586966204</v>
      </c>
      <c r="CJ1641" s="89">
        <v>43.589763247863203</v>
      </c>
      <c r="CK1641" s="89">
        <v>-0.54579806372450701</v>
      </c>
      <c r="CL1641" s="89">
        <v>-0.58144103392921498</v>
      </c>
      <c r="CM1641" s="89">
        <v>0.10427807486630999</v>
      </c>
      <c r="CN1641" s="89">
        <v>-6.0631551666415498E-2</v>
      </c>
      <c r="CO1641" s="89">
        <v>90.15</v>
      </c>
      <c r="CP1641" s="89">
        <v>0.20860000000000001</v>
      </c>
      <c r="CQ1641" s="89">
        <v>12.56</v>
      </c>
      <c r="CR1641" s="89">
        <v>1.6301000000000001</v>
      </c>
      <c r="CS1641" s="89">
        <v>0.20860000000000001</v>
      </c>
      <c r="CT1641" s="89">
        <v>-0.33410000000000001</v>
      </c>
      <c r="CU1641" s="86" t="s">
        <v>6986</v>
      </c>
      <c r="CV1641" s="86">
        <v>-0.11219999999999999</v>
      </c>
      <c r="CW1641" s="86">
        <v>39</v>
      </c>
      <c r="CX1641" s="86">
        <v>4</v>
      </c>
      <c r="CY1641" s="86">
        <v>0.5222</v>
      </c>
      <c r="CZ1641" s="86">
        <v>74</v>
      </c>
      <c r="DA1641" s="86">
        <v>8</v>
      </c>
      <c r="DB1641" s="86">
        <v>-0.1197</v>
      </c>
      <c r="DC1641" s="86">
        <v>40</v>
      </c>
      <c r="DD1641" s="86">
        <v>-99</v>
      </c>
      <c r="DE1641" s="86">
        <v>-99</v>
      </c>
      <c r="DF1641" s="86">
        <v>-99</v>
      </c>
      <c r="DG1641" s="86">
        <v>-99</v>
      </c>
      <c r="DH1641" s="86">
        <v>-99</v>
      </c>
    </row>
    <row r="1642" spans="1:112" x14ac:dyDescent="0.2">
      <c r="A1642" s="85">
        <f>IF(ISERROR(SEARCH('School Lookup'!$F$3,Data!J1642)),A1641,A1641+1)</f>
        <v>0</v>
      </c>
      <c r="B1642" s="85">
        <f>IF(I1642='School Lookup'!$G$13,1,0)</f>
        <v>0</v>
      </c>
      <c r="C1642" s="85">
        <f t="shared" si="25"/>
        <v>1640</v>
      </c>
      <c r="D1642" s="86" t="s">
        <v>6478</v>
      </c>
      <c r="E1642" s="86" t="s">
        <v>6790</v>
      </c>
      <c r="F1642" s="86" t="s">
        <v>2774</v>
      </c>
      <c r="G1642" s="86" t="s">
        <v>3438</v>
      </c>
      <c r="H1642" s="86" t="s">
        <v>2560</v>
      </c>
      <c r="I1642" s="86" t="s">
        <v>5859</v>
      </c>
      <c r="J1642" s="86" t="s">
        <v>2560</v>
      </c>
      <c r="K1642" s="86" t="s">
        <v>36</v>
      </c>
      <c r="L1642" s="86">
        <v>1</v>
      </c>
      <c r="M1642" s="86">
        <v>-99</v>
      </c>
      <c r="N1642" s="89">
        <v>-99</v>
      </c>
      <c r="O1642" s="89">
        <v>-99</v>
      </c>
      <c r="P1642" s="89">
        <v>-99</v>
      </c>
      <c r="Q1642" s="89">
        <v>-99</v>
      </c>
      <c r="R1642" s="89">
        <v>-99</v>
      </c>
      <c r="S1642" s="89">
        <v>-99</v>
      </c>
      <c r="T1642" s="89">
        <v>-99</v>
      </c>
      <c r="U1642" s="89">
        <v>-99</v>
      </c>
      <c r="V1642" s="89">
        <v>-99</v>
      </c>
      <c r="W1642" s="89">
        <v>-99</v>
      </c>
      <c r="X1642" s="89">
        <v>-99</v>
      </c>
      <c r="Y1642" s="89">
        <v>-99</v>
      </c>
      <c r="Z1642" s="89">
        <v>-99</v>
      </c>
      <c r="AA1642" s="89">
        <v>-99</v>
      </c>
      <c r="AB1642" s="89">
        <v>-99</v>
      </c>
      <c r="AC1642" s="89">
        <v>-99</v>
      </c>
      <c r="AD1642" s="89">
        <v>-99</v>
      </c>
      <c r="AE1642" s="89">
        <v>-99</v>
      </c>
      <c r="AF1642" s="89">
        <v>-99</v>
      </c>
      <c r="AG1642" s="89">
        <v>-99</v>
      </c>
      <c r="AH1642" s="89">
        <v>-99</v>
      </c>
      <c r="AI1642" s="89">
        <v>-99</v>
      </c>
      <c r="AJ1642" s="89">
        <v>-99</v>
      </c>
      <c r="AK1642" s="89">
        <v>-99</v>
      </c>
      <c r="AL1642" s="89">
        <v>-99</v>
      </c>
      <c r="AM1642" s="89">
        <v>-99</v>
      </c>
      <c r="AN1642" s="89">
        <v>-99</v>
      </c>
      <c r="AO1642" s="89">
        <v>-99</v>
      </c>
      <c r="AP1642" s="89">
        <v>-99</v>
      </c>
      <c r="AQ1642" s="89">
        <v>-99</v>
      </c>
      <c r="AR1642" s="89">
        <v>-99</v>
      </c>
      <c r="AS1642" s="89">
        <v>-99</v>
      </c>
      <c r="AT1642" s="89">
        <v>-99</v>
      </c>
      <c r="AU1642" s="89">
        <v>-99</v>
      </c>
      <c r="AV1642" s="89">
        <v>-99</v>
      </c>
      <c r="AW1642" s="89">
        <v>-99</v>
      </c>
      <c r="AX1642" s="89">
        <v>-99</v>
      </c>
      <c r="AY1642" s="89">
        <v>-99</v>
      </c>
      <c r="AZ1642" s="89">
        <v>-99</v>
      </c>
      <c r="BA1642" s="89">
        <v>1</v>
      </c>
      <c r="BB1642" s="89">
        <v>-0.34633438914027098</v>
      </c>
      <c r="BC1642" s="89">
        <v>-0.55487368038815998</v>
      </c>
      <c r="BD1642" s="89">
        <v>52.021700000000003</v>
      </c>
      <c r="BE1642" s="89">
        <v>0.37276331677560298</v>
      </c>
      <c r="BF1642" s="89">
        <v>46.606303167420798</v>
      </c>
      <c r="BG1642" s="89">
        <v>-9.1055181806278307E-2</v>
      </c>
      <c r="BH1642" s="89">
        <v>-8.7219672641121695E-2</v>
      </c>
      <c r="BI1642" s="89">
        <v>0.248873873873874</v>
      </c>
      <c r="BJ1642" s="89">
        <v>-2.1706697808207099E-2</v>
      </c>
      <c r="BK1642" s="89">
        <v>1</v>
      </c>
      <c r="BL1642" s="89">
        <v>-0.67262171945701399</v>
      </c>
      <c r="BM1642" s="89">
        <v>-1.4550275843082301</v>
      </c>
      <c r="BN1642" s="89">
        <v>54.919499999999999</v>
      </c>
      <c r="BO1642" s="89">
        <v>0.70333653634016902</v>
      </c>
      <c r="BP1642" s="89">
        <v>47.511325791855199</v>
      </c>
      <c r="BQ1642" s="89">
        <v>-0.37584552398402898</v>
      </c>
      <c r="BR1642" s="89">
        <v>-0.38238403531814402</v>
      </c>
      <c r="BS1642" s="89">
        <v>0.248873873873874</v>
      </c>
      <c r="BT1642" s="89">
        <v>-9.5165396177150793E-2</v>
      </c>
      <c r="BU1642" s="89">
        <v>1</v>
      </c>
      <c r="BV1642" s="89">
        <v>-0.54517040358744395</v>
      </c>
      <c r="BW1642" s="89">
        <v>-1.09859655954473</v>
      </c>
      <c r="BX1642" s="89">
        <v>59.3125</v>
      </c>
      <c r="BY1642" s="89">
        <v>1.0525900439853599</v>
      </c>
      <c r="BZ1642" s="89">
        <v>42.600903587443902</v>
      </c>
      <c r="CA1642" s="89">
        <v>-2.3003257779687401E-2</v>
      </c>
      <c r="CB1642" s="89">
        <v>-1.44010487159279E-2</v>
      </c>
      <c r="CC1642" s="89">
        <v>0.251126126126126</v>
      </c>
      <c r="CD1642" s="89">
        <v>-3.6164795761846002E-3</v>
      </c>
      <c r="CE1642" s="89">
        <v>1</v>
      </c>
      <c r="CF1642" s="89">
        <v>-0.49430044843049298</v>
      </c>
      <c r="CG1642" s="89">
        <v>-0.99840938408443003</v>
      </c>
      <c r="CH1642" s="89">
        <v>51.228099999999998</v>
      </c>
      <c r="CI1642" s="89">
        <v>0.22045875497499001</v>
      </c>
      <c r="CJ1642" s="89">
        <v>37.668158744394603</v>
      </c>
      <c r="CK1642" s="89">
        <v>-0.38897531455472001</v>
      </c>
      <c r="CL1642" s="89">
        <v>-0.411748991665083</v>
      </c>
      <c r="CM1642" s="89">
        <v>0.251126126126126</v>
      </c>
      <c r="CN1642" s="89">
        <v>-0.103400929213191</v>
      </c>
      <c r="CO1642" s="89">
        <v>100</v>
      </c>
      <c r="CP1642" s="89">
        <v>0.95289999999999997</v>
      </c>
      <c r="CQ1642" s="89">
        <v>0</v>
      </c>
      <c r="CR1642" s="89">
        <v>-0.18260000000000001</v>
      </c>
      <c r="CS1642" s="89">
        <v>0.95289999999999997</v>
      </c>
      <c r="CT1642" s="89">
        <v>0.89070000000000005</v>
      </c>
      <c r="CU1642" s="86" t="s">
        <v>6988</v>
      </c>
      <c r="CV1642" s="86">
        <v>-0.1124</v>
      </c>
      <c r="CW1642" s="86">
        <v>39</v>
      </c>
      <c r="CX1642" s="86">
        <v>2</v>
      </c>
      <c r="CY1642" s="86">
        <v>-0.17069999999999999</v>
      </c>
      <c r="CZ1642" s="86">
        <v>43</v>
      </c>
      <c r="DA1642" s="86">
        <v>4</v>
      </c>
      <c r="DB1642" s="86">
        <v>0.58750000000000002</v>
      </c>
      <c r="DC1642" s="86">
        <v>77</v>
      </c>
      <c r="DD1642" s="86">
        <v>-99</v>
      </c>
      <c r="DE1642" s="86">
        <v>-99</v>
      </c>
      <c r="DF1642" s="86">
        <v>-99</v>
      </c>
      <c r="DG1642" s="86">
        <v>-99</v>
      </c>
      <c r="DH1642" s="86">
        <v>-99</v>
      </c>
    </row>
    <row r="1643" spans="1:112" x14ac:dyDescent="0.2">
      <c r="A1643" s="85">
        <f>IF(ISERROR(SEARCH('School Lookup'!$F$3,Data!J1643)),A1642,A1642+1)</f>
        <v>0</v>
      </c>
      <c r="B1643" s="85">
        <f>IF(I1643='School Lookup'!$G$13,1,0)</f>
        <v>0</v>
      </c>
      <c r="C1643" s="85">
        <f t="shared" si="25"/>
        <v>1641</v>
      </c>
      <c r="D1643" s="86" t="s">
        <v>6478</v>
      </c>
      <c r="E1643" s="86" t="s">
        <v>6760</v>
      </c>
      <c r="F1643" s="86" t="s">
        <v>2767</v>
      </c>
      <c r="G1643" s="86" t="s">
        <v>2986</v>
      </c>
      <c r="H1643" s="86" t="s">
        <v>6000</v>
      </c>
      <c r="I1643" s="86" t="s">
        <v>4785</v>
      </c>
      <c r="J1643" s="86" t="s">
        <v>995</v>
      </c>
      <c r="K1643" s="86" t="s">
        <v>6545</v>
      </c>
      <c r="L1643" s="86">
        <v>1</v>
      </c>
      <c r="M1643" s="86">
        <v>1</v>
      </c>
      <c r="N1643" s="89">
        <v>-2.2742465753424701E-2</v>
      </c>
      <c r="O1643" s="89">
        <v>4.51062060022039E-2</v>
      </c>
      <c r="P1643" s="89">
        <v>-99</v>
      </c>
      <c r="Q1643" s="89">
        <v>-99</v>
      </c>
      <c r="R1643" s="89">
        <v>50.000001369863</v>
      </c>
      <c r="S1643" s="89">
        <v>4.51062060022039E-2</v>
      </c>
      <c r="T1643" s="89">
        <v>5.1066404220100503E-2</v>
      </c>
      <c r="U1643" s="89">
        <v>0.5</v>
      </c>
      <c r="V1643" s="89">
        <v>2.5533202110050199E-2</v>
      </c>
      <c r="W1643" s="89">
        <v>1</v>
      </c>
      <c r="X1643" s="89">
        <v>-0.14009863013698601</v>
      </c>
      <c r="Y1643" s="89">
        <v>-0.240767710698888</v>
      </c>
      <c r="Z1643" s="89">
        <v>-99</v>
      </c>
      <c r="AA1643" s="89">
        <v>-99</v>
      </c>
      <c r="AB1643" s="89">
        <v>47.945208219178099</v>
      </c>
      <c r="AC1643" s="89">
        <v>-0.240767710698888</v>
      </c>
      <c r="AD1643" s="89">
        <v>-0.27896824520770502</v>
      </c>
      <c r="AE1643" s="89">
        <v>0.5</v>
      </c>
      <c r="AF1643" s="89">
        <v>-0.13948412260385301</v>
      </c>
      <c r="AG1643" s="89">
        <v>-99</v>
      </c>
      <c r="AH1643" s="89">
        <v>-99</v>
      </c>
      <c r="AI1643" s="89">
        <v>-99</v>
      </c>
      <c r="AJ1643" s="89">
        <v>-99</v>
      </c>
      <c r="AK1643" s="89">
        <v>-99</v>
      </c>
      <c r="AL1643" s="89">
        <v>-99</v>
      </c>
      <c r="AM1643" s="89">
        <v>-99</v>
      </c>
      <c r="AN1643" s="89">
        <v>-99</v>
      </c>
      <c r="AO1643" s="89">
        <v>-99</v>
      </c>
      <c r="AP1643" s="89">
        <v>-99</v>
      </c>
      <c r="AQ1643" s="89">
        <v>-99</v>
      </c>
      <c r="AR1643" s="89">
        <v>-99</v>
      </c>
      <c r="AS1643" s="89">
        <v>-99</v>
      </c>
      <c r="AT1643" s="89">
        <v>-99</v>
      </c>
      <c r="AU1643" s="89">
        <v>-99</v>
      </c>
      <c r="AV1643" s="89">
        <v>-99</v>
      </c>
      <c r="AW1643" s="89">
        <v>-99</v>
      </c>
      <c r="AX1643" s="89">
        <v>-99</v>
      </c>
      <c r="AY1643" s="89">
        <v>-99</v>
      </c>
      <c r="AZ1643" s="89">
        <v>-99</v>
      </c>
      <c r="BA1643" s="89">
        <v>-99</v>
      </c>
      <c r="BB1643" s="89">
        <v>-99</v>
      </c>
      <c r="BC1643" s="89">
        <v>-99</v>
      </c>
      <c r="BD1643" s="89">
        <v>-99</v>
      </c>
      <c r="BE1643" s="89">
        <v>-99</v>
      </c>
      <c r="BF1643" s="89">
        <v>-99</v>
      </c>
      <c r="BG1643" s="89">
        <v>-99</v>
      </c>
      <c r="BH1643" s="89">
        <v>-99</v>
      </c>
      <c r="BI1643" s="89">
        <v>-99</v>
      </c>
      <c r="BJ1643" s="89">
        <v>-99</v>
      </c>
      <c r="BK1643" s="89">
        <v>-99</v>
      </c>
      <c r="BL1643" s="89">
        <v>-99</v>
      </c>
      <c r="BM1643" s="89">
        <v>-99</v>
      </c>
      <c r="BN1643" s="89">
        <v>-99</v>
      </c>
      <c r="BO1643" s="89">
        <v>-99</v>
      </c>
      <c r="BP1643" s="89">
        <v>-99</v>
      </c>
      <c r="BQ1643" s="89">
        <v>-99</v>
      </c>
      <c r="BR1643" s="89">
        <v>-99</v>
      </c>
      <c r="BS1643" s="89">
        <v>-99</v>
      </c>
      <c r="BT1643" s="89">
        <v>-99</v>
      </c>
      <c r="BU1643" s="89">
        <v>-99</v>
      </c>
      <c r="BV1643" s="89">
        <v>-99</v>
      </c>
      <c r="BW1643" s="89">
        <v>-99</v>
      </c>
      <c r="BX1643" s="89">
        <v>-99</v>
      </c>
      <c r="BY1643" s="89">
        <v>-99</v>
      </c>
      <c r="BZ1643" s="89">
        <v>-99</v>
      </c>
      <c r="CA1643" s="89">
        <v>-99</v>
      </c>
      <c r="CB1643" s="89">
        <v>-99</v>
      </c>
      <c r="CC1643" s="89">
        <v>-99</v>
      </c>
      <c r="CD1643" s="89">
        <v>-99</v>
      </c>
      <c r="CE1643" s="89">
        <v>-99</v>
      </c>
      <c r="CF1643" s="89">
        <v>-99</v>
      </c>
      <c r="CG1643" s="89">
        <v>-99</v>
      </c>
      <c r="CH1643" s="89">
        <v>-99</v>
      </c>
      <c r="CI1643" s="89">
        <v>-99</v>
      </c>
      <c r="CJ1643" s="89">
        <v>-99</v>
      </c>
      <c r="CK1643" s="89">
        <v>-99</v>
      </c>
      <c r="CL1643" s="89">
        <v>-99</v>
      </c>
      <c r="CM1643" s="89">
        <v>-99</v>
      </c>
      <c r="CN1643" s="89">
        <v>-99</v>
      </c>
      <c r="CO1643" s="89">
        <v>-99</v>
      </c>
      <c r="CP1643" s="89">
        <v>-99</v>
      </c>
      <c r="CQ1643" s="89">
        <v>-99</v>
      </c>
      <c r="CR1643" s="89">
        <v>-99</v>
      </c>
      <c r="CS1643" s="89">
        <v>-99</v>
      </c>
      <c r="CT1643" s="89">
        <v>-99</v>
      </c>
      <c r="CU1643" s="86">
        <v>-99</v>
      </c>
      <c r="CV1643" s="86">
        <v>-0.114</v>
      </c>
      <c r="CW1643" s="86">
        <v>39</v>
      </c>
      <c r="CX1643" s="86">
        <v>2</v>
      </c>
      <c r="CY1643" s="86">
        <v>-1.2325999999999999</v>
      </c>
      <c r="CZ1643" s="86">
        <v>7</v>
      </c>
      <c r="DA1643" s="86">
        <v>0</v>
      </c>
      <c r="DB1643" s="86">
        <v>-99</v>
      </c>
      <c r="DC1643" s="86">
        <v>-99</v>
      </c>
      <c r="DD1643" s="86">
        <v>-99</v>
      </c>
      <c r="DE1643" s="86">
        <v>-99</v>
      </c>
      <c r="DF1643" s="86">
        <v>-99</v>
      </c>
      <c r="DG1643" s="86">
        <v>-99</v>
      </c>
      <c r="DH1643" s="86">
        <v>-99</v>
      </c>
    </row>
    <row r="1644" spans="1:112" x14ac:dyDescent="0.2">
      <c r="A1644" s="85">
        <f>IF(ISERROR(SEARCH('School Lookup'!$F$3,Data!J1644)),A1643,A1643+1)</f>
        <v>0</v>
      </c>
      <c r="B1644" s="85">
        <f>IF(I1644='School Lookup'!$G$13,1,0)</f>
        <v>0</v>
      </c>
      <c r="C1644" s="85">
        <f t="shared" si="25"/>
        <v>1642</v>
      </c>
      <c r="D1644" s="86" t="s">
        <v>6478</v>
      </c>
      <c r="E1644" s="86" t="s">
        <v>6736</v>
      </c>
      <c r="F1644" s="86" t="s">
        <v>2772</v>
      </c>
      <c r="G1644" s="86" t="s">
        <v>3024</v>
      </c>
      <c r="H1644" s="86" t="s">
        <v>1797</v>
      </c>
      <c r="I1644" s="86" t="s">
        <v>4094</v>
      </c>
      <c r="J1644" s="86" t="s">
        <v>6817</v>
      </c>
      <c r="K1644" s="86" t="s">
        <v>221</v>
      </c>
      <c r="L1644" s="86">
        <v>1</v>
      </c>
      <c r="M1644" s="86">
        <v>1</v>
      </c>
      <c r="N1644" s="89">
        <v>-6.4677777777777806E-2</v>
      </c>
      <c r="O1644" s="89">
        <v>-4.5704666896013102E-2</v>
      </c>
      <c r="P1644" s="89">
        <v>38.865400000000001</v>
      </c>
      <c r="Q1644" s="89">
        <v>-1.16367198923866</v>
      </c>
      <c r="R1644" s="89">
        <v>43.174611111111098</v>
      </c>
      <c r="S1644" s="89">
        <v>-0.60468832806733797</v>
      </c>
      <c r="T1644" s="89">
        <v>-0.68623394018512995</v>
      </c>
      <c r="U1644" s="89">
        <v>0.33298097251585601</v>
      </c>
      <c r="V1644" s="89">
        <v>-0.22850284477623301</v>
      </c>
      <c r="W1644" s="89">
        <v>1</v>
      </c>
      <c r="X1644" s="89">
        <v>4.0165189873417703E-2</v>
      </c>
      <c r="Y1644" s="89">
        <v>0.183601873767507</v>
      </c>
      <c r="Z1644" s="89">
        <v>46.980899999999998</v>
      </c>
      <c r="AA1644" s="89">
        <v>-0.355012654457662</v>
      </c>
      <c r="AB1644" s="89">
        <v>47.1519272151899</v>
      </c>
      <c r="AC1644" s="89">
        <v>-8.5705390345077306E-2</v>
      </c>
      <c r="AD1644" s="89">
        <v>-9.8421122623937804E-2</v>
      </c>
      <c r="AE1644" s="89">
        <v>0.33403805496828798</v>
      </c>
      <c r="AF1644" s="89">
        <v>-3.2876400369095497E-2</v>
      </c>
      <c r="AG1644" s="89">
        <v>1</v>
      </c>
      <c r="AH1644" s="89">
        <v>0.1171</v>
      </c>
      <c r="AI1644" s="89">
        <v>0.30904642191778497</v>
      </c>
      <c r="AJ1644" s="89">
        <v>-99</v>
      </c>
      <c r="AK1644" s="89">
        <v>-99</v>
      </c>
      <c r="AL1644" s="89">
        <v>43.125</v>
      </c>
      <c r="AM1644" s="89">
        <v>0.30904642191778497</v>
      </c>
      <c r="AN1644" s="89">
        <v>0.28146508947556698</v>
      </c>
      <c r="AO1644" s="89">
        <v>0.16913319238900601</v>
      </c>
      <c r="AP1644" s="89">
        <v>4.7605089129059898E-2</v>
      </c>
      <c r="AQ1644" s="89">
        <v>1</v>
      </c>
      <c r="AR1644" s="89">
        <v>0.24077741935483901</v>
      </c>
      <c r="AS1644" s="89">
        <v>0.61123334590395995</v>
      </c>
      <c r="AT1644" s="89">
        <v>-99</v>
      </c>
      <c r="AU1644" s="89">
        <v>-99</v>
      </c>
      <c r="AV1644" s="89">
        <v>47.7419516129032</v>
      </c>
      <c r="AW1644" s="89">
        <v>0.61123334590395995</v>
      </c>
      <c r="AX1644" s="89">
        <v>0.60490055332581805</v>
      </c>
      <c r="AY1644" s="89">
        <v>0.16384778012685</v>
      </c>
      <c r="AZ1644" s="89">
        <v>9.9111612859938497E-2</v>
      </c>
      <c r="BA1644" s="89">
        <v>-99</v>
      </c>
      <c r="BB1644" s="89">
        <v>-99</v>
      </c>
      <c r="BC1644" s="89">
        <v>-99</v>
      </c>
      <c r="BD1644" s="89">
        <v>-99</v>
      </c>
      <c r="BE1644" s="89">
        <v>-99</v>
      </c>
      <c r="BF1644" s="89">
        <v>-99</v>
      </c>
      <c r="BG1644" s="89">
        <v>-99</v>
      </c>
      <c r="BH1644" s="89">
        <v>-99</v>
      </c>
      <c r="BI1644" s="89">
        <v>-99</v>
      </c>
      <c r="BJ1644" s="89">
        <v>-99</v>
      </c>
      <c r="BK1644" s="89">
        <v>-99</v>
      </c>
      <c r="BL1644" s="89">
        <v>-99</v>
      </c>
      <c r="BM1644" s="89">
        <v>-99</v>
      </c>
      <c r="BN1644" s="89">
        <v>-99</v>
      </c>
      <c r="BO1644" s="89">
        <v>-99</v>
      </c>
      <c r="BP1644" s="89">
        <v>-99</v>
      </c>
      <c r="BQ1644" s="89">
        <v>-99</v>
      </c>
      <c r="BR1644" s="89">
        <v>-99</v>
      </c>
      <c r="BS1644" s="89">
        <v>-99</v>
      </c>
      <c r="BT1644" s="89">
        <v>-99</v>
      </c>
      <c r="BU1644" s="89">
        <v>-99</v>
      </c>
      <c r="BV1644" s="89">
        <v>-99</v>
      </c>
      <c r="BW1644" s="89">
        <v>-99</v>
      </c>
      <c r="BX1644" s="89">
        <v>-99</v>
      </c>
      <c r="BY1644" s="89">
        <v>-99</v>
      </c>
      <c r="BZ1644" s="89">
        <v>-99</v>
      </c>
      <c r="CA1644" s="89">
        <v>-99</v>
      </c>
      <c r="CB1644" s="89">
        <v>-99</v>
      </c>
      <c r="CC1644" s="89">
        <v>-99</v>
      </c>
      <c r="CD1644" s="89">
        <v>-99</v>
      </c>
      <c r="CE1644" s="89">
        <v>-99</v>
      </c>
      <c r="CF1644" s="89">
        <v>-99</v>
      </c>
      <c r="CG1644" s="89">
        <v>-99</v>
      </c>
      <c r="CH1644" s="89">
        <v>-99</v>
      </c>
      <c r="CI1644" s="89">
        <v>-99</v>
      </c>
      <c r="CJ1644" s="89">
        <v>-99</v>
      </c>
      <c r="CK1644" s="89">
        <v>-99</v>
      </c>
      <c r="CL1644" s="89">
        <v>-99</v>
      </c>
      <c r="CM1644" s="89">
        <v>-99</v>
      </c>
      <c r="CN1644" s="89">
        <v>-99</v>
      </c>
      <c r="CO1644" s="89">
        <v>-99</v>
      </c>
      <c r="CP1644" s="89">
        <v>-99</v>
      </c>
      <c r="CQ1644" s="89">
        <v>-99</v>
      </c>
      <c r="CR1644" s="89">
        <v>-99</v>
      </c>
      <c r="CS1644" s="89">
        <v>-99</v>
      </c>
      <c r="CT1644" s="89">
        <v>-99</v>
      </c>
      <c r="CU1644" s="86">
        <v>-99</v>
      </c>
      <c r="CV1644" s="86">
        <v>-0.1147</v>
      </c>
      <c r="CW1644" s="86">
        <v>39</v>
      </c>
      <c r="CX1644" s="86">
        <v>2</v>
      </c>
      <c r="CY1644" s="86">
        <v>-0.19220000000000001</v>
      </c>
      <c r="CZ1644" s="86">
        <v>42</v>
      </c>
      <c r="DA1644" s="86">
        <v>2</v>
      </c>
      <c r="DB1644" s="86">
        <v>-0.50609999999999999</v>
      </c>
      <c r="DC1644" s="86">
        <v>23</v>
      </c>
      <c r="DD1644" s="86">
        <v>-99</v>
      </c>
      <c r="DE1644" s="86">
        <v>-99</v>
      </c>
      <c r="DF1644" s="86">
        <v>-99</v>
      </c>
      <c r="DG1644" s="86">
        <v>-99</v>
      </c>
      <c r="DH1644" s="86">
        <v>-99</v>
      </c>
    </row>
    <row r="1645" spans="1:112" x14ac:dyDescent="0.2">
      <c r="A1645" s="85">
        <f>IF(ISERROR(SEARCH('School Lookup'!$F$3,Data!J1645)),A1644,A1644+1)</f>
        <v>0</v>
      </c>
      <c r="B1645" s="85">
        <f>IF(I1645='School Lookup'!$G$13,1,0)</f>
        <v>0</v>
      </c>
      <c r="C1645" s="85">
        <f t="shared" si="25"/>
        <v>1643</v>
      </c>
      <c r="D1645" s="86" t="s">
        <v>6478</v>
      </c>
      <c r="E1645" s="86" t="s">
        <v>6702</v>
      </c>
      <c r="F1645" s="86" t="s">
        <v>1150</v>
      </c>
      <c r="G1645" s="86" t="s">
        <v>2840</v>
      </c>
      <c r="H1645" s="86" t="s">
        <v>567</v>
      </c>
      <c r="I1645" s="86" t="s">
        <v>5084</v>
      </c>
      <c r="J1645" s="86" t="s">
        <v>1531</v>
      </c>
      <c r="K1645" s="86" t="s">
        <v>31</v>
      </c>
      <c r="L1645" s="86">
        <v>1</v>
      </c>
      <c r="M1645" s="86">
        <v>1</v>
      </c>
      <c r="N1645" s="89">
        <v>-0.158634042553191</v>
      </c>
      <c r="O1645" s="89">
        <v>-0.249166856793548</v>
      </c>
      <c r="P1645" s="89">
        <v>48.042299999999997</v>
      </c>
      <c r="Q1645" s="89">
        <v>-0.190265249591164</v>
      </c>
      <c r="R1645" s="89">
        <v>53.1915054711246</v>
      </c>
      <c r="S1645" s="89">
        <v>-0.21971605319235599</v>
      </c>
      <c r="T1645" s="89">
        <v>-0.24941864555014601</v>
      </c>
      <c r="U1645" s="89">
        <v>0.37245283018867897</v>
      </c>
      <c r="V1645" s="89">
        <v>-9.2896680436978796E-2</v>
      </c>
      <c r="W1645" s="89">
        <v>1</v>
      </c>
      <c r="X1645" s="89">
        <v>-6.6000709219858206E-2</v>
      </c>
      <c r="Y1645" s="89">
        <v>-6.6329468418154305E-2</v>
      </c>
      <c r="Z1645" s="89">
        <v>51.008499999999998</v>
      </c>
      <c r="AA1645" s="89">
        <v>0.14724098471241101</v>
      </c>
      <c r="AB1645" s="89">
        <v>52.8875068895643</v>
      </c>
      <c r="AC1645" s="89">
        <v>4.0455758147128498E-2</v>
      </c>
      <c r="AD1645" s="89">
        <v>4.8474862746058903E-2</v>
      </c>
      <c r="AE1645" s="89">
        <v>0.37245283018867897</v>
      </c>
      <c r="AF1645" s="89">
        <v>1.8054599822777399E-2</v>
      </c>
      <c r="AG1645" s="89">
        <v>1</v>
      </c>
      <c r="AH1645" s="89">
        <v>0.13123123028391201</v>
      </c>
      <c r="AI1645" s="89">
        <v>0.33945819276800199</v>
      </c>
      <c r="AJ1645" s="89">
        <v>53.6815</v>
      </c>
      <c r="AK1645" s="89">
        <v>0.494766248779477</v>
      </c>
      <c r="AL1645" s="89">
        <v>48.895913564668803</v>
      </c>
      <c r="AM1645" s="89">
        <v>0.41711222077373999</v>
      </c>
      <c r="AN1645" s="89">
        <v>0.394992903598887</v>
      </c>
      <c r="AO1645" s="89">
        <v>0.119622641509434</v>
      </c>
      <c r="AP1645" s="89">
        <v>4.725009450598E-2</v>
      </c>
      <c r="AQ1645" s="89">
        <v>1</v>
      </c>
      <c r="AR1645" s="89">
        <v>-0.219945125348189</v>
      </c>
      <c r="AS1645" s="89">
        <v>-0.42438615440504601</v>
      </c>
      <c r="AT1645" s="89">
        <v>41.933300000000003</v>
      </c>
      <c r="AU1645" s="89">
        <v>-0.73398440564433798</v>
      </c>
      <c r="AV1645" s="89">
        <v>51.253504456824501</v>
      </c>
      <c r="AW1645" s="89">
        <v>-0.57918528002469205</v>
      </c>
      <c r="AX1645" s="89">
        <v>-0.64955661985358604</v>
      </c>
      <c r="AY1645" s="89">
        <v>0.135471698113208</v>
      </c>
      <c r="AZ1645" s="89">
        <v>-8.7996538312240594E-2</v>
      </c>
      <c r="BA1645" s="89">
        <v>-99</v>
      </c>
      <c r="BB1645" s="89">
        <v>-99</v>
      </c>
      <c r="BC1645" s="89">
        <v>-99</v>
      </c>
      <c r="BD1645" s="89">
        <v>-99</v>
      </c>
      <c r="BE1645" s="89">
        <v>-99</v>
      </c>
      <c r="BF1645" s="89">
        <v>-99</v>
      </c>
      <c r="BG1645" s="89">
        <v>-99</v>
      </c>
      <c r="BH1645" s="89">
        <v>-99</v>
      </c>
      <c r="BI1645" s="89">
        <v>-99</v>
      </c>
      <c r="BJ1645" s="89">
        <v>-99</v>
      </c>
      <c r="BK1645" s="89">
        <v>-99</v>
      </c>
      <c r="BL1645" s="89">
        <v>-99</v>
      </c>
      <c r="BM1645" s="89">
        <v>-99</v>
      </c>
      <c r="BN1645" s="89">
        <v>-99</v>
      </c>
      <c r="BO1645" s="89">
        <v>-99</v>
      </c>
      <c r="BP1645" s="89">
        <v>-99</v>
      </c>
      <c r="BQ1645" s="89">
        <v>-99</v>
      </c>
      <c r="BR1645" s="89">
        <v>-99</v>
      </c>
      <c r="BS1645" s="89">
        <v>-99</v>
      </c>
      <c r="BT1645" s="89">
        <v>-99</v>
      </c>
      <c r="BU1645" s="89">
        <v>-99</v>
      </c>
      <c r="BV1645" s="89">
        <v>-99</v>
      </c>
      <c r="BW1645" s="89">
        <v>-99</v>
      </c>
      <c r="BX1645" s="89">
        <v>-99</v>
      </c>
      <c r="BY1645" s="89">
        <v>-99</v>
      </c>
      <c r="BZ1645" s="89">
        <v>-99</v>
      </c>
      <c r="CA1645" s="89">
        <v>-99</v>
      </c>
      <c r="CB1645" s="89">
        <v>-99</v>
      </c>
      <c r="CC1645" s="89">
        <v>-99</v>
      </c>
      <c r="CD1645" s="89">
        <v>-99</v>
      </c>
      <c r="CE1645" s="89">
        <v>-99</v>
      </c>
      <c r="CF1645" s="89">
        <v>-99</v>
      </c>
      <c r="CG1645" s="89">
        <v>-99</v>
      </c>
      <c r="CH1645" s="89">
        <v>-99</v>
      </c>
      <c r="CI1645" s="89">
        <v>-99</v>
      </c>
      <c r="CJ1645" s="89">
        <v>-99</v>
      </c>
      <c r="CK1645" s="89">
        <v>-99</v>
      </c>
      <c r="CL1645" s="89">
        <v>-99</v>
      </c>
      <c r="CM1645" s="89">
        <v>-99</v>
      </c>
      <c r="CN1645" s="89">
        <v>-99</v>
      </c>
      <c r="CO1645" s="89">
        <v>-99</v>
      </c>
      <c r="CP1645" s="89">
        <v>-99</v>
      </c>
      <c r="CQ1645" s="89">
        <v>-99</v>
      </c>
      <c r="CR1645" s="89">
        <v>-99</v>
      </c>
      <c r="CS1645" s="89">
        <v>-99</v>
      </c>
      <c r="CT1645" s="89">
        <v>-99</v>
      </c>
      <c r="CU1645" s="86">
        <v>-99</v>
      </c>
      <c r="CV1645" s="86">
        <v>-0.11559999999999999</v>
      </c>
      <c r="CW1645" s="86">
        <v>39</v>
      </c>
      <c r="CX1645" s="86">
        <v>2</v>
      </c>
      <c r="CY1645" s="86">
        <v>-0.94010000000000005</v>
      </c>
      <c r="CZ1645" s="86">
        <v>13</v>
      </c>
      <c r="DA1645" s="86">
        <v>4</v>
      </c>
      <c r="DB1645" s="86">
        <v>-5.6300000000000003E-2</v>
      </c>
      <c r="DC1645" s="86">
        <v>44</v>
      </c>
      <c r="DD1645" s="86">
        <v>-99</v>
      </c>
      <c r="DE1645" s="86">
        <v>-99</v>
      </c>
      <c r="DF1645" s="86">
        <v>-99</v>
      </c>
      <c r="DG1645" s="86">
        <v>-99</v>
      </c>
      <c r="DH1645" s="86">
        <v>-99</v>
      </c>
    </row>
    <row r="1646" spans="1:112" x14ac:dyDescent="0.2">
      <c r="A1646" s="85">
        <f>IF(ISERROR(SEARCH('School Lookup'!$F$3,Data!J1646)),A1645,A1645+1)</f>
        <v>0</v>
      </c>
      <c r="B1646" s="85">
        <f>IF(I1646='School Lookup'!$G$13,1,0)</f>
        <v>0</v>
      </c>
      <c r="C1646" s="85">
        <f t="shared" si="25"/>
        <v>1644</v>
      </c>
      <c r="D1646" s="86" t="s">
        <v>6478</v>
      </c>
      <c r="E1646" s="86" t="s">
        <v>6743</v>
      </c>
      <c r="F1646" s="86" t="s">
        <v>2765</v>
      </c>
      <c r="G1646" s="86" t="s">
        <v>2985</v>
      </c>
      <c r="H1646" s="86" t="s">
        <v>698</v>
      </c>
      <c r="I1646" s="86" t="s">
        <v>5015</v>
      </c>
      <c r="J1646" s="86" t="s">
        <v>699</v>
      </c>
      <c r="K1646" s="86" t="s">
        <v>107</v>
      </c>
      <c r="L1646" s="86">
        <v>1</v>
      </c>
      <c r="M1646" s="86">
        <v>1</v>
      </c>
      <c r="N1646" s="89">
        <v>-0.11556</v>
      </c>
      <c r="O1646" s="89">
        <v>-0.155890064164971</v>
      </c>
      <c r="P1646" s="89">
        <v>43.813299999999998</v>
      </c>
      <c r="Q1646" s="89">
        <v>-0.63884125041598205</v>
      </c>
      <c r="R1646" s="89">
        <v>51.525426101694897</v>
      </c>
      <c r="S1646" s="89">
        <v>-0.39736565729047701</v>
      </c>
      <c r="T1646" s="89">
        <v>-0.450991769695538</v>
      </c>
      <c r="U1646" s="89">
        <v>0.40136054421768702</v>
      </c>
      <c r="V1646" s="89">
        <v>-0.181010302122699</v>
      </c>
      <c r="W1646" s="89">
        <v>1</v>
      </c>
      <c r="X1646" s="89">
        <v>-2.11551020408163E-2</v>
      </c>
      <c r="Y1646" s="89">
        <v>3.92441940206801E-2</v>
      </c>
      <c r="Z1646" s="89">
        <v>50.648600000000002</v>
      </c>
      <c r="AA1646" s="89">
        <v>0.102360389634125</v>
      </c>
      <c r="AB1646" s="89">
        <v>57.482959183673501</v>
      </c>
      <c r="AC1646" s="89">
        <v>7.0802291827402303E-2</v>
      </c>
      <c r="AD1646" s="89">
        <v>8.3808909881837895E-2</v>
      </c>
      <c r="AE1646" s="89">
        <v>0.4</v>
      </c>
      <c r="AF1646" s="89">
        <v>3.3523563952735203E-2</v>
      </c>
      <c r="AG1646" s="89">
        <v>1</v>
      </c>
      <c r="AH1646" s="89">
        <v>6.1998630136986303E-2</v>
      </c>
      <c r="AI1646" s="89">
        <v>0.190462958189588</v>
      </c>
      <c r="AJ1646" s="89">
        <v>-99</v>
      </c>
      <c r="AK1646" s="89">
        <v>-99</v>
      </c>
      <c r="AL1646" s="89">
        <v>50.684969863013698</v>
      </c>
      <c r="AM1646" s="89">
        <v>0.190462958189588</v>
      </c>
      <c r="AN1646" s="89">
        <v>0.15688801170668801</v>
      </c>
      <c r="AO1646" s="89">
        <v>0.19863945578231301</v>
      </c>
      <c r="AP1646" s="89">
        <v>3.11641492641857E-2</v>
      </c>
      <c r="AQ1646" s="89">
        <v>-99</v>
      </c>
      <c r="AR1646" s="89">
        <v>-99</v>
      </c>
      <c r="AS1646" s="89">
        <v>-99</v>
      </c>
      <c r="AT1646" s="89">
        <v>-99</v>
      </c>
      <c r="AU1646" s="89">
        <v>-99</v>
      </c>
      <c r="AV1646" s="89">
        <v>-99</v>
      </c>
      <c r="AW1646" s="89">
        <v>-99</v>
      </c>
      <c r="AX1646" s="89">
        <v>-99</v>
      </c>
      <c r="AY1646" s="89">
        <v>-99</v>
      </c>
      <c r="AZ1646" s="89">
        <v>-99</v>
      </c>
      <c r="BA1646" s="89">
        <v>-99</v>
      </c>
      <c r="BB1646" s="89">
        <v>-99</v>
      </c>
      <c r="BC1646" s="89">
        <v>-99</v>
      </c>
      <c r="BD1646" s="89">
        <v>-99</v>
      </c>
      <c r="BE1646" s="89">
        <v>-99</v>
      </c>
      <c r="BF1646" s="89">
        <v>-99</v>
      </c>
      <c r="BG1646" s="89">
        <v>-99</v>
      </c>
      <c r="BH1646" s="89">
        <v>-99</v>
      </c>
      <c r="BI1646" s="89">
        <v>-99</v>
      </c>
      <c r="BJ1646" s="89">
        <v>-99</v>
      </c>
      <c r="BK1646" s="89">
        <v>-99</v>
      </c>
      <c r="BL1646" s="89">
        <v>-99</v>
      </c>
      <c r="BM1646" s="89">
        <v>-99</v>
      </c>
      <c r="BN1646" s="89">
        <v>-99</v>
      </c>
      <c r="BO1646" s="89">
        <v>-99</v>
      </c>
      <c r="BP1646" s="89">
        <v>-99</v>
      </c>
      <c r="BQ1646" s="89">
        <v>-99</v>
      </c>
      <c r="BR1646" s="89">
        <v>-99</v>
      </c>
      <c r="BS1646" s="89">
        <v>-99</v>
      </c>
      <c r="BT1646" s="89">
        <v>-99</v>
      </c>
      <c r="BU1646" s="89">
        <v>-99</v>
      </c>
      <c r="BV1646" s="89">
        <v>-99</v>
      </c>
      <c r="BW1646" s="89">
        <v>-99</v>
      </c>
      <c r="BX1646" s="89">
        <v>-99</v>
      </c>
      <c r="BY1646" s="89">
        <v>-99</v>
      </c>
      <c r="BZ1646" s="89">
        <v>-99</v>
      </c>
      <c r="CA1646" s="89">
        <v>-99</v>
      </c>
      <c r="CB1646" s="89">
        <v>-99</v>
      </c>
      <c r="CC1646" s="89">
        <v>-99</v>
      </c>
      <c r="CD1646" s="89">
        <v>-99</v>
      </c>
      <c r="CE1646" s="89">
        <v>-99</v>
      </c>
      <c r="CF1646" s="89">
        <v>-99</v>
      </c>
      <c r="CG1646" s="89">
        <v>-99</v>
      </c>
      <c r="CH1646" s="89">
        <v>-99</v>
      </c>
      <c r="CI1646" s="89">
        <v>-99</v>
      </c>
      <c r="CJ1646" s="89">
        <v>-99</v>
      </c>
      <c r="CK1646" s="89">
        <v>-99</v>
      </c>
      <c r="CL1646" s="89">
        <v>-99</v>
      </c>
      <c r="CM1646" s="89">
        <v>-99</v>
      </c>
      <c r="CN1646" s="89">
        <v>-99</v>
      </c>
      <c r="CO1646" s="89">
        <v>-99</v>
      </c>
      <c r="CP1646" s="89">
        <v>-99</v>
      </c>
      <c r="CQ1646" s="89">
        <v>-99</v>
      </c>
      <c r="CR1646" s="89">
        <v>-99</v>
      </c>
      <c r="CS1646" s="89">
        <v>-99</v>
      </c>
      <c r="CT1646" s="89">
        <v>-99</v>
      </c>
      <c r="CU1646" s="86">
        <v>-99</v>
      </c>
      <c r="CV1646" s="86">
        <v>-0.1163</v>
      </c>
      <c r="CW1646" s="86">
        <v>39</v>
      </c>
      <c r="CX1646" s="86">
        <v>2</v>
      </c>
      <c r="CY1646" s="86">
        <v>-0.59389999999999998</v>
      </c>
      <c r="CZ1646" s="86">
        <v>24</v>
      </c>
      <c r="DA1646" s="86">
        <v>2</v>
      </c>
      <c r="DB1646" s="86">
        <v>-0.2155</v>
      </c>
      <c r="DC1646" s="86">
        <v>36</v>
      </c>
      <c r="DD1646" s="86">
        <v>-99</v>
      </c>
      <c r="DE1646" s="86">
        <v>-99</v>
      </c>
      <c r="DF1646" s="86">
        <v>-99</v>
      </c>
      <c r="DG1646" s="86">
        <v>-99</v>
      </c>
      <c r="DH1646" s="86">
        <v>-99</v>
      </c>
    </row>
    <row r="1647" spans="1:112" x14ac:dyDescent="0.2">
      <c r="A1647" s="85">
        <f>IF(ISERROR(SEARCH('School Lookup'!$F$3,Data!J1647)),A1646,A1646+1)</f>
        <v>0</v>
      </c>
      <c r="B1647" s="85">
        <f>IF(I1647='School Lookup'!$G$13,1,0)</f>
        <v>0</v>
      </c>
      <c r="C1647" s="85">
        <f t="shared" si="25"/>
        <v>1645</v>
      </c>
      <c r="D1647" s="86" t="s">
        <v>6478</v>
      </c>
      <c r="E1647" s="86" t="s">
        <v>6760</v>
      </c>
      <c r="F1647" s="86" t="s">
        <v>2767</v>
      </c>
      <c r="G1647" s="86" t="s">
        <v>2943</v>
      </c>
      <c r="H1647" s="86" t="s">
        <v>959</v>
      </c>
      <c r="I1647" s="86" t="s">
        <v>4990</v>
      </c>
      <c r="J1647" s="86" t="s">
        <v>1850</v>
      </c>
      <c r="K1647" s="86" t="s">
        <v>36</v>
      </c>
      <c r="L1647" s="86">
        <v>1</v>
      </c>
      <c r="M1647" s="86">
        <v>-99</v>
      </c>
      <c r="N1647" s="89">
        <v>-99</v>
      </c>
      <c r="O1647" s="89">
        <v>-99</v>
      </c>
      <c r="P1647" s="89">
        <v>-99</v>
      </c>
      <c r="Q1647" s="89">
        <v>-99</v>
      </c>
      <c r="R1647" s="89">
        <v>-99</v>
      </c>
      <c r="S1647" s="89">
        <v>-99</v>
      </c>
      <c r="T1647" s="89">
        <v>-99</v>
      </c>
      <c r="U1647" s="89">
        <v>-99</v>
      </c>
      <c r="V1647" s="89">
        <v>-99</v>
      </c>
      <c r="W1647" s="89">
        <v>-99</v>
      </c>
      <c r="X1647" s="89">
        <v>-99</v>
      </c>
      <c r="Y1647" s="89">
        <v>-99</v>
      </c>
      <c r="Z1647" s="89">
        <v>-99</v>
      </c>
      <c r="AA1647" s="89">
        <v>-99</v>
      </c>
      <c r="AB1647" s="89">
        <v>-99</v>
      </c>
      <c r="AC1647" s="89">
        <v>-99</v>
      </c>
      <c r="AD1647" s="89">
        <v>-99</v>
      </c>
      <c r="AE1647" s="89">
        <v>-99</v>
      </c>
      <c r="AF1647" s="89">
        <v>-99</v>
      </c>
      <c r="AG1647" s="89">
        <v>-99</v>
      </c>
      <c r="AH1647" s="89">
        <v>-99</v>
      </c>
      <c r="AI1647" s="89">
        <v>-99</v>
      </c>
      <c r="AJ1647" s="89">
        <v>-99</v>
      </c>
      <c r="AK1647" s="89">
        <v>-99</v>
      </c>
      <c r="AL1647" s="89">
        <v>-99</v>
      </c>
      <c r="AM1647" s="89">
        <v>-99</v>
      </c>
      <c r="AN1647" s="89">
        <v>-99</v>
      </c>
      <c r="AO1647" s="89">
        <v>-99</v>
      </c>
      <c r="AP1647" s="89">
        <v>-99</v>
      </c>
      <c r="AQ1647" s="89">
        <v>-99</v>
      </c>
      <c r="AR1647" s="89">
        <v>-99</v>
      </c>
      <c r="AS1647" s="89">
        <v>-99</v>
      </c>
      <c r="AT1647" s="89">
        <v>-99</v>
      </c>
      <c r="AU1647" s="89">
        <v>-99</v>
      </c>
      <c r="AV1647" s="89">
        <v>-99</v>
      </c>
      <c r="AW1647" s="89">
        <v>-99</v>
      </c>
      <c r="AX1647" s="89">
        <v>-99</v>
      </c>
      <c r="AY1647" s="89">
        <v>-99</v>
      </c>
      <c r="AZ1647" s="89">
        <v>-99</v>
      </c>
      <c r="BA1647" s="89">
        <v>1</v>
      </c>
      <c r="BB1647" s="89">
        <v>-0.17993454545454499</v>
      </c>
      <c r="BC1647" s="89">
        <v>-0.18042376880031599</v>
      </c>
      <c r="BD1647" s="89">
        <v>54.746499999999997</v>
      </c>
      <c r="BE1647" s="89">
        <v>0.64522383826664798</v>
      </c>
      <c r="BF1647" s="89">
        <v>49.090887272727301</v>
      </c>
      <c r="BG1647" s="89">
        <v>0.23240003473316601</v>
      </c>
      <c r="BH1647" s="89">
        <v>0.25886530864976398</v>
      </c>
      <c r="BI1647" s="89">
        <v>0.25114155251141601</v>
      </c>
      <c r="BJ1647" s="89">
        <v>6.5011835505648596E-2</v>
      </c>
      <c r="BK1647" s="89">
        <v>1</v>
      </c>
      <c r="BL1647" s="89">
        <v>-0.336802197802198</v>
      </c>
      <c r="BM1647" s="89">
        <v>-0.63782081010506797</v>
      </c>
      <c r="BN1647" s="89">
        <v>54.035200000000003</v>
      </c>
      <c r="BO1647" s="89">
        <v>0.60404718018585002</v>
      </c>
      <c r="BP1647" s="89">
        <v>62.637373626373602</v>
      </c>
      <c r="BQ1647" s="89">
        <v>-1.6886814959608702E-2</v>
      </c>
      <c r="BR1647" s="89">
        <v>-5.83893375849312E-3</v>
      </c>
      <c r="BS1647" s="89">
        <v>0.24931506849315099</v>
      </c>
      <c r="BT1647" s="89">
        <v>-1.4557341699256801E-3</v>
      </c>
      <c r="BU1647" s="89">
        <v>1</v>
      </c>
      <c r="BV1647" s="89">
        <v>-0.369682481751825</v>
      </c>
      <c r="BW1647" s="89">
        <v>-0.69437638659436696</v>
      </c>
      <c r="BX1647" s="89">
        <v>40.069899999999997</v>
      </c>
      <c r="BY1647" s="89">
        <v>-0.93270968720261005</v>
      </c>
      <c r="BZ1647" s="89">
        <v>46.350367883211703</v>
      </c>
      <c r="CA1647" s="89">
        <v>-0.81354303689848895</v>
      </c>
      <c r="CB1647" s="89">
        <v>-0.84766994812921503</v>
      </c>
      <c r="CC1647" s="89">
        <v>0.250228310502283</v>
      </c>
      <c r="CD1647" s="89">
        <v>-0.212111018983931</v>
      </c>
      <c r="CE1647" s="89">
        <v>1</v>
      </c>
      <c r="CF1647" s="89">
        <v>-0.11920512820512801</v>
      </c>
      <c r="CG1647" s="89">
        <v>-9.9073069865975499E-2</v>
      </c>
      <c r="CH1647" s="89">
        <v>48.360500000000002</v>
      </c>
      <c r="CI1647" s="89">
        <v>-0.106809616923059</v>
      </c>
      <c r="CJ1647" s="89">
        <v>39.194133333333298</v>
      </c>
      <c r="CK1647" s="89">
        <v>-0.10294134339451699</v>
      </c>
      <c r="CL1647" s="89">
        <v>-0.10224230988548801</v>
      </c>
      <c r="CM1647" s="89">
        <v>0.24931506849315099</v>
      </c>
      <c r="CN1647" s="89">
        <v>-2.5490548491998302E-2</v>
      </c>
      <c r="CO1647" s="89">
        <v>95.98</v>
      </c>
      <c r="CP1647" s="89">
        <v>0.64910000000000001</v>
      </c>
      <c r="CQ1647" s="89">
        <v>-1.88</v>
      </c>
      <c r="CR1647" s="89">
        <v>-0.45390000000000003</v>
      </c>
      <c r="CS1647" s="89">
        <v>0.64910000000000001</v>
      </c>
      <c r="CT1647" s="89">
        <v>0.39069999999999999</v>
      </c>
      <c r="CU1647" s="86" t="s">
        <v>6988</v>
      </c>
      <c r="CV1647" s="86">
        <v>-0.1176</v>
      </c>
      <c r="CW1647" s="86">
        <v>39</v>
      </c>
      <c r="CX1647" s="86">
        <v>2</v>
      </c>
      <c r="CY1647" s="86">
        <v>-0.44840000000000002</v>
      </c>
      <c r="CZ1647" s="86">
        <v>29</v>
      </c>
      <c r="DA1647" s="86">
        <v>4</v>
      </c>
      <c r="DB1647" s="86">
        <v>5.2600000000000001E-2</v>
      </c>
      <c r="DC1647" s="86">
        <v>50</v>
      </c>
      <c r="DD1647" s="86">
        <v>-99</v>
      </c>
      <c r="DE1647" s="86">
        <v>-99</v>
      </c>
      <c r="DF1647" s="86">
        <v>-99</v>
      </c>
      <c r="DG1647" s="86">
        <v>-99</v>
      </c>
      <c r="DH1647" s="86">
        <v>-99</v>
      </c>
    </row>
    <row r="1648" spans="1:112" x14ac:dyDescent="0.2">
      <c r="A1648" s="85">
        <f>IF(ISERROR(SEARCH('School Lookup'!$F$3,Data!J1648)),A1647,A1647+1)</f>
        <v>0</v>
      </c>
      <c r="B1648" s="85">
        <f>IF(I1648='School Lookup'!$G$13,1,0)</f>
        <v>0</v>
      </c>
      <c r="C1648" s="85">
        <f t="shared" si="25"/>
        <v>1646</v>
      </c>
      <c r="D1648" s="86" t="s">
        <v>6478</v>
      </c>
      <c r="E1648" s="86" t="s">
        <v>6504</v>
      </c>
      <c r="F1648" s="86" t="s">
        <v>170</v>
      </c>
      <c r="G1648" s="86" t="s">
        <v>3323</v>
      </c>
      <c r="H1648" s="86" t="s">
        <v>206</v>
      </c>
      <c r="I1648" s="86" t="s">
        <v>5231</v>
      </c>
      <c r="J1648" s="86" t="s">
        <v>207</v>
      </c>
      <c r="K1648" s="86" t="s">
        <v>258</v>
      </c>
      <c r="L1648" s="86">
        <v>1</v>
      </c>
      <c r="M1648" s="86">
        <v>1</v>
      </c>
      <c r="N1648" s="89">
        <v>-0.165182162162162</v>
      </c>
      <c r="O1648" s="89">
        <v>-0.26334680273474498</v>
      </c>
      <c r="P1648" s="89">
        <v>-99</v>
      </c>
      <c r="Q1648" s="89">
        <v>-99</v>
      </c>
      <c r="R1648" s="89">
        <v>48.648668108108097</v>
      </c>
      <c r="S1648" s="89">
        <v>-0.26334680273474498</v>
      </c>
      <c r="T1648" s="89">
        <v>-0.29892501252863302</v>
      </c>
      <c r="U1648" s="89">
        <v>0.50408719346049002</v>
      </c>
      <c r="V1648" s="89">
        <v>-0.1506842706207</v>
      </c>
      <c r="W1648" s="89">
        <v>1</v>
      </c>
      <c r="X1648" s="89">
        <v>-1.4441758241758199E-2</v>
      </c>
      <c r="Y1648" s="89">
        <v>5.5048468656721299E-2</v>
      </c>
      <c r="Z1648" s="89">
        <v>-99</v>
      </c>
      <c r="AA1648" s="89">
        <v>-99</v>
      </c>
      <c r="AB1648" s="89">
        <v>54.395600000000002</v>
      </c>
      <c r="AC1648" s="89">
        <v>5.5048468656721299E-2</v>
      </c>
      <c r="AD1648" s="89">
        <v>6.5465914390283403E-2</v>
      </c>
      <c r="AE1648" s="89">
        <v>0.49591280653950998</v>
      </c>
      <c r="AF1648" s="89">
        <v>3.24653853379607E-2</v>
      </c>
      <c r="AG1648" s="89">
        <v>-99</v>
      </c>
      <c r="AH1648" s="89">
        <v>-99</v>
      </c>
      <c r="AI1648" s="89">
        <v>-99</v>
      </c>
      <c r="AJ1648" s="89">
        <v>-99</v>
      </c>
      <c r="AK1648" s="89">
        <v>-99</v>
      </c>
      <c r="AL1648" s="89">
        <v>-99</v>
      </c>
      <c r="AM1648" s="89">
        <v>-99</v>
      </c>
      <c r="AN1648" s="89">
        <v>-99</v>
      </c>
      <c r="AO1648" s="89">
        <v>-99</v>
      </c>
      <c r="AP1648" s="89">
        <v>-99</v>
      </c>
      <c r="AQ1648" s="89">
        <v>-99</v>
      </c>
      <c r="AR1648" s="89">
        <v>-99</v>
      </c>
      <c r="AS1648" s="89">
        <v>-99</v>
      </c>
      <c r="AT1648" s="89">
        <v>-99</v>
      </c>
      <c r="AU1648" s="89">
        <v>-99</v>
      </c>
      <c r="AV1648" s="89">
        <v>-99</v>
      </c>
      <c r="AW1648" s="89">
        <v>-99</v>
      </c>
      <c r="AX1648" s="89">
        <v>-99</v>
      </c>
      <c r="AY1648" s="89">
        <v>-99</v>
      </c>
      <c r="AZ1648" s="89">
        <v>-99</v>
      </c>
      <c r="BA1648" s="89">
        <v>-99</v>
      </c>
      <c r="BB1648" s="89">
        <v>-99</v>
      </c>
      <c r="BC1648" s="89">
        <v>-99</v>
      </c>
      <c r="BD1648" s="89">
        <v>-99</v>
      </c>
      <c r="BE1648" s="89">
        <v>-99</v>
      </c>
      <c r="BF1648" s="89">
        <v>-99</v>
      </c>
      <c r="BG1648" s="89">
        <v>-99</v>
      </c>
      <c r="BH1648" s="89">
        <v>-99</v>
      </c>
      <c r="BI1648" s="89">
        <v>-99</v>
      </c>
      <c r="BJ1648" s="89">
        <v>-99</v>
      </c>
      <c r="BK1648" s="89">
        <v>-99</v>
      </c>
      <c r="BL1648" s="89">
        <v>-99</v>
      </c>
      <c r="BM1648" s="89">
        <v>-99</v>
      </c>
      <c r="BN1648" s="89">
        <v>-99</v>
      </c>
      <c r="BO1648" s="89">
        <v>-99</v>
      </c>
      <c r="BP1648" s="89">
        <v>-99</v>
      </c>
      <c r="BQ1648" s="89">
        <v>-99</v>
      </c>
      <c r="BR1648" s="89">
        <v>-99</v>
      </c>
      <c r="BS1648" s="89">
        <v>-99</v>
      </c>
      <c r="BT1648" s="89">
        <v>-99</v>
      </c>
      <c r="BU1648" s="89">
        <v>-99</v>
      </c>
      <c r="BV1648" s="89">
        <v>-99</v>
      </c>
      <c r="BW1648" s="89">
        <v>-99</v>
      </c>
      <c r="BX1648" s="89">
        <v>-99</v>
      </c>
      <c r="BY1648" s="89">
        <v>-99</v>
      </c>
      <c r="BZ1648" s="89">
        <v>-99</v>
      </c>
      <c r="CA1648" s="89">
        <v>-99</v>
      </c>
      <c r="CB1648" s="89">
        <v>-99</v>
      </c>
      <c r="CC1648" s="89">
        <v>-99</v>
      </c>
      <c r="CD1648" s="89">
        <v>-99</v>
      </c>
      <c r="CE1648" s="89">
        <v>-99</v>
      </c>
      <c r="CF1648" s="89">
        <v>-99</v>
      </c>
      <c r="CG1648" s="89">
        <v>-99</v>
      </c>
      <c r="CH1648" s="89">
        <v>-99</v>
      </c>
      <c r="CI1648" s="89">
        <v>-99</v>
      </c>
      <c r="CJ1648" s="89">
        <v>-99</v>
      </c>
      <c r="CK1648" s="89">
        <v>-99</v>
      </c>
      <c r="CL1648" s="89">
        <v>-99</v>
      </c>
      <c r="CM1648" s="89">
        <v>-99</v>
      </c>
      <c r="CN1648" s="89">
        <v>-99</v>
      </c>
      <c r="CO1648" s="89">
        <v>-99</v>
      </c>
      <c r="CP1648" s="89">
        <v>-99</v>
      </c>
      <c r="CQ1648" s="89">
        <v>-99</v>
      </c>
      <c r="CR1648" s="89">
        <v>-99</v>
      </c>
      <c r="CS1648" s="89">
        <v>-99</v>
      </c>
      <c r="CT1648" s="89">
        <v>-99</v>
      </c>
      <c r="CU1648" s="86">
        <v>-99</v>
      </c>
      <c r="CV1648" s="86">
        <v>-0.1182</v>
      </c>
      <c r="CW1648" s="86">
        <v>39</v>
      </c>
      <c r="CX1648" s="86">
        <v>2</v>
      </c>
      <c r="CY1648" s="86">
        <v>-6.2899999999999998E-2</v>
      </c>
      <c r="CZ1648" s="86">
        <v>48</v>
      </c>
      <c r="DA1648" s="86">
        <v>0</v>
      </c>
      <c r="DB1648" s="86">
        <v>-99</v>
      </c>
      <c r="DC1648" s="86">
        <v>-99</v>
      </c>
      <c r="DD1648" s="86">
        <v>-99</v>
      </c>
      <c r="DE1648" s="86">
        <v>-99</v>
      </c>
      <c r="DF1648" s="86">
        <v>-99</v>
      </c>
      <c r="DG1648" s="86">
        <v>-99</v>
      </c>
      <c r="DH1648" s="86">
        <v>-99</v>
      </c>
    </row>
    <row r="1649" spans="1:112" x14ac:dyDescent="0.2">
      <c r="A1649" s="85">
        <f>IF(ISERROR(SEARCH('School Lookup'!$F$3,Data!J1649)),A1648,A1648+1)</f>
        <v>0</v>
      </c>
      <c r="B1649" s="85">
        <f>IF(I1649='School Lookup'!$G$13,1,0)</f>
        <v>0</v>
      </c>
      <c r="C1649" s="85">
        <f t="shared" si="25"/>
        <v>1647</v>
      </c>
      <c r="D1649" s="86" t="s">
        <v>6478</v>
      </c>
      <c r="E1649" s="86" t="s">
        <v>6742</v>
      </c>
      <c r="F1649" s="86" t="s">
        <v>2769</v>
      </c>
      <c r="G1649" s="86" t="s">
        <v>3195</v>
      </c>
      <c r="H1649" s="86" t="s">
        <v>1386</v>
      </c>
      <c r="I1649" s="86" t="s">
        <v>4836</v>
      </c>
      <c r="J1649" s="86" t="s">
        <v>1880</v>
      </c>
      <c r="K1649" s="86" t="s">
        <v>36</v>
      </c>
      <c r="L1649" s="86">
        <v>1</v>
      </c>
      <c r="M1649" s="86">
        <v>-99</v>
      </c>
      <c r="N1649" s="89">
        <v>-99</v>
      </c>
      <c r="O1649" s="89">
        <v>-99</v>
      </c>
      <c r="P1649" s="89">
        <v>-99</v>
      </c>
      <c r="Q1649" s="89">
        <v>-99</v>
      </c>
      <c r="R1649" s="89">
        <v>-99</v>
      </c>
      <c r="S1649" s="89">
        <v>-99</v>
      </c>
      <c r="T1649" s="89">
        <v>-99</v>
      </c>
      <c r="U1649" s="89">
        <v>-99</v>
      </c>
      <c r="V1649" s="89">
        <v>-99</v>
      </c>
      <c r="W1649" s="89">
        <v>-99</v>
      </c>
      <c r="X1649" s="89">
        <v>-99</v>
      </c>
      <c r="Y1649" s="89">
        <v>-99</v>
      </c>
      <c r="Z1649" s="89">
        <v>-99</v>
      </c>
      <c r="AA1649" s="89">
        <v>-99</v>
      </c>
      <c r="AB1649" s="89">
        <v>-99</v>
      </c>
      <c r="AC1649" s="89">
        <v>-99</v>
      </c>
      <c r="AD1649" s="89">
        <v>-99</v>
      </c>
      <c r="AE1649" s="89">
        <v>-99</v>
      </c>
      <c r="AF1649" s="89">
        <v>-99</v>
      </c>
      <c r="AG1649" s="89">
        <v>-99</v>
      </c>
      <c r="AH1649" s="89">
        <v>-99</v>
      </c>
      <c r="AI1649" s="89">
        <v>-99</v>
      </c>
      <c r="AJ1649" s="89">
        <v>-99</v>
      </c>
      <c r="AK1649" s="89">
        <v>-99</v>
      </c>
      <c r="AL1649" s="89">
        <v>-99</v>
      </c>
      <c r="AM1649" s="89">
        <v>-99</v>
      </c>
      <c r="AN1649" s="89">
        <v>-99</v>
      </c>
      <c r="AO1649" s="89">
        <v>-99</v>
      </c>
      <c r="AP1649" s="89">
        <v>-99</v>
      </c>
      <c r="AQ1649" s="89">
        <v>-99</v>
      </c>
      <c r="AR1649" s="89">
        <v>-99</v>
      </c>
      <c r="AS1649" s="89">
        <v>-99</v>
      </c>
      <c r="AT1649" s="89">
        <v>-99</v>
      </c>
      <c r="AU1649" s="89">
        <v>-99</v>
      </c>
      <c r="AV1649" s="89">
        <v>-99</v>
      </c>
      <c r="AW1649" s="89">
        <v>-99</v>
      </c>
      <c r="AX1649" s="89">
        <v>-99</v>
      </c>
      <c r="AY1649" s="89">
        <v>-99</v>
      </c>
      <c r="AZ1649" s="89">
        <v>-99</v>
      </c>
      <c r="BA1649" s="89">
        <v>1</v>
      </c>
      <c r="BB1649" s="89">
        <v>-0.24373860759493701</v>
      </c>
      <c r="BC1649" s="89">
        <v>-0.32400218148523302</v>
      </c>
      <c r="BD1649" s="89">
        <v>55.137900000000002</v>
      </c>
      <c r="BE1649" s="89">
        <v>0.68436104030408096</v>
      </c>
      <c r="BF1649" s="89">
        <v>56.645563291139197</v>
      </c>
      <c r="BG1649" s="89">
        <v>0.180179429409424</v>
      </c>
      <c r="BH1649" s="89">
        <v>0.202991214517595</v>
      </c>
      <c r="BI1649" s="89">
        <v>0.25019794140934298</v>
      </c>
      <c r="BJ1649" s="89">
        <v>5.0787983996484702E-2</v>
      </c>
      <c r="BK1649" s="89">
        <v>1</v>
      </c>
      <c r="BL1649" s="89">
        <v>-0.153292405063291</v>
      </c>
      <c r="BM1649" s="89">
        <v>-0.191255211357656</v>
      </c>
      <c r="BN1649" s="89">
        <v>48.579300000000003</v>
      </c>
      <c r="BO1649" s="89">
        <v>-8.5422105665550994E-3</v>
      </c>
      <c r="BP1649" s="89">
        <v>55.379759493670903</v>
      </c>
      <c r="BQ1649" s="89">
        <v>-9.9898710962105397E-2</v>
      </c>
      <c r="BR1649" s="89">
        <v>-9.2917815047852903E-2</v>
      </c>
      <c r="BS1649" s="89">
        <v>0.25019794140934298</v>
      </c>
      <c r="BT1649" s="89">
        <v>-2.3247846045226801E-2</v>
      </c>
      <c r="BU1649" s="89">
        <v>1</v>
      </c>
      <c r="BV1649" s="89">
        <v>-0.14348069620253201</v>
      </c>
      <c r="BW1649" s="89">
        <v>-0.17334152607521899</v>
      </c>
      <c r="BX1649" s="89">
        <v>50.493200000000002</v>
      </c>
      <c r="BY1649" s="89">
        <v>0.14268421424997799</v>
      </c>
      <c r="BZ1649" s="89">
        <v>54.430393987341802</v>
      </c>
      <c r="CA1649" s="89">
        <v>-1.53286559126208E-2</v>
      </c>
      <c r="CB1649" s="89">
        <v>-6.3116302955998098E-3</v>
      </c>
      <c r="CC1649" s="89">
        <v>0.25019794140934298</v>
      </c>
      <c r="CD1649" s="89">
        <v>-1.5791569068959099E-3</v>
      </c>
      <c r="CE1649" s="89">
        <v>1</v>
      </c>
      <c r="CF1649" s="89">
        <v>-0.10809523809523799</v>
      </c>
      <c r="CG1649" s="89">
        <v>-7.2435767068389195E-2</v>
      </c>
      <c r="CH1649" s="89">
        <v>45.520499999999998</v>
      </c>
      <c r="CI1649" s="89">
        <v>-0.43092810492363798</v>
      </c>
      <c r="CJ1649" s="89">
        <v>47.3015857142857</v>
      </c>
      <c r="CK1649" s="89">
        <v>-0.25168193599601402</v>
      </c>
      <c r="CL1649" s="89">
        <v>-0.26318895225558497</v>
      </c>
      <c r="CM1649" s="89">
        <v>0.24940617577197099</v>
      </c>
      <c r="CN1649" s="89">
        <v>-6.5640950087497305E-2</v>
      </c>
      <c r="CO1649" s="89">
        <v>88.864999999999995</v>
      </c>
      <c r="CP1649" s="89">
        <v>0.1115</v>
      </c>
      <c r="CQ1649" s="89">
        <v>1.79</v>
      </c>
      <c r="CR1649" s="89">
        <v>7.5800000000000006E-2</v>
      </c>
      <c r="CS1649" s="89">
        <v>-9.1399999999999995E-2</v>
      </c>
      <c r="CT1649" s="89">
        <v>-0.82769999999999999</v>
      </c>
      <c r="CU1649" s="86" t="s">
        <v>6988</v>
      </c>
      <c r="CV1649" s="86">
        <v>-0.11849999999999999</v>
      </c>
      <c r="CW1649" s="86">
        <v>39</v>
      </c>
      <c r="CX1649" s="86">
        <v>2</v>
      </c>
      <c r="CY1649" s="86">
        <v>9.3600000000000003E-2</v>
      </c>
      <c r="CZ1649" s="86">
        <v>56</v>
      </c>
      <c r="DA1649" s="86">
        <v>4</v>
      </c>
      <c r="DB1649" s="86">
        <v>9.7299999999999998E-2</v>
      </c>
      <c r="DC1649" s="86">
        <v>52</v>
      </c>
      <c r="DD1649" s="86">
        <v>-99</v>
      </c>
      <c r="DE1649" s="86">
        <v>-99</v>
      </c>
      <c r="DF1649" s="86">
        <v>-99</v>
      </c>
      <c r="DG1649" s="86">
        <v>-99</v>
      </c>
      <c r="DH1649" s="86">
        <v>-99</v>
      </c>
    </row>
    <row r="1650" spans="1:112" x14ac:dyDescent="0.2">
      <c r="A1650" s="85">
        <f>IF(ISERROR(SEARCH('School Lookup'!$F$3,Data!J1650)),A1649,A1649+1)</f>
        <v>0</v>
      </c>
      <c r="B1650" s="85">
        <f>IF(I1650='School Lookup'!$G$13,1,0)</f>
        <v>0</v>
      </c>
      <c r="C1650" s="85">
        <f t="shared" si="25"/>
        <v>1648</v>
      </c>
      <c r="D1650" s="86" t="s">
        <v>6478</v>
      </c>
      <c r="E1650" s="86" t="s">
        <v>6552</v>
      </c>
      <c r="F1650" s="86" t="s">
        <v>518</v>
      </c>
      <c r="G1650" s="86" t="s">
        <v>3267</v>
      </c>
      <c r="H1650" s="86" t="s">
        <v>5927</v>
      </c>
      <c r="I1650" s="86" t="s">
        <v>5445</v>
      </c>
      <c r="J1650" s="86" t="s">
        <v>839</v>
      </c>
      <c r="K1650" s="86" t="s">
        <v>6558</v>
      </c>
      <c r="L1650" s="86">
        <v>1</v>
      </c>
      <c r="M1650" s="86">
        <v>1</v>
      </c>
      <c r="N1650" s="89">
        <v>-0.20448030495552699</v>
      </c>
      <c r="O1650" s="89">
        <v>-0.34844688851142402</v>
      </c>
      <c r="P1650" s="89">
        <v>45.565399999999997</v>
      </c>
      <c r="Q1650" s="89">
        <v>-0.45299352966753997</v>
      </c>
      <c r="R1650" s="89">
        <v>52.096555908513302</v>
      </c>
      <c r="S1650" s="89">
        <v>-0.40072020908948203</v>
      </c>
      <c r="T1650" s="89">
        <v>-0.45479806855933702</v>
      </c>
      <c r="U1650" s="89">
        <v>0.33347457627118599</v>
      </c>
      <c r="V1650" s="89">
        <v>-0.151663593201779</v>
      </c>
      <c r="W1650" s="89">
        <v>1</v>
      </c>
      <c r="X1650" s="89">
        <v>-0.109194790343075</v>
      </c>
      <c r="Y1650" s="89">
        <v>-0.16801517693475701</v>
      </c>
      <c r="Z1650" s="89">
        <v>52.577399999999997</v>
      </c>
      <c r="AA1650" s="89">
        <v>0.34288745767246898</v>
      </c>
      <c r="AB1650" s="89">
        <v>52.223640660736997</v>
      </c>
      <c r="AC1650" s="89">
        <v>8.7436140368855803E-2</v>
      </c>
      <c r="AD1650" s="89">
        <v>0.103176564672513</v>
      </c>
      <c r="AE1650" s="89">
        <v>0.33347457627118599</v>
      </c>
      <c r="AF1650" s="89">
        <v>3.4406761185282797E-2</v>
      </c>
      <c r="AG1650" s="89">
        <v>1</v>
      </c>
      <c r="AH1650" s="89">
        <v>4.05700787401575E-2</v>
      </c>
      <c r="AI1650" s="89">
        <v>0.14434664831143099</v>
      </c>
      <c r="AJ1650" s="89">
        <v>-99</v>
      </c>
      <c r="AK1650" s="89">
        <v>-99</v>
      </c>
      <c r="AL1650" s="89">
        <v>48.556427034120702</v>
      </c>
      <c r="AM1650" s="89">
        <v>0.14434664831143099</v>
      </c>
      <c r="AN1650" s="89">
        <v>0.108440825720682</v>
      </c>
      <c r="AO1650" s="89">
        <v>0.16144067796610201</v>
      </c>
      <c r="AP1650" s="89">
        <v>1.7506760423550798E-2</v>
      </c>
      <c r="AQ1650" s="89">
        <v>1</v>
      </c>
      <c r="AR1650" s="89">
        <v>-6.9641481481481499E-2</v>
      </c>
      <c r="AS1650" s="89">
        <v>-8.65312212235229E-2</v>
      </c>
      <c r="AT1650" s="89">
        <v>-99</v>
      </c>
      <c r="AU1650" s="89">
        <v>-99</v>
      </c>
      <c r="AV1650" s="89">
        <v>52.098762469135799</v>
      </c>
      <c r="AW1650" s="89">
        <v>-8.65312212235229E-2</v>
      </c>
      <c r="AX1650" s="89">
        <v>-0.13040024536645201</v>
      </c>
      <c r="AY1650" s="89">
        <v>0.17161016949152499</v>
      </c>
      <c r="AZ1650" s="89">
        <v>-2.2378008209073399E-2</v>
      </c>
      <c r="BA1650" s="89">
        <v>-99</v>
      </c>
      <c r="BB1650" s="89">
        <v>-99</v>
      </c>
      <c r="BC1650" s="89">
        <v>-99</v>
      </c>
      <c r="BD1650" s="89">
        <v>-99</v>
      </c>
      <c r="BE1650" s="89">
        <v>-99</v>
      </c>
      <c r="BF1650" s="89">
        <v>-99</v>
      </c>
      <c r="BG1650" s="89">
        <v>-99</v>
      </c>
      <c r="BH1650" s="89">
        <v>-99</v>
      </c>
      <c r="BI1650" s="89">
        <v>-99</v>
      </c>
      <c r="BJ1650" s="89">
        <v>-99</v>
      </c>
      <c r="BK1650" s="89">
        <v>-99</v>
      </c>
      <c r="BL1650" s="89">
        <v>-99</v>
      </c>
      <c r="BM1650" s="89">
        <v>-99</v>
      </c>
      <c r="BN1650" s="89">
        <v>-99</v>
      </c>
      <c r="BO1650" s="89">
        <v>-99</v>
      </c>
      <c r="BP1650" s="89">
        <v>-99</v>
      </c>
      <c r="BQ1650" s="89">
        <v>-99</v>
      </c>
      <c r="BR1650" s="89">
        <v>-99</v>
      </c>
      <c r="BS1650" s="89">
        <v>-99</v>
      </c>
      <c r="BT1650" s="89">
        <v>-99</v>
      </c>
      <c r="BU1650" s="89">
        <v>-99</v>
      </c>
      <c r="BV1650" s="89">
        <v>-99</v>
      </c>
      <c r="BW1650" s="89">
        <v>-99</v>
      </c>
      <c r="BX1650" s="89">
        <v>-99</v>
      </c>
      <c r="BY1650" s="89">
        <v>-99</v>
      </c>
      <c r="BZ1650" s="89">
        <v>-99</v>
      </c>
      <c r="CA1650" s="89">
        <v>-99</v>
      </c>
      <c r="CB1650" s="89">
        <v>-99</v>
      </c>
      <c r="CC1650" s="89">
        <v>-99</v>
      </c>
      <c r="CD1650" s="89">
        <v>-99</v>
      </c>
      <c r="CE1650" s="89">
        <v>-99</v>
      </c>
      <c r="CF1650" s="89">
        <v>-99</v>
      </c>
      <c r="CG1650" s="89">
        <v>-99</v>
      </c>
      <c r="CH1650" s="89">
        <v>-99</v>
      </c>
      <c r="CI1650" s="89">
        <v>-99</v>
      </c>
      <c r="CJ1650" s="89">
        <v>-99</v>
      </c>
      <c r="CK1650" s="89">
        <v>-99</v>
      </c>
      <c r="CL1650" s="89">
        <v>-99</v>
      </c>
      <c r="CM1650" s="89">
        <v>-99</v>
      </c>
      <c r="CN1650" s="89">
        <v>-99</v>
      </c>
      <c r="CO1650" s="89">
        <v>-99</v>
      </c>
      <c r="CP1650" s="89">
        <v>-99</v>
      </c>
      <c r="CQ1650" s="89">
        <v>-99</v>
      </c>
      <c r="CR1650" s="89">
        <v>-99</v>
      </c>
      <c r="CS1650" s="89">
        <v>-99</v>
      </c>
      <c r="CT1650" s="89">
        <v>-99</v>
      </c>
      <c r="CU1650" s="86">
        <v>-99</v>
      </c>
      <c r="CV1650" s="86">
        <v>-0.1221</v>
      </c>
      <c r="CW1650" s="86">
        <v>39</v>
      </c>
      <c r="CX1650" s="86">
        <v>2</v>
      </c>
      <c r="CY1650" s="86">
        <v>-0.17030000000000001</v>
      </c>
      <c r="CZ1650" s="86">
        <v>43</v>
      </c>
      <c r="DA1650" s="86">
        <v>2</v>
      </c>
      <c r="DB1650" s="86">
        <v>-3.6700000000000003E-2</v>
      </c>
      <c r="DC1650" s="86">
        <v>45</v>
      </c>
      <c r="DD1650" s="86">
        <v>-99</v>
      </c>
      <c r="DE1650" s="86">
        <v>-99</v>
      </c>
      <c r="DF1650" s="86">
        <v>-99</v>
      </c>
      <c r="DG1650" s="86">
        <v>-99</v>
      </c>
      <c r="DH1650" s="86">
        <v>-99</v>
      </c>
    </row>
    <row r="1651" spans="1:112" x14ac:dyDescent="0.2">
      <c r="A1651" s="85">
        <f>IF(ISERROR(SEARCH('School Lookup'!$F$3,Data!J1651)),A1650,A1650+1)</f>
        <v>0</v>
      </c>
      <c r="B1651" s="85">
        <f>IF(I1651='School Lookup'!$G$13,1,0)</f>
        <v>0</v>
      </c>
      <c r="C1651" s="85">
        <f t="shared" si="25"/>
        <v>1649</v>
      </c>
      <c r="D1651" s="86" t="s">
        <v>6478</v>
      </c>
      <c r="E1651" s="86" t="s">
        <v>6598</v>
      </c>
      <c r="F1651" s="86" t="s">
        <v>2755</v>
      </c>
      <c r="G1651" s="86" t="s">
        <v>3292</v>
      </c>
      <c r="H1651" s="86" t="s">
        <v>572</v>
      </c>
      <c r="I1651" s="86" t="s">
        <v>5558</v>
      </c>
      <c r="J1651" s="86" t="s">
        <v>909</v>
      </c>
      <c r="K1651" s="86" t="s">
        <v>56</v>
      </c>
      <c r="L1651" s="86">
        <v>1</v>
      </c>
      <c r="M1651" s="86">
        <v>1</v>
      </c>
      <c r="N1651" s="89">
        <v>-0.150807692307692</v>
      </c>
      <c r="O1651" s="89">
        <v>-0.23221890378944901</v>
      </c>
      <c r="P1651" s="89">
        <v>41.598599999999998</v>
      </c>
      <c r="Q1651" s="89">
        <v>-0.87375760629839605</v>
      </c>
      <c r="R1651" s="89">
        <v>49.942589896670498</v>
      </c>
      <c r="S1651" s="89">
        <v>-0.55298825504392202</v>
      </c>
      <c r="T1651" s="89">
        <v>-0.62757157901195904</v>
      </c>
      <c r="U1651" s="89">
        <v>0.33295107033639099</v>
      </c>
      <c r="V1651" s="89">
        <v>-0.20895062894473099</v>
      </c>
      <c r="W1651" s="89">
        <v>1</v>
      </c>
      <c r="X1651" s="89">
        <v>-0.12642568807339399</v>
      </c>
      <c r="Y1651" s="89">
        <v>-0.20857943941059201</v>
      </c>
      <c r="Z1651" s="89">
        <v>44.924500000000002</v>
      </c>
      <c r="AA1651" s="89">
        <v>-0.61145182011198096</v>
      </c>
      <c r="AB1651" s="89">
        <v>49.999980733945002</v>
      </c>
      <c r="AC1651" s="89">
        <v>-0.41001562976128603</v>
      </c>
      <c r="AD1651" s="89">
        <v>-0.47603239799661501</v>
      </c>
      <c r="AE1651" s="89">
        <v>0.33333333333333298</v>
      </c>
      <c r="AF1651" s="89">
        <v>-0.158677465998872</v>
      </c>
      <c r="AG1651" s="89">
        <v>1</v>
      </c>
      <c r="AH1651" s="89">
        <v>0.21516850574712601</v>
      </c>
      <c r="AI1651" s="89">
        <v>0.52009930722815501</v>
      </c>
      <c r="AJ1651" s="89">
        <v>58.43</v>
      </c>
      <c r="AK1651" s="89">
        <v>0.95960162050341002</v>
      </c>
      <c r="AL1651" s="89">
        <v>48.965469655172399</v>
      </c>
      <c r="AM1651" s="89">
        <v>0.73985046386578202</v>
      </c>
      <c r="AN1651" s="89">
        <v>0.734043441883241</v>
      </c>
      <c r="AO1651" s="89">
        <v>0.16628440366972499</v>
      </c>
      <c r="AP1651" s="89">
        <v>0.12205997600122701</v>
      </c>
      <c r="AQ1651" s="89">
        <v>1</v>
      </c>
      <c r="AR1651" s="89">
        <v>9.2073972602739695E-2</v>
      </c>
      <c r="AS1651" s="89">
        <v>0.27697536137467899</v>
      </c>
      <c r="AT1651" s="89">
        <v>59.6798</v>
      </c>
      <c r="AU1651" s="89">
        <v>1.1948591612958701</v>
      </c>
      <c r="AV1651" s="89">
        <v>47.945221917808198</v>
      </c>
      <c r="AW1651" s="89">
        <v>0.73591726133527602</v>
      </c>
      <c r="AX1651" s="89">
        <v>0.73629183760691896</v>
      </c>
      <c r="AY1651" s="89">
        <v>0.16743119266055001</v>
      </c>
      <c r="AZ1651" s="89">
        <v>0.12327822051675499</v>
      </c>
      <c r="BA1651" s="89">
        <v>-99</v>
      </c>
      <c r="BB1651" s="89">
        <v>-99</v>
      </c>
      <c r="BC1651" s="89">
        <v>-99</v>
      </c>
      <c r="BD1651" s="89">
        <v>-99</v>
      </c>
      <c r="BE1651" s="89">
        <v>-99</v>
      </c>
      <c r="BF1651" s="89">
        <v>-99</v>
      </c>
      <c r="BG1651" s="89">
        <v>-99</v>
      </c>
      <c r="BH1651" s="89">
        <v>-99</v>
      </c>
      <c r="BI1651" s="89">
        <v>-99</v>
      </c>
      <c r="BJ1651" s="89">
        <v>-99</v>
      </c>
      <c r="BK1651" s="89">
        <v>-99</v>
      </c>
      <c r="BL1651" s="89">
        <v>-99</v>
      </c>
      <c r="BM1651" s="89">
        <v>-99</v>
      </c>
      <c r="BN1651" s="89">
        <v>-99</v>
      </c>
      <c r="BO1651" s="89">
        <v>-99</v>
      </c>
      <c r="BP1651" s="89">
        <v>-99</v>
      </c>
      <c r="BQ1651" s="89">
        <v>-99</v>
      </c>
      <c r="BR1651" s="89">
        <v>-99</v>
      </c>
      <c r="BS1651" s="89">
        <v>-99</v>
      </c>
      <c r="BT1651" s="89">
        <v>-99</v>
      </c>
      <c r="BU1651" s="89">
        <v>-99</v>
      </c>
      <c r="BV1651" s="89">
        <v>-99</v>
      </c>
      <c r="BW1651" s="89">
        <v>-99</v>
      </c>
      <c r="BX1651" s="89">
        <v>-99</v>
      </c>
      <c r="BY1651" s="89">
        <v>-99</v>
      </c>
      <c r="BZ1651" s="89">
        <v>-99</v>
      </c>
      <c r="CA1651" s="89">
        <v>-99</v>
      </c>
      <c r="CB1651" s="89">
        <v>-99</v>
      </c>
      <c r="CC1651" s="89">
        <v>-99</v>
      </c>
      <c r="CD1651" s="89">
        <v>-99</v>
      </c>
      <c r="CE1651" s="89">
        <v>-99</v>
      </c>
      <c r="CF1651" s="89">
        <v>-99</v>
      </c>
      <c r="CG1651" s="89">
        <v>-99</v>
      </c>
      <c r="CH1651" s="89">
        <v>-99</v>
      </c>
      <c r="CI1651" s="89">
        <v>-99</v>
      </c>
      <c r="CJ1651" s="89">
        <v>-99</v>
      </c>
      <c r="CK1651" s="89">
        <v>-99</v>
      </c>
      <c r="CL1651" s="89">
        <v>-99</v>
      </c>
      <c r="CM1651" s="89">
        <v>-99</v>
      </c>
      <c r="CN1651" s="89">
        <v>-99</v>
      </c>
      <c r="CO1651" s="89">
        <v>-99</v>
      </c>
      <c r="CP1651" s="89">
        <v>-99</v>
      </c>
      <c r="CQ1651" s="89">
        <v>-99</v>
      </c>
      <c r="CR1651" s="89">
        <v>-99</v>
      </c>
      <c r="CS1651" s="89">
        <v>-99</v>
      </c>
      <c r="CT1651" s="89">
        <v>-99</v>
      </c>
      <c r="CU1651" s="86">
        <v>-99</v>
      </c>
      <c r="CV1651" s="86">
        <v>-0.12230000000000001</v>
      </c>
      <c r="CW1651" s="86">
        <v>39</v>
      </c>
      <c r="CX1651" s="86">
        <v>2</v>
      </c>
      <c r="CY1651" s="86">
        <v>-0.73180000000000001</v>
      </c>
      <c r="CZ1651" s="86">
        <v>19</v>
      </c>
      <c r="DA1651" s="86">
        <v>4</v>
      </c>
      <c r="DB1651" s="86">
        <v>-0.1351</v>
      </c>
      <c r="DC1651" s="86">
        <v>40</v>
      </c>
      <c r="DD1651" s="86">
        <v>-99</v>
      </c>
      <c r="DE1651" s="86">
        <v>-99</v>
      </c>
      <c r="DF1651" s="86">
        <v>-99</v>
      </c>
      <c r="DG1651" s="86">
        <v>-99</v>
      </c>
      <c r="DH1651" s="86">
        <v>-99</v>
      </c>
    </row>
    <row r="1652" spans="1:112" x14ac:dyDescent="0.2">
      <c r="A1652" s="85">
        <f>IF(ISERROR(SEARCH('School Lookup'!$F$3,Data!J1652)),A1651,A1651+1)</f>
        <v>0</v>
      </c>
      <c r="B1652" s="85">
        <f>IF(I1652='School Lookup'!$G$13,1,0)</f>
        <v>0</v>
      </c>
      <c r="C1652" s="85">
        <f t="shared" si="25"/>
        <v>1650</v>
      </c>
      <c r="D1652" s="86" t="s">
        <v>6478</v>
      </c>
      <c r="E1652" s="86" t="s">
        <v>6499</v>
      </c>
      <c r="F1652" s="86" t="s">
        <v>2742</v>
      </c>
      <c r="G1652" s="86" t="s">
        <v>3160</v>
      </c>
      <c r="H1652" s="86" t="s">
        <v>1051</v>
      </c>
      <c r="I1652" s="86" t="s">
        <v>4525</v>
      </c>
      <c r="J1652" s="86" t="s">
        <v>1051</v>
      </c>
      <c r="K1652" s="86" t="s">
        <v>45</v>
      </c>
      <c r="L1652" s="86">
        <v>1</v>
      </c>
      <c r="M1652" s="86">
        <v>1</v>
      </c>
      <c r="N1652" s="89">
        <v>4.9671E-2</v>
      </c>
      <c r="O1652" s="89">
        <v>0.20191748788404101</v>
      </c>
      <c r="P1652" s="89">
        <v>48.0854</v>
      </c>
      <c r="Q1652" s="89">
        <v>-0.18569357173929599</v>
      </c>
      <c r="R1652" s="89">
        <v>49.4999915</v>
      </c>
      <c r="S1652" s="89">
        <v>8.1119580723725097E-3</v>
      </c>
      <c r="T1652" s="89">
        <v>9.0902559000254294E-3</v>
      </c>
      <c r="U1652" s="89">
        <v>0.42553191489361702</v>
      </c>
      <c r="V1652" s="89">
        <v>3.8681940000108201E-3</v>
      </c>
      <c r="W1652" s="89">
        <v>1</v>
      </c>
      <c r="X1652" s="89">
        <v>-2.3143E-2</v>
      </c>
      <c r="Y1652" s="89">
        <v>3.4564367359669099E-2</v>
      </c>
      <c r="Z1652" s="89">
        <v>46.743899999999996</v>
      </c>
      <c r="AA1652" s="89">
        <v>-0.38456725582902601</v>
      </c>
      <c r="AB1652" s="89">
        <v>54.500036999999999</v>
      </c>
      <c r="AC1652" s="89">
        <v>-0.175001444234679</v>
      </c>
      <c r="AD1652" s="89">
        <v>-0.20239316142141001</v>
      </c>
      <c r="AE1652" s="89">
        <v>0.42553191489361702</v>
      </c>
      <c r="AF1652" s="89">
        <v>-8.61247495410256E-2</v>
      </c>
      <c r="AG1652" s="89">
        <v>1</v>
      </c>
      <c r="AH1652" s="89">
        <v>-0.127</v>
      </c>
      <c r="AI1652" s="89">
        <v>-0.216280327090735</v>
      </c>
      <c r="AJ1652" s="89">
        <v>-99</v>
      </c>
      <c r="AK1652" s="89">
        <v>-99</v>
      </c>
      <c r="AL1652" s="89">
        <v>40</v>
      </c>
      <c r="AM1652" s="89">
        <v>-0.216280327090735</v>
      </c>
      <c r="AN1652" s="89">
        <v>-0.27041347105719399</v>
      </c>
      <c r="AO1652" s="89">
        <v>0.14893617021276601</v>
      </c>
      <c r="AP1652" s="89">
        <v>-4.0274346753199103E-2</v>
      </c>
      <c r="AQ1652" s="89">
        <v>-99</v>
      </c>
      <c r="AR1652" s="89">
        <v>-99</v>
      </c>
      <c r="AS1652" s="89">
        <v>-99</v>
      </c>
      <c r="AT1652" s="89">
        <v>-99</v>
      </c>
      <c r="AU1652" s="89">
        <v>-99</v>
      </c>
      <c r="AV1652" s="89">
        <v>-99</v>
      </c>
      <c r="AW1652" s="89">
        <v>-99</v>
      </c>
      <c r="AX1652" s="89">
        <v>-99</v>
      </c>
      <c r="AY1652" s="89">
        <v>-99</v>
      </c>
      <c r="AZ1652" s="89">
        <v>-99</v>
      </c>
      <c r="BA1652" s="89">
        <v>-99</v>
      </c>
      <c r="BB1652" s="89">
        <v>-99</v>
      </c>
      <c r="BC1652" s="89">
        <v>-99</v>
      </c>
      <c r="BD1652" s="89">
        <v>-99</v>
      </c>
      <c r="BE1652" s="89">
        <v>-99</v>
      </c>
      <c r="BF1652" s="89">
        <v>-99</v>
      </c>
      <c r="BG1652" s="89">
        <v>-99</v>
      </c>
      <c r="BH1652" s="89">
        <v>-99</v>
      </c>
      <c r="BI1652" s="89">
        <v>-99</v>
      </c>
      <c r="BJ1652" s="89">
        <v>-99</v>
      </c>
      <c r="BK1652" s="89">
        <v>-99</v>
      </c>
      <c r="BL1652" s="89">
        <v>-99</v>
      </c>
      <c r="BM1652" s="89">
        <v>-99</v>
      </c>
      <c r="BN1652" s="89">
        <v>-99</v>
      </c>
      <c r="BO1652" s="89">
        <v>-99</v>
      </c>
      <c r="BP1652" s="89">
        <v>-99</v>
      </c>
      <c r="BQ1652" s="89">
        <v>-99</v>
      </c>
      <c r="BR1652" s="89">
        <v>-99</v>
      </c>
      <c r="BS1652" s="89">
        <v>-99</v>
      </c>
      <c r="BT1652" s="89">
        <v>-99</v>
      </c>
      <c r="BU1652" s="89">
        <v>-99</v>
      </c>
      <c r="BV1652" s="89">
        <v>-99</v>
      </c>
      <c r="BW1652" s="89">
        <v>-99</v>
      </c>
      <c r="BX1652" s="89">
        <v>-99</v>
      </c>
      <c r="BY1652" s="89">
        <v>-99</v>
      </c>
      <c r="BZ1652" s="89">
        <v>-99</v>
      </c>
      <c r="CA1652" s="89">
        <v>-99</v>
      </c>
      <c r="CB1652" s="89">
        <v>-99</v>
      </c>
      <c r="CC1652" s="89">
        <v>-99</v>
      </c>
      <c r="CD1652" s="89">
        <v>-99</v>
      </c>
      <c r="CE1652" s="89">
        <v>-99</v>
      </c>
      <c r="CF1652" s="89">
        <v>-99</v>
      </c>
      <c r="CG1652" s="89">
        <v>-99</v>
      </c>
      <c r="CH1652" s="89">
        <v>-99</v>
      </c>
      <c r="CI1652" s="89">
        <v>-99</v>
      </c>
      <c r="CJ1652" s="89">
        <v>-99</v>
      </c>
      <c r="CK1652" s="89">
        <v>-99</v>
      </c>
      <c r="CL1652" s="89">
        <v>-99</v>
      </c>
      <c r="CM1652" s="89">
        <v>-99</v>
      </c>
      <c r="CN1652" s="89">
        <v>-99</v>
      </c>
      <c r="CO1652" s="89">
        <v>-99</v>
      </c>
      <c r="CP1652" s="89">
        <v>-99</v>
      </c>
      <c r="CQ1652" s="89">
        <v>-99</v>
      </c>
      <c r="CR1652" s="89">
        <v>-99</v>
      </c>
      <c r="CS1652" s="89">
        <v>-99</v>
      </c>
      <c r="CT1652" s="89">
        <v>-99</v>
      </c>
      <c r="CU1652" s="86">
        <v>-99</v>
      </c>
      <c r="CV1652" s="86">
        <v>-0.1225</v>
      </c>
      <c r="CW1652" s="86">
        <v>39</v>
      </c>
      <c r="CX1652" s="86">
        <v>2</v>
      </c>
      <c r="CY1652" s="86">
        <v>-0.85040000000000004</v>
      </c>
      <c r="CZ1652" s="86">
        <v>15</v>
      </c>
      <c r="DA1652" s="86">
        <v>2</v>
      </c>
      <c r="DB1652" s="86">
        <v>-0.2427</v>
      </c>
      <c r="DC1652" s="86">
        <v>35</v>
      </c>
      <c r="DD1652" s="86">
        <v>-99</v>
      </c>
      <c r="DE1652" s="86">
        <v>-99</v>
      </c>
      <c r="DF1652" s="86">
        <v>-99</v>
      </c>
      <c r="DG1652" s="86">
        <v>-99</v>
      </c>
      <c r="DH1652" s="86">
        <v>-99</v>
      </c>
    </row>
    <row r="1653" spans="1:112" x14ac:dyDescent="0.2">
      <c r="A1653" s="85">
        <f>IF(ISERROR(SEARCH('School Lookup'!$F$3,Data!J1653)),A1652,A1652+1)</f>
        <v>0</v>
      </c>
      <c r="B1653" s="85">
        <f>IF(I1653='School Lookup'!$G$13,1,0)</f>
        <v>0</v>
      </c>
      <c r="C1653" s="85">
        <f t="shared" si="25"/>
        <v>1651</v>
      </c>
      <c r="D1653" s="86" t="s">
        <v>6478</v>
      </c>
      <c r="E1653" s="86" t="s">
        <v>6542</v>
      </c>
      <c r="F1653" s="86" t="s">
        <v>2753</v>
      </c>
      <c r="G1653" s="86" t="s">
        <v>2967</v>
      </c>
      <c r="H1653" s="86" t="s">
        <v>259</v>
      </c>
      <c r="I1653" s="86" t="s">
        <v>4700</v>
      </c>
      <c r="J1653" s="86" t="s">
        <v>260</v>
      </c>
      <c r="K1653" s="86" t="s">
        <v>130</v>
      </c>
      <c r="L1653" s="86">
        <v>1</v>
      </c>
      <c r="M1653" s="86">
        <v>1</v>
      </c>
      <c r="N1653" s="89">
        <v>-0.11173355932203401</v>
      </c>
      <c r="O1653" s="89">
        <v>-0.14760391100942599</v>
      </c>
      <c r="P1653" s="89">
        <v>41.951900000000002</v>
      </c>
      <c r="Q1653" s="89">
        <v>-0.83628257648250304</v>
      </c>
      <c r="R1653" s="89">
        <v>50.169491694915301</v>
      </c>
      <c r="S1653" s="89">
        <v>-0.49194324374596399</v>
      </c>
      <c r="T1653" s="89">
        <v>-0.55830582577096799</v>
      </c>
      <c r="U1653" s="89">
        <v>0.37796284433055699</v>
      </c>
      <c r="V1653" s="89">
        <v>-0.211018857914716</v>
      </c>
      <c r="W1653" s="89">
        <v>1</v>
      </c>
      <c r="X1653" s="89">
        <v>-5.6499322033898298E-2</v>
      </c>
      <c r="Y1653" s="89">
        <v>-4.3961698048440599E-2</v>
      </c>
      <c r="Z1653" s="89">
        <v>49.593600000000002</v>
      </c>
      <c r="AA1653" s="89">
        <v>-2.9201232504227501E-2</v>
      </c>
      <c r="AB1653" s="89">
        <v>49.491529491525398</v>
      </c>
      <c r="AC1653" s="89">
        <v>-3.6581465276334102E-2</v>
      </c>
      <c r="AD1653" s="89">
        <v>-4.1223582299859798E-2</v>
      </c>
      <c r="AE1653" s="89">
        <v>0.37796284433055699</v>
      </c>
      <c r="AF1653" s="89">
        <v>-1.55809824195498E-2</v>
      </c>
      <c r="AG1653" s="89">
        <v>1</v>
      </c>
      <c r="AH1653" s="89">
        <v>0.154474316939891</v>
      </c>
      <c r="AI1653" s="89">
        <v>0.38947955757713298</v>
      </c>
      <c r="AJ1653" s="89">
        <v>-99</v>
      </c>
      <c r="AK1653" s="89">
        <v>-99</v>
      </c>
      <c r="AL1653" s="89">
        <v>53.551874316939902</v>
      </c>
      <c r="AM1653" s="89">
        <v>0.38947955757713298</v>
      </c>
      <c r="AN1653" s="89">
        <v>0.36596359104739001</v>
      </c>
      <c r="AO1653" s="89">
        <v>0.117232543241512</v>
      </c>
      <c r="AP1653" s="89">
        <v>4.2902842512282102E-2</v>
      </c>
      <c r="AQ1653" s="89">
        <v>1</v>
      </c>
      <c r="AR1653" s="89">
        <v>0.18625</v>
      </c>
      <c r="AS1653" s="89">
        <v>0.48866574109574101</v>
      </c>
      <c r="AT1653" s="89">
        <v>-99</v>
      </c>
      <c r="AU1653" s="89">
        <v>-99</v>
      </c>
      <c r="AV1653" s="89">
        <v>48.484850000000002</v>
      </c>
      <c r="AW1653" s="89">
        <v>0.48866574109574101</v>
      </c>
      <c r="AX1653" s="89">
        <v>0.475739426557373</v>
      </c>
      <c r="AY1653" s="89">
        <v>0.12684176809737299</v>
      </c>
      <c r="AZ1653" s="89">
        <v>6.0343630018167803E-2</v>
      </c>
      <c r="BA1653" s="89">
        <v>-99</v>
      </c>
      <c r="BB1653" s="89">
        <v>-99</v>
      </c>
      <c r="BC1653" s="89">
        <v>-99</v>
      </c>
      <c r="BD1653" s="89">
        <v>-99</v>
      </c>
      <c r="BE1653" s="89">
        <v>-99</v>
      </c>
      <c r="BF1653" s="89">
        <v>-99</v>
      </c>
      <c r="BG1653" s="89">
        <v>-99</v>
      </c>
      <c r="BH1653" s="89">
        <v>-99</v>
      </c>
      <c r="BI1653" s="89">
        <v>-99</v>
      </c>
      <c r="BJ1653" s="89">
        <v>-99</v>
      </c>
      <c r="BK1653" s="89">
        <v>-99</v>
      </c>
      <c r="BL1653" s="89">
        <v>-99</v>
      </c>
      <c r="BM1653" s="89">
        <v>-99</v>
      </c>
      <c r="BN1653" s="89">
        <v>-99</v>
      </c>
      <c r="BO1653" s="89">
        <v>-99</v>
      </c>
      <c r="BP1653" s="89">
        <v>-99</v>
      </c>
      <c r="BQ1653" s="89">
        <v>-99</v>
      </c>
      <c r="BR1653" s="89">
        <v>-99</v>
      </c>
      <c r="BS1653" s="89">
        <v>-99</v>
      </c>
      <c r="BT1653" s="89">
        <v>-99</v>
      </c>
      <c r="BU1653" s="89">
        <v>-99</v>
      </c>
      <c r="BV1653" s="89">
        <v>-99</v>
      </c>
      <c r="BW1653" s="89">
        <v>-99</v>
      </c>
      <c r="BX1653" s="89">
        <v>-99</v>
      </c>
      <c r="BY1653" s="89">
        <v>-99</v>
      </c>
      <c r="BZ1653" s="89">
        <v>-99</v>
      </c>
      <c r="CA1653" s="89">
        <v>-99</v>
      </c>
      <c r="CB1653" s="89">
        <v>-99</v>
      </c>
      <c r="CC1653" s="89">
        <v>-99</v>
      </c>
      <c r="CD1653" s="89">
        <v>-99</v>
      </c>
      <c r="CE1653" s="89">
        <v>-99</v>
      </c>
      <c r="CF1653" s="89">
        <v>-99</v>
      </c>
      <c r="CG1653" s="89">
        <v>-99</v>
      </c>
      <c r="CH1653" s="89">
        <v>-99</v>
      </c>
      <c r="CI1653" s="89">
        <v>-99</v>
      </c>
      <c r="CJ1653" s="89">
        <v>-99</v>
      </c>
      <c r="CK1653" s="89">
        <v>-99</v>
      </c>
      <c r="CL1653" s="89">
        <v>-99</v>
      </c>
      <c r="CM1653" s="89">
        <v>-99</v>
      </c>
      <c r="CN1653" s="89">
        <v>-99</v>
      </c>
      <c r="CO1653" s="89">
        <v>-99</v>
      </c>
      <c r="CP1653" s="89">
        <v>-99</v>
      </c>
      <c r="CQ1653" s="89">
        <v>-99</v>
      </c>
      <c r="CR1653" s="89">
        <v>-99</v>
      </c>
      <c r="CS1653" s="89">
        <v>-99</v>
      </c>
      <c r="CT1653" s="89">
        <v>-99</v>
      </c>
      <c r="CU1653" s="86">
        <v>-99</v>
      </c>
      <c r="CV1653" s="86">
        <v>-0.1234</v>
      </c>
      <c r="CW1653" s="86">
        <v>39</v>
      </c>
      <c r="CX1653" s="86">
        <v>2</v>
      </c>
      <c r="CY1653" s="86">
        <v>-0.15190000000000001</v>
      </c>
      <c r="CZ1653" s="86">
        <v>44</v>
      </c>
      <c r="DA1653" s="86">
        <v>2</v>
      </c>
      <c r="DB1653" s="86">
        <v>-0.3271</v>
      </c>
      <c r="DC1653" s="86">
        <v>31</v>
      </c>
      <c r="DD1653" s="86">
        <v>-99</v>
      </c>
      <c r="DE1653" s="86">
        <v>-99</v>
      </c>
      <c r="DF1653" s="86">
        <v>-99</v>
      </c>
      <c r="DG1653" s="86">
        <v>-99</v>
      </c>
      <c r="DH1653" s="86">
        <v>-99</v>
      </c>
    </row>
    <row r="1654" spans="1:112" x14ac:dyDescent="0.2">
      <c r="A1654" s="85">
        <f>IF(ISERROR(SEARCH('School Lookup'!$F$3,Data!J1654)),A1653,A1653+1)</f>
        <v>0</v>
      </c>
      <c r="B1654" s="85">
        <f>IF(I1654='School Lookup'!$G$13,1,0)</f>
        <v>0</v>
      </c>
      <c r="C1654" s="85">
        <f t="shared" si="25"/>
        <v>1652</v>
      </c>
      <c r="D1654" s="86" t="s">
        <v>6478</v>
      </c>
      <c r="E1654" s="86" t="s">
        <v>6862</v>
      </c>
      <c r="F1654" s="86" t="s">
        <v>2773</v>
      </c>
      <c r="G1654" s="86" t="s">
        <v>3094</v>
      </c>
      <c r="H1654" s="86" t="s">
        <v>6040</v>
      </c>
      <c r="I1654" s="86" t="s">
        <v>5128</v>
      </c>
      <c r="J1654" s="86" t="s">
        <v>2375</v>
      </c>
      <c r="K1654" s="86" t="s">
        <v>114</v>
      </c>
      <c r="L1654" s="86">
        <v>1</v>
      </c>
      <c r="M1654" s="86">
        <v>1</v>
      </c>
      <c r="N1654" s="89">
        <v>-0.12438436213991801</v>
      </c>
      <c r="O1654" s="89">
        <v>-0.17499921084857101</v>
      </c>
      <c r="P1654" s="89">
        <v>42.323900000000002</v>
      </c>
      <c r="Q1654" s="89">
        <v>-0.79682401126452396</v>
      </c>
      <c r="R1654" s="89">
        <v>52.057608847736603</v>
      </c>
      <c r="S1654" s="89">
        <v>-0.48591161105654801</v>
      </c>
      <c r="T1654" s="89">
        <v>-0.55146193185363801</v>
      </c>
      <c r="U1654" s="89">
        <v>0.39480097481722198</v>
      </c>
      <c r="V1654" s="89">
        <v>-0.21771770827040399</v>
      </c>
      <c r="W1654" s="89">
        <v>1</v>
      </c>
      <c r="X1654" s="89">
        <v>-0.22648971193415601</v>
      </c>
      <c r="Y1654" s="89">
        <v>-0.44414600081695799</v>
      </c>
      <c r="Z1654" s="89">
        <v>58.511400000000002</v>
      </c>
      <c r="AA1654" s="89">
        <v>1.08287481859094</v>
      </c>
      <c r="AB1654" s="89">
        <v>56.584370164609098</v>
      </c>
      <c r="AC1654" s="89">
        <v>0.31936440888698803</v>
      </c>
      <c r="AD1654" s="89">
        <v>0.37322270761193799</v>
      </c>
      <c r="AE1654" s="89">
        <v>0.39480097481722198</v>
      </c>
      <c r="AF1654" s="89">
        <v>0.147348688789116</v>
      </c>
      <c r="AG1654" s="89">
        <v>1</v>
      </c>
      <c r="AH1654" s="89">
        <v>-0.173970542635659</v>
      </c>
      <c r="AI1654" s="89">
        <v>-0.31736546622206102</v>
      </c>
      <c r="AJ1654" s="89">
        <v>-99</v>
      </c>
      <c r="AK1654" s="89">
        <v>-99</v>
      </c>
      <c r="AL1654" s="89">
        <v>54.263572093023299</v>
      </c>
      <c r="AM1654" s="89">
        <v>-0.31736546622206102</v>
      </c>
      <c r="AN1654" s="89">
        <v>-0.37660779902610098</v>
      </c>
      <c r="AO1654" s="89">
        <v>0.104792851340374</v>
      </c>
      <c r="AP1654" s="89">
        <v>-3.9465805096967503E-2</v>
      </c>
      <c r="AQ1654" s="89">
        <v>1</v>
      </c>
      <c r="AR1654" s="89">
        <v>-7.6150769230769202E-2</v>
      </c>
      <c r="AS1654" s="89">
        <v>-0.101162902272754</v>
      </c>
      <c r="AT1654" s="89">
        <v>-99</v>
      </c>
      <c r="AU1654" s="89">
        <v>-99</v>
      </c>
      <c r="AV1654" s="89">
        <v>45.3846092307692</v>
      </c>
      <c r="AW1654" s="89">
        <v>-0.101162902272754</v>
      </c>
      <c r="AX1654" s="89">
        <v>-0.14581903741833399</v>
      </c>
      <c r="AY1654" s="89">
        <v>0.10560519902518301</v>
      </c>
      <c r="AZ1654" s="89">
        <v>-1.5399248468223801E-2</v>
      </c>
      <c r="BA1654" s="89">
        <v>-99</v>
      </c>
      <c r="BB1654" s="89">
        <v>-99</v>
      </c>
      <c r="BC1654" s="89">
        <v>-99</v>
      </c>
      <c r="BD1654" s="89">
        <v>-99</v>
      </c>
      <c r="BE1654" s="89">
        <v>-99</v>
      </c>
      <c r="BF1654" s="89">
        <v>-99</v>
      </c>
      <c r="BG1654" s="89">
        <v>-99</v>
      </c>
      <c r="BH1654" s="89">
        <v>-99</v>
      </c>
      <c r="BI1654" s="89">
        <v>-99</v>
      </c>
      <c r="BJ1654" s="89">
        <v>-99</v>
      </c>
      <c r="BK1654" s="89">
        <v>-99</v>
      </c>
      <c r="BL1654" s="89">
        <v>-99</v>
      </c>
      <c r="BM1654" s="89">
        <v>-99</v>
      </c>
      <c r="BN1654" s="89">
        <v>-99</v>
      </c>
      <c r="BO1654" s="89">
        <v>-99</v>
      </c>
      <c r="BP1654" s="89">
        <v>-99</v>
      </c>
      <c r="BQ1654" s="89">
        <v>-99</v>
      </c>
      <c r="BR1654" s="89">
        <v>-99</v>
      </c>
      <c r="BS1654" s="89">
        <v>-99</v>
      </c>
      <c r="BT1654" s="89">
        <v>-99</v>
      </c>
      <c r="BU1654" s="89">
        <v>-99</v>
      </c>
      <c r="BV1654" s="89">
        <v>-99</v>
      </c>
      <c r="BW1654" s="89">
        <v>-99</v>
      </c>
      <c r="BX1654" s="89">
        <v>-99</v>
      </c>
      <c r="BY1654" s="89">
        <v>-99</v>
      </c>
      <c r="BZ1654" s="89">
        <v>-99</v>
      </c>
      <c r="CA1654" s="89">
        <v>-99</v>
      </c>
      <c r="CB1654" s="89">
        <v>-99</v>
      </c>
      <c r="CC1654" s="89">
        <v>-99</v>
      </c>
      <c r="CD1654" s="89">
        <v>-99</v>
      </c>
      <c r="CE1654" s="89">
        <v>-99</v>
      </c>
      <c r="CF1654" s="89">
        <v>-99</v>
      </c>
      <c r="CG1654" s="89">
        <v>-99</v>
      </c>
      <c r="CH1654" s="89">
        <v>-99</v>
      </c>
      <c r="CI1654" s="89">
        <v>-99</v>
      </c>
      <c r="CJ1654" s="89">
        <v>-99</v>
      </c>
      <c r="CK1654" s="89">
        <v>-99</v>
      </c>
      <c r="CL1654" s="89">
        <v>-99</v>
      </c>
      <c r="CM1654" s="89">
        <v>-99</v>
      </c>
      <c r="CN1654" s="89">
        <v>-99</v>
      </c>
      <c r="CO1654" s="89">
        <v>-99</v>
      </c>
      <c r="CP1654" s="89">
        <v>-99</v>
      </c>
      <c r="CQ1654" s="89">
        <v>-99</v>
      </c>
      <c r="CR1654" s="89">
        <v>-99</v>
      </c>
      <c r="CS1654" s="89">
        <v>-99</v>
      </c>
      <c r="CT1654" s="89">
        <v>-99</v>
      </c>
      <c r="CU1654" s="86">
        <v>-99</v>
      </c>
      <c r="CV1654" s="86">
        <v>-0.12520000000000001</v>
      </c>
      <c r="CW1654" s="86">
        <v>39</v>
      </c>
      <c r="CX1654" s="86">
        <v>2</v>
      </c>
      <c r="CY1654" s="86">
        <v>-1.1564000000000001</v>
      </c>
      <c r="CZ1654" s="86">
        <v>8</v>
      </c>
      <c r="DA1654" s="86">
        <v>2</v>
      </c>
      <c r="DB1654" s="86">
        <v>0.1129</v>
      </c>
      <c r="DC1654" s="86">
        <v>53</v>
      </c>
      <c r="DD1654" s="86">
        <v>-99</v>
      </c>
      <c r="DE1654" s="86">
        <v>-99</v>
      </c>
      <c r="DF1654" s="86">
        <v>-99</v>
      </c>
      <c r="DG1654" s="86">
        <v>-99</v>
      </c>
      <c r="DH1654" s="86">
        <v>-99</v>
      </c>
    </row>
    <row r="1655" spans="1:112" x14ac:dyDescent="0.2">
      <c r="A1655" s="85">
        <f>IF(ISERROR(SEARCH('School Lookup'!$F$3,Data!J1655)),A1654,A1654+1)</f>
        <v>0</v>
      </c>
      <c r="B1655" s="85">
        <f>IF(I1655='School Lookup'!$G$13,1,0)</f>
        <v>0</v>
      </c>
      <c r="C1655" s="85">
        <f t="shared" si="25"/>
        <v>1653</v>
      </c>
      <c r="D1655" s="86" t="s">
        <v>6478</v>
      </c>
      <c r="E1655" s="86" t="s">
        <v>6491</v>
      </c>
      <c r="F1655" s="86" t="s">
        <v>190</v>
      </c>
      <c r="G1655" s="86" t="s">
        <v>2870</v>
      </c>
      <c r="H1655" s="86" t="s">
        <v>77</v>
      </c>
      <c r="I1655" s="86" t="s">
        <v>4898</v>
      </c>
      <c r="J1655" s="86" t="s">
        <v>78</v>
      </c>
      <c r="K1655" s="86" t="s">
        <v>31</v>
      </c>
      <c r="L1655" s="86">
        <v>1</v>
      </c>
      <c r="M1655" s="86">
        <v>1</v>
      </c>
      <c r="N1655" s="89">
        <v>-2.09101967799642E-2</v>
      </c>
      <c r="O1655" s="89">
        <v>4.9073982485365202E-2</v>
      </c>
      <c r="P1655" s="89">
        <v>47.410600000000002</v>
      </c>
      <c r="Q1655" s="89">
        <v>-0.25727056047341401</v>
      </c>
      <c r="R1655" s="89">
        <v>53.846126475849701</v>
      </c>
      <c r="S1655" s="89">
        <v>-0.104098288994025</v>
      </c>
      <c r="T1655" s="89">
        <v>-0.118230996388312</v>
      </c>
      <c r="U1655" s="89">
        <v>0.37366310160427801</v>
      </c>
      <c r="V1655" s="89">
        <v>-4.4178560816220701E-2</v>
      </c>
      <c r="W1655" s="89">
        <v>1</v>
      </c>
      <c r="X1655" s="89">
        <v>-0.18458571428571399</v>
      </c>
      <c r="Y1655" s="89">
        <v>-0.34549735313755198</v>
      </c>
      <c r="Z1655" s="89">
        <v>46.708300000000001</v>
      </c>
      <c r="AA1655" s="89">
        <v>-0.38900668118269899</v>
      </c>
      <c r="AB1655" s="89">
        <v>53.571395000000003</v>
      </c>
      <c r="AC1655" s="89">
        <v>-0.36725201716012601</v>
      </c>
      <c r="AD1655" s="89">
        <v>-0.42624050020474902</v>
      </c>
      <c r="AE1655" s="89">
        <v>0.37433155080213898</v>
      </c>
      <c r="AF1655" s="89">
        <v>-0.15955526745632301</v>
      </c>
      <c r="AG1655" s="89">
        <v>1</v>
      </c>
      <c r="AH1655" s="89">
        <v>0.16319660194174801</v>
      </c>
      <c r="AI1655" s="89">
        <v>0.40825075636431601</v>
      </c>
      <c r="AJ1655" s="89">
        <v>49.972200000000001</v>
      </c>
      <c r="AK1655" s="89">
        <v>0.131659195112933</v>
      </c>
      <c r="AL1655" s="89">
        <v>43.2038796116505</v>
      </c>
      <c r="AM1655" s="89">
        <v>0.26995497573862398</v>
      </c>
      <c r="AN1655" s="89">
        <v>0.240397827838469</v>
      </c>
      <c r="AO1655" s="89">
        <v>0.13770053475935801</v>
      </c>
      <c r="AP1655" s="89">
        <v>3.3102909448345298E-2</v>
      </c>
      <c r="AQ1655" s="89">
        <v>1</v>
      </c>
      <c r="AR1655" s="89">
        <v>9.1644444444444403E-2</v>
      </c>
      <c r="AS1655" s="89">
        <v>0.276009861114758</v>
      </c>
      <c r="AT1655" s="89">
        <v>53.761899999999997</v>
      </c>
      <c r="AU1655" s="89">
        <v>0.55165045282966996</v>
      </c>
      <c r="AV1655" s="89">
        <v>49.122770760233898</v>
      </c>
      <c r="AW1655" s="89">
        <v>0.41383015697221398</v>
      </c>
      <c r="AX1655" s="89">
        <v>0.39687806361490902</v>
      </c>
      <c r="AY1655" s="89">
        <v>0.114304812834225</v>
      </c>
      <c r="AZ1655" s="89">
        <v>4.53650727795116E-2</v>
      </c>
      <c r="BA1655" s="89">
        <v>-99</v>
      </c>
      <c r="BB1655" s="89">
        <v>-99</v>
      </c>
      <c r="BC1655" s="89">
        <v>-99</v>
      </c>
      <c r="BD1655" s="89">
        <v>-99</v>
      </c>
      <c r="BE1655" s="89">
        <v>-99</v>
      </c>
      <c r="BF1655" s="89">
        <v>-99</v>
      </c>
      <c r="BG1655" s="89">
        <v>-99</v>
      </c>
      <c r="BH1655" s="89">
        <v>-99</v>
      </c>
      <c r="BI1655" s="89">
        <v>-99</v>
      </c>
      <c r="BJ1655" s="89">
        <v>-99</v>
      </c>
      <c r="BK1655" s="89">
        <v>-99</v>
      </c>
      <c r="BL1655" s="89">
        <v>-99</v>
      </c>
      <c r="BM1655" s="89">
        <v>-99</v>
      </c>
      <c r="BN1655" s="89">
        <v>-99</v>
      </c>
      <c r="BO1655" s="89">
        <v>-99</v>
      </c>
      <c r="BP1655" s="89">
        <v>-99</v>
      </c>
      <c r="BQ1655" s="89">
        <v>-99</v>
      </c>
      <c r="BR1655" s="89">
        <v>-99</v>
      </c>
      <c r="BS1655" s="89">
        <v>-99</v>
      </c>
      <c r="BT1655" s="89">
        <v>-99</v>
      </c>
      <c r="BU1655" s="89">
        <v>-99</v>
      </c>
      <c r="BV1655" s="89">
        <v>-99</v>
      </c>
      <c r="BW1655" s="89">
        <v>-99</v>
      </c>
      <c r="BX1655" s="89">
        <v>-99</v>
      </c>
      <c r="BY1655" s="89">
        <v>-99</v>
      </c>
      <c r="BZ1655" s="89">
        <v>-99</v>
      </c>
      <c r="CA1655" s="89">
        <v>-99</v>
      </c>
      <c r="CB1655" s="89">
        <v>-99</v>
      </c>
      <c r="CC1655" s="89">
        <v>-99</v>
      </c>
      <c r="CD1655" s="89">
        <v>-99</v>
      </c>
      <c r="CE1655" s="89">
        <v>-99</v>
      </c>
      <c r="CF1655" s="89">
        <v>-99</v>
      </c>
      <c r="CG1655" s="89">
        <v>-99</v>
      </c>
      <c r="CH1655" s="89">
        <v>-99</v>
      </c>
      <c r="CI1655" s="89">
        <v>-99</v>
      </c>
      <c r="CJ1655" s="89">
        <v>-99</v>
      </c>
      <c r="CK1655" s="89">
        <v>-99</v>
      </c>
      <c r="CL1655" s="89">
        <v>-99</v>
      </c>
      <c r="CM1655" s="89">
        <v>-99</v>
      </c>
      <c r="CN1655" s="89">
        <v>-99</v>
      </c>
      <c r="CO1655" s="89">
        <v>-99</v>
      </c>
      <c r="CP1655" s="89">
        <v>-99</v>
      </c>
      <c r="CQ1655" s="89">
        <v>-99</v>
      </c>
      <c r="CR1655" s="89">
        <v>-99</v>
      </c>
      <c r="CS1655" s="89">
        <v>-99</v>
      </c>
      <c r="CT1655" s="89">
        <v>-99</v>
      </c>
      <c r="CU1655" s="86">
        <v>-99</v>
      </c>
      <c r="CV1655" s="86">
        <v>-0.12529999999999999</v>
      </c>
      <c r="CW1655" s="86">
        <v>39</v>
      </c>
      <c r="CX1655" s="86">
        <v>2</v>
      </c>
      <c r="CY1655" s="86">
        <v>-1.9599999999999999E-2</v>
      </c>
      <c r="CZ1655" s="86">
        <v>51</v>
      </c>
      <c r="DA1655" s="86">
        <v>4</v>
      </c>
      <c r="DB1655" s="86">
        <v>-0.16059999999999999</v>
      </c>
      <c r="DC1655" s="86">
        <v>39</v>
      </c>
      <c r="DD1655" s="86">
        <v>-99</v>
      </c>
      <c r="DE1655" s="86">
        <v>-99</v>
      </c>
      <c r="DF1655" s="86">
        <v>-99</v>
      </c>
      <c r="DG1655" s="86">
        <v>-99</v>
      </c>
      <c r="DH1655" s="86">
        <v>-99</v>
      </c>
    </row>
    <row r="1656" spans="1:112" x14ac:dyDescent="0.2">
      <c r="A1656" s="85">
        <f>IF(ISERROR(SEARCH('School Lookup'!$F$3,Data!J1656)),A1655,A1655+1)</f>
        <v>0</v>
      </c>
      <c r="B1656" s="85">
        <f>IF(I1656='School Lookup'!$G$13,1,0)</f>
        <v>0</v>
      </c>
      <c r="C1656" s="85">
        <f t="shared" si="25"/>
        <v>1654</v>
      </c>
      <c r="D1656" s="86" t="s">
        <v>6478</v>
      </c>
      <c r="E1656" s="86" t="s">
        <v>6496</v>
      </c>
      <c r="F1656" s="86" t="s">
        <v>2743</v>
      </c>
      <c r="G1656" s="86" t="s">
        <v>3315</v>
      </c>
      <c r="H1656" s="86" t="s">
        <v>781</v>
      </c>
      <c r="I1656" s="86" t="s">
        <v>5209</v>
      </c>
      <c r="J1656" s="86" t="s">
        <v>782</v>
      </c>
      <c r="K1656" s="86" t="s">
        <v>34</v>
      </c>
      <c r="L1656" s="86">
        <v>1</v>
      </c>
      <c r="M1656" s="86">
        <v>1</v>
      </c>
      <c r="N1656" s="89">
        <v>2.1288429752066101E-2</v>
      </c>
      <c r="O1656" s="89">
        <v>0.140455062665575</v>
      </c>
      <c r="P1656" s="89">
        <v>48.1494</v>
      </c>
      <c r="Q1656" s="89">
        <v>-0.178905001379214</v>
      </c>
      <c r="R1656" s="89">
        <v>47.933892561983498</v>
      </c>
      <c r="S1656" s="89">
        <v>-1.9224969356819201E-2</v>
      </c>
      <c r="T1656" s="89">
        <v>-2.1928050582630799E-2</v>
      </c>
      <c r="U1656" s="89">
        <v>0.44080145719489999</v>
      </c>
      <c r="V1656" s="89">
        <v>-9.6659166502671302E-3</v>
      </c>
      <c r="W1656" s="89">
        <v>1</v>
      </c>
      <c r="X1656" s="89">
        <v>-3.2327685950413201E-2</v>
      </c>
      <c r="Y1656" s="89">
        <v>1.2942161861049101E-2</v>
      </c>
      <c r="Z1656" s="89">
        <v>47.114899999999999</v>
      </c>
      <c r="AA1656" s="89">
        <v>-0.33830245790169999</v>
      </c>
      <c r="AB1656" s="89">
        <v>49.586799586776898</v>
      </c>
      <c r="AC1656" s="89">
        <v>-0.16268014802032599</v>
      </c>
      <c r="AD1656" s="89">
        <v>-0.18804683555109</v>
      </c>
      <c r="AE1656" s="89">
        <v>0.44080145719489999</v>
      </c>
      <c r="AF1656" s="89">
        <v>-8.2891319131810304E-2</v>
      </c>
      <c r="AG1656" s="89">
        <v>1</v>
      </c>
      <c r="AH1656" s="89">
        <v>-0.134083076923077</v>
      </c>
      <c r="AI1656" s="89">
        <v>-0.231523791953403</v>
      </c>
      <c r="AJ1656" s="89">
        <v>-99</v>
      </c>
      <c r="AK1656" s="89">
        <v>-99</v>
      </c>
      <c r="AL1656" s="89">
        <v>40.000030769230797</v>
      </c>
      <c r="AM1656" s="89">
        <v>-0.231523791953403</v>
      </c>
      <c r="AN1656" s="89">
        <v>-0.28642739279603302</v>
      </c>
      <c r="AO1656" s="89">
        <v>0.1183970856102</v>
      </c>
      <c r="AP1656" s="89">
        <v>-3.3912168545978401E-2</v>
      </c>
      <c r="AQ1656" s="89">
        <v>-99</v>
      </c>
      <c r="AR1656" s="89">
        <v>-99</v>
      </c>
      <c r="AS1656" s="89">
        <v>-99</v>
      </c>
      <c r="AT1656" s="89">
        <v>-99</v>
      </c>
      <c r="AU1656" s="89">
        <v>-99</v>
      </c>
      <c r="AV1656" s="89">
        <v>-99</v>
      </c>
      <c r="AW1656" s="89">
        <v>-99</v>
      </c>
      <c r="AX1656" s="89">
        <v>-99</v>
      </c>
      <c r="AY1656" s="89">
        <v>-99</v>
      </c>
      <c r="AZ1656" s="89">
        <v>-99</v>
      </c>
      <c r="BA1656" s="89">
        <v>-99</v>
      </c>
      <c r="BB1656" s="89">
        <v>-99</v>
      </c>
      <c r="BC1656" s="89">
        <v>-99</v>
      </c>
      <c r="BD1656" s="89">
        <v>-99</v>
      </c>
      <c r="BE1656" s="89">
        <v>-99</v>
      </c>
      <c r="BF1656" s="89">
        <v>-99</v>
      </c>
      <c r="BG1656" s="89">
        <v>-99</v>
      </c>
      <c r="BH1656" s="89">
        <v>-99</v>
      </c>
      <c r="BI1656" s="89">
        <v>-99</v>
      </c>
      <c r="BJ1656" s="89">
        <v>-99</v>
      </c>
      <c r="BK1656" s="89">
        <v>-99</v>
      </c>
      <c r="BL1656" s="89">
        <v>-99</v>
      </c>
      <c r="BM1656" s="89">
        <v>-99</v>
      </c>
      <c r="BN1656" s="89">
        <v>-99</v>
      </c>
      <c r="BO1656" s="89">
        <v>-99</v>
      </c>
      <c r="BP1656" s="89">
        <v>-99</v>
      </c>
      <c r="BQ1656" s="89">
        <v>-99</v>
      </c>
      <c r="BR1656" s="89">
        <v>-99</v>
      </c>
      <c r="BS1656" s="89">
        <v>-99</v>
      </c>
      <c r="BT1656" s="89">
        <v>-99</v>
      </c>
      <c r="BU1656" s="89">
        <v>-99</v>
      </c>
      <c r="BV1656" s="89">
        <v>-99</v>
      </c>
      <c r="BW1656" s="89">
        <v>-99</v>
      </c>
      <c r="BX1656" s="89">
        <v>-99</v>
      </c>
      <c r="BY1656" s="89">
        <v>-99</v>
      </c>
      <c r="BZ1656" s="89">
        <v>-99</v>
      </c>
      <c r="CA1656" s="89">
        <v>-99</v>
      </c>
      <c r="CB1656" s="89">
        <v>-99</v>
      </c>
      <c r="CC1656" s="89">
        <v>-99</v>
      </c>
      <c r="CD1656" s="89">
        <v>-99</v>
      </c>
      <c r="CE1656" s="89">
        <v>-99</v>
      </c>
      <c r="CF1656" s="89">
        <v>-99</v>
      </c>
      <c r="CG1656" s="89">
        <v>-99</v>
      </c>
      <c r="CH1656" s="89">
        <v>-99</v>
      </c>
      <c r="CI1656" s="89">
        <v>-99</v>
      </c>
      <c r="CJ1656" s="89">
        <v>-99</v>
      </c>
      <c r="CK1656" s="89">
        <v>-99</v>
      </c>
      <c r="CL1656" s="89">
        <v>-99</v>
      </c>
      <c r="CM1656" s="89">
        <v>-99</v>
      </c>
      <c r="CN1656" s="89">
        <v>-99</v>
      </c>
      <c r="CO1656" s="89">
        <v>-99</v>
      </c>
      <c r="CP1656" s="89">
        <v>-99</v>
      </c>
      <c r="CQ1656" s="89">
        <v>-99</v>
      </c>
      <c r="CR1656" s="89">
        <v>-99</v>
      </c>
      <c r="CS1656" s="89">
        <v>-99</v>
      </c>
      <c r="CT1656" s="89">
        <v>-99</v>
      </c>
      <c r="CU1656" s="86">
        <v>-99</v>
      </c>
      <c r="CV1656" s="86">
        <v>-0.1265</v>
      </c>
      <c r="CW1656" s="86">
        <v>39</v>
      </c>
      <c r="CX1656" s="86">
        <v>2</v>
      </c>
      <c r="CY1656" s="86">
        <v>0.79200000000000004</v>
      </c>
      <c r="CZ1656" s="86">
        <v>82</v>
      </c>
      <c r="DA1656" s="86">
        <v>2</v>
      </c>
      <c r="DB1656" s="86">
        <v>-0.22800000000000001</v>
      </c>
      <c r="DC1656" s="86">
        <v>35</v>
      </c>
      <c r="DD1656" s="86">
        <v>-99</v>
      </c>
      <c r="DE1656" s="86">
        <v>-99</v>
      </c>
      <c r="DF1656" s="86">
        <v>-99</v>
      </c>
      <c r="DG1656" s="86">
        <v>-99</v>
      </c>
      <c r="DH1656" s="86">
        <v>-99</v>
      </c>
    </row>
    <row r="1657" spans="1:112" x14ac:dyDescent="0.2">
      <c r="A1657" s="85">
        <f>IF(ISERROR(SEARCH('School Lookup'!$F$3,Data!J1657)),A1656,A1656+1)</f>
        <v>0</v>
      </c>
      <c r="B1657" s="85">
        <f>IF(I1657='School Lookup'!$G$13,1,0)</f>
        <v>0</v>
      </c>
      <c r="C1657" s="85">
        <f t="shared" si="25"/>
        <v>1655</v>
      </c>
      <c r="D1657" s="86" t="s">
        <v>6478</v>
      </c>
      <c r="E1657" s="86" t="s">
        <v>6790</v>
      </c>
      <c r="F1657" s="86" t="s">
        <v>2774</v>
      </c>
      <c r="G1657" s="86" t="s">
        <v>3095</v>
      </c>
      <c r="H1657" s="86" t="s">
        <v>6077</v>
      </c>
      <c r="I1657" s="86" t="s">
        <v>5280</v>
      </c>
      <c r="J1657" s="86" t="s">
        <v>2006</v>
      </c>
      <c r="K1657" s="86" t="s">
        <v>26</v>
      </c>
      <c r="L1657" s="86">
        <v>1</v>
      </c>
      <c r="M1657" s="86">
        <v>1</v>
      </c>
      <c r="N1657" s="89">
        <v>-0.136034421364985</v>
      </c>
      <c r="O1657" s="89">
        <v>-0.200227401518284</v>
      </c>
      <c r="P1657" s="89">
        <v>52.087699999999998</v>
      </c>
      <c r="Q1657" s="89">
        <v>0.23883604001316799</v>
      </c>
      <c r="R1657" s="89">
        <v>48.664735905044502</v>
      </c>
      <c r="S1657" s="89">
        <v>1.9304319247441901E-2</v>
      </c>
      <c r="T1657" s="89">
        <v>2.1789857568578701E-2</v>
      </c>
      <c r="U1657" s="89">
        <v>0.37737961926091801</v>
      </c>
      <c r="V1657" s="89">
        <v>8.2230481529798807E-3</v>
      </c>
      <c r="W1657" s="89">
        <v>1</v>
      </c>
      <c r="X1657" s="89">
        <v>-0.137652522255193</v>
      </c>
      <c r="Y1657" s="89">
        <v>-0.23500918530373799</v>
      </c>
      <c r="Z1657" s="89">
        <v>53.401800000000001</v>
      </c>
      <c r="AA1657" s="89">
        <v>0.44569257737944301</v>
      </c>
      <c r="AB1657" s="89">
        <v>50.148337091988097</v>
      </c>
      <c r="AC1657" s="89">
        <v>0.105341696037852</v>
      </c>
      <c r="AD1657" s="89">
        <v>0.124024934198548</v>
      </c>
      <c r="AE1657" s="89">
        <v>0.37737961926091801</v>
      </c>
      <c r="AF1657" s="89">
        <v>4.6804482446708602E-2</v>
      </c>
      <c r="AG1657" s="89">
        <v>1</v>
      </c>
      <c r="AH1657" s="89">
        <v>-0.38385818181818199</v>
      </c>
      <c r="AI1657" s="89">
        <v>-0.76906391418940301</v>
      </c>
      <c r="AJ1657" s="89">
        <v>-99</v>
      </c>
      <c r="AK1657" s="89">
        <v>-99</v>
      </c>
      <c r="AL1657" s="89">
        <v>46.363591818181803</v>
      </c>
      <c r="AM1657" s="89">
        <v>-0.76906391418940301</v>
      </c>
      <c r="AN1657" s="89">
        <v>-0.85113663223245095</v>
      </c>
      <c r="AO1657" s="89">
        <v>0.123180291153415</v>
      </c>
      <c r="AP1657" s="89">
        <v>-0.104843258169731</v>
      </c>
      <c r="AQ1657" s="89">
        <v>1</v>
      </c>
      <c r="AR1657" s="89">
        <v>-0.28017155963302798</v>
      </c>
      <c r="AS1657" s="89">
        <v>-0.55976409606765898</v>
      </c>
      <c r="AT1657" s="89">
        <v>-99</v>
      </c>
      <c r="AU1657" s="89">
        <v>-99</v>
      </c>
      <c r="AV1657" s="89">
        <v>54.128425688073399</v>
      </c>
      <c r="AW1657" s="89">
        <v>-0.55976409606765898</v>
      </c>
      <c r="AX1657" s="89">
        <v>-0.62909067367643301</v>
      </c>
      <c r="AY1657" s="89">
        <v>0.122060470324748</v>
      </c>
      <c r="AZ1657" s="89">
        <v>-7.6787103505858004E-2</v>
      </c>
      <c r="BA1657" s="89">
        <v>-99</v>
      </c>
      <c r="BB1657" s="89">
        <v>-99</v>
      </c>
      <c r="BC1657" s="89">
        <v>-99</v>
      </c>
      <c r="BD1657" s="89">
        <v>-99</v>
      </c>
      <c r="BE1657" s="89">
        <v>-99</v>
      </c>
      <c r="BF1657" s="89">
        <v>-99</v>
      </c>
      <c r="BG1657" s="89">
        <v>-99</v>
      </c>
      <c r="BH1657" s="89">
        <v>-99</v>
      </c>
      <c r="BI1657" s="89">
        <v>-99</v>
      </c>
      <c r="BJ1657" s="89">
        <v>-99</v>
      </c>
      <c r="BK1657" s="89">
        <v>-99</v>
      </c>
      <c r="BL1657" s="89">
        <v>-99</v>
      </c>
      <c r="BM1657" s="89">
        <v>-99</v>
      </c>
      <c r="BN1657" s="89">
        <v>-99</v>
      </c>
      <c r="BO1657" s="89">
        <v>-99</v>
      </c>
      <c r="BP1657" s="89">
        <v>-99</v>
      </c>
      <c r="BQ1657" s="89">
        <v>-99</v>
      </c>
      <c r="BR1657" s="89">
        <v>-99</v>
      </c>
      <c r="BS1657" s="89">
        <v>-99</v>
      </c>
      <c r="BT1657" s="89">
        <v>-99</v>
      </c>
      <c r="BU1657" s="89">
        <v>-99</v>
      </c>
      <c r="BV1657" s="89">
        <v>-99</v>
      </c>
      <c r="BW1657" s="89">
        <v>-99</v>
      </c>
      <c r="BX1657" s="89">
        <v>-99</v>
      </c>
      <c r="BY1657" s="89">
        <v>-99</v>
      </c>
      <c r="BZ1657" s="89">
        <v>-99</v>
      </c>
      <c r="CA1657" s="89">
        <v>-99</v>
      </c>
      <c r="CB1657" s="89">
        <v>-99</v>
      </c>
      <c r="CC1657" s="89">
        <v>-99</v>
      </c>
      <c r="CD1657" s="89">
        <v>-99</v>
      </c>
      <c r="CE1657" s="89">
        <v>-99</v>
      </c>
      <c r="CF1657" s="89">
        <v>-99</v>
      </c>
      <c r="CG1657" s="89">
        <v>-99</v>
      </c>
      <c r="CH1657" s="89">
        <v>-99</v>
      </c>
      <c r="CI1657" s="89">
        <v>-99</v>
      </c>
      <c r="CJ1657" s="89">
        <v>-99</v>
      </c>
      <c r="CK1657" s="89">
        <v>-99</v>
      </c>
      <c r="CL1657" s="89">
        <v>-99</v>
      </c>
      <c r="CM1657" s="89">
        <v>-99</v>
      </c>
      <c r="CN1657" s="89">
        <v>-99</v>
      </c>
      <c r="CO1657" s="89">
        <v>-99</v>
      </c>
      <c r="CP1657" s="89">
        <v>-99</v>
      </c>
      <c r="CQ1657" s="89">
        <v>-99</v>
      </c>
      <c r="CR1657" s="89">
        <v>-99</v>
      </c>
      <c r="CS1657" s="89">
        <v>-99</v>
      </c>
      <c r="CT1657" s="89">
        <v>-99</v>
      </c>
      <c r="CU1657" s="86">
        <v>-99</v>
      </c>
      <c r="CV1657" s="86">
        <v>-0.12659999999999999</v>
      </c>
      <c r="CW1657" s="86">
        <v>39</v>
      </c>
      <c r="CX1657" s="86">
        <v>2</v>
      </c>
      <c r="CY1657" s="86">
        <v>-1.0249999999999999</v>
      </c>
      <c r="CZ1657" s="86">
        <v>10</v>
      </c>
      <c r="DA1657" s="86">
        <v>2</v>
      </c>
      <c r="DB1657" s="86">
        <v>0.25829999999999997</v>
      </c>
      <c r="DC1657" s="86">
        <v>61</v>
      </c>
      <c r="DD1657" s="86">
        <v>-99</v>
      </c>
      <c r="DE1657" s="86">
        <v>-99</v>
      </c>
      <c r="DF1657" s="86">
        <v>-99</v>
      </c>
      <c r="DG1657" s="86">
        <v>-99</v>
      </c>
      <c r="DH1657" s="86">
        <v>-99</v>
      </c>
    </row>
    <row r="1658" spans="1:112" x14ac:dyDescent="0.2">
      <c r="A1658" s="85">
        <f>IF(ISERROR(SEARCH('School Lookup'!$F$3,Data!J1658)),A1657,A1657+1)</f>
        <v>0</v>
      </c>
      <c r="B1658" s="85">
        <f>IF(I1658='School Lookup'!$G$13,1,0)</f>
        <v>0</v>
      </c>
      <c r="C1658" s="85">
        <f t="shared" si="25"/>
        <v>1656</v>
      </c>
      <c r="D1658" s="86" t="s">
        <v>6478</v>
      </c>
      <c r="E1658" s="86" t="s">
        <v>6491</v>
      </c>
      <c r="F1658" s="86" t="s">
        <v>190</v>
      </c>
      <c r="G1658" s="86" t="s">
        <v>6211</v>
      </c>
      <c r="H1658" s="86" t="s">
        <v>6212</v>
      </c>
      <c r="I1658" s="86" t="s">
        <v>6372</v>
      </c>
      <c r="J1658" s="86" t="s">
        <v>6501</v>
      </c>
      <c r="K1658" s="86" t="s">
        <v>94</v>
      </c>
      <c r="L1658" s="86">
        <v>1</v>
      </c>
      <c r="M1658" s="86">
        <v>1</v>
      </c>
      <c r="N1658" s="89">
        <v>-0.46344379562043803</v>
      </c>
      <c r="O1658" s="89">
        <v>-0.90923204786335399</v>
      </c>
      <c r="P1658" s="89">
        <v>51.791699999999999</v>
      </c>
      <c r="Q1658" s="89">
        <v>0.20743890209778701</v>
      </c>
      <c r="R1658" s="89">
        <v>59.124059124087601</v>
      </c>
      <c r="S1658" s="89">
        <v>-0.35089657288278397</v>
      </c>
      <c r="T1658" s="89">
        <v>-0.39826483811700802</v>
      </c>
      <c r="U1658" s="89">
        <v>0.50367647058823495</v>
      </c>
      <c r="V1658" s="89">
        <v>-0.20059662802216899</v>
      </c>
      <c r="W1658" s="89">
        <v>1</v>
      </c>
      <c r="X1658" s="89">
        <v>-0.32936666666666697</v>
      </c>
      <c r="Y1658" s="89">
        <v>-0.68633464703827896</v>
      </c>
      <c r="Z1658" s="89">
        <v>57.354199999999999</v>
      </c>
      <c r="AA1658" s="89">
        <v>0.93856855400467798</v>
      </c>
      <c r="AB1658" s="89">
        <v>51.1111177777778</v>
      </c>
      <c r="AC1658" s="89">
        <v>0.12611695348319901</v>
      </c>
      <c r="AD1658" s="89">
        <v>0.14821464672275</v>
      </c>
      <c r="AE1658" s="89">
        <v>0.496323529411765</v>
      </c>
      <c r="AF1658" s="89">
        <v>7.3562416571953296E-2</v>
      </c>
      <c r="AG1658" s="89">
        <v>-99</v>
      </c>
      <c r="AH1658" s="89">
        <v>-99</v>
      </c>
      <c r="AI1658" s="89">
        <v>-99</v>
      </c>
      <c r="AJ1658" s="89">
        <v>-99</v>
      </c>
      <c r="AK1658" s="89">
        <v>-99</v>
      </c>
      <c r="AL1658" s="89">
        <v>-99</v>
      </c>
      <c r="AM1658" s="89">
        <v>-99</v>
      </c>
      <c r="AN1658" s="89">
        <v>-99</v>
      </c>
      <c r="AO1658" s="89">
        <v>-99</v>
      </c>
      <c r="AP1658" s="89">
        <v>-99</v>
      </c>
      <c r="AQ1658" s="89">
        <v>-99</v>
      </c>
      <c r="AR1658" s="89">
        <v>-99</v>
      </c>
      <c r="AS1658" s="89">
        <v>-99</v>
      </c>
      <c r="AT1658" s="89">
        <v>-99</v>
      </c>
      <c r="AU1658" s="89">
        <v>-99</v>
      </c>
      <c r="AV1658" s="89">
        <v>-99</v>
      </c>
      <c r="AW1658" s="89">
        <v>-99</v>
      </c>
      <c r="AX1658" s="89">
        <v>-99</v>
      </c>
      <c r="AY1658" s="89">
        <v>-99</v>
      </c>
      <c r="AZ1658" s="89">
        <v>-99</v>
      </c>
      <c r="BA1658" s="89">
        <v>-99</v>
      </c>
      <c r="BB1658" s="89">
        <v>-99</v>
      </c>
      <c r="BC1658" s="89">
        <v>-99</v>
      </c>
      <c r="BD1658" s="89">
        <v>-99</v>
      </c>
      <c r="BE1658" s="89">
        <v>-99</v>
      </c>
      <c r="BF1658" s="89">
        <v>-99</v>
      </c>
      <c r="BG1658" s="89">
        <v>-99</v>
      </c>
      <c r="BH1658" s="89">
        <v>-99</v>
      </c>
      <c r="BI1658" s="89">
        <v>-99</v>
      </c>
      <c r="BJ1658" s="89">
        <v>-99</v>
      </c>
      <c r="BK1658" s="89">
        <v>-99</v>
      </c>
      <c r="BL1658" s="89">
        <v>-99</v>
      </c>
      <c r="BM1658" s="89">
        <v>-99</v>
      </c>
      <c r="BN1658" s="89">
        <v>-99</v>
      </c>
      <c r="BO1658" s="89">
        <v>-99</v>
      </c>
      <c r="BP1658" s="89">
        <v>-99</v>
      </c>
      <c r="BQ1658" s="89">
        <v>-99</v>
      </c>
      <c r="BR1658" s="89">
        <v>-99</v>
      </c>
      <c r="BS1658" s="89">
        <v>-99</v>
      </c>
      <c r="BT1658" s="89">
        <v>-99</v>
      </c>
      <c r="BU1658" s="89">
        <v>-99</v>
      </c>
      <c r="BV1658" s="89">
        <v>-99</v>
      </c>
      <c r="BW1658" s="89">
        <v>-99</v>
      </c>
      <c r="BX1658" s="89">
        <v>-99</v>
      </c>
      <c r="BY1658" s="89">
        <v>-99</v>
      </c>
      <c r="BZ1658" s="89">
        <v>-99</v>
      </c>
      <c r="CA1658" s="89">
        <v>-99</v>
      </c>
      <c r="CB1658" s="89">
        <v>-99</v>
      </c>
      <c r="CC1658" s="89">
        <v>-99</v>
      </c>
      <c r="CD1658" s="89">
        <v>-99</v>
      </c>
      <c r="CE1658" s="89">
        <v>-99</v>
      </c>
      <c r="CF1658" s="89">
        <v>-99</v>
      </c>
      <c r="CG1658" s="89">
        <v>-99</v>
      </c>
      <c r="CH1658" s="89">
        <v>-99</v>
      </c>
      <c r="CI1658" s="89">
        <v>-99</v>
      </c>
      <c r="CJ1658" s="89">
        <v>-99</v>
      </c>
      <c r="CK1658" s="89">
        <v>-99</v>
      </c>
      <c r="CL1658" s="89">
        <v>-99</v>
      </c>
      <c r="CM1658" s="89">
        <v>-99</v>
      </c>
      <c r="CN1658" s="89">
        <v>-99</v>
      </c>
      <c r="CO1658" s="89">
        <v>-99</v>
      </c>
      <c r="CP1658" s="89">
        <v>-99</v>
      </c>
      <c r="CQ1658" s="89">
        <v>-99</v>
      </c>
      <c r="CR1658" s="89">
        <v>-99</v>
      </c>
      <c r="CS1658" s="89">
        <v>-99</v>
      </c>
      <c r="CT1658" s="89">
        <v>-99</v>
      </c>
      <c r="CU1658" s="86">
        <v>-99</v>
      </c>
      <c r="CV1658" s="86">
        <v>-0.127</v>
      </c>
      <c r="CW1658" s="86">
        <v>39</v>
      </c>
      <c r="CX1658" s="86">
        <v>2</v>
      </c>
      <c r="CY1658" s="86">
        <v>-0.92859999999999998</v>
      </c>
      <c r="CZ1658" s="86">
        <v>13</v>
      </c>
      <c r="DA1658" s="86">
        <v>2</v>
      </c>
      <c r="DB1658" s="86">
        <v>0.57030000000000003</v>
      </c>
      <c r="DC1658" s="86">
        <v>76</v>
      </c>
      <c r="DD1658" s="86">
        <v>-99</v>
      </c>
      <c r="DE1658" s="86">
        <v>-99</v>
      </c>
      <c r="DF1658" s="86">
        <v>-99</v>
      </c>
      <c r="DG1658" s="86">
        <v>-99</v>
      </c>
      <c r="DH1658" s="86">
        <v>-99</v>
      </c>
    </row>
    <row r="1659" spans="1:112" x14ac:dyDescent="0.2">
      <c r="A1659" s="85">
        <f>IF(ISERROR(SEARCH('School Lookup'!$F$3,Data!J1659)),A1658,A1658+1)</f>
        <v>0</v>
      </c>
      <c r="B1659" s="85">
        <f>IF(I1659='School Lookup'!$G$13,1,0)</f>
        <v>0</v>
      </c>
      <c r="C1659" s="85">
        <f t="shared" si="25"/>
        <v>1657</v>
      </c>
      <c r="D1659" s="86" t="s">
        <v>6478</v>
      </c>
      <c r="E1659" s="86" t="s">
        <v>6598</v>
      </c>
      <c r="F1659" s="86" t="s">
        <v>2755</v>
      </c>
      <c r="G1659" s="86" t="s">
        <v>2982</v>
      </c>
      <c r="H1659" s="86" t="s">
        <v>669</v>
      </c>
      <c r="I1659" s="86" t="s">
        <v>5006</v>
      </c>
      <c r="J1659" s="86" t="s">
        <v>89</v>
      </c>
      <c r="K1659" s="86" t="s">
        <v>6509</v>
      </c>
      <c r="L1659" s="86">
        <v>1</v>
      </c>
      <c r="M1659" s="86">
        <v>1</v>
      </c>
      <c r="N1659" s="89">
        <v>-0.230197902097902</v>
      </c>
      <c r="O1659" s="89">
        <v>-0.40413831734799699</v>
      </c>
      <c r="P1659" s="89">
        <v>49.362299999999998</v>
      </c>
      <c r="Q1659" s="89">
        <v>-5.0250985914465099E-2</v>
      </c>
      <c r="R1659" s="89">
        <v>52.097909790209798</v>
      </c>
      <c r="S1659" s="89">
        <v>-0.22719465163123101</v>
      </c>
      <c r="T1659" s="89">
        <v>-0.25790436359723101</v>
      </c>
      <c r="U1659" s="89">
        <v>0.39888423988842397</v>
      </c>
      <c r="V1659" s="89">
        <v>-0.102873986037389</v>
      </c>
      <c r="W1659" s="89">
        <v>1</v>
      </c>
      <c r="X1659" s="89">
        <v>-0.147997222222222</v>
      </c>
      <c r="Y1659" s="89">
        <v>-0.25936224753322201</v>
      </c>
      <c r="Z1659" s="89">
        <v>51.9437</v>
      </c>
      <c r="AA1659" s="89">
        <v>0.26386319231789701</v>
      </c>
      <c r="AB1659" s="89">
        <v>49.3055454861111</v>
      </c>
      <c r="AC1659" s="89">
        <v>2.25047239233736E-3</v>
      </c>
      <c r="AD1659" s="89">
        <v>3.9904619272199899E-3</v>
      </c>
      <c r="AE1659" s="89">
        <v>0.40167364016736401</v>
      </c>
      <c r="AF1659" s="89">
        <v>1.6028633682557301E-3</v>
      </c>
      <c r="AG1659" s="89">
        <v>1</v>
      </c>
      <c r="AH1659" s="89">
        <v>-6.9598601398601398E-2</v>
      </c>
      <c r="AI1659" s="89">
        <v>-9.2746979627339202E-2</v>
      </c>
      <c r="AJ1659" s="89">
        <v>-99</v>
      </c>
      <c r="AK1659" s="89">
        <v>-99</v>
      </c>
      <c r="AL1659" s="89">
        <v>45.4545251748252</v>
      </c>
      <c r="AM1659" s="89">
        <v>-9.2746979627339202E-2</v>
      </c>
      <c r="AN1659" s="89">
        <v>-0.14063632549100399</v>
      </c>
      <c r="AO1659" s="89">
        <v>0.19944211994421199</v>
      </c>
      <c r="AP1659" s="89">
        <v>-2.8048806897089999E-2</v>
      </c>
      <c r="AQ1659" s="89">
        <v>-99</v>
      </c>
      <c r="AR1659" s="89">
        <v>-99</v>
      </c>
      <c r="AS1659" s="89">
        <v>-99</v>
      </c>
      <c r="AT1659" s="89">
        <v>-99</v>
      </c>
      <c r="AU1659" s="89">
        <v>-99</v>
      </c>
      <c r="AV1659" s="89">
        <v>-99</v>
      </c>
      <c r="AW1659" s="89">
        <v>-99</v>
      </c>
      <c r="AX1659" s="89">
        <v>-99</v>
      </c>
      <c r="AY1659" s="89">
        <v>-99</v>
      </c>
      <c r="AZ1659" s="89">
        <v>-99</v>
      </c>
      <c r="BA1659" s="89">
        <v>-99</v>
      </c>
      <c r="BB1659" s="89">
        <v>-99</v>
      </c>
      <c r="BC1659" s="89">
        <v>-99</v>
      </c>
      <c r="BD1659" s="89">
        <v>-99</v>
      </c>
      <c r="BE1659" s="89">
        <v>-99</v>
      </c>
      <c r="BF1659" s="89">
        <v>-99</v>
      </c>
      <c r="BG1659" s="89">
        <v>-99</v>
      </c>
      <c r="BH1659" s="89">
        <v>-99</v>
      </c>
      <c r="BI1659" s="89">
        <v>-99</v>
      </c>
      <c r="BJ1659" s="89">
        <v>-99</v>
      </c>
      <c r="BK1659" s="89">
        <v>-99</v>
      </c>
      <c r="BL1659" s="89">
        <v>-99</v>
      </c>
      <c r="BM1659" s="89">
        <v>-99</v>
      </c>
      <c r="BN1659" s="89">
        <v>-99</v>
      </c>
      <c r="BO1659" s="89">
        <v>-99</v>
      </c>
      <c r="BP1659" s="89">
        <v>-99</v>
      </c>
      <c r="BQ1659" s="89">
        <v>-99</v>
      </c>
      <c r="BR1659" s="89">
        <v>-99</v>
      </c>
      <c r="BS1659" s="89">
        <v>-99</v>
      </c>
      <c r="BT1659" s="89">
        <v>-99</v>
      </c>
      <c r="BU1659" s="89">
        <v>-99</v>
      </c>
      <c r="BV1659" s="89">
        <v>-99</v>
      </c>
      <c r="BW1659" s="89">
        <v>-99</v>
      </c>
      <c r="BX1659" s="89">
        <v>-99</v>
      </c>
      <c r="BY1659" s="89">
        <v>-99</v>
      </c>
      <c r="BZ1659" s="89">
        <v>-99</v>
      </c>
      <c r="CA1659" s="89">
        <v>-99</v>
      </c>
      <c r="CB1659" s="89">
        <v>-99</v>
      </c>
      <c r="CC1659" s="89">
        <v>-99</v>
      </c>
      <c r="CD1659" s="89">
        <v>-99</v>
      </c>
      <c r="CE1659" s="89">
        <v>-99</v>
      </c>
      <c r="CF1659" s="89">
        <v>-99</v>
      </c>
      <c r="CG1659" s="89">
        <v>-99</v>
      </c>
      <c r="CH1659" s="89">
        <v>-99</v>
      </c>
      <c r="CI1659" s="89">
        <v>-99</v>
      </c>
      <c r="CJ1659" s="89">
        <v>-99</v>
      </c>
      <c r="CK1659" s="89">
        <v>-99</v>
      </c>
      <c r="CL1659" s="89">
        <v>-99</v>
      </c>
      <c r="CM1659" s="89">
        <v>-99</v>
      </c>
      <c r="CN1659" s="89">
        <v>-99</v>
      </c>
      <c r="CO1659" s="89">
        <v>-99</v>
      </c>
      <c r="CP1659" s="89">
        <v>-99</v>
      </c>
      <c r="CQ1659" s="89">
        <v>-99</v>
      </c>
      <c r="CR1659" s="89">
        <v>-99</v>
      </c>
      <c r="CS1659" s="89">
        <v>-99</v>
      </c>
      <c r="CT1659" s="89">
        <v>-99</v>
      </c>
      <c r="CU1659" s="86">
        <v>-99</v>
      </c>
      <c r="CV1659" s="86">
        <v>-0.1293</v>
      </c>
      <c r="CW1659" s="86">
        <v>38</v>
      </c>
      <c r="CX1659" s="86">
        <v>2</v>
      </c>
      <c r="CY1659" s="86">
        <v>-1.1086</v>
      </c>
      <c r="CZ1659" s="86">
        <v>9</v>
      </c>
      <c r="DA1659" s="86">
        <v>2</v>
      </c>
      <c r="DB1659" s="86">
        <v>8.5900000000000004E-2</v>
      </c>
      <c r="DC1659" s="86">
        <v>52</v>
      </c>
      <c r="DD1659" s="86">
        <v>-99</v>
      </c>
      <c r="DE1659" s="86">
        <v>-99</v>
      </c>
      <c r="DF1659" s="86">
        <v>-99</v>
      </c>
      <c r="DG1659" s="86">
        <v>-99</v>
      </c>
      <c r="DH1659" s="86">
        <v>-99</v>
      </c>
    </row>
    <row r="1660" spans="1:112" x14ac:dyDescent="0.2">
      <c r="A1660" s="85">
        <f>IF(ISERROR(SEARCH('School Lookup'!$F$3,Data!J1660)),A1659,A1659+1)</f>
        <v>0</v>
      </c>
      <c r="B1660" s="85">
        <f>IF(I1660='School Lookup'!$G$13,1,0)</f>
        <v>0</v>
      </c>
      <c r="C1660" s="85">
        <f t="shared" si="25"/>
        <v>1658</v>
      </c>
      <c r="D1660" s="86" t="s">
        <v>6478</v>
      </c>
      <c r="E1660" s="86" t="s">
        <v>6539</v>
      </c>
      <c r="F1660" s="86" t="s">
        <v>2750</v>
      </c>
      <c r="G1660" s="86" t="s">
        <v>3075</v>
      </c>
      <c r="H1660" s="86" t="s">
        <v>247</v>
      </c>
      <c r="I1660" s="86" t="s">
        <v>4255</v>
      </c>
      <c r="J1660" s="86" t="s">
        <v>248</v>
      </c>
      <c r="K1660" s="86" t="s">
        <v>31</v>
      </c>
      <c r="L1660" s="86">
        <v>1</v>
      </c>
      <c r="M1660" s="86">
        <v>1</v>
      </c>
      <c r="N1660" s="89">
        <v>-4.9230929791271298E-2</v>
      </c>
      <c r="O1660" s="89">
        <v>-1.2254534263970201E-2</v>
      </c>
      <c r="P1660" s="89">
        <v>43.951000000000001</v>
      </c>
      <c r="Q1660" s="89">
        <v>-0.62423521700061702</v>
      </c>
      <c r="R1660" s="89">
        <v>50.474395825426903</v>
      </c>
      <c r="S1660" s="89">
        <v>-0.31824487563229398</v>
      </c>
      <c r="T1660" s="89">
        <v>-0.36121603827957299</v>
      </c>
      <c r="U1660" s="89">
        <v>0.36930623686054698</v>
      </c>
      <c r="V1660" s="89">
        <v>-0.13339933579070401</v>
      </c>
      <c r="W1660" s="89">
        <v>1</v>
      </c>
      <c r="X1660" s="89">
        <v>9.1085416666666696E-2</v>
      </c>
      <c r="Y1660" s="89">
        <v>0.30347615294309799</v>
      </c>
      <c r="Z1660" s="89">
        <v>44.2348</v>
      </c>
      <c r="AA1660" s="89">
        <v>-0.69745945119143304</v>
      </c>
      <c r="AB1660" s="89">
        <v>47.537860416666703</v>
      </c>
      <c r="AC1660" s="89">
        <v>-0.196991649124167</v>
      </c>
      <c r="AD1660" s="89">
        <v>-0.227997500430175</v>
      </c>
      <c r="AE1660" s="89">
        <v>0.370007007708479</v>
      </c>
      <c r="AF1660" s="89">
        <v>-8.4360672899181796E-2</v>
      </c>
      <c r="AG1660" s="89">
        <v>1</v>
      </c>
      <c r="AH1660" s="89">
        <v>0.18277078651685399</v>
      </c>
      <c r="AI1660" s="89">
        <v>0.45037628994618101</v>
      </c>
      <c r="AJ1660" s="89">
        <v>45.5946</v>
      </c>
      <c r="AK1660" s="89">
        <v>-0.29686840797408098</v>
      </c>
      <c r="AL1660" s="89">
        <v>46.629226966292102</v>
      </c>
      <c r="AM1660" s="89">
        <v>7.6753940986049804E-2</v>
      </c>
      <c r="AN1660" s="89">
        <v>3.74317516698221E-2</v>
      </c>
      <c r="AO1660" s="89">
        <v>0.124737210932025</v>
      </c>
      <c r="AP1660" s="89">
        <v>4.6691323035937902E-3</v>
      </c>
      <c r="AQ1660" s="89">
        <v>1</v>
      </c>
      <c r="AR1660" s="89">
        <v>0.25048144329896899</v>
      </c>
      <c r="AS1660" s="89">
        <v>0.633046206037568</v>
      </c>
      <c r="AT1660" s="89">
        <v>54.293500000000002</v>
      </c>
      <c r="AU1660" s="89">
        <v>0.60942935234142803</v>
      </c>
      <c r="AV1660" s="89">
        <v>42.783488659793797</v>
      </c>
      <c r="AW1660" s="89">
        <v>0.62123777918949796</v>
      </c>
      <c r="AX1660" s="89">
        <v>0.61544317490891698</v>
      </c>
      <c r="AY1660" s="89">
        <v>0.135949544498949</v>
      </c>
      <c r="AZ1660" s="89">
        <v>8.3669219293854097E-2</v>
      </c>
      <c r="BA1660" s="89">
        <v>-99</v>
      </c>
      <c r="BB1660" s="89">
        <v>-99</v>
      </c>
      <c r="BC1660" s="89">
        <v>-99</v>
      </c>
      <c r="BD1660" s="89">
        <v>-99</v>
      </c>
      <c r="BE1660" s="89">
        <v>-99</v>
      </c>
      <c r="BF1660" s="89">
        <v>-99</v>
      </c>
      <c r="BG1660" s="89">
        <v>-99</v>
      </c>
      <c r="BH1660" s="89">
        <v>-99</v>
      </c>
      <c r="BI1660" s="89">
        <v>-99</v>
      </c>
      <c r="BJ1660" s="89">
        <v>-99</v>
      </c>
      <c r="BK1660" s="89">
        <v>-99</v>
      </c>
      <c r="BL1660" s="89">
        <v>-99</v>
      </c>
      <c r="BM1660" s="89">
        <v>-99</v>
      </c>
      <c r="BN1660" s="89">
        <v>-99</v>
      </c>
      <c r="BO1660" s="89">
        <v>-99</v>
      </c>
      <c r="BP1660" s="89">
        <v>-99</v>
      </c>
      <c r="BQ1660" s="89">
        <v>-99</v>
      </c>
      <c r="BR1660" s="89">
        <v>-99</v>
      </c>
      <c r="BS1660" s="89">
        <v>-99</v>
      </c>
      <c r="BT1660" s="89">
        <v>-99</v>
      </c>
      <c r="BU1660" s="89">
        <v>-99</v>
      </c>
      <c r="BV1660" s="89">
        <v>-99</v>
      </c>
      <c r="BW1660" s="89">
        <v>-99</v>
      </c>
      <c r="BX1660" s="89">
        <v>-99</v>
      </c>
      <c r="BY1660" s="89">
        <v>-99</v>
      </c>
      <c r="BZ1660" s="89">
        <v>-99</v>
      </c>
      <c r="CA1660" s="89">
        <v>-99</v>
      </c>
      <c r="CB1660" s="89">
        <v>-99</v>
      </c>
      <c r="CC1660" s="89">
        <v>-99</v>
      </c>
      <c r="CD1660" s="89">
        <v>-99</v>
      </c>
      <c r="CE1660" s="89">
        <v>-99</v>
      </c>
      <c r="CF1660" s="89">
        <v>-99</v>
      </c>
      <c r="CG1660" s="89">
        <v>-99</v>
      </c>
      <c r="CH1660" s="89">
        <v>-99</v>
      </c>
      <c r="CI1660" s="89">
        <v>-99</v>
      </c>
      <c r="CJ1660" s="89">
        <v>-99</v>
      </c>
      <c r="CK1660" s="89">
        <v>-99</v>
      </c>
      <c r="CL1660" s="89">
        <v>-99</v>
      </c>
      <c r="CM1660" s="89">
        <v>-99</v>
      </c>
      <c r="CN1660" s="89">
        <v>-99</v>
      </c>
      <c r="CO1660" s="89">
        <v>-99</v>
      </c>
      <c r="CP1660" s="89">
        <v>-99</v>
      </c>
      <c r="CQ1660" s="89">
        <v>-99</v>
      </c>
      <c r="CR1660" s="89">
        <v>-99</v>
      </c>
      <c r="CS1660" s="89">
        <v>-99</v>
      </c>
      <c r="CT1660" s="89">
        <v>-99</v>
      </c>
      <c r="CU1660" s="86">
        <v>-99</v>
      </c>
      <c r="CV1660" s="86">
        <v>-0.12939999999999999</v>
      </c>
      <c r="CW1660" s="86">
        <v>38</v>
      </c>
      <c r="CX1660" s="86">
        <v>2</v>
      </c>
      <c r="CY1660" s="86">
        <v>-0.2132</v>
      </c>
      <c r="CZ1660" s="86">
        <v>41</v>
      </c>
      <c r="DA1660" s="86">
        <v>4</v>
      </c>
      <c r="DB1660" s="86">
        <v>-0.44280000000000003</v>
      </c>
      <c r="DC1660" s="86">
        <v>26</v>
      </c>
      <c r="DD1660" s="86">
        <v>-99</v>
      </c>
      <c r="DE1660" s="86">
        <v>-99</v>
      </c>
      <c r="DF1660" s="86">
        <v>-99</v>
      </c>
      <c r="DG1660" s="86">
        <v>-99</v>
      </c>
      <c r="DH1660" s="86">
        <v>-99</v>
      </c>
    </row>
    <row r="1661" spans="1:112" x14ac:dyDescent="0.2">
      <c r="A1661" s="85">
        <f>IF(ISERROR(SEARCH('School Lookup'!$F$3,Data!J1661)),A1660,A1660+1)</f>
        <v>0</v>
      </c>
      <c r="B1661" s="85">
        <f>IF(I1661='School Lookup'!$G$13,1,0)</f>
        <v>0</v>
      </c>
      <c r="C1661" s="85">
        <f t="shared" si="25"/>
        <v>1659</v>
      </c>
      <c r="D1661" s="86" t="s">
        <v>6478</v>
      </c>
      <c r="E1661" s="86" t="s">
        <v>6862</v>
      </c>
      <c r="F1661" s="86" t="s">
        <v>2773</v>
      </c>
      <c r="G1661" s="86" t="s">
        <v>3280</v>
      </c>
      <c r="H1661" s="86" t="s">
        <v>1429</v>
      </c>
      <c r="I1661" s="86" t="s">
        <v>5528</v>
      </c>
      <c r="J1661" s="86" t="s">
        <v>2204</v>
      </c>
      <c r="K1661" s="86" t="s">
        <v>31</v>
      </c>
      <c r="L1661" s="86">
        <v>1</v>
      </c>
      <c r="M1661" s="86">
        <v>1</v>
      </c>
      <c r="N1661" s="89">
        <v>0.106726506024096</v>
      </c>
      <c r="O1661" s="89">
        <v>0.32547112455875399</v>
      </c>
      <c r="P1661" s="89">
        <v>44.020600000000002</v>
      </c>
      <c r="Q1661" s="89">
        <v>-0.61685264673402795</v>
      </c>
      <c r="R1661" s="89">
        <v>52.610444979919698</v>
      </c>
      <c r="S1661" s="89">
        <v>-0.14569076108763701</v>
      </c>
      <c r="T1661" s="89">
        <v>-0.16542459742898</v>
      </c>
      <c r="U1661" s="89">
        <v>0.37178051511758098</v>
      </c>
      <c r="V1661" s="89">
        <v>-6.1501642045264801E-2</v>
      </c>
      <c r="W1661" s="89">
        <v>1</v>
      </c>
      <c r="X1661" s="89">
        <v>1.1733400200601801E-2</v>
      </c>
      <c r="Y1661" s="89">
        <v>0.116668937538859</v>
      </c>
      <c r="Z1661" s="89">
        <v>47.832599999999999</v>
      </c>
      <c r="AA1661" s="89">
        <v>-0.24880314395980899</v>
      </c>
      <c r="AB1661" s="89">
        <v>51.153469408224701</v>
      </c>
      <c r="AC1661" s="89">
        <v>-6.6067103210474903E-2</v>
      </c>
      <c r="AD1661" s="89">
        <v>-7.5555243753196694E-2</v>
      </c>
      <c r="AE1661" s="89">
        <v>0.372153788727137</v>
      </c>
      <c r="AF1661" s="89">
        <v>-2.8118170220954499E-2</v>
      </c>
      <c r="AG1661" s="89">
        <v>1</v>
      </c>
      <c r="AH1661" s="89">
        <v>2.5870262390670602E-2</v>
      </c>
      <c r="AI1661" s="89">
        <v>0.11271122539501</v>
      </c>
      <c r="AJ1661" s="89">
        <v>47.670699999999997</v>
      </c>
      <c r="AK1661" s="89">
        <v>-9.3636921139069199E-2</v>
      </c>
      <c r="AL1661" s="89">
        <v>52.186588338192401</v>
      </c>
      <c r="AM1661" s="89">
        <v>9.5371521279704694E-3</v>
      </c>
      <c r="AN1661" s="89">
        <v>-3.3182403708033402E-2</v>
      </c>
      <c r="AO1661" s="89">
        <v>0.12803284807764101</v>
      </c>
      <c r="AP1661" s="89">
        <v>-4.2484376528015896E-3</v>
      </c>
      <c r="AQ1661" s="89">
        <v>1</v>
      </c>
      <c r="AR1661" s="89">
        <v>-8.7122740524781306E-2</v>
      </c>
      <c r="AS1661" s="89">
        <v>-0.125825874726672</v>
      </c>
      <c r="AT1661" s="89">
        <v>45.517400000000002</v>
      </c>
      <c r="AU1661" s="89">
        <v>-0.34443332637403601</v>
      </c>
      <c r="AV1661" s="89">
        <v>51.603497084548103</v>
      </c>
      <c r="AW1661" s="89">
        <v>-0.23512960055035401</v>
      </c>
      <c r="AX1661" s="89">
        <v>-0.28699247167168002</v>
      </c>
      <c r="AY1661" s="89">
        <v>0.12803284807764101</v>
      </c>
      <c r="AZ1661" s="89">
        <v>-3.6744463524966797E-2</v>
      </c>
      <c r="BA1661" s="89">
        <v>-99</v>
      </c>
      <c r="BB1661" s="89">
        <v>-99</v>
      </c>
      <c r="BC1661" s="89">
        <v>-99</v>
      </c>
      <c r="BD1661" s="89">
        <v>-99</v>
      </c>
      <c r="BE1661" s="89">
        <v>-99</v>
      </c>
      <c r="BF1661" s="89">
        <v>-99</v>
      </c>
      <c r="BG1661" s="89">
        <v>-99</v>
      </c>
      <c r="BH1661" s="89">
        <v>-99</v>
      </c>
      <c r="BI1661" s="89">
        <v>-99</v>
      </c>
      <c r="BJ1661" s="89">
        <v>-99</v>
      </c>
      <c r="BK1661" s="89">
        <v>-99</v>
      </c>
      <c r="BL1661" s="89">
        <v>-99</v>
      </c>
      <c r="BM1661" s="89">
        <v>-99</v>
      </c>
      <c r="BN1661" s="89">
        <v>-99</v>
      </c>
      <c r="BO1661" s="89">
        <v>-99</v>
      </c>
      <c r="BP1661" s="89">
        <v>-99</v>
      </c>
      <c r="BQ1661" s="89">
        <v>-99</v>
      </c>
      <c r="BR1661" s="89">
        <v>-99</v>
      </c>
      <c r="BS1661" s="89">
        <v>-99</v>
      </c>
      <c r="BT1661" s="89">
        <v>-99</v>
      </c>
      <c r="BU1661" s="89">
        <v>-99</v>
      </c>
      <c r="BV1661" s="89">
        <v>-99</v>
      </c>
      <c r="BW1661" s="89">
        <v>-99</v>
      </c>
      <c r="BX1661" s="89">
        <v>-99</v>
      </c>
      <c r="BY1661" s="89">
        <v>-99</v>
      </c>
      <c r="BZ1661" s="89">
        <v>-99</v>
      </c>
      <c r="CA1661" s="89">
        <v>-99</v>
      </c>
      <c r="CB1661" s="89">
        <v>-99</v>
      </c>
      <c r="CC1661" s="89">
        <v>-99</v>
      </c>
      <c r="CD1661" s="89">
        <v>-99</v>
      </c>
      <c r="CE1661" s="89">
        <v>-99</v>
      </c>
      <c r="CF1661" s="89">
        <v>-99</v>
      </c>
      <c r="CG1661" s="89">
        <v>-99</v>
      </c>
      <c r="CH1661" s="89">
        <v>-99</v>
      </c>
      <c r="CI1661" s="89">
        <v>-99</v>
      </c>
      <c r="CJ1661" s="89">
        <v>-99</v>
      </c>
      <c r="CK1661" s="89">
        <v>-99</v>
      </c>
      <c r="CL1661" s="89">
        <v>-99</v>
      </c>
      <c r="CM1661" s="89">
        <v>-99</v>
      </c>
      <c r="CN1661" s="89">
        <v>-99</v>
      </c>
      <c r="CO1661" s="89">
        <v>-99</v>
      </c>
      <c r="CP1661" s="89">
        <v>-99</v>
      </c>
      <c r="CQ1661" s="89">
        <v>-99</v>
      </c>
      <c r="CR1661" s="89">
        <v>-99</v>
      </c>
      <c r="CS1661" s="89">
        <v>-99</v>
      </c>
      <c r="CT1661" s="89">
        <v>-99</v>
      </c>
      <c r="CU1661" s="86">
        <v>-99</v>
      </c>
      <c r="CV1661" s="86">
        <v>-0.13059999999999999</v>
      </c>
      <c r="CW1661" s="86">
        <v>38</v>
      </c>
      <c r="CX1661" s="86">
        <v>2</v>
      </c>
      <c r="CY1661" s="86">
        <v>-0.86990000000000001</v>
      </c>
      <c r="CZ1661" s="86">
        <v>15</v>
      </c>
      <c r="DA1661" s="86">
        <v>4</v>
      </c>
      <c r="DB1661" s="86">
        <v>-0.378</v>
      </c>
      <c r="DC1661" s="86">
        <v>29</v>
      </c>
      <c r="DD1661" s="86">
        <v>-99</v>
      </c>
      <c r="DE1661" s="86">
        <v>-99</v>
      </c>
      <c r="DF1661" s="86">
        <v>-99</v>
      </c>
      <c r="DG1661" s="86">
        <v>-99</v>
      </c>
      <c r="DH1661" s="86">
        <v>-99</v>
      </c>
    </row>
    <row r="1662" spans="1:112" x14ac:dyDescent="0.2">
      <c r="A1662" s="85">
        <f>IF(ISERROR(SEARCH('School Lookup'!$F$3,Data!J1662)),A1661,A1661+1)</f>
        <v>0</v>
      </c>
      <c r="B1662" s="85">
        <f>IF(I1662='School Lookup'!$G$13,1,0)</f>
        <v>0</v>
      </c>
      <c r="C1662" s="85">
        <f t="shared" si="25"/>
        <v>1660</v>
      </c>
      <c r="D1662" s="86" t="s">
        <v>6478</v>
      </c>
      <c r="E1662" s="86" t="s">
        <v>6790</v>
      </c>
      <c r="F1662" s="86" t="s">
        <v>2774</v>
      </c>
      <c r="G1662" s="86" t="s">
        <v>2859</v>
      </c>
      <c r="H1662" s="86" t="s">
        <v>1548</v>
      </c>
      <c r="I1662" s="86" t="s">
        <v>4251</v>
      </c>
      <c r="J1662" s="86" t="s">
        <v>2420</v>
      </c>
      <c r="K1662" s="86" t="s">
        <v>31</v>
      </c>
      <c r="L1662" s="86">
        <v>1</v>
      </c>
      <c r="M1662" s="86">
        <v>1</v>
      </c>
      <c r="N1662" s="89">
        <v>0.45671044776119402</v>
      </c>
      <c r="O1662" s="89">
        <v>1.0833609724045901</v>
      </c>
      <c r="P1662" s="89">
        <v>40.445</v>
      </c>
      <c r="Q1662" s="89">
        <v>-0.99612158703887999</v>
      </c>
      <c r="R1662" s="89">
        <v>39.220542703150898</v>
      </c>
      <c r="S1662" s="89">
        <v>4.3619692682853602E-2</v>
      </c>
      <c r="T1662" s="89">
        <v>4.9379706772130501E-2</v>
      </c>
      <c r="U1662" s="89">
        <v>0.373721722962504</v>
      </c>
      <c r="V1662" s="89">
        <v>1.84542690942638E-2</v>
      </c>
      <c r="W1662" s="89">
        <v>1</v>
      </c>
      <c r="X1662" s="89">
        <v>0.16224165275459099</v>
      </c>
      <c r="Y1662" s="89">
        <v>0.470989203199563</v>
      </c>
      <c r="Z1662" s="89">
        <v>47.230600000000003</v>
      </c>
      <c r="AA1662" s="89">
        <v>-0.32387432550226197</v>
      </c>
      <c r="AB1662" s="89">
        <v>42.737881803005003</v>
      </c>
      <c r="AC1662" s="89">
        <v>7.3557438848650805E-2</v>
      </c>
      <c r="AD1662" s="89">
        <v>8.7016870821972403E-2</v>
      </c>
      <c r="AE1662" s="89">
        <v>0.37124264022311698</v>
      </c>
      <c r="AF1662" s="89">
        <v>3.2304372867902997E-2</v>
      </c>
      <c r="AG1662" s="89">
        <v>1</v>
      </c>
      <c r="AH1662" s="89">
        <v>-0.22598417266187101</v>
      </c>
      <c r="AI1662" s="89">
        <v>-0.42930381593857803</v>
      </c>
      <c r="AJ1662" s="89">
        <v>34.309399999999997</v>
      </c>
      <c r="AK1662" s="89">
        <v>-1.4015878218898301</v>
      </c>
      <c r="AL1662" s="89">
        <v>44.844153956834496</v>
      </c>
      <c r="AM1662" s="89">
        <v>-0.91544581891420396</v>
      </c>
      <c r="AN1662" s="89">
        <v>-1.0049171793301099</v>
      </c>
      <c r="AO1662" s="89">
        <v>0.129222187790518</v>
      </c>
      <c r="AP1662" s="89">
        <v>-0.12985759646131301</v>
      </c>
      <c r="AQ1662" s="89">
        <v>1</v>
      </c>
      <c r="AR1662" s="89">
        <v>-7.0643842364532E-2</v>
      </c>
      <c r="AS1662" s="89">
        <v>-8.8784344038476903E-2</v>
      </c>
      <c r="AT1662" s="89">
        <v>43.0398</v>
      </c>
      <c r="AU1662" s="89">
        <v>-0.61372038700295295</v>
      </c>
      <c r="AV1662" s="89">
        <v>50.738910837438397</v>
      </c>
      <c r="AW1662" s="89">
        <v>-0.35125236552071498</v>
      </c>
      <c r="AX1662" s="89">
        <v>-0.40936205856625402</v>
      </c>
      <c r="AY1662" s="89">
        <v>0.12581344902386099</v>
      </c>
      <c r="AZ1662" s="89">
        <v>-5.1503252487728197E-2</v>
      </c>
      <c r="BA1662" s="89">
        <v>-99</v>
      </c>
      <c r="BB1662" s="89">
        <v>-99</v>
      </c>
      <c r="BC1662" s="89">
        <v>-99</v>
      </c>
      <c r="BD1662" s="89">
        <v>-99</v>
      </c>
      <c r="BE1662" s="89">
        <v>-99</v>
      </c>
      <c r="BF1662" s="89">
        <v>-99</v>
      </c>
      <c r="BG1662" s="89">
        <v>-99</v>
      </c>
      <c r="BH1662" s="89">
        <v>-99</v>
      </c>
      <c r="BI1662" s="89">
        <v>-99</v>
      </c>
      <c r="BJ1662" s="89">
        <v>-99</v>
      </c>
      <c r="BK1662" s="89">
        <v>-99</v>
      </c>
      <c r="BL1662" s="89">
        <v>-99</v>
      </c>
      <c r="BM1662" s="89">
        <v>-99</v>
      </c>
      <c r="BN1662" s="89">
        <v>-99</v>
      </c>
      <c r="BO1662" s="89">
        <v>-99</v>
      </c>
      <c r="BP1662" s="89">
        <v>-99</v>
      </c>
      <c r="BQ1662" s="89">
        <v>-99</v>
      </c>
      <c r="BR1662" s="89">
        <v>-99</v>
      </c>
      <c r="BS1662" s="89">
        <v>-99</v>
      </c>
      <c r="BT1662" s="89">
        <v>-99</v>
      </c>
      <c r="BU1662" s="89">
        <v>-99</v>
      </c>
      <c r="BV1662" s="89">
        <v>-99</v>
      </c>
      <c r="BW1662" s="89">
        <v>-99</v>
      </c>
      <c r="BX1662" s="89">
        <v>-99</v>
      </c>
      <c r="BY1662" s="89">
        <v>-99</v>
      </c>
      <c r="BZ1662" s="89">
        <v>-99</v>
      </c>
      <c r="CA1662" s="89">
        <v>-99</v>
      </c>
      <c r="CB1662" s="89">
        <v>-99</v>
      </c>
      <c r="CC1662" s="89">
        <v>-99</v>
      </c>
      <c r="CD1662" s="89">
        <v>-99</v>
      </c>
      <c r="CE1662" s="89">
        <v>-99</v>
      </c>
      <c r="CF1662" s="89">
        <v>-99</v>
      </c>
      <c r="CG1662" s="89">
        <v>-99</v>
      </c>
      <c r="CH1662" s="89">
        <v>-99</v>
      </c>
      <c r="CI1662" s="89">
        <v>-99</v>
      </c>
      <c r="CJ1662" s="89">
        <v>-99</v>
      </c>
      <c r="CK1662" s="89">
        <v>-99</v>
      </c>
      <c r="CL1662" s="89">
        <v>-99</v>
      </c>
      <c r="CM1662" s="89">
        <v>-99</v>
      </c>
      <c r="CN1662" s="89">
        <v>-99</v>
      </c>
      <c r="CO1662" s="89">
        <v>-99</v>
      </c>
      <c r="CP1662" s="89">
        <v>-99</v>
      </c>
      <c r="CQ1662" s="89">
        <v>-99</v>
      </c>
      <c r="CR1662" s="89">
        <v>-99</v>
      </c>
      <c r="CS1662" s="89">
        <v>-99</v>
      </c>
      <c r="CT1662" s="89">
        <v>-99</v>
      </c>
      <c r="CU1662" s="86">
        <v>-99</v>
      </c>
      <c r="CV1662" s="86">
        <v>-0.13059999999999999</v>
      </c>
      <c r="CW1662" s="86">
        <v>38</v>
      </c>
      <c r="CX1662" s="86">
        <v>2</v>
      </c>
      <c r="CY1662" s="86">
        <v>9.0700000000000003E-2</v>
      </c>
      <c r="CZ1662" s="86">
        <v>56</v>
      </c>
      <c r="DA1662" s="86">
        <v>4</v>
      </c>
      <c r="DB1662" s="86">
        <v>-0.75080000000000002</v>
      </c>
      <c r="DC1662" s="86">
        <v>15</v>
      </c>
      <c r="DD1662" s="86">
        <v>-99</v>
      </c>
      <c r="DE1662" s="86">
        <v>-99</v>
      </c>
      <c r="DF1662" s="86">
        <v>-99</v>
      </c>
      <c r="DG1662" s="86">
        <v>-99</v>
      </c>
      <c r="DH1662" s="86">
        <v>-99</v>
      </c>
    </row>
    <row r="1663" spans="1:112" x14ac:dyDescent="0.2">
      <c r="A1663" s="85">
        <f>IF(ISERROR(SEARCH('School Lookup'!$F$3,Data!J1663)),A1662,A1662+1)</f>
        <v>0</v>
      </c>
      <c r="B1663" s="85">
        <f>IF(I1663='School Lookup'!$G$13,1,0)</f>
        <v>0</v>
      </c>
      <c r="C1663" s="85">
        <f t="shared" si="25"/>
        <v>1661</v>
      </c>
      <c r="D1663" s="86" t="s">
        <v>6478</v>
      </c>
      <c r="E1663" s="86" t="s">
        <v>6479</v>
      </c>
      <c r="F1663" s="86" t="s">
        <v>2740</v>
      </c>
      <c r="G1663" s="86" t="s">
        <v>3049</v>
      </c>
      <c r="H1663" s="86" t="s">
        <v>1388</v>
      </c>
      <c r="I1663" s="86" t="s">
        <v>4178</v>
      </c>
      <c r="J1663" s="86" t="s">
        <v>1389</v>
      </c>
      <c r="K1663" s="86" t="s">
        <v>114</v>
      </c>
      <c r="L1663" s="86">
        <v>1</v>
      </c>
      <c r="M1663" s="86">
        <v>1</v>
      </c>
      <c r="N1663" s="89">
        <v>-0.30611573033707901</v>
      </c>
      <c r="O1663" s="89">
        <v>-0.56853829240798603</v>
      </c>
      <c r="P1663" s="89">
        <v>61.393599999999999</v>
      </c>
      <c r="Q1663" s="89">
        <v>1.2259259917927099</v>
      </c>
      <c r="R1663" s="89">
        <v>48.689104494382001</v>
      </c>
      <c r="S1663" s="89">
        <v>0.32869384969236098</v>
      </c>
      <c r="T1663" s="89">
        <v>0.37284391449297599</v>
      </c>
      <c r="U1663" s="89">
        <v>0.40150375939849597</v>
      </c>
      <c r="V1663" s="89">
        <v>0.14969823333778101</v>
      </c>
      <c r="W1663" s="89">
        <v>1</v>
      </c>
      <c r="X1663" s="89">
        <v>-0.29757593984962399</v>
      </c>
      <c r="Y1663" s="89">
        <v>-0.61149424074679803</v>
      </c>
      <c r="Z1663" s="89">
        <v>46.4681</v>
      </c>
      <c r="AA1663" s="89">
        <v>-0.41896033202405703</v>
      </c>
      <c r="AB1663" s="89">
        <v>49.248135338345897</v>
      </c>
      <c r="AC1663" s="89">
        <v>-0.51522728638542703</v>
      </c>
      <c r="AD1663" s="89">
        <v>-0.59853580064412404</v>
      </c>
      <c r="AE1663" s="89">
        <v>0.4</v>
      </c>
      <c r="AF1663" s="89">
        <v>-0.23941432025765</v>
      </c>
      <c r="AG1663" s="89">
        <v>1</v>
      </c>
      <c r="AH1663" s="89">
        <v>-0.15260000000000001</v>
      </c>
      <c r="AI1663" s="89">
        <v>-0.27137399679420998</v>
      </c>
      <c r="AJ1663" s="89">
        <v>-99</v>
      </c>
      <c r="AK1663" s="89">
        <v>-99</v>
      </c>
      <c r="AL1663" s="89">
        <v>53.125</v>
      </c>
      <c r="AM1663" s="89">
        <v>-0.27137399679420998</v>
      </c>
      <c r="AN1663" s="89">
        <v>-0.32829176335395199</v>
      </c>
      <c r="AO1663" s="89">
        <v>9.6240601503759404E-2</v>
      </c>
      <c r="AP1663" s="89">
        <v>-3.1594996773914197E-2</v>
      </c>
      <c r="AQ1663" s="89">
        <v>1</v>
      </c>
      <c r="AR1663" s="89">
        <v>-5.6561764705882402E-2</v>
      </c>
      <c r="AS1663" s="89">
        <v>-5.7130424785266302E-2</v>
      </c>
      <c r="AT1663" s="89">
        <v>-99</v>
      </c>
      <c r="AU1663" s="89">
        <v>-99</v>
      </c>
      <c r="AV1663" s="89">
        <v>57.352929411764698</v>
      </c>
      <c r="AW1663" s="89">
        <v>-5.7130424785266302E-2</v>
      </c>
      <c r="AX1663" s="89">
        <v>-9.9417833645208703E-2</v>
      </c>
      <c r="AY1663" s="89">
        <v>0.102255639097744</v>
      </c>
      <c r="AZ1663" s="89">
        <v>-1.01660341171041E-2</v>
      </c>
      <c r="BA1663" s="89">
        <v>-99</v>
      </c>
      <c r="BB1663" s="89">
        <v>-99</v>
      </c>
      <c r="BC1663" s="89">
        <v>-99</v>
      </c>
      <c r="BD1663" s="89">
        <v>-99</v>
      </c>
      <c r="BE1663" s="89">
        <v>-99</v>
      </c>
      <c r="BF1663" s="89">
        <v>-99</v>
      </c>
      <c r="BG1663" s="89">
        <v>-99</v>
      </c>
      <c r="BH1663" s="89">
        <v>-99</v>
      </c>
      <c r="BI1663" s="89">
        <v>-99</v>
      </c>
      <c r="BJ1663" s="89">
        <v>-99</v>
      </c>
      <c r="BK1663" s="89">
        <v>-99</v>
      </c>
      <c r="BL1663" s="89">
        <v>-99</v>
      </c>
      <c r="BM1663" s="89">
        <v>-99</v>
      </c>
      <c r="BN1663" s="89">
        <v>-99</v>
      </c>
      <c r="BO1663" s="89">
        <v>-99</v>
      </c>
      <c r="BP1663" s="89">
        <v>-99</v>
      </c>
      <c r="BQ1663" s="89">
        <v>-99</v>
      </c>
      <c r="BR1663" s="89">
        <v>-99</v>
      </c>
      <c r="BS1663" s="89">
        <v>-99</v>
      </c>
      <c r="BT1663" s="89">
        <v>-99</v>
      </c>
      <c r="BU1663" s="89">
        <v>-99</v>
      </c>
      <c r="BV1663" s="89">
        <v>-99</v>
      </c>
      <c r="BW1663" s="89">
        <v>-99</v>
      </c>
      <c r="BX1663" s="89">
        <v>-99</v>
      </c>
      <c r="BY1663" s="89">
        <v>-99</v>
      </c>
      <c r="BZ1663" s="89">
        <v>-99</v>
      </c>
      <c r="CA1663" s="89">
        <v>-99</v>
      </c>
      <c r="CB1663" s="89">
        <v>-99</v>
      </c>
      <c r="CC1663" s="89">
        <v>-99</v>
      </c>
      <c r="CD1663" s="89">
        <v>-99</v>
      </c>
      <c r="CE1663" s="89">
        <v>-99</v>
      </c>
      <c r="CF1663" s="89">
        <v>-99</v>
      </c>
      <c r="CG1663" s="89">
        <v>-99</v>
      </c>
      <c r="CH1663" s="89">
        <v>-99</v>
      </c>
      <c r="CI1663" s="89">
        <v>-99</v>
      </c>
      <c r="CJ1663" s="89">
        <v>-99</v>
      </c>
      <c r="CK1663" s="89">
        <v>-99</v>
      </c>
      <c r="CL1663" s="89">
        <v>-99</v>
      </c>
      <c r="CM1663" s="89">
        <v>-99</v>
      </c>
      <c r="CN1663" s="89">
        <v>-99</v>
      </c>
      <c r="CO1663" s="89">
        <v>-99</v>
      </c>
      <c r="CP1663" s="89">
        <v>-99</v>
      </c>
      <c r="CQ1663" s="89">
        <v>-99</v>
      </c>
      <c r="CR1663" s="89">
        <v>-99</v>
      </c>
      <c r="CS1663" s="89">
        <v>-99</v>
      </c>
      <c r="CT1663" s="89">
        <v>-99</v>
      </c>
      <c r="CU1663" s="86">
        <v>-99</v>
      </c>
      <c r="CV1663" s="86">
        <v>-0.13150000000000001</v>
      </c>
      <c r="CW1663" s="86">
        <v>38</v>
      </c>
      <c r="CX1663" s="86">
        <v>2</v>
      </c>
      <c r="CY1663" s="86">
        <v>0.67210000000000003</v>
      </c>
      <c r="CZ1663" s="86">
        <v>79</v>
      </c>
      <c r="DA1663" s="86">
        <v>2</v>
      </c>
      <c r="DB1663" s="86">
        <v>0.3246</v>
      </c>
      <c r="DC1663" s="86">
        <v>65</v>
      </c>
      <c r="DD1663" s="86">
        <v>-99</v>
      </c>
      <c r="DE1663" s="86">
        <v>-99</v>
      </c>
      <c r="DF1663" s="86">
        <v>-99</v>
      </c>
      <c r="DG1663" s="86">
        <v>-99</v>
      </c>
      <c r="DH1663" s="86">
        <v>-99</v>
      </c>
    </row>
    <row r="1664" spans="1:112" x14ac:dyDescent="0.2">
      <c r="A1664" s="85">
        <f>IF(ISERROR(SEARCH('School Lookup'!$F$3,Data!J1664)),A1663,A1663+1)</f>
        <v>0</v>
      </c>
      <c r="B1664" s="85">
        <f>IF(I1664='School Lookup'!$G$13,1,0)</f>
        <v>0</v>
      </c>
      <c r="C1664" s="85">
        <f t="shared" si="25"/>
        <v>1662</v>
      </c>
      <c r="D1664" s="86" t="s">
        <v>6478</v>
      </c>
      <c r="E1664" s="86" t="s">
        <v>6790</v>
      </c>
      <c r="F1664" s="86" t="s">
        <v>2774</v>
      </c>
      <c r="G1664" s="86" t="s">
        <v>3213</v>
      </c>
      <c r="H1664" s="86" t="s">
        <v>6076</v>
      </c>
      <c r="I1664" s="86" t="s">
        <v>5301</v>
      </c>
      <c r="J1664" s="86" t="s">
        <v>2474</v>
      </c>
      <c r="K1664" s="86" t="s">
        <v>26</v>
      </c>
      <c r="L1664" s="86">
        <v>1</v>
      </c>
      <c r="M1664" s="86">
        <v>1</v>
      </c>
      <c r="N1664" s="89">
        <v>-0.36500099337748299</v>
      </c>
      <c r="O1664" s="89">
        <v>-0.69605426592536102</v>
      </c>
      <c r="P1664" s="89">
        <v>54.815199999999997</v>
      </c>
      <c r="Q1664" s="89">
        <v>0.52814581590574095</v>
      </c>
      <c r="R1664" s="89">
        <v>48.013261258278099</v>
      </c>
      <c r="S1664" s="89">
        <v>-8.3954225009810202E-2</v>
      </c>
      <c r="T1664" s="89">
        <v>-9.5374193915281305E-2</v>
      </c>
      <c r="U1664" s="89">
        <v>0.37892095357590999</v>
      </c>
      <c r="V1664" s="89">
        <v>-3.6139280504912101E-2</v>
      </c>
      <c r="W1664" s="89">
        <v>1</v>
      </c>
      <c r="X1664" s="89">
        <v>-0.34117417218543</v>
      </c>
      <c r="Y1664" s="89">
        <v>-0.71413138523174002</v>
      </c>
      <c r="Z1664" s="89">
        <v>57.630400000000002</v>
      </c>
      <c r="AA1664" s="89">
        <v>0.97301151138345798</v>
      </c>
      <c r="AB1664" s="89">
        <v>50.662266556291399</v>
      </c>
      <c r="AC1664" s="89">
        <v>0.12944006307585901</v>
      </c>
      <c r="AD1664" s="89">
        <v>0.152083916017936</v>
      </c>
      <c r="AE1664" s="89">
        <v>0.37892095357590999</v>
      </c>
      <c r="AF1664" s="89">
        <v>5.76277824810748E-2</v>
      </c>
      <c r="AG1664" s="89">
        <v>1</v>
      </c>
      <c r="AH1664" s="89">
        <v>-0.34634999999999999</v>
      </c>
      <c r="AI1664" s="89">
        <v>-0.688342688397654</v>
      </c>
      <c r="AJ1664" s="89">
        <v>-99</v>
      </c>
      <c r="AK1664" s="89">
        <v>-99</v>
      </c>
      <c r="AL1664" s="89">
        <v>53.260899999999999</v>
      </c>
      <c r="AM1664" s="89">
        <v>-0.688342688397654</v>
      </c>
      <c r="AN1664" s="89">
        <v>-0.766335479467112</v>
      </c>
      <c r="AO1664" s="89">
        <v>0.11543287327478</v>
      </c>
      <c r="AP1664" s="89">
        <v>-8.8460306287295301E-2</v>
      </c>
      <c r="AQ1664" s="89">
        <v>1</v>
      </c>
      <c r="AR1664" s="89">
        <v>-0.23189405940594099</v>
      </c>
      <c r="AS1664" s="89">
        <v>-0.45124515937535797</v>
      </c>
      <c r="AT1664" s="89">
        <v>-99</v>
      </c>
      <c r="AU1664" s="89">
        <v>-99</v>
      </c>
      <c r="AV1664" s="89">
        <v>49.504961386138604</v>
      </c>
      <c r="AW1664" s="89">
        <v>-0.45124515937535797</v>
      </c>
      <c r="AX1664" s="89">
        <v>-0.51473396285694195</v>
      </c>
      <c r="AY1664" s="89">
        <v>0.12672521957339999</v>
      </c>
      <c r="AZ1664" s="89">
        <v>-6.5229774464932402E-2</v>
      </c>
      <c r="BA1664" s="89">
        <v>-99</v>
      </c>
      <c r="BB1664" s="89">
        <v>-99</v>
      </c>
      <c r="BC1664" s="89">
        <v>-99</v>
      </c>
      <c r="BD1664" s="89">
        <v>-99</v>
      </c>
      <c r="BE1664" s="89">
        <v>-99</v>
      </c>
      <c r="BF1664" s="89">
        <v>-99</v>
      </c>
      <c r="BG1664" s="89">
        <v>-99</v>
      </c>
      <c r="BH1664" s="89">
        <v>-99</v>
      </c>
      <c r="BI1664" s="89">
        <v>-99</v>
      </c>
      <c r="BJ1664" s="89">
        <v>-99</v>
      </c>
      <c r="BK1664" s="89">
        <v>-99</v>
      </c>
      <c r="BL1664" s="89">
        <v>-99</v>
      </c>
      <c r="BM1664" s="89">
        <v>-99</v>
      </c>
      <c r="BN1664" s="89">
        <v>-99</v>
      </c>
      <c r="BO1664" s="89">
        <v>-99</v>
      </c>
      <c r="BP1664" s="89">
        <v>-99</v>
      </c>
      <c r="BQ1664" s="89">
        <v>-99</v>
      </c>
      <c r="BR1664" s="89">
        <v>-99</v>
      </c>
      <c r="BS1664" s="89">
        <v>-99</v>
      </c>
      <c r="BT1664" s="89">
        <v>-99</v>
      </c>
      <c r="BU1664" s="89">
        <v>-99</v>
      </c>
      <c r="BV1664" s="89">
        <v>-99</v>
      </c>
      <c r="BW1664" s="89">
        <v>-99</v>
      </c>
      <c r="BX1664" s="89">
        <v>-99</v>
      </c>
      <c r="BY1664" s="89">
        <v>-99</v>
      </c>
      <c r="BZ1664" s="89">
        <v>-99</v>
      </c>
      <c r="CA1664" s="89">
        <v>-99</v>
      </c>
      <c r="CB1664" s="89">
        <v>-99</v>
      </c>
      <c r="CC1664" s="89">
        <v>-99</v>
      </c>
      <c r="CD1664" s="89">
        <v>-99</v>
      </c>
      <c r="CE1664" s="89">
        <v>-99</v>
      </c>
      <c r="CF1664" s="89">
        <v>-99</v>
      </c>
      <c r="CG1664" s="89">
        <v>-99</v>
      </c>
      <c r="CH1664" s="89">
        <v>-99</v>
      </c>
      <c r="CI1664" s="89">
        <v>-99</v>
      </c>
      <c r="CJ1664" s="89">
        <v>-99</v>
      </c>
      <c r="CK1664" s="89">
        <v>-99</v>
      </c>
      <c r="CL1664" s="89">
        <v>-99</v>
      </c>
      <c r="CM1664" s="89">
        <v>-99</v>
      </c>
      <c r="CN1664" s="89">
        <v>-99</v>
      </c>
      <c r="CO1664" s="89">
        <v>-99</v>
      </c>
      <c r="CP1664" s="89">
        <v>-99</v>
      </c>
      <c r="CQ1664" s="89">
        <v>-99</v>
      </c>
      <c r="CR1664" s="89">
        <v>-99</v>
      </c>
      <c r="CS1664" s="89">
        <v>-99</v>
      </c>
      <c r="CT1664" s="89">
        <v>-99</v>
      </c>
      <c r="CU1664" s="86">
        <v>-99</v>
      </c>
      <c r="CV1664" s="86">
        <v>-0.13220000000000001</v>
      </c>
      <c r="CW1664" s="86">
        <v>38</v>
      </c>
      <c r="CX1664" s="86">
        <v>2</v>
      </c>
      <c r="CY1664" s="86">
        <v>0.1216</v>
      </c>
      <c r="CZ1664" s="86">
        <v>58</v>
      </c>
      <c r="DA1664" s="86">
        <v>2</v>
      </c>
      <c r="DB1664" s="86">
        <v>0.56879999999999997</v>
      </c>
      <c r="DC1664" s="86">
        <v>76</v>
      </c>
      <c r="DD1664" s="86">
        <v>-99</v>
      </c>
      <c r="DE1664" s="86">
        <v>-99</v>
      </c>
      <c r="DF1664" s="86">
        <v>-99</v>
      </c>
      <c r="DG1664" s="86">
        <v>-99</v>
      </c>
      <c r="DH1664" s="86">
        <v>-99</v>
      </c>
    </row>
    <row r="1665" spans="1:112" x14ac:dyDescent="0.2">
      <c r="A1665" s="85">
        <f>IF(ISERROR(SEARCH('School Lookup'!$F$3,Data!J1665)),A1664,A1664+1)</f>
        <v>0</v>
      </c>
      <c r="B1665" s="85">
        <f>IF(I1665='School Lookup'!$G$13,1,0)</f>
        <v>0</v>
      </c>
      <c r="C1665" s="85">
        <f t="shared" si="25"/>
        <v>1663</v>
      </c>
      <c r="D1665" s="86" t="s">
        <v>6478</v>
      </c>
      <c r="E1665" s="86" t="s">
        <v>6490</v>
      </c>
      <c r="F1665" s="86" t="s">
        <v>2739</v>
      </c>
      <c r="G1665" s="86" t="s">
        <v>3012</v>
      </c>
      <c r="H1665" s="86" t="s">
        <v>242</v>
      </c>
      <c r="I1665" s="86" t="s">
        <v>4899</v>
      </c>
      <c r="J1665" s="86" t="s">
        <v>304</v>
      </c>
      <c r="K1665" s="86" t="s">
        <v>10</v>
      </c>
      <c r="L1665" s="86">
        <v>1</v>
      </c>
      <c r="M1665" s="86">
        <v>-99</v>
      </c>
      <c r="N1665" s="89">
        <v>-99</v>
      </c>
      <c r="O1665" s="89">
        <v>-99</v>
      </c>
      <c r="P1665" s="89">
        <v>-99</v>
      </c>
      <c r="Q1665" s="89">
        <v>-99</v>
      </c>
      <c r="R1665" s="89">
        <v>-99</v>
      </c>
      <c r="S1665" s="89">
        <v>-99</v>
      </c>
      <c r="T1665" s="89">
        <v>-99</v>
      </c>
      <c r="U1665" s="89">
        <v>-99</v>
      </c>
      <c r="V1665" s="89">
        <v>-99</v>
      </c>
      <c r="W1665" s="89">
        <v>-99</v>
      </c>
      <c r="X1665" s="89">
        <v>-99</v>
      </c>
      <c r="Y1665" s="89">
        <v>-99</v>
      </c>
      <c r="Z1665" s="89">
        <v>-99</v>
      </c>
      <c r="AA1665" s="89">
        <v>-99</v>
      </c>
      <c r="AB1665" s="89">
        <v>-99</v>
      </c>
      <c r="AC1665" s="89">
        <v>-99</v>
      </c>
      <c r="AD1665" s="89">
        <v>-99</v>
      </c>
      <c r="AE1665" s="89">
        <v>-99</v>
      </c>
      <c r="AF1665" s="89">
        <v>-99</v>
      </c>
      <c r="AG1665" s="89">
        <v>-99</v>
      </c>
      <c r="AH1665" s="89">
        <v>-99</v>
      </c>
      <c r="AI1665" s="89">
        <v>-99</v>
      </c>
      <c r="AJ1665" s="89">
        <v>-99</v>
      </c>
      <c r="AK1665" s="89">
        <v>-99</v>
      </c>
      <c r="AL1665" s="89">
        <v>-99</v>
      </c>
      <c r="AM1665" s="89">
        <v>-99</v>
      </c>
      <c r="AN1665" s="89">
        <v>-99</v>
      </c>
      <c r="AO1665" s="89">
        <v>-99</v>
      </c>
      <c r="AP1665" s="89">
        <v>-99</v>
      </c>
      <c r="AQ1665" s="89">
        <v>-99</v>
      </c>
      <c r="AR1665" s="89">
        <v>-99</v>
      </c>
      <c r="AS1665" s="89">
        <v>-99</v>
      </c>
      <c r="AT1665" s="89">
        <v>-99</v>
      </c>
      <c r="AU1665" s="89">
        <v>-99</v>
      </c>
      <c r="AV1665" s="89">
        <v>-99</v>
      </c>
      <c r="AW1665" s="89">
        <v>-99</v>
      </c>
      <c r="AX1665" s="89">
        <v>-99</v>
      </c>
      <c r="AY1665" s="89">
        <v>-99</v>
      </c>
      <c r="AZ1665" s="89">
        <v>-99</v>
      </c>
      <c r="BA1665" s="89">
        <v>1</v>
      </c>
      <c r="BB1665" s="89">
        <v>-0.235985039370079</v>
      </c>
      <c r="BC1665" s="89">
        <v>-0.30655431091047503</v>
      </c>
      <c r="BD1665" s="89">
        <v>45.1935</v>
      </c>
      <c r="BE1665" s="89">
        <v>-0.31000787114466899</v>
      </c>
      <c r="BF1665" s="89">
        <v>48.818879527559098</v>
      </c>
      <c r="BG1665" s="89">
        <v>-0.30828109102757201</v>
      </c>
      <c r="BH1665" s="89">
        <v>-0.319643269122459</v>
      </c>
      <c r="BI1665" s="89">
        <v>0.25248508946322101</v>
      </c>
      <c r="BJ1665" s="89">
        <v>-8.0705159400700305E-2</v>
      </c>
      <c r="BK1665" s="89">
        <v>1</v>
      </c>
      <c r="BL1665" s="89">
        <v>2.4707086614173202E-2</v>
      </c>
      <c r="BM1665" s="89">
        <v>0.24190123436279801</v>
      </c>
      <c r="BN1665" s="89">
        <v>45.209699999999998</v>
      </c>
      <c r="BO1665" s="89">
        <v>-0.38688147834626302</v>
      </c>
      <c r="BP1665" s="89">
        <v>52.755880314960599</v>
      </c>
      <c r="BQ1665" s="89">
        <v>-7.2490121991732798E-2</v>
      </c>
      <c r="BR1665" s="89">
        <v>-6.4166402537191206E-2</v>
      </c>
      <c r="BS1665" s="89">
        <v>0.25248508946322101</v>
      </c>
      <c r="BT1665" s="89">
        <v>-1.6201059885135701E-2</v>
      </c>
      <c r="BU1665" s="89">
        <v>1</v>
      </c>
      <c r="BV1665" s="89">
        <v>-9.4161290322580707E-2</v>
      </c>
      <c r="BW1665" s="89">
        <v>-5.9738842961350999E-2</v>
      </c>
      <c r="BX1665" s="89">
        <v>40.116700000000002</v>
      </c>
      <c r="BY1665" s="89">
        <v>-0.92788123224228203</v>
      </c>
      <c r="BZ1665" s="89">
        <v>53.225806451612897</v>
      </c>
      <c r="CA1665" s="89">
        <v>-0.49381003760181702</v>
      </c>
      <c r="CB1665" s="89">
        <v>-0.51065520014648302</v>
      </c>
      <c r="CC1665" s="89">
        <v>0.24652087475149101</v>
      </c>
      <c r="CD1665" s="89">
        <v>-0.12588716663650901</v>
      </c>
      <c r="CE1665" s="89">
        <v>1</v>
      </c>
      <c r="CF1665" s="89">
        <v>1.306E-2</v>
      </c>
      <c r="CG1665" s="89">
        <v>0.218048542923444</v>
      </c>
      <c r="CH1665" s="89">
        <v>58.283299999999997</v>
      </c>
      <c r="CI1665" s="89">
        <v>1.0256421199544601</v>
      </c>
      <c r="CJ1665" s="89">
        <v>50.399971999999998</v>
      </c>
      <c r="CK1665" s="89">
        <v>0.62184533143895004</v>
      </c>
      <c r="CL1665" s="89">
        <v>0.68202229272750403</v>
      </c>
      <c r="CM1665" s="89">
        <v>0.24850894632206799</v>
      </c>
      <c r="CN1665" s="89">
        <v>0.16948864133387301</v>
      </c>
      <c r="CO1665" s="89">
        <v>85.23</v>
      </c>
      <c r="CP1665" s="89">
        <v>-0.16309999999999999</v>
      </c>
      <c r="CQ1665" s="89">
        <v>2.04</v>
      </c>
      <c r="CR1665" s="89">
        <v>0.1118</v>
      </c>
      <c r="CS1665" s="89">
        <v>-0.103333333333333</v>
      </c>
      <c r="CT1665" s="89">
        <v>-0.84740000000000004</v>
      </c>
      <c r="CU1665" s="86" t="s">
        <v>6986</v>
      </c>
      <c r="CV1665" s="86">
        <v>-0.13270000000000001</v>
      </c>
      <c r="CW1665" s="86">
        <v>38</v>
      </c>
      <c r="CX1665" s="86">
        <v>2</v>
      </c>
      <c r="CY1665" s="86">
        <v>-0.85750000000000004</v>
      </c>
      <c r="CZ1665" s="86">
        <v>15</v>
      </c>
      <c r="DA1665" s="86">
        <v>4</v>
      </c>
      <c r="DB1665" s="86">
        <v>-0.14979999999999999</v>
      </c>
      <c r="DC1665" s="86">
        <v>39</v>
      </c>
      <c r="DD1665" s="86">
        <v>-99</v>
      </c>
      <c r="DE1665" s="86">
        <v>-99</v>
      </c>
      <c r="DF1665" s="86">
        <v>-99</v>
      </c>
      <c r="DG1665" s="86">
        <v>-99</v>
      </c>
      <c r="DH1665" s="86">
        <v>-99</v>
      </c>
    </row>
    <row r="1666" spans="1:112" x14ac:dyDescent="0.2">
      <c r="A1666" s="85">
        <f>IF(ISERROR(SEARCH('School Lookup'!$F$3,Data!J1666)),A1665,A1665+1)</f>
        <v>0</v>
      </c>
      <c r="B1666" s="85">
        <f>IF(I1666='School Lookup'!$G$13,1,0)</f>
        <v>0</v>
      </c>
      <c r="C1666" s="85">
        <f t="shared" si="25"/>
        <v>1664</v>
      </c>
      <c r="D1666" s="86" t="s">
        <v>6478</v>
      </c>
      <c r="E1666" s="86" t="s">
        <v>6499</v>
      </c>
      <c r="F1666" s="86" t="s">
        <v>2742</v>
      </c>
      <c r="G1666" s="86" t="s">
        <v>6269</v>
      </c>
      <c r="H1666" s="86" t="s">
        <v>6270</v>
      </c>
      <c r="I1666" s="86" t="s">
        <v>6271</v>
      </c>
      <c r="J1666" s="86" t="s">
        <v>6270</v>
      </c>
      <c r="K1666" s="86" t="s">
        <v>36</v>
      </c>
      <c r="L1666" s="86">
        <v>1</v>
      </c>
      <c r="M1666" s="86">
        <v>-99</v>
      </c>
      <c r="N1666" s="89">
        <v>-99</v>
      </c>
      <c r="O1666" s="89">
        <v>-99</v>
      </c>
      <c r="P1666" s="89">
        <v>-99</v>
      </c>
      <c r="Q1666" s="89">
        <v>-99</v>
      </c>
      <c r="R1666" s="89">
        <v>-99</v>
      </c>
      <c r="S1666" s="89">
        <v>-99</v>
      </c>
      <c r="T1666" s="89">
        <v>-99</v>
      </c>
      <c r="U1666" s="89">
        <v>-99</v>
      </c>
      <c r="V1666" s="89">
        <v>-99</v>
      </c>
      <c r="W1666" s="89">
        <v>-99</v>
      </c>
      <c r="X1666" s="89">
        <v>-99</v>
      </c>
      <c r="Y1666" s="89">
        <v>-99</v>
      </c>
      <c r="Z1666" s="89">
        <v>-99</v>
      </c>
      <c r="AA1666" s="89">
        <v>-99</v>
      </c>
      <c r="AB1666" s="89">
        <v>-99</v>
      </c>
      <c r="AC1666" s="89">
        <v>-99</v>
      </c>
      <c r="AD1666" s="89">
        <v>-99</v>
      </c>
      <c r="AE1666" s="89">
        <v>-99</v>
      </c>
      <c r="AF1666" s="89">
        <v>-99</v>
      </c>
      <c r="AG1666" s="89">
        <v>-99</v>
      </c>
      <c r="AH1666" s="89">
        <v>-99</v>
      </c>
      <c r="AI1666" s="89">
        <v>-99</v>
      </c>
      <c r="AJ1666" s="89">
        <v>-99</v>
      </c>
      <c r="AK1666" s="89">
        <v>-99</v>
      </c>
      <c r="AL1666" s="89">
        <v>-99</v>
      </c>
      <c r="AM1666" s="89">
        <v>-99</v>
      </c>
      <c r="AN1666" s="89">
        <v>-99</v>
      </c>
      <c r="AO1666" s="89">
        <v>-99</v>
      </c>
      <c r="AP1666" s="89">
        <v>-99</v>
      </c>
      <c r="AQ1666" s="89">
        <v>-99</v>
      </c>
      <c r="AR1666" s="89">
        <v>-99</v>
      </c>
      <c r="AS1666" s="89">
        <v>-99</v>
      </c>
      <c r="AT1666" s="89">
        <v>-99</v>
      </c>
      <c r="AU1666" s="89">
        <v>-99</v>
      </c>
      <c r="AV1666" s="89">
        <v>-99</v>
      </c>
      <c r="AW1666" s="89">
        <v>-99</v>
      </c>
      <c r="AX1666" s="89">
        <v>-99</v>
      </c>
      <c r="AY1666" s="89">
        <v>-99</v>
      </c>
      <c r="AZ1666" s="89">
        <v>-99</v>
      </c>
      <c r="BA1666" s="89">
        <v>1</v>
      </c>
      <c r="BB1666" s="89">
        <v>0.21387088607594901</v>
      </c>
      <c r="BC1666" s="89">
        <v>0.70575740633293704</v>
      </c>
      <c r="BD1666" s="89">
        <v>45.243600000000001</v>
      </c>
      <c r="BE1666" s="89">
        <v>-0.30499822928959702</v>
      </c>
      <c r="BF1666" s="89">
        <v>47.4683613924051</v>
      </c>
      <c r="BG1666" s="89">
        <v>0.20037958852167001</v>
      </c>
      <c r="BH1666" s="89">
        <v>0.22460462908307699</v>
      </c>
      <c r="BI1666" s="89">
        <v>0.25986842105263203</v>
      </c>
      <c r="BJ1666" s="89">
        <v>5.8367650320931302E-2</v>
      </c>
      <c r="BK1666" s="89">
        <v>1</v>
      </c>
      <c r="BL1666" s="89">
        <v>0.2261</v>
      </c>
      <c r="BM1666" s="89">
        <v>0.73198487299228998</v>
      </c>
      <c r="BN1666" s="89">
        <v>45.2179</v>
      </c>
      <c r="BO1666" s="89">
        <v>-0.38596078093535502</v>
      </c>
      <c r="BP1666" s="89">
        <v>56.410269871794902</v>
      </c>
      <c r="BQ1666" s="89">
        <v>0.17301204602846701</v>
      </c>
      <c r="BR1666" s="89">
        <v>0.19336360430265401</v>
      </c>
      <c r="BS1666" s="89">
        <v>0.25657894736842102</v>
      </c>
      <c r="BT1666" s="89">
        <v>4.9613030051338797E-2</v>
      </c>
      <c r="BU1666" s="89">
        <v>1</v>
      </c>
      <c r="BV1666" s="89">
        <v>5.3728571428571403E-2</v>
      </c>
      <c r="BW1666" s="89">
        <v>0.280911754922262</v>
      </c>
      <c r="BX1666" s="89">
        <v>40.5</v>
      </c>
      <c r="BY1666" s="89">
        <v>-0.88833536074028396</v>
      </c>
      <c r="BZ1666" s="89">
        <v>44.897953061224499</v>
      </c>
      <c r="CA1666" s="89">
        <v>-0.30371180290901101</v>
      </c>
      <c r="CB1666" s="89">
        <v>-0.31028204880493898</v>
      </c>
      <c r="CC1666" s="89">
        <v>0.24177631578947401</v>
      </c>
      <c r="CD1666" s="89">
        <v>-7.5018850615667695E-2</v>
      </c>
      <c r="CE1666" s="89">
        <v>1</v>
      </c>
      <c r="CF1666" s="89">
        <v>0.16472244897959201</v>
      </c>
      <c r="CG1666" s="89">
        <v>0.58167757404199005</v>
      </c>
      <c r="CH1666" s="89">
        <v>39.808199999999999</v>
      </c>
      <c r="CI1666" s="89">
        <v>-1.0828513580946599</v>
      </c>
      <c r="CJ1666" s="89">
        <v>34.013620408163298</v>
      </c>
      <c r="CK1666" s="89">
        <v>-0.250586892026335</v>
      </c>
      <c r="CL1666" s="89">
        <v>-0.26200404605691502</v>
      </c>
      <c r="CM1666" s="89">
        <v>0.24177631578947401</v>
      </c>
      <c r="CN1666" s="89">
        <v>-6.3346372977576407E-2</v>
      </c>
      <c r="CO1666" s="89">
        <v>80.055000000000007</v>
      </c>
      <c r="CP1666" s="89">
        <v>-0.55410000000000004</v>
      </c>
      <c r="CQ1666" s="89">
        <v>4.17</v>
      </c>
      <c r="CR1666" s="89">
        <v>0.41920000000000002</v>
      </c>
      <c r="CS1666" s="89">
        <v>-0.22966666666666699</v>
      </c>
      <c r="CT1666" s="89">
        <v>-1.0552999999999999</v>
      </c>
      <c r="CU1666" s="86" t="s">
        <v>6989</v>
      </c>
      <c r="CV1666" s="86">
        <v>-0.13289999999999999</v>
      </c>
      <c r="CW1666" s="86">
        <v>38</v>
      </c>
      <c r="CX1666" s="86">
        <v>2</v>
      </c>
      <c r="CY1666" s="86">
        <v>0.20399999999999999</v>
      </c>
      <c r="CZ1666" s="86">
        <v>62</v>
      </c>
      <c r="DA1666" s="86">
        <v>4</v>
      </c>
      <c r="DB1666" s="86">
        <v>-0.65490000000000004</v>
      </c>
      <c r="DC1666" s="86">
        <v>17</v>
      </c>
      <c r="DD1666" s="86">
        <v>-99</v>
      </c>
      <c r="DE1666" s="86">
        <v>-99</v>
      </c>
      <c r="DF1666" s="86">
        <v>-99</v>
      </c>
      <c r="DG1666" s="86">
        <v>-99</v>
      </c>
      <c r="DH1666" s="86">
        <v>-99</v>
      </c>
    </row>
    <row r="1667" spans="1:112" x14ac:dyDescent="0.2">
      <c r="A1667" s="85">
        <f>IF(ISERROR(SEARCH('School Lookup'!$F$3,Data!J1667)),A1666,A1666+1)</f>
        <v>0</v>
      </c>
      <c r="B1667" s="85">
        <f>IF(I1667='School Lookup'!$G$13,1,0)</f>
        <v>0</v>
      </c>
      <c r="C1667" s="85">
        <f t="shared" si="25"/>
        <v>1665</v>
      </c>
      <c r="D1667" s="86" t="s">
        <v>6478</v>
      </c>
      <c r="E1667" s="86" t="s">
        <v>6790</v>
      </c>
      <c r="F1667" s="86" t="s">
        <v>2774</v>
      </c>
      <c r="G1667" s="86" t="s">
        <v>2869</v>
      </c>
      <c r="H1667" s="86" t="s">
        <v>2062</v>
      </c>
      <c r="I1667" s="86" t="s">
        <v>3666</v>
      </c>
      <c r="J1667" s="86" t="s">
        <v>2062</v>
      </c>
      <c r="K1667" s="86" t="s">
        <v>1151</v>
      </c>
      <c r="L1667" s="86">
        <v>1</v>
      </c>
      <c r="M1667" s="86">
        <v>1</v>
      </c>
      <c r="N1667" s="89">
        <v>-0.21193000000000001</v>
      </c>
      <c r="O1667" s="89">
        <v>-0.36457919508449099</v>
      </c>
      <c r="P1667" s="89">
        <v>51.7303</v>
      </c>
      <c r="Q1667" s="89">
        <v>0.20092611740858299</v>
      </c>
      <c r="R1667" s="89">
        <v>49.722212499999998</v>
      </c>
      <c r="S1667" s="89">
        <v>-8.1826538837954099E-2</v>
      </c>
      <c r="T1667" s="89">
        <v>-9.2959978859529793E-2</v>
      </c>
      <c r="U1667" s="89">
        <v>0.37267080745341602</v>
      </c>
      <c r="V1667" s="89">
        <v>-3.46434703824334E-2</v>
      </c>
      <c r="W1667" s="89">
        <v>1</v>
      </c>
      <c r="X1667" s="89">
        <v>-3.6215934065934097E-2</v>
      </c>
      <c r="Y1667" s="89">
        <v>3.7886099337095598E-3</v>
      </c>
      <c r="Z1667" s="89">
        <v>54.567700000000002</v>
      </c>
      <c r="AA1667" s="89">
        <v>0.59108375771224397</v>
      </c>
      <c r="AB1667" s="89">
        <v>48.626371428571403</v>
      </c>
      <c r="AC1667" s="89">
        <v>0.29743618382297698</v>
      </c>
      <c r="AD1667" s="89">
        <v>0.347690534936829</v>
      </c>
      <c r="AE1667" s="89">
        <v>0.376811594202899</v>
      </c>
      <c r="AF1667" s="89">
        <v>0.13101382475880499</v>
      </c>
      <c r="AG1667" s="89">
        <v>1</v>
      </c>
      <c r="AH1667" s="89">
        <v>-5.02462686567164E-2</v>
      </c>
      <c r="AI1667" s="89">
        <v>-5.1098892593231998E-2</v>
      </c>
      <c r="AJ1667" s="89">
        <v>35.2333</v>
      </c>
      <c r="AK1667" s="89">
        <v>-1.3111463351180599</v>
      </c>
      <c r="AL1667" s="89">
        <v>58.955246268656701</v>
      </c>
      <c r="AM1667" s="89">
        <v>-0.68112261385564599</v>
      </c>
      <c r="AN1667" s="89">
        <v>-0.75875047765118997</v>
      </c>
      <c r="AO1667" s="89">
        <v>0.13871635610766</v>
      </c>
      <c r="AP1667" s="89">
        <v>-0.10525110145472</v>
      </c>
      <c r="AQ1667" s="89">
        <v>1</v>
      </c>
      <c r="AR1667" s="89">
        <v>-0.44914444444444401</v>
      </c>
      <c r="AS1667" s="89">
        <v>-0.93958404745937296</v>
      </c>
      <c r="AT1667" s="89">
        <v>38.458300000000001</v>
      </c>
      <c r="AU1667" s="89">
        <v>-1.11167755049641</v>
      </c>
      <c r="AV1667" s="89">
        <v>43.518533333333302</v>
      </c>
      <c r="AW1667" s="89">
        <v>-1.0256307989778899</v>
      </c>
      <c r="AX1667" s="89">
        <v>-1.12001866697398</v>
      </c>
      <c r="AY1667" s="89">
        <v>0.111801242236025</v>
      </c>
      <c r="AZ1667" s="89">
        <v>-0.125219478295228</v>
      </c>
      <c r="BA1667" s="89">
        <v>-99</v>
      </c>
      <c r="BB1667" s="89">
        <v>-99</v>
      </c>
      <c r="BC1667" s="89">
        <v>-99</v>
      </c>
      <c r="BD1667" s="89">
        <v>-99</v>
      </c>
      <c r="BE1667" s="89">
        <v>-99</v>
      </c>
      <c r="BF1667" s="89">
        <v>-99</v>
      </c>
      <c r="BG1667" s="89">
        <v>-99</v>
      </c>
      <c r="BH1667" s="89">
        <v>-99</v>
      </c>
      <c r="BI1667" s="89">
        <v>-99</v>
      </c>
      <c r="BJ1667" s="89">
        <v>-99</v>
      </c>
      <c r="BK1667" s="89">
        <v>-99</v>
      </c>
      <c r="BL1667" s="89">
        <v>-99</v>
      </c>
      <c r="BM1667" s="89">
        <v>-99</v>
      </c>
      <c r="BN1667" s="89">
        <v>-99</v>
      </c>
      <c r="BO1667" s="89">
        <v>-99</v>
      </c>
      <c r="BP1667" s="89">
        <v>-99</v>
      </c>
      <c r="BQ1667" s="89">
        <v>-99</v>
      </c>
      <c r="BR1667" s="89">
        <v>-99</v>
      </c>
      <c r="BS1667" s="89">
        <v>-99</v>
      </c>
      <c r="BT1667" s="89">
        <v>-99</v>
      </c>
      <c r="BU1667" s="89">
        <v>-99</v>
      </c>
      <c r="BV1667" s="89">
        <v>-99</v>
      </c>
      <c r="BW1667" s="89">
        <v>-99</v>
      </c>
      <c r="BX1667" s="89">
        <v>-99</v>
      </c>
      <c r="BY1667" s="89">
        <v>-99</v>
      </c>
      <c r="BZ1667" s="89">
        <v>-99</v>
      </c>
      <c r="CA1667" s="89">
        <v>-99</v>
      </c>
      <c r="CB1667" s="89">
        <v>-99</v>
      </c>
      <c r="CC1667" s="89">
        <v>-99</v>
      </c>
      <c r="CD1667" s="89">
        <v>-99</v>
      </c>
      <c r="CE1667" s="89">
        <v>-99</v>
      </c>
      <c r="CF1667" s="89">
        <v>-99</v>
      </c>
      <c r="CG1667" s="89">
        <v>-99</v>
      </c>
      <c r="CH1667" s="89">
        <v>-99</v>
      </c>
      <c r="CI1667" s="89">
        <v>-99</v>
      </c>
      <c r="CJ1667" s="89">
        <v>-99</v>
      </c>
      <c r="CK1667" s="89">
        <v>-99</v>
      </c>
      <c r="CL1667" s="89">
        <v>-99</v>
      </c>
      <c r="CM1667" s="89">
        <v>-99</v>
      </c>
      <c r="CN1667" s="89">
        <v>-99</v>
      </c>
      <c r="CO1667" s="89">
        <v>-99</v>
      </c>
      <c r="CP1667" s="89">
        <v>-99</v>
      </c>
      <c r="CQ1667" s="89">
        <v>-99</v>
      </c>
      <c r="CR1667" s="89">
        <v>-99</v>
      </c>
      <c r="CS1667" s="89">
        <v>-99</v>
      </c>
      <c r="CT1667" s="89">
        <v>-99</v>
      </c>
      <c r="CU1667" s="86">
        <v>-99</v>
      </c>
      <c r="CV1667" s="86">
        <v>-0.1341</v>
      </c>
      <c r="CW1667" s="86">
        <v>38</v>
      </c>
      <c r="CX1667" s="86">
        <v>2</v>
      </c>
      <c r="CY1667" s="86">
        <v>0.36059999999999998</v>
      </c>
      <c r="CZ1667" s="86">
        <v>68</v>
      </c>
      <c r="DA1667" s="86">
        <v>4</v>
      </c>
      <c r="DB1667" s="86">
        <v>-8.6E-3</v>
      </c>
      <c r="DC1667" s="86">
        <v>46</v>
      </c>
      <c r="DD1667" s="86">
        <v>-99</v>
      </c>
      <c r="DE1667" s="86">
        <v>-99</v>
      </c>
      <c r="DF1667" s="86">
        <v>-99</v>
      </c>
      <c r="DG1667" s="86">
        <v>-99</v>
      </c>
      <c r="DH1667" s="86">
        <v>-99</v>
      </c>
    </row>
    <row r="1668" spans="1:112" x14ac:dyDescent="0.2">
      <c r="A1668" s="85">
        <f>IF(ISERROR(SEARCH('School Lookup'!$F$3,Data!J1668)),A1667,A1667+1)</f>
        <v>0</v>
      </c>
      <c r="B1668" s="85">
        <f>IF(I1668='School Lookup'!$G$13,1,0)</f>
        <v>0</v>
      </c>
      <c r="C1668" s="85">
        <f t="shared" ref="C1668:C1731" si="26">C1667+1</f>
        <v>1666</v>
      </c>
      <c r="D1668" s="86" t="s">
        <v>6478</v>
      </c>
      <c r="E1668" s="86" t="s">
        <v>6790</v>
      </c>
      <c r="F1668" s="86" t="s">
        <v>2774</v>
      </c>
      <c r="G1668" s="86" t="s">
        <v>3030</v>
      </c>
      <c r="H1668" s="86" t="s">
        <v>2042</v>
      </c>
      <c r="I1668" s="86" t="s">
        <v>4118</v>
      </c>
      <c r="J1668" s="86" t="s">
        <v>2363</v>
      </c>
      <c r="K1668" s="86" t="s">
        <v>26</v>
      </c>
      <c r="L1668" s="86">
        <v>1</v>
      </c>
      <c r="M1668" s="86">
        <v>1</v>
      </c>
      <c r="N1668" s="89">
        <v>-0.31513333333333299</v>
      </c>
      <c r="O1668" s="89">
        <v>-0.58806590195728303</v>
      </c>
      <c r="P1668" s="89">
        <v>51.587200000000003</v>
      </c>
      <c r="Q1668" s="89">
        <v>0.18574729836908699</v>
      </c>
      <c r="R1668" s="89">
        <v>49.074077777777802</v>
      </c>
      <c r="S1668" s="89">
        <v>-0.20115930179409799</v>
      </c>
      <c r="T1668" s="89">
        <v>-0.22836291411564</v>
      </c>
      <c r="U1668" s="89">
        <v>0.37284234752589202</v>
      </c>
      <c r="V1668" s="89">
        <v>-8.5143364986728906E-2</v>
      </c>
      <c r="W1668" s="89">
        <v>1</v>
      </c>
      <c r="X1668" s="89">
        <v>-0.17668055555555601</v>
      </c>
      <c r="Y1668" s="89">
        <v>-0.32688735738097302</v>
      </c>
      <c r="Z1668" s="89">
        <v>53.862400000000001</v>
      </c>
      <c r="AA1668" s="89">
        <v>0.50313076046657601</v>
      </c>
      <c r="AB1668" s="89">
        <v>49.6913611111111</v>
      </c>
      <c r="AC1668" s="89">
        <v>8.8121701542801301E-2</v>
      </c>
      <c r="AD1668" s="89">
        <v>0.10397479919543599</v>
      </c>
      <c r="AE1668" s="89">
        <v>0.37284234752589202</v>
      </c>
      <c r="AF1668" s="89">
        <v>3.8766208215559601E-2</v>
      </c>
      <c r="AG1668" s="89">
        <v>1</v>
      </c>
      <c r="AH1668" s="89">
        <v>-0.215104464285714</v>
      </c>
      <c r="AI1668" s="89">
        <v>-0.40588963391724697</v>
      </c>
      <c r="AJ1668" s="89">
        <v>-99</v>
      </c>
      <c r="AK1668" s="89">
        <v>-99</v>
      </c>
      <c r="AL1668" s="89">
        <v>54.464275892857103</v>
      </c>
      <c r="AM1668" s="89">
        <v>-0.40588963391724697</v>
      </c>
      <c r="AN1668" s="89">
        <v>-0.46960628107976699</v>
      </c>
      <c r="AO1668" s="89">
        <v>0.12888377445339499</v>
      </c>
      <c r="AP1668" s="89">
        <v>-6.0524630012582098E-2</v>
      </c>
      <c r="AQ1668" s="89">
        <v>1</v>
      </c>
      <c r="AR1668" s="89">
        <v>-0.10777247706422</v>
      </c>
      <c r="AS1668" s="89">
        <v>-0.172242682591524</v>
      </c>
      <c r="AT1668" s="89">
        <v>-99</v>
      </c>
      <c r="AU1668" s="89">
        <v>-99</v>
      </c>
      <c r="AV1668" s="89">
        <v>47.7064394495413</v>
      </c>
      <c r="AW1668" s="89">
        <v>-0.172242682591524</v>
      </c>
      <c r="AX1668" s="89">
        <v>-0.220722553162082</v>
      </c>
      <c r="AY1668" s="89">
        <v>0.125431530494822</v>
      </c>
      <c r="AZ1668" s="89">
        <v>-2.7685567657844599E-2</v>
      </c>
      <c r="BA1668" s="89">
        <v>-99</v>
      </c>
      <c r="BB1668" s="89">
        <v>-99</v>
      </c>
      <c r="BC1668" s="89">
        <v>-99</v>
      </c>
      <c r="BD1668" s="89">
        <v>-99</v>
      </c>
      <c r="BE1668" s="89">
        <v>-99</v>
      </c>
      <c r="BF1668" s="89">
        <v>-99</v>
      </c>
      <c r="BG1668" s="89">
        <v>-99</v>
      </c>
      <c r="BH1668" s="89">
        <v>-99</v>
      </c>
      <c r="BI1668" s="89">
        <v>-99</v>
      </c>
      <c r="BJ1668" s="89">
        <v>-99</v>
      </c>
      <c r="BK1668" s="89">
        <v>-99</v>
      </c>
      <c r="BL1668" s="89">
        <v>-99</v>
      </c>
      <c r="BM1668" s="89">
        <v>-99</v>
      </c>
      <c r="BN1668" s="89">
        <v>-99</v>
      </c>
      <c r="BO1668" s="89">
        <v>-99</v>
      </c>
      <c r="BP1668" s="89">
        <v>-99</v>
      </c>
      <c r="BQ1668" s="89">
        <v>-99</v>
      </c>
      <c r="BR1668" s="89">
        <v>-99</v>
      </c>
      <c r="BS1668" s="89">
        <v>-99</v>
      </c>
      <c r="BT1668" s="89">
        <v>-99</v>
      </c>
      <c r="BU1668" s="89">
        <v>-99</v>
      </c>
      <c r="BV1668" s="89">
        <v>-99</v>
      </c>
      <c r="BW1668" s="89">
        <v>-99</v>
      </c>
      <c r="BX1668" s="89">
        <v>-99</v>
      </c>
      <c r="BY1668" s="89">
        <v>-99</v>
      </c>
      <c r="BZ1668" s="89">
        <v>-99</v>
      </c>
      <c r="CA1668" s="89">
        <v>-99</v>
      </c>
      <c r="CB1668" s="89">
        <v>-99</v>
      </c>
      <c r="CC1668" s="89">
        <v>-99</v>
      </c>
      <c r="CD1668" s="89">
        <v>-99</v>
      </c>
      <c r="CE1668" s="89">
        <v>-99</v>
      </c>
      <c r="CF1668" s="89">
        <v>-99</v>
      </c>
      <c r="CG1668" s="89">
        <v>-99</v>
      </c>
      <c r="CH1668" s="89">
        <v>-99</v>
      </c>
      <c r="CI1668" s="89">
        <v>-99</v>
      </c>
      <c r="CJ1668" s="89">
        <v>-99</v>
      </c>
      <c r="CK1668" s="89">
        <v>-99</v>
      </c>
      <c r="CL1668" s="89">
        <v>-99</v>
      </c>
      <c r="CM1668" s="89">
        <v>-99</v>
      </c>
      <c r="CN1668" s="89">
        <v>-99</v>
      </c>
      <c r="CO1668" s="89">
        <v>-99</v>
      </c>
      <c r="CP1668" s="89">
        <v>-99</v>
      </c>
      <c r="CQ1668" s="89">
        <v>-99</v>
      </c>
      <c r="CR1668" s="89">
        <v>-99</v>
      </c>
      <c r="CS1668" s="89">
        <v>-99</v>
      </c>
      <c r="CT1668" s="89">
        <v>-99</v>
      </c>
      <c r="CU1668" s="86">
        <v>-99</v>
      </c>
      <c r="CV1668" s="86">
        <v>-0.1346</v>
      </c>
      <c r="CW1668" s="86">
        <v>38</v>
      </c>
      <c r="CX1668" s="86">
        <v>2</v>
      </c>
      <c r="CY1668" s="86">
        <v>0.61780000000000002</v>
      </c>
      <c r="CZ1668" s="86">
        <v>77</v>
      </c>
      <c r="DA1668" s="86">
        <v>2</v>
      </c>
      <c r="DB1668" s="86">
        <v>0.25679999999999997</v>
      </c>
      <c r="DC1668" s="86">
        <v>61</v>
      </c>
      <c r="DD1668" s="86">
        <v>-99</v>
      </c>
      <c r="DE1668" s="86">
        <v>-99</v>
      </c>
      <c r="DF1668" s="86">
        <v>-99</v>
      </c>
      <c r="DG1668" s="86">
        <v>-99</v>
      </c>
      <c r="DH1668" s="86">
        <v>-99</v>
      </c>
    </row>
    <row r="1669" spans="1:112" x14ac:dyDescent="0.2">
      <c r="A1669" s="85">
        <f>IF(ISERROR(SEARCH('School Lookup'!$F$3,Data!J1669)),A1668,A1668+1)</f>
        <v>0</v>
      </c>
      <c r="B1669" s="85">
        <f>IF(I1669='School Lookup'!$G$13,1,0)</f>
        <v>0</v>
      </c>
      <c r="C1669" s="85">
        <f t="shared" si="26"/>
        <v>1667</v>
      </c>
      <c r="D1669" s="86" t="s">
        <v>6478</v>
      </c>
      <c r="E1669" s="86" t="s">
        <v>6481</v>
      </c>
      <c r="F1669" s="86" t="s">
        <v>38</v>
      </c>
      <c r="G1669" s="86" t="s">
        <v>2975</v>
      </c>
      <c r="H1669" s="86" t="s">
        <v>54</v>
      </c>
      <c r="I1669" s="86" t="s">
        <v>4516</v>
      </c>
      <c r="J1669" s="86" t="s">
        <v>55</v>
      </c>
      <c r="K1669" s="86" t="s">
        <v>56</v>
      </c>
      <c r="L1669" s="86">
        <v>1</v>
      </c>
      <c r="M1669" s="86">
        <v>1</v>
      </c>
      <c r="N1669" s="89">
        <v>0.101500483675937</v>
      </c>
      <c r="O1669" s="89">
        <v>0.31415417880796698</v>
      </c>
      <c r="P1669" s="89">
        <v>41.5764</v>
      </c>
      <c r="Q1669" s="89">
        <v>-0.87611239164204902</v>
      </c>
      <c r="R1669" s="89">
        <v>54.050774123337398</v>
      </c>
      <c r="S1669" s="89">
        <v>-0.28097910641704099</v>
      </c>
      <c r="T1669" s="89">
        <v>-0.31893180374645902</v>
      </c>
      <c r="U1669" s="89">
        <v>0.33333333333333298</v>
      </c>
      <c r="V1669" s="89">
        <v>-0.10631060124882</v>
      </c>
      <c r="W1669" s="89">
        <v>1</v>
      </c>
      <c r="X1669" s="89">
        <v>3.4379272727272703E-2</v>
      </c>
      <c r="Y1669" s="89">
        <v>0.16998090836843399</v>
      </c>
      <c r="Z1669" s="89">
        <v>45.911499999999997</v>
      </c>
      <c r="AA1669" s="89">
        <v>-0.48836999921098301</v>
      </c>
      <c r="AB1669" s="89">
        <v>49.333325454545502</v>
      </c>
      <c r="AC1669" s="89">
        <v>-0.15919454542127501</v>
      </c>
      <c r="AD1669" s="89">
        <v>-0.18398836719918399</v>
      </c>
      <c r="AE1669" s="89">
        <v>0.33252720677146302</v>
      </c>
      <c r="AF1669" s="89">
        <v>-6.1181137823186897E-2</v>
      </c>
      <c r="AG1669" s="89">
        <v>1</v>
      </c>
      <c r="AH1669" s="89">
        <v>0.132966014669927</v>
      </c>
      <c r="AI1669" s="89">
        <v>0.34319161612620003</v>
      </c>
      <c r="AJ1669" s="89">
        <v>52.289700000000003</v>
      </c>
      <c r="AK1669" s="89">
        <v>0.358521567224172</v>
      </c>
      <c r="AL1669" s="89">
        <v>47.432761613691902</v>
      </c>
      <c r="AM1669" s="89">
        <v>0.35085659167518601</v>
      </c>
      <c r="AN1669" s="89">
        <v>0.32538848828382</v>
      </c>
      <c r="AO1669" s="89">
        <v>0.164852881902459</v>
      </c>
      <c r="AP1669" s="89">
        <v>5.3641230031472198E-2</v>
      </c>
      <c r="AQ1669" s="89">
        <v>1</v>
      </c>
      <c r="AR1669" s="89">
        <v>-9.8333333333333302E-4</v>
      </c>
      <c r="AS1669" s="89">
        <v>6.7799661636049002E-2</v>
      </c>
      <c r="AT1669" s="89">
        <v>46.533700000000003</v>
      </c>
      <c r="AU1669" s="89">
        <v>-0.233973026197588</v>
      </c>
      <c r="AV1669" s="89">
        <v>52.380962380952397</v>
      </c>
      <c r="AW1669" s="89">
        <v>-8.30866822807695E-2</v>
      </c>
      <c r="AX1669" s="89">
        <v>-0.12677040751704699</v>
      </c>
      <c r="AY1669" s="89">
        <v>0.16928657799274499</v>
      </c>
      <c r="AZ1669" s="89">
        <v>-2.1460528479306601E-2</v>
      </c>
      <c r="BA1669" s="89">
        <v>-99</v>
      </c>
      <c r="BB1669" s="89">
        <v>-99</v>
      </c>
      <c r="BC1669" s="89">
        <v>-99</v>
      </c>
      <c r="BD1669" s="89">
        <v>-99</v>
      </c>
      <c r="BE1669" s="89">
        <v>-99</v>
      </c>
      <c r="BF1669" s="89">
        <v>-99</v>
      </c>
      <c r="BG1669" s="89">
        <v>-99</v>
      </c>
      <c r="BH1669" s="89">
        <v>-99</v>
      </c>
      <c r="BI1669" s="89">
        <v>-99</v>
      </c>
      <c r="BJ1669" s="89">
        <v>-99</v>
      </c>
      <c r="BK1669" s="89">
        <v>-99</v>
      </c>
      <c r="BL1669" s="89">
        <v>-99</v>
      </c>
      <c r="BM1669" s="89">
        <v>-99</v>
      </c>
      <c r="BN1669" s="89">
        <v>-99</v>
      </c>
      <c r="BO1669" s="89">
        <v>-99</v>
      </c>
      <c r="BP1669" s="89">
        <v>-99</v>
      </c>
      <c r="BQ1669" s="89">
        <v>-99</v>
      </c>
      <c r="BR1669" s="89">
        <v>-99</v>
      </c>
      <c r="BS1669" s="89">
        <v>-99</v>
      </c>
      <c r="BT1669" s="89">
        <v>-99</v>
      </c>
      <c r="BU1669" s="89">
        <v>-99</v>
      </c>
      <c r="BV1669" s="89">
        <v>-99</v>
      </c>
      <c r="BW1669" s="89">
        <v>-99</v>
      </c>
      <c r="BX1669" s="89">
        <v>-99</v>
      </c>
      <c r="BY1669" s="89">
        <v>-99</v>
      </c>
      <c r="BZ1669" s="89">
        <v>-99</v>
      </c>
      <c r="CA1669" s="89">
        <v>-99</v>
      </c>
      <c r="CB1669" s="89">
        <v>-99</v>
      </c>
      <c r="CC1669" s="89">
        <v>-99</v>
      </c>
      <c r="CD1669" s="89">
        <v>-99</v>
      </c>
      <c r="CE1669" s="89">
        <v>-99</v>
      </c>
      <c r="CF1669" s="89">
        <v>-99</v>
      </c>
      <c r="CG1669" s="89">
        <v>-99</v>
      </c>
      <c r="CH1669" s="89">
        <v>-99</v>
      </c>
      <c r="CI1669" s="89">
        <v>-99</v>
      </c>
      <c r="CJ1669" s="89">
        <v>-99</v>
      </c>
      <c r="CK1669" s="89">
        <v>-99</v>
      </c>
      <c r="CL1669" s="89">
        <v>-99</v>
      </c>
      <c r="CM1669" s="89">
        <v>-99</v>
      </c>
      <c r="CN1669" s="89">
        <v>-99</v>
      </c>
      <c r="CO1669" s="89">
        <v>-99</v>
      </c>
      <c r="CP1669" s="89">
        <v>-99</v>
      </c>
      <c r="CQ1669" s="89">
        <v>-99</v>
      </c>
      <c r="CR1669" s="89">
        <v>-99</v>
      </c>
      <c r="CS1669" s="89">
        <v>-99</v>
      </c>
      <c r="CT1669" s="89">
        <v>-99</v>
      </c>
      <c r="CU1669" s="86">
        <v>-99</v>
      </c>
      <c r="CV1669" s="86">
        <v>-0.1353</v>
      </c>
      <c r="CW1669" s="86">
        <v>38</v>
      </c>
      <c r="CX1669" s="86">
        <v>2</v>
      </c>
      <c r="CY1669" s="86">
        <v>-1.0547</v>
      </c>
      <c r="CZ1669" s="86">
        <v>10</v>
      </c>
      <c r="DA1669" s="86">
        <v>4</v>
      </c>
      <c r="DB1669" s="86">
        <v>-0.43490000000000001</v>
      </c>
      <c r="DC1669" s="86">
        <v>26</v>
      </c>
      <c r="DD1669" s="86">
        <v>-99</v>
      </c>
      <c r="DE1669" s="86">
        <v>-99</v>
      </c>
      <c r="DF1669" s="86">
        <v>-99</v>
      </c>
      <c r="DG1669" s="86">
        <v>-99</v>
      </c>
      <c r="DH1669" s="86">
        <v>-99</v>
      </c>
    </row>
    <row r="1670" spans="1:112" x14ac:dyDescent="0.2">
      <c r="A1670" s="85">
        <f>IF(ISERROR(SEARCH('School Lookup'!$F$3,Data!J1670)),A1669,A1669+1)</f>
        <v>0</v>
      </c>
      <c r="B1670" s="85">
        <f>IF(I1670='School Lookup'!$G$13,1,0)</f>
        <v>0</v>
      </c>
      <c r="C1670" s="85">
        <f t="shared" si="26"/>
        <v>1668</v>
      </c>
      <c r="D1670" s="86" t="s">
        <v>6478</v>
      </c>
      <c r="E1670" s="86" t="s">
        <v>6790</v>
      </c>
      <c r="F1670" s="86" t="s">
        <v>2774</v>
      </c>
      <c r="G1670" s="86" t="s">
        <v>2859</v>
      </c>
      <c r="H1670" s="86" t="s">
        <v>1548</v>
      </c>
      <c r="I1670" s="86" t="s">
        <v>5367</v>
      </c>
      <c r="J1670" s="86" t="s">
        <v>2341</v>
      </c>
      <c r="K1670" s="86" t="s">
        <v>31</v>
      </c>
      <c r="L1670" s="86">
        <v>1</v>
      </c>
      <c r="M1670" s="86">
        <v>1</v>
      </c>
      <c r="N1670" s="89">
        <v>-2.32826049700086E-2</v>
      </c>
      <c r="O1670" s="89">
        <v>4.3936535112046697E-2</v>
      </c>
      <c r="P1670" s="89">
        <v>50.660800000000002</v>
      </c>
      <c r="Q1670" s="89">
        <v>8.7482742406894201E-2</v>
      </c>
      <c r="R1670" s="89">
        <v>47.1293739502999</v>
      </c>
      <c r="S1670" s="89">
        <v>6.5709638759470404E-2</v>
      </c>
      <c r="T1670" s="89">
        <v>7.4444437231127397E-2</v>
      </c>
      <c r="U1670" s="89">
        <v>0.37548262548262601</v>
      </c>
      <c r="V1670" s="89">
        <v>2.7952592744120201E-2</v>
      </c>
      <c r="W1670" s="89">
        <v>1</v>
      </c>
      <c r="X1670" s="89">
        <v>-4.3721686746987898E-2</v>
      </c>
      <c r="Y1670" s="89">
        <v>-1.38811207209639E-2</v>
      </c>
      <c r="Z1670" s="89">
        <v>47.888500000000001</v>
      </c>
      <c r="AA1670" s="89">
        <v>-0.24183224853086699</v>
      </c>
      <c r="AB1670" s="89">
        <v>42.771061445783097</v>
      </c>
      <c r="AC1670" s="89">
        <v>-0.12785668462591501</v>
      </c>
      <c r="AD1670" s="89">
        <v>-0.14750006635586599</v>
      </c>
      <c r="AE1670" s="89">
        <v>0.373873873873874</v>
      </c>
      <c r="AF1670" s="89">
        <v>-5.5146421205120998E-2</v>
      </c>
      <c r="AG1670" s="89">
        <v>1</v>
      </c>
      <c r="AH1670" s="89">
        <v>-0.47096377952755902</v>
      </c>
      <c r="AI1670" s="89">
        <v>-0.95652356378018999</v>
      </c>
      <c r="AJ1670" s="89">
        <v>50.193899999999999</v>
      </c>
      <c r="AK1670" s="89">
        <v>0.15336162786247401</v>
      </c>
      <c r="AL1670" s="89">
        <v>54.855651181102402</v>
      </c>
      <c r="AM1670" s="89">
        <v>-0.401580967958858</v>
      </c>
      <c r="AN1670" s="89">
        <v>-0.46507984039990402</v>
      </c>
      <c r="AO1670" s="89">
        <v>0.12258687258687299</v>
      </c>
      <c r="AP1670" s="89">
        <v>-5.7012683137826099E-2</v>
      </c>
      <c r="AQ1670" s="89">
        <v>1</v>
      </c>
      <c r="AR1670" s="89">
        <v>-0.39904723618090399</v>
      </c>
      <c r="AS1670" s="89">
        <v>-0.82697474195598097</v>
      </c>
      <c r="AT1670" s="89">
        <v>49.904800000000002</v>
      </c>
      <c r="AU1670" s="89">
        <v>0.132427365345091</v>
      </c>
      <c r="AV1670" s="89">
        <v>55.025141708542698</v>
      </c>
      <c r="AW1670" s="89">
        <v>-0.34727368830544503</v>
      </c>
      <c r="AX1670" s="89">
        <v>-0.40516934848616099</v>
      </c>
      <c r="AY1670" s="89">
        <v>0.12805662805662801</v>
      </c>
      <c r="AZ1670" s="89">
        <v>-5.1884620559038697E-2</v>
      </c>
      <c r="BA1670" s="89">
        <v>-99</v>
      </c>
      <c r="BB1670" s="89">
        <v>-99</v>
      </c>
      <c r="BC1670" s="89">
        <v>-99</v>
      </c>
      <c r="BD1670" s="89">
        <v>-99</v>
      </c>
      <c r="BE1670" s="89">
        <v>-99</v>
      </c>
      <c r="BF1670" s="89">
        <v>-99</v>
      </c>
      <c r="BG1670" s="89">
        <v>-99</v>
      </c>
      <c r="BH1670" s="89">
        <v>-99</v>
      </c>
      <c r="BI1670" s="89">
        <v>-99</v>
      </c>
      <c r="BJ1670" s="89">
        <v>-99</v>
      </c>
      <c r="BK1670" s="89">
        <v>-99</v>
      </c>
      <c r="BL1670" s="89">
        <v>-99</v>
      </c>
      <c r="BM1670" s="89">
        <v>-99</v>
      </c>
      <c r="BN1670" s="89">
        <v>-99</v>
      </c>
      <c r="BO1670" s="89">
        <v>-99</v>
      </c>
      <c r="BP1670" s="89">
        <v>-99</v>
      </c>
      <c r="BQ1670" s="89">
        <v>-99</v>
      </c>
      <c r="BR1670" s="89">
        <v>-99</v>
      </c>
      <c r="BS1670" s="89">
        <v>-99</v>
      </c>
      <c r="BT1670" s="89">
        <v>-99</v>
      </c>
      <c r="BU1670" s="89">
        <v>-99</v>
      </c>
      <c r="BV1670" s="89">
        <v>-99</v>
      </c>
      <c r="BW1670" s="89">
        <v>-99</v>
      </c>
      <c r="BX1670" s="89">
        <v>-99</v>
      </c>
      <c r="BY1670" s="89">
        <v>-99</v>
      </c>
      <c r="BZ1670" s="89">
        <v>-99</v>
      </c>
      <c r="CA1670" s="89">
        <v>-99</v>
      </c>
      <c r="CB1670" s="89">
        <v>-99</v>
      </c>
      <c r="CC1670" s="89">
        <v>-99</v>
      </c>
      <c r="CD1670" s="89">
        <v>-99</v>
      </c>
      <c r="CE1670" s="89">
        <v>-99</v>
      </c>
      <c r="CF1670" s="89">
        <v>-99</v>
      </c>
      <c r="CG1670" s="89">
        <v>-99</v>
      </c>
      <c r="CH1670" s="89">
        <v>-99</v>
      </c>
      <c r="CI1670" s="89">
        <v>-99</v>
      </c>
      <c r="CJ1670" s="89">
        <v>-99</v>
      </c>
      <c r="CK1670" s="89">
        <v>-99</v>
      </c>
      <c r="CL1670" s="89">
        <v>-99</v>
      </c>
      <c r="CM1670" s="89">
        <v>-99</v>
      </c>
      <c r="CN1670" s="89">
        <v>-99</v>
      </c>
      <c r="CO1670" s="89">
        <v>-99</v>
      </c>
      <c r="CP1670" s="89">
        <v>-99</v>
      </c>
      <c r="CQ1670" s="89">
        <v>-99</v>
      </c>
      <c r="CR1670" s="89">
        <v>-99</v>
      </c>
      <c r="CS1670" s="89">
        <v>-99</v>
      </c>
      <c r="CT1670" s="89">
        <v>-99</v>
      </c>
      <c r="CU1670" s="86">
        <v>-99</v>
      </c>
      <c r="CV1670" s="86">
        <v>-0.1361</v>
      </c>
      <c r="CW1670" s="86">
        <v>38</v>
      </c>
      <c r="CX1670" s="86">
        <v>2</v>
      </c>
      <c r="CY1670" s="86">
        <v>-0.83109999999999995</v>
      </c>
      <c r="CZ1670" s="86">
        <v>16</v>
      </c>
      <c r="DA1670" s="86">
        <v>4</v>
      </c>
      <c r="DB1670" s="86">
        <v>-2.18E-2</v>
      </c>
      <c r="DC1670" s="86">
        <v>46</v>
      </c>
      <c r="DD1670" s="86">
        <v>-99</v>
      </c>
      <c r="DE1670" s="86">
        <v>-99</v>
      </c>
      <c r="DF1670" s="86">
        <v>-99</v>
      </c>
      <c r="DG1670" s="86">
        <v>-99</v>
      </c>
      <c r="DH1670" s="86">
        <v>-99</v>
      </c>
    </row>
    <row r="1671" spans="1:112" x14ac:dyDescent="0.2">
      <c r="A1671" s="85">
        <f>IF(ISERROR(SEARCH('School Lookup'!$F$3,Data!J1671)),A1670,A1670+1)</f>
        <v>0</v>
      </c>
      <c r="B1671" s="85">
        <f>IF(I1671='School Lookup'!$G$13,1,0)</f>
        <v>0</v>
      </c>
      <c r="C1671" s="85">
        <f t="shared" si="26"/>
        <v>1669</v>
      </c>
      <c r="D1671" s="86" t="s">
        <v>6478</v>
      </c>
      <c r="E1671" s="86" t="s">
        <v>6548</v>
      </c>
      <c r="F1671" s="86" t="s">
        <v>6282</v>
      </c>
      <c r="G1671" s="86" t="s">
        <v>3120</v>
      </c>
      <c r="H1671" s="86" t="s">
        <v>270</v>
      </c>
      <c r="I1671" s="86" t="s">
        <v>4520</v>
      </c>
      <c r="J1671" s="86" t="s">
        <v>288</v>
      </c>
      <c r="K1671" s="86" t="s">
        <v>130</v>
      </c>
      <c r="L1671" s="86">
        <v>1</v>
      </c>
      <c r="M1671" s="86">
        <v>1</v>
      </c>
      <c r="N1671" s="89">
        <v>-0.17612470588235299</v>
      </c>
      <c r="O1671" s="89">
        <v>-0.28704286934277101</v>
      </c>
      <c r="P1671" s="89">
        <v>52.527999999999999</v>
      </c>
      <c r="Q1671" s="89">
        <v>0.285539282662297</v>
      </c>
      <c r="R1671" s="89">
        <v>51.764691764705901</v>
      </c>
      <c r="S1671" s="89">
        <v>-7.5179334023689503E-4</v>
      </c>
      <c r="T1671" s="89">
        <v>-9.6714936669823703E-4</v>
      </c>
      <c r="U1671" s="89">
        <v>0.36732929991357</v>
      </c>
      <c r="V1671" s="89">
        <v>-3.5526229978111602E-4</v>
      </c>
      <c r="W1671" s="89">
        <v>1</v>
      </c>
      <c r="X1671" s="89">
        <v>-0.152912941176471</v>
      </c>
      <c r="Y1671" s="89">
        <v>-0.27093462855703199</v>
      </c>
      <c r="Z1671" s="89">
        <v>50.146900000000002</v>
      </c>
      <c r="AA1671" s="89">
        <v>3.9796914916767998E-2</v>
      </c>
      <c r="AB1671" s="89">
        <v>52.352921176470602</v>
      </c>
      <c r="AC1671" s="89">
        <v>-0.115568856820132</v>
      </c>
      <c r="AD1671" s="89">
        <v>-0.13319270949394801</v>
      </c>
      <c r="AE1671" s="89">
        <v>0.36732929991357</v>
      </c>
      <c r="AF1671" s="89">
        <v>-4.8925584732003501E-2</v>
      </c>
      <c r="AG1671" s="89">
        <v>1</v>
      </c>
      <c r="AH1671" s="89">
        <v>-3.5754545454545497E-2</v>
      </c>
      <c r="AI1671" s="89">
        <v>-1.99113062051622E-2</v>
      </c>
      <c r="AJ1671" s="89">
        <v>-99</v>
      </c>
      <c r="AK1671" s="89">
        <v>-99</v>
      </c>
      <c r="AL1671" s="89">
        <v>54.882184848484897</v>
      </c>
      <c r="AM1671" s="89">
        <v>-1.99113062051622E-2</v>
      </c>
      <c r="AN1671" s="89">
        <v>-6.41192878957728E-2</v>
      </c>
      <c r="AO1671" s="89">
        <v>0.128349178910977</v>
      </c>
      <c r="AP1671" s="89">
        <v>-8.2296579537789703E-3</v>
      </c>
      <c r="AQ1671" s="89">
        <v>1</v>
      </c>
      <c r="AR1671" s="89">
        <v>-0.25743627760252402</v>
      </c>
      <c r="AS1671" s="89">
        <v>-0.50865936571201398</v>
      </c>
      <c r="AT1671" s="89">
        <v>-99</v>
      </c>
      <c r="AU1671" s="89">
        <v>-99</v>
      </c>
      <c r="AV1671" s="89">
        <v>53.3123056782334</v>
      </c>
      <c r="AW1671" s="89">
        <v>-0.50865936571201398</v>
      </c>
      <c r="AX1671" s="89">
        <v>-0.57523676532715295</v>
      </c>
      <c r="AY1671" s="89">
        <v>0.13699222126188401</v>
      </c>
      <c r="AZ1671" s="89">
        <v>-7.8802962233667798E-2</v>
      </c>
      <c r="BA1671" s="89">
        <v>-99</v>
      </c>
      <c r="BB1671" s="89">
        <v>-99</v>
      </c>
      <c r="BC1671" s="89">
        <v>-99</v>
      </c>
      <c r="BD1671" s="89">
        <v>-99</v>
      </c>
      <c r="BE1671" s="89">
        <v>-99</v>
      </c>
      <c r="BF1671" s="89">
        <v>-99</v>
      </c>
      <c r="BG1671" s="89">
        <v>-99</v>
      </c>
      <c r="BH1671" s="89">
        <v>-99</v>
      </c>
      <c r="BI1671" s="89">
        <v>-99</v>
      </c>
      <c r="BJ1671" s="89">
        <v>-99</v>
      </c>
      <c r="BK1671" s="89">
        <v>-99</v>
      </c>
      <c r="BL1671" s="89">
        <v>-99</v>
      </c>
      <c r="BM1671" s="89">
        <v>-99</v>
      </c>
      <c r="BN1671" s="89">
        <v>-99</v>
      </c>
      <c r="BO1671" s="89">
        <v>-99</v>
      </c>
      <c r="BP1671" s="89">
        <v>-99</v>
      </c>
      <c r="BQ1671" s="89">
        <v>-99</v>
      </c>
      <c r="BR1671" s="89">
        <v>-99</v>
      </c>
      <c r="BS1671" s="89">
        <v>-99</v>
      </c>
      <c r="BT1671" s="89">
        <v>-99</v>
      </c>
      <c r="BU1671" s="89">
        <v>-99</v>
      </c>
      <c r="BV1671" s="89">
        <v>-99</v>
      </c>
      <c r="BW1671" s="89">
        <v>-99</v>
      </c>
      <c r="BX1671" s="89">
        <v>-99</v>
      </c>
      <c r="BY1671" s="89">
        <v>-99</v>
      </c>
      <c r="BZ1671" s="89">
        <v>-99</v>
      </c>
      <c r="CA1671" s="89">
        <v>-99</v>
      </c>
      <c r="CB1671" s="89">
        <v>-99</v>
      </c>
      <c r="CC1671" s="89">
        <v>-99</v>
      </c>
      <c r="CD1671" s="89">
        <v>-99</v>
      </c>
      <c r="CE1671" s="89">
        <v>-99</v>
      </c>
      <c r="CF1671" s="89">
        <v>-99</v>
      </c>
      <c r="CG1671" s="89">
        <v>-99</v>
      </c>
      <c r="CH1671" s="89">
        <v>-99</v>
      </c>
      <c r="CI1671" s="89">
        <v>-99</v>
      </c>
      <c r="CJ1671" s="89">
        <v>-99</v>
      </c>
      <c r="CK1671" s="89">
        <v>-99</v>
      </c>
      <c r="CL1671" s="89">
        <v>-99</v>
      </c>
      <c r="CM1671" s="89">
        <v>-99</v>
      </c>
      <c r="CN1671" s="89">
        <v>-99</v>
      </c>
      <c r="CO1671" s="89">
        <v>-99</v>
      </c>
      <c r="CP1671" s="89">
        <v>-99</v>
      </c>
      <c r="CQ1671" s="89">
        <v>-99</v>
      </c>
      <c r="CR1671" s="89">
        <v>-99</v>
      </c>
      <c r="CS1671" s="89">
        <v>-99</v>
      </c>
      <c r="CT1671" s="89">
        <v>-99</v>
      </c>
      <c r="CU1671" s="86">
        <v>-99</v>
      </c>
      <c r="CV1671" s="86">
        <v>-0.1363</v>
      </c>
      <c r="CW1671" s="86">
        <v>38</v>
      </c>
      <c r="CX1671" s="86">
        <v>2</v>
      </c>
      <c r="CY1671" s="86">
        <v>0.15670000000000001</v>
      </c>
      <c r="CZ1671" s="86">
        <v>60</v>
      </c>
      <c r="DA1671" s="86">
        <v>2</v>
      </c>
      <c r="DB1671" s="86">
        <v>0.1195</v>
      </c>
      <c r="DC1671" s="86">
        <v>54</v>
      </c>
      <c r="DD1671" s="86">
        <v>-99</v>
      </c>
      <c r="DE1671" s="86">
        <v>-99</v>
      </c>
      <c r="DF1671" s="86">
        <v>-99</v>
      </c>
      <c r="DG1671" s="86">
        <v>-99</v>
      </c>
      <c r="DH1671" s="86">
        <v>-99</v>
      </c>
    </row>
    <row r="1672" spans="1:112" x14ac:dyDescent="0.2">
      <c r="A1672" s="85">
        <f>IF(ISERROR(SEARCH('School Lookup'!$F$3,Data!J1672)),A1671,A1671+1)</f>
        <v>0</v>
      </c>
      <c r="B1672" s="85">
        <f>IF(I1672='School Lookup'!$G$13,1,0)</f>
        <v>0</v>
      </c>
      <c r="C1672" s="85">
        <f t="shared" si="26"/>
        <v>1670</v>
      </c>
      <c r="D1672" s="86" t="s">
        <v>6478</v>
      </c>
      <c r="E1672" s="86" t="s">
        <v>6790</v>
      </c>
      <c r="F1672" s="86" t="s">
        <v>2774</v>
      </c>
      <c r="G1672" s="86" t="s">
        <v>6179</v>
      </c>
      <c r="H1672" s="86" t="s">
        <v>6180</v>
      </c>
      <c r="I1672" s="86" t="s">
        <v>6181</v>
      </c>
      <c r="J1672" s="86" t="s">
        <v>6180</v>
      </c>
      <c r="K1672" s="86" t="s">
        <v>72</v>
      </c>
      <c r="L1672" s="86">
        <v>1</v>
      </c>
      <c r="M1672" s="86">
        <v>1</v>
      </c>
      <c r="N1672" s="89">
        <v>-0.426641988950276</v>
      </c>
      <c r="O1672" s="89">
        <v>-0.82953777526540695</v>
      </c>
      <c r="P1672" s="89">
        <v>49.912999999999997</v>
      </c>
      <c r="Q1672" s="89">
        <v>8.1625406058061095E-3</v>
      </c>
      <c r="R1672" s="89">
        <v>37.569066850828698</v>
      </c>
      <c r="S1672" s="89">
        <v>-0.41068761732980003</v>
      </c>
      <c r="T1672" s="89">
        <v>-0.46610775668858201</v>
      </c>
      <c r="U1672" s="89">
        <v>0.5</v>
      </c>
      <c r="V1672" s="89">
        <v>-0.233053878344291</v>
      </c>
      <c r="W1672" s="89">
        <v>1</v>
      </c>
      <c r="X1672" s="89">
        <v>-0.33660883977900602</v>
      </c>
      <c r="Y1672" s="89">
        <v>-0.703383869639573</v>
      </c>
      <c r="Z1672" s="89">
        <v>57.970999999999997</v>
      </c>
      <c r="AA1672" s="89">
        <v>1.0154853393458501</v>
      </c>
      <c r="AB1672" s="89">
        <v>48.618747513812202</v>
      </c>
      <c r="AC1672" s="89">
        <v>0.156050734853138</v>
      </c>
      <c r="AD1672" s="89">
        <v>0.18306810488113801</v>
      </c>
      <c r="AE1672" s="89">
        <v>0.5</v>
      </c>
      <c r="AF1672" s="89">
        <v>9.1534052440568794E-2</v>
      </c>
      <c r="AG1672" s="89">
        <v>-99</v>
      </c>
      <c r="AH1672" s="89">
        <v>-99</v>
      </c>
      <c r="AI1672" s="89">
        <v>-99</v>
      </c>
      <c r="AJ1672" s="89">
        <v>-99</v>
      </c>
      <c r="AK1672" s="89">
        <v>-99</v>
      </c>
      <c r="AL1672" s="89">
        <v>-99</v>
      </c>
      <c r="AM1672" s="89">
        <v>-99</v>
      </c>
      <c r="AN1672" s="89">
        <v>-99</v>
      </c>
      <c r="AO1672" s="89">
        <v>-99</v>
      </c>
      <c r="AP1672" s="89">
        <v>-99</v>
      </c>
      <c r="AQ1672" s="89">
        <v>-99</v>
      </c>
      <c r="AR1672" s="89">
        <v>-99</v>
      </c>
      <c r="AS1672" s="89">
        <v>-99</v>
      </c>
      <c r="AT1672" s="89">
        <v>-99</v>
      </c>
      <c r="AU1672" s="89">
        <v>-99</v>
      </c>
      <c r="AV1672" s="89">
        <v>-99</v>
      </c>
      <c r="AW1672" s="89">
        <v>-99</v>
      </c>
      <c r="AX1672" s="89">
        <v>-99</v>
      </c>
      <c r="AY1672" s="89">
        <v>-99</v>
      </c>
      <c r="AZ1672" s="89">
        <v>-99</v>
      </c>
      <c r="BA1672" s="89">
        <v>-99</v>
      </c>
      <c r="BB1672" s="89">
        <v>-99</v>
      </c>
      <c r="BC1672" s="89">
        <v>-99</v>
      </c>
      <c r="BD1672" s="89">
        <v>-99</v>
      </c>
      <c r="BE1672" s="89">
        <v>-99</v>
      </c>
      <c r="BF1672" s="89">
        <v>-99</v>
      </c>
      <c r="BG1672" s="89">
        <v>-99</v>
      </c>
      <c r="BH1672" s="89">
        <v>-99</v>
      </c>
      <c r="BI1672" s="89">
        <v>-99</v>
      </c>
      <c r="BJ1672" s="89">
        <v>-99</v>
      </c>
      <c r="BK1672" s="89">
        <v>-99</v>
      </c>
      <c r="BL1672" s="89">
        <v>-99</v>
      </c>
      <c r="BM1672" s="89">
        <v>-99</v>
      </c>
      <c r="BN1672" s="89">
        <v>-99</v>
      </c>
      <c r="BO1672" s="89">
        <v>-99</v>
      </c>
      <c r="BP1672" s="89">
        <v>-99</v>
      </c>
      <c r="BQ1672" s="89">
        <v>-99</v>
      </c>
      <c r="BR1672" s="89">
        <v>-99</v>
      </c>
      <c r="BS1672" s="89">
        <v>-99</v>
      </c>
      <c r="BT1672" s="89">
        <v>-99</v>
      </c>
      <c r="BU1672" s="89">
        <v>-99</v>
      </c>
      <c r="BV1672" s="89">
        <v>-99</v>
      </c>
      <c r="BW1672" s="89">
        <v>-99</v>
      </c>
      <c r="BX1672" s="89">
        <v>-99</v>
      </c>
      <c r="BY1672" s="89">
        <v>-99</v>
      </c>
      <c r="BZ1672" s="89">
        <v>-99</v>
      </c>
      <c r="CA1672" s="89">
        <v>-99</v>
      </c>
      <c r="CB1672" s="89">
        <v>-99</v>
      </c>
      <c r="CC1672" s="89">
        <v>-99</v>
      </c>
      <c r="CD1672" s="89">
        <v>-99</v>
      </c>
      <c r="CE1672" s="89">
        <v>-99</v>
      </c>
      <c r="CF1672" s="89">
        <v>-99</v>
      </c>
      <c r="CG1672" s="89">
        <v>-99</v>
      </c>
      <c r="CH1672" s="89">
        <v>-99</v>
      </c>
      <c r="CI1672" s="89">
        <v>-99</v>
      </c>
      <c r="CJ1672" s="89">
        <v>-99</v>
      </c>
      <c r="CK1672" s="89">
        <v>-99</v>
      </c>
      <c r="CL1672" s="89">
        <v>-99</v>
      </c>
      <c r="CM1672" s="89">
        <v>-99</v>
      </c>
      <c r="CN1672" s="89">
        <v>-99</v>
      </c>
      <c r="CO1672" s="89">
        <v>-99</v>
      </c>
      <c r="CP1672" s="89">
        <v>-99</v>
      </c>
      <c r="CQ1672" s="89">
        <v>-99</v>
      </c>
      <c r="CR1672" s="89">
        <v>-99</v>
      </c>
      <c r="CS1672" s="89">
        <v>-99</v>
      </c>
      <c r="CT1672" s="89">
        <v>-99</v>
      </c>
      <c r="CU1672" s="86">
        <v>-99</v>
      </c>
      <c r="CV1672" s="86">
        <v>-0.14149999999999999</v>
      </c>
      <c r="CW1672" s="86">
        <v>38</v>
      </c>
      <c r="CX1672" s="86">
        <v>2</v>
      </c>
      <c r="CY1672" s="86">
        <v>0.71540000000000004</v>
      </c>
      <c r="CZ1672" s="86">
        <v>80</v>
      </c>
      <c r="DA1672" s="86">
        <v>2</v>
      </c>
      <c r="DB1672" s="86">
        <v>0.51180000000000003</v>
      </c>
      <c r="DC1672" s="86">
        <v>73</v>
      </c>
      <c r="DD1672" s="86">
        <v>-99</v>
      </c>
      <c r="DE1672" s="86">
        <v>-99</v>
      </c>
      <c r="DF1672" s="86">
        <v>-99</v>
      </c>
      <c r="DG1672" s="86">
        <v>-99</v>
      </c>
      <c r="DH1672" s="86">
        <v>-99</v>
      </c>
    </row>
    <row r="1673" spans="1:112" x14ac:dyDescent="0.2">
      <c r="A1673" s="85">
        <f>IF(ISERROR(SEARCH('School Lookup'!$F$3,Data!J1673)),A1672,A1672+1)</f>
        <v>0</v>
      </c>
      <c r="B1673" s="85">
        <f>IF(I1673='School Lookup'!$G$13,1,0)</f>
        <v>0</v>
      </c>
      <c r="C1673" s="85">
        <f t="shared" si="26"/>
        <v>1671</v>
      </c>
      <c r="D1673" s="86" t="s">
        <v>6478</v>
      </c>
      <c r="E1673" s="86" t="s">
        <v>6581</v>
      </c>
      <c r="F1673" s="86" t="s">
        <v>2754</v>
      </c>
      <c r="G1673" s="86" t="s">
        <v>3159</v>
      </c>
      <c r="H1673" s="86" t="s">
        <v>415</v>
      </c>
      <c r="I1673" s="86" t="s">
        <v>4830</v>
      </c>
      <c r="J1673" s="86" t="s">
        <v>798</v>
      </c>
      <c r="K1673" s="86" t="s">
        <v>36</v>
      </c>
      <c r="L1673" s="86">
        <v>1</v>
      </c>
      <c r="M1673" s="86">
        <v>-99</v>
      </c>
      <c r="N1673" s="89">
        <v>-99</v>
      </c>
      <c r="O1673" s="89">
        <v>-99</v>
      </c>
      <c r="P1673" s="89">
        <v>-99</v>
      </c>
      <c r="Q1673" s="89">
        <v>-99</v>
      </c>
      <c r="R1673" s="89">
        <v>-99</v>
      </c>
      <c r="S1673" s="89">
        <v>-99</v>
      </c>
      <c r="T1673" s="89">
        <v>-99</v>
      </c>
      <c r="U1673" s="89">
        <v>-99</v>
      </c>
      <c r="V1673" s="89">
        <v>-99</v>
      </c>
      <c r="W1673" s="89">
        <v>-99</v>
      </c>
      <c r="X1673" s="89">
        <v>-99</v>
      </c>
      <c r="Y1673" s="89">
        <v>-99</v>
      </c>
      <c r="Z1673" s="89">
        <v>-99</v>
      </c>
      <c r="AA1673" s="89">
        <v>-99</v>
      </c>
      <c r="AB1673" s="89">
        <v>-99</v>
      </c>
      <c r="AC1673" s="89">
        <v>-99</v>
      </c>
      <c r="AD1673" s="89">
        <v>-99</v>
      </c>
      <c r="AE1673" s="89">
        <v>-99</v>
      </c>
      <c r="AF1673" s="89">
        <v>-99</v>
      </c>
      <c r="AG1673" s="89">
        <v>-99</v>
      </c>
      <c r="AH1673" s="89">
        <v>-99</v>
      </c>
      <c r="AI1673" s="89">
        <v>-99</v>
      </c>
      <c r="AJ1673" s="89">
        <v>-99</v>
      </c>
      <c r="AK1673" s="89">
        <v>-99</v>
      </c>
      <c r="AL1673" s="89">
        <v>-99</v>
      </c>
      <c r="AM1673" s="89">
        <v>-99</v>
      </c>
      <c r="AN1673" s="89">
        <v>-99</v>
      </c>
      <c r="AO1673" s="89">
        <v>-99</v>
      </c>
      <c r="AP1673" s="89">
        <v>-99</v>
      </c>
      <c r="AQ1673" s="89">
        <v>-99</v>
      </c>
      <c r="AR1673" s="89">
        <v>-99</v>
      </c>
      <c r="AS1673" s="89">
        <v>-99</v>
      </c>
      <c r="AT1673" s="89">
        <v>-99</v>
      </c>
      <c r="AU1673" s="89">
        <v>-99</v>
      </c>
      <c r="AV1673" s="89">
        <v>-99</v>
      </c>
      <c r="AW1673" s="89">
        <v>-99</v>
      </c>
      <c r="AX1673" s="89">
        <v>-99</v>
      </c>
      <c r="AY1673" s="89">
        <v>-99</v>
      </c>
      <c r="AZ1673" s="89">
        <v>-99</v>
      </c>
      <c r="BA1673" s="89">
        <v>1</v>
      </c>
      <c r="BB1673" s="89">
        <v>-0.19333354838709699</v>
      </c>
      <c r="BC1673" s="89">
        <v>-0.21057557274632799</v>
      </c>
      <c r="BD1673" s="89">
        <v>37.833300000000001</v>
      </c>
      <c r="BE1673" s="89">
        <v>-1.0459752560090201</v>
      </c>
      <c r="BF1673" s="89">
        <v>60.645170322580597</v>
      </c>
      <c r="BG1673" s="89">
        <v>-0.62827541437767598</v>
      </c>
      <c r="BH1673" s="89">
        <v>-0.662025224172194</v>
      </c>
      <c r="BI1673" s="89">
        <v>0.24879614767255201</v>
      </c>
      <c r="BJ1673" s="89">
        <v>-0.16470932543610001</v>
      </c>
      <c r="BK1673" s="89">
        <v>1</v>
      </c>
      <c r="BL1673" s="89">
        <v>-0.119511538461538</v>
      </c>
      <c r="BM1673" s="89">
        <v>-0.109050481598731</v>
      </c>
      <c r="BN1673" s="89">
        <v>41.291699999999999</v>
      </c>
      <c r="BO1673" s="89">
        <v>-0.82679519248470501</v>
      </c>
      <c r="BP1673" s="89">
        <v>56.410285897435898</v>
      </c>
      <c r="BQ1673" s="89">
        <v>-0.467922837041718</v>
      </c>
      <c r="BR1673" s="89">
        <v>-0.47897247383486702</v>
      </c>
      <c r="BS1673" s="89">
        <v>0.25040128410914902</v>
      </c>
      <c r="BT1673" s="89">
        <v>-0.11993532250118701</v>
      </c>
      <c r="BU1673" s="89">
        <v>1</v>
      </c>
      <c r="BV1673" s="89">
        <v>-3.1526923076923098E-2</v>
      </c>
      <c r="BW1673" s="89">
        <v>8.4533620327558998E-2</v>
      </c>
      <c r="BX1673" s="89">
        <v>56.2639</v>
      </c>
      <c r="BY1673" s="89">
        <v>0.73805953560813098</v>
      </c>
      <c r="BZ1673" s="89">
        <v>61.538457692307702</v>
      </c>
      <c r="CA1673" s="89">
        <v>0.41129657796784502</v>
      </c>
      <c r="CB1673" s="89">
        <v>0.44337293775203701</v>
      </c>
      <c r="CC1673" s="89">
        <v>0.25040128410914902</v>
      </c>
      <c r="CD1673" s="89">
        <v>0.111021152952356</v>
      </c>
      <c r="CE1673" s="89">
        <v>1</v>
      </c>
      <c r="CF1673" s="89">
        <v>-0.11535769230769199</v>
      </c>
      <c r="CG1673" s="89">
        <v>-8.9848377814064906E-2</v>
      </c>
      <c r="CH1673" s="89">
        <v>50.0959</v>
      </c>
      <c r="CI1673" s="89">
        <v>9.1245039441801803E-2</v>
      </c>
      <c r="CJ1673" s="89">
        <v>55.128206410256396</v>
      </c>
      <c r="CK1673" s="89">
        <v>6.9833081386846301E-4</v>
      </c>
      <c r="CL1673" s="89">
        <v>9.9023124292854196E-3</v>
      </c>
      <c r="CM1673" s="89">
        <v>0.25040128410914902</v>
      </c>
      <c r="CN1673" s="89">
        <v>2.4795517479430599E-3</v>
      </c>
      <c r="CO1673" s="89">
        <v>93.805000000000007</v>
      </c>
      <c r="CP1673" s="89">
        <v>0.48480000000000001</v>
      </c>
      <c r="CQ1673" s="89">
        <v>-7.13</v>
      </c>
      <c r="CR1673" s="89">
        <v>-1.2116</v>
      </c>
      <c r="CS1673" s="89">
        <v>0.48480000000000001</v>
      </c>
      <c r="CT1673" s="89">
        <v>0.12039999999999999</v>
      </c>
      <c r="CU1673" s="86" t="s">
        <v>6988</v>
      </c>
      <c r="CV1673" s="86">
        <v>-0.14199999999999999</v>
      </c>
      <c r="CW1673" s="86">
        <v>38</v>
      </c>
      <c r="CX1673" s="86">
        <v>2</v>
      </c>
      <c r="CY1673" s="86">
        <v>-0.51690000000000003</v>
      </c>
      <c r="CZ1673" s="86">
        <v>27</v>
      </c>
      <c r="DA1673" s="86">
        <v>4</v>
      </c>
      <c r="DB1673" s="86">
        <v>-0.2596</v>
      </c>
      <c r="DC1673" s="86">
        <v>34</v>
      </c>
      <c r="DD1673" s="86">
        <v>-99</v>
      </c>
      <c r="DE1673" s="86">
        <v>-99</v>
      </c>
      <c r="DF1673" s="86">
        <v>-99</v>
      </c>
      <c r="DG1673" s="86">
        <v>-99</v>
      </c>
      <c r="DH1673" s="86">
        <v>-99</v>
      </c>
    </row>
    <row r="1674" spans="1:112" x14ac:dyDescent="0.2">
      <c r="A1674" s="85">
        <f>IF(ISERROR(SEARCH('School Lookup'!$F$3,Data!J1674)),A1673,A1673+1)</f>
        <v>0</v>
      </c>
      <c r="B1674" s="85">
        <f>IF(I1674='School Lookup'!$G$13,1,0)</f>
        <v>0</v>
      </c>
      <c r="C1674" s="85">
        <f t="shared" si="26"/>
        <v>1672</v>
      </c>
      <c r="D1674" s="86" t="s">
        <v>6478</v>
      </c>
      <c r="E1674" s="86" t="s">
        <v>6743</v>
      </c>
      <c r="F1674" s="86" t="s">
        <v>2765</v>
      </c>
      <c r="G1674" s="86" t="s">
        <v>3091</v>
      </c>
      <c r="H1674" s="86" t="s">
        <v>601</v>
      </c>
      <c r="I1674" s="86" t="s">
        <v>5068</v>
      </c>
      <c r="J1674" s="86" t="s">
        <v>2670</v>
      </c>
      <c r="K1674" s="86" t="s">
        <v>36</v>
      </c>
      <c r="L1674" s="86">
        <v>1</v>
      </c>
      <c r="M1674" s="86">
        <v>-99</v>
      </c>
      <c r="N1674" s="89">
        <v>-99</v>
      </c>
      <c r="O1674" s="89">
        <v>-99</v>
      </c>
      <c r="P1674" s="89">
        <v>-99</v>
      </c>
      <c r="Q1674" s="89">
        <v>-99</v>
      </c>
      <c r="R1674" s="89">
        <v>-99</v>
      </c>
      <c r="S1674" s="89">
        <v>-99</v>
      </c>
      <c r="T1674" s="89">
        <v>-99</v>
      </c>
      <c r="U1674" s="89">
        <v>-99</v>
      </c>
      <c r="V1674" s="89">
        <v>-99</v>
      </c>
      <c r="W1674" s="89">
        <v>-99</v>
      </c>
      <c r="X1674" s="89">
        <v>-99</v>
      </c>
      <c r="Y1674" s="89">
        <v>-99</v>
      </c>
      <c r="Z1674" s="89">
        <v>-99</v>
      </c>
      <c r="AA1674" s="89">
        <v>-99</v>
      </c>
      <c r="AB1674" s="89">
        <v>-99</v>
      </c>
      <c r="AC1674" s="89">
        <v>-99</v>
      </c>
      <c r="AD1674" s="89">
        <v>-99</v>
      </c>
      <c r="AE1674" s="89">
        <v>-99</v>
      </c>
      <c r="AF1674" s="89">
        <v>-99</v>
      </c>
      <c r="AG1674" s="89">
        <v>-99</v>
      </c>
      <c r="AH1674" s="89">
        <v>-99</v>
      </c>
      <c r="AI1674" s="89">
        <v>-99</v>
      </c>
      <c r="AJ1674" s="89">
        <v>-99</v>
      </c>
      <c r="AK1674" s="89">
        <v>-99</v>
      </c>
      <c r="AL1674" s="89">
        <v>-99</v>
      </c>
      <c r="AM1674" s="89">
        <v>-99</v>
      </c>
      <c r="AN1674" s="89">
        <v>-99</v>
      </c>
      <c r="AO1674" s="89">
        <v>-99</v>
      </c>
      <c r="AP1674" s="89">
        <v>-99</v>
      </c>
      <c r="AQ1674" s="89">
        <v>-99</v>
      </c>
      <c r="AR1674" s="89">
        <v>-99</v>
      </c>
      <c r="AS1674" s="89">
        <v>-99</v>
      </c>
      <c r="AT1674" s="89">
        <v>-99</v>
      </c>
      <c r="AU1674" s="89">
        <v>-99</v>
      </c>
      <c r="AV1674" s="89">
        <v>-99</v>
      </c>
      <c r="AW1674" s="89">
        <v>-99</v>
      </c>
      <c r="AX1674" s="89">
        <v>-99</v>
      </c>
      <c r="AY1674" s="89">
        <v>-99</v>
      </c>
      <c r="AZ1674" s="89">
        <v>-99</v>
      </c>
      <c r="BA1674" s="89">
        <v>1</v>
      </c>
      <c r="BB1674" s="89">
        <v>-0.34221826086956503</v>
      </c>
      <c r="BC1674" s="89">
        <v>-0.54561114844755798</v>
      </c>
      <c r="BD1674" s="89">
        <v>50.864100000000001</v>
      </c>
      <c r="BE1674" s="89">
        <v>0.25701159199652401</v>
      </c>
      <c r="BF1674" s="89">
        <v>58.695633043478303</v>
      </c>
      <c r="BG1674" s="89">
        <v>-0.14429977822551701</v>
      </c>
      <c r="BH1674" s="89">
        <v>-0.14418939893813401</v>
      </c>
      <c r="BI1674" s="89">
        <v>0.25219298245614002</v>
      </c>
      <c r="BJ1674" s="89">
        <v>-3.6363554556766202E-2</v>
      </c>
      <c r="BK1674" s="89">
        <v>1</v>
      </c>
      <c r="BL1674" s="89">
        <v>-0.52674185022026399</v>
      </c>
      <c r="BM1674" s="89">
        <v>-1.1000332803062101</v>
      </c>
      <c r="BN1674" s="89">
        <v>47.2136</v>
      </c>
      <c r="BO1674" s="89">
        <v>-0.161883241551464</v>
      </c>
      <c r="BP1674" s="89">
        <v>74.449379735682797</v>
      </c>
      <c r="BQ1674" s="89">
        <v>-0.630958260928835</v>
      </c>
      <c r="BR1674" s="89">
        <v>-0.64999545977172302</v>
      </c>
      <c r="BS1674" s="89">
        <v>0.24890350877192999</v>
      </c>
      <c r="BT1674" s="89">
        <v>-0.161786150623006</v>
      </c>
      <c r="BU1674" s="89">
        <v>1</v>
      </c>
      <c r="BV1674" s="89">
        <v>-0.32161057268722498</v>
      </c>
      <c r="BW1674" s="89">
        <v>-0.583647196842216</v>
      </c>
      <c r="BX1674" s="89">
        <v>52.494999999999997</v>
      </c>
      <c r="BY1674" s="89">
        <v>0.34921415312996601</v>
      </c>
      <c r="BZ1674" s="89">
        <v>59.911884581497802</v>
      </c>
      <c r="CA1674" s="89">
        <v>-0.11721652185612499</v>
      </c>
      <c r="CB1674" s="89">
        <v>-0.11370659277674</v>
      </c>
      <c r="CC1674" s="89">
        <v>0.24890350877192999</v>
      </c>
      <c r="CD1674" s="89">
        <v>-2.8301969912631401E-2</v>
      </c>
      <c r="CE1674" s="89">
        <v>1</v>
      </c>
      <c r="CF1674" s="89">
        <v>-0.34664912280701698</v>
      </c>
      <c r="CG1674" s="89">
        <v>-0.64439750546140795</v>
      </c>
      <c r="CH1674" s="89">
        <v>57.970300000000002</v>
      </c>
      <c r="CI1674" s="89">
        <v>0.98992061053749103</v>
      </c>
      <c r="CJ1674" s="89">
        <v>66.228081578947396</v>
      </c>
      <c r="CK1674" s="89">
        <v>0.17276155253804201</v>
      </c>
      <c r="CL1674" s="89">
        <v>0.19608550107693201</v>
      </c>
      <c r="CM1674" s="89">
        <v>0.25</v>
      </c>
      <c r="CN1674" s="89">
        <v>4.9021375269233003E-2</v>
      </c>
      <c r="CO1674" s="89">
        <v>94.21</v>
      </c>
      <c r="CP1674" s="89">
        <v>0.51539999999999997</v>
      </c>
      <c r="CQ1674" s="89">
        <v>-5.52</v>
      </c>
      <c r="CR1674" s="89">
        <v>-0.97919999999999996</v>
      </c>
      <c r="CS1674" s="89">
        <v>0.51539999999999997</v>
      </c>
      <c r="CT1674" s="89">
        <v>0.17069999999999999</v>
      </c>
      <c r="CU1674" s="86" t="s">
        <v>6988</v>
      </c>
      <c r="CV1674" s="86">
        <v>-0.1426</v>
      </c>
      <c r="CW1674" s="86">
        <v>38</v>
      </c>
      <c r="CX1674" s="86">
        <v>2</v>
      </c>
      <c r="CY1674" s="86">
        <v>0.8931</v>
      </c>
      <c r="CZ1674" s="86">
        <v>85</v>
      </c>
      <c r="DA1674" s="86">
        <v>4</v>
      </c>
      <c r="DB1674" s="86">
        <v>0.3589</v>
      </c>
      <c r="DC1674" s="86">
        <v>66</v>
      </c>
      <c r="DD1674" s="86">
        <v>-99</v>
      </c>
      <c r="DE1674" s="86">
        <v>-99</v>
      </c>
      <c r="DF1674" s="86">
        <v>-99</v>
      </c>
      <c r="DG1674" s="86">
        <v>-99</v>
      </c>
      <c r="DH1674" s="86">
        <v>-99</v>
      </c>
    </row>
    <row r="1675" spans="1:112" x14ac:dyDescent="0.2">
      <c r="A1675" s="85">
        <f>IF(ISERROR(SEARCH('School Lookup'!$F$3,Data!J1675)),A1674,A1674+1)</f>
        <v>0</v>
      </c>
      <c r="B1675" s="85">
        <f>IF(I1675='School Lookup'!$G$13,1,0)</f>
        <v>0</v>
      </c>
      <c r="C1675" s="85">
        <f t="shared" si="26"/>
        <v>1673</v>
      </c>
      <c r="D1675" s="86" t="s">
        <v>6478</v>
      </c>
      <c r="E1675" s="86" t="s">
        <v>6790</v>
      </c>
      <c r="F1675" s="86" t="s">
        <v>2774</v>
      </c>
      <c r="G1675" s="86" t="s">
        <v>2816</v>
      </c>
      <c r="H1675" s="86" t="s">
        <v>1958</v>
      </c>
      <c r="I1675" s="86" t="s">
        <v>4281</v>
      </c>
      <c r="J1675" s="86" t="s">
        <v>2418</v>
      </c>
      <c r="K1675" s="86" t="s">
        <v>26</v>
      </c>
      <c r="L1675" s="86">
        <v>1</v>
      </c>
      <c r="M1675" s="86">
        <v>1</v>
      </c>
      <c r="N1675" s="89">
        <v>0.12525300668151401</v>
      </c>
      <c r="O1675" s="89">
        <v>0.36559024172360299</v>
      </c>
      <c r="P1675" s="89">
        <v>48.057400000000001</v>
      </c>
      <c r="Q1675" s="89">
        <v>-0.188663571271832</v>
      </c>
      <c r="R1675" s="89">
        <v>52.783968819599103</v>
      </c>
      <c r="S1675" s="89">
        <v>8.84633352258858E-2</v>
      </c>
      <c r="T1675" s="89">
        <v>0.100262303281975</v>
      </c>
      <c r="U1675" s="89">
        <v>0.37604690117252898</v>
      </c>
      <c r="V1675" s="89">
        <v>3.7703328453606903E-2</v>
      </c>
      <c r="W1675" s="89">
        <v>1</v>
      </c>
      <c r="X1675" s="89">
        <v>0.146865548098434</v>
      </c>
      <c r="Y1675" s="89">
        <v>0.43479141740278798</v>
      </c>
      <c r="Z1675" s="89">
        <v>40.413200000000003</v>
      </c>
      <c r="AA1675" s="89">
        <v>-1.1740242807307</v>
      </c>
      <c r="AB1675" s="89">
        <v>45.8612753914989</v>
      </c>
      <c r="AC1675" s="89">
        <v>-0.36961643166395602</v>
      </c>
      <c r="AD1675" s="89">
        <v>-0.42899351095737998</v>
      </c>
      <c r="AE1675" s="89">
        <v>0.37437185929648198</v>
      </c>
      <c r="AF1675" s="89">
        <v>-0.16060309832323999</v>
      </c>
      <c r="AG1675" s="89">
        <v>1</v>
      </c>
      <c r="AH1675" s="89">
        <v>-2.40264900662252E-3</v>
      </c>
      <c r="AI1675" s="89">
        <v>5.1865192501335797E-2</v>
      </c>
      <c r="AJ1675" s="89">
        <v>-99</v>
      </c>
      <c r="AK1675" s="89">
        <v>-99</v>
      </c>
      <c r="AL1675" s="89">
        <v>56.291404635761602</v>
      </c>
      <c r="AM1675" s="89">
        <v>5.1865192501335797E-2</v>
      </c>
      <c r="AN1675" s="89">
        <v>1.12850406692309E-2</v>
      </c>
      <c r="AO1675" s="89">
        <v>0.12646566164154099</v>
      </c>
      <c r="AP1675" s="89">
        <v>1.4271701348859899E-3</v>
      </c>
      <c r="AQ1675" s="89">
        <v>1</v>
      </c>
      <c r="AR1675" s="89">
        <v>-9.2162585034013603E-2</v>
      </c>
      <c r="AS1675" s="89">
        <v>-0.13715451777289001</v>
      </c>
      <c r="AT1675" s="89">
        <v>-99</v>
      </c>
      <c r="AU1675" s="89">
        <v>-99</v>
      </c>
      <c r="AV1675" s="89">
        <v>57.823140136054398</v>
      </c>
      <c r="AW1675" s="89">
        <v>-0.13715451777289001</v>
      </c>
      <c r="AX1675" s="89">
        <v>-0.18374682118704</v>
      </c>
      <c r="AY1675" s="89">
        <v>0.12311557788944701</v>
      </c>
      <c r="AZ1675" s="89">
        <v>-2.2622096075791302E-2</v>
      </c>
      <c r="BA1675" s="89">
        <v>-99</v>
      </c>
      <c r="BB1675" s="89">
        <v>-99</v>
      </c>
      <c r="BC1675" s="89">
        <v>-99</v>
      </c>
      <c r="BD1675" s="89">
        <v>-99</v>
      </c>
      <c r="BE1675" s="89">
        <v>-99</v>
      </c>
      <c r="BF1675" s="89">
        <v>-99</v>
      </c>
      <c r="BG1675" s="89">
        <v>-99</v>
      </c>
      <c r="BH1675" s="89">
        <v>-99</v>
      </c>
      <c r="BI1675" s="89">
        <v>-99</v>
      </c>
      <c r="BJ1675" s="89">
        <v>-99</v>
      </c>
      <c r="BK1675" s="89">
        <v>-99</v>
      </c>
      <c r="BL1675" s="89">
        <v>-99</v>
      </c>
      <c r="BM1675" s="89">
        <v>-99</v>
      </c>
      <c r="BN1675" s="89">
        <v>-99</v>
      </c>
      <c r="BO1675" s="89">
        <v>-99</v>
      </c>
      <c r="BP1675" s="89">
        <v>-99</v>
      </c>
      <c r="BQ1675" s="89">
        <v>-99</v>
      </c>
      <c r="BR1675" s="89">
        <v>-99</v>
      </c>
      <c r="BS1675" s="89">
        <v>-99</v>
      </c>
      <c r="BT1675" s="89">
        <v>-99</v>
      </c>
      <c r="BU1675" s="89">
        <v>-99</v>
      </c>
      <c r="BV1675" s="89">
        <v>-99</v>
      </c>
      <c r="BW1675" s="89">
        <v>-99</v>
      </c>
      <c r="BX1675" s="89">
        <v>-99</v>
      </c>
      <c r="BY1675" s="89">
        <v>-99</v>
      </c>
      <c r="BZ1675" s="89">
        <v>-99</v>
      </c>
      <c r="CA1675" s="89">
        <v>-99</v>
      </c>
      <c r="CB1675" s="89">
        <v>-99</v>
      </c>
      <c r="CC1675" s="89">
        <v>-99</v>
      </c>
      <c r="CD1675" s="89">
        <v>-99</v>
      </c>
      <c r="CE1675" s="89">
        <v>-99</v>
      </c>
      <c r="CF1675" s="89">
        <v>-99</v>
      </c>
      <c r="CG1675" s="89">
        <v>-99</v>
      </c>
      <c r="CH1675" s="89">
        <v>-99</v>
      </c>
      <c r="CI1675" s="89">
        <v>-99</v>
      </c>
      <c r="CJ1675" s="89">
        <v>-99</v>
      </c>
      <c r="CK1675" s="89">
        <v>-99</v>
      </c>
      <c r="CL1675" s="89">
        <v>-99</v>
      </c>
      <c r="CM1675" s="89">
        <v>-99</v>
      </c>
      <c r="CN1675" s="89">
        <v>-99</v>
      </c>
      <c r="CO1675" s="89">
        <v>-99</v>
      </c>
      <c r="CP1675" s="89">
        <v>-99</v>
      </c>
      <c r="CQ1675" s="89">
        <v>-99</v>
      </c>
      <c r="CR1675" s="89">
        <v>-99</v>
      </c>
      <c r="CS1675" s="89">
        <v>-99</v>
      </c>
      <c r="CT1675" s="89">
        <v>-99</v>
      </c>
      <c r="CU1675" s="86">
        <v>-99</v>
      </c>
      <c r="CV1675" s="86">
        <v>-0.14410000000000001</v>
      </c>
      <c r="CW1675" s="86">
        <v>38</v>
      </c>
      <c r="CX1675" s="86">
        <v>2</v>
      </c>
      <c r="CY1675" s="86">
        <v>0.51919999999999999</v>
      </c>
      <c r="CZ1675" s="86">
        <v>74</v>
      </c>
      <c r="DA1675" s="86">
        <v>2</v>
      </c>
      <c r="DB1675" s="86">
        <v>-0.51049999999999995</v>
      </c>
      <c r="DC1675" s="86">
        <v>23</v>
      </c>
      <c r="DD1675" s="86">
        <v>-99</v>
      </c>
      <c r="DE1675" s="86">
        <v>-99</v>
      </c>
      <c r="DF1675" s="86">
        <v>-99</v>
      </c>
      <c r="DG1675" s="86">
        <v>-99</v>
      </c>
      <c r="DH1675" s="86">
        <v>-99</v>
      </c>
    </row>
    <row r="1676" spans="1:112" x14ac:dyDescent="0.2">
      <c r="A1676" s="85">
        <f>IF(ISERROR(SEARCH('School Lookup'!$F$3,Data!J1676)),A1675,A1675+1)</f>
        <v>0</v>
      </c>
      <c r="B1676" s="85">
        <f>IF(I1676='School Lookup'!$G$13,1,0)</f>
        <v>0</v>
      </c>
      <c r="C1676" s="85">
        <f t="shared" si="26"/>
        <v>1674</v>
      </c>
      <c r="D1676" s="86" t="s">
        <v>6478</v>
      </c>
      <c r="E1676" s="86" t="s">
        <v>6486</v>
      </c>
      <c r="F1676" s="86" t="s">
        <v>1088</v>
      </c>
      <c r="G1676" s="86" t="s">
        <v>2790</v>
      </c>
      <c r="H1676" s="86" t="s">
        <v>1534</v>
      </c>
      <c r="I1676" s="86" t="s">
        <v>4326</v>
      </c>
      <c r="J1676" s="86" t="s">
        <v>1827</v>
      </c>
      <c r="K1676" s="86" t="s">
        <v>6525</v>
      </c>
      <c r="L1676" s="86">
        <v>1</v>
      </c>
      <c r="M1676" s="86">
        <v>1</v>
      </c>
      <c r="N1676" s="89">
        <v>4.1016571428571402E-2</v>
      </c>
      <c r="O1676" s="89">
        <v>0.18317633215947399</v>
      </c>
      <c r="P1676" s="89">
        <v>44.548400000000001</v>
      </c>
      <c r="Q1676" s="89">
        <v>-0.560868155545723</v>
      </c>
      <c r="R1676" s="89">
        <v>53.714280000000002</v>
      </c>
      <c r="S1676" s="89">
        <v>-0.18884591169312501</v>
      </c>
      <c r="T1676" s="89">
        <v>-0.2143913180399</v>
      </c>
      <c r="U1676" s="89">
        <v>0.40792540792540799</v>
      </c>
      <c r="V1676" s="89">
        <v>-8.74556658670919E-2</v>
      </c>
      <c r="W1676" s="89">
        <v>1</v>
      </c>
      <c r="X1676" s="89">
        <v>0.10485999999999999</v>
      </c>
      <c r="Y1676" s="89">
        <v>0.33590370387942597</v>
      </c>
      <c r="Z1676" s="89">
        <v>43.6111</v>
      </c>
      <c r="AA1676" s="89">
        <v>-0.77523668695227699</v>
      </c>
      <c r="AB1676" s="89">
        <v>50.000010000000003</v>
      </c>
      <c r="AC1676" s="89">
        <v>-0.21966649153642501</v>
      </c>
      <c r="AD1676" s="89">
        <v>-0.25439899850677</v>
      </c>
      <c r="AE1676" s="89">
        <v>0.41958041958042003</v>
      </c>
      <c r="AF1676" s="89">
        <v>-0.106740838534309</v>
      </c>
      <c r="AG1676" s="89">
        <v>1</v>
      </c>
      <c r="AH1676" s="89">
        <v>0.12039864864864901</v>
      </c>
      <c r="AI1676" s="89">
        <v>0.316145432039522</v>
      </c>
      <c r="AJ1676" s="89">
        <v>-99</v>
      </c>
      <c r="AK1676" s="89">
        <v>-99</v>
      </c>
      <c r="AL1676" s="89">
        <v>54.054025675675703</v>
      </c>
      <c r="AM1676" s="89">
        <v>0.316145432039522</v>
      </c>
      <c r="AN1676" s="89">
        <v>0.288922907861145</v>
      </c>
      <c r="AO1676" s="89">
        <v>0.17249417249417201</v>
      </c>
      <c r="AP1676" s="89">
        <v>4.9837517906118199E-2</v>
      </c>
      <c r="AQ1676" s="89">
        <v>-99</v>
      </c>
      <c r="AR1676" s="89">
        <v>-99</v>
      </c>
      <c r="AS1676" s="89">
        <v>-99</v>
      </c>
      <c r="AT1676" s="89">
        <v>-99</v>
      </c>
      <c r="AU1676" s="89">
        <v>-99</v>
      </c>
      <c r="AV1676" s="89">
        <v>-99</v>
      </c>
      <c r="AW1676" s="89">
        <v>-99</v>
      </c>
      <c r="AX1676" s="89">
        <v>-99</v>
      </c>
      <c r="AY1676" s="89">
        <v>-99</v>
      </c>
      <c r="AZ1676" s="89">
        <v>-99</v>
      </c>
      <c r="BA1676" s="89">
        <v>-99</v>
      </c>
      <c r="BB1676" s="89">
        <v>-99</v>
      </c>
      <c r="BC1676" s="89">
        <v>-99</v>
      </c>
      <c r="BD1676" s="89">
        <v>-99</v>
      </c>
      <c r="BE1676" s="89">
        <v>-99</v>
      </c>
      <c r="BF1676" s="89">
        <v>-99</v>
      </c>
      <c r="BG1676" s="89">
        <v>-99</v>
      </c>
      <c r="BH1676" s="89">
        <v>-99</v>
      </c>
      <c r="BI1676" s="89">
        <v>-99</v>
      </c>
      <c r="BJ1676" s="89">
        <v>-99</v>
      </c>
      <c r="BK1676" s="89">
        <v>-99</v>
      </c>
      <c r="BL1676" s="89">
        <v>-99</v>
      </c>
      <c r="BM1676" s="89">
        <v>-99</v>
      </c>
      <c r="BN1676" s="89">
        <v>-99</v>
      </c>
      <c r="BO1676" s="89">
        <v>-99</v>
      </c>
      <c r="BP1676" s="89">
        <v>-99</v>
      </c>
      <c r="BQ1676" s="89">
        <v>-99</v>
      </c>
      <c r="BR1676" s="89">
        <v>-99</v>
      </c>
      <c r="BS1676" s="89">
        <v>-99</v>
      </c>
      <c r="BT1676" s="89">
        <v>-99</v>
      </c>
      <c r="BU1676" s="89">
        <v>-99</v>
      </c>
      <c r="BV1676" s="89">
        <v>-99</v>
      </c>
      <c r="BW1676" s="89">
        <v>-99</v>
      </c>
      <c r="BX1676" s="89">
        <v>-99</v>
      </c>
      <c r="BY1676" s="89">
        <v>-99</v>
      </c>
      <c r="BZ1676" s="89">
        <v>-99</v>
      </c>
      <c r="CA1676" s="89">
        <v>-99</v>
      </c>
      <c r="CB1676" s="89">
        <v>-99</v>
      </c>
      <c r="CC1676" s="89">
        <v>-99</v>
      </c>
      <c r="CD1676" s="89">
        <v>-99</v>
      </c>
      <c r="CE1676" s="89">
        <v>-99</v>
      </c>
      <c r="CF1676" s="89">
        <v>-99</v>
      </c>
      <c r="CG1676" s="89">
        <v>-99</v>
      </c>
      <c r="CH1676" s="89">
        <v>-99</v>
      </c>
      <c r="CI1676" s="89">
        <v>-99</v>
      </c>
      <c r="CJ1676" s="89">
        <v>-99</v>
      </c>
      <c r="CK1676" s="89">
        <v>-99</v>
      </c>
      <c r="CL1676" s="89">
        <v>-99</v>
      </c>
      <c r="CM1676" s="89">
        <v>-99</v>
      </c>
      <c r="CN1676" s="89">
        <v>-99</v>
      </c>
      <c r="CO1676" s="89">
        <v>-99</v>
      </c>
      <c r="CP1676" s="89">
        <v>-99</v>
      </c>
      <c r="CQ1676" s="89">
        <v>-99</v>
      </c>
      <c r="CR1676" s="89">
        <v>-99</v>
      </c>
      <c r="CS1676" s="89">
        <v>-99</v>
      </c>
      <c r="CT1676" s="89">
        <v>-99</v>
      </c>
      <c r="CU1676" s="86">
        <v>-99</v>
      </c>
      <c r="CV1676" s="86">
        <v>-0.1444</v>
      </c>
      <c r="CW1676" s="86">
        <v>38</v>
      </c>
      <c r="CX1676" s="86">
        <v>2</v>
      </c>
      <c r="CY1676" s="86">
        <v>-0.57769999999999999</v>
      </c>
      <c r="CZ1676" s="86">
        <v>25</v>
      </c>
      <c r="DA1676" s="86">
        <v>2</v>
      </c>
      <c r="DB1676" s="86">
        <v>-0.55410000000000004</v>
      </c>
      <c r="DC1676" s="86">
        <v>21</v>
      </c>
      <c r="DD1676" s="86">
        <v>-99</v>
      </c>
      <c r="DE1676" s="86">
        <v>-99</v>
      </c>
      <c r="DF1676" s="86">
        <v>-99</v>
      </c>
      <c r="DG1676" s="86">
        <v>-99</v>
      </c>
      <c r="DH1676" s="86">
        <v>-99</v>
      </c>
    </row>
    <row r="1677" spans="1:112" x14ac:dyDescent="0.2">
      <c r="A1677" s="85">
        <f>IF(ISERROR(SEARCH('School Lookup'!$F$3,Data!J1677)),A1676,A1676+1)</f>
        <v>0</v>
      </c>
      <c r="B1677" s="85">
        <f>IF(I1677='School Lookup'!$G$13,1,0)</f>
        <v>0</v>
      </c>
      <c r="C1677" s="85">
        <f t="shared" si="26"/>
        <v>1675</v>
      </c>
      <c r="D1677" s="86" t="s">
        <v>6478</v>
      </c>
      <c r="E1677" s="86" t="s">
        <v>6861</v>
      </c>
      <c r="F1677" s="86" t="s">
        <v>1995</v>
      </c>
      <c r="G1677" s="86" t="s">
        <v>3212</v>
      </c>
      <c r="H1677" s="86" t="s">
        <v>6034</v>
      </c>
      <c r="I1677" s="86" t="s">
        <v>5095</v>
      </c>
      <c r="J1677" s="86" t="s">
        <v>2025</v>
      </c>
      <c r="K1677" s="86" t="s">
        <v>10</v>
      </c>
      <c r="L1677" s="86">
        <v>1</v>
      </c>
      <c r="M1677" s="86">
        <v>1</v>
      </c>
      <c r="N1677" s="89">
        <v>-9.1686699507389197E-2</v>
      </c>
      <c r="O1677" s="89">
        <v>-0.104192457731604</v>
      </c>
      <c r="P1677" s="89">
        <v>45.164999999999999</v>
      </c>
      <c r="Q1677" s="89">
        <v>-0.49546452298280502</v>
      </c>
      <c r="R1677" s="89">
        <v>53.694601970443301</v>
      </c>
      <c r="S1677" s="89">
        <v>-0.29982849035720499</v>
      </c>
      <c r="T1677" s="89">
        <v>-0.34031957563778498</v>
      </c>
      <c r="U1677" s="89">
        <v>0.21481481481481501</v>
      </c>
      <c r="V1677" s="89">
        <v>-7.3105686618487098E-2</v>
      </c>
      <c r="W1677" s="89">
        <v>1</v>
      </c>
      <c r="X1677" s="89">
        <v>-0.18125369458128099</v>
      </c>
      <c r="Y1677" s="89">
        <v>-0.33765325099147198</v>
      </c>
      <c r="Z1677" s="89">
        <v>42.504899999999999</v>
      </c>
      <c r="AA1677" s="89">
        <v>-0.91318310061051899</v>
      </c>
      <c r="AB1677" s="89">
        <v>46.305391625615798</v>
      </c>
      <c r="AC1677" s="89">
        <v>-0.62541817580099501</v>
      </c>
      <c r="AD1677" s="89">
        <v>-0.72683678294293597</v>
      </c>
      <c r="AE1677" s="89">
        <v>0.21481481481481501</v>
      </c>
      <c r="AF1677" s="89">
        <v>-0.15613530892848199</v>
      </c>
      <c r="AG1677" s="89">
        <v>1</v>
      </c>
      <c r="AH1677" s="89">
        <v>3.4629126213592203E-2</v>
      </c>
      <c r="AI1677" s="89">
        <v>0.131561145333985</v>
      </c>
      <c r="AJ1677" s="89">
        <v>53.185200000000002</v>
      </c>
      <c r="AK1677" s="89">
        <v>0.44618294984579498</v>
      </c>
      <c r="AL1677" s="89">
        <v>52.427144660194202</v>
      </c>
      <c r="AM1677" s="89">
        <v>0.28887204758988999</v>
      </c>
      <c r="AN1677" s="89">
        <v>0.26027103323392098</v>
      </c>
      <c r="AO1677" s="89">
        <v>0.10899470899470901</v>
      </c>
      <c r="AP1677" s="89">
        <v>2.8368165527083399E-2</v>
      </c>
      <c r="AQ1677" s="89">
        <v>1</v>
      </c>
      <c r="AR1677" s="89">
        <v>-0.29782500000000001</v>
      </c>
      <c r="AS1677" s="89">
        <v>-0.59944578150235595</v>
      </c>
      <c r="AT1677" s="89">
        <v>55.454500000000003</v>
      </c>
      <c r="AU1677" s="89">
        <v>0.735616903758191</v>
      </c>
      <c r="AV1677" s="89">
        <v>59.999982000000003</v>
      </c>
      <c r="AW1677" s="89">
        <v>6.8085561127917499E-2</v>
      </c>
      <c r="AX1677" s="89">
        <v>3.2534143839171803E-2</v>
      </c>
      <c r="AY1677" s="89">
        <v>0.10582010582010599</v>
      </c>
      <c r="AZ1677" s="89">
        <v>3.4427665438277102E-3</v>
      </c>
      <c r="BA1677" s="89">
        <v>1</v>
      </c>
      <c r="BB1677" s="89">
        <v>7.6592857142857101E-2</v>
      </c>
      <c r="BC1677" s="89">
        <v>0.39684037457157101</v>
      </c>
      <c r="BD1677" s="89">
        <v>37.789499999999997</v>
      </c>
      <c r="BE1677" s="89">
        <v>-1.0503549429002801</v>
      </c>
      <c r="BF1677" s="89">
        <v>60.714273809523803</v>
      </c>
      <c r="BG1677" s="89">
        <v>-0.32675728416435701</v>
      </c>
      <c r="BH1677" s="89">
        <v>-0.339412104587479</v>
      </c>
      <c r="BI1677" s="89">
        <v>8.8888888888888906E-2</v>
      </c>
      <c r="BJ1677" s="89">
        <v>-3.0169964852220399E-2</v>
      </c>
      <c r="BK1677" s="89">
        <v>1</v>
      </c>
      <c r="BL1677" s="89">
        <v>2.54666666666667E-2</v>
      </c>
      <c r="BM1677" s="89">
        <v>0.24374964973004101</v>
      </c>
      <c r="BN1677" s="89">
        <v>44.421100000000003</v>
      </c>
      <c r="BO1677" s="89">
        <v>-0.47542562203425998</v>
      </c>
      <c r="BP1677" s="89">
        <v>54.761930952381</v>
      </c>
      <c r="BQ1677" s="89">
        <v>-0.115837986152109</v>
      </c>
      <c r="BR1677" s="89">
        <v>-0.109637999972518</v>
      </c>
      <c r="BS1677" s="89">
        <v>8.8888888888888906E-2</v>
      </c>
      <c r="BT1677" s="89">
        <v>-9.7455999975571399E-3</v>
      </c>
      <c r="BU1677" s="89">
        <v>1</v>
      </c>
      <c r="BV1677" s="89">
        <v>0.13975119047619</v>
      </c>
      <c r="BW1677" s="89">
        <v>0.47905688984296302</v>
      </c>
      <c r="BX1677" s="89">
        <v>58.552599999999998</v>
      </c>
      <c r="BY1677" s="89">
        <v>0.97418955414875996</v>
      </c>
      <c r="BZ1677" s="89">
        <v>53.571439285714298</v>
      </c>
      <c r="CA1677" s="89">
        <v>0.72662322199586105</v>
      </c>
      <c r="CB1677" s="89">
        <v>0.77574316448217595</v>
      </c>
      <c r="CC1677" s="89">
        <v>8.8888888888888906E-2</v>
      </c>
      <c r="CD1677" s="89">
        <v>6.8954947953971196E-2</v>
      </c>
      <c r="CE1677" s="89">
        <v>1</v>
      </c>
      <c r="CF1677" s="89">
        <v>5.3658333333333301E-2</v>
      </c>
      <c r="CG1677" s="89">
        <v>0.31538794838836698</v>
      </c>
      <c r="CH1677" s="89">
        <v>67.026300000000006</v>
      </c>
      <c r="CI1677" s="89">
        <v>2.0234477328379299</v>
      </c>
      <c r="CJ1677" s="89">
        <v>54.761880952380899</v>
      </c>
      <c r="CK1677" s="89">
        <v>1.1694178406131499</v>
      </c>
      <c r="CL1677" s="89">
        <v>1.27453006255919</v>
      </c>
      <c r="CM1677" s="89">
        <v>8.8888888888888906E-2</v>
      </c>
      <c r="CN1677" s="89">
        <v>0.11329156111637299</v>
      </c>
      <c r="CO1677" s="89">
        <v>89.1</v>
      </c>
      <c r="CP1677" s="89">
        <v>0.1293</v>
      </c>
      <c r="CQ1677" s="89">
        <v>-5.48</v>
      </c>
      <c r="CR1677" s="89">
        <v>-0.97340000000000004</v>
      </c>
      <c r="CS1677" s="89">
        <v>-0.17526666666666699</v>
      </c>
      <c r="CT1677" s="89">
        <v>-0.9657</v>
      </c>
      <c r="CU1677" s="86" t="s">
        <v>6988</v>
      </c>
      <c r="CV1677" s="86">
        <v>-0.1462</v>
      </c>
      <c r="CW1677" s="86">
        <v>38</v>
      </c>
      <c r="CX1677" s="86">
        <v>4</v>
      </c>
      <c r="CY1677" s="86">
        <v>0.24099999999999999</v>
      </c>
      <c r="CZ1677" s="86">
        <v>64</v>
      </c>
      <c r="DA1677" s="86">
        <v>8</v>
      </c>
      <c r="DB1677" s="86">
        <v>-4.53E-2</v>
      </c>
      <c r="DC1677" s="86">
        <v>45</v>
      </c>
      <c r="DD1677" s="86">
        <v>-99</v>
      </c>
      <c r="DE1677" s="86">
        <v>-99</v>
      </c>
      <c r="DF1677" s="86">
        <v>-99</v>
      </c>
      <c r="DG1677" s="86">
        <v>-99</v>
      </c>
      <c r="DH1677" s="86">
        <v>-99</v>
      </c>
    </row>
    <row r="1678" spans="1:112" x14ac:dyDescent="0.2">
      <c r="A1678" s="85">
        <f>IF(ISERROR(SEARCH('School Lookup'!$F$3,Data!J1678)),A1677,A1677+1)</f>
        <v>0</v>
      </c>
      <c r="B1678" s="85">
        <f>IF(I1678='School Lookup'!$G$13,1,0)</f>
        <v>0</v>
      </c>
      <c r="C1678" s="85">
        <f t="shared" si="26"/>
        <v>1676</v>
      </c>
      <c r="D1678" s="86" t="s">
        <v>6478</v>
      </c>
      <c r="E1678" s="86" t="s">
        <v>6629</v>
      </c>
      <c r="F1678" s="86" t="s">
        <v>2759</v>
      </c>
      <c r="G1678" s="86" t="s">
        <v>3234</v>
      </c>
      <c r="H1678" s="86" t="s">
        <v>489</v>
      </c>
      <c r="I1678" s="86" t="s">
        <v>5287</v>
      </c>
      <c r="J1678" s="86" t="s">
        <v>490</v>
      </c>
      <c r="K1678" s="86" t="s">
        <v>36</v>
      </c>
      <c r="L1678" s="86">
        <v>1</v>
      </c>
      <c r="M1678" s="86">
        <v>-99</v>
      </c>
      <c r="N1678" s="89">
        <v>-99</v>
      </c>
      <c r="O1678" s="89">
        <v>-99</v>
      </c>
      <c r="P1678" s="89">
        <v>-99</v>
      </c>
      <c r="Q1678" s="89">
        <v>-99</v>
      </c>
      <c r="R1678" s="89">
        <v>-99</v>
      </c>
      <c r="S1678" s="89">
        <v>-99</v>
      </c>
      <c r="T1678" s="89">
        <v>-99</v>
      </c>
      <c r="U1678" s="89">
        <v>-99</v>
      </c>
      <c r="V1678" s="89">
        <v>-99</v>
      </c>
      <c r="W1678" s="89">
        <v>-99</v>
      </c>
      <c r="X1678" s="89">
        <v>-99</v>
      </c>
      <c r="Y1678" s="89">
        <v>-99</v>
      </c>
      <c r="Z1678" s="89">
        <v>-99</v>
      </c>
      <c r="AA1678" s="89">
        <v>-99</v>
      </c>
      <c r="AB1678" s="89">
        <v>-99</v>
      </c>
      <c r="AC1678" s="89">
        <v>-99</v>
      </c>
      <c r="AD1678" s="89">
        <v>-99</v>
      </c>
      <c r="AE1678" s="89">
        <v>-99</v>
      </c>
      <c r="AF1678" s="89">
        <v>-99</v>
      </c>
      <c r="AG1678" s="89">
        <v>-99</v>
      </c>
      <c r="AH1678" s="89">
        <v>-99</v>
      </c>
      <c r="AI1678" s="89">
        <v>-99</v>
      </c>
      <c r="AJ1678" s="89">
        <v>-99</v>
      </c>
      <c r="AK1678" s="89">
        <v>-99</v>
      </c>
      <c r="AL1678" s="89">
        <v>-99</v>
      </c>
      <c r="AM1678" s="89">
        <v>-99</v>
      </c>
      <c r="AN1678" s="89">
        <v>-99</v>
      </c>
      <c r="AO1678" s="89">
        <v>-99</v>
      </c>
      <c r="AP1678" s="89">
        <v>-99</v>
      </c>
      <c r="AQ1678" s="89">
        <v>-99</v>
      </c>
      <c r="AR1678" s="89">
        <v>-99</v>
      </c>
      <c r="AS1678" s="89">
        <v>-99</v>
      </c>
      <c r="AT1678" s="89">
        <v>-99</v>
      </c>
      <c r="AU1678" s="89">
        <v>-99</v>
      </c>
      <c r="AV1678" s="89">
        <v>-99</v>
      </c>
      <c r="AW1678" s="89">
        <v>-99</v>
      </c>
      <c r="AX1678" s="89">
        <v>-99</v>
      </c>
      <c r="AY1678" s="89">
        <v>-99</v>
      </c>
      <c r="AZ1678" s="89">
        <v>-99</v>
      </c>
      <c r="BA1678" s="89">
        <v>1</v>
      </c>
      <c r="BB1678" s="89">
        <v>-0.24056515151515201</v>
      </c>
      <c r="BC1678" s="89">
        <v>-0.31686094672092702</v>
      </c>
      <c r="BD1678" s="89">
        <v>56.814799999999998</v>
      </c>
      <c r="BE1678" s="89">
        <v>0.852039052814479</v>
      </c>
      <c r="BF1678" s="89">
        <v>60.606021212121199</v>
      </c>
      <c r="BG1678" s="89">
        <v>0.26758905304677599</v>
      </c>
      <c r="BH1678" s="89">
        <v>0.29651624182995401</v>
      </c>
      <c r="BI1678" s="89">
        <v>0.24905660377358499</v>
      </c>
      <c r="BJ1678" s="89">
        <v>7.3849328153875293E-2</v>
      </c>
      <c r="BK1678" s="89">
        <v>1</v>
      </c>
      <c r="BL1678" s="89">
        <v>-0.15390606060606099</v>
      </c>
      <c r="BM1678" s="89">
        <v>-0.192748523789605</v>
      </c>
      <c r="BN1678" s="89">
        <v>47.0182</v>
      </c>
      <c r="BO1678" s="89">
        <v>-0.18382278717235501</v>
      </c>
      <c r="BP1678" s="89">
        <v>57.575786363636396</v>
      </c>
      <c r="BQ1678" s="89">
        <v>-0.18828565548098</v>
      </c>
      <c r="BR1678" s="89">
        <v>-0.18563508353497199</v>
      </c>
      <c r="BS1678" s="89">
        <v>0.24905660377358499</v>
      </c>
      <c r="BT1678" s="89">
        <v>-4.6233643446445899E-2</v>
      </c>
      <c r="BU1678" s="89">
        <v>1</v>
      </c>
      <c r="BV1678" s="89">
        <v>-0.253603007518797</v>
      </c>
      <c r="BW1678" s="89">
        <v>-0.42699806984380501</v>
      </c>
      <c r="BX1678" s="89">
        <v>45.793100000000003</v>
      </c>
      <c r="BY1678" s="89">
        <v>-0.34223504128495902</v>
      </c>
      <c r="BZ1678" s="89">
        <v>54.887207518796998</v>
      </c>
      <c r="CA1678" s="89">
        <v>-0.38461655556438201</v>
      </c>
      <c r="CB1678" s="89">
        <v>-0.39555974890700302</v>
      </c>
      <c r="CC1678" s="89">
        <v>0.25094339622641498</v>
      </c>
      <c r="CD1678" s="89">
        <v>-9.9263106801191298E-2</v>
      </c>
      <c r="CE1678" s="89">
        <v>1</v>
      </c>
      <c r="CF1678" s="89">
        <v>-0.178274436090226</v>
      </c>
      <c r="CG1678" s="89">
        <v>-0.240698866756486</v>
      </c>
      <c r="CH1678" s="89">
        <v>44.839300000000001</v>
      </c>
      <c r="CI1678" s="89">
        <v>-0.508670891552509</v>
      </c>
      <c r="CJ1678" s="89">
        <v>48.872184210526299</v>
      </c>
      <c r="CK1678" s="89">
        <v>-0.374684879154497</v>
      </c>
      <c r="CL1678" s="89">
        <v>-0.39628584501866099</v>
      </c>
      <c r="CM1678" s="89">
        <v>0.25094339622641498</v>
      </c>
      <c r="CN1678" s="89">
        <v>-9.94453158254376E-2</v>
      </c>
      <c r="CO1678" s="89">
        <v>93.444999999999993</v>
      </c>
      <c r="CP1678" s="89">
        <v>0.45760000000000001</v>
      </c>
      <c r="CQ1678" s="89">
        <v>2.4700000000000002</v>
      </c>
      <c r="CR1678" s="89">
        <v>0.1739</v>
      </c>
      <c r="CS1678" s="89">
        <v>0.45760000000000001</v>
      </c>
      <c r="CT1678" s="89">
        <v>7.5600000000000001E-2</v>
      </c>
      <c r="CU1678" s="86" t="s">
        <v>6988</v>
      </c>
      <c r="CV1678" s="86">
        <v>-0.1464</v>
      </c>
      <c r="CW1678" s="86">
        <v>38</v>
      </c>
      <c r="CX1678" s="86">
        <v>2</v>
      </c>
      <c r="CY1678" s="86">
        <v>0.27729999999999999</v>
      </c>
      <c r="CZ1678" s="86">
        <v>65</v>
      </c>
      <c r="DA1678" s="86">
        <v>4</v>
      </c>
      <c r="DB1678" s="86">
        <v>-4.7100000000000003E-2</v>
      </c>
      <c r="DC1678" s="86">
        <v>44</v>
      </c>
      <c r="DD1678" s="86">
        <v>-99</v>
      </c>
      <c r="DE1678" s="86">
        <v>-99</v>
      </c>
      <c r="DF1678" s="86">
        <v>-99</v>
      </c>
      <c r="DG1678" s="86">
        <v>-99</v>
      </c>
      <c r="DH1678" s="86">
        <v>-99</v>
      </c>
    </row>
    <row r="1679" spans="1:112" x14ac:dyDescent="0.2">
      <c r="A1679" s="85">
        <f>IF(ISERROR(SEARCH('School Lookup'!$F$3,Data!J1679)),A1678,A1678+1)</f>
        <v>0</v>
      </c>
      <c r="B1679" s="85">
        <f>IF(I1679='School Lookup'!$G$13,1,0)</f>
        <v>0</v>
      </c>
      <c r="C1679" s="85">
        <f t="shared" si="26"/>
        <v>1677</v>
      </c>
      <c r="D1679" s="86" t="s">
        <v>6478</v>
      </c>
      <c r="E1679" s="86" t="s">
        <v>6730</v>
      </c>
      <c r="F1679" s="86" t="s">
        <v>1941</v>
      </c>
      <c r="G1679" s="86" t="s">
        <v>3099</v>
      </c>
      <c r="H1679" s="86" t="s">
        <v>592</v>
      </c>
      <c r="I1679" s="86" t="s">
        <v>5144</v>
      </c>
      <c r="J1679" s="86" t="s">
        <v>5988</v>
      </c>
      <c r="K1679" s="86" t="s">
        <v>26</v>
      </c>
      <c r="L1679" s="86">
        <v>1</v>
      </c>
      <c r="M1679" s="86">
        <v>1</v>
      </c>
      <c r="N1679" s="89">
        <v>-0.224086497890295</v>
      </c>
      <c r="O1679" s="89">
        <v>-0.39090407813679701</v>
      </c>
      <c r="P1679" s="89">
        <v>54.942300000000003</v>
      </c>
      <c r="Q1679" s="89">
        <v>0.54162749235521801</v>
      </c>
      <c r="R1679" s="89">
        <v>55.274241561181398</v>
      </c>
      <c r="S1679" s="89">
        <v>7.5361707109210294E-2</v>
      </c>
      <c r="T1679" s="89">
        <v>8.5396319626808506E-2</v>
      </c>
      <c r="U1679" s="89">
        <v>0.37829209896249</v>
      </c>
      <c r="V1679" s="89">
        <v>3.2304752995297101E-2</v>
      </c>
      <c r="W1679" s="89">
        <v>1</v>
      </c>
      <c r="X1679" s="89">
        <v>-0.22803052631578899</v>
      </c>
      <c r="Y1679" s="89">
        <v>-0.44777332192241198</v>
      </c>
      <c r="Z1679" s="89">
        <v>49.305700000000002</v>
      </c>
      <c r="AA1679" s="89">
        <v>-6.5103214507669899E-2</v>
      </c>
      <c r="AB1679" s="89">
        <v>51.157888631578899</v>
      </c>
      <c r="AC1679" s="89">
        <v>-0.25643826821504101</v>
      </c>
      <c r="AD1679" s="89">
        <v>-0.29721429016800899</v>
      </c>
      <c r="AE1679" s="89">
        <v>0.37909018355945701</v>
      </c>
      <c r="AF1679" s="89">
        <v>-0.112671019816285</v>
      </c>
      <c r="AG1679" s="89">
        <v>1</v>
      </c>
      <c r="AH1679" s="89">
        <v>-5.2816883116883102E-2</v>
      </c>
      <c r="AI1679" s="89">
        <v>-5.6631102905864698E-2</v>
      </c>
      <c r="AJ1679" s="89">
        <v>-99</v>
      </c>
      <c r="AK1679" s="89">
        <v>-99</v>
      </c>
      <c r="AL1679" s="89">
        <v>44.805189610389597</v>
      </c>
      <c r="AM1679" s="89">
        <v>-5.6631102905864698E-2</v>
      </c>
      <c r="AN1679" s="89">
        <v>-0.10269502877416201</v>
      </c>
      <c r="AO1679" s="89">
        <v>0.122905027932961</v>
      </c>
      <c r="AP1679" s="89">
        <v>-1.26217353800646E-2</v>
      </c>
      <c r="AQ1679" s="89">
        <v>1</v>
      </c>
      <c r="AR1679" s="89">
        <v>-0.20461333333333301</v>
      </c>
      <c r="AS1679" s="89">
        <v>-0.38992310724614998</v>
      </c>
      <c r="AT1679" s="89">
        <v>-99</v>
      </c>
      <c r="AU1679" s="89">
        <v>-99</v>
      </c>
      <c r="AV1679" s="89">
        <v>51.333320000000001</v>
      </c>
      <c r="AW1679" s="89">
        <v>-0.38992310724614998</v>
      </c>
      <c r="AX1679" s="89">
        <v>-0.45011309210438999</v>
      </c>
      <c r="AY1679" s="89">
        <v>0.119712689545092</v>
      </c>
      <c r="AZ1679" s="89">
        <v>-5.3884248855274097E-2</v>
      </c>
      <c r="BA1679" s="89">
        <v>-99</v>
      </c>
      <c r="BB1679" s="89">
        <v>-99</v>
      </c>
      <c r="BC1679" s="89">
        <v>-99</v>
      </c>
      <c r="BD1679" s="89">
        <v>-99</v>
      </c>
      <c r="BE1679" s="89">
        <v>-99</v>
      </c>
      <c r="BF1679" s="89">
        <v>-99</v>
      </c>
      <c r="BG1679" s="89">
        <v>-99</v>
      </c>
      <c r="BH1679" s="89">
        <v>-99</v>
      </c>
      <c r="BI1679" s="89">
        <v>-99</v>
      </c>
      <c r="BJ1679" s="89">
        <v>-99</v>
      </c>
      <c r="BK1679" s="89">
        <v>-99</v>
      </c>
      <c r="BL1679" s="89">
        <v>-99</v>
      </c>
      <c r="BM1679" s="89">
        <v>-99</v>
      </c>
      <c r="BN1679" s="89">
        <v>-99</v>
      </c>
      <c r="BO1679" s="89">
        <v>-99</v>
      </c>
      <c r="BP1679" s="89">
        <v>-99</v>
      </c>
      <c r="BQ1679" s="89">
        <v>-99</v>
      </c>
      <c r="BR1679" s="89">
        <v>-99</v>
      </c>
      <c r="BS1679" s="89">
        <v>-99</v>
      </c>
      <c r="BT1679" s="89">
        <v>-99</v>
      </c>
      <c r="BU1679" s="89">
        <v>-99</v>
      </c>
      <c r="BV1679" s="89">
        <v>-99</v>
      </c>
      <c r="BW1679" s="89">
        <v>-99</v>
      </c>
      <c r="BX1679" s="89">
        <v>-99</v>
      </c>
      <c r="BY1679" s="89">
        <v>-99</v>
      </c>
      <c r="BZ1679" s="89">
        <v>-99</v>
      </c>
      <c r="CA1679" s="89">
        <v>-99</v>
      </c>
      <c r="CB1679" s="89">
        <v>-99</v>
      </c>
      <c r="CC1679" s="89">
        <v>-99</v>
      </c>
      <c r="CD1679" s="89">
        <v>-99</v>
      </c>
      <c r="CE1679" s="89">
        <v>-99</v>
      </c>
      <c r="CF1679" s="89">
        <v>-99</v>
      </c>
      <c r="CG1679" s="89">
        <v>-99</v>
      </c>
      <c r="CH1679" s="89">
        <v>-99</v>
      </c>
      <c r="CI1679" s="89">
        <v>-99</v>
      </c>
      <c r="CJ1679" s="89">
        <v>-99</v>
      </c>
      <c r="CK1679" s="89">
        <v>-99</v>
      </c>
      <c r="CL1679" s="89">
        <v>-99</v>
      </c>
      <c r="CM1679" s="89">
        <v>-99</v>
      </c>
      <c r="CN1679" s="89">
        <v>-99</v>
      </c>
      <c r="CO1679" s="89">
        <v>-99</v>
      </c>
      <c r="CP1679" s="89">
        <v>-99</v>
      </c>
      <c r="CQ1679" s="89">
        <v>-99</v>
      </c>
      <c r="CR1679" s="89">
        <v>-99</v>
      </c>
      <c r="CS1679" s="89">
        <v>-99</v>
      </c>
      <c r="CT1679" s="89">
        <v>-99</v>
      </c>
      <c r="CU1679" s="86">
        <v>-99</v>
      </c>
      <c r="CV1679" s="86">
        <v>-0.1469</v>
      </c>
      <c r="CW1679" s="86">
        <v>38</v>
      </c>
      <c r="CX1679" s="86">
        <v>2</v>
      </c>
      <c r="CY1679" s="86">
        <v>-0.18049999999999999</v>
      </c>
      <c r="CZ1679" s="86">
        <v>43</v>
      </c>
      <c r="DA1679" s="86">
        <v>2</v>
      </c>
      <c r="DB1679" s="86">
        <v>0.1802</v>
      </c>
      <c r="DC1679" s="86">
        <v>56</v>
      </c>
      <c r="DD1679" s="86">
        <v>-99</v>
      </c>
      <c r="DE1679" s="86">
        <v>-99</v>
      </c>
      <c r="DF1679" s="86">
        <v>-99</v>
      </c>
      <c r="DG1679" s="86">
        <v>-99</v>
      </c>
      <c r="DH1679" s="86">
        <v>-99</v>
      </c>
    </row>
    <row r="1680" spans="1:112" x14ac:dyDescent="0.2">
      <c r="A1680" s="85">
        <f>IF(ISERROR(SEARCH('School Lookup'!$F$3,Data!J1680)),A1679,A1679+1)</f>
        <v>0</v>
      </c>
      <c r="B1680" s="85">
        <f>IF(I1680='School Lookup'!$G$13,1,0)</f>
        <v>0</v>
      </c>
      <c r="C1680" s="85">
        <f t="shared" si="26"/>
        <v>1678</v>
      </c>
      <c r="D1680" s="86" t="s">
        <v>6478</v>
      </c>
      <c r="E1680" s="86" t="s">
        <v>6552</v>
      </c>
      <c r="F1680" s="86" t="s">
        <v>518</v>
      </c>
      <c r="G1680" s="86" t="s">
        <v>3152</v>
      </c>
      <c r="H1680" s="86" t="s">
        <v>5929</v>
      </c>
      <c r="I1680" s="86" t="s">
        <v>4701</v>
      </c>
      <c r="J1680" s="86" t="s">
        <v>786</v>
      </c>
      <c r="K1680" s="86" t="s">
        <v>130</v>
      </c>
      <c r="L1680" s="86">
        <v>1</v>
      </c>
      <c r="M1680" s="86">
        <v>1</v>
      </c>
      <c r="N1680" s="89">
        <v>-1.1674626865671601E-2</v>
      </c>
      <c r="O1680" s="89">
        <v>6.9073599160265994E-2</v>
      </c>
      <c r="P1680" s="89">
        <v>45.959499999999998</v>
      </c>
      <c r="Q1680" s="89">
        <v>-0.41119078624709499</v>
      </c>
      <c r="R1680" s="89">
        <v>47.388037686567202</v>
      </c>
      <c r="S1680" s="89">
        <v>-0.17105859354341399</v>
      </c>
      <c r="T1680" s="89">
        <v>-0.194208637038118</v>
      </c>
      <c r="U1680" s="89">
        <v>0.37482517482517502</v>
      </c>
      <c r="V1680" s="89">
        <v>-7.2794286330371605E-2</v>
      </c>
      <c r="W1680" s="89">
        <v>1</v>
      </c>
      <c r="X1680" s="89">
        <v>-0.17142193308550199</v>
      </c>
      <c r="Y1680" s="89">
        <v>-0.31450772716813502</v>
      </c>
      <c r="Z1680" s="89">
        <v>46.0229</v>
      </c>
      <c r="AA1680" s="89">
        <v>-0.474478089536848</v>
      </c>
      <c r="AB1680" s="89">
        <v>51.301135687732298</v>
      </c>
      <c r="AC1680" s="89">
        <v>-0.39449290835249201</v>
      </c>
      <c r="AD1680" s="89">
        <v>-0.45795848630335101</v>
      </c>
      <c r="AE1680" s="89">
        <v>0.37622377622377601</v>
      </c>
      <c r="AF1680" s="89">
        <v>-0.17229487107077099</v>
      </c>
      <c r="AG1680" s="89">
        <v>1</v>
      </c>
      <c r="AH1680" s="89">
        <v>0.26887790697674402</v>
      </c>
      <c r="AI1680" s="89">
        <v>0.63568712017018403</v>
      </c>
      <c r="AJ1680" s="89">
        <v>-99</v>
      </c>
      <c r="AK1680" s="89">
        <v>-99</v>
      </c>
      <c r="AL1680" s="89">
        <v>45.930199418604701</v>
      </c>
      <c r="AM1680" s="89">
        <v>0.63568712017018403</v>
      </c>
      <c r="AN1680" s="89">
        <v>0.62461532635799499</v>
      </c>
      <c r="AO1680" s="89">
        <v>0.12027972027972</v>
      </c>
      <c r="AP1680" s="89">
        <v>7.5128556736765897E-2</v>
      </c>
      <c r="AQ1680" s="89">
        <v>1</v>
      </c>
      <c r="AR1680" s="89">
        <v>6.0304347826086999E-2</v>
      </c>
      <c r="AS1680" s="89">
        <v>0.205563090986632</v>
      </c>
      <c r="AT1680" s="89">
        <v>-99</v>
      </c>
      <c r="AU1680" s="89">
        <v>-99</v>
      </c>
      <c r="AV1680" s="89">
        <v>42.9348130434783</v>
      </c>
      <c r="AW1680" s="89">
        <v>0.205563090986632</v>
      </c>
      <c r="AX1680" s="89">
        <v>0.17740727479149801</v>
      </c>
      <c r="AY1680" s="89">
        <v>0.12867132867132899</v>
      </c>
      <c r="AZ1680" s="89">
        <v>2.2827229763381598E-2</v>
      </c>
      <c r="BA1680" s="89">
        <v>-99</v>
      </c>
      <c r="BB1680" s="89">
        <v>-99</v>
      </c>
      <c r="BC1680" s="89">
        <v>-99</v>
      </c>
      <c r="BD1680" s="89">
        <v>-99</v>
      </c>
      <c r="BE1680" s="89">
        <v>-99</v>
      </c>
      <c r="BF1680" s="89">
        <v>-99</v>
      </c>
      <c r="BG1680" s="89">
        <v>-99</v>
      </c>
      <c r="BH1680" s="89">
        <v>-99</v>
      </c>
      <c r="BI1680" s="89">
        <v>-99</v>
      </c>
      <c r="BJ1680" s="89">
        <v>-99</v>
      </c>
      <c r="BK1680" s="89">
        <v>-99</v>
      </c>
      <c r="BL1680" s="89">
        <v>-99</v>
      </c>
      <c r="BM1680" s="89">
        <v>-99</v>
      </c>
      <c r="BN1680" s="89">
        <v>-99</v>
      </c>
      <c r="BO1680" s="89">
        <v>-99</v>
      </c>
      <c r="BP1680" s="89">
        <v>-99</v>
      </c>
      <c r="BQ1680" s="89">
        <v>-99</v>
      </c>
      <c r="BR1680" s="89">
        <v>-99</v>
      </c>
      <c r="BS1680" s="89">
        <v>-99</v>
      </c>
      <c r="BT1680" s="89">
        <v>-99</v>
      </c>
      <c r="BU1680" s="89">
        <v>-99</v>
      </c>
      <c r="BV1680" s="89">
        <v>-99</v>
      </c>
      <c r="BW1680" s="89">
        <v>-99</v>
      </c>
      <c r="BX1680" s="89">
        <v>-99</v>
      </c>
      <c r="BY1680" s="89">
        <v>-99</v>
      </c>
      <c r="BZ1680" s="89">
        <v>-99</v>
      </c>
      <c r="CA1680" s="89">
        <v>-99</v>
      </c>
      <c r="CB1680" s="89">
        <v>-99</v>
      </c>
      <c r="CC1680" s="89">
        <v>-99</v>
      </c>
      <c r="CD1680" s="89">
        <v>-99</v>
      </c>
      <c r="CE1680" s="89">
        <v>-99</v>
      </c>
      <c r="CF1680" s="89">
        <v>-99</v>
      </c>
      <c r="CG1680" s="89">
        <v>-99</v>
      </c>
      <c r="CH1680" s="89">
        <v>-99</v>
      </c>
      <c r="CI1680" s="89">
        <v>-99</v>
      </c>
      <c r="CJ1680" s="89">
        <v>-99</v>
      </c>
      <c r="CK1680" s="89">
        <v>-99</v>
      </c>
      <c r="CL1680" s="89">
        <v>-99</v>
      </c>
      <c r="CM1680" s="89">
        <v>-99</v>
      </c>
      <c r="CN1680" s="89">
        <v>-99</v>
      </c>
      <c r="CO1680" s="89">
        <v>-99</v>
      </c>
      <c r="CP1680" s="89">
        <v>-99</v>
      </c>
      <c r="CQ1680" s="89">
        <v>-99</v>
      </c>
      <c r="CR1680" s="89">
        <v>-99</v>
      </c>
      <c r="CS1680" s="89">
        <v>-99</v>
      </c>
      <c r="CT1680" s="89">
        <v>-99</v>
      </c>
      <c r="CU1680" s="86">
        <v>-99</v>
      </c>
      <c r="CV1680" s="86">
        <v>-0.14710000000000001</v>
      </c>
      <c r="CW1680" s="86">
        <v>38</v>
      </c>
      <c r="CX1680" s="86">
        <v>2</v>
      </c>
      <c r="CY1680" s="86">
        <v>0.3523</v>
      </c>
      <c r="CZ1680" s="86">
        <v>68</v>
      </c>
      <c r="DA1680" s="86">
        <v>2</v>
      </c>
      <c r="DB1680" s="86">
        <v>-0.33260000000000001</v>
      </c>
      <c r="DC1680" s="86">
        <v>30</v>
      </c>
      <c r="DD1680" s="86">
        <v>-99</v>
      </c>
      <c r="DE1680" s="86">
        <v>-99</v>
      </c>
      <c r="DF1680" s="86">
        <v>-99</v>
      </c>
      <c r="DG1680" s="86">
        <v>-99</v>
      </c>
      <c r="DH1680" s="86">
        <v>-99</v>
      </c>
    </row>
    <row r="1681" spans="1:112" x14ac:dyDescent="0.2">
      <c r="A1681" s="85">
        <f>IF(ISERROR(SEARCH('School Lookup'!$F$3,Data!J1681)),A1680,A1680+1)</f>
        <v>0</v>
      </c>
      <c r="B1681" s="85">
        <f>IF(I1681='School Lookup'!$G$13,1,0)</f>
        <v>0</v>
      </c>
      <c r="C1681" s="85">
        <f t="shared" si="26"/>
        <v>1679</v>
      </c>
      <c r="D1681" s="86" t="s">
        <v>6478</v>
      </c>
      <c r="E1681" s="86" t="s">
        <v>6850</v>
      </c>
      <c r="F1681" s="86" t="s">
        <v>2017</v>
      </c>
      <c r="G1681" s="86" t="s">
        <v>3019</v>
      </c>
      <c r="H1681" s="86" t="s">
        <v>2191</v>
      </c>
      <c r="I1681" s="86" t="s">
        <v>4227</v>
      </c>
      <c r="J1681" s="86" t="s">
        <v>2708</v>
      </c>
      <c r="K1681" s="86" t="s">
        <v>19</v>
      </c>
      <c r="L1681" s="86">
        <v>1</v>
      </c>
      <c r="M1681" s="86">
        <v>1</v>
      </c>
      <c r="N1681" s="89">
        <v>-0.468272377622378</v>
      </c>
      <c r="O1681" s="89">
        <v>-0.91968833697364205</v>
      </c>
      <c r="P1681" s="89">
        <v>44.948500000000003</v>
      </c>
      <c r="Q1681" s="89">
        <v>-0.51842898365402101</v>
      </c>
      <c r="R1681" s="89">
        <v>52.797175874125898</v>
      </c>
      <c r="S1681" s="89">
        <v>-0.71905866031383103</v>
      </c>
      <c r="T1681" s="89">
        <v>-0.81600616961120198</v>
      </c>
      <c r="U1681" s="89">
        <v>0.25354609929077998</v>
      </c>
      <c r="V1681" s="89">
        <v>-0.206895181302131</v>
      </c>
      <c r="W1681" s="89">
        <v>1</v>
      </c>
      <c r="X1681" s="89">
        <v>-0.41542097902097902</v>
      </c>
      <c r="Y1681" s="89">
        <v>-0.88892012854662195</v>
      </c>
      <c r="Z1681" s="89">
        <v>46.719700000000003</v>
      </c>
      <c r="AA1681" s="89">
        <v>-0.38758506744584797</v>
      </c>
      <c r="AB1681" s="89">
        <v>54.8950653846154</v>
      </c>
      <c r="AC1681" s="89">
        <v>-0.63825259799623502</v>
      </c>
      <c r="AD1681" s="89">
        <v>-0.74178056807454296</v>
      </c>
      <c r="AE1681" s="89">
        <v>0.25354609929077998</v>
      </c>
      <c r="AF1681" s="89">
        <v>-0.18807556956499899</v>
      </c>
      <c r="AG1681" s="89">
        <v>1</v>
      </c>
      <c r="AH1681" s="89">
        <v>-0.34044791666666702</v>
      </c>
      <c r="AI1681" s="89">
        <v>-0.67564083567386302</v>
      </c>
      <c r="AJ1681" s="89">
        <v>50.616999999999997</v>
      </c>
      <c r="AK1681" s="89">
        <v>0.19477930624015</v>
      </c>
      <c r="AL1681" s="89">
        <v>51.041686458333302</v>
      </c>
      <c r="AM1681" s="89">
        <v>-0.24043076471685601</v>
      </c>
      <c r="AN1681" s="89">
        <v>-0.29578455444195401</v>
      </c>
      <c r="AO1681" s="89">
        <v>8.5106382978723402E-2</v>
      </c>
      <c r="AP1681" s="89">
        <v>-2.5173153569528001E-2</v>
      </c>
      <c r="AQ1681" s="89">
        <v>1</v>
      </c>
      <c r="AR1681" s="89">
        <v>-1.19541666666667E-2</v>
      </c>
      <c r="AS1681" s="89">
        <v>4.3139247108334701E-2</v>
      </c>
      <c r="AT1681" s="89">
        <v>41.375</v>
      </c>
      <c r="AU1681" s="89">
        <v>-0.79466529277265796</v>
      </c>
      <c r="AV1681" s="89">
        <v>44.7916375</v>
      </c>
      <c r="AW1681" s="89">
        <v>-0.37576302283216201</v>
      </c>
      <c r="AX1681" s="89">
        <v>-0.43519126621973803</v>
      </c>
      <c r="AY1681" s="89">
        <v>8.5106382978723402E-2</v>
      </c>
      <c r="AZ1681" s="89">
        <v>-3.7037554571892603E-2</v>
      </c>
      <c r="BA1681" s="89">
        <v>1</v>
      </c>
      <c r="BB1681" s="89">
        <v>-0.131566666666667</v>
      </c>
      <c r="BC1681" s="89">
        <v>-7.1581431363875597E-2</v>
      </c>
      <c r="BD1681" s="89">
        <v>53.217399999999998</v>
      </c>
      <c r="BE1681" s="89">
        <v>0.49232476919297002</v>
      </c>
      <c r="BF1681" s="89">
        <v>52.222239999999999</v>
      </c>
      <c r="BG1681" s="89">
        <v>0.21037166891454701</v>
      </c>
      <c r="BH1681" s="89">
        <v>0.23529578130137599</v>
      </c>
      <c r="BI1681" s="89">
        <v>7.9787234042553196E-2</v>
      </c>
      <c r="BJ1681" s="89">
        <v>1.8773599571918299E-2</v>
      </c>
      <c r="BK1681" s="89">
        <v>1</v>
      </c>
      <c r="BL1681" s="89">
        <v>-1.0823333333333299E-2</v>
      </c>
      <c r="BM1681" s="89">
        <v>0.15543901880038399</v>
      </c>
      <c r="BN1681" s="89">
        <v>67.260900000000007</v>
      </c>
      <c r="BO1681" s="89">
        <v>2.08903105182464</v>
      </c>
      <c r="BP1681" s="89">
        <v>65.555563333333296</v>
      </c>
      <c r="BQ1681" s="89">
        <v>1.1222350353125099</v>
      </c>
      <c r="BR1681" s="89">
        <v>1.18909168643814</v>
      </c>
      <c r="BS1681" s="89">
        <v>7.9787234042553196E-2</v>
      </c>
      <c r="BT1681" s="89">
        <v>9.4874336683894306E-2</v>
      </c>
      <c r="BU1681" s="89">
        <v>1</v>
      </c>
      <c r="BV1681" s="89">
        <v>5.0917391304347803E-2</v>
      </c>
      <c r="BW1681" s="89">
        <v>0.27443646189854798</v>
      </c>
      <c r="BX1681" s="89">
        <v>59.361699999999999</v>
      </c>
      <c r="BY1681" s="89">
        <v>1.0576661120205699</v>
      </c>
      <c r="BZ1681" s="89">
        <v>57.608679347826097</v>
      </c>
      <c r="CA1681" s="89">
        <v>0.66605128695956195</v>
      </c>
      <c r="CB1681" s="89">
        <v>0.711897282242966</v>
      </c>
      <c r="CC1681" s="89">
        <v>8.1560283687943297E-2</v>
      </c>
      <c r="CD1681" s="89">
        <v>5.8062544296412097E-2</v>
      </c>
      <c r="CE1681" s="89">
        <v>1</v>
      </c>
      <c r="CF1681" s="89">
        <v>0.152757608695652</v>
      </c>
      <c r="CG1681" s="89">
        <v>0.55299042498690298</v>
      </c>
      <c r="CH1681" s="89">
        <v>60.804299999999998</v>
      </c>
      <c r="CI1681" s="89">
        <v>1.31335434116905</v>
      </c>
      <c r="CJ1681" s="89">
        <v>52.173903260869601</v>
      </c>
      <c r="CK1681" s="89">
        <v>0.93317238307797901</v>
      </c>
      <c r="CL1681" s="89">
        <v>1.0188976726349199</v>
      </c>
      <c r="CM1681" s="89">
        <v>8.1560283687943297E-2</v>
      </c>
      <c r="CN1681" s="89">
        <v>8.3101583229089296E-2</v>
      </c>
      <c r="CO1681" s="89">
        <v>95.63</v>
      </c>
      <c r="CP1681" s="89">
        <v>0.62270000000000003</v>
      </c>
      <c r="CQ1681" s="89">
        <v>-4.3</v>
      </c>
      <c r="CR1681" s="89">
        <v>-0.80310000000000004</v>
      </c>
      <c r="CS1681" s="89">
        <v>0.62270000000000003</v>
      </c>
      <c r="CT1681" s="89">
        <v>0.3473</v>
      </c>
      <c r="CU1681" s="86" t="s">
        <v>6988</v>
      </c>
      <c r="CV1681" s="86">
        <v>-0.1474</v>
      </c>
      <c r="CW1681" s="86">
        <v>38</v>
      </c>
      <c r="CX1681" s="86">
        <v>4</v>
      </c>
      <c r="CY1681" s="86">
        <v>0.62480000000000002</v>
      </c>
      <c r="CZ1681" s="86">
        <v>77</v>
      </c>
      <c r="DA1681" s="86">
        <v>8</v>
      </c>
      <c r="DB1681" s="86">
        <v>0.1186</v>
      </c>
      <c r="DC1681" s="86">
        <v>54</v>
      </c>
      <c r="DD1681" s="86">
        <v>-99</v>
      </c>
      <c r="DE1681" s="86">
        <v>-99</v>
      </c>
      <c r="DF1681" s="86">
        <v>-99</v>
      </c>
      <c r="DG1681" s="86">
        <v>-99</v>
      </c>
      <c r="DH1681" s="86">
        <v>-99</v>
      </c>
    </row>
    <row r="1682" spans="1:112" x14ac:dyDescent="0.2">
      <c r="A1682" s="85">
        <f>IF(ISERROR(SEARCH('School Lookup'!$F$3,Data!J1682)),A1681,A1681+1)</f>
        <v>0</v>
      </c>
      <c r="B1682" s="85">
        <f>IF(I1682='School Lookup'!$G$13,1,0)</f>
        <v>0</v>
      </c>
      <c r="C1682" s="85">
        <f t="shared" si="26"/>
        <v>1680</v>
      </c>
      <c r="D1682" s="86" t="s">
        <v>6478</v>
      </c>
      <c r="E1682" s="86" t="s">
        <v>6680</v>
      </c>
      <c r="F1682" s="86" t="s">
        <v>6126</v>
      </c>
      <c r="G1682" s="86" t="s">
        <v>3101</v>
      </c>
      <c r="H1682" s="86" t="s">
        <v>1780</v>
      </c>
      <c r="I1682" s="86" t="s">
        <v>4325</v>
      </c>
      <c r="J1682" s="86" t="s">
        <v>1929</v>
      </c>
      <c r="K1682" s="86" t="s">
        <v>94</v>
      </c>
      <c r="L1682" s="86">
        <v>1</v>
      </c>
      <c r="M1682" s="86">
        <v>1</v>
      </c>
      <c r="N1682" s="89">
        <v>-0.19564192139737999</v>
      </c>
      <c r="O1682" s="89">
        <v>-0.32930737846179098</v>
      </c>
      <c r="P1682" s="89">
        <v>46.7455</v>
      </c>
      <c r="Q1682" s="89">
        <v>-0.327818656512333</v>
      </c>
      <c r="R1682" s="89">
        <v>48.908283260553098</v>
      </c>
      <c r="S1682" s="89">
        <v>-0.32856301748706201</v>
      </c>
      <c r="T1682" s="89">
        <v>-0.37292369222904198</v>
      </c>
      <c r="U1682" s="89">
        <v>0.361578947368421</v>
      </c>
      <c r="V1682" s="89">
        <v>-0.13484135608492201</v>
      </c>
      <c r="W1682" s="89">
        <v>1</v>
      </c>
      <c r="X1682" s="89">
        <v>-0.16821588921282801</v>
      </c>
      <c r="Y1682" s="89">
        <v>-0.30696019208345199</v>
      </c>
      <c r="Z1682" s="89">
        <v>46.231000000000002</v>
      </c>
      <c r="AA1682" s="89">
        <v>-0.44852740369135802</v>
      </c>
      <c r="AB1682" s="89">
        <v>49.5626639941691</v>
      </c>
      <c r="AC1682" s="89">
        <v>-0.37774379788740498</v>
      </c>
      <c r="AD1682" s="89">
        <v>-0.438456626061552</v>
      </c>
      <c r="AE1682" s="89">
        <v>0.36105263157894701</v>
      </c>
      <c r="AF1682" s="89">
        <v>-0.15830591867275001</v>
      </c>
      <c r="AG1682" s="89">
        <v>1</v>
      </c>
      <c r="AH1682" s="89">
        <v>9.3948484848484906E-2</v>
      </c>
      <c r="AI1682" s="89">
        <v>0.25922212782041898</v>
      </c>
      <c r="AJ1682" s="89">
        <v>52.070399999999999</v>
      </c>
      <c r="AK1682" s="89">
        <v>0.33705407285351502</v>
      </c>
      <c r="AL1682" s="89">
        <v>46.666678787878801</v>
      </c>
      <c r="AM1682" s="89">
        <v>0.29813810033696703</v>
      </c>
      <c r="AN1682" s="89">
        <v>0.27000542399458399</v>
      </c>
      <c r="AO1682" s="89">
        <v>8.6842105263157901E-2</v>
      </c>
      <c r="AP1682" s="89">
        <v>2.3447839452161199E-2</v>
      </c>
      <c r="AQ1682" s="89">
        <v>1</v>
      </c>
      <c r="AR1682" s="89">
        <v>7.3192817679558E-2</v>
      </c>
      <c r="AS1682" s="89">
        <v>0.23453399953638199</v>
      </c>
      <c r="AT1682" s="89">
        <v>58.341500000000003</v>
      </c>
      <c r="AU1682" s="89">
        <v>1.0494011078410499</v>
      </c>
      <c r="AV1682" s="89">
        <v>45.856318784530401</v>
      </c>
      <c r="AW1682" s="89">
        <v>0.64196755368871405</v>
      </c>
      <c r="AX1682" s="89">
        <v>0.63728810723148299</v>
      </c>
      <c r="AY1682" s="89">
        <v>0.19052631578947399</v>
      </c>
      <c r="AZ1682" s="89">
        <v>0.121420155167261</v>
      </c>
      <c r="BA1682" s="89">
        <v>-99</v>
      </c>
      <c r="BB1682" s="89">
        <v>-99</v>
      </c>
      <c r="BC1682" s="89">
        <v>-99</v>
      </c>
      <c r="BD1682" s="89">
        <v>-99</v>
      </c>
      <c r="BE1682" s="89">
        <v>-99</v>
      </c>
      <c r="BF1682" s="89">
        <v>-99</v>
      </c>
      <c r="BG1682" s="89">
        <v>-99</v>
      </c>
      <c r="BH1682" s="89">
        <v>-99</v>
      </c>
      <c r="BI1682" s="89">
        <v>-99</v>
      </c>
      <c r="BJ1682" s="89">
        <v>-99</v>
      </c>
      <c r="BK1682" s="89">
        <v>-99</v>
      </c>
      <c r="BL1682" s="89">
        <v>-99</v>
      </c>
      <c r="BM1682" s="89">
        <v>-99</v>
      </c>
      <c r="BN1682" s="89">
        <v>-99</v>
      </c>
      <c r="BO1682" s="89">
        <v>-99</v>
      </c>
      <c r="BP1682" s="89">
        <v>-99</v>
      </c>
      <c r="BQ1682" s="89">
        <v>-99</v>
      </c>
      <c r="BR1682" s="89">
        <v>-99</v>
      </c>
      <c r="BS1682" s="89">
        <v>-99</v>
      </c>
      <c r="BT1682" s="89">
        <v>-99</v>
      </c>
      <c r="BU1682" s="89">
        <v>-99</v>
      </c>
      <c r="BV1682" s="89">
        <v>-99</v>
      </c>
      <c r="BW1682" s="89">
        <v>-99</v>
      </c>
      <c r="BX1682" s="89">
        <v>-99</v>
      </c>
      <c r="BY1682" s="89">
        <v>-99</v>
      </c>
      <c r="BZ1682" s="89">
        <v>-99</v>
      </c>
      <c r="CA1682" s="89">
        <v>-99</v>
      </c>
      <c r="CB1682" s="89">
        <v>-99</v>
      </c>
      <c r="CC1682" s="89">
        <v>-99</v>
      </c>
      <c r="CD1682" s="89">
        <v>-99</v>
      </c>
      <c r="CE1682" s="89">
        <v>-99</v>
      </c>
      <c r="CF1682" s="89">
        <v>-99</v>
      </c>
      <c r="CG1682" s="89">
        <v>-99</v>
      </c>
      <c r="CH1682" s="89">
        <v>-99</v>
      </c>
      <c r="CI1682" s="89">
        <v>-99</v>
      </c>
      <c r="CJ1682" s="89">
        <v>-99</v>
      </c>
      <c r="CK1682" s="89">
        <v>-99</v>
      </c>
      <c r="CL1682" s="89">
        <v>-99</v>
      </c>
      <c r="CM1682" s="89">
        <v>-99</v>
      </c>
      <c r="CN1682" s="89">
        <v>-99</v>
      </c>
      <c r="CO1682" s="89">
        <v>-99</v>
      </c>
      <c r="CP1682" s="89">
        <v>-99</v>
      </c>
      <c r="CQ1682" s="89">
        <v>-99</v>
      </c>
      <c r="CR1682" s="89">
        <v>-99</v>
      </c>
      <c r="CS1682" s="89">
        <v>-99</v>
      </c>
      <c r="CT1682" s="89">
        <v>-99</v>
      </c>
      <c r="CU1682" s="86">
        <v>-99</v>
      </c>
      <c r="CV1682" s="86">
        <v>-0.14829999999999999</v>
      </c>
      <c r="CW1682" s="86">
        <v>38</v>
      </c>
      <c r="CX1682" s="86">
        <v>2</v>
      </c>
      <c r="CY1682" s="86">
        <v>0.3095</v>
      </c>
      <c r="CZ1682" s="86">
        <v>66</v>
      </c>
      <c r="DA1682" s="86">
        <v>4</v>
      </c>
      <c r="DB1682" s="86">
        <v>-5.1299999999999998E-2</v>
      </c>
      <c r="DC1682" s="86">
        <v>44</v>
      </c>
      <c r="DD1682" s="86">
        <v>-99</v>
      </c>
      <c r="DE1682" s="86">
        <v>-99</v>
      </c>
      <c r="DF1682" s="86">
        <v>-99</v>
      </c>
      <c r="DG1682" s="86">
        <v>-99</v>
      </c>
      <c r="DH1682" s="86">
        <v>-99</v>
      </c>
    </row>
    <row r="1683" spans="1:112" x14ac:dyDescent="0.2">
      <c r="A1683" s="85">
        <f>IF(ISERROR(SEARCH('School Lookup'!$F$3,Data!J1683)),A1682,A1682+1)</f>
        <v>0</v>
      </c>
      <c r="B1683" s="85">
        <f>IF(I1683='School Lookup'!$G$13,1,0)</f>
        <v>0</v>
      </c>
      <c r="C1683" s="85">
        <f t="shared" si="26"/>
        <v>1681</v>
      </c>
      <c r="D1683" s="86" t="s">
        <v>6478</v>
      </c>
      <c r="E1683" s="86" t="s">
        <v>6499</v>
      </c>
      <c r="F1683" s="86" t="s">
        <v>2742</v>
      </c>
      <c r="G1683" s="86" t="s">
        <v>3014</v>
      </c>
      <c r="H1683" s="86" t="s">
        <v>507</v>
      </c>
      <c r="I1683" s="86" t="s">
        <v>4878</v>
      </c>
      <c r="J1683" s="86" t="s">
        <v>6111</v>
      </c>
      <c r="K1683" s="86" t="s">
        <v>74</v>
      </c>
      <c r="L1683" s="86">
        <v>1</v>
      </c>
      <c r="M1683" s="86">
        <v>1</v>
      </c>
      <c r="N1683" s="89">
        <v>-0.25279673093042698</v>
      </c>
      <c r="O1683" s="89">
        <v>-0.45307605677788898</v>
      </c>
      <c r="P1683" s="89">
        <v>50.787300000000002</v>
      </c>
      <c r="Q1683" s="89">
        <v>0.10090077600924501</v>
      </c>
      <c r="R1683" s="89">
        <v>49.706628248114001</v>
      </c>
      <c r="S1683" s="89">
        <v>-0.17608764038432201</v>
      </c>
      <c r="T1683" s="89">
        <v>-0.19991492998676699</v>
      </c>
      <c r="U1683" s="89">
        <v>0.39713715046604497</v>
      </c>
      <c r="V1683" s="89">
        <v>-7.93936456305636E-2</v>
      </c>
      <c r="W1683" s="89">
        <v>1</v>
      </c>
      <c r="X1683" s="89">
        <v>-0.22089184188393601</v>
      </c>
      <c r="Y1683" s="89">
        <v>-0.43096772806665401</v>
      </c>
      <c r="Z1683" s="89">
        <v>48.883899999999997</v>
      </c>
      <c r="AA1683" s="89">
        <v>-0.117702922771137</v>
      </c>
      <c r="AB1683" s="89">
        <v>51.303590243902399</v>
      </c>
      <c r="AC1683" s="89">
        <v>-0.27433532541889499</v>
      </c>
      <c r="AD1683" s="89">
        <v>-0.31805276448917302</v>
      </c>
      <c r="AE1683" s="89">
        <v>0.39580559254327602</v>
      </c>
      <c r="AF1683" s="89">
        <v>-0.125887062908664</v>
      </c>
      <c r="AG1683" s="89">
        <v>-99</v>
      </c>
      <c r="AH1683" s="89">
        <v>-99</v>
      </c>
      <c r="AI1683" s="89">
        <v>-99</v>
      </c>
      <c r="AJ1683" s="89">
        <v>-99</v>
      </c>
      <c r="AK1683" s="89">
        <v>-99</v>
      </c>
      <c r="AL1683" s="89">
        <v>-99</v>
      </c>
      <c r="AM1683" s="89">
        <v>-99</v>
      </c>
      <c r="AN1683" s="89">
        <v>-99</v>
      </c>
      <c r="AO1683" s="89">
        <v>-99</v>
      </c>
      <c r="AP1683" s="89">
        <v>-99</v>
      </c>
      <c r="AQ1683" s="89">
        <v>1</v>
      </c>
      <c r="AR1683" s="89">
        <v>0.101396302250804</v>
      </c>
      <c r="AS1683" s="89">
        <v>0.29793024296847498</v>
      </c>
      <c r="AT1683" s="89">
        <v>-99</v>
      </c>
      <c r="AU1683" s="89">
        <v>-99</v>
      </c>
      <c r="AV1683" s="89">
        <v>51.286190675241201</v>
      </c>
      <c r="AW1683" s="89">
        <v>0.29793024296847498</v>
      </c>
      <c r="AX1683" s="89">
        <v>0.27474331595044998</v>
      </c>
      <c r="AY1683" s="89">
        <v>0.20705725699067901</v>
      </c>
      <c r="AZ1683" s="89">
        <v>5.6887597377223799E-2</v>
      </c>
      <c r="BA1683" s="89">
        <v>-99</v>
      </c>
      <c r="BB1683" s="89">
        <v>-99</v>
      </c>
      <c r="BC1683" s="89">
        <v>-99</v>
      </c>
      <c r="BD1683" s="89">
        <v>-99</v>
      </c>
      <c r="BE1683" s="89">
        <v>-99</v>
      </c>
      <c r="BF1683" s="89">
        <v>-99</v>
      </c>
      <c r="BG1683" s="89">
        <v>-99</v>
      </c>
      <c r="BH1683" s="89">
        <v>-99</v>
      </c>
      <c r="BI1683" s="89">
        <v>-99</v>
      </c>
      <c r="BJ1683" s="89">
        <v>-99</v>
      </c>
      <c r="BK1683" s="89">
        <v>-99</v>
      </c>
      <c r="BL1683" s="89">
        <v>-99</v>
      </c>
      <c r="BM1683" s="89">
        <v>-99</v>
      </c>
      <c r="BN1683" s="89">
        <v>-99</v>
      </c>
      <c r="BO1683" s="89">
        <v>-99</v>
      </c>
      <c r="BP1683" s="89">
        <v>-99</v>
      </c>
      <c r="BQ1683" s="89">
        <v>-99</v>
      </c>
      <c r="BR1683" s="89">
        <v>-99</v>
      </c>
      <c r="BS1683" s="89">
        <v>-99</v>
      </c>
      <c r="BT1683" s="89">
        <v>-99</v>
      </c>
      <c r="BU1683" s="89">
        <v>-99</v>
      </c>
      <c r="BV1683" s="89">
        <v>-99</v>
      </c>
      <c r="BW1683" s="89">
        <v>-99</v>
      </c>
      <c r="BX1683" s="89">
        <v>-99</v>
      </c>
      <c r="BY1683" s="89">
        <v>-99</v>
      </c>
      <c r="BZ1683" s="89">
        <v>-99</v>
      </c>
      <c r="CA1683" s="89">
        <v>-99</v>
      </c>
      <c r="CB1683" s="89">
        <v>-99</v>
      </c>
      <c r="CC1683" s="89">
        <v>-99</v>
      </c>
      <c r="CD1683" s="89">
        <v>-99</v>
      </c>
      <c r="CE1683" s="89">
        <v>-99</v>
      </c>
      <c r="CF1683" s="89">
        <v>-99</v>
      </c>
      <c r="CG1683" s="89">
        <v>-99</v>
      </c>
      <c r="CH1683" s="89">
        <v>-99</v>
      </c>
      <c r="CI1683" s="89">
        <v>-99</v>
      </c>
      <c r="CJ1683" s="89">
        <v>-99</v>
      </c>
      <c r="CK1683" s="89">
        <v>-99</v>
      </c>
      <c r="CL1683" s="89">
        <v>-99</v>
      </c>
      <c r="CM1683" s="89">
        <v>-99</v>
      </c>
      <c r="CN1683" s="89">
        <v>-99</v>
      </c>
      <c r="CO1683" s="89">
        <v>-99</v>
      </c>
      <c r="CP1683" s="89">
        <v>-99</v>
      </c>
      <c r="CQ1683" s="89">
        <v>-99</v>
      </c>
      <c r="CR1683" s="89">
        <v>-99</v>
      </c>
      <c r="CS1683" s="89">
        <v>-99</v>
      </c>
      <c r="CT1683" s="89">
        <v>-99</v>
      </c>
      <c r="CU1683" s="86">
        <v>-99</v>
      </c>
      <c r="CV1683" s="86">
        <v>-0.1484</v>
      </c>
      <c r="CW1683" s="86">
        <v>38</v>
      </c>
      <c r="CX1683" s="86">
        <v>2</v>
      </c>
      <c r="CY1683" s="86">
        <v>2.8400000000000002E-2</v>
      </c>
      <c r="CZ1683" s="86">
        <v>53</v>
      </c>
      <c r="DA1683" s="86">
        <v>2</v>
      </c>
      <c r="DB1683" s="86">
        <v>-6.4999999999999997E-3</v>
      </c>
      <c r="DC1683" s="86">
        <v>47</v>
      </c>
      <c r="DD1683" s="86">
        <v>-99</v>
      </c>
      <c r="DE1683" s="86">
        <v>-99</v>
      </c>
      <c r="DF1683" s="86">
        <v>-99</v>
      </c>
      <c r="DG1683" s="86">
        <v>-99</v>
      </c>
      <c r="DH1683" s="86">
        <v>-99</v>
      </c>
    </row>
    <row r="1684" spans="1:112" x14ac:dyDescent="0.2">
      <c r="A1684" s="85">
        <f>IF(ISERROR(SEARCH('School Lookup'!$F$3,Data!J1684)),A1683,A1683+1)</f>
        <v>0</v>
      </c>
      <c r="B1684" s="85">
        <f>IF(I1684='School Lookup'!$G$13,1,0)</f>
        <v>0</v>
      </c>
      <c r="C1684" s="85">
        <f t="shared" si="26"/>
        <v>1682</v>
      </c>
      <c r="D1684" s="86" t="s">
        <v>6478</v>
      </c>
      <c r="E1684" s="86" t="s">
        <v>4473</v>
      </c>
      <c r="F1684" s="86" t="s">
        <v>2744</v>
      </c>
      <c r="G1684" s="86" t="s">
        <v>3050</v>
      </c>
      <c r="H1684" s="86" t="s">
        <v>5913</v>
      </c>
      <c r="I1684" s="86" t="s">
        <v>4672</v>
      </c>
      <c r="J1684" s="86" t="s">
        <v>185</v>
      </c>
      <c r="K1684" s="86" t="s">
        <v>94</v>
      </c>
      <c r="L1684" s="86">
        <v>1</v>
      </c>
      <c r="M1684" s="86">
        <v>1</v>
      </c>
      <c r="N1684" s="89">
        <v>-0.192343726235741</v>
      </c>
      <c r="O1684" s="89">
        <v>-0.32216514040134397</v>
      </c>
      <c r="P1684" s="89">
        <v>50.0961</v>
      </c>
      <c r="Q1684" s="89">
        <v>2.7584216120354599E-2</v>
      </c>
      <c r="R1684" s="89">
        <v>50.697063878327</v>
      </c>
      <c r="S1684" s="89">
        <v>-0.14729046214049499</v>
      </c>
      <c r="T1684" s="89">
        <v>-0.16723972525074099</v>
      </c>
      <c r="U1684" s="89">
        <v>0.363259668508287</v>
      </c>
      <c r="V1684" s="89">
        <v>-6.0751447156001101E-2</v>
      </c>
      <c r="W1684" s="89">
        <v>1</v>
      </c>
      <c r="X1684" s="89">
        <v>-0.168243219264892</v>
      </c>
      <c r="Y1684" s="89">
        <v>-0.30702453135484398</v>
      </c>
      <c r="Z1684" s="89">
        <v>49.620800000000003</v>
      </c>
      <c r="AA1684" s="89">
        <v>-2.5809312009286101E-2</v>
      </c>
      <c r="AB1684" s="89">
        <v>51.711041571609599</v>
      </c>
      <c r="AC1684" s="89">
        <v>-0.16641692168206501</v>
      </c>
      <c r="AD1684" s="89">
        <v>-0.192397755431784</v>
      </c>
      <c r="AE1684" s="89">
        <v>0.363259668508287</v>
      </c>
      <c r="AF1684" s="89">
        <v>-6.9890344859888404E-2</v>
      </c>
      <c r="AG1684" s="89">
        <v>1</v>
      </c>
      <c r="AH1684" s="89">
        <v>-7.5305617977528105E-2</v>
      </c>
      <c r="AI1684" s="89">
        <v>-0.105029029877013</v>
      </c>
      <c r="AJ1684" s="89">
        <v>49.988</v>
      </c>
      <c r="AK1684" s="89">
        <v>0.13320587277392901</v>
      </c>
      <c r="AL1684" s="89">
        <v>51.685420224719103</v>
      </c>
      <c r="AM1684" s="89">
        <v>1.4088421448458101E-2</v>
      </c>
      <c r="AN1684" s="89">
        <v>-2.84010976619807E-2</v>
      </c>
      <c r="AO1684" s="89">
        <v>8.19521178637201E-2</v>
      </c>
      <c r="AP1684" s="89">
        <v>-2.3275301030536702E-3</v>
      </c>
      <c r="AQ1684" s="89">
        <v>1</v>
      </c>
      <c r="AR1684" s="89">
        <v>-0.144831730769231</v>
      </c>
      <c r="AS1684" s="89">
        <v>-0.25554506543572802</v>
      </c>
      <c r="AT1684" s="89">
        <v>50.156599999999997</v>
      </c>
      <c r="AU1684" s="89">
        <v>0.15979517365408299</v>
      </c>
      <c r="AV1684" s="89">
        <v>55.288468269230798</v>
      </c>
      <c r="AW1684" s="89">
        <v>-4.7874945890822598E-2</v>
      </c>
      <c r="AX1684" s="89">
        <v>-8.9664456440372103E-2</v>
      </c>
      <c r="AY1684" s="89">
        <v>0.19152854511970499</v>
      </c>
      <c r="AZ1684" s="89">
        <v>-1.7173302890973699E-2</v>
      </c>
      <c r="BA1684" s="89">
        <v>-99</v>
      </c>
      <c r="BB1684" s="89">
        <v>-99</v>
      </c>
      <c r="BC1684" s="89">
        <v>-99</v>
      </c>
      <c r="BD1684" s="89">
        <v>-99</v>
      </c>
      <c r="BE1684" s="89">
        <v>-99</v>
      </c>
      <c r="BF1684" s="89">
        <v>-99</v>
      </c>
      <c r="BG1684" s="89">
        <v>-99</v>
      </c>
      <c r="BH1684" s="89">
        <v>-99</v>
      </c>
      <c r="BI1684" s="89">
        <v>-99</v>
      </c>
      <c r="BJ1684" s="89">
        <v>-99</v>
      </c>
      <c r="BK1684" s="89">
        <v>-99</v>
      </c>
      <c r="BL1684" s="89">
        <v>-99</v>
      </c>
      <c r="BM1684" s="89">
        <v>-99</v>
      </c>
      <c r="BN1684" s="89">
        <v>-99</v>
      </c>
      <c r="BO1684" s="89">
        <v>-99</v>
      </c>
      <c r="BP1684" s="89">
        <v>-99</v>
      </c>
      <c r="BQ1684" s="89">
        <v>-99</v>
      </c>
      <c r="BR1684" s="89">
        <v>-99</v>
      </c>
      <c r="BS1684" s="89">
        <v>-99</v>
      </c>
      <c r="BT1684" s="89">
        <v>-99</v>
      </c>
      <c r="BU1684" s="89">
        <v>-99</v>
      </c>
      <c r="BV1684" s="89">
        <v>-99</v>
      </c>
      <c r="BW1684" s="89">
        <v>-99</v>
      </c>
      <c r="BX1684" s="89">
        <v>-99</v>
      </c>
      <c r="BY1684" s="89">
        <v>-99</v>
      </c>
      <c r="BZ1684" s="89">
        <v>-99</v>
      </c>
      <c r="CA1684" s="89">
        <v>-99</v>
      </c>
      <c r="CB1684" s="89">
        <v>-99</v>
      </c>
      <c r="CC1684" s="89">
        <v>-99</v>
      </c>
      <c r="CD1684" s="89">
        <v>-99</v>
      </c>
      <c r="CE1684" s="89">
        <v>-99</v>
      </c>
      <c r="CF1684" s="89">
        <v>-99</v>
      </c>
      <c r="CG1684" s="89">
        <v>-99</v>
      </c>
      <c r="CH1684" s="89">
        <v>-99</v>
      </c>
      <c r="CI1684" s="89">
        <v>-99</v>
      </c>
      <c r="CJ1684" s="89">
        <v>-99</v>
      </c>
      <c r="CK1684" s="89">
        <v>-99</v>
      </c>
      <c r="CL1684" s="89">
        <v>-99</v>
      </c>
      <c r="CM1684" s="89">
        <v>-99</v>
      </c>
      <c r="CN1684" s="89">
        <v>-99</v>
      </c>
      <c r="CO1684" s="89">
        <v>-99</v>
      </c>
      <c r="CP1684" s="89">
        <v>-99</v>
      </c>
      <c r="CQ1684" s="89">
        <v>-99</v>
      </c>
      <c r="CR1684" s="89">
        <v>-99</v>
      </c>
      <c r="CS1684" s="89">
        <v>-99</v>
      </c>
      <c r="CT1684" s="89">
        <v>-99</v>
      </c>
      <c r="CU1684" s="86">
        <v>-99</v>
      </c>
      <c r="CV1684" s="86">
        <v>-0.15010000000000001</v>
      </c>
      <c r="CW1684" s="86">
        <v>38</v>
      </c>
      <c r="CX1684" s="86">
        <v>2</v>
      </c>
      <c r="CY1684" s="86">
        <v>-0.88619999999999999</v>
      </c>
      <c r="CZ1684" s="86">
        <v>14</v>
      </c>
      <c r="DA1684" s="86">
        <v>4</v>
      </c>
      <c r="DB1684" s="86">
        <v>4.2200000000000001E-2</v>
      </c>
      <c r="DC1684" s="86">
        <v>49</v>
      </c>
      <c r="DD1684" s="86">
        <v>-99</v>
      </c>
      <c r="DE1684" s="86">
        <v>-99</v>
      </c>
      <c r="DF1684" s="86">
        <v>-99</v>
      </c>
      <c r="DG1684" s="86">
        <v>-99</v>
      </c>
      <c r="DH1684" s="86">
        <v>-99</v>
      </c>
    </row>
    <row r="1685" spans="1:112" x14ac:dyDescent="0.2">
      <c r="A1685" s="85">
        <f>IF(ISERROR(SEARCH('School Lookup'!$F$3,Data!J1685)),A1684,A1684+1)</f>
        <v>0</v>
      </c>
      <c r="B1685" s="85">
        <f>IF(I1685='School Lookup'!$G$13,1,0)</f>
        <v>0</v>
      </c>
      <c r="C1685" s="85">
        <f t="shared" si="26"/>
        <v>1683</v>
      </c>
      <c r="D1685" s="86" t="s">
        <v>6478</v>
      </c>
      <c r="E1685" s="86" t="s">
        <v>6499</v>
      </c>
      <c r="F1685" s="86" t="s">
        <v>2742</v>
      </c>
      <c r="G1685" s="86" t="s">
        <v>3373</v>
      </c>
      <c r="H1685" s="86" t="s">
        <v>6328</v>
      </c>
      <c r="I1685" s="86" t="s">
        <v>5473</v>
      </c>
      <c r="J1685" s="86" t="s">
        <v>6328</v>
      </c>
      <c r="K1685" s="86" t="s">
        <v>72</v>
      </c>
      <c r="L1685" s="86">
        <v>1</v>
      </c>
      <c r="M1685" s="86">
        <v>1</v>
      </c>
      <c r="N1685" s="89">
        <v>-0.40564640000000002</v>
      </c>
      <c r="O1685" s="89">
        <v>-0.78407185006901103</v>
      </c>
      <c r="P1685" s="89">
        <v>53.939399999999999</v>
      </c>
      <c r="Q1685" s="89">
        <v>0.43524847338448902</v>
      </c>
      <c r="R1685" s="89">
        <v>55.466646400000002</v>
      </c>
      <c r="S1685" s="89">
        <v>-0.17441168834226101</v>
      </c>
      <c r="T1685" s="89">
        <v>-0.19801328269207599</v>
      </c>
      <c r="U1685" s="89">
        <v>0.37537537537537502</v>
      </c>
      <c r="V1685" s="89">
        <v>-7.4329310319848199E-2</v>
      </c>
      <c r="W1685" s="89">
        <v>1</v>
      </c>
      <c r="X1685" s="89">
        <v>-0.23970855614973299</v>
      </c>
      <c r="Y1685" s="89">
        <v>-0.47526525384602603</v>
      </c>
      <c r="Z1685" s="89">
        <v>51.1462</v>
      </c>
      <c r="AA1685" s="89">
        <v>0.16441258221805199</v>
      </c>
      <c r="AB1685" s="89">
        <v>50.5347368983957</v>
      </c>
      <c r="AC1685" s="89">
        <v>-0.15542633581398699</v>
      </c>
      <c r="AD1685" s="89">
        <v>-0.17960084481246899</v>
      </c>
      <c r="AE1685" s="89">
        <v>0.37437437437437399</v>
      </c>
      <c r="AF1685" s="89">
        <v>-6.7237953913777002E-2</v>
      </c>
      <c r="AG1685" s="89">
        <v>1</v>
      </c>
      <c r="AH1685" s="89">
        <v>-0.69021999999999994</v>
      </c>
      <c r="AI1685" s="89">
        <v>-1.4283841024966299</v>
      </c>
      <c r="AJ1685" s="89">
        <v>68.7</v>
      </c>
      <c r="AK1685" s="89">
        <v>1.96494210015062</v>
      </c>
      <c r="AL1685" s="89">
        <v>64</v>
      </c>
      <c r="AM1685" s="89">
        <v>0.26827899882699702</v>
      </c>
      <c r="AN1685" s="89">
        <v>0.23863714131865801</v>
      </c>
      <c r="AO1685" s="89">
        <v>0.125125125125125</v>
      </c>
      <c r="AP1685" s="89">
        <v>2.9859502166999299E-2</v>
      </c>
      <c r="AQ1685" s="89">
        <v>1</v>
      </c>
      <c r="AR1685" s="89">
        <v>-0.56874080000000005</v>
      </c>
      <c r="AS1685" s="89">
        <v>-1.2084146471407</v>
      </c>
      <c r="AT1685" s="89">
        <v>55</v>
      </c>
      <c r="AU1685" s="89">
        <v>0.68621790107178404</v>
      </c>
      <c r="AV1685" s="89">
        <v>55.2</v>
      </c>
      <c r="AW1685" s="89">
        <v>-0.26109837303445899</v>
      </c>
      <c r="AX1685" s="89">
        <v>-0.314358233775692</v>
      </c>
      <c r="AY1685" s="89">
        <v>0.125125125125125</v>
      </c>
      <c r="AZ1685" s="89">
        <v>-3.9334113335296801E-2</v>
      </c>
      <c r="BA1685" s="89">
        <v>-99</v>
      </c>
      <c r="BB1685" s="89">
        <v>-99</v>
      </c>
      <c r="BC1685" s="89">
        <v>-99</v>
      </c>
      <c r="BD1685" s="89">
        <v>-99</v>
      </c>
      <c r="BE1685" s="89">
        <v>-99</v>
      </c>
      <c r="BF1685" s="89">
        <v>-99</v>
      </c>
      <c r="BG1685" s="89">
        <v>-99</v>
      </c>
      <c r="BH1685" s="89">
        <v>-99</v>
      </c>
      <c r="BI1685" s="89">
        <v>-99</v>
      </c>
      <c r="BJ1685" s="89">
        <v>-99</v>
      </c>
      <c r="BK1685" s="89">
        <v>-99</v>
      </c>
      <c r="BL1685" s="89">
        <v>-99</v>
      </c>
      <c r="BM1685" s="89">
        <v>-99</v>
      </c>
      <c r="BN1685" s="89">
        <v>-99</v>
      </c>
      <c r="BO1685" s="89">
        <v>-99</v>
      </c>
      <c r="BP1685" s="89">
        <v>-99</v>
      </c>
      <c r="BQ1685" s="89">
        <v>-99</v>
      </c>
      <c r="BR1685" s="89">
        <v>-99</v>
      </c>
      <c r="BS1685" s="89">
        <v>-99</v>
      </c>
      <c r="BT1685" s="89">
        <v>-99</v>
      </c>
      <c r="BU1685" s="89">
        <v>-99</v>
      </c>
      <c r="BV1685" s="89">
        <v>-99</v>
      </c>
      <c r="BW1685" s="89">
        <v>-99</v>
      </c>
      <c r="BX1685" s="89">
        <v>-99</v>
      </c>
      <c r="BY1685" s="89">
        <v>-99</v>
      </c>
      <c r="BZ1685" s="89">
        <v>-99</v>
      </c>
      <c r="CA1685" s="89">
        <v>-99</v>
      </c>
      <c r="CB1685" s="89">
        <v>-99</v>
      </c>
      <c r="CC1685" s="89">
        <v>-99</v>
      </c>
      <c r="CD1685" s="89">
        <v>-99</v>
      </c>
      <c r="CE1685" s="89">
        <v>-99</v>
      </c>
      <c r="CF1685" s="89">
        <v>-99</v>
      </c>
      <c r="CG1685" s="89">
        <v>-99</v>
      </c>
      <c r="CH1685" s="89">
        <v>-99</v>
      </c>
      <c r="CI1685" s="89">
        <v>-99</v>
      </c>
      <c r="CJ1685" s="89">
        <v>-99</v>
      </c>
      <c r="CK1685" s="89">
        <v>-99</v>
      </c>
      <c r="CL1685" s="89">
        <v>-99</v>
      </c>
      <c r="CM1685" s="89">
        <v>-99</v>
      </c>
      <c r="CN1685" s="89">
        <v>-99</v>
      </c>
      <c r="CO1685" s="89">
        <v>-99</v>
      </c>
      <c r="CP1685" s="89">
        <v>-99</v>
      </c>
      <c r="CQ1685" s="89">
        <v>-99</v>
      </c>
      <c r="CR1685" s="89">
        <v>-99</v>
      </c>
      <c r="CS1685" s="89">
        <v>-99</v>
      </c>
      <c r="CT1685" s="89">
        <v>-99</v>
      </c>
      <c r="CU1685" s="86">
        <v>-99</v>
      </c>
      <c r="CV1685" s="86">
        <v>-0.151</v>
      </c>
      <c r="CW1685" s="86">
        <v>38</v>
      </c>
      <c r="CX1685" s="86">
        <v>2</v>
      </c>
      <c r="CY1685" s="86">
        <v>0.47539999999999999</v>
      </c>
      <c r="CZ1685" s="86">
        <v>73</v>
      </c>
      <c r="DA1685" s="86">
        <v>4</v>
      </c>
      <c r="DB1685" s="86">
        <v>0.55669999999999997</v>
      </c>
      <c r="DC1685" s="86">
        <v>75</v>
      </c>
      <c r="DD1685" s="86">
        <v>-99</v>
      </c>
      <c r="DE1685" s="86">
        <v>-99</v>
      </c>
      <c r="DF1685" s="86">
        <v>-99</v>
      </c>
      <c r="DG1685" s="86">
        <v>-99</v>
      </c>
      <c r="DH1685" s="86">
        <v>-99</v>
      </c>
    </row>
    <row r="1686" spans="1:112" x14ac:dyDescent="0.2">
      <c r="A1686" s="85">
        <f>IF(ISERROR(SEARCH('School Lookup'!$F$3,Data!J1686)),A1685,A1685+1)</f>
        <v>0</v>
      </c>
      <c r="B1686" s="85">
        <f>IF(I1686='School Lookup'!$G$13,1,0)</f>
        <v>0</v>
      </c>
      <c r="C1686" s="85">
        <f t="shared" si="26"/>
        <v>1684</v>
      </c>
      <c r="D1686" s="86" t="s">
        <v>6478</v>
      </c>
      <c r="E1686" s="86" t="s">
        <v>6695</v>
      </c>
      <c r="F1686" s="86" t="s">
        <v>546</v>
      </c>
      <c r="G1686" s="86" t="s">
        <v>2839</v>
      </c>
      <c r="H1686" s="86" t="s">
        <v>550</v>
      </c>
      <c r="I1686" s="86" t="s">
        <v>4445</v>
      </c>
      <c r="J1686" s="86" t="s">
        <v>1341</v>
      </c>
      <c r="K1686" s="86" t="s">
        <v>36</v>
      </c>
      <c r="L1686" s="86">
        <v>1</v>
      </c>
      <c r="M1686" s="86">
        <v>-99</v>
      </c>
      <c r="N1686" s="89">
        <v>-99</v>
      </c>
      <c r="O1686" s="89">
        <v>-99</v>
      </c>
      <c r="P1686" s="89">
        <v>-99</v>
      </c>
      <c r="Q1686" s="89">
        <v>-99</v>
      </c>
      <c r="R1686" s="89">
        <v>-99</v>
      </c>
      <c r="S1686" s="89">
        <v>-99</v>
      </c>
      <c r="T1686" s="89">
        <v>-99</v>
      </c>
      <c r="U1686" s="89">
        <v>-99</v>
      </c>
      <c r="V1686" s="89">
        <v>-99</v>
      </c>
      <c r="W1686" s="89">
        <v>-99</v>
      </c>
      <c r="X1686" s="89">
        <v>-99</v>
      </c>
      <c r="Y1686" s="89">
        <v>-99</v>
      </c>
      <c r="Z1686" s="89">
        <v>-99</v>
      </c>
      <c r="AA1686" s="89">
        <v>-99</v>
      </c>
      <c r="AB1686" s="89">
        <v>-99</v>
      </c>
      <c r="AC1686" s="89">
        <v>-99</v>
      </c>
      <c r="AD1686" s="89">
        <v>-99</v>
      </c>
      <c r="AE1686" s="89">
        <v>-99</v>
      </c>
      <c r="AF1686" s="89">
        <v>-99</v>
      </c>
      <c r="AG1686" s="89">
        <v>-99</v>
      </c>
      <c r="AH1686" s="89">
        <v>-99</v>
      </c>
      <c r="AI1686" s="89">
        <v>-99</v>
      </c>
      <c r="AJ1686" s="89">
        <v>-99</v>
      </c>
      <c r="AK1686" s="89">
        <v>-99</v>
      </c>
      <c r="AL1686" s="89">
        <v>-99</v>
      </c>
      <c r="AM1686" s="89">
        <v>-99</v>
      </c>
      <c r="AN1686" s="89">
        <v>-99</v>
      </c>
      <c r="AO1686" s="89">
        <v>-99</v>
      </c>
      <c r="AP1686" s="89">
        <v>-99</v>
      </c>
      <c r="AQ1686" s="89">
        <v>-99</v>
      </c>
      <c r="AR1686" s="89">
        <v>-99</v>
      </c>
      <c r="AS1686" s="89">
        <v>-99</v>
      </c>
      <c r="AT1686" s="89">
        <v>-99</v>
      </c>
      <c r="AU1686" s="89">
        <v>-99</v>
      </c>
      <c r="AV1686" s="89">
        <v>-99</v>
      </c>
      <c r="AW1686" s="89">
        <v>-99</v>
      </c>
      <c r="AX1686" s="89">
        <v>-99</v>
      </c>
      <c r="AY1686" s="89">
        <v>-99</v>
      </c>
      <c r="AZ1686" s="89">
        <v>-99</v>
      </c>
      <c r="BA1686" s="89">
        <v>1</v>
      </c>
      <c r="BB1686" s="89">
        <v>9.1802142245072799E-2</v>
      </c>
      <c r="BC1686" s="89">
        <v>0.43106586021923299</v>
      </c>
      <c r="BD1686" s="89">
        <v>42.409300000000002</v>
      </c>
      <c r="BE1686" s="89">
        <v>-0.58840796800879402</v>
      </c>
      <c r="BF1686" s="89">
        <v>54.841439245929699</v>
      </c>
      <c r="BG1686" s="89">
        <v>-7.8671053894780699E-2</v>
      </c>
      <c r="BH1686" s="89">
        <v>-7.3969119064002706E-2</v>
      </c>
      <c r="BI1686" s="89">
        <v>0.25026806776753202</v>
      </c>
      <c r="BJ1686" s="89">
        <v>-1.8512108502614401E-2</v>
      </c>
      <c r="BK1686" s="89">
        <v>1</v>
      </c>
      <c r="BL1686" s="89">
        <v>8.6228828058169393E-2</v>
      </c>
      <c r="BM1686" s="89">
        <v>0.391612554363089</v>
      </c>
      <c r="BN1686" s="89">
        <v>45.561199999999999</v>
      </c>
      <c r="BO1686" s="89">
        <v>-0.34741499786651198</v>
      </c>
      <c r="BP1686" s="89">
        <v>59.794677416595398</v>
      </c>
      <c r="BQ1686" s="89">
        <v>2.2098778248288199E-2</v>
      </c>
      <c r="BR1686" s="89">
        <v>3.50566728524392E-2</v>
      </c>
      <c r="BS1686" s="89">
        <v>0.25069697619558201</v>
      </c>
      <c r="BT1686" s="89">
        <v>8.7886018795842492E-3</v>
      </c>
      <c r="BU1686" s="89">
        <v>1</v>
      </c>
      <c r="BV1686" s="89">
        <v>7.0388412017167404E-2</v>
      </c>
      <c r="BW1686" s="89">
        <v>0.31928615455961101</v>
      </c>
      <c r="BX1686" s="89">
        <v>40.208599999999997</v>
      </c>
      <c r="BY1686" s="89">
        <v>-0.91839971491633998</v>
      </c>
      <c r="BZ1686" s="89">
        <v>49.184580257510703</v>
      </c>
      <c r="CA1686" s="89">
        <v>-0.29955678017836501</v>
      </c>
      <c r="CB1686" s="89">
        <v>-0.30590244475558598</v>
      </c>
      <c r="CC1686" s="89">
        <v>0.249839159339481</v>
      </c>
      <c r="CD1686" s="89">
        <v>-7.6426409637627798E-2</v>
      </c>
      <c r="CE1686" s="89">
        <v>1</v>
      </c>
      <c r="CF1686" s="89">
        <v>2.8E-3</v>
      </c>
      <c r="CG1686" s="89">
        <v>0.193448954268652</v>
      </c>
      <c r="CH1686" s="89">
        <v>42.4208</v>
      </c>
      <c r="CI1686" s="89">
        <v>-0.78468517437976204</v>
      </c>
      <c r="CJ1686" s="89">
        <v>48.709099999999999</v>
      </c>
      <c r="CK1686" s="89">
        <v>-0.29561811005555499</v>
      </c>
      <c r="CL1686" s="89">
        <v>-0.31073064595057298</v>
      </c>
      <c r="CM1686" s="89">
        <v>0.24919579669740499</v>
      </c>
      <c r="CN1686" s="89">
        <v>-7.7432770875952295E-2</v>
      </c>
      <c r="CO1686" s="89">
        <v>92.375</v>
      </c>
      <c r="CP1686" s="89">
        <v>0.37680000000000002</v>
      </c>
      <c r="CQ1686" s="89">
        <v>1.87</v>
      </c>
      <c r="CR1686" s="89">
        <v>8.7300000000000003E-2</v>
      </c>
      <c r="CS1686" s="89">
        <v>0.37680000000000002</v>
      </c>
      <c r="CT1686" s="89">
        <v>-5.7299999999999997E-2</v>
      </c>
      <c r="CU1686" s="86" t="s">
        <v>6986</v>
      </c>
      <c r="CV1686" s="86">
        <v>-0.153</v>
      </c>
      <c r="CW1686" s="86">
        <v>37</v>
      </c>
      <c r="CX1686" s="86">
        <v>2</v>
      </c>
      <c r="CY1686" s="86">
        <v>-1.0005999999999999</v>
      </c>
      <c r="CZ1686" s="86">
        <v>11</v>
      </c>
      <c r="DA1686" s="86">
        <v>4</v>
      </c>
      <c r="DB1686" s="86">
        <v>-0.6593</v>
      </c>
      <c r="DC1686" s="86">
        <v>17</v>
      </c>
      <c r="DD1686" s="86">
        <v>-99</v>
      </c>
      <c r="DE1686" s="86">
        <v>-99</v>
      </c>
      <c r="DF1686" s="86">
        <v>-99</v>
      </c>
      <c r="DG1686" s="86">
        <v>-99</v>
      </c>
      <c r="DH1686" s="86">
        <v>-99</v>
      </c>
    </row>
    <row r="1687" spans="1:112" x14ac:dyDescent="0.2">
      <c r="A1687" s="85">
        <f>IF(ISERROR(SEARCH('School Lookup'!$F$3,Data!J1687)),A1686,A1686+1)</f>
        <v>0</v>
      </c>
      <c r="B1687" s="85">
        <f>IF(I1687='School Lookup'!$G$13,1,0)</f>
        <v>0</v>
      </c>
      <c r="C1687" s="85">
        <f t="shared" si="26"/>
        <v>1685</v>
      </c>
      <c r="D1687" s="86" t="s">
        <v>6478</v>
      </c>
      <c r="E1687" s="86" t="s">
        <v>6861</v>
      </c>
      <c r="F1687" s="86" t="s">
        <v>1995</v>
      </c>
      <c r="G1687" s="86" t="s">
        <v>3128</v>
      </c>
      <c r="H1687" s="86" t="s">
        <v>2116</v>
      </c>
      <c r="I1687" s="86" t="s">
        <v>5096</v>
      </c>
      <c r="J1687" s="86" t="s">
        <v>974</v>
      </c>
      <c r="K1687" s="86" t="s">
        <v>6545</v>
      </c>
      <c r="L1687" s="86">
        <v>1</v>
      </c>
      <c r="M1687" s="86">
        <v>1</v>
      </c>
      <c r="N1687" s="89">
        <v>2.0148780487804899E-2</v>
      </c>
      <c r="O1687" s="89">
        <v>0.13798715341464901</v>
      </c>
      <c r="P1687" s="89">
        <v>-99</v>
      </c>
      <c r="Q1687" s="89">
        <v>-99</v>
      </c>
      <c r="R1687" s="89">
        <v>43.902439024390198</v>
      </c>
      <c r="S1687" s="89">
        <v>0.13798715341464901</v>
      </c>
      <c r="T1687" s="89">
        <v>0.15645534014573101</v>
      </c>
      <c r="U1687" s="89">
        <v>0.503067484662577</v>
      </c>
      <c r="V1687" s="89">
        <v>7.8707594429140701E-2</v>
      </c>
      <c r="W1687" s="89">
        <v>1</v>
      </c>
      <c r="X1687" s="89">
        <v>-0.20925925925925901</v>
      </c>
      <c r="Y1687" s="89">
        <v>-0.40358278607208098</v>
      </c>
      <c r="Z1687" s="89">
        <v>-99</v>
      </c>
      <c r="AA1687" s="89">
        <v>-99</v>
      </c>
      <c r="AB1687" s="89">
        <v>51.8518481481482</v>
      </c>
      <c r="AC1687" s="89">
        <v>-0.40358278607208098</v>
      </c>
      <c r="AD1687" s="89">
        <v>-0.46854230359155802</v>
      </c>
      <c r="AE1687" s="89">
        <v>0.496932515337423</v>
      </c>
      <c r="AF1687" s="89">
        <v>-0.23283390546574401</v>
      </c>
      <c r="AG1687" s="89">
        <v>-99</v>
      </c>
      <c r="AH1687" s="89">
        <v>-99</v>
      </c>
      <c r="AI1687" s="89">
        <v>-99</v>
      </c>
      <c r="AJ1687" s="89">
        <v>-99</v>
      </c>
      <c r="AK1687" s="89">
        <v>-99</v>
      </c>
      <c r="AL1687" s="89">
        <v>-99</v>
      </c>
      <c r="AM1687" s="89">
        <v>-99</v>
      </c>
      <c r="AN1687" s="89">
        <v>-99</v>
      </c>
      <c r="AO1687" s="89">
        <v>-99</v>
      </c>
      <c r="AP1687" s="89">
        <v>-99</v>
      </c>
      <c r="AQ1687" s="89">
        <v>-99</v>
      </c>
      <c r="AR1687" s="89">
        <v>-99</v>
      </c>
      <c r="AS1687" s="89">
        <v>-99</v>
      </c>
      <c r="AT1687" s="89">
        <v>-99</v>
      </c>
      <c r="AU1687" s="89">
        <v>-99</v>
      </c>
      <c r="AV1687" s="89">
        <v>-99</v>
      </c>
      <c r="AW1687" s="89">
        <v>-99</v>
      </c>
      <c r="AX1687" s="89">
        <v>-99</v>
      </c>
      <c r="AY1687" s="89">
        <v>-99</v>
      </c>
      <c r="AZ1687" s="89">
        <v>-99</v>
      </c>
      <c r="BA1687" s="89">
        <v>-99</v>
      </c>
      <c r="BB1687" s="89">
        <v>-99</v>
      </c>
      <c r="BC1687" s="89">
        <v>-99</v>
      </c>
      <c r="BD1687" s="89">
        <v>-99</v>
      </c>
      <c r="BE1687" s="89">
        <v>-99</v>
      </c>
      <c r="BF1687" s="89">
        <v>-99</v>
      </c>
      <c r="BG1687" s="89">
        <v>-99</v>
      </c>
      <c r="BH1687" s="89">
        <v>-99</v>
      </c>
      <c r="BI1687" s="89">
        <v>-99</v>
      </c>
      <c r="BJ1687" s="89">
        <v>-99</v>
      </c>
      <c r="BK1687" s="89">
        <v>-99</v>
      </c>
      <c r="BL1687" s="89">
        <v>-99</v>
      </c>
      <c r="BM1687" s="89">
        <v>-99</v>
      </c>
      <c r="BN1687" s="89">
        <v>-99</v>
      </c>
      <c r="BO1687" s="89">
        <v>-99</v>
      </c>
      <c r="BP1687" s="89">
        <v>-99</v>
      </c>
      <c r="BQ1687" s="89">
        <v>-99</v>
      </c>
      <c r="BR1687" s="89">
        <v>-99</v>
      </c>
      <c r="BS1687" s="89">
        <v>-99</v>
      </c>
      <c r="BT1687" s="89">
        <v>-99</v>
      </c>
      <c r="BU1687" s="89">
        <v>-99</v>
      </c>
      <c r="BV1687" s="89">
        <v>-99</v>
      </c>
      <c r="BW1687" s="89">
        <v>-99</v>
      </c>
      <c r="BX1687" s="89">
        <v>-99</v>
      </c>
      <c r="BY1687" s="89">
        <v>-99</v>
      </c>
      <c r="BZ1687" s="89">
        <v>-99</v>
      </c>
      <c r="CA1687" s="89">
        <v>-99</v>
      </c>
      <c r="CB1687" s="89">
        <v>-99</v>
      </c>
      <c r="CC1687" s="89">
        <v>-99</v>
      </c>
      <c r="CD1687" s="89">
        <v>-99</v>
      </c>
      <c r="CE1687" s="89">
        <v>-99</v>
      </c>
      <c r="CF1687" s="89">
        <v>-99</v>
      </c>
      <c r="CG1687" s="89">
        <v>-99</v>
      </c>
      <c r="CH1687" s="89">
        <v>-99</v>
      </c>
      <c r="CI1687" s="89">
        <v>-99</v>
      </c>
      <c r="CJ1687" s="89">
        <v>-99</v>
      </c>
      <c r="CK1687" s="89">
        <v>-99</v>
      </c>
      <c r="CL1687" s="89">
        <v>-99</v>
      </c>
      <c r="CM1687" s="89">
        <v>-99</v>
      </c>
      <c r="CN1687" s="89">
        <v>-99</v>
      </c>
      <c r="CO1687" s="89">
        <v>-99</v>
      </c>
      <c r="CP1687" s="89">
        <v>-99</v>
      </c>
      <c r="CQ1687" s="89">
        <v>-99</v>
      </c>
      <c r="CR1687" s="89">
        <v>-99</v>
      </c>
      <c r="CS1687" s="89">
        <v>-99</v>
      </c>
      <c r="CT1687" s="89">
        <v>-99</v>
      </c>
      <c r="CU1687" s="86">
        <v>-99</v>
      </c>
      <c r="CV1687" s="86">
        <v>-0.15409999999999999</v>
      </c>
      <c r="CW1687" s="86">
        <v>37</v>
      </c>
      <c r="CX1687" s="86">
        <v>2</v>
      </c>
      <c r="CY1687" s="86">
        <v>0.47620000000000001</v>
      </c>
      <c r="CZ1687" s="86">
        <v>73</v>
      </c>
      <c r="DA1687" s="86">
        <v>0</v>
      </c>
      <c r="DB1687" s="86">
        <v>-99</v>
      </c>
      <c r="DC1687" s="86">
        <v>-99</v>
      </c>
      <c r="DD1687" s="86">
        <v>-99</v>
      </c>
      <c r="DE1687" s="86">
        <v>-99</v>
      </c>
      <c r="DF1687" s="86">
        <v>-99</v>
      </c>
      <c r="DG1687" s="86">
        <v>-99</v>
      </c>
      <c r="DH1687" s="86">
        <v>-99</v>
      </c>
    </row>
    <row r="1688" spans="1:112" x14ac:dyDescent="0.2">
      <c r="A1688" s="85">
        <f>IF(ISERROR(SEARCH('School Lookup'!$F$3,Data!J1688)),A1687,A1687+1)</f>
        <v>0</v>
      </c>
      <c r="B1688" s="85">
        <f>IF(I1688='School Lookup'!$G$13,1,0)</f>
        <v>0</v>
      </c>
      <c r="C1688" s="85">
        <f t="shared" si="26"/>
        <v>1686</v>
      </c>
      <c r="D1688" s="86" t="s">
        <v>6478</v>
      </c>
      <c r="E1688" s="86" t="s">
        <v>6490</v>
      </c>
      <c r="F1688" s="86" t="s">
        <v>2739</v>
      </c>
      <c r="G1688" s="86" t="s">
        <v>3200</v>
      </c>
      <c r="H1688" s="86" t="s">
        <v>790</v>
      </c>
      <c r="I1688" s="86" t="s">
        <v>4675</v>
      </c>
      <c r="J1688" s="86" t="s">
        <v>2605</v>
      </c>
      <c r="K1688" s="86" t="s">
        <v>19</v>
      </c>
      <c r="L1688" s="86">
        <v>1</v>
      </c>
      <c r="M1688" s="86">
        <v>1</v>
      </c>
      <c r="N1688" s="89">
        <v>-5.8478947368420998E-2</v>
      </c>
      <c r="O1688" s="89">
        <v>-3.2281106339344501E-2</v>
      </c>
      <c r="P1688" s="89">
        <v>50.9758</v>
      </c>
      <c r="Q1688" s="89">
        <v>0.120895237147924</v>
      </c>
      <c r="R1688" s="89">
        <v>53.007505263157903</v>
      </c>
      <c r="S1688" s="89">
        <v>4.4307065404289997E-2</v>
      </c>
      <c r="T1688" s="89">
        <v>5.0159645841601902E-2</v>
      </c>
      <c r="U1688" s="89">
        <v>0.26284584980237202</v>
      </c>
      <c r="V1688" s="89">
        <v>1.3184254737021801E-2</v>
      </c>
      <c r="W1688" s="89">
        <v>1</v>
      </c>
      <c r="X1688" s="89">
        <v>-8.9421052631578998E-2</v>
      </c>
      <c r="Y1688" s="89">
        <v>-0.121464666380333</v>
      </c>
      <c r="Z1688" s="89">
        <v>44.4758</v>
      </c>
      <c r="AA1688" s="89">
        <v>-0.66740603798257703</v>
      </c>
      <c r="AB1688" s="89">
        <v>49.248100000000001</v>
      </c>
      <c r="AC1688" s="89">
        <v>-0.39443535218145498</v>
      </c>
      <c r="AD1688" s="89">
        <v>-0.457891470660584</v>
      </c>
      <c r="AE1688" s="89">
        <v>0.26284584980237202</v>
      </c>
      <c r="AF1688" s="89">
        <v>-0.12035487272303901</v>
      </c>
      <c r="AG1688" s="89">
        <v>1</v>
      </c>
      <c r="AH1688" s="89">
        <v>0.150763333333333</v>
      </c>
      <c r="AI1688" s="89">
        <v>0.38149316284687201</v>
      </c>
      <c r="AJ1688" s="89">
        <v>44.634099999999997</v>
      </c>
      <c r="AK1688" s="89">
        <v>-0.39089270502385298</v>
      </c>
      <c r="AL1688" s="89">
        <v>54.444433333333301</v>
      </c>
      <c r="AM1688" s="89">
        <v>-4.6997710884902604E-3</v>
      </c>
      <c r="AN1688" s="89">
        <v>-4.8138909741554201E-2</v>
      </c>
      <c r="AO1688" s="89">
        <v>8.89328063241107E-2</v>
      </c>
      <c r="AP1688" s="89">
        <v>-4.2811283366994803E-3</v>
      </c>
      <c r="AQ1688" s="89">
        <v>1</v>
      </c>
      <c r="AR1688" s="89">
        <v>5.0886046511627897E-2</v>
      </c>
      <c r="AS1688" s="89">
        <v>0.18439248274707501</v>
      </c>
      <c r="AT1688" s="89">
        <v>52.9268</v>
      </c>
      <c r="AU1688" s="89">
        <v>0.460884540522918</v>
      </c>
      <c r="AV1688" s="89">
        <v>52.3255674418605</v>
      </c>
      <c r="AW1688" s="89">
        <v>0.32263851163499602</v>
      </c>
      <c r="AX1688" s="89">
        <v>0.30078076545808302</v>
      </c>
      <c r="AY1688" s="89">
        <v>8.4980237154150207E-2</v>
      </c>
      <c r="AZ1688" s="89">
        <v>2.55604207800347E-2</v>
      </c>
      <c r="BA1688" s="89">
        <v>1</v>
      </c>
      <c r="BB1688" s="89">
        <v>-0.32853421052631598</v>
      </c>
      <c r="BC1688" s="89">
        <v>-0.514817901725098</v>
      </c>
      <c r="BD1688" s="89">
        <v>46.318199999999997</v>
      </c>
      <c r="BE1688" s="89">
        <v>-0.197545911176606</v>
      </c>
      <c r="BF1688" s="89">
        <v>48.684197368421103</v>
      </c>
      <c r="BG1688" s="89">
        <v>-0.35618190645085201</v>
      </c>
      <c r="BH1688" s="89">
        <v>-0.37089534966376098</v>
      </c>
      <c r="BI1688" s="89">
        <v>7.5098814229248995E-2</v>
      </c>
      <c r="BJ1688" s="89">
        <v>-2.7853800962891102E-2</v>
      </c>
      <c r="BK1688" s="89">
        <v>1</v>
      </c>
      <c r="BL1688" s="89">
        <v>-0.30167631578947401</v>
      </c>
      <c r="BM1688" s="89">
        <v>-0.55234302552241699</v>
      </c>
      <c r="BN1688" s="89">
        <v>40.7273</v>
      </c>
      <c r="BO1688" s="89">
        <v>-0.89016612159642905</v>
      </c>
      <c r="BP1688" s="89">
        <v>61.8420657894737</v>
      </c>
      <c r="BQ1688" s="89">
        <v>-0.72125457355942302</v>
      </c>
      <c r="BR1688" s="89">
        <v>-0.74471564166215198</v>
      </c>
      <c r="BS1688" s="89">
        <v>7.5098814229248995E-2</v>
      </c>
      <c r="BT1688" s="89">
        <v>-5.5927261626801901E-2</v>
      </c>
      <c r="BU1688" s="89">
        <v>1</v>
      </c>
      <c r="BV1688" s="89">
        <v>-0.11377894736842099</v>
      </c>
      <c r="BW1688" s="89">
        <v>-0.10492629883297799</v>
      </c>
      <c r="BX1688" s="89">
        <v>54.931800000000003</v>
      </c>
      <c r="BY1688" s="89">
        <v>0.60062396183351197</v>
      </c>
      <c r="BZ1688" s="89">
        <v>55.263148684210499</v>
      </c>
      <c r="CA1688" s="89">
        <v>0.24784883150026699</v>
      </c>
      <c r="CB1688" s="89">
        <v>0.27109074853388498</v>
      </c>
      <c r="CC1688" s="89">
        <v>7.5098814229248995E-2</v>
      </c>
      <c r="CD1688" s="89">
        <v>2.0358593763414298E-2</v>
      </c>
      <c r="CE1688" s="89">
        <v>1</v>
      </c>
      <c r="CF1688" s="89">
        <v>-0.25290657894736801</v>
      </c>
      <c r="CG1688" s="89">
        <v>-0.41963843934043998</v>
      </c>
      <c r="CH1688" s="89">
        <v>44.159100000000002</v>
      </c>
      <c r="CI1688" s="89">
        <v>-0.58629955195321104</v>
      </c>
      <c r="CJ1688" s="89">
        <v>53.947348684210503</v>
      </c>
      <c r="CK1688" s="89">
        <v>-0.50296899564682496</v>
      </c>
      <c r="CL1688" s="89">
        <v>-0.53509729828596997</v>
      </c>
      <c r="CM1688" s="89">
        <v>7.5098814229248995E-2</v>
      </c>
      <c r="CN1688" s="89">
        <v>-4.0185172598551103E-2</v>
      </c>
      <c r="CO1688" s="89">
        <v>85.665000000000006</v>
      </c>
      <c r="CP1688" s="89">
        <v>-0.13020000000000001</v>
      </c>
      <c r="CQ1688" s="89">
        <v>9.6300000000000008</v>
      </c>
      <c r="CR1688" s="89">
        <v>1.2072000000000001</v>
      </c>
      <c r="CS1688" s="89">
        <v>0.50973333333333304</v>
      </c>
      <c r="CT1688" s="89">
        <v>0.16139999999999999</v>
      </c>
      <c r="CU1688" s="86" t="s">
        <v>6989</v>
      </c>
      <c r="CV1688" s="86">
        <v>-0.15440000000000001</v>
      </c>
      <c r="CW1688" s="86">
        <v>37</v>
      </c>
      <c r="CX1688" s="86">
        <v>4</v>
      </c>
      <c r="CY1688" s="86">
        <v>0.27829999999999999</v>
      </c>
      <c r="CZ1688" s="86">
        <v>65</v>
      </c>
      <c r="DA1688" s="86">
        <v>8</v>
      </c>
      <c r="DB1688" s="86">
        <v>-0.21990000000000001</v>
      </c>
      <c r="DC1688" s="86">
        <v>36</v>
      </c>
      <c r="DD1688" s="86">
        <v>-99</v>
      </c>
      <c r="DE1688" s="86">
        <v>-99</v>
      </c>
      <c r="DF1688" s="86">
        <v>-99</v>
      </c>
      <c r="DG1688" s="86">
        <v>-99</v>
      </c>
      <c r="DH1688" s="86">
        <v>-99</v>
      </c>
    </row>
    <row r="1689" spans="1:112" x14ac:dyDescent="0.2">
      <c r="A1689" s="85">
        <f>IF(ISERROR(SEARCH('School Lookup'!$F$3,Data!J1689)),A1688,A1688+1)</f>
        <v>0</v>
      </c>
      <c r="B1689" s="85">
        <f>IF(I1689='School Lookup'!$G$13,1,0)</f>
        <v>0</v>
      </c>
      <c r="C1689" s="85">
        <f t="shared" si="26"/>
        <v>1687</v>
      </c>
      <c r="D1689" s="86" t="s">
        <v>6478</v>
      </c>
      <c r="E1689" s="86" t="s">
        <v>6598</v>
      </c>
      <c r="F1689" s="86" t="s">
        <v>2755</v>
      </c>
      <c r="G1689" s="86" t="s">
        <v>3292</v>
      </c>
      <c r="H1689" s="86" t="s">
        <v>572</v>
      </c>
      <c r="I1689" s="86" t="s">
        <v>5058</v>
      </c>
      <c r="J1689" s="86" t="s">
        <v>990</v>
      </c>
      <c r="K1689" s="86" t="s">
        <v>74</v>
      </c>
      <c r="L1689" s="86">
        <v>1</v>
      </c>
      <c r="M1689" s="86">
        <v>1</v>
      </c>
      <c r="N1689" s="89">
        <v>-0.13591509167842</v>
      </c>
      <c r="O1689" s="89">
        <v>-0.199968993210905</v>
      </c>
      <c r="P1689" s="89">
        <v>46.957900000000002</v>
      </c>
      <c r="Q1689" s="89">
        <v>-0.30528908862980902</v>
      </c>
      <c r="R1689" s="89">
        <v>48.801124682651597</v>
      </c>
      <c r="S1689" s="89">
        <v>-0.25262904092035698</v>
      </c>
      <c r="T1689" s="89">
        <v>-0.28676392304160497</v>
      </c>
      <c r="U1689" s="89">
        <v>0.400791407574901</v>
      </c>
      <c r="V1689" s="89">
        <v>-0.11493251635754501</v>
      </c>
      <c r="W1689" s="89">
        <v>1</v>
      </c>
      <c r="X1689" s="89">
        <v>3.6587570621468999E-3</v>
      </c>
      <c r="Y1689" s="89">
        <v>9.7659948640350505E-2</v>
      </c>
      <c r="Z1689" s="89">
        <v>47.005600000000001</v>
      </c>
      <c r="AA1689" s="89">
        <v>-0.35193249136115201</v>
      </c>
      <c r="AB1689" s="89">
        <v>48.446292796610201</v>
      </c>
      <c r="AC1689" s="89">
        <v>-0.12713627136040101</v>
      </c>
      <c r="AD1689" s="89">
        <v>-0.14666125173047501</v>
      </c>
      <c r="AE1689" s="89">
        <v>0.40022611644997202</v>
      </c>
      <c r="AF1689" s="89">
        <v>-5.8697663213779699E-2</v>
      </c>
      <c r="AG1689" s="89">
        <v>-99</v>
      </c>
      <c r="AH1689" s="89">
        <v>-99</v>
      </c>
      <c r="AI1689" s="89">
        <v>-99</v>
      </c>
      <c r="AJ1689" s="89">
        <v>-99</v>
      </c>
      <c r="AK1689" s="89">
        <v>-99</v>
      </c>
      <c r="AL1689" s="89">
        <v>-99</v>
      </c>
      <c r="AM1689" s="89">
        <v>-99</v>
      </c>
      <c r="AN1689" s="89">
        <v>-99</v>
      </c>
      <c r="AO1689" s="89">
        <v>-99</v>
      </c>
      <c r="AP1689" s="89">
        <v>-99</v>
      </c>
      <c r="AQ1689" s="89">
        <v>1</v>
      </c>
      <c r="AR1689" s="89">
        <v>2.4649715909090899E-2</v>
      </c>
      <c r="AS1689" s="89">
        <v>0.12541803944941701</v>
      </c>
      <c r="AT1689" s="89">
        <v>-99</v>
      </c>
      <c r="AU1689" s="89">
        <v>-99</v>
      </c>
      <c r="AV1689" s="89">
        <v>53.124984090909102</v>
      </c>
      <c r="AW1689" s="89">
        <v>0.12541803944941701</v>
      </c>
      <c r="AX1689" s="89">
        <v>9.2950821737211295E-2</v>
      </c>
      <c r="AY1689" s="89">
        <v>0.198982475975127</v>
      </c>
      <c r="AZ1689" s="89">
        <v>1.8495584653192999E-2</v>
      </c>
      <c r="BA1689" s="89">
        <v>-99</v>
      </c>
      <c r="BB1689" s="89">
        <v>-99</v>
      </c>
      <c r="BC1689" s="89">
        <v>-99</v>
      </c>
      <c r="BD1689" s="89">
        <v>-99</v>
      </c>
      <c r="BE1689" s="89">
        <v>-99</v>
      </c>
      <c r="BF1689" s="89">
        <v>-99</v>
      </c>
      <c r="BG1689" s="89">
        <v>-99</v>
      </c>
      <c r="BH1689" s="89">
        <v>-99</v>
      </c>
      <c r="BI1689" s="89">
        <v>-99</v>
      </c>
      <c r="BJ1689" s="89">
        <v>-99</v>
      </c>
      <c r="BK1689" s="89">
        <v>-99</v>
      </c>
      <c r="BL1689" s="89">
        <v>-99</v>
      </c>
      <c r="BM1689" s="89">
        <v>-99</v>
      </c>
      <c r="BN1689" s="89">
        <v>-99</v>
      </c>
      <c r="BO1689" s="89">
        <v>-99</v>
      </c>
      <c r="BP1689" s="89">
        <v>-99</v>
      </c>
      <c r="BQ1689" s="89">
        <v>-99</v>
      </c>
      <c r="BR1689" s="89">
        <v>-99</v>
      </c>
      <c r="BS1689" s="89">
        <v>-99</v>
      </c>
      <c r="BT1689" s="89">
        <v>-99</v>
      </c>
      <c r="BU1689" s="89">
        <v>-99</v>
      </c>
      <c r="BV1689" s="89">
        <v>-99</v>
      </c>
      <c r="BW1689" s="89">
        <v>-99</v>
      </c>
      <c r="BX1689" s="89">
        <v>-99</v>
      </c>
      <c r="BY1689" s="89">
        <v>-99</v>
      </c>
      <c r="BZ1689" s="89">
        <v>-99</v>
      </c>
      <c r="CA1689" s="89">
        <v>-99</v>
      </c>
      <c r="CB1689" s="89">
        <v>-99</v>
      </c>
      <c r="CC1689" s="89">
        <v>-99</v>
      </c>
      <c r="CD1689" s="89">
        <v>-99</v>
      </c>
      <c r="CE1689" s="89">
        <v>-99</v>
      </c>
      <c r="CF1689" s="89">
        <v>-99</v>
      </c>
      <c r="CG1689" s="89">
        <v>-99</v>
      </c>
      <c r="CH1689" s="89">
        <v>-99</v>
      </c>
      <c r="CI1689" s="89">
        <v>-99</v>
      </c>
      <c r="CJ1689" s="89">
        <v>-99</v>
      </c>
      <c r="CK1689" s="89">
        <v>-99</v>
      </c>
      <c r="CL1689" s="89">
        <v>-99</v>
      </c>
      <c r="CM1689" s="89">
        <v>-99</v>
      </c>
      <c r="CN1689" s="89">
        <v>-99</v>
      </c>
      <c r="CO1689" s="89">
        <v>-99</v>
      </c>
      <c r="CP1689" s="89">
        <v>-99</v>
      </c>
      <c r="CQ1689" s="89">
        <v>-99</v>
      </c>
      <c r="CR1689" s="89">
        <v>-99</v>
      </c>
      <c r="CS1689" s="89">
        <v>-99</v>
      </c>
      <c r="CT1689" s="89">
        <v>-99</v>
      </c>
      <c r="CU1689" s="86">
        <v>-99</v>
      </c>
      <c r="CV1689" s="86">
        <v>-0.15509999999999999</v>
      </c>
      <c r="CW1689" s="86">
        <v>37</v>
      </c>
      <c r="CX1689" s="86">
        <v>2</v>
      </c>
      <c r="CY1689" s="86">
        <v>-0.44600000000000001</v>
      </c>
      <c r="CZ1689" s="86">
        <v>30</v>
      </c>
      <c r="DA1689" s="86">
        <v>2</v>
      </c>
      <c r="DB1689" s="86">
        <v>-0.26319999999999999</v>
      </c>
      <c r="DC1689" s="86">
        <v>33</v>
      </c>
      <c r="DD1689" s="86">
        <v>-99</v>
      </c>
      <c r="DE1689" s="86">
        <v>-99</v>
      </c>
      <c r="DF1689" s="86">
        <v>-99</v>
      </c>
      <c r="DG1689" s="86">
        <v>-99</v>
      </c>
      <c r="DH1689" s="86">
        <v>-99</v>
      </c>
    </row>
    <row r="1690" spans="1:112" x14ac:dyDescent="0.2">
      <c r="A1690" s="85">
        <f>IF(ISERROR(SEARCH('School Lookup'!$F$3,Data!J1690)),A1689,A1689+1)</f>
        <v>0</v>
      </c>
      <c r="B1690" s="85">
        <f>IF(I1690='School Lookup'!$G$13,1,0)</f>
        <v>0</v>
      </c>
      <c r="C1690" s="85">
        <f t="shared" si="26"/>
        <v>1688</v>
      </c>
      <c r="D1690" s="86" t="s">
        <v>6478</v>
      </c>
      <c r="E1690" s="86" t="s">
        <v>6552</v>
      </c>
      <c r="F1690" s="86" t="s">
        <v>518</v>
      </c>
      <c r="G1690" s="86" t="s">
        <v>3267</v>
      </c>
      <c r="H1690" s="86" t="s">
        <v>5927</v>
      </c>
      <c r="I1690" s="86" t="s">
        <v>5134</v>
      </c>
      <c r="J1690" s="86" t="s">
        <v>436</v>
      </c>
      <c r="K1690" s="86" t="s">
        <v>31</v>
      </c>
      <c r="L1690" s="86">
        <v>1</v>
      </c>
      <c r="M1690" s="86">
        <v>1</v>
      </c>
      <c r="N1690" s="89">
        <v>-0.236218776671408</v>
      </c>
      <c r="O1690" s="89">
        <v>-0.41717651473432499</v>
      </c>
      <c r="P1690" s="89">
        <v>50.279499999999999</v>
      </c>
      <c r="Q1690" s="89">
        <v>4.7037713058465602E-2</v>
      </c>
      <c r="R1690" s="89">
        <v>52.062553200568999</v>
      </c>
      <c r="S1690" s="89">
        <v>-0.18506940083793</v>
      </c>
      <c r="T1690" s="89">
        <v>-0.210106236205267</v>
      </c>
      <c r="U1690" s="89">
        <v>0.37423476177801401</v>
      </c>
      <c r="V1690" s="89">
        <v>-7.8629057254353193E-2</v>
      </c>
      <c r="W1690" s="89">
        <v>1</v>
      </c>
      <c r="X1690" s="89">
        <v>-0.16553385602280801</v>
      </c>
      <c r="Y1690" s="89">
        <v>-0.30064626114429799</v>
      </c>
      <c r="Z1690" s="89">
        <v>51.880600000000001</v>
      </c>
      <c r="AA1690" s="89">
        <v>0.25599443558147</v>
      </c>
      <c r="AB1690" s="89">
        <v>53.7420125445474</v>
      </c>
      <c r="AC1690" s="89">
        <v>-2.2325912781413802E-2</v>
      </c>
      <c r="AD1690" s="89">
        <v>-2.4625101263803E-2</v>
      </c>
      <c r="AE1690" s="89">
        <v>0.37343625232898597</v>
      </c>
      <c r="AF1690" s="89">
        <v>-9.1959055291763597E-3</v>
      </c>
      <c r="AG1690" s="89">
        <v>1</v>
      </c>
      <c r="AH1690" s="89">
        <v>-0.13733500000000001</v>
      </c>
      <c r="AI1690" s="89">
        <v>-0.23852224413704001</v>
      </c>
      <c r="AJ1690" s="89">
        <v>52.312800000000003</v>
      </c>
      <c r="AK1690" s="89">
        <v>0.36078284912094399</v>
      </c>
      <c r="AL1690" s="89">
        <v>50.200004999999997</v>
      </c>
      <c r="AM1690" s="89">
        <v>6.1130302491951803E-2</v>
      </c>
      <c r="AN1690" s="89">
        <v>2.10184410232949E-2</v>
      </c>
      <c r="AO1690" s="89">
        <v>0.133084908171413</v>
      </c>
      <c r="AP1690" s="89">
        <v>2.79723729349147E-3</v>
      </c>
      <c r="AQ1690" s="89">
        <v>1</v>
      </c>
      <c r="AR1690" s="89">
        <v>-0.19937968750000001</v>
      </c>
      <c r="AS1690" s="89">
        <v>-0.37815883448583898</v>
      </c>
      <c r="AT1690" s="89">
        <v>42.469799999999999</v>
      </c>
      <c r="AU1690" s="89">
        <v>-0.67567293162617004</v>
      </c>
      <c r="AV1690" s="89">
        <v>46.6517924107143</v>
      </c>
      <c r="AW1690" s="89">
        <v>-0.52691588305600501</v>
      </c>
      <c r="AX1690" s="89">
        <v>-0.59447539167305397</v>
      </c>
      <c r="AY1690" s="89">
        <v>0.119244077721586</v>
      </c>
      <c r="AZ1690" s="89">
        <v>-7.0887669808232204E-2</v>
      </c>
      <c r="BA1690" s="89">
        <v>-99</v>
      </c>
      <c r="BB1690" s="89">
        <v>-99</v>
      </c>
      <c r="BC1690" s="89">
        <v>-99</v>
      </c>
      <c r="BD1690" s="89">
        <v>-99</v>
      </c>
      <c r="BE1690" s="89">
        <v>-99</v>
      </c>
      <c r="BF1690" s="89">
        <v>-99</v>
      </c>
      <c r="BG1690" s="89">
        <v>-99</v>
      </c>
      <c r="BH1690" s="89">
        <v>-99</v>
      </c>
      <c r="BI1690" s="89">
        <v>-99</v>
      </c>
      <c r="BJ1690" s="89">
        <v>-99</v>
      </c>
      <c r="BK1690" s="89">
        <v>-99</v>
      </c>
      <c r="BL1690" s="89">
        <v>-99</v>
      </c>
      <c r="BM1690" s="89">
        <v>-99</v>
      </c>
      <c r="BN1690" s="89">
        <v>-99</v>
      </c>
      <c r="BO1690" s="89">
        <v>-99</v>
      </c>
      <c r="BP1690" s="89">
        <v>-99</v>
      </c>
      <c r="BQ1690" s="89">
        <v>-99</v>
      </c>
      <c r="BR1690" s="89">
        <v>-99</v>
      </c>
      <c r="BS1690" s="89">
        <v>-99</v>
      </c>
      <c r="BT1690" s="89">
        <v>-99</v>
      </c>
      <c r="BU1690" s="89">
        <v>-99</v>
      </c>
      <c r="BV1690" s="89">
        <v>-99</v>
      </c>
      <c r="BW1690" s="89">
        <v>-99</v>
      </c>
      <c r="BX1690" s="89">
        <v>-99</v>
      </c>
      <c r="BY1690" s="89">
        <v>-99</v>
      </c>
      <c r="BZ1690" s="89">
        <v>-99</v>
      </c>
      <c r="CA1690" s="89">
        <v>-99</v>
      </c>
      <c r="CB1690" s="89">
        <v>-99</v>
      </c>
      <c r="CC1690" s="89">
        <v>-99</v>
      </c>
      <c r="CD1690" s="89">
        <v>-99</v>
      </c>
      <c r="CE1690" s="89">
        <v>-99</v>
      </c>
      <c r="CF1690" s="89">
        <v>-99</v>
      </c>
      <c r="CG1690" s="89">
        <v>-99</v>
      </c>
      <c r="CH1690" s="89">
        <v>-99</v>
      </c>
      <c r="CI1690" s="89">
        <v>-99</v>
      </c>
      <c r="CJ1690" s="89">
        <v>-99</v>
      </c>
      <c r="CK1690" s="89">
        <v>-99</v>
      </c>
      <c r="CL1690" s="89">
        <v>-99</v>
      </c>
      <c r="CM1690" s="89">
        <v>-99</v>
      </c>
      <c r="CN1690" s="89">
        <v>-99</v>
      </c>
      <c r="CO1690" s="89">
        <v>-99</v>
      </c>
      <c r="CP1690" s="89">
        <v>-99</v>
      </c>
      <c r="CQ1690" s="89">
        <v>-99</v>
      </c>
      <c r="CR1690" s="89">
        <v>-99</v>
      </c>
      <c r="CS1690" s="89">
        <v>-99</v>
      </c>
      <c r="CT1690" s="89">
        <v>-99</v>
      </c>
      <c r="CU1690" s="86">
        <v>-99</v>
      </c>
      <c r="CV1690" s="86">
        <v>-0.15590000000000001</v>
      </c>
      <c r="CW1690" s="86">
        <v>37</v>
      </c>
      <c r="CX1690" s="86">
        <v>2</v>
      </c>
      <c r="CY1690" s="86">
        <v>-0.1638</v>
      </c>
      <c r="CZ1690" s="86">
        <v>43</v>
      </c>
      <c r="DA1690" s="86">
        <v>4</v>
      </c>
      <c r="DB1690" s="86">
        <v>8.0600000000000005E-2</v>
      </c>
      <c r="DC1690" s="86">
        <v>52</v>
      </c>
      <c r="DD1690" s="86">
        <v>-99</v>
      </c>
      <c r="DE1690" s="86">
        <v>-99</v>
      </c>
      <c r="DF1690" s="86">
        <v>-99</v>
      </c>
      <c r="DG1690" s="86">
        <v>-99</v>
      </c>
      <c r="DH1690" s="86">
        <v>-99</v>
      </c>
    </row>
    <row r="1691" spans="1:112" x14ac:dyDescent="0.2">
      <c r="A1691" s="85">
        <f>IF(ISERROR(SEARCH('School Lookup'!$F$3,Data!J1691)),A1690,A1690+1)</f>
        <v>0</v>
      </c>
      <c r="B1691" s="85">
        <f>IF(I1691='School Lookup'!$G$13,1,0)</f>
        <v>0</v>
      </c>
      <c r="C1691" s="85">
        <f t="shared" si="26"/>
        <v>1689</v>
      </c>
      <c r="D1691" s="86" t="s">
        <v>6478</v>
      </c>
      <c r="E1691" s="86" t="s">
        <v>6702</v>
      </c>
      <c r="F1691" s="86" t="s">
        <v>1150</v>
      </c>
      <c r="G1691" s="86" t="s">
        <v>3082</v>
      </c>
      <c r="H1691" s="86" t="s">
        <v>1123</v>
      </c>
      <c r="I1691" s="86" t="s">
        <v>5061</v>
      </c>
      <c r="J1691" s="86" t="s">
        <v>729</v>
      </c>
      <c r="K1691" s="86" t="s">
        <v>26</v>
      </c>
      <c r="L1691" s="86">
        <v>1</v>
      </c>
      <c r="M1691" s="86">
        <v>1</v>
      </c>
      <c r="N1691" s="89">
        <v>-1.72702702702703E-3</v>
      </c>
      <c r="O1691" s="89">
        <v>9.0615115867352297E-2</v>
      </c>
      <c r="P1691" s="89">
        <v>47.084099999999999</v>
      </c>
      <c r="Q1691" s="89">
        <v>-0.29190287645102198</v>
      </c>
      <c r="R1691" s="89">
        <v>49.549546846846901</v>
      </c>
      <c r="S1691" s="89">
        <v>-0.10064388029183501</v>
      </c>
      <c r="T1691" s="89">
        <v>-0.114311393202533</v>
      </c>
      <c r="U1691" s="89">
        <v>0.37712344280860699</v>
      </c>
      <c r="V1691" s="89">
        <v>-4.3109506156787498E-2</v>
      </c>
      <c r="W1691" s="89">
        <v>1</v>
      </c>
      <c r="X1691" s="89">
        <v>-3.5199099099099102E-2</v>
      </c>
      <c r="Y1691" s="89">
        <v>6.1824005031191898E-3</v>
      </c>
      <c r="Z1691" s="89">
        <v>47.4953</v>
      </c>
      <c r="AA1691" s="89">
        <v>-0.29086545215627002</v>
      </c>
      <c r="AB1691" s="89">
        <v>49.249263963963998</v>
      </c>
      <c r="AC1691" s="89">
        <v>-0.142341525826575</v>
      </c>
      <c r="AD1691" s="89">
        <v>-0.16436552015466599</v>
      </c>
      <c r="AE1691" s="89">
        <v>0.37712344280860699</v>
      </c>
      <c r="AF1691" s="89">
        <v>-6.1986090839755197E-2</v>
      </c>
      <c r="AG1691" s="89">
        <v>1</v>
      </c>
      <c r="AH1691" s="89">
        <v>0.103066666666667</v>
      </c>
      <c r="AI1691" s="89">
        <v>0.27884533474960399</v>
      </c>
      <c r="AJ1691" s="89">
        <v>-99</v>
      </c>
      <c r="AK1691" s="89">
        <v>-99</v>
      </c>
      <c r="AL1691" s="89">
        <v>57.142873333333299</v>
      </c>
      <c r="AM1691" s="89">
        <v>0.27884533474960399</v>
      </c>
      <c r="AN1691" s="89">
        <v>0.249737536016016</v>
      </c>
      <c r="AO1691" s="89">
        <v>0.118912797281993</v>
      </c>
      <c r="AP1691" s="89">
        <v>2.9696988993976998E-2</v>
      </c>
      <c r="AQ1691" s="89">
        <v>1</v>
      </c>
      <c r="AR1691" s="89">
        <v>-0.28360535714285701</v>
      </c>
      <c r="AS1691" s="89">
        <v>-0.56748264099709</v>
      </c>
      <c r="AT1691" s="89">
        <v>-99</v>
      </c>
      <c r="AU1691" s="89">
        <v>-99</v>
      </c>
      <c r="AV1691" s="89">
        <v>45.535707142857099</v>
      </c>
      <c r="AW1691" s="89">
        <v>-0.56748264099709</v>
      </c>
      <c r="AX1691" s="89">
        <v>-0.63722443758295699</v>
      </c>
      <c r="AY1691" s="89">
        <v>0.12684031710079299</v>
      </c>
      <c r="AZ1691" s="89">
        <v>-8.0825749727396506E-2</v>
      </c>
      <c r="BA1691" s="89">
        <v>-99</v>
      </c>
      <c r="BB1691" s="89">
        <v>-99</v>
      </c>
      <c r="BC1691" s="89">
        <v>-99</v>
      </c>
      <c r="BD1691" s="89">
        <v>-99</v>
      </c>
      <c r="BE1691" s="89">
        <v>-99</v>
      </c>
      <c r="BF1691" s="89">
        <v>-99</v>
      </c>
      <c r="BG1691" s="89">
        <v>-99</v>
      </c>
      <c r="BH1691" s="89">
        <v>-99</v>
      </c>
      <c r="BI1691" s="89">
        <v>-99</v>
      </c>
      <c r="BJ1691" s="89">
        <v>-99</v>
      </c>
      <c r="BK1691" s="89">
        <v>-99</v>
      </c>
      <c r="BL1691" s="89">
        <v>-99</v>
      </c>
      <c r="BM1691" s="89">
        <v>-99</v>
      </c>
      <c r="BN1691" s="89">
        <v>-99</v>
      </c>
      <c r="BO1691" s="89">
        <v>-99</v>
      </c>
      <c r="BP1691" s="89">
        <v>-99</v>
      </c>
      <c r="BQ1691" s="89">
        <v>-99</v>
      </c>
      <c r="BR1691" s="89">
        <v>-99</v>
      </c>
      <c r="BS1691" s="89">
        <v>-99</v>
      </c>
      <c r="BT1691" s="89">
        <v>-99</v>
      </c>
      <c r="BU1691" s="89">
        <v>-99</v>
      </c>
      <c r="BV1691" s="89">
        <v>-99</v>
      </c>
      <c r="BW1691" s="89">
        <v>-99</v>
      </c>
      <c r="BX1691" s="89">
        <v>-99</v>
      </c>
      <c r="BY1691" s="89">
        <v>-99</v>
      </c>
      <c r="BZ1691" s="89">
        <v>-99</v>
      </c>
      <c r="CA1691" s="89">
        <v>-99</v>
      </c>
      <c r="CB1691" s="89">
        <v>-99</v>
      </c>
      <c r="CC1691" s="89">
        <v>-99</v>
      </c>
      <c r="CD1691" s="89">
        <v>-99</v>
      </c>
      <c r="CE1691" s="89">
        <v>-99</v>
      </c>
      <c r="CF1691" s="89">
        <v>-99</v>
      </c>
      <c r="CG1691" s="89">
        <v>-99</v>
      </c>
      <c r="CH1691" s="89">
        <v>-99</v>
      </c>
      <c r="CI1691" s="89">
        <v>-99</v>
      </c>
      <c r="CJ1691" s="89">
        <v>-99</v>
      </c>
      <c r="CK1691" s="89">
        <v>-99</v>
      </c>
      <c r="CL1691" s="89">
        <v>-99</v>
      </c>
      <c r="CM1691" s="89">
        <v>-99</v>
      </c>
      <c r="CN1691" s="89">
        <v>-99</v>
      </c>
      <c r="CO1691" s="89">
        <v>-99</v>
      </c>
      <c r="CP1691" s="89">
        <v>-99</v>
      </c>
      <c r="CQ1691" s="89">
        <v>-99</v>
      </c>
      <c r="CR1691" s="89">
        <v>-99</v>
      </c>
      <c r="CS1691" s="89">
        <v>-99</v>
      </c>
      <c r="CT1691" s="89">
        <v>-99</v>
      </c>
      <c r="CU1691" s="86">
        <v>-99</v>
      </c>
      <c r="CV1691" s="86">
        <v>-0.15620000000000001</v>
      </c>
      <c r="CW1691" s="86">
        <v>37</v>
      </c>
      <c r="CX1691" s="86">
        <v>2</v>
      </c>
      <c r="CY1691" s="86">
        <v>0.44409999999999999</v>
      </c>
      <c r="CZ1691" s="86">
        <v>72</v>
      </c>
      <c r="DA1691" s="86">
        <v>2</v>
      </c>
      <c r="DB1691" s="86">
        <v>-0.2198</v>
      </c>
      <c r="DC1691" s="86">
        <v>36</v>
      </c>
      <c r="DD1691" s="86">
        <v>-99</v>
      </c>
      <c r="DE1691" s="86">
        <v>-99</v>
      </c>
      <c r="DF1691" s="86">
        <v>-99</v>
      </c>
      <c r="DG1691" s="86">
        <v>-99</v>
      </c>
      <c r="DH1691" s="86">
        <v>-99</v>
      </c>
    </row>
    <row r="1692" spans="1:112" x14ac:dyDescent="0.2">
      <c r="A1692" s="85">
        <f>IF(ISERROR(SEARCH('School Lookup'!$F$3,Data!J1692)),A1691,A1691+1)</f>
        <v>0</v>
      </c>
      <c r="B1692" s="85">
        <f>IF(I1692='School Lookup'!$G$13,1,0)</f>
        <v>0</v>
      </c>
      <c r="C1692" s="85">
        <f t="shared" si="26"/>
        <v>1690</v>
      </c>
      <c r="D1692" s="86" t="s">
        <v>6478</v>
      </c>
      <c r="E1692" s="86" t="s">
        <v>6586</v>
      </c>
      <c r="F1692" s="86" t="s">
        <v>2760</v>
      </c>
      <c r="G1692" s="86" t="s">
        <v>3114</v>
      </c>
      <c r="H1692" s="86" t="s">
        <v>398</v>
      </c>
      <c r="I1692" s="86" t="s">
        <v>5005</v>
      </c>
      <c r="J1692" s="86" t="s">
        <v>826</v>
      </c>
      <c r="K1692" s="86" t="s">
        <v>26</v>
      </c>
      <c r="L1692" s="86">
        <v>1</v>
      </c>
      <c r="M1692" s="86">
        <v>1</v>
      </c>
      <c r="N1692" s="89">
        <v>-0.17016404494382001</v>
      </c>
      <c r="O1692" s="89">
        <v>-0.274135064517947</v>
      </c>
      <c r="P1692" s="89">
        <v>52.596200000000003</v>
      </c>
      <c r="Q1692" s="89">
        <v>0.29277335295225998</v>
      </c>
      <c r="R1692" s="89">
        <v>52.327467415730297</v>
      </c>
      <c r="S1692" s="89">
        <v>9.3191442171569293E-3</v>
      </c>
      <c r="T1692" s="89">
        <v>1.04600100509822E-2</v>
      </c>
      <c r="U1692" s="89">
        <v>0.36842105263157898</v>
      </c>
      <c r="V1692" s="89">
        <v>3.85368791351976E-3</v>
      </c>
      <c r="W1692" s="89">
        <v>1</v>
      </c>
      <c r="X1692" s="89">
        <v>-0.105801123595506</v>
      </c>
      <c r="Y1692" s="89">
        <v>-0.16002594788480001</v>
      </c>
      <c r="Z1692" s="89">
        <v>45.552900000000001</v>
      </c>
      <c r="AA1692" s="89">
        <v>-0.53308848044208501</v>
      </c>
      <c r="AB1692" s="89">
        <v>48.9566471910112</v>
      </c>
      <c r="AC1692" s="89">
        <v>-0.34655721416344198</v>
      </c>
      <c r="AD1692" s="89">
        <v>-0.40214446497863099</v>
      </c>
      <c r="AE1692" s="89">
        <v>0.36842105263157898</v>
      </c>
      <c r="AF1692" s="89">
        <v>-0.14815848709738999</v>
      </c>
      <c r="AG1692" s="89">
        <v>1</v>
      </c>
      <c r="AH1692" s="89">
        <v>2.4936231884058E-2</v>
      </c>
      <c r="AI1692" s="89">
        <v>0.11070110163624899</v>
      </c>
      <c r="AJ1692" s="89">
        <v>-99</v>
      </c>
      <c r="AK1692" s="89">
        <v>-99</v>
      </c>
      <c r="AL1692" s="89">
        <v>49.275369565217403</v>
      </c>
      <c r="AM1692" s="89">
        <v>0.11070110163624899</v>
      </c>
      <c r="AN1692" s="89">
        <v>7.3094717983959903E-2</v>
      </c>
      <c r="AO1692" s="89">
        <v>0.12241277350680101</v>
      </c>
      <c r="AP1692" s="89">
        <v>8.9477271571139494E-3</v>
      </c>
      <c r="AQ1692" s="89">
        <v>1</v>
      </c>
      <c r="AR1692" s="89">
        <v>-7.7644117647058794E-2</v>
      </c>
      <c r="AS1692" s="89">
        <v>-0.104519674713013</v>
      </c>
      <c r="AT1692" s="89">
        <v>-99</v>
      </c>
      <c r="AU1692" s="89">
        <v>-99</v>
      </c>
      <c r="AV1692" s="89">
        <v>50.420154621848702</v>
      </c>
      <c r="AW1692" s="89">
        <v>-0.104519674713013</v>
      </c>
      <c r="AX1692" s="89">
        <v>-0.14935638736791901</v>
      </c>
      <c r="AY1692" s="89">
        <v>0.14074512123004099</v>
      </c>
      <c r="AZ1692" s="89">
        <v>-2.10211828465789E-2</v>
      </c>
      <c r="BA1692" s="89">
        <v>-99</v>
      </c>
      <c r="BB1692" s="89">
        <v>-99</v>
      </c>
      <c r="BC1692" s="89">
        <v>-99</v>
      </c>
      <c r="BD1692" s="89">
        <v>-99</v>
      </c>
      <c r="BE1692" s="89">
        <v>-99</v>
      </c>
      <c r="BF1692" s="89">
        <v>-99</v>
      </c>
      <c r="BG1692" s="89">
        <v>-99</v>
      </c>
      <c r="BH1692" s="89">
        <v>-99</v>
      </c>
      <c r="BI1692" s="89">
        <v>-99</v>
      </c>
      <c r="BJ1692" s="89">
        <v>-99</v>
      </c>
      <c r="BK1692" s="89">
        <v>-99</v>
      </c>
      <c r="BL1692" s="89">
        <v>-99</v>
      </c>
      <c r="BM1692" s="89">
        <v>-99</v>
      </c>
      <c r="BN1692" s="89">
        <v>-99</v>
      </c>
      <c r="BO1692" s="89">
        <v>-99</v>
      </c>
      <c r="BP1692" s="89">
        <v>-99</v>
      </c>
      <c r="BQ1692" s="89">
        <v>-99</v>
      </c>
      <c r="BR1692" s="89">
        <v>-99</v>
      </c>
      <c r="BS1692" s="89">
        <v>-99</v>
      </c>
      <c r="BT1692" s="89">
        <v>-99</v>
      </c>
      <c r="BU1692" s="89">
        <v>-99</v>
      </c>
      <c r="BV1692" s="89">
        <v>-99</v>
      </c>
      <c r="BW1692" s="89">
        <v>-99</v>
      </c>
      <c r="BX1692" s="89">
        <v>-99</v>
      </c>
      <c r="BY1692" s="89">
        <v>-99</v>
      </c>
      <c r="BZ1692" s="89">
        <v>-99</v>
      </c>
      <c r="CA1692" s="89">
        <v>-99</v>
      </c>
      <c r="CB1692" s="89">
        <v>-99</v>
      </c>
      <c r="CC1692" s="89">
        <v>-99</v>
      </c>
      <c r="CD1692" s="89">
        <v>-99</v>
      </c>
      <c r="CE1692" s="89">
        <v>-99</v>
      </c>
      <c r="CF1692" s="89">
        <v>-99</v>
      </c>
      <c r="CG1692" s="89">
        <v>-99</v>
      </c>
      <c r="CH1692" s="89">
        <v>-99</v>
      </c>
      <c r="CI1692" s="89">
        <v>-99</v>
      </c>
      <c r="CJ1692" s="89">
        <v>-99</v>
      </c>
      <c r="CK1692" s="89">
        <v>-99</v>
      </c>
      <c r="CL1692" s="89">
        <v>-99</v>
      </c>
      <c r="CM1692" s="89">
        <v>-99</v>
      </c>
      <c r="CN1692" s="89">
        <v>-99</v>
      </c>
      <c r="CO1692" s="89">
        <v>-99</v>
      </c>
      <c r="CP1692" s="89">
        <v>-99</v>
      </c>
      <c r="CQ1692" s="89">
        <v>-99</v>
      </c>
      <c r="CR1692" s="89">
        <v>-99</v>
      </c>
      <c r="CS1692" s="89">
        <v>-99</v>
      </c>
      <c r="CT1692" s="89">
        <v>-99</v>
      </c>
      <c r="CU1692" s="86">
        <v>-99</v>
      </c>
      <c r="CV1692" s="86">
        <v>-0.15640000000000001</v>
      </c>
      <c r="CW1692" s="86">
        <v>37</v>
      </c>
      <c r="CX1692" s="86">
        <v>2</v>
      </c>
      <c r="CY1692" s="86">
        <v>-7.8899999999999998E-2</v>
      </c>
      <c r="CZ1692" s="86">
        <v>47</v>
      </c>
      <c r="DA1692" s="86">
        <v>2</v>
      </c>
      <c r="DB1692" s="86">
        <v>-8.8499999999999995E-2</v>
      </c>
      <c r="DC1692" s="86">
        <v>42</v>
      </c>
      <c r="DD1692" s="86">
        <v>-99</v>
      </c>
      <c r="DE1692" s="86">
        <v>-99</v>
      </c>
      <c r="DF1692" s="86">
        <v>-99</v>
      </c>
      <c r="DG1692" s="86">
        <v>-99</v>
      </c>
      <c r="DH1692" s="86">
        <v>-99</v>
      </c>
    </row>
    <row r="1693" spans="1:112" x14ac:dyDescent="0.2">
      <c r="A1693" s="85">
        <f>IF(ISERROR(SEARCH('School Lookup'!$F$3,Data!J1693)),A1692,A1692+1)</f>
        <v>0</v>
      </c>
      <c r="B1693" s="85">
        <f>IF(I1693='School Lookup'!$G$13,1,0)</f>
        <v>0</v>
      </c>
      <c r="C1693" s="85">
        <f t="shared" si="26"/>
        <v>1691</v>
      </c>
      <c r="D1693" s="86" t="s">
        <v>6478</v>
      </c>
      <c r="E1693" s="86" t="s">
        <v>6552</v>
      </c>
      <c r="F1693" s="86" t="s">
        <v>518</v>
      </c>
      <c r="G1693" s="86" t="s">
        <v>3266</v>
      </c>
      <c r="H1693" s="86" t="s">
        <v>5928</v>
      </c>
      <c r="I1693" s="86" t="s">
        <v>5237</v>
      </c>
      <c r="J1693" s="86" t="s">
        <v>754</v>
      </c>
      <c r="K1693" s="86" t="s">
        <v>26</v>
      </c>
      <c r="L1693" s="86">
        <v>1</v>
      </c>
      <c r="M1693" s="86">
        <v>1</v>
      </c>
      <c r="N1693" s="89">
        <v>-0.30723652694610798</v>
      </c>
      <c r="O1693" s="89">
        <v>-0.57096537625436905</v>
      </c>
      <c r="P1693" s="89">
        <v>51.722200000000001</v>
      </c>
      <c r="Q1693" s="89">
        <v>0.20006693897238501</v>
      </c>
      <c r="R1693" s="89">
        <v>46.7065586826347</v>
      </c>
      <c r="S1693" s="89">
        <v>-0.18544921864099201</v>
      </c>
      <c r="T1693" s="89">
        <v>-0.21053720289139</v>
      </c>
      <c r="U1693" s="89">
        <v>0.376126126126126</v>
      </c>
      <c r="V1693" s="89">
        <v>-7.9188542528968606E-2</v>
      </c>
      <c r="W1693" s="89">
        <v>1</v>
      </c>
      <c r="X1693" s="89">
        <v>-0.24069107142857099</v>
      </c>
      <c r="Y1693" s="89">
        <v>-0.47757825043396401</v>
      </c>
      <c r="Z1693" s="89">
        <v>50.183500000000002</v>
      </c>
      <c r="AA1693" s="89">
        <v>4.4361043229814101E-2</v>
      </c>
      <c r="AB1693" s="89">
        <v>47.023780357142897</v>
      </c>
      <c r="AC1693" s="89">
        <v>-0.21660860360207501</v>
      </c>
      <c r="AD1693" s="89">
        <v>-0.25083854057946198</v>
      </c>
      <c r="AE1693" s="89">
        <v>0.37837837837837801</v>
      </c>
      <c r="AF1693" s="89">
        <v>-9.4911880219255798E-2</v>
      </c>
      <c r="AG1693" s="89">
        <v>1</v>
      </c>
      <c r="AH1693" s="89">
        <v>-0.117775471698113</v>
      </c>
      <c r="AI1693" s="89">
        <v>-0.19642825226907501</v>
      </c>
      <c r="AJ1693" s="89">
        <v>-99</v>
      </c>
      <c r="AK1693" s="89">
        <v>-99</v>
      </c>
      <c r="AL1693" s="89">
        <v>50.943358490565998</v>
      </c>
      <c r="AM1693" s="89">
        <v>-0.19642825226907501</v>
      </c>
      <c r="AN1693" s="89">
        <v>-0.249558004441713</v>
      </c>
      <c r="AO1693" s="89">
        <v>0.119369369369369</v>
      </c>
      <c r="AP1693" s="89">
        <v>-2.97895816112855E-2</v>
      </c>
      <c r="AQ1693" s="89">
        <v>1</v>
      </c>
      <c r="AR1693" s="89">
        <v>0.138171428571429</v>
      </c>
      <c r="AS1693" s="89">
        <v>0.38059395973648003</v>
      </c>
      <c r="AT1693" s="89">
        <v>-99</v>
      </c>
      <c r="AU1693" s="89">
        <v>-99</v>
      </c>
      <c r="AV1693" s="89">
        <v>39.285745535714298</v>
      </c>
      <c r="AW1693" s="89">
        <v>0.38059395973648003</v>
      </c>
      <c r="AX1693" s="89">
        <v>0.36185392578352499</v>
      </c>
      <c r="AY1693" s="89">
        <v>0.126126126126126</v>
      </c>
      <c r="AZ1693" s="89">
        <v>4.5639233882606697E-2</v>
      </c>
      <c r="BA1693" s="89">
        <v>-99</v>
      </c>
      <c r="BB1693" s="89">
        <v>-99</v>
      </c>
      <c r="BC1693" s="89">
        <v>-99</v>
      </c>
      <c r="BD1693" s="89">
        <v>-99</v>
      </c>
      <c r="BE1693" s="89">
        <v>-99</v>
      </c>
      <c r="BF1693" s="89">
        <v>-99</v>
      </c>
      <c r="BG1693" s="89">
        <v>-99</v>
      </c>
      <c r="BH1693" s="89">
        <v>-99</v>
      </c>
      <c r="BI1693" s="89">
        <v>-99</v>
      </c>
      <c r="BJ1693" s="89">
        <v>-99</v>
      </c>
      <c r="BK1693" s="89">
        <v>-99</v>
      </c>
      <c r="BL1693" s="89">
        <v>-99</v>
      </c>
      <c r="BM1693" s="89">
        <v>-99</v>
      </c>
      <c r="BN1693" s="89">
        <v>-99</v>
      </c>
      <c r="BO1693" s="89">
        <v>-99</v>
      </c>
      <c r="BP1693" s="89">
        <v>-99</v>
      </c>
      <c r="BQ1693" s="89">
        <v>-99</v>
      </c>
      <c r="BR1693" s="89">
        <v>-99</v>
      </c>
      <c r="BS1693" s="89">
        <v>-99</v>
      </c>
      <c r="BT1693" s="89">
        <v>-99</v>
      </c>
      <c r="BU1693" s="89">
        <v>-99</v>
      </c>
      <c r="BV1693" s="89">
        <v>-99</v>
      </c>
      <c r="BW1693" s="89">
        <v>-99</v>
      </c>
      <c r="BX1693" s="89">
        <v>-99</v>
      </c>
      <c r="BY1693" s="89">
        <v>-99</v>
      </c>
      <c r="BZ1693" s="89">
        <v>-99</v>
      </c>
      <c r="CA1693" s="89">
        <v>-99</v>
      </c>
      <c r="CB1693" s="89">
        <v>-99</v>
      </c>
      <c r="CC1693" s="89">
        <v>-99</v>
      </c>
      <c r="CD1693" s="89">
        <v>-99</v>
      </c>
      <c r="CE1693" s="89">
        <v>-99</v>
      </c>
      <c r="CF1693" s="89">
        <v>-99</v>
      </c>
      <c r="CG1693" s="89">
        <v>-99</v>
      </c>
      <c r="CH1693" s="89">
        <v>-99</v>
      </c>
      <c r="CI1693" s="89">
        <v>-99</v>
      </c>
      <c r="CJ1693" s="89">
        <v>-99</v>
      </c>
      <c r="CK1693" s="89">
        <v>-99</v>
      </c>
      <c r="CL1693" s="89">
        <v>-99</v>
      </c>
      <c r="CM1693" s="89">
        <v>-99</v>
      </c>
      <c r="CN1693" s="89">
        <v>-99</v>
      </c>
      <c r="CO1693" s="89">
        <v>-99</v>
      </c>
      <c r="CP1693" s="89">
        <v>-99</v>
      </c>
      <c r="CQ1693" s="89">
        <v>-99</v>
      </c>
      <c r="CR1693" s="89">
        <v>-99</v>
      </c>
      <c r="CS1693" s="89">
        <v>-99</v>
      </c>
      <c r="CT1693" s="89">
        <v>-99</v>
      </c>
      <c r="CU1693" s="86">
        <v>-99</v>
      </c>
      <c r="CV1693" s="86">
        <v>-0.1583</v>
      </c>
      <c r="CW1693" s="86">
        <v>37</v>
      </c>
      <c r="CX1693" s="86">
        <v>2</v>
      </c>
      <c r="CY1693" s="86">
        <v>-2.6100000000000002E-2</v>
      </c>
      <c r="CZ1693" s="86">
        <v>50</v>
      </c>
      <c r="DA1693" s="86">
        <v>2</v>
      </c>
      <c r="DB1693" s="86">
        <v>9.1999999999999998E-2</v>
      </c>
      <c r="DC1693" s="86">
        <v>52</v>
      </c>
      <c r="DD1693" s="86">
        <v>-99</v>
      </c>
      <c r="DE1693" s="86">
        <v>-99</v>
      </c>
      <c r="DF1693" s="86">
        <v>-99</v>
      </c>
      <c r="DG1693" s="86">
        <v>-99</v>
      </c>
      <c r="DH1693" s="86">
        <v>-99</v>
      </c>
    </row>
    <row r="1694" spans="1:112" x14ac:dyDescent="0.2">
      <c r="A1694" s="85">
        <f>IF(ISERROR(SEARCH('School Lookup'!$F$3,Data!J1694)),A1693,A1693+1)</f>
        <v>0</v>
      </c>
      <c r="B1694" s="85">
        <f>IF(I1694='School Lookup'!$G$13,1,0)</f>
        <v>0</v>
      </c>
      <c r="C1694" s="85">
        <f t="shared" si="26"/>
        <v>1692</v>
      </c>
      <c r="D1694" s="86" t="s">
        <v>6478</v>
      </c>
      <c r="E1694" s="86" t="s">
        <v>6621</v>
      </c>
      <c r="F1694" s="86" t="s">
        <v>2757</v>
      </c>
      <c r="G1694" s="86" t="s">
        <v>3036</v>
      </c>
      <c r="H1694" s="86" t="s">
        <v>966</v>
      </c>
      <c r="I1694" s="86" t="s">
        <v>5137</v>
      </c>
      <c r="J1694" s="86" t="s">
        <v>2624</v>
      </c>
      <c r="K1694" s="86" t="s">
        <v>31</v>
      </c>
      <c r="L1694" s="86">
        <v>1</v>
      </c>
      <c r="M1694" s="86">
        <v>1</v>
      </c>
      <c r="N1694" s="89">
        <v>-0.25422157772621801</v>
      </c>
      <c r="O1694" s="89">
        <v>-0.45616156097532601</v>
      </c>
      <c r="P1694" s="89">
        <v>41.394399999999997</v>
      </c>
      <c r="Q1694" s="89">
        <v>-0.89541738860353304</v>
      </c>
      <c r="R1694" s="89">
        <v>50.232010208816703</v>
      </c>
      <c r="S1694" s="89">
        <v>-0.67578947478942997</v>
      </c>
      <c r="T1694" s="89">
        <v>-0.76691005735326001</v>
      </c>
      <c r="U1694" s="89">
        <v>0.373645426961422</v>
      </c>
      <c r="V1694" s="89">
        <v>-0.286552435820767</v>
      </c>
      <c r="W1694" s="89">
        <v>1</v>
      </c>
      <c r="X1694" s="89">
        <v>-0.12949025522041799</v>
      </c>
      <c r="Y1694" s="89">
        <v>-0.21579391587445701</v>
      </c>
      <c r="Z1694" s="89">
        <v>53.311500000000002</v>
      </c>
      <c r="AA1694" s="89">
        <v>0.43443190014807498</v>
      </c>
      <c r="AB1694" s="89">
        <v>51.6241232018562</v>
      </c>
      <c r="AC1694" s="89">
        <v>0.109318992136809</v>
      </c>
      <c r="AD1694" s="89">
        <v>0.12865590685968101</v>
      </c>
      <c r="AE1694" s="89">
        <v>0.373645426961422</v>
      </c>
      <c r="AF1694" s="89">
        <v>4.80716912496943E-2</v>
      </c>
      <c r="AG1694" s="89">
        <v>1</v>
      </c>
      <c r="AH1694" s="89">
        <v>-0.1229</v>
      </c>
      <c r="AI1694" s="89">
        <v>-0.207456731552288</v>
      </c>
      <c r="AJ1694" s="89">
        <v>48.481999999999999</v>
      </c>
      <c r="AK1694" s="89">
        <v>-1.42179599766752E-2</v>
      </c>
      <c r="AL1694" s="89">
        <v>51.034500000000001</v>
      </c>
      <c r="AM1694" s="89">
        <v>-0.110837345764482</v>
      </c>
      <c r="AN1694" s="89">
        <v>-0.159641040636614</v>
      </c>
      <c r="AO1694" s="89">
        <v>0.12570437798006101</v>
      </c>
      <c r="AP1694" s="89">
        <v>-2.0067577713315202E-2</v>
      </c>
      <c r="AQ1694" s="89">
        <v>1</v>
      </c>
      <c r="AR1694" s="89">
        <v>6.60180887372014E-2</v>
      </c>
      <c r="AS1694" s="89">
        <v>0.21840652913676101</v>
      </c>
      <c r="AT1694" s="89">
        <v>61.106400000000001</v>
      </c>
      <c r="AU1694" s="89">
        <v>1.3499144247335599</v>
      </c>
      <c r="AV1694" s="89">
        <v>48.122862457337902</v>
      </c>
      <c r="AW1694" s="89">
        <v>0.784160476935161</v>
      </c>
      <c r="AX1694" s="89">
        <v>0.78713029606879403</v>
      </c>
      <c r="AY1694" s="89">
        <v>0.12700476809709599</v>
      </c>
      <c r="AZ1694" s="89">
        <v>9.9969300714415496E-2</v>
      </c>
      <c r="BA1694" s="89">
        <v>-99</v>
      </c>
      <c r="BB1694" s="89">
        <v>-99</v>
      </c>
      <c r="BC1694" s="89">
        <v>-99</v>
      </c>
      <c r="BD1694" s="89">
        <v>-99</v>
      </c>
      <c r="BE1694" s="89">
        <v>-99</v>
      </c>
      <c r="BF1694" s="89">
        <v>-99</v>
      </c>
      <c r="BG1694" s="89">
        <v>-99</v>
      </c>
      <c r="BH1694" s="89">
        <v>-99</v>
      </c>
      <c r="BI1694" s="89">
        <v>-99</v>
      </c>
      <c r="BJ1694" s="89">
        <v>-99</v>
      </c>
      <c r="BK1694" s="89">
        <v>-99</v>
      </c>
      <c r="BL1694" s="89">
        <v>-99</v>
      </c>
      <c r="BM1694" s="89">
        <v>-99</v>
      </c>
      <c r="BN1694" s="89">
        <v>-99</v>
      </c>
      <c r="BO1694" s="89">
        <v>-99</v>
      </c>
      <c r="BP1694" s="89">
        <v>-99</v>
      </c>
      <c r="BQ1694" s="89">
        <v>-99</v>
      </c>
      <c r="BR1694" s="89">
        <v>-99</v>
      </c>
      <c r="BS1694" s="89">
        <v>-99</v>
      </c>
      <c r="BT1694" s="89">
        <v>-99</v>
      </c>
      <c r="BU1694" s="89">
        <v>-99</v>
      </c>
      <c r="BV1694" s="89">
        <v>-99</v>
      </c>
      <c r="BW1694" s="89">
        <v>-99</v>
      </c>
      <c r="BX1694" s="89">
        <v>-99</v>
      </c>
      <c r="BY1694" s="89">
        <v>-99</v>
      </c>
      <c r="BZ1694" s="89">
        <v>-99</v>
      </c>
      <c r="CA1694" s="89">
        <v>-99</v>
      </c>
      <c r="CB1694" s="89">
        <v>-99</v>
      </c>
      <c r="CC1694" s="89">
        <v>-99</v>
      </c>
      <c r="CD1694" s="89">
        <v>-99</v>
      </c>
      <c r="CE1694" s="89">
        <v>-99</v>
      </c>
      <c r="CF1694" s="89">
        <v>-99</v>
      </c>
      <c r="CG1694" s="89">
        <v>-99</v>
      </c>
      <c r="CH1694" s="89">
        <v>-99</v>
      </c>
      <c r="CI1694" s="89">
        <v>-99</v>
      </c>
      <c r="CJ1694" s="89">
        <v>-99</v>
      </c>
      <c r="CK1694" s="89">
        <v>-99</v>
      </c>
      <c r="CL1694" s="89">
        <v>-99</v>
      </c>
      <c r="CM1694" s="89">
        <v>-99</v>
      </c>
      <c r="CN1694" s="89">
        <v>-99</v>
      </c>
      <c r="CO1694" s="89">
        <v>-99</v>
      </c>
      <c r="CP1694" s="89">
        <v>-99</v>
      </c>
      <c r="CQ1694" s="89">
        <v>-99</v>
      </c>
      <c r="CR1694" s="89">
        <v>-99</v>
      </c>
      <c r="CS1694" s="89">
        <v>-99</v>
      </c>
      <c r="CT1694" s="89">
        <v>-99</v>
      </c>
      <c r="CU1694" s="86">
        <v>-99</v>
      </c>
      <c r="CV1694" s="86">
        <v>-0.15859999999999999</v>
      </c>
      <c r="CW1694" s="86">
        <v>37</v>
      </c>
      <c r="CX1694" s="86">
        <v>2</v>
      </c>
      <c r="CY1694" s="86">
        <v>-0.1966</v>
      </c>
      <c r="CZ1694" s="86">
        <v>42</v>
      </c>
      <c r="DA1694" s="86">
        <v>4</v>
      </c>
      <c r="DB1694" s="86">
        <v>-2.5999999999999999E-3</v>
      </c>
      <c r="DC1694" s="86">
        <v>47</v>
      </c>
      <c r="DD1694" s="86">
        <v>-99</v>
      </c>
      <c r="DE1694" s="86">
        <v>-99</v>
      </c>
      <c r="DF1694" s="86">
        <v>-99</v>
      </c>
      <c r="DG1694" s="86">
        <v>-99</v>
      </c>
      <c r="DH1694" s="86">
        <v>-99</v>
      </c>
    </row>
    <row r="1695" spans="1:112" x14ac:dyDescent="0.2">
      <c r="A1695" s="85">
        <f>IF(ISERROR(SEARCH('School Lookup'!$F$3,Data!J1695)),A1694,A1694+1)</f>
        <v>0</v>
      </c>
      <c r="B1695" s="85">
        <f>IF(I1695='School Lookup'!$G$13,1,0)</f>
        <v>0</v>
      </c>
      <c r="C1695" s="85">
        <f t="shared" si="26"/>
        <v>1693</v>
      </c>
      <c r="D1695" s="86" t="s">
        <v>6478</v>
      </c>
      <c r="E1695" s="86" t="s">
        <v>6546</v>
      </c>
      <c r="F1695" s="86" t="s">
        <v>2751</v>
      </c>
      <c r="G1695" s="86" t="s">
        <v>2979</v>
      </c>
      <c r="H1695" s="86" t="s">
        <v>485</v>
      </c>
      <c r="I1695" s="86" t="s">
        <v>3971</v>
      </c>
      <c r="J1695" s="86" t="s">
        <v>486</v>
      </c>
      <c r="K1695" s="86" t="s">
        <v>36</v>
      </c>
      <c r="L1695" s="86">
        <v>1</v>
      </c>
      <c r="M1695" s="86">
        <v>-99</v>
      </c>
      <c r="N1695" s="89">
        <v>-99</v>
      </c>
      <c r="O1695" s="89">
        <v>-99</v>
      </c>
      <c r="P1695" s="89">
        <v>-99</v>
      </c>
      <c r="Q1695" s="89">
        <v>-99</v>
      </c>
      <c r="R1695" s="89">
        <v>-99</v>
      </c>
      <c r="S1695" s="89">
        <v>-99</v>
      </c>
      <c r="T1695" s="89">
        <v>-99</v>
      </c>
      <c r="U1695" s="89">
        <v>-99</v>
      </c>
      <c r="V1695" s="89">
        <v>-99</v>
      </c>
      <c r="W1695" s="89">
        <v>-99</v>
      </c>
      <c r="X1695" s="89">
        <v>-99</v>
      </c>
      <c r="Y1695" s="89">
        <v>-99</v>
      </c>
      <c r="Z1695" s="89">
        <v>-99</v>
      </c>
      <c r="AA1695" s="89">
        <v>-99</v>
      </c>
      <c r="AB1695" s="89">
        <v>-99</v>
      </c>
      <c r="AC1695" s="89">
        <v>-99</v>
      </c>
      <c r="AD1695" s="89">
        <v>-99</v>
      </c>
      <c r="AE1695" s="89">
        <v>-99</v>
      </c>
      <c r="AF1695" s="89">
        <v>-99</v>
      </c>
      <c r="AG1695" s="89">
        <v>-99</v>
      </c>
      <c r="AH1695" s="89">
        <v>-99</v>
      </c>
      <c r="AI1695" s="89">
        <v>-99</v>
      </c>
      <c r="AJ1695" s="89">
        <v>-99</v>
      </c>
      <c r="AK1695" s="89">
        <v>-99</v>
      </c>
      <c r="AL1695" s="89">
        <v>-99</v>
      </c>
      <c r="AM1695" s="89">
        <v>-99</v>
      </c>
      <c r="AN1695" s="89">
        <v>-99</v>
      </c>
      <c r="AO1695" s="89">
        <v>-99</v>
      </c>
      <c r="AP1695" s="89">
        <v>-99</v>
      </c>
      <c r="AQ1695" s="89">
        <v>-99</v>
      </c>
      <c r="AR1695" s="89">
        <v>-99</v>
      </c>
      <c r="AS1695" s="89">
        <v>-99</v>
      </c>
      <c r="AT1695" s="89">
        <v>-99</v>
      </c>
      <c r="AU1695" s="89">
        <v>-99</v>
      </c>
      <c r="AV1695" s="89">
        <v>-99</v>
      </c>
      <c r="AW1695" s="89">
        <v>-99</v>
      </c>
      <c r="AX1695" s="89">
        <v>-99</v>
      </c>
      <c r="AY1695" s="89">
        <v>-99</v>
      </c>
      <c r="AZ1695" s="89">
        <v>-99</v>
      </c>
      <c r="BA1695" s="89">
        <v>1</v>
      </c>
      <c r="BB1695" s="89">
        <v>-0.15266521739130401</v>
      </c>
      <c r="BC1695" s="89">
        <v>-0.119059543593316</v>
      </c>
      <c r="BD1695" s="89">
        <v>47.12</v>
      </c>
      <c r="BE1695" s="89">
        <v>-0.117371642925167</v>
      </c>
      <c r="BF1695" s="89">
        <v>54.782606956521697</v>
      </c>
      <c r="BG1695" s="89">
        <v>-0.118215593259242</v>
      </c>
      <c r="BH1695" s="89">
        <v>-0.116280296829278</v>
      </c>
      <c r="BI1695" s="89">
        <v>0.25109170305676898</v>
      </c>
      <c r="BJ1695" s="89">
        <v>-2.9197017762810001E-2</v>
      </c>
      <c r="BK1695" s="89">
        <v>1</v>
      </c>
      <c r="BL1695" s="89">
        <v>5.0335652173913101E-2</v>
      </c>
      <c r="BM1695" s="89">
        <v>0.30426758306499402</v>
      </c>
      <c r="BN1695" s="89">
        <v>46.34</v>
      </c>
      <c r="BO1695" s="89">
        <v>-0.259971199864721</v>
      </c>
      <c r="BP1695" s="89">
        <v>50.434782608695599</v>
      </c>
      <c r="BQ1695" s="89">
        <v>2.2148191600136799E-2</v>
      </c>
      <c r="BR1695" s="89">
        <v>3.5108507102792903E-2</v>
      </c>
      <c r="BS1695" s="89">
        <v>0.25109170305676898</v>
      </c>
      <c r="BT1695" s="89">
        <v>8.8154548402209296E-3</v>
      </c>
      <c r="BU1695" s="89">
        <v>1</v>
      </c>
      <c r="BV1695" s="89">
        <v>6.8324347826086998E-2</v>
      </c>
      <c r="BW1695" s="89">
        <v>0.31453177388445103</v>
      </c>
      <c r="BX1695" s="89">
        <v>55.115400000000001</v>
      </c>
      <c r="BY1695" s="89">
        <v>0.61956636206248905</v>
      </c>
      <c r="BZ1695" s="89">
        <v>50.434795652173896</v>
      </c>
      <c r="CA1695" s="89">
        <v>0.46704906797347001</v>
      </c>
      <c r="CB1695" s="89">
        <v>0.50213888124234596</v>
      </c>
      <c r="CC1695" s="89">
        <v>0.25109170305676898</v>
      </c>
      <c r="CD1695" s="89">
        <v>0.126082906862161</v>
      </c>
      <c r="CE1695" s="89">
        <v>1</v>
      </c>
      <c r="CF1695" s="89">
        <v>-0.25581150442477901</v>
      </c>
      <c r="CG1695" s="89">
        <v>-0.42660334887427198</v>
      </c>
      <c r="CH1695" s="89">
        <v>31.480799999999999</v>
      </c>
      <c r="CI1695" s="89">
        <v>-2.0332261105510101</v>
      </c>
      <c r="CJ1695" s="89">
        <v>48.672553982300897</v>
      </c>
      <c r="CK1695" s="89">
        <v>-1.22991472971264</v>
      </c>
      <c r="CL1695" s="89">
        <v>-1.3216981382908299</v>
      </c>
      <c r="CM1695" s="89">
        <v>0.24672489082969401</v>
      </c>
      <c r="CN1695" s="89">
        <v>-0.32609582887961602</v>
      </c>
      <c r="CO1695" s="89">
        <v>96</v>
      </c>
      <c r="CP1695" s="89">
        <v>0.65059999999999996</v>
      </c>
      <c r="CQ1695" s="89">
        <v>8</v>
      </c>
      <c r="CR1695" s="89">
        <v>0.97199999999999998</v>
      </c>
      <c r="CS1695" s="89">
        <v>0.65059999999999996</v>
      </c>
      <c r="CT1695" s="89">
        <v>0.39319999999999999</v>
      </c>
      <c r="CU1695" s="86" t="s">
        <v>6989</v>
      </c>
      <c r="CV1695" s="86">
        <v>-0.159</v>
      </c>
      <c r="CW1695" s="86">
        <v>37</v>
      </c>
      <c r="CX1695" s="86">
        <v>2</v>
      </c>
      <c r="CY1695" s="86">
        <v>-2.7099999999999999E-2</v>
      </c>
      <c r="CZ1695" s="86">
        <v>50</v>
      </c>
      <c r="DA1695" s="86">
        <v>4</v>
      </c>
      <c r="DB1695" s="86">
        <v>-0.44080000000000003</v>
      </c>
      <c r="DC1695" s="86">
        <v>26</v>
      </c>
      <c r="DD1695" s="86">
        <v>-99</v>
      </c>
      <c r="DE1695" s="86">
        <v>-99</v>
      </c>
      <c r="DF1695" s="86">
        <v>-99</v>
      </c>
      <c r="DG1695" s="86">
        <v>-99</v>
      </c>
      <c r="DH1695" s="86">
        <v>-99</v>
      </c>
    </row>
    <row r="1696" spans="1:112" x14ac:dyDescent="0.2">
      <c r="A1696" s="85">
        <f>IF(ISERROR(SEARCH('School Lookup'!$F$3,Data!J1696)),A1695,A1695+1)</f>
        <v>0</v>
      </c>
      <c r="B1696" s="85">
        <f>IF(I1696='School Lookup'!$G$13,1,0)</f>
        <v>0</v>
      </c>
      <c r="C1696" s="85">
        <f t="shared" si="26"/>
        <v>1694</v>
      </c>
      <c r="D1696" s="86" t="s">
        <v>6478</v>
      </c>
      <c r="E1696" s="86" t="s">
        <v>6489</v>
      </c>
      <c r="F1696" s="86" t="s">
        <v>2741</v>
      </c>
      <c r="G1696" s="86" t="s">
        <v>2909</v>
      </c>
      <c r="H1696" s="86" t="s">
        <v>111</v>
      </c>
      <c r="I1696" s="86" t="s">
        <v>3773</v>
      </c>
      <c r="J1696" s="86" t="s">
        <v>192</v>
      </c>
      <c r="K1696" s="86" t="s">
        <v>26</v>
      </c>
      <c r="L1696" s="86">
        <v>1</v>
      </c>
      <c r="M1696" s="86">
        <v>1</v>
      </c>
      <c r="N1696" s="89">
        <v>-0.23785774647887301</v>
      </c>
      <c r="O1696" s="89">
        <v>-0.42072570208228799</v>
      </c>
      <c r="P1696" s="89">
        <v>27.527000000000001</v>
      </c>
      <c r="Q1696" s="89">
        <v>-2.3663520856567599</v>
      </c>
      <c r="R1696" s="89">
        <v>44.131456338028201</v>
      </c>
      <c r="S1696" s="89">
        <v>-1.3935388938695199</v>
      </c>
      <c r="T1696" s="89">
        <v>-1.581316559929</v>
      </c>
      <c r="U1696" s="89">
        <v>0.375</v>
      </c>
      <c r="V1696" s="89">
        <v>-0.59299370997337397</v>
      </c>
      <c r="W1696" s="89">
        <v>1</v>
      </c>
      <c r="X1696" s="89">
        <v>7.7977464788732395E-2</v>
      </c>
      <c r="Y1696" s="89">
        <v>0.27261795804118499</v>
      </c>
      <c r="Z1696" s="89">
        <v>53.2973</v>
      </c>
      <c r="AA1696" s="89">
        <v>0.43266111812498098</v>
      </c>
      <c r="AB1696" s="89">
        <v>48.826278873239403</v>
      </c>
      <c r="AC1696" s="89">
        <v>0.35263953808308302</v>
      </c>
      <c r="AD1696" s="89">
        <v>0.41196667078912902</v>
      </c>
      <c r="AE1696" s="89">
        <v>0.375</v>
      </c>
      <c r="AF1696" s="89">
        <v>0.154487501545923</v>
      </c>
      <c r="AG1696" s="89">
        <v>1</v>
      </c>
      <c r="AH1696" s="89">
        <v>0.39452266666666702</v>
      </c>
      <c r="AI1696" s="89">
        <v>0.90608676432366098</v>
      </c>
      <c r="AJ1696" s="89">
        <v>-99</v>
      </c>
      <c r="AK1696" s="89">
        <v>-99</v>
      </c>
      <c r="AL1696" s="89">
        <v>42.6667013333333</v>
      </c>
      <c r="AM1696" s="89">
        <v>0.90608676432366098</v>
      </c>
      <c r="AN1696" s="89">
        <v>0.90868189381460795</v>
      </c>
      <c r="AO1696" s="89">
        <v>0.132042253521127</v>
      </c>
      <c r="AP1696" s="89">
        <v>0.119984404993126</v>
      </c>
      <c r="AQ1696" s="89">
        <v>1</v>
      </c>
      <c r="AR1696" s="89">
        <v>0.54077910447761202</v>
      </c>
      <c r="AS1696" s="89">
        <v>1.2855819290386701</v>
      </c>
      <c r="AT1696" s="89">
        <v>-99</v>
      </c>
      <c r="AU1696" s="89">
        <v>-99</v>
      </c>
      <c r="AV1696" s="89">
        <v>47.7612089552239</v>
      </c>
      <c r="AW1696" s="89">
        <v>1.2855819290386701</v>
      </c>
      <c r="AX1696" s="89">
        <v>1.3155257056135601</v>
      </c>
      <c r="AY1696" s="89">
        <v>0.117957746478873</v>
      </c>
      <c r="AZ1696" s="89">
        <v>0.15517644766920499</v>
      </c>
      <c r="BA1696" s="89">
        <v>-99</v>
      </c>
      <c r="BB1696" s="89">
        <v>-99</v>
      </c>
      <c r="BC1696" s="89">
        <v>-99</v>
      </c>
      <c r="BD1696" s="89">
        <v>-99</v>
      </c>
      <c r="BE1696" s="89">
        <v>-99</v>
      </c>
      <c r="BF1696" s="89">
        <v>-99</v>
      </c>
      <c r="BG1696" s="89">
        <v>-99</v>
      </c>
      <c r="BH1696" s="89">
        <v>-99</v>
      </c>
      <c r="BI1696" s="89">
        <v>-99</v>
      </c>
      <c r="BJ1696" s="89">
        <v>-99</v>
      </c>
      <c r="BK1696" s="89">
        <v>-99</v>
      </c>
      <c r="BL1696" s="89">
        <v>-99</v>
      </c>
      <c r="BM1696" s="89">
        <v>-99</v>
      </c>
      <c r="BN1696" s="89">
        <v>-99</v>
      </c>
      <c r="BO1696" s="89">
        <v>-99</v>
      </c>
      <c r="BP1696" s="89">
        <v>-99</v>
      </c>
      <c r="BQ1696" s="89">
        <v>-99</v>
      </c>
      <c r="BR1696" s="89">
        <v>-99</v>
      </c>
      <c r="BS1696" s="89">
        <v>-99</v>
      </c>
      <c r="BT1696" s="89">
        <v>-99</v>
      </c>
      <c r="BU1696" s="89">
        <v>-99</v>
      </c>
      <c r="BV1696" s="89">
        <v>-99</v>
      </c>
      <c r="BW1696" s="89">
        <v>-99</v>
      </c>
      <c r="BX1696" s="89">
        <v>-99</v>
      </c>
      <c r="BY1696" s="89">
        <v>-99</v>
      </c>
      <c r="BZ1696" s="89">
        <v>-99</v>
      </c>
      <c r="CA1696" s="89">
        <v>-99</v>
      </c>
      <c r="CB1696" s="89">
        <v>-99</v>
      </c>
      <c r="CC1696" s="89">
        <v>-99</v>
      </c>
      <c r="CD1696" s="89">
        <v>-99</v>
      </c>
      <c r="CE1696" s="89">
        <v>-99</v>
      </c>
      <c r="CF1696" s="89">
        <v>-99</v>
      </c>
      <c r="CG1696" s="89">
        <v>-99</v>
      </c>
      <c r="CH1696" s="89">
        <v>-99</v>
      </c>
      <c r="CI1696" s="89">
        <v>-99</v>
      </c>
      <c r="CJ1696" s="89">
        <v>-99</v>
      </c>
      <c r="CK1696" s="89">
        <v>-99</v>
      </c>
      <c r="CL1696" s="89">
        <v>-99</v>
      </c>
      <c r="CM1696" s="89">
        <v>-99</v>
      </c>
      <c r="CN1696" s="89">
        <v>-99</v>
      </c>
      <c r="CO1696" s="89">
        <v>-99</v>
      </c>
      <c r="CP1696" s="89">
        <v>-99</v>
      </c>
      <c r="CQ1696" s="89">
        <v>-99</v>
      </c>
      <c r="CR1696" s="89">
        <v>-99</v>
      </c>
      <c r="CS1696" s="89">
        <v>-99</v>
      </c>
      <c r="CT1696" s="89">
        <v>-99</v>
      </c>
      <c r="CU1696" s="86">
        <v>-99</v>
      </c>
      <c r="CV1696" s="86">
        <v>-0.1633</v>
      </c>
      <c r="CW1696" s="86">
        <v>37</v>
      </c>
      <c r="CX1696" s="86">
        <v>2</v>
      </c>
      <c r="CY1696" s="86">
        <v>1.1958</v>
      </c>
      <c r="CZ1696" s="86">
        <v>90</v>
      </c>
      <c r="DA1696" s="86">
        <v>2</v>
      </c>
      <c r="DB1696" s="86">
        <v>-0.72509999999999997</v>
      </c>
      <c r="DC1696" s="86">
        <v>16</v>
      </c>
      <c r="DD1696" s="86">
        <v>-99</v>
      </c>
      <c r="DE1696" s="86">
        <v>-99</v>
      </c>
      <c r="DF1696" s="86">
        <v>-99</v>
      </c>
      <c r="DG1696" s="86">
        <v>-99</v>
      </c>
      <c r="DH1696" s="86">
        <v>-99</v>
      </c>
    </row>
    <row r="1697" spans="1:112" x14ac:dyDescent="0.2">
      <c r="A1697" s="85">
        <f>IF(ISERROR(SEARCH('School Lookup'!$F$3,Data!J1697)),A1696,A1696+1)</f>
        <v>0</v>
      </c>
      <c r="B1697" s="85">
        <f>IF(I1697='School Lookup'!$G$13,1,0)</f>
        <v>0</v>
      </c>
      <c r="C1697" s="85">
        <f t="shared" si="26"/>
        <v>1695</v>
      </c>
      <c r="D1697" s="86" t="s">
        <v>6478</v>
      </c>
      <c r="E1697" s="86" t="s">
        <v>6688</v>
      </c>
      <c r="F1697" s="86" t="s">
        <v>1142</v>
      </c>
      <c r="G1697" s="86" t="s">
        <v>3072</v>
      </c>
      <c r="H1697" s="86" t="s">
        <v>1048</v>
      </c>
      <c r="I1697" s="86" t="s">
        <v>5215</v>
      </c>
      <c r="J1697" s="86" t="s">
        <v>1296</v>
      </c>
      <c r="K1697" s="86" t="s">
        <v>6509</v>
      </c>
      <c r="L1697" s="86">
        <v>1</v>
      </c>
      <c r="M1697" s="86">
        <v>1</v>
      </c>
      <c r="N1697" s="89">
        <v>-9.4728346456692897E-2</v>
      </c>
      <c r="O1697" s="89">
        <v>-0.110779140915315</v>
      </c>
      <c r="P1697" s="89">
        <v>40.134599999999999</v>
      </c>
      <c r="Q1697" s="89">
        <v>-1.0290461532852799</v>
      </c>
      <c r="R1697" s="89">
        <v>49.212572440944903</v>
      </c>
      <c r="S1697" s="89">
        <v>-0.56991264710029799</v>
      </c>
      <c r="T1697" s="89">
        <v>-0.64677512634539802</v>
      </c>
      <c r="U1697" s="89">
        <v>0.419141914191419</v>
      </c>
      <c r="V1697" s="89">
        <v>-0.271090564507807</v>
      </c>
      <c r="W1697" s="89">
        <v>1</v>
      </c>
      <c r="X1697" s="89">
        <v>-0.17024320000000001</v>
      </c>
      <c r="Y1697" s="89">
        <v>-0.31173280278418303</v>
      </c>
      <c r="Z1697" s="89">
        <v>56.615400000000001</v>
      </c>
      <c r="AA1697" s="89">
        <v>0.84643800762001997</v>
      </c>
      <c r="AB1697" s="89">
        <v>56.800024800000003</v>
      </c>
      <c r="AC1697" s="89">
        <v>0.26735260241791797</v>
      </c>
      <c r="AD1697" s="89">
        <v>0.312662656808186</v>
      </c>
      <c r="AE1697" s="89">
        <v>0.41254125412541298</v>
      </c>
      <c r="AF1697" s="89">
        <v>0.128986244557833</v>
      </c>
      <c r="AG1697" s="89">
        <v>1</v>
      </c>
      <c r="AH1697" s="89">
        <v>-7.0694117647058796E-2</v>
      </c>
      <c r="AI1697" s="89">
        <v>-9.5104636281530597E-2</v>
      </c>
      <c r="AJ1697" s="89">
        <v>-99</v>
      </c>
      <c r="AK1697" s="89">
        <v>-99</v>
      </c>
      <c r="AL1697" s="89">
        <v>44.117670588235299</v>
      </c>
      <c r="AM1697" s="89">
        <v>-9.5104636281530597E-2</v>
      </c>
      <c r="AN1697" s="89">
        <v>-0.143113146180225</v>
      </c>
      <c r="AO1697" s="89">
        <v>0.16831683168316799</v>
      </c>
      <c r="AP1697" s="89">
        <v>-2.4088351337265598E-2</v>
      </c>
      <c r="AQ1697" s="89">
        <v>-99</v>
      </c>
      <c r="AR1697" s="89">
        <v>-99</v>
      </c>
      <c r="AS1697" s="89">
        <v>-99</v>
      </c>
      <c r="AT1697" s="89">
        <v>-99</v>
      </c>
      <c r="AU1697" s="89">
        <v>-99</v>
      </c>
      <c r="AV1697" s="89">
        <v>-99</v>
      </c>
      <c r="AW1697" s="89">
        <v>-99</v>
      </c>
      <c r="AX1697" s="89">
        <v>-99</v>
      </c>
      <c r="AY1697" s="89">
        <v>-99</v>
      </c>
      <c r="AZ1697" s="89">
        <v>-99</v>
      </c>
      <c r="BA1697" s="89">
        <v>-99</v>
      </c>
      <c r="BB1697" s="89">
        <v>-99</v>
      </c>
      <c r="BC1697" s="89">
        <v>-99</v>
      </c>
      <c r="BD1697" s="89">
        <v>-99</v>
      </c>
      <c r="BE1697" s="89">
        <v>-99</v>
      </c>
      <c r="BF1697" s="89">
        <v>-99</v>
      </c>
      <c r="BG1697" s="89">
        <v>-99</v>
      </c>
      <c r="BH1697" s="89">
        <v>-99</v>
      </c>
      <c r="BI1697" s="89">
        <v>-99</v>
      </c>
      <c r="BJ1697" s="89">
        <v>-99</v>
      </c>
      <c r="BK1697" s="89">
        <v>-99</v>
      </c>
      <c r="BL1697" s="89">
        <v>-99</v>
      </c>
      <c r="BM1697" s="89">
        <v>-99</v>
      </c>
      <c r="BN1697" s="89">
        <v>-99</v>
      </c>
      <c r="BO1697" s="89">
        <v>-99</v>
      </c>
      <c r="BP1697" s="89">
        <v>-99</v>
      </c>
      <c r="BQ1697" s="89">
        <v>-99</v>
      </c>
      <c r="BR1697" s="89">
        <v>-99</v>
      </c>
      <c r="BS1697" s="89">
        <v>-99</v>
      </c>
      <c r="BT1697" s="89">
        <v>-99</v>
      </c>
      <c r="BU1697" s="89">
        <v>-99</v>
      </c>
      <c r="BV1697" s="89">
        <v>-99</v>
      </c>
      <c r="BW1697" s="89">
        <v>-99</v>
      </c>
      <c r="BX1697" s="89">
        <v>-99</v>
      </c>
      <c r="BY1697" s="89">
        <v>-99</v>
      </c>
      <c r="BZ1697" s="89">
        <v>-99</v>
      </c>
      <c r="CA1697" s="89">
        <v>-99</v>
      </c>
      <c r="CB1697" s="89">
        <v>-99</v>
      </c>
      <c r="CC1697" s="89">
        <v>-99</v>
      </c>
      <c r="CD1697" s="89">
        <v>-99</v>
      </c>
      <c r="CE1697" s="89">
        <v>-99</v>
      </c>
      <c r="CF1697" s="89">
        <v>-99</v>
      </c>
      <c r="CG1697" s="89">
        <v>-99</v>
      </c>
      <c r="CH1697" s="89">
        <v>-99</v>
      </c>
      <c r="CI1697" s="89">
        <v>-99</v>
      </c>
      <c r="CJ1697" s="89">
        <v>-99</v>
      </c>
      <c r="CK1697" s="89">
        <v>-99</v>
      </c>
      <c r="CL1697" s="89">
        <v>-99</v>
      </c>
      <c r="CM1697" s="89">
        <v>-99</v>
      </c>
      <c r="CN1697" s="89">
        <v>-99</v>
      </c>
      <c r="CO1697" s="89">
        <v>-99</v>
      </c>
      <c r="CP1697" s="89">
        <v>-99</v>
      </c>
      <c r="CQ1697" s="89">
        <v>-99</v>
      </c>
      <c r="CR1697" s="89">
        <v>-99</v>
      </c>
      <c r="CS1697" s="89">
        <v>-99</v>
      </c>
      <c r="CT1697" s="89">
        <v>-99</v>
      </c>
      <c r="CU1697" s="86">
        <v>-99</v>
      </c>
      <c r="CV1697" s="86">
        <v>-0.16619999999999999</v>
      </c>
      <c r="CW1697" s="86">
        <v>37</v>
      </c>
      <c r="CX1697" s="86">
        <v>2</v>
      </c>
      <c r="CY1697" s="86">
        <v>1.1281000000000001</v>
      </c>
      <c r="CZ1697" s="86">
        <v>89</v>
      </c>
      <c r="DA1697" s="86">
        <v>2</v>
      </c>
      <c r="DB1697" s="86">
        <v>-8.2100000000000006E-2</v>
      </c>
      <c r="DC1697" s="86">
        <v>42</v>
      </c>
      <c r="DD1697" s="86">
        <v>-99</v>
      </c>
      <c r="DE1697" s="86">
        <v>-99</v>
      </c>
      <c r="DF1697" s="86">
        <v>-99</v>
      </c>
      <c r="DG1697" s="86">
        <v>-99</v>
      </c>
      <c r="DH1697" s="86">
        <v>-99</v>
      </c>
    </row>
    <row r="1698" spans="1:112" x14ac:dyDescent="0.2">
      <c r="A1698" s="85">
        <f>IF(ISERROR(SEARCH('School Lookup'!$F$3,Data!J1698)),A1697,A1697+1)</f>
        <v>0</v>
      </c>
      <c r="B1698" s="85">
        <f>IF(I1698='School Lookup'!$G$13,1,0)</f>
        <v>0</v>
      </c>
      <c r="C1698" s="85">
        <f t="shared" si="26"/>
        <v>1696</v>
      </c>
      <c r="D1698" s="86" t="s">
        <v>6478</v>
      </c>
      <c r="E1698" s="86" t="s">
        <v>6552</v>
      </c>
      <c r="F1698" s="86" t="s">
        <v>518</v>
      </c>
      <c r="G1698" s="86" t="s">
        <v>3077</v>
      </c>
      <c r="H1698" s="86" t="s">
        <v>390</v>
      </c>
      <c r="I1698" s="86" t="s">
        <v>4284</v>
      </c>
      <c r="J1698" s="86" t="s">
        <v>834</v>
      </c>
      <c r="K1698" s="86" t="s">
        <v>107</v>
      </c>
      <c r="L1698" s="86">
        <v>1</v>
      </c>
      <c r="M1698" s="86">
        <v>1</v>
      </c>
      <c r="N1698" s="89">
        <v>6.9981366459627298E-3</v>
      </c>
      <c r="O1698" s="89">
        <v>0.109509448377955</v>
      </c>
      <c r="P1698" s="89">
        <v>46.637500000000003</v>
      </c>
      <c r="Q1698" s="89">
        <v>-0.33927436899497199</v>
      </c>
      <c r="R1698" s="89">
        <v>53.726714285714301</v>
      </c>
      <c r="S1698" s="89">
        <v>-0.114882460308508</v>
      </c>
      <c r="T1698" s="89">
        <v>-0.13046743853641199</v>
      </c>
      <c r="U1698" s="89">
        <v>0.39802224969097599</v>
      </c>
      <c r="V1698" s="89">
        <v>-5.19289433976819E-2</v>
      </c>
      <c r="W1698" s="89">
        <v>1</v>
      </c>
      <c r="X1698" s="89">
        <v>0.29595093167701902</v>
      </c>
      <c r="Y1698" s="89">
        <v>0.785762024125787</v>
      </c>
      <c r="Z1698" s="89">
        <v>40.975000000000001</v>
      </c>
      <c r="AA1698" s="89">
        <v>-1.10396615815504</v>
      </c>
      <c r="AB1698" s="89">
        <v>43.167668012422403</v>
      </c>
      <c r="AC1698" s="89">
        <v>-0.15910206701462401</v>
      </c>
      <c r="AD1698" s="89">
        <v>-0.183880689781589</v>
      </c>
      <c r="AE1698" s="89">
        <v>0.39802224969097599</v>
      </c>
      <c r="AF1698" s="89">
        <v>-7.31886058215966E-2</v>
      </c>
      <c r="AG1698" s="89">
        <v>1</v>
      </c>
      <c r="AH1698" s="89">
        <v>-9.7481818181818197E-2</v>
      </c>
      <c r="AI1698" s="89">
        <v>-0.15275435211659399</v>
      </c>
      <c r="AJ1698" s="89">
        <v>-99</v>
      </c>
      <c r="AK1698" s="89">
        <v>-99</v>
      </c>
      <c r="AL1698" s="89">
        <v>56.969718181818202</v>
      </c>
      <c r="AM1698" s="89">
        <v>-0.15275435211659399</v>
      </c>
      <c r="AN1698" s="89">
        <v>-0.203676675926663</v>
      </c>
      <c r="AO1698" s="89">
        <v>0.20395550061804699</v>
      </c>
      <c r="AP1698" s="89">
        <v>-4.1540978402842398E-2</v>
      </c>
      <c r="AQ1698" s="89">
        <v>-99</v>
      </c>
      <c r="AR1698" s="89">
        <v>-99</v>
      </c>
      <c r="AS1698" s="89">
        <v>-99</v>
      </c>
      <c r="AT1698" s="89">
        <v>-99</v>
      </c>
      <c r="AU1698" s="89">
        <v>-99</v>
      </c>
      <c r="AV1698" s="89">
        <v>-99</v>
      </c>
      <c r="AW1698" s="89">
        <v>-99</v>
      </c>
      <c r="AX1698" s="89">
        <v>-99</v>
      </c>
      <c r="AY1698" s="89">
        <v>-99</v>
      </c>
      <c r="AZ1698" s="89">
        <v>-99</v>
      </c>
      <c r="BA1698" s="89">
        <v>-99</v>
      </c>
      <c r="BB1698" s="89">
        <v>-99</v>
      </c>
      <c r="BC1698" s="89">
        <v>-99</v>
      </c>
      <c r="BD1698" s="89">
        <v>-99</v>
      </c>
      <c r="BE1698" s="89">
        <v>-99</v>
      </c>
      <c r="BF1698" s="89">
        <v>-99</v>
      </c>
      <c r="BG1698" s="89">
        <v>-99</v>
      </c>
      <c r="BH1698" s="89">
        <v>-99</v>
      </c>
      <c r="BI1698" s="89">
        <v>-99</v>
      </c>
      <c r="BJ1698" s="89">
        <v>-99</v>
      </c>
      <c r="BK1698" s="89">
        <v>-99</v>
      </c>
      <c r="BL1698" s="89">
        <v>-99</v>
      </c>
      <c r="BM1698" s="89">
        <v>-99</v>
      </c>
      <c r="BN1698" s="89">
        <v>-99</v>
      </c>
      <c r="BO1698" s="89">
        <v>-99</v>
      </c>
      <c r="BP1698" s="89">
        <v>-99</v>
      </c>
      <c r="BQ1698" s="89">
        <v>-99</v>
      </c>
      <c r="BR1698" s="89">
        <v>-99</v>
      </c>
      <c r="BS1698" s="89">
        <v>-99</v>
      </c>
      <c r="BT1698" s="89">
        <v>-99</v>
      </c>
      <c r="BU1698" s="89">
        <v>-99</v>
      </c>
      <c r="BV1698" s="89">
        <v>-99</v>
      </c>
      <c r="BW1698" s="89">
        <v>-99</v>
      </c>
      <c r="BX1698" s="89">
        <v>-99</v>
      </c>
      <c r="BY1698" s="89">
        <v>-99</v>
      </c>
      <c r="BZ1698" s="89">
        <v>-99</v>
      </c>
      <c r="CA1698" s="89">
        <v>-99</v>
      </c>
      <c r="CB1698" s="89">
        <v>-99</v>
      </c>
      <c r="CC1698" s="89">
        <v>-99</v>
      </c>
      <c r="CD1698" s="89">
        <v>-99</v>
      </c>
      <c r="CE1698" s="89">
        <v>-99</v>
      </c>
      <c r="CF1698" s="89">
        <v>-99</v>
      </c>
      <c r="CG1698" s="89">
        <v>-99</v>
      </c>
      <c r="CH1698" s="89">
        <v>-99</v>
      </c>
      <c r="CI1698" s="89">
        <v>-99</v>
      </c>
      <c r="CJ1698" s="89">
        <v>-99</v>
      </c>
      <c r="CK1698" s="89">
        <v>-99</v>
      </c>
      <c r="CL1698" s="89">
        <v>-99</v>
      </c>
      <c r="CM1698" s="89">
        <v>-99</v>
      </c>
      <c r="CN1698" s="89">
        <v>-99</v>
      </c>
      <c r="CO1698" s="89">
        <v>-99</v>
      </c>
      <c r="CP1698" s="89">
        <v>-99</v>
      </c>
      <c r="CQ1698" s="89">
        <v>-99</v>
      </c>
      <c r="CR1698" s="89">
        <v>-99</v>
      </c>
      <c r="CS1698" s="89">
        <v>-99</v>
      </c>
      <c r="CT1698" s="89">
        <v>-99</v>
      </c>
      <c r="CU1698" s="86">
        <v>-99</v>
      </c>
      <c r="CV1698" s="86">
        <v>-0.16669999999999999</v>
      </c>
      <c r="CW1698" s="86">
        <v>37</v>
      </c>
      <c r="CX1698" s="86">
        <v>2</v>
      </c>
      <c r="CY1698" s="86">
        <v>0.45400000000000001</v>
      </c>
      <c r="CZ1698" s="86">
        <v>72</v>
      </c>
      <c r="DA1698" s="86">
        <v>2</v>
      </c>
      <c r="DB1698" s="86">
        <v>-0.57440000000000002</v>
      </c>
      <c r="DC1698" s="86">
        <v>20</v>
      </c>
      <c r="DD1698" s="86">
        <v>-99</v>
      </c>
      <c r="DE1698" s="86">
        <v>-99</v>
      </c>
      <c r="DF1698" s="86">
        <v>-99</v>
      </c>
      <c r="DG1698" s="86">
        <v>-99</v>
      </c>
      <c r="DH1698" s="86">
        <v>-99</v>
      </c>
    </row>
    <row r="1699" spans="1:112" x14ac:dyDescent="0.2">
      <c r="A1699" s="85">
        <f>IF(ISERROR(SEARCH('School Lookup'!$F$3,Data!J1699)),A1698,A1698+1)</f>
        <v>0</v>
      </c>
      <c r="B1699" s="85">
        <f>IF(I1699='School Lookup'!$G$13,1,0)</f>
        <v>0</v>
      </c>
      <c r="C1699" s="85">
        <f t="shared" si="26"/>
        <v>1697</v>
      </c>
      <c r="D1699" s="86" t="s">
        <v>6478</v>
      </c>
      <c r="E1699" s="86" t="s">
        <v>6598</v>
      </c>
      <c r="F1699" s="86" t="s">
        <v>2755</v>
      </c>
      <c r="G1699" s="86" t="s">
        <v>3202</v>
      </c>
      <c r="H1699" s="86" t="s">
        <v>402</v>
      </c>
      <c r="I1699" s="86" t="s">
        <v>5696</v>
      </c>
      <c r="J1699" s="86" t="s">
        <v>612</v>
      </c>
      <c r="K1699" s="86" t="s">
        <v>258</v>
      </c>
      <c r="L1699" s="86">
        <v>1</v>
      </c>
      <c r="M1699" s="86">
        <v>1</v>
      </c>
      <c r="N1699" s="89">
        <v>-0.123815789473684</v>
      </c>
      <c r="O1699" s="89">
        <v>-0.17376796735390601</v>
      </c>
      <c r="P1699" s="89">
        <v>-99</v>
      </c>
      <c r="Q1699" s="89">
        <v>-99</v>
      </c>
      <c r="R1699" s="89">
        <v>43.859626315789498</v>
      </c>
      <c r="S1699" s="89">
        <v>-0.17376796735390601</v>
      </c>
      <c r="T1699" s="89">
        <v>-0.19728287379890999</v>
      </c>
      <c r="U1699" s="89">
        <v>0.50220264317180596</v>
      </c>
      <c r="V1699" s="89">
        <v>-9.9075980674342298E-2</v>
      </c>
      <c r="W1699" s="89">
        <v>1</v>
      </c>
      <c r="X1699" s="89">
        <v>-8.9176991150442503E-2</v>
      </c>
      <c r="Y1699" s="89">
        <v>-0.12089010699660301</v>
      </c>
      <c r="Z1699" s="89">
        <v>-99</v>
      </c>
      <c r="AA1699" s="89">
        <v>-99</v>
      </c>
      <c r="AB1699" s="89">
        <v>51.327456637168098</v>
      </c>
      <c r="AC1699" s="89">
        <v>-0.12089010699660301</v>
      </c>
      <c r="AD1699" s="89">
        <v>-0.13938851777101999</v>
      </c>
      <c r="AE1699" s="89">
        <v>0.49779735682819398</v>
      </c>
      <c r="AF1699" s="89">
        <v>-6.9387235718613494E-2</v>
      </c>
      <c r="AG1699" s="89">
        <v>-99</v>
      </c>
      <c r="AH1699" s="89">
        <v>-99</v>
      </c>
      <c r="AI1699" s="89">
        <v>-99</v>
      </c>
      <c r="AJ1699" s="89">
        <v>-99</v>
      </c>
      <c r="AK1699" s="89">
        <v>-99</v>
      </c>
      <c r="AL1699" s="89">
        <v>-99</v>
      </c>
      <c r="AM1699" s="89">
        <v>-99</v>
      </c>
      <c r="AN1699" s="89">
        <v>-99</v>
      </c>
      <c r="AO1699" s="89">
        <v>-99</v>
      </c>
      <c r="AP1699" s="89">
        <v>-99</v>
      </c>
      <c r="AQ1699" s="89">
        <v>-99</v>
      </c>
      <c r="AR1699" s="89">
        <v>-99</v>
      </c>
      <c r="AS1699" s="89">
        <v>-99</v>
      </c>
      <c r="AT1699" s="89">
        <v>-99</v>
      </c>
      <c r="AU1699" s="89">
        <v>-99</v>
      </c>
      <c r="AV1699" s="89">
        <v>-99</v>
      </c>
      <c r="AW1699" s="89">
        <v>-99</v>
      </c>
      <c r="AX1699" s="89">
        <v>-99</v>
      </c>
      <c r="AY1699" s="89">
        <v>-99</v>
      </c>
      <c r="AZ1699" s="89">
        <v>-99</v>
      </c>
      <c r="BA1699" s="89">
        <v>-99</v>
      </c>
      <c r="BB1699" s="89">
        <v>-99</v>
      </c>
      <c r="BC1699" s="89">
        <v>-99</v>
      </c>
      <c r="BD1699" s="89">
        <v>-99</v>
      </c>
      <c r="BE1699" s="89">
        <v>-99</v>
      </c>
      <c r="BF1699" s="89">
        <v>-99</v>
      </c>
      <c r="BG1699" s="89">
        <v>-99</v>
      </c>
      <c r="BH1699" s="89">
        <v>-99</v>
      </c>
      <c r="BI1699" s="89">
        <v>-99</v>
      </c>
      <c r="BJ1699" s="89">
        <v>-99</v>
      </c>
      <c r="BK1699" s="89">
        <v>-99</v>
      </c>
      <c r="BL1699" s="89">
        <v>-99</v>
      </c>
      <c r="BM1699" s="89">
        <v>-99</v>
      </c>
      <c r="BN1699" s="89">
        <v>-99</v>
      </c>
      <c r="BO1699" s="89">
        <v>-99</v>
      </c>
      <c r="BP1699" s="89">
        <v>-99</v>
      </c>
      <c r="BQ1699" s="89">
        <v>-99</v>
      </c>
      <c r="BR1699" s="89">
        <v>-99</v>
      </c>
      <c r="BS1699" s="89">
        <v>-99</v>
      </c>
      <c r="BT1699" s="89">
        <v>-99</v>
      </c>
      <c r="BU1699" s="89">
        <v>-99</v>
      </c>
      <c r="BV1699" s="89">
        <v>-99</v>
      </c>
      <c r="BW1699" s="89">
        <v>-99</v>
      </c>
      <c r="BX1699" s="89">
        <v>-99</v>
      </c>
      <c r="BY1699" s="89">
        <v>-99</v>
      </c>
      <c r="BZ1699" s="89">
        <v>-99</v>
      </c>
      <c r="CA1699" s="89">
        <v>-99</v>
      </c>
      <c r="CB1699" s="89">
        <v>-99</v>
      </c>
      <c r="CC1699" s="89">
        <v>-99</v>
      </c>
      <c r="CD1699" s="89">
        <v>-99</v>
      </c>
      <c r="CE1699" s="89">
        <v>-99</v>
      </c>
      <c r="CF1699" s="89">
        <v>-99</v>
      </c>
      <c r="CG1699" s="89">
        <v>-99</v>
      </c>
      <c r="CH1699" s="89">
        <v>-99</v>
      </c>
      <c r="CI1699" s="89">
        <v>-99</v>
      </c>
      <c r="CJ1699" s="89">
        <v>-99</v>
      </c>
      <c r="CK1699" s="89">
        <v>-99</v>
      </c>
      <c r="CL1699" s="89">
        <v>-99</v>
      </c>
      <c r="CM1699" s="89">
        <v>-99</v>
      </c>
      <c r="CN1699" s="89">
        <v>-99</v>
      </c>
      <c r="CO1699" s="89">
        <v>-99</v>
      </c>
      <c r="CP1699" s="89">
        <v>-99</v>
      </c>
      <c r="CQ1699" s="89">
        <v>-99</v>
      </c>
      <c r="CR1699" s="89">
        <v>-99</v>
      </c>
      <c r="CS1699" s="89">
        <v>-99</v>
      </c>
      <c r="CT1699" s="89">
        <v>-99</v>
      </c>
      <c r="CU1699" s="86">
        <v>-99</v>
      </c>
      <c r="CV1699" s="86">
        <v>-0.16850000000000001</v>
      </c>
      <c r="CW1699" s="86">
        <v>37</v>
      </c>
      <c r="CX1699" s="86">
        <v>2</v>
      </c>
      <c r="CY1699" s="86">
        <v>0.87949999999999995</v>
      </c>
      <c r="CZ1699" s="86">
        <v>84</v>
      </c>
      <c r="DA1699" s="86">
        <v>0</v>
      </c>
      <c r="DB1699" s="86">
        <v>-99</v>
      </c>
      <c r="DC1699" s="86">
        <v>-99</v>
      </c>
      <c r="DD1699" s="86">
        <v>-99</v>
      </c>
      <c r="DE1699" s="86">
        <v>-99</v>
      </c>
      <c r="DF1699" s="86">
        <v>-99</v>
      </c>
      <c r="DG1699" s="86">
        <v>-99</v>
      </c>
      <c r="DH1699" s="86">
        <v>-99</v>
      </c>
    </row>
    <row r="1700" spans="1:112" x14ac:dyDescent="0.2">
      <c r="A1700" s="85">
        <f>IF(ISERROR(SEARCH('School Lookup'!$F$3,Data!J1700)),A1699,A1699+1)</f>
        <v>0</v>
      </c>
      <c r="B1700" s="85">
        <f>IF(I1700='School Lookup'!$G$13,1,0)</f>
        <v>0</v>
      </c>
      <c r="C1700" s="85">
        <f t="shared" si="26"/>
        <v>1698</v>
      </c>
      <c r="D1700" s="86" t="s">
        <v>6478</v>
      </c>
      <c r="E1700" s="86" t="s">
        <v>6591</v>
      </c>
      <c r="F1700" s="86" t="s">
        <v>2761</v>
      </c>
      <c r="G1700" s="86" t="s">
        <v>2969</v>
      </c>
      <c r="H1700" s="86" t="s">
        <v>564</v>
      </c>
      <c r="I1700" s="86" t="s">
        <v>4679</v>
      </c>
      <c r="J1700" s="86" t="s">
        <v>827</v>
      </c>
      <c r="K1700" s="86" t="s">
        <v>389</v>
      </c>
      <c r="L1700" s="86">
        <v>1</v>
      </c>
      <c r="M1700" s="86">
        <v>1</v>
      </c>
      <c r="N1700" s="89">
        <v>-8.2140000000000005E-2</v>
      </c>
      <c r="O1700" s="89">
        <v>-8.35190902588758E-2</v>
      </c>
      <c r="P1700" s="89">
        <v>34.704900000000002</v>
      </c>
      <c r="Q1700" s="89">
        <v>-1.6049820983499601</v>
      </c>
      <c r="R1700" s="89">
        <v>49.285719999999998</v>
      </c>
      <c r="S1700" s="89">
        <v>-0.84425059430441596</v>
      </c>
      <c r="T1700" s="89">
        <v>-0.958057312254603</v>
      </c>
      <c r="U1700" s="89">
        <v>0.124333925399645</v>
      </c>
      <c r="V1700" s="89">
        <v>-0.119119026390448</v>
      </c>
      <c r="W1700" s="89">
        <v>1</v>
      </c>
      <c r="X1700" s="89">
        <v>-0.296595</v>
      </c>
      <c r="Y1700" s="89">
        <v>-0.60918495296876496</v>
      </c>
      <c r="Z1700" s="89">
        <v>45.868899999999996</v>
      </c>
      <c r="AA1700" s="89">
        <v>-0.493682345280266</v>
      </c>
      <c r="AB1700" s="89">
        <v>54.285715000000003</v>
      </c>
      <c r="AC1700" s="89">
        <v>-0.55143364912451598</v>
      </c>
      <c r="AD1700" s="89">
        <v>-0.64069275145493998</v>
      </c>
      <c r="AE1700" s="89">
        <v>0.124333925399645</v>
      </c>
      <c r="AF1700" s="89">
        <v>-7.9659844763491694E-2</v>
      </c>
      <c r="AG1700" s="89">
        <v>-99</v>
      </c>
      <c r="AH1700" s="89">
        <v>-99</v>
      </c>
      <c r="AI1700" s="89">
        <v>-99</v>
      </c>
      <c r="AJ1700" s="89">
        <v>-99</v>
      </c>
      <c r="AK1700" s="89">
        <v>-99</v>
      </c>
      <c r="AL1700" s="89">
        <v>-99</v>
      </c>
      <c r="AM1700" s="89">
        <v>-99</v>
      </c>
      <c r="AN1700" s="89">
        <v>-99</v>
      </c>
      <c r="AO1700" s="89">
        <v>-99</v>
      </c>
      <c r="AP1700" s="89">
        <v>-99</v>
      </c>
      <c r="AQ1700" s="89">
        <v>1</v>
      </c>
      <c r="AR1700" s="89">
        <v>-0.13727</v>
      </c>
      <c r="AS1700" s="89">
        <v>-0.238547686143708</v>
      </c>
      <c r="AT1700" s="89">
        <v>37.967700000000001</v>
      </c>
      <c r="AU1700" s="89">
        <v>-1.16500021434228</v>
      </c>
      <c r="AV1700" s="89">
        <v>50.714289999999998</v>
      </c>
      <c r="AW1700" s="89">
        <v>-0.70177395024299605</v>
      </c>
      <c r="AX1700" s="89">
        <v>-0.77873994524544998</v>
      </c>
      <c r="AY1700" s="89">
        <v>0.124333925399645</v>
      </c>
      <c r="AZ1700" s="89">
        <v>-9.6823794257871201E-2</v>
      </c>
      <c r="BA1700" s="89">
        <v>1</v>
      </c>
      <c r="BB1700" s="89">
        <v>0.27605000000000002</v>
      </c>
      <c r="BC1700" s="89">
        <v>0.84567919469377895</v>
      </c>
      <c r="BD1700" s="89">
        <v>39.771099999999997</v>
      </c>
      <c r="BE1700" s="89">
        <v>-0.85220910856871701</v>
      </c>
      <c r="BF1700" s="89">
        <v>51.13635</v>
      </c>
      <c r="BG1700" s="89">
        <v>-3.2649569374692002E-3</v>
      </c>
      <c r="BH1700" s="89">
        <v>6.7125837506664902E-3</v>
      </c>
      <c r="BI1700" s="89">
        <v>0.15630550621669601</v>
      </c>
      <c r="BJ1700" s="89">
        <v>1.0492138011699E-3</v>
      </c>
      <c r="BK1700" s="89">
        <v>1</v>
      </c>
      <c r="BL1700" s="89">
        <v>0.21015</v>
      </c>
      <c r="BM1700" s="89">
        <v>0.69317102445748602</v>
      </c>
      <c r="BN1700" s="89">
        <v>44.759</v>
      </c>
      <c r="BO1700" s="89">
        <v>-0.43748615189455198</v>
      </c>
      <c r="BP1700" s="89">
        <v>50</v>
      </c>
      <c r="BQ1700" s="89">
        <v>0.12784243628146699</v>
      </c>
      <c r="BR1700" s="89">
        <v>0.145981008862026</v>
      </c>
      <c r="BS1700" s="89">
        <v>0.15630550621669601</v>
      </c>
      <c r="BT1700" s="89">
        <v>2.2817635488203002E-2</v>
      </c>
      <c r="BU1700" s="89">
        <v>1</v>
      </c>
      <c r="BV1700" s="89">
        <v>0.17552316384180799</v>
      </c>
      <c r="BW1700" s="89">
        <v>0.56145431702413595</v>
      </c>
      <c r="BX1700" s="89">
        <v>47.642899999999997</v>
      </c>
      <c r="BY1700" s="89">
        <v>-0.15138726381458101</v>
      </c>
      <c r="BZ1700" s="89">
        <v>48.0225525423729</v>
      </c>
      <c r="CA1700" s="89">
        <v>0.205033526604777</v>
      </c>
      <c r="CB1700" s="89">
        <v>0.22596125229515501</v>
      </c>
      <c r="CC1700" s="89">
        <v>0.157193605683837</v>
      </c>
      <c r="CD1700" s="89">
        <v>3.5519663993110399E-2</v>
      </c>
      <c r="CE1700" s="89">
        <v>1</v>
      </c>
      <c r="CF1700" s="89">
        <v>0.25327683615819202</v>
      </c>
      <c r="CG1700" s="89">
        <v>0.79399740817169095</v>
      </c>
      <c r="CH1700" s="89">
        <v>48.546500000000002</v>
      </c>
      <c r="CI1700" s="89">
        <v>-8.5582138483584203E-2</v>
      </c>
      <c r="CJ1700" s="89">
        <v>40.112997740113002</v>
      </c>
      <c r="CK1700" s="89">
        <v>0.35420763484405299</v>
      </c>
      <c r="CL1700" s="89">
        <v>0.39242153287291498</v>
      </c>
      <c r="CM1700" s="89">
        <v>0.157193605683837</v>
      </c>
      <c r="CN1700" s="89">
        <v>6.1686155700271798E-2</v>
      </c>
      <c r="CO1700" s="89">
        <v>91.894999999999996</v>
      </c>
      <c r="CP1700" s="89">
        <v>0.34050000000000002</v>
      </c>
      <c r="CQ1700" s="89">
        <v>2.61</v>
      </c>
      <c r="CR1700" s="89">
        <v>0.19409999999999999</v>
      </c>
      <c r="CS1700" s="89">
        <v>0.34050000000000002</v>
      </c>
      <c r="CT1700" s="89">
        <v>-0.11700000000000001</v>
      </c>
      <c r="CU1700" s="86" t="s">
        <v>6988</v>
      </c>
      <c r="CV1700" s="86">
        <v>-0.16880000000000001</v>
      </c>
      <c r="CW1700" s="86">
        <v>37</v>
      </c>
      <c r="CX1700" s="86">
        <v>4</v>
      </c>
      <c r="CY1700" s="86">
        <v>-0.72509999999999997</v>
      </c>
      <c r="CZ1700" s="86">
        <v>19</v>
      </c>
      <c r="DA1700" s="86">
        <v>7</v>
      </c>
      <c r="DB1700" s="86">
        <v>-0.64459999999999995</v>
      </c>
      <c r="DC1700" s="86">
        <v>18</v>
      </c>
      <c r="DD1700" s="86">
        <v>-99</v>
      </c>
      <c r="DE1700" s="86">
        <v>-99</v>
      </c>
      <c r="DF1700" s="86">
        <v>-99</v>
      </c>
      <c r="DG1700" s="86">
        <v>-99</v>
      </c>
      <c r="DH1700" s="86">
        <v>-99</v>
      </c>
    </row>
    <row r="1701" spans="1:112" x14ac:dyDescent="0.2">
      <c r="A1701" s="85">
        <f>IF(ISERROR(SEARCH('School Lookup'!$F$3,Data!J1701)),A1700,A1700+1)</f>
        <v>0</v>
      </c>
      <c r="B1701" s="85">
        <f>IF(I1701='School Lookup'!$G$13,1,0)</f>
        <v>0</v>
      </c>
      <c r="C1701" s="85">
        <f t="shared" si="26"/>
        <v>1699</v>
      </c>
      <c r="D1701" s="86" t="s">
        <v>6478</v>
      </c>
      <c r="E1701" s="86" t="s">
        <v>6526</v>
      </c>
      <c r="F1701" s="86" t="s">
        <v>2756</v>
      </c>
      <c r="G1701" s="86" t="s">
        <v>3069</v>
      </c>
      <c r="H1701" s="86" t="s">
        <v>1607</v>
      </c>
      <c r="I1701" s="86" t="s">
        <v>5486</v>
      </c>
      <c r="J1701" s="86" t="s">
        <v>1872</v>
      </c>
      <c r="K1701" s="86" t="s">
        <v>26</v>
      </c>
      <c r="L1701" s="86">
        <v>1</v>
      </c>
      <c r="M1701" s="86">
        <v>1</v>
      </c>
      <c r="N1701" s="89">
        <v>-5.9951724137930998E-2</v>
      </c>
      <c r="O1701" s="89">
        <v>-3.5470402843106E-2</v>
      </c>
      <c r="P1701" s="89">
        <v>53.242400000000004</v>
      </c>
      <c r="Q1701" s="89">
        <v>0.361316699306717</v>
      </c>
      <c r="R1701" s="89">
        <v>52.216724137931003</v>
      </c>
      <c r="S1701" s="89">
        <v>0.16292314823180601</v>
      </c>
      <c r="T1701" s="89">
        <v>0.18474938788361001</v>
      </c>
      <c r="U1701" s="89">
        <v>0.375925925925926</v>
      </c>
      <c r="V1701" s="89">
        <v>6.9452084704394207E-2</v>
      </c>
      <c r="W1701" s="89">
        <v>1</v>
      </c>
      <c r="X1701" s="89">
        <v>-0.30130000000000001</v>
      </c>
      <c r="Y1701" s="89">
        <v>-0.62026126819829497</v>
      </c>
      <c r="Z1701" s="89">
        <v>50.893900000000002</v>
      </c>
      <c r="AA1701" s="89">
        <v>0.132950025568284</v>
      </c>
      <c r="AB1701" s="89">
        <v>52.709317241379303</v>
      </c>
      <c r="AC1701" s="89">
        <v>-0.24365562131500501</v>
      </c>
      <c r="AD1701" s="89">
        <v>-0.28233078970484199</v>
      </c>
      <c r="AE1701" s="89">
        <v>0.375925925925926</v>
      </c>
      <c r="AF1701" s="89">
        <v>-0.106135463537191</v>
      </c>
      <c r="AG1701" s="89">
        <v>1</v>
      </c>
      <c r="AH1701" s="89">
        <v>-0.210466666666667</v>
      </c>
      <c r="AI1701" s="89">
        <v>-0.39590864601977199</v>
      </c>
      <c r="AJ1701" s="89">
        <v>-99</v>
      </c>
      <c r="AK1701" s="89">
        <v>-99</v>
      </c>
      <c r="AL1701" s="89">
        <v>52.380957142857099</v>
      </c>
      <c r="AM1701" s="89">
        <v>-0.39590864601977199</v>
      </c>
      <c r="AN1701" s="89">
        <v>-0.45912081989974901</v>
      </c>
      <c r="AO1701" s="89">
        <v>0.116666666666667</v>
      </c>
      <c r="AP1701" s="89">
        <v>-5.3564095654970799E-2</v>
      </c>
      <c r="AQ1701" s="89">
        <v>1</v>
      </c>
      <c r="AR1701" s="89">
        <v>-0.27036197183098598</v>
      </c>
      <c r="AS1701" s="89">
        <v>-0.53771394780687498</v>
      </c>
      <c r="AT1701" s="89">
        <v>-99</v>
      </c>
      <c r="AU1701" s="89">
        <v>-99</v>
      </c>
      <c r="AV1701" s="89">
        <v>46.478884507042302</v>
      </c>
      <c r="AW1701" s="89">
        <v>-0.53771394780687498</v>
      </c>
      <c r="AX1701" s="89">
        <v>-0.60585433811100797</v>
      </c>
      <c r="AY1701" s="89">
        <v>0.13148148148148101</v>
      </c>
      <c r="AZ1701" s="89">
        <v>-7.9658625936817704E-2</v>
      </c>
      <c r="BA1701" s="89">
        <v>-99</v>
      </c>
      <c r="BB1701" s="89">
        <v>-99</v>
      </c>
      <c r="BC1701" s="89">
        <v>-99</v>
      </c>
      <c r="BD1701" s="89">
        <v>-99</v>
      </c>
      <c r="BE1701" s="89">
        <v>-99</v>
      </c>
      <c r="BF1701" s="89">
        <v>-99</v>
      </c>
      <c r="BG1701" s="89">
        <v>-99</v>
      </c>
      <c r="BH1701" s="89">
        <v>-99</v>
      </c>
      <c r="BI1701" s="89">
        <v>-99</v>
      </c>
      <c r="BJ1701" s="89">
        <v>-99</v>
      </c>
      <c r="BK1701" s="89">
        <v>-99</v>
      </c>
      <c r="BL1701" s="89">
        <v>-99</v>
      </c>
      <c r="BM1701" s="89">
        <v>-99</v>
      </c>
      <c r="BN1701" s="89">
        <v>-99</v>
      </c>
      <c r="BO1701" s="89">
        <v>-99</v>
      </c>
      <c r="BP1701" s="89">
        <v>-99</v>
      </c>
      <c r="BQ1701" s="89">
        <v>-99</v>
      </c>
      <c r="BR1701" s="89">
        <v>-99</v>
      </c>
      <c r="BS1701" s="89">
        <v>-99</v>
      </c>
      <c r="BT1701" s="89">
        <v>-99</v>
      </c>
      <c r="BU1701" s="89">
        <v>-99</v>
      </c>
      <c r="BV1701" s="89">
        <v>-99</v>
      </c>
      <c r="BW1701" s="89">
        <v>-99</v>
      </c>
      <c r="BX1701" s="89">
        <v>-99</v>
      </c>
      <c r="BY1701" s="89">
        <v>-99</v>
      </c>
      <c r="BZ1701" s="89">
        <v>-99</v>
      </c>
      <c r="CA1701" s="89">
        <v>-99</v>
      </c>
      <c r="CB1701" s="89">
        <v>-99</v>
      </c>
      <c r="CC1701" s="89">
        <v>-99</v>
      </c>
      <c r="CD1701" s="89">
        <v>-99</v>
      </c>
      <c r="CE1701" s="89">
        <v>-99</v>
      </c>
      <c r="CF1701" s="89">
        <v>-99</v>
      </c>
      <c r="CG1701" s="89">
        <v>-99</v>
      </c>
      <c r="CH1701" s="89">
        <v>-99</v>
      </c>
      <c r="CI1701" s="89">
        <v>-99</v>
      </c>
      <c r="CJ1701" s="89">
        <v>-99</v>
      </c>
      <c r="CK1701" s="89">
        <v>-99</v>
      </c>
      <c r="CL1701" s="89">
        <v>-99</v>
      </c>
      <c r="CM1701" s="89">
        <v>-99</v>
      </c>
      <c r="CN1701" s="89">
        <v>-99</v>
      </c>
      <c r="CO1701" s="89">
        <v>-99</v>
      </c>
      <c r="CP1701" s="89">
        <v>-99</v>
      </c>
      <c r="CQ1701" s="89">
        <v>-99</v>
      </c>
      <c r="CR1701" s="89">
        <v>-99</v>
      </c>
      <c r="CS1701" s="89">
        <v>-99</v>
      </c>
      <c r="CT1701" s="89">
        <v>-99</v>
      </c>
      <c r="CU1701" s="86">
        <v>-99</v>
      </c>
      <c r="CV1701" s="86">
        <v>-0.1699</v>
      </c>
      <c r="CW1701" s="86">
        <v>37</v>
      </c>
      <c r="CX1701" s="86">
        <v>2</v>
      </c>
      <c r="CY1701" s="86">
        <v>-0.38729999999999998</v>
      </c>
      <c r="CZ1701" s="86">
        <v>32</v>
      </c>
      <c r="DA1701" s="86">
        <v>2</v>
      </c>
      <c r="DB1701" s="86">
        <v>0.18579999999999999</v>
      </c>
      <c r="DC1701" s="86">
        <v>57</v>
      </c>
      <c r="DD1701" s="86">
        <v>-99</v>
      </c>
      <c r="DE1701" s="86">
        <v>-99</v>
      </c>
      <c r="DF1701" s="86">
        <v>-99</v>
      </c>
      <c r="DG1701" s="86">
        <v>-99</v>
      </c>
      <c r="DH1701" s="86">
        <v>-99</v>
      </c>
    </row>
    <row r="1702" spans="1:112" x14ac:dyDescent="0.2">
      <c r="A1702" s="85">
        <f>IF(ISERROR(SEARCH('School Lookup'!$F$3,Data!J1702)),A1701,A1701+1)</f>
        <v>0</v>
      </c>
      <c r="B1702" s="85">
        <f>IF(I1702='School Lookup'!$G$13,1,0)</f>
        <v>0</v>
      </c>
      <c r="C1702" s="85">
        <f t="shared" si="26"/>
        <v>1700</v>
      </c>
      <c r="D1702" s="86" t="s">
        <v>6478</v>
      </c>
      <c r="E1702" s="86" t="s">
        <v>6257</v>
      </c>
      <c r="F1702" s="86" t="s">
        <v>1718</v>
      </c>
      <c r="G1702" s="86" t="s">
        <v>2973</v>
      </c>
      <c r="H1702" s="86" t="s">
        <v>5993</v>
      </c>
      <c r="I1702" s="86" t="s">
        <v>3957</v>
      </c>
      <c r="J1702" s="86" t="s">
        <v>1756</v>
      </c>
      <c r="K1702" s="86" t="s">
        <v>31</v>
      </c>
      <c r="L1702" s="86">
        <v>1</v>
      </c>
      <c r="M1702" s="86">
        <v>1</v>
      </c>
      <c r="N1702" s="89">
        <v>4.1548464163822497E-2</v>
      </c>
      <c r="O1702" s="89">
        <v>0.18432814530321101</v>
      </c>
      <c r="P1702" s="89">
        <v>38.360300000000002</v>
      </c>
      <c r="Q1702" s="89">
        <v>-1.2172486593773799</v>
      </c>
      <c r="R1702" s="89">
        <v>47.781561774743999</v>
      </c>
      <c r="S1702" s="89">
        <v>-0.51646025703708198</v>
      </c>
      <c r="T1702" s="89">
        <v>-0.58612446904289495</v>
      </c>
      <c r="U1702" s="89">
        <v>0.37372448979591799</v>
      </c>
      <c r="V1702" s="89">
        <v>-0.219049068149959</v>
      </c>
      <c r="W1702" s="89">
        <v>1</v>
      </c>
      <c r="X1702" s="89">
        <v>9.3040614334471E-2</v>
      </c>
      <c r="Y1702" s="89">
        <v>0.30807899793877103</v>
      </c>
      <c r="Z1702" s="89">
        <v>47.634999999999998</v>
      </c>
      <c r="AA1702" s="89">
        <v>-0.273444448731884</v>
      </c>
      <c r="AB1702" s="89">
        <v>48.805454266211598</v>
      </c>
      <c r="AC1702" s="89">
        <v>1.7317274603443799E-2</v>
      </c>
      <c r="AD1702" s="89">
        <v>2.1533523191536799E-2</v>
      </c>
      <c r="AE1702" s="89">
        <v>0.37372448979591799</v>
      </c>
      <c r="AF1702" s="89">
        <v>8.0476049682656498E-3</v>
      </c>
      <c r="AG1702" s="89">
        <v>1</v>
      </c>
      <c r="AH1702" s="89">
        <v>4.9315841584158401E-2</v>
      </c>
      <c r="AI1702" s="89">
        <v>0.16316837367987999</v>
      </c>
      <c r="AJ1702" s="89">
        <v>52.204099999999997</v>
      </c>
      <c r="AK1702" s="89">
        <v>0.35014209837725702</v>
      </c>
      <c r="AL1702" s="89">
        <v>43.5643673267327</v>
      </c>
      <c r="AM1702" s="89">
        <v>0.25665523602856899</v>
      </c>
      <c r="AN1702" s="89">
        <v>0.22642587377273901</v>
      </c>
      <c r="AO1702" s="89">
        <v>0.128826530612245</v>
      </c>
      <c r="AP1702" s="89">
        <v>2.9169659758988099E-2</v>
      </c>
      <c r="AQ1702" s="89">
        <v>1</v>
      </c>
      <c r="AR1702" s="89">
        <v>6.4187628865979396E-2</v>
      </c>
      <c r="AS1702" s="89">
        <v>0.214291992179616</v>
      </c>
      <c r="AT1702" s="89">
        <v>48.260899999999999</v>
      </c>
      <c r="AU1702" s="89">
        <v>-4.6245947121763102E-2</v>
      </c>
      <c r="AV1702" s="89">
        <v>45.3608216494845</v>
      </c>
      <c r="AW1702" s="89">
        <v>8.4023022528926503E-2</v>
      </c>
      <c r="AX1702" s="89">
        <v>4.9328960671921697E-2</v>
      </c>
      <c r="AY1702" s="89">
        <v>0.12372448979591801</v>
      </c>
      <c r="AZ1702" s="89">
        <v>6.1032004912964398E-3</v>
      </c>
      <c r="BA1702" s="89">
        <v>-99</v>
      </c>
      <c r="BB1702" s="89">
        <v>-99</v>
      </c>
      <c r="BC1702" s="89">
        <v>-99</v>
      </c>
      <c r="BD1702" s="89">
        <v>-99</v>
      </c>
      <c r="BE1702" s="89">
        <v>-99</v>
      </c>
      <c r="BF1702" s="89">
        <v>-99</v>
      </c>
      <c r="BG1702" s="89">
        <v>-99</v>
      </c>
      <c r="BH1702" s="89">
        <v>-99</v>
      </c>
      <c r="BI1702" s="89">
        <v>-99</v>
      </c>
      <c r="BJ1702" s="89">
        <v>-99</v>
      </c>
      <c r="BK1702" s="89">
        <v>-99</v>
      </c>
      <c r="BL1702" s="89">
        <v>-99</v>
      </c>
      <c r="BM1702" s="89">
        <v>-99</v>
      </c>
      <c r="BN1702" s="89">
        <v>-99</v>
      </c>
      <c r="BO1702" s="89">
        <v>-99</v>
      </c>
      <c r="BP1702" s="89">
        <v>-99</v>
      </c>
      <c r="BQ1702" s="89">
        <v>-99</v>
      </c>
      <c r="BR1702" s="89">
        <v>-99</v>
      </c>
      <c r="BS1702" s="89">
        <v>-99</v>
      </c>
      <c r="BT1702" s="89">
        <v>-99</v>
      </c>
      <c r="BU1702" s="89">
        <v>-99</v>
      </c>
      <c r="BV1702" s="89">
        <v>-99</v>
      </c>
      <c r="BW1702" s="89">
        <v>-99</v>
      </c>
      <c r="BX1702" s="89">
        <v>-99</v>
      </c>
      <c r="BY1702" s="89">
        <v>-99</v>
      </c>
      <c r="BZ1702" s="89">
        <v>-99</v>
      </c>
      <c r="CA1702" s="89">
        <v>-99</v>
      </c>
      <c r="CB1702" s="89">
        <v>-99</v>
      </c>
      <c r="CC1702" s="89">
        <v>-99</v>
      </c>
      <c r="CD1702" s="89">
        <v>-99</v>
      </c>
      <c r="CE1702" s="89">
        <v>-99</v>
      </c>
      <c r="CF1702" s="89">
        <v>-99</v>
      </c>
      <c r="CG1702" s="89">
        <v>-99</v>
      </c>
      <c r="CH1702" s="89">
        <v>-99</v>
      </c>
      <c r="CI1702" s="89">
        <v>-99</v>
      </c>
      <c r="CJ1702" s="89">
        <v>-99</v>
      </c>
      <c r="CK1702" s="89">
        <v>-99</v>
      </c>
      <c r="CL1702" s="89">
        <v>-99</v>
      </c>
      <c r="CM1702" s="89">
        <v>-99</v>
      </c>
      <c r="CN1702" s="89">
        <v>-99</v>
      </c>
      <c r="CO1702" s="89">
        <v>-99</v>
      </c>
      <c r="CP1702" s="89">
        <v>-99</v>
      </c>
      <c r="CQ1702" s="89">
        <v>-99</v>
      </c>
      <c r="CR1702" s="89">
        <v>-99</v>
      </c>
      <c r="CS1702" s="89">
        <v>-99</v>
      </c>
      <c r="CT1702" s="89">
        <v>-99</v>
      </c>
      <c r="CU1702" s="86">
        <v>-99</v>
      </c>
      <c r="CV1702" s="86">
        <v>-0.1757</v>
      </c>
      <c r="CW1702" s="86">
        <v>37</v>
      </c>
      <c r="CX1702" s="86">
        <v>2</v>
      </c>
      <c r="CY1702" s="86">
        <v>0.88400000000000001</v>
      </c>
      <c r="CZ1702" s="86">
        <v>85</v>
      </c>
      <c r="DA1702" s="86">
        <v>4</v>
      </c>
      <c r="DB1702" s="86">
        <v>-0.51770000000000005</v>
      </c>
      <c r="DC1702" s="86">
        <v>23</v>
      </c>
      <c r="DD1702" s="86">
        <v>-99</v>
      </c>
      <c r="DE1702" s="86">
        <v>-99</v>
      </c>
      <c r="DF1702" s="86">
        <v>-99</v>
      </c>
      <c r="DG1702" s="86">
        <v>-99</v>
      </c>
      <c r="DH1702" s="86">
        <v>-99</v>
      </c>
    </row>
    <row r="1703" spans="1:112" x14ac:dyDescent="0.2">
      <c r="A1703" s="85">
        <f>IF(ISERROR(SEARCH('School Lookup'!$F$3,Data!J1703)),A1702,A1702+1)</f>
        <v>0</v>
      </c>
      <c r="B1703" s="85">
        <f>IF(I1703='School Lookup'!$G$13,1,0)</f>
        <v>0</v>
      </c>
      <c r="C1703" s="85">
        <f t="shared" si="26"/>
        <v>1701</v>
      </c>
      <c r="D1703" s="86" t="s">
        <v>6478</v>
      </c>
      <c r="E1703" s="86" t="s">
        <v>6538</v>
      </c>
      <c r="F1703" s="86" t="s">
        <v>2749</v>
      </c>
      <c r="G1703" s="86" t="s">
        <v>3325</v>
      </c>
      <c r="H1703" s="86" t="s">
        <v>438</v>
      </c>
      <c r="I1703" s="86" t="s">
        <v>5235</v>
      </c>
      <c r="J1703" s="86" t="s">
        <v>692</v>
      </c>
      <c r="K1703" s="86" t="s">
        <v>36</v>
      </c>
      <c r="L1703" s="86">
        <v>1</v>
      </c>
      <c r="M1703" s="86">
        <v>-99</v>
      </c>
      <c r="N1703" s="89">
        <v>-99</v>
      </c>
      <c r="O1703" s="89">
        <v>-99</v>
      </c>
      <c r="P1703" s="89">
        <v>-99</v>
      </c>
      <c r="Q1703" s="89">
        <v>-99</v>
      </c>
      <c r="R1703" s="89">
        <v>-99</v>
      </c>
      <c r="S1703" s="89">
        <v>-99</v>
      </c>
      <c r="T1703" s="89">
        <v>-99</v>
      </c>
      <c r="U1703" s="89">
        <v>-99</v>
      </c>
      <c r="V1703" s="89">
        <v>-99</v>
      </c>
      <c r="W1703" s="89">
        <v>-99</v>
      </c>
      <c r="X1703" s="89">
        <v>-99</v>
      </c>
      <c r="Y1703" s="89">
        <v>-99</v>
      </c>
      <c r="Z1703" s="89">
        <v>-99</v>
      </c>
      <c r="AA1703" s="89">
        <v>-99</v>
      </c>
      <c r="AB1703" s="89">
        <v>-99</v>
      </c>
      <c r="AC1703" s="89">
        <v>-99</v>
      </c>
      <c r="AD1703" s="89">
        <v>-99</v>
      </c>
      <c r="AE1703" s="89">
        <v>-99</v>
      </c>
      <c r="AF1703" s="89">
        <v>-99</v>
      </c>
      <c r="AG1703" s="89">
        <v>-99</v>
      </c>
      <c r="AH1703" s="89">
        <v>-99</v>
      </c>
      <c r="AI1703" s="89">
        <v>-99</v>
      </c>
      <c r="AJ1703" s="89">
        <v>-99</v>
      </c>
      <c r="AK1703" s="89">
        <v>-99</v>
      </c>
      <c r="AL1703" s="89">
        <v>-99</v>
      </c>
      <c r="AM1703" s="89">
        <v>-99</v>
      </c>
      <c r="AN1703" s="89">
        <v>-99</v>
      </c>
      <c r="AO1703" s="89">
        <v>-99</v>
      </c>
      <c r="AP1703" s="89">
        <v>-99</v>
      </c>
      <c r="AQ1703" s="89">
        <v>-99</v>
      </c>
      <c r="AR1703" s="89">
        <v>-99</v>
      </c>
      <c r="AS1703" s="89">
        <v>-99</v>
      </c>
      <c r="AT1703" s="89">
        <v>-99</v>
      </c>
      <c r="AU1703" s="89">
        <v>-99</v>
      </c>
      <c r="AV1703" s="89">
        <v>-99</v>
      </c>
      <c r="AW1703" s="89">
        <v>-99</v>
      </c>
      <c r="AX1703" s="89">
        <v>-99</v>
      </c>
      <c r="AY1703" s="89">
        <v>-99</v>
      </c>
      <c r="AZ1703" s="89">
        <v>-99</v>
      </c>
      <c r="BA1703" s="89">
        <v>1</v>
      </c>
      <c r="BB1703" s="89">
        <v>-0.40774366197183098</v>
      </c>
      <c r="BC1703" s="89">
        <v>-0.69306309375011299</v>
      </c>
      <c r="BD1703" s="89">
        <v>47.552900000000001</v>
      </c>
      <c r="BE1703" s="89">
        <v>-7.4084737554690694E-2</v>
      </c>
      <c r="BF1703" s="89">
        <v>57.746476525821599</v>
      </c>
      <c r="BG1703" s="89">
        <v>-0.38357391565240201</v>
      </c>
      <c r="BH1703" s="89">
        <v>-0.40020377477887098</v>
      </c>
      <c r="BI1703" s="89">
        <v>0.24941451990632299</v>
      </c>
      <c r="BJ1703" s="89">
        <v>-9.9816632351170498E-2</v>
      </c>
      <c r="BK1703" s="89">
        <v>1</v>
      </c>
      <c r="BL1703" s="89">
        <v>-0.468306103286385</v>
      </c>
      <c r="BM1703" s="89">
        <v>-0.95783163576014196</v>
      </c>
      <c r="BN1703" s="89">
        <v>49.083300000000001</v>
      </c>
      <c r="BO1703" s="89">
        <v>4.80469961526317E-2</v>
      </c>
      <c r="BP1703" s="89">
        <v>51.6431929577465</v>
      </c>
      <c r="BQ1703" s="89">
        <v>-0.454892319803755</v>
      </c>
      <c r="BR1703" s="89">
        <v>-0.465303555061232</v>
      </c>
      <c r="BS1703" s="89">
        <v>0.24941451990632299</v>
      </c>
      <c r="BT1703" s="89">
        <v>-0.11605346279630301</v>
      </c>
      <c r="BU1703" s="89">
        <v>1</v>
      </c>
      <c r="BV1703" s="89">
        <v>-5.5538785046729003E-2</v>
      </c>
      <c r="BW1703" s="89">
        <v>2.92245204375562E-2</v>
      </c>
      <c r="BX1703" s="89">
        <v>62.057499999999997</v>
      </c>
      <c r="BY1703" s="89">
        <v>1.33579749838918</v>
      </c>
      <c r="BZ1703" s="89">
        <v>51.869180841121498</v>
      </c>
      <c r="CA1703" s="89">
        <v>0.68251100941336795</v>
      </c>
      <c r="CB1703" s="89">
        <v>0.729246661965539</v>
      </c>
      <c r="CC1703" s="89">
        <v>0.25058548009367698</v>
      </c>
      <c r="CD1703" s="89">
        <v>0.18273862489534601</v>
      </c>
      <c r="CE1703" s="89">
        <v>1</v>
      </c>
      <c r="CF1703" s="89">
        <v>-0.35363271028037402</v>
      </c>
      <c r="CG1703" s="89">
        <v>-0.66114149953346701</v>
      </c>
      <c r="CH1703" s="89">
        <v>45.340699999999998</v>
      </c>
      <c r="CI1703" s="89">
        <v>-0.45144800074846297</v>
      </c>
      <c r="CJ1703" s="89">
        <v>52.336454672897197</v>
      </c>
      <c r="CK1703" s="89">
        <v>-0.55629475014096497</v>
      </c>
      <c r="CL1703" s="89">
        <v>-0.59279910643109601</v>
      </c>
      <c r="CM1703" s="89">
        <v>0.25058548009367698</v>
      </c>
      <c r="CN1703" s="89">
        <v>-0.148546848684139</v>
      </c>
      <c r="CO1703" s="89">
        <v>91.825000000000003</v>
      </c>
      <c r="CP1703" s="89">
        <v>0.3352</v>
      </c>
      <c r="CQ1703" s="89">
        <v>4.59</v>
      </c>
      <c r="CR1703" s="89">
        <v>0.47989999999999999</v>
      </c>
      <c r="CS1703" s="89">
        <v>0.3352</v>
      </c>
      <c r="CT1703" s="89">
        <v>-0.1258</v>
      </c>
      <c r="CU1703" s="86" t="s">
        <v>6986</v>
      </c>
      <c r="CV1703" s="86">
        <v>-0.17610000000000001</v>
      </c>
      <c r="CW1703" s="86">
        <v>37</v>
      </c>
      <c r="CX1703" s="86">
        <v>2</v>
      </c>
      <c r="CY1703" s="86">
        <v>-6.54E-2</v>
      </c>
      <c r="CZ1703" s="86">
        <v>48</v>
      </c>
      <c r="DA1703" s="86">
        <v>4</v>
      </c>
      <c r="DB1703" s="86">
        <v>0.21510000000000001</v>
      </c>
      <c r="DC1703" s="86">
        <v>58</v>
      </c>
      <c r="DD1703" s="86">
        <v>-99</v>
      </c>
      <c r="DE1703" s="86">
        <v>-99</v>
      </c>
      <c r="DF1703" s="86">
        <v>-99</v>
      </c>
      <c r="DG1703" s="86">
        <v>-99</v>
      </c>
      <c r="DH1703" s="86">
        <v>-99</v>
      </c>
    </row>
    <row r="1704" spans="1:112" x14ac:dyDescent="0.2">
      <c r="A1704" s="85">
        <f>IF(ISERROR(SEARCH('School Lookup'!$F$3,Data!J1704)),A1703,A1703+1)</f>
        <v>0</v>
      </c>
      <c r="B1704" s="85">
        <f>IF(I1704='School Lookup'!$G$13,1,0)</f>
        <v>0</v>
      </c>
      <c r="C1704" s="85">
        <f t="shared" si="26"/>
        <v>1702</v>
      </c>
      <c r="D1704" s="86" t="s">
        <v>6478</v>
      </c>
      <c r="E1704" s="86" t="s">
        <v>6513</v>
      </c>
      <c r="F1704" s="86" t="s">
        <v>2745</v>
      </c>
      <c r="G1704" s="86" t="s">
        <v>3347</v>
      </c>
      <c r="H1704" s="86" t="s">
        <v>237</v>
      </c>
      <c r="I1704" s="86" t="s">
        <v>5376</v>
      </c>
      <c r="J1704" s="86" t="s">
        <v>237</v>
      </c>
      <c r="K1704" s="86" t="s">
        <v>45</v>
      </c>
      <c r="L1704" s="86">
        <v>1</v>
      </c>
      <c r="M1704" s="86">
        <v>1</v>
      </c>
      <c r="N1704" s="89">
        <v>-2.7555555555555502E-3</v>
      </c>
      <c r="O1704" s="89">
        <v>8.8387838449643999E-2</v>
      </c>
      <c r="P1704" s="89">
        <v>42.5443</v>
      </c>
      <c r="Q1704" s="89">
        <v>-0.773445872086991</v>
      </c>
      <c r="R1704" s="89">
        <v>41.269837037037</v>
      </c>
      <c r="S1704" s="89">
        <v>-0.34252901681867298</v>
      </c>
      <c r="T1704" s="89">
        <v>-0.38877044928418603</v>
      </c>
      <c r="U1704" s="89">
        <v>0.42567567567567599</v>
      </c>
      <c r="V1704" s="89">
        <v>-0.16549012368178201</v>
      </c>
      <c r="W1704" s="89">
        <v>1</v>
      </c>
      <c r="X1704" s="89">
        <v>1.1893617021276601E-2</v>
      </c>
      <c r="Y1704" s="89">
        <v>0.117046113311626</v>
      </c>
      <c r="Z1704" s="89">
        <v>48.137500000000003</v>
      </c>
      <c r="AA1704" s="89">
        <v>-0.21078121164702801</v>
      </c>
      <c r="AB1704" s="89">
        <v>44.680814893616997</v>
      </c>
      <c r="AC1704" s="89">
        <v>-4.6867549167701097E-2</v>
      </c>
      <c r="AD1704" s="89">
        <v>-5.3200204634699801E-2</v>
      </c>
      <c r="AE1704" s="89">
        <v>0.42342342342342298</v>
      </c>
      <c r="AF1704" s="89">
        <v>-2.25262127732512E-2</v>
      </c>
      <c r="AG1704" s="89">
        <v>-99</v>
      </c>
      <c r="AH1704" s="89">
        <v>-99</v>
      </c>
      <c r="AI1704" s="89">
        <v>-99</v>
      </c>
      <c r="AJ1704" s="89">
        <v>-99</v>
      </c>
      <c r="AK1704" s="89">
        <v>-99</v>
      </c>
      <c r="AL1704" s="89">
        <v>-99</v>
      </c>
      <c r="AM1704" s="89">
        <v>-99</v>
      </c>
      <c r="AN1704" s="89">
        <v>-99</v>
      </c>
      <c r="AO1704" s="89">
        <v>-99</v>
      </c>
      <c r="AP1704" s="89">
        <v>-99</v>
      </c>
      <c r="AQ1704" s="89">
        <v>1</v>
      </c>
      <c r="AR1704" s="89">
        <v>1.7010447761194099E-2</v>
      </c>
      <c r="AS1704" s="89">
        <v>0.108246370398251</v>
      </c>
      <c r="AT1704" s="89">
        <v>-99</v>
      </c>
      <c r="AU1704" s="89">
        <v>-99</v>
      </c>
      <c r="AV1704" s="89">
        <v>32.835828358209</v>
      </c>
      <c r="AW1704" s="89">
        <v>0.108246370398251</v>
      </c>
      <c r="AX1704" s="89">
        <v>7.4855403077331295E-2</v>
      </c>
      <c r="AY1704" s="89">
        <v>0.150900900900901</v>
      </c>
      <c r="AZ1704" s="89">
        <v>1.12957477616694E-2</v>
      </c>
      <c r="BA1704" s="89">
        <v>-99</v>
      </c>
      <c r="BB1704" s="89">
        <v>-99</v>
      </c>
      <c r="BC1704" s="89">
        <v>-99</v>
      </c>
      <c r="BD1704" s="89">
        <v>-99</v>
      </c>
      <c r="BE1704" s="89">
        <v>-99</v>
      </c>
      <c r="BF1704" s="89">
        <v>-99</v>
      </c>
      <c r="BG1704" s="89">
        <v>-99</v>
      </c>
      <c r="BH1704" s="89">
        <v>-99</v>
      </c>
      <c r="BI1704" s="89">
        <v>-99</v>
      </c>
      <c r="BJ1704" s="89">
        <v>-99</v>
      </c>
      <c r="BK1704" s="89">
        <v>-99</v>
      </c>
      <c r="BL1704" s="89">
        <v>-99</v>
      </c>
      <c r="BM1704" s="89">
        <v>-99</v>
      </c>
      <c r="BN1704" s="89">
        <v>-99</v>
      </c>
      <c r="BO1704" s="89">
        <v>-99</v>
      </c>
      <c r="BP1704" s="89">
        <v>-99</v>
      </c>
      <c r="BQ1704" s="89">
        <v>-99</v>
      </c>
      <c r="BR1704" s="89">
        <v>-99</v>
      </c>
      <c r="BS1704" s="89">
        <v>-99</v>
      </c>
      <c r="BT1704" s="89">
        <v>-99</v>
      </c>
      <c r="BU1704" s="89">
        <v>-99</v>
      </c>
      <c r="BV1704" s="89">
        <v>-99</v>
      </c>
      <c r="BW1704" s="89">
        <v>-99</v>
      </c>
      <c r="BX1704" s="89">
        <v>-99</v>
      </c>
      <c r="BY1704" s="89">
        <v>-99</v>
      </c>
      <c r="BZ1704" s="89">
        <v>-99</v>
      </c>
      <c r="CA1704" s="89">
        <v>-99</v>
      </c>
      <c r="CB1704" s="89">
        <v>-99</v>
      </c>
      <c r="CC1704" s="89">
        <v>-99</v>
      </c>
      <c r="CD1704" s="89">
        <v>-99</v>
      </c>
      <c r="CE1704" s="89">
        <v>-99</v>
      </c>
      <c r="CF1704" s="89">
        <v>-99</v>
      </c>
      <c r="CG1704" s="89">
        <v>-99</v>
      </c>
      <c r="CH1704" s="89">
        <v>-99</v>
      </c>
      <c r="CI1704" s="89">
        <v>-99</v>
      </c>
      <c r="CJ1704" s="89">
        <v>-99</v>
      </c>
      <c r="CK1704" s="89">
        <v>-99</v>
      </c>
      <c r="CL1704" s="89">
        <v>-99</v>
      </c>
      <c r="CM1704" s="89">
        <v>-99</v>
      </c>
      <c r="CN1704" s="89">
        <v>-99</v>
      </c>
      <c r="CO1704" s="89">
        <v>-99</v>
      </c>
      <c r="CP1704" s="89">
        <v>-99</v>
      </c>
      <c r="CQ1704" s="89">
        <v>-99</v>
      </c>
      <c r="CR1704" s="89">
        <v>-99</v>
      </c>
      <c r="CS1704" s="89">
        <v>-99</v>
      </c>
      <c r="CT1704" s="89">
        <v>-99</v>
      </c>
      <c r="CU1704" s="86">
        <v>-99</v>
      </c>
      <c r="CV1704" s="86">
        <v>-0.1767</v>
      </c>
      <c r="CW1704" s="86">
        <v>37</v>
      </c>
      <c r="CX1704" s="86">
        <v>2</v>
      </c>
      <c r="CY1704" s="86">
        <v>-0.83030000000000004</v>
      </c>
      <c r="CZ1704" s="86">
        <v>16</v>
      </c>
      <c r="DA1704" s="86">
        <v>2</v>
      </c>
      <c r="DB1704" s="86">
        <v>-0.41849999999999998</v>
      </c>
      <c r="DC1704" s="86">
        <v>27</v>
      </c>
      <c r="DD1704" s="86">
        <v>-99</v>
      </c>
      <c r="DE1704" s="86">
        <v>-99</v>
      </c>
      <c r="DF1704" s="86">
        <v>-99</v>
      </c>
      <c r="DG1704" s="86">
        <v>-99</v>
      </c>
      <c r="DH1704" s="86">
        <v>-99</v>
      </c>
    </row>
    <row r="1705" spans="1:112" x14ac:dyDescent="0.2">
      <c r="A1705" s="85">
        <f>IF(ISERROR(SEARCH('School Lookup'!$F$3,Data!J1705)),A1704,A1704+1)</f>
        <v>0</v>
      </c>
      <c r="B1705" s="85">
        <f>IF(I1705='School Lookup'!$G$13,1,0)</f>
        <v>0</v>
      </c>
      <c r="C1705" s="85">
        <f t="shared" si="26"/>
        <v>1703</v>
      </c>
      <c r="D1705" s="86" t="s">
        <v>6478</v>
      </c>
      <c r="E1705" s="86" t="s">
        <v>6760</v>
      </c>
      <c r="F1705" s="86" t="s">
        <v>2767</v>
      </c>
      <c r="G1705" s="86" t="s">
        <v>2804</v>
      </c>
      <c r="H1705" s="86" t="s">
        <v>757</v>
      </c>
      <c r="I1705" s="86" t="s">
        <v>4324</v>
      </c>
      <c r="J1705" s="86" t="s">
        <v>1876</v>
      </c>
      <c r="K1705" s="86" t="s">
        <v>130</v>
      </c>
      <c r="L1705" s="86">
        <v>1</v>
      </c>
      <c r="M1705" s="86">
        <v>1</v>
      </c>
      <c r="N1705" s="89">
        <v>-2.6363440860215099E-2</v>
      </c>
      <c r="O1705" s="89">
        <v>3.7264988319135398E-2</v>
      </c>
      <c r="P1705" s="89">
        <v>44.652299999999997</v>
      </c>
      <c r="Q1705" s="89">
        <v>-0.54984733585177803</v>
      </c>
      <c r="R1705" s="89">
        <v>50.048884946236598</v>
      </c>
      <c r="S1705" s="89">
        <v>-0.25629117376632099</v>
      </c>
      <c r="T1705" s="89">
        <v>-0.29091922393599201</v>
      </c>
      <c r="U1705" s="89">
        <v>0.37092095721537299</v>
      </c>
      <c r="V1705" s="89">
        <v>-0.107908037014692</v>
      </c>
      <c r="W1705" s="89">
        <v>1</v>
      </c>
      <c r="X1705" s="89">
        <v>2.8628459273797799E-2</v>
      </c>
      <c r="Y1705" s="89">
        <v>0.15644258262201299</v>
      </c>
      <c r="Z1705" s="89">
        <v>47.647399999999998</v>
      </c>
      <c r="AA1705" s="89">
        <v>-0.27189813203565999</v>
      </c>
      <c r="AB1705" s="89">
        <v>49.460250245338599</v>
      </c>
      <c r="AC1705" s="89">
        <v>-5.7727774706823401E-2</v>
      </c>
      <c r="AD1705" s="89">
        <v>-6.5845329944480294E-2</v>
      </c>
      <c r="AE1705" s="89">
        <v>0.36947063089195098</v>
      </c>
      <c r="AF1705" s="89">
        <v>-2.4327915595875799E-2</v>
      </c>
      <c r="AG1705" s="89">
        <v>1</v>
      </c>
      <c r="AH1705" s="89">
        <v>-0.13616618911174799</v>
      </c>
      <c r="AI1705" s="89">
        <v>-0.236006850347072</v>
      </c>
      <c r="AJ1705" s="89">
        <v>-99</v>
      </c>
      <c r="AK1705" s="89">
        <v>-99</v>
      </c>
      <c r="AL1705" s="89">
        <v>51.862456733524397</v>
      </c>
      <c r="AM1705" s="89">
        <v>-0.236006850347072</v>
      </c>
      <c r="AN1705" s="89">
        <v>-0.29113704030161203</v>
      </c>
      <c r="AO1705" s="89">
        <v>0.12654097171863701</v>
      </c>
      <c r="AP1705" s="89">
        <v>-3.6840763983053901E-2</v>
      </c>
      <c r="AQ1705" s="89">
        <v>1</v>
      </c>
      <c r="AR1705" s="89">
        <v>-3.9540054495912802E-2</v>
      </c>
      <c r="AS1705" s="89">
        <v>-1.8868752495241899E-2</v>
      </c>
      <c r="AT1705" s="89">
        <v>-99</v>
      </c>
      <c r="AU1705" s="89">
        <v>-99</v>
      </c>
      <c r="AV1705" s="89">
        <v>52.588593188010897</v>
      </c>
      <c r="AW1705" s="89">
        <v>-1.8868752495241899E-2</v>
      </c>
      <c r="AX1705" s="89">
        <v>-5.9097875424950298E-2</v>
      </c>
      <c r="AY1705" s="89">
        <v>0.13306744017403899</v>
      </c>
      <c r="AZ1705" s="89">
        <v>-7.8640030025223899E-3</v>
      </c>
      <c r="BA1705" s="89">
        <v>-99</v>
      </c>
      <c r="BB1705" s="89">
        <v>-99</v>
      </c>
      <c r="BC1705" s="89">
        <v>-99</v>
      </c>
      <c r="BD1705" s="89">
        <v>-99</v>
      </c>
      <c r="BE1705" s="89">
        <v>-99</v>
      </c>
      <c r="BF1705" s="89">
        <v>-99</v>
      </c>
      <c r="BG1705" s="89">
        <v>-99</v>
      </c>
      <c r="BH1705" s="89">
        <v>-99</v>
      </c>
      <c r="BI1705" s="89">
        <v>-99</v>
      </c>
      <c r="BJ1705" s="89">
        <v>-99</v>
      </c>
      <c r="BK1705" s="89">
        <v>-99</v>
      </c>
      <c r="BL1705" s="89">
        <v>-99</v>
      </c>
      <c r="BM1705" s="89">
        <v>-99</v>
      </c>
      <c r="BN1705" s="89">
        <v>-99</v>
      </c>
      <c r="BO1705" s="89">
        <v>-99</v>
      </c>
      <c r="BP1705" s="89">
        <v>-99</v>
      </c>
      <c r="BQ1705" s="89">
        <v>-99</v>
      </c>
      <c r="BR1705" s="89">
        <v>-99</v>
      </c>
      <c r="BS1705" s="89">
        <v>-99</v>
      </c>
      <c r="BT1705" s="89">
        <v>-99</v>
      </c>
      <c r="BU1705" s="89">
        <v>-99</v>
      </c>
      <c r="BV1705" s="89">
        <v>-99</v>
      </c>
      <c r="BW1705" s="89">
        <v>-99</v>
      </c>
      <c r="BX1705" s="89">
        <v>-99</v>
      </c>
      <c r="BY1705" s="89">
        <v>-99</v>
      </c>
      <c r="BZ1705" s="89">
        <v>-99</v>
      </c>
      <c r="CA1705" s="89">
        <v>-99</v>
      </c>
      <c r="CB1705" s="89">
        <v>-99</v>
      </c>
      <c r="CC1705" s="89">
        <v>-99</v>
      </c>
      <c r="CD1705" s="89">
        <v>-99</v>
      </c>
      <c r="CE1705" s="89">
        <v>-99</v>
      </c>
      <c r="CF1705" s="89">
        <v>-99</v>
      </c>
      <c r="CG1705" s="89">
        <v>-99</v>
      </c>
      <c r="CH1705" s="89">
        <v>-99</v>
      </c>
      <c r="CI1705" s="89">
        <v>-99</v>
      </c>
      <c r="CJ1705" s="89">
        <v>-99</v>
      </c>
      <c r="CK1705" s="89">
        <v>-99</v>
      </c>
      <c r="CL1705" s="89">
        <v>-99</v>
      </c>
      <c r="CM1705" s="89">
        <v>-99</v>
      </c>
      <c r="CN1705" s="89">
        <v>-99</v>
      </c>
      <c r="CO1705" s="89">
        <v>-99</v>
      </c>
      <c r="CP1705" s="89">
        <v>-99</v>
      </c>
      <c r="CQ1705" s="89">
        <v>-99</v>
      </c>
      <c r="CR1705" s="89">
        <v>-99</v>
      </c>
      <c r="CS1705" s="89">
        <v>-99</v>
      </c>
      <c r="CT1705" s="89">
        <v>-99</v>
      </c>
      <c r="CU1705" s="86">
        <v>-99</v>
      </c>
      <c r="CV1705" s="86">
        <v>-0.1769</v>
      </c>
      <c r="CW1705" s="86">
        <v>37</v>
      </c>
      <c r="CX1705" s="86">
        <v>2</v>
      </c>
      <c r="CY1705" s="86">
        <v>-0.94340000000000002</v>
      </c>
      <c r="CZ1705" s="86">
        <v>12</v>
      </c>
      <c r="DA1705" s="86">
        <v>2</v>
      </c>
      <c r="DB1705" s="86">
        <v>-0.3044</v>
      </c>
      <c r="DC1705" s="86">
        <v>31</v>
      </c>
      <c r="DD1705" s="86">
        <v>-99</v>
      </c>
      <c r="DE1705" s="86">
        <v>-99</v>
      </c>
      <c r="DF1705" s="86">
        <v>-99</v>
      </c>
      <c r="DG1705" s="86">
        <v>-99</v>
      </c>
      <c r="DH1705" s="86">
        <v>-99</v>
      </c>
    </row>
    <row r="1706" spans="1:112" x14ac:dyDescent="0.2">
      <c r="A1706" s="85">
        <f>IF(ISERROR(SEARCH('School Lookup'!$F$3,Data!J1706)),A1705,A1705+1)</f>
        <v>0</v>
      </c>
      <c r="B1706" s="85">
        <f>IF(I1706='School Lookup'!$G$13,1,0)</f>
        <v>0</v>
      </c>
      <c r="C1706" s="85">
        <f t="shared" si="26"/>
        <v>1704</v>
      </c>
      <c r="D1706" s="86" t="s">
        <v>6478</v>
      </c>
      <c r="E1706" s="86" t="s">
        <v>6855</v>
      </c>
      <c r="F1706" s="86" t="s">
        <v>2065</v>
      </c>
      <c r="G1706" s="86" t="s">
        <v>2952</v>
      </c>
      <c r="H1706" s="86" t="s">
        <v>6027</v>
      </c>
      <c r="I1706" s="86" t="s">
        <v>5222</v>
      </c>
      <c r="J1706" s="86" t="s">
        <v>2151</v>
      </c>
      <c r="K1706" s="86" t="s">
        <v>107</v>
      </c>
      <c r="L1706" s="86">
        <v>1</v>
      </c>
      <c r="M1706" s="86">
        <v>1</v>
      </c>
      <c r="N1706" s="89">
        <v>-0.20841392857142901</v>
      </c>
      <c r="O1706" s="89">
        <v>-0.35696514620330899</v>
      </c>
      <c r="P1706" s="89">
        <v>48.333300000000001</v>
      </c>
      <c r="Q1706" s="89">
        <v>-0.159398468735164</v>
      </c>
      <c r="R1706" s="89">
        <v>48.571386785714303</v>
      </c>
      <c r="S1706" s="89">
        <v>-0.25818180746923702</v>
      </c>
      <c r="T1706" s="89">
        <v>-0.29306446340357201</v>
      </c>
      <c r="U1706" s="89">
        <v>0.40057224606580799</v>
      </c>
      <c r="V1706" s="89">
        <v>-0.11739349034764</v>
      </c>
      <c r="W1706" s="89">
        <v>1</v>
      </c>
      <c r="X1706" s="89">
        <v>-9.3573214285714301E-2</v>
      </c>
      <c r="Y1706" s="89">
        <v>-0.131239512579094</v>
      </c>
      <c r="Z1706" s="89">
        <v>49.458300000000001</v>
      </c>
      <c r="AA1706" s="89">
        <v>-4.6073542907373699E-2</v>
      </c>
      <c r="AB1706" s="89">
        <v>51.785699999999999</v>
      </c>
      <c r="AC1706" s="89">
        <v>-8.8656527743233599E-2</v>
      </c>
      <c r="AD1706" s="89">
        <v>-0.10185728535109601</v>
      </c>
      <c r="AE1706" s="89">
        <v>0.40057224606580799</v>
      </c>
      <c r="AF1706" s="89">
        <v>-4.0801201571254601E-2</v>
      </c>
      <c r="AG1706" s="89">
        <v>1</v>
      </c>
      <c r="AH1706" s="89">
        <v>-5.1974100719424501E-2</v>
      </c>
      <c r="AI1706" s="89">
        <v>-5.4817353880962698E-2</v>
      </c>
      <c r="AJ1706" s="89">
        <v>-99</v>
      </c>
      <c r="AK1706" s="89">
        <v>-99</v>
      </c>
      <c r="AL1706" s="89">
        <v>46.762582733812899</v>
      </c>
      <c r="AM1706" s="89">
        <v>-5.4817353880962698E-2</v>
      </c>
      <c r="AN1706" s="89">
        <v>-0.10078960666702599</v>
      </c>
      <c r="AO1706" s="89">
        <v>0.19885550786838299</v>
      </c>
      <c r="AP1706" s="89">
        <v>-2.0042568421626099E-2</v>
      </c>
      <c r="AQ1706" s="89">
        <v>-99</v>
      </c>
      <c r="AR1706" s="89">
        <v>-99</v>
      </c>
      <c r="AS1706" s="89">
        <v>-99</v>
      </c>
      <c r="AT1706" s="89">
        <v>-99</v>
      </c>
      <c r="AU1706" s="89">
        <v>-99</v>
      </c>
      <c r="AV1706" s="89">
        <v>-99</v>
      </c>
      <c r="AW1706" s="89">
        <v>-99</v>
      </c>
      <c r="AX1706" s="89">
        <v>-99</v>
      </c>
      <c r="AY1706" s="89">
        <v>-99</v>
      </c>
      <c r="AZ1706" s="89">
        <v>-99</v>
      </c>
      <c r="BA1706" s="89">
        <v>-99</v>
      </c>
      <c r="BB1706" s="89">
        <v>-99</v>
      </c>
      <c r="BC1706" s="89">
        <v>-99</v>
      </c>
      <c r="BD1706" s="89">
        <v>-99</v>
      </c>
      <c r="BE1706" s="89">
        <v>-99</v>
      </c>
      <c r="BF1706" s="89">
        <v>-99</v>
      </c>
      <c r="BG1706" s="89">
        <v>-99</v>
      </c>
      <c r="BH1706" s="89">
        <v>-99</v>
      </c>
      <c r="BI1706" s="89">
        <v>-99</v>
      </c>
      <c r="BJ1706" s="89">
        <v>-99</v>
      </c>
      <c r="BK1706" s="89">
        <v>-99</v>
      </c>
      <c r="BL1706" s="89">
        <v>-99</v>
      </c>
      <c r="BM1706" s="89">
        <v>-99</v>
      </c>
      <c r="BN1706" s="89">
        <v>-99</v>
      </c>
      <c r="BO1706" s="89">
        <v>-99</v>
      </c>
      <c r="BP1706" s="89">
        <v>-99</v>
      </c>
      <c r="BQ1706" s="89">
        <v>-99</v>
      </c>
      <c r="BR1706" s="89">
        <v>-99</v>
      </c>
      <c r="BS1706" s="89">
        <v>-99</v>
      </c>
      <c r="BT1706" s="89">
        <v>-99</v>
      </c>
      <c r="BU1706" s="89">
        <v>-99</v>
      </c>
      <c r="BV1706" s="89">
        <v>-99</v>
      </c>
      <c r="BW1706" s="89">
        <v>-99</v>
      </c>
      <c r="BX1706" s="89">
        <v>-99</v>
      </c>
      <c r="BY1706" s="89">
        <v>-99</v>
      </c>
      <c r="BZ1706" s="89">
        <v>-99</v>
      </c>
      <c r="CA1706" s="89">
        <v>-99</v>
      </c>
      <c r="CB1706" s="89">
        <v>-99</v>
      </c>
      <c r="CC1706" s="89">
        <v>-99</v>
      </c>
      <c r="CD1706" s="89">
        <v>-99</v>
      </c>
      <c r="CE1706" s="89">
        <v>-99</v>
      </c>
      <c r="CF1706" s="89">
        <v>-99</v>
      </c>
      <c r="CG1706" s="89">
        <v>-99</v>
      </c>
      <c r="CH1706" s="89">
        <v>-99</v>
      </c>
      <c r="CI1706" s="89">
        <v>-99</v>
      </c>
      <c r="CJ1706" s="89">
        <v>-99</v>
      </c>
      <c r="CK1706" s="89">
        <v>-99</v>
      </c>
      <c r="CL1706" s="89">
        <v>-99</v>
      </c>
      <c r="CM1706" s="89">
        <v>-99</v>
      </c>
      <c r="CN1706" s="89">
        <v>-99</v>
      </c>
      <c r="CO1706" s="89">
        <v>-99</v>
      </c>
      <c r="CP1706" s="89">
        <v>-99</v>
      </c>
      <c r="CQ1706" s="89">
        <v>-99</v>
      </c>
      <c r="CR1706" s="89">
        <v>-99</v>
      </c>
      <c r="CS1706" s="89">
        <v>-99</v>
      </c>
      <c r="CT1706" s="89">
        <v>-99</v>
      </c>
      <c r="CU1706" s="86">
        <v>-99</v>
      </c>
      <c r="CV1706" s="86">
        <v>-0.1782</v>
      </c>
      <c r="CW1706" s="86">
        <v>37</v>
      </c>
      <c r="CX1706" s="86">
        <v>2</v>
      </c>
      <c r="CY1706" s="86">
        <v>0.6532</v>
      </c>
      <c r="CZ1706" s="86">
        <v>78</v>
      </c>
      <c r="DA1706" s="86">
        <v>2</v>
      </c>
      <c r="DB1706" s="86">
        <v>-8.2299999999999998E-2</v>
      </c>
      <c r="DC1706" s="86">
        <v>42</v>
      </c>
      <c r="DD1706" s="86">
        <v>-99</v>
      </c>
      <c r="DE1706" s="86">
        <v>-99</v>
      </c>
      <c r="DF1706" s="86">
        <v>-99</v>
      </c>
      <c r="DG1706" s="86">
        <v>-99</v>
      </c>
      <c r="DH1706" s="86">
        <v>-99</v>
      </c>
    </row>
    <row r="1707" spans="1:112" x14ac:dyDescent="0.2">
      <c r="A1707" s="85">
        <f>IF(ISERROR(SEARCH('School Lookup'!$F$3,Data!J1707)),A1706,A1706+1)</f>
        <v>0</v>
      </c>
      <c r="B1707" s="85">
        <f>IF(I1707='School Lookup'!$G$13,1,0)</f>
        <v>0</v>
      </c>
      <c r="C1707" s="85">
        <f t="shared" si="26"/>
        <v>1705</v>
      </c>
      <c r="D1707" s="86" t="s">
        <v>6478</v>
      </c>
      <c r="E1707" s="86" t="s">
        <v>6790</v>
      </c>
      <c r="F1707" s="86" t="s">
        <v>2774</v>
      </c>
      <c r="G1707" s="86" t="s">
        <v>3291</v>
      </c>
      <c r="H1707" s="86" t="s">
        <v>1603</v>
      </c>
      <c r="I1707" s="86" t="s">
        <v>5644</v>
      </c>
      <c r="J1707" s="86" t="s">
        <v>1251</v>
      </c>
      <c r="K1707" s="86" t="s">
        <v>26</v>
      </c>
      <c r="L1707" s="86">
        <v>1</v>
      </c>
      <c r="M1707" s="86">
        <v>1</v>
      </c>
      <c r="N1707" s="89">
        <v>-0.25566</v>
      </c>
      <c r="O1707" s="89">
        <v>-0.45927646285569201</v>
      </c>
      <c r="P1707" s="89">
        <v>60.789000000000001</v>
      </c>
      <c r="Q1707" s="89">
        <v>1.16179521617231</v>
      </c>
      <c r="R1707" s="89">
        <v>50.606066060606103</v>
      </c>
      <c r="S1707" s="89">
        <v>0.35125937665830698</v>
      </c>
      <c r="T1707" s="89">
        <v>0.39844827084155798</v>
      </c>
      <c r="U1707" s="89">
        <v>0.37414965986394599</v>
      </c>
      <c r="V1707" s="89">
        <v>0.14907928500874601</v>
      </c>
      <c r="W1707" s="89">
        <v>1</v>
      </c>
      <c r="X1707" s="89">
        <v>-0.15989999999999999</v>
      </c>
      <c r="Y1707" s="89">
        <v>-0.28738327171466799</v>
      </c>
      <c r="Z1707" s="89">
        <v>44.945900000000002</v>
      </c>
      <c r="AA1707" s="89">
        <v>-0.60878317678140204</v>
      </c>
      <c r="AB1707" s="89">
        <v>43.6746689759036</v>
      </c>
      <c r="AC1707" s="89">
        <v>-0.44808322424803498</v>
      </c>
      <c r="AD1707" s="89">
        <v>-0.52035647771234395</v>
      </c>
      <c r="AE1707" s="89">
        <v>0.37641723356009099</v>
      </c>
      <c r="AF1707" s="89">
        <v>-0.19587114580555301</v>
      </c>
      <c r="AG1707" s="89">
        <v>1</v>
      </c>
      <c r="AH1707" s="89">
        <v>-0.25382142857142898</v>
      </c>
      <c r="AI1707" s="89">
        <v>-0.48921227619374502</v>
      </c>
      <c r="AJ1707" s="89">
        <v>-99</v>
      </c>
      <c r="AK1707" s="89">
        <v>-99</v>
      </c>
      <c r="AL1707" s="89">
        <v>48.2142571428571</v>
      </c>
      <c r="AM1707" s="89">
        <v>-0.48921227619374502</v>
      </c>
      <c r="AN1707" s="89">
        <v>-0.55714033482085001</v>
      </c>
      <c r="AO1707" s="89">
        <v>0.126984126984127</v>
      </c>
      <c r="AP1707" s="89">
        <v>-7.0747979024869803E-2</v>
      </c>
      <c r="AQ1707" s="89">
        <v>1</v>
      </c>
      <c r="AR1707" s="89">
        <v>-0.22355925925925901</v>
      </c>
      <c r="AS1707" s="89">
        <v>-0.43251006237973499</v>
      </c>
      <c r="AT1707" s="89">
        <v>-99</v>
      </c>
      <c r="AU1707" s="89">
        <v>-99</v>
      </c>
      <c r="AV1707" s="89">
        <v>53.703749074074103</v>
      </c>
      <c r="AW1707" s="89">
        <v>-0.43251006237973499</v>
      </c>
      <c r="AX1707" s="89">
        <v>-0.49499101167618698</v>
      </c>
      <c r="AY1707" s="89">
        <v>0.122448979591837</v>
      </c>
      <c r="AZ1707" s="89">
        <v>-6.0611144286879998E-2</v>
      </c>
      <c r="BA1707" s="89">
        <v>-99</v>
      </c>
      <c r="BB1707" s="89">
        <v>-99</v>
      </c>
      <c r="BC1707" s="89">
        <v>-99</v>
      </c>
      <c r="BD1707" s="89">
        <v>-99</v>
      </c>
      <c r="BE1707" s="89">
        <v>-99</v>
      </c>
      <c r="BF1707" s="89">
        <v>-99</v>
      </c>
      <c r="BG1707" s="89">
        <v>-99</v>
      </c>
      <c r="BH1707" s="89">
        <v>-99</v>
      </c>
      <c r="BI1707" s="89">
        <v>-99</v>
      </c>
      <c r="BJ1707" s="89">
        <v>-99</v>
      </c>
      <c r="BK1707" s="89">
        <v>-99</v>
      </c>
      <c r="BL1707" s="89">
        <v>-99</v>
      </c>
      <c r="BM1707" s="89">
        <v>-99</v>
      </c>
      <c r="BN1707" s="89">
        <v>-99</v>
      </c>
      <c r="BO1707" s="89">
        <v>-99</v>
      </c>
      <c r="BP1707" s="89">
        <v>-99</v>
      </c>
      <c r="BQ1707" s="89">
        <v>-99</v>
      </c>
      <c r="BR1707" s="89">
        <v>-99</v>
      </c>
      <c r="BS1707" s="89">
        <v>-99</v>
      </c>
      <c r="BT1707" s="89">
        <v>-99</v>
      </c>
      <c r="BU1707" s="89">
        <v>-99</v>
      </c>
      <c r="BV1707" s="89">
        <v>-99</v>
      </c>
      <c r="BW1707" s="89">
        <v>-99</v>
      </c>
      <c r="BX1707" s="89">
        <v>-99</v>
      </c>
      <c r="BY1707" s="89">
        <v>-99</v>
      </c>
      <c r="BZ1707" s="89">
        <v>-99</v>
      </c>
      <c r="CA1707" s="89">
        <v>-99</v>
      </c>
      <c r="CB1707" s="89">
        <v>-99</v>
      </c>
      <c r="CC1707" s="89">
        <v>-99</v>
      </c>
      <c r="CD1707" s="89">
        <v>-99</v>
      </c>
      <c r="CE1707" s="89">
        <v>-99</v>
      </c>
      <c r="CF1707" s="89">
        <v>-99</v>
      </c>
      <c r="CG1707" s="89">
        <v>-99</v>
      </c>
      <c r="CH1707" s="89">
        <v>-99</v>
      </c>
      <c r="CI1707" s="89">
        <v>-99</v>
      </c>
      <c r="CJ1707" s="89">
        <v>-99</v>
      </c>
      <c r="CK1707" s="89">
        <v>-99</v>
      </c>
      <c r="CL1707" s="89">
        <v>-99</v>
      </c>
      <c r="CM1707" s="89">
        <v>-99</v>
      </c>
      <c r="CN1707" s="89">
        <v>-99</v>
      </c>
      <c r="CO1707" s="89">
        <v>-99</v>
      </c>
      <c r="CP1707" s="89">
        <v>-99</v>
      </c>
      <c r="CQ1707" s="89">
        <v>-99</v>
      </c>
      <c r="CR1707" s="89">
        <v>-99</v>
      </c>
      <c r="CS1707" s="89">
        <v>-99</v>
      </c>
      <c r="CT1707" s="89">
        <v>-99</v>
      </c>
      <c r="CU1707" s="86">
        <v>-99</v>
      </c>
      <c r="CV1707" s="86">
        <v>-0.1782</v>
      </c>
      <c r="CW1707" s="86">
        <v>37</v>
      </c>
      <c r="CX1707" s="86">
        <v>2</v>
      </c>
      <c r="CY1707" s="86">
        <v>0.2944</v>
      </c>
      <c r="CZ1707" s="86">
        <v>66</v>
      </c>
      <c r="DA1707" s="86">
        <v>2</v>
      </c>
      <c r="DB1707" s="86">
        <v>0.20549999999999999</v>
      </c>
      <c r="DC1707" s="86">
        <v>58</v>
      </c>
      <c r="DD1707" s="86">
        <v>-99</v>
      </c>
      <c r="DE1707" s="86">
        <v>-99</v>
      </c>
      <c r="DF1707" s="86">
        <v>-99</v>
      </c>
      <c r="DG1707" s="86">
        <v>-99</v>
      </c>
      <c r="DH1707" s="86">
        <v>-99</v>
      </c>
    </row>
    <row r="1708" spans="1:112" x14ac:dyDescent="0.2">
      <c r="A1708" s="85">
        <f>IF(ISERROR(SEARCH('School Lookup'!$F$3,Data!J1708)),A1707,A1707+1)</f>
        <v>0</v>
      </c>
      <c r="B1708" s="85">
        <f>IF(I1708='School Lookup'!$G$13,1,0)</f>
        <v>0</v>
      </c>
      <c r="C1708" s="85">
        <f t="shared" si="26"/>
        <v>1706</v>
      </c>
      <c r="D1708" s="86" t="s">
        <v>6478</v>
      </c>
      <c r="E1708" s="86" t="s">
        <v>6629</v>
      </c>
      <c r="F1708" s="86" t="s">
        <v>2759</v>
      </c>
      <c r="G1708" s="86" t="s">
        <v>2931</v>
      </c>
      <c r="H1708" s="86" t="s">
        <v>695</v>
      </c>
      <c r="I1708" s="86" t="s">
        <v>3837</v>
      </c>
      <c r="J1708" s="86" t="s">
        <v>1103</v>
      </c>
      <c r="K1708" s="86" t="s">
        <v>36</v>
      </c>
      <c r="L1708" s="86">
        <v>1</v>
      </c>
      <c r="M1708" s="86">
        <v>-99</v>
      </c>
      <c r="N1708" s="89">
        <v>-99</v>
      </c>
      <c r="O1708" s="89">
        <v>-99</v>
      </c>
      <c r="P1708" s="89">
        <v>-99</v>
      </c>
      <c r="Q1708" s="89">
        <v>-99</v>
      </c>
      <c r="R1708" s="89">
        <v>-99</v>
      </c>
      <c r="S1708" s="89">
        <v>-99</v>
      </c>
      <c r="T1708" s="89">
        <v>-99</v>
      </c>
      <c r="U1708" s="89">
        <v>-99</v>
      </c>
      <c r="V1708" s="89">
        <v>-99</v>
      </c>
      <c r="W1708" s="89">
        <v>-99</v>
      </c>
      <c r="X1708" s="89">
        <v>-99</v>
      </c>
      <c r="Y1708" s="89">
        <v>-99</v>
      </c>
      <c r="Z1708" s="89">
        <v>-99</v>
      </c>
      <c r="AA1708" s="89">
        <v>-99</v>
      </c>
      <c r="AB1708" s="89">
        <v>-99</v>
      </c>
      <c r="AC1708" s="89">
        <v>-99</v>
      </c>
      <c r="AD1708" s="89">
        <v>-99</v>
      </c>
      <c r="AE1708" s="89">
        <v>-99</v>
      </c>
      <c r="AF1708" s="89">
        <v>-99</v>
      </c>
      <c r="AG1708" s="89">
        <v>-99</v>
      </c>
      <c r="AH1708" s="89">
        <v>-99</v>
      </c>
      <c r="AI1708" s="89">
        <v>-99</v>
      </c>
      <c r="AJ1708" s="89">
        <v>-99</v>
      </c>
      <c r="AK1708" s="89">
        <v>-99</v>
      </c>
      <c r="AL1708" s="89">
        <v>-99</v>
      </c>
      <c r="AM1708" s="89">
        <v>-99</v>
      </c>
      <c r="AN1708" s="89">
        <v>-99</v>
      </c>
      <c r="AO1708" s="89">
        <v>-99</v>
      </c>
      <c r="AP1708" s="89">
        <v>-99</v>
      </c>
      <c r="AQ1708" s="89">
        <v>-99</v>
      </c>
      <c r="AR1708" s="89">
        <v>-99</v>
      </c>
      <c r="AS1708" s="89">
        <v>-99</v>
      </c>
      <c r="AT1708" s="89">
        <v>-99</v>
      </c>
      <c r="AU1708" s="89">
        <v>-99</v>
      </c>
      <c r="AV1708" s="89">
        <v>-99</v>
      </c>
      <c r="AW1708" s="89">
        <v>-99</v>
      </c>
      <c r="AX1708" s="89">
        <v>-99</v>
      </c>
      <c r="AY1708" s="89">
        <v>-99</v>
      </c>
      <c r="AZ1708" s="89">
        <v>-99</v>
      </c>
      <c r="BA1708" s="89">
        <v>1</v>
      </c>
      <c r="BB1708" s="89">
        <v>0.13156964285714301</v>
      </c>
      <c r="BC1708" s="89">
        <v>0.52055474890102305</v>
      </c>
      <c r="BD1708" s="89">
        <v>52.092599999999997</v>
      </c>
      <c r="BE1708" s="89">
        <v>0.379852809939767</v>
      </c>
      <c r="BF1708" s="89">
        <v>52.678608035714298</v>
      </c>
      <c r="BG1708" s="89">
        <v>0.45020377942039502</v>
      </c>
      <c r="BH1708" s="89">
        <v>0.49190716746292201</v>
      </c>
      <c r="BI1708" s="89">
        <v>0.25</v>
      </c>
      <c r="BJ1708" s="89">
        <v>0.12297679186573</v>
      </c>
      <c r="BK1708" s="89">
        <v>1</v>
      </c>
      <c r="BL1708" s="89">
        <v>-4.8897321428571401E-2</v>
      </c>
      <c r="BM1708" s="89">
        <v>6.2787106133016302E-2</v>
      </c>
      <c r="BN1708" s="89">
        <v>39.240699999999997</v>
      </c>
      <c r="BO1708" s="89">
        <v>-1.0570818253836201</v>
      </c>
      <c r="BP1708" s="89">
        <v>49.107134821428602</v>
      </c>
      <c r="BQ1708" s="89">
        <v>-0.49714735962530099</v>
      </c>
      <c r="BR1708" s="89">
        <v>-0.50962878763256103</v>
      </c>
      <c r="BS1708" s="89">
        <v>0.25</v>
      </c>
      <c r="BT1708" s="89">
        <v>-0.12740719690814001</v>
      </c>
      <c r="BU1708" s="89">
        <v>1</v>
      </c>
      <c r="BV1708" s="89">
        <v>-0.19157946428571401</v>
      </c>
      <c r="BW1708" s="89">
        <v>-0.28413258308879302</v>
      </c>
      <c r="BX1708" s="89">
        <v>37.370399999999997</v>
      </c>
      <c r="BY1708" s="89">
        <v>-1.211222810395</v>
      </c>
      <c r="BZ1708" s="89">
        <v>58.035667857142897</v>
      </c>
      <c r="CA1708" s="89">
        <v>-0.74767769674189699</v>
      </c>
      <c r="CB1708" s="89">
        <v>-0.77824454924170805</v>
      </c>
      <c r="CC1708" s="89">
        <v>0.25</v>
      </c>
      <c r="CD1708" s="89">
        <v>-0.19456113731042701</v>
      </c>
      <c r="CE1708" s="89">
        <v>1</v>
      </c>
      <c r="CF1708" s="89">
        <v>-1.4343750000000001E-2</v>
      </c>
      <c r="CG1708" s="89">
        <v>0.15234474393721101</v>
      </c>
      <c r="CH1708" s="89">
        <v>47.236400000000003</v>
      </c>
      <c r="CI1708" s="89">
        <v>-0.23509891000807601</v>
      </c>
      <c r="CJ1708" s="89">
        <v>48.214279464285703</v>
      </c>
      <c r="CK1708" s="89">
        <v>-4.13770830354327E-2</v>
      </c>
      <c r="CL1708" s="89">
        <v>-3.5625922109355002E-2</v>
      </c>
      <c r="CM1708" s="89">
        <v>0.25</v>
      </c>
      <c r="CN1708" s="89">
        <v>-8.9064805273387504E-3</v>
      </c>
      <c r="CO1708" s="89">
        <v>93.39</v>
      </c>
      <c r="CP1708" s="89">
        <v>0.45340000000000003</v>
      </c>
      <c r="CQ1708" s="89">
        <v>-3.06</v>
      </c>
      <c r="CR1708" s="89">
        <v>-0.62419999999999998</v>
      </c>
      <c r="CS1708" s="89">
        <v>0.45340000000000003</v>
      </c>
      <c r="CT1708" s="89">
        <v>6.8699999999999997E-2</v>
      </c>
      <c r="CU1708" s="86" t="s">
        <v>6988</v>
      </c>
      <c r="CV1708" s="86">
        <v>-0.1802</v>
      </c>
      <c r="CW1708" s="86">
        <v>37</v>
      </c>
      <c r="CX1708" s="86">
        <v>2</v>
      </c>
      <c r="CY1708" s="86">
        <v>-0.96399999999999997</v>
      </c>
      <c r="CZ1708" s="86">
        <v>12</v>
      </c>
      <c r="DA1708" s="86">
        <v>4</v>
      </c>
      <c r="DB1708" s="86">
        <v>-0.53090000000000004</v>
      </c>
      <c r="DC1708" s="86">
        <v>22</v>
      </c>
      <c r="DD1708" s="86">
        <v>-99</v>
      </c>
      <c r="DE1708" s="86">
        <v>-99</v>
      </c>
      <c r="DF1708" s="86">
        <v>-99</v>
      </c>
      <c r="DG1708" s="86">
        <v>-99</v>
      </c>
      <c r="DH1708" s="86">
        <v>-99</v>
      </c>
    </row>
    <row r="1709" spans="1:112" x14ac:dyDescent="0.2">
      <c r="A1709" s="85">
        <f>IF(ISERROR(SEARCH('School Lookup'!$F$3,Data!J1709)),A1708,A1708+1)</f>
        <v>0</v>
      </c>
      <c r="B1709" s="85">
        <f>IF(I1709='School Lookup'!$G$13,1,0)</f>
        <v>0</v>
      </c>
      <c r="C1709" s="85">
        <f t="shared" si="26"/>
        <v>1707</v>
      </c>
      <c r="D1709" s="86" t="s">
        <v>6478</v>
      </c>
      <c r="E1709" s="86" t="s">
        <v>6526</v>
      </c>
      <c r="F1709" s="86" t="s">
        <v>2756</v>
      </c>
      <c r="G1709" s="86" t="s">
        <v>3086</v>
      </c>
      <c r="H1709" s="86" t="s">
        <v>255</v>
      </c>
      <c r="I1709" s="86" t="s">
        <v>4874</v>
      </c>
      <c r="J1709" s="86" t="s">
        <v>6527</v>
      </c>
      <c r="K1709" s="86" t="s">
        <v>6528</v>
      </c>
      <c r="L1709" s="86">
        <v>1</v>
      </c>
      <c r="M1709" s="86">
        <v>1</v>
      </c>
      <c r="N1709" s="89">
        <v>-0.156357075471698</v>
      </c>
      <c r="O1709" s="89">
        <v>-0.24423608703771901</v>
      </c>
      <c r="P1709" s="89">
        <v>49.713700000000003</v>
      </c>
      <c r="Q1709" s="89">
        <v>-1.29774917811373E-2</v>
      </c>
      <c r="R1709" s="89">
        <v>50.1572688679245</v>
      </c>
      <c r="S1709" s="89">
        <v>-0.12860678940942799</v>
      </c>
      <c r="T1709" s="89">
        <v>-0.14603998038200999</v>
      </c>
      <c r="U1709" s="89">
        <v>0.38152369526094798</v>
      </c>
      <c r="V1709" s="89">
        <v>-5.5717712971180902E-2</v>
      </c>
      <c r="W1709" s="89">
        <v>1</v>
      </c>
      <c r="X1709" s="89">
        <v>-6.8670653029110906E-2</v>
      </c>
      <c r="Y1709" s="89">
        <v>-7.26149390401339E-2</v>
      </c>
      <c r="Z1709" s="89">
        <v>46.478499999999997</v>
      </c>
      <c r="AA1709" s="89">
        <v>-0.41766342124658001</v>
      </c>
      <c r="AB1709" s="89">
        <v>49.409923131392603</v>
      </c>
      <c r="AC1709" s="89">
        <v>-0.24513918014335701</v>
      </c>
      <c r="AD1709" s="89">
        <v>-0.28405817439140901</v>
      </c>
      <c r="AE1709" s="89">
        <v>0.38122375524895002</v>
      </c>
      <c r="AF1709" s="89">
        <v>-0.108289723950654</v>
      </c>
      <c r="AG1709" s="89">
        <v>1</v>
      </c>
      <c r="AH1709" s="89">
        <v>4.9343190661478603E-2</v>
      </c>
      <c r="AI1709" s="89">
        <v>0.16322723153271501</v>
      </c>
      <c r="AJ1709" s="89">
        <v>48.643599999999999</v>
      </c>
      <c r="AK1709" s="89">
        <v>1.6012242016100299E-3</v>
      </c>
      <c r="AL1709" s="89">
        <v>48.054500778210098</v>
      </c>
      <c r="AM1709" s="89">
        <v>8.2414227867162598E-2</v>
      </c>
      <c r="AN1709" s="89">
        <v>4.33781288189901E-2</v>
      </c>
      <c r="AO1709" s="89">
        <v>0.15416916616676701</v>
      </c>
      <c r="AP1709" s="89">
        <v>6.6875699498982902E-3</v>
      </c>
      <c r="AQ1709" s="89">
        <v>1</v>
      </c>
      <c r="AR1709" s="89">
        <v>-0.13377833935018099</v>
      </c>
      <c r="AS1709" s="89">
        <v>-0.23069907552330701</v>
      </c>
      <c r="AT1709" s="89">
        <v>-99</v>
      </c>
      <c r="AU1709" s="89">
        <v>-99</v>
      </c>
      <c r="AV1709" s="89">
        <v>50.541525631768998</v>
      </c>
      <c r="AW1709" s="89">
        <v>-0.23069907552330701</v>
      </c>
      <c r="AX1709" s="89">
        <v>-0.28232360663540301</v>
      </c>
      <c r="AY1709" s="89">
        <v>8.30833833233353E-2</v>
      </c>
      <c r="AZ1709" s="89">
        <v>-2.3456400431315801E-2</v>
      </c>
      <c r="BA1709" s="89">
        <v>-99</v>
      </c>
      <c r="BB1709" s="89">
        <v>-99</v>
      </c>
      <c r="BC1709" s="89">
        <v>-99</v>
      </c>
      <c r="BD1709" s="89">
        <v>-99</v>
      </c>
      <c r="BE1709" s="89">
        <v>-99</v>
      </c>
      <c r="BF1709" s="89">
        <v>-99</v>
      </c>
      <c r="BG1709" s="89">
        <v>-99</v>
      </c>
      <c r="BH1709" s="89">
        <v>-99</v>
      </c>
      <c r="BI1709" s="89">
        <v>-99</v>
      </c>
      <c r="BJ1709" s="89">
        <v>-99</v>
      </c>
      <c r="BK1709" s="89">
        <v>-99</v>
      </c>
      <c r="BL1709" s="89">
        <v>-99</v>
      </c>
      <c r="BM1709" s="89">
        <v>-99</v>
      </c>
      <c r="BN1709" s="89">
        <v>-99</v>
      </c>
      <c r="BO1709" s="89">
        <v>-99</v>
      </c>
      <c r="BP1709" s="89">
        <v>-99</v>
      </c>
      <c r="BQ1709" s="89">
        <v>-99</v>
      </c>
      <c r="BR1709" s="89">
        <v>-99</v>
      </c>
      <c r="BS1709" s="89">
        <v>-99</v>
      </c>
      <c r="BT1709" s="89">
        <v>-99</v>
      </c>
      <c r="BU1709" s="89">
        <v>-99</v>
      </c>
      <c r="BV1709" s="89">
        <v>-99</v>
      </c>
      <c r="BW1709" s="89">
        <v>-99</v>
      </c>
      <c r="BX1709" s="89">
        <v>-99</v>
      </c>
      <c r="BY1709" s="89">
        <v>-99</v>
      </c>
      <c r="BZ1709" s="89">
        <v>-99</v>
      </c>
      <c r="CA1709" s="89">
        <v>-99</v>
      </c>
      <c r="CB1709" s="89">
        <v>-99</v>
      </c>
      <c r="CC1709" s="89">
        <v>-99</v>
      </c>
      <c r="CD1709" s="89">
        <v>-99</v>
      </c>
      <c r="CE1709" s="89">
        <v>-99</v>
      </c>
      <c r="CF1709" s="89">
        <v>-99</v>
      </c>
      <c r="CG1709" s="89">
        <v>-99</v>
      </c>
      <c r="CH1709" s="89">
        <v>-99</v>
      </c>
      <c r="CI1709" s="89">
        <v>-99</v>
      </c>
      <c r="CJ1709" s="89">
        <v>-99</v>
      </c>
      <c r="CK1709" s="89">
        <v>-99</v>
      </c>
      <c r="CL1709" s="89">
        <v>-99</v>
      </c>
      <c r="CM1709" s="89">
        <v>-99</v>
      </c>
      <c r="CN1709" s="89">
        <v>-99</v>
      </c>
      <c r="CO1709" s="89">
        <v>-99</v>
      </c>
      <c r="CP1709" s="89">
        <v>-99</v>
      </c>
      <c r="CQ1709" s="89">
        <v>-99</v>
      </c>
      <c r="CR1709" s="89">
        <v>-99</v>
      </c>
      <c r="CS1709" s="89">
        <v>-99</v>
      </c>
      <c r="CT1709" s="89">
        <v>-99</v>
      </c>
      <c r="CU1709" s="86">
        <v>-99</v>
      </c>
      <c r="CV1709" s="86">
        <v>-0.18079999999999999</v>
      </c>
      <c r="CW1709" s="86">
        <v>37</v>
      </c>
      <c r="CX1709" s="86">
        <v>2</v>
      </c>
      <c r="CY1709" s="86">
        <v>-0.14380000000000001</v>
      </c>
      <c r="CZ1709" s="86">
        <v>44</v>
      </c>
      <c r="DA1709" s="86">
        <v>3</v>
      </c>
      <c r="DB1709" s="86">
        <v>-0.16389999999999999</v>
      </c>
      <c r="DC1709" s="86">
        <v>38</v>
      </c>
      <c r="DD1709" s="86">
        <v>-99</v>
      </c>
      <c r="DE1709" s="86">
        <v>-99</v>
      </c>
      <c r="DF1709" s="86">
        <v>-99</v>
      </c>
      <c r="DG1709" s="86">
        <v>-99</v>
      </c>
      <c r="DH1709" s="86">
        <v>-99</v>
      </c>
    </row>
    <row r="1710" spans="1:112" x14ac:dyDescent="0.2">
      <c r="A1710" s="85">
        <f>IF(ISERROR(SEARCH('School Lookup'!$F$3,Data!J1710)),A1709,A1709+1)</f>
        <v>0</v>
      </c>
      <c r="B1710" s="85">
        <f>IF(I1710='School Lookup'!$G$13,1,0)</f>
        <v>0</v>
      </c>
      <c r="C1710" s="85">
        <f t="shared" si="26"/>
        <v>1708</v>
      </c>
      <c r="D1710" s="86" t="s">
        <v>6478</v>
      </c>
      <c r="E1710" s="86" t="s">
        <v>6702</v>
      </c>
      <c r="F1710" s="86" t="s">
        <v>1150</v>
      </c>
      <c r="G1710" s="86" t="s">
        <v>2800</v>
      </c>
      <c r="H1710" s="86" t="s">
        <v>574</v>
      </c>
      <c r="I1710" s="86" t="s">
        <v>4755</v>
      </c>
      <c r="J1710" s="86" t="s">
        <v>1484</v>
      </c>
      <c r="K1710" s="86" t="s">
        <v>114</v>
      </c>
      <c r="L1710" s="86">
        <v>1</v>
      </c>
      <c r="M1710" s="86">
        <v>1</v>
      </c>
      <c r="N1710" s="89">
        <v>1.7968421052631599E-2</v>
      </c>
      <c r="O1710" s="89">
        <v>0.13326558741258901</v>
      </c>
      <c r="P1710" s="89">
        <v>45.264000000000003</v>
      </c>
      <c r="Q1710" s="89">
        <v>-0.48496345320705198</v>
      </c>
      <c r="R1710" s="89">
        <v>49.060129323308303</v>
      </c>
      <c r="S1710" s="89">
        <v>-0.175848932897231</v>
      </c>
      <c r="T1710" s="89">
        <v>-0.199644076504295</v>
      </c>
      <c r="U1710" s="89">
        <v>0.403948367501898</v>
      </c>
      <c r="V1710" s="89">
        <v>-8.0645898785333903E-2</v>
      </c>
      <c r="W1710" s="89">
        <v>1</v>
      </c>
      <c r="X1710" s="89">
        <v>-5.7409090909090899E-3</v>
      </c>
      <c r="Y1710" s="89">
        <v>7.5531645693785898E-2</v>
      </c>
      <c r="Z1710" s="89">
        <v>48.108199999999997</v>
      </c>
      <c r="AA1710" s="89">
        <v>-0.214435008356653</v>
      </c>
      <c r="AB1710" s="89">
        <v>49.621244696969697</v>
      </c>
      <c r="AC1710" s="89">
        <v>-6.9451681331433604E-2</v>
      </c>
      <c r="AD1710" s="89">
        <v>-7.9496084052147198E-2</v>
      </c>
      <c r="AE1710" s="89">
        <v>0.400911161731207</v>
      </c>
      <c r="AF1710" s="89">
        <v>-3.1870867410428001E-2</v>
      </c>
      <c r="AG1710" s="89">
        <v>1</v>
      </c>
      <c r="AH1710" s="89">
        <v>-0.17676720000000001</v>
      </c>
      <c r="AI1710" s="89">
        <v>-0.32338414267146798</v>
      </c>
      <c r="AJ1710" s="89">
        <v>-99</v>
      </c>
      <c r="AK1710" s="89">
        <v>-99</v>
      </c>
      <c r="AL1710" s="89">
        <v>51.999989599999999</v>
      </c>
      <c r="AM1710" s="89">
        <v>-0.32338414267146798</v>
      </c>
      <c r="AN1710" s="89">
        <v>-0.38293067997872599</v>
      </c>
      <c r="AO1710" s="89">
        <v>9.49126803340926E-2</v>
      </c>
      <c r="AP1710" s="89">
        <v>-3.6344977218937598E-2</v>
      </c>
      <c r="AQ1710" s="89">
        <v>1</v>
      </c>
      <c r="AR1710" s="89">
        <v>-0.15331818181818199</v>
      </c>
      <c r="AS1710" s="89">
        <v>-0.27462104575350599</v>
      </c>
      <c r="AT1710" s="89">
        <v>-99</v>
      </c>
      <c r="AU1710" s="89">
        <v>-99</v>
      </c>
      <c r="AV1710" s="89">
        <v>49.242390909090901</v>
      </c>
      <c r="AW1710" s="89">
        <v>-0.27462104575350599</v>
      </c>
      <c r="AX1710" s="89">
        <v>-0.328608358415445</v>
      </c>
      <c r="AY1710" s="89">
        <v>0.100227790432802</v>
      </c>
      <c r="AZ1710" s="89">
        <v>-3.2935689681730301E-2</v>
      </c>
      <c r="BA1710" s="89">
        <v>-99</v>
      </c>
      <c r="BB1710" s="89">
        <v>-99</v>
      </c>
      <c r="BC1710" s="89">
        <v>-99</v>
      </c>
      <c r="BD1710" s="89">
        <v>-99</v>
      </c>
      <c r="BE1710" s="89">
        <v>-99</v>
      </c>
      <c r="BF1710" s="89">
        <v>-99</v>
      </c>
      <c r="BG1710" s="89">
        <v>-99</v>
      </c>
      <c r="BH1710" s="89">
        <v>-99</v>
      </c>
      <c r="BI1710" s="89">
        <v>-99</v>
      </c>
      <c r="BJ1710" s="89">
        <v>-99</v>
      </c>
      <c r="BK1710" s="89">
        <v>-99</v>
      </c>
      <c r="BL1710" s="89">
        <v>-99</v>
      </c>
      <c r="BM1710" s="89">
        <v>-99</v>
      </c>
      <c r="BN1710" s="89">
        <v>-99</v>
      </c>
      <c r="BO1710" s="89">
        <v>-99</v>
      </c>
      <c r="BP1710" s="89">
        <v>-99</v>
      </c>
      <c r="BQ1710" s="89">
        <v>-99</v>
      </c>
      <c r="BR1710" s="89">
        <v>-99</v>
      </c>
      <c r="BS1710" s="89">
        <v>-99</v>
      </c>
      <c r="BT1710" s="89">
        <v>-99</v>
      </c>
      <c r="BU1710" s="89">
        <v>-99</v>
      </c>
      <c r="BV1710" s="89">
        <v>-99</v>
      </c>
      <c r="BW1710" s="89">
        <v>-99</v>
      </c>
      <c r="BX1710" s="89">
        <v>-99</v>
      </c>
      <c r="BY1710" s="89">
        <v>-99</v>
      </c>
      <c r="BZ1710" s="89">
        <v>-99</v>
      </c>
      <c r="CA1710" s="89">
        <v>-99</v>
      </c>
      <c r="CB1710" s="89">
        <v>-99</v>
      </c>
      <c r="CC1710" s="89">
        <v>-99</v>
      </c>
      <c r="CD1710" s="89">
        <v>-99</v>
      </c>
      <c r="CE1710" s="89">
        <v>-99</v>
      </c>
      <c r="CF1710" s="89">
        <v>-99</v>
      </c>
      <c r="CG1710" s="89">
        <v>-99</v>
      </c>
      <c r="CH1710" s="89">
        <v>-99</v>
      </c>
      <c r="CI1710" s="89">
        <v>-99</v>
      </c>
      <c r="CJ1710" s="89">
        <v>-99</v>
      </c>
      <c r="CK1710" s="89">
        <v>-99</v>
      </c>
      <c r="CL1710" s="89">
        <v>-99</v>
      </c>
      <c r="CM1710" s="89">
        <v>-99</v>
      </c>
      <c r="CN1710" s="89">
        <v>-99</v>
      </c>
      <c r="CO1710" s="89">
        <v>-99</v>
      </c>
      <c r="CP1710" s="89">
        <v>-99</v>
      </c>
      <c r="CQ1710" s="89">
        <v>-99</v>
      </c>
      <c r="CR1710" s="89">
        <v>-99</v>
      </c>
      <c r="CS1710" s="89">
        <v>-99</v>
      </c>
      <c r="CT1710" s="89">
        <v>-99</v>
      </c>
      <c r="CU1710" s="86">
        <v>-99</v>
      </c>
      <c r="CV1710" s="86">
        <v>-0.18179999999999999</v>
      </c>
      <c r="CW1710" s="86">
        <v>37</v>
      </c>
      <c r="CX1710" s="86">
        <v>2</v>
      </c>
      <c r="CY1710" s="86">
        <v>-0.79520000000000002</v>
      </c>
      <c r="CZ1710" s="86">
        <v>17</v>
      </c>
      <c r="DA1710" s="86">
        <v>2</v>
      </c>
      <c r="DB1710" s="86">
        <v>-0.28189999999999998</v>
      </c>
      <c r="DC1710" s="86">
        <v>32</v>
      </c>
      <c r="DD1710" s="86">
        <v>-99</v>
      </c>
      <c r="DE1710" s="86">
        <v>-99</v>
      </c>
      <c r="DF1710" s="86">
        <v>-99</v>
      </c>
      <c r="DG1710" s="86">
        <v>-99</v>
      </c>
      <c r="DH1710" s="86">
        <v>-99</v>
      </c>
    </row>
    <row r="1711" spans="1:112" x14ac:dyDescent="0.2">
      <c r="A1711" s="85">
        <f>IF(ISERROR(SEARCH('School Lookup'!$F$3,Data!J1711)),A1710,A1710+1)</f>
        <v>0</v>
      </c>
      <c r="B1711" s="85">
        <f>IF(I1711='School Lookup'!$G$13,1,0)</f>
        <v>0</v>
      </c>
      <c r="C1711" s="85">
        <f t="shared" si="26"/>
        <v>1709</v>
      </c>
      <c r="D1711" s="86" t="s">
        <v>6478</v>
      </c>
      <c r="E1711" s="86" t="s">
        <v>6855</v>
      </c>
      <c r="F1711" s="86" t="s">
        <v>2065</v>
      </c>
      <c r="G1711" s="86" t="s">
        <v>3010</v>
      </c>
      <c r="H1711" s="86" t="s">
        <v>1951</v>
      </c>
      <c r="I1711" s="86" t="s">
        <v>4968</v>
      </c>
      <c r="J1711" s="86" t="s">
        <v>2100</v>
      </c>
      <c r="K1711" s="86" t="s">
        <v>208</v>
      </c>
      <c r="L1711" s="86">
        <v>1</v>
      </c>
      <c r="M1711" s="86">
        <v>1</v>
      </c>
      <c r="N1711" s="89">
        <v>-4.4586230248306997E-2</v>
      </c>
      <c r="O1711" s="89">
        <v>-2.1964424199987899E-3</v>
      </c>
      <c r="P1711" s="89">
        <v>54.068600000000004</v>
      </c>
      <c r="Q1711" s="89">
        <v>0.44895289979890601</v>
      </c>
      <c r="R1711" s="89">
        <v>48.307007674943598</v>
      </c>
      <c r="S1711" s="89">
        <v>0.22337822868945301</v>
      </c>
      <c r="T1711" s="89">
        <v>0.25334576613153698</v>
      </c>
      <c r="U1711" s="89">
        <v>0.40199637023593499</v>
      </c>
      <c r="V1711" s="89">
        <v>0.10184407839952</v>
      </c>
      <c r="W1711" s="89">
        <v>1</v>
      </c>
      <c r="X1711" s="89">
        <v>-5.8970588235294202E-3</v>
      </c>
      <c r="Y1711" s="89">
        <v>7.5164044490489496E-2</v>
      </c>
      <c r="Z1711" s="89">
        <v>38.911799999999999</v>
      </c>
      <c r="AA1711" s="89">
        <v>-1.3612533039330901</v>
      </c>
      <c r="AB1711" s="89">
        <v>46.153868325791898</v>
      </c>
      <c r="AC1711" s="89">
        <v>-0.64304462972130005</v>
      </c>
      <c r="AD1711" s="89">
        <v>-0.74736017979012004</v>
      </c>
      <c r="AE1711" s="89">
        <v>0.40108892921960099</v>
      </c>
      <c r="AF1711" s="89">
        <v>-0.299757894253387</v>
      </c>
      <c r="AG1711" s="89">
        <v>1</v>
      </c>
      <c r="AH1711" s="89">
        <v>2.8142396313364099E-2</v>
      </c>
      <c r="AI1711" s="89">
        <v>0.11760107679575001</v>
      </c>
      <c r="AJ1711" s="89">
        <v>-99</v>
      </c>
      <c r="AK1711" s="89">
        <v>-99</v>
      </c>
      <c r="AL1711" s="89">
        <v>56.682002304147503</v>
      </c>
      <c r="AM1711" s="89">
        <v>0.11760107679575001</v>
      </c>
      <c r="AN1711" s="89">
        <v>8.03434414992273E-2</v>
      </c>
      <c r="AO1711" s="89">
        <v>0.196914700544465</v>
      </c>
      <c r="AP1711" s="89">
        <v>1.58208047235321E-2</v>
      </c>
      <c r="AQ1711" s="89">
        <v>-99</v>
      </c>
      <c r="AR1711" s="89">
        <v>-99</v>
      </c>
      <c r="AS1711" s="89">
        <v>-99</v>
      </c>
      <c r="AT1711" s="89">
        <v>-99</v>
      </c>
      <c r="AU1711" s="89">
        <v>-99</v>
      </c>
      <c r="AV1711" s="89">
        <v>-99</v>
      </c>
      <c r="AW1711" s="89">
        <v>-99</v>
      </c>
      <c r="AX1711" s="89">
        <v>-99</v>
      </c>
      <c r="AY1711" s="89">
        <v>-99</v>
      </c>
      <c r="AZ1711" s="89">
        <v>-99</v>
      </c>
      <c r="BA1711" s="89">
        <v>-99</v>
      </c>
      <c r="BB1711" s="89">
        <v>-99</v>
      </c>
      <c r="BC1711" s="89">
        <v>-99</v>
      </c>
      <c r="BD1711" s="89">
        <v>-99</v>
      </c>
      <c r="BE1711" s="89">
        <v>-99</v>
      </c>
      <c r="BF1711" s="89">
        <v>-99</v>
      </c>
      <c r="BG1711" s="89">
        <v>-99</v>
      </c>
      <c r="BH1711" s="89">
        <v>-99</v>
      </c>
      <c r="BI1711" s="89">
        <v>-99</v>
      </c>
      <c r="BJ1711" s="89">
        <v>-99</v>
      </c>
      <c r="BK1711" s="89">
        <v>-99</v>
      </c>
      <c r="BL1711" s="89">
        <v>-99</v>
      </c>
      <c r="BM1711" s="89">
        <v>-99</v>
      </c>
      <c r="BN1711" s="89">
        <v>-99</v>
      </c>
      <c r="BO1711" s="89">
        <v>-99</v>
      </c>
      <c r="BP1711" s="89">
        <v>-99</v>
      </c>
      <c r="BQ1711" s="89">
        <v>-99</v>
      </c>
      <c r="BR1711" s="89">
        <v>-99</v>
      </c>
      <c r="BS1711" s="89">
        <v>-99</v>
      </c>
      <c r="BT1711" s="89">
        <v>-99</v>
      </c>
      <c r="BU1711" s="89">
        <v>-99</v>
      </c>
      <c r="BV1711" s="89">
        <v>-99</v>
      </c>
      <c r="BW1711" s="89">
        <v>-99</v>
      </c>
      <c r="BX1711" s="89">
        <v>-99</v>
      </c>
      <c r="BY1711" s="89">
        <v>-99</v>
      </c>
      <c r="BZ1711" s="89">
        <v>-99</v>
      </c>
      <c r="CA1711" s="89">
        <v>-99</v>
      </c>
      <c r="CB1711" s="89">
        <v>-99</v>
      </c>
      <c r="CC1711" s="89">
        <v>-99</v>
      </c>
      <c r="CD1711" s="89">
        <v>-99</v>
      </c>
      <c r="CE1711" s="89">
        <v>-99</v>
      </c>
      <c r="CF1711" s="89">
        <v>-99</v>
      </c>
      <c r="CG1711" s="89">
        <v>-99</v>
      </c>
      <c r="CH1711" s="89">
        <v>-99</v>
      </c>
      <c r="CI1711" s="89">
        <v>-99</v>
      </c>
      <c r="CJ1711" s="89">
        <v>-99</v>
      </c>
      <c r="CK1711" s="89">
        <v>-99</v>
      </c>
      <c r="CL1711" s="89">
        <v>-99</v>
      </c>
      <c r="CM1711" s="89">
        <v>-99</v>
      </c>
      <c r="CN1711" s="89">
        <v>-99</v>
      </c>
      <c r="CO1711" s="89">
        <v>-99</v>
      </c>
      <c r="CP1711" s="89">
        <v>-99</v>
      </c>
      <c r="CQ1711" s="89">
        <v>-99</v>
      </c>
      <c r="CR1711" s="89">
        <v>-99</v>
      </c>
      <c r="CS1711" s="89">
        <v>-99</v>
      </c>
      <c r="CT1711" s="89">
        <v>-99</v>
      </c>
      <c r="CU1711" s="86">
        <v>-99</v>
      </c>
      <c r="CV1711" s="86">
        <v>-0.18210000000000001</v>
      </c>
      <c r="CW1711" s="86">
        <v>37</v>
      </c>
      <c r="CX1711" s="86">
        <v>2</v>
      </c>
      <c r="CY1711" s="86">
        <v>9.1300000000000006E-2</v>
      </c>
      <c r="CZ1711" s="86">
        <v>56</v>
      </c>
      <c r="DA1711" s="86">
        <v>2</v>
      </c>
      <c r="DB1711" s="86">
        <v>-0.36549999999999999</v>
      </c>
      <c r="DC1711" s="86">
        <v>29</v>
      </c>
      <c r="DD1711" s="86">
        <v>-99</v>
      </c>
      <c r="DE1711" s="86">
        <v>-99</v>
      </c>
      <c r="DF1711" s="86">
        <v>-99</v>
      </c>
      <c r="DG1711" s="86">
        <v>-99</v>
      </c>
      <c r="DH1711" s="86">
        <v>-99</v>
      </c>
    </row>
    <row r="1712" spans="1:112" x14ac:dyDescent="0.2">
      <c r="A1712" s="85">
        <f>IF(ISERROR(SEARCH('School Lookup'!$F$3,Data!J1712)),A1711,A1711+1)</f>
        <v>0</v>
      </c>
      <c r="B1712" s="85">
        <f>IF(I1712='School Lookup'!$G$13,1,0)</f>
        <v>0</v>
      </c>
      <c r="C1712" s="85">
        <f t="shared" si="26"/>
        <v>1710</v>
      </c>
      <c r="D1712" s="86" t="s">
        <v>6478</v>
      </c>
      <c r="E1712" s="86" t="s">
        <v>6790</v>
      </c>
      <c r="F1712" s="86" t="s">
        <v>2774</v>
      </c>
      <c r="G1712" s="86" t="s">
        <v>2859</v>
      </c>
      <c r="H1712" s="86" t="s">
        <v>1548</v>
      </c>
      <c r="I1712" s="86" t="s">
        <v>4173</v>
      </c>
      <c r="J1712" s="86" t="s">
        <v>2301</v>
      </c>
      <c r="K1712" s="86" t="s">
        <v>6485</v>
      </c>
      <c r="L1712" s="86">
        <v>1</v>
      </c>
      <c r="M1712" s="86">
        <v>1</v>
      </c>
      <c r="N1712" s="89">
        <v>0.28132588235294098</v>
      </c>
      <c r="O1712" s="89">
        <v>0.70356588542994802</v>
      </c>
      <c r="P1712" s="89">
        <v>37.347200000000001</v>
      </c>
      <c r="Q1712" s="89">
        <v>-1.3247096067492401</v>
      </c>
      <c r="R1712" s="89">
        <v>44.705897254901998</v>
      </c>
      <c r="S1712" s="89">
        <v>-0.31057186065964698</v>
      </c>
      <c r="T1712" s="89">
        <v>-0.35250972222836202</v>
      </c>
      <c r="U1712" s="89">
        <v>0.37777777777777799</v>
      </c>
      <c r="V1712" s="89">
        <v>-0.133170339508492</v>
      </c>
      <c r="W1712" s="89">
        <v>1</v>
      </c>
      <c r="X1712" s="89">
        <v>0.35141490196078401</v>
      </c>
      <c r="Y1712" s="89">
        <v>0.91633299516600897</v>
      </c>
      <c r="Z1712" s="89">
        <v>35.8611</v>
      </c>
      <c r="AA1712" s="89">
        <v>-1.7416846220918301</v>
      </c>
      <c r="AB1712" s="89">
        <v>41.176449803921599</v>
      </c>
      <c r="AC1712" s="89">
        <v>-0.41267581346291099</v>
      </c>
      <c r="AD1712" s="89">
        <v>-0.47912978820576801</v>
      </c>
      <c r="AE1712" s="89">
        <v>0.37777777777777799</v>
      </c>
      <c r="AF1712" s="89">
        <v>-0.181004586655512</v>
      </c>
      <c r="AG1712" s="89">
        <v>1</v>
      </c>
      <c r="AH1712" s="89">
        <v>3.34506329113924E-2</v>
      </c>
      <c r="AI1712" s="89">
        <v>0.12902491405511199</v>
      </c>
      <c r="AJ1712" s="89">
        <v>-99</v>
      </c>
      <c r="AK1712" s="89">
        <v>-99</v>
      </c>
      <c r="AL1712" s="89">
        <v>53.164562025316499</v>
      </c>
      <c r="AM1712" s="89">
        <v>0.12902491405511199</v>
      </c>
      <c r="AN1712" s="89">
        <v>9.23446785852053E-2</v>
      </c>
      <c r="AO1712" s="89">
        <v>0.117037037037037</v>
      </c>
      <c r="AP1712" s="89">
        <v>1.0807747567749999E-2</v>
      </c>
      <c r="AQ1712" s="89">
        <v>1</v>
      </c>
      <c r="AR1712" s="89">
        <v>0.383640697674419</v>
      </c>
      <c r="AS1712" s="89">
        <v>0.93236370647964295</v>
      </c>
      <c r="AT1712" s="89">
        <v>-99</v>
      </c>
      <c r="AU1712" s="89">
        <v>-99</v>
      </c>
      <c r="AV1712" s="89">
        <v>32.558106976744199</v>
      </c>
      <c r="AW1712" s="89">
        <v>0.93236370647964295</v>
      </c>
      <c r="AX1712" s="89">
        <v>0.94330611551667698</v>
      </c>
      <c r="AY1712" s="89">
        <v>0.127407407407407</v>
      </c>
      <c r="AZ1712" s="89">
        <v>0.120184186569532</v>
      </c>
      <c r="BA1712" s="89">
        <v>-99</v>
      </c>
      <c r="BB1712" s="89">
        <v>-99</v>
      </c>
      <c r="BC1712" s="89">
        <v>-99</v>
      </c>
      <c r="BD1712" s="89">
        <v>-99</v>
      </c>
      <c r="BE1712" s="89">
        <v>-99</v>
      </c>
      <c r="BF1712" s="89">
        <v>-99</v>
      </c>
      <c r="BG1712" s="89">
        <v>-99</v>
      </c>
      <c r="BH1712" s="89">
        <v>-99</v>
      </c>
      <c r="BI1712" s="89">
        <v>-99</v>
      </c>
      <c r="BJ1712" s="89">
        <v>-99</v>
      </c>
      <c r="BK1712" s="89">
        <v>-99</v>
      </c>
      <c r="BL1712" s="89">
        <v>-99</v>
      </c>
      <c r="BM1712" s="89">
        <v>-99</v>
      </c>
      <c r="BN1712" s="89">
        <v>-99</v>
      </c>
      <c r="BO1712" s="89">
        <v>-99</v>
      </c>
      <c r="BP1712" s="89">
        <v>-99</v>
      </c>
      <c r="BQ1712" s="89">
        <v>-99</v>
      </c>
      <c r="BR1712" s="89">
        <v>-99</v>
      </c>
      <c r="BS1712" s="89">
        <v>-99</v>
      </c>
      <c r="BT1712" s="89">
        <v>-99</v>
      </c>
      <c r="BU1712" s="89">
        <v>-99</v>
      </c>
      <c r="BV1712" s="89">
        <v>-99</v>
      </c>
      <c r="BW1712" s="89">
        <v>-99</v>
      </c>
      <c r="BX1712" s="89">
        <v>-99</v>
      </c>
      <c r="BY1712" s="89">
        <v>-99</v>
      </c>
      <c r="BZ1712" s="89">
        <v>-99</v>
      </c>
      <c r="CA1712" s="89">
        <v>-99</v>
      </c>
      <c r="CB1712" s="89">
        <v>-99</v>
      </c>
      <c r="CC1712" s="89">
        <v>-99</v>
      </c>
      <c r="CD1712" s="89">
        <v>-99</v>
      </c>
      <c r="CE1712" s="89">
        <v>-99</v>
      </c>
      <c r="CF1712" s="89">
        <v>-99</v>
      </c>
      <c r="CG1712" s="89">
        <v>-99</v>
      </c>
      <c r="CH1712" s="89">
        <v>-99</v>
      </c>
      <c r="CI1712" s="89">
        <v>-99</v>
      </c>
      <c r="CJ1712" s="89">
        <v>-99</v>
      </c>
      <c r="CK1712" s="89">
        <v>-99</v>
      </c>
      <c r="CL1712" s="89">
        <v>-99</v>
      </c>
      <c r="CM1712" s="89">
        <v>-99</v>
      </c>
      <c r="CN1712" s="89">
        <v>-99</v>
      </c>
      <c r="CO1712" s="89">
        <v>-99</v>
      </c>
      <c r="CP1712" s="89">
        <v>-99</v>
      </c>
      <c r="CQ1712" s="89">
        <v>-99</v>
      </c>
      <c r="CR1712" s="89">
        <v>-99</v>
      </c>
      <c r="CS1712" s="89">
        <v>-99</v>
      </c>
      <c r="CT1712" s="89">
        <v>-99</v>
      </c>
      <c r="CU1712" s="86">
        <v>-99</v>
      </c>
      <c r="CV1712" s="86">
        <v>-0.1832</v>
      </c>
      <c r="CW1712" s="86">
        <v>37</v>
      </c>
      <c r="CX1712" s="86">
        <v>2</v>
      </c>
      <c r="CY1712" s="86">
        <v>0.42880000000000001</v>
      </c>
      <c r="CZ1712" s="86">
        <v>71</v>
      </c>
      <c r="DA1712" s="86">
        <v>2</v>
      </c>
      <c r="DB1712" s="86">
        <v>-1.1584000000000001</v>
      </c>
      <c r="DC1712" s="86">
        <v>7</v>
      </c>
      <c r="DD1712" s="86">
        <v>-99</v>
      </c>
      <c r="DE1712" s="86">
        <v>-99</v>
      </c>
      <c r="DF1712" s="86">
        <v>-99</v>
      </c>
      <c r="DG1712" s="86">
        <v>-99</v>
      </c>
      <c r="DH1712" s="86">
        <v>-99</v>
      </c>
    </row>
    <row r="1713" spans="1:112" x14ac:dyDescent="0.2">
      <c r="A1713" s="85">
        <f>IF(ISERROR(SEARCH('School Lookup'!$F$3,Data!J1713)),A1712,A1712+1)</f>
        <v>0</v>
      </c>
      <c r="B1713" s="85">
        <f>IF(I1713='School Lookup'!$G$13,1,0)</f>
        <v>0</v>
      </c>
      <c r="C1713" s="85">
        <f t="shared" si="26"/>
        <v>1711</v>
      </c>
      <c r="D1713" s="86" t="s">
        <v>6478</v>
      </c>
      <c r="E1713" s="86" t="s">
        <v>6586</v>
      </c>
      <c r="F1713" s="86" t="s">
        <v>2760</v>
      </c>
      <c r="G1713" s="86" t="s">
        <v>3412</v>
      </c>
      <c r="H1713" s="86" t="s">
        <v>332</v>
      </c>
      <c r="I1713" s="86" t="s">
        <v>5695</v>
      </c>
      <c r="J1713" s="86" t="s">
        <v>879</v>
      </c>
      <c r="K1713" s="86" t="s">
        <v>16</v>
      </c>
      <c r="L1713" s="86">
        <v>1</v>
      </c>
      <c r="M1713" s="86">
        <v>1</v>
      </c>
      <c r="N1713" s="89">
        <v>-0.27219230769230801</v>
      </c>
      <c r="O1713" s="89">
        <v>-0.49507715730834101</v>
      </c>
      <c r="P1713" s="89">
        <v>58.428600000000003</v>
      </c>
      <c r="Q1713" s="89">
        <v>0.91142425557951801</v>
      </c>
      <c r="R1713" s="89">
        <v>52.747276923076903</v>
      </c>
      <c r="S1713" s="89">
        <v>0.208173549135588</v>
      </c>
      <c r="T1713" s="89">
        <v>0.236093519638438</v>
      </c>
      <c r="U1713" s="89">
        <v>0.49726775956284203</v>
      </c>
      <c r="V1713" s="89">
        <v>0.11740169555791199</v>
      </c>
      <c r="W1713" s="89">
        <v>1</v>
      </c>
      <c r="X1713" s="89">
        <v>-0.29934673913043502</v>
      </c>
      <c r="Y1713" s="89">
        <v>-0.61566298273244802</v>
      </c>
      <c r="Z1713" s="89">
        <v>46.5</v>
      </c>
      <c r="AA1713" s="89">
        <v>-0.414982307620063</v>
      </c>
      <c r="AB1713" s="89">
        <v>55.434778260869599</v>
      </c>
      <c r="AC1713" s="89">
        <v>-0.51532264517625503</v>
      </c>
      <c r="AD1713" s="89">
        <v>-0.59864683184279199</v>
      </c>
      <c r="AE1713" s="89">
        <v>0.50273224043715803</v>
      </c>
      <c r="AF1713" s="89">
        <v>-0.30095906300293401</v>
      </c>
      <c r="AG1713" s="89">
        <v>-99</v>
      </c>
      <c r="AH1713" s="89">
        <v>-99</v>
      </c>
      <c r="AI1713" s="89">
        <v>-99</v>
      </c>
      <c r="AJ1713" s="89">
        <v>-99</v>
      </c>
      <c r="AK1713" s="89">
        <v>-99</v>
      </c>
      <c r="AL1713" s="89">
        <v>-99</v>
      </c>
      <c r="AM1713" s="89">
        <v>-99</v>
      </c>
      <c r="AN1713" s="89">
        <v>-99</v>
      </c>
      <c r="AO1713" s="89">
        <v>-99</v>
      </c>
      <c r="AP1713" s="89">
        <v>-99</v>
      </c>
      <c r="AQ1713" s="89">
        <v>-99</v>
      </c>
      <c r="AR1713" s="89">
        <v>-99</v>
      </c>
      <c r="AS1713" s="89">
        <v>-99</v>
      </c>
      <c r="AT1713" s="89">
        <v>-99</v>
      </c>
      <c r="AU1713" s="89">
        <v>-99</v>
      </c>
      <c r="AV1713" s="89">
        <v>-99</v>
      </c>
      <c r="AW1713" s="89">
        <v>-99</v>
      </c>
      <c r="AX1713" s="89">
        <v>-99</v>
      </c>
      <c r="AY1713" s="89">
        <v>-99</v>
      </c>
      <c r="AZ1713" s="89">
        <v>-99</v>
      </c>
      <c r="BA1713" s="89">
        <v>-99</v>
      </c>
      <c r="BB1713" s="89">
        <v>-99</v>
      </c>
      <c r="BC1713" s="89">
        <v>-99</v>
      </c>
      <c r="BD1713" s="89">
        <v>-99</v>
      </c>
      <c r="BE1713" s="89">
        <v>-99</v>
      </c>
      <c r="BF1713" s="89">
        <v>-99</v>
      </c>
      <c r="BG1713" s="89">
        <v>-99</v>
      </c>
      <c r="BH1713" s="89">
        <v>-99</v>
      </c>
      <c r="BI1713" s="89">
        <v>-99</v>
      </c>
      <c r="BJ1713" s="89">
        <v>-99</v>
      </c>
      <c r="BK1713" s="89">
        <v>-99</v>
      </c>
      <c r="BL1713" s="89">
        <v>-99</v>
      </c>
      <c r="BM1713" s="89">
        <v>-99</v>
      </c>
      <c r="BN1713" s="89">
        <v>-99</v>
      </c>
      <c r="BO1713" s="89">
        <v>-99</v>
      </c>
      <c r="BP1713" s="89">
        <v>-99</v>
      </c>
      <c r="BQ1713" s="89">
        <v>-99</v>
      </c>
      <c r="BR1713" s="89">
        <v>-99</v>
      </c>
      <c r="BS1713" s="89">
        <v>-99</v>
      </c>
      <c r="BT1713" s="89">
        <v>-99</v>
      </c>
      <c r="BU1713" s="89">
        <v>-99</v>
      </c>
      <c r="BV1713" s="89">
        <v>-99</v>
      </c>
      <c r="BW1713" s="89">
        <v>-99</v>
      </c>
      <c r="BX1713" s="89">
        <v>-99</v>
      </c>
      <c r="BY1713" s="89">
        <v>-99</v>
      </c>
      <c r="BZ1713" s="89">
        <v>-99</v>
      </c>
      <c r="CA1713" s="89">
        <v>-99</v>
      </c>
      <c r="CB1713" s="89">
        <v>-99</v>
      </c>
      <c r="CC1713" s="89">
        <v>-99</v>
      </c>
      <c r="CD1713" s="89">
        <v>-99</v>
      </c>
      <c r="CE1713" s="89">
        <v>-99</v>
      </c>
      <c r="CF1713" s="89">
        <v>-99</v>
      </c>
      <c r="CG1713" s="89">
        <v>-99</v>
      </c>
      <c r="CH1713" s="89">
        <v>-99</v>
      </c>
      <c r="CI1713" s="89">
        <v>-99</v>
      </c>
      <c r="CJ1713" s="89">
        <v>-99</v>
      </c>
      <c r="CK1713" s="89">
        <v>-99</v>
      </c>
      <c r="CL1713" s="89">
        <v>-99</v>
      </c>
      <c r="CM1713" s="89">
        <v>-99</v>
      </c>
      <c r="CN1713" s="89">
        <v>-99</v>
      </c>
      <c r="CO1713" s="89">
        <v>-99</v>
      </c>
      <c r="CP1713" s="89">
        <v>-99</v>
      </c>
      <c r="CQ1713" s="89">
        <v>-99</v>
      </c>
      <c r="CR1713" s="89">
        <v>-99</v>
      </c>
      <c r="CS1713" s="89">
        <v>-99</v>
      </c>
      <c r="CT1713" s="89">
        <v>-99</v>
      </c>
      <c r="CU1713" s="86">
        <v>-99</v>
      </c>
      <c r="CV1713" s="86">
        <v>-0.18360000000000001</v>
      </c>
      <c r="CW1713" s="86">
        <v>36</v>
      </c>
      <c r="CX1713" s="86">
        <v>2</v>
      </c>
      <c r="CY1713" s="86">
        <v>0.2402</v>
      </c>
      <c r="CZ1713" s="86">
        <v>64</v>
      </c>
      <c r="DA1713" s="86">
        <v>2</v>
      </c>
      <c r="DB1713" s="86">
        <v>0.24460000000000001</v>
      </c>
      <c r="DC1713" s="86">
        <v>60</v>
      </c>
      <c r="DD1713" s="86">
        <v>-99</v>
      </c>
      <c r="DE1713" s="86">
        <v>-99</v>
      </c>
      <c r="DF1713" s="86">
        <v>-99</v>
      </c>
      <c r="DG1713" s="86">
        <v>-99</v>
      </c>
      <c r="DH1713" s="86">
        <v>-99</v>
      </c>
    </row>
    <row r="1714" spans="1:112" x14ac:dyDescent="0.2">
      <c r="A1714" s="85">
        <f>IF(ISERROR(SEARCH('School Lookup'!$F$3,Data!J1714)),A1713,A1713+1)</f>
        <v>0</v>
      </c>
      <c r="B1714" s="85">
        <f>IF(I1714='School Lookup'!$G$13,1,0)</f>
        <v>0</v>
      </c>
      <c r="C1714" s="85">
        <f t="shared" si="26"/>
        <v>1712</v>
      </c>
      <c r="D1714" s="86" t="s">
        <v>6478</v>
      </c>
      <c r="E1714" s="86" t="s">
        <v>6719</v>
      </c>
      <c r="F1714" s="86" t="s">
        <v>2766</v>
      </c>
      <c r="G1714" s="86" t="s">
        <v>3123</v>
      </c>
      <c r="H1714" s="86" t="s">
        <v>5982</v>
      </c>
      <c r="I1714" s="86" t="s">
        <v>5194</v>
      </c>
      <c r="J1714" s="86" t="s">
        <v>1251</v>
      </c>
      <c r="K1714" s="86" t="s">
        <v>1252</v>
      </c>
      <c r="L1714" s="86">
        <v>1</v>
      </c>
      <c r="M1714" s="86">
        <v>1</v>
      </c>
      <c r="N1714" s="89">
        <v>-1.4140186915887799E-3</v>
      </c>
      <c r="O1714" s="89">
        <v>9.1292935079691995E-2</v>
      </c>
      <c r="P1714" s="89">
        <v>-99</v>
      </c>
      <c r="Q1714" s="89">
        <v>-99</v>
      </c>
      <c r="R1714" s="89">
        <v>44.392518691588798</v>
      </c>
      <c r="S1714" s="89">
        <v>9.1292935079691995E-2</v>
      </c>
      <c r="T1714" s="89">
        <v>0.10347295655367</v>
      </c>
      <c r="U1714" s="89">
        <v>0.50117096018735396</v>
      </c>
      <c r="V1714" s="89">
        <v>5.1857640989427203E-2</v>
      </c>
      <c r="W1714" s="89">
        <v>1</v>
      </c>
      <c r="X1714" s="89">
        <v>-0.21135070422535199</v>
      </c>
      <c r="Y1714" s="89">
        <v>-0.40850637878826701</v>
      </c>
      <c r="Z1714" s="89">
        <v>-99</v>
      </c>
      <c r="AA1714" s="89">
        <v>-99</v>
      </c>
      <c r="AB1714" s="89">
        <v>41.314524882629101</v>
      </c>
      <c r="AC1714" s="89">
        <v>-0.40850637878826701</v>
      </c>
      <c r="AD1714" s="89">
        <v>-0.47427509861006101</v>
      </c>
      <c r="AE1714" s="89">
        <v>0.49882903981264598</v>
      </c>
      <c r="AF1714" s="89">
        <v>-0.236582192046705</v>
      </c>
      <c r="AG1714" s="89">
        <v>-99</v>
      </c>
      <c r="AH1714" s="89">
        <v>-99</v>
      </c>
      <c r="AI1714" s="89">
        <v>-99</v>
      </c>
      <c r="AJ1714" s="89">
        <v>-99</v>
      </c>
      <c r="AK1714" s="89">
        <v>-99</v>
      </c>
      <c r="AL1714" s="89">
        <v>-99</v>
      </c>
      <c r="AM1714" s="89">
        <v>-99</v>
      </c>
      <c r="AN1714" s="89">
        <v>-99</v>
      </c>
      <c r="AO1714" s="89">
        <v>-99</v>
      </c>
      <c r="AP1714" s="89">
        <v>-99</v>
      </c>
      <c r="AQ1714" s="89">
        <v>-99</v>
      </c>
      <c r="AR1714" s="89">
        <v>-99</v>
      </c>
      <c r="AS1714" s="89">
        <v>-99</v>
      </c>
      <c r="AT1714" s="89">
        <v>-99</v>
      </c>
      <c r="AU1714" s="89">
        <v>-99</v>
      </c>
      <c r="AV1714" s="89">
        <v>-99</v>
      </c>
      <c r="AW1714" s="89">
        <v>-99</v>
      </c>
      <c r="AX1714" s="89">
        <v>-99</v>
      </c>
      <c r="AY1714" s="89">
        <v>-99</v>
      </c>
      <c r="AZ1714" s="89">
        <v>-99</v>
      </c>
      <c r="BA1714" s="89">
        <v>-99</v>
      </c>
      <c r="BB1714" s="89">
        <v>-99</v>
      </c>
      <c r="BC1714" s="89">
        <v>-99</v>
      </c>
      <c r="BD1714" s="89">
        <v>-99</v>
      </c>
      <c r="BE1714" s="89">
        <v>-99</v>
      </c>
      <c r="BF1714" s="89">
        <v>-99</v>
      </c>
      <c r="BG1714" s="89">
        <v>-99</v>
      </c>
      <c r="BH1714" s="89">
        <v>-99</v>
      </c>
      <c r="BI1714" s="89">
        <v>-99</v>
      </c>
      <c r="BJ1714" s="89">
        <v>-99</v>
      </c>
      <c r="BK1714" s="89">
        <v>-99</v>
      </c>
      <c r="BL1714" s="89">
        <v>-99</v>
      </c>
      <c r="BM1714" s="89">
        <v>-99</v>
      </c>
      <c r="BN1714" s="89">
        <v>-99</v>
      </c>
      <c r="BO1714" s="89">
        <v>-99</v>
      </c>
      <c r="BP1714" s="89">
        <v>-99</v>
      </c>
      <c r="BQ1714" s="89">
        <v>-99</v>
      </c>
      <c r="BR1714" s="89">
        <v>-99</v>
      </c>
      <c r="BS1714" s="89">
        <v>-99</v>
      </c>
      <c r="BT1714" s="89">
        <v>-99</v>
      </c>
      <c r="BU1714" s="89">
        <v>-99</v>
      </c>
      <c r="BV1714" s="89">
        <v>-99</v>
      </c>
      <c r="BW1714" s="89">
        <v>-99</v>
      </c>
      <c r="BX1714" s="89">
        <v>-99</v>
      </c>
      <c r="BY1714" s="89">
        <v>-99</v>
      </c>
      <c r="BZ1714" s="89">
        <v>-99</v>
      </c>
      <c r="CA1714" s="89">
        <v>-99</v>
      </c>
      <c r="CB1714" s="89">
        <v>-99</v>
      </c>
      <c r="CC1714" s="89">
        <v>-99</v>
      </c>
      <c r="CD1714" s="89">
        <v>-99</v>
      </c>
      <c r="CE1714" s="89">
        <v>-99</v>
      </c>
      <c r="CF1714" s="89">
        <v>-99</v>
      </c>
      <c r="CG1714" s="89">
        <v>-99</v>
      </c>
      <c r="CH1714" s="89">
        <v>-99</v>
      </c>
      <c r="CI1714" s="89">
        <v>-99</v>
      </c>
      <c r="CJ1714" s="89">
        <v>-99</v>
      </c>
      <c r="CK1714" s="89">
        <v>-99</v>
      </c>
      <c r="CL1714" s="89">
        <v>-99</v>
      </c>
      <c r="CM1714" s="89">
        <v>-99</v>
      </c>
      <c r="CN1714" s="89">
        <v>-99</v>
      </c>
      <c r="CO1714" s="89">
        <v>-99</v>
      </c>
      <c r="CP1714" s="89">
        <v>-99</v>
      </c>
      <c r="CQ1714" s="89">
        <v>-99</v>
      </c>
      <c r="CR1714" s="89">
        <v>-99</v>
      </c>
      <c r="CS1714" s="89">
        <v>-99</v>
      </c>
      <c r="CT1714" s="89">
        <v>-99</v>
      </c>
      <c r="CU1714" s="86">
        <v>-99</v>
      </c>
      <c r="CV1714" s="86">
        <v>-0.1847</v>
      </c>
      <c r="CW1714" s="86">
        <v>36</v>
      </c>
      <c r="CX1714" s="86">
        <v>2</v>
      </c>
      <c r="CY1714" s="86">
        <v>-1.6211</v>
      </c>
      <c r="CZ1714" s="86">
        <v>3</v>
      </c>
      <c r="DA1714" s="86">
        <v>0</v>
      </c>
      <c r="DB1714" s="86">
        <v>-99</v>
      </c>
      <c r="DC1714" s="86">
        <v>-99</v>
      </c>
      <c r="DD1714" s="86">
        <v>-99</v>
      </c>
      <c r="DE1714" s="86">
        <v>-99</v>
      </c>
      <c r="DF1714" s="86">
        <v>-99</v>
      </c>
      <c r="DG1714" s="86">
        <v>-99</v>
      </c>
      <c r="DH1714" s="86">
        <v>-99</v>
      </c>
    </row>
    <row r="1715" spans="1:112" x14ac:dyDescent="0.2">
      <c r="A1715" s="85">
        <f>IF(ISERROR(SEARCH('School Lookup'!$F$3,Data!J1715)),A1714,A1714+1)</f>
        <v>0</v>
      </c>
      <c r="B1715" s="85">
        <f>IF(I1715='School Lookup'!$G$13,1,0)</f>
        <v>0</v>
      </c>
      <c r="C1715" s="85">
        <f t="shared" si="26"/>
        <v>1713</v>
      </c>
      <c r="D1715" s="86" t="s">
        <v>6478</v>
      </c>
      <c r="E1715" s="86" t="s">
        <v>6586</v>
      </c>
      <c r="F1715" s="86" t="s">
        <v>2760</v>
      </c>
      <c r="G1715" s="86" t="s">
        <v>3402</v>
      </c>
      <c r="H1715" s="86" t="s">
        <v>630</v>
      </c>
      <c r="I1715" s="86" t="s">
        <v>5647</v>
      </c>
      <c r="J1715" s="86" t="s">
        <v>631</v>
      </c>
      <c r="K1715" s="86" t="s">
        <v>49</v>
      </c>
      <c r="L1715" s="86">
        <v>1</v>
      </c>
      <c r="M1715" s="86">
        <v>1</v>
      </c>
      <c r="N1715" s="89">
        <v>-7.2725858123569798E-2</v>
      </c>
      <c r="O1715" s="89">
        <v>-6.3132776192825396E-2</v>
      </c>
      <c r="P1715" s="89">
        <v>42.9557</v>
      </c>
      <c r="Q1715" s="89">
        <v>-0.72980809324108598</v>
      </c>
      <c r="R1715" s="89">
        <v>46.681909839816903</v>
      </c>
      <c r="S1715" s="89">
        <v>-0.39647043471695598</v>
      </c>
      <c r="T1715" s="89">
        <v>-0.44997599028040097</v>
      </c>
      <c r="U1715" s="89">
        <v>0.39799635701274999</v>
      </c>
      <c r="V1715" s="89">
        <v>-0.179088804874804</v>
      </c>
      <c r="W1715" s="89">
        <v>1</v>
      </c>
      <c r="X1715" s="89">
        <v>-0.13863432494279199</v>
      </c>
      <c r="Y1715" s="89">
        <v>-0.23732050433902899</v>
      </c>
      <c r="Z1715" s="89">
        <v>53.322800000000001</v>
      </c>
      <c r="AA1715" s="89">
        <v>0.43584104358898801</v>
      </c>
      <c r="AB1715" s="89">
        <v>53.089245766590402</v>
      </c>
      <c r="AC1715" s="89">
        <v>9.92602696249794E-2</v>
      </c>
      <c r="AD1715" s="89">
        <v>0.11694401320146899</v>
      </c>
      <c r="AE1715" s="89">
        <v>0.39799635701274999</v>
      </c>
      <c r="AF1715" s="89">
        <v>4.6543291228635701E-2</v>
      </c>
      <c r="AG1715" s="89">
        <v>1</v>
      </c>
      <c r="AH1715" s="89">
        <v>0.105452884615385</v>
      </c>
      <c r="AI1715" s="89">
        <v>0.28398070598035302</v>
      </c>
      <c r="AJ1715" s="89">
        <v>-99</v>
      </c>
      <c r="AK1715" s="89">
        <v>-99</v>
      </c>
      <c r="AL1715" s="89">
        <v>54.807654807692302</v>
      </c>
      <c r="AM1715" s="89">
        <v>0.28398070598035302</v>
      </c>
      <c r="AN1715" s="89">
        <v>0.25513246648162802</v>
      </c>
      <c r="AO1715" s="89">
        <v>9.4717668488160295E-2</v>
      </c>
      <c r="AP1715" s="89">
        <v>2.4165552380773499E-2</v>
      </c>
      <c r="AQ1715" s="89">
        <v>1</v>
      </c>
      <c r="AR1715" s="89">
        <v>-0.31063833333333302</v>
      </c>
      <c r="AS1715" s="89">
        <v>-0.62824779698113598</v>
      </c>
      <c r="AT1715" s="89">
        <v>-99</v>
      </c>
      <c r="AU1715" s="89">
        <v>-99</v>
      </c>
      <c r="AV1715" s="89">
        <v>49.999980833333296</v>
      </c>
      <c r="AW1715" s="89">
        <v>-0.62824779698113598</v>
      </c>
      <c r="AX1715" s="89">
        <v>-0.70125845397285202</v>
      </c>
      <c r="AY1715" s="89">
        <v>0.109289617486339</v>
      </c>
      <c r="AZ1715" s="89">
        <v>-7.6640268193754302E-2</v>
      </c>
      <c r="BA1715" s="89">
        <v>-99</v>
      </c>
      <c r="BB1715" s="89">
        <v>-99</v>
      </c>
      <c r="BC1715" s="89">
        <v>-99</v>
      </c>
      <c r="BD1715" s="89">
        <v>-99</v>
      </c>
      <c r="BE1715" s="89">
        <v>-99</v>
      </c>
      <c r="BF1715" s="89">
        <v>-99</v>
      </c>
      <c r="BG1715" s="89">
        <v>-99</v>
      </c>
      <c r="BH1715" s="89">
        <v>-99</v>
      </c>
      <c r="BI1715" s="89">
        <v>-99</v>
      </c>
      <c r="BJ1715" s="89">
        <v>-99</v>
      </c>
      <c r="BK1715" s="89">
        <v>-99</v>
      </c>
      <c r="BL1715" s="89">
        <v>-99</v>
      </c>
      <c r="BM1715" s="89">
        <v>-99</v>
      </c>
      <c r="BN1715" s="89">
        <v>-99</v>
      </c>
      <c r="BO1715" s="89">
        <v>-99</v>
      </c>
      <c r="BP1715" s="89">
        <v>-99</v>
      </c>
      <c r="BQ1715" s="89">
        <v>-99</v>
      </c>
      <c r="BR1715" s="89">
        <v>-99</v>
      </c>
      <c r="BS1715" s="89">
        <v>-99</v>
      </c>
      <c r="BT1715" s="89">
        <v>-99</v>
      </c>
      <c r="BU1715" s="89">
        <v>-99</v>
      </c>
      <c r="BV1715" s="89">
        <v>-99</v>
      </c>
      <c r="BW1715" s="89">
        <v>-99</v>
      </c>
      <c r="BX1715" s="89">
        <v>-99</v>
      </c>
      <c r="BY1715" s="89">
        <v>-99</v>
      </c>
      <c r="BZ1715" s="89">
        <v>-99</v>
      </c>
      <c r="CA1715" s="89">
        <v>-99</v>
      </c>
      <c r="CB1715" s="89">
        <v>-99</v>
      </c>
      <c r="CC1715" s="89">
        <v>-99</v>
      </c>
      <c r="CD1715" s="89">
        <v>-99</v>
      </c>
      <c r="CE1715" s="89">
        <v>-99</v>
      </c>
      <c r="CF1715" s="89">
        <v>-99</v>
      </c>
      <c r="CG1715" s="89">
        <v>-99</v>
      </c>
      <c r="CH1715" s="89">
        <v>-99</v>
      </c>
      <c r="CI1715" s="89">
        <v>-99</v>
      </c>
      <c r="CJ1715" s="89">
        <v>-99</v>
      </c>
      <c r="CK1715" s="89">
        <v>-99</v>
      </c>
      <c r="CL1715" s="89">
        <v>-99</v>
      </c>
      <c r="CM1715" s="89">
        <v>-99</v>
      </c>
      <c r="CN1715" s="89">
        <v>-99</v>
      </c>
      <c r="CO1715" s="89">
        <v>-99</v>
      </c>
      <c r="CP1715" s="89">
        <v>-99</v>
      </c>
      <c r="CQ1715" s="89">
        <v>-99</v>
      </c>
      <c r="CR1715" s="89">
        <v>-99</v>
      </c>
      <c r="CS1715" s="89">
        <v>-99</v>
      </c>
      <c r="CT1715" s="89">
        <v>-99</v>
      </c>
      <c r="CU1715" s="86">
        <v>-99</v>
      </c>
      <c r="CV1715" s="86">
        <v>-0.185</v>
      </c>
      <c r="CW1715" s="86">
        <v>36</v>
      </c>
      <c r="CX1715" s="86">
        <v>2</v>
      </c>
      <c r="CY1715" s="86">
        <v>-0.20419999999999999</v>
      </c>
      <c r="CZ1715" s="86">
        <v>41</v>
      </c>
      <c r="DA1715" s="86">
        <v>2</v>
      </c>
      <c r="DB1715" s="86">
        <v>-0.11700000000000001</v>
      </c>
      <c r="DC1715" s="86">
        <v>40</v>
      </c>
      <c r="DD1715" s="86">
        <v>-99</v>
      </c>
      <c r="DE1715" s="86">
        <v>-99</v>
      </c>
      <c r="DF1715" s="86">
        <v>-99</v>
      </c>
      <c r="DG1715" s="86">
        <v>-99</v>
      </c>
      <c r="DH1715" s="86">
        <v>-99</v>
      </c>
    </row>
    <row r="1716" spans="1:112" x14ac:dyDescent="0.2">
      <c r="A1716" s="85">
        <f>IF(ISERROR(SEARCH('School Lookup'!$F$3,Data!J1716)),A1715,A1715+1)</f>
        <v>0</v>
      </c>
      <c r="B1716" s="85">
        <f>IF(I1716='School Lookup'!$G$13,1,0)</f>
        <v>0</v>
      </c>
      <c r="C1716" s="85">
        <f t="shared" si="26"/>
        <v>1714</v>
      </c>
      <c r="D1716" s="86" t="s">
        <v>6478</v>
      </c>
      <c r="E1716" s="86" t="s">
        <v>6743</v>
      </c>
      <c r="F1716" s="86" t="s">
        <v>2765</v>
      </c>
      <c r="G1716" s="86" t="s">
        <v>3196</v>
      </c>
      <c r="H1716" s="86" t="s">
        <v>1465</v>
      </c>
      <c r="I1716" s="86" t="s">
        <v>5042</v>
      </c>
      <c r="J1716" s="86" t="s">
        <v>1466</v>
      </c>
      <c r="K1716" s="86" t="s">
        <v>31</v>
      </c>
      <c r="L1716" s="86">
        <v>1</v>
      </c>
      <c r="M1716" s="86">
        <v>1</v>
      </c>
      <c r="N1716" s="89">
        <v>5.2511627906976699E-3</v>
      </c>
      <c r="O1716" s="89">
        <v>0.105726378381126</v>
      </c>
      <c r="P1716" s="89">
        <v>48.709400000000002</v>
      </c>
      <c r="Q1716" s="89">
        <v>-0.119505010728493</v>
      </c>
      <c r="R1716" s="89">
        <v>48.947981395348798</v>
      </c>
      <c r="S1716" s="89">
        <v>-6.8893161736830501E-3</v>
      </c>
      <c r="T1716" s="89">
        <v>-7.9311933246465193E-3</v>
      </c>
      <c r="U1716" s="89">
        <v>0.37515579559617801</v>
      </c>
      <c r="V1716" s="89">
        <v>-2.9754331417348599E-3</v>
      </c>
      <c r="W1716" s="89">
        <v>1</v>
      </c>
      <c r="X1716" s="89">
        <v>1.9044751381215499E-2</v>
      </c>
      <c r="Y1716" s="89">
        <v>0.133881016270053</v>
      </c>
      <c r="Z1716" s="89">
        <v>46.6614</v>
      </c>
      <c r="AA1716" s="89">
        <v>-0.39485524997728599</v>
      </c>
      <c r="AB1716" s="89">
        <v>50.939252486187797</v>
      </c>
      <c r="AC1716" s="89">
        <v>-0.130487116853616</v>
      </c>
      <c r="AD1716" s="89">
        <v>-0.150562815376901</v>
      </c>
      <c r="AE1716" s="89">
        <v>0.37598670544245899</v>
      </c>
      <c r="AF1716" s="89">
        <v>-5.6609616915702099E-2</v>
      </c>
      <c r="AG1716" s="89">
        <v>1</v>
      </c>
      <c r="AH1716" s="89">
        <v>-0.18591085526315801</v>
      </c>
      <c r="AI1716" s="89">
        <v>-0.34306217091173602</v>
      </c>
      <c r="AJ1716" s="89">
        <v>40.8917</v>
      </c>
      <c r="AK1716" s="89">
        <v>-0.75723995049919102</v>
      </c>
      <c r="AL1716" s="89">
        <v>50.328948684210502</v>
      </c>
      <c r="AM1716" s="89">
        <v>-0.55015106070546305</v>
      </c>
      <c r="AN1716" s="89">
        <v>-0.62115917402981102</v>
      </c>
      <c r="AO1716" s="89">
        <v>0.12629829663481501</v>
      </c>
      <c r="AP1716" s="89">
        <v>-7.8451345619053897E-2</v>
      </c>
      <c r="AQ1716" s="89">
        <v>1</v>
      </c>
      <c r="AR1716" s="89">
        <v>-2.4269491525423698E-2</v>
      </c>
      <c r="AS1716" s="89">
        <v>1.5456663039022401E-2</v>
      </c>
      <c r="AT1716" s="89">
        <v>42.5182</v>
      </c>
      <c r="AU1716" s="89">
        <v>-0.67041239976693601</v>
      </c>
      <c r="AV1716" s="89">
        <v>48.135600338983103</v>
      </c>
      <c r="AW1716" s="89">
        <v>-0.32747786836395698</v>
      </c>
      <c r="AX1716" s="89">
        <v>-0.38430861278892198</v>
      </c>
      <c r="AY1716" s="89">
        <v>0.122559202326548</v>
      </c>
      <c r="AZ1716" s="89">
        <v>-4.7100557030632297E-2</v>
      </c>
      <c r="BA1716" s="89">
        <v>-99</v>
      </c>
      <c r="BB1716" s="89">
        <v>-99</v>
      </c>
      <c r="BC1716" s="89">
        <v>-99</v>
      </c>
      <c r="BD1716" s="89">
        <v>-99</v>
      </c>
      <c r="BE1716" s="89">
        <v>-99</v>
      </c>
      <c r="BF1716" s="89">
        <v>-99</v>
      </c>
      <c r="BG1716" s="89">
        <v>-99</v>
      </c>
      <c r="BH1716" s="89">
        <v>-99</v>
      </c>
      <c r="BI1716" s="89">
        <v>-99</v>
      </c>
      <c r="BJ1716" s="89">
        <v>-99</v>
      </c>
      <c r="BK1716" s="89">
        <v>-99</v>
      </c>
      <c r="BL1716" s="89">
        <v>-99</v>
      </c>
      <c r="BM1716" s="89">
        <v>-99</v>
      </c>
      <c r="BN1716" s="89">
        <v>-99</v>
      </c>
      <c r="BO1716" s="89">
        <v>-99</v>
      </c>
      <c r="BP1716" s="89">
        <v>-99</v>
      </c>
      <c r="BQ1716" s="89">
        <v>-99</v>
      </c>
      <c r="BR1716" s="89">
        <v>-99</v>
      </c>
      <c r="BS1716" s="89">
        <v>-99</v>
      </c>
      <c r="BT1716" s="89">
        <v>-99</v>
      </c>
      <c r="BU1716" s="89">
        <v>-99</v>
      </c>
      <c r="BV1716" s="89">
        <v>-99</v>
      </c>
      <c r="BW1716" s="89">
        <v>-99</v>
      </c>
      <c r="BX1716" s="89">
        <v>-99</v>
      </c>
      <c r="BY1716" s="89">
        <v>-99</v>
      </c>
      <c r="BZ1716" s="89">
        <v>-99</v>
      </c>
      <c r="CA1716" s="89">
        <v>-99</v>
      </c>
      <c r="CB1716" s="89">
        <v>-99</v>
      </c>
      <c r="CC1716" s="89">
        <v>-99</v>
      </c>
      <c r="CD1716" s="89">
        <v>-99</v>
      </c>
      <c r="CE1716" s="89">
        <v>-99</v>
      </c>
      <c r="CF1716" s="89">
        <v>-99</v>
      </c>
      <c r="CG1716" s="89">
        <v>-99</v>
      </c>
      <c r="CH1716" s="89">
        <v>-99</v>
      </c>
      <c r="CI1716" s="89">
        <v>-99</v>
      </c>
      <c r="CJ1716" s="89">
        <v>-99</v>
      </c>
      <c r="CK1716" s="89">
        <v>-99</v>
      </c>
      <c r="CL1716" s="89">
        <v>-99</v>
      </c>
      <c r="CM1716" s="89">
        <v>-99</v>
      </c>
      <c r="CN1716" s="89">
        <v>-99</v>
      </c>
      <c r="CO1716" s="89">
        <v>-99</v>
      </c>
      <c r="CP1716" s="89">
        <v>-99</v>
      </c>
      <c r="CQ1716" s="89">
        <v>-99</v>
      </c>
      <c r="CR1716" s="89">
        <v>-99</v>
      </c>
      <c r="CS1716" s="89">
        <v>-99</v>
      </c>
      <c r="CT1716" s="89">
        <v>-99</v>
      </c>
      <c r="CU1716" s="86">
        <v>-99</v>
      </c>
      <c r="CV1716" s="86">
        <v>-0.18509999999999999</v>
      </c>
      <c r="CW1716" s="86">
        <v>36</v>
      </c>
      <c r="CX1716" s="86">
        <v>2</v>
      </c>
      <c r="CY1716" s="86">
        <v>-1.4446000000000001</v>
      </c>
      <c r="CZ1716" s="86">
        <v>4</v>
      </c>
      <c r="DA1716" s="86">
        <v>4</v>
      </c>
      <c r="DB1716" s="86">
        <v>-0.37109999999999999</v>
      </c>
      <c r="DC1716" s="86">
        <v>29</v>
      </c>
      <c r="DD1716" s="86">
        <v>-99</v>
      </c>
      <c r="DE1716" s="86">
        <v>-99</v>
      </c>
      <c r="DF1716" s="86">
        <v>-99</v>
      </c>
      <c r="DG1716" s="86">
        <v>-99</v>
      </c>
      <c r="DH1716" s="86">
        <v>-99</v>
      </c>
    </row>
    <row r="1717" spans="1:112" x14ac:dyDescent="0.2">
      <c r="A1717" s="85">
        <f>IF(ISERROR(SEARCH('School Lookup'!$F$3,Data!J1717)),A1716,A1716+1)</f>
        <v>0</v>
      </c>
      <c r="B1717" s="85">
        <f>IF(I1717='School Lookup'!$G$13,1,0)</f>
        <v>0</v>
      </c>
      <c r="C1717" s="85">
        <f t="shared" si="26"/>
        <v>1715</v>
      </c>
      <c r="D1717" s="86" t="s">
        <v>6478</v>
      </c>
      <c r="E1717" s="86" t="s">
        <v>6702</v>
      </c>
      <c r="F1717" s="86" t="s">
        <v>1150</v>
      </c>
      <c r="G1717" s="86" t="s">
        <v>2924</v>
      </c>
      <c r="H1717" s="86" t="s">
        <v>560</v>
      </c>
      <c r="I1717" s="86" t="s">
        <v>4753</v>
      </c>
      <c r="J1717" s="86" t="s">
        <v>604</v>
      </c>
      <c r="K1717" s="86" t="s">
        <v>26</v>
      </c>
      <c r="L1717" s="86">
        <v>1</v>
      </c>
      <c r="M1717" s="86">
        <v>1</v>
      </c>
      <c r="N1717" s="89">
        <v>0.12597990430622</v>
      </c>
      <c r="O1717" s="89">
        <v>0.36716433774484702</v>
      </c>
      <c r="P1717" s="89">
        <v>46.275399999999998</v>
      </c>
      <c r="Q1717" s="89">
        <v>-0.377682827235376</v>
      </c>
      <c r="R1717" s="89">
        <v>53.349285406698598</v>
      </c>
      <c r="S1717" s="89">
        <v>-5.2592447452642598E-3</v>
      </c>
      <c r="T1717" s="89">
        <v>-6.0816052432397403E-3</v>
      </c>
      <c r="U1717" s="89">
        <v>0.37254901960784298</v>
      </c>
      <c r="V1717" s="89">
        <v>-2.2656960710108801E-3</v>
      </c>
      <c r="W1717" s="89">
        <v>1</v>
      </c>
      <c r="X1717" s="89">
        <v>-0.15546849642004801</v>
      </c>
      <c r="Y1717" s="89">
        <v>-0.27695081037729502</v>
      </c>
      <c r="Z1717" s="89">
        <v>47.108699999999999</v>
      </c>
      <c r="AA1717" s="89">
        <v>-0.33907561624981197</v>
      </c>
      <c r="AB1717" s="89">
        <v>50.119301670644397</v>
      </c>
      <c r="AC1717" s="89">
        <v>-0.30801321331355402</v>
      </c>
      <c r="AD1717" s="89">
        <v>-0.35726568056191998</v>
      </c>
      <c r="AE1717" s="89">
        <v>0.37344028520499101</v>
      </c>
      <c r="AF1717" s="89">
        <v>-0.13341739764299801</v>
      </c>
      <c r="AG1717" s="89">
        <v>1</v>
      </c>
      <c r="AH1717" s="89">
        <v>2.28535714285714E-2</v>
      </c>
      <c r="AI1717" s="89">
        <v>0.10621901541597301</v>
      </c>
      <c r="AJ1717" s="89">
        <v>-99</v>
      </c>
      <c r="AK1717" s="89">
        <v>-99</v>
      </c>
      <c r="AL1717" s="89">
        <v>50.714259285714299</v>
      </c>
      <c r="AM1717" s="89">
        <v>0.10621901541597301</v>
      </c>
      <c r="AN1717" s="89">
        <v>6.8386091788743095E-2</v>
      </c>
      <c r="AO1717" s="89">
        <v>0.12477718360071299</v>
      </c>
      <c r="AP1717" s="89">
        <v>8.5330239308592098E-3</v>
      </c>
      <c r="AQ1717" s="89">
        <v>1</v>
      </c>
      <c r="AR1717" s="89">
        <v>-0.208638620689655</v>
      </c>
      <c r="AS1717" s="89">
        <v>-0.39897121250707501</v>
      </c>
      <c r="AT1717" s="89">
        <v>-99</v>
      </c>
      <c r="AU1717" s="89">
        <v>-99</v>
      </c>
      <c r="AV1717" s="89">
        <v>48.275866206896502</v>
      </c>
      <c r="AW1717" s="89">
        <v>-0.39897121250707501</v>
      </c>
      <c r="AX1717" s="89">
        <v>-0.45964794001505199</v>
      </c>
      <c r="AY1717" s="89">
        <v>0.12923351158645299</v>
      </c>
      <c r="AZ1717" s="89">
        <v>-5.9401917381624397E-2</v>
      </c>
      <c r="BA1717" s="89">
        <v>-99</v>
      </c>
      <c r="BB1717" s="89">
        <v>-99</v>
      </c>
      <c r="BC1717" s="89">
        <v>-99</v>
      </c>
      <c r="BD1717" s="89">
        <v>-99</v>
      </c>
      <c r="BE1717" s="89">
        <v>-99</v>
      </c>
      <c r="BF1717" s="89">
        <v>-99</v>
      </c>
      <c r="BG1717" s="89">
        <v>-99</v>
      </c>
      <c r="BH1717" s="89">
        <v>-99</v>
      </c>
      <c r="BI1717" s="89">
        <v>-99</v>
      </c>
      <c r="BJ1717" s="89">
        <v>-99</v>
      </c>
      <c r="BK1717" s="89">
        <v>-99</v>
      </c>
      <c r="BL1717" s="89">
        <v>-99</v>
      </c>
      <c r="BM1717" s="89">
        <v>-99</v>
      </c>
      <c r="BN1717" s="89">
        <v>-99</v>
      </c>
      <c r="BO1717" s="89">
        <v>-99</v>
      </c>
      <c r="BP1717" s="89">
        <v>-99</v>
      </c>
      <c r="BQ1717" s="89">
        <v>-99</v>
      </c>
      <c r="BR1717" s="89">
        <v>-99</v>
      </c>
      <c r="BS1717" s="89">
        <v>-99</v>
      </c>
      <c r="BT1717" s="89">
        <v>-99</v>
      </c>
      <c r="BU1717" s="89">
        <v>-99</v>
      </c>
      <c r="BV1717" s="89">
        <v>-99</v>
      </c>
      <c r="BW1717" s="89">
        <v>-99</v>
      </c>
      <c r="BX1717" s="89">
        <v>-99</v>
      </c>
      <c r="BY1717" s="89">
        <v>-99</v>
      </c>
      <c r="BZ1717" s="89">
        <v>-99</v>
      </c>
      <c r="CA1717" s="89">
        <v>-99</v>
      </c>
      <c r="CB1717" s="89">
        <v>-99</v>
      </c>
      <c r="CC1717" s="89">
        <v>-99</v>
      </c>
      <c r="CD1717" s="89">
        <v>-99</v>
      </c>
      <c r="CE1717" s="89">
        <v>-99</v>
      </c>
      <c r="CF1717" s="89">
        <v>-99</v>
      </c>
      <c r="CG1717" s="89">
        <v>-99</v>
      </c>
      <c r="CH1717" s="89">
        <v>-99</v>
      </c>
      <c r="CI1717" s="89">
        <v>-99</v>
      </c>
      <c r="CJ1717" s="89">
        <v>-99</v>
      </c>
      <c r="CK1717" s="89">
        <v>-99</v>
      </c>
      <c r="CL1717" s="89">
        <v>-99</v>
      </c>
      <c r="CM1717" s="89">
        <v>-99</v>
      </c>
      <c r="CN1717" s="89">
        <v>-99</v>
      </c>
      <c r="CO1717" s="89">
        <v>-99</v>
      </c>
      <c r="CP1717" s="89">
        <v>-99</v>
      </c>
      <c r="CQ1717" s="89">
        <v>-99</v>
      </c>
      <c r="CR1717" s="89">
        <v>-99</v>
      </c>
      <c r="CS1717" s="89">
        <v>-99</v>
      </c>
      <c r="CT1717" s="89">
        <v>-99</v>
      </c>
      <c r="CU1717" s="86">
        <v>-99</v>
      </c>
      <c r="CV1717" s="86">
        <v>-0.18659999999999999</v>
      </c>
      <c r="CW1717" s="86">
        <v>36</v>
      </c>
      <c r="CX1717" s="86">
        <v>2</v>
      </c>
      <c r="CY1717" s="86">
        <v>-0.22969999999999999</v>
      </c>
      <c r="CZ1717" s="86">
        <v>40</v>
      </c>
      <c r="DA1717" s="86">
        <v>2</v>
      </c>
      <c r="DB1717" s="86">
        <v>-0.26729999999999998</v>
      </c>
      <c r="DC1717" s="86">
        <v>33</v>
      </c>
      <c r="DD1717" s="86">
        <v>-99</v>
      </c>
      <c r="DE1717" s="86">
        <v>-99</v>
      </c>
      <c r="DF1717" s="86">
        <v>-99</v>
      </c>
      <c r="DG1717" s="86">
        <v>-99</v>
      </c>
      <c r="DH1717" s="86">
        <v>-99</v>
      </c>
    </row>
    <row r="1718" spans="1:112" x14ac:dyDescent="0.2">
      <c r="A1718" s="85">
        <f>IF(ISERROR(SEARCH('School Lookup'!$F$3,Data!J1718)),A1717,A1717+1)</f>
        <v>0</v>
      </c>
      <c r="B1718" s="85">
        <f>IF(I1718='School Lookup'!$G$13,1,0)</f>
        <v>0</v>
      </c>
      <c r="C1718" s="85">
        <f t="shared" si="26"/>
        <v>1716</v>
      </c>
      <c r="D1718" s="86" t="s">
        <v>6478</v>
      </c>
      <c r="E1718" s="86" t="s">
        <v>6760</v>
      </c>
      <c r="F1718" s="86" t="s">
        <v>2767</v>
      </c>
      <c r="G1718" s="86" t="s">
        <v>2856</v>
      </c>
      <c r="H1718" s="86" t="s">
        <v>997</v>
      </c>
      <c r="I1718" s="86" t="s">
        <v>5592</v>
      </c>
      <c r="J1718" s="86" t="s">
        <v>1975</v>
      </c>
      <c r="K1718" s="86" t="s">
        <v>36</v>
      </c>
      <c r="L1718" s="86">
        <v>1</v>
      </c>
      <c r="M1718" s="86">
        <v>-99</v>
      </c>
      <c r="N1718" s="89">
        <v>-99</v>
      </c>
      <c r="O1718" s="89">
        <v>-99</v>
      </c>
      <c r="P1718" s="89">
        <v>-99</v>
      </c>
      <c r="Q1718" s="89">
        <v>-99</v>
      </c>
      <c r="R1718" s="89">
        <v>-99</v>
      </c>
      <c r="S1718" s="89">
        <v>-99</v>
      </c>
      <c r="T1718" s="89">
        <v>-99</v>
      </c>
      <c r="U1718" s="89">
        <v>-99</v>
      </c>
      <c r="V1718" s="89">
        <v>-99</v>
      </c>
      <c r="W1718" s="89">
        <v>-99</v>
      </c>
      <c r="X1718" s="89">
        <v>-99</v>
      </c>
      <c r="Y1718" s="89">
        <v>-99</v>
      </c>
      <c r="Z1718" s="89">
        <v>-99</v>
      </c>
      <c r="AA1718" s="89">
        <v>-99</v>
      </c>
      <c r="AB1718" s="89">
        <v>-99</v>
      </c>
      <c r="AC1718" s="89">
        <v>-99</v>
      </c>
      <c r="AD1718" s="89">
        <v>-99</v>
      </c>
      <c r="AE1718" s="89">
        <v>-99</v>
      </c>
      <c r="AF1718" s="89">
        <v>-99</v>
      </c>
      <c r="AG1718" s="89">
        <v>-99</v>
      </c>
      <c r="AH1718" s="89">
        <v>-99</v>
      </c>
      <c r="AI1718" s="89">
        <v>-99</v>
      </c>
      <c r="AJ1718" s="89">
        <v>-99</v>
      </c>
      <c r="AK1718" s="89">
        <v>-99</v>
      </c>
      <c r="AL1718" s="89">
        <v>-99</v>
      </c>
      <c r="AM1718" s="89">
        <v>-99</v>
      </c>
      <c r="AN1718" s="89">
        <v>-99</v>
      </c>
      <c r="AO1718" s="89">
        <v>-99</v>
      </c>
      <c r="AP1718" s="89">
        <v>-99</v>
      </c>
      <c r="AQ1718" s="89">
        <v>-99</v>
      </c>
      <c r="AR1718" s="89">
        <v>-99</v>
      </c>
      <c r="AS1718" s="89">
        <v>-99</v>
      </c>
      <c r="AT1718" s="89">
        <v>-99</v>
      </c>
      <c r="AU1718" s="89">
        <v>-99</v>
      </c>
      <c r="AV1718" s="89">
        <v>-99</v>
      </c>
      <c r="AW1718" s="89">
        <v>-99</v>
      </c>
      <c r="AX1718" s="89">
        <v>-99</v>
      </c>
      <c r="AY1718" s="89">
        <v>-99</v>
      </c>
      <c r="AZ1718" s="89">
        <v>-99</v>
      </c>
      <c r="BA1718" s="89">
        <v>1</v>
      </c>
      <c r="BB1718" s="89">
        <v>-0.22950061823802201</v>
      </c>
      <c r="BC1718" s="89">
        <v>-0.29196240465734802</v>
      </c>
      <c r="BD1718" s="89">
        <v>48.3566</v>
      </c>
      <c r="BE1718" s="89">
        <v>6.27951711440546E-3</v>
      </c>
      <c r="BF1718" s="89">
        <v>54.250408037094303</v>
      </c>
      <c r="BG1718" s="89">
        <v>-0.14284144377147101</v>
      </c>
      <c r="BH1718" s="89">
        <v>-0.14262903562835699</v>
      </c>
      <c r="BI1718" s="89">
        <v>0.25096974398758698</v>
      </c>
      <c r="BJ1718" s="89">
        <v>-3.57955725568452E-2</v>
      </c>
      <c r="BK1718" s="89">
        <v>1</v>
      </c>
      <c r="BL1718" s="89">
        <v>-0.155667233384853</v>
      </c>
      <c r="BM1718" s="89">
        <v>-0.19703428513629301</v>
      </c>
      <c r="BN1718" s="89">
        <v>44.959099999999999</v>
      </c>
      <c r="BO1718" s="89">
        <v>-0.41501888946497001</v>
      </c>
      <c r="BP1718" s="89">
        <v>48.995355177743399</v>
      </c>
      <c r="BQ1718" s="89">
        <v>-0.30602658730063198</v>
      </c>
      <c r="BR1718" s="89">
        <v>-0.30914447337608197</v>
      </c>
      <c r="BS1718" s="89">
        <v>0.25096974398758698</v>
      </c>
      <c r="BT1718" s="89">
        <v>-7.7585909338372797E-2</v>
      </c>
      <c r="BU1718" s="89">
        <v>1</v>
      </c>
      <c r="BV1718" s="89">
        <v>-0.123956656346749</v>
      </c>
      <c r="BW1718" s="89">
        <v>-0.12836970872936901</v>
      </c>
      <c r="BX1718" s="89">
        <v>49.243000000000002</v>
      </c>
      <c r="BY1718" s="89">
        <v>1.36984366559312E-2</v>
      </c>
      <c r="BZ1718" s="89">
        <v>52.476792414860697</v>
      </c>
      <c r="CA1718" s="89">
        <v>-5.7335636036719102E-2</v>
      </c>
      <c r="CB1718" s="89">
        <v>-5.0589111353795901E-2</v>
      </c>
      <c r="CC1718" s="89">
        <v>0.25058184639255199</v>
      </c>
      <c r="CD1718" s="89">
        <v>-1.2676712930392599E-2</v>
      </c>
      <c r="CE1718" s="89">
        <v>1</v>
      </c>
      <c r="CF1718" s="89">
        <v>-0.118888401253918</v>
      </c>
      <c r="CG1718" s="89">
        <v>-9.8313678763086096E-2</v>
      </c>
      <c r="CH1718" s="89">
        <v>45.989600000000003</v>
      </c>
      <c r="CI1718" s="89">
        <v>-0.37739149128945698</v>
      </c>
      <c r="CJ1718" s="89">
        <v>47.9623902821317</v>
      </c>
      <c r="CK1718" s="89">
        <v>-0.23785258502627199</v>
      </c>
      <c r="CL1718" s="89">
        <v>-0.248224727857872</v>
      </c>
      <c r="CM1718" s="89">
        <v>0.247478665632273</v>
      </c>
      <c r="CN1718" s="89">
        <v>-6.14303244272002E-2</v>
      </c>
      <c r="CO1718" s="89">
        <v>91.094999999999999</v>
      </c>
      <c r="CP1718" s="89">
        <v>0.28000000000000003</v>
      </c>
      <c r="CQ1718" s="89">
        <v>-1.89</v>
      </c>
      <c r="CR1718" s="89">
        <v>-0.45529999999999998</v>
      </c>
      <c r="CS1718" s="89">
        <v>0.28000000000000003</v>
      </c>
      <c r="CT1718" s="89">
        <v>-0.21659999999999999</v>
      </c>
      <c r="CU1718" s="86" t="s">
        <v>6986</v>
      </c>
      <c r="CV1718" s="86">
        <v>-0.19040000000000001</v>
      </c>
      <c r="CW1718" s="86">
        <v>36</v>
      </c>
      <c r="CX1718" s="86">
        <v>2</v>
      </c>
      <c r="CY1718" s="86">
        <v>-0.32319999999999999</v>
      </c>
      <c r="CZ1718" s="86">
        <v>35</v>
      </c>
      <c r="DA1718" s="86">
        <v>4</v>
      </c>
      <c r="DB1718" s="86">
        <v>-0.1925</v>
      </c>
      <c r="DC1718" s="86">
        <v>37</v>
      </c>
      <c r="DD1718" s="86">
        <v>-99</v>
      </c>
      <c r="DE1718" s="86">
        <v>-99</v>
      </c>
      <c r="DF1718" s="86">
        <v>-99</v>
      </c>
      <c r="DG1718" s="86">
        <v>-99</v>
      </c>
      <c r="DH1718" s="86">
        <v>-99</v>
      </c>
    </row>
    <row r="1719" spans="1:112" x14ac:dyDescent="0.2">
      <c r="A1719" s="85">
        <f>IF(ISERROR(SEARCH('School Lookup'!$F$3,Data!J1719)),A1718,A1718+1)</f>
        <v>0</v>
      </c>
      <c r="B1719" s="85">
        <f>IF(I1719='School Lookup'!$G$13,1,0)</f>
        <v>0</v>
      </c>
      <c r="C1719" s="85">
        <f t="shared" si="26"/>
        <v>1717</v>
      </c>
      <c r="D1719" s="86" t="s">
        <v>6478</v>
      </c>
      <c r="E1719" s="86" t="s">
        <v>6499</v>
      </c>
      <c r="F1719" s="86" t="s">
        <v>2742</v>
      </c>
      <c r="G1719" s="86" t="s">
        <v>3014</v>
      </c>
      <c r="H1719" s="86" t="s">
        <v>507</v>
      </c>
      <c r="I1719" s="86" t="s">
        <v>5111</v>
      </c>
      <c r="J1719" s="86" t="s">
        <v>1217</v>
      </c>
      <c r="K1719" s="86" t="s">
        <v>107</v>
      </c>
      <c r="L1719" s="86">
        <v>1</v>
      </c>
      <c r="M1719" s="86">
        <v>1</v>
      </c>
      <c r="N1719" s="89">
        <v>-5.5597368421052597E-2</v>
      </c>
      <c r="O1719" s="89">
        <v>-2.6041050240949701E-2</v>
      </c>
      <c r="P1719" s="89">
        <v>50</v>
      </c>
      <c r="Q1719" s="89">
        <v>1.7390753439043401E-2</v>
      </c>
      <c r="R1719" s="89">
        <v>50.657893421052599</v>
      </c>
      <c r="S1719" s="89">
        <v>-4.32514840095315E-3</v>
      </c>
      <c r="T1719" s="89">
        <v>-5.0217170474203803E-3</v>
      </c>
      <c r="U1719" s="89">
        <v>0.40211640211640198</v>
      </c>
      <c r="V1719" s="89">
        <v>-2.01931479155528E-3</v>
      </c>
      <c r="W1719" s="89">
        <v>1</v>
      </c>
      <c r="X1719" s="89">
        <v>-0.275613157894737</v>
      </c>
      <c r="Y1719" s="89">
        <v>-0.55979037331858295</v>
      </c>
      <c r="Z1719" s="89">
        <v>52.3718</v>
      </c>
      <c r="AA1719" s="89">
        <v>0.31724852922541202</v>
      </c>
      <c r="AB1719" s="89">
        <v>53.289494736842101</v>
      </c>
      <c r="AC1719" s="89">
        <v>-0.121270922046585</v>
      </c>
      <c r="AD1719" s="89">
        <v>-0.13983192053549601</v>
      </c>
      <c r="AE1719" s="89">
        <v>0.40211640211640198</v>
      </c>
      <c r="AF1719" s="89">
        <v>-5.6228708786760402E-2</v>
      </c>
      <c r="AG1719" s="89">
        <v>1</v>
      </c>
      <c r="AH1719" s="89">
        <v>-0.30616959459459497</v>
      </c>
      <c r="AI1719" s="89">
        <v>-0.60187057964933</v>
      </c>
      <c r="AJ1719" s="89">
        <v>-99</v>
      </c>
      <c r="AK1719" s="89">
        <v>-99</v>
      </c>
      <c r="AL1719" s="89">
        <v>47.972968243243201</v>
      </c>
      <c r="AM1719" s="89">
        <v>-0.60187057964933</v>
      </c>
      <c r="AN1719" s="89">
        <v>-0.67549277444147604</v>
      </c>
      <c r="AO1719" s="89">
        <v>0.19576719576719601</v>
      </c>
      <c r="AP1719" s="89">
        <v>-0.132239326213411</v>
      </c>
      <c r="AQ1719" s="89">
        <v>-99</v>
      </c>
      <c r="AR1719" s="89">
        <v>-99</v>
      </c>
      <c r="AS1719" s="89">
        <v>-99</v>
      </c>
      <c r="AT1719" s="89">
        <v>-99</v>
      </c>
      <c r="AU1719" s="89">
        <v>-99</v>
      </c>
      <c r="AV1719" s="89">
        <v>-99</v>
      </c>
      <c r="AW1719" s="89">
        <v>-99</v>
      </c>
      <c r="AX1719" s="89">
        <v>-99</v>
      </c>
      <c r="AY1719" s="89">
        <v>-99</v>
      </c>
      <c r="AZ1719" s="89">
        <v>-99</v>
      </c>
      <c r="BA1719" s="89">
        <v>-99</v>
      </c>
      <c r="BB1719" s="89">
        <v>-99</v>
      </c>
      <c r="BC1719" s="89">
        <v>-99</v>
      </c>
      <c r="BD1719" s="89">
        <v>-99</v>
      </c>
      <c r="BE1719" s="89">
        <v>-99</v>
      </c>
      <c r="BF1719" s="89">
        <v>-99</v>
      </c>
      <c r="BG1719" s="89">
        <v>-99</v>
      </c>
      <c r="BH1719" s="89">
        <v>-99</v>
      </c>
      <c r="BI1719" s="89">
        <v>-99</v>
      </c>
      <c r="BJ1719" s="89">
        <v>-99</v>
      </c>
      <c r="BK1719" s="89">
        <v>-99</v>
      </c>
      <c r="BL1719" s="89">
        <v>-99</v>
      </c>
      <c r="BM1719" s="89">
        <v>-99</v>
      </c>
      <c r="BN1719" s="89">
        <v>-99</v>
      </c>
      <c r="BO1719" s="89">
        <v>-99</v>
      </c>
      <c r="BP1719" s="89">
        <v>-99</v>
      </c>
      <c r="BQ1719" s="89">
        <v>-99</v>
      </c>
      <c r="BR1719" s="89">
        <v>-99</v>
      </c>
      <c r="BS1719" s="89">
        <v>-99</v>
      </c>
      <c r="BT1719" s="89">
        <v>-99</v>
      </c>
      <c r="BU1719" s="89">
        <v>-99</v>
      </c>
      <c r="BV1719" s="89">
        <v>-99</v>
      </c>
      <c r="BW1719" s="89">
        <v>-99</v>
      </c>
      <c r="BX1719" s="89">
        <v>-99</v>
      </c>
      <c r="BY1719" s="89">
        <v>-99</v>
      </c>
      <c r="BZ1719" s="89">
        <v>-99</v>
      </c>
      <c r="CA1719" s="89">
        <v>-99</v>
      </c>
      <c r="CB1719" s="89">
        <v>-99</v>
      </c>
      <c r="CC1719" s="89">
        <v>-99</v>
      </c>
      <c r="CD1719" s="89">
        <v>-99</v>
      </c>
      <c r="CE1719" s="89">
        <v>-99</v>
      </c>
      <c r="CF1719" s="89">
        <v>-99</v>
      </c>
      <c r="CG1719" s="89">
        <v>-99</v>
      </c>
      <c r="CH1719" s="89">
        <v>-99</v>
      </c>
      <c r="CI1719" s="89">
        <v>-99</v>
      </c>
      <c r="CJ1719" s="89">
        <v>-99</v>
      </c>
      <c r="CK1719" s="89">
        <v>-99</v>
      </c>
      <c r="CL1719" s="89">
        <v>-99</v>
      </c>
      <c r="CM1719" s="89">
        <v>-99</v>
      </c>
      <c r="CN1719" s="89">
        <v>-99</v>
      </c>
      <c r="CO1719" s="89">
        <v>-99</v>
      </c>
      <c r="CP1719" s="89">
        <v>-99</v>
      </c>
      <c r="CQ1719" s="89">
        <v>-99</v>
      </c>
      <c r="CR1719" s="89">
        <v>-99</v>
      </c>
      <c r="CS1719" s="89">
        <v>-99</v>
      </c>
      <c r="CT1719" s="89">
        <v>-99</v>
      </c>
      <c r="CU1719" s="86">
        <v>-99</v>
      </c>
      <c r="CV1719" s="86">
        <v>-0.1905</v>
      </c>
      <c r="CW1719" s="86">
        <v>36</v>
      </c>
      <c r="CX1719" s="86">
        <v>2</v>
      </c>
      <c r="CY1719" s="86">
        <v>0.58630000000000004</v>
      </c>
      <c r="CZ1719" s="86">
        <v>76</v>
      </c>
      <c r="DA1719" s="86">
        <v>2</v>
      </c>
      <c r="DB1719" s="86">
        <v>0.1346</v>
      </c>
      <c r="DC1719" s="86">
        <v>54</v>
      </c>
      <c r="DD1719" s="86">
        <v>-99</v>
      </c>
      <c r="DE1719" s="86">
        <v>-99</v>
      </c>
      <c r="DF1719" s="86">
        <v>-99</v>
      </c>
      <c r="DG1719" s="86">
        <v>-99</v>
      </c>
      <c r="DH1719" s="86">
        <v>-99</v>
      </c>
    </row>
    <row r="1720" spans="1:112" x14ac:dyDescent="0.2">
      <c r="A1720" s="85">
        <f>IF(ISERROR(SEARCH('School Lookup'!$F$3,Data!J1720)),A1719,A1719+1)</f>
        <v>0</v>
      </c>
      <c r="B1720" s="85">
        <f>IF(I1720='School Lookup'!$G$13,1,0)</f>
        <v>0</v>
      </c>
      <c r="C1720" s="85">
        <f t="shared" si="26"/>
        <v>1718</v>
      </c>
      <c r="D1720" s="86" t="s">
        <v>6478</v>
      </c>
      <c r="E1720" s="86" t="s">
        <v>6736</v>
      </c>
      <c r="F1720" s="86" t="s">
        <v>2772</v>
      </c>
      <c r="G1720" s="86" t="s">
        <v>3353</v>
      </c>
      <c r="H1720" s="86" t="s">
        <v>2128</v>
      </c>
      <c r="I1720" s="86" t="s">
        <v>5598</v>
      </c>
      <c r="J1720" s="86" t="s">
        <v>2535</v>
      </c>
      <c r="K1720" s="86" t="s">
        <v>114</v>
      </c>
      <c r="L1720" s="86">
        <v>1</v>
      </c>
      <c r="M1720" s="86">
        <v>1</v>
      </c>
      <c r="N1720" s="89">
        <v>-8.0816164383561706E-2</v>
      </c>
      <c r="O1720" s="89">
        <v>-8.0652325661233204E-2</v>
      </c>
      <c r="P1720" s="89">
        <v>48.084600000000002</v>
      </c>
      <c r="Q1720" s="89">
        <v>-0.185778428868797</v>
      </c>
      <c r="R1720" s="89">
        <v>48.493167397260301</v>
      </c>
      <c r="S1720" s="89">
        <v>-0.13321537726501501</v>
      </c>
      <c r="T1720" s="89">
        <v>-0.15126919244057499</v>
      </c>
      <c r="U1720" s="89">
        <v>0.402869757174393</v>
      </c>
      <c r="V1720" s="89">
        <v>-6.0941782826500999E-2</v>
      </c>
      <c r="W1720" s="89">
        <v>1</v>
      </c>
      <c r="X1720" s="89">
        <v>-0.151219726027397</v>
      </c>
      <c r="Y1720" s="89">
        <v>-0.266948531906118</v>
      </c>
      <c r="Z1720" s="89">
        <v>45.9</v>
      </c>
      <c r="AA1720" s="89">
        <v>-0.489804083243771</v>
      </c>
      <c r="AB1720" s="89">
        <v>49.5890783561644</v>
      </c>
      <c r="AC1720" s="89">
        <v>-0.378376307574944</v>
      </c>
      <c r="AD1720" s="89">
        <v>-0.43919308998026002</v>
      </c>
      <c r="AE1720" s="89">
        <v>0.402869757174393</v>
      </c>
      <c r="AF1720" s="89">
        <v>-0.17693761351301901</v>
      </c>
      <c r="AG1720" s="89">
        <v>1</v>
      </c>
      <c r="AH1720" s="89">
        <v>0.202940860215054</v>
      </c>
      <c r="AI1720" s="89">
        <v>0.49378423440803099</v>
      </c>
      <c r="AJ1720" s="89">
        <v>-99</v>
      </c>
      <c r="AK1720" s="89">
        <v>-99</v>
      </c>
      <c r="AL1720" s="89">
        <v>53.763458064516101</v>
      </c>
      <c r="AM1720" s="89">
        <v>0.49378423440803099</v>
      </c>
      <c r="AN1720" s="89">
        <v>0.47554018316822499</v>
      </c>
      <c r="AO1720" s="89">
        <v>0.102649006622517</v>
      </c>
      <c r="AP1720" s="89">
        <v>4.8813727411307802E-2</v>
      </c>
      <c r="AQ1720" s="89">
        <v>1</v>
      </c>
      <c r="AR1720" s="89">
        <v>-2.2510843373493999E-2</v>
      </c>
      <c r="AS1720" s="89">
        <v>1.9409780465682799E-2</v>
      </c>
      <c r="AT1720" s="89">
        <v>-99</v>
      </c>
      <c r="AU1720" s="89">
        <v>-99</v>
      </c>
      <c r="AV1720" s="89">
        <v>43.373501204819298</v>
      </c>
      <c r="AW1720" s="89">
        <v>1.9409780465682799E-2</v>
      </c>
      <c r="AX1720" s="89">
        <v>-1.8760149514322401E-2</v>
      </c>
      <c r="AY1720" s="89">
        <v>9.1611479028697596E-2</v>
      </c>
      <c r="AZ1720" s="89">
        <v>-1.7186450438065699E-3</v>
      </c>
      <c r="BA1720" s="89">
        <v>-99</v>
      </c>
      <c r="BB1720" s="89">
        <v>-99</v>
      </c>
      <c r="BC1720" s="89">
        <v>-99</v>
      </c>
      <c r="BD1720" s="89">
        <v>-99</v>
      </c>
      <c r="BE1720" s="89">
        <v>-99</v>
      </c>
      <c r="BF1720" s="89">
        <v>-99</v>
      </c>
      <c r="BG1720" s="89">
        <v>-99</v>
      </c>
      <c r="BH1720" s="89">
        <v>-99</v>
      </c>
      <c r="BI1720" s="89">
        <v>-99</v>
      </c>
      <c r="BJ1720" s="89">
        <v>-99</v>
      </c>
      <c r="BK1720" s="89">
        <v>-99</v>
      </c>
      <c r="BL1720" s="89">
        <v>-99</v>
      </c>
      <c r="BM1720" s="89">
        <v>-99</v>
      </c>
      <c r="BN1720" s="89">
        <v>-99</v>
      </c>
      <c r="BO1720" s="89">
        <v>-99</v>
      </c>
      <c r="BP1720" s="89">
        <v>-99</v>
      </c>
      <c r="BQ1720" s="89">
        <v>-99</v>
      </c>
      <c r="BR1720" s="89">
        <v>-99</v>
      </c>
      <c r="BS1720" s="89">
        <v>-99</v>
      </c>
      <c r="BT1720" s="89">
        <v>-99</v>
      </c>
      <c r="BU1720" s="89">
        <v>-99</v>
      </c>
      <c r="BV1720" s="89">
        <v>-99</v>
      </c>
      <c r="BW1720" s="89">
        <v>-99</v>
      </c>
      <c r="BX1720" s="89">
        <v>-99</v>
      </c>
      <c r="BY1720" s="89">
        <v>-99</v>
      </c>
      <c r="BZ1720" s="89">
        <v>-99</v>
      </c>
      <c r="CA1720" s="89">
        <v>-99</v>
      </c>
      <c r="CB1720" s="89">
        <v>-99</v>
      </c>
      <c r="CC1720" s="89">
        <v>-99</v>
      </c>
      <c r="CD1720" s="89">
        <v>-99</v>
      </c>
      <c r="CE1720" s="89">
        <v>-99</v>
      </c>
      <c r="CF1720" s="89">
        <v>-99</v>
      </c>
      <c r="CG1720" s="89">
        <v>-99</v>
      </c>
      <c r="CH1720" s="89">
        <v>-99</v>
      </c>
      <c r="CI1720" s="89">
        <v>-99</v>
      </c>
      <c r="CJ1720" s="89">
        <v>-99</v>
      </c>
      <c r="CK1720" s="89">
        <v>-99</v>
      </c>
      <c r="CL1720" s="89">
        <v>-99</v>
      </c>
      <c r="CM1720" s="89">
        <v>-99</v>
      </c>
      <c r="CN1720" s="89">
        <v>-99</v>
      </c>
      <c r="CO1720" s="89">
        <v>-99</v>
      </c>
      <c r="CP1720" s="89">
        <v>-99</v>
      </c>
      <c r="CQ1720" s="89">
        <v>-99</v>
      </c>
      <c r="CR1720" s="89">
        <v>-99</v>
      </c>
      <c r="CS1720" s="89">
        <v>-99</v>
      </c>
      <c r="CT1720" s="89">
        <v>-99</v>
      </c>
      <c r="CU1720" s="86">
        <v>-99</v>
      </c>
      <c r="CV1720" s="86">
        <v>-0.1908</v>
      </c>
      <c r="CW1720" s="86">
        <v>36</v>
      </c>
      <c r="CX1720" s="86">
        <v>2</v>
      </c>
      <c r="CY1720" s="86">
        <v>0.39529999999999998</v>
      </c>
      <c r="CZ1720" s="86">
        <v>70</v>
      </c>
      <c r="DA1720" s="86">
        <v>2</v>
      </c>
      <c r="DB1720" s="86">
        <v>-0.2722</v>
      </c>
      <c r="DC1720" s="86">
        <v>33</v>
      </c>
      <c r="DD1720" s="86">
        <v>-99</v>
      </c>
      <c r="DE1720" s="86">
        <v>-99</v>
      </c>
      <c r="DF1720" s="86">
        <v>-99</v>
      </c>
      <c r="DG1720" s="86">
        <v>-99</v>
      </c>
      <c r="DH1720" s="86">
        <v>-99</v>
      </c>
    </row>
    <row r="1721" spans="1:112" x14ac:dyDescent="0.2">
      <c r="A1721" s="85">
        <f>IF(ISERROR(SEARCH('School Lookup'!$F$3,Data!J1721)),A1720,A1720+1)</f>
        <v>0</v>
      </c>
      <c r="B1721" s="85">
        <f>IF(I1721='School Lookup'!$G$13,1,0)</f>
        <v>0</v>
      </c>
      <c r="C1721" s="85">
        <f t="shared" si="26"/>
        <v>1719</v>
      </c>
      <c r="D1721" s="86" t="s">
        <v>6478</v>
      </c>
      <c r="E1721" s="86" t="s">
        <v>6257</v>
      </c>
      <c r="F1721" s="86" t="s">
        <v>1718</v>
      </c>
      <c r="G1721" s="86" t="s">
        <v>3124</v>
      </c>
      <c r="H1721" s="86" t="s">
        <v>5991</v>
      </c>
      <c r="I1721" s="86" t="s">
        <v>6739</v>
      </c>
      <c r="J1721" s="86" t="s">
        <v>6740</v>
      </c>
      <c r="K1721" s="86" t="s">
        <v>74</v>
      </c>
      <c r="L1721" s="86">
        <v>1</v>
      </c>
      <c r="M1721" s="86">
        <v>1</v>
      </c>
      <c r="N1721" s="89">
        <v>0.147914040561622</v>
      </c>
      <c r="O1721" s="89">
        <v>0.41466268611685397</v>
      </c>
      <c r="P1721" s="89">
        <v>47.128799999999998</v>
      </c>
      <c r="Q1721" s="89">
        <v>-0.28716148434015198</v>
      </c>
      <c r="R1721" s="89">
        <v>48.049905616224599</v>
      </c>
      <c r="S1721" s="89">
        <v>6.3750600888350703E-2</v>
      </c>
      <c r="T1721" s="89">
        <v>7.2221581818612005E-2</v>
      </c>
      <c r="U1721" s="89">
        <v>0.40087554721701102</v>
      </c>
      <c r="V1721" s="89">
        <v>2.8951866132414201E-2</v>
      </c>
      <c r="W1721" s="89">
        <v>1</v>
      </c>
      <c r="X1721" s="89">
        <v>-0.108758970358814</v>
      </c>
      <c r="Y1721" s="89">
        <v>-0.166989187661856</v>
      </c>
      <c r="Z1721" s="89">
        <v>45.866500000000002</v>
      </c>
      <c r="AA1721" s="89">
        <v>-0.49398163238275999</v>
      </c>
      <c r="AB1721" s="89">
        <v>47.425892979719201</v>
      </c>
      <c r="AC1721" s="89">
        <v>-0.33048541002230802</v>
      </c>
      <c r="AD1721" s="89">
        <v>-0.383431227708669</v>
      </c>
      <c r="AE1721" s="89">
        <v>0.40087554721701102</v>
      </c>
      <c r="AF1721" s="89">
        <v>-0.15370820322780299</v>
      </c>
      <c r="AG1721" s="89">
        <v>-99</v>
      </c>
      <c r="AH1721" s="89">
        <v>-99</v>
      </c>
      <c r="AI1721" s="89">
        <v>-99</v>
      </c>
      <c r="AJ1721" s="89">
        <v>-99</v>
      </c>
      <c r="AK1721" s="89">
        <v>-99</v>
      </c>
      <c r="AL1721" s="89">
        <v>-99</v>
      </c>
      <c r="AM1721" s="89">
        <v>-99</v>
      </c>
      <c r="AN1721" s="89">
        <v>-99</v>
      </c>
      <c r="AO1721" s="89">
        <v>-99</v>
      </c>
      <c r="AP1721" s="89">
        <v>-99</v>
      </c>
      <c r="AQ1721" s="89">
        <v>1</v>
      </c>
      <c r="AR1721" s="89">
        <v>-0.15623659305993701</v>
      </c>
      <c r="AS1721" s="89">
        <v>-0.281181097191473</v>
      </c>
      <c r="AT1721" s="89">
        <v>-99</v>
      </c>
      <c r="AU1721" s="89">
        <v>-99</v>
      </c>
      <c r="AV1721" s="89">
        <v>43.5331217665615</v>
      </c>
      <c r="AW1721" s="89">
        <v>-0.281181097191473</v>
      </c>
      <c r="AX1721" s="89">
        <v>-0.33552130769525301</v>
      </c>
      <c r="AY1721" s="89">
        <v>0.19824890556597899</v>
      </c>
      <c r="AZ1721" s="89">
        <v>-6.6516732044649807E-2</v>
      </c>
      <c r="BA1721" s="89">
        <v>-99</v>
      </c>
      <c r="BB1721" s="89">
        <v>-99</v>
      </c>
      <c r="BC1721" s="89">
        <v>-99</v>
      </c>
      <c r="BD1721" s="89">
        <v>-99</v>
      </c>
      <c r="BE1721" s="89">
        <v>-99</v>
      </c>
      <c r="BF1721" s="89">
        <v>-99</v>
      </c>
      <c r="BG1721" s="89">
        <v>-99</v>
      </c>
      <c r="BH1721" s="89">
        <v>-99</v>
      </c>
      <c r="BI1721" s="89">
        <v>-99</v>
      </c>
      <c r="BJ1721" s="89">
        <v>-99</v>
      </c>
      <c r="BK1721" s="89">
        <v>-99</v>
      </c>
      <c r="BL1721" s="89">
        <v>-99</v>
      </c>
      <c r="BM1721" s="89">
        <v>-99</v>
      </c>
      <c r="BN1721" s="89">
        <v>-99</v>
      </c>
      <c r="BO1721" s="89">
        <v>-99</v>
      </c>
      <c r="BP1721" s="89">
        <v>-99</v>
      </c>
      <c r="BQ1721" s="89">
        <v>-99</v>
      </c>
      <c r="BR1721" s="89">
        <v>-99</v>
      </c>
      <c r="BS1721" s="89">
        <v>-99</v>
      </c>
      <c r="BT1721" s="89">
        <v>-99</v>
      </c>
      <c r="BU1721" s="89">
        <v>-99</v>
      </c>
      <c r="BV1721" s="89">
        <v>-99</v>
      </c>
      <c r="BW1721" s="89">
        <v>-99</v>
      </c>
      <c r="BX1721" s="89">
        <v>-99</v>
      </c>
      <c r="BY1721" s="89">
        <v>-99</v>
      </c>
      <c r="BZ1721" s="89">
        <v>-99</v>
      </c>
      <c r="CA1721" s="89">
        <v>-99</v>
      </c>
      <c r="CB1721" s="89">
        <v>-99</v>
      </c>
      <c r="CC1721" s="89">
        <v>-99</v>
      </c>
      <c r="CD1721" s="89">
        <v>-99</v>
      </c>
      <c r="CE1721" s="89">
        <v>-99</v>
      </c>
      <c r="CF1721" s="89">
        <v>-99</v>
      </c>
      <c r="CG1721" s="89">
        <v>-99</v>
      </c>
      <c r="CH1721" s="89">
        <v>-99</v>
      </c>
      <c r="CI1721" s="89">
        <v>-99</v>
      </c>
      <c r="CJ1721" s="89">
        <v>-99</v>
      </c>
      <c r="CK1721" s="89">
        <v>-99</v>
      </c>
      <c r="CL1721" s="89">
        <v>-99</v>
      </c>
      <c r="CM1721" s="89">
        <v>-99</v>
      </c>
      <c r="CN1721" s="89">
        <v>-99</v>
      </c>
      <c r="CO1721" s="89">
        <v>-99</v>
      </c>
      <c r="CP1721" s="89">
        <v>-99</v>
      </c>
      <c r="CQ1721" s="89">
        <v>-99</v>
      </c>
      <c r="CR1721" s="89">
        <v>-99</v>
      </c>
      <c r="CS1721" s="89">
        <v>-99</v>
      </c>
      <c r="CT1721" s="89">
        <v>-99</v>
      </c>
      <c r="CU1721" s="86">
        <v>-99</v>
      </c>
      <c r="CV1721" s="86">
        <v>-0.1913</v>
      </c>
      <c r="CW1721" s="86">
        <v>36</v>
      </c>
      <c r="CX1721" s="86">
        <v>2</v>
      </c>
      <c r="CY1721" s="86">
        <v>-0.77839999999999998</v>
      </c>
      <c r="CZ1721" s="86">
        <v>17</v>
      </c>
      <c r="DA1721" s="86">
        <v>2</v>
      </c>
      <c r="DB1721" s="86">
        <v>-0.31309999999999999</v>
      </c>
      <c r="DC1721" s="86">
        <v>31</v>
      </c>
      <c r="DD1721" s="86">
        <v>-99</v>
      </c>
      <c r="DE1721" s="86">
        <v>-99</v>
      </c>
      <c r="DF1721" s="86">
        <v>-99</v>
      </c>
      <c r="DG1721" s="86">
        <v>-99</v>
      </c>
      <c r="DH1721" s="86">
        <v>-99</v>
      </c>
    </row>
    <row r="1722" spans="1:112" x14ac:dyDescent="0.2">
      <c r="A1722" s="85">
        <f>IF(ISERROR(SEARCH('School Lookup'!$F$3,Data!J1722)),A1721,A1721+1)</f>
        <v>0</v>
      </c>
      <c r="B1722" s="85">
        <f>IF(I1722='School Lookup'!$G$13,1,0)</f>
        <v>0</v>
      </c>
      <c r="C1722" s="85">
        <f t="shared" si="26"/>
        <v>1720</v>
      </c>
      <c r="D1722" s="86" t="s">
        <v>6478</v>
      </c>
      <c r="E1722" s="86" t="s">
        <v>6730</v>
      </c>
      <c r="F1722" s="86" t="s">
        <v>1941</v>
      </c>
      <c r="G1722" s="86" t="s">
        <v>3299</v>
      </c>
      <c r="H1722" s="86" t="s">
        <v>1768</v>
      </c>
      <c r="I1722" s="86" t="s">
        <v>5358</v>
      </c>
      <c r="J1722" s="86" t="s">
        <v>1803</v>
      </c>
      <c r="K1722" s="86" t="s">
        <v>94</v>
      </c>
      <c r="L1722" s="86">
        <v>1</v>
      </c>
      <c r="M1722" s="86">
        <v>1</v>
      </c>
      <c r="N1722" s="89">
        <v>-0.278345161290323</v>
      </c>
      <c r="O1722" s="89">
        <v>-0.50840115512970396</v>
      </c>
      <c r="P1722" s="89">
        <v>54.539099999999998</v>
      </c>
      <c r="Q1722" s="89">
        <v>0.49885949908669802</v>
      </c>
      <c r="R1722" s="89">
        <v>52.822593548387097</v>
      </c>
      <c r="S1722" s="89">
        <v>-4.7708280215030801E-3</v>
      </c>
      <c r="T1722" s="89">
        <v>-5.5274149572933596E-3</v>
      </c>
      <c r="U1722" s="89">
        <v>0.36310395314787702</v>
      </c>
      <c r="V1722" s="89">
        <v>-2.0070262216819201E-3</v>
      </c>
      <c r="W1722" s="89">
        <v>1</v>
      </c>
      <c r="X1722" s="89">
        <v>-0.46500528455284601</v>
      </c>
      <c r="Y1722" s="89">
        <v>-1.00564943747505</v>
      </c>
      <c r="Z1722" s="89">
        <v>50.088500000000003</v>
      </c>
      <c r="AA1722" s="89">
        <v>3.2514262089393897E-2</v>
      </c>
      <c r="AB1722" s="89">
        <v>53.658530487804903</v>
      </c>
      <c r="AC1722" s="89">
        <v>-0.48656758769282799</v>
      </c>
      <c r="AD1722" s="89">
        <v>-0.56516582319725095</v>
      </c>
      <c r="AE1722" s="89">
        <v>0.36017569546120098</v>
      </c>
      <c r="AF1722" s="89">
        <v>-0.203558993420972</v>
      </c>
      <c r="AG1722" s="89">
        <v>1</v>
      </c>
      <c r="AH1722" s="89">
        <v>-5.3570399999999997E-2</v>
      </c>
      <c r="AI1722" s="89">
        <v>-5.8252743932209701E-2</v>
      </c>
      <c r="AJ1722" s="89">
        <v>66.450999999999993</v>
      </c>
      <c r="AK1722" s="89">
        <v>1.74478526093674</v>
      </c>
      <c r="AL1722" s="89">
        <v>61.600008799999998</v>
      </c>
      <c r="AM1722" s="89">
        <v>0.843266258502264</v>
      </c>
      <c r="AN1722" s="89">
        <v>0.84268622466186505</v>
      </c>
      <c r="AO1722" s="89">
        <v>9.1508052708638404E-2</v>
      </c>
      <c r="AP1722" s="89">
        <v>7.7112575463201397E-2</v>
      </c>
      <c r="AQ1722" s="89">
        <v>1</v>
      </c>
      <c r="AR1722" s="89">
        <v>-0.260895256916996</v>
      </c>
      <c r="AS1722" s="89">
        <v>-0.51643451470443502</v>
      </c>
      <c r="AT1722" s="89">
        <v>48.2</v>
      </c>
      <c r="AU1722" s="89">
        <v>-5.2865087415717001E-2</v>
      </c>
      <c r="AV1722" s="89">
        <v>50.592916205533598</v>
      </c>
      <c r="AW1722" s="89">
        <v>-0.28464980106007598</v>
      </c>
      <c r="AX1722" s="89">
        <v>-0.33917661042223202</v>
      </c>
      <c r="AY1722" s="89">
        <v>0.185212298682284</v>
      </c>
      <c r="AZ1722" s="89">
        <v>-6.2819679675567203E-2</v>
      </c>
      <c r="BA1722" s="89">
        <v>-99</v>
      </c>
      <c r="BB1722" s="89">
        <v>-99</v>
      </c>
      <c r="BC1722" s="89">
        <v>-99</v>
      </c>
      <c r="BD1722" s="89">
        <v>-99</v>
      </c>
      <c r="BE1722" s="89">
        <v>-99</v>
      </c>
      <c r="BF1722" s="89">
        <v>-99</v>
      </c>
      <c r="BG1722" s="89">
        <v>-99</v>
      </c>
      <c r="BH1722" s="89">
        <v>-99</v>
      </c>
      <c r="BI1722" s="89">
        <v>-99</v>
      </c>
      <c r="BJ1722" s="89">
        <v>-99</v>
      </c>
      <c r="BK1722" s="89">
        <v>-99</v>
      </c>
      <c r="BL1722" s="89">
        <v>-99</v>
      </c>
      <c r="BM1722" s="89">
        <v>-99</v>
      </c>
      <c r="BN1722" s="89">
        <v>-99</v>
      </c>
      <c r="BO1722" s="89">
        <v>-99</v>
      </c>
      <c r="BP1722" s="89">
        <v>-99</v>
      </c>
      <c r="BQ1722" s="89">
        <v>-99</v>
      </c>
      <c r="BR1722" s="89">
        <v>-99</v>
      </c>
      <c r="BS1722" s="89">
        <v>-99</v>
      </c>
      <c r="BT1722" s="89">
        <v>-99</v>
      </c>
      <c r="BU1722" s="89">
        <v>-99</v>
      </c>
      <c r="BV1722" s="89">
        <v>-99</v>
      </c>
      <c r="BW1722" s="89">
        <v>-99</v>
      </c>
      <c r="BX1722" s="89">
        <v>-99</v>
      </c>
      <c r="BY1722" s="89">
        <v>-99</v>
      </c>
      <c r="BZ1722" s="89">
        <v>-99</v>
      </c>
      <c r="CA1722" s="89">
        <v>-99</v>
      </c>
      <c r="CB1722" s="89">
        <v>-99</v>
      </c>
      <c r="CC1722" s="89">
        <v>-99</v>
      </c>
      <c r="CD1722" s="89">
        <v>-99</v>
      </c>
      <c r="CE1722" s="89">
        <v>-99</v>
      </c>
      <c r="CF1722" s="89">
        <v>-99</v>
      </c>
      <c r="CG1722" s="89">
        <v>-99</v>
      </c>
      <c r="CH1722" s="89">
        <v>-99</v>
      </c>
      <c r="CI1722" s="89">
        <v>-99</v>
      </c>
      <c r="CJ1722" s="89">
        <v>-99</v>
      </c>
      <c r="CK1722" s="89">
        <v>-99</v>
      </c>
      <c r="CL1722" s="89">
        <v>-99</v>
      </c>
      <c r="CM1722" s="89">
        <v>-99</v>
      </c>
      <c r="CN1722" s="89">
        <v>-99</v>
      </c>
      <c r="CO1722" s="89">
        <v>-99</v>
      </c>
      <c r="CP1722" s="89">
        <v>-99</v>
      </c>
      <c r="CQ1722" s="89">
        <v>-99</v>
      </c>
      <c r="CR1722" s="89">
        <v>-99</v>
      </c>
      <c r="CS1722" s="89">
        <v>-99</v>
      </c>
      <c r="CT1722" s="89">
        <v>-99</v>
      </c>
      <c r="CU1722" s="86">
        <v>-99</v>
      </c>
      <c r="CV1722" s="86">
        <v>-0.1913</v>
      </c>
      <c r="CW1722" s="86">
        <v>36</v>
      </c>
      <c r="CX1722" s="86">
        <v>2</v>
      </c>
      <c r="CY1722" s="86">
        <v>-0.62429999999999997</v>
      </c>
      <c r="CZ1722" s="86">
        <v>23</v>
      </c>
      <c r="DA1722" s="86">
        <v>4</v>
      </c>
      <c r="DB1722" s="86">
        <v>0.3427</v>
      </c>
      <c r="DC1722" s="86">
        <v>65</v>
      </c>
      <c r="DD1722" s="86">
        <v>-99</v>
      </c>
      <c r="DE1722" s="86">
        <v>-99</v>
      </c>
      <c r="DF1722" s="86">
        <v>-99</v>
      </c>
      <c r="DG1722" s="86">
        <v>-99</v>
      </c>
      <c r="DH1722" s="86">
        <v>-99</v>
      </c>
    </row>
    <row r="1723" spans="1:112" x14ac:dyDescent="0.2">
      <c r="A1723" s="85">
        <f>IF(ISERROR(SEARCH('School Lookup'!$F$3,Data!J1723)),A1722,A1722+1)</f>
        <v>0</v>
      </c>
      <c r="B1723" s="85">
        <f>IF(I1723='School Lookup'!$G$13,1,0)</f>
        <v>0</v>
      </c>
      <c r="C1723" s="85">
        <f t="shared" si="26"/>
        <v>1721</v>
      </c>
      <c r="D1723" s="86" t="s">
        <v>6478</v>
      </c>
      <c r="E1723" s="86" t="s">
        <v>6742</v>
      </c>
      <c r="F1723" s="86" t="s">
        <v>2769</v>
      </c>
      <c r="G1723" s="86" t="s">
        <v>3289</v>
      </c>
      <c r="H1723" s="86" t="s">
        <v>1411</v>
      </c>
      <c r="I1723" s="86" t="s">
        <v>5360</v>
      </c>
      <c r="J1723" s="86" t="s">
        <v>232</v>
      </c>
      <c r="K1723" s="86" t="s">
        <v>389</v>
      </c>
      <c r="L1723" s="86">
        <v>1</v>
      </c>
      <c r="M1723" s="86">
        <v>1</v>
      </c>
      <c r="N1723" s="89">
        <v>-2.4164705882352901E-2</v>
      </c>
      <c r="O1723" s="89">
        <v>4.2026346539041998E-2</v>
      </c>
      <c r="P1723" s="89">
        <v>60.739100000000001</v>
      </c>
      <c r="Q1723" s="89">
        <v>1.15650225271968</v>
      </c>
      <c r="R1723" s="89">
        <v>62.9411647058824</v>
      </c>
      <c r="S1723" s="89">
        <v>0.59926429962936001</v>
      </c>
      <c r="T1723" s="89">
        <v>0.67985124598751601</v>
      </c>
      <c r="U1723" s="89">
        <v>0.13502779984114399</v>
      </c>
      <c r="V1723" s="89">
        <v>9.1798817964954496E-2</v>
      </c>
      <c r="W1723" s="89">
        <v>1</v>
      </c>
      <c r="X1723" s="89">
        <v>-0.13302573099415199</v>
      </c>
      <c r="Y1723" s="89">
        <v>-0.22411698583327699</v>
      </c>
      <c r="Z1723" s="89">
        <v>44.594200000000001</v>
      </c>
      <c r="AA1723" s="89">
        <v>-0.65264120759283195</v>
      </c>
      <c r="AB1723" s="89">
        <v>60.818701754385998</v>
      </c>
      <c r="AC1723" s="89">
        <v>-0.43837909671305503</v>
      </c>
      <c r="AD1723" s="89">
        <v>-0.50905745742405595</v>
      </c>
      <c r="AE1723" s="89">
        <v>0.13582208101668</v>
      </c>
      <c r="AF1723" s="89">
        <v>-6.9141243224395202E-2</v>
      </c>
      <c r="AG1723" s="89">
        <v>-99</v>
      </c>
      <c r="AH1723" s="89">
        <v>-99</v>
      </c>
      <c r="AI1723" s="89">
        <v>-99</v>
      </c>
      <c r="AJ1723" s="89">
        <v>-99</v>
      </c>
      <c r="AK1723" s="89">
        <v>-99</v>
      </c>
      <c r="AL1723" s="89">
        <v>-99</v>
      </c>
      <c r="AM1723" s="89">
        <v>-99</v>
      </c>
      <c r="AN1723" s="89">
        <v>-99</v>
      </c>
      <c r="AO1723" s="89">
        <v>-99</v>
      </c>
      <c r="AP1723" s="89">
        <v>-99</v>
      </c>
      <c r="AQ1723" s="89">
        <v>1</v>
      </c>
      <c r="AR1723" s="89">
        <v>-0.167482352941176</v>
      </c>
      <c r="AS1723" s="89">
        <v>-0.30645949600807798</v>
      </c>
      <c r="AT1723" s="89">
        <v>50.393900000000002</v>
      </c>
      <c r="AU1723" s="89">
        <v>0.18558699617880201</v>
      </c>
      <c r="AV1723" s="89">
        <v>65.882352352941197</v>
      </c>
      <c r="AW1723" s="89">
        <v>-6.0436249914638002E-2</v>
      </c>
      <c r="AX1723" s="89">
        <v>-0.10290149557429</v>
      </c>
      <c r="AY1723" s="89">
        <v>0.13502779984114399</v>
      </c>
      <c r="AZ1723" s="89">
        <v>-1.3894562547759601E-2</v>
      </c>
      <c r="BA1723" s="89">
        <v>1</v>
      </c>
      <c r="BB1723" s="89">
        <v>-0.24403262032085599</v>
      </c>
      <c r="BC1723" s="89">
        <v>-0.32466379892901998</v>
      </c>
      <c r="BD1723" s="89">
        <v>50.290300000000002</v>
      </c>
      <c r="BE1723" s="89">
        <v>0.199635693863978</v>
      </c>
      <c r="BF1723" s="89">
        <v>54.545432620320902</v>
      </c>
      <c r="BG1723" s="89">
        <v>-6.2514052532521194E-2</v>
      </c>
      <c r="BH1723" s="89">
        <v>-5.6681732037142003E-2</v>
      </c>
      <c r="BI1723" s="89">
        <v>0.148530579825258</v>
      </c>
      <c r="BJ1723" s="89">
        <v>-8.4189705249766104E-3</v>
      </c>
      <c r="BK1723" s="89">
        <v>1</v>
      </c>
      <c r="BL1723" s="89">
        <v>-0.362929411764706</v>
      </c>
      <c r="BM1723" s="89">
        <v>-0.70140060479956401</v>
      </c>
      <c r="BN1723" s="89">
        <v>49.858699999999999</v>
      </c>
      <c r="BO1723" s="89">
        <v>0.135109041569412</v>
      </c>
      <c r="BP1723" s="89">
        <v>66.844898930481307</v>
      </c>
      <c r="BQ1723" s="89">
        <v>-0.28314578161507598</v>
      </c>
      <c r="BR1723" s="89">
        <v>-0.28514267293488399</v>
      </c>
      <c r="BS1723" s="89">
        <v>0.148530579825258</v>
      </c>
      <c r="BT1723" s="89">
        <v>-4.2352406543942199E-2</v>
      </c>
      <c r="BU1723" s="89">
        <v>1</v>
      </c>
      <c r="BV1723" s="89">
        <v>-0.21523422459892999</v>
      </c>
      <c r="BW1723" s="89">
        <v>-0.33861913239025598</v>
      </c>
      <c r="BX1723" s="89">
        <v>44.580599999999997</v>
      </c>
      <c r="BY1723" s="89">
        <v>-0.46733123016096401</v>
      </c>
      <c r="BZ1723" s="89">
        <v>50.802152941176502</v>
      </c>
      <c r="CA1723" s="89">
        <v>-0.40297518127560999</v>
      </c>
      <c r="CB1723" s="89">
        <v>-0.41491066867752702</v>
      </c>
      <c r="CC1723" s="89">
        <v>0.148530579825258</v>
      </c>
      <c r="CD1723" s="89">
        <v>-6.1626922194358599E-2</v>
      </c>
      <c r="CE1723" s="89">
        <v>1</v>
      </c>
      <c r="CF1723" s="89">
        <v>-0.31591069518716602</v>
      </c>
      <c r="CG1723" s="89">
        <v>-0.57069841429733004</v>
      </c>
      <c r="CH1723" s="89">
        <v>42.5914</v>
      </c>
      <c r="CI1723" s="89">
        <v>-0.76521523985409401</v>
      </c>
      <c r="CJ1723" s="89">
        <v>52.941156149732599</v>
      </c>
      <c r="CK1723" s="89">
        <v>-0.66795682707571202</v>
      </c>
      <c r="CL1723" s="89">
        <v>-0.71362447123832395</v>
      </c>
      <c r="CM1723" s="89">
        <v>0.148530579825258</v>
      </c>
      <c r="CN1723" s="89">
        <v>-0.105995056490521</v>
      </c>
      <c r="CO1723" s="89">
        <v>92.584999999999994</v>
      </c>
      <c r="CP1723" s="89">
        <v>0.3926</v>
      </c>
      <c r="CQ1723" s="89">
        <v>-1.49</v>
      </c>
      <c r="CR1723" s="89">
        <v>-0.39760000000000001</v>
      </c>
      <c r="CS1723" s="89">
        <v>0.3926</v>
      </c>
      <c r="CT1723" s="89">
        <v>-3.1300000000000001E-2</v>
      </c>
      <c r="CU1723" s="86" t="s">
        <v>6986</v>
      </c>
      <c r="CV1723" s="86">
        <v>-0.1918</v>
      </c>
      <c r="CW1723" s="86">
        <v>36</v>
      </c>
      <c r="CX1723" s="86">
        <v>4</v>
      </c>
      <c r="CY1723" s="86">
        <v>-1.9099999999999999E-2</v>
      </c>
      <c r="CZ1723" s="86">
        <v>51</v>
      </c>
      <c r="DA1723" s="86">
        <v>7</v>
      </c>
      <c r="DB1723" s="86">
        <v>-4.0800000000000003E-2</v>
      </c>
      <c r="DC1723" s="86">
        <v>45</v>
      </c>
      <c r="DD1723" s="86">
        <v>-99</v>
      </c>
      <c r="DE1723" s="86">
        <v>-99</v>
      </c>
      <c r="DF1723" s="86">
        <v>-99</v>
      </c>
      <c r="DG1723" s="86">
        <v>-99</v>
      </c>
      <c r="DH1723" s="86">
        <v>-99</v>
      </c>
    </row>
    <row r="1724" spans="1:112" x14ac:dyDescent="0.2">
      <c r="A1724" s="85">
        <f>IF(ISERROR(SEARCH('School Lookup'!$F$3,Data!J1724)),A1723,A1723+1)</f>
        <v>0</v>
      </c>
      <c r="B1724" s="85">
        <f>IF(I1724='School Lookup'!$G$13,1,0)</f>
        <v>0</v>
      </c>
      <c r="C1724" s="85">
        <f t="shared" si="26"/>
        <v>1722</v>
      </c>
      <c r="D1724" s="86" t="s">
        <v>6478</v>
      </c>
      <c r="E1724" s="86" t="s">
        <v>6851</v>
      </c>
      <c r="F1724" s="86" t="s">
        <v>2771</v>
      </c>
      <c r="G1724" s="86" t="s">
        <v>3018</v>
      </c>
      <c r="H1724" s="86" t="s">
        <v>2063</v>
      </c>
      <c r="I1724" s="86" t="s">
        <v>4817</v>
      </c>
      <c r="J1724" s="86" t="s">
        <v>2541</v>
      </c>
      <c r="K1724" s="86" t="s">
        <v>10</v>
      </c>
      <c r="L1724" s="86">
        <v>1</v>
      </c>
      <c r="M1724" s="86">
        <v>1</v>
      </c>
      <c r="N1724" s="89">
        <v>-0.203155056179775</v>
      </c>
      <c r="O1724" s="89">
        <v>-0.34557706371881403</v>
      </c>
      <c r="P1724" s="89">
        <v>43.7179</v>
      </c>
      <c r="Q1724" s="89">
        <v>-0.64896046310898003</v>
      </c>
      <c r="R1724" s="89">
        <v>52.809002621722797</v>
      </c>
      <c r="S1724" s="89">
        <v>-0.49726876341389697</v>
      </c>
      <c r="T1724" s="89">
        <v>-0.56434851662081598</v>
      </c>
      <c r="U1724" s="89">
        <v>0.1886925795053</v>
      </c>
      <c r="V1724" s="89">
        <v>-0.106488377341172</v>
      </c>
      <c r="W1724" s="89">
        <v>1</v>
      </c>
      <c r="X1724" s="89">
        <v>-0.34001353383458599</v>
      </c>
      <c r="Y1724" s="89">
        <v>-0.71139905871921605</v>
      </c>
      <c r="Z1724" s="89">
        <v>33.905999999999999</v>
      </c>
      <c r="AA1724" s="89">
        <v>-1.9854913779616801</v>
      </c>
      <c r="AB1724" s="89">
        <v>43.984979323308302</v>
      </c>
      <c r="AC1724" s="89">
        <v>-1.3484452183404501</v>
      </c>
      <c r="AD1724" s="89">
        <v>-1.5686947648362199</v>
      </c>
      <c r="AE1724" s="89">
        <v>0.187985865724382</v>
      </c>
      <c r="AF1724" s="89">
        <v>-0.29489244342504201</v>
      </c>
      <c r="AG1724" s="89">
        <v>1</v>
      </c>
      <c r="AH1724" s="89">
        <v>-1.8333333333333599E-4</v>
      </c>
      <c r="AI1724" s="89">
        <v>5.6641373933833401E-2</v>
      </c>
      <c r="AJ1724" s="89">
        <v>51.078400000000002</v>
      </c>
      <c r="AK1724" s="89">
        <v>0.23994620958087401</v>
      </c>
      <c r="AL1724" s="89">
        <v>53.968228571428597</v>
      </c>
      <c r="AM1724" s="89">
        <v>0.14829379175735299</v>
      </c>
      <c r="AN1724" s="89">
        <v>0.11258747130319501</v>
      </c>
      <c r="AO1724" s="89">
        <v>8.9045936395759695E-2</v>
      </c>
      <c r="AP1724" s="89">
        <v>1.00254568086237E-2</v>
      </c>
      <c r="AQ1724" s="89">
        <v>1</v>
      </c>
      <c r="AR1724" s="89">
        <v>5.3154929577464696E-3</v>
      </c>
      <c r="AS1724" s="89">
        <v>8.1958264055442195E-2</v>
      </c>
      <c r="AT1724" s="89">
        <v>46.721299999999999</v>
      </c>
      <c r="AU1724" s="89">
        <v>-0.21358303080931601</v>
      </c>
      <c r="AV1724" s="89">
        <v>41.549285915493002</v>
      </c>
      <c r="AW1724" s="89">
        <v>-6.5812383376936706E-2</v>
      </c>
      <c r="AX1724" s="89">
        <v>-0.10856683803353601</v>
      </c>
      <c r="AY1724" s="89">
        <v>0.100353356890459</v>
      </c>
      <c r="AZ1724" s="89">
        <v>-1.08950466436481E-2</v>
      </c>
      <c r="BA1724" s="89">
        <v>1</v>
      </c>
      <c r="BB1724" s="89">
        <v>0.189926490066225</v>
      </c>
      <c r="BC1724" s="89">
        <v>0.65187528258647998</v>
      </c>
      <c r="BD1724" s="89">
        <v>60.589700000000001</v>
      </c>
      <c r="BE1724" s="89">
        <v>1.2295020675592501</v>
      </c>
      <c r="BF1724" s="89">
        <v>52.980115231788098</v>
      </c>
      <c r="BG1724" s="89">
        <v>0.94068867507286402</v>
      </c>
      <c r="BH1724" s="89">
        <v>1.0167076568519899</v>
      </c>
      <c r="BI1724" s="89">
        <v>0.106713780918728</v>
      </c>
      <c r="BJ1724" s="89">
        <v>0.10849671815169599</v>
      </c>
      <c r="BK1724" s="89">
        <v>1</v>
      </c>
      <c r="BL1724" s="89">
        <v>0.14055430463576199</v>
      </c>
      <c r="BM1724" s="89">
        <v>0.52381197878087704</v>
      </c>
      <c r="BN1724" s="89">
        <v>38.115400000000001</v>
      </c>
      <c r="BO1724" s="89">
        <v>-1.1834307030048501</v>
      </c>
      <c r="BP1724" s="89">
        <v>58.278141721854297</v>
      </c>
      <c r="BQ1724" s="89">
        <v>-0.32980936211198703</v>
      </c>
      <c r="BR1724" s="89">
        <v>-0.33409243293681001</v>
      </c>
      <c r="BS1724" s="89">
        <v>0.106713780918728</v>
      </c>
      <c r="BT1724" s="89">
        <v>-3.5652266695023499E-2</v>
      </c>
      <c r="BU1724" s="89">
        <v>1</v>
      </c>
      <c r="BV1724" s="89">
        <v>0.22646282051281999</v>
      </c>
      <c r="BW1724" s="89">
        <v>0.67878909775552199</v>
      </c>
      <c r="BX1724" s="89">
        <v>51.0488</v>
      </c>
      <c r="BY1724" s="89">
        <v>0.20000664108668501</v>
      </c>
      <c r="BZ1724" s="89">
        <v>54.487182692307698</v>
      </c>
      <c r="CA1724" s="89">
        <v>0.43939786942110298</v>
      </c>
      <c r="CB1724" s="89">
        <v>0.47299311983503101</v>
      </c>
      <c r="CC1724" s="89">
        <v>0.110247349823322</v>
      </c>
      <c r="CD1724" s="89">
        <v>5.2146237946476902E-2</v>
      </c>
      <c r="CE1724" s="89">
        <v>1</v>
      </c>
      <c r="CF1724" s="89">
        <v>0.12924871794871801</v>
      </c>
      <c r="CG1724" s="89">
        <v>0.49662502127296299</v>
      </c>
      <c r="CH1724" s="89">
        <v>56.012700000000002</v>
      </c>
      <c r="CI1724" s="89">
        <v>0.76650710627342999</v>
      </c>
      <c r="CJ1724" s="89">
        <v>51.282061538461498</v>
      </c>
      <c r="CK1724" s="89">
        <v>0.63156606377319702</v>
      </c>
      <c r="CL1724" s="89">
        <v>0.69254073428546703</v>
      </c>
      <c r="CM1724" s="89">
        <v>0.110247349823322</v>
      </c>
      <c r="CN1724" s="89">
        <v>7.6350780599669807E-2</v>
      </c>
      <c r="CO1724" s="89">
        <v>91.935000000000002</v>
      </c>
      <c r="CP1724" s="89">
        <v>0.34350000000000003</v>
      </c>
      <c r="CQ1724" s="89">
        <v>5.49</v>
      </c>
      <c r="CR1724" s="89">
        <v>0.60970000000000002</v>
      </c>
      <c r="CS1724" s="89">
        <v>0.34350000000000003</v>
      </c>
      <c r="CT1724" s="89">
        <v>-0.11210000000000001</v>
      </c>
      <c r="CU1724" s="86" t="s">
        <v>6988</v>
      </c>
      <c r="CV1724" s="86">
        <v>-0.192</v>
      </c>
      <c r="CW1724" s="86">
        <v>36</v>
      </c>
      <c r="CX1724" s="86">
        <v>4</v>
      </c>
      <c r="CY1724" s="86">
        <v>-8.5999999999999993E-2</v>
      </c>
      <c r="CZ1724" s="86">
        <v>47</v>
      </c>
      <c r="DA1724" s="86">
        <v>8</v>
      </c>
      <c r="DB1724" s="86">
        <v>-0.38429999999999997</v>
      </c>
      <c r="DC1724" s="86">
        <v>28</v>
      </c>
      <c r="DD1724" s="86">
        <v>-99</v>
      </c>
      <c r="DE1724" s="86">
        <v>-99</v>
      </c>
      <c r="DF1724" s="86">
        <v>-99</v>
      </c>
      <c r="DG1724" s="86">
        <v>-99</v>
      </c>
      <c r="DH1724" s="86">
        <v>-99</v>
      </c>
    </row>
    <row r="1725" spans="1:112" x14ac:dyDescent="0.2">
      <c r="A1725" s="85">
        <f>IF(ISERROR(SEARCH('School Lookup'!$F$3,Data!J1725)),A1724,A1724+1)</f>
        <v>0</v>
      </c>
      <c r="B1725" s="85">
        <f>IF(I1725='School Lookup'!$G$13,1,0)</f>
        <v>0</v>
      </c>
      <c r="C1725" s="85">
        <f t="shared" si="26"/>
        <v>1723</v>
      </c>
      <c r="D1725" s="86" t="s">
        <v>6478</v>
      </c>
      <c r="E1725" s="86" t="s">
        <v>6790</v>
      </c>
      <c r="F1725" s="86" t="s">
        <v>2774</v>
      </c>
      <c r="G1725" s="86" t="s">
        <v>3357</v>
      </c>
      <c r="H1725" s="86" t="s">
        <v>1779</v>
      </c>
      <c r="I1725" s="86" t="s">
        <v>5596</v>
      </c>
      <c r="J1725" s="86" t="s">
        <v>6793</v>
      </c>
      <c r="K1725" s="86" t="s">
        <v>94</v>
      </c>
      <c r="L1725" s="86">
        <v>1</v>
      </c>
      <c r="M1725" s="86">
        <v>1</v>
      </c>
      <c r="N1725" s="89">
        <v>-0.53685641025640995</v>
      </c>
      <c r="O1725" s="89">
        <v>-1.0682069855712599</v>
      </c>
      <c r="P1725" s="89">
        <v>57.8108</v>
      </c>
      <c r="Q1725" s="89">
        <v>0.84589333732234695</v>
      </c>
      <c r="R1725" s="89">
        <v>53.8461717948718</v>
      </c>
      <c r="S1725" s="89">
        <v>-0.111156824124456</v>
      </c>
      <c r="T1725" s="89">
        <v>-0.12624008250676499</v>
      </c>
      <c r="U1725" s="89">
        <v>0.37261146496815301</v>
      </c>
      <c r="V1725" s="89">
        <v>-4.7038502080546198E-2</v>
      </c>
      <c r="W1725" s="89">
        <v>1</v>
      </c>
      <c r="X1725" s="89">
        <v>-0.55616676923076902</v>
      </c>
      <c r="Y1725" s="89">
        <v>-1.22025801156317</v>
      </c>
      <c r="Z1725" s="89">
        <v>61.948099999999997</v>
      </c>
      <c r="AA1725" s="89">
        <v>1.5114414790675901</v>
      </c>
      <c r="AB1725" s="89">
        <v>50.769269230769197</v>
      </c>
      <c r="AC1725" s="89">
        <v>0.14559173375221199</v>
      </c>
      <c r="AD1725" s="89">
        <v>0.17089014604778699</v>
      </c>
      <c r="AE1725" s="89">
        <v>0.34501061571125302</v>
      </c>
      <c r="AF1725" s="89">
        <v>5.8958914506932802E-2</v>
      </c>
      <c r="AG1725" s="89">
        <v>1</v>
      </c>
      <c r="AH1725" s="89">
        <v>-0.83882105263157902</v>
      </c>
      <c r="AI1725" s="89">
        <v>-1.74818790371822</v>
      </c>
      <c r="AJ1725" s="89">
        <v>45.575800000000001</v>
      </c>
      <c r="AK1725" s="89">
        <v>-0.29870875860868401</v>
      </c>
      <c r="AL1725" s="89">
        <v>53.684199999999997</v>
      </c>
      <c r="AM1725" s="89">
        <v>-1.0234483311634499</v>
      </c>
      <c r="AN1725" s="89">
        <v>-1.1183785081250599</v>
      </c>
      <c r="AO1725" s="89">
        <v>0.100849256900212</v>
      </c>
      <c r="AP1725" s="89">
        <v>-0.112787641477581</v>
      </c>
      <c r="AQ1725" s="89">
        <v>1</v>
      </c>
      <c r="AR1725" s="89">
        <v>-0.72996959064327505</v>
      </c>
      <c r="AS1725" s="89">
        <v>-1.57082729987737</v>
      </c>
      <c r="AT1725" s="89">
        <v>54.714300000000001</v>
      </c>
      <c r="AU1725" s="89">
        <v>0.655165546687831</v>
      </c>
      <c r="AV1725" s="89">
        <v>46.783653801169599</v>
      </c>
      <c r="AW1725" s="89">
        <v>-0.45783087659477001</v>
      </c>
      <c r="AX1725" s="89">
        <v>-0.52167395860841803</v>
      </c>
      <c r="AY1725" s="89">
        <v>0.18152866242038199</v>
      </c>
      <c r="AZ1725" s="89">
        <v>-9.4698775925731907E-2</v>
      </c>
      <c r="BA1725" s="89">
        <v>-99</v>
      </c>
      <c r="BB1725" s="89">
        <v>-99</v>
      </c>
      <c r="BC1725" s="89">
        <v>-99</v>
      </c>
      <c r="BD1725" s="89">
        <v>-99</v>
      </c>
      <c r="BE1725" s="89">
        <v>-99</v>
      </c>
      <c r="BF1725" s="89">
        <v>-99</v>
      </c>
      <c r="BG1725" s="89">
        <v>-99</v>
      </c>
      <c r="BH1725" s="89">
        <v>-99</v>
      </c>
      <c r="BI1725" s="89">
        <v>-99</v>
      </c>
      <c r="BJ1725" s="89">
        <v>-99</v>
      </c>
      <c r="BK1725" s="89">
        <v>-99</v>
      </c>
      <c r="BL1725" s="89">
        <v>-99</v>
      </c>
      <c r="BM1725" s="89">
        <v>-99</v>
      </c>
      <c r="BN1725" s="89">
        <v>-99</v>
      </c>
      <c r="BO1725" s="89">
        <v>-99</v>
      </c>
      <c r="BP1725" s="89">
        <v>-99</v>
      </c>
      <c r="BQ1725" s="89">
        <v>-99</v>
      </c>
      <c r="BR1725" s="89">
        <v>-99</v>
      </c>
      <c r="BS1725" s="89">
        <v>-99</v>
      </c>
      <c r="BT1725" s="89">
        <v>-99</v>
      </c>
      <c r="BU1725" s="89">
        <v>-99</v>
      </c>
      <c r="BV1725" s="89">
        <v>-99</v>
      </c>
      <c r="BW1725" s="89">
        <v>-99</v>
      </c>
      <c r="BX1725" s="89">
        <v>-99</v>
      </c>
      <c r="BY1725" s="89">
        <v>-99</v>
      </c>
      <c r="BZ1725" s="89">
        <v>-99</v>
      </c>
      <c r="CA1725" s="89">
        <v>-99</v>
      </c>
      <c r="CB1725" s="89">
        <v>-99</v>
      </c>
      <c r="CC1725" s="89">
        <v>-99</v>
      </c>
      <c r="CD1725" s="89">
        <v>-99</v>
      </c>
      <c r="CE1725" s="89">
        <v>-99</v>
      </c>
      <c r="CF1725" s="89">
        <v>-99</v>
      </c>
      <c r="CG1725" s="89">
        <v>-99</v>
      </c>
      <c r="CH1725" s="89">
        <v>-99</v>
      </c>
      <c r="CI1725" s="89">
        <v>-99</v>
      </c>
      <c r="CJ1725" s="89">
        <v>-99</v>
      </c>
      <c r="CK1725" s="89">
        <v>-99</v>
      </c>
      <c r="CL1725" s="89">
        <v>-99</v>
      </c>
      <c r="CM1725" s="89">
        <v>-99</v>
      </c>
      <c r="CN1725" s="89">
        <v>-99</v>
      </c>
      <c r="CO1725" s="89">
        <v>-99</v>
      </c>
      <c r="CP1725" s="89">
        <v>-99</v>
      </c>
      <c r="CQ1725" s="89">
        <v>-99</v>
      </c>
      <c r="CR1725" s="89">
        <v>-99</v>
      </c>
      <c r="CS1725" s="89">
        <v>-99</v>
      </c>
      <c r="CT1725" s="89">
        <v>-99</v>
      </c>
      <c r="CU1725" s="86">
        <v>-99</v>
      </c>
      <c r="CV1725" s="86">
        <v>-0.1956</v>
      </c>
      <c r="CW1725" s="86">
        <v>36</v>
      </c>
      <c r="CX1725" s="86">
        <v>2</v>
      </c>
      <c r="CY1725" s="86">
        <v>-1.3055000000000001</v>
      </c>
      <c r="CZ1725" s="86">
        <v>6</v>
      </c>
      <c r="DA1725" s="86">
        <v>4</v>
      </c>
      <c r="DB1725" s="86">
        <v>0.92549999999999999</v>
      </c>
      <c r="DC1725" s="86">
        <v>89</v>
      </c>
      <c r="DD1725" s="86">
        <v>-99</v>
      </c>
      <c r="DE1725" s="86">
        <v>-99</v>
      </c>
      <c r="DF1725" s="86">
        <v>-99</v>
      </c>
      <c r="DG1725" s="86">
        <v>-99</v>
      </c>
      <c r="DH1725" s="86">
        <v>-99</v>
      </c>
    </row>
    <row r="1726" spans="1:112" x14ac:dyDescent="0.2">
      <c r="A1726" s="85">
        <f>IF(ISERROR(SEARCH('School Lookup'!$F$3,Data!J1726)),A1725,A1725+1)</f>
        <v>0</v>
      </c>
      <c r="B1726" s="85">
        <f>IF(I1726='School Lookup'!$G$13,1,0)</f>
        <v>0</v>
      </c>
      <c r="C1726" s="85">
        <f t="shared" si="26"/>
        <v>1724</v>
      </c>
      <c r="D1726" s="86" t="s">
        <v>6478</v>
      </c>
      <c r="E1726" s="86" t="s">
        <v>6843</v>
      </c>
      <c r="F1726" s="86" t="s">
        <v>2770</v>
      </c>
      <c r="G1726" s="86" t="s">
        <v>3139</v>
      </c>
      <c r="H1726" s="86" t="s">
        <v>6024</v>
      </c>
      <c r="I1726" s="86" t="s">
        <v>4453</v>
      </c>
      <c r="J1726" s="86" t="s">
        <v>1990</v>
      </c>
      <c r="K1726" s="86" t="s">
        <v>26</v>
      </c>
      <c r="L1726" s="86">
        <v>1</v>
      </c>
      <c r="M1726" s="86">
        <v>1</v>
      </c>
      <c r="N1726" s="89">
        <v>-0.25230304449648699</v>
      </c>
      <c r="O1726" s="89">
        <v>-0.45200697933837702</v>
      </c>
      <c r="P1726" s="89">
        <v>34.762999999999998</v>
      </c>
      <c r="Q1726" s="89">
        <v>-1.5988193493199401</v>
      </c>
      <c r="R1726" s="89">
        <v>44.028088290398102</v>
      </c>
      <c r="S1726" s="89">
        <v>-1.02541316432916</v>
      </c>
      <c r="T1726" s="89">
        <v>-1.16361648252963</v>
      </c>
      <c r="U1726" s="89">
        <v>0.37260034904014</v>
      </c>
      <c r="V1726" s="89">
        <v>-0.433563907539399</v>
      </c>
      <c r="W1726" s="89">
        <v>1</v>
      </c>
      <c r="X1726" s="89">
        <v>-8.9963231850117106E-2</v>
      </c>
      <c r="Y1726" s="89">
        <v>-0.12274104213706601</v>
      </c>
      <c r="Z1726" s="89">
        <v>53.201500000000003</v>
      </c>
      <c r="AA1726" s="89">
        <v>0.42071457461706202</v>
      </c>
      <c r="AB1726" s="89">
        <v>47.072591803278698</v>
      </c>
      <c r="AC1726" s="89">
        <v>0.14898676623999799</v>
      </c>
      <c r="AD1726" s="89">
        <v>0.174843158909644</v>
      </c>
      <c r="AE1726" s="89">
        <v>0.37260034904014</v>
      </c>
      <c r="AF1726" s="89">
        <v>6.5146622037014101E-2</v>
      </c>
      <c r="AG1726" s="89">
        <v>1</v>
      </c>
      <c r="AH1726" s="89">
        <v>0.302213043478261</v>
      </c>
      <c r="AI1726" s="89">
        <v>0.70742754985513701</v>
      </c>
      <c r="AJ1726" s="89">
        <v>-99</v>
      </c>
      <c r="AK1726" s="89">
        <v>-99</v>
      </c>
      <c r="AL1726" s="89">
        <v>45.652136956521701</v>
      </c>
      <c r="AM1726" s="89">
        <v>0.70742754985513701</v>
      </c>
      <c r="AN1726" s="89">
        <v>0.69998176284967994</v>
      </c>
      <c r="AO1726" s="89">
        <v>0.12041884816753901</v>
      </c>
      <c r="AP1726" s="89">
        <v>8.4290997620642003E-2</v>
      </c>
      <c r="AQ1726" s="89">
        <v>1</v>
      </c>
      <c r="AR1726" s="89">
        <v>0.26225974025974003</v>
      </c>
      <c r="AS1726" s="89">
        <v>0.65952165021377396</v>
      </c>
      <c r="AT1726" s="89">
        <v>-99</v>
      </c>
      <c r="AU1726" s="89">
        <v>-99</v>
      </c>
      <c r="AV1726" s="89">
        <v>53.896087662337699</v>
      </c>
      <c r="AW1726" s="89">
        <v>0.65952165021377396</v>
      </c>
      <c r="AX1726" s="89">
        <v>0.65578652604391197</v>
      </c>
      <c r="AY1726" s="89">
        <v>0.13438045375218099</v>
      </c>
      <c r="AZ1726" s="89">
        <v>8.8124890934347694E-2</v>
      </c>
      <c r="BA1726" s="89">
        <v>-99</v>
      </c>
      <c r="BB1726" s="89">
        <v>-99</v>
      </c>
      <c r="BC1726" s="89">
        <v>-99</v>
      </c>
      <c r="BD1726" s="89">
        <v>-99</v>
      </c>
      <c r="BE1726" s="89">
        <v>-99</v>
      </c>
      <c r="BF1726" s="89">
        <v>-99</v>
      </c>
      <c r="BG1726" s="89">
        <v>-99</v>
      </c>
      <c r="BH1726" s="89">
        <v>-99</v>
      </c>
      <c r="BI1726" s="89">
        <v>-99</v>
      </c>
      <c r="BJ1726" s="89">
        <v>-99</v>
      </c>
      <c r="BK1726" s="89">
        <v>-99</v>
      </c>
      <c r="BL1726" s="89">
        <v>-99</v>
      </c>
      <c r="BM1726" s="89">
        <v>-99</v>
      </c>
      <c r="BN1726" s="89">
        <v>-99</v>
      </c>
      <c r="BO1726" s="89">
        <v>-99</v>
      </c>
      <c r="BP1726" s="89">
        <v>-99</v>
      </c>
      <c r="BQ1726" s="89">
        <v>-99</v>
      </c>
      <c r="BR1726" s="89">
        <v>-99</v>
      </c>
      <c r="BS1726" s="89">
        <v>-99</v>
      </c>
      <c r="BT1726" s="89">
        <v>-99</v>
      </c>
      <c r="BU1726" s="89">
        <v>-99</v>
      </c>
      <c r="BV1726" s="89">
        <v>-99</v>
      </c>
      <c r="BW1726" s="89">
        <v>-99</v>
      </c>
      <c r="BX1726" s="89">
        <v>-99</v>
      </c>
      <c r="BY1726" s="89">
        <v>-99</v>
      </c>
      <c r="BZ1726" s="89">
        <v>-99</v>
      </c>
      <c r="CA1726" s="89">
        <v>-99</v>
      </c>
      <c r="CB1726" s="89">
        <v>-99</v>
      </c>
      <c r="CC1726" s="89">
        <v>-99</v>
      </c>
      <c r="CD1726" s="89">
        <v>-99</v>
      </c>
      <c r="CE1726" s="89">
        <v>-99</v>
      </c>
      <c r="CF1726" s="89">
        <v>-99</v>
      </c>
      <c r="CG1726" s="89">
        <v>-99</v>
      </c>
      <c r="CH1726" s="89">
        <v>-99</v>
      </c>
      <c r="CI1726" s="89">
        <v>-99</v>
      </c>
      <c r="CJ1726" s="89">
        <v>-99</v>
      </c>
      <c r="CK1726" s="89">
        <v>-99</v>
      </c>
      <c r="CL1726" s="89">
        <v>-99</v>
      </c>
      <c r="CM1726" s="89">
        <v>-99</v>
      </c>
      <c r="CN1726" s="89">
        <v>-99</v>
      </c>
      <c r="CO1726" s="89">
        <v>-99</v>
      </c>
      <c r="CP1726" s="89">
        <v>-99</v>
      </c>
      <c r="CQ1726" s="89">
        <v>-99</v>
      </c>
      <c r="CR1726" s="89">
        <v>-99</v>
      </c>
      <c r="CS1726" s="89">
        <v>-99</v>
      </c>
      <c r="CT1726" s="89">
        <v>-99</v>
      </c>
      <c r="CU1726" s="86">
        <v>-99</v>
      </c>
      <c r="CV1726" s="86">
        <v>-0.19600000000000001</v>
      </c>
      <c r="CW1726" s="86">
        <v>36</v>
      </c>
      <c r="CX1726" s="86">
        <v>2</v>
      </c>
      <c r="CY1726" s="86">
        <v>3.09E-2</v>
      </c>
      <c r="CZ1726" s="86">
        <v>53</v>
      </c>
      <c r="DA1726" s="86">
        <v>2</v>
      </c>
      <c r="DB1726" s="86">
        <v>-0.439</v>
      </c>
      <c r="DC1726" s="86">
        <v>26</v>
      </c>
      <c r="DD1726" s="86">
        <v>-99</v>
      </c>
      <c r="DE1726" s="86">
        <v>-99</v>
      </c>
      <c r="DF1726" s="86">
        <v>-99</v>
      </c>
      <c r="DG1726" s="86">
        <v>-99</v>
      </c>
      <c r="DH1726" s="86">
        <v>-99</v>
      </c>
    </row>
    <row r="1727" spans="1:112" x14ac:dyDescent="0.2">
      <c r="A1727" s="85">
        <f>IF(ISERROR(SEARCH('School Lookup'!$F$3,Data!J1727)),A1726,A1726+1)</f>
        <v>0</v>
      </c>
      <c r="B1727" s="85">
        <f>IF(I1727='School Lookup'!$G$13,1,0)</f>
        <v>0</v>
      </c>
      <c r="C1727" s="85">
        <f t="shared" si="26"/>
        <v>1725</v>
      </c>
      <c r="D1727" s="86" t="s">
        <v>6478</v>
      </c>
      <c r="E1727" s="86" t="s">
        <v>6513</v>
      </c>
      <c r="F1727" s="86" t="s">
        <v>2745</v>
      </c>
      <c r="G1727" s="86" t="s">
        <v>3119</v>
      </c>
      <c r="H1727" s="86" t="s">
        <v>177</v>
      </c>
      <c r="I1727" s="86" t="s">
        <v>4745</v>
      </c>
      <c r="J1727" s="86" t="s">
        <v>427</v>
      </c>
      <c r="K1727" s="86" t="s">
        <v>94</v>
      </c>
      <c r="L1727" s="86">
        <v>1</v>
      </c>
      <c r="M1727" s="86">
        <v>1</v>
      </c>
      <c r="N1727" s="89">
        <v>1.1967171717171699E-2</v>
      </c>
      <c r="O1727" s="89">
        <v>0.120269888458055</v>
      </c>
      <c r="P1727" s="89">
        <v>44.960799999999999</v>
      </c>
      <c r="Q1727" s="89">
        <v>-0.51712430528794295</v>
      </c>
      <c r="R1727" s="89">
        <v>47.643099999999997</v>
      </c>
      <c r="S1727" s="89">
        <v>-0.19842720841494399</v>
      </c>
      <c r="T1727" s="89">
        <v>-0.22526289821248699</v>
      </c>
      <c r="U1727" s="89">
        <v>0.36158879926951798</v>
      </c>
      <c r="V1727" s="89">
        <v>-8.1452540884624794E-2</v>
      </c>
      <c r="W1727" s="89">
        <v>1</v>
      </c>
      <c r="X1727" s="89">
        <v>0.12443073047858901</v>
      </c>
      <c r="Y1727" s="89">
        <v>0.38197630325307402</v>
      </c>
      <c r="Z1727" s="89">
        <v>44.7483</v>
      </c>
      <c r="AA1727" s="89">
        <v>-0.63342448155347697</v>
      </c>
      <c r="AB1727" s="89">
        <v>45.298098488664998</v>
      </c>
      <c r="AC1727" s="89">
        <v>-0.125724089150201</v>
      </c>
      <c r="AD1727" s="89">
        <v>-0.145016974551894</v>
      </c>
      <c r="AE1727" s="89">
        <v>0.36250190229797602</v>
      </c>
      <c r="AF1727" s="89">
        <v>-5.2568929140558898E-2</v>
      </c>
      <c r="AG1727" s="89">
        <v>1</v>
      </c>
      <c r="AH1727" s="89">
        <v>-0.19051758957654699</v>
      </c>
      <c r="AI1727" s="89">
        <v>-0.35297630757866999</v>
      </c>
      <c r="AJ1727" s="89">
        <v>44.079000000000001</v>
      </c>
      <c r="AK1727" s="89">
        <v>-0.44523199424022702</v>
      </c>
      <c r="AL1727" s="89">
        <v>50.977186970684002</v>
      </c>
      <c r="AM1727" s="89">
        <v>-0.39910415090944901</v>
      </c>
      <c r="AN1727" s="89">
        <v>-0.46247783654133301</v>
      </c>
      <c r="AO1727" s="89">
        <v>9.3440876578907303E-2</v>
      </c>
      <c r="AP1727" s="89">
        <v>-4.3214334444738697E-2</v>
      </c>
      <c r="AQ1727" s="89">
        <v>1</v>
      </c>
      <c r="AR1727" s="89">
        <v>9.0552960800667198E-3</v>
      </c>
      <c r="AS1727" s="89">
        <v>9.0364653291913899E-2</v>
      </c>
      <c r="AT1727" s="89">
        <v>46.697600000000001</v>
      </c>
      <c r="AU1727" s="89">
        <v>-0.21615895240154401</v>
      </c>
      <c r="AV1727" s="89">
        <v>48.206840617181001</v>
      </c>
      <c r="AW1727" s="89">
        <v>-6.2897149554814999E-2</v>
      </c>
      <c r="AX1727" s="89">
        <v>-0.10549477926362</v>
      </c>
      <c r="AY1727" s="89">
        <v>0.18246842185359899</v>
      </c>
      <c r="AZ1727" s="89">
        <v>-1.9249465886026499E-2</v>
      </c>
      <c r="BA1727" s="89">
        <v>-99</v>
      </c>
      <c r="BB1727" s="89">
        <v>-99</v>
      </c>
      <c r="BC1727" s="89">
        <v>-99</v>
      </c>
      <c r="BD1727" s="89">
        <v>-99</v>
      </c>
      <c r="BE1727" s="89">
        <v>-99</v>
      </c>
      <c r="BF1727" s="89">
        <v>-99</v>
      </c>
      <c r="BG1727" s="89">
        <v>-99</v>
      </c>
      <c r="BH1727" s="89">
        <v>-99</v>
      </c>
      <c r="BI1727" s="89">
        <v>-99</v>
      </c>
      <c r="BJ1727" s="89">
        <v>-99</v>
      </c>
      <c r="BK1727" s="89">
        <v>-99</v>
      </c>
      <c r="BL1727" s="89">
        <v>-99</v>
      </c>
      <c r="BM1727" s="89">
        <v>-99</v>
      </c>
      <c r="BN1727" s="89">
        <v>-99</v>
      </c>
      <c r="BO1727" s="89">
        <v>-99</v>
      </c>
      <c r="BP1727" s="89">
        <v>-99</v>
      </c>
      <c r="BQ1727" s="89">
        <v>-99</v>
      </c>
      <c r="BR1727" s="89">
        <v>-99</v>
      </c>
      <c r="BS1727" s="89">
        <v>-99</v>
      </c>
      <c r="BT1727" s="89">
        <v>-99</v>
      </c>
      <c r="BU1727" s="89">
        <v>-99</v>
      </c>
      <c r="BV1727" s="89">
        <v>-99</v>
      </c>
      <c r="BW1727" s="89">
        <v>-99</v>
      </c>
      <c r="BX1727" s="89">
        <v>-99</v>
      </c>
      <c r="BY1727" s="89">
        <v>-99</v>
      </c>
      <c r="BZ1727" s="89">
        <v>-99</v>
      </c>
      <c r="CA1727" s="89">
        <v>-99</v>
      </c>
      <c r="CB1727" s="89">
        <v>-99</v>
      </c>
      <c r="CC1727" s="89">
        <v>-99</v>
      </c>
      <c r="CD1727" s="89">
        <v>-99</v>
      </c>
      <c r="CE1727" s="89">
        <v>-99</v>
      </c>
      <c r="CF1727" s="89">
        <v>-99</v>
      </c>
      <c r="CG1727" s="89">
        <v>-99</v>
      </c>
      <c r="CH1727" s="89">
        <v>-99</v>
      </c>
      <c r="CI1727" s="89">
        <v>-99</v>
      </c>
      <c r="CJ1727" s="89">
        <v>-99</v>
      </c>
      <c r="CK1727" s="89">
        <v>-99</v>
      </c>
      <c r="CL1727" s="89">
        <v>-99</v>
      </c>
      <c r="CM1727" s="89">
        <v>-99</v>
      </c>
      <c r="CN1727" s="89">
        <v>-99</v>
      </c>
      <c r="CO1727" s="89">
        <v>-99</v>
      </c>
      <c r="CP1727" s="89">
        <v>-99</v>
      </c>
      <c r="CQ1727" s="89">
        <v>-99</v>
      </c>
      <c r="CR1727" s="89">
        <v>-99</v>
      </c>
      <c r="CS1727" s="89">
        <v>-99</v>
      </c>
      <c r="CT1727" s="89">
        <v>-99</v>
      </c>
      <c r="CU1727" s="86">
        <v>-99</v>
      </c>
      <c r="CV1727" s="86">
        <v>-0.19650000000000001</v>
      </c>
      <c r="CW1727" s="86">
        <v>36</v>
      </c>
      <c r="CX1727" s="86">
        <v>2</v>
      </c>
      <c r="CY1727" s="86">
        <v>-0.92920000000000003</v>
      </c>
      <c r="CZ1727" s="86">
        <v>13</v>
      </c>
      <c r="DA1727" s="86">
        <v>4</v>
      </c>
      <c r="DB1727" s="86">
        <v>-0.49759999999999999</v>
      </c>
      <c r="DC1727" s="86">
        <v>24</v>
      </c>
      <c r="DD1727" s="86">
        <v>-99</v>
      </c>
      <c r="DE1727" s="86">
        <v>-99</v>
      </c>
      <c r="DF1727" s="86">
        <v>-99</v>
      </c>
      <c r="DG1727" s="86">
        <v>-99</v>
      </c>
      <c r="DH1727" s="86">
        <v>-99</v>
      </c>
    </row>
    <row r="1728" spans="1:112" x14ac:dyDescent="0.2">
      <c r="A1728" s="85">
        <f>IF(ISERROR(SEARCH('School Lookup'!$F$3,Data!J1728)),A1727,A1727+1)</f>
        <v>0</v>
      </c>
      <c r="B1728" s="85">
        <f>IF(I1728='School Lookup'!$G$13,1,0)</f>
        <v>0</v>
      </c>
      <c r="C1728" s="85">
        <f t="shared" si="26"/>
        <v>1726</v>
      </c>
      <c r="D1728" s="86" t="s">
        <v>6478</v>
      </c>
      <c r="E1728" s="86" t="s">
        <v>6743</v>
      </c>
      <c r="F1728" s="86" t="s">
        <v>2765</v>
      </c>
      <c r="G1728" s="86" t="s">
        <v>2962</v>
      </c>
      <c r="H1728" s="86" t="s">
        <v>1452</v>
      </c>
      <c r="I1728" s="86" t="s">
        <v>4885</v>
      </c>
      <c r="J1728" s="86" t="s">
        <v>1802</v>
      </c>
      <c r="K1728" s="86" t="s">
        <v>107</v>
      </c>
      <c r="L1728" s="86">
        <v>1</v>
      </c>
      <c r="M1728" s="86">
        <v>1</v>
      </c>
      <c r="N1728" s="89">
        <v>-0.12930952380952401</v>
      </c>
      <c r="O1728" s="89">
        <v>-0.18566464312488301</v>
      </c>
      <c r="P1728" s="89">
        <v>47.369599999999998</v>
      </c>
      <c r="Q1728" s="89">
        <v>-0.26161948836034199</v>
      </c>
      <c r="R1728" s="89">
        <v>50.264546031746001</v>
      </c>
      <c r="S1728" s="89">
        <v>-0.223642065742613</v>
      </c>
      <c r="T1728" s="89">
        <v>-0.253873362008462</v>
      </c>
      <c r="U1728" s="89">
        <v>0.39789473684210502</v>
      </c>
      <c r="V1728" s="89">
        <v>-0.101014874567578</v>
      </c>
      <c r="W1728" s="89">
        <v>1</v>
      </c>
      <c r="X1728" s="89">
        <v>-0.25819894179894198</v>
      </c>
      <c r="Y1728" s="89">
        <v>-0.518794550374444</v>
      </c>
      <c r="Z1728" s="89">
        <v>53.543500000000002</v>
      </c>
      <c r="AA1728" s="89">
        <v>0.46336298672257498</v>
      </c>
      <c r="AB1728" s="89">
        <v>52.380917460317498</v>
      </c>
      <c r="AC1728" s="89">
        <v>-2.7715781825934399E-2</v>
      </c>
      <c r="AD1728" s="89">
        <v>-3.09008060570184E-2</v>
      </c>
      <c r="AE1728" s="89">
        <v>0.39789473684210502</v>
      </c>
      <c r="AF1728" s="89">
        <v>-1.2295268094266299E-2</v>
      </c>
      <c r="AG1728" s="89">
        <v>1</v>
      </c>
      <c r="AH1728" s="89">
        <v>-0.18780309278350499</v>
      </c>
      <c r="AI1728" s="89">
        <v>-0.34713444860495901</v>
      </c>
      <c r="AJ1728" s="89">
        <v>-99</v>
      </c>
      <c r="AK1728" s="89">
        <v>-99</v>
      </c>
      <c r="AL1728" s="89">
        <v>53.608245360824696</v>
      </c>
      <c r="AM1728" s="89">
        <v>-0.34713444860495901</v>
      </c>
      <c r="AN1728" s="89">
        <v>-0.40788140764588998</v>
      </c>
      <c r="AO1728" s="89">
        <v>0.20421052631578901</v>
      </c>
      <c r="AP1728" s="89">
        <v>-8.3293676929792296E-2</v>
      </c>
      <c r="AQ1728" s="89">
        <v>-99</v>
      </c>
      <c r="AR1728" s="89">
        <v>-99</v>
      </c>
      <c r="AS1728" s="89">
        <v>-99</v>
      </c>
      <c r="AT1728" s="89">
        <v>-99</v>
      </c>
      <c r="AU1728" s="89">
        <v>-99</v>
      </c>
      <c r="AV1728" s="89">
        <v>-99</v>
      </c>
      <c r="AW1728" s="89">
        <v>-99</v>
      </c>
      <c r="AX1728" s="89">
        <v>-99</v>
      </c>
      <c r="AY1728" s="89">
        <v>-99</v>
      </c>
      <c r="AZ1728" s="89">
        <v>-99</v>
      </c>
      <c r="BA1728" s="89">
        <v>-99</v>
      </c>
      <c r="BB1728" s="89">
        <v>-99</v>
      </c>
      <c r="BC1728" s="89">
        <v>-99</v>
      </c>
      <c r="BD1728" s="89">
        <v>-99</v>
      </c>
      <c r="BE1728" s="89">
        <v>-99</v>
      </c>
      <c r="BF1728" s="89">
        <v>-99</v>
      </c>
      <c r="BG1728" s="89">
        <v>-99</v>
      </c>
      <c r="BH1728" s="89">
        <v>-99</v>
      </c>
      <c r="BI1728" s="89">
        <v>-99</v>
      </c>
      <c r="BJ1728" s="89">
        <v>-99</v>
      </c>
      <c r="BK1728" s="89">
        <v>-99</v>
      </c>
      <c r="BL1728" s="89">
        <v>-99</v>
      </c>
      <c r="BM1728" s="89">
        <v>-99</v>
      </c>
      <c r="BN1728" s="89">
        <v>-99</v>
      </c>
      <c r="BO1728" s="89">
        <v>-99</v>
      </c>
      <c r="BP1728" s="89">
        <v>-99</v>
      </c>
      <c r="BQ1728" s="89">
        <v>-99</v>
      </c>
      <c r="BR1728" s="89">
        <v>-99</v>
      </c>
      <c r="BS1728" s="89">
        <v>-99</v>
      </c>
      <c r="BT1728" s="89">
        <v>-99</v>
      </c>
      <c r="BU1728" s="89">
        <v>-99</v>
      </c>
      <c r="BV1728" s="89">
        <v>-99</v>
      </c>
      <c r="BW1728" s="89">
        <v>-99</v>
      </c>
      <c r="BX1728" s="89">
        <v>-99</v>
      </c>
      <c r="BY1728" s="89">
        <v>-99</v>
      </c>
      <c r="BZ1728" s="89">
        <v>-99</v>
      </c>
      <c r="CA1728" s="89">
        <v>-99</v>
      </c>
      <c r="CB1728" s="89">
        <v>-99</v>
      </c>
      <c r="CC1728" s="89">
        <v>-99</v>
      </c>
      <c r="CD1728" s="89">
        <v>-99</v>
      </c>
      <c r="CE1728" s="89">
        <v>-99</v>
      </c>
      <c r="CF1728" s="89">
        <v>-99</v>
      </c>
      <c r="CG1728" s="89">
        <v>-99</v>
      </c>
      <c r="CH1728" s="89">
        <v>-99</v>
      </c>
      <c r="CI1728" s="89">
        <v>-99</v>
      </c>
      <c r="CJ1728" s="89">
        <v>-99</v>
      </c>
      <c r="CK1728" s="89">
        <v>-99</v>
      </c>
      <c r="CL1728" s="89">
        <v>-99</v>
      </c>
      <c r="CM1728" s="89">
        <v>-99</v>
      </c>
      <c r="CN1728" s="89">
        <v>-99</v>
      </c>
      <c r="CO1728" s="89">
        <v>-99</v>
      </c>
      <c r="CP1728" s="89">
        <v>-99</v>
      </c>
      <c r="CQ1728" s="89">
        <v>-99</v>
      </c>
      <c r="CR1728" s="89">
        <v>-99</v>
      </c>
      <c r="CS1728" s="89">
        <v>-99</v>
      </c>
      <c r="CT1728" s="89">
        <v>-99</v>
      </c>
      <c r="CU1728" s="86">
        <v>-99</v>
      </c>
      <c r="CV1728" s="86">
        <v>-0.1966</v>
      </c>
      <c r="CW1728" s="86">
        <v>36</v>
      </c>
      <c r="CX1728" s="86">
        <v>2</v>
      </c>
      <c r="CY1728" s="86">
        <v>-0.32379999999999998</v>
      </c>
      <c r="CZ1728" s="86">
        <v>35</v>
      </c>
      <c r="DA1728" s="86">
        <v>2</v>
      </c>
      <c r="DB1728" s="86">
        <v>8.0299999999999996E-2</v>
      </c>
      <c r="DC1728" s="86">
        <v>51</v>
      </c>
      <c r="DD1728" s="86">
        <v>-99</v>
      </c>
      <c r="DE1728" s="86">
        <v>-99</v>
      </c>
      <c r="DF1728" s="86">
        <v>-99</v>
      </c>
      <c r="DG1728" s="86">
        <v>-99</v>
      </c>
      <c r="DH1728" s="86">
        <v>-99</v>
      </c>
    </row>
    <row r="1729" spans="1:112" x14ac:dyDescent="0.2">
      <c r="A1729" s="85">
        <f>IF(ISERROR(SEARCH('School Lookup'!$F$3,Data!J1729)),A1728,A1728+1)</f>
        <v>0</v>
      </c>
      <c r="B1729" s="85">
        <f>IF(I1729='School Lookup'!$G$13,1,0)</f>
        <v>0</v>
      </c>
      <c r="C1729" s="85">
        <f t="shared" si="26"/>
        <v>1727</v>
      </c>
      <c r="D1729" s="86" t="s">
        <v>6478</v>
      </c>
      <c r="E1729" s="86" t="s">
        <v>6743</v>
      </c>
      <c r="F1729" s="86" t="s">
        <v>2765</v>
      </c>
      <c r="G1729" s="86" t="s">
        <v>3091</v>
      </c>
      <c r="H1729" s="86" t="s">
        <v>601</v>
      </c>
      <c r="I1729" s="86" t="s">
        <v>4297</v>
      </c>
      <c r="J1729" s="86" t="s">
        <v>602</v>
      </c>
      <c r="K1729" s="86" t="s">
        <v>603</v>
      </c>
      <c r="L1729" s="86">
        <v>1</v>
      </c>
      <c r="M1729" s="86">
        <v>1</v>
      </c>
      <c r="N1729" s="89">
        <v>-0.27813791469194299</v>
      </c>
      <c r="O1729" s="89">
        <v>-0.50795236284474199</v>
      </c>
      <c r="P1729" s="89">
        <v>52.594299999999997</v>
      </c>
      <c r="Q1729" s="89">
        <v>0.292571817269695</v>
      </c>
      <c r="R1729" s="89">
        <v>52.488176777251198</v>
      </c>
      <c r="S1729" s="89">
        <v>-0.10769027278752299</v>
      </c>
      <c r="T1729" s="89">
        <v>-0.122306701475362</v>
      </c>
      <c r="U1729" s="89">
        <v>0.37544483985765098</v>
      </c>
      <c r="V1729" s="89">
        <v>-4.5919419948934802E-2</v>
      </c>
      <c r="W1729" s="89">
        <v>1</v>
      </c>
      <c r="X1729" s="89">
        <v>-0.21367777777777799</v>
      </c>
      <c r="Y1729" s="89">
        <v>-0.41398467851812198</v>
      </c>
      <c r="Z1729" s="89">
        <v>49.432299999999998</v>
      </c>
      <c r="AA1729" s="89">
        <v>-4.9315819851068102E-2</v>
      </c>
      <c r="AB1729" s="89">
        <v>51.891250354609902</v>
      </c>
      <c r="AC1729" s="89">
        <v>-0.23165024918459501</v>
      </c>
      <c r="AD1729" s="89">
        <v>-0.26835231067301002</v>
      </c>
      <c r="AE1729" s="89">
        <v>0.376334519572954</v>
      </c>
      <c r="AF1729" s="89">
        <v>-0.100990237913419</v>
      </c>
      <c r="AG1729" s="89">
        <v>1</v>
      </c>
      <c r="AH1729" s="89">
        <v>-1.27266903914591E-2</v>
      </c>
      <c r="AI1729" s="89">
        <v>2.9646859452070701E-2</v>
      </c>
      <c r="AJ1729" s="89">
        <v>-99</v>
      </c>
      <c r="AK1729" s="89">
        <v>-99</v>
      </c>
      <c r="AL1729" s="89">
        <v>49.110351601423503</v>
      </c>
      <c r="AM1729" s="89">
        <v>2.9646859452070701E-2</v>
      </c>
      <c r="AN1729" s="89">
        <v>-1.20562829618394E-2</v>
      </c>
      <c r="AO1729" s="89">
        <v>0.125</v>
      </c>
      <c r="AP1729" s="89">
        <v>-1.50703537022992E-3</v>
      </c>
      <c r="AQ1729" s="89">
        <v>1</v>
      </c>
      <c r="AR1729" s="89">
        <v>-0.18220288808664301</v>
      </c>
      <c r="AS1729" s="89">
        <v>-0.339548550205448</v>
      </c>
      <c r="AT1729" s="89">
        <v>-99</v>
      </c>
      <c r="AU1729" s="89">
        <v>-99</v>
      </c>
      <c r="AV1729" s="89">
        <v>51.624527797833899</v>
      </c>
      <c r="AW1729" s="89">
        <v>-0.339548550205448</v>
      </c>
      <c r="AX1729" s="89">
        <v>-0.39702863672958699</v>
      </c>
      <c r="AY1729" s="89">
        <v>0.123220640569395</v>
      </c>
      <c r="AZ1729" s="89">
        <v>-4.8922122942213299E-2</v>
      </c>
      <c r="BA1729" s="89">
        <v>-99</v>
      </c>
      <c r="BB1729" s="89">
        <v>-99</v>
      </c>
      <c r="BC1729" s="89">
        <v>-99</v>
      </c>
      <c r="BD1729" s="89">
        <v>-99</v>
      </c>
      <c r="BE1729" s="89">
        <v>-99</v>
      </c>
      <c r="BF1729" s="89">
        <v>-99</v>
      </c>
      <c r="BG1729" s="89">
        <v>-99</v>
      </c>
      <c r="BH1729" s="89">
        <v>-99</v>
      </c>
      <c r="BI1729" s="89">
        <v>-99</v>
      </c>
      <c r="BJ1729" s="89">
        <v>-99</v>
      </c>
      <c r="BK1729" s="89">
        <v>-99</v>
      </c>
      <c r="BL1729" s="89">
        <v>-99</v>
      </c>
      <c r="BM1729" s="89">
        <v>-99</v>
      </c>
      <c r="BN1729" s="89">
        <v>-99</v>
      </c>
      <c r="BO1729" s="89">
        <v>-99</v>
      </c>
      <c r="BP1729" s="89">
        <v>-99</v>
      </c>
      <c r="BQ1729" s="89">
        <v>-99</v>
      </c>
      <c r="BR1729" s="89">
        <v>-99</v>
      </c>
      <c r="BS1729" s="89">
        <v>-99</v>
      </c>
      <c r="BT1729" s="89">
        <v>-99</v>
      </c>
      <c r="BU1729" s="89">
        <v>-99</v>
      </c>
      <c r="BV1729" s="89">
        <v>-99</v>
      </c>
      <c r="BW1729" s="89">
        <v>-99</v>
      </c>
      <c r="BX1729" s="89">
        <v>-99</v>
      </c>
      <c r="BY1729" s="89">
        <v>-99</v>
      </c>
      <c r="BZ1729" s="89">
        <v>-99</v>
      </c>
      <c r="CA1729" s="89">
        <v>-99</v>
      </c>
      <c r="CB1729" s="89">
        <v>-99</v>
      </c>
      <c r="CC1729" s="89">
        <v>-99</v>
      </c>
      <c r="CD1729" s="89">
        <v>-99</v>
      </c>
      <c r="CE1729" s="89">
        <v>-99</v>
      </c>
      <c r="CF1729" s="89">
        <v>-99</v>
      </c>
      <c r="CG1729" s="89">
        <v>-99</v>
      </c>
      <c r="CH1729" s="89">
        <v>-99</v>
      </c>
      <c r="CI1729" s="89">
        <v>-99</v>
      </c>
      <c r="CJ1729" s="89">
        <v>-99</v>
      </c>
      <c r="CK1729" s="89">
        <v>-99</v>
      </c>
      <c r="CL1729" s="89">
        <v>-99</v>
      </c>
      <c r="CM1729" s="89">
        <v>-99</v>
      </c>
      <c r="CN1729" s="89">
        <v>-99</v>
      </c>
      <c r="CO1729" s="89">
        <v>-99</v>
      </c>
      <c r="CP1729" s="89">
        <v>-99</v>
      </c>
      <c r="CQ1729" s="89">
        <v>-99</v>
      </c>
      <c r="CR1729" s="89">
        <v>-99</v>
      </c>
      <c r="CS1729" s="89">
        <v>-99</v>
      </c>
      <c r="CT1729" s="89">
        <v>-99</v>
      </c>
      <c r="CU1729" s="86">
        <v>-99</v>
      </c>
      <c r="CV1729" s="86">
        <v>-0.1973</v>
      </c>
      <c r="CW1729" s="86">
        <v>36</v>
      </c>
      <c r="CX1729" s="86">
        <v>2</v>
      </c>
      <c r="CY1729" s="86">
        <v>0.22900000000000001</v>
      </c>
      <c r="CZ1729" s="86">
        <v>63</v>
      </c>
      <c r="DA1729" s="86">
        <v>2</v>
      </c>
      <c r="DB1729" s="86">
        <v>9.1300000000000006E-2</v>
      </c>
      <c r="DC1729" s="86">
        <v>52</v>
      </c>
      <c r="DD1729" s="86">
        <v>-99</v>
      </c>
      <c r="DE1729" s="86">
        <v>-99</v>
      </c>
      <c r="DF1729" s="86">
        <v>-99</v>
      </c>
      <c r="DG1729" s="86">
        <v>-99</v>
      </c>
      <c r="DH1729" s="86">
        <v>-99</v>
      </c>
    </row>
    <row r="1730" spans="1:112" x14ac:dyDescent="0.2">
      <c r="A1730" s="85">
        <f>IF(ISERROR(SEARCH('School Lookup'!$F$3,Data!J1730)),A1729,A1729+1)</f>
        <v>0</v>
      </c>
      <c r="B1730" s="85">
        <f>IF(I1730='School Lookup'!$G$13,1,0)</f>
        <v>0</v>
      </c>
      <c r="C1730" s="85">
        <f t="shared" si="26"/>
        <v>1728</v>
      </c>
      <c r="D1730" s="86" t="s">
        <v>6478</v>
      </c>
      <c r="E1730" s="86" t="s">
        <v>6743</v>
      </c>
      <c r="F1730" s="86" t="s">
        <v>2765</v>
      </c>
      <c r="G1730" s="86" t="s">
        <v>2985</v>
      </c>
      <c r="H1730" s="86" t="s">
        <v>698</v>
      </c>
      <c r="I1730" s="86" t="s">
        <v>5069</v>
      </c>
      <c r="J1730" s="86" t="s">
        <v>1413</v>
      </c>
      <c r="K1730" s="86" t="s">
        <v>94</v>
      </c>
      <c r="L1730" s="86">
        <v>1</v>
      </c>
      <c r="M1730" s="86">
        <v>1</v>
      </c>
      <c r="N1730" s="89">
        <v>-0.10687731481481499</v>
      </c>
      <c r="O1730" s="89">
        <v>-0.137087718773831</v>
      </c>
      <c r="P1730" s="89">
        <v>52.8703</v>
      </c>
      <c r="Q1730" s="89">
        <v>0.32184752694754998</v>
      </c>
      <c r="R1730" s="89">
        <v>48.919741975308597</v>
      </c>
      <c r="S1730" s="89">
        <v>9.2379904086859504E-2</v>
      </c>
      <c r="T1730" s="89">
        <v>0.104706304298723</v>
      </c>
      <c r="U1730" s="89">
        <v>0.36322869955157</v>
      </c>
      <c r="V1730" s="89">
        <v>3.8032334745276099E-2</v>
      </c>
      <c r="W1730" s="89">
        <v>1</v>
      </c>
      <c r="X1730" s="89">
        <v>-0.15685447530864199</v>
      </c>
      <c r="Y1730" s="89">
        <v>-0.28021362420759099</v>
      </c>
      <c r="Z1730" s="89">
        <v>45.9968</v>
      </c>
      <c r="AA1730" s="89">
        <v>-0.47773283677647899</v>
      </c>
      <c r="AB1730" s="89">
        <v>50.462971913580198</v>
      </c>
      <c r="AC1730" s="89">
        <v>-0.37897323049203502</v>
      </c>
      <c r="AD1730" s="89">
        <v>-0.43988811837167802</v>
      </c>
      <c r="AE1730" s="89">
        <v>0.36322869955157</v>
      </c>
      <c r="AF1730" s="89">
        <v>-0.15977998918433101</v>
      </c>
      <c r="AG1730" s="89">
        <v>1</v>
      </c>
      <c r="AH1730" s="89">
        <v>7.7695092024539905E-2</v>
      </c>
      <c r="AI1730" s="89">
        <v>0.224243258453105</v>
      </c>
      <c r="AJ1730" s="89">
        <v>52.853299999999997</v>
      </c>
      <c r="AK1730" s="89">
        <v>0.413692929865765</v>
      </c>
      <c r="AL1730" s="89">
        <v>44.171757668711699</v>
      </c>
      <c r="AM1730" s="89">
        <v>0.318968094159435</v>
      </c>
      <c r="AN1730" s="89">
        <v>0.29188823698353999</v>
      </c>
      <c r="AO1730" s="89">
        <v>9.1367713004484305E-2</v>
      </c>
      <c r="AP1730" s="89">
        <v>2.6669160666096901E-2</v>
      </c>
      <c r="AQ1730" s="89">
        <v>1</v>
      </c>
      <c r="AR1730" s="89">
        <v>-8.0845230769230794E-2</v>
      </c>
      <c r="AS1730" s="89">
        <v>-0.111715187956571</v>
      </c>
      <c r="AT1730" s="89">
        <v>40.534100000000002</v>
      </c>
      <c r="AU1730" s="89">
        <v>-0.88606159939311901</v>
      </c>
      <c r="AV1730" s="89">
        <v>51.076951999999999</v>
      </c>
      <c r="AW1730" s="89">
        <v>-0.498888393674845</v>
      </c>
      <c r="AX1730" s="89">
        <v>-0.56494016403582104</v>
      </c>
      <c r="AY1730" s="89">
        <v>0.18217488789237701</v>
      </c>
      <c r="AZ1730" s="89">
        <v>-0.10291791104912699</v>
      </c>
      <c r="BA1730" s="89">
        <v>-99</v>
      </c>
      <c r="BB1730" s="89">
        <v>-99</v>
      </c>
      <c r="BC1730" s="89">
        <v>-99</v>
      </c>
      <c r="BD1730" s="89">
        <v>-99</v>
      </c>
      <c r="BE1730" s="89">
        <v>-99</v>
      </c>
      <c r="BF1730" s="89">
        <v>-99</v>
      </c>
      <c r="BG1730" s="89">
        <v>-99</v>
      </c>
      <c r="BH1730" s="89">
        <v>-99</v>
      </c>
      <c r="BI1730" s="89">
        <v>-99</v>
      </c>
      <c r="BJ1730" s="89">
        <v>-99</v>
      </c>
      <c r="BK1730" s="89">
        <v>-99</v>
      </c>
      <c r="BL1730" s="89">
        <v>-99</v>
      </c>
      <c r="BM1730" s="89">
        <v>-99</v>
      </c>
      <c r="BN1730" s="89">
        <v>-99</v>
      </c>
      <c r="BO1730" s="89">
        <v>-99</v>
      </c>
      <c r="BP1730" s="89">
        <v>-99</v>
      </c>
      <c r="BQ1730" s="89">
        <v>-99</v>
      </c>
      <c r="BR1730" s="89">
        <v>-99</v>
      </c>
      <c r="BS1730" s="89">
        <v>-99</v>
      </c>
      <c r="BT1730" s="89">
        <v>-99</v>
      </c>
      <c r="BU1730" s="89">
        <v>-99</v>
      </c>
      <c r="BV1730" s="89">
        <v>-99</v>
      </c>
      <c r="BW1730" s="89">
        <v>-99</v>
      </c>
      <c r="BX1730" s="89">
        <v>-99</v>
      </c>
      <c r="BY1730" s="89">
        <v>-99</v>
      </c>
      <c r="BZ1730" s="89">
        <v>-99</v>
      </c>
      <c r="CA1730" s="89">
        <v>-99</v>
      </c>
      <c r="CB1730" s="89">
        <v>-99</v>
      </c>
      <c r="CC1730" s="89">
        <v>-99</v>
      </c>
      <c r="CD1730" s="89">
        <v>-99</v>
      </c>
      <c r="CE1730" s="89">
        <v>-99</v>
      </c>
      <c r="CF1730" s="89">
        <v>-99</v>
      </c>
      <c r="CG1730" s="89">
        <v>-99</v>
      </c>
      <c r="CH1730" s="89">
        <v>-99</v>
      </c>
      <c r="CI1730" s="89">
        <v>-99</v>
      </c>
      <c r="CJ1730" s="89">
        <v>-99</v>
      </c>
      <c r="CK1730" s="89">
        <v>-99</v>
      </c>
      <c r="CL1730" s="89">
        <v>-99</v>
      </c>
      <c r="CM1730" s="89">
        <v>-99</v>
      </c>
      <c r="CN1730" s="89">
        <v>-99</v>
      </c>
      <c r="CO1730" s="89">
        <v>-99</v>
      </c>
      <c r="CP1730" s="89">
        <v>-99</v>
      </c>
      <c r="CQ1730" s="89">
        <v>-99</v>
      </c>
      <c r="CR1730" s="89">
        <v>-99</v>
      </c>
      <c r="CS1730" s="89">
        <v>-99</v>
      </c>
      <c r="CT1730" s="89">
        <v>-99</v>
      </c>
      <c r="CU1730" s="86">
        <v>-99</v>
      </c>
      <c r="CV1730" s="86">
        <v>-0.19800000000000001</v>
      </c>
      <c r="CW1730" s="86">
        <v>36</v>
      </c>
      <c r="CX1730" s="86">
        <v>2</v>
      </c>
      <c r="CY1730" s="86">
        <v>-3.9399999999999998E-2</v>
      </c>
      <c r="CZ1730" s="86">
        <v>50</v>
      </c>
      <c r="DA1730" s="86">
        <v>4</v>
      </c>
      <c r="DB1730" s="86">
        <v>-0.1802</v>
      </c>
      <c r="DC1730" s="86">
        <v>38</v>
      </c>
      <c r="DD1730" s="86">
        <v>-99</v>
      </c>
      <c r="DE1730" s="86">
        <v>-99</v>
      </c>
      <c r="DF1730" s="86">
        <v>-99</v>
      </c>
      <c r="DG1730" s="86">
        <v>-99</v>
      </c>
      <c r="DH1730" s="86">
        <v>-99</v>
      </c>
    </row>
    <row r="1731" spans="1:112" x14ac:dyDescent="0.2">
      <c r="A1731" s="85">
        <f>IF(ISERROR(SEARCH('School Lookup'!$F$3,Data!J1731)),A1730,A1730+1)</f>
        <v>0</v>
      </c>
      <c r="B1731" s="85">
        <f>IF(I1731='School Lookup'!$G$13,1,0)</f>
        <v>0</v>
      </c>
      <c r="C1731" s="85">
        <f t="shared" si="26"/>
        <v>1729</v>
      </c>
      <c r="D1731" s="86" t="s">
        <v>6478</v>
      </c>
      <c r="E1731" s="86" t="s">
        <v>6552</v>
      </c>
      <c r="F1731" s="86" t="s">
        <v>518</v>
      </c>
      <c r="G1731" s="86" t="s">
        <v>2882</v>
      </c>
      <c r="H1731" s="86" t="s">
        <v>367</v>
      </c>
      <c r="I1731" s="86" t="s">
        <v>4185</v>
      </c>
      <c r="J1731" s="86" t="s">
        <v>368</v>
      </c>
      <c r="K1731" s="86" t="s">
        <v>26</v>
      </c>
      <c r="L1731" s="86">
        <v>1</v>
      </c>
      <c r="M1731" s="86">
        <v>1</v>
      </c>
      <c r="N1731" s="89">
        <v>7.1596153846153796E-2</v>
      </c>
      <c r="O1731" s="89">
        <v>0.249396384858521</v>
      </c>
      <c r="P1731" s="89">
        <v>39.211199999999998</v>
      </c>
      <c r="Q1731" s="89">
        <v>-1.12699249501184</v>
      </c>
      <c r="R1731" s="89">
        <v>47.4358576923077</v>
      </c>
      <c r="S1731" s="89">
        <v>-0.43879805507666098</v>
      </c>
      <c r="T1731" s="89">
        <v>-0.49800373971931</v>
      </c>
      <c r="U1731" s="89">
        <v>0.37113402061855699</v>
      </c>
      <c r="V1731" s="89">
        <v>-0.18482613020510499</v>
      </c>
      <c r="W1731" s="89">
        <v>1</v>
      </c>
      <c r="X1731" s="89">
        <v>0.144804883227176</v>
      </c>
      <c r="Y1731" s="89">
        <v>0.429940285905132</v>
      </c>
      <c r="Z1731" s="89">
        <v>39.558999999999997</v>
      </c>
      <c r="AA1731" s="89">
        <v>-1.2805455486269901</v>
      </c>
      <c r="AB1731" s="89">
        <v>43.949062420382198</v>
      </c>
      <c r="AC1731" s="89">
        <v>-0.425302631360927</v>
      </c>
      <c r="AD1731" s="89">
        <v>-0.49383184885902198</v>
      </c>
      <c r="AE1731" s="89">
        <v>0.37351308485329099</v>
      </c>
      <c r="AF1731" s="89">
        <v>-0.18445265726613699</v>
      </c>
      <c r="AG1731" s="89">
        <v>1</v>
      </c>
      <c r="AH1731" s="89">
        <v>0.317600609756098</v>
      </c>
      <c r="AI1731" s="89">
        <v>0.740543076966522</v>
      </c>
      <c r="AJ1731" s="89">
        <v>-99</v>
      </c>
      <c r="AK1731" s="89">
        <v>-99</v>
      </c>
      <c r="AL1731" s="89">
        <v>50.000004878048799</v>
      </c>
      <c r="AM1731" s="89">
        <v>0.740543076966522</v>
      </c>
      <c r="AN1731" s="89">
        <v>0.73477106202016296</v>
      </c>
      <c r="AO1731" s="89">
        <v>0.13005551149881001</v>
      </c>
      <c r="AP1731" s="89">
        <v>9.5561026305556504E-2</v>
      </c>
      <c r="AQ1731" s="89">
        <v>1</v>
      </c>
      <c r="AR1731" s="89">
        <v>0.24030253164557</v>
      </c>
      <c r="AS1731" s="89">
        <v>0.61016588572031905</v>
      </c>
      <c r="AT1731" s="89">
        <v>-99</v>
      </c>
      <c r="AU1731" s="89">
        <v>-99</v>
      </c>
      <c r="AV1731" s="89">
        <v>43.670874683544298</v>
      </c>
      <c r="AW1731" s="89">
        <v>0.61016588572031905</v>
      </c>
      <c r="AX1731" s="89">
        <v>0.603775669141982</v>
      </c>
      <c r="AY1731" s="89">
        <v>0.12529738302934201</v>
      </c>
      <c r="AZ1731" s="89">
        <v>7.5651511280279998E-2</v>
      </c>
      <c r="BA1731" s="89">
        <v>-99</v>
      </c>
      <c r="BB1731" s="89">
        <v>-99</v>
      </c>
      <c r="BC1731" s="89">
        <v>-99</v>
      </c>
      <c r="BD1731" s="89">
        <v>-99</v>
      </c>
      <c r="BE1731" s="89">
        <v>-99</v>
      </c>
      <c r="BF1731" s="89">
        <v>-99</v>
      </c>
      <c r="BG1731" s="89">
        <v>-99</v>
      </c>
      <c r="BH1731" s="89">
        <v>-99</v>
      </c>
      <c r="BI1731" s="89">
        <v>-99</v>
      </c>
      <c r="BJ1731" s="89">
        <v>-99</v>
      </c>
      <c r="BK1731" s="89">
        <v>-99</v>
      </c>
      <c r="BL1731" s="89">
        <v>-99</v>
      </c>
      <c r="BM1731" s="89">
        <v>-99</v>
      </c>
      <c r="BN1731" s="89">
        <v>-99</v>
      </c>
      <c r="BO1731" s="89">
        <v>-99</v>
      </c>
      <c r="BP1731" s="89">
        <v>-99</v>
      </c>
      <c r="BQ1731" s="89">
        <v>-99</v>
      </c>
      <c r="BR1731" s="89">
        <v>-99</v>
      </c>
      <c r="BS1731" s="89">
        <v>-99</v>
      </c>
      <c r="BT1731" s="89">
        <v>-99</v>
      </c>
      <c r="BU1731" s="89">
        <v>-99</v>
      </c>
      <c r="BV1731" s="89">
        <v>-99</v>
      </c>
      <c r="BW1731" s="89">
        <v>-99</v>
      </c>
      <c r="BX1731" s="89">
        <v>-99</v>
      </c>
      <c r="BY1731" s="89">
        <v>-99</v>
      </c>
      <c r="BZ1731" s="89">
        <v>-99</v>
      </c>
      <c r="CA1731" s="89">
        <v>-99</v>
      </c>
      <c r="CB1731" s="89">
        <v>-99</v>
      </c>
      <c r="CC1731" s="89">
        <v>-99</v>
      </c>
      <c r="CD1731" s="89">
        <v>-99</v>
      </c>
      <c r="CE1731" s="89">
        <v>-99</v>
      </c>
      <c r="CF1731" s="89">
        <v>-99</v>
      </c>
      <c r="CG1731" s="89">
        <v>-99</v>
      </c>
      <c r="CH1731" s="89">
        <v>-99</v>
      </c>
      <c r="CI1731" s="89">
        <v>-99</v>
      </c>
      <c r="CJ1731" s="89">
        <v>-99</v>
      </c>
      <c r="CK1731" s="89">
        <v>-99</v>
      </c>
      <c r="CL1731" s="89">
        <v>-99</v>
      </c>
      <c r="CM1731" s="89">
        <v>-99</v>
      </c>
      <c r="CN1731" s="89">
        <v>-99</v>
      </c>
      <c r="CO1731" s="89">
        <v>-99</v>
      </c>
      <c r="CP1731" s="89">
        <v>-99</v>
      </c>
      <c r="CQ1731" s="89">
        <v>-99</v>
      </c>
      <c r="CR1731" s="89">
        <v>-99</v>
      </c>
      <c r="CS1731" s="89">
        <v>-99</v>
      </c>
      <c r="CT1731" s="89">
        <v>-99</v>
      </c>
      <c r="CU1731" s="86">
        <v>-99</v>
      </c>
      <c r="CV1731" s="86">
        <v>-0.1981</v>
      </c>
      <c r="CW1731" s="86">
        <v>36</v>
      </c>
      <c r="CX1731" s="86">
        <v>2</v>
      </c>
      <c r="CY1731" s="86">
        <v>1.9699999999999999E-2</v>
      </c>
      <c r="CZ1731" s="86">
        <v>53</v>
      </c>
      <c r="DA1731" s="86">
        <v>2</v>
      </c>
      <c r="DB1731" s="86">
        <v>-0.89659999999999995</v>
      </c>
      <c r="DC1731" s="86">
        <v>12</v>
      </c>
      <c r="DD1731" s="86">
        <v>-99</v>
      </c>
      <c r="DE1731" s="86">
        <v>-99</v>
      </c>
      <c r="DF1731" s="86">
        <v>-99</v>
      </c>
      <c r="DG1731" s="86">
        <v>-99</v>
      </c>
      <c r="DH1731" s="86">
        <v>-99</v>
      </c>
    </row>
    <row r="1732" spans="1:112" x14ac:dyDescent="0.2">
      <c r="A1732" s="85">
        <f>IF(ISERROR(SEARCH('School Lookup'!$F$3,Data!J1732)),A1731,A1731+1)</f>
        <v>0</v>
      </c>
      <c r="B1732" s="85">
        <f>IF(I1732='School Lookup'!$G$13,1,0)</f>
        <v>0</v>
      </c>
      <c r="C1732" s="85">
        <f t="shared" ref="C1732:C1795" si="27">C1731+1</f>
        <v>1730</v>
      </c>
      <c r="D1732" s="86" t="s">
        <v>6478</v>
      </c>
      <c r="E1732" s="86" t="s">
        <v>6702</v>
      </c>
      <c r="F1732" s="86" t="s">
        <v>1150</v>
      </c>
      <c r="G1732" s="86" t="s">
        <v>2840</v>
      </c>
      <c r="H1732" s="86" t="s">
        <v>567</v>
      </c>
      <c r="I1732" s="86" t="s">
        <v>5083</v>
      </c>
      <c r="J1732" s="86" t="s">
        <v>1521</v>
      </c>
      <c r="K1732" s="86" t="s">
        <v>31</v>
      </c>
      <c r="L1732" s="86">
        <v>1</v>
      </c>
      <c r="M1732" s="86">
        <v>1</v>
      </c>
      <c r="N1732" s="89">
        <v>6.2460132890365498E-2</v>
      </c>
      <c r="O1732" s="89">
        <v>0.22961234134574701</v>
      </c>
      <c r="P1732" s="89">
        <v>43.014800000000001</v>
      </c>
      <c r="Q1732" s="89">
        <v>-0.72353927279919705</v>
      </c>
      <c r="R1732" s="89">
        <v>49.418618936877102</v>
      </c>
      <c r="S1732" s="89">
        <v>-0.24696346572672501</v>
      </c>
      <c r="T1732" s="89">
        <v>-0.28033538244530698</v>
      </c>
      <c r="U1732" s="89">
        <v>0.37790332705586899</v>
      </c>
      <c r="V1732" s="89">
        <v>-0.10593967371756099</v>
      </c>
      <c r="W1732" s="89">
        <v>1</v>
      </c>
      <c r="X1732" s="89">
        <v>-1.9252985702270801E-2</v>
      </c>
      <c r="Y1732" s="89">
        <v>4.3722077159674397E-2</v>
      </c>
      <c r="Z1732" s="89">
        <v>46.113500000000002</v>
      </c>
      <c r="AA1732" s="89">
        <v>-0.46318000141766802</v>
      </c>
      <c r="AB1732" s="89">
        <v>50.462551471825101</v>
      </c>
      <c r="AC1732" s="89">
        <v>-0.209728962128997</v>
      </c>
      <c r="AD1732" s="89">
        <v>-0.24282821628186299</v>
      </c>
      <c r="AE1732" s="89">
        <v>0.37319522912743303</v>
      </c>
      <c r="AF1732" s="89">
        <v>-9.0622331813915394E-2</v>
      </c>
      <c r="AG1732" s="89">
        <v>1</v>
      </c>
      <c r="AH1732" s="89">
        <v>8.9816097560975597E-2</v>
      </c>
      <c r="AI1732" s="89">
        <v>0.250328831714761</v>
      </c>
      <c r="AJ1732" s="89">
        <v>42.0777</v>
      </c>
      <c r="AK1732" s="89">
        <v>-0.64114123493330999</v>
      </c>
      <c r="AL1732" s="89">
        <v>48.5365497560976</v>
      </c>
      <c r="AM1732" s="89">
        <v>-0.19540620160927499</v>
      </c>
      <c r="AN1732" s="89">
        <v>-0.24848429584418499</v>
      </c>
      <c r="AO1732" s="89">
        <v>0.12868801004394201</v>
      </c>
      <c r="AP1732" s="89">
        <v>-3.1976949559358397E-2</v>
      </c>
      <c r="AQ1732" s="89">
        <v>1</v>
      </c>
      <c r="AR1732" s="89">
        <v>0.13732950391644899</v>
      </c>
      <c r="AS1732" s="89">
        <v>0.37870146803944399</v>
      </c>
      <c r="AT1732" s="89">
        <v>50.2562</v>
      </c>
      <c r="AU1732" s="89">
        <v>0.17062056566193001</v>
      </c>
      <c r="AV1732" s="89">
        <v>47.780673629242798</v>
      </c>
      <c r="AW1732" s="89">
        <v>0.274661016850687</v>
      </c>
      <c r="AX1732" s="89">
        <v>0.25022232225798302</v>
      </c>
      <c r="AY1732" s="89">
        <v>0.12021343377275601</v>
      </c>
      <c r="AZ1732" s="89">
        <v>3.00800845652252E-2</v>
      </c>
      <c r="BA1732" s="89">
        <v>-99</v>
      </c>
      <c r="BB1732" s="89">
        <v>-99</v>
      </c>
      <c r="BC1732" s="89">
        <v>-99</v>
      </c>
      <c r="BD1732" s="89">
        <v>-99</v>
      </c>
      <c r="BE1732" s="89">
        <v>-99</v>
      </c>
      <c r="BF1732" s="89">
        <v>-99</v>
      </c>
      <c r="BG1732" s="89">
        <v>-99</v>
      </c>
      <c r="BH1732" s="89">
        <v>-99</v>
      </c>
      <c r="BI1732" s="89">
        <v>-99</v>
      </c>
      <c r="BJ1732" s="89">
        <v>-99</v>
      </c>
      <c r="BK1732" s="89">
        <v>-99</v>
      </c>
      <c r="BL1732" s="89">
        <v>-99</v>
      </c>
      <c r="BM1732" s="89">
        <v>-99</v>
      </c>
      <c r="BN1732" s="89">
        <v>-99</v>
      </c>
      <c r="BO1732" s="89">
        <v>-99</v>
      </c>
      <c r="BP1732" s="89">
        <v>-99</v>
      </c>
      <c r="BQ1732" s="89">
        <v>-99</v>
      </c>
      <c r="BR1732" s="89">
        <v>-99</v>
      </c>
      <c r="BS1732" s="89">
        <v>-99</v>
      </c>
      <c r="BT1732" s="89">
        <v>-99</v>
      </c>
      <c r="BU1732" s="89">
        <v>-99</v>
      </c>
      <c r="BV1732" s="89">
        <v>-99</v>
      </c>
      <c r="BW1732" s="89">
        <v>-99</v>
      </c>
      <c r="BX1732" s="89">
        <v>-99</v>
      </c>
      <c r="BY1732" s="89">
        <v>-99</v>
      </c>
      <c r="BZ1732" s="89">
        <v>-99</v>
      </c>
      <c r="CA1732" s="89">
        <v>-99</v>
      </c>
      <c r="CB1732" s="89">
        <v>-99</v>
      </c>
      <c r="CC1732" s="89">
        <v>-99</v>
      </c>
      <c r="CD1732" s="89">
        <v>-99</v>
      </c>
      <c r="CE1732" s="89">
        <v>-99</v>
      </c>
      <c r="CF1732" s="89">
        <v>-99</v>
      </c>
      <c r="CG1732" s="89">
        <v>-99</v>
      </c>
      <c r="CH1732" s="89">
        <v>-99</v>
      </c>
      <c r="CI1732" s="89">
        <v>-99</v>
      </c>
      <c r="CJ1732" s="89">
        <v>-99</v>
      </c>
      <c r="CK1732" s="89">
        <v>-99</v>
      </c>
      <c r="CL1732" s="89">
        <v>-99</v>
      </c>
      <c r="CM1732" s="89">
        <v>-99</v>
      </c>
      <c r="CN1732" s="89">
        <v>-99</v>
      </c>
      <c r="CO1732" s="89">
        <v>-99</v>
      </c>
      <c r="CP1732" s="89">
        <v>-99</v>
      </c>
      <c r="CQ1732" s="89">
        <v>-99</v>
      </c>
      <c r="CR1732" s="89">
        <v>-99</v>
      </c>
      <c r="CS1732" s="89">
        <v>-99</v>
      </c>
      <c r="CT1732" s="89">
        <v>-99</v>
      </c>
      <c r="CU1732" s="86">
        <v>-99</v>
      </c>
      <c r="CV1732" s="86">
        <v>-0.19850000000000001</v>
      </c>
      <c r="CW1732" s="86">
        <v>36</v>
      </c>
      <c r="CX1732" s="86">
        <v>2</v>
      </c>
      <c r="CY1732" s="86">
        <v>-0.67510000000000003</v>
      </c>
      <c r="CZ1732" s="86">
        <v>21</v>
      </c>
      <c r="DA1732" s="86">
        <v>4</v>
      </c>
      <c r="DB1732" s="86">
        <v>-0.50829999999999997</v>
      </c>
      <c r="DC1732" s="86">
        <v>23</v>
      </c>
      <c r="DD1732" s="86">
        <v>-99</v>
      </c>
      <c r="DE1732" s="86">
        <v>-99</v>
      </c>
      <c r="DF1732" s="86">
        <v>-99</v>
      </c>
      <c r="DG1732" s="86">
        <v>-99</v>
      </c>
      <c r="DH1732" s="86">
        <v>-99</v>
      </c>
    </row>
    <row r="1733" spans="1:112" x14ac:dyDescent="0.2">
      <c r="A1733" s="85">
        <f>IF(ISERROR(SEARCH('School Lookup'!$F$3,Data!J1733)),A1732,A1732+1)</f>
        <v>0</v>
      </c>
      <c r="B1733" s="85">
        <f>IF(I1733='School Lookup'!$G$13,1,0)</f>
        <v>0</v>
      </c>
      <c r="C1733" s="85">
        <f t="shared" si="27"/>
        <v>1731</v>
      </c>
      <c r="D1733" s="86" t="s">
        <v>6478</v>
      </c>
      <c r="E1733" s="86" t="s">
        <v>6733</v>
      </c>
      <c r="F1733" s="86" t="s">
        <v>2764</v>
      </c>
      <c r="G1733" s="86" t="s">
        <v>3155</v>
      </c>
      <c r="H1733" s="86" t="s">
        <v>5989</v>
      </c>
      <c r="I1733" s="86" t="s">
        <v>5272</v>
      </c>
      <c r="J1733" s="86" t="s">
        <v>1515</v>
      </c>
      <c r="K1733" s="86" t="s">
        <v>114</v>
      </c>
      <c r="L1733" s="86">
        <v>1</v>
      </c>
      <c r="M1733" s="86">
        <v>1</v>
      </c>
      <c r="N1733" s="89">
        <v>-0.20411323877068599</v>
      </c>
      <c r="O1733" s="89">
        <v>-0.34765200708458399</v>
      </c>
      <c r="P1733" s="89">
        <v>44.884599999999999</v>
      </c>
      <c r="Q1733" s="89">
        <v>-0.52520694687291603</v>
      </c>
      <c r="R1733" s="89">
        <v>48.463382033096899</v>
      </c>
      <c r="S1733" s="89">
        <v>-0.43642947697875001</v>
      </c>
      <c r="T1733" s="89">
        <v>-0.49531619257051601</v>
      </c>
      <c r="U1733" s="89">
        <v>0.40362595419847302</v>
      </c>
      <c r="V1733" s="89">
        <v>-0.199922470856229</v>
      </c>
      <c r="W1733" s="89">
        <v>1</v>
      </c>
      <c r="X1733" s="89">
        <v>-0.23501134751773101</v>
      </c>
      <c r="Y1733" s="89">
        <v>-0.46420728073084599</v>
      </c>
      <c r="Z1733" s="89">
        <v>52.429499999999997</v>
      </c>
      <c r="AA1733" s="89">
        <v>0.32444388998122498</v>
      </c>
      <c r="AB1733" s="89">
        <v>53.427906146572099</v>
      </c>
      <c r="AC1733" s="89">
        <v>-6.9881695374810607E-2</v>
      </c>
      <c r="AD1733" s="89">
        <v>-7.9996771762902305E-2</v>
      </c>
      <c r="AE1733" s="89">
        <v>0.40362595419847302</v>
      </c>
      <c r="AF1733" s="89">
        <v>-3.2288773335598903E-2</v>
      </c>
      <c r="AG1733" s="89">
        <v>1</v>
      </c>
      <c r="AH1733" s="89">
        <v>4.8941121495327103E-2</v>
      </c>
      <c r="AI1733" s="89">
        <v>0.16236193989842199</v>
      </c>
      <c r="AJ1733" s="89">
        <v>-99</v>
      </c>
      <c r="AK1733" s="89">
        <v>-99</v>
      </c>
      <c r="AL1733" s="89">
        <v>46.728966355140201</v>
      </c>
      <c r="AM1733" s="89">
        <v>0.16236193989842199</v>
      </c>
      <c r="AN1733" s="89">
        <v>0.12736667179147701</v>
      </c>
      <c r="AO1733" s="89">
        <v>0.102099236641221</v>
      </c>
      <c r="AP1733" s="89">
        <v>1.30040399634428E-2</v>
      </c>
      <c r="AQ1733" s="89">
        <v>1</v>
      </c>
      <c r="AR1733" s="89">
        <v>8.1289473684210495E-2</v>
      </c>
      <c r="AS1733" s="89">
        <v>0.25273379232298598</v>
      </c>
      <c r="AT1733" s="89">
        <v>-99</v>
      </c>
      <c r="AU1733" s="89">
        <v>-99</v>
      </c>
      <c r="AV1733" s="89">
        <v>51.578941052631599</v>
      </c>
      <c r="AW1733" s="89">
        <v>0.25273379232298598</v>
      </c>
      <c r="AX1733" s="89">
        <v>0.227115523105516</v>
      </c>
      <c r="AY1733" s="89">
        <v>9.0648854961832101E-2</v>
      </c>
      <c r="AZ1733" s="89">
        <v>2.0587762113572501E-2</v>
      </c>
      <c r="BA1733" s="89">
        <v>-99</v>
      </c>
      <c r="BB1733" s="89">
        <v>-99</v>
      </c>
      <c r="BC1733" s="89">
        <v>-99</v>
      </c>
      <c r="BD1733" s="89">
        <v>-99</v>
      </c>
      <c r="BE1733" s="89">
        <v>-99</v>
      </c>
      <c r="BF1733" s="89">
        <v>-99</v>
      </c>
      <c r="BG1733" s="89">
        <v>-99</v>
      </c>
      <c r="BH1733" s="89">
        <v>-99</v>
      </c>
      <c r="BI1733" s="89">
        <v>-99</v>
      </c>
      <c r="BJ1733" s="89">
        <v>-99</v>
      </c>
      <c r="BK1733" s="89">
        <v>-99</v>
      </c>
      <c r="BL1733" s="89">
        <v>-99</v>
      </c>
      <c r="BM1733" s="89">
        <v>-99</v>
      </c>
      <c r="BN1733" s="89">
        <v>-99</v>
      </c>
      <c r="BO1733" s="89">
        <v>-99</v>
      </c>
      <c r="BP1733" s="89">
        <v>-99</v>
      </c>
      <c r="BQ1733" s="89">
        <v>-99</v>
      </c>
      <c r="BR1733" s="89">
        <v>-99</v>
      </c>
      <c r="BS1733" s="89">
        <v>-99</v>
      </c>
      <c r="BT1733" s="89">
        <v>-99</v>
      </c>
      <c r="BU1733" s="89">
        <v>-99</v>
      </c>
      <c r="BV1733" s="89">
        <v>-99</v>
      </c>
      <c r="BW1733" s="89">
        <v>-99</v>
      </c>
      <c r="BX1733" s="89">
        <v>-99</v>
      </c>
      <c r="BY1733" s="89">
        <v>-99</v>
      </c>
      <c r="BZ1733" s="89">
        <v>-99</v>
      </c>
      <c r="CA1733" s="89">
        <v>-99</v>
      </c>
      <c r="CB1733" s="89">
        <v>-99</v>
      </c>
      <c r="CC1733" s="89">
        <v>-99</v>
      </c>
      <c r="CD1733" s="89">
        <v>-99</v>
      </c>
      <c r="CE1733" s="89">
        <v>-99</v>
      </c>
      <c r="CF1733" s="89">
        <v>-99</v>
      </c>
      <c r="CG1733" s="89">
        <v>-99</v>
      </c>
      <c r="CH1733" s="89">
        <v>-99</v>
      </c>
      <c r="CI1733" s="89">
        <v>-99</v>
      </c>
      <c r="CJ1733" s="89">
        <v>-99</v>
      </c>
      <c r="CK1733" s="89">
        <v>-99</v>
      </c>
      <c r="CL1733" s="89">
        <v>-99</v>
      </c>
      <c r="CM1733" s="89">
        <v>-99</v>
      </c>
      <c r="CN1733" s="89">
        <v>-99</v>
      </c>
      <c r="CO1733" s="89">
        <v>-99</v>
      </c>
      <c r="CP1733" s="89">
        <v>-99</v>
      </c>
      <c r="CQ1733" s="89">
        <v>-99</v>
      </c>
      <c r="CR1733" s="89">
        <v>-99</v>
      </c>
      <c r="CS1733" s="89">
        <v>-99</v>
      </c>
      <c r="CT1733" s="89">
        <v>-99</v>
      </c>
      <c r="CU1733" s="86">
        <v>-99</v>
      </c>
      <c r="CV1733" s="86">
        <v>-0.1986</v>
      </c>
      <c r="CW1733" s="86">
        <v>36</v>
      </c>
      <c r="CX1733" s="86">
        <v>2</v>
      </c>
      <c r="CY1733" s="86">
        <v>-0.2656</v>
      </c>
      <c r="CZ1733" s="86">
        <v>38</v>
      </c>
      <c r="DA1733" s="86">
        <v>2</v>
      </c>
      <c r="DB1733" s="86">
        <v>-8.1000000000000003E-2</v>
      </c>
      <c r="DC1733" s="86">
        <v>43</v>
      </c>
      <c r="DD1733" s="86">
        <v>-99</v>
      </c>
      <c r="DE1733" s="86">
        <v>-99</v>
      </c>
      <c r="DF1733" s="86">
        <v>-99</v>
      </c>
      <c r="DG1733" s="86">
        <v>-99</v>
      </c>
      <c r="DH1733" s="86">
        <v>-99</v>
      </c>
    </row>
    <row r="1734" spans="1:112" x14ac:dyDescent="0.2">
      <c r="A1734" s="85">
        <f>IF(ISERROR(SEARCH('School Lookup'!$F$3,Data!J1734)),A1733,A1733+1)</f>
        <v>0</v>
      </c>
      <c r="B1734" s="85">
        <f>IF(I1734='School Lookup'!$G$13,1,0)</f>
        <v>0</v>
      </c>
      <c r="C1734" s="85">
        <f t="shared" si="27"/>
        <v>1732</v>
      </c>
      <c r="D1734" s="86" t="s">
        <v>6478</v>
      </c>
      <c r="E1734" s="86" t="s">
        <v>6838</v>
      </c>
      <c r="F1734" s="86" t="s">
        <v>2086</v>
      </c>
      <c r="G1734" s="86" t="s">
        <v>2814</v>
      </c>
      <c r="H1734" s="86" t="s">
        <v>1193</v>
      </c>
      <c r="I1734" s="86" t="s">
        <v>4008</v>
      </c>
      <c r="J1734" s="86" t="s">
        <v>2090</v>
      </c>
      <c r="K1734" s="86" t="s">
        <v>130</v>
      </c>
      <c r="L1734" s="86">
        <v>1</v>
      </c>
      <c r="M1734" s="86">
        <v>1</v>
      </c>
      <c r="N1734" s="89">
        <v>8.5791679999999995E-2</v>
      </c>
      <c r="O1734" s="89">
        <v>0.280136781413377</v>
      </c>
      <c r="P1734" s="89">
        <v>46.229700000000001</v>
      </c>
      <c r="Q1734" s="89">
        <v>-0.382530290758122</v>
      </c>
      <c r="R1734" s="89">
        <v>43.839969760000002</v>
      </c>
      <c r="S1734" s="89">
        <v>-5.1196754672372502E-2</v>
      </c>
      <c r="T1734" s="89">
        <v>-5.8205376858023399E-2</v>
      </c>
      <c r="U1734" s="89">
        <v>0.37901758641601002</v>
      </c>
      <c r="V1734" s="89">
        <v>-2.20608614531623E-2</v>
      </c>
      <c r="W1734" s="89">
        <v>1</v>
      </c>
      <c r="X1734" s="89">
        <v>0.169884006462036</v>
      </c>
      <c r="Y1734" s="89">
        <v>0.48898051430673001</v>
      </c>
      <c r="Z1734" s="89">
        <v>42.033799999999999</v>
      </c>
      <c r="AA1734" s="89">
        <v>-0.97193066477106604</v>
      </c>
      <c r="AB1734" s="89">
        <v>41.0338819063005</v>
      </c>
      <c r="AC1734" s="89">
        <v>-0.24147507523216799</v>
      </c>
      <c r="AD1734" s="89">
        <v>-0.27979186651564197</v>
      </c>
      <c r="AE1734" s="89">
        <v>0.37537901758641601</v>
      </c>
      <c r="AF1734" s="89">
        <v>-0.105027995981311</v>
      </c>
      <c r="AG1734" s="89">
        <v>1</v>
      </c>
      <c r="AH1734" s="89">
        <v>-0.18574878048780499</v>
      </c>
      <c r="AI1734" s="89">
        <v>-0.34271337035937</v>
      </c>
      <c r="AJ1734" s="89">
        <v>-99</v>
      </c>
      <c r="AK1734" s="89">
        <v>-99</v>
      </c>
      <c r="AL1734" s="89">
        <v>51.707336585365901</v>
      </c>
      <c r="AM1734" s="89">
        <v>-0.34271337035937</v>
      </c>
      <c r="AN1734" s="89">
        <v>-0.40323687297716498</v>
      </c>
      <c r="AO1734" s="89">
        <v>0.124317768344451</v>
      </c>
      <c r="AP1734" s="89">
        <v>-5.0129508162716101E-2</v>
      </c>
      <c r="AQ1734" s="89">
        <v>1</v>
      </c>
      <c r="AR1734" s="89">
        <v>-8.9164999999999994E-2</v>
      </c>
      <c r="AS1734" s="89">
        <v>-0.130416498219148</v>
      </c>
      <c r="AT1734" s="89">
        <v>-99</v>
      </c>
      <c r="AU1734" s="89">
        <v>-99</v>
      </c>
      <c r="AV1734" s="89">
        <v>46.500029499999997</v>
      </c>
      <c r="AW1734" s="89">
        <v>-0.130416498219148</v>
      </c>
      <c r="AX1734" s="89">
        <v>-0.17664633000006699</v>
      </c>
      <c r="AY1734" s="89">
        <v>0.12128562765312299</v>
      </c>
      <c r="AZ1734" s="89">
        <v>-2.1424661006678801E-2</v>
      </c>
      <c r="BA1734" s="89">
        <v>-99</v>
      </c>
      <c r="BB1734" s="89">
        <v>-99</v>
      </c>
      <c r="BC1734" s="89">
        <v>-99</v>
      </c>
      <c r="BD1734" s="89">
        <v>-99</v>
      </c>
      <c r="BE1734" s="89">
        <v>-99</v>
      </c>
      <c r="BF1734" s="89">
        <v>-99</v>
      </c>
      <c r="BG1734" s="89">
        <v>-99</v>
      </c>
      <c r="BH1734" s="89">
        <v>-99</v>
      </c>
      <c r="BI1734" s="89">
        <v>-99</v>
      </c>
      <c r="BJ1734" s="89">
        <v>-99</v>
      </c>
      <c r="BK1734" s="89">
        <v>-99</v>
      </c>
      <c r="BL1734" s="89">
        <v>-99</v>
      </c>
      <c r="BM1734" s="89">
        <v>-99</v>
      </c>
      <c r="BN1734" s="89">
        <v>-99</v>
      </c>
      <c r="BO1734" s="89">
        <v>-99</v>
      </c>
      <c r="BP1734" s="89">
        <v>-99</v>
      </c>
      <c r="BQ1734" s="89">
        <v>-99</v>
      </c>
      <c r="BR1734" s="89">
        <v>-99</v>
      </c>
      <c r="BS1734" s="89">
        <v>-99</v>
      </c>
      <c r="BT1734" s="89">
        <v>-99</v>
      </c>
      <c r="BU1734" s="89">
        <v>-99</v>
      </c>
      <c r="BV1734" s="89">
        <v>-99</v>
      </c>
      <c r="BW1734" s="89">
        <v>-99</v>
      </c>
      <c r="BX1734" s="89">
        <v>-99</v>
      </c>
      <c r="BY1734" s="89">
        <v>-99</v>
      </c>
      <c r="BZ1734" s="89">
        <v>-99</v>
      </c>
      <c r="CA1734" s="89">
        <v>-99</v>
      </c>
      <c r="CB1734" s="89">
        <v>-99</v>
      </c>
      <c r="CC1734" s="89">
        <v>-99</v>
      </c>
      <c r="CD1734" s="89">
        <v>-99</v>
      </c>
      <c r="CE1734" s="89">
        <v>-99</v>
      </c>
      <c r="CF1734" s="89">
        <v>-99</v>
      </c>
      <c r="CG1734" s="89">
        <v>-99</v>
      </c>
      <c r="CH1734" s="89">
        <v>-99</v>
      </c>
      <c r="CI1734" s="89">
        <v>-99</v>
      </c>
      <c r="CJ1734" s="89">
        <v>-99</v>
      </c>
      <c r="CK1734" s="89">
        <v>-99</v>
      </c>
      <c r="CL1734" s="89">
        <v>-99</v>
      </c>
      <c r="CM1734" s="89">
        <v>-99</v>
      </c>
      <c r="CN1734" s="89">
        <v>-99</v>
      </c>
      <c r="CO1734" s="89">
        <v>-99</v>
      </c>
      <c r="CP1734" s="89">
        <v>-99</v>
      </c>
      <c r="CQ1734" s="89">
        <v>-99</v>
      </c>
      <c r="CR1734" s="89">
        <v>-99</v>
      </c>
      <c r="CS1734" s="89">
        <v>-99</v>
      </c>
      <c r="CT1734" s="89">
        <v>-99</v>
      </c>
      <c r="CU1734" s="86">
        <v>-99</v>
      </c>
      <c r="CV1734" s="86">
        <v>-0.1986</v>
      </c>
      <c r="CW1734" s="86">
        <v>36</v>
      </c>
      <c r="CX1734" s="86">
        <v>2</v>
      </c>
      <c r="CY1734" s="86">
        <v>1.0193000000000001</v>
      </c>
      <c r="CZ1734" s="86">
        <v>87</v>
      </c>
      <c r="DA1734" s="86">
        <v>2</v>
      </c>
      <c r="DB1734" s="86">
        <v>-0.50980000000000003</v>
      </c>
      <c r="DC1734" s="86">
        <v>23</v>
      </c>
      <c r="DD1734" s="86">
        <v>-99</v>
      </c>
      <c r="DE1734" s="86">
        <v>-99</v>
      </c>
      <c r="DF1734" s="86">
        <v>-99</v>
      </c>
      <c r="DG1734" s="86">
        <v>-99</v>
      </c>
      <c r="DH1734" s="86">
        <v>-99</v>
      </c>
    </row>
    <row r="1735" spans="1:112" x14ac:dyDescent="0.2">
      <c r="A1735" s="85">
        <f>IF(ISERROR(SEARCH('School Lookup'!$F$3,Data!J1735)),A1734,A1734+1)</f>
        <v>0</v>
      </c>
      <c r="B1735" s="85">
        <f>IF(I1735='School Lookup'!$G$13,1,0)</f>
        <v>0</v>
      </c>
      <c r="C1735" s="85">
        <f t="shared" si="27"/>
        <v>1733</v>
      </c>
      <c r="D1735" s="86" t="s">
        <v>6478</v>
      </c>
      <c r="E1735" s="86" t="s">
        <v>6790</v>
      </c>
      <c r="F1735" s="86" t="s">
        <v>2774</v>
      </c>
      <c r="G1735" s="86" t="s">
        <v>2859</v>
      </c>
      <c r="H1735" s="86" t="s">
        <v>1548</v>
      </c>
      <c r="I1735" s="86" t="s">
        <v>5572</v>
      </c>
      <c r="J1735" s="86" t="s">
        <v>2452</v>
      </c>
      <c r="K1735" s="86" t="s">
        <v>36</v>
      </c>
      <c r="L1735" s="86">
        <v>1</v>
      </c>
      <c r="M1735" s="86">
        <v>-99</v>
      </c>
      <c r="N1735" s="89">
        <v>-99</v>
      </c>
      <c r="O1735" s="89">
        <v>-99</v>
      </c>
      <c r="P1735" s="89">
        <v>-99</v>
      </c>
      <c r="Q1735" s="89">
        <v>-99</v>
      </c>
      <c r="R1735" s="89">
        <v>-99</v>
      </c>
      <c r="S1735" s="89">
        <v>-99</v>
      </c>
      <c r="T1735" s="89">
        <v>-99</v>
      </c>
      <c r="U1735" s="89">
        <v>-99</v>
      </c>
      <c r="V1735" s="89">
        <v>-99</v>
      </c>
      <c r="W1735" s="89">
        <v>-99</v>
      </c>
      <c r="X1735" s="89">
        <v>-99</v>
      </c>
      <c r="Y1735" s="89">
        <v>-99</v>
      </c>
      <c r="Z1735" s="89">
        <v>-99</v>
      </c>
      <c r="AA1735" s="89">
        <v>-99</v>
      </c>
      <c r="AB1735" s="89">
        <v>-99</v>
      </c>
      <c r="AC1735" s="89">
        <v>-99</v>
      </c>
      <c r="AD1735" s="89">
        <v>-99</v>
      </c>
      <c r="AE1735" s="89">
        <v>-99</v>
      </c>
      <c r="AF1735" s="89">
        <v>-99</v>
      </c>
      <c r="AG1735" s="89">
        <v>-99</v>
      </c>
      <c r="AH1735" s="89">
        <v>-99</v>
      </c>
      <c r="AI1735" s="89">
        <v>-99</v>
      </c>
      <c r="AJ1735" s="89">
        <v>-99</v>
      </c>
      <c r="AK1735" s="89">
        <v>-99</v>
      </c>
      <c r="AL1735" s="89">
        <v>-99</v>
      </c>
      <c r="AM1735" s="89">
        <v>-99</v>
      </c>
      <c r="AN1735" s="89">
        <v>-99</v>
      </c>
      <c r="AO1735" s="89">
        <v>-99</v>
      </c>
      <c r="AP1735" s="89">
        <v>-99</v>
      </c>
      <c r="AQ1735" s="89">
        <v>-99</v>
      </c>
      <c r="AR1735" s="89">
        <v>-99</v>
      </c>
      <c r="AS1735" s="89">
        <v>-99</v>
      </c>
      <c r="AT1735" s="89">
        <v>-99</v>
      </c>
      <c r="AU1735" s="89">
        <v>-99</v>
      </c>
      <c r="AV1735" s="89">
        <v>-99</v>
      </c>
      <c r="AW1735" s="89">
        <v>-99</v>
      </c>
      <c r="AX1735" s="89">
        <v>-99</v>
      </c>
      <c r="AY1735" s="89">
        <v>-99</v>
      </c>
      <c r="AZ1735" s="89">
        <v>-99</v>
      </c>
      <c r="BA1735" s="89">
        <v>1</v>
      </c>
      <c r="BB1735" s="89">
        <v>-0.11824100087796301</v>
      </c>
      <c r="BC1735" s="89">
        <v>-4.15946581439844E-2</v>
      </c>
      <c r="BD1735" s="89">
        <v>36.466299999999997</v>
      </c>
      <c r="BE1735" s="89">
        <v>-1.18266548387098</v>
      </c>
      <c r="BF1735" s="89">
        <v>47.322176558384598</v>
      </c>
      <c r="BG1735" s="89">
        <v>-0.61213007100748196</v>
      </c>
      <c r="BH1735" s="89">
        <v>-0.64475031076071998</v>
      </c>
      <c r="BI1735" s="89">
        <v>0.24967119684349001</v>
      </c>
      <c r="BJ1735" s="89">
        <v>-0.16097558175284099</v>
      </c>
      <c r="BK1735" s="89">
        <v>1</v>
      </c>
      <c r="BL1735" s="89">
        <v>-0.13806762904636899</v>
      </c>
      <c r="BM1735" s="89">
        <v>-0.154206173721472</v>
      </c>
      <c r="BN1735" s="89">
        <v>50.163499999999999</v>
      </c>
      <c r="BO1735" s="89">
        <v>0.169332038013873</v>
      </c>
      <c r="BP1735" s="89">
        <v>46.544144794400701</v>
      </c>
      <c r="BQ1735" s="89">
        <v>7.5629321462004498E-3</v>
      </c>
      <c r="BR1735" s="89">
        <v>1.9808674937465201E-2</v>
      </c>
      <c r="BS1735" s="89">
        <v>0.25054800526085103</v>
      </c>
      <c r="BT1735" s="89">
        <v>4.9630239924425097E-3</v>
      </c>
      <c r="BU1735" s="89">
        <v>1</v>
      </c>
      <c r="BV1735" s="89">
        <v>-0.314317265556529</v>
      </c>
      <c r="BW1735" s="89">
        <v>-0.56684773942707101</v>
      </c>
      <c r="BX1735" s="89">
        <v>52.807200000000002</v>
      </c>
      <c r="BY1735" s="89">
        <v>0.38142448728839001</v>
      </c>
      <c r="BZ1735" s="89">
        <v>53.637190096406698</v>
      </c>
      <c r="CA1735" s="89">
        <v>-9.27116260693404E-2</v>
      </c>
      <c r="CB1735" s="89">
        <v>-8.78771935714876E-2</v>
      </c>
      <c r="CC1735" s="89">
        <v>0.25010960105217001</v>
      </c>
      <c r="CD1735" s="89">
        <v>-2.1978929825749099E-2</v>
      </c>
      <c r="CE1735" s="89">
        <v>1</v>
      </c>
      <c r="CF1735" s="89">
        <v>-0.32278946444249301</v>
      </c>
      <c r="CG1735" s="89">
        <v>-0.58719109403731895</v>
      </c>
      <c r="CH1735" s="89">
        <v>52.569400000000002</v>
      </c>
      <c r="CI1735" s="89">
        <v>0.373536264818362</v>
      </c>
      <c r="CJ1735" s="89">
        <v>52.063214223002603</v>
      </c>
      <c r="CK1735" s="89">
        <v>-0.10682741460947801</v>
      </c>
      <c r="CL1735" s="89">
        <v>-0.10644728246976901</v>
      </c>
      <c r="CM1735" s="89">
        <v>0.24967119684349001</v>
      </c>
      <c r="CN1735" s="89">
        <v>-2.6576820414964401E-2</v>
      </c>
      <c r="CO1735" s="89">
        <v>91.57</v>
      </c>
      <c r="CP1735" s="89">
        <v>0.31590000000000001</v>
      </c>
      <c r="CQ1735" s="89">
        <v>-0.28000000000000003</v>
      </c>
      <c r="CR1735" s="89">
        <v>-0.223</v>
      </c>
      <c r="CS1735" s="89">
        <v>0.31590000000000001</v>
      </c>
      <c r="CT1735" s="89">
        <v>-0.1575</v>
      </c>
      <c r="CU1735" s="86" t="s">
        <v>6986</v>
      </c>
      <c r="CV1735" s="86">
        <v>-0.19989999999999999</v>
      </c>
      <c r="CW1735" s="86">
        <v>36</v>
      </c>
      <c r="CX1735" s="86">
        <v>2</v>
      </c>
      <c r="CY1735" s="86">
        <v>-1.2110000000000001</v>
      </c>
      <c r="CZ1735" s="86">
        <v>7</v>
      </c>
      <c r="DA1735" s="86">
        <v>4</v>
      </c>
      <c r="DB1735" s="86">
        <v>-6.4199999999999993E-2</v>
      </c>
      <c r="DC1735" s="86">
        <v>44</v>
      </c>
      <c r="DD1735" s="86">
        <v>-99</v>
      </c>
      <c r="DE1735" s="86">
        <v>-99</v>
      </c>
      <c r="DF1735" s="86">
        <v>-99</v>
      </c>
      <c r="DG1735" s="86">
        <v>-99</v>
      </c>
      <c r="DH1735" s="86">
        <v>-99</v>
      </c>
    </row>
    <row r="1736" spans="1:112" x14ac:dyDescent="0.2">
      <c r="A1736" s="85">
        <f>IF(ISERROR(SEARCH('School Lookup'!$F$3,Data!J1736)),A1735,A1735+1)</f>
        <v>0</v>
      </c>
      <c r="B1736" s="85">
        <f>IF(I1736='School Lookup'!$G$13,1,0)</f>
        <v>0</v>
      </c>
      <c r="C1736" s="85">
        <f t="shared" si="27"/>
        <v>1734</v>
      </c>
      <c r="D1736" s="86" t="s">
        <v>6478</v>
      </c>
      <c r="E1736" s="86" t="s">
        <v>6702</v>
      </c>
      <c r="F1736" s="86" t="s">
        <v>1150</v>
      </c>
      <c r="G1736" s="86" t="s">
        <v>2840</v>
      </c>
      <c r="H1736" s="86" t="s">
        <v>567</v>
      </c>
      <c r="I1736" s="86" t="s">
        <v>4213</v>
      </c>
      <c r="J1736" s="86" t="s">
        <v>1523</v>
      </c>
      <c r="K1736" s="86" t="s">
        <v>138</v>
      </c>
      <c r="L1736" s="86">
        <v>1</v>
      </c>
      <c r="M1736" s="86">
        <v>1</v>
      </c>
      <c r="N1736" s="89">
        <v>9.7384900990098999E-2</v>
      </c>
      <c r="O1736" s="89">
        <v>0.305241888946652</v>
      </c>
      <c r="P1736" s="89">
        <v>36.292700000000004</v>
      </c>
      <c r="Q1736" s="89">
        <v>-1.43656191057279</v>
      </c>
      <c r="R1736" s="89">
        <v>48.514850990098999</v>
      </c>
      <c r="S1736" s="89">
        <v>-0.56566001081306805</v>
      </c>
      <c r="T1736" s="89">
        <v>-0.64194980074660002</v>
      </c>
      <c r="U1736" s="89">
        <v>0.37827715355805203</v>
      </c>
      <c r="V1736" s="89">
        <v>-0.24283494335358299</v>
      </c>
      <c r="W1736" s="89">
        <v>1</v>
      </c>
      <c r="X1736" s="89">
        <v>0.139265099009901</v>
      </c>
      <c r="Y1736" s="89">
        <v>0.416898756405852</v>
      </c>
      <c r="Z1736" s="89">
        <v>46.837400000000002</v>
      </c>
      <c r="AA1736" s="89">
        <v>-0.37290752912766501</v>
      </c>
      <c r="AB1736" s="89">
        <v>48.762388613861397</v>
      </c>
      <c r="AC1736" s="89">
        <v>2.1995613639093699E-2</v>
      </c>
      <c r="AD1736" s="89">
        <v>2.6980756596986899E-2</v>
      </c>
      <c r="AE1736" s="89">
        <v>0.37827715355805203</v>
      </c>
      <c r="AF1736" s="89">
        <v>1.02062038063509E-2</v>
      </c>
      <c r="AG1736" s="89">
        <v>1</v>
      </c>
      <c r="AH1736" s="89">
        <v>7.5230158730158703E-2</v>
      </c>
      <c r="AI1736" s="89">
        <v>0.21893848420459999</v>
      </c>
      <c r="AJ1736" s="89">
        <v>-99</v>
      </c>
      <c r="AK1736" s="89">
        <v>-99</v>
      </c>
      <c r="AL1736" s="89">
        <v>46.825395238095197</v>
      </c>
      <c r="AM1736" s="89">
        <v>0.21893848420459999</v>
      </c>
      <c r="AN1736" s="89">
        <v>0.18680278824764701</v>
      </c>
      <c r="AO1736" s="89">
        <v>0.117977528089888</v>
      </c>
      <c r="AP1736" s="89">
        <v>2.20385311977561E-2</v>
      </c>
      <c r="AQ1736" s="89">
        <v>1</v>
      </c>
      <c r="AR1736" s="89">
        <v>1.8782089552238802E-2</v>
      </c>
      <c r="AS1736" s="89">
        <v>0.11222869513460799</v>
      </c>
      <c r="AT1736" s="89">
        <v>-99</v>
      </c>
      <c r="AU1736" s="89">
        <v>-99</v>
      </c>
      <c r="AV1736" s="89">
        <v>53.731314925373098</v>
      </c>
      <c r="AW1736" s="89">
        <v>0.11222869513460799</v>
      </c>
      <c r="AX1736" s="89">
        <v>7.9051956896838194E-2</v>
      </c>
      <c r="AY1736" s="89">
        <v>0.12546816479400699</v>
      </c>
      <c r="AZ1736" s="89">
        <v>9.9185039552212792E-3</v>
      </c>
      <c r="BA1736" s="89">
        <v>-99</v>
      </c>
      <c r="BB1736" s="89">
        <v>-99</v>
      </c>
      <c r="BC1736" s="89">
        <v>-99</v>
      </c>
      <c r="BD1736" s="89">
        <v>-99</v>
      </c>
      <c r="BE1736" s="89">
        <v>-99</v>
      </c>
      <c r="BF1736" s="89">
        <v>-99</v>
      </c>
      <c r="BG1736" s="89">
        <v>-99</v>
      </c>
      <c r="BH1736" s="89">
        <v>-99</v>
      </c>
      <c r="BI1736" s="89">
        <v>-99</v>
      </c>
      <c r="BJ1736" s="89">
        <v>-99</v>
      </c>
      <c r="BK1736" s="89">
        <v>-99</v>
      </c>
      <c r="BL1736" s="89">
        <v>-99</v>
      </c>
      <c r="BM1736" s="89">
        <v>-99</v>
      </c>
      <c r="BN1736" s="89">
        <v>-99</v>
      </c>
      <c r="BO1736" s="89">
        <v>-99</v>
      </c>
      <c r="BP1736" s="89">
        <v>-99</v>
      </c>
      <c r="BQ1736" s="89">
        <v>-99</v>
      </c>
      <c r="BR1736" s="89">
        <v>-99</v>
      </c>
      <c r="BS1736" s="89">
        <v>-99</v>
      </c>
      <c r="BT1736" s="89">
        <v>-99</v>
      </c>
      <c r="BU1736" s="89">
        <v>-99</v>
      </c>
      <c r="BV1736" s="89">
        <v>-99</v>
      </c>
      <c r="BW1736" s="89">
        <v>-99</v>
      </c>
      <c r="BX1736" s="89">
        <v>-99</v>
      </c>
      <c r="BY1736" s="89">
        <v>-99</v>
      </c>
      <c r="BZ1736" s="89">
        <v>-99</v>
      </c>
      <c r="CA1736" s="89">
        <v>-99</v>
      </c>
      <c r="CB1736" s="89">
        <v>-99</v>
      </c>
      <c r="CC1736" s="89">
        <v>-99</v>
      </c>
      <c r="CD1736" s="89">
        <v>-99</v>
      </c>
      <c r="CE1736" s="89">
        <v>-99</v>
      </c>
      <c r="CF1736" s="89">
        <v>-99</v>
      </c>
      <c r="CG1736" s="89">
        <v>-99</v>
      </c>
      <c r="CH1736" s="89">
        <v>-99</v>
      </c>
      <c r="CI1736" s="89">
        <v>-99</v>
      </c>
      <c r="CJ1736" s="89">
        <v>-99</v>
      </c>
      <c r="CK1736" s="89">
        <v>-99</v>
      </c>
      <c r="CL1736" s="89">
        <v>-99</v>
      </c>
      <c r="CM1736" s="89">
        <v>-99</v>
      </c>
      <c r="CN1736" s="89">
        <v>-99</v>
      </c>
      <c r="CO1736" s="89">
        <v>-99</v>
      </c>
      <c r="CP1736" s="89">
        <v>-99</v>
      </c>
      <c r="CQ1736" s="89">
        <v>-99</v>
      </c>
      <c r="CR1736" s="89">
        <v>-99</v>
      </c>
      <c r="CS1736" s="89">
        <v>-99</v>
      </c>
      <c r="CT1736" s="89">
        <v>-99</v>
      </c>
      <c r="CU1736" s="86">
        <v>-99</v>
      </c>
      <c r="CV1736" s="86">
        <v>-0.20069999999999999</v>
      </c>
      <c r="CW1736" s="86">
        <v>36</v>
      </c>
      <c r="CX1736" s="86">
        <v>2</v>
      </c>
      <c r="CY1736" s="86">
        <v>-3.39E-2</v>
      </c>
      <c r="CZ1736" s="86">
        <v>50</v>
      </c>
      <c r="DA1736" s="86">
        <v>2</v>
      </c>
      <c r="DB1736" s="86">
        <v>-0.6845</v>
      </c>
      <c r="DC1736" s="86">
        <v>17</v>
      </c>
      <c r="DD1736" s="86">
        <v>-99</v>
      </c>
      <c r="DE1736" s="86">
        <v>-99</v>
      </c>
      <c r="DF1736" s="86">
        <v>-99</v>
      </c>
      <c r="DG1736" s="86">
        <v>-99</v>
      </c>
      <c r="DH1736" s="86">
        <v>-99</v>
      </c>
    </row>
    <row r="1737" spans="1:112" x14ac:dyDescent="0.2">
      <c r="A1737" s="85">
        <f>IF(ISERROR(SEARCH('School Lookup'!$F$3,Data!J1737)),A1736,A1736+1)</f>
        <v>0</v>
      </c>
      <c r="B1737" s="85">
        <f>IF(I1737='School Lookup'!$G$13,1,0)</f>
        <v>0</v>
      </c>
      <c r="C1737" s="85">
        <f t="shared" si="27"/>
        <v>1735</v>
      </c>
      <c r="D1737" s="86" t="s">
        <v>6478</v>
      </c>
      <c r="E1737" s="86" t="s">
        <v>6581</v>
      </c>
      <c r="F1737" s="86" t="s">
        <v>2754</v>
      </c>
      <c r="G1737" s="86" t="s">
        <v>2797</v>
      </c>
      <c r="H1737" s="86" t="s">
        <v>5950</v>
      </c>
      <c r="I1737" s="86" t="s">
        <v>4390</v>
      </c>
      <c r="J1737" s="86" t="s">
        <v>996</v>
      </c>
      <c r="K1737" s="86" t="s">
        <v>6485</v>
      </c>
      <c r="L1737" s="86">
        <v>1</v>
      </c>
      <c r="M1737" s="86">
        <v>1</v>
      </c>
      <c r="N1737" s="89">
        <v>-7.9535339506172795E-2</v>
      </c>
      <c r="O1737" s="89">
        <v>-7.78787007725502E-2</v>
      </c>
      <c r="P1737" s="89">
        <v>46.370899999999999</v>
      </c>
      <c r="Q1737" s="89">
        <v>-0.36755300740119001</v>
      </c>
      <c r="R1737" s="89">
        <v>47.839511728395102</v>
      </c>
      <c r="S1737" s="89">
        <v>-0.22271585408687</v>
      </c>
      <c r="T1737" s="89">
        <v>-0.25282242030771501</v>
      </c>
      <c r="U1737" s="89">
        <v>0.37806301050175001</v>
      </c>
      <c r="V1737" s="89">
        <v>-9.5582805343873603E-2</v>
      </c>
      <c r="W1737" s="89">
        <v>1</v>
      </c>
      <c r="X1737" s="89">
        <v>-0.144603086419753</v>
      </c>
      <c r="Y1737" s="89">
        <v>-0.25137191425373601</v>
      </c>
      <c r="Z1737" s="89">
        <v>47.061</v>
      </c>
      <c r="AA1737" s="89">
        <v>-0.34502394741189701</v>
      </c>
      <c r="AB1737" s="89">
        <v>51.234584876543202</v>
      </c>
      <c r="AC1737" s="89">
        <v>-0.29819793083281598</v>
      </c>
      <c r="AD1737" s="89">
        <v>-0.34583723679040601</v>
      </c>
      <c r="AE1737" s="89">
        <v>0.37806301050175001</v>
      </c>
      <c r="AF1737" s="89">
        <v>-0.13074826688458799</v>
      </c>
      <c r="AG1737" s="89">
        <v>1</v>
      </c>
      <c r="AH1737" s="89">
        <v>3.2036363636363703E-2</v>
      </c>
      <c r="AI1737" s="89">
        <v>0.12598127013674401</v>
      </c>
      <c r="AJ1737" s="89">
        <v>-99</v>
      </c>
      <c r="AK1737" s="89">
        <v>-99</v>
      </c>
      <c r="AL1737" s="89">
        <v>42.2727454545455</v>
      </c>
      <c r="AM1737" s="89">
        <v>0.12598127013674401</v>
      </c>
      <c r="AN1737" s="89">
        <v>8.9147198488078699E-2</v>
      </c>
      <c r="AO1737" s="89">
        <v>0.12835472578763099</v>
      </c>
      <c r="AP1737" s="89">
        <v>1.14424642166729E-2</v>
      </c>
      <c r="AQ1737" s="89">
        <v>1</v>
      </c>
      <c r="AR1737" s="89">
        <v>3.05727272727273E-2</v>
      </c>
      <c r="AS1737" s="89">
        <v>0.13873187906776599</v>
      </c>
      <c r="AT1737" s="89">
        <v>-99</v>
      </c>
      <c r="AU1737" s="89">
        <v>-99</v>
      </c>
      <c r="AV1737" s="89">
        <v>56.565639393939399</v>
      </c>
      <c r="AW1737" s="89">
        <v>0.13873187906776599</v>
      </c>
      <c r="AX1737" s="89">
        <v>0.106980879103601</v>
      </c>
      <c r="AY1737" s="89">
        <v>0.11551925320886799</v>
      </c>
      <c r="AZ1737" s="89">
        <v>1.23583512616762E-2</v>
      </c>
      <c r="BA1737" s="89">
        <v>-99</v>
      </c>
      <c r="BB1737" s="89">
        <v>-99</v>
      </c>
      <c r="BC1737" s="89">
        <v>-99</v>
      </c>
      <c r="BD1737" s="89">
        <v>-99</v>
      </c>
      <c r="BE1737" s="89">
        <v>-99</v>
      </c>
      <c r="BF1737" s="89">
        <v>-99</v>
      </c>
      <c r="BG1737" s="89">
        <v>-99</v>
      </c>
      <c r="BH1737" s="89">
        <v>-99</v>
      </c>
      <c r="BI1737" s="89">
        <v>-99</v>
      </c>
      <c r="BJ1737" s="89">
        <v>-99</v>
      </c>
      <c r="BK1737" s="89">
        <v>-99</v>
      </c>
      <c r="BL1737" s="89">
        <v>-99</v>
      </c>
      <c r="BM1737" s="89">
        <v>-99</v>
      </c>
      <c r="BN1737" s="89">
        <v>-99</v>
      </c>
      <c r="BO1737" s="89">
        <v>-99</v>
      </c>
      <c r="BP1737" s="89">
        <v>-99</v>
      </c>
      <c r="BQ1737" s="89">
        <v>-99</v>
      </c>
      <c r="BR1737" s="89">
        <v>-99</v>
      </c>
      <c r="BS1737" s="89">
        <v>-99</v>
      </c>
      <c r="BT1737" s="89">
        <v>-99</v>
      </c>
      <c r="BU1737" s="89">
        <v>-99</v>
      </c>
      <c r="BV1737" s="89">
        <v>-99</v>
      </c>
      <c r="BW1737" s="89">
        <v>-99</v>
      </c>
      <c r="BX1737" s="89">
        <v>-99</v>
      </c>
      <c r="BY1737" s="89">
        <v>-99</v>
      </c>
      <c r="BZ1737" s="89">
        <v>-99</v>
      </c>
      <c r="CA1737" s="89">
        <v>-99</v>
      </c>
      <c r="CB1737" s="89">
        <v>-99</v>
      </c>
      <c r="CC1737" s="89">
        <v>-99</v>
      </c>
      <c r="CD1737" s="89">
        <v>-99</v>
      </c>
      <c r="CE1737" s="89">
        <v>-99</v>
      </c>
      <c r="CF1737" s="89">
        <v>-99</v>
      </c>
      <c r="CG1737" s="89">
        <v>-99</v>
      </c>
      <c r="CH1737" s="89">
        <v>-99</v>
      </c>
      <c r="CI1737" s="89">
        <v>-99</v>
      </c>
      <c r="CJ1737" s="89">
        <v>-99</v>
      </c>
      <c r="CK1737" s="89">
        <v>-99</v>
      </c>
      <c r="CL1737" s="89">
        <v>-99</v>
      </c>
      <c r="CM1737" s="89">
        <v>-99</v>
      </c>
      <c r="CN1737" s="89">
        <v>-99</v>
      </c>
      <c r="CO1737" s="89">
        <v>-99</v>
      </c>
      <c r="CP1737" s="89">
        <v>-99</v>
      </c>
      <c r="CQ1737" s="89">
        <v>-99</v>
      </c>
      <c r="CR1737" s="89">
        <v>-99</v>
      </c>
      <c r="CS1737" s="89">
        <v>-99</v>
      </c>
      <c r="CT1737" s="89">
        <v>-99</v>
      </c>
      <c r="CU1737" s="86">
        <v>-99</v>
      </c>
      <c r="CV1737" s="86">
        <v>-0.20250000000000001</v>
      </c>
      <c r="CW1737" s="86">
        <v>36</v>
      </c>
      <c r="CX1737" s="86">
        <v>2</v>
      </c>
      <c r="CY1737" s="86">
        <v>6.6E-3</v>
      </c>
      <c r="CZ1737" s="86">
        <v>52</v>
      </c>
      <c r="DA1737" s="86">
        <v>2</v>
      </c>
      <c r="DB1737" s="86">
        <v>-0.26939999999999997</v>
      </c>
      <c r="DC1737" s="86">
        <v>33</v>
      </c>
      <c r="DD1737" s="86">
        <v>-99</v>
      </c>
      <c r="DE1737" s="86">
        <v>-99</v>
      </c>
      <c r="DF1737" s="86">
        <v>-99</v>
      </c>
      <c r="DG1737" s="86">
        <v>-99</v>
      </c>
      <c r="DH1737" s="86">
        <v>-99</v>
      </c>
    </row>
    <row r="1738" spans="1:112" x14ac:dyDescent="0.2">
      <c r="A1738" s="85">
        <f>IF(ISERROR(SEARCH('School Lookup'!$F$3,Data!J1738)),A1737,A1737+1)</f>
        <v>0</v>
      </c>
      <c r="B1738" s="85">
        <f>IF(I1738='School Lookup'!$G$13,1,0)</f>
        <v>0</v>
      </c>
      <c r="C1738" s="85">
        <f t="shared" si="27"/>
        <v>1736</v>
      </c>
      <c r="D1738" s="86" t="s">
        <v>6478</v>
      </c>
      <c r="E1738" s="86" t="s">
        <v>6702</v>
      </c>
      <c r="F1738" s="86" t="s">
        <v>1150</v>
      </c>
      <c r="G1738" s="86" t="s">
        <v>3311</v>
      </c>
      <c r="H1738" s="86" t="s">
        <v>1300</v>
      </c>
      <c r="I1738" s="86" t="s">
        <v>5819</v>
      </c>
      <c r="J1738" s="86" t="s">
        <v>1667</v>
      </c>
      <c r="K1738" s="86" t="s">
        <v>26</v>
      </c>
      <c r="L1738" s="86">
        <v>1</v>
      </c>
      <c r="M1738" s="86">
        <v>1</v>
      </c>
      <c r="N1738" s="89">
        <v>-0.35088309859154898</v>
      </c>
      <c r="O1738" s="89">
        <v>-0.66548198001387604</v>
      </c>
      <c r="P1738" s="89">
        <v>65.784499999999994</v>
      </c>
      <c r="Q1738" s="89">
        <v>1.6916749542003</v>
      </c>
      <c r="R1738" s="89">
        <v>50.985908450704201</v>
      </c>
      <c r="S1738" s="89">
        <v>0.51309648709320999</v>
      </c>
      <c r="T1738" s="89">
        <v>0.58207948194748604</v>
      </c>
      <c r="U1738" s="89">
        <v>0.37566137566137597</v>
      </c>
      <c r="V1738" s="89">
        <v>0.21866477893265299</v>
      </c>
      <c r="W1738" s="89">
        <v>1</v>
      </c>
      <c r="X1738" s="89">
        <v>-0.45601666666666701</v>
      </c>
      <c r="Y1738" s="89">
        <v>-0.98448880725504895</v>
      </c>
      <c r="Z1738" s="89">
        <v>55</v>
      </c>
      <c r="AA1738" s="89">
        <v>0.64499284704912496</v>
      </c>
      <c r="AB1738" s="89">
        <v>49.717531073446303</v>
      </c>
      <c r="AC1738" s="89">
        <v>-0.16974798010296199</v>
      </c>
      <c r="AD1738" s="89">
        <v>-0.19627627996101299</v>
      </c>
      <c r="AE1738" s="89">
        <v>0.37460317460317499</v>
      </c>
      <c r="AF1738" s="89">
        <v>-7.3525717572696797E-2</v>
      </c>
      <c r="AG1738" s="89">
        <v>1</v>
      </c>
      <c r="AH1738" s="89">
        <v>-0.535507438016529</v>
      </c>
      <c r="AI1738" s="89">
        <v>-1.0954277435553901</v>
      </c>
      <c r="AJ1738" s="89">
        <v>-99</v>
      </c>
      <c r="AK1738" s="89">
        <v>-99</v>
      </c>
      <c r="AL1738" s="89">
        <v>52.066138016528903</v>
      </c>
      <c r="AM1738" s="89">
        <v>-1.0954277435553901</v>
      </c>
      <c r="AN1738" s="89">
        <v>-1.1939960063275299</v>
      </c>
      <c r="AO1738" s="89">
        <v>0.12804232804232801</v>
      </c>
      <c r="AP1738" s="89">
        <v>-0.15288202832341899</v>
      </c>
      <c r="AQ1738" s="89">
        <v>1</v>
      </c>
      <c r="AR1738" s="89">
        <v>-0.69117304347826103</v>
      </c>
      <c r="AS1738" s="89">
        <v>-1.48361980102436</v>
      </c>
      <c r="AT1738" s="89">
        <v>-99</v>
      </c>
      <c r="AU1738" s="89">
        <v>-99</v>
      </c>
      <c r="AV1738" s="89">
        <v>50.434787826087003</v>
      </c>
      <c r="AW1738" s="89">
        <v>-1.48361980102436</v>
      </c>
      <c r="AX1738" s="89">
        <v>-1.60264517864023</v>
      </c>
      <c r="AY1738" s="89">
        <v>0.12169312169312201</v>
      </c>
      <c r="AZ1738" s="89">
        <v>-0.19503089475516</v>
      </c>
      <c r="BA1738" s="89">
        <v>-99</v>
      </c>
      <c r="BB1738" s="89">
        <v>-99</v>
      </c>
      <c r="BC1738" s="89">
        <v>-99</v>
      </c>
      <c r="BD1738" s="89">
        <v>-99</v>
      </c>
      <c r="BE1738" s="89">
        <v>-99</v>
      </c>
      <c r="BF1738" s="89">
        <v>-99</v>
      </c>
      <c r="BG1738" s="89">
        <v>-99</v>
      </c>
      <c r="BH1738" s="89">
        <v>-99</v>
      </c>
      <c r="BI1738" s="89">
        <v>-99</v>
      </c>
      <c r="BJ1738" s="89">
        <v>-99</v>
      </c>
      <c r="BK1738" s="89">
        <v>-99</v>
      </c>
      <c r="BL1738" s="89">
        <v>-99</v>
      </c>
      <c r="BM1738" s="89">
        <v>-99</v>
      </c>
      <c r="BN1738" s="89">
        <v>-99</v>
      </c>
      <c r="BO1738" s="89">
        <v>-99</v>
      </c>
      <c r="BP1738" s="89">
        <v>-99</v>
      </c>
      <c r="BQ1738" s="89">
        <v>-99</v>
      </c>
      <c r="BR1738" s="89">
        <v>-99</v>
      </c>
      <c r="BS1738" s="89">
        <v>-99</v>
      </c>
      <c r="BT1738" s="89">
        <v>-99</v>
      </c>
      <c r="BU1738" s="89">
        <v>-99</v>
      </c>
      <c r="BV1738" s="89">
        <v>-99</v>
      </c>
      <c r="BW1738" s="89">
        <v>-99</v>
      </c>
      <c r="BX1738" s="89">
        <v>-99</v>
      </c>
      <c r="BY1738" s="89">
        <v>-99</v>
      </c>
      <c r="BZ1738" s="89">
        <v>-99</v>
      </c>
      <c r="CA1738" s="89">
        <v>-99</v>
      </c>
      <c r="CB1738" s="89">
        <v>-99</v>
      </c>
      <c r="CC1738" s="89">
        <v>-99</v>
      </c>
      <c r="CD1738" s="89">
        <v>-99</v>
      </c>
      <c r="CE1738" s="89">
        <v>-99</v>
      </c>
      <c r="CF1738" s="89">
        <v>-99</v>
      </c>
      <c r="CG1738" s="89">
        <v>-99</v>
      </c>
      <c r="CH1738" s="89">
        <v>-99</v>
      </c>
      <c r="CI1738" s="89">
        <v>-99</v>
      </c>
      <c r="CJ1738" s="89">
        <v>-99</v>
      </c>
      <c r="CK1738" s="89">
        <v>-99</v>
      </c>
      <c r="CL1738" s="89">
        <v>-99</v>
      </c>
      <c r="CM1738" s="89">
        <v>-99</v>
      </c>
      <c r="CN1738" s="89">
        <v>-99</v>
      </c>
      <c r="CO1738" s="89">
        <v>-99</v>
      </c>
      <c r="CP1738" s="89">
        <v>-99</v>
      </c>
      <c r="CQ1738" s="89">
        <v>-99</v>
      </c>
      <c r="CR1738" s="89">
        <v>-99</v>
      </c>
      <c r="CS1738" s="89">
        <v>-99</v>
      </c>
      <c r="CT1738" s="89">
        <v>-99</v>
      </c>
      <c r="CU1738" s="86">
        <v>-99</v>
      </c>
      <c r="CV1738" s="86">
        <v>-0.20280000000000001</v>
      </c>
      <c r="CW1738" s="86">
        <v>36</v>
      </c>
      <c r="CX1738" s="86">
        <v>2</v>
      </c>
      <c r="CY1738" s="86">
        <v>0.27460000000000001</v>
      </c>
      <c r="CZ1738" s="86">
        <v>65</v>
      </c>
      <c r="DA1738" s="86">
        <v>2</v>
      </c>
      <c r="DB1738" s="86">
        <v>0.87709999999999999</v>
      </c>
      <c r="DC1738" s="86">
        <v>87</v>
      </c>
      <c r="DD1738" s="86">
        <v>-99</v>
      </c>
      <c r="DE1738" s="86">
        <v>-99</v>
      </c>
      <c r="DF1738" s="86">
        <v>-99</v>
      </c>
      <c r="DG1738" s="86">
        <v>-99</v>
      </c>
      <c r="DH1738" s="86">
        <v>-99</v>
      </c>
    </row>
    <row r="1739" spans="1:112" x14ac:dyDescent="0.2">
      <c r="A1739" s="85">
        <f>IF(ISERROR(SEARCH('School Lookup'!$F$3,Data!J1739)),A1738,A1738+1)</f>
        <v>0</v>
      </c>
      <c r="B1739" s="85">
        <f>IF(I1739='School Lookup'!$G$13,1,0)</f>
        <v>0</v>
      </c>
      <c r="C1739" s="85">
        <f t="shared" si="27"/>
        <v>1737</v>
      </c>
      <c r="D1739" s="86" t="s">
        <v>6478</v>
      </c>
      <c r="E1739" s="86" t="s">
        <v>6552</v>
      </c>
      <c r="F1739" s="86" t="s">
        <v>518</v>
      </c>
      <c r="G1739" s="86" t="s">
        <v>3216</v>
      </c>
      <c r="H1739" s="86" t="s">
        <v>295</v>
      </c>
      <c r="I1739" s="86" t="s">
        <v>4724</v>
      </c>
      <c r="J1739" s="86" t="s">
        <v>627</v>
      </c>
      <c r="K1739" s="86" t="s">
        <v>36</v>
      </c>
      <c r="L1739" s="86">
        <v>1</v>
      </c>
      <c r="M1739" s="86">
        <v>-99</v>
      </c>
      <c r="N1739" s="89">
        <v>-99</v>
      </c>
      <c r="O1739" s="89">
        <v>-99</v>
      </c>
      <c r="P1739" s="89">
        <v>-99</v>
      </c>
      <c r="Q1739" s="89">
        <v>-99</v>
      </c>
      <c r="R1739" s="89">
        <v>-99</v>
      </c>
      <c r="S1739" s="89">
        <v>-99</v>
      </c>
      <c r="T1739" s="89">
        <v>-99</v>
      </c>
      <c r="U1739" s="89">
        <v>-99</v>
      </c>
      <c r="V1739" s="89">
        <v>-99</v>
      </c>
      <c r="W1739" s="89">
        <v>-99</v>
      </c>
      <c r="X1739" s="89">
        <v>-99</v>
      </c>
      <c r="Y1739" s="89">
        <v>-99</v>
      </c>
      <c r="Z1739" s="89">
        <v>-99</v>
      </c>
      <c r="AA1739" s="89">
        <v>-99</v>
      </c>
      <c r="AB1739" s="89">
        <v>-99</v>
      </c>
      <c r="AC1739" s="89">
        <v>-99</v>
      </c>
      <c r="AD1739" s="89">
        <v>-99</v>
      </c>
      <c r="AE1739" s="89">
        <v>-99</v>
      </c>
      <c r="AF1739" s="89">
        <v>-99</v>
      </c>
      <c r="AG1739" s="89">
        <v>-99</v>
      </c>
      <c r="AH1739" s="89">
        <v>-99</v>
      </c>
      <c r="AI1739" s="89">
        <v>-99</v>
      </c>
      <c r="AJ1739" s="89">
        <v>-99</v>
      </c>
      <c r="AK1739" s="89">
        <v>-99</v>
      </c>
      <c r="AL1739" s="89">
        <v>-99</v>
      </c>
      <c r="AM1739" s="89">
        <v>-99</v>
      </c>
      <c r="AN1739" s="89">
        <v>-99</v>
      </c>
      <c r="AO1739" s="89">
        <v>-99</v>
      </c>
      <c r="AP1739" s="89">
        <v>-99</v>
      </c>
      <c r="AQ1739" s="89">
        <v>-99</v>
      </c>
      <c r="AR1739" s="89">
        <v>-99</v>
      </c>
      <c r="AS1739" s="89">
        <v>-99</v>
      </c>
      <c r="AT1739" s="89">
        <v>-99</v>
      </c>
      <c r="AU1739" s="89">
        <v>-99</v>
      </c>
      <c r="AV1739" s="89">
        <v>-99</v>
      </c>
      <c r="AW1739" s="89">
        <v>-99</v>
      </c>
      <c r="AX1739" s="89">
        <v>-99</v>
      </c>
      <c r="AY1739" s="89">
        <v>-99</v>
      </c>
      <c r="AZ1739" s="89">
        <v>-99</v>
      </c>
      <c r="BA1739" s="89">
        <v>1</v>
      </c>
      <c r="BB1739" s="89">
        <v>-0.33273876651982398</v>
      </c>
      <c r="BC1739" s="89">
        <v>-0.52427942275277795</v>
      </c>
      <c r="BD1739" s="89">
        <v>46.524799999999999</v>
      </c>
      <c r="BE1739" s="89">
        <v>-0.17688738807764401</v>
      </c>
      <c r="BF1739" s="89">
        <v>48.017641850220301</v>
      </c>
      <c r="BG1739" s="89">
        <v>-0.35058340541521099</v>
      </c>
      <c r="BH1739" s="89">
        <v>-0.364905162994626</v>
      </c>
      <c r="BI1739" s="89">
        <v>0.25166297117516601</v>
      </c>
      <c r="BJ1739" s="89">
        <v>-9.1833117516385898E-2</v>
      </c>
      <c r="BK1739" s="89">
        <v>1</v>
      </c>
      <c r="BL1739" s="89">
        <v>-0.277003964757709</v>
      </c>
      <c r="BM1739" s="89">
        <v>-0.49230359630960102</v>
      </c>
      <c r="BN1739" s="89">
        <v>47.060600000000001</v>
      </c>
      <c r="BO1739" s="89">
        <v>-0.179062107876931</v>
      </c>
      <c r="BP1739" s="89">
        <v>50.660769162995599</v>
      </c>
      <c r="BQ1739" s="89">
        <v>-0.33568285209326598</v>
      </c>
      <c r="BR1739" s="89">
        <v>-0.340253681642882</v>
      </c>
      <c r="BS1739" s="89">
        <v>0.25166297117516601</v>
      </c>
      <c r="BT1739" s="89">
        <v>-8.5629252475536904E-2</v>
      </c>
      <c r="BU1739" s="89">
        <v>1</v>
      </c>
      <c r="BV1739" s="89">
        <v>-9.91022321428571E-2</v>
      </c>
      <c r="BW1739" s="89">
        <v>-7.11198447775368E-2</v>
      </c>
      <c r="BX1739" s="89">
        <v>47.441200000000002</v>
      </c>
      <c r="BY1739" s="89">
        <v>-0.17219707931667499</v>
      </c>
      <c r="BZ1739" s="89">
        <v>50.892870089285701</v>
      </c>
      <c r="CA1739" s="89">
        <v>-0.12165846204710599</v>
      </c>
      <c r="CB1739" s="89">
        <v>-0.11838862233675</v>
      </c>
      <c r="CC1739" s="89">
        <v>0.24833702882483399</v>
      </c>
      <c r="CD1739" s="89">
        <v>-2.9400278717773901E-2</v>
      </c>
      <c r="CE1739" s="89">
        <v>1</v>
      </c>
      <c r="CF1739" s="89">
        <v>-0.15418303571428599</v>
      </c>
      <c r="CG1739" s="89">
        <v>-0.18293682588260499</v>
      </c>
      <c r="CH1739" s="89">
        <v>48.214300000000001</v>
      </c>
      <c r="CI1739" s="89">
        <v>-0.123494871481398</v>
      </c>
      <c r="CJ1739" s="89">
        <v>45.9821267857143</v>
      </c>
      <c r="CK1739" s="89">
        <v>-0.153215848682002</v>
      </c>
      <c r="CL1739" s="89">
        <v>-0.15664247517538299</v>
      </c>
      <c r="CM1739" s="89">
        <v>0.24833702882483399</v>
      </c>
      <c r="CN1739" s="89">
        <v>-3.8900126872822398E-2</v>
      </c>
      <c r="CO1739" s="89">
        <v>94.29</v>
      </c>
      <c r="CP1739" s="89">
        <v>0.52139999999999997</v>
      </c>
      <c r="CQ1739" s="89">
        <v>3.08</v>
      </c>
      <c r="CR1739" s="89">
        <v>0.26190000000000002</v>
      </c>
      <c r="CS1739" s="89">
        <v>0.52139999999999997</v>
      </c>
      <c r="CT1739" s="89">
        <v>0.18060000000000001</v>
      </c>
      <c r="CU1739" s="86" t="s">
        <v>6986</v>
      </c>
      <c r="CV1739" s="86">
        <v>-0.2031</v>
      </c>
      <c r="CW1739" s="86">
        <v>36</v>
      </c>
      <c r="CX1739" s="86">
        <v>2</v>
      </c>
      <c r="CY1739" s="86">
        <v>-0.6482</v>
      </c>
      <c r="CZ1739" s="86">
        <v>22</v>
      </c>
      <c r="DA1739" s="86">
        <v>4</v>
      </c>
      <c r="DB1739" s="86">
        <v>-0.16300000000000001</v>
      </c>
      <c r="DC1739" s="86">
        <v>39</v>
      </c>
      <c r="DD1739" s="86">
        <v>-99</v>
      </c>
      <c r="DE1739" s="86">
        <v>-99</v>
      </c>
      <c r="DF1739" s="86">
        <v>-99</v>
      </c>
      <c r="DG1739" s="86">
        <v>-99</v>
      </c>
      <c r="DH1739" s="86">
        <v>-99</v>
      </c>
    </row>
    <row r="1740" spans="1:112" x14ac:dyDescent="0.2">
      <c r="A1740" s="85">
        <f>IF(ISERROR(SEARCH('School Lookup'!$F$3,Data!J1740)),A1739,A1739+1)</f>
        <v>0</v>
      </c>
      <c r="B1740" s="85">
        <f>IF(I1740='School Lookup'!$G$13,1,0)</f>
        <v>0</v>
      </c>
      <c r="C1740" s="85">
        <f t="shared" si="27"/>
        <v>1738</v>
      </c>
      <c r="D1740" s="86" t="s">
        <v>6478</v>
      </c>
      <c r="E1740" s="86" t="s">
        <v>6480</v>
      </c>
      <c r="F1740" s="86" t="s">
        <v>2738</v>
      </c>
      <c r="G1740" s="86" t="s">
        <v>3065</v>
      </c>
      <c r="H1740" s="86" t="s">
        <v>5912</v>
      </c>
      <c r="I1740" s="86" t="s">
        <v>4216</v>
      </c>
      <c r="J1740" s="86" t="s">
        <v>11</v>
      </c>
      <c r="K1740" s="86" t="s">
        <v>12</v>
      </c>
      <c r="L1740" s="86">
        <v>1</v>
      </c>
      <c r="M1740" s="86">
        <v>1</v>
      </c>
      <c r="N1740" s="89">
        <v>-4.1667896678966802E-2</v>
      </c>
      <c r="O1740" s="89">
        <v>4.1232057725805399E-3</v>
      </c>
      <c r="P1740" s="89">
        <v>50.981699999999996</v>
      </c>
      <c r="Q1740" s="89">
        <v>0.12152105847799401</v>
      </c>
      <c r="R1740" s="89">
        <v>51.291499261992598</v>
      </c>
      <c r="S1740" s="89">
        <v>6.2822132125287297E-2</v>
      </c>
      <c r="T1740" s="89">
        <v>7.1168079052916403E-2</v>
      </c>
      <c r="U1740" s="89">
        <v>0.36920980926430502</v>
      </c>
      <c r="V1740" s="89">
        <v>2.6275952892834201E-2</v>
      </c>
      <c r="W1740" s="89">
        <v>1</v>
      </c>
      <c r="X1740" s="89">
        <v>6.0903703703703703E-2</v>
      </c>
      <c r="Y1740" s="89">
        <v>0.23242362011739101</v>
      </c>
      <c r="Z1740" s="89">
        <v>38.435200000000002</v>
      </c>
      <c r="AA1740" s="89">
        <v>-1.4206867343701901</v>
      </c>
      <c r="AB1740" s="89">
        <v>47.777815555555598</v>
      </c>
      <c r="AC1740" s="89">
        <v>-0.59413155712639898</v>
      </c>
      <c r="AD1740" s="89">
        <v>-0.69040814596533095</v>
      </c>
      <c r="AE1740" s="89">
        <v>0.36784741144414201</v>
      </c>
      <c r="AF1740" s="89">
        <v>-0.25396484933329599</v>
      </c>
      <c r="AG1740" s="89">
        <v>1</v>
      </c>
      <c r="AH1740" s="89">
        <v>1.54829787234043E-2</v>
      </c>
      <c r="AI1740" s="89">
        <v>9.0356788852796702E-2</v>
      </c>
      <c r="AJ1740" s="89">
        <v>50.375</v>
      </c>
      <c r="AK1740" s="89">
        <v>0.17108968636920299</v>
      </c>
      <c r="AL1740" s="89">
        <v>60.638304255319099</v>
      </c>
      <c r="AM1740" s="89">
        <v>0.13072323761099999</v>
      </c>
      <c r="AN1740" s="89">
        <v>9.4128841225145796E-2</v>
      </c>
      <c r="AO1740" s="89">
        <v>0.12806539509536799</v>
      </c>
      <c r="AP1740" s="89">
        <v>1.2054647241367501E-2</v>
      </c>
      <c r="AQ1740" s="89">
        <v>1</v>
      </c>
      <c r="AR1740" s="89">
        <v>6.9157575757575807E-2</v>
      </c>
      <c r="AS1740" s="89">
        <v>0.22546351824364899</v>
      </c>
      <c r="AT1740" s="89">
        <v>38.799999999999997</v>
      </c>
      <c r="AU1740" s="89">
        <v>-1.07453863032491</v>
      </c>
      <c r="AV1740" s="89">
        <v>41.414127272727299</v>
      </c>
      <c r="AW1740" s="89">
        <v>-0.42453755604063098</v>
      </c>
      <c r="AX1740" s="89">
        <v>-0.48658962451080601</v>
      </c>
      <c r="AY1740" s="89">
        <v>0.134877384196185</v>
      </c>
      <c r="AZ1740" s="89">
        <v>-6.5629935731021494E-2</v>
      </c>
      <c r="BA1740" s="89">
        <v>-99</v>
      </c>
      <c r="BB1740" s="89">
        <v>-99</v>
      </c>
      <c r="BC1740" s="89">
        <v>-99</v>
      </c>
      <c r="BD1740" s="89">
        <v>-99</v>
      </c>
      <c r="BE1740" s="89">
        <v>-99</v>
      </c>
      <c r="BF1740" s="89">
        <v>-99</v>
      </c>
      <c r="BG1740" s="89">
        <v>-99</v>
      </c>
      <c r="BH1740" s="89">
        <v>-99</v>
      </c>
      <c r="BI1740" s="89">
        <v>-99</v>
      </c>
      <c r="BJ1740" s="89">
        <v>-99</v>
      </c>
      <c r="BK1740" s="89">
        <v>-99</v>
      </c>
      <c r="BL1740" s="89">
        <v>-99</v>
      </c>
      <c r="BM1740" s="89">
        <v>-99</v>
      </c>
      <c r="BN1740" s="89">
        <v>-99</v>
      </c>
      <c r="BO1740" s="89">
        <v>-99</v>
      </c>
      <c r="BP1740" s="89">
        <v>-99</v>
      </c>
      <c r="BQ1740" s="89">
        <v>-99</v>
      </c>
      <c r="BR1740" s="89">
        <v>-99</v>
      </c>
      <c r="BS1740" s="89">
        <v>-99</v>
      </c>
      <c r="BT1740" s="89">
        <v>-99</v>
      </c>
      <c r="BU1740" s="89">
        <v>-99</v>
      </c>
      <c r="BV1740" s="89">
        <v>-99</v>
      </c>
      <c r="BW1740" s="89">
        <v>-99</v>
      </c>
      <c r="BX1740" s="89">
        <v>-99</v>
      </c>
      <c r="BY1740" s="89">
        <v>-99</v>
      </c>
      <c r="BZ1740" s="89">
        <v>-99</v>
      </c>
      <c r="CA1740" s="89">
        <v>-99</v>
      </c>
      <c r="CB1740" s="89">
        <v>-99</v>
      </c>
      <c r="CC1740" s="89">
        <v>-99</v>
      </c>
      <c r="CD1740" s="89">
        <v>-99</v>
      </c>
      <c r="CE1740" s="89">
        <v>-99</v>
      </c>
      <c r="CF1740" s="89">
        <v>-99</v>
      </c>
      <c r="CG1740" s="89">
        <v>-99</v>
      </c>
      <c r="CH1740" s="89">
        <v>-99</v>
      </c>
      <c r="CI1740" s="89">
        <v>-99</v>
      </c>
      <c r="CJ1740" s="89">
        <v>-99</v>
      </c>
      <c r="CK1740" s="89">
        <v>-99</v>
      </c>
      <c r="CL1740" s="89">
        <v>-99</v>
      </c>
      <c r="CM1740" s="89">
        <v>-99</v>
      </c>
      <c r="CN1740" s="89">
        <v>-99</v>
      </c>
      <c r="CO1740" s="89">
        <v>96.825000000000003</v>
      </c>
      <c r="CP1740" s="89">
        <v>0.71299999999999997</v>
      </c>
      <c r="CQ1740" s="89">
        <v>-0.11</v>
      </c>
      <c r="CR1740" s="89">
        <v>-0.19839999999999999</v>
      </c>
      <c r="CS1740" s="89">
        <v>0.71299999999999997</v>
      </c>
      <c r="CT1740" s="89">
        <v>0.49590000000000001</v>
      </c>
      <c r="CU1740" s="86" t="s">
        <v>6986</v>
      </c>
      <c r="CV1740" s="86">
        <v>-0.20349999999999999</v>
      </c>
      <c r="CW1740" s="86">
        <v>35</v>
      </c>
      <c r="CX1740" s="86">
        <v>2</v>
      </c>
      <c r="CY1740" s="86">
        <v>-8.2000000000000003E-2</v>
      </c>
      <c r="CZ1740" s="86">
        <v>47</v>
      </c>
      <c r="DA1740" s="86">
        <v>4</v>
      </c>
      <c r="DB1740" s="86">
        <v>-0.60070000000000001</v>
      </c>
      <c r="DC1740" s="86">
        <v>19</v>
      </c>
      <c r="DD1740" s="86">
        <v>-99</v>
      </c>
      <c r="DE1740" s="86">
        <v>-99</v>
      </c>
      <c r="DF1740" s="86">
        <v>-99</v>
      </c>
      <c r="DG1740" s="86">
        <v>-99</v>
      </c>
      <c r="DH1740" s="86">
        <v>-99</v>
      </c>
    </row>
    <row r="1741" spans="1:112" x14ac:dyDescent="0.2">
      <c r="A1741" s="85">
        <f>IF(ISERROR(SEARCH('School Lookup'!$F$3,Data!J1741)),A1740,A1740+1)</f>
        <v>0</v>
      </c>
      <c r="B1741" s="85">
        <f>IF(I1741='School Lookup'!$G$13,1,0)</f>
        <v>0</v>
      </c>
      <c r="C1741" s="85">
        <f t="shared" si="27"/>
        <v>1739</v>
      </c>
      <c r="D1741" s="86" t="s">
        <v>6478</v>
      </c>
      <c r="E1741" s="86" t="s">
        <v>6637</v>
      </c>
      <c r="F1741" s="86" t="s">
        <v>1091</v>
      </c>
      <c r="G1741" s="86" t="s">
        <v>2874</v>
      </c>
      <c r="H1741" s="86" t="s">
        <v>5952</v>
      </c>
      <c r="I1741" s="86" t="s">
        <v>5607</v>
      </c>
      <c r="J1741" s="86" t="s">
        <v>493</v>
      </c>
      <c r="K1741" s="86" t="s">
        <v>26</v>
      </c>
      <c r="L1741" s="86">
        <v>1</v>
      </c>
      <c r="M1741" s="86">
        <v>1</v>
      </c>
      <c r="N1741" s="89">
        <v>0.15302739726027401</v>
      </c>
      <c r="O1741" s="89">
        <v>0.42573565452531198</v>
      </c>
      <c r="P1741" s="89">
        <v>41.017600000000002</v>
      </c>
      <c r="Q1741" s="89">
        <v>-0.93538509659851798</v>
      </c>
      <c r="R1741" s="89">
        <v>51.2720585127202</v>
      </c>
      <c r="S1741" s="89">
        <v>-0.25482472103660297</v>
      </c>
      <c r="T1741" s="89">
        <v>-0.28925528857491101</v>
      </c>
      <c r="U1741" s="89">
        <v>0.37435897435897397</v>
      </c>
      <c r="V1741" s="89">
        <v>-0.108285313158813</v>
      </c>
      <c r="W1741" s="89">
        <v>1</v>
      </c>
      <c r="X1741" s="89">
        <v>0.37595273437499999</v>
      </c>
      <c r="Y1741" s="89">
        <v>0.97409893924023205</v>
      </c>
      <c r="Z1741" s="89">
        <v>34.299999999999997</v>
      </c>
      <c r="AA1741" s="89">
        <v>-1.93635841196878</v>
      </c>
      <c r="AB1741" s="89">
        <v>47.851585546875</v>
      </c>
      <c r="AC1741" s="89">
        <v>-0.48112973636427397</v>
      </c>
      <c r="AD1741" s="89">
        <v>-0.55883425013573296</v>
      </c>
      <c r="AE1741" s="89">
        <v>0.37509157509157498</v>
      </c>
      <c r="AF1741" s="89">
        <v>-0.209614019098531</v>
      </c>
      <c r="AG1741" s="89">
        <v>1</v>
      </c>
      <c r="AH1741" s="89">
        <v>0.25016842105263198</v>
      </c>
      <c r="AI1741" s="89">
        <v>0.59542250150514997</v>
      </c>
      <c r="AJ1741" s="89">
        <v>-99</v>
      </c>
      <c r="AK1741" s="89">
        <v>-99</v>
      </c>
      <c r="AL1741" s="89">
        <v>59.649126900584797</v>
      </c>
      <c r="AM1741" s="89">
        <v>0.59542250150514997</v>
      </c>
      <c r="AN1741" s="89">
        <v>0.58231559608307903</v>
      </c>
      <c r="AO1741" s="89">
        <v>0.125274725274725</v>
      </c>
      <c r="AP1741" s="89">
        <v>7.2949426322495597E-2</v>
      </c>
      <c r="AQ1741" s="89">
        <v>1</v>
      </c>
      <c r="AR1741" s="89">
        <v>0.12424561403508801</v>
      </c>
      <c r="AS1741" s="89">
        <v>0.34929129122735098</v>
      </c>
      <c r="AT1741" s="89">
        <v>-99</v>
      </c>
      <c r="AU1741" s="89">
        <v>-99</v>
      </c>
      <c r="AV1741" s="89">
        <v>48.538007017543897</v>
      </c>
      <c r="AW1741" s="89">
        <v>0.34929129122735098</v>
      </c>
      <c r="AX1741" s="89">
        <v>0.32886733081967301</v>
      </c>
      <c r="AY1741" s="89">
        <v>0.125274725274725</v>
      </c>
      <c r="AZ1741" s="89">
        <v>4.1198764520266697E-2</v>
      </c>
      <c r="BA1741" s="89">
        <v>-99</v>
      </c>
      <c r="BB1741" s="89">
        <v>-99</v>
      </c>
      <c r="BC1741" s="89">
        <v>-99</v>
      </c>
      <c r="BD1741" s="89">
        <v>-99</v>
      </c>
      <c r="BE1741" s="89">
        <v>-99</v>
      </c>
      <c r="BF1741" s="89">
        <v>-99</v>
      </c>
      <c r="BG1741" s="89">
        <v>-99</v>
      </c>
      <c r="BH1741" s="89">
        <v>-99</v>
      </c>
      <c r="BI1741" s="89">
        <v>-99</v>
      </c>
      <c r="BJ1741" s="89">
        <v>-99</v>
      </c>
      <c r="BK1741" s="89">
        <v>-99</v>
      </c>
      <c r="BL1741" s="89">
        <v>-99</v>
      </c>
      <c r="BM1741" s="89">
        <v>-99</v>
      </c>
      <c r="BN1741" s="89">
        <v>-99</v>
      </c>
      <c r="BO1741" s="89">
        <v>-99</v>
      </c>
      <c r="BP1741" s="89">
        <v>-99</v>
      </c>
      <c r="BQ1741" s="89">
        <v>-99</v>
      </c>
      <c r="BR1741" s="89">
        <v>-99</v>
      </c>
      <c r="BS1741" s="89">
        <v>-99</v>
      </c>
      <c r="BT1741" s="89">
        <v>-99</v>
      </c>
      <c r="BU1741" s="89">
        <v>-99</v>
      </c>
      <c r="BV1741" s="89">
        <v>-99</v>
      </c>
      <c r="BW1741" s="89">
        <v>-99</v>
      </c>
      <c r="BX1741" s="89">
        <v>-99</v>
      </c>
      <c r="BY1741" s="89">
        <v>-99</v>
      </c>
      <c r="BZ1741" s="89">
        <v>-99</v>
      </c>
      <c r="CA1741" s="89">
        <v>-99</v>
      </c>
      <c r="CB1741" s="89">
        <v>-99</v>
      </c>
      <c r="CC1741" s="89">
        <v>-99</v>
      </c>
      <c r="CD1741" s="89">
        <v>-99</v>
      </c>
      <c r="CE1741" s="89">
        <v>-99</v>
      </c>
      <c r="CF1741" s="89">
        <v>-99</v>
      </c>
      <c r="CG1741" s="89">
        <v>-99</v>
      </c>
      <c r="CH1741" s="89">
        <v>-99</v>
      </c>
      <c r="CI1741" s="89">
        <v>-99</v>
      </c>
      <c r="CJ1741" s="89">
        <v>-99</v>
      </c>
      <c r="CK1741" s="89">
        <v>-99</v>
      </c>
      <c r="CL1741" s="89">
        <v>-99</v>
      </c>
      <c r="CM1741" s="89">
        <v>-99</v>
      </c>
      <c r="CN1741" s="89">
        <v>-99</v>
      </c>
      <c r="CO1741" s="89">
        <v>-99</v>
      </c>
      <c r="CP1741" s="89">
        <v>-99</v>
      </c>
      <c r="CQ1741" s="89">
        <v>-99</v>
      </c>
      <c r="CR1741" s="89">
        <v>-99</v>
      </c>
      <c r="CS1741" s="89">
        <v>-99</v>
      </c>
      <c r="CT1741" s="89">
        <v>-99</v>
      </c>
      <c r="CU1741" s="86">
        <v>-99</v>
      </c>
      <c r="CV1741" s="86">
        <v>-0.20380000000000001</v>
      </c>
      <c r="CW1741" s="86">
        <v>35</v>
      </c>
      <c r="CX1741" s="86">
        <v>2</v>
      </c>
      <c r="CY1741" s="86">
        <v>-2.0680000000000001</v>
      </c>
      <c r="CZ1741" s="86">
        <v>0</v>
      </c>
      <c r="DA1741" s="86">
        <v>2</v>
      </c>
      <c r="DB1741" s="86">
        <v>-1.0765</v>
      </c>
      <c r="DC1741" s="86">
        <v>8</v>
      </c>
      <c r="DD1741" s="86">
        <v>-99</v>
      </c>
      <c r="DE1741" s="86">
        <v>-99</v>
      </c>
      <c r="DF1741" s="86">
        <v>-99</v>
      </c>
      <c r="DG1741" s="86">
        <v>-99</v>
      </c>
      <c r="DH1741" s="86">
        <v>-99</v>
      </c>
    </row>
    <row r="1742" spans="1:112" x14ac:dyDescent="0.2">
      <c r="A1742" s="85">
        <f>IF(ISERROR(SEARCH('School Lookup'!$F$3,Data!J1742)),A1741,A1741+1)</f>
        <v>0</v>
      </c>
      <c r="B1742" s="85">
        <f>IF(I1742='School Lookup'!$G$13,1,0)</f>
        <v>0</v>
      </c>
      <c r="C1742" s="85">
        <f t="shared" si="27"/>
        <v>1740</v>
      </c>
      <c r="D1742" s="86" t="s">
        <v>6478</v>
      </c>
      <c r="E1742" s="86" t="s">
        <v>6591</v>
      </c>
      <c r="F1742" s="86" t="s">
        <v>2761</v>
      </c>
      <c r="G1742" s="86" t="s">
        <v>3078</v>
      </c>
      <c r="H1742" s="86" t="s">
        <v>899</v>
      </c>
      <c r="I1742" s="86" t="s">
        <v>4800</v>
      </c>
      <c r="J1742" s="86" t="s">
        <v>956</v>
      </c>
      <c r="K1742" s="86" t="s">
        <v>36</v>
      </c>
      <c r="L1742" s="86">
        <v>1</v>
      </c>
      <c r="M1742" s="86">
        <v>-99</v>
      </c>
      <c r="N1742" s="89">
        <v>-99</v>
      </c>
      <c r="O1742" s="89">
        <v>-99</v>
      </c>
      <c r="P1742" s="89">
        <v>-99</v>
      </c>
      <c r="Q1742" s="89">
        <v>-99</v>
      </c>
      <c r="R1742" s="89">
        <v>-99</v>
      </c>
      <c r="S1742" s="89">
        <v>-99</v>
      </c>
      <c r="T1742" s="89">
        <v>-99</v>
      </c>
      <c r="U1742" s="89">
        <v>-99</v>
      </c>
      <c r="V1742" s="89">
        <v>-99</v>
      </c>
      <c r="W1742" s="89">
        <v>-99</v>
      </c>
      <c r="X1742" s="89">
        <v>-99</v>
      </c>
      <c r="Y1742" s="89">
        <v>-99</v>
      </c>
      <c r="Z1742" s="89">
        <v>-99</v>
      </c>
      <c r="AA1742" s="89">
        <v>-99</v>
      </c>
      <c r="AB1742" s="89">
        <v>-99</v>
      </c>
      <c r="AC1742" s="89">
        <v>-99</v>
      </c>
      <c r="AD1742" s="89">
        <v>-99</v>
      </c>
      <c r="AE1742" s="89">
        <v>-99</v>
      </c>
      <c r="AF1742" s="89">
        <v>-99</v>
      </c>
      <c r="AG1742" s="89">
        <v>-99</v>
      </c>
      <c r="AH1742" s="89">
        <v>-99</v>
      </c>
      <c r="AI1742" s="89">
        <v>-99</v>
      </c>
      <c r="AJ1742" s="89">
        <v>-99</v>
      </c>
      <c r="AK1742" s="89">
        <v>-99</v>
      </c>
      <c r="AL1742" s="89">
        <v>-99</v>
      </c>
      <c r="AM1742" s="89">
        <v>-99</v>
      </c>
      <c r="AN1742" s="89">
        <v>-99</v>
      </c>
      <c r="AO1742" s="89">
        <v>-99</v>
      </c>
      <c r="AP1742" s="89">
        <v>-99</v>
      </c>
      <c r="AQ1742" s="89">
        <v>-99</v>
      </c>
      <c r="AR1742" s="89">
        <v>-99</v>
      </c>
      <c r="AS1742" s="89">
        <v>-99</v>
      </c>
      <c r="AT1742" s="89">
        <v>-99</v>
      </c>
      <c r="AU1742" s="89">
        <v>-99</v>
      </c>
      <c r="AV1742" s="89">
        <v>-99</v>
      </c>
      <c r="AW1742" s="89">
        <v>-99</v>
      </c>
      <c r="AX1742" s="89">
        <v>-99</v>
      </c>
      <c r="AY1742" s="89">
        <v>-99</v>
      </c>
      <c r="AZ1742" s="89">
        <v>-99</v>
      </c>
      <c r="BA1742" s="89">
        <v>1</v>
      </c>
      <c r="BB1742" s="89">
        <v>-3.6272972972973001E-2</v>
      </c>
      <c r="BC1742" s="89">
        <v>0.14285816417970801</v>
      </c>
      <c r="BD1742" s="89">
        <v>40.898299999999999</v>
      </c>
      <c r="BE1742" s="89">
        <v>-0.73949716647215702</v>
      </c>
      <c r="BF1742" s="89">
        <v>45.9459081081081</v>
      </c>
      <c r="BG1742" s="89">
        <v>-0.29831950114622402</v>
      </c>
      <c r="BH1742" s="89">
        <v>-0.30898474061085102</v>
      </c>
      <c r="BI1742" s="89">
        <v>0.25</v>
      </c>
      <c r="BJ1742" s="89">
        <v>-7.7246185152712796E-2</v>
      </c>
      <c r="BK1742" s="89">
        <v>1</v>
      </c>
      <c r="BL1742" s="89">
        <v>2.2162162162162199E-2</v>
      </c>
      <c r="BM1742" s="89">
        <v>0.235708236731896</v>
      </c>
      <c r="BN1742" s="89">
        <v>41.847499999999997</v>
      </c>
      <c r="BO1742" s="89">
        <v>-0.76438987285271298</v>
      </c>
      <c r="BP1742" s="89">
        <v>57.432443243243199</v>
      </c>
      <c r="BQ1742" s="89">
        <v>-0.26434081806040799</v>
      </c>
      <c r="BR1742" s="89">
        <v>-0.26541640154628199</v>
      </c>
      <c r="BS1742" s="89">
        <v>0.25</v>
      </c>
      <c r="BT1742" s="89">
        <v>-6.6354100386570594E-2</v>
      </c>
      <c r="BU1742" s="89">
        <v>1</v>
      </c>
      <c r="BV1742" s="89">
        <v>0.122591891891892</v>
      </c>
      <c r="BW1742" s="89">
        <v>0.43953203497603199</v>
      </c>
      <c r="BX1742" s="89">
        <v>46.7333</v>
      </c>
      <c r="BY1742" s="89">
        <v>-0.24523261919735501</v>
      </c>
      <c r="BZ1742" s="89">
        <v>54.729713513513502</v>
      </c>
      <c r="CA1742" s="89">
        <v>9.7149707889338299E-2</v>
      </c>
      <c r="CB1742" s="89">
        <v>0.112246252417828</v>
      </c>
      <c r="CC1742" s="89">
        <v>0.25</v>
      </c>
      <c r="CD1742" s="89">
        <v>2.8061563104456899E-2</v>
      </c>
      <c r="CE1742" s="89">
        <v>1</v>
      </c>
      <c r="CF1742" s="89">
        <v>-0.15241621621621601</v>
      </c>
      <c r="CG1742" s="89">
        <v>-0.17870066283389399</v>
      </c>
      <c r="CH1742" s="89">
        <v>37.820900000000002</v>
      </c>
      <c r="CI1742" s="89">
        <v>-1.3096544113353501</v>
      </c>
      <c r="CJ1742" s="89">
        <v>47.2973243243243</v>
      </c>
      <c r="CK1742" s="89">
        <v>-0.74417753708462098</v>
      </c>
      <c r="CL1742" s="89">
        <v>-0.79610005601608202</v>
      </c>
      <c r="CM1742" s="89">
        <v>0.25</v>
      </c>
      <c r="CN1742" s="89">
        <v>-0.19902501400402001</v>
      </c>
      <c r="CO1742" s="89">
        <v>99.204999999999998</v>
      </c>
      <c r="CP1742" s="89">
        <v>0.89280000000000004</v>
      </c>
      <c r="CQ1742" s="89">
        <v>1.59</v>
      </c>
      <c r="CR1742" s="89">
        <v>4.6899999999999997E-2</v>
      </c>
      <c r="CS1742" s="89">
        <v>0.89280000000000004</v>
      </c>
      <c r="CT1742" s="89">
        <v>0.79179999999999995</v>
      </c>
      <c r="CU1742" s="86" t="s">
        <v>6986</v>
      </c>
      <c r="CV1742" s="86">
        <v>-0.2039</v>
      </c>
      <c r="CW1742" s="86">
        <v>35</v>
      </c>
      <c r="CX1742" s="86">
        <v>2</v>
      </c>
      <c r="CY1742" s="86">
        <v>1.43E-2</v>
      </c>
      <c r="CZ1742" s="86">
        <v>53</v>
      </c>
      <c r="DA1742" s="86">
        <v>4</v>
      </c>
      <c r="DB1742" s="86">
        <v>-0.76470000000000005</v>
      </c>
      <c r="DC1742" s="86">
        <v>15</v>
      </c>
      <c r="DD1742" s="86">
        <v>-99</v>
      </c>
      <c r="DE1742" s="86">
        <v>-99</v>
      </c>
      <c r="DF1742" s="86">
        <v>-99</v>
      </c>
      <c r="DG1742" s="86">
        <v>-99</v>
      </c>
      <c r="DH1742" s="86">
        <v>-99</v>
      </c>
    </row>
    <row r="1743" spans="1:112" x14ac:dyDescent="0.2">
      <c r="A1743" s="85">
        <f>IF(ISERROR(SEARCH('School Lookup'!$F$3,Data!J1743)),A1742,A1742+1)</f>
        <v>0</v>
      </c>
      <c r="B1743" s="85">
        <f>IF(I1743='School Lookup'!$G$13,1,0)</f>
        <v>0</v>
      </c>
      <c r="C1743" s="85">
        <f t="shared" si="27"/>
        <v>1741</v>
      </c>
      <c r="D1743" s="86" t="s">
        <v>6478</v>
      </c>
      <c r="E1743" s="86" t="s">
        <v>6851</v>
      </c>
      <c r="F1743" s="86" t="s">
        <v>2771</v>
      </c>
      <c r="G1743" s="86" t="s">
        <v>3211</v>
      </c>
      <c r="H1743" s="86" t="s">
        <v>2015</v>
      </c>
      <c r="I1743" s="86" t="s">
        <v>4818</v>
      </c>
      <c r="J1743" s="86" t="s">
        <v>2193</v>
      </c>
      <c r="K1743" s="86" t="s">
        <v>10</v>
      </c>
      <c r="L1743" s="86">
        <v>1</v>
      </c>
      <c r="M1743" s="86">
        <v>1</v>
      </c>
      <c r="N1743" s="89">
        <v>-0.267479047619048</v>
      </c>
      <c r="O1743" s="89">
        <v>-0.48487059771006003</v>
      </c>
      <c r="P1743" s="89">
        <v>49.941200000000002</v>
      </c>
      <c r="Q1743" s="89">
        <v>1.1153754420718E-2</v>
      </c>
      <c r="R1743" s="89">
        <v>53.333314285714302</v>
      </c>
      <c r="S1743" s="89">
        <v>-0.236858421644671</v>
      </c>
      <c r="T1743" s="89">
        <v>-0.26886952348329302</v>
      </c>
      <c r="U1743" s="89">
        <v>0.22198731501057101</v>
      </c>
      <c r="V1743" s="89">
        <v>-5.9685623606227901E-2</v>
      </c>
      <c r="W1743" s="89">
        <v>1</v>
      </c>
      <c r="X1743" s="89">
        <v>-4.2799999999999998E-2</v>
      </c>
      <c r="Y1743" s="89">
        <v>-1.1711324131693301E-2</v>
      </c>
      <c r="Z1743" s="89">
        <v>37.607799999999997</v>
      </c>
      <c r="AA1743" s="89">
        <v>-1.52386596295528</v>
      </c>
      <c r="AB1743" s="89">
        <v>45.192300000000003</v>
      </c>
      <c r="AC1743" s="89">
        <v>-0.76778864354348697</v>
      </c>
      <c r="AD1743" s="89">
        <v>-0.89260612157504804</v>
      </c>
      <c r="AE1743" s="89">
        <v>0.21987315010570799</v>
      </c>
      <c r="AF1743" s="89">
        <v>-0.19626011975434501</v>
      </c>
      <c r="AG1743" s="89">
        <v>-99</v>
      </c>
      <c r="AH1743" s="89">
        <v>-99</v>
      </c>
      <c r="AI1743" s="89">
        <v>-99</v>
      </c>
      <c r="AJ1743" s="89">
        <v>-99</v>
      </c>
      <c r="AK1743" s="89">
        <v>-99</v>
      </c>
      <c r="AL1743" s="89">
        <v>-99</v>
      </c>
      <c r="AM1743" s="89">
        <v>-99</v>
      </c>
      <c r="AN1743" s="89">
        <v>-99</v>
      </c>
      <c r="AO1743" s="89">
        <v>-99</v>
      </c>
      <c r="AP1743" s="89">
        <v>-99</v>
      </c>
      <c r="AQ1743" s="89">
        <v>-99</v>
      </c>
      <c r="AR1743" s="89">
        <v>-99</v>
      </c>
      <c r="AS1743" s="89">
        <v>-99</v>
      </c>
      <c r="AT1743" s="89">
        <v>-99</v>
      </c>
      <c r="AU1743" s="89">
        <v>-99</v>
      </c>
      <c r="AV1743" s="89">
        <v>-99</v>
      </c>
      <c r="AW1743" s="89">
        <v>-99</v>
      </c>
      <c r="AX1743" s="89">
        <v>-99</v>
      </c>
      <c r="AY1743" s="89">
        <v>-99</v>
      </c>
      <c r="AZ1743" s="89">
        <v>-99</v>
      </c>
      <c r="BA1743" s="89">
        <v>1</v>
      </c>
      <c r="BB1743" s="89">
        <v>-0.18945151515151501</v>
      </c>
      <c r="BC1743" s="89">
        <v>-0.201839825346289</v>
      </c>
      <c r="BD1743" s="89">
        <v>48.656300000000002</v>
      </c>
      <c r="BE1743" s="89">
        <v>3.6247374678581502E-2</v>
      </c>
      <c r="BF1743" s="89">
        <v>45.4545515151515</v>
      </c>
      <c r="BG1743" s="89">
        <v>-8.2796225333853599E-2</v>
      </c>
      <c r="BH1743" s="89">
        <v>-7.8382898181827199E-2</v>
      </c>
      <c r="BI1743" s="89">
        <v>0.13953488372093001</v>
      </c>
      <c r="BJ1743" s="89">
        <v>-1.0937148583510799E-2</v>
      </c>
      <c r="BK1743" s="89">
        <v>1</v>
      </c>
      <c r="BL1743" s="89">
        <v>-0.12993333333333301</v>
      </c>
      <c r="BM1743" s="89">
        <v>-0.13441160809494701</v>
      </c>
      <c r="BN1743" s="89">
        <v>36.2333</v>
      </c>
      <c r="BO1743" s="89">
        <v>-1.3947532148425099</v>
      </c>
      <c r="BP1743" s="89">
        <v>50.000012121212102</v>
      </c>
      <c r="BQ1743" s="89">
        <v>-0.76458241146872996</v>
      </c>
      <c r="BR1743" s="89">
        <v>-0.79016623170427902</v>
      </c>
      <c r="BS1743" s="89">
        <v>0.13953488372093001</v>
      </c>
      <c r="BT1743" s="89">
        <v>-0.110255753261062</v>
      </c>
      <c r="BU1743" s="89">
        <v>1</v>
      </c>
      <c r="BV1743" s="89">
        <v>-0.10073333333333299</v>
      </c>
      <c r="BW1743" s="89">
        <v>-7.4876935285061494E-2</v>
      </c>
      <c r="BX1743" s="89">
        <v>53.0625</v>
      </c>
      <c r="BY1743" s="89">
        <v>0.40776432812966401</v>
      </c>
      <c r="BZ1743" s="89">
        <v>62.121215151515202</v>
      </c>
      <c r="CA1743" s="89">
        <v>0.166443696422301</v>
      </c>
      <c r="CB1743" s="89">
        <v>0.18528562005746901</v>
      </c>
      <c r="CC1743" s="89">
        <v>0.13953488372093001</v>
      </c>
      <c r="CD1743" s="89">
        <v>2.5853807449879401E-2</v>
      </c>
      <c r="CE1743" s="89">
        <v>1</v>
      </c>
      <c r="CF1743" s="89">
        <v>-3.01424242424242E-2</v>
      </c>
      <c r="CG1743" s="89">
        <v>0.11446551512096401</v>
      </c>
      <c r="CH1743" s="89">
        <v>56.3125</v>
      </c>
      <c r="CI1743" s="89">
        <v>0.80072214947856202</v>
      </c>
      <c r="CJ1743" s="89">
        <v>54.5454636363636</v>
      </c>
      <c r="CK1743" s="89">
        <v>0.45759383229976303</v>
      </c>
      <c r="CL1743" s="89">
        <v>0.50429187745658299</v>
      </c>
      <c r="CM1743" s="89">
        <v>0.13953488372093001</v>
      </c>
      <c r="CN1743" s="89">
        <v>7.03663084823139E-2</v>
      </c>
      <c r="CO1743" s="89">
        <v>96.74</v>
      </c>
      <c r="CP1743" s="89">
        <v>0.70660000000000001</v>
      </c>
      <c r="CQ1743" s="89">
        <v>6.52</v>
      </c>
      <c r="CR1743" s="89">
        <v>0.75839999999999996</v>
      </c>
      <c r="CS1743" s="89">
        <v>0.70660000000000001</v>
      </c>
      <c r="CT1743" s="89">
        <v>0.4854</v>
      </c>
      <c r="CU1743" s="86" t="s">
        <v>6986</v>
      </c>
      <c r="CV1743" s="86">
        <v>-0.20430000000000001</v>
      </c>
      <c r="CW1743" s="86">
        <v>35</v>
      </c>
      <c r="CX1743" s="86">
        <v>4</v>
      </c>
      <c r="CY1743" s="86">
        <v>0.64910000000000001</v>
      </c>
      <c r="CZ1743" s="86">
        <v>78</v>
      </c>
      <c r="DA1743" s="86">
        <v>6</v>
      </c>
      <c r="DB1743" s="86">
        <v>-0.35349999999999998</v>
      </c>
      <c r="DC1743" s="86">
        <v>30</v>
      </c>
      <c r="DD1743" s="86">
        <v>-99</v>
      </c>
      <c r="DE1743" s="86">
        <v>-99</v>
      </c>
      <c r="DF1743" s="86">
        <v>-99</v>
      </c>
      <c r="DG1743" s="86">
        <v>-99</v>
      </c>
      <c r="DH1743" s="86">
        <v>-99</v>
      </c>
    </row>
    <row r="1744" spans="1:112" x14ac:dyDescent="0.2">
      <c r="A1744" s="85">
        <f>IF(ISERROR(SEARCH('School Lookup'!$F$3,Data!J1744)),A1743,A1743+1)</f>
        <v>0</v>
      </c>
      <c r="B1744" s="85">
        <f>IF(I1744='School Lookup'!$G$13,1,0)</f>
        <v>0</v>
      </c>
      <c r="C1744" s="85">
        <f t="shared" si="27"/>
        <v>1742</v>
      </c>
      <c r="D1744" s="86" t="s">
        <v>6478</v>
      </c>
      <c r="E1744" s="86" t="s">
        <v>6702</v>
      </c>
      <c r="F1744" s="86" t="s">
        <v>1150</v>
      </c>
      <c r="G1744" s="86" t="s">
        <v>2840</v>
      </c>
      <c r="H1744" s="86" t="s">
        <v>567</v>
      </c>
      <c r="I1744" s="86" t="s">
        <v>4554</v>
      </c>
      <c r="J1744" s="86" t="s">
        <v>1559</v>
      </c>
      <c r="K1744" s="86" t="s">
        <v>138</v>
      </c>
      <c r="L1744" s="86">
        <v>1</v>
      </c>
      <c r="M1744" s="86">
        <v>1</v>
      </c>
      <c r="N1744" s="89">
        <v>-1.64677419354839E-2</v>
      </c>
      <c r="O1744" s="89">
        <v>5.8694113653195601E-2</v>
      </c>
      <c r="P1744" s="89">
        <v>38.619500000000002</v>
      </c>
      <c r="Q1744" s="89">
        <v>-1.18975494941904</v>
      </c>
      <c r="R1744" s="89">
        <v>40.1434139784946</v>
      </c>
      <c r="S1744" s="89">
        <v>-0.56553041788292302</v>
      </c>
      <c r="T1744" s="89">
        <v>-0.64180275593932901</v>
      </c>
      <c r="U1744" s="89">
        <v>0.37324414715719101</v>
      </c>
      <c r="V1744" s="89">
        <v>-0.239549122283709</v>
      </c>
      <c r="W1744" s="89">
        <v>1</v>
      </c>
      <c r="X1744" s="89">
        <v>7.9675044883303403E-2</v>
      </c>
      <c r="Y1744" s="89">
        <v>0.27661433046516898</v>
      </c>
      <c r="Z1744" s="89">
        <v>46.6569</v>
      </c>
      <c r="AA1744" s="89">
        <v>-0.39541641329446398</v>
      </c>
      <c r="AB1744" s="89">
        <v>43.447018132854602</v>
      </c>
      <c r="AC1744" s="89">
        <v>-5.9401041414647499E-2</v>
      </c>
      <c r="AD1744" s="89">
        <v>-6.77936013796267E-2</v>
      </c>
      <c r="AE1744" s="89">
        <v>0.37257525083611998</v>
      </c>
      <c r="AF1744" s="89">
        <v>-2.5258218039098401E-2</v>
      </c>
      <c r="AG1744" s="89">
        <v>1</v>
      </c>
      <c r="AH1744" s="89">
        <v>0.12356470588235299</v>
      </c>
      <c r="AI1744" s="89">
        <v>0.32295909264483402</v>
      </c>
      <c r="AJ1744" s="89">
        <v>-99</v>
      </c>
      <c r="AK1744" s="89">
        <v>-99</v>
      </c>
      <c r="AL1744" s="89">
        <v>37.647044117647098</v>
      </c>
      <c r="AM1744" s="89">
        <v>0.32295909264483402</v>
      </c>
      <c r="AN1744" s="89">
        <v>0.29608095418929298</v>
      </c>
      <c r="AO1744" s="89">
        <v>0.11371237458194</v>
      </c>
      <c r="AP1744" s="89">
        <v>3.3668068369351101E-2</v>
      </c>
      <c r="AQ1744" s="89">
        <v>1</v>
      </c>
      <c r="AR1744" s="89">
        <v>6.3623333333333296E-2</v>
      </c>
      <c r="AS1744" s="89">
        <v>0.21302355966146699</v>
      </c>
      <c r="AT1744" s="89">
        <v>-99</v>
      </c>
      <c r="AU1744" s="89">
        <v>-99</v>
      </c>
      <c r="AV1744" s="89">
        <v>47.142822857142903</v>
      </c>
      <c r="AW1744" s="89">
        <v>0.21302355966146699</v>
      </c>
      <c r="AX1744" s="89">
        <v>0.185269079236239</v>
      </c>
      <c r="AY1744" s="89">
        <v>0.14046822742474899</v>
      </c>
      <c r="AZ1744" s="89">
        <v>2.6024419156929799E-2</v>
      </c>
      <c r="BA1744" s="89">
        <v>-99</v>
      </c>
      <c r="BB1744" s="89">
        <v>-99</v>
      </c>
      <c r="BC1744" s="89">
        <v>-99</v>
      </c>
      <c r="BD1744" s="89">
        <v>-99</v>
      </c>
      <c r="BE1744" s="89">
        <v>-99</v>
      </c>
      <c r="BF1744" s="89">
        <v>-99</v>
      </c>
      <c r="BG1744" s="89">
        <v>-99</v>
      </c>
      <c r="BH1744" s="89">
        <v>-99</v>
      </c>
      <c r="BI1744" s="89">
        <v>-99</v>
      </c>
      <c r="BJ1744" s="89">
        <v>-99</v>
      </c>
      <c r="BK1744" s="89">
        <v>-99</v>
      </c>
      <c r="BL1744" s="89">
        <v>-99</v>
      </c>
      <c r="BM1744" s="89">
        <v>-99</v>
      </c>
      <c r="BN1744" s="89">
        <v>-99</v>
      </c>
      <c r="BO1744" s="89">
        <v>-99</v>
      </c>
      <c r="BP1744" s="89">
        <v>-99</v>
      </c>
      <c r="BQ1744" s="89">
        <v>-99</v>
      </c>
      <c r="BR1744" s="89">
        <v>-99</v>
      </c>
      <c r="BS1744" s="89">
        <v>-99</v>
      </c>
      <c r="BT1744" s="89">
        <v>-99</v>
      </c>
      <c r="BU1744" s="89">
        <v>-99</v>
      </c>
      <c r="BV1744" s="89">
        <v>-99</v>
      </c>
      <c r="BW1744" s="89">
        <v>-99</v>
      </c>
      <c r="BX1744" s="89">
        <v>-99</v>
      </c>
      <c r="BY1744" s="89">
        <v>-99</v>
      </c>
      <c r="BZ1744" s="89">
        <v>-99</v>
      </c>
      <c r="CA1744" s="89">
        <v>-99</v>
      </c>
      <c r="CB1744" s="89">
        <v>-99</v>
      </c>
      <c r="CC1744" s="89">
        <v>-99</v>
      </c>
      <c r="CD1744" s="89">
        <v>-99</v>
      </c>
      <c r="CE1744" s="89">
        <v>-99</v>
      </c>
      <c r="CF1744" s="89">
        <v>-99</v>
      </c>
      <c r="CG1744" s="89">
        <v>-99</v>
      </c>
      <c r="CH1744" s="89">
        <v>-99</v>
      </c>
      <c r="CI1744" s="89">
        <v>-99</v>
      </c>
      <c r="CJ1744" s="89">
        <v>-99</v>
      </c>
      <c r="CK1744" s="89">
        <v>-99</v>
      </c>
      <c r="CL1744" s="89">
        <v>-99</v>
      </c>
      <c r="CM1744" s="89">
        <v>-99</v>
      </c>
      <c r="CN1744" s="89">
        <v>-99</v>
      </c>
      <c r="CO1744" s="89">
        <v>-99</v>
      </c>
      <c r="CP1744" s="89">
        <v>-99</v>
      </c>
      <c r="CQ1744" s="89">
        <v>-99</v>
      </c>
      <c r="CR1744" s="89">
        <v>-99</v>
      </c>
      <c r="CS1744" s="89">
        <v>-99</v>
      </c>
      <c r="CT1744" s="89">
        <v>-99</v>
      </c>
      <c r="CU1744" s="86">
        <v>-99</v>
      </c>
      <c r="CV1744" s="86">
        <v>-0.2051</v>
      </c>
      <c r="CW1744" s="86">
        <v>35</v>
      </c>
      <c r="CX1744" s="86">
        <v>2</v>
      </c>
      <c r="CY1744" s="86">
        <v>-0.53100000000000003</v>
      </c>
      <c r="CZ1744" s="86">
        <v>26</v>
      </c>
      <c r="DA1744" s="86">
        <v>2</v>
      </c>
      <c r="DB1744" s="86">
        <v>-0.59140000000000004</v>
      </c>
      <c r="DC1744" s="86">
        <v>20</v>
      </c>
      <c r="DD1744" s="86">
        <v>-99</v>
      </c>
      <c r="DE1744" s="86">
        <v>-99</v>
      </c>
      <c r="DF1744" s="86">
        <v>-99</v>
      </c>
      <c r="DG1744" s="86">
        <v>-99</v>
      </c>
      <c r="DH1744" s="86">
        <v>-99</v>
      </c>
    </row>
    <row r="1745" spans="1:112" x14ac:dyDescent="0.2">
      <c r="A1745" s="85">
        <f>IF(ISERROR(SEARCH('School Lookup'!$F$3,Data!J1745)),A1744,A1744+1)</f>
        <v>0</v>
      </c>
      <c r="B1745" s="85">
        <f>IF(I1745='School Lookup'!$G$13,1,0)</f>
        <v>0</v>
      </c>
      <c r="C1745" s="85">
        <f t="shared" si="27"/>
        <v>1743</v>
      </c>
      <c r="D1745" s="86" t="s">
        <v>6478</v>
      </c>
      <c r="E1745" s="86" t="s">
        <v>6581</v>
      </c>
      <c r="F1745" s="86" t="s">
        <v>2754</v>
      </c>
      <c r="G1745" s="86" t="s">
        <v>3004</v>
      </c>
      <c r="H1745" s="86" t="s">
        <v>413</v>
      </c>
      <c r="I1745" s="86" t="s">
        <v>4047</v>
      </c>
      <c r="J1745" s="86" t="s">
        <v>470</v>
      </c>
      <c r="K1745" s="86" t="s">
        <v>56</v>
      </c>
      <c r="L1745" s="86">
        <v>1</v>
      </c>
      <c r="M1745" s="86">
        <v>1</v>
      </c>
      <c r="N1745" s="89">
        <v>-1.8933668341708499E-2</v>
      </c>
      <c r="O1745" s="89">
        <v>5.3354152683739102E-2</v>
      </c>
      <c r="P1745" s="89">
        <v>52.6</v>
      </c>
      <c r="Q1745" s="89">
        <v>0.29317642431738999</v>
      </c>
      <c r="R1745" s="89">
        <v>49.246211055276397</v>
      </c>
      <c r="S1745" s="89">
        <v>0.173265288500565</v>
      </c>
      <c r="T1745" s="89">
        <v>0.19648427203889501</v>
      </c>
      <c r="U1745" s="89">
        <v>0.33333333333333298</v>
      </c>
      <c r="V1745" s="89">
        <v>6.5494757346298296E-2</v>
      </c>
      <c r="W1745" s="89">
        <v>1</v>
      </c>
      <c r="X1745" s="89">
        <v>-0.167948743718593</v>
      </c>
      <c r="Y1745" s="89">
        <v>-0.30633128927658798</v>
      </c>
      <c r="Z1745" s="89">
        <v>35.673699999999997</v>
      </c>
      <c r="AA1745" s="89">
        <v>-1.7650539566782999</v>
      </c>
      <c r="AB1745" s="89">
        <v>48.743740201004996</v>
      </c>
      <c r="AC1745" s="89">
        <v>-1.0356926229774399</v>
      </c>
      <c r="AD1745" s="89">
        <v>-1.20454065541393</v>
      </c>
      <c r="AE1745" s="89">
        <v>0.33333333333333298</v>
      </c>
      <c r="AF1745" s="89">
        <v>-0.40151355180464399</v>
      </c>
      <c r="AG1745" s="89">
        <v>1</v>
      </c>
      <c r="AH1745" s="89">
        <v>6.0811881188118803E-2</v>
      </c>
      <c r="AI1745" s="89">
        <v>0.18790895996264001</v>
      </c>
      <c r="AJ1745" s="89">
        <v>51.795900000000003</v>
      </c>
      <c r="AK1745" s="89">
        <v>0.31018299576849501</v>
      </c>
      <c r="AL1745" s="89">
        <v>51.485162376237597</v>
      </c>
      <c r="AM1745" s="89">
        <v>0.24904597786556801</v>
      </c>
      <c r="AN1745" s="89">
        <v>0.218432017663861</v>
      </c>
      <c r="AO1745" s="89">
        <v>0.16917922948073699</v>
      </c>
      <c r="AP1745" s="89">
        <v>3.6954160442294701E-2</v>
      </c>
      <c r="AQ1745" s="89">
        <v>1</v>
      </c>
      <c r="AR1745" s="89">
        <v>0.201332653061224</v>
      </c>
      <c r="AS1745" s="89">
        <v>0.522568769732353</v>
      </c>
      <c r="AT1745" s="89">
        <v>54.355600000000003</v>
      </c>
      <c r="AU1745" s="89">
        <v>0.61617891904511601</v>
      </c>
      <c r="AV1745" s="89">
        <v>42.857120408163297</v>
      </c>
      <c r="AW1745" s="89">
        <v>0.56937384438873395</v>
      </c>
      <c r="AX1745" s="89">
        <v>0.56078922072588899</v>
      </c>
      <c r="AY1745" s="89">
        <v>0.16415410385259599</v>
      </c>
      <c r="AZ1745" s="89">
        <v>9.2055851978454201E-2</v>
      </c>
      <c r="BA1745" s="89">
        <v>-99</v>
      </c>
      <c r="BB1745" s="89">
        <v>-99</v>
      </c>
      <c r="BC1745" s="89">
        <v>-99</v>
      </c>
      <c r="BD1745" s="89">
        <v>-99</v>
      </c>
      <c r="BE1745" s="89">
        <v>-99</v>
      </c>
      <c r="BF1745" s="89">
        <v>-99</v>
      </c>
      <c r="BG1745" s="89">
        <v>-99</v>
      </c>
      <c r="BH1745" s="89">
        <v>-99</v>
      </c>
      <c r="BI1745" s="89">
        <v>-99</v>
      </c>
      <c r="BJ1745" s="89">
        <v>-99</v>
      </c>
      <c r="BK1745" s="89">
        <v>-99</v>
      </c>
      <c r="BL1745" s="89">
        <v>-99</v>
      </c>
      <c r="BM1745" s="89">
        <v>-99</v>
      </c>
      <c r="BN1745" s="89">
        <v>-99</v>
      </c>
      <c r="BO1745" s="89">
        <v>-99</v>
      </c>
      <c r="BP1745" s="89">
        <v>-99</v>
      </c>
      <c r="BQ1745" s="89">
        <v>-99</v>
      </c>
      <c r="BR1745" s="89">
        <v>-99</v>
      </c>
      <c r="BS1745" s="89">
        <v>-99</v>
      </c>
      <c r="BT1745" s="89">
        <v>-99</v>
      </c>
      <c r="BU1745" s="89">
        <v>-99</v>
      </c>
      <c r="BV1745" s="89">
        <v>-99</v>
      </c>
      <c r="BW1745" s="89">
        <v>-99</v>
      </c>
      <c r="BX1745" s="89">
        <v>-99</v>
      </c>
      <c r="BY1745" s="89">
        <v>-99</v>
      </c>
      <c r="BZ1745" s="89">
        <v>-99</v>
      </c>
      <c r="CA1745" s="89">
        <v>-99</v>
      </c>
      <c r="CB1745" s="89">
        <v>-99</v>
      </c>
      <c r="CC1745" s="89">
        <v>-99</v>
      </c>
      <c r="CD1745" s="89">
        <v>-99</v>
      </c>
      <c r="CE1745" s="89">
        <v>-99</v>
      </c>
      <c r="CF1745" s="89">
        <v>-99</v>
      </c>
      <c r="CG1745" s="89">
        <v>-99</v>
      </c>
      <c r="CH1745" s="89">
        <v>-99</v>
      </c>
      <c r="CI1745" s="89">
        <v>-99</v>
      </c>
      <c r="CJ1745" s="89">
        <v>-99</v>
      </c>
      <c r="CK1745" s="89">
        <v>-99</v>
      </c>
      <c r="CL1745" s="89">
        <v>-99</v>
      </c>
      <c r="CM1745" s="89">
        <v>-99</v>
      </c>
      <c r="CN1745" s="89">
        <v>-99</v>
      </c>
      <c r="CO1745" s="89">
        <v>-99</v>
      </c>
      <c r="CP1745" s="89">
        <v>-99</v>
      </c>
      <c r="CQ1745" s="89">
        <v>-99</v>
      </c>
      <c r="CR1745" s="89">
        <v>-99</v>
      </c>
      <c r="CS1745" s="89">
        <v>-99</v>
      </c>
      <c r="CT1745" s="89">
        <v>-99</v>
      </c>
      <c r="CU1745" s="86">
        <v>-99</v>
      </c>
      <c r="CV1745" s="86">
        <v>-0.20699999999999999</v>
      </c>
      <c r="CW1745" s="86">
        <v>35</v>
      </c>
      <c r="CX1745" s="86">
        <v>2</v>
      </c>
      <c r="CY1745" s="86">
        <v>0.2258</v>
      </c>
      <c r="CZ1745" s="86">
        <v>63</v>
      </c>
      <c r="DA1745" s="86">
        <v>4</v>
      </c>
      <c r="DB1745" s="86">
        <v>-0.33700000000000002</v>
      </c>
      <c r="DC1745" s="86">
        <v>30</v>
      </c>
      <c r="DD1745" s="86">
        <v>-99</v>
      </c>
      <c r="DE1745" s="86">
        <v>-99</v>
      </c>
      <c r="DF1745" s="86">
        <v>-99</v>
      </c>
      <c r="DG1745" s="86">
        <v>-99</v>
      </c>
      <c r="DH1745" s="86">
        <v>-99</v>
      </c>
    </row>
    <row r="1746" spans="1:112" x14ac:dyDescent="0.2">
      <c r="A1746" s="85">
        <f>IF(ISERROR(SEARCH('School Lookup'!$F$3,Data!J1746)),A1745,A1745+1)</f>
        <v>0</v>
      </c>
      <c r="B1746" s="85">
        <f>IF(I1746='School Lookup'!$G$13,1,0)</f>
        <v>0</v>
      </c>
      <c r="C1746" s="85">
        <f t="shared" si="27"/>
        <v>1744</v>
      </c>
      <c r="D1746" s="86" t="s">
        <v>6478</v>
      </c>
      <c r="E1746" s="86" t="s">
        <v>6552</v>
      </c>
      <c r="F1746" s="86" t="s">
        <v>518</v>
      </c>
      <c r="G1746" s="86" t="s">
        <v>3201</v>
      </c>
      <c r="H1746" s="86" t="s">
        <v>364</v>
      </c>
      <c r="I1746" s="86" t="s">
        <v>5286</v>
      </c>
      <c r="J1746" s="86" t="s">
        <v>810</v>
      </c>
      <c r="K1746" s="86" t="s">
        <v>811</v>
      </c>
      <c r="L1746" s="86">
        <v>1</v>
      </c>
      <c r="M1746" s="86">
        <v>1</v>
      </c>
      <c r="N1746" s="89">
        <v>-0.13302372881355901</v>
      </c>
      <c r="O1746" s="89">
        <v>-0.193707750049747</v>
      </c>
      <c r="P1746" s="89">
        <v>-99</v>
      </c>
      <c r="Q1746" s="89">
        <v>-99</v>
      </c>
      <c r="R1746" s="89">
        <v>49.152525423728797</v>
      </c>
      <c r="S1746" s="89">
        <v>-0.193707750049747</v>
      </c>
      <c r="T1746" s="89">
        <v>-0.21990788505737</v>
      </c>
      <c r="U1746" s="89">
        <v>0.5</v>
      </c>
      <c r="V1746" s="89">
        <v>-0.109953942528685</v>
      </c>
      <c r="W1746" s="89">
        <v>1</v>
      </c>
      <c r="X1746" s="89">
        <v>-0.11101186440678</v>
      </c>
      <c r="Y1746" s="89">
        <v>-0.17229285708884701</v>
      </c>
      <c r="Z1746" s="89">
        <v>-99</v>
      </c>
      <c r="AA1746" s="89">
        <v>-99</v>
      </c>
      <c r="AB1746" s="89">
        <v>38.983069491525399</v>
      </c>
      <c r="AC1746" s="89">
        <v>-0.17229285708884701</v>
      </c>
      <c r="AD1746" s="89">
        <v>-0.19923941256526401</v>
      </c>
      <c r="AE1746" s="89">
        <v>0.5</v>
      </c>
      <c r="AF1746" s="89">
        <v>-9.9619706282632003E-2</v>
      </c>
      <c r="AG1746" s="89">
        <v>-99</v>
      </c>
      <c r="AH1746" s="89">
        <v>-99</v>
      </c>
      <c r="AI1746" s="89">
        <v>-99</v>
      </c>
      <c r="AJ1746" s="89">
        <v>-99</v>
      </c>
      <c r="AK1746" s="89">
        <v>-99</v>
      </c>
      <c r="AL1746" s="89">
        <v>-99</v>
      </c>
      <c r="AM1746" s="89">
        <v>-99</v>
      </c>
      <c r="AN1746" s="89">
        <v>-99</v>
      </c>
      <c r="AO1746" s="89">
        <v>-99</v>
      </c>
      <c r="AP1746" s="89">
        <v>-99</v>
      </c>
      <c r="AQ1746" s="89">
        <v>-99</v>
      </c>
      <c r="AR1746" s="89">
        <v>-99</v>
      </c>
      <c r="AS1746" s="89">
        <v>-99</v>
      </c>
      <c r="AT1746" s="89">
        <v>-99</v>
      </c>
      <c r="AU1746" s="89">
        <v>-99</v>
      </c>
      <c r="AV1746" s="89">
        <v>-99</v>
      </c>
      <c r="AW1746" s="89">
        <v>-99</v>
      </c>
      <c r="AX1746" s="89">
        <v>-99</v>
      </c>
      <c r="AY1746" s="89">
        <v>-99</v>
      </c>
      <c r="AZ1746" s="89">
        <v>-99</v>
      </c>
      <c r="BA1746" s="89">
        <v>-99</v>
      </c>
      <c r="BB1746" s="89">
        <v>-99</v>
      </c>
      <c r="BC1746" s="89">
        <v>-99</v>
      </c>
      <c r="BD1746" s="89">
        <v>-99</v>
      </c>
      <c r="BE1746" s="89">
        <v>-99</v>
      </c>
      <c r="BF1746" s="89">
        <v>-99</v>
      </c>
      <c r="BG1746" s="89">
        <v>-99</v>
      </c>
      <c r="BH1746" s="89">
        <v>-99</v>
      </c>
      <c r="BI1746" s="89">
        <v>-99</v>
      </c>
      <c r="BJ1746" s="89">
        <v>-99</v>
      </c>
      <c r="BK1746" s="89">
        <v>-99</v>
      </c>
      <c r="BL1746" s="89">
        <v>-99</v>
      </c>
      <c r="BM1746" s="89">
        <v>-99</v>
      </c>
      <c r="BN1746" s="89">
        <v>-99</v>
      </c>
      <c r="BO1746" s="89">
        <v>-99</v>
      </c>
      <c r="BP1746" s="89">
        <v>-99</v>
      </c>
      <c r="BQ1746" s="89">
        <v>-99</v>
      </c>
      <c r="BR1746" s="89">
        <v>-99</v>
      </c>
      <c r="BS1746" s="89">
        <v>-99</v>
      </c>
      <c r="BT1746" s="89">
        <v>-99</v>
      </c>
      <c r="BU1746" s="89">
        <v>-99</v>
      </c>
      <c r="BV1746" s="89">
        <v>-99</v>
      </c>
      <c r="BW1746" s="89">
        <v>-99</v>
      </c>
      <c r="BX1746" s="89">
        <v>-99</v>
      </c>
      <c r="BY1746" s="89">
        <v>-99</v>
      </c>
      <c r="BZ1746" s="89">
        <v>-99</v>
      </c>
      <c r="CA1746" s="89">
        <v>-99</v>
      </c>
      <c r="CB1746" s="89">
        <v>-99</v>
      </c>
      <c r="CC1746" s="89">
        <v>-99</v>
      </c>
      <c r="CD1746" s="89">
        <v>-99</v>
      </c>
      <c r="CE1746" s="89">
        <v>-99</v>
      </c>
      <c r="CF1746" s="89">
        <v>-99</v>
      </c>
      <c r="CG1746" s="89">
        <v>-99</v>
      </c>
      <c r="CH1746" s="89">
        <v>-99</v>
      </c>
      <c r="CI1746" s="89">
        <v>-99</v>
      </c>
      <c r="CJ1746" s="89">
        <v>-99</v>
      </c>
      <c r="CK1746" s="89">
        <v>-99</v>
      </c>
      <c r="CL1746" s="89">
        <v>-99</v>
      </c>
      <c r="CM1746" s="89">
        <v>-99</v>
      </c>
      <c r="CN1746" s="89">
        <v>-99</v>
      </c>
      <c r="CO1746" s="89">
        <v>-99</v>
      </c>
      <c r="CP1746" s="89">
        <v>-99</v>
      </c>
      <c r="CQ1746" s="89">
        <v>-99</v>
      </c>
      <c r="CR1746" s="89">
        <v>-99</v>
      </c>
      <c r="CS1746" s="89">
        <v>-99</v>
      </c>
      <c r="CT1746" s="89">
        <v>-99</v>
      </c>
      <c r="CU1746" s="86">
        <v>-99</v>
      </c>
      <c r="CV1746" s="86">
        <v>-0.20960000000000001</v>
      </c>
      <c r="CW1746" s="86">
        <v>35</v>
      </c>
      <c r="CX1746" s="86">
        <v>2</v>
      </c>
      <c r="CY1746" s="86">
        <v>0.99539999999999995</v>
      </c>
      <c r="CZ1746" s="86">
        <v>87</v>
      </c>
      <c r="DA1746" s="86">
        <v>0</v>
      </c>
      <c r="DB1746" s="86">
        <v>-99</v>
      </c>
      <c r="DC1746" s="86">
        <v>-99</v>
      </c>
      <c r="DD1746" s="86">
        <v>-99</v>
      </c>
      <c r="DE1746" s="86">
        <v>-99</v>
      </c>
      <c r="DF1746" s="86">
        <v>-99</v>
      </c>
      <c r="DG1746" s="86">
        <v>-99</v>
      </c>
      <c r="DH1746" s="86">
        <v>-99</v>
      </c>
    </row>
    <row r="1747" spans="1:112" x14ac:dyDescent="0.2">
      <c r="A1747" s="85">
        <f>IF(ISERROR(SEARCH('School Lookup'!$F$3,Data!J1747)),A1746,A1746+1)</f>
        <v>0</v>
      </c>
      <c r="B1747" s="85">
        <f>IF(I1747='School Lookup'!$G$13,1,0)</f>
        <v>0</v>
      </c>
      <c r="C1747" s="85">
        <f t="shared" si="27"/>
        <v>1745</v>
      </c>
      <c r="D1747" s="86" t="s">
        <v>6478</v>
      </c>
      <c r="E1747" s="86" t="s">
        <v>6539</v>
      </c>
      <c r="F1747" s="86" t="s">
        <v>2750</v>
      </c>
      <c r="G1747" s="86" t="s">
        <v>2861</v>
      </c>
      <c r="H1747" s="86" t="s">
        <v>251</v>
      </c>
      <c r="I1747" s="86" t="s">
        <v>4045</v>
      </c>
      <c r="J1747" s="86" t="s">
        <v>678</v>
      </c>
      <c r="K1747" s="86" t="s">
        <v>36</v>
      </c>
      <c r="L1747" s="86">
        <v>1</v>
      </c>
      <c r="M1747" s="86">
        <v>-99</v>
      </c>
      <c r="N1747" s="89">
        <v>-99</v>
      </c>
      <c r="O1747" s="89">
        <v>-99</v>
      </c>
      <c r="P1747" s="89">
        <v>-99</v>
      </c>
      <c r="Q1747" s="89">
        <v>-99</v>
      </c>
      <c r="R1747" s="89">
        <v>-99</v>
      </c>
      <c r="S1747" s="89">
        <v>-99</v>
      </c>
      <c r="T1747" s="89">
        <v>-99</v>
      </c>
      <c r="U1747" s="89">
        <v>-99</v>
      </c>
      <c r="V1747" s="89">
        <v>-99</v>
      </c>
      <c r="W1747" s="89">
        <v>-99</v>
      </c>
      <c r="X1747" s="89">
        <v>-99</v>
      </c>
      <c r="Y1747" s="89">
        <v>-99</v>
      </c>
      <c r="Z1747" s="89">
        <v>-99</v>
      </c>
      <c r="AA1747" s="89">
        <v>-99</v>
      </c>
      <c r="AB1747" s="89">
        <v>-99</v>
      </c>
      <c r="AC1747" s="89">
        <v>-99</v>
      </c>
      <c r="AD1747" s="89">
        <v>-99</v>
      </c>
      <c r="AE1747" s="89">
        <v>-99</v>
      </c>
      <c r="AF1747" s="89">
        <v>-99</v>
      </c>
      <c r="AG1747" s="89">
        <v>-99</v>
      </c>
      <c r="AH1747" s="89">
        <v>-99</v>
      </c>
      <c r="AI1747" s="89">
        <v>-99</v>
      </c>
      <c r="AJ1747" s="89">
        <v>-99</v>
      </c>
      <c r="AK1747" s="89">
        <v>-99</v>
      </c>
      <c r="AL1747" s="89">
        <v>-99</v>
      </c>
      <c r="AM1747" s="89">
        <v>-99</v>
      </c>
      <c r="AN1747" s="89">
        <v>-99</v>
      </c>
      <c r="AO1747" s="89">
        <v>-99</v>
      </c>
      <c r="AP1747" s="89">
        <v>-99</v>
      </c>
      <c r="AQ1747" s="89">
        <v>-99</v>
      </c>
      <c r="AR1747" s="89">
        <v>-99</v>
      </c>
      <c r="AS1747" s="89">
        <v>-99</v>
      </c>
      <c r="AT1747" s="89">
        <v>-99</v>
      </c>
      <c r="AU1747" s="89">
        <v>-99</v>
      </c>
      <c r="AV1747" s="89">
        <v>-99</v>
      </c>
      <c r="AW1747" s="89">
        <v>-99</v>
      </c>
      <c r="AX1747" s="89">
        <v>-99</v>
      </c>
      <c r="AY1747" s="89">
        <v>-99</v>
      </c>
      <c r="AZ1747" s="89">
        <v>-99</v>
      </c>
      <c r="BA1747" s="89">
        <v>1</v>
      </c>
      <c r="BB1747" s="89">
        <v>7.8065740740740699E-2</v>
      </c>
      <c r="BC1747" s="89">
        <v>0.400154807570969</v>
      </c>
      <c r="BD1747" s="89">
        <v>45.152200000000001</v>
      </c>
      <c r="BE1747" s="89">
        <v>-0.31413757590743302</v>
      </c>
      <c r="BF1747" s="89">
        <v>49.999982407407401</v>
      </c>
      <c r="BG1747" s="89">
        <v>4.3008615831768099E-2</v>
      </c>
      <c r="BH1747" s="89">
        <v>5.6223575527022701E-2</v>
      </c>
      <c r="BI1747" s="89">
        <v>0.25</v>
      </c>
      <c r="BJ1747" s="89">
        <v>1.40558938817557E-2</v>
      </c>
      <c r="BK1747" s="89">
        <v>1</v>
      </c>
      <c r="BL1747" s="89">
        <v>1.21768518518518E-2</v>
      </c>
      <c r="BM1747" s="89">
        <v>0.2114092823772</v>
      </c>
      <c r="BN1747" s="89">
        <v>45.847799999999999</v>
      </c>
      <c r="BO1747" s="89">
        <v>-0.31523550055357802</v>
      </c>
      <c r="BP1747" s="89">
        <v>55.0925962962963</v>
      </c>
      <c r="BQ1747" s="89">
        <v>-5.19131090881889E-2</v>
      </c>
      <c r="BR1747" s="89">
        <v>-4.2581264138913603E-2</v>
      </c>
      <c r="BS1747" s="89">
        <v>0.25</v>
      </c>
      <c r="BT1747" s="89">
        <v>-1.0645316034728401E-2</v>
      </c>
      <c r="BU1747" s="89">
        <v>1</v>
      </c>
      <c r="BV1747" s="89">
        <v>9.64037037037037E-2</v>
      </c>
      <c r="BW1747" s="89">
        <v>0.37920996922952399</v>
      </c>
      <c r="BX1747" s="89">
        <v>39.602200000000003</v>
      </c>
      <c r="BY1747" s="89">
        <v>-0.98096328517152298</v>
      </c>
      <c r="BZ1747" s="89">
        <v>52.7777824074074</v>
      </c>
      <c r="CA1747" s="89">
        <v>-0.300876657970999</v>
      </c>
      <c r="CB1747" s="89">
        <v>-0.30729366268627001</v>
      </c>
      <c r="CC1747" s="89">
        <v>0.25</v>
      </c>
      <c r="CD1747" s="89">
        <v>-7.6823415671567405E-2</v>
      </c>
      <c r="CE1747" s="89">
        <v>1</v>
      </c>
      <c r="CF1747" s="89">
        <v>-5.5970370370370399E-2</v>
      </c>
      <c r="CG1747" s="89">
        <v>5.2539896159405498E-2</v>
      </c>
      <c r="CH1747" s="89">
        <v>38.483499999999999</v>
      </c>
      <c r="CI1747" s="89">
        <v>-1.2340343725504199</v>
      </c>
      <c r="CJ1747" s="89">
        <v>48.148114814814797</v>
      </c>
      <c r="CK1747" s="89">
        <v>-0.59074723819550901</v>
      </c>
      <c r="CL1747" s="89">
        <v>-0.63007885755143</v>
      </c>
      <c r="CM1747" s="89">
        <v>0.25</v>
      </c>
      <c r="CN1747" s="89">
        <v>-0.157519714387858</v>
      </c>
      <c r="CO1747" s="89">
        <v>92.56</v>
      </c>
      <c r="CP1747" s="89">
        <v>0.39069999999999999</v>
      </c>
      <c r="CQ1747" s="89">
        <v>3.3</v>
      </c>
      <c r="CR1747" s="89">
        <v>0.29370000000000002</v>
      </c>
      <c r="CS1747" s="89">
        <v>0.39069999999999999</v>
      </c>
      <c r="CT1747" s="89">
        <v>-3.44E-2</v>
      </c>
      <c r="CU1747" s="86" t="s">
        <v>6986</v>
      </c>
      <c r="CV1747" s="86">
        <v>-0.21129999999999999</v>
      </c>
      <c r="CW1747" s="86">
        <v>35</v>
      </c>
      <c r="CX1747" s="86">
        <v>2</v>
      </c>
      <c r="CY1747" s="86">
        <v>0.30570000000000003</v>
      </c>
      <c r="CZ1747" s="86">
        <v>66</v>
      </c>
      <c r="DA1747" s="86">
        <v>4</v>
      </c>
      <c r="DB1747" s="86">
        <v>-0.71109999999999995</v>
      </c>
      <c r="DC1747" s="86">
        <v>16</v>
      </c>
      <c r="DD1747" s="86">
        <v>-99</v>
      </c>
      <c r="DE1747" s="86">
        <v>-99</v>
      </c>
      <c r="DF1747" s="86">
        <v>-99</v>
      </c>
      <c r="DG1747" s="86">
        <v>-99</v>
      </c>
      <c r="DH1747" s="86">
        <v>-99</v>
      </c>
    </row>
    <row r="1748" spans="1:112" x14ac:dyDescent="0.2">
      <c r="A1748" s="85">
        <f>IF(ISERROR(SEARCH('School Lookup'!$F$3,Data!J1748)),A1747,A1747+1)</f>
        <v>0</v>
      </c>
      <c r="B1748" s="85">
        <f>IF(I1748='School Lookup'!$G$13,1,0)</f>
        <v>0</v>
      </c>
      <c r="C1748" s="85">
        <f t="shared" si="27"/>
        <v>1746</v>
      </c>
      <c r="D1748" s="86" t="s">
        <v>6478</v>
      </c>
      <c r="E1748" s="86" t="s">
        <v>6481</v>
      </c>
      <c r="F1748" s="86" t="s">
        <v>38</v>
      </c>
      <c r="G1748" s="86" t="s">
        <v>3305</v>
      </c>
      <c r="H1748" s="86" t="s">
        <v>22</v>
      </c>
      <c r="I1748" s="86" t="s">
        <v>5464</v>
      </c>
      <c r="J1748" s="86" t="s">
        <v>23</v>
      </c>
      <c r="K1748" s="86" t="s">
        <v>6482</v>
      </c>
      <c r="L1748" s="86">
        <v>1</v>
      </c>
      <c r="M1748" s="86">
        <v>1</v>
      </c>
      <c r="N1748" s="89">
        <v>-0.26268938053097302</v>
      </c>
      <c r="O1748" s="89">
        <v>-0.47449857880371998</v>
      </c>
      <c r="P1748" s="89">
        <v>52.670299999999997</v>
      </c>
      <c r="Q1748" s="89">
        <v>0.30063324457229301</v>
      </c>
      <c r="R1748" s="89">
        <v>50.796483008849599</v>
      </c>
      <c r="S1748" s="89">
        <v>-8.6932667115713499E-2</v>
      </c>
      <c r="T1748" s="89">
        <v>-9.8753733562560897E-2</v>
      </c>
      <c r="U1748" s="89">
        <v>0.37616511318242302</v>
      </c>
      <c r="V1748" s="89">
        <v>-3.7147709362747597E-2</v>
      </c>
      <c r="W1748" s="89">
        <v>1</v>
      </c>
      <c r="X1748" s="89">
        <v>-0.31492778761061901</v>
      </c>
      <c r="Y1748" s="89">
        <v>-0.65234323875223599</v>
      </c>
      <c r="Z1748" s="89">
        <v>54.694400000000002</v>
      </c>
      <c r="AA1748" s="89">
        <v>0.60688362266478302</v>
      </c>
      <c r="AB1748" s="89">
        <v>51.681367610619503</v>
      </c>
      <c r="AC1748" s="89">
        <v>-2.2729808043726499E-2</v>
      </c>
      <c r="AD1748" s="89">
        <v>-2.5095377519629699E-2</v>
      </c>
      <c r="AE1748" s="89">
        <v>0.37616511318242302</v>
      </c>
      <c r="AF1748" s="89">
        <v>-9.4400055250271394E-3</v>
      </c>
      <c r="AG1748" s="89">
        <v>1</v>
      </c>
      <c r="AH1748" s="89">
        <v>-0.37469251336898401</v>
      </c>
      <c r="AI1748" s="89">
        <v>-0.74933851144910402</v>
      </c>
      <c r="AJ1748" s="89">
        <v>-99</v>
      </c>
      <c r="AK1748" s="89">
        <v>-99</v>
      </c>
      <c r="AL1748" s="89">
        <v>44.385045454545498</v>
      </c>
      <c r="AM1748" s="89">
        <v>-0.74933851144910402</v>
      </c>
      <c r="AN1748" s="89">
        <v>-0.83041424013878495</v>
      </c>
      <c r="AO1748" s="89">
        <v>0.124500665778961</v>
      </c>
      <c r="AP1748" s="89">
        <v>-0.103387125769609</v>
      </c>
      <c r="AQ1748" s="89">
        <v>1</v>
      </c>
      <c r="AR1748" s="89">
        <v>-0.22551297297297301</v>
      </c>
      <c r="AS1748" s="89">
        <v>-0.43690165129415898</v>
      </c>
      <c r="AT1748" s="89">
        <v>-99</v>
      </c>
      <c r="AU1748" s="89">
        <v>-99</v>
      </c>
      <c r="AV1748" s="89">
        <v>59.4594416216216</v>
      </c>
      <c r="AW1748" s="89">
        <v>-0.43690165129415898</v>
      </c>
      <c r="AX1748" s="89">
        <v>-0.49961884603240397</v>
      </c>
      <c r="AY1748" s="89">
        <v>0.12316910785619201</v>
      </c>
      <c r="AZ1748" s="89">
        <v>-6.1537607533951301E-2</v>
      </c>
      <c r="BA1748" s="89">
        <v>-99</v>
      </c>
      <c r="BB1748" s="89">
        <v>-99</v>
      </c>
      <c r="BC1748" s="89">
        <v>-99</v>
      </c>
      <c r="BD1748" s="89">
        <v>-99</v>
      </c>
      <c r="BE1748" s="89">
        <v>-99</v>
      </c>
      <c r="BF1748" s="89">
        <v>-99</v>
      </c>
      <c r="BG1748" s="89">
        <v>-99</v>
      </c>
      <c r="BH1748" s="89">
        <v>-99</v>
      </c>
      <c r="BI1748" s="89">
        <v>-99</v>
      </c>
      <c r="BJ1748" s="89">
        <v>-99</v>
      </c>
      <c r="BK1748" s="89">
        <v>-99</v>
      </c>
      <c r="BL1748" s="89">
        <v>-99</v>
      </c>
      <c r="BM1748" s="89">
        <v>-99</v>
      </c>
      <c r="BN1748" s="89">
        <v>-99</v>
      </c>
      <c r="BO1748" s="89">
        <v>-99</v>
      </c>
      <c r="BP1748" s="89">
        <v>-99</v>
      </c>
      <c r="BQ1748" s="89">
        <v>-99</v>
      </c>
      <c r="BR1748" s="89">
        <v>-99</v>
      </c>
      <c r="BS1748" s="89">
        <v>-99</v>
      </c>
      <c r="BT1748" s="89">
        <v>-99</v>
      </c>
      <c r="BU1748" s="89">
        <v>-99</v>
      </c>
      <c r="BV1748" s="89">
        <v>-99</v>
      </c>
      <c r="BW1748" s="89">
        <v>-99</v>
      </c>
      <c r="BX1748" s="89">
        <v>-99</v>
      </c>
      <c r="BY1748" s="89">
        <v>-99</v>
      </c>
      <c r="BZ1748" s="89">
        <v>-99</v>
      </c>
      <c r="CA1748" s="89">
        <v>-99</v>
      </c>
      <c r="CB1748" s="89">
        <v>-99</v>
      </c>
      <c r="CC1748" s="89">
        <v>-99</v>
      </c>
      <c r="CD1748" s="89">
        <v>-99</v>
      </c>
      <c r="CE1748" s="89">
        <v>-99</v>
      </c>
      <c r="CF1748" s="89">
        <v>-99</v>
      </c>
      <c r="CG1748" s="89">
        <v>-99</v>
      </c>
      <c r="CH1748" s="89">
        <v>-99</v>
      </c>
      <c r="CI1748" s="89">
        <v>-99</v>
      </c>
      <c r="CJ1748" s="89">
        <v>-99</v>
      </c>
      <c r="CK1748" s="89">
        <v>-99</v>
      </c>
      <c r="CL1748" s="89">
        <v>-99</v>
      </c>
      <c r="CM1748" s="89">
        <v>-99</v>
      </c>
      <c r="CN1748" s="89">
        <v>-99</v>
      </c>
      <c r="CO1748" s="89">
        <v>-99</v>
      </c>
      <c r="CP1748" s="89">
        <v>-99</v>
      </c>
      <c r="CQ1748" s="89">
        <v>-99</v>
      </c>
      <c r="CR1748" s="89">
        <v>-99</v>
      </c>
      <c r="CS1748" s="89">
        <v>-99</v>
      </c>
      <c r="CT1748" s="89">
        <v>-99</v>
      </c>
      <c r="CU1748" s="86">
        <v>-99</v>
      </c>
      <c r="CV1748" s="86">
        <v>-0.21149999999999999</v>
      </c>
      <c r="CW1748" s="86">
        <v>35</v>
      </c>
      <c r="CX1748" s="86">
        <v>2</v>
      </c>
      <c r="CY1748" s="86">
        <v>0.63429999999999997</v>
      </c>
      <c r="CZ1748" s="86">
        <v>77</v>
      </c>
      <c r="DA1748" s="86">
        <v>2</v>
      </c>
      <c r="DB1748" s="86">
        <v>0.34139999999999998</v>
      </c>
      <c r="DC1748" s="86">
        <v>65</v>
      </c>
      <c r="DD1748" s="86">
        <v>-99</v>
      </c>
      <c r="DE1748" s="86">
        <v>-99</v>
      </c>
      <c r="DF1748" s="86">
        <v>-99</v>
      </c>
      <c r="DG1748" s="86">
        <v>-99</v>
      </c>
      <c r="DH1748" s="86">
        <v>-99</v>
      </c>
    </row>
    <row r="1749" spans="1:112" x14ac:dyDescent="0.2">
      <c r="A1749" s="85">
        <f>IF(ISERROR(SEARCH('School Lookup'!$F$3,Data!J1749)),A1748,A1748+1)</f>
        <v>0</v>
      </c>
      <c r="B1749" s="85">
        <f>IF(I1749='School Lookup'!$G$13,1,0)</f>
        <v>0</v>
      </c>
      <c r="C1749" s="85">
        <f t="shared" si="27"/>
        <v>1747</v>
      </c>
      <c r="D1749" s="86" t="s">
        <v>6478</v>
      </c>
      <c r="E1749" s="86" t="s">
        <v>6486</v>
      </c>
      <c r="F1749" s="86" t="s">
        <v>1088</v>
      </c>
      <c r="G1749" s="86" t="s">
        <v>3203</v>
      </c>
      <c r="H1749" s="86" t="s">
        <v>2010</v>
      </c>
      <c r="I1749" s="86" t="s">
        <v>5319</v>
      </c>
      <c r="J1749" s="86" t="s">
        <v>2445</v>
      </c>
      <c r="K1749" s="86" t="s">
        <v>6821</v>
      </c>
      <c r="L1749" s="86">
        <v>1</v>
      </c>
      <c r="M1749" s="86">
        <v>1</v>
      </c>
      <c r="N1749" s="89">
        <v>-0.174773643410853</v>
      </c>
      <c r="O1749" s="89">
        <v>-0.28411714501989699</v>
      </c>
      <c r="P1749" s="89">
        <v>44.204099999999997</v>
      </c>
      <c r="Q1749" s="89">
        <v>-0.59738854265472996</v>
      </c>
      <c r="R1749" s="89">
        <v>45.219635658914697</v>
      </c>
      <c r="S1749" s="89">
        <v>-0.440752843837313</v>
      </c>
      <c r="T1749" s="89">
        <v>-0.50022177380685795</v>
      </c>
      <c r="U1749" s="89">
        <v>0.390120967741936</v>
      </c>
      <c r="V1749" s="89">
        <v>-0.195147002483119</v>
      </c>
      <c r="W1749" s="89">
        <v>1</v>
      </c>
      <c r="X1749" s="89">
        <v>-9.2280620155038795E-2</v>
      </c>
      <c r="Y1749" s="89">
        <v>-0.12819654126024099</v>
      </c>
      <c r="Z1749" s="89">
        <v>50.282800000000002</v>
      </c>
      <c r="AA1749" s="89">
        <v>5.6744047095537598E-2</v>
      </c>
      <c r="AB1749" s="89">
        <v>46.253237984496103</v>
      </c>
      <c r="AC1749" s="89">
        <v>-3.5726247082351698E-2</v>
      </c>
      <c r="AD1749" s="89">
        <v>-4.0227807286610399E-2</v>
      </c>
      <c r="AE1749" s="89">
        <v>0.390120967741936</v>
      </c>
      <c r="AF1749" s="89">
        <v>-1.5693711108788502E-2</v>
      </c>
      <c r="AG1749" s="89">
        <v>1</v>
      </c>
      <c r="AH1749" s="89">
        <v>-0.18196577181208101</v>
      </c>
      <c r="AI1749" s="89">
        <v>-0.334571970731802</v>
      </c>
      <c r="AJ1749" s="89">
        <v>57.75</v>
      </c>
      <c r="AK1749" s="89">
        <v>0.89303574648587303</v>
      </c>
      <c r="AL1749" s="89">
        <v>45.6375677852349</v>
      </c>
      <c r="AM1749" s="89">
        <v>0.27923188787703501</v>
      </c>
      <c r="AN1749" s="89">
        <v>0.25014362686126301</v>
      </c>
      <c r="AO1749" s="89">
        <v>0.15020161290322601</v>
      </c>
      <c r="AP1749" s="89">
        <v>3.7571976212024398E-2</v>
      </c>
      <c r="AQ1749" s="89">
        <v>1</v>
      </c>
      <c r="AR1749" s="89">
        <v>-0.25122608695652199</v>
      </c>
      <c r="AS1749" s="89">
        <v>-0.49469999991240599</v>
      </c>
      <c r="AT1749" s="89">
        <v>-99</v>
      </c>
      <c r="AU1749" s="89">
        <v>-99</v>
      </c>
      <c r="AV1749" s="89">
        <v>49.2753623188406</v>
      </c>
      <c r="AW1749" s="89">
        <v>-0.49469999991240599</v>
      </c>
      <c r="AX1749" s="89">
        <v>-0.56052645571090798</v>
      </c>
      <c r="AY1749" s="89">
        <v>6.9556451612903206E-2</v>
      </c>
      <c r="AZ1749" s="89">
        <v>-3.8988231294407899E-2</v>
      </c>
      <c r="BA1749" s="89">
        <v>-99</v>
      </c>
      <c r="BB1749" s="89">
        <v>-99</v>
      </c>
      <c r="BC1749" s="89">
        <v>-99</v>
      </c>
      <c r="BD1749" s="89">
        <v>-99</v>
      </c>
      <c r="BE1749" s="89">
        <v>-99</v>
      </c>
      <c r="BF1749" s="89">
        <v>-99</v>
      </c>
      <c r="BG1749" s="89">
        <v>-99</v>
      </c>
      <c r="BH1749" s="89">
        <v>-99</v>
      </c>
      <c r="BI1749" s="89">
        <v>-99</v>
      </c>
      <c r="BJ1749" s="89">
        <v>-99</v>
      </c>
      <c r="BK1749" s="89">
        <v>-99</v>
      </c>
      <c r="BL1749" s="89">
        <v>-99</v>
      </c>
      <c r="BM1749" s="89">
        <v>-99</v>
      </c>
      <c r="BN1749" s="89">
        <v>-99</v>
      </c>
      <c r="BO1749" s="89">
        <v>-99</v>
      </c>
      <c r="BP1749" s="89">
        <v>-99</v>
      </c>
      <c r="BQ1749" s="89">
        <v>-99</v>
      </c>
      <c r="BR1749" s="89">
        <v>-99</v>
      </c>
      <c r="BS1749" s="89">
        <v>-99</v>
      </c>
      <c r="BT1749" s="89">
        <v>-99</v>
      </c>
      <c r="BU1749" s="89">
        <v>-99</v>
      </c>
      <c r="BV1749" s="89">
        <v>-99</v>
      </c>
      <c r="BW1749" s="89">
        <v>-99</v>
      </c>
      <c r="BX1749" s="89">
        <v>-99</v>
      </c>
      <c r="BY1749" s="89">
        <v>-99</v>
      </c>
      <c r="BZ1749" s="89">
        <v>-99</v>
      </c>
      <c r="CA1749" s="89">
        <v>-99</v>
      </c>
      <c r="CB1749" s="89">
        <v>-99</v>
      </c>
      <c r="CC1749" s="89">
        <v>-99</v>
      </c>
      <c r="CD1749" s="89">
        <v>-99</v>
      </c>
      <c r="CE1749" s="89">
        <v>-99</v>
      </c>
      <c r="CF1749" s="89">
        <v>-99</v>
      </c>
      <c r="CG1749" s="89">
        <v>-99</v>
      </c>
      <c r="CH1749" s="89">
        <v>-99</v>
      </c>
      <c r="CI1749" s="89">
        <v>-99</v>
      </c>
      <c r="CJ1749" s="89">
        <v>-99</v>
      </c>
      <c r="CK1749" s="89">
        <v>-99</v>
      </c>
      <c r="CL1749" s="89">
        <v>-99</v>
      </c>
      <c r="CM1749" s="89">
        <v>-99</v>
      </c>
      <c r="CN1749" s="89">
        <v>-99</v>
      </c>
      <c r="CO1749" s="89">
        <v>-99</v>
      </c>
      <c r="CP1749" s="89">
        <v>-99</v>
      </c>
      <c r="CQ1749" s="89">
        <v>-99</v>
      </c>
      <c r="CR1749" s="89">
        <v>-99</v>
      </c>
      <c r="CS1749" s="89">
        <v>-99</v>
      </c>
      <c r="CT1749" s="89">
        <v>-99</v>
      </c>
      <c r="CU1749" s="86">
        <v>-99</v>
      </c>
      <c r="CV1749" s="86">
        <v>-0.21229999999999999</v>
      </c>
      <c r="CW1749" s="86">
        <v>35</v>
      </c>
      <c r="CX1749" s="86">
        <v>2</v>
      </c>
      <c r="CY1749" s="86">
        <v>-0.10050000000000001</v>
      </c>
      <c r="CZ1749" s="86">
        <v>47</v>
      </c>
      <c r="DA1749" s="86">
        <v>3</v>
      </c>
      <c r="DB1749" s="86">
        <v>-7.6799999999999993E-2</v>
      </c>
      <c r="DC1749" s="86">
        <v>43</v>
      </c>
      <c r="DD1749" s="86">
        <v>-99</v>
      </c>
      <c r="DE1749" s="86">
        <v>-99</v>
      </c>
      <c r="DF1749" s="86">
        <v>-99</v>
      </c>
      <c r="DG1749" s="86">
        <v>-99</v>
      </c>
      <c r="DH1749" s="86">
        <v>-99</v>
      </c>
    </row>
    <row r="1750" spans="1:112" x14ac:dyDescent="0.2">
      <c r="A1750" s="85">
        <f>IF(ISERROR(SEARCH('School Lookup'!$F$3,Data!J1750)),A1749,A1749+1)</f>
        <v>0</v>
      </c>
      <c r="B1750" s="85">
        <f>IF(I1750='School Lookup'!$G$13,1,0)</f>
        <v>0</v>
      </c>
      <c r="C1750" s="85">
        <f t="shared" si="27"/>
        <v>1748</v>
      </c>
      <c r="D1750" s="86" t="s">
        <v>6478</v>
      </c>
      <c r="E1750" s="86" t="s">
        <v>6680</v>
      </c>
      <c r="F1750" s="86" t="s">
        <v>6126</v>
      </c>
      <c r="G1750" s="86" t="s">
        <v>3089</v>
      </c>
      <c r="H1750" s="86" t="s">
        <v>1424</v>
      </c>
      <c r="I1750" s="86" t="s">
        <v>4758</v>
      </c>
      <c r="J1750" s="86" t="s">
        <v>1536</v>
      </c>
      <c r="K1750" s="86" t="s">
        <v>31</v>
      </c>
      <c r="L1750" s="86">
        <v>1</v>
      </c>
      <c r="M1750" s="86">
        <v>1</v>
      </c>
      <c r="N1750" s="89">
        <v>-9.1100187617260797E-2</v>
      </c>
      <c r="O1750" s="89">
        <v>-0.10292236686697</v>
      </c>
      <c r="P1750" s="89">
        <v>52.941899999999997</v>
      </c>
      <c r="Q1750" s="89">
        <v>0.32944224003789202</v>
      </c>
      <c r="R1750" s="89">
        <v>51.969976360225097</v>
      </c>
      <c r="S1750" s="89">
        <v>0.113259936585461</v>
      </c>
      <c r="T1750" s="89">
        <v>0.12839818587857599</v>
      </c>
      <c r="U1750" s="89">
        <v>0.37747875354107602</v>
      </c>
      <c r="V1750" s="89">
        <v>4.8467587162380497E-2</v>
      </c>
      <c r="W1750" s="89">
        <v>1</v>
      </c>
      <c r="X1750" s="89">
        <v>-0.27867204502814302</v>
      </c>
      <c r="Y1750" s="89">
        <v>-0.56699147813073003</v>
      </c>
      <c r="Z1750" s="89">
        <v>43.414099999999998</v>
      </c>
      <c r="AA1750" s="89">
        <v>-0.79980316994872802</v>
      </c>
      <c r="AB1750" s="89">
        <v>54.409015196998098</v>
      </c>
      <c r="AC1750" s="89">
        <v>-0.68339732403972897</v>
      </c>
      <c r="AD1750" s="89">
        <v>-0.79434492006145596</v>
      </c>
      <c r="AE1750" s="89">
        <v>0.37747875354107602</v>
      </c>
      <c r="AF1750" s="89">
        <v>-0.299848330306485</v>
      </c>
      <c r="AG1750" s="89">
        <v>1</v>
      </c>
      <c r="AH1750" s="89">
        <v>-0.12940465116279101</v>
      </c>
      <c r="AI1750" s="89">
        <v>-0.22145536837647201</v>
      </c>
      <c r="AJ1750" s="89">
        <v>44.305900000000001</v>
      </c>
      <c r="AK1750" s="89">
        <v>-0.423020528336434</v>
      </c>
      <c r="AL1750" s="89">
        <v>45.930259302325602</v>
      </c>
      <c r="AM1750" s="89">
        <v>-0.32223794835645297</v>
      </c>
      <c r="AN1750" s="89">
        <v>-0.38172655308083803</v>
      </c>
      <c r="AO1750" s="89">
        <v>0.121813031161473</v>
      </c>
      <c r="AP1750" s="89">
        <v>-4.64992685055979E-2</v>
      </c>
      <c r="AQ1750" s="89">
        <v>1</v>
      </c>
      <c r="AR1750" s="89">
        <v>8.0790804597701105E-2</v>
      </c>
      <c r="AS1750" s="89">
        <v>0.25161287597945597</v>
      </c>
      <c r="AT1750" s="89">
        <v>59.106699999999996</v>
      </c>
      <c r="AU1750" s="89">
        <v>1.1325696817808499</v>
      </c>
      <c r="AV1750" s="89">
        <v>52.298868965517201</v>
      </c>
      <c r="AW1750" s="89">
        <v>0.69209127888015098</v>
      </c>
      <c r="AX1750" s="89">
        <v>0.69010823726247905</v>
      </c>
      <c r="AY1750" s="89">
        <v>0.123229461756374</v>
      </c>
      <c r="AZ1750" s="89">
        <v>8.5041666631495205E-2</v>
      </c>
      <c r="BA1750" s="89">
        <v>-99</v>
      </c>
      <c r="BB1750" s="89">
        <v>-99</v>
      </c>
      <c r="BC1750" s="89">
        <v>-99</v>
      </c>
      <c r="BD1750" s="89">
        <v>-99</v>
      </c>
      <c r="BE1750" s="89">
        <v>-99</v>
      </c>
      <c r="BF1750" s="89">
        <v>-99</v>
      </c>
      <c r="BG1750" s="89">
        <v>-99</v>
      </c>
      <c r="BH1750" s="89">
        <v>-99</v>
      </c>
      <c r="BI1750" s="89">
        <v>-99</v>
      </c>
      <c r="BJ1750" s="89">
        <v>-99</v>
      </c>
      <c r="BK1750" s="89">
        <v>-99</v>
      </c>
      <c r="BL1750" s="89">
        <v>-99</v>
      </c>
      <c r="BM1750" s="89">
        <v>-99</v>
      </c>
      <c r="BN1750" s="89">
        <v>-99</v>
      </c>
      <c r="BO1750" s="89">
        <v>-99</v>
      </c>
      <c r="BP1750" s="89">
        <v>-99</v>
      </c>
      <c r="BQ1750" s="89">
        <v>-99</v>
      </c>
      <c r="BR1750" s="89">
        <v>-99</v>
      </c>
      <c r="BS1750" s="89">
        <v>-99</v>
      </c>
      <c r="BT1750" s="89">
        <v>-99</v>
      </c>
      <c r="BU1750" s="89">
        <v>-99</v>
      </c>
      <c r="BV1750" s="89">
        <v>-99</v>
      </c>
      <c r="BW1750" s="89">
        <v>-99</v>
      </c>
      <c r="BX1750" s="89">
        <v>-99</v>
      </c>
      <c r="BY1750" s="89">
        <v>-99</v>
      </c>
      <c r="BZ1750" s="89">
        <v>-99</v>
      </c>
      <c r="CA1750" s="89">
        <v>-99</v>
      </c>
      <c r="CB1750" s="89">
        <v>-99</v>
      </c>
      <c r="CC1750" s="89">
        <v>-99</v>
      </c>
      <c r="CD1750" s="89">
        <v>-99</v>
      </c>
      <c r="CE1750" s="89">
        <v>-99</v>
      </c>
      <c r="CF1750" s="89">
        <v>-99</v>
      </c>
      <c r="CG1750" s="89">
        <v>-99</v>
      </c>
      <c r="CH1750" s="89">
        <v>-99</v>
      </c>
      <c r="CI1750" s="89">
        <v>-99</v>
      </c>
      <c r="CJ1750" s="89">
        <v>-99</v>
      </c>
      <c r="CK1750" s="89">
        <v>-99</v>
      </c>
      <c r="CL1750" s="89">
        <v>-99</v>
      </c>
      <c r="CM1750" s="89">
        <v>-99</v>
      </c>
      <c r="CN1750" s="89">
        <v>-99</v>
      </c>
      <c r="CO1750" s="89">
        <v>-99</v>
      </c>
      <c r="CP1750" s="89">
        <v>-99</v>
      </c>
      <c r="CQ1750" s="89">
        <v>-99</v>
      </c>
      <c r="CR1750" s="89">
        <v>-99</v>
      </c>
      <c r="CS1750" s="89">
        <v>-99</v>
      </c>
      <c r="CT1750" s="89">
        <v>-99</v>
      </c>
      <c r="CU1750" s="86">
        <v>-99</v>
      </c>
      <c r="CV1750" s="86">
        <v>-0.21279999999999999</v>
      </c>
      <c r="CW1750" s="86">
        <v>35</v>
      </c>
      <c r="CX1750" s="86">
        <v>2</v>
      </c>
      <c r="CY1750" s="86">
        <v>-0.433</v>
      </c>
      <c r="CZ1750" s="86">
        <v>30</v>
      </c>
      <c r="DA1750" s="86">
        <v>4</v>
      </c>
      <c r="DB1750" s="86">
        <v>-8.9499999999999996E-2</v>
      </c>
      <c r="DC1750" s="86">
        <v>42</v>
      </c>
      <c r="DD1750" s="86">
        <v>-99</v>
      </c>
      <c r="DE1750" s="86">
        <v>-99</v>
      </c>
      <c r="DF1750" s="86">
        <v>-99</v>
      </c>
      <c r="DG1750" s="86">
        <v>-99</v>
      </c>
      <c r="DH1750" s="86">
        <v>-99</v>
      </c>
    </row>
    <row r="1751" spans="1:112" x14ac:dyDescent="0.2">
      <c r="A1751" s="85">
        <f>IF(ISERROR(SEARCH('School Lookup'!$F$3,Data!J1751)),A1750,A1750+1)</f>
        <v>0</v>
      </c>
      <c r="B1751" s="85">
        <f>IF(I1751='School Lookup'!$G$13,1,0)</f>
        <v>0</v>
      </c>
      <c r="C1751" s="85">
        <f t="shared" si="27"/>
        <v>1749</v>
      </c>
      <c r="D1751" s="86" t="s">
        <v>6478</v>
      </c>
      <c r="E1751" s="86" t="s">
        <v>6531</v>
      </c>
      <c r="F1751" s="86" t="s">
        <v>2748</v>
      </c>
      <c r="G1751" s="86" t="s">
        <v>2968</v>
      </c>
      <c r="H1751" s="86" t="s">
        <v>229</v>
      </c>
      <c r="I1751" s="86" t="s">
        <v>4416</v>
      </c>
      <c r="J1751" s="86" t="s">
        <v>366</v>
      </c>
      <c r="K1751" s="86" t="s">
        <v>431</v>
      </c>
      <c r="L1751" s="86">
        <v>1</v>
      </c>
      <c r="M1751" s="86">
        <v>1</v>
      </c>
      <c r="N1751" s="89">
        <v>1.1282836587872601E-2</v>
      </c>
      <c r="O1751" s="89">
        <v>0.118787961474646</v>
      </c>
      <c r="P1751" s="89">
        <v>39.837699999999998</v>
      </c>
      <c r="Q1751" s="89">
        <v>-1.0605387554713499</v>
      </c>
      <c r="R1751" s="89">
        <v>50.6680412127441</v>
      </c>
      <c r="S1751" s="89">
        <v>-0.47087539699835201</v>
      </c>
      <c r="T1751" s="89">
        <v>-0.53440083758091805</v>
      </c>
      <c r="U1751" s="89">
        <v>0.375675675675676</v>
      </c>
      <c r="V1751" s="89">
        <v>-0.20076139573985799</v>
      </c>
      <c r="W1751" s="89">
        <v>1</v>
      </c>
      <c r="X1751" s="89">
        <v>4.2448923076923099E-2</v>
      </c>
      <c r="Y1751" s="89">
        <v>0.188978143451284</v>
      </c>
      <c r="Z1751" s="89">
        <v>46.7712</v>
      </c>
      <c r="AA1751" s="89">
        <v>-0.381162865038147</v>
      </c>
      <c r="AB1751" s="89">
        <v>51.282029846153797</v>
      </c>
      <c r="AC1751" s="89">
        <v>-9.6092360793431794E-2</v>
      </c>
      <c r="AD1751" s="89">
        <v>-0.11051521242302</v>
      </c>
      <c r="AE1751" s="89">
        <v>0.37644787644787597</v>
      </c>
      <c r="AF1751" s="89">
        <v>-4.1603217031831799E-2</v>
      </c>
      <c r="AG1751" s="89">
        <v>1</v>
      </c>
      <c r="AH1751" s="89">
        <v>0.20292618296529999</v>
      </c>
      <c r="AI1751" s="89">
        <v>0.49375264755060499</v>
      </c>
      <c r="AJ1751" s="89">
        <v>52.356200000000001</v>
      </c>
      <c r="AK1751" s="89">
        <v>0.36503131813912199</v>
      </c>
      <c r="AL1751" s="89">
        <v>51.419572555205001</v>
      </c>
      <c r="AM1751" s="89">
        <v>0.42939198284486302</v>
      </c>
      <c r="AN1751" s="89">
        <v>0.40789332686552399</v>
      </c>
      <c r="AO1751" s="89">
        <v>0.122393822393822</v>
      </c>
      <c r="AP1751" s="89">
        <v>4.9923623404004303E-2</v>
      </c>
      <c r="AQ1751" s="89">
        <v>1</v>
      </c>
      <c r="AR1751" s="89">
        <v>0.161164</v>
      </c>
      <c r="AS1751" s="89">
        <v>0.432277029313691</v>
      </c>
      <c r="AT1751" s="89">
        <v>42.520800000000001</v>
      </c>
      <c r="AU1751" s="89">
        <v>-0.67012980921251397</v>
      </c>
      <c r="AV1751" s="89">
        <v>45.846176</v>
      </c>
      <c r="AW1751" s="89">
        <v>-0.118926389949411</v>
      </c>
      <c r="AX1751" s="89">
        <v>-0.16453811157536299</v>
      </c>
      <c r="AY1751" s="89">
        <v>0.12548262548262501</v>
      </c>
      <c r="AZ1751" s="89">
        <v>-2.0646674232429701E-2</v>
      </c>
      <c r="BA1751" s="89">
        <v>-99</v>
      </c>
      <c r="BB1751" s="89">
        <v>-99</v>
      </c>
      <c r="BC1751" s="89">
        <v>-99</v>
      </c>
      <c r="BD1751" s="89">
        <v>-99</v>
      </c>
      <c r="BE1751" s="89">
        <v>-99</v>
      </c>
      <c r="BF1751" s="89">
        <v>-99</v>
      </c>
      <c r="BG1751" s="89">
        <v>-99</v>
      </c>
      <c r="BH1751" s="89">
        <v>-99</v>
      </c>
      <c r="BI1751" s="89">
        <v>-99</v>
      </c>
      <c r="BJ1751" s="89">
        <v>-99</v>
      </c>
      <c r="BK1751" s="89">
        <v>-99</v>
      </c>
      <c r="BL1751" s="89">
        <v>-99</v>
      </c>
      <c r="BM1751" s="89">
        <v>-99</v>
      </c>
      <c r="BN1751" s="89">
        <v>-99</v>
      </c>
      <c r="BO1751" s="89">
        <v>-99</v>
      </c>
      <c r="BP1751" s="89">
        <v>-99</v>
      </c>
      <c r="BQ1751" s="89">
        <v>-99</v>
      </c>
      <c r="BR1751" s="89">
        <v>-99</v>
      </c>
      <c r="BS1751" s="89">
        <v>-99</v>
      </c>
      <c r="BT1751" s="89">
        <v>-99</v>
      </c>
      <c r="BU1751" s="89">
        <v>-99</v>
      </c>
      <c r="BV1751" s="89">
        <v>-99</v>
      </c>
      <c r="BW1751" s="89">
        <v>-99</v>
      </c>
      <c r="BX1751" s="89">
        <v>-99</v>
      </c>
      <c r="BY1751" s="89">
        <v>-99</v>
      </c>
      <c r="BZ1751" s="89">
        <v>-99</v>
      </c>
      <c r="CA1751" s="89">
        <v>-99</v>
      </c>
      <c r="CB1751" s="89">
        <v>-99</v>
      </c>
      <c r="CC1751" s="89">
        <v>-99</v>
      </c>
      <c r="CD1751" s="89">
        <v>-99</v>
      </c>
      <c r="CE1751" s="89">
        <v>-99</v>
      </c>
      <c r="CF1751" s="89">
        <v>-99</v>
      </c>
      <c r="CG1751" s="89">
        <v>-99</v>
      </c>
      <c r="CH1751" s="89">
        <v>-99</v>
      </c>
      <c r="CI1751" s="89">
        <v>-99</v>
      </c>
      <c r="CJ1751" s="89">
        <v>-99</v>
      </c>
      <c r="CK1751" s="89">
        <v>-99</v>
      </c>
      <c r="CL1751" s="89">
        <v>-99</v>
      </c>
      <c r="CM1751" s="89">
        <v>-99</v>
      </c>
      <c r="CN1751" s="89">
        <v>-99</v>
      </c>
      <c r="CO1751" s="89">
        <v>-99</v>
      </c>
      <c r="CP1751" s="89">
        <v>-99</v>
      </c>
      <c r="CQ1751" s="89">
        <v>-99</v>
      </c>
      <c r="CR1751" s="89">
        <v>-99</v>
      </c>
      <c r="CS1751" s="89">
        <v>-99</v>
      </c>
      <c r="CT1751" s="89">
        <v>-99</v>
      </c>
      <c r="CU1751" s="86">
        <v>-99</v>
      </c>
      <c r="CV1751" s="86">
        <v>-0.21310000000000001</v>
      </c>
      <c r="CW1751" s="86">
        <v>35</v>
      </c>
      <c r="CX1751" s="86">
        <v>2</v>
      </c>
      <c r="CY1751" s="86">
        <v>-0.66690000000000005</v>
      </c>
      <c r="CZ1751" s="86">
        <v>21</v>
      </c>
      <c r="DA1751" s="86">
        <v>4</v>
      </c>
      <c r="DB1751" s="86">
        <v>-0.58130000000000004</v>
      </c>
      <c r="DC1751" s="86">
        <v>20</v>
      </c>
      <c r="DD1751" s="86">
        <v>-99</v>
      </c>
      <c r="DE1751" s="86">
        <v>-99</v>
      </c>
      <c r="DF1751" s="86">
        <v>-99</v>
      </c>
      <c r="DG1751" s="86">
        <v>-99</v>
      </c>
      <c r="DH1751" s="86">
        <v>-99</v>
      </c>
    </row>
    <row r="1752" spans="1:112" x14ac:dyDescent="0.2">
      <c r="A1752" s="85">
        <f>IF(ISERROR(SEARCH('School Lookup'!$F$3,Data!J1752)),A1751,A1751+1)</f>
        <v>0</v>
      </c>
      <c r="B1752" s="85">
        <f>IF(I1752='School Lookup'!$G$13,1,0)</f>
        <v>0</v>
      </c>
      <c r="C1752" s="85">
        <f t="shared" si="27"/>
        <v>1750</v>
      </c>
      <c r="D1752" s="86" t="s">
        <v>6478</v>
      </c>
      <c r="E1752" s="86" t="s">
        <v>6760</v>
      </c>
      <c r="F1752" s="86" t="s">
        <v>2767</v>
      </c>
      <c r="G1752" s="86" t="s">
        <v>2784</v>
      </c>
      <c r="H1752" s="86" t="s">
        <v>853</v>
      </c>
      <c r="I1752" s="86" t="s">
        <v>4608</v>
      </c>
      <c r="J1752" s="86" t="s">
        <v>496</v>
      </c>
      <c r="K1752" s="86" t="s">
        <v>107</v>
      </c>
      <c r="L1752" s="86">
        <v>1</v>
      </c>
      <c r="M1752" s="86">
        <v>1</v>
      </c>
      <c r="N1752" s="89">
        <v>-4.1243513513513498E-2</v>
      </c>
      <c r="O1752" s="89">
        <v>5.0422070590319E-3</v>
      </c>
      <c r="P1752" s="89">
        <v>43.5</v>
      </c>
      <c r="Q1752" s="89">
        <v>-0.672073423756823</v>
      </c>
      <c r="R1752" s="89">
        <v>47.297298648648699</v>
      </c>
      <c r="S1752" s="89">
        <v>-0.33351560834889599</v>
      </c>
      <c r="T1752" s="89">
        <v>-0.37854323310954002</v>
      </c>
      <c r="U1752" s="89">
        <v>0.40086673889490798</v>
      </c>
      <c r="V1752" s="89">
        <v>-0.15174539138735599</v>
      </c>
      <c r="W1752" s="89">
        <v>1</v>
      </c>
      <c r="X1752" s="89">
        <v>2.2346883468834702E-3</v>
      </c>
      <c r="Y1752" s="89">
        <v>9.43074653249905E-2</v>
      </c>
      <c r="Z1752" s="89">
        <v>47.070599999999999</v>
      </c>
      <c r="AA1752" s="89">
        <v>-0.34382679900191698</v>
      </c>
      <c r="AB1752" s="89">
        <v>47.154454200541998</v>
      </c>
      <c r="AC1752" s="89">
        <v>-0.124759666838463</v>
      </c>
      <c r="AD1752" s="89">
        <v>-0.14389404750590101</v>
      </c>
      <c r="AE1752" s="89">
        <v>0.39978331527627298</v>
      </c>
      <c r="AF1752" s="89">
        <v>-5.7526439360430497E-2</v>
      </c>
      <c r="AG1752" s="89">
        <v>1</v>
      </c>
      <c r="AH1752" s="89">
        <v>-1.5801086956521701E-2</v>
      </c>
      <c r="AI1752" s="89">
        <v>2.30304614484356E-2</v>
      </c>
      <c r="AJ1752" s="89">
        <v>-99</v>
      </c>
      <c r="AK1752" s="89">
        <v>-99</v>
      </c>
      <c r="AL1752" s="89">
        <v>48.3695771739131</v>
      </c>
      <c r="AM1752" s="89">
        <v>2.30304614484356E-2</v>
      </c>
      <c r="AN1752" s="89">
        <v>-1.90070963614037E-2</v>
      </c>
      <c r="AO1752" s="89">
        <v>0.19934994582881899</v>
      </c>
      <c r="AP1752" s="89">
        <v>-3.78906363000896E-3</v>
      </c>
      <c r="AQ1752" s="89">
        <v>-99</v>
      </c>
      <c r="AR1752" s="89">
        <v>-99</v>
      </c>
      <c r="AS1752" s="89">
        <v>-99</v>
      </c>
      <c r="AT1752" s="89">
        <v>-99</v>
      </c>
      <c r="AU1752" s="89">
        <v>-99</v>
      </c>
      <c r="AV1752" s="89">
        <v>-99</v>
      </c>
      <c r="AW1752" s="89">
        <v>-99</v>
      </c>
      <c r="AX1752" s="89">
        <v>-99</v>
      </c>
      <c r="AY1752" s="89">
        <v>-99</v>
      </c>
      <c r="AZ1752" s="89">
        <v>-99</v>
      </c>
      <c r="BA1752" s="89">
        <v>-99</v>
      </c>
      <c r="BB1752" s="89">
        <v>-99</v>
      </c>
      <c r="BC1752" s="89">
        <v>-99</v>
      </c>
      <c r="BD1752" s="89">
        <v>-99</v>
      </c>
      <c r="BE1752" s="89">
        <v>-99</v>
      </c>
      <c r="BF1752" s="89">
        <v>-99</v>
      </c>
      <c r="BG1752" s="89">
        <v>-99</v>
      </c>
      <c r="BH1752" s="89">
        <v>-99</v>
      </c>
      <c r="BI1752" s="89">
        <v>-99</v>
      </c>
      <c r="BJ1752" s="89">
        <v>-99</v>
      </c>
      <c r="BK1752" s="89">
        <v>-99</v>
      </c>
      <c r="BL1752" s="89">
        <v>-99</v>
      </c>
      <c r="BM1752" s="89">
        <v>-99</v>
      </c>
      <c r="BN1752" s="89">
        <v>-99</v>
      </c>
      <c r="BO1752" s="89">
        <v>-99</v>
      </c>
      <c r="BP1752" s="89">
        <v>-99</v>
      </c>
      <c r="BQ1752" s="89">
        <v>-99</v>
      </c>
      <c r="BR1752" s="89">
        <v>-99</v>
      </c>
      <c r="BS1752" s="89">
        <v>-99</v>
      </c>
      <c r="BT1752" s="89">
        <v>-99</v>
      </c>
      <c r="BU1752" s="89">
        <v>-99</v>
      </c>
      <c r="BV1752" s="89">
        <v>-99</v>
      </c>
      <c r="BW1752" s="89">
        <v>-99</v>
      </c>
      <c r="BX1752" s="89">
        <v>-99</v>
      </c>
      <c r="BY1752" s="89">
        <v>-99</v>
      </c>
      <c r="BZ1752" s="89">
        <v>-99</v>
      </c>
      <c r="CA1752" s="89">
        <v>-99</v>
      </c>
      <c r="CB1752" s="89">
        <v>-99</v>
      </c>
      <c r="CC1752" s="89">
        <v>-99</v>
      </c>
      <c r="CD1752" s="89">
        <v>-99</v>
      </c>
      <c r="CE1752" s="89">
        <v>-99</v>
      </c>
      <c r="CF1752" s="89">
        <v>-99</v>
      </c>
      <c r="CG1752" s="89">
        <v>-99</v>
      </c>
      <c r="CH1752" s="89">
        <v>-99</v>
      </c>
      <c r="CI1752" s="89">
        <v>-99</v>
      </c>
      <c r="CJ1752" s="89">
        <v>-99</v>
      </c>
      <c r="CK1752" s="89">
        <v>-99</v>
      </c>
      <c r="CL1752" s="89">
        <v>-99</v>
      </c>
      <c r="CM1752" s="89">
        <v>-99</v>
      </c>
      <c r="CN1752" s="89">
        <v>-99</v>
      </c>
      <c r="CO1752" s="89">
        <v>-99</v>
      </c>
      <c r="CP1752" s="89">
        <v>-99</v>
      </c>
      <c r="CQ1752" s="89">
        <v>-99</v>
      </c>
      <c r="CR1752" s="89">
        <v>-99</v>
      </c>
      <c r="CS1752" s="89">
        <v>-99</v>
      </c>
      <c r="CT1752" s="89">
        <v>-99</v>
      </c>
      <c r="CU1752" s="86">
        <v>-99</v>
      </c>
      <c r="CV1752" s="86">
        <v>-0.21310000000000001</v>
      </c>
      <c r="CW1752" s="86">
        <v>35</v>
      </c>
      <c r="CX1752" s="86">
        <v>2</v>
      </c>
      <c r="CY1752" s="86">
        <v>-2.1783000000000001</v>
      </c>
      <c r="CZ1752" s="86">
        <v>0</v>
      </c>
      <c r="DA1752" s="86">
        <v>2</v>
      </c>
      <c r="DB1752" s="86">
        <v>-0.40689999999999998</v>
      </c>
      <c r="DC1752" s="86">
        <v>27</v>
      </c>
      <c r="DD1752" s="86">
        <v>-99</v>
      </c>
      <c r="DE1752" s="86">
        <v>-99</v>
      </c>
      <c r="DF1752" s="86">
        <v>-99</v>
      </c>
      <c r="DG1752" s="86">
        <v>-99</v>
      </c>
      <c r="DH1752" s="86">
        <v>-99</v>
      </c>
    </row>
    <row r="1753" spans="1:112" x14ac:dyDescent="0.2">
      <c r="A1753" s="85">
        <f>IF(ISERROR(SEARCH('School Lookup'!$F$3,Data!J1753)),A1752,A1752+1)</f>
        <v>0</v>
      </c>
      <c r="B1753" s="85">
        <f>IF(I1753='School Lookup'!$G$13,1,0)</f>
        <v>0</v>
      </c>
      <c r="C1753" s="85">
        <f t="shared" si="27"/>
        <v>1751</v>
      </c>
      <c r="D1753" s="86" t="s">
        <v>6478</v>
      </c>
      <c r="E1753" s="86" t="s">
        <v>6531</v>
      </c>
      <c r="F1753" s="86" t="s">
        <v>2748</v>
      </c>
      <c r="G1753" s="86" t="s">
        <v>3146</v>
      </c>
      <c r="H1753" s="86" t="s">
        <v>2651</v>
      </c>
      <c r="I1753" s="86" t="s">
        <v>4468</v>
      </c>
      <c r="J1753" s="86" t="s">
        <v>2652</v>
      </c>
      <c r="K1753" s="86" t="s">
        <v>72</v>
      </c>
      <c r="L1753" s="86">
        <v>1</v>
      </c>
      <c r="M1753" s="86">
        <v>1</v>
      </c>
      <c r="N1753" s="89">
        <v>-0.26013418803418797</v>
      </c>
      <c r="O1753" s="89">
        <v>-0.46896531221156201</v>
      </c>
      <c r="P1753" s="89">
        <v>41.74</v>
      </c>
      <c r="Q1753" s="89">
        <v>-0.858759108659088</v>
      </c>
      <c r="R1753" s="89">
        <v>41.880329059829101</v>
      </c>
      <c r="S1753" s="89">
        <v>-0.66386221043532501</v>
      </c>
      <c r="T1753" s="89">
        <v>-0.75337658537863705</v>
      </c>
      <c r="U1753" s="89">
        <v>0.5</v>
      </c>
      <c r="V1753" s="89">
        <v>-0.37668829268931803</v>
      </c>
      <c r="W1753" s="89">
        <v>1</v>
      </c>
      <c r="X1753" s="89">
        <v>-9.6342735042734995E-2</v>
      </c>
      <c r="Y1753" s="89">
        <v>-0.137759403108209</v>
      </c>
      <c r="Z1753" s="89">
        <v>55.4</v>
      </c>
      <c r="AA1753" s="89">
        <v>0.69487403079826304</v>
      </c>
      <c r="AB1753" s="89">
        <v>49.572658119658101</v>
      </c>
      <c r="AC1753" s="89">
        <v>0.27855731384502702</v>
      </c>
      <c r="AD1753" s="89">
        <v>0.325708884950072</v>
      </c>
      <c r="AE1753" s="89">
        <v>0.5</v>
      </c>
      <c r="AF1753" s="89">
        <v>0.162854442475036</v>
      </c>
      <c r="AG1753" s="89">
        <v>-99</v>
      </c>
      <c r="AH1753" s="89">
        <v>-99</v>
      </c>
      <c r="AI1753" s="89">
        <v>-99</v>
      </c>
      <c r="AJ1753" s="89">
        <v>-99</v>
      </c>
      <c r="AK1753" s="89">
        <v>-99</v>
      </c>
      <c r="AL1753" s="89">
        <v>-99</v>
      </c>
      <c r="AM1753" s="89">
        <v>-99</v>
      </c>
      <c r="AN1753" s="89">
        <v>-99</v>
      </c>
      <c r="AO1753" s="89">
        <v>-99</v>
      </c>
      <c r="AP1753" s="89">
        <v>-99</v>
      </c>
      <c r="AQ1753" s="89">
        <v>-99</v>
      </c>
      <c r="AR1753" s="89">
        <v>-99</v>
      </c>
      <c r="AS1753" s="89">
        <v>-99</v>
      </c>
      <c r="AT1753" s="89">
        <v>-99</v>
      </c>
      <c r="AU1753" s="89">
        <v>-99</v>
      </c>
      <c r="AV1753" s="89">
        <v>-99</v>
      </c>
      <c r="AW1753" s="89">
        <v>-99</v>
      </c>
      <c r="AX1753" s="89">
        <v>-99</v>
      </c>
      <c r="AY1753" s="89">
        <v>-99</v>
      </c>
      <c r="AZ1753" s="89">
        <v>-99</v>
      </c>
      <c r="BA1753" s="89">
        <v>-99</v>
      </c>
      <c r="BB1753" s="89">
        <v>-99</v>
      </c>
      <c r="BC1753" s="89">
        <v>-99</v>
      </c>
      <c r="BD1753" s="89">
        <v>-99</v>
      </c>
      <c r="BE1753" s="89">
        <v>-99</v>
      </c>
      <c r="BF1753" s="89">
        <v>-99</v>
      </c>
      <c r="BG1753" s="89">
        <v>-99</v>
      </c>
      <c r="BH1753" s="89">
        <v>-99</v>
      </c>
      <c r="BI1753" s="89">
        <v>-99</v>
      </c>
      <c r="BJ1753" s="89">
        <v>-99</v>
      </c>
      <c r="BK1753" s="89">
        <v>-99</v>
      </c>
      <c r="BL1753" s="89">
        <v>-99</v>
      </c>
      <c r="BM1753" s="89">
        <v>-99</v>
      </c>
      <c r="BN1753" s="89">
        <v>-99</v>
      </c>
      <c r="BO1753" s="89">
        <v>-99</v>
      </c>
      <c r="BP1753" s="89">
        <v>-99</v>
      </c>
      <c r="BQ1753" s="89">
        <v>-99</v>
      </c>
      <c r="BR1753" s="89">
        <v>-99</v>
      </c>
      <c r="BS1753" s="89">
        <v>-99</v>
      </c>
      <c r="BT1753" s="89">
        <v>-99</v>
      </c>
      <c r="BU1753" s="89">
        <v>-99</v>
      </c>
      <c r="BV1753" s="89">
        <v>-99</v>
      </c>
      <c r="BW1753" s="89">
        <v>-99</v>
      </c>
      <c r="BX1753" s="89">
        <v>-99</v>
      </c>
      <c r="BY1753" s="89">
        <v>-99</v>
      </c>
      <c r="BZ1753" s="89">
        <v>-99</v>
      </c>
      <c r="CA1753" s="89">
        <v>-99</v>
      </c>
      <c r="CB1753" s="89">
        <v>-99</v>
      </c>
      <c r="CC1753" s="89">
        <v>-99</v>
      </c>
      <c r="CD1753" s="89">
        <v>-99</v>
      </c>
      <c r="CE1753" s="89">
        <v>-99</v>
      </c>
      <c r="CF1753" s="89">
        <v>-99</v>
      </c>
      <c r="CG1753" s="89">
        <v>-99</v>
      </c>
      <c r="CH1753" s="89">
        <v>-99</v>
      </c>
      <c r="CI1753" s="89">
        <v>-99</v>
      </c>
      <c r="CJ1753" s="89">
        <v>-99</v>
      </c>
      <c r="CK1753" s="89">
        <v>-99</v>
      </c>
      <c r="CL1753" s="89">
        <v>-99</v>
      </c>
      <c r="CM1753" s="89">
        <v>-99</v>
      </c>
      <c r="CN1753" s="89">
        <v>-99</v>
      </c>
      <c r="CO1753" s="89">
        <v>-99</v>
      </c>
      <c r="CP1753" s="89">
        <v>-99</v>
      </c>
      <c r="CQ1753" s="89">
        <v>-99</v>
      </c>
      <c r="CR1753" s="89">
        <v>-99</v>
      </c>
      <c r="CS1753" s="89">
        <v>-99</v>
      </c>
      <c r="CT1753" s="89">
        <v>-99</v>
      </c>
      <c r="CU1753" s="86">
        <v>-99</v>
      </c>
      <c r="CV1753" s="86">
        <v>-0.21379999999999999</v>
      </c>
      <c r="CW1753" s="86">
        <v>35</v>
      </c>
      <c r="CX1753" s="86">
        <v>2</v>
      </c>
      <c r="CY1753" s="86">
        <v>-1.5262</v>
      </c>
      <c r="CZ1753" s="86">
        <v>4</v>
      </c>
      <c r="DA1753" s="86">
        <v>2</v>
      </c>
      <c r="DB1753" s="86">
        <v>-8.1900000000000001E-2</v>
      </c>
      <c r="DC1753" s="86">
        <v>43</v>
      </c>
      <c r="DD1753" s="86">
        <v>-99</v>
      </c>
      <c r="DE1753" s="86">
        <v>-99</v>
      </c>
      <c r="DF1753" s="86">
        <v>-99</v>
      </c>
      <c r="DG1753" s="86">
        <v>-99</v>
      </c>
      <c r="DH1753" s="86">
        <v>-99</v>
      </c>
    </row>
    <row r="1754" spans="1:112" x14ac:dyDescent="0.2">
      <c r="A1754" s="85">
        <f>IF(ISERROR(SEARCH('School Lookup'!$F$3,Data!J1754)),A1753,A1753+1)</f>
        <v>0</v>
      </c>
      <c r="B1754" s="85">
        <f>IF(I1754='School Lookup'!$G$13,1,0)</f>
        <v>0</v>
      </c>
      <c r="C1754" s="85">
        <f t="shared" si="27"/>
        <v>1752</v>
      </c>
      <c r="D1754" s="86" t="s">
        <v>6478</v>
      </c>
      <c r="E1754" s="86" t="s">
        <v>6637</v>
      </c>
      <c r="F1754" s="86" t="s">
        <v>1091</v>
      </c>
      <c r="G1754" s="86" t="s">
        <v>2874</v>
      </c>
      <c r="H1754" s="86" t="s">
        <v>5952</v>
      </c>
      <c r="I1754" s="86" t="s">
        <v>5628</v>
      </c>
      <c r="J1754" s="86" t="s">
        <v>771</v>
      </c>
      <c r="K1754" s="86" t="s">
        <v>31</v>
      </c>
      <c r="L1754" s="86">
        <v>1</v>
      </c>
      <c r="M1754" s="86">
        <v>1</v>
      </c>
      <c r="N1754" s="89">
        <v>-0.112922839506173</v>
      </c>
      <c r="O1754" s="89">
        <v>-0.15017929596374599</v>
      </c>
      <c r="P1754" s="89">
        <v>43.270099999999999</v>
      </c>
      <c r="Q1754" s="89">
        <v>-0.69645924134718196</v>
      </c>
      <c r="R1754" s="89">
        <v>48.6282561728395</v>
      </c>
      <c r="S1754" s="89">
        <v>-0.42331926865546399</v>
      </c>
      <c r="T1754" s="89">
        <v>-0.48044047323898198</v>
      </c>
      <c r="U1754" s="89">
        <v>0.37606396698478201</v>
      </c>
      <c r="V1754" s="89">
        <v>-0.180676350266298</v>
      </c>
      <c r="W1754" s="89">
        <v>1</v>
      </c>
      <c r="X1754" s="89">
        <v>3.0207793103448299E-2</v>
      </c>
      <c r="Y1754" s="89">
        <v>0.16016058460923299</v>
      </c>
      <c r="Z1754" s="89">
        <v>43.130200000000002</v>
      </c>
      <c r="AA1754" s="89">
        <v>-0.83520634011467798</v>
      </c>
      <c r="AB1754" s="89">
        <v>47.931058206896601</v>
      </c>
      <c r="AC1754" s="89">
        <v>-0.33752287775272199</v>
      </c>
      <c r="AD1754" s="89">
        <v>-0.39162531732440098</v>
      </c>
      <c r="AE1754" s="89">
        <v>0.37400051586277999</v>
      </c>
      <c r="AF1754" s="89">
        <v>-0.146468070704251</v>
      </c>
      <c r="AG1754" s="89">
        <v>1</v>
      </c>
      <c r="AH1754" s="89">
        <v>0.135141841004184</v>
      </c>
      <c r="AI1754" s="89">
        <v>0.34787420430556298</v>
      </c>
      <c r="AJ1754" s="89">
        <v>56.2</v>
      </c>
      <c r="AK1754" s="89">
        <v>0.74130471012236998</v>
      </c>
      <c r="AL1754" s="89">
        <v>48.535578242677801</v>
      </c>
      <c r="AM1754" s="89">
        <v>0.54458945721396601</v>
      </c>
      <c r="AN1754" s="89">
        <v>0.52891327578649405</v>
      </c>
      <c r="AO1754" s="89">
        <v>0.123291204539592</v>
      </c>
      <c r="AP1754" s="89">
        <v>6.52103548686985E-2</v>
      </c>
      <c r="AQ1754" s="89">
        <v>1</v>
      </c>
      <c r="AR1754" s="89">
        <v>-2.0248676171079401E-2</v>
      </c>
      <c r="AS1754" s="89">
        <v>2.4494716062420398E-2</v>
      </c>
      <c r="AT1754" s="89">
        <v>55.6008</v>
      </c>
      <c r="AU1754" s="89">
        <v>0.75151805687814999</v>
      </c>
      <c r="AV1754" s="89">
        <v>48.472516700611003</v>
      </c>
      <c r="AW1754" s="89">
        <v>0.38800638647028501</v>
      </c>
      <c r="AX1754" s="89">
        <v>0.36966510387193402</v>
      </c>
      <c r="AY1754" s="89">
        <v>0.12664431261284501</v>
      </c>
      <c r="AZ1754" s="89">
        <v>4.6815982976817098E-2</v>
      </c>
      <c r="BA1754" s="89">
        <v>-99</v>
      </c>
      <c r="BB1754" s="89">
        <v>-99</v>
      </c>
      <c r="BC1754" s="89">
        <v>-99</v>
      </c>
      <c r="BD1754" s="89">
        <v>-99</v>
      </c>
      <c r="BE1754" s="89">
        <v>-99</v>
      </c>
      <c r="BF1754" s="89">
        <v>-99</v>
      </c>
      <c r="BG1754" s="89">
        <v>-99</v>
      </c>
      <c r="BH1754" s="89">
        <v>-99</v>
      </c>
      <c r="BI1754" s="89">
        <v>-99</v>
      </c>
      <c r="BJ1754" s="89">
        <v>-99</v>
      </c>
      <c r="BK1754" s="89">
        <v>-99</v>
      </c>
      <c r="BL1754" s="89">
        <v>-99</v>
      </c>
      <c r="BM1754" s="89">
        <v>-99</v>
      </c>
      <c r="BN1754" s="89">
        <v>-99</v>
      </c>
      <c r="BO1754" s="89">
        <v>-99</v>
      </c>
      <c r="BP1754" s="89">
        <v>-99</v>
      </c>
      <c r="BQ1754" s="89">
        <v>-99</v>
      </c>
      <c r="BR1754" s="89">
        <v>-99</v>
      </c>
      <c r="BS1754" s="89">
        <v>-99</v>
      </c>
      <c r="BT1754" s="89">
        <v>-99</v>
      </c>
      <c r="BU1754" s="89">
        <v>-99</v>
      </c>
      <c r="BV1754" s="89">
        <v>-99</v>
      </c>
      <c r="BW1754" s="89">
        <v>-99</v>
      </c>
      <c r="BX1754" s="89">
        <v>-99</v>
      </c>
      <c r="BY1754" s="89">
        <v>-99</v>
      </c>
      <c r="BZ1754" s="89">
        <v>-99</v>
      </c>
      <c r="CA1754" s="89">
        <v>-99</v>
      </c>
      <c r="CB1754" s="89">
        <v>-99</v>
      </c>
      <c r="CC1754" s="89">
        <v>-99</v>
      </c>
      <c r="CD1754" s="89">
        <v>-99</v>
      </c>
      <c r="CE1754" s="89">
        <v>-99</v>
      </c>
      <c r="CF1754" s="89">
        <v>-99</v>
      </c>
      <c r="CG1754" s="89">
        <v>-99</v>
      </c>
      <c r="CH1754" s="89">
        <v>-99</v>
      </c>
      <c r="CI1754" s="89">
        <v>-99</v>
      </c>
      <c r="CJ1754" s="89">
        <v>-99</v>
      </c>
      <c r="CK1754" s="89">
        <v>-99</v>
      </c>
      <c r="CL1754" s="89">
        <v>-99</v>
      </c>
      <c r="CM1754" s="89">
        <v>-99</v>
      </c>
      <c r="CN1754" s="89">
        <v>-99</v>
      </c>
      <c r="CO1754" s="89">
        <v>-99</v>
      </c>
      <c r="CP1754" s="89">
        <v>-99</v>
      </c>
      <c r="CQ1754" s="89">
        <v>-99</v>
      </c>
      <c r="CR1754" s="89">
        <v>-99</v>
      </c>
      <c r="CS1754" s="89">
        <v>-99</v>
      </c>
      <c r="CT1754" s="89">
        <v>-99</v>
      </c>
      <c r="CU1754" s="86">
        <v>-99</v>
      </c>
      <c r="CV1754" s="86">
        <v>-0.21510000000000001</v>
      </c>
      <c r="CW1754" s="86">
        <v>35</v>
      </c>
      <c r="CX1754" s="86">
        <v>2</v>
      </c>
      <c r="CY1754" s="86">
        <v>-2.7845</v>
      </c>
      <c r="CZ1754" s="86">
        <v>0</v>
      </c>
      <c r="DA1754" s="86">
        <v>4</v>
      </c>
      <c r="DB1754" s="86">
        <v>-0.38769999999999999</v>
      </c>
      <c r="DC1754" s="86">
        <v>28</v>
      </c>
      <c r="DD1754" s="86">
        <v>-99</v>
      </c>
      <c r="DE1754" s="86">
        <v>-99</v>
      </c>
      <c r="DF1754" s="86">
        <v>-99</v>
      </c>
      <c r="DG1754" s="86">
        <v>-99</v>
      </c>
      <c r="DH1754" s="86">
        <v>-99</v>
      </c>
    </row>
    <row r="1755" spans="1:112" x14ac:dyDescent="0.2">
      <c r="A1755" s="85">
        <f>IF(ISERROR(SEARCH('School Lookup'!$F$3,Data!J1755)),A1754,A1754+1)</f>
        <v>0</v>
      </c>
      <c r="B1755" s="85">
        <f>IF(I1755='School Lookup'!$G$13,1,0)</f>
        <v>0</v>
      </c>
      <c r="C1755" s="85">
        <f t="shared" si="27"/>
        <v>1753</v>
      </c>
      <c r="D1755" s="86" t="s">
        <v>6478</v>
      </c>
      <c r="E1755" s="86" t="s">
        <v>6499</v>
      </c>
      <c r="F1755" s="86" t="s">
        <v>2742</v>
      </c>
      <c r="G1755" s="86" t="s">
        <v>3351</v>
      </c>
      <c r="H1755" s="86" t="s">
        <v>1062</v>
      </c>
      <c r="I1755" s="86" t="s">
        <v>5384</v>
      </c>
      <c r="J1755" s="86" t="s">
        <v>1062</v>
      </c>
      <c r="K1755" s="86" t="s">
        <v>72</v>
      </c>
      <c r="L1755" s="86">
        <v>1</v>
      </c>
      <c r="M1755" s="86">
        <v>1</v>
      </c>
      <c r="N1755" s="89">
        <v>-0.35929139664804499</v>
      </c>
      <c r="O1755" s="89">
        <v>-0.68369014037417797</v>
      </c>
      <c r="P1755" s="89">
        <v>44.988599999999998</v>
      </c>
      <c r="Q1755" s="89">
        <v>-0.514175520037782</v>
      </c>
      <c r="R1755" s="89">
        <v>46.480401787709503</v>
      </c>
      <c r="S1755" s="89">
        <v>-0.59893283020597998</v>
      </c>
      <c r="T1755" s="89">
        <v>-0.67970336731492398</v>
      </c>
      <c r="U1755" s="89">
        <v>0.37763713080168798</v>
      </c>
      <c r="V1755" s="89">
        <v>-0.25668122942905403</v>
      </c>
      <c r="W1755" s="89">
        <v>1</v>
      </c>
      <c r="X1755" s="89">
        <v>-0.15917955307262599</v>
      </c>
      <c r="Y1755" s="89">
        <v>-0.28568722553533898</v>
      </c>
      <c r="Z1755" s="89">
        <v>56.245699999999999</v>
      </c>
      <c r="AA1755" s="89">
        <v>0.80033532353987902</v>
      </c>
      <c r="AB1755" s="89">
        <v>47.821235530726298</v>
      </c>
      <c r="AC1755" s="89">
        <v>0.25732404900227002</v>
      </c>
      <c r="AD1755" s="89">
        <v>0.30098589059740399</v>
      </c>
      <c r="AE1755" s="89">
        <v>0.37763713080168798</v>
      </c>
      <c r="AF1755" s="89">
        <v>0.113663448136994</v>
      </c>
      <c r="AG1755" s="89">
        <v>1</v>
      </c>
      <c r="AH1755" s="89">
        <v>-0.35820511945392502</v>
      </c>
      <c r="AI1755" s="89">
        <v>-0.71385604915897305</v>
      </c>
      <c r="AJ1755" s="89">
        <v>51.161299999999997</v>
      </c>
      <c r="AK1755" s="89">
        <v>0.24806137275154</v>
      </c>
      <c r="AL1755" s="89">
        <v>49.146758020477797</v>
      </c>
      <c r="AM1755" s="89">
        <v>-0.232897338203716</v>
      </c>
      <c r="AN1755" s="89">
        <v>-0.28787036277401101</v>
      </c>
      <c r="AO1755" s="89">
        <v>0.123628691983122</v>
      </c>
      <c r="AP1755" s="89">
        <v>-3.5589036410457901E-2</v>
      </c>
      <c r="AQ1755" s="89">
        <v>1</v>
      </c>
      <c r="AR1755" s="89">
        <v>-0.294794773519164</v>
      </c>
      <c r="AS1755" s="89">
        <v>-0.59263438998269602</v>
      </c>
      <c r="AT1755" s="89">
        <v>49.415399999999998</v>
      </c>
      <c r="AU1755" s="89">
        <v>7.9235127908945602E-2</v>
      </c>
      <c r="AV1755" s="89">
        <v>43.205574564459901</v>
      </c>
      <c r="AW1755" s="89">
        <v>-0.25669963103687499</v>
      </c>
      <c r="AX1755" s="89">
        <v>-0.30972286153634299</v>
      </c>
      <c r="AY1755" s="89">
        <v>0.121097046413502</v>
      </c>
      <c r="AZ1755" s="89">
        <v>-3.7506523738789203E-2</v>
      </c>
      <c r="BA1755" s="89">
        <v>-99</v>
      </c>
      <c r="BB1755" s="89">
        <v>-99</v>
      </c>
      <c r="BC1755" s="89">
        <v>-99</v>
      </c>
      <c r="BD1755" s="89">
        <v>-99</v>
      </c>
      <c r="BE1755" s="89">
        <v>-99</v>
      </c>
      <c r="BF1755" s="89">
        <v>-99</v>
      </c>
      <c r="BG1755" s="89">
        <v>-99</v>
      </c>
      <c r="BH1755" s="89">
        <v>-99</v>
      </c>
      <c r="BI1755" s="89">
        <v>-99</v>
      </c>
      <c r="BJ1755" s="89">
        <v>-99</v>
      </c>
      <c r="BK1755" s="89">
        <v>-99</v>
      </c>
      <c r="BL1755" s="89">
        <v>-99</v>
      </c>
      <c r="BM1755" s="89">
        <v>-99</v>
      </c>
      <c r="BN1755" s="89">
        <v>-99</v>
      </c>
      <c r="BO1755" s="89">
        <v>-99</v>
      </c>
      <c r="BP1755" s="89">
        <v>-99</v>
      </c>
      <c r="BQ1755" s="89">
        <v>-99</v>
      </c>
      <c r="BR1755" s="89">
        <v>-99</v>
      </c>
      <c r="BS1755" s="89">
        <v>-99</v>
      </c>
      <c r="BT1755" s="89">
        <v>-99</v>
      </c>
      <c r="BU1755" s="89">
        <v>-99</v>
      </c>
      <c r="BV1755" s="89">
        <v>-99</v>
      </c>
      <c r="BW1755" s="89">
        <v>-99</v>
      </c>
      <c r="BX1755" s="89">
        <v>-99</v>
      </c>
      <c r="BY1755" s="89">
        <v>-99</v>
      </c>
      <c r="BZ1755" s="89">
        <v>-99</v>
      </c>
      <c r="CA1755" s="89">
        <v>-99</v>
      </c>
      <c r="CB1755" s="89">
        <v>-99</v>
      </c>
      <c r="CC1755" s="89">
        <v>-99</v>
      </c>
      <c r="CD1755" s="89">
        <v>-99</v>
      </c>
      <c r="CE1755" s="89">
        <v>-99</v>
      </c>
      <c r="CF1755" s="89">
        <v>-99</v>
      </c>
      <c r="CG1755" s="89">
        <v>-99</v>
      </c>
      <c r="CH1755" s="89">
        <v>-99</v>
      </c>
      <c r="CI1755" s="89">
        <v>-99</v>
      </c>
      <c r="CJ1755" s="89">
        <v>-99</v>
      </c>
      <c r="CK1755" s="89">
        <v>-99</v>
      </c>
      <c r="CL1755" s="89">
        <v>-99</v>
      </c>
      <c r="CM1755" s="89">
        <v>-99</v>
      </c>
      <c r="CN1755" s="89">
        <v>-99</v>
      </c>
      <c r="CO1755" s="89">
        <v>-99</v>
      </c>
      <c r="CP1755" s="89">
        <v>-99</v>
      </c>
      <c r="CQ1755" s="89">
        <v>-99</v>
      </c>
      <c r="CR1755" s="89">
        <v>-99</v>
      </c>
      <c r="CS1755" s="89">
        <v>-99</v>
      </c>
      <c r="CT1755" s="89">
        <v>-99</v>
      </c>
      <c r="CU1755" s="86">
        <v>-99</v>
      </c>
      <c r="CV1755" s="86">
        <v>-0.21609999999999999</v>
      </c>
      <c r="CW1755" s="86">
        <v>35</v>
      </c>
      <c r="CX1755" s="86">
        <v>2</v>
      </c>
      <c r="CY1755" s="86">
        <v>-0.23730000000000001</v>
      </c>
      <c r="CZ1755" s="86">
        <v>40</v>
      </c>
      <c r="DA1755" s="86">
        <v>4</v>
      </c>
      <c r="DB1755" s="86">
        <v>0.14829999999999999</v>
      </c>
      <c r="DC1755" s="86">
        <v>55</v>
      </c>
      <c r="DD1755" s="86">
        <v>-99</v>
      </c>
      <c r="DE1755" s="86">
        <v>-99</v>
      </c>
      <c r="DF1755" s="86">
        <v>-99</v>
      </c>
      <c r="DG1755" s="86">
        <v>-99</v>
      </c>
      <c r="DH1755" s="86">
        <v>-99</v>
      </c>
    </row>
    <row r="1756" spans="1:112" x14ac:dyDescent="0.2">
      <c r="A1756" s="85">
        <f>IF(ISERROR(SEARCH('School Lookup'!$F$3,Data!J1756)),A1755,A1755+1)</f>
        <v>0</v>
      </c>
      <c r="B1756" s="85">
        <f>IF(I1756='School Lookup'!$G$13,1,0)</f>
        <v>0</v>
      </c>
      <c r="C1756" s="85">
        <f t="shared" si="27"/>
        <v>1754</v>
      </c>
      <c r="D1756" s="86" t="s">
        <v>6478</v>
      </c>
      <c r="E1756" s="86" t="s">
        <v>6695</v>
      </c>
      <c r="F1756" s="86" t="s">
        <v>546</v>
      </c>
      <c r="G1756" s="86" t="s">
        <v>6696</v>
      </c>
      <c r="H1756" s="86" t="s">
        <v>6697</v>
      </c>
      <c r="I1756" s="86" t="s">
        <v>6698</v>
      </c>
      <c r="J1756" s="86" t="s">
        <v>6697</v>
      </c>
      <c r="K1756" s="86" t="s">
        <v>19</v>
      </c>
      <c r="L1756" s="86">
        <v>1</v>
      </c>
      <c r="M1756" s="86">
        <v>1</v>
      </c>
      <c r="N1756" s="89">
        <v>-0.180934343434343</v>
      </c>
      <c r="O1756" s="89">
        <v>-0.29745813426715401</v>
      </c>
      <c r="P1756" s="89">
        <v>39.35</v>
      </c>
      <c r="Q1756" s="89">
        <v>-1.1122697830434101</v>
      </c>
      <c r="R1756" s="89">
        <v>45.454535353535299</v>
      </c>
      <c r="S1756" s="89">
        <v>-0.70486395865528395</v>
      </c>
      <c r="T1756" s="89">
        <v>-0.79989991159756302</v>
      </c>
      <c r="U1756" s="89">
        <v>0.5</v>
      </c>
      <c r="V1756" s="89">
        <v>-0.39994995579878101</v>
      </c>
      <c r="W1756" s="89">
        <v>1</v>
      </c>
      <c r="X1756" s="89">
        <v>-3.4849494949494998E-2</v>
      </c>
      <c r="Y1756" s="89">
        <v>7.00542404542886E-3</v>
      </c>
      <c r="Z1756" s="89">
        <v>54.75</v>
      </c>
      <c r="AA1756" s="89">
        <v>0.61381710720591298</v>
      </c>
      <c r="AB1756" s="89">
        <v>49.494930303030301</v>
      </c>
      <c r="AC1756" s="89">
        <v>0.31041126562567101</v>
      </c>
      <c r="AD1756" s="89">
        <v>0.36279809736347302</v>
      </c>
      <c r="AE1756" s="89">
        <v>0.5</v>
      </c>
      <c r="AF1756" s="89">
        <v>0.18139904868173601</v>
      </c>
      <c r="AG1756" s="89">
        <v>-99</v>
      </c>
      <c r="AH1756" s="89">
        <v>-99</v>
      </c>
      <c r="AI1756" s="89">
        <v>-99</v>
      </c>
      <c r="AJ1756" s="89">
        <v>-99</v>
      </c>
      <c r="AK1756" s="89">
        <v>-99</v>
      </c>
      <c r="AL1756" s="89">
        <v>-99</v>
      </c>
      <c r="AM1756" s="89">
        <v>-99</v>
      </c>
      <c r="AN1756" s="89">
        <v>-99</v>
      </c>
      <c r="AO1756" s="89">
        <v>-99</v>
      </c>
      <c r="AP1756" s="89">
        <v>-99</v>
      </c>
      <c r="AQ1756" s="89">
        <v>-99</v>
      </c>
      <c r="AR1756" s="89">
        <v>-99</v>
      </c>
      <c r="AS1756" s="89">
        <v>-99</v>
      </c>
      <c r="AT1756" s="89">
        <v>-99</v>
      </c>
      <c r="AU1756" s="89">
        <v>-99</v>
      </c>
      <c r="AV1756" s="89">
        <v>-99</v>
      </c>
      <c r="AW1756" s="89">
        <v>-99</v>
      </c>
      <c r="AX1756" s="89">
        <v>-99</v>
      </c>
      <c r="AY1756" s="89">
        <v>-99</v>
      </c>
      <c r="AZ1756" s="89">
        <v>-99</v>
      </c>
      <c r="BA1756" s="89">
        <v>-99</v>
      </c>
      <c r="BB1756" s="89">
        <v>-99</v>
      </c>
      <c r="BC1756" s="89">
        <v>-99</v>
      </c>
      <c r="BD1756" s="89">
        <v>-99</v>
      </c>
      <c r="BE1756" s="89">
        <v>-99</v>
      </c>
      <c r="BF1756" s="89">
        <v>-99</v>
      </c>
      <c r="BG1756" s="89">
        <v>-99</v>
      </c>
      <c r="BH1756" s="89">
        <v>-99</v>
      </c>
      <c r="BI1756" s="89">
        <v>-99</v>
      </c>
      <c r="BJ1756" s="89">
        <v>-99</v>
      </c>
      <c r="BK1756" s="89">
        <v>-99</v>
      </c>
      <c r="BL1756" s="89">
        <v>-99</v>
      </c>
      <c r="BM1756" s="89">
        <v>-99</v>
      </c>
      <c r="BN1756" s="89">
        <v>-99</v>
      </c>
      <c r="BO1756" s="89">
        <v>-99</v>
      </c>
      <c r="BP1756" s="89">
        <v>-99</v>
      </c>
      <c r="BQ1756" s="89">
        <v>-99</v>
      </c>
      <c r="BR1756" s="89">
        <v>-99</v>
      </c>
      <c r="BS1756" s="89">
        <v>-99</v>
      </c>
      <c r="BT1756" s="89">
        <v>-99</v>
      </c>
      <c r="BU1756" s="89">
        <v>-99</v>
      </c>
      <c r="BV1756" s="89">
        <v>-99</v>
      </c>
      <c r="BW1756" s="89">
        <v>-99</v>
      </c>
      <c r="BX1756" s="89">
        <v>-99</v>
      </c>
      <c r="BY1756" s="89">
        <v>-99</v>
      </c>
      <c r="BZ1756" s="89">
        <v>-99</v>
      </c>
      <c r="CA1756" s="89">
        <v>-99</v>
      </c>
      <c r="CB1756" s="89">
        <v>-99</v>
      </c>
      <c r="CC1756" s="89">
        <v>-99</v>
      </c>
      <c r="CD1756" s="89">
        <v>-99</v>
      </c>
      <c r="CE1756" s="89">
        <v>-99</v>
      </c>
      <c r="CF1756" s="89">
        <v>-99</v>
      </c>
      <c r="CG1756" s="89">
        <v>-99</v>
      </c>
      <c r="CH1756" s="89">
        <v>-99</v>
      </c>
      <c r="CI1756" s="89">
        <v>-99</v>
      </c>
      <c r="CJ1756" s="89">
        <v>-99</v>
      </c>
      <c r="CK1756" s="89">
        <v>-99</v>
      </c>
      <c r="CL1756" s="89">
        <v>-99</v>
      </c>
      <c r="CM1756" s="89">
        <v>-99</v>
      </c>
      <c r="CN1756" s="89">
        <v>-99</v>
      </c>
      <c r="CO1756" s="89" t="s">
        <v>6987</v>
      </c>
      <c r="CP1756" s="89" t="s">
        <v>6987</v>
      </c>
      <c r="CQ1756" s="89" t="s">
        <v>6987</v>
      </c>
      <c r="CR1756" s="89" t="s">
        <v>6987</v>
      </c>
      <c r="CS1756" s="89" t="s">
        <v>6987</v>
      </c>
      <c r="CT1756" s="89">
        <v>-99</v>
      </c>
      <c r="CU1756" s="86" t="s">
        <v>6986</v>
      </c>
      <c r="CV1756" s="86">
        <v>-0.21859999999999999</v>
      </c>
      <c r="CW1756" s="86">
        <v>35</v>
      </c>
      <c r="CX1756" s="86">
        <v>2</v>
      </c>
      <c r="CY1756" s="86">
        <v>0.46939999999999998</v>
      </c>
      <c r="CZ1756" s="86">
        <v>73</v>
      </c>
      <c r="DA1756" s="86">
        <v>2</v>
      </c>
      <c r="DB1756" s="86">
        <v>-0.2492</v>
      </c>
      <c r="DC1756" s="86">
        <v>34</v>
      </c>
      <c r="DD1756" s="86">
        <v>-99</v>
      </c>
      <c r="DE1756" s="86">
        <v>-99</v>
      </c>
      <c r="DF1756" s="86">
        <v>-99</v>
      </c>
      <c r="DG1756" s="86">
        <v>-99</v>
      </c>
      <c r="DH1756" s="86">
        <v>-99</v>
      </c>
    </row>
    <row r="1757" spans="1:112" x14ac:dyDescent="0.2">
      <c r="A1757" s="85">
        <f>IF(ISERROR(SEARCH('School Lookup'!$F$3,Data!J1757)),A1756,A1756+1)</f>
        <v>0</v>
      </c>
      <c r="B1757" s="85">
        <f>IF(I1757='School Lookup'!$G$13,1,0)</f>
        <v>0</v>
      </c>
      <c r="C1757" s="85">
        <f t="shared" si="27"/>
        <v>1755</v>
      </c>
      <c r="D1757" s="86" t="s">
        <v>6478</v>
      </c>
      <c r="E1757" s="86" t="s">
        <v>6742</v>
      </c>
      <c r="F1757" s="86" t="s">
        <v>2769</v>
      </c>
      <c r="G1757" s="86" t="s">
        <v>3162</v>
      </c>
      <c r="H1757" s="86" t="s">
        <v>1357</v>
      </c>
      <c r="I1757" s="86" t="s">
        <v>5359</v>
      </c>
      <c r="J1757" s="86" t="s">
        <v>1407</v>
      </c>
      <c r="K1757" s="86" t="s">
        <v>195</v>
      </c>
      <c r="L1757" s="86">
        <v>1</v>
      </c>
      <c r="M1757" s="86">
        <v>1</v>
      </c>
      <c r="N1757" s="89">
        <v>-0.12509666666666699</v>
      </c>
      <c r="O1757" s="89">
        <v>-0.17654170553195001</v>
      </c>
      <c r="P1757" s="89">
        <v>47.568300000000001</v>
      </c>
      <c r="Q1757" s="89">
        <v>-0.24054309882052399</v>
      </c>
      <c r="R1757" s="89">
        <v>48.472216666666696</v>
      </c>
      <c r="S1757" s="89">
        <v>-0.20854240217623701</v>
      </c>
      <c r="T1757" s="89">
        <v>-0.23674027367949699</v>
      </c>
      <c r="U1757" s="89">
        <v>0.37617554858934199</v>
      </c>
      <c r="V1757" s="89">
        <v>-8.9055902324575803E-2</v>
      </c>
      <c r="W1757" s="89">
        <v>1</v>
      </c>
      <c r="X1757" s="89">
        <v>-0.18854244105409201</v>
      </c>
      <c r="Y1757" s="89">
        <v>-0.35481211466011597</v>
      </c>
      <c r="Z1757" s="89">
        <v>49.7851</v>
      </c>
      <c r="AA1757" s="89">
        <v>-5.3206157843278899E-3</v>
      </c>
      <c r="AB1757" s="89">
        <v>50.069365603328698</v>
      </c>
      <c r="AC1757" s="89">
        <v>-0.180066365222222</v>
      </c>
      <c r="AD1757" s="89">
        <v>-0.20829051229510101</v>
      </c>
      <c r="AE1757" s="89">
        <v>0.37669801462904901</v>
      </c>
      <c r="AF1757" s="89">
        <v>-7.8462622447632205E-2</v>
      </c>
      <c r="AG1757" s="89">
        <v>1</v>
      </c>
      <c r="AH1757" s="89">
        <v>3.5680869565217398E-2</v>
      </c>
      <c r="AI1757" s="89">
        <v>0.13382459849129999</v>
      </c>
      <c r="AJ1757" s="89">
        <v>-99</v>
      </c>
      <c r="AK1757" s="89">
        <v>-99</v>
      </c>
      <c r="AL1757" s="89">
        <v>50.434804347826102</v>
      </c>
      <c r="AM1757" s="89">
        <v>0.13382459849129999</v>
      </c>
      <c r="AN1757" s="89">
        <v>9.7386955496964106E-2</v>
      </c>
      <c r="AO1757" s="89">
        <v>0.12016718913270601</v>
      </c>
      <c r="AP1757" s="89">
        <v>1.17027167002621E-2</v>
      </c>
      <c r="AQ1757" s="89">
        <v>1</v>
      </c>
      <c r="AR1757" s="89">
        <v>-0.22685308641975299</v>
      </c>
      <c r="AS1757" s="89">
        <v>-0.43991397972060098</v>
      </c>
      <c r="AT1757" s="89">
        <v>-99</v>
      </c>
      <c r="AU1757" s="89">
        <v>-99</v>
      </c>
      <c r="AV1757" s="89">
        <v>55.1440650205761</v>
      </c>
      <c r="AW1757" s="89">
        <v>-0.43991397972060098</v>
      </c>
      <c r="AX1757" s="89">
        <v>-0.50279322260902704</v>
      </c>
      <c r="AY1757" s="89">
        <v>0.12695924764890301</v>
      </c>
      <c r="AZ1757" s="89">
        <v>-6.3834249265409398E-2</v>
      </c>
      <c r="BA1757" s="89">
        <v>-99</v>
      </c>
      <c r="BB1757" s="89">
        <v>-99</v>
      </c>
      <c r="BC1757" s="89">
        <v>-99</v>
      </c>
      <c r="BD1757" s="89">
        <v>-99</v>
      </c>
      <c r="BE1757" s="89">
        <v>-99</v>
      </c>
      <c r="BF1757" s="89">
        <v>-99</v>
      </c>
      <c r="BG1757" s="89">
        <v>-99</v>
      </c>
      <c r="BH1757" s="89">
        <v>-99</v>
      </c>
      <c r="BI1757" s="89">
        <v>-99</v>
      </c>
      <c r="BJ1757" s="89">
        <v>-99</v>
      </c>
      <c r="BK1757" s="89">
        <v>-99</v>
      </c>
      <c r="BL1757" s="89">
        <v>-99</v>
      </c>
      <c r="BM1757" s="89">
        <v>-99</v>
      </c>
      <c r="BN1757" s="89">
        <v>-99</v>
      </c>
      <c r="BO1757" s="89">
        <v>-99</v>
      </c>
      <c r="BP1757" s="89">
        <v>-99</v>
      </c>
      <c r="BQ1757" s="89">
        <v>-99</v>
      </c>
      <c r="BR1757" s="89">
        <v>-99</v>
      </c>
      <c r="BS1757" s="89">
        <v>-99</v>
      </c>
      <c r="BT1757" s="89">
        <v>-99</v>
      </c>
      <c r="BU1757" s="89">
        <v>-99</v>
      </c>
      <c r="BV1757" s="89">
        <v>-99</v>
      </c>
      <c r="BW1757" s="89">
        <v>-99</v>
      </c>
      <c r="BX1757" s="89">
        <v>-99</v>
      </c>
      <c r="BY1757" s="89">
        <v>-99</v>
      </c>
      <c r="BZ1757" s="89">
        <v>-99</v>
      </c>
      <c r="CA1757" s="89">
        <v>-99</v>
      </c>
      <c r="CB1757" s="89">
        <v>-99</v>
      </c>
      <c r="CC1757" s="89">
        <v>-99</v>
      </c>
      <c r="CD1757" s="89">
        <v>-99</v>
      </c>
      <c r="CE1757" s="89">
        <v>-99</v>
      </c>
      <c r="CF1757" s="89">
        <v>-99</v>
      </c>
      <c r="CG1757" s="89">
        <v>-99</v>
      </c>
      <c r="CH1757" s="89">
        <v>-99</v>
      </c>
      <c r="CI1757" s="89">
        <v>-99</v>
      </c>
      <c r="CJ1757" s="89">
        <v>-99</v>
      </c>
      <c r="CK1757" s="89">
        <v>-99</v>
      </c>
      <c r="CL1757" s="89">
        <v>-99</v>
      </c>
      <c r="CM1757" s="89">
        <v>-99</v>
      </c>
      <c r="CN1757" s="89">
        <v>-99</v>
      </c>
      <c r="CO1757" s="89">
        <v>-99</v>
      </c>
      <c r="CP1757" s="89">
        <v>-99</v>
      </c>
      <c r="CQ1757" s="89">
        <v>-99</v>
      </c>
      <c r="CR1757" s="89">
        <v>-99</v>
      </c>
      <c r="CS1757" s="89">
        <v>-99</v>
      </c>
      <c r="CT1757" s="89">
        <v>-99</v>
      </c>
      <c r="CU1757" s="86">
        <v>-99</v>
      </c>
      <c r="CV1757" s="86">
        <v>-0.21970000000000001</v>
      </c>
      <c r="CW1757" s="86">
        <v>35</v>
      </c>
      <c r="CX1757" s="86">
        <v>2</v>
      </c>
      <c r="CY1757" s="86">
        <v>-0.46339999999999998</v>
      </c>
      <c r="CZ1757" s="86">
        <v>29</v>
      </c>
      <c r="DA1757" s="86">
        <v>2</v>
      </c>
      <c r="DB1757" s="86">
        <v>-9.2499999999999999E-2</v>
      </c>
      <c r="DC1757" s="86">
        <v>42</v>
      </c>
      <c r="DD1757" s="86">
        <v>-99</v>
      </c>
      <c r="DE1757" s="86">
        <v>-99</v>
      </c>
      <c r="DF1757" s="86">
        <v>-99</v>
      </c>
      <c r="DG1757" s="86">
        <v>-99</v>
      </c>
      <c r="DH1757" s="86">
        <v>-99</v>
      </c>
    </row>
    <row r="1758" spans="1:112" x14ac:dyDescent="0.2">
      <c r="A1758" s="85">
        <f>IF(ISERROR(SEARCH('School Lookup'!$F$3,Data!J1758)),A1757,A1757+1)</f>
        <v>0</v>
      </c>
      <c r="B1758" s="85">
        <f>IF(I1758='School Lookup'!$G$13,1,0)</f>
        <v>0</v>
      </c>
      <c r="C1758" s="85">
        <f t="shared" si="27"/>
        <v>1756</v>
      </c>
      <c r="D1758" s="86" t="s">
        <v>6478</v>
      </c>
      <c r="E1758" s="86" t="s">
        <v>6843</v>
      </c>
      <c r="F1758" s="86" t="s">
        <v>2770</v>
      </c>
      <c r="G1758" s="86" t="s">
        <v>3139</v>
      </c>
      <c r="H1758" s="86" t="s">
        <v>6024</v>
      </c>
      <c r="I1758" s="86" t="s">
        <v>4614</v>
      </c>
      <c r="J1758" s="86" t="s">
        <v>2705</v>
      </c>
      <c r="K1758" s="86" t="s">
        <v>36</v>
      </c>
      <c r="L1758" s="86">
        <v>1</v>
      </c>
      <c r="M1758" s="86">
        <v>-99</v>
      </c>
      <c r="N1758" s="89">
        <v>-99</v>
      </c>
      <c r="O1758" s="89">
        <v>-99</v>
      </c>
      <c r="P1758" s="89">
        <v>-99</v>
      </c>
      <c r="Q1758" s="89">
        <v>-99</v>
      </c>
      <c r="R1758" s="89">
        <v>-99</v>
      </c>
      <c r="S1758" s="89">
        <v>-99</v>
      </c>
      <c r="T1758" s="89">
        <v>-99</v>
      </c>
      <c r="U1758" s="89">
        <v>-99</v>
      </c>
      <c r="V1758" s="89">
        <v>-99</v>
      </c>
      <c r="W1758" s="89">
        <v>-99</v>
      </c>
      <c r="X1758" s="89">
        <v>-99</v>
      </c>
      <c r="Y1758" s="89">
        <v>-99</v>
      </c>
      <c r="Z1758" s="89">
        <v>-99</v>
      </c>
      <c r="AA1758" s="89">
        <v>-99</v>
      </c>
      <c r="AB1758" s="89">
        <v>-99</v>
      </c>
      <c r="AC1758" s="89">
        <v>-99</v>
      </c>
      <c r="AD1758" s="89">
        <v>-99</v>
      </c>
      <c r="AE1758" s="89">
        <v>-99</v>
      </c>
      <c r="AF1758" s="89">
        <v>-99</v>
      </c>
      <c r="AG1758" s="89">
        <v>-99</v>
      </c>
      <c r="AH1758" s="89">
        <v>-99</v>
      </c>
      <c r="AI1758" s="89">
        <v>-99</v>
      </c>
      <c r="AJ1758" s="89">
        <v>-99</v>
      </c>
      <c r="AK1758" s="89">
        <v>-99</v>
      </c>
      <c r="AL1758" s="89">
        <v>-99</v>
      </c>
      <c r="AM1758" s="89">
        <v>-99</v>
      </c>
      <c r="AN1758" s="89">
        <v>-99</v>
      </c>
      <c r="AO1758" s="89">
        <v>-99</v>
      </c>
      <c r="AP1758" s="89">
        <v>-99</v>
      </c>
      <c r="AQ1758" s="89">
        <v>-99</v>
      </c>
      <c r="AR1758" s="89">
        <v>-99</v>
      </c>
      <c r="AS1758" s="89">
        <v>-99</v>
      </c>
      <c r="AT1758" s="89">
        <v>-99</v>
      </c>
      <c r="AU1758" s="89">
        <v>-99</v>
      </c>
      <c r="AV1758" s="89">
        <v>-99</v>
      </c>
      <c r="AW1758" s="89">
        <v>-99</v>
      </c>
      <c r="AX1758" s="89">
        <v>-99</v>
      </c>
      <c r="AY1758" s="89">
        <v>-99</v>
      </c>
      <c r="AZ1758" s="89">
        <v>-99</v>
      </c>
      <c r="BA1758" s="89">
        <v>1</v>
      </c>
      <c r="BB1758" s="89">
        <v>-3.57114942528736E-2</v>
      </c>
      <c r="BC1758" s="89">
        <v>0.14412166090207801</v>
      </c>
      <c r="BD1758" s="89">
        <v>33</v>
      </c>
      <c r="BE1758" s="89">
        <v>-1.5292707046741301</v>
      </c>
      <c r="BF1758" s="89">
        <v>55.172408045977001</v>
      </c>
      <c r="BG1758" s="89">
        <v>-0.69257452188602397</v>
      </c>
      <c r="BH1758" s="89">
        <v>-0.73082286378711603</v>
      </c>
      <c r="BI1758" s="89">
        <v>0.25</v>
      </c>
      <c r="BJ1758" s="89">
        <v>-0.18270571594677901</v>
      </c>
      <c r="BK1758" s="89">
        <v>1</v>
      </c>
      <c r="BL1758" s="89">
        <v>1.8596551724137898E-2</v>
      </c>
      <c r="BM1758" s="89">
        <v>0.22703143024439801</v>
      </c>
      <c r="BN1758" s="89">
        <v>50.623399999999997</v>
      </c>
      <c r="BO1758" s="89">
        <v>0.22096968914513099</v>
      </c>
      <c r="BP1758" s="89">
        <v>51.149389655172399</v>
      </c>
      <c r="BQ1758" s="89">
        <v>0.22400055969476501</v>
      </c>
      <c r="BR1758" s="89">
        <v>0.24685018806330999</v>
      </c>
      <c r="BS1758" s="89">
        <v>0.25</v>
      </c>
      <c r="BT1758" s="89">
        <v>6.1712547015827401E-2</v>
      </c>
      <c r="BU1758" s="89">
        <v>1</v>
      </c>
      <c r="BV1758" s="89">
        <v>-1.8307471264367801E-2</v>
      </c>
      <c r="BW1758" s="89">
        <v>0.114983403093723</v>
      </c>
      <c r="BX1758" s="89">
        <v>48.155799999999999</v>
      </c>
      <c r="BY1758" s="89">
        <v>-9.8470286268598994E-2</v>
      </c>
      <c r="BZ1758" s="89">
        <v>49.425291379310302</v>
      </c>
      <c r="CA1758" s="89">
        <v>8.2565584125618707E-3</v>
      </c>
      <c r="CB1758" s="89">
        <v>1.85483781470848E-2</v>
      </c>
      <c r="CC1758" s="89">
        <v>0.25</v>
      </c>
      <c r="CD1758" s="89">
        <v>4.6370945367712104E-3</v>
      </c>
      <c r="CE1758" s="89">
        <v>1</v>
      </c>
      <c r="CF1758" s="89">
        <v>-0.108825862068966</v>
      </c>
      <c r="CG1758" s="89">
        <v>-7.4187526251140098E-2</v>
      </c>
      <c r="CH1758" s="89">
        <v>37.474400000000003</v>
      </c>
      <c r="CI1758" s="89">
        <v>-1.3491991493959801</v>
      </c>
      <c r="CJ1758" s="89">
        <v>48.275871839080502</v>
      </c>
      <c r="CK1758" s="89">
        <v>-0.71169333782356103</v>
      </c>
      <c r="CL1758" s="89">
        <v>-0.76095011671769397</v>
      </c>
      <c r="CM1758" s="89">
        <v>0.25</v>
      </c>
      <c r="CN1758" s="89">
        <v>-0.19023752917942399</v>
      </c>
      <c r="CO1758" s="89">
        <v>97.344999999999999</v>
      </c>
      <c r="CP1758" s="89">
        <v>0.75229999999999997</v>
      </c>
      <c r="CQ1758" s="89">
        <v>-0.81</v>
      </c>
      <c r="CR1758" s="89">
        <v>-0.29949999999999999</v>
      </c>
      <c r="CS1758" s="89">
        <v>0.75229999999999997</v>
      </c>
      <c r="CT1758" s="89">
        <v>0.56059999999999999</v>
      </c>
      <c r="CU1758" s="86" t="s">
        <v>6988</v>
      </c>
      <c r="CV1758" s="86">
        <v>-0.21990000000000001</v>
      </c>
      <c r="CW1758" s="86">
        <v>35</v>
      </c>
      <c r="CX1758" s="86">
        <v>2</v>
      </c>
      <c r="CY1758" s="86">
        <v>0.72489999999999999</v>
      </c>
      <c r="CZ1758" s="86">
        <v>81</v>
      </c>
      <c r="DA1758" s="86">
        <v>4</v>
      </c>
      <c r="DB1758" s="86">
        <v>-0.68899999999999995</v>
      </c>
      <c r="DC1758" s="86">
        <v>16</v>
      </c>
      <c r="DD1758" s="86">
        <v>-99</v>
      </c>
      <c r="DE1758" s="86">
        <v>-99</v>
      </c>
      <c r="DF1758" s="86">
        <v>-99</v>
      </c>
      <c r="DG1758" s="86">
        <v>-99</v>
      </c>
      <c r="DH1758" s="86">
        <v>-99</v>
      </c>
    </row>
    <row r="1759" spans="1:112" x14ac:dyDescent="0.2">
      <c r="A1759" s="85">
        <f>IF(ISERROR(SEARCH('School Lookup'!$F$3,Data!J1759)),A1758,A1758+1)</f>
        <v>0</v>
      </c>
      <c r="B1759" s="85">
        <f>IF(I1759='School Lookup'!$G$13,1,0)</f>
        <v>0</v>
      </c>
      <c r="C1759" s="85">
        <f t="shared" si="27"/>
        <v>1757</v>
      </c>
      <c r="D1759" s="86" t="s">
        <v>6478</v>
      </c>
      <c r="E1759" s="86" t="s">
        <v>6552</v>
      </c>
      <c r="F1759" s="86" t="s">
        <v>518</v>
      </c>
      <c r="G1759" s="86" t="s">
        <v>2882</v>
      </c>
      <c r="H1759" s="86" t="s">
        <v>367</v>
      </c>
      <c r="I1759" s="86" t="s">
        <v>3698</v>
      </c>
      <c r="J1759" s="86" t="s">
        <v>2609</v>
      </c>
      <c r="K1759" s="86" t="s">
        <v>6557</v>
      </c>
      <c r="L1759" s="86">
        <v>1</v>
      </c>
      <c r="M1759" s="86">
        <v>1</v>
      </c>
      <c r="N1759" s="89">
        <v>3.1718749999999997E-2</v>
      </c>
      <c r="O1759" s="89">
        <v>0.16304190989763501</v>
      </c>
      <c r="P1759" s="89">
        <v>32.6312</v>
      </c>
      <c r="Q1759" s="89">
        <v>-1.8249423851578099</v>
      </c>
      <c r="R1759" s="89">
        <v>44.642851785714299</v>
      </c>
      <c r="S1759" s="89">
        <v>-0.83095023763008902</v>
      </c>
      <c r="T1759" s="89">
        <v>-0.942965837884577</v>
      </c>
      <c r="U1759" s="89">
        <v>0.37552388935456799</v>
      </c>
      <c r="V1759" s="89">
        <v>-0.35410619897090601</v>
      </c>
      <c r="W1759" s="89">
        <v>1</v>
      </c>
      <c r="X1759" s="89">
        <v>0.10331982182628099</v>
      </c>
      <c r="Y1759" s="89">
        <v>0.33227788050817098</v>
      </c>
      <c r="Z1759" s="89">
        <v>45.652500000000003</v>
      </c>
      <c r="AA1759" s="89">
        <v>-0.52066806568854895</v>
      </c>
      <c r="AB1759" s="89">
        <v>48.552338084632503</v>
      </c>
      <c r="AC1759" s="89">
        <v>-9.4195092590189405E-2</v>
      </c>
      <c r="AD1759" s="89">
        <v>-0.108306124399034</v>
      </c>
      <c r="AE1759" s="89">
        <v>0.376362112321878</v>
      </c>
      <c r="AF1759" s="89">
        <v>-4.0762321756216399E-2</v>
      </c>
      <c r="AG1759" s="89">
        <v>1</v>
      </c>
      <c r="AH1759" s="89">
        <v>0.33056095890411002</v>
      </c>
      <c r="AI1759" s="89">
        <v>0.76843499865411102</v>
      </c>
      <c r="AJ1759" s="89">
        <v>-99</v>
      </c>
      <c r="AK1759" s="89">
        <v>-99</v>
      </c>
      <c r="AL1759" s="89">
        <v>49.999983561643802</v>
      </c>
      <c r="AM1759" s="89">
        <v>0.76843499865411102</v>
      </c>
      <c r="AN1759" s="89">
        <v>0.76407273687393995</v>
      </c>
      <c r="AO1759" s="89">
        <v>0.122380553227158</v>
      </c>
      <c r="AP1759" s="89">
        <v>9.3507644244421803E-2</v>
      </c>
      <c r="AQ1759" s="89">
        <v>1</v>
      </c>
      <c r="AR1759" s="89">
        <v>0.25779999999999997</v>
      </c>
      <c r="AS1759" s="89">
        <v>0.64949697477212198</v>
      </c>
      <c r="AT1759" s="89">
        <v>-99</v>
      </c>
      <c r="AU1759" s="89">
        <v>-99</v>
      </c>
      <c r="AV1759" s="89">
        <v>46</v>
      </c>
      <c r="AW1759" s="89">
        <v>0.64949697477212198</v>
      </c>
      <c r="AX1759" s="89">
        <v>0.64522257337829803</v>
      </c>
      <c r="AY1759" s="89">
        <v>0.125733445096396</v>
      </c>
      <c r="AZ1759" s="89">
        <v>8.1126057004815302E-2</v>
      </c>
      <c r="BA1759" s="89">
        <v>-99</v>
      </c>
      <c r="BB1759" s="89">
        <v>-99</v>
      </c>
      <c r="BC1759" s="89">
        <v>-99</v>
      </c>
      <c r="BD1759" s="89">
        <v>-99</v>
      </c>
      <c r="BE1759" s="89">
        <v>-99</v>
      </c>
      <c r="BF1759" s="89">
        <v>-99</v>
      </c>
      <c r="BG1759" s="89">
        <v>-99</v>
      </c>
      <c r="BH1759" s="89">
        <v>-99</v>
      </c>
      <c r="BI1759" s="89">
        <v>-99</v>
      </c>
      <c r="BJ1759" s="89">
        <v>-99</v>
      </c>
      <c r="BK1759" s="89">
        <v>-99</v>
      </c>
      <c r="BL1759" s="89">
        <v>-99</v>
      </c>
      <c r="BM1759" s="89">
        <v>-99</v>
      </c>
      <c r="BN1759" s="89">
        <v>-99</v>
      </c>
      <c r="BO1759" s="89">
        <v>-99</v>
      </c>
      <c r="BP1759" s="89">
        <v>-99</v>
      </c>
      <c r="BQ1759" s="89">
        <v>-99</v>
      </c>
      <c r="BR1759" s="89">
        <v>-99</v>
      </c>
      <c r="BS1759" s="89">
        <v>-99</v>
      </c>
      <c r="BT1759" s="89">
        <v>-99</v>
      </c>
      <c r="BU1759" s="89">
        <v>-99</v>
      </c>
      <c r="BV1759" s="89">
        <v>-99</v>
      </c>
      <c r="BW1759" s="89">
        <v>-99</v>
      </c>
      <c r="BX1759" s="89">
        <v>-99</v>
      </c>
      <c r="BY1759" s="89">
        <v>-99</v>
      </c>
      <c r="BZ1759" s="89">
        <v>-99</v>
      </c>
      <c r="CA1759" s="89">
        <v>-99</v>
      </c>
      <c r="CB1759" s="89">
        <v>-99</v>
      </c>
      <c r="CC1759" s="89">
        <v>-99</v>
      </c>
      <c r="CD1759" s="89">
        <v>-99</v>
      </c>
      <c r="CE1759" s="89">
        <v>-99</v>
      </c>
      <c r="CF1759" s="89">
        <v>-99</v>
      </c>
      <c r="CG1759" s="89">
        <v>-99</v>
      </c>
      <c r="CH1759" s="89">
        <v>-99</v>
      </c>
      <c r="CI1759" s="89">
        <v>-99</v>
      </c>
      <c r="CJ1759" s="89">
        <v>-99</v>
      </c>
      <c r="CK1759" s="89">
        <v>-99</v>
      </c>
      <c r="CL1759" s="89">
        <v>-99</v>
      </c>
      <c r="CM1759" s="89">
        <v>-99</v>
      </c>
      <c r="CN1759" s="89">
        <v>-99</v>
      </c>
      <c r="CO1759" s="89">
        <v>-99</v>
      </c>
      <c r="CP1759" s="89">
        <v>-99</v>
      </c>
      <c r="CQ1759" s="89">
        <v>-99</v>
      </c>
      <c r="CR1759" s="89">
        <v>-99</v>
      </c>
      <c r="CS1759" s="89">
        <v>-99</v>
      </c>
      <c r="CT1759" s="89">
        <v>-99</v>
      </c>
      <c r="CU1759" s="86">
        <v>-99</v>
      </c>
      <c r="CV1759" s="86">
        <v>-0.22020000000000001</v>
      </c>
      <c r="CW1759" s="86">
        <v>35</v>
      </c>
      <c r="CX1759" s="86">
        <v>2</v>
      </c>
      <c r="CY1759" s="86">
        <v>-1.0551999999999999</v>
      </c>
      <c r="CZ1759" s="86">
        <v>10</v>
      </c>
      <c r="DA1759" s="86">
        <v>2</v>
      </c>
      <c r="DB1759" s="86">
        <v>-0.88129999999999997</v>
      </c>
      <c r="DC1759" s="86">
        <v>12</v>
      </c>
      <c r="DD1759" s="86">
        <v>-99</v>
      </c>
      <c r="DE1759" s="86">
        <v>-99</v>
      </c>
      <c r="DF1759" s="86">
        <v>-99</v>
      </c>
      <c r="DG1759" s="86">
        <v>-99</v>
      </c>
      <c r="DH1759" s="86">
        <v>-99</v>
      </c>
    </row>
    <row r="1760" spans="1:112" x14ac:dyDescent="0.2">
      <c r="A1760" s="85">
        <f>IF(ISERROR(SEARCH('School Lookup'!$F$3,Data!J1760)),A1759,A1759+1)</f>
        <v>0</v>
      </c>
      <c r="B1760" s="85">
        <f>IF(I1760='School Lookup'!$G$13,1,0)</f>
        <v>0</v>
      </c>
      <c r="C1760" s="85">
        <f t="shared" si="27"/>
        <v>1758</v>
      </c>
      <c r="D1760" s="86" t="s">
        <v>6478</v>
      </c>
      <c r="E1760" s="86" t="s">
        <v>6850</v>
      </c>
      <c r="F1760" s="86" t="s">
        <v>2017</v>
      </c>
      <c r="G1760" s="86" t="s">
        <v>3134</v>
      </c>
      <c r="H1760" s="86" t="s">
        <v>1988</v>
      </c>
      <c r="I1760" s="86" t="s">
        <v>4431</v>
      </c>
      <c r="J1760" s="86" t="s">
        <v>1989</v>
      </c>
      <c r="K1760" s="86" t="s">
        <v>6525</v>
      </c>
      <c r="L1760" s="86">
        <v>1</v>
      </c>
      <c r="M1760" s="86">
        <v>1</v>
      </c>
      <c r="N1760" s="89">
        <v>-0.41531904761904798</v>
      </c>
      <c r="O1760" s="89">
        <v>-0.80501795804151099</v>
      </c>
      <c r="P1760" s="89">
        <v>49.777799999999999</v>
      </c>
      <c r="Q1760" s="89">
        <v>-6.1783142798676497E-3</v>
      </c>
      <c r="R1760" s="89">
        <v>51.1111</v>
      </c>
      <c r="S1760" s="89">
        <v>-0.40559813616068902</v>
      </c>
      <c r="T1760" s="89">
        <v>-0.46033289090858098</v>
      </c>
      <c r="U1760" s="89">
        <v>0.405927835051546</v>
      </c>
      <c r="V1760" s="89">
        <v>-0.18686193380954</v>
      </c>
      <c r="W1760" s="89">
        <v>1</v>
      </c>
      <c r="X1760" s="89">
        <v>-0.21597619047618999</v>
      </c>
      <c r="Y1760" s="89">
        <v>-0.41939550605801001</v>
      </c>
      <c r="Z1760" s="89">
        <v>52.713000000000001</v>
      </c>
      <c r="AA1760" s="89">
        <v>0.359797178963427</v>
      </c>
      <c r="AB1760" s="89">
        <v>48.5714238095238</v>
      </c>
      <c r="AC1760" s="89">
        <v>-2.97991635472914E-2</v>
      </c>
      <c r="AD1760" s="89">
        <v>-3.3326595727754399E-2</v>
      </c>
      <c r="AE1760" s="89">
        <v>0.405927835051546</v>
      </c>
      <c r="AF1760" s="89">
        <v>-1.35281928534054E-2</v>
      </c>
      <c r="AG1760" s="89">
        <v>1</v>
      </c>
      <c r="AH1760" s="89">
        <v>-0.27944999999999998</v>
      </c>
      <c r="AI1760" s="89">
        <v>-0.54436743436787105</v>
      </c>
      <c r="AJ1760" s="89">
        <v>-99</v>
      </c>
      <c r="AK1760" s="89">
        <v>-99</v>
      </c>
      <c r="AL1760" s="89">
        <v>51.612900000000003</v>
      </c>
      <c r="AM1760" s="89">
        <v>-0.54436743436787105</v>
      </c>
      <c r="AN1760" s="89">
        <v>-0.61508322342597499</v>
      </c>
      <c r="AO1760" s="89">
        <v>7.9896907216494797E-2</v>
      </c>
      <c r="AP1760" s="89">
        <v>-4.9143247232487697E-2</v>
      </c>
      <c r="AQ1760" s="89">
        <v>1</v>
      </c>
      <c r="AR1760" s="89">
        <v>9.5766666666666694E-2</v>
      </c>
      <c r="AS1760" s="89">
        <v>0.28527585811668899</v>
      </c>
      <c r="AT1760" s="89">
        <v>-99</v>
      </c>
      <c r="AU1760" s="89">
        <v>-99</v>
      </c>
      <c r="AV1760" s="89">
        <v>57.142838095238098</v>
      </c>
      <c r="AW1760" s="89">
        <v>0.28527585811668899</v>
      </c>
      <c r="AX1760" s="89">
        <v>0.26140818870719901</v>
      </c>
      <c r="AY1760" s="89">
        <v>0.108247422680412</v>
      </c>
      <c r="AZ1760" s="89">
        <v>2.8296762695109199E-2</v>
      </c>
      <c r="BA1760" s="89">
        <v>-99</v>
      </c>
      <c r="BB1760" s="89">
        <v>-99</v>
      </c>
      <c r="BC1760" s="89">
        <v>-99</v>
      </c>
      <c r="BD1760" s="89">
        <v>-99</v>
      </c>
      <c r="BE1760" s="89">
        <v>-99</v>
      </c>
      <c r="BF1760" s="89">
        <v>-99</v>
      </c>
      <c r="BG1760" s="89">
        <v>-99</v>
      </c>
      <c r="BH1760" s="89">
        <v>-99</v>
      </c>
      <c r="BI1760" s="89">
        <v>-99</v>
      </c>
      <c r="BJ1760" s="89">
        <v>-99</v>
      </c>
      <c r="BK1760" s="89">
        <v>-99</v>
      </c>
      <c r="BL1760" s="89">
        <v>-99</v>
      </c>
      <c r="BM1760" s="89">
        <v>-99</v>
      </c>
      <c r="BN1760" s="89">
        <v>-99</v>
      </c>
      <c r="BO1760" s="89">
        <v>-99</v>
      </c>
      <c r="BP1760" s="89">
        <v>-99</v>
      </c>
      <c r="BQ1760" s="89">
        <v>-99</v>
      </c>
      <c r="BR1760" s="89">
        <v>-99</v>
      </c>
      <c r="BS1760" s="89">
        <v>-99</v>
      </c>
      <c r="BT1760" s="89">
        <v>-99</v>
      </c>
      <c r="BU1760" s="89">
        <v>-99</v>
      </c>
      <c r="BV1760" s="89">
        <v>-99</v>
      </c>
      <c r="BW1760" s="89">
        <v>-99</v>
      </c>
      <c r="BX1760" s="89">
        <v>-99</v>
      </c>
      <c r="BY1760" s="89">
        <v>-99</v>
      </c>
      <c r="BZ1760" s="89">
        <v>-99</v>
      </c>
      <c r="CA1760" s="89">
        <v>-99</v>
      </c>
      <c r="CB1760" s="89">
        <v>-99</v>
      </c>
      <c r="CC1760" s="89">
        <v>-99</v>
      </c>
      <c r="CD1760" s="89">
        <v>-99</v>
      </c>
      <c r="CE1760" s="89">
        <v>-99</v>
      </c>
      <c r="CF1760" s="89">
        <v>-99</v>
      </c>
      <c r="CG1760" s="89">
        <v>-99</v>
      </c>
      <c r="CH1760" s="89">
        <v>-99</v>
      </c>
      <c r="CI1760" s="89">
        <v>-99</v>
      </c>
      <c r="CJ1760" s="89">
        <v>-99</v>
      </c>
      <c r="CK1760" s="89">
        <v>-99</v>
      </c>
      <c r="CL1760" s="89">
        <v>-99</v>
      </c>
      <c r="CM1760" s="89">
        <v>-99</v>
      </c>
      <c r="CN1760" s="89">
        <v>-99</v>
      </c>
      <c r="CO1760" s="89">
        <v>-99</v>
      </c>
      <c r="CP1760" s="89">
        <v>-99</v>
      </c>
      <c r="CQ1760" s="89">
        <v>-99</v>
      </c>
      <c r="CR1760" s="89">
        <v>-99</v>
      </c>
      <c r="CS1760" s="89">
        <v>-99</v>
      </c>
      <c r="CT1760" s="89">
        <v>-99</v>
      </c>
      <c r="CU1760" s="86">
        <v>-99</v>
      </c>
      <c r="CV1760" s="86">
        <v>-0.22120000000000001</v>
      </c>
      <c r="CW1760" s="86">
        <v>35</v>
      </c>
      <c r="CX1760" s="86">
        <v>2</v>
      </c>
      <c r="CY1760" s="86">
        <v>-0.20849999999999999</v>
      </c>
      <c r="CZ1760" s="86">
        <v>41</v>
      </c>
      <c r="DA1760" s="86">
        <v>2</v>
      </c>
      <c r="DB1760" s="86">
        <v>0.14349999999999999</v>
      </c>
      <c r="DC1760" s="86">
        <v>55</v>
      </c>
      <c r="DD1760" s="86">
        <v>-99</v>
      </c>
      <c r="DE1760" s="86">
        <v>-99</v>
      </c>
      <c r="DF1760" s="86">
        <v>-99</v>
      </c>
      <c r="DG1760" s="86">
        <v>-99</v>
      </c>
      <c r="DH1760" s="86">
        <v>-99</v>
      </c>
    </row>
    <row r="1761" spans="1:112" x14ac:dyDescent="0.2">
      <c r="A1761" s="85">
        <f>IF(ISERROR(SEARCH('School Lookup'!$F$3,Data!J1761)),A1760,A1760+1)</f>
        <v>0</v>
      </c>
      <c r="B1761" s="85">
        <f>IF(I1761='School Lookup'!$G$13,1,0)</f>
        <v>0</v>
      </c>
      <c r="C1761" s="85">
        <f t="shared" si="27"/>
        <v>1759</v>
      </c>
      <c r="D1761" s="86" t="s">
        <v>6478</v>
      </c>
      <c r="E1761" s="86" t="s">
        <v>6581</v>
      </c>
      <c r="F1761" s="86" t="s">
        <v>2754</v>
      </c>
      <c r="G1761" s="86" t="s">
        <v>3249</v>
      </c>
      <c r="H1761" s="86" t="s">
        <v>407</v>
      </c>
      <c r="I1761" s="86" t="s">
        <v>5003</v>
      </c>
      <c r="J1761" s="86" t="s">
        <v>468</v>
      </c>
      <c r="K1761" s="86" t="s">
        <v>31</v>
      </c>
      <c r="L1761" s="86">
        <v>1</v>
      </c>
      <c r="M1761" s="86">
        <v>1</v>
      </c>
      <c r="N1761" s="89">
        <v>-8.3886457311089305E-2</v>
      </c>
      <c r="O1761" s="89">
        <v>-8.7301041679849894E-2</v>
      </c>
      <c r="P1761" s="89">
        <v>45.107399999999998</v>
      </c>
      <c r="Q1761" s="89">
        <v>-0.50157423630687903</v>
      </c>
      <c r="R1761" s="89">
        <v>50.932265456329702</v>
      </c>
      <c r="S1761" s="89">
        <v>-0.294437638993365</v>
      </c>
      <c r="T1761" s="89">
        <v>-0.334202755075592</v>
      </c>
      <c r="U1761" s="89">
        <v>0.37546057479734701</v>
      </c>
      <c r="V1761" s="89">
        <v>-0.125479958519539</v>
      </c>
      <c r="W1761" s="89">
        <v>1</v>
      </c>
      <c r="X1761" s="89">
        <v>-0.110051327433628</v>
      </c>
      <c r="Y1761" s="89">
        <v>-0.17003160091366301</v>
      </c>
      <c r="Z1761" s="89">
        <v>46.550899999999999</v>
      </c>
      <c r="AA1761" s="89">
        <v>-0.40863492698798498</v>
      </c>
      <c r="AB1761" s="89">
        <v>49.754212979351003</v>
      </c>
      <c r="AC1761" s="89">
        <v>-0.28933326395082398</v>
      </c>
      <c r="AD1761" s="89">
        <v>-0.33551564419102098</v>
      </c>
      <c r="AE1761" s="89">
        <v>0.374723655121592</v>
      </c>
      <c r="AF1761" s="89">
        <v>-0.12572564854173501</v>
      </c>
      <c r="AG1761" s="89">
        <v>1</v>
      </c>
      <c r="AH1761" s="89">
        <v>2.0952710843373499E-2</v>
      </c>
      <c r="AI1761" s="89">
        <v>0.102128180055299</v>
      </c>
      <c r="AJ1761" s="89">
        <v>57.607399999999998</v>
      </c>
      <c r="AK1761" s="89">
        <v>0.87907649114042996</v>
      </c>
      <c r="AL1761" s="89">
        <v>51.204862650602401</v>
      </c>
      <c r="AM1761" s="89">
        <v>0.49060233559786498</v>
      </c>
      <c r="AN1761" s="89">
        <v>0.47219746030396997</v>
      </c>
      <c r="AO1761" s="89">
        <v>0.122328666175387</v>
      </c>
      <c r="AP1761" s="89">
        <v>5.77632854903899E-2</v>
      </c>
      <c r="AQ1761" s="89">
        <v>1</v>
      </c>
      <c r="AR1761" s="89">
        <v>-8.9827745664739903E-2</v>
      </c>
      <c r="AS1761" s="89">
        <v>-0.13190622851787301</v>
      </c>
      <c r="AT1761" s="89">
        <v>46.613799999999998</v>
      </c>
      <c r="AU1761" s="89">
        <v>-0.225267063347905</v>
      </c>
      <c r="AV1761" s="89">
        <v>48.265897109826597</v>
      </c>
      <c r="AW1761" s="89">
        <v>-0.178586645932889</v>
      </c>
      <c r="AX1761" s="89">
        <v>-0.22740778989025801</v>
      </c>
      <c r="AY1761" s="89">
        <v>0.127487103905674</v>
      </c>
      <c r="AZ1761" s="89">
        <v>-2.8991560538699002E-2</v>
      </c>
      <c r="BA1761" s="89">
        <v>-99</v>
      </c>
      <c r="BB1761" s="89">
        <v>-99</v>
      </c>
      <c r="BC1761" s="89">
        <v>-99</v>
      </c>
      <c r="BD1761" s="89">
        <v>-99</v>
      </c>
      <c r="BE1761" s="89">
        <v>-99</v>
      </c>
      <c r="BF1761" s="89">
        <v>-99</v>
      </c>
      <c r="BG1761" s="89">
        <v>-99</v>
      </c>
      <c r="BH1761" s="89">
        <v>-99</v>
      </c>
      <c r="BI1761" s="89">
        <v>-99</v>
      </c>
      <c r="BJ1761" s="89">
        <v>-99</v>
      </c>
      <c r="BK1761" s="89">
        <v>-99</v>
      </c>
      <c r="BL1761" s="89">
        <v>-99</v>
      </c>
      <c r="BM1761" s="89">
        <v>-99</v>
      </c>
      <c r="BN1761" s="89">
        <v>-99</v>
      </c>
      <c r="BO1761" s="89">
        <v>-99</v>
      </c>
      <c r="BP1761" s="89">
        <v>-99</v>
      </c>
      <c r="BQ1761" s="89">
        <v>-99</v>
      </c>
      <c r="BR1761" s="89">
        <v>-99</v>
      </c>
      <c r="BS1761" s="89">
        <v>-99</v>
      </c>
      <c r="BT1761" s="89">
        <v>-99</v>
      </c>
      <c r="BU1761" s="89">
        <v>-99</v>
      </c>
      <c r="BV1761" s="89">
        <v>-99</v>
      </c>
      <c r="BW1761" s="89">
        <v>-99</v>
      </c>
      <c r="BX1761" s="89">
        <v>-99</v>
      </c>
      <c r="BY1761" s="89">
        <v>-99</v>
      </c>
      <c r="BZ1761" s="89">
        <v>-99</v>
      </c>
      <c r="CA1761" s="89">
        <v>-99</v>
      </c>
      <c r="CB1761" s="89">
        <v>-99</v>
      </c>
      <c r="CC1761" s="89">
        <v>-99</v>
      </c>
      <c r="CD1761" s="89">
        <v>-99</v>
      </c>
      <c r="CE1761" s="89">
        <v>-99</v>
      </c>
      <c r="CF1761" s="89">
        <v>-99</v>
      </c>
      <c r="CG1761" s="89">
        <v>-99</v>
      </c>
      <c r="CH1761" s="89">
        <v>-99</v>
      </c>
      <c r="CI1761" s="89">
        <v>-99</v>
      </c>
      <c r="CJ1761" s="89">
        <v>-99</v>
      </c>
      <c r="CK1761" s="89">
        <v>-99</v>
      </c>
      <c r="CL1761" s="89">
        <v>-99</v>
      </c>
      <c r="CM1761" s="89">
        <v>-99</v>
      </c>
      <c r="CN1761" s="89">
        <v>-99</v>
      </c>
      <c r="CO1761" s="89">
        <v>-99</v>
      </c>
      <c r="CP1761" s="89">
        <v>-99</v>
      </c>
      <c r="CQ1761" s="89">
        <v>-99</v>
      </c>
      <c r="CR1761" s="89">
        <v>-99</v>
      </c>
      <c r="CS1761" s="89">
        <v>-99</v>
      </c>
      <c r="CT1761" s="89">
        <v>-99</v>
      </c>
      <c r="CU1761" s="86">
        <v>-99</v>
      </c>
      <c r="CV1761" s="86">
        <v>-0.22239999999999999</v>
      </c>
      <c r="CW1761" s="86">
        <v>35</v>
      </c>
      <c r="CX1761" s="86">
        <v>2</v>
      </c>
      <c r="CY1761" s="86">
        <v>-1.4661999999999999</v>
      </c>
      <c r="CZ1761" s="86">
        <v>4</v>
      </c>
      <c r="DA1761" s="86">
        <v>4</v>
      </c>
      <c r="DB1761" s="86">
        <v>-0.2626</v>
      </c>
      <c r="DC1761" s="86">
        <v>33</v>
      </c>
      <c r="DD1761" s="86">
        <v>-99</v>
      </c>
      <c r="DE1761" s="86">
        <v>-99</v>
      </c>
      <c r="DF1761" s="86">
        <v>-99</v>
      </c>
      <c r="DG1761" s="86">
        <v>-99</v>
      </c>
      <c r="DH1761" s="86">
        <v>-99</v>
      </c>
    </row>
    <row r="1762" spans="1:112" x14ac:dyDescent="0.2">
      <c r="A1762" s="85">
        <f>IF(ISERROR(SEARCH('School Lookup'!$F$3,Data!J1762)),A1761,A1761+1)</f>
        <v>0</v>
      </c>
      <c r="B1762" s="85">
        <f>IF(I1762='School Lookup'!$G$13,1,0)</f>
        <v>0</v>
      </c>
      <c r="C1762" s="85">
        <f t="shared" si="27"/>
        <v>1760</v>
      </c>
      <c r="D1762" s="86" t="s">
        <v>6478</v>
      </c>
      <c r="E1762" s="86" t="s">
        <v>6523</v>
      </c>
      <c r="F1762" s="86" t="s">
        <v>2747</v>
      </c>
      <c r="G1762" s="86" t="s">
        <v>3073</v>
      </c>
      <c r="H1762" s="86" t="s">
        <v>181</v>
      </c>
      <c r="I1762" s="86" t="s">
        <v>4238</v>
      </c>
      <c r="J1762" s="86" t="s">
        <v>437</v>
      </c>
      <c r="K1762" s="86" t="s">
        <v>36</v>
      </c>
      <c r="L1762" s="86">
        <v>1</v>
      </c>
      <c r="M1762" s="86">
        <v>-99</v>
      </c>
      <c r="N1762" s="89">
        <v>-99</v>
      </c>
      <c r="O1762" s="89">
        <v>-99</v>
      </c>
      <c r="P1762" s="89">
        <v>-99</v>
      </c>
      <c r="Q1762" s="89">
        <v>-99</v>
      </c>
      <c r="R1762" s="89">
        <v>-99</v>
      </c>
      <c r="S1762" s="89">
        <v>-99</v>
      </c>
      <c r="T1762" s="89">
        <v>-99</v>
      </c>
      <c r="U1762" s="89">
        <v>-99</v>
      </c>
      <c r="V1762" s="89">
        <v>-99</v>
      </c>
      <c r="W1762" s="89">
        <v>-99</v>
      </c>
      <c r="X1762" s="89">
        <v>-99</v>
      </c>
      <c r="Y1762" s="89">
        <v>-99</v>
      </c>
      <c r="Z1762" s="89">
        <v>-99</v>
      </c>
      <c r="AA1762" s="89">
        <v>-99</v>
      </c>
      <c r="AB1762" s="89">
        <v>-99</v>
      </c>
      <c r="AC1762" s="89">
        <v>-99</v>
      </c>
      <c r="AD1762" s="89">
        <v>-99</v>
      </c>
      <c r="AE1762" s="89">
        <v>-99</v>
      </c>
      <c r="AF1762" s="89">
        <v>-99</v>
      </c>
      <c r="AG1762" s="89">
        <v>-99</v>
      </c>
      <c r="AH1762" s="89">
        <v>-99</v>
      </c>
      <c r="AI1762" s="89">
        <v>-99</v>
      </c>
      <c r="AJ1762" s="89">
        <v>-99</v>
      </c>
      <c r="AK1762" s="89">
        <v>-99</v>
      </c>
      <c r="AL1762" s="89">
        <v>-99</v>
      </c>
      <c r="AM1762" s="89">
        <v>-99</v>
      </c>
      <c r="AN1762" s="89">
        <v>-99</v>
      </c>
      <c r="AO1762" s="89">
        <v>-99</v>
      </c>
      <c r="AP1762" s="89">
        <v>-99</v>
      </c>
      <c r="AQ1762" s="89">
        <v>-99</v>
      </c>
      <c r="AR1762" s="89">
        <v>-99</v>
      </c>
      <c r="AS1762" s="89">
        <v>-99</v>
      </c>
      <c r="AT1762" s="89">
        <v>-99</v>
      </c>
      <c r="AU1762" s="89">
        <v>-99</v>
      </c>
      <c r="AV1762" s="89">
        <v>-99</v>
      </c>
      <c r="AW1762" s="89">
        <v>-99</v>
      </c>
      <c r="AX1762" s="89">
        <v>-99</v>
      </c>
      <c r="AY1762" s="89">
        <v>-99</v>
      </c>
      <c r="AZ1762" s="89">
        <v>-99</v>
      </c>
      <c r="BA1762" s="89">
        <v>1</v>
      </c>
      <c r="BB1762" s="89">
        <v>-0.198294055944056</v>
      </c>
      <c r="BC1762" s="89">
        <v>-0.22173821313703901</v>
      </c>
      <c r="BD1762" s="89">
        <v>40.252200000000002</v>
      </c>
      <c r="BE1762" s="89">
        <v>-0.80410254776082501</v>
      </c>
      <c r="BF1762" s="89">
        <v>57.3426776223776</v>
      </c>
      <c r="BG1762" s="89">
        <v>-0.51292038044893196</v>
      </c>
      <c r="BH1762" s="89">
        <v>-0.53859965328123705</v>
      </c>
      <c r="BI1762" s="89">
        <v>0.25</v>
      </c>
      <c r="BJ1762" s="89">
        <v>-0.13464991332030901</v>
      </c>
      <c r="BK1762" s="89">
        <v>1</v>
      </c>
      <c r="BL1762" s="89">
        <v>-0.152220979020979</v>
      </c>
      <c r="BM1762" s="89">
        <v>-0.18864792808978401</v>
      </c>
      <c r="BN1762" s="89">
        <v>43.097299999999997</v>
      </c>
      <c r="BO1762" s="89">
        <v>-0.62406211380977605</v>
      </c>
      <c r="BP1762" s="89">
        <v>55.244750000000003</v>
      </c>
      <c r="BQ1762" s="89">
        <v>-0.40635502094977999</v>
      </c>
      <c r="BR1762" s="89">
        <v>-0.41438827799197597</v>
      </c>
      <c r="BS1762" s="89">
        <v>0.25</v>
      </c>
      <c r="BT1762" s="89">
        <v>-0.10359706949799399</v>
      </c>
      <c r="BU1762" s="89">
        <v>1</v>
      </c>
      <c r="BV1762" s="89">
        <v>-4.5709790209790199E-2</v>
      </c>
      <c r="BW1762" s="89">
        <v>5.18646996097573E-2</v>
      </c>
      <c r="BX1762" s="89">
        <v>44.647100000000002</v>
      </c>
      <c r="BY1762" s="89">
        <v>-0.46047028454425898</v>
      </c>
      <c r="BZ1762" s="89">
        <v>57.3426318181818</v>
      </c>
      <c r="CA1762" s="89">
        <v>-0.204302792467251</v>
      </c>
      <c r="CB1762" s="89">
        <v>-0.20549992536150699</v>
      </c>
      <c r="CC1762" s="89">
        <v>0.25</v>
      </c>
      <c r="CD1762" s="89">
        <v>-5.1374981340376803E-2</v>
      </c>
      <c r="CE1762" s="89">
        <v>1</v>
      </c>
      <c r="CF1762" s="89">
        <v>3.5223076923076899E-2</v>
      </c>
      <c r="CG1762" s="89">
        <v>0.27118719551917497</v>
      </c>
      <c r="CH1762" s="89">
        <v>44.959000000000003</v>
      </c>
      <c r="CI1762" s="89">
        <v>-0.495009982040653</v>
      </c>
      <c r="CJ1762" s="89">
        <v>45.804195104895101</v>
      </c>
      <c r="CK1762" s="89">
        <v>-0.111911393260739</v>
      </c>
      <c r="CL1762" s="89">
        <v>-0.111948465969784</v>
      </c>
      <c r="CM1762" s="89">
        <v>0.25</v>
      </c>
      <c r="CN1762" s="89">
        <v>-2.7987116492445899E-2</v>
      </c>
      <c r="CO1762" s="89">
        <v>97.875</v>
      </c>
      <c r="CP1762" s="89">
        <v>0.7923</v>
      </c>
      <c r="CQ1762" s="89">
        <v>-0.51</v>
      </c>
      <c r="CR1762" s="89">
        <v>-0.25619999999999998</v>
      </c>
      <c r="CS1762" s="89">
        <v>0.7923</v>
      </c>
      <c r="CT1762" s="89">
        <v>0.62639999999999996</v>
      </c>
      <c r="CU1762" s="86" t="s">
        <v>6988</v>
      </c>
      <c r="CV1762" s="86">
        <v>-0.22320000000000001</v>
      </c>
      <c r="CW1762" s="86">
        <v>35</v>
      </c>
      <c r="CX1762" s="86">
        <v>2</v>
      </c>
      <c r="CY1762" s="86">
        <v>0.27089999999999997</v>
      </c>
      <c r="CZ1762" s="86">
        <v>65</v>
      </c>
      <c r="DA1762" s="86">
        <v>4</v>
      </c>
      <c r="DB1762" s="86">
        <v>-0.59589999999999999</v>
      </c>
      <c r="DC1762" s="86">
        <v>20</v>
      </c>
      <c r="DD1762" s="86">
        <v>-99</v>
      </c>
      <c r="DE1762" s="86">
        <v>-99</v>
      </c>
      <c r="DF1762" s="86">
        <v>-99</v>
      </c>
      <c r="DG1762" s="86">
        <v>-99</v>
      </c>
      <c r="DH1762" s="86">
        <v>-99</v>
      </c>
    </row>
    <row r="1763" spans="1:112" x14ac:dyDescent="0.2">
      <c r="A1763" s="85">
        <f>IF(ISERROR(SEARCH('School Lookup'!$F$3,Data!J1763)),A1762,A1762+1)</f>
        <v>0</v>
      </c>
      <c r="B1763" s="85">
        <f>IF(I1763='School Lookup'!$G$13,1,0)</f>
        <v>0</v>
      </c>
      <c r="C1763" s="85">
        <f t="shared" si="27"/>
        <v>1761</v>
      </c>
      <c r="D1763" s="86" t="s">
        <v>6478</v>
      </c>
      <c r="E1763" s="86" t="s">
        <v>6586</v>
      </c>
      <c r="F1763" s="86" t="s">
        <v>2760</v>
      </c>
      <c r="G1763" s="86" t="s">
        <v>3349</v>
      </c>
      <c r="H1763" s="86" t="s">
        <v>521</v>
      </c>
      <c r="I1763" s="86" t="s">
        <v>5379</v>
      </c>
      <c r="J1763" s="86" t="s">
        <v>522</v>
      </c>
      <c r="K1763" s="86" t="s">
        <v>10</v>
      </c>
      <c r="L1763" s="86">
        <v>1</v>
      </c>
      <c r="M1763" s="86">
        <v>1</v>
      </c>
      <c r="N1763" s="89">
        <v>-0.32134074074074098</v>
      </c>
      <c r="O1763" s="89">
        <v>-0.60150803599396696</v>
      </c>
      <c r="P1763" s="89">
        <v>47.784300000000002</v>
      </c>
      <c r="Q1763" s="89">
        <v>-0.21763167385524601</v>
      </c>
      <c r="R1763" s="89">
        <v>52.314822222222197</v>
      </c>
      <c r="S1763" s="89">
        <v>-0.40956985492460601</v>
      </c>
      <c r="T1763" s="89">
        <v>-0.46483946869429599</v>
      </c>
      <c r="U1763" s="89">
        <v>0.21840242669363</v>
      </c>
      <c r="V1763" s="89">
        <v>-0.101522067985812</v>
      </c>
      <c r="W1763" s="89">
        <v>1</v>
      </c>
      <c r="X1763" s="89">
        <v>-0.26602534562211999</v>
      </c>
      <c r="Y1763" s="89">
        <v>-0.53721914460592401</v>
      </c>
      <c r="Z1763" s="89">
        <v>46.872500000000002</v>
      </c>
      <c r="AA1763" s="89">
        <v>-0.368530455253678</v>
      </c>
      <c r="AB1763" s="89">
        <v>49.769560829493102</v>
      </c>
      <c r="AC1763" s="89">
        <v>-0.45287479992980101</v>
      </c>
      <c r="AD1763" s="89">
        <v>-0.525935558432994</v>
      </c>
      <c r="AE1763" s="89">
        <v>0.219413549039434</v>
      </c>
      <c r="AF1763" s="89">
        <v>-0.11539738744182</v>
      </c>
      <c r="AG1763" s="89">
        <v>1</v>
      </c>
      <c r="AH1763" s="89">
        <v>-0.24460000000000001</v>
      </c>
      <c r="AI1763" s="89">
        <v>-0.46936687229107099</v>
      </c>
      <c r="AJ1763" s="89">
        <v>45.955599999999997</v>
      </c>
      <c r="AK1763" s="89">
        <v>-0.26152976015006602</v>
      </c>
      <c r="AL1763" s="89">
        <v>50.961561538461503</v>
      </c>
      <c r="AM1763" s="89">
        <v>-0.365448316220568</v>
      </c>
      <c r="AN1763" s="89">
        <v>-0.42712092079949499</v>
      </c>
      <c r="AO1763" s="89">
        <v>0.1051567239636</v>
      </c>
      <c r="AP1763" s="89">
        <v>-4.4914636767590901E-2</v>
      </c>
      <c r="AQ1763" s="89">
        <v>1</v>
      </c>
      <c r="AR1763" s="89">
        <v>3.5749999999999997E-2</v>
      </c>
      <c r="AS1763" s="89">
        <v>0.15036943545918999</v>
      </c>
      <c r="AT1763" s="89">
        <v>59.339599999999997</v>
      </c>
      <c r="AU1763" s="89">
        <v>1.1578832741365399</v>
      </c>
      <c r="AV1763" s="89">
        <v>49.107149999999997</v>
      </c>
      <c r="AW1763" s="89">
        <v>0.65412635479786596</v>
      </c>
      <c r="AX1763" s="89">
        <v>0.65010099081412898</v>
      </c>
      <c r="AY1763" s="89">
        <v>0.11324570273003</v>
      </c>
      <c r="AZ1763" s="89">
        <v>7.3621143550234996E-2</v>
      </c>
      <c r="BA1763" s="89">
        <v>1</v>
      </c>
      <c r="BB1763" s="89">
        <v>-0.24767176470588201</v>
      </c>
      <c r="BC1763" s="89">
        <v>-0.33285297304749101</v>
      </c>
      <c r="BD1763" s="89">
        <v>62.555599999999998</v>
      </c>
      <c r="BE1763" s="89">
        <v>1.42607801412386</v>
      </c>
      <c r="BF1763" s="89">
        <v>54.117676470588201</v>
      </c>
      <c r="BG1763" s="89">
        <v>0.54661252053818299</v>
      </c>
      <c r="BH1763" s="89">
        <v>0.59506091382384596</v>
      </c>
      <c r="BI1763" s="89">
        <v>8.5945399393326599E-2</v>
      </c>
      <c r="BJ1763" s="89">
        <v>5.11427479019484E-2</v>
      </c>
      <c r="BK1763" s="89">
        <v>1</v>
      </c>
      <c r="BL1763" s="89">
        <v>-0.18780705882352899</v>
      </c>
      <c r="BM1763" s="89">
        <v>-0.27524559024675299</v>
      </c>
      <c r="BN1763" s="89">
        <v>47.722200000000001</v>
      </c>
      <c r="BO1763" s="89">
        <v>-0.10477754604079199</v>
      </c>
      <c r="BP1763" s="89">
        <v>55.2941294117647</v>
      </c>
      <c r="BQ1763" s="89">
        <v>-0.19001156814377201</v>
      </c>
      <c r="BR1763" s="89">
        <v>-0.187445553493092</v>
      </c>
      <c r="BS1763" s="89">
        <v>8.5945399393326599E-2</v>
      </c>
      <c r="BT1763" s="89">
        <v>-1.6110082959467E-2</v>
      </c>
      <c r="BU1763" s="89">
        <v>1</v>
      </c>
      <c r="BV1763" s="89">
        <v>-0.105512941176471</v>
      </c>
      <c r="BW1763" s="89">
        <v>-8.5886319228861405E-2</v>
      </c>
      <c r="BX1763" s="89">
        <v>44.444400000000002</v>
      </c>
      <c r="BY1763" s="89">
        <v>-0.481383272160891</v>
      </c>
      <c r="BZ1763" s="89">
        <v>43.529415294117598</v>
      </c>
      <c r="CA1763" s="89">
        <v>-0.28363479569487599</v>
      </c>
      <c r="CB1763" s="89">
        <v>-0.289119868043481</v>
      </c>
      <c r="CC1763" s="89">
        <v>8.5945399393326599E-2</v>
      </c>
      <c r="CD1763" s="89">
        <v>-2.4848522531542901E-2</v>
      </c>
      <c r="CE1763" s="89">
        <v>1</v>
      </c>
      <c r="CF1763" s="89">
        <v>-0.108507058823529</v>
      </c>
      <c r="CG1763" s="89">
        <v>-7.3423156982178994E-2</v>
      </c>
      <c r="CH1763" s="89">
        <v>42.540500000000002</v>
      </c>
      <c r="CI1763" s="89">
        <v>-0.77102426486790698</v>
      </c>
      <c r="CJ1763" s="89">
        <v>41.176507058823503</v>
      </c>
      <c r="CK1763" s="89">
        <v>-0.42222371092504302</v>
      </c>
      <c r="CL1763" s="89">
        <v>-0.44772584012588201</v>
      </c>
      <c r="CM1763" s="89">
        <v>8.5945399393326599E-2</v>
      </c>
      <c r="CN1763" s="89">
        <v>-3.84799761483317E-2</v>
      </c>
      <c r="CO1763" s="89">
        <v>90.454999999999998</v>
      </c>
      <c r="CP1763" s="89">
        <v>0.23169999999999999</v>
      </c>
      <c r="CQ1763" s="89">
        <v>7.33</v>
      </c>
      <c r="CR1763" s="89">
        <v>0.87529999999999997</v>
      </c>
      <c r="CS1763" s="89">
        <v>0.23169999999999999</v>
      </c>
      <c r="CT1763" s="89">
        <v>-0.29609999999999997</v>
      </c>
      <c r="CU1763" s="86" t="s">
        <v>6988</v>
      </c>
      <c r="CV1763" s="86">
        <v>-0.22450000000000001</v>
      </c>
      <c r="CW1763" s="86">
        <v>35</v>
      </c>
      <c r="CX1763" s="86">
        <v>4</v>
      </c>
      <c r="CY1763" s="86">
        <v>0.21179999999999999</v>
      </c>
      <c r="CZ1763" s="86">
        <v>62</v>
      </c>
      <c r="DA1763" s="86">
        <v>8</v>
      </c>
      <c r="DB1763" s="86">
        <v>-1.8800000000000001E-2</v>
      </c>
      <c r="DC1763" s="86">
        <v>46</v>
      </c>
      <c r="DD1763" s="86">
        <v>-99</v>
      </c>
      <c r="DE1763" s="86">
        <v>-99</v>
      </c>
      <c r="DF1763" s="86">
        <v>-99</v>
      </c>
      <c r="DG1763" s="86">
        <v>-99</v>
      </c>
      <c r="DH1763" s="86">
        <v>-99</v>
      </c>
    </row>
    <row r="1764" spans="1:112" x14ac:dyDescent="0.2">
      <c r="A1764" s="85">
        <f>IF(ISERROR(SEARCH('School Lookup'!$F$3,Data!J1764)),A1763,A1763+1)</f>
        <v>0</v>
      </c>
      <c r="B1764" s="85">
        <f>IF(I1764='School Lookup'!$G$13,1,0)</f>
        <v>0</v>
      </c>
      <c r="C1764" s="85">
        <f t="shared" si="27"/>
        <v>1762</v>
      </c>
      <c r="D1764" s="86" t="s">
        <v>6478</v>
      </c>
      <c r="E1764" s="86" t="s">
        <v>6736</v>
      </c>
      <c r="F1764" s="86" t="s">
        <v>2772</v>
      </c>
      <c r="G1764" s="86" t="s">
        <v>3024</v>
      </c>
      <c r="H1764" s="86" t="s">
        <v>1797</v>
      </c>
      <c r="I1764" s="86" t="s">
        <v>4670</v>
      </c>
      <c r="J1764" s="86" t="s">
        <v>6816</v>
      </c>
      <c r="K1764" s="86" t="s">
        <v>19</v>
      </c>
      <c r="L1764" s="86">
        <v>1</v>
      </c>
      <c r="M1764" s="86">
        <v>1</v>
      </c>
      <c r="N1764" s="89">
        <v>-0.14496163522012601</v>
      </c>
      <c r="O1764" s="89">
        <v>-0.219559273480119</v>
      </c>
      <c r="P1764" s="89">
        <v>51.834800000000001</v>
      </c>
      <c r="Q1764" s="89">
        <v>0.212010579949655</v>
      </c>
      <c r="R1764" s="89">
        <v>51.572300628930797</v>
      </c>
      <c r="S1764" s="89">
        <v>-3.7743467652318098E-3</v>
      </c>
      <c r="T1764" s="89">
        <v>-4.39674066731305E-3</v>
      </c>
      <c r="U1764" s="89">
        <v>0.24562306900103001</v>
      </c>
      <c r="V1764" s="89">
        <v>-1.07994093630707E-3</v>
      </c>
      <c r="W1764" s="89">
        <v>1</v>
      </c>
      <c r="X1764" s="89">
        <v>-0.15893361344537801</v>
      </c>
      <c r="Y1764" s="89">
        <v>-0.28510824469818102</v>
      </c>
      <c r="Z1764" s="89">
        <v>40.9238</v>
      </c>
      <c r="AA1764" s="89">
        <v>-1.11035094967492</v>
      </c>
      <c r="AB1764" s="89">
        <v>51.050405882352898</v>
      </c>
      <c r="AC1764" s="89">
        <v>-0.69772959718655303</v>
      </c>
      <c r="AD1764" s="89">
        <v>-0.811032730941878</v>
      </c>
      <c r="AE1764" s="89">
        <v>0.245108135942327</v>
      </c>
      <c r="AF1764" s="89">
        <v>-0.19879072086937899</v>
      </c>
      <c r="AG1764" s="89">
        <v>1</v>
      </c>
      <c r="AH1764" s="89">
        <v>0.184725</v>
      </c>
      <c r="AI1764" s="89">
        <v>0.45458194589034201</v>
      </c>
      <c r="AJ1764" s="89">
        <v>53.246899999999997</v>
      </c>
      <c r="AK1764" s="89">
        <v>0.45222282400297398</v>
      </c>
      <c r="AL1764" s="89">
        <v>43.749978749999997</v>
      </c>
      <c r="AM1764" s="89">
        <v>0.45340238494665802</v>
      </c>
      <c r="AN1764" s="89">
        <v>0.43311729685136702</v>
      </c>
      <c r="AO1764" s="89">
        <v>8.2389289392378995E-2</v>
      </c>
      <c r="AP1764" s="89">
        <v>3.5684226311132203E-2</v>
      </c>
      <c r="AQ1764" s="89">
        <v>1</v>
      </c>
      <c r="AR1764" s="89">
        <v>-2.62305194805195E-2</v>
      </c>
      <c r="AS1764" s="89">
        <v>1.10486330559068E-2</v>
      </c>
      <c r="AT1764" s="89">
        <v>53.565199999999997</v>
      </c>
      <c r="AU1764" s="89">
        <v>0.53027139050092098</v>
      </c>
      <c r="AV1764" s="89">
        <v>52.597407792207797</v>
      </c>
      <c r="AW1764" s="89">
        <v>0.27066001177841398</v>
      </c>
      <c r="AX1764" s="89">
        <v>0.24600608319424599</v>
      </c>
      <c r="AY1764" s="89">
        <v>7.9299691040164794E-2</v>
      </c>
      <c r="AZ1764" s="89">
        <v>1.9508206391304801E-2</v>
      </c>
      <c r="BA1764" s="89">
        <v>1</v>
      </c>
      <c r="BB1764" s="89">
        <v>-0.29473095238095198</v>
      </c>
      <c r="BC1764" s="89">
        <v>-0.43875036017248398</v>
      </c>
      <c r="BD1764" s="89">
        <v>43.2727</v>
      </c>
      <c r="BE1764" s="89">
        <v>-0.502074140111199</v>
      </c>
      <c r="BF1764" s="89">
        <v>60.119045238095197</v>
      </c>
      <c r="BG1764" s="89">
        <v>-0.47041225014184201</v>
      </c>
      <c r="BH1764" s="89">
        <v>-0.49311754407479602</v>
      </c>
      <c r="BI1764" s="89">
        <v>8.6508753861997897E-2</v>
      </c>
      <c r="BJ1764" s="89">
        <v>-4.2658984245399503E-2</v>
      </c>
      <c r="BK1764" s="89">
        <v>1</v>
      </c>
      <c r="BL1764" s="89">
        <v>-5.3606508875739603E-2</v>
      </c>
      <c r="BM1764" s="89">
        <v>5.1327439155186401E-2</v>
      </c>
      <c r="BN1764" s="89">
        <v>37.892299999999999</v>
      </c>
      <c r="BO1764" s="89">
        <v>-1.20848040939186</v>
      </c>
      <c r="BP1764" s="89">
        <v>50.295881656804703</v>
      </c>
      <c r="BQ1764" s="89">
        <v>-0.57857648511833504</v>
      </c>
      <c r="BR1764" s="89">
        <v>-0.59504735405213705</v>
      </c>
      <c r="BS1764" s="89">
        <v>8.7023686920700297E-2</v>
      </c>
      <c r="BT1764" s="89">
        <v>-5.1783214642024303E-2</v>
      </c>
      <c r="BU1764" s="89">
        <v>1</v>
      </c>
      <c r="BV1764" s="89">
        <v>-0.11444556213017799</v>
      </c>
      <c r="BW1764" s="89">
        <v>-0.10646178418986101</v>
      </c>
      <c r="BX1764" s="89">
        <v>42.838200000000001</v>
      </c>
      <c r="BY1764" s="89">
        <v>-0.64709832253007804</v>
      </c>
      <c r="BZ1764" s="89">
        <v>53.846126627218901</v>
      </c>
      <c r="CA1764" s="89">
        <v>-0.37678005335997</v>
      </c>
      <c r="CB1764" s="89">
        <v>-0.38729967934491299</v>
      </c>
      <c r="CC1764" s="89">
        <v>8.7023686920700297E-2</v>
      </c>
      <c r="CD1764" s="89">
        <v>-3.3704246039799303E-2</v>
      </c>
      <c r="CE1764" s="89">
        <v>1</v>
      </c>
      <c r="CF1764" s="89">
        <v>-5.5307100591716001E-2</v>
      </c>
      <c r="CG1764" s="89">
        <v>5.4130165528026603E-2</v>
      </c>
      <c r="CH1764" s="89">
        <v>51.115900000000003</v>
      </c>
      <c r="CI1764" s="89">
        <v>0.20765379217440399</v>
      </c>
      <c r="CJ1764" s="89">
        <v>47.929008284023702</v>
      </c>
      <c r="CK1764" s="89">
        <v>0.13089197885121601</v>
      </c>
      <c r="CL1764" s="89">
        <v>0.15077999849354201</v>
      </c>
      <c r="CM1764" s="89">
        <v>8.7023686920700297E-2</v>
      </c>
      <c r="CN1764" s="89">
        <v>1.31214313828057E-2</v>
      </c>
      <c r="CO1764" s="89">
        <v>93.56</v>
      </c>
      <c r="CP1764" s="89">
        <v>0.46629999999999999</v>
      </c>
      <c r="CQ1764" s="89">
        <v>-2.36</v>
      </c>
      <c r="CR1764" s="89">
        <v>-0.5232</v>
      </c>
      <c r="CS1764" s="89">
        <v>0.46629999999999999</v>
      </c>
      <c r="CT1764" s="89">
        <v>0.09</v>
      </c>
      <c r="CU1764" s="86" t="s">
        <v>6988</v>
      </c>
      <c r="CV1764" s="86">
        <v>-0.22470000000000001</v>
      </c>
      <c r="CW1764" s="86">
        <v>35</v>
      </c>
      <c r="CX1764" s="86">
        <v>4</v>
      </c>
      <c r="CY1764" s="86">
        <v>-0.65300000000000002</v>
      </c>
      <c r="CZ1764" s="86">
        <v>22</v>
      </c>
      <c r="DA1764" s="86">
        <v>8</v>
      </c>
      <c r="DB1764" s="86">
        <v>-0.3276</v>
      </c>
      <c r="DC1764" s="86">
        <v>31</v>
      </c>
      <c r="DD1764" s="86">
        <v>-99</v>
      </c>
      <c r="DE1764" s="86">
        <v>-99</v>
      </c>
      <c r="DF1764" s="86">
        <v>-99</v>
      </c>
      <c r="DG1764" s="86">
        <v>-99</v>
      </c>
      <c r="DH1764" s="86">
        <v>-99</v>
      </c>
    </row>
    <row r="1765" spans="1:112" x14ac:dyDescent="0.2">
      <c r="A1765" s="85">
        <f>IF(ISERROR(SEARCH('School Lookup'!$F$3,Data!J1765)),A1764,A1764+1)</f>
        <v>0</v>
      </c>
      <c r="B1765" s="85">
        <f>IF(I1765='School Lookup'!$G$13,1,0)</f>
        <v>0</v>
      </c>
      <c r="C1765" s="85">
        <f t="shared" si="27"/>
        <v>1763</v>
      </c>
      <c r="D1765" s="86" t="s">
        <v>6478</v>
      </c>
      <c r="E1765" s="86" t="s">
        <v>6760</v>
      </c>
      <c r="F1765" s="86" t="s">
        <v>2767</v>
      </c>
      <c r="G1765" s="86" t="s">
        <v>2885</v>
      </c>
      <c r="H1765" s="86" t="s">
        <v>6272</v>
      </c>
      <c r="I1765" s="86" t="s">
        <v>3712</v>
      </c>
      <c r="J1765" s="86" t="s">
        <v>2674</v>
      </c>
      <c r="K1765" s="86" t="s">
        <v>26</v>
      </c>
      <c r="L1765" s="86">
        <v>1</v>
      </c>
      <c r="M1765" s="86">
        <v>1</v>
      </c>
      <c r="N1765" s="89">
        <v>7.5876086956521704E-2</v>
      </c>
      <c r="O1765" s="89">
        <v>0.25866457538665599</v>
      </c>
      <c r="P1765" s="89">
        <v>36.056899999999999</v>
      </c>
      <c r="Q1765" s="89">
        <v>-1.46157354949322</v>
      </c>
      <c r="R1765" s="89">
        <v>45.380445652173897</v>
      </c>
      <c r="S1765" s="89">
        <v>-0.60145448705327997</v>
      </c>
      <c r="T1765" s="89">
        <v>-0.68256460785251705</v>
      </c>
      <c r="U1765" s="89">
        <v>0.38333333333333303</v>
      </c>
      <c r="V1765" s="89">
        <v>-0.26164976634346498</v>
      </c>
      <c r="W1765" s="89">
        <v>1</v>
      </c>
      <c r="X1765" s="89">
        <v>0.218598913043478</v>
      </c>
      <c r="Y1765" s="89">
        <v>0.60366312040091397</v>
      </c>
      <c r="Z1765" s="89">
        <v>41.739800000000002</v>
      </c>
      <c r="AA1765" s="89">
        <v>-1.00859333482668</v>
      </c>
      <c r="AB1765" s="89">
        <v>48.097850000000001</v>
      </c>
      <c r="AC1765" s="89">
        <v>-0.20246510721288399</v>
      </c>
      <c r="AD1765" s="89">
        <v>-0.234370532294046</v>
      </c>
      <c r="AE1765" s="89">
        <v>0.38333333333333303</v>
      </c>
      <c r="AF1765" s="89">
        <v>-8.9842037379384398E-2</v>
      </c>
      <c r="AG1765" s="89">
        <v>1</v>
      </c>
      <c r="AH1765" s="89">
        <v>0.194621875</v>
      </c>
      <c r="AI1765" s="89">
        <v>0.47588097566950499</v>
      </c>
      <c r="AJ1765" s="89">
        <v>-99</v>
      </c>
      <c r="AK1765" s="89">
        <v>-99</v>
      </c>
      <c r="AL1765" s="89">
        <v>43.750018750000002</v>
      </c>
      <c r="AM1765" s="89">
        <v>0.47588097566950499</v>
      </c>
      <c r="AN1765" s="89">
        <v>0.45673203246942401</v>
      </c>
      <c r="AO1765" s="89">
        <v>0.133333333333333</v>
      </c>
      <c r="AP1765" s="89">
        <v>6.0897604329256602E-2</v>
      </c>
      <c r="AQ1765" s="89">
        <v>1</v>
      </c>
      <c r="AR1765" s="89">
        <v>0.26245000000000002</v>
      </c>
      <c r="AS1765" s="89">
        <v>0.65994931909909804</v>
      </c>
      <c r="AT1765" s="89">
        <v>-99</v>
      </c>
      <c r="AU1765" s="89">
        <v>-99</v>
      </c>
      <c r="AV1765" s="89">
        <v>40.6249708333333</v>
      </c>
      <c r="AW1765" s="89">
        <v>0.65994931909909804</v>
      </c>
      <c r="AX1765" s="89">
        <v>0.65623720136875596</v>
      </c>
      <c r="AY1765" s="89">
        <v>0.1</v>
      </c>
      <c r="AZ1765" s="89">
        <v>6.5623720136875605E-2</v>
      </c>
      <c r="BA1765" s="89">
        <v>-99</v>
      </c>
      <c r="BB1765" s="89">
        <v>-99</v>
      </c>
      <c r="BC1765" s="89">
        <v>-99</v>
      </c>
      <c r="BD1765" s="89">
        <v>-99</v>
      </c>
      <c r="BE1765" s="89">
        <v>-99</v>
      </c>
      <c r="BF1765" s="89">
        <v>-99</v>
      </c>
      <c r="BG1765" s="89">
        <v>-99</v>
      </c>
      <c r="BH1765" s="89">
        <v>-99</v>
      </c>
      <c r="BI1765" s="89">
        <v>-99</v>
      </c>
      <c r="BJ1765" s="89">
        <v>-99</v>
      </c>
      <c r="BK1765" s="89">
        <v>-99</v>
      </c>
      <c r="BL1765" s="89">
        <v>-99</v>
      </c>
      <c r="BM1765" s="89">
        <v>-99</v>
      </c>
      <c r="BN1765" s="89">
        <v>-99</v>
      </c>
      <c r="BO1765" s="89">
        <v>-99</v>
      </c>
      <c r="BP1765" s="89">
        <v>-99</v>
      </c>
      <c r="BQ1765" s="89">
        <v>-99</v>
      </c>
      <c r="BR1765" s="89">
        <v>-99</v>
      </c>
      <c r="BS1765" s="89">
        <v>-99</v>
      </c>
      <c r="BT1765" s="89">
        <v>-99</v>
      </c>
      <c r="BU1765" s="89">
        <v>-99</v>
      </c>
      <c r="BV1765" s="89">
        <v>-99</v>
      </c>
      <c r="BW1765" s="89">
        <v>-99</v>
      </c>
      <c r="BX1765" s="89">
        <v>-99</v>
      </c>
      <c r="BY1765" s="89">
        <v>-99</v>
      </c>
      <c r="BZ1765" s="89">
        <v>-99</v>
      </c>
      <c r="CA1765" s="89">
        <v>-99</v>
      </c>
      <c r="CB1765" s="89">
        <v>-99</v>
      </c>
      <c r="CC1765" s="89">
        <v>-99</v>
      </c>
      <c r="CD1765" s="89">
        <v>-99</v>
      </c>
      <c r="CE1765" s="89">
        <v>-99</v>
      </c>
      <c r="CF1765" s="89">
        <v>-99</v>
      </c>
      <c r="CG1765" s="89">
        <v>-99</v>
      </c>
      <c r="CH1765" s="89">
        <v>-99</v>
      </c>
      <c r="CI1765" s="89">
        <v>-99</v>
      </c>
      <c r="CJ1765" s="89">
        <v>-99</v>
      </c>
      <c r="CK1765" s="89">
        <v>-99</v>
      </c>
      <c r="CL1765" s="89">
        <v>-99</v>
      </c>
      <c r="CM1765" s="89">
        <v>-99</v>
      </c>
      <c r="CN1765" s="89">
        <v>-99</v>
      </c>
      <c r="CO1765" s="89">
        <v>-99</v>
      </c>
      <c r="CP1765" s="89">
        <v>-99</v>
      </c>
      <c r="CQ1765" s="89">
        <v>-99</v>
      </c>
      <c r="CR1765" s="89">
        <v>-99</v>
      </c>
      <c r="CS1765" s="89">
        <v>-99</v>
      </c>
      <c r="CT1765" s="89">
        <v>-99</v>
      </c>
      <c r="CU1765" s="86">
        <v>-99</v>
      </c>
      <c r="CV1765" s="86">
        <v>-0.22500000000000001</v>
      </c>
      <c r="CW1765" s="86">
        <v>35</v>
      </c>
      <c r="CX1765" s="86">
        <v>2</v>
      </c>
      <c r="CY1765" s="86">
        <v>-1.859</v>
      </c>
      <c r="CZ1765" s="86">
        <v>1</v>
      </c>
      <c r="DA1765" s="86">
        <v>2</v>
      </c>
      <c r="DB1765" s="86">
        <v>-0.94689999999999996</v>
      </c>
      <c r="DC1765" s="86">
        <v>11</v>
      </c>
      <c r="DD1765" s="86">
        <v>-99</v>
      </c>
      <c r="DE1765" s="86">
        <v>-99</v>
      </c>
      <c r="DF1765" s="86">
        <v>-99</v>
      </c>
      <c r="DG1765" s="86">
        <v>-99</v>
      </c>
      <c r="DH1765" s="86">
        <v>-99</v>
      </c>
    </row>
    <row r="1766" spans="1:112" x14ac:dyDescent="0.2">
      <c r="A1766" s="85">
        <f>IF(ISERROR(SEARCH('School Lookup'!$F$3,Data!J1766)),A1765,A1765+1)</f>
        <v>0</v>
      </c>
      <c r="B1766" s="85">
        <f>IF(I1766='School Lookup'!$G$13,1,0)</f>
        <v>0</v>
      </c>
      <c r="C1766" s="85">
        <f t="shared" si="27"/>
        <v>1764</v>
      </c>
      <c r="D1766" s="86" t="s">
        <v>6478</v>
      </c>
      <c r="E1766" s="86" t="s">
        <v>6730</v>
      </c>
      <c r="F1766" s="86" t="s">
        <v>1941</v>
      </c>
      <c r="G1766" s="86" t="s">
        <v>3271</v>
      </c>
      <c r="H1766" s="86" t="s">
        <v>1469</v>
      </c>
      <c r="I1766" s="86" t="s">
        <v>5271</v>
      </c>
      <c r="J1766" s="86" t="s">
        <v>1680</v>
      </c>
      <c r="K1766" s="86" t="s">
        <v>94</v>
      </c>
      <c r="L1766" s="86">
        <v>1</v>
      </c>
      <c r="M1766" s="86">
        <v>1</v>
      </c>
      <c r="N1766" s="89">
        <v>-3.6419630709426602E-2</v>
      </c>
      <c r="O1766" s="89">
        <v>1.5488320061444599E-2</v>
      </c>
      <c r="P1766" s="89">
        <v>46.595300000000002</v>
      </c>
      <c r="Q1766" s="89">
        <v>-0.34375058257615099</v>
      </c>
      <c r="R1766" s="89">
        <v>50.340123517978597</v>
      </c>
      <c r="S1766" s="89">
        <v>-0.16413113125735301</v>
      </c>
      <c r="T1766" s="89">
        <v>-0.18634827493661099</v>
      </c>
      <c r="U1766" s="89">
        <v>0.36168717047451698</v>
      </c>
      <c r="V1766" s="89">
        <v>-6.7399780284630006E-2</v>
      </c>
      <c r="W1766" s="89">
        <v>1</v>
      </c>
      <c r="X1766" s="89">
        <v>-0.20546155339805799</v>
      </c>
      <c r="Y1766" s="89">
        <v>-0.39464238495248599</v>
      </c>
      <c r="Z1766" s="89">
        <v>47.6447</v>
      </c>
      <c r="AA1766" s="89">
        <v>-0.27223483002596699</v>
      </c>
      <c r="AB1766" s="89">
        <v>51.844662524271797</v>
      </c>
      <c r="AC1766" s="89">
        <v>-0.33343860748922599</v>
      </c>
      <c r="AD1766" s="89">
        <v>-0.386869789081007</v>
      </c>
      <c r="AE1766" s="89">
        <v>0.362038664323374</v>
      </c>
      <c r="AF1766" s="89">
        <v>-0.14006182170595299</v>
      </c>
      <c r="AG1766" s="89">
        <v>1</v>
      </c>
      <c r="AH1766" s="89">
        <v>6.2098876404494401E-2</v>
      </c>
      <c r="AI1766" s="89">
        <v>0.19067869782830199</v>
      </c>
      <c r="AJ1766" s="89">
        <v>58.714300000000001</v>
      </c>
      <c r="AK1766" s="89">
        <v>0.98743202930221297</v>
      </c>
      <c r="AL1766" s="89">
        <v>55.056179775280903</v>
      </c>
      <c r="AM1766" s="89">
        <v>0.58905536356525701</v>
      </c>
      <c r="AN1766" s="89">
        <v>0.57562664120382701</v>
      </c>
      <c r="AO1766" s="89">
        <v>9.3848857644991193E-2</v>
      </c>
      <c r="AP1766" s="89">
        <v>5.4021902707002398E-2</v>
      </c>
      <c r="AQ1766" s="89">
        <v>1</v>
      </c>
      <c r="AR1766" s="89">
        <v>-0.16241502890173401</v>
      </c>
      <c r="AS1766" s="89">
        <v>-0.29506908403461202</v>
      </c>
      <c r="AT1766" s="89">
        <v>45.1783</v>
      </c>
      <c r="AU1766" s="89">
        <v>-0.38128965599111198</v>
      </c>
      <c r="AV1766" s="89">
        <v>48.940264739884398</v>
      </c>
      <c r="AW1766" s="89">
        <v>-0.33817937001286202</v>
      </c>
      <c r="AX1766" s="89">
        <v>-0.39558580151468498</v>
      </c>
      <c r="AY1766" s="89">
        <v>0.182425307557118</v>
      </c>
      <c r="AZ1766" s="89">
        <v>-7.2164861506545303E-2</v>
      </c>
      <c r="BA1766" s="89">
        <v>-99</v>
      </c>
      <c r="BB1766" s="89">
        <v>-99</v>
      </c>
      <c r="BC1766" s="89">
        <v>-99</v>
      </c>
      <c r="BD1766" s="89">
        <v>-99</v>
      </c>
      <c r="BE1766" s="89">
        <v>-99</v>
      </c>
      <c r="BF1766" s="89">
        <v>-99</v>
      </c>
      <c r="BG1766" s="89">
        <v>-99</v>
      </c>
      <c r="BH1766" s="89">
        <v>-99</v>
      </c>
      <c r="BI1766" s="89">
        <v>-99</v>
      </c>
      <c r="BJ1766" s="89">
        <v>-99</v>
      </c>
      <c r="BK1766" s="89">
        <v>-99</v>
      </c>
      <c r="BL1766" s="89">
        <v>-99</v>
      </c>
      <c r="BM1766" s="89">
        <v>-99</v>
      </c>
      <c r="BN1766" s="89">
        <v>-99</v>
      </c>
      <c r="BO1766" s="89">
        <v>-99</v>
      </c>
      <c r="BP1766" s="89">
        <v>-99</v>
      </c>
      <c r="BQ1766" s="89">
        <v>-99</v>
      </c>
      <c r="BR1766" s="89">
        <v>-99</v>
      </c>
      <c r="BS1766" s="89">
        <v>-99</v>
      </c>
      <c r="BT1766" s="89">
        <v>-99</v>
      </c>
      <c r="BU1766" s="89">
        <v>-99</v>
      </c>
      <c r="BV1766" s="89">
        <v>-99</v>
      </c>
      <c r="BW1766" s="89">
        <v>-99</v>
      </c>
      <c r="BX1766" s="89">
        <v>-99</v>
      </c>
      <c r="BY1766" s="89">
        <v>-99</v>
      </c>
      <c r="BZ1766" s="89">
        <v>-99</v>
      </c>
      <c r="CA1766" s="89">
        <v>-99</v>
      </c>
      <c r="CB1766" s="89">
        <v>-99</v>
      </c>
      <c r="CC1766" s="89">
        <v>-99</v>
      </c>
      <c r="CD1766" s="89">
        <v>-99</v>
      </c>
      <c r="CE1766" s="89">
        <v>-99</v>
      </c>
      <c r="CF1766" s="89">
        <v>-99</v>
      </c>
      <c r="CG1766" s="89">
        <v>-99</v>
      </c>
      <c r="CH1766" s="89">
        <v>-99</v>
      </c>
      <c r="CI1766" s="89">
        <v>-99</v>
      </c>
      <c r="CJ1766" s="89">
        <v>-99</v>
      </c>
      <c r="CK1766" s="89">
        <v>-99</v>
      </c>
      <c r="CL1766" s="89">
        <v>-99</v>
      </c>
      <c r="CM1766" s="89">
        <v>-99</v>
      </c>
      <c r="CN1766" s="89">
        <v>-99</v>
      </c>
      <c r="CO1766" s="89">
        <v>-99</v>
      </c>
      <c r="CP1766" s="89">
        <v>-99</v>
      </c>
      <c r="CQ1766" s="89">
        <v>-99</v>
      </c>
      <c r="CR1766" s="89">
        <v>-99</v>
      </c>
      <c r="CS1766" s="89">
        <v>-99</v>
      </c>
      <c r="CT1766" s="89">
        <v>-99</v>
      </c>
      <c r="CU1766" s="86">
        <v>-99</v>
      </c>
      <c r="CV1766" s="86">
        <v>-0.22559999999999999</v>
      </c>
      <c r="CW1766" s="86">
        <v>35</v>
      </c>
      <c r="CX1766" s="86">
        <v>2</v>
      </c>
      <c r="CY1766" s="86">
        <v>-0.2069</v>
      </c>
      <c r="CZ1766" s="86">
        <v>41</v>
      </c>
      <c r="DA1766" s="86">
        <v>4</v>
      </c>
      <c r="DB1766" s="86">
        <v>-0.19980000000000001</v>
      </c>
      <c r="DC1766" s="86">
        <v>37</v>
      </c>
      <c r="DD1766" s="86">
        <v>-99</v>
      </c>
      <c r="DE1766" s="86">
        <v>-99</v>
      </c>
      <c r="DF1766" s="86">
        <v>-99</v>
      </c>
      <c r="DG1766" s="86">
        <v>-99</v>
      </c>
      <c r="DH1766" s="86">
        <v>-99</v>
      </c>
    </row>
    <row r="1767" spans="1:112" x14ac:dyDescent="0.2">
      <c r="A1767" s="85">
        <f>IF(ISERROR(SEARCH('School Lookup'!$F$3,Data!J1767)),A1766,A1766+1)</f>
        <v>0</v>
      </c>
      <c r="B1767" s="85">
        <f>IF(I1767='School Lookup'!$G$13,1,0)</f>
        <v>0</v>
      </c>
      <c r="C1767" s="85">
        <f t="shared" si="27"/>
        <v>1765</v>
      </c>
      <c r="D1767" s="86" t="s">
        <v>6478</v>
      </c>
      <c r="E1767" s="86" t="s">
        <v>6513</v>
      </c>
      <c r="F1767" s="86" t="s">
        <v>2745</v>
      </c>
      <c r="G1767" s="86" t="s">
        <v>2977</v>
      </c>
      <c r="H1767" s="86" t="s">
        <v>429</v>
      </c>
      <c r="I1767" s="86" t="s">
        <v>4824</v>
      </c>
      <c r="J1767" s="86" t="s">
        <v>430</v>
      </c>
      <c r="K1767" s="86" t="s">
        <v>431</v>
      </c>
      <c r="L1767" s="86">
        <v>1</v>
      </c>
      <c r="M1767" s="86">
        <v>1</v>
      </c>
      <c r="N1767" s="89">
        <v>0.29337480719794301</v>
      </c>
      <c r="O1767" s="89">
        <v>0.72965781916885097</v>
      </c>
      <c r="P1767" s="89">
        <v>50.7879</v>
      </c>
      <c r="Q1767" s="89">
        <v>0.10096441885637</v>
      </c>
      <c r="R1767" s="89">
        <v>47.729226221079699</v>
      </c>
      <c r="S1767" s="89">
        <v>0.41531111901261097</v>
      </c>
      <c r="T1767" s="89">
        <v>0.471125662265305</v>
      </c>
      <c r="U1767" s="89">
        <v>0.35742725880551302</v>
      </c>
      <c r="V1767" s="89">
        <v>0.16839315401641999</v>
      </c>
      <c r="W1767" s="89">
        <v>1</v>
      </c>
      <c r="X1767" s="89">
        <v>0.12952623931623899</v>
      </c>
      <c r="Y1767" s="89">
        <v>0.39397193813950698</v>
      </c>
      <c r="Z1767" s="89">
        <v>35.4544</v>
      </c>
      <c r="AA1767" s="89">
        <v>-1.7924013156687699</v>
      </c>
      <c r="AB1767" s="89">
        <v>42.820523333333298</v>
      </c>
      <c r="AC1767" s="89">
        <v>-0.69921468876463</v>
      </c>
      <c r="AD1767" s="89">
        <v>-0.81276190028865003</v>
      </c>
      <c r="AE1767" s="89">
        <v>0.35834609494640102</v>
      </c>
      <c r="AF1767" s="89">
        <v>-0.29125005308965402</v>
      </c>
      <c r="AG1767" s="89">
        <v>1</v>
      </c>
      <c r="AH1767" s="89">
        <v>0.180255053763441</v>
      </c>
      <c r="AI1767" s="89">
        <v>0.44496219036107298</v>
      </c>
      <c r="AJ1767" s="89">
        <v>44.796599999999998</v>
      </c>
      <c r="AK1767" s="89">
        <v>-0.37498541895348497</v>
      </c>
      <c r="AL1767" s="89">
        <v>53.763398279569898</v>
      </c>
      <c r="AM1767" s="89">
        <v>3.4988385703794103E-2</v>
      </c>
      <c r="AN1767" s="89">
        <v>-6.4447776950454097E-3</v>
      </c>
      <c r="AO1767" s="89">
        <v>0.14241960183767199</v>
      </c>
      <c r="AP1767" s="89">
        <v>-9.1786267326067895E-4</v>
      </c>
      <c r="AQ1767" s="89">
        <v>1</v>
      </c>
      <c r="AR1767" s="89">
        <v>0.234255075593953</v>
      </c>
      <c r="AS1767" s="89">
        <v>0.59657231734316696</v>
      </c>
      <c r="AT1767" s="89">
        <v>31.2456</v>
      </c>
      <c r="AU1767" s="89">
        <v>-1.8956163550646099</v>
      </c>
      <c r="AV1767" s="89">
        <v>37.581009935205202</v>
      </c>
      <c r="AW1767" s="89">
        <v>-0.64952201886072303</v>
      </c>
      <c r="AX1767" s="89">
        <v>-0.72367712221222003</v>
      </c>
      <c r="AY1767" s="89">
        <v>0.141807044410413</v>
      </c>
      <c r="AZ1767" s="89">
        <v>-0.102622513808348</v>
      </c>
      <c r="BA1767" s="89">
        <v>-99</v>
      </c>
      <c r="BB1767" s="89">
        <v>-99</v>
      </c>
      <c r="BC1767" s="89">
        <v>-99</v>
      </c>
      <c r="BD1767" s="89">
        <v>-99</v>
      </c>
      <c r="BE1767" s="89">
        <v>-99</v>
      </c>
      <c r="BF1767" s="89">
        <v>-99</v>
      </c>
      <c r="BG1767" s="89">
        <v>-99</v>
      </c>
      <c r="BH1767" s="89">
        <v>-99</v>
      </c>
      <c r="BI1767" s="89">
        <v>-99</v>
      </c>
      <c r="BJ1767" s="89">
        <v>-99</v>
      </c>
      <c r="BK1767" s="89">
        <v>-99</v>
      </c>
      <c r="BL1767" s="89">
        <v>-99</v>
      </c>
      <c r="BM1767" s="89">
        <v>-99</v>
      </c>
      <c r="BN1767" s="89">
        <v>-99</v>
      </c>
      <c r="BO1767" s="89">
        <v>-99</v>
      </c>
      <c r="BP1767" s="89">
        <v>-99</v>
      </c>
      <c r="BQ1767" s="89">
        <v>-99</v>
      </c>
      <c r="BR1767" s="89">
        <v>-99</v>
      </c>
      <c r="BS1767" s="89">
        <v>-99</v>
      </c>
      <c r="BT1767" s="89">
        <v>-99</v>
      </c>
      <c r="BU1767" s="89">
        <v>-99</v>
      </c>
      <c r="BV1767" s="89">
        <v>-99</v>
      </c>
      <c r="BW1767" s="89">
        <v>-99</v>
      </c>
      <c r="BX1767" s="89">
        <v>-99</v>
      </c>
      <c r="BY1767" s="89">
        <v>-99</v>
      </c>
      <c r="BZ1767" s="89">
        <v>-99</v>
      </c>
      <c r="CA1767" s="89">
        <v>-99</v>
      </c>
      <c r="CB1767" s="89">
        <v>-99</v>
      </c>
      <c r="CC1767" s="89">
        <v>-99</v>
      </c>
      <c r="CD1767" s="89">
        <v>-99</v>
      </c>
      <c r="CE1767" s="89">
        <v>-99</v>
      </c>
      <c r="CF1767" s="89">
        <v>-99</v>
      </c>
      <c r="CG1767" s="89">
        <v>-99</v>
      </c>
      <c r="CH1767" s="89">
        <v>-99</v>
      </c>
      <c r="CI1767" s="89">
        <v>-99</v>
      </c>
      <c r="CJ1767" s="89">
        <v>-99</v>
      </c>
      <c r="CK1767" s="89">
        <v>-99</v>
      </c>
      <c r="CL1767" s="89">
        <v>-99</v>
      </c>
      <c r="CM1767" s="89">
        <v>-99</v>
      </c>
      <c r="CN1767" s="89">
        <v>-99</v>
      </c>
      <c r="CO1767" s="89">
        <v>-99</v>
      </c>
      <c r="CP1767" s="89">
        <v>-99</v>
      </c>
      <c r="CQ1767" s="89">
        <v>-99</v>
      </c>
      <c r="CR1767" s="89">
        <v>-99</v>
      </c>
      <c r="CS1767" s="89">
        <v>-99</v>
      </c>
      <c r="CT1767" s="89">
        <v>-99</v>
      </c>
      <c r="CU1767" s="86">
        <v>-99</v>
      </c>
      <c r="CV1767" s="86">
        <v>-0.22639999999999999</v>
      </c>
      <c r="CW1767" s="86">
        <v>34</v>
      </c>
      <c r="CX1767" s="86">
        <v>2</v>
      </c>
      <c r="CY1767" s="86">
        <v>0.1575</v>
      </c>
      <c r="CZ1767" s="86">
        <v>60</v>
      </c>
      <c r="DA1767" s="86">
        <v>4</v>
      </c>
      <c r="DB1767" s="86">
        <v>-0.9284</v>
      </c>
      <c r="DC1767" s="86">
        <v>11</v>
      </c>
      <c r="DD1767" s="86">
        <v>-99</v>
      </c>
      <c r="DE1767" s="86">
        <v>-99</v>
      </c>
      <c r="DF1767" s="86">
        <v>-99</v>
      </c>
      <c r="DG1767" s="86">
        <v>-99</v>
      </c>
      <c r="DH1767" s="86">
        <v>-99</v>
      </c>
    </row>
    <row r="1768" spans="1:112" x14ac:dyDescent="0.2">
      <c r="A1768" s="85">
        <f>IF(ISERROR(SEARCH('School Lookup'!$F$3,Data!J1768)),A1767,A1767+1)</f>
        <v>0</v>
      </c>
      <c r="B1768" s="85">
        <f>IF(I1768='School Lookup'!$G$13,1,0)</f>
        <v>0</v>
      </c>
      <c r="C1768" s="85">
        <f t="shared" si="27"/>
        <v>1766</v>
      </c>
      <c r="D1768" s="86" t="s">
        <v>6478</v>
      </c>
      <c r="E1768" s="86" t="s">
        <v>6591</v>
      </c>
      <c r="F1768" s="86" t="s">
        <v>2761</v>
      </c>
      <c r="G1768" s="86" t="s">
        <v>2938</v>
      </c>
      <c r="H1768" s="86" t="s">
        <v>828</v>
      </c>
      <c r="I1768" s="86" t="s">
        <v>3860</v>
      </c>
      <c r="J1768" s="86" t="s">
        <v>829</v>
      </c>
      <c r="K1768" s="86" t="s">
        <v>45</v>
      </c>
      <c r="L1768" s="86">
        <v>1</v>
      </c>
      <c r="M1768" s="86">
        <v>1</v>
      </c>
      <c r="N1768" s="89">
        <v>-0.11204300518134699</v>
      </c>
      <c r="O1768" s="89">
        <v>-0.14827401568356499</v>
      </c>
      <c r="P1768" s="89">
        <v>57.744999999999997</v>
      </c>
      <c r="Q1768" s="89">
        <v>0.83891383842088696</v>
      </c>
      <c r="R1768" s="89">
        <v>50.518115025906702</v>
      </c>
      <c r="S1768" s="89">
        <v>0.34531991136866103</v>
      </c>
      <c r="T1768" s="89">
        <v>0.39170895622127</v>
      </c>
      <c r="U1768" s="89">
        <v>0.29331306990881501</v>
      </c>
      <c r="V1768" s="89">
        <v>0.114893356460038</v>
      </c>
      <c r="W1768" s="89">
        <v>1</v>
      </c>
      <c r="X1768" s="89">
        <v>-0.35453333333333298</v>
      </c>
      <c r="Y1768" s="89">
        <v>-0.74558096654444095</v>
      </c>
      <c r="Z1768" s="89">
        <v>45.2</v>
      </c>
      <c r="AA1768" s="89">
        <v>-0.57709615480476195</v>
      </c>
      <c r="AB1768" s="89">
        <v>49.354025581395298</v>
      </c>
      <c r="AC1768" s="89">
        <v>-0.66133856067460095</v>
      </c>
      <c r="AD1768" s="89">
        <v>-0.76866075485457297</v>
      </c>
      <c r="AE1768" s="89">
        <v>0.29407294832826703</v>
      </c>
      <c r="AF1768" s="89">
        <v>-0.22604233444431601</v>
      </c>
      <c r="AG1768" s="89">
        <v>1</v>
      </c>
      <c r="AH1768" s="89">
        <v>-7.3752671755725197E-2</v>
      </c>
      <c r="AI1768" s="89">
        <v>-0.10168693979063501</v>
      </c>
      <c r="AJ1768" s="89">
        <v>43.916699999999999</v>
      </c>
      <c r="AK1768" s="89">
        <v>-0.46111970211235398</v>
      </c>
      <c r="AL1768" s="89">
        <v>49.618322137404597</v>
      </c>
      <c r="AM1768" s="89">
        <v>-0.28140332095149401</v>
      </c>
      <c r="AN1768" s="89">
        <v>-0.338828003873753</v>
      </c>
      <c r="AO1768" s="89">
        <v>9.9544072948328302E-2</v>
      </c>
      <c r="AP1768" s="89">
        <v>-3.3728319534545297E-2</v>
      </c>
      <c r="AQ1768" s="89">
        <v>1</v>
      </c>
      <c r="AR1768" s="89">
        <v>-0.115204032258065</v>
      </c>
      <c r="AS1768" s="89">
        <v>-0.18894745114442499</v>
      </c>
      <c r="AT1768" s="89">
        <v>41.290300000000002</v>
      </c>
      <c r="AU1768" s="89">
        <v>-0.80387122352631801</v>
      </c>
      <c r="AV1768" s="89">
        <v>41.1290427419355</v>
      </c>
      <c r="AW1768" s="89">
        <v>-0.49640933733537201</v>
      </c>
      <c r="AX1768" s="89">
        <v>-0.56232774690790299</v>
      </c>
      <c r="AY1768" s="89">
        <v>9.4224924012158096E-2</v>
      </c>
      <c r="AZ1768" s="89">
        <v>-5.2985289222325198E-2</v>
      </c>
      <c r="BA1768" s="89">
        <v>1</v>
      </c>
      <c r="BB1768" s="89">
        <v>-0.2250875</v>
      </c>
      <c r="BC1768" s="89">
        <v>-0.28203155558050103</v>
      </c>
      <c r="BD1768" s="89">
        <v>52.181800000000003</v>
      </c>
      <c r="BE1768" s="89">
        <v>0.38877217228452698</v>
      </c>
      <c r="BF1768" s="89">
        <v>52.7777708333333</v>
      </c>
      <c r="BG1768" s="89">
        <v>5.3370308352013097E-2</v>
      </c>
      <c r="BH1768" s="89">
        <v>6.7310198894476106E-2</v>
      </c>
      <c r="BI1768" s="89">
        <v>5.4711246200607903E-2</v>
      </c>
      <c r="BJ1768" s="89">
        <v>3.68262486352757E-3</v>
      </c>
      <c r="BK1768" s="89">
        <v>1</v>
      </c>
      <c r="BL1768" s="89">
        <v>-0.30756666666666699</v>
      </c>
      <c r="BM1768" s="89">
        <v>-0.566677018422995</v>
      </c>
      <c r="BN1768" s="89">
        <v>41.75</v>
      </c>
      <c r="BO1768" s="89">
        <v>-0.77533718962874598</v>
      </c>
      <c r="BP1768" s="89">
        <v>54.166658333333302</v>
      </c>
      <c r="BQ1768" s="89">
        <v>-0.67100710402587005</v>
      </c>
      <c r="BR1768" s="89">
        <v>-0.69200640786183798</v>
      </c>
      <c r="BS1768" s="89">
        <v>5.4711246200607903E-2</v>
      </c>
      <c r="BT1768" s="89">
        <v>-3.7860532952927302E-2</v>
      </c>
      <c r="BU1768" s="89">
        <v>1</v>
      </c>
      <c r="BV1768" s="89">
        <v>-0.218754166666667</v>
      </c>
      <c r="BW1768" s="89">
        <v>-0.346726992900043</v>
      </c>
      <c r="BX1768" s="89">
        <v>48.914299999999997</v>
      </c>
      <c r="BY1768" s="89">
        <v>-2.0214237392352001E-2</v>
      </c>
      <c r="BZ1768" s="89">
        <v>47.222220833333303</v>
      </c>
      <c r="CA1768" s="89">
        <v>-0.183470615146197</v>
      </c>
      <c r="CB1768" s="89">
        <v>-0.18354175712353901</v>
      </c>
      <c r="CC1768" s="89">
        <v>5.4711246200607903E-2</v>
      </c>
      <c r="CD1768" s="89">
        <v>-1.00417982620781E-2</v>
      </c>
      <c r="CE1768" s="89">
        <v>1</v>
      </c>
      <c r="CF1768" s="89">
        <v>-0.28547499999999998</v>
      </c>
      <c r="CG1768" s="89">
        <v>-0.49772516068847</v>
      </c>
      <c r="CH1768" s="89">
        <v>40.2121</v>
      </c>
      <c r="CI1768" s="89">
        <v>-1.0367557745371101</v>
      </c>
      <c r="CJ1768" s="89">
        <v>41.666670833333299</v>
      </c>
      <c r="CK1768" s="89">
        <v>-0.76724046761279197</v>
      </c>
      <c r="CL1768" s="89">
        <v>-0.82105559213975998</v>
      </c>
      <c r="CM1768" s="89">
        <v>5.4711246200607903E-2</v>
      </c>
      <c r="CN1768" s="89">
        <v>-4.49209746459443E-2</v>
      </c>
      <c r="CO1768" s="89">
        <v>95.405000000000001</v>
      </c>
      <c r="CP1768" s="89">
        <v>0.60570000000000002</v>
      </c>
      <c r="CQ1768" s="89">
        <v>-3.31</v>
      </c>
      <c r="CR1768" s="89">
        <v>-0.6603</v>
      </c>
      <c r="CS1768" s="89">
        <v>0.60570000000000002</v>
      </c>
      <c r="CT1768" s="89">
        <v>0.31929999999999997</v>
      </c>
      <c r="CU1768" s="86" t="s">
        <v>6989</v>
      </c>
      <c r="CV1768" s="86">
        <v>-0.22639999999999999</v>
      </c>
      <c r="CW1768" s="86">
        <v>34</v>
      </c>
      <c r="CX1768" s="86">
        <v>4</v>
      </c>
      <c r="CY1768" s="86">
        <v>0.33529999999999999</v>
      </c>
      <c r="CZ1768" s="86">
        <v>68</v>
      </c>
      <c r="DA1768" s="86">
        <v>8</v>
      </c>
      <c r="DB1768" s="86">
        <v>-0.12429999999999999</v>
      </c>
      <c r="DC1768" s="86">
        <v>40</v>
      </c>
      <c r="DD1768" s="86">
        <v>-99</v>
      </c>
      <c r="DE1768" s="86">
        <v>-99</v>
      </c>
      <c r="DF1768" s="86">
        <v>-99</v>
      </c>
      <c r="DG1768" s="86">
        <v>-99</v>
      </c>
      <c r="DH1768" s="86">
        <v>-99</v>
      </c>
    </row>
    <row r="1769" spans="1:112" x14ac:dyDescent="0.2">
      <c r="A1769" s="85">
        <f>IF(ISERROR(SEARCH('School Lookup'!$F$3,Data!J1769)),A1768,A1768+1)</f>
        <v>0</v>
      </c>
      <c r="B1769" s="85">
        <f>IF(I1769='School Lookup'!$G$13,1,0)</f>
        <v>0</v>
      </c>
      <c r="C1769" s="85">
        <f t="shared" si="27"/>
        <v>1767</v>
      </c>
      <c r="D1769" s="86" t="s">
        <v>6478</v>
      </c>
      <c r="E1769" s="86" t="s">
        <v>6843</v>
      </c>
      <c r="F1769" s="86" t="s">
        <v>2770</v>
      </c>
      <c r="G1769" s="86" t="s">
        <v>2845</v>
      </c>
      <c r="H1769" s="86" t="s">
        <v>1223</v>
      </c>
      <c r="I1769" s="86" t="s">
        <v>5274</v>
      </c>
      <c r="J1769" s="86" t="s">
        <v>2238</v>
      </c>
      <c r="K1769" s="86" t="s">
        <v>36</v>
      </c>
      <c r="L1769" s="86">
        <v>1</v>
      </c>
      <c r="M1769" s="86">
        <v>-99</v>
      </c>
      <c r="N1769" s="89">
        <v>-99</v>
      </c>
      <c r="O1769" s="89">
        <v>-99</v>
      </c>
      <c r="P1769" s="89">
        <v>-99</v>
      </c>
      <c r="Q1769" s="89">
        <v>-99</v>
      </c>
      <c r="R1769" s="89">
        <v>-99</v>
      </c>
      <c r="S1769" s="89">
        <v>-99</v>
      </c>
      <c r="T1769" s="89">
        <v>-99</v>
      </c>
      <c r="U1769" s="89">
        <v>-99</v>
      </c>
      <c r="V1769" s="89">
        <v>-99</v>
      </c>
      <c r="W1769" s="89">
        <v>-99</v>
      </c>
      <c r="X1769" s="89">
        <v>-99</v>
      </c>
      <c r="Y1769" s="89">
        <v>-99</v>
      </c>
      <c r="Z1769" s="89">
        <v>-99</v>
      </c>
      <c r="AA1769" s="89">
        <v>-99</v>
      </c>
      <c r="AB1769" s="89">
        <v>-99</v>
      </c>
      <c r="AC1769" s="89">
        <v>-99</v>
      </c>
      <c r="AD1769" s="89">
        <v>-99</v>
      </c>
      <c r="AE1769" s="89">
        <v>-99</v>
      </c>
      <c r="AF1769" s="89">
        <v>-99</v>
      </c>
      <c r="AG1769" s="89">
        <v>-99</v>
      </c>
      <c r="AH1769" s="89">
        <v>-99</v>
      </c>
      <c r="AI1769" s="89">
        <v>-99</v>
      </c>
      <c r="AJ1769" s="89">
        <v>-99</v>
      </c>
      <c r="AK1769" s="89">
        <v>-99</v>
      </c>
      <c r="AL1769" s="89">
        <v>-99</v>
      </c>
      <c r="AM1769" s="89">
        <v>-99</v>
      </c>
      <c r="AN1769" s="89">
        <v>-99</v>
      </c>
      <c r="AO1769" s="89">
        <v>-99</v>
      </c>
      <c r="AP1769" s="89">
        <v>-99</v>
      </c>
      <c r="AQ1769" s="89">
        <v>-99</v>
      </c>
      <c r="AR1769" s="89">
        <v>-99</v>
      </c>
      <c r="AS1769" s="89">
        <v>-99</v>
      </c>
      <c r="AT1769" s="89">
        <v>-99</v>
      </c>
      <c r="AU1769" s="89">
        <v>-99</v>
      </c>
      <c r="AV1769" s="89">
        <v>-99</v>
      </c>
      <c r="AW1769" s="89">
        <v>-99</v>
      </c>
      <c r="AX1769" s="89">
        <v>-99</v>
      </c>
      <c r="AY1769" s="89">
        <v>-99</v>
      </c>
      <c r="AZ1769" s="89">
        <v>-99</v>
      </c>
      <c r="BA1769" s="89">
        <v>1</v>
      </c>
      <c r="BB1769" s="89">
        <v>-0.35453376205787801</v>
      </c>
      <c r="BC1769" s="89">
        <v>-0.573324746182862</v>
      </c>
      <c r="BD1769" s="89">
        <v>47.650300000000001</v>
      </c>
      <c r="BE1769" s="89">
        <v>-6.4345433828462001E-2</v>
      </c>
      <c r="BF1769" s="89">
        <v>52.411567041800602</v>
      </c>
      <c r="BG1769" s="89">
        <v>-0.31883509000566201</v>
      </c>
      <c r="BH1769" s="89">
        <v>-0.33093565320565299</v>
      </c>
      <c r="BI1769" s="89">
        <v>0.25</v>
      </c>
      <c r="BJ1769" s="89">
        <v>-8.2733913301413206E-2</v>
      </c>
      <c r="BK1769" s="89">
        <v>1</v>
      </c>
      <c r="BL1769" s="89">
        <v>-0.197594855305466</v>
      </c>
      <c r="BM1769" s="89">
        <v>-0.29906390060031901</v>
      </c>
      <c r="BN1769" s="89">
        <v>42.761400000000002</v>
      </c>
      <c r="BO1769" s="89">
        <v>-0.66177702360536095</v>
      </c>
      <c r="BP1769" s="89">
        <v>45.498394372990397</v>
      </c>
      <c r="BQ1769" s="89">
        <v>-0.48042046210284001</v>
      </c>
      <c r="BR1769" s="89">
        <v>-0.49208239255137998</v>
      </c>
      <c r="BS1769" s="89">
        <v>0.25</v>
      </c>
      <c r="BT1769" s="89">
        <v>-0.12302059813784499</v>
      </c>
      <c r="BU1769" s="89">
        <v>1</v>
      </c>
      <c r="BV1769" s="89">
        <v>-0.12864541062801901</v>
      </c>
      <c r="BW1769" s="89">
        <v>-0.13916981990894201</v>
      </c>
      <c r="BX1769" s="89">
        <v>52.370100000000001</v>
      </c>
      <c r="BY1769" s="89">
        <v>0.33632795602430599</v>
      </c>
      <c r="BZ1769" s="89">
        <v>47.020920772946901</v>
      </c>
      <c r="CA1769" s="89">
        <v>9.8579068057682295E-2</v>
      </c>
      <c r="CB1769" s="89">
        <v>0.113752870308288</v>
      </c>
      <c r="CC1769" s="89">
        <v>0.24959807073955001</v>
      </c>
      <c r="CD1769" s="89">
        <v>2.8392496970035E-2</v>
      </c>
      <c r="CE1769" s="89">
        <v>1</v>
      </c>
      <c r="CF1769" s="89">
        <v>-0.20942568218298599</v>
      </c>
      <c r="CG1769" s="89">
        <v>-0.31538774004752701</v>
      </c>
      <c r="CH1769" s="89">
        <v>45.160299999999999</v>
      </c>
      <c r="CI1769" s="89">
        <v>-0.47203637231019002</v>
      </c>
      <c r="CJ1769" s="89">
        <v>47.030462921348303</v>
      </c>
      <c r="CK1769" s="89">
        <v>-0.39371205617885902</v>
      </c>
      <c r="CL1769" s="89">
        <v>-0.41687444294133502</v>
      </c>
      <c r="CM1769" s="89">
        <v>0.25040192926045002</v>
      </c>
      <c r="CN1769" s="89">
        <v>-0.104386164771886</v>
      </c>
      <c r="CO1769" s="89">
        <v>94.995000000000005</v>
      </c>
      <c r="CP1769" s="89">
        <v>0.57469999999999999</v>
      </c>
      <c r="CQ1769" s="89">
        <v>1.75</v>
      </c>
      <c r="CR1769" s="89">
        <v>7.0000000000000007E-2</v>
      </c>
      <c r="CS1769" s="89">
        <v>0.57469999999999999</v>
      </c>
      <c r="CT1769" s="89">
        <v>0.26829999999999998</v>
      </c>
      <c r="CU1769" s="86" t="s">
        <v>6986</v>
      </c>
      <c r="CV1769" s="86">
        <v>-0.22670000000000001</v>
      </c>
      <c r="CW1769" s="86">
        <v>34</v>
      </c>
      <c r="CX1769" s="86">
        <v>2</v>
      </c>
      <c r="CY1769" s="86">
        <v>0.1211</v>
      </c>
      <c r="CZ1769" s="86">
        <v>58</v>
      </c>
      <c r="DA1769" s="86">
        <v>4</v>
      </c>
      <c r="DB1769" s="86">
        <v>-0.21579999999999999</v>
      </c>
      <c r="DC1769" s="86">
        <v>36</v>
      </c>
      <c r="DD1769" s="86">
        <v>-99</v>
      </c>
      <c r="DE1769" s="86">
        <v>-99</v>
      </c>
      <c r="DF1769" s="86">
        <v>-99</v>
      </c>
      <c r="DG1769" s="86">
        <v>-99</v>
      </c>
      <c r="DH1769" s="86">
        <v>-99</v>
      </c>
    </row>
    <row r="1770" spans="1:112" x14ac:dyDescent="0.2">
      <c r="A1770" s="85">
        <f>IF(ISERROR(SEARCH('School Lookup'!$F$3,Data!J1770)),A1769,A1769+1)</f>
        <v>0</v>
      </c>
      <c r="B1770" s="85">
        <f>IF(I1770='School Lookup'!$G$13,1,0)</f>
        <v>0</v>
      </c>
      <c r="C1770" s="85">
        <f t="shared" si="27"/>
        <v>1768</v>
      </c>
      <c r="D1770" s="86" t="s">
        <v>6478</v>
      </c>
      <c r="E1770" s="86" t="s">
        <v>6695</v>
      </c>
      <c r="F1770" s="86" t="s">
        <v>546</v>
      </c>
      <c r="G1770" s="86" t="s">
        <v>2991</v>
      </c>
      <c r="H1770" s="86" t="s">
        <v>552</v>
      </c>
      <c r="I1770" s="86" t="s">
        <v>4685</v>
      </c>
      <c r="J1770" s="86" t="s">
        <v>1342</v>
      </c>
      <c r="K1770" s="86" t="s">
        <v>36</v>
      </c>
      <c r="L1770" s="86">
        <v>1</v>
      </c>
      <c r="M1770" s="86">
        <v>-99</v>
      </c>
      <c r="N1770" s="89">
        <v>-99</v>
      </c>
      <c r="O1770" s="89">
        <v>-99</v>
      </c>
      <c r="P1770" s="89">
        <v>-99</v>
      </c>
      <c r="Q1770" s="89">
        <v>-99</v>
      </c>
      <c r="R1770" s="89">
        <v>-99</v>
      </c>
      <c r="S1770" s="89">
        <v>-99</v>
      </c>
      <c r="T1770" s="89">
        <v>-99</v>
      </c>
      <c r="U1770" s="89">
        <v>-99</v>
      </c>
      <c r="V1770" s="89">
        <v>-99</v>
      </c>
      <c r="W1770" s="89">
        <v>-99</v>
      </c>
      <c r="X1770" s="89">
        <v>-99</v>
      </c>
      <c r="Y1770" s="89">
        <v>-99</v>
      </c>
      <c r="Z1770" s="89">
        <v>-99</v>
      </c>
      <c r="AA1770" s="89">
        <v>-99</v>
      </c>
      <c r="AB1770" s="89">
        <v>-99</v>
      </c>
      <c r="AC1770" s="89">
        <v>-99</v>
      </c>
      <c r="AD1770" s="89">
        <v>-99</v>
      </c>
      <c r="AE1770" s="89">
        <v>-99</v>
      </c>
      <c r="AF1770" s="89">
        <v>-99</v>
      </c>
      <c r="AG1770" s="89">
        <v>-99</v>
      </c>
      <c r="AH1770" s="89">
        <v>-99</v>
      </c>
      <c r="AI1770" s="89">
        <v>-99</v>
      </c>
      <c r="AJ1770" s="89">
        <v>-99</v>
      </c>
      <c r="AK1770" s="89">
        <v>-99</v>
      </c>
      <c r="AL1770" s="89">
        <v>-99</v>
      </c>
      <c r="AM1770" s="89">
        <v>-99</v>
      </c>
      <c r="AN1770" s="89">
        <v>-99</v>
      </c>
      <c r="AO1770" s="89">
        <v>-99</v>
      </c>
      <c r="AP1770" s="89">
        <v>-99</v>
      </c>
      <c r="AQ1770" s="89">
        <v>-99</v>
      </c>
      <c r="AR1770" s="89">
        <v>-99</v>
      </c>
      <c r="AS1770" s="89">
        <v>-99</v>
      </c>
      <c r="AT1770" s="89">
        <v>-99</v>
      </c>
      <c r="AU1770" s="89">
        <v>-99</v>
      </c>
      <c r="AV1770" s="89">
        <v>-99</v>
      </c>
      <c r="AW1770" s="89">
        <v>-99</v>
      </c>
      <c r="AX1770" s="89">
        <v>-99</v>
      </c>
      <c r="AY1770" s="89">
        <v>-99</v>
      </c>
      <c r="AZ1770" s="89">
        <v>-99</v>
      </c>
      <c r="BA1770" s="89">
        <v>1</v>
      </c>
      <c r="BB1770" s="89">
        <v>-9.8358490566037696E-2</v>
      </c>
      <c r="BC1770" s="89">
        <v>3.1469958356069201E-3</v>
      </c>
      <c r="BD1770" s="89">
        <v>36.760899999999999</v>
      </c>
      <c r="BE1770" s="89">
        <v>-1.15320758984894</v>
      </c>
      <c r="BF1770" s="89">
        <v>51.729591823899398</v>
      </c>
      <c r="BG1770" s="89">
        <v>-0.57503029700666497</v>
      </c>
      <c r="BH1770" s="89">
        <v>-0.60505494047627395</v>
      </c>
      <c r="BI1770" s="89">
        <v>0.25078864353312302</v>
      </c>
      <c r="BJ1770" s="89">
        <v>-0.151740907785059</v>
      </c>
      <c r="BK1770" s="89">
        <v>1</v>
      </c>
      <c r="BL1770" s="89">
        <v>0.143586299212598</v>
      </c>
      <c r="BM1770" s="89">
        <v>0.53119024701057505</v>
      </c>
      <c r="BN1770" s="89">
        <v>52.077199999999998</v>
      </c>
      <c r="BO1770" s="89">
        <v>0.38420260328869099</v>
      </c>
      <c r="BP1770" s="89">
        <v>54.803130078740203</v>
      </c>
      <c r="BQ1770" s="89">
        <v>0.45769642514963299</v>
      </c>
      <c r="BR1770" s="89">
        <v>0.49199546850777298</v>
      </c>
      <c r="BS1770" s="89">
        <v>0.25039432176656201</v>
      </c>
      <c r="BT1770" s="89">
        <v>0.123192871649225</v>
      </c>
      <c r="BU1770" s="89">
        <v>1</v>
      </c>
      <c r="BV1770" s="89">
        <v>-2.2931962025316499E-2</v>
      </c>
      <c r="BW1770" s="89">
        <v>0.104331316980645</v>
      </c>
      <c r="BX1770" s="89">
        <v>47.869599999999998</v>
      </c>
      <c r="BY1770" s="89">
        <v>-0.12799814544906299</v>
      </c>
      <c r="BZ1770" s="89">
        <v>53.322762341772098</v>
      </c>
      <c r="CA1770" s="89">
        <v>-1.1833414234208899E-2</v>
      </c>
      <c r="CB1770" s="89">
        <v>-2.62746883594477E-3</v>
      </c>
      <c r="CC1770" s="89">
        <v>0.249211356466877</v>
      </c>
      <c r="CD1770" s="89">
        <v>-6.5479507268024302E-4</v>
      </c>
      <c r="CE1770" s="89">
        <v>1</v>
      </c>
      <c r="CF1770" s="89">
        <v>-0.12549778830963701</v>
      </c>
      <c r="CG1770" s="89">
        <v>-0.11416048215791801</v>
      </c>
      <c r="CH1770" s="89">
        <v>40.7742</v>
      </c>
      <c r="CI1770" s="89">
        <v>-0.97260542168319597</v>
      </c>
      <c r="CJ1770" s="89">
        <v>48.657148341232201</v>
      </c>
      <c r="CK1770" s="89">
        <v>-0.54338295192055697</v>
      </c>
      <c r="CL1770" s="89">
        <v>-0.57882773160874001</v>
      </c>
      <c r="CM1770" s="89">
        <v>0.24960567823343799</v>
      </c>
      <c r="CN1770" s="89">
        <v>-0.144478688528522</v>
      </c>
      <c r="CO1770" s="89">
        <v>89.99</v>
      </c>
      <c r="CP1770" s="89">
        <v>0.19650000000000001</v>
      </c>
      <c r="CQ1770" s="89">
        <v>-0.36</v>
      </c>
      <c r="CR1770" s="89">
        <v>-0.23449999999999999</v>
      </c>
      <c r="CS1770" s="89">
        <v>-1.7733333333333299E-2</v>
      </c>
      <c r="CT1770" s="89">
        <v>-0.70650000000000002</v>
      </c>
      <c r="CU1770" s="86" t="s">
        <v>6988</v>
      </c>
      <c r="CV1770" s="86">
        <v>-0.22700000000000001</v>
      </c>
      <c r="CW1770" s="86">
        <v>34</v>
      </c>
      <c r="CX1770" s="86">
        <v>2</v>
      </c>
      <c r="CY1770" s="86">
        <v>-0.4612</v>
      </c>
      <c r="CZ1770" s="86">
        <v>29</v>
      </c>
      <c r="DA1770" s="86">
        <v>4</v>
      </c>
      <c r="DB1770" s="86">
        <v>-0.4677</v>
      </c>
      <c r="DC1770" s="86">
        <v>25</v>
      </c>
      <c r="DD1770" s="86">
        <v>-99</v>
      </c>
      <c r="DE1770" s="86">
        <v>-99</v>
      </c>
      <c r="DF1770" s="86">
        <v>-99</v>
      </c>
      <c r="DG1770" s="86">
        <v>-99</v>
      </c>
      <c r="DH1770" s="86">
        <v>-99</v>
      </c>
    </row>
    <row r="1771" spans="1:112" x14ac:dyDescent="0.2">
      <c r="A1771" s="85">
        <f>IF(ISERROR(SEARCH('School Lookup'!$F$3,Data!J1771)),A1770,A1770+1)</f>
        <v>0</v>
      </c>
      <c r="B1771" s="85">
        <f>IF(I1771='School Lookup'!$G$13,1,0)</f>
        <v>0</v>
      </c>
      <c r="C1771" s="85">
        <f t="shared" si="27"/>
        <v>1769</v>
      </c>
      <c r="D1771" s="86" t="s">
        <v>6478</v>
      </c>
      <c r="E1771" s="86" t="s">
        <v>6742</v>
      </c>
      <c r="F1771" s="86" t="s">
        <v>2769</v>
      </c>
      <c r="G1771" s="86" t="s">
        <v>3253</v>
      </c>
      <c r="H1771" s="86" t="s">
        <v>599</v>
      </c>
      <c r="I1771" s="86" t="s">
        <v>5317</v>
      </c>
      <c r="J1771" s="86" t="s">
        <v>600</v>
      </c>
      <c r="K1771" s="86" t="s">
        <v>114</v>
      </c>
      <c r="L1771" s="86">
        <v>1</v>
      </c>
      <c r="M1771" s="86">
        <v>1</v>
      </c>
      <c r="N1771" s="89">
        <v>-0.17463364055299499</v>
      </c>
      <c r="O1771" s="89">
        <v>-0.28381396898241101</v>
      </c>
      <c r="P1771" s="89">
        <v>53.3</v>
      </c>
      <c r="Q1771" s="89">
        <v>0.36742641263079101</v>
      </c>
      <c r="R1771" s="89">
        <v>50.921652073732702</v>
      </c>
      <c r="S1771" s="89">
        <v>4.18062218241897E-2</v>
      </c>
      <c r="T1771" s="89">
        <v>4.73220214292146E-2</v>
      </c>
      <c r="U1771" s="89">
        <v>0.393829401088929</v>
      </c>
      <c r="V1771" s="89">
        <v>1.8636803357785101E-2</v>
      </c>
      <c r="W1771" s="89">
        <v>1</v>
      </c>
      <c r="X1771" s="89">
        <v>-0.410038248847926</v>
      </c>
      <c r="Y1771" s="89">
        <v>-0.87624832914338402</v>
      </c>
      <c r="Z1771" s="89">
        <v>51.798699999999997</v>
      </c>
      <c r="AA1771" s="89">
        <v>0.24578126320883401</v>
      </c>
      <c r="AB1771" s="89">
        <v>52.764968894009201</v>
      </c>
      <c r="AC1771" s="89">
        <v>-0.31523353296727502</v>
      </c>
      <c r="AD1771" s="89">
        <v>-0.36567267417996902</v>
      </c>
      <c r="AE1771" s="89">
        <v>0.393829401088929</v>
      </c>
      <c r="AF1771" s="89">
        <v>-0.14401265026688401</v>
      </c>
      <c r="AG1771" s="89">
        <v>1</v>
      </c>
      <c r="AH1771" s="89">
        <v>-0.16085254237288099</v>
      </c>
      <c r="AI1771" s="89">
        <v>-0.28913426412645399</v>
      </c>
      <c r="AJ1771" s="89">
        <v>-99</v>
      </c>
      <c r="AK1771" s="89">
        <v>-99</v>
      </c>
      <c r="AL1771" s="89">
        <v>55.932203389830498</v>
      </c>
      <c r="AM1771" s="89">
        <v>-0.28913426412645399</v>
      </c>
      <c r="AN1771" s="89">
        <v>-0.34694969537149201</v>
      </c>
      <c r="AO1771" s="89">
        <v>0.107078039927405</v>
      </c>
      <c r="AP1771" s="89">
        <v>-3.7150693333789502E-2</v>
      </c>
      <c r="AQ1771" s="89">
        <v>1</v>
      </c>
      <c r="AR1771" s="89">
        <v>-0.27742413793103399</v>
      </c>
      <c r="AS1771" s="89">
        <v>-0.55358839765031698</v>
      </c>
      <c r="AT1771" s="89">
        <v>-99</v>
      </c>
      <c r="AU1771" s="89">
        <v>-99</v>
      </c>
      <c r="AV1771" s="89">
        <v>48.275832758620702</v>
      </c>
      <c r="AW1771" s="89">
        <v>-0.55358839765031698</v>
      </c>
      <c r="AX1771" s="89">
        <v>-0.62258275368065497</v>
      </c>
      <c r="AY1771" s="89">
        <v>0.105263157894737</v>
      </c>
      <c r="AZ1771" s="89">
        <v>-6.5535026703226903E-2</v>
      </c>
      <c r="BA1771" s="89">
        <v>-99</v>
      </c>
      <c r="BB1771" s="89">
        <v>-99</v>
      </c>
      <c r="BC1771" s="89">
        <v>-99</v>
      </c>
      <c r="BD1771" s="89">
        <v>-99</v>
      </c>
      <c r="BE1771" s="89">
        <v>-99</v>
      </c>
      <c r="BF1771" s="89">
        <v>-99</v>
      </c>
      <c r="BG1771" s="89">
        <v>-99</v>
      </c>
      <c r="BH1771" s="89">
        <v>-99</v>
      </c>
      <c r="BI1771" s="89">
        <v>-99</v>
      </c>
      <c r="BJ1771" s="89">
        <v>-99</v>
      </c>
      <c r="BK1771" s="89">
        <v>-99</v>
      </c>
      <c r="BL1771" s="89">
        <v>-99</v>
      </c>
      <c r="BM1771" s="89">
        <v>-99</v>
      </c>
      <c r="BN1771" s="89">
        <v>-99</v>
      </c>
      <c r="BO1771" s="89">
        <v>-99</v>
      </c>
      <c r="BP1771" s="89">
        <v>-99</v>
      </c>
      <c r="BQ1771" s="89">
        <v>-99</v>
      </c>
      <c r="BR1771" s="89">
        <v>-99</v>
      </c>
      <c r="BS1771" s="89">
        <v>-99</v>
      </c>
      <c r="BT1771" s="89">
        <v>-99</v>
      </c>
      <c r="BU1771" s="89">
        <v>-99</v>
      </c>
      <c r="BV1771" s="89">
        <v>-99</v>
      </c>
      <c r="BW1771" s="89">
        <v>-99</v>
      </c>
      <c r="BX1771" s="89">
        <v>-99</v>
      </c>
      <c r="BY1771" s="89">
        <v>-99</v>
      </c>
      <c r="BZ1771" s="89">
        <v>-99</v>
      </c>
      <c r="CA1771" s="89">
        <v>-99</v>
      </c>
      <c r="CB1771" s="89">
        <v>-99</v>
      </c>
      <c r="CC1771" s="89">
        <v>-99</v>
      </c>
      <c r="CD1771" s="89">
        <v>-99</v>
      </c>
      <c r="CE1771" s="89">
        <v>-99</v>
      </c>
      <c r="CF1771" s="89">
        <v>-99</v>
      </c>
      <c r="CG1771" s="89">
        <v>-99</v>
      </c>
      <c r="CH1771" s="89">
        <v>-99</v>
      </c>
      <c r="CI1771" s="89">
        <v>-99</v>
      </c>
      <c r="CJ1771" s="89">
        <v>-99</v>
      </c>
      <c r="CK1771" s="89">
        <v>-99</v>
      </c>
      <c r="CL1771" s="89">
        <v>-99</v>
      </c>
      <c r="CM1771" s="89">
        <v>-99</v>
      </c>
      <c r="CN1771" s="89">
        <v>-99</v>
      </c>
      <c r="CO1771" s="89">
        <v>-99</v>
      </c>
      <c r="CP1771" s="89">
        <v>-99</v>
      </c>
      <c r="CQ1771" s="89">
        <v>-99</v>
      </c>
      <c r="CR1771" s="89">
        <v>-99</v>
      </c>
      <c r="CS1771" s="89">
        <v>-99</v>
      </c>
      <c r="CT1771" s="89">
        <v>-99</v>
      </c>
      <c r="CU1771" s="86">
        <v>-99</v>
      </c>
      <c r="CV1771" s="86">
        <v>-0.2281</v>
      </c>
      <c r="CW1771" s="86">
        <v>34</v>
      </c>
      <c r="CX1771" s="86">
        <v>2</v>
      </c>
      <c r="CY1771" s="86">
        <v>0.16669999999999999</v>
      </c>
      <c r="CZ1771" s="86">
        <v>60</v>
      </c>
      <c r="DA1771" s="86">
        <v>2</v>
      </c>
      <c r="DB1771" s="86">
        <v>0.24149999999999999</v>
      </c>
      <c r="DC1771" s="86">
        <v>60</v>
      </c>
      <c r="DD1771" s="86">
        <v>-99</v>
      </c>
      <c r="DE1771" s="86">
        <v>-99</v>
      </c>
      <c r="DF1771" s="86">
        <v>-99</v>
      </c>
      <c r="DG1771" s="86">
        <v>-99</v>
      </c>
      <c r="DH1771" s="86">
        <v>-99</v>
      </c>
    </row>
    <row r="1772" spans="1:112" x14ac:dyDescent="0.2">
      <c r="A1772" s="85">
        <f>IF(ISERROR(SEARCH('School Lookup'!$F$3,Data!J1772)),A1771,A1771+1)</f>
        <v>0</v>
      </c>
      <c r="B1772" s="85">
        <f>IF(I1772='School Lookup'!$G$13,1,0)</f>
        <v>0</v>
      </c>
      <c r="C1772" s="85">
        <f t="shared" si="27"/>
        <v>1770</v>
      </c>
      <c r="D1772" s="86" t="s">
        <v>6478</v>
      </c>
      <c r="E1772" s="86" t="s">
        <v>6742</v>
      </c>
      <c r="F1772" s="86" t="s">
        <v>2769</v>
      </c>
      <c r="G1772" s="86" t="s">
        <v>3162</v>
      </c>
      <c r="H1772" s="86" t="s">
        <v>1357</v>
      </c>
      <c r="I1772" s="86" t="s">
        <v>5247</v>
      </c>
      <c r="J1772" s="86" t="s">
        <v>1906</v>
      </c>
      <c r="K1772" s="86" t="s">
        <v>31</v>
      </c>
      <c r="L1772" s="86">
        <v>1</v>
      </c>
      <c r="M1772" s="86">
        <v>1</v>
      </c>
      <c r="N1772" s="89">
        <v>-0.233955513307985</v>
      </c>
      <c r="O1772" s="89">
        <v>-0.412275420365177</v>
      </c>
      <c r="P1772" s="89">
        <v>49.956699999999998</v>
      </c>
      <c r="Q1772" s="89">
        <v>1.27978613048E-2</v>
      </c>
      <c r="R1772" s="89">
        <v>51.457555513308002</v>
      </c>
      <c r="S1772" s="89">
        <v>-0.19973877953018801</v>
      </c>
      <c r="T1772" s="89">
        <v>-0.226751094533446</v>
      </c>
      <c r="U1772" s="89">
        <v>0.37643129770992401</v>
      </c>
      <c r="V1772" s="89">
        <v>-8.5356208772370795E-2</v>
      </c>
      <c r="W1772" s="89">
        <v>1</v>
      </c>
      <c r="X1772" s="89">
        <v>-0.24016425855513299</v>
      </c>
      <c r="Y1772" s="89">
        <v>-0.47633804948748598</v>
      </c>
      <c r="Z1772" s="89">
        <v>50.127600000000001</v>
      </c>
      <c r="AA1772" s="89">
        <v>3.7390147800871902E-2</v>
      </c>
      <c r="AB1772" s="89">
        <v>51.584246768060801</v>
      </c>
      <c r="AC1772" s="89">
        <v>-0.21947395084330701</v>
      </c>
      <c r="AD1772" s="89">
        <v>-0.25417481336596098</v>
      </c>
      <c r="AE1772" s="89">
        <v>0.37643129770992401</v>
      </c>
      <c r="AF1772" s="89">
        <v>-9.5679354840526296E-2</v>
      </c>
      <c r="AG1772" s="89">
        <v>1</v>
      </c>
      <c r="AH1772" s="89">
        <v>-0.22920895522388099</v>
      </c>
      <c r="AI1772" s="89">
        <v>-0.43624385911580099</v>
      </c>
      <c r="AJ1772" s="89">
        <v>42.674599999999998</v>
      </c>
      <c r="AK1772" s="89">
        <v>-0.58271010228468101</v>
      </c>
      <c r="AL1772" s="89">
        <v>53.731341791044798</v>
      </c>
      <c r="AM1772" s="89">
        <v>-0.50947698070024094</v>
      </c>
      <c r="AN1772" s="89">
        <v>-0.578429286837427</v>
      </c>
      <c r="AO1772" s="89">
        <v>0.12786259541984701</v>
      </c>
      <c r="AP1772" s="89">
        <v>-7.3959469881884704E-2</v>
      </c>
      <c r="AQ1772" s="89">
        <v>1</v>
      </c>
      <c r="AR1772" s="89">
        <v>-2.2376E-2</v>
      </c>
      <c r="AS1772" s="89">
        <v>1.97128835559989E-2</v>
      </c>
      <c r="AT1772" s="89">
        <v>53.023600000000002</v>
      </c>
      <c r="AU1772" s="89">
        <v>0.471405604241387</v>
      </c>
      <c r="AV1772" s="89">
        <v>48.7999984</v>
      </c>
      <c r="AW1772" s="89">
        <v>0.24555924389869299</v>
      </c>
      <c r="AX1772" s="89">
        <v>0.21955501998573601</v>
      </c>
      <c r="AY1772" s="89">
        <v>0.119274809160305</v>
      </c>
      <c r="AZ1772" s="89">
        <v>2.6187383108985701E-2</v>
      </c>
      <c r="BA1772" s="89">
        <v>-99</v>
      </c>
      <c r="BB1772" s="89">
        <v>-99</v>
      </c>
      <c r="BC1772" s="89">
        <v>-99</v>
      </c>
      <c r="BD1772" s="89">
        <v>-99</v>
      </c>
      <c r="BE1772" s="89">
        <v>-99</v>
      </c>
      <c r="BF1772" s="89">
        <v>-99</v>
      </c>
      <c r="BG1772" s="89">
        <v>-99</v>
      </c>
      <c r="BH1772" s="89">
        <v>-99</v>
      </c>
      <c r="BI1772" s="89">
        <v>-99</v>
      </c>
      <c r="BJ1772" s="89">
        <v>-99</v>
      </c>
      <c r="BK1772" s="89">
        <v>-99</v>
      </c>
      <c r="BL1772" s="89">
        <v>-99</v>
      </c>
      <c r="BM1772" s="89">
        <v>-99</v>
      </c>
      <c r="BN1772" s="89">
        <v>-99</v>
      </c>
      <c r="BO1772" s="89">
        <v>-99</v>
      </c>
      <c r="BP1772" s="89">
        <v>-99</v>
      </c>
      <c r="BQ1772" s="89">
        <v>-99</v>
      </c>
      <c r="BR1772" s="89">
        <v>-99</v>
      </c>
      <c r="BS1772" s="89">
        <v>-99</v>
      </c>
      <c r="BT1772" s="89">
        <v>-99</v>
      </c>
      <c r="BU1772" s="89">
        <v>-99</v>
      </c>
      <c r="BV1772" s="89">
        <v>-99</v>
      </c>
      <c r="BW1772" s="89">
        <v>-99</v>
      </c>
      <c r="BX1772" s="89">
        <v>-99</v>
      </c>
      <c r="BY1772" s="89">
        <v>-99</v>
      </c>
      <c r="BZ1772" s="89">
        <v>-99</v>
      </c>
      <c r="CA1772" s="89">
        <v>-99</v>
      </c>
      <c r="CB1772" s="89">
        <v>-99</v>
      </c>
      <c r="CC1772" s="89">
        <v>-99</v>
      </c>
      <c r="CD1772" s="89">
        <v>-99</v>
      </c>
      <c r="CE1772" s="89">
        <v>-99</v>
      </c>
      <c r="CF1772" s="89">
        <v>-99</v>
      </c>
      <c r="CG1772" s="89">
        <v>-99</v>
      </c>
      <c r="CH1772" s="89">
        <v>-99</v>
      </c>
      <c r="CI1772" s="89">
        <v>-99</v>
      </c>
      <c r="CJ1772" s="89">
        <v>-99</v>
      </c>
      <c r="CK1772" s="89">
        <v>-99</v>
      </c>
      <c r="CL1772" s="89">
        <v>-99</v>
      </c>
      <c r="CM1772" s="89">
        <v>-99</v>
      </c>
      <c r="CN1772" s="89">
        <v>-99</v>
      </c>
      <c r="CO1772" s="89">
        <v>-99</v>
      </c>
      <c r="CP1772" s="89">
        <v>-99</v>
      </c>
      <c r="CQ1772" s="89">
        <v>-99</v>
      </c>
      <c r="CR1772" s="89">
        <v>-99</v>
      </c>
      <c r="CS1772" s="89">
        <v>-99</v>
      </c>
      <c r="CT1772" s="89">
        <v>-99</v>
      </c>
      <c r="CU1772" s="86">
        <v>-99</v>
      </c>
      <c r="CV1772" s="86">
        <v>-0.2288</v>
      </c>
      <c r="CW1772" s="86">
        <v>34</v>
      </c>
      <c r="CX1772" s="86">
        <v>2</v>
      </c>
      <c r="CY1772" s="86">
        <v>2.93E-2</v>
      </c>
      <c r="CZ1772" s="86">
        <v>53</v>
      </c>
      <c r="DA1772" s="86">
        <v>4</v>
      </c>
      <c r="DB1772" s="86">
        <v>5.9999999999999995E-4</v>
      </c>
      <c r="DC1772" s="86">
        <v>47</v>
      </c>
      <c r="DD1772" s="86">
        <v>-99</v>
      </c>
      <c r="DE1772" s="86">
        <v>-99</v>
      </c>
      <c r="DF1772" s="86">
        <v>-99</v>
      </c>
      <c r="DG1772" s="86">
        <v>-99</v>
      </c>
      <c r="DH1772" s="86">
        <v>-99</v>
      </c>
    </row>
    <row r="1773" spans="1:112" x14ac:dyDescent="0.2">
      <c r="A1773" s="85">
        <f>IF(ISERROR(SEARCH('School Lookup'!$F$3,Data!J1773)),A1772,A1772+1)</f>
        <v>0</v>
      </c>
      <c r="B1773" s="85">
        <f>IF(I1773='School Lookup'!$G$13,1,0)</f>
        <v>0</v>
      </c>
      <c r="C1773" s="85">
        <f t="shared" si="27"/>
        <v>1771</v>
      </c>
      <c r="D1773" s="86" t="s">
        <v>6478</v>
      </c>
      <c r="E1773" s="86" t="s">
        <v>6757</v>
      </c>
      <c r="F1773" s="86" t="s">
        <v>6758</v>
      </c>
      <c r="G1773" s="86" t="s">
        <v>3133</v>
      </c>
      <c r="H1773" s="86" t="s">
        <v>1503</v>
      </c>
      <c r="I1773" s="86" t="s">
        <v>4638</v>
      </c>
      <c r="J1773" s="86" t="s">
        <v>2169</v>
      </c>
      <c r="K1773" s="86" t="s">
        <v>208</v>
      </c>
      <c r="L1773" s="86">
        <v>1</v>
      </c>
      <c r="M1773" s="86">
        <v>1</v>
      </c>
      <c r="N1773" s="89">
        <v>-7.8984448818897601E-2</v>
      </c>
      <c r="O1773" s="89">
        <v>-7.6685747584222794E-2</v>
      </c>
      <c r="P1773" s="89">
        <v>54.776000000000003</v>
      </c>
      <c r="Q1773" s="89">
        <v>0.523987816560191</v>
      </c>
      <c r="R1773" s="89">
        <v>48.622045472440902</v>
      </c>
      <c r="S1773" s="89">
        <v>0.22365103448798401</v>
      </c>
      <c r="T1773" s="89">
        <v>0.25365530983907297</v>
      </c>
      <c r="U1773" s="89">
        <v>0.39780736100234898</v>
      </c>
      <c r="V1773" s="89">
        <v>0.100905949411315</v>
      </c>
      <c r="W1773" s="89">
        <v>1</v>
      </c>
      <c r="X1773" s="89">
        <v>-0.31187869822485198</v>
      </c>
      <c r="Y1773" s="89">
        <v>-0.64516519938990502</v>
      </c>
      <c r="Z1773" s="89">
        <v>46.621000000000002</v>
      </c>
      <c r="AA1773" s="89">
        <v>-0.39989324953594801</v>
      </c>
      <c r="AB1773" s="89">
        <v>52.662747928994101</v>
      </c>
      <c r="AC1773" s="89">
        <v>-0.52252922446292605</v>
      </c>
      <c r="AD1773" s="89">
        <v>-0.60703782683700702</v>
      </c>
      <c r="AE1773" s="89">
        <v>0.39702427564604498</v>
      </c>
      <c r="AF1773" s="89">
        <v>-0.24100875348971201</v>
      </c>
      <c r="AG1773" s="89">
        <v>1</v>
      </c>
      <c r="AH1773" s="89">
        <v>-0.20173816793893101</v>
      </c>
      <c r="AI1773" s="89">
        <v>-0.377124074695043</v>
      </c>
      <c r="AJ1773" s="89">
        <v>-99</v>
      </c>
      <c r="AK1773" s="89">
        <v>-99</v>
      </c>
      <c r="AL1773" s="89">
        <v>52.671743511450401</v>
      </c>
      <c r="AM1773" s="89">
        <v>-0.377124074695043</v>
      </c>
      <c r="AN1773" s="89">
        <v>-0.439386812060853</v>
      </c>
      <c r="AO1773" s="89">
        <v>0.20516836335160499</v>
      </c>
      <c r="AP1773" s="89">
        <v>-9.0148273108804605E-2</v>
      </c>
      <c r="AQ1773" s="89">
        <v>-99</v>
      </c>
      <c r="AR1773" s="89">
        <v>-99</v>
      </c>
      <c r="AS1773" s="89">
        <v>-99</v>
      </c>
      <c r="AT1773" s="89">
        <v>-99</v>
      </c>
      <c r="AU1773" s="89">
        <v>-99</v>
      </c>
      <c r="AV1773" s="89">
        <v>-99</v>
      </c>
      <c r="AW1773" s="89">
        <v>-99</v>
      </c>
      <c r="AX1773" s="89">
        <v>-99</v>
      </c>
      <c r="AY1773" s="89">
        <v>-99</v>
      </c>
      <c r="AZ1773" s="89">
        <v>-99</v>
      </c>
      <c r="BA1773" s="89">
        <v>-99</v>
      </c>
      <c r="BB1773" s="89">
        <v>-99</v>
      </c>
      <c r="BC1773" s="89">
        <v>-99</v>
      </c>
      <c r="BD1773" s="89">
        <v>-99</v>
      </c>
      <c r="BE1773" s="89">
        <v>-99</v>
      </c>
      <c r="BF1773" s="89">
        <v>-99</v>
      </c>
      <c r="BG1773" s="89">
        <v>-99</v>
      </c>
      <c r="BH1773" s="89">
        <v>-99</v>
      </c>
      <c r="BI1773" s="89">
        <v>-99</v>
      </c>
      <c r="BJ1773" s="89">
        <v>-99</v>
      </c>
      <c r="BK1773" s="89">
        <v>-99</v>
      </c>
      <c r="BL1773" s="89">
        <v>-99</v>
      </c>
      <c r="BM1773" s="89">
        <v>-99</v>
      </c>
      <c r="BN1773" s="89">
        <v>-99</v>
      </c>
      <c r="BO1773" s="89">
        <v>-99</v>
      </c>
      <c r="BP1773" s="89">
        <v>-99</v>
      </c>
      <c r="BQ1773" s="89">
        <v>-99</v>
      </c>
      <c r="BR1773" s="89">
        <v>-99</v>
      </c>
      <c r="BS1773" s="89">
        <v>-99</v>
      </c>
      <c r="BT1773" s="89">
        <v>-99</v>
      </c>
      <c r="BU1773" s="89">
        <v>-99</v>
      </c>
      <c r="BV1773" s="89">
        <v>-99</v>
      </c>
      <c r="BW1773" s="89">
        <v>-99</v>
      </c>
      <c r="BX1773" s="89">
        <v>-99</v>
      </c>
      <c r="BY1773" s="89">
        <v>-99</v>
      </c>
      <c r="BZ1773" s="89">
        <v>-99</v>
      </c>
      <c r="CA1773" s="89">
        <v>-99</v>
      </c>
      <c r="CB1773" s="89">
        <v>-99</v>
      </c>
      <c r="CC1773" s="89">
        <v>-99</v>
      </c>
      <c r="CD1773" s="89">
        <v>-99</v>
      </c>
      <c r="CE1773" s="89">
        <v>-99</v>
      </c>
      <c r="CF1773" s="89">
        <v>-99</v>
      </c>
      <c r="CG1773" s="89">
        <v>-99</v>
      </c>
      <c r="CH1773" s="89">
        <v>-99</v>
      </c>
      <c r="CI1773" s="89">
        <v>-99</v>
      </c>
      <c r="CJ1773" s="89">
        <v>-99</v>
      </c>
      <c r="CK1773" s="89">
        <v>-99</v>
      </c>
      <c r="CL1773" s="89">
        <v>-99</v>
      </c>
      <c r="CM1773" s="89">
        <v>-99</v>
      </c>
      <c r="CN1773" s="89">
        <v>-99</v>
      </c>
      <c r="CO1773" s="89">
        <v>-99</v>
      </c>
      <c r="CP1773" s="89">
        <v>-99</v>
      </c>
      <c r="CQ1773" s="89">
        <v>-99</v>
      </c>
      <c r="CR1773" s="89">
        <v>-99</v>
      </c>
      <c r="CS1773" s="89">
        <v>-99</v>
      </c>
      <c r="CT1773" s="89">
        <v>-99</v>
      </c>
      <c r="CU1773" s="86">
        <v>-99</v>
      </c>
      <c r="CV1773" s="86">
        <v>-0.2303</v>
      </c>
      <c r="CW1773" s="86">
        <v>34</v>
      </c>
      <c r="CX1773" s="86">
        <v>2</v>
      </c>
      <c r="CY1773" s="86">
        <v>-0.63970000000000005</v>
      </c>
      <c r="CZ1773" s="86">
        <v>22</v>
      </c>
      <c r="DA1773" s="86">
        <v>2</v>
      </c>
      <c r="DB1773" s="86">
        <v>4.9700000000000001E-2</v>
      </c>
      <c r="DC1773" s="86">
        <v>50</v>
      </c>
      <c r="DD1773" s="86">
        <v>-99</v>
      </c>
      <c r="DE1773" s="86">
        <v>-99</v>
      </c>
      <c r="DF1773" s="86">
        <v>-99</v>
      </c>
      <c r="DG1773" s="86">
        <v>-99</v>
      </c>
      <c r="DH1773" s="86">
        <v>-99</v>
      </c>
    </row>
    <row r="1774" spans="1:112" x14ac:dyDescent="0.2">
      <c r="A1774" s="85">
        <f>IF(ISERROR(SEARCH('School Lookup'!$F$3,Data!J1774)),A1773,A1773+1)</f>
        <v>0</v>
      </c>
      <c r="B1774" s="85">
        <f>IF(I1774='School Lookup'!$G$13,1,0)</f>
        <v>0</v>
      </c>
      <c r="C1774" s="85">
        <f t="shared" si="27"/>
        <v>1772</v>
      </c>
      <c r="D1774" s="86" t="s">
        <v>6478</v>
      </c>
      <c r="E1774" s="86" t="s">
        <v>6790</v>
      </c>
      <c r="F1774" s="86" t="s">
        <v>2774</v>
      </c>
      <c r="G1774" s="86" t="s">
        <v>2795</v>
      </c>
      <c r="H1774" s="86" t="s">
        <v>1474</v>
      </c>
      <c r="I1774" s="86" t="s">
        <v>3725</v>
      </c>
      <c r="J1774" s="86" t="s">
        <v>2399</v>
      </c>
      <c r="K1774" s="86" t="s">
        <v>72</v>
      </c>
      <c r="L1774" s="86">
        <v>1</v>
      </c>
      <c r="M1774" s="86">
        <v>1</v>
      </c>
      <c r="N1774" s="89">
        <v>-4.2962567811934901E-2</v>
      </c>
      <c r="O1774" s="89">
        <v>1.3195968323947301E-3</v>
      </c>
      <c r="P1774" s="89">
        <v>40.865600000000001</v>
      </c>
      <c r="Q1774" s="89">
        <v>-0.95150795120371401</v>
      </c>
      <c r="R1774" s="89">
        <v>48.824590596744997</v>
      </c>
      <c r="S1774" s="89">
        <v>-0.47509417718565999</v>
      </c>
      <c r="T1774" s="89">
        <v>-0.53918774778404199</v>
      </c>
      <c r="U1774" s="89">
        <v>0.37390128465179201</v>
      </c>
      <c r="V1774" s="89">
        <v>-0.20160299156496</v>
      </c>
      <c r="W1774" s="89">
        <v>1</v>
      </c>
      <c r="X1774" s="89">
        <v>0.186182671480144</v>
      </c>
      <c r="Y1774" s="89">
        <v>0.52735015332077395</v>
      </c>
      <c r="Z1774" s="89">
        <v>47.988999999999997</v>
      </c>
      <c r="AA1774" s="89">
        <v>-0.229299601113896</v>
      </c>
      <c r="AB1774" s="89">
        <v>50.180519855595698</v>
      </c>
      <c r="AC1774" s="89">
        <v>0.14902527610343899</v>
      </c>
      <c r="AD1774" s="89">
        <v>0.17488799794610099</v>
      </c>
      <c r="AE1774" s="89">
        <v>0.37457741717376603</v>
      </c>
      <c r="AF1774" s="89">
        <v>6.5509094565341305E-2</v>
      </c>
      <c r="AG1774" s="89">
        <v>1</v>
      </c>
      <c r="AH1774" s="89">
        <v>-0.14642933333333299</v>
      </c>
      <c r="AI1774" s="89">
        <v>-0.258094126826101</v>
      </c>
      <c r="AJ1774" s="89">
        <v>43.552100000000003</v>
      </c>
      <c r="AK1774" s="89">
        <v>-0.496810757504698</v>
      </c>
      <c r="AL1774" s="89">
        <v>50.4000074666667</v>
      </c>
      <c r="AM1774" s="89">
        <v>-0.37745244216539903</v>
      </c>
      <c r="AN1774" s="89">
        <v>-0.43973177634680999</v>
      </c>
      <c r="AO1774" s="89">
        <v>0.12677484787018301</v>
      </c>
      <c r="AP1774" s="89">
        <v>-5.5746929050051998E-2</v>
      </c>
      <c r="AQ1774" s="89">
        <v>1</v>
      </c>
      <c r="AR1774" s="89">
        <v>2.5081300813008099E-2</v>
      </c>
      <c r="AS1774" s="89">
        <v>0.126388162895023</v>
      </c>
      <c r="AT1774" s="89">
        <v>42.806100000000001</v>
      </c>
      <c r="AU1774" s="89">
        <v>-0.63912093029847195</v>
      </c>
      <c r="AV1774" s="89">
        <v>51.219478048780502</v>
      </c>
      <c r="AW1774" s="89">
        <v>-0.25636638370172399</v>
      </c>
      <c r="AX1774" s="89">
        <v>-0.30937168716716101</v>
      </c>
      <c r="AY1774" s="89">
        <v>0.12474645030426</v>
      </c>
      <c r="AZ1774" s="89">
        <v>-3.8593019798743203E-2</v>
      </c>
      <c r="BA1774" s="89">
        <v>-99</v>
      </c>
      <c r="BB1774" s="89">
        <v>-99</v>
      </c>
      <c r="BC1774" s="89">
        <v>-99</v>
      </c>
      <c r="BD1774" s="89">
        <v>-99</v>
      </c>
      <c r="BE1774" s="89">
        <v>-99</v>
      </c>
      <c r="BF1774" s="89">
        <v>-99</v>
      </c>
      <c r="BG1774" s="89">
        <v>-99</v>
      </c>
      <c r="BH1774" s="89">
        <v>-99</v>
      </c>
      <c r="BI1774" s="89">
        <v>-99</v>
      </c>
      <c r="BJ1774" s="89">
        <v>-99</v>
      </c>
      <c r="BK1774" s="89">
        <v>-99</v>
      </c>
      <c r="BL1774" s="89">
        <v>-99</v>
      </c>
      <c r="BM1774" s="89">
        <v>-99</v>
      </c>
      <c r="BN1774" s="89">
        <v>-99</v>
      </c>
      <c r="BO1774" s="89">
        <v>-99</v>
      </c>
      <c r="BP1774" s="89">
        <v>-99</v>
      </c>
      <c r="BQ1774" s="89">
        <v>-99</v>
      </c>
      <c r="BR1774" s="89">
        <v>-99</v>
      </c>
      <c r="BS1774" s="89">
        <v>-99</v>
      </c>
      <c r="BT1774" s="89">
        <v>-99</v>
      </c>
      <c r="BU1774" s="89">
        <v>-99</v>
      </c>
      <c r="BV1774" s="89">
        <v>-99</v>
      </c>
      <c r="BW1774" s="89">
        <v>-99</v>
      </c>
      <c r="BX1774" s="89">
        <v>-99</v>
      </c>
      <c r="BY1774" s="89">
        <v>-99</v>
      </c>
      <c r="BZ1774" s="89">
        <v>-99</v>
      </c>
      <c r="CA1774" s="89">
        <v>-99</v>
      </c>
      <c r="CB1774" s="89">
        <v>-99</v>
      </c>
      <c r="CC1774" s="89">
        <v>-99</v>
      </c>
      <c r="CD1774" s="89">
        <v>-99</v>
      </c>
      <c r="CE1774" s="89">
        <v>-99</v>
      </c>
      <c r="CF1774" s="89">
        <v>-99</v>
      </c>
      <c r="CG1774" s="89">
        <v>-99</v>
      </c>
      <c r="CH1774" s="89">
        <v>-99</v>
      </c>
      <c r="CI1774" s="89">
        <v>-99</v>
      </c>
      <c r="CJ1774" s="89">
        <v>-99</v>
      </c>
      <c r="CK1774" s="89">
        <v>-99</v>
      </c>
      <c r="CL1774" s="89">
        <v>-99</v>
      </c>
      <c r="CM1774" s="89">
        <v>-99</v>
      </c>
      <c r="CN1774" s="89">
        <v>-99</v>
      </c>
      <c r="CO1774" s="89">
        <v>-99</v>
      </c>
      <c r="CP1774" s="89">
        <v>-99</v>
      </c>
      <c r="CQ1774" s="89">
        <v>-99</v>
      </c>
      <c r="CR1774" s="89">
        <v>-99</v>
      </c>
      <c r="CS1774" s="89">
        <v>-99</v>
      </c>
      <c r="CT1774" s="89">
        <v>-99</v>
      </c>
      <c r="CU1774" s="86">
        <v>-99</v>
      </c>
      <c r="CV1774" s="86">
        <v>-0.23039999999999999</v>
      </c>
      <c r="CW1774" s="86">
        <v>34</v>
      </c>
      <c r="CX1774" s="86">
        <v>2</v>
      </c>
      <c r="CY1774" s="86">
        <v>1.2937000000000001</v>
      </c>
      <c r="CZ1774" s="86">
        <v>92</v>
      </c>
      <c r="DA1774" s="86">
        <v>4</v>
      </c>
      <c r="DB1774" s="86">
        <v>-0.58440000000000003</v>
      </c>
      <c r="DC1774" s="86">
        <v>20</v>
      </c>
      <c r="DD1774" s="86">
        <v>-99</v>
      </c>
      <c r="DE1774" s="86">
        <v>-99</v>
      </c>
      <c r="DF1774" s="86">
        <v>-99</v>
      </c>
      <c r="DG1774" s="86">
        <v>-99</v>
      </c>
      <c r="DH1774" s="86">
        <v>-99</v>
      </c>
    </row>
    <row r="1775" spans="1:112" x14ac:dyDescent="0.2">
      <c r="A1775" s="85">
        <f>IF(ISERROR(SEARCH('School Lookup'!$F$3,Data!J1775)),A1774,A1774+1)</f>
        <v>0</v>
      </c>
      <c r="B1775" s="85">
        <f>IF(I1775='School Lookup'!$G$13,1,0)</f>
        <v>0</v>
      </c>
      <c r="C1775" s="85">
        <f t="shared" si="27"/>
        <v>1773</v>
      </c>
      <c r="D1775" s="86" t="s">
        <v>6478</v>
      </c>
      <c r="E1775" s="86" t="s">
        <v>6790</v>
      </c>
      <c r="F1775" s="86" t="s">
        <v>2774</v>
      </c>
      <c r="G1775" s="86" t="s">
        <v>2859</v>
      </c>
      <c r="H1775" s="86" t="s">
        <v>1548</v>
      </c>
      <c r="I1775" s="86" t="s">
        <v>4694</v>
      </c>
      <c r="J1775" s="86" t="s">
        <v>1570</v>
      </c>
      <c r="K1775" s="86" t="s">
        <v>26</v>
      </c>
      <c r="L1775" s="86">
        <v>1</v>
      </c>
      <c r="M1775" s="86">
        <v>1</v>
      </c>
      <c r="N1775" s="89">
        <v>0.31374289693593299</v>
      </c>
      <c r="O1775" s="89">
        <v>0.77376489549874505</v>
      </c>
      <c r="P1775" s="89">
        <v>34.117600000000003</v>
      </c>
      <c r="Q1775" s="89">
        <v>-1.6672778385449001</v>
      </c>
      <c r="R1775" s="89">
        <v>47.910876601671298</v>
      </c>
      <c r="S1775" s="89">
        <v>-0.44675647152307701</v>
      </c>
      <c r="T1775" s="89">
        <v>-0.507033891373733</v>
      </c>
      <c r="U1775" s="89">
        <v>0.381509032943677</v>
      </c>
      <c r="V1775" s="89">
        <v>-0.19343800956766199</v>
      </c>
      <c r="W1775" s="89">
        <v>1</v>
      </c>
      <c r="X1775" s="89">
        <v>0.241636599423631</v>
      </c>
      <c r="Y1775" s="89">
        <v>0.65789748310136298</v>
      </c>
      <c r="Z1775" s="89">
        <v>41.446399999999997</v>
      </c>
      <c r="AA1775" s="89">
        <v>-1.04518118310668</v>
      </c>
      <c r="AB1775" s="89">
        <v>50.4323106628242</v>
      </c>
      <c r="AC1775" s="89">
        <v>-0.19364185000265699</v>
      </c>
      <c r="AD1775" s="89">
        <v>-0.22409715512873499</v>
      </c>
      <c r="AE1775" s="89">
        <v>0.36875664187035101</v>
      </c>
      <c r="AF1775" s="89">
        <v>-8.2637314377971297E-2</v>
      </c>
      <c r="AG1775" s="89">
        <v>1</v>
      </c>
      <c r="AH1775" s="89">
        <v>-0.11376799999999999</v>
      </c>
      <c r="AI1775" s="89">
        <v>-0.18780378656275201</v>
      </c>
      <c r="AJ1775" s="89">
        <v>-99</v>
      </c>
      <c r="AK1775" s="89">
        <v>-99</v>
      </c>
      <c r="AL1775" s="89">
        <v>46.399985600000001</v>
      </c>
      <c r="AM1775" s="89">
        <v>-0.18780378656275201</v>
      </c>
      <c r="AN1775" s="89">
        <v>-0.24049762872630701</v>
      </c>
      <c r="AO1775" s="89">
        <v>0.132837407013815</v>
      </c>
      <c r="AP1775" s="89">
        <v>-3.1947081392973802E-2</v>
      </c>
      <c r="AQ1775" s="89">
        <v>1</v>
      </c>
      <c r="AR1775" s="89">
        <v>0.26157272727272701</v>
      </c>
      <c r="AS1775" s="89">
        <v>0.65797737144014801</v>
      </c>
      <c r="AT1775" s="89">
        <v>-99</v>
      </c>
      <c r="AU1775" s="89">
        <v>-99</v>
      </c>
      <c r="AV1775" s="89">
        <v>38.181800000000003</v>
      </c>
      <c r="AW1775" s="89">
        <v>0.65797737144014801</v>
      </c>
      <c r="AX1775" s="89">
        <v>0.65415917282314695</v>
      </c>
      <c r="AY1775" s="89">
        <v>0.116896918172157</v>
      </c>
      <c r="AZ1775" s="89">
        <v>7.6469191297073399E-2</v>
      </c>
      <c r="BA1775" s="89">
        <v>-99</v>
      </c>
      <c r="BB1775" s="89">
        <v>-99</v>
      </c>
      <c r="BC1775" s="89">
        <v>-99</v>
      </c>
      <c r="BD1775" s="89">
        <v>-99</v>
      </c>
      <c r="BE1775" s="89">
        <v>-99</v>
      </c>
      <c r="BF1775" s="89">
        <v>-99</v>
      </c>
      <c r="BG1775" s="89">
        <v>-99</v>
      </c>
      <c r="BH1775" s="89">
        <v>-99</v>
      </c>
      <c r="BI1775" s="89">
        <v>-99</v>
      </c>
      <c r="BJ1775" s="89">
        <v>-99</v>
      </c>
      <c r="BK1775" s="89">
        <v>-99</v>
      </c>
      <c r="BL1775" s="89">
        <v>-99</v>
      </c>
      <c r="BM1775" s="89">
        <v>-99</v>
      </c>
      <c r="BN1775" s="89">
        <v>-99</v>
      </c>
      <c r="BO1775" s="89">
        <v>-99</v>
      </c>
      <c r="BP1775" s="89">
        <v>-99</v>
      </c>
      <c r="BQ1775" s="89">
        <v>-99</v>
      </c>
      <c r="BR1775" s="89">
        <v>-99</v>
      </c>
      <c r="BS1775" s="89">
        <v>-99</v>
      </c>
      <c r="BT1775" s="89">
        <v>-99</v>
      </c>
      <c r="BU1775" s="89">
        <v>-99</v>
      </c>
      <c r="BV1775" s="89">
        <v>-99</v>
      </c>
      <c r="BW1775" s="89">
        <v>-99</v>
      </c>
      <c r="BX1775" s="89">
        <v>-99</v>
      </c>
      <c r="BY1775" s="89">
        <v>-99</v>
      </c>
      <c r="BZ1775" s="89">
        <v>-99</v>
      </c>
      <c r="CA1775" s="89">
        <v>-99</v>
      </c>
      <c r="CB1775" s="89">
        <v>-99</v>
      </c>
      <c r="CC1775" s="89">
        <v>-99</v>
      </c>
      <c r="CD1775" s="89">
        <v>-99</v>
      </c>
      <c r="CE1775" s="89">
        <v>-99</v>
      </c>
      <c r="CF1775" s="89">
        <v>-99</v>
      </c>
      <c r="CG1775" s="89">
        <v>-99</v>
      </c>
      <c r="CH1775" s="89">
        <v>-99</v>
      </c>
      <c r="CI1775" s="89">
        <v>-99</v>
      </c>
      <c r="CJ1775" s="89">
        <v>-99</v>
      </c>
      <c r="CK1775" s="89">
        <v>-99</v>
      </c>
      <c r="CL1775" s="89">
        <v>-99</v>
      </c>
      <c r="CM1775" s="89">
        <v>-99</v>
      </c>
      <c r="CN1775" s="89">
        <v>-99</v>
      </c>
      <c r="CO1775" s="89">
        <v>-99</v>
      </c>
      <c r="CP1775" s="89">
        <v>-99</v>
      </c>
      <c r="CQ1775" s="89">
        <v>-99</v>
      </c>
      <c r="CR1775" s="89">
        <v>-99</v>
      </c>
      <c r="CS1775" s="89">
        <v>-99</v>
      </c>
      <c r="CT1775" s="89">
        <v>-99</v>
      </c>
      <c r="CU1775" s="86">
        <v>-99</v>
      </c>
      <c r="CV1775" s="86">
        <v>-0.2316</v>
      </c>
      <c r="CW1775" s="86">
        <v>34</v>
      </c>
      <c r="CX1775" s="86">
        <v>2</v>
      </c>
      <c r="CY1775" s="86">
        <v>-0.43219999999999997</v>
      </c>
      <c r="CZ1775" s="86">
        <v>30</v>
      </c>
      <c r="DA1775" s="86">
        <v>2</v>
      </c>
      <c r="DB1775" s="86">
        <v>-1.0215000000000001</v>
      </c>
      <c r="DC1775" s="86">
        <v>10</v>
      </c>
      <c r="DD1775" s="86">
        <v>-99</v>
      </c>
      <c r="DE1775" s="86">
        <v>-99</v>
      </c>
      <c r="DF1775" s="86">
        <v>-99</v>
      </c>
      <c r="DG1775" s="86">
        <v>-99</v>
      </c>
      <c r="DH1775" s="86">
        <v>-99</v>
      </c>
    </row>
    <row r="1776" spans="1:112" x14ac:dyDescent="0.2">
      <c r="A1776" s="85">
        <f>IF(ISERROR(SEARCH('School Lookup'!$F$3,Data!J1776)),A1775,A1775+1)</f>
        <v>0</v>
      </c>
      <c r="B1776" s="85">
        <f>IF(I1776='School Lookup'!$G$13,1,0)</f>
        <v>0</v>
      </c>
      <c r="C1776" s="85">
        <f t="shared" si="27"/>
        <v>1774</v>
      </c>
      <c r="D1776" s="86" t="s">
        <v>6478</v>
      </c>
      <c r="E1776" s="86" t="s">
        <v>6760</v>
      </c>
      <c r="F1776" s="86" t="s">
        <v>2767</v>
      </c>
      <c r="G1776" s="86" t="s">
        <v>2856</v>
      </c>
      <c r="H1776" s="86" t="s">
        <v>997</v>
      </c>
      <c r="I1776" s="86" t="s">
        <v>5340</v>
      </c>
      <c r="J1776" s="86" t="s">
        <v>1738</v>
      </c>
      <c r="K1776" s="86" t="s">
        <v>26</v>
      </c>
      <c r="L1776" s="86">
        <v>1</v>
      </c>
      <c r="M1776" s="86">
        <v>1</v>
      </c>
      <c r="N1776" s="89">
        <v>-0.30829285714285698</v>
      </c>
      <c r="O1776" s="89">
        <v>-0.57325285815458304</v>
      </c>
      <c r="P1776" s="89">
        <v>52.511299999999999</v>
      </c>
      <c r="Q1776" s="89">
        <v>0.28376789008396303</v>
      </c>
      <c r="R1776" s="89">
        <v>55.476203809523803</v>
      </c>
      <c r="S1776" s="89">
        <v>-0.14474248403531001</v>
      </c>
      <c r="T1776" s="89">
        <v>-0.16434861885327101</v>
      </c>
      <c r="U1776" s="89">
        <v>0.36745406824146998</v>
      </c>
      <c r="V1776" s="89">
        <v>-6.0390568607501E-2</v>
      </c>
      <c r="W1776" s="89">
        <v>1</v>
      </c>
      <c r="X1776" s="89">
        <v>-0.176891904761905</v>
      </c>
      <c r="Y1776" s="89">
        <v>-0.32738490688852601</v>
      </c>
      <c r="Z1776" s="89">
        <v>51.097700000000003</v>
      </c>
      <c r="AA1776" s="89">
        <v>0.15836448868847</v>
      </c>
      <c r="AB1776" s="89">
        <v>55.476224761904803</v>
      </c>
      <c r="AC1776" s="89">
        <v>-8.4510209100028003E-2</v>
      </c>
      <c r="AD1776" s="89">
        <v>-9.7029510952789194E-2</v>
      </c>
      <c r="AE1776" s="89">
        <v>0.36745406824146998</v>
      </c>
      <c r="AF1776" s="89">
        <v>-3.56538885390826E-2</v>
      </c>
      <c r="AG1776" s="89">
        <v>1</v>
      </c>
      <c r="AH1776" s="89">
        <v>-0.27284999999999998</v>
      </c>
      <c r="AI1776" s="89">
        <v>-0.53016359764744403</v>
      </c>
      <c r="AJ1776" s="89">
        <v>-99</v>
      </c>
      <c r="AK1776" s="89">
        <v>-99</v>
      </c>
      <c r="AL1776" s="89">
        <v>60.714254285714297</v>
      </c>
      <c r="AM1776" s="89">
        <v>-0.53016359764744403</v>
      </c>
      <c r="AN1776" s="89">
        <v>-0.60016147619321702</v>
      </c>
      <c r="AO1776" s="89">
        <v>0.122484689413823</v>
      </c>
      <c r="AP1776" s="89">
        <v>-7.3510592009667794E-2</v>
      </c>
      <c r="AQ1776" s="89">
        <v>1</v>
      </c>
      <c r="AR1776" s="89">
        <v>-0.203476687116564</v>
      </c>
      <c r="AS1776" s="89">
        <v>-0.387368135711608</v>
      </c>
      <c r="AT1776" s="89">
        <v>-99</v>
      </c>
      <c r="AU1776" s="89">
        <v>-99</v>
      </c>
      <c r="AV1776" s="89">
        <v>50.306734969325198</v>
      </c>
      <c r="AW1776" s="89">
        <v>-0.387368135711608</v>
      </c>
      <c r="AX1776" s="89">
        <v>-0.44742067592493401</v>
      </c>
      <c r="AY1776" s="89">
        <v>0.14260717410323701</v>
      </c>
      <c r="AZ1776" s="89">
        <v>-6.3805398229015001E-2</v>
      </c>
      <c r="BA1776" s="89">
        <v>-99</v>
      </c>
      <c r="BB1776" s="89">
        <v>-99</v>
      </c>
      <c r="BC1776" s="89">
        <v>-99</v>
      </c>
      <c r="BD1776" s="89">
        <v>-99</v>
      </c>
      <c r="BE1776" s="89">
        <v>-99</v>
      </c>
      <c r="BF1776" s="89">
        <v>-99</v>
      </c>
      <c r="BG1776" s="89">
        <v>-99</v>
      </c>
      <c r="BH1776" s="89">
        <v>-99</v>
      </c>
      <c r="BI1776" s="89">
        <v>-99</v>
      </c>
      <c r="BJ1776" s="89">
        <v>-99</v>
      </c>
      <c r="BK1776" s="89">
        <v>-99</v>
      </c>
      <c r="BL1776" s="89">
        <v>-99</v>
      </c>
      <c r="BM1776" s="89">
        <v>-99</v>
      </c>
      <c r="BN1776" s="89">
        <v>-99</v>
      </c>
      <c r="BO1776" s="89">
        <v>-99</v>
      </c>
      <c r="BP1776" s="89">
        <v>-99</v>
      </c>
      <c r="BQ1776" s="89">
        <v>-99</v>
      </c>
      <c r="BR1776" s="89">
        <v>-99</v>
      </c>
      <c r="BS1776" s="89">
        <v>-99</v>
      </c>
      <c r="BT1776" s="89">
        <v>-99</v>
      </c>
      <c r="BU1776" s="89">
        <v>-99</v>
      </c>
      <c r="BV1776" s="89">
        <v>-99</v>
      </c>
      <c r="BW1776" s="89">
        <v>-99</v>
      </c>
      <c r="BX1776" s="89">
        <v>-99</v>
      </c>
      <c r="BY1776" s="89">
        <v>-99</v>
      </c>
      <c r="BZ1776" s="89">
        <v>-99</v>
      </c>
      <c r="CA1776" s="89">
        <v>-99</v>
      </c>
      <c r="CB1776" s="89">
        <v>-99</v>
      </c>
      <c r="CC1776" s="89">
        <v>-99</v>
      </c>
      <c r="CD1776" s="89">
        <v>-99</v>
      </c>
      <c r="CE1776" s="89">
        <v>-99</v>
      </c>
      <c r="CF1776" s="89">
        <v>-99</v>
      </c>
      <c r="CG1776" s="89">
        <v>-99</v>
      </c>
      <c r="CH1776" s="89">
        <v>-99</v>
      </c>
      <c r="CI1776" s="89">
        <v>-99</v>
      </c>
      <c r="CJ1776" s="89">
        <v>-99</v>
      </c>
      <c r="CK1776" s="89">
        <v>-99</v>
      </c>
      <c r="CL1776" s="89">
        <v>-99</v>
      </c>
      <c r="CM1776" s="89">
        <v>-99</v>
      </c>
      <c r="CN1776" s="89">
        <v>-99</v>
      </c>
      <c r="CO1776" s="89">
        <v>-99</v>
      </c>
      <c r="CP1776" s="89">
        <v>-99</v>
      </c>
      <c r="CQ1776" s="89">
        <v>-99</v>
      </c>
      <c r="CR1776" s="89">
        <v>-99</v>
      </c>
      <c r="CS1776" s="89">
        <v>-99</v>
      </c>
      <c r="CT1776" s="89">
        <v>-99</v>
      </c>
      <c r="CU1776" s="86">
        <v>-99</v>
      </c>
      <c r="CV1776" s="86">
        <v>-0.2334</v>
      </c>
      <c r="CW1776" s="86">
        <v>34</v>
      </c>
      <c r="CX1776" s="86">
        <v>2</v>
      </c>
      <c r="CY1776" s="86">
        <v>0.5242</v>
      </c>
      <c r="CZ1776" s="86">
        <v>74</v>
      </c>
      <c r="DA1776" s="86">
        <v>2</v>
      </c>
      <c r="DB1776" s="86">
        <v>0.16250000000000001</v>
      </c>
      <c r="DC1776" s="86">
        <v>55</v>
      </c>
      <c r="DD1776" s="86">
        <v>-99</v>
      </c>
      <c r="DE1776" s="86">
        <v>-99</v>
      </c>
      <c r="DF1776" s="86">
        <v>-99</v>
      </c>
      <c r="DG1776" s="86">
        <v>-99</v>
      </c>
      <c r="DH1776" s="86">
        <v>-99</v>
      </c>
    </row>
    <row r="1777" spans="1:112" x14ac:dyDescent="0.2">
      <c r="A1777" s="85">
        <f>IF(ISERROR(SEARCH('School Lookup'!$F$3,Data!J1777)),A1776,A1776+1)</f>
        <v>0</v>
      </c>
      <c r="B1777" s="85">
        <f>IF(I1777='School Lookup'!$G$13,1,0)</f>
        <v>0</v>
      </c>
      <c r="C1777" s="85">
        <f t="shared" si="27"/>
        <v>1775</v>
      </c>
      <c r="D1777" s="86" t="s">
        <v>6478</v>
      </c>
      <c r="E1777" s="86" t="s">
        <v>6499</v>
      </c>
      <c r="F1777" s="86" t="s">
        <v>2742</v>
      </c>
      <c r="G1777" s="86" t="s">
        <v>3428</v>
      </c>
      <c r="H1777" s="86" t="s">
        <v>1166</v>
      </c>
      <c r="I1777" s="86" t="s">
        <v>5771</v>
      </c>
      <c r="J1777" s="86" t="s">
        <v>1166</v>
      </c>
      <c r="K1777" s="86" t="s">
        <v>16</v>
      </c>
      <c r="L1777" s="86">
        <v>1</v>
      </c>
      <c r="M1777" s="86">
        <v>1</v>
      </c>
      <c r="N1777" s="89">
        <v>-0.13284117647058799</v>
      </c>
      <c r="O1777" s="89">
        <v>-0.19331243314820101</v>
      </c>
      <c r="P1777" s="89">
        <v>45.730200000000004</v>
      </c>
      <c r="Q1777" s="89">
        <v>-0.43551296099032699</v>
      </c>
      <c r="R1777" s="89">
        <v>52.941162745097998</v>
      </c>
      <c r="S1777" s="89">
        <v>-0.314412697069264</v>
      </c>
      <c r="T1777" s="89">
        <v>-0.35686779213990699</v>
      </c>
      <c r="U1777" s="89">
        <v>0.42323651452282202</v>
      </c>
      <c r="V1777" s="89">
        <v>-0.151039480490749</v>
      </c>
      <c r="W1777" s="89">
        <v>1</v>
      </c>
      <c r="X1777" s="89">
        <v>3.4037254901960801E-2</v>
      </c>
      <c r="Y1777" s="89">
        <v>0.169175744235113</v>
      </c>
      <c r="Z1777" s="89">
        <v>45.968299999999999</v>
      </c>
      <c r="AA1777" s="89">
        <v>-0.48128687111860502</v>
      </c>
      <c r="AB1777" s="89">
        <v>49.509833333333297</v>
      </c>
      <c r="AC1777" s="89">
        <v>-0.15605556344174601</v>
      </c>
      <c r="AD1777" s="89">
        <v>-0.180333487258312</v>
      </c>
      <c r="AE1777" s="89">
        <v>0.42323651452282202</v>
      </c>
      <c r="AF1777" s="89">
        <v>-7.6323716598953595E-2</v>
      </c>
      <c r="AG1777" s="89">
        <v>1</v>
      </c>
      <c r="AH1777" s="89">
        <v>-3.4478378378378402E-2</v>
      </c>
      <c r="AI1777" s="89">
        <v>-1.7164871541849799E-2</v>
      </c>
      <c r="AJ1777" s="89">
        <v>-99</v>
      </c>
      <c r="AK1777" s="89">
        <v>-99</v>
      </c>
      <c r="AL1777" s="89">
        <v>51.351328378378398</v>
      </c>
      <c r="AM1777" s="89">
        <v>-1.7164871541849799E-2</v>
      </c>
      <c r="AN1777" s="89">
        <v>-6.1234039026479899E-2</v>
      </c>
      <c r="AO1777" s="89">
        <v>0.15352697095435699</v>
      </c>
      <c r="AP1777" s="89">
        <v>-9.4010765310363394E-3</v>
      </c>
      <c r="AQ1777" s="89">
        <v>-99</v>
      </c>
      <c r="AR1777" s="89">
        <v>-99</v>
      </c>
      <c r="AS1777" s="89">
        <v>-99</v>
      </c>
      <c r="AT1777" s="89">
        <v>-99</v>
      </c>
      <c r="AU1777" s="89">
        <v>-99</v>
      </c>
      <c r="AV1777" s="89">
        <v>-99</v>
      </c>
      <c r="AW1777" s="89">
        <v>-99</v>
      </c>
      <c r="AX1777" s="89">
        <v>-99</v>
      </c>
      <c r="AY1777" s="89">
        <v>-99</v>
      </c>
      <c r="AZ1777" s="89">
        <v>-99</v>
      </c>
      <c r="BA1777" s="89">
        <v>-99</v>
      </c>
      <c r="BB1777" s="89">
        <v>-99</v>
      </c>
      <c r="BC1777" s="89">
        <v>-99</v>
      </c>
      <c r="BD1777" s="89">
        <v>-99</v>
      </c>
      <c r="BE1777" s="89">
        <v>-99</v>
      </c>
      <c r="BF1777" s="89">
        <v>-99</v>
      </c>
      <c r="BG1777" s="89">
        <v>-99</v>
      </c>
      <c r="BH1777" s="89">
        <v>-99</v>
      </c>
      <c r="BI1777" s="89">
        <v>-99</v>
      </c>
      <c r="BJ1777" s="89">
        <v>-99</v>
      </c>
      <c r="BK1777" s="89">
        <v>-99</v>
      </c>
      <c r="BL1777" s="89">
        <v>-99</v>
      </c>
      <c r="BM1777" s="89">
        <v>-99</v>
      </c>
      <c r="BN1777" s="89">
        <v>-99</v>
      </c>
      <c r="BO1777" s="89">
        <v>-99</v>
      </c>
      <c r="BP1777" s="89">
        <v>-99</v>
      </c>
      <c r="BQ1777" s="89">
        <v>-99</v>
      </c>
      <c r="BR1777" s="89">
        <v>-99</v>
      </c>
      <c r="BS1777" s="89">
        <v>-99</v>
      </c>
      <c r="BT1777" s="89">
        <v>-99</v>
      </c>
      <c r="BU1777" s="89">
        <v>-99</v>
      </c>
      <c r="BV1777" s="89">
        <v>-99</v>
      </c>
      <c r="BW1777" s="89">
        <v>-99</v>
      </c>
      <c r="BX1777" s="89">
        <v>-99</v>
      </c>
      <c r="BY1777" s="89">
        <v>-99</v>
      </c>
      <c r="BZ1777" s="89">
        <v>-99</v>
      </c>
      <c r="CA1777" s="89">
        <v>-99</v>
      </c>
      <c r="CB1777" s="89">
        <v>-99</v>
      </c>
      <c r="CC1777" s="89">
        <v>-99</v>
      </c>
      <c r="CD1777" s="89">
        <v>-99</v>
      </c>
      <c r="CE1777" s="89">
        <v>-99</v>
      </c>
      <c r="CF1777" s="89">
        <v>-99</v>
      </c>
      <c r="CG1777" s="89">
        <v>-99</v>
      </c>
      <c r="CH1777" s="89">
        <v>-99</v>
      </c>
      <c r="CI1777" s="89">
        <v>-99</v>
      </c>
      <c r="CJ1777" s="89">
        <v>-99</v>
      </c>
      <c r="CK1777" s="89">
        <v>-99</v>
      </c>
      <c r="CL1777" s="89">
        <v>-99</v>
      </c>
      <c r="CM1777" s="89">
        <v>-99</v>
      </c>
      <c r="CN1777" s="89">
        <v>-99</v>
      </c>
      <c r="CO1777" s="89">
        <v>-99</v>
      </c>
      <c r="CP1777" s="89">
        <v>-99</v>
      </c>
      <c r="CQ1777" s="89">
        <v>-99</v>
      </c>
      <c r="CR1777" s="89">
        <v>-99</v>
      </c>
      <c r="CS1777" s="89">
        <v>-99</v>
      </c>
      <c r="CT1777" s="89">
        <v>-99</v>
      </c>
      <c r="CU1777" s="86">
        <v>-99</v>
      </c>
      <c r="CV1777" s="86">
        <v>-0.23680000000000001</v>
      </c>
      <c r="CW1777" s="86">
        <v>34</v>
      </c>
      <c r="CX1777" s="86">
        <v>2</v>
      </c>
      <c r="CY1777" s="86">
        <v>-2.0430000000000001</v>
      </c>
      <c r="CZ1777" s="86">
        <v>1</v>
      </c>
      <c r="DA1777" s="86">
        <v>2</v>
      </c>
      <c r="DB1777" s="86">
        <v>-0.38800000000000001</v>
      </c>
      <c r="DC1777" s="86">
        <v>28</v>
      </c>
      <c r="DD1777" s="86">
        <v>-99</v>
      </c>
      <c r="DE1777" s="86">
        <v>-99</v>
      </c>
      <c r="DF1777" s="86">
        <v>-99</v>
      </c>
      <c r="DG1777" s="86">
        <v>-99</v>
      </c>
      <c r="DH1777" s="86">
        <v>-99</v>
      </c>
    </row>
    <row r="1778" spans="1:112" x14ac:dyDescent="0.2">
      <c r="A1778" s="85">
        <f>IF(ISERROR(SEARCH('School Lookup'!$F$3,Data!J1778)),A1777,A1777+1)</f>
        <v>0</v>
      </c>
      <c r="B1778" s="85">
        <f>IF(I1778='School Lookup'!$G$13,1,0)</f>
        <v>0</v>
      </c>
      <c r="C1778" s="85">
        <f t="shared" si="27"/>
        <v>1776</v>
      </c>
      <c r="D1778" s="86" t="s">
        <v>6478</v>
      </c>
      <c r="E1778" s="86" t="s">
        <v>6499</v>
      </c>
      <c r="F1778" s="86" t="s">
        <v>2742</v>
      </c>
      <c r="G1778" s="86" t="s">
        <v>3014</v>
      </c>
      <c r="H1778" s="86" t="s">
        <v>507</v>
      </c>
      <c r="I1778" s="86" t="s">
        <v>4471</v>
      </c>
      <c r="J1778" s="86" t="s">
        <v>1161</v>
      </c>
      <c r="K1778" s="86" t="s">
        <v>107</v>
      </c>
      <c r="L1778" s="86">
        <v>1</v>
      </c>
      <c r="M1778" s="86">
        <v>1</v>
      </c>
      <c r="N1778" s="89">
        <v>1.45276923076923E-2</v>
      </c>
      <c r="O1778" s="89">
        <v>0.12581469303144199</v>
      </c>
      <c r="P1778" s="89">
        <v>49.383299999999998</v>
      </c>
      <c r="Q1778" s="89">
        <v>-4.8023486265063003E-2</v>
      </c>
      <c r="R1778" s="89">
        <v>50.769243076923097</v>
      </c>
      <c r="S1778" s="89">
        <v>3.8895603383189398E-2</v>
      </c>
      <c r="T1778" s="89">
        <v>4.4019439048993997E-2</v>
      </c>
      <c r="U1778" s="89">
        <v>0.405616224648986</v>
      </c>
      <c r="V1778" s="89">
        <v>1.7854998678219099E-2</v>
      </c>
      <c r="W1778" s="89">
        <v>1</v>
      </c>
      <c r="X1778" s="89">
        <v>-9.7590769230769203E-2</v>
      </c>
      <c r="Y1778" s="89">
        <v>-0.14069747326419099</v>
      </c>
      <c r="Z1778" s="89">
        <v>43.15</v>
      </c>
      <c r="AA1778" s="89">
        <v>-0.83273722151909602</v>
      </c>
      <c r="AB1778" s="89">
        <v>44.999994615384601</v>
      </c>
      <c r="AC1778" s="89">
        <v>-0.48671734739164402</v>
      </c>
      <c r="AD1778" s="89">
        <v>-0.56534019620185005</v>
      </c>
      <c r="AE1778" s="89">
        <v>0.405616224648986</v>
      </c>
      <c r="AF1778" s="89">
        <v>-0.229311156025711</v>
      </c>
      <c r="AG1778" s="89">
        <v>1</v>
      </c>
      <c r="AH1778" s="89">
        <v>-6.9452892561983504E-2</v>
      </c>
      <c r="AI1778" s="89">
        <v>-9.2433400153999104E-2</v>
      </c>
      <c r="AJ1778" s="89">
        <v>-99</v>
      </c>
      <c r="AK1778" s="89">
        <v>-99</v>
      </c>
      <c r="AL1778" s="89">
        <v>49.586792561983501</v>
      </c>
      <c r="AM1778" s="89">
        <v>-9.2433400153999104E-2</v>
      </c>
      <c r="AN1778" s="89">
        <v>-0.140306896638035</v>
      </c>
      <c r="AO1778" s="89">
        <v>0.188767550702028</v>
      </c>
      <c r="AP1778" s="89">
        <v>-2.64853892249645E-2</v>
      </c>
      <c r="AQ1778" s="89">
        <v>-99</v>
      </c>
      <c r="AR1778" s="89">
        <v>-99</v>
      </c>
      <c r="AS1778" s="89">
        <v>-99</v>
      </c>
      <c r="AT1778" s="89">
        <v>-99</v>
      </c>
      <c r="AU1778" s="89">
        <v>-99</v>
      </c>
      <c r="AV1778" s="89">
        <v>-99</v>
      </c>
      <c r="AW1778" s="89">
        <v>-99</v>
      </c>
      <c r="AX1778" s="89">
        <v>-99</v>
      </c>
      <c r="AY1778" s="89">
        <v>-99</v>
      </c>
      <c r="AZ1778" s="89">
        <v>-99</v>
      </c>
      <c r="BA1778" s="89">
        <v>-99</v>
      </c>
      <c r="BB1778" s="89">
        <v>-99</v>
      </c>
      <c r="BC1778" s="89">
        <v>-99</v>
      </c>
      <c r="BD1778" s="89">
        <v>-99</v>
      </c>
      <c r="BE1778" s="89">
        <v>-99</v>
      </c>
      <c r="BF1778" s="89">
        <v>-99</v>
      </c>
      <c r="BG1778" s="89">
        <v>-99</v>
      </c>
      <c r="BH1778" s="89">
        <v>-99</v>
      </c>
      <c r="BI1778" s="89">
        <v>-99</v>
      </c>
      <c r="BJ1778" s="89">
        <v>-99</v>
      </c>
      <c r="BK1778" s="89">
        <v>-99</v>
      </c>
      <c r="BL1778" s="89">
        <v>-99</v>
      </c>
      <c r="BM1778" s="89">
        <v>-99</v>
      </c>
      <c r="BN1778" s="89">
        <v>-99</v>
      </c>
      <c r="BO1778" s="89">
        <v>-99</v>
      </c>
      <c r="BP1778" s="89">
        <v>-99</v>
      </c>
      <c r="BQ1778" s="89">
        <v>-99</v>
      </c>
      <c r="BR1778" s="89">
        <v>-99</v>
      </c>
      <c r="BS1778" s="89">
        <v>-99</v>
      </c>
      <c r="BT1778" s="89">
        <v>-99</v>
      </c>
      <c r="BU1778" s="89">
        <v>-99</v>
      </c>
      <c r="BV1778" s="89">
        <v>-99</v>
      </c>
      <c r="BW1778" s="89">
        <v>-99</v>
      </c>
      <c r="BX1778" s="89">
        <v>-99</v>
      </c>
      <c r="BY1778" s="89">
        <v>-99</v>
      </c>
      <c r="BZ1778" s="89">
        <v>-99</v>
      </c>
      <c r="CA1778" s="89">
        <v>-99</v>
      </c>
      <c r="CB1778" s="89">
        <v>-99</v>
      </c>
      <c r="CC1778" s="89">
        <v>-99</v>
      </c>
      <c r="CD1778" s="89">
        <v>-99</v>
      </c>
      <c r="CE1778" s="89">
        <v>-99</v>
      </c>
      <c r="CF1778" s="89">
        <v>-99</v>
      </c>
      <c r="CG1778" s="89">
        <v>-99</v>
      </c>
      <c r="CH1778" s="89">
        <v>-99</v>
      </c>
      <c r="CI1778" s="89">
        <v>-99</v>
      </c>
      <c r="CJ1778" s="89">
        <v>-99</v>
      </c>
      <c r="CK1778" s="89">
        <v>-99</v>
      </c>
      <c r="CL1778" s="89">
        <v>-99</v>
      </c>
      <c r="CM1778" s="89">
        <v>-99</v>
      </c>
      <c r="CN1778" s="89">
        <v>-99</v>
      </c>
      <c r="CO1778" s="89">
        <v>-99</v>
      </c>
      <c r="CP1778" s="89">
        <v>-99</v>
      </c>
      <c r="CQ1778" s="89">
        <v>-99</v>
      </c>
      <c r="CR1778" s="89">
        <v>-99</v>
      </c>
      <c r="CS1778" s="89">
        <v>-99</v>
      </c>
      <c r="CT1778" s="89">
        <v>-99</v>
      </c>
      <c r="CU1778" s="86">
        <v>-99</v>
      </c>
      <c r="CV1778" s="86">
        <v>-0.2379</v>
      </c>
      <c r="CW1778" s="86">
        <v>34</v>
      </c>
      <c r="CX1778" s="86">
        <v>2</v>
      </c>
      <c r="CY1778" s="86">
        <v>0.35570000000000002</v>
      </c>
      <c r="CZ1778" s="86">
        <v>68</v>
      </c>
      <c r="DA1778" s="86">
        <v>2</v>
      </c>
      <c r="DB1778" s="86">
        <v>-0.35730000000000001</v>
      </c>
      <c r="DC1778" s="86">
        <v>29</v>
      </c>
      <c r="DD1778" s="86">
        <v>-99</v>
      </c>
      <c r="DE1778" s="86">
        <v>-99</v>
      </c>
      <c r="DF1778" s="86">
        <v>-99</v>
      </c>
      <c r="DG1778" s="86">
        <v>-99</v>
      </c>
      <c r="DH1778" s="86">
        <v>-99</v>
      </c>
    </row>
    <row r="1779" spans="1:112" x14ac:dyDescent="0.2">
      <c r="A1779" s="85">
        <f>IF(ISERROR(SEARCH('School Lookup'!$F$3,Data!J1779)),A1778,A1778+1)</f>
        <v>0</v>
      </c>
      <c r="B1779" s="85">
        <f>IF(I1779='School Lookup'!$G$13,1,0)</f>
        <v>0</v>
      </c>
      <c r="C1779" s="85">
        <f t="shared" si="27"/>
        <v>1777</v>
      </c>
      <c r="D1779" s="86" t="s">
        <v>6478</v>
      </c>
      <c r="E1779" s="86" t="s">
        <v>6680</v>
      </c>
      <c r="F1779" s="86" t="s">
        <v>6126</v>
      </c>
      <c r="G1779" s="86" t="s">
        <v>3286</v>
      </c>
      <c r="H1779" s="86" t="s">
        <v>2004</v>
      </c>
      <c r="I1779" s="86" t="s">
        <v>6812</v>
      </c>
      <c r="J1779" s="86" t="s">
        <v>6813</v>
      </c>
      <c r="K1779" s="86" t="s">
        <v>45</v>
      </c>
      <c r="L1779" s="86">
        <v>1</v>
      </c>
      <c r="M1779" s="86">
        <v>1</v>
      </c>
      <c r="N1779" s="89">
        <v>-0.25859464285714301</v>
      </c>
      <c r="O1779" s="89">
        <v>-0.46563142879339398</v>
      </c>
      <c r="P1779" s="89">
        <v>49.119599999999998</v>
      </c>
      <c r="Q1779" s="89">
        <v>-7.5994517576839907E-2</v>
      </c>
      <c r="R1779" s="89">
        <v>53.571430357142901</v>
      </c>
      <c r="S1779" s="89">
        <v>-0.27081297318511699</v>
      </c>
      <c r="T1779" s="89">
        <v>-0.30739662894862901</v>
      </c>
      <c r="U1779" s="89">
        <v>0.37395659432387302</v>
      </c>
      <c r="V1779" s="89">
        <v>-0.11495299646826899</v>
      </c>
      <c r="W1779" s="89">
        <v>1</v>
      </c>
      <c r="X1779" s="89">
        <v>-0.2815375</v>
      </c>
      <c r="Y1779" s="89">
        <v>-0.57373721299668501</v>
      </c>
      <c r="Z1779" s="89">
        <v>52.043500000000002</v>
      </c>
      <c r="AA1779" s="89">
        <v>0.27630854766330698</v>
      </c>
      <c r="AB1779" s="89">
        <v>54.464291071428597</v>
      </c>
      <c r="AC1779" s="89">
        <v>-0.14871433266668899</v>
      </c>
      <c r="AD1779" s="89">
        <v>-0.171785710534504</v>
      </c>
      <c r="AE1779" s="89">
        <v>0.37395659432387302</v>
      </c>
      <c r="AF1779" s="89">
        <v>-6.42403992649897E-2</v>
      </c>
      <c r="AG1779" s="89">
        <v>1</v>
      </c>
      <c r="AH1779" s="89">
        <v>-0.28447349397590399</v>
      </c>
      <c r="AI1779" s="89">
        <v>-0.55517847803450504</v>
      </c>
      <c r="AJ1779" s="89">
        <v>46.615400000000001</v>
      </c>
      <c r="AK1779" s="89">
        <v>-0.19694128415481399</v>
      </c>
      <c r="AL1779" s="89">
        <v>46.987933734939801</v>
      </c>
      <c r="AM1779" s="89">
        <v>-0.37605988109465899</v>
      </c>
      <c r="AN1779" s="89">
        <v>-0.43826883047431398</v>
      </c>
      <c r="AO1779" s="89">
        <v>0.138564273789649</v>
      </c>
      <c r="AP1779" s="89">
        <v>-6.0728402219312298E-2</v>
      </c>
      <c r="AQ1779" s="89">
        <v>1</v>
      </c>
      <c r="AR1779" s="89">
        <v>-7.5294117647058904E-3</v>
      </c>
      <c r="AS1779" s="89">
        <v>5.3085281903554299E-2</v>
      </c>
      <c r="AT1779" s="89">
        <v>-99</v>
      </c>
      <c r="AU1779" s="89">
        <v>-99</v>
      </c>
      <c r="AV1779" s="89">
        <v>41.176480882352898</v>
      </c>
      <c r="AW1779" s="89">
        <v>5.3085281903554299E-2</v>
      </c>
      <c r="AX1779" s="89">
        <v>1.6726924880364799E-2</v>
      </c>
      <c r="AY1779" s="89">
        <v>0.113522537562604</v>
      </c>
      <c r="AZ1779" s="89">
        <v>1.8988829580380701E-3</v>
      </c>
      <c r="BA1779" s="89">
        <v>-99</v>
      </c>
      <c r="BB1779" s="89">
        <v>-99</v>
      </c>
      <c r="BC1779" s="89">
        <v>-99</v>
      </c>
      <c r="BD1779" s="89">
        <v>-99</v>
      </c>
      <c r="BE1779" s="89">
        <v>-99</v>
      </c>
      <c r="BF1779" s="89">
        <v>-99</v>
      </c>
      <c r="BG1779" s="89">
        <v>-99</v>
      </c>
      <c r="BH1779" s="89">
        <v>-99</v>
      </c>
      <c r="BI1779" s="89">
        <v>-99</v>
      </c>
      <c r="BJ1779" s="89">
        <v>-99</v>
      </c>
      <c r="BK1779" s="89">
        <v>-99</v>
      </c>
      <c r="BL1779" s="89">
        <v>-99</v>
      </c>
      <c r="BM1779" s="89">
        <v>-99</v>
      </c>
      <c r="BN1779" s="89">
        <v>-99</v>
      </c>
      <c r="BO1779" s="89">
        <v>-99</v>
      </c>
      <c r="BP1779" s="89">
        <v>-99</v>
      </c>
      <c r="BQ1779" s="89">
        <v>-99</v>
      </c>
      <c r="BR1779" s="89">
        <v>-99</v>
      </c>
      <c r="BS1779" s="89">
        <v>-99</v>
      </c>
      <c r="BT1779" s="89">
        <v>-99</v>
      </c>
      <c r="BU1779" s="89">
        <v>-99</v>
      </c>
      <c r="BV1779" s="89">
        <v>-99</v>
      </c>
      <c r="BW1779" s="89">
        <v>-99</v>
      </c>
      <c r="BX1779" s="89">
        <v>-99</v>
      </c>
      <c r="BY1779" s="89">
        <v>-99</v>
      </c>
      <c r="BZ1779" s="89">
        <v>-99</v>
      </c>
      <c r="CA1779" s="89">
        <v>-99</v>
      </c>
      <c r="CB1779" s="89">
        <v>-99</v>
      </c>
      <c r="CC1779" s="89">
        <v>-99</v>
      </c>
      <c r="CD1779" s="89">
        <v>-99</v>
      </c>
      <c r="CE1779" s="89">
        <v>-99</v>
      </c>
      <c r="CF1779" s="89">
        <v>-99</v>
      </c>
      <c r="CG1779" s="89">
        <v>-99</v>
      </c>
      <c r="CH1779" s="89">
        <v>-99</v>
      </c>
      <c r="CI1779" s="89">
        <v>-99</v>
      </c>
      <c r="CJ1779" s="89">
        <v>-99</v>
      </c>
      <c r="CK1779" s="89">
        <v>-99</v>
      </c>
      <c r="CL1779" s="89">
        <v>-99</v>
      </c>
      <c r="CM1779" s="89">
        <v>-99</v>
      </c>
      <c r="CN1779" s="89">
        <v>-99</v>
      </c>
      <c r="CO1779" s="89">
        <v>-99</v>
      </c>
      <c r="CP1779" s="89">
        <v>-99</v>
      </c>
      <c r="CQ1779" s="89">
        <v>-99</v>
      </c>
      <c r="CR1779" s="89">
        <v>-99</v>
      </c>
      <c r="CS1779" s="89">
        <v>-99</v>
      </c>
      <c r="CT1779" s="89">
        <v>-99</v>
      </c>
      <c r="CU1779" s="86">
        <v>-99</v>
      </c>
      <c r="CV1779" s="86">
        <v>-0.23799999999999999</v>
      </c>
      <c r="CW1779" s="86">
        <v>34</v>
      </c>
      <c r="CX1779" s="86">
        <v>2</v>
      </c>
      <c r="CY1779" s="86">
        <v>0.25059999999999999</v>
      </c>
      <c r="CZ1779" s="86">
        <v>64</v>
      </c>
      <c r="DA1779" s="86">
        <v>3</v>
      </c>
      <c r="DB1779" s="86">
        <v>4.7600000000000003E-2</v>
      </c>
      <c r="DC1779" s="86">
        <v>50</v>
      </c>
      <c r="DD1779" s="86">
        <v>-99</v>
      </c>
      <c r="DE1779" s="86">
        <v>-99</v>
      </c>
      <c r="DF1779" s="86">
        <v>-99</v>
      </c>
      <c r="DG1779" s="86">
        <v>-99</v>
      </c>
      <c r="DH1779" s="86">
        <v>-99</v>
      </c>
    </row>
    <row r="1780" spans="1:112" x14ac:dyDescent="0.2">
      <c r="A1780" s="85">
        <f>IF(ISERROR(SEARCH('School Lookup'!$F$3,Data!J1780)),A1779,A1779+1)</f>
        <v>0</v>
      </c>
      <c r="B1780" s="85">
        <f>IF(I1780='School Lookup'!$G$13,1,0)</f>
        <v>0</v>
      </c>
      <c r="C1780" s="85">
        <f t="shared" si="27"/>
        <v>1778</v>
      </c>
      <c r="D1780" s="86" t="s">
        <v>6478</v>
      </c>
      <c r="E1780" s="86" t="s">
        <v>6489</v>
      </c>
      <c r="F1780" s="86" t="s">
        <v>2741</v>
      </c>
      <c r="G1780" s="86" t="s">
        <v>2994</v>
      </c>
      <c r="H1780" s="86" t="s">
        <v>864</v>
      </c>
      <c r="I1780" s="86" t="s">
        <v>5793</v>
      </c>
      <c r="J1780" s="86" t="s">
        <v>1096</v>
      </c>
      <c r="K1780" s="86" t="s">
        <v>6642</v>
      </c>
      <c r="L1780" s="86">
        <v>1</v>
      </c>
      <c r="M1780" s="86">
        <v>1</v>
      </c>
      <c r="N1780" s="89">
        <v>-0.18700769230769199</v>
      </c>
      <c r="O1780" s="89">
        <v>-0.31060996469311902</v>
      </c>
      <c r="P1780" s="89">
        <v>-99</v>
      </c>
      <c r="Q1780" s="89">
        <v>-99</v>
      </c>
      <c r="R1780" s="89">
        <v>47.115404326923098</v>
      </c>
      <c r="S1780" s="89">
        <v>-0.31060996469311902</v>
      </c>
      <c r="T1780" s="89">
        <v>-0.35255295761359301</v>
      </c>
      <c r="U1780" s="89">
        <v>0.5</v>
      </c>
      <c r="V1780" s="89">
        <v>-0.176276478806797</v>
      </c>
      <c r="W1780" s="89">
        <v>1</v>
      </c>
      <c r="X1780" s="89">
        <v>-8.3605769230769206E-2</v>
      </c>
      <c r="Y1780" s="89">
        <v>-0.107774568166429</v>
      </c>
      <c r="Z1780" s="89">
        <v>-99</v>
      </c>
      <c r="AA1780" s="89">
        <v>-99</v>
      </c>
      <c r="AB1780" s="89">
        <v>53.3654245192308</v>
      </c>
      <c r="AC1780" s="89">
        <v>-0.107774568166429</v>
      </c>
      <c r="AD1780" s="89">
        <v>-0.124117413923739</v>
      </c>
      <c r="AE1780" s="89">
        <v>0.5</v>
      </c>
      <c r="AF1780" s="89">
        <v>-6.2058706961869402E-2</v>
      </c>
      <c r="AG1780" s="89">
        <v>-99</v>
      </c>
      <c r="AH1780" s="89">
        <v>-99</v>
      </c>
      <c r="AI1780" s="89">
        <v>-99</v>
      </c>
      <c r="AJ1780" s="89">
        <v>-99</v>
      </c>
      <c r="AK1780" s="89">
        <v>-99</v>
      </c>
      <c r="AL1780" s="89">
        <v>-99</v>
      </c>
      <c r="AM1780" s="89">
        <v>-99</v>
      </c>
      <c r="AN1780" s="89">
        <v>-99</v>
      </c>
      <c r="AO1780" s="89">
        <v>-99</v>
      </c>
      <c r="AP1780" s="89">
        <v>-99</v>
      </c>
      <c r="AQ1780" s="89">
        <v>-99</v>
      </c>
      <c r="AR1780" s="89">
        <v>-99</v>
      </c>
      <c r="AS1780" s="89">
        <v>-99</v>
      </c>
      <c r="AT1780" s="89">
        <v>-99</v>
      </c>
      <c r="AU1780" s="89">
        <v>-99</v>
      </c>
      <c r="AV1780" s="89">
        <v>-99</v>
      </c>
      <c r="AW1780" s="89">
        <v>-99</v>
      </c>
      <c r="AX1780" s="89">
        <v>-99</v>
      </c>
      <c r="AY1780" s="89">
        <v>-99</v>
      </c>
      <c r="AZ1780" s="89">
        <v>-99</v>
      </c>
      <c r="BA1780" s="89">
        <v>-99</v>
      </c>
      <c r="BB1780" s="89">
        <v>-99</v>
      </c>
      <c r="BC1780" s="89">
        <v>-99</v>
      </c>
      <c r="BD1780" s="89">
        <v>-99</v>
      </c>
      <c r="BE1780" s="89">
        <v>-99</v>
      </c>
      <c r="BF1780" s="89">
        <v>-99</v>
      </c>
      <c r="BG1780" s="89">
        <v>-99</v>
      </c>
      <c r="BH1780" s="89">
        <v>-99</v>
      </c>
      <c r="BI1780" s="89">
        <v>-99</v>
      </c>
      <c r="BJ1780" s="89">
        <v>-99</v>
      </c>
      <c r="BK1780" s="89">
        <v>-99</v>
      </c>
      <c r="BL1780" s="89">
        <v>-99</v>
      </c>
      <c r="BM1780" s="89">
        <v>-99</v>
      </c>
      <c r="BN1780" s="89">
        <v>-99</v>
      </c>
      <c r="BO1780" s="89">
        <v>-99</v>
      </c>
      <c r="BP1780" s="89">
        <v>-99</v>
      </c>
      <c r="BQ1780" s="89">
        <v>-99</v>
      </c>
      <c r="BR1780" s="89">
        <v>-99</v>
      </c>
      <c r="BS1780" s="89">
        <v>-99</v>
      </c>
      <c r="BT1780" s="89">
        <v>-99</v>
      </c>
      <c r="BU1780" s="89">
        <v>-99</v>
      </c>
      <c r="BV1780" s="89">
        <v>-99</v>
      </c>
      <c r="BW1780" s="89">
        <v>-99</v>
      </c>
      <c r="BX1780" s="89">
        <v>-99</v>
      </c>
      <c r="BY1780" s="89">
        <v>-99</v>
      </c>
      <c r="BZ1780" s="89">
        <v>-99</v>
      </c>
      <c r="CA1780" s="89">
        <v>-99</v>
      </c>
      <c r="CB1780" s="89">
        <v>-99</v>
      </c>
      <c r="CC1780" s="89">
        <v>-99</v>
      </c>
      <c r="CD1780" s="89">
        <v>-99</v>
      </c>
      <c r="CE1780" s="89">
        <v>-99</v>
      </c>
      <c r="CF1780" s="89">
        <v>-99</v>
      </c>
      <c r="CG1780" s="89">
        <v>-99</v>
      </c>
      <c r="CH1780" s="89">
        <v>-99</v>
      </c>
      <c r="CI1780" s="89">
        <v>-99</v>
      </c>
      <c r="CJ1780" s="89">
        <v>-99</v>
      </c>
      <c r="CK1780" s="89">
        <v>-99</v>
      </c>
      <c r="CL1780" s="89">
        <v>-99</v>
      </c>
      <c r="CM1780" s="89">
        <v>-99</v>
      </c>
      <c r="CN1780" s="89">
        <v>-99</v>
      </c>
      <c r="CO1780" s="89">
        <v>-99</v>
      </c>
      <c r="CP1780" s="89">
        <v>-99</v>
      </c>
      <c r="CQ1780" s="89">
        <v>-99</v>
      </c>
      <c r="CR1780" s="89">
        <v>-99</v>
      </c>
      <c r="CS1780" s="89">
        <v>-99</v>
      </c>
      <c r="CT1780" s="89">
        <v>-99</v>
      </c>
      <c r="CU1780" s="86">
        <v>-99</v>
      </c>
      <c r="CV1780" s="86">
        <v>-0.23830000000000001</v>
      </c>
      <c r="CW1780" s="86">
        <v>34</v>
      </c>
      <c r="CX1780" s="86">
        <v>2</v>
      </c>
      <c r="CY1780" s="86">
        <v>0.2457</v>
      </c>
      <c r="CZ1780" s="86">
        <v>64</v>
      </c>
      <c r="DA1780" s="86">
        <v>0</v>
      </c>
      <c r="DB1780" s="86">
        <v>-99</v>
      </c>
      <c r="DC1780" s="86">
        <v>-99</v>
      </c>
      <c r="DD1780" s="86">
        <v>-99</v>
      </c>
      <c r="DE1780" s="86">
        <v>-99</v>
      </c>
      <c r="DF1780" s="86">
        <v>-99</v>
      </c>
      <c r="DG1780" s="86">
        <v>-99</v>
      </c>
      <c r="DH1780" s="86">
        <v>-99</v>
      </c>
    </row>
    <row r="1781" spans="1:112" x14ac:dyDescent="0.2">
      <c r="A1781" s="85">
        <f>IF(ISERROR(SEARCH('School Lookup'!$F$3,Data!J1781)),A1780,A1780+1)</f>
        <v>0</v>
      </c>
      <c r="B1781" s="85">
        <f>IF(I1781='School Lookup'!$G$13,1,0)</f>
        <v>0</v>
      </c>
      <c r="C1781" s="85">
        <f t="shared" si="27"/>
        <v>1779</v>
      </c>
      <c r="D1781" s="86" t="s">
        <v>6478</v>
      </c>
      <c r="E1781" s="86" t="s">
        <v>6757</v>
      </c>
      <c r="F1781" s="86" t="s">
        <v>6758</v>
      </c>
      <c r="G1781" s="86" t="s">
        <v>3149</v>
      </c>
      <c r="H1781" s="86" t="s">
        <v>1454</v>
      </c>
      <c r="I1781" s="86" t="s">
        <v>5363</v>
      </c>
      <c r="J1781" s="86" t="s">
        <v>1681</v>
      </c>
      <c r="K1781" s="86" t="s">
        <v>36</v>
      </c>
      <c r="L1781" s="86">
        <v>1</v>
      </c>
      <c r="M1781" s="86">
        <v>-99</v>
      </c>
      <c r="N1781" s="89">
        <v>-99</v>
      </c>
      <c r="O1781" s="89">
        <v>-99</v>
      </c>
      <c r="P1781" s="89">
        <v>-99</v>
      </c>
      <c r="Q1781" s="89">
        <v>-99</v>
      </c>
      <c r="R1781" s="89">
        <v>-99</v>
      </c>
      <c r="S1781" s="89">
        <v>-99</v>
      </c>
      <c r="T1781" s="89">
        <v>-99</v>
      </c>
      <c r="U1781" s="89">
        <v>-99</v>
      </c>
      <c r="V1781" s="89">
        <v>-99</v>
      </c>
      <c r="W1781" s="89">
        <v>-99</v>
      </c>
      <c r="X1781" s="89">
        <v>-99</v>
      </c>
      <c r="Y1781" s="89">
        <v>-99</v>
      </c>
      <c r="Z1781" s="89">
        <v>-99</v>
      </c>
      <c r="AA1781" s="89">
        <v>-99</v>
      </c>
      <c r="AB1781" s="89">
        <v>-99</v>
      </c>
      <c r="AC1781" s="89">
        <v>-99</v>
      </c>
      <c r="AD1781" s="89">
        <v>-99</v>
      </c>
      <c r="AE1781" s="89">
        <v>-99</v>
      </c>
      <c r="AF1781" s="89">
        <v>-99</v>
      </c>
      <c r="AG1781" s="89">
        <v>-99</v>
      </c>
      <c r="AH1781" s="89">
        <v>-99</v>
      </c>
      <c r="AI1781" s="89">
        <v>-99</v>
      </c>
      <c r="AJ1781" s="89">
        <v>-99</v>
      </c>
      <c r="AK1781" s="89">
        <v>-99</v>
      </c>
      <c r="AL1781" s="89">
        <v>-99</v>
      </c>
      <c r="AM1781" s="89">
        <v>-99</v>
      </c>
      <c r="AN1781" s="89">
        <v>-99</v>
      </c>
      <c r="AO1781" s="89">
        <v>-99</v>
      </c>
      <c r="AP1781" s="89">
        <v>-99</v>
      </c>
      <c r="AQ1781" s="89">
        <v>-99</v>
      </c>
      <c r="AR1781" s="89">
        <v>-99</v>
      </c>
      <c r="AS1781" s="89">
        <v>-99</v>
      </c>
      <c r="AT1781" s="89">
        <v>-99</v>
      </c>
      <c r="AU1781" s="89">
        <v>-99</v>
      </c>
      <c r="AV1781" s="89">
        <v>-99</v>
      </c>
      <c r="AW1781" s="89">
        <v>-99</v>
      </c>
      <c r="AX1781" s="89">
        <v>-99</v>
      </c>
      <c r="AY1781" s="89">
        <v>-99</v>
      </c>
      <c r="AZ1781" s="89">
        <v>-99</v>
      </c>
      <c r="BA1781" s="89">
        <v>1</v>
      </c>
      <c r="BB1781" s="89">
        <v>-0.31570236220472397</v>
      </c>
      <c r="BC1781" s="89">
        <v>-0.48594236697037002</v>
      </c>
      <c r="BD1781" s="89">
        <v>37.019199999999998</v>
      </c>
      <c r="BE1781" s="89">
        <v>-1.1273794363326699</v>
      </c>
      <c r="BF1781" s="89">
        <v>48.8189125984252</v>
      </c>
      <c r="BG1781" s="89">
        <v>-0.80666090165151805</v>
      </c>
      <c r="BH1781" s="89">
        <v>-0.85289102218353796</v>
      </c>
      <c r="BI1781" s="89">
        <v>0.25148514851485099</v>
      </c>
      <c r="BJ1781" s="89">
        <v>-0.21448942538081101</v>
      </c>
      <c r="BK1781" s="89">
        <v>1</v>
      </c>
      <c r="BL1781" s="89">
        <v>-0.114314960629921</v>
      </c>
      <c r="BM1781" s="89">
        <v>-9.6404764679877505E-2</v>
      </c>
      <c r="BN1781" s="89">
        <v>41.692300000000003</v>
      </c>
      <c r="BO1781" s="89">
        <v>-0.78181575555671601</v>
      </c>
      <c r="BP1781" s="89">
        <v>55.1181236220473</v>
      </c>
      <c r="BQ1781" s="89">
        <v>-0.43911026011829701</v>
      </c>
      <c r="BR1781" s="89">
        <v>-0.44874828806901301</v>
      </c>
      <c r="BS1781" s="89">
        <v>0.25148514851485099</v>
      </c>
      <c r="BT1781" s="89">
        <v>-0.11285352987082101</v>
      </c>
      <c r="BU1781" s="89">
        <v>1</v>
      </c>
      <c r="BV1781" s="89">
        <v>-6.9440944881889802E-2</v>
      </c>
      <c r="BW1781" s="89">
        <v>-2.7978170211789802E-3</v>
      </c>
      <c r="BX1781" s="89">
        <v>49.596200000000003</v>
      </c>
      <c r="BY1781" s="89">
        <v>5.0138827510368397E-2</v>
      </c>
      <c r="BZ1781" s="89">
        <v>58.267682677165404</v>
      </c>
      <c r="CA1781" s="89">
        <v>2.36705052445947E-2</v>
      </c>
      <c r="CB1781" s="89">
        <v>3.4795457486545597E-2</v>
      </c>
      <c r="CC1781" s="89">
        <v>0.25148514851485099</v>
      </c>
      <c r="CD1781" s="89">
        <v>8.75054079364611E-3</v>
      </c>
      <c r="CE1781" s="89">
        <v>1</v>
      </c>
      <c r="CF1781" s="89">
        <v>-0.207274193548387</v>
      </c>
      <c r="CG1781" s="89">
        <v>-0.31022928630419599</v>
      </c>
      <c r="CH1781" s="89">
        <v>55.415100000000002</v>
      </c>
      <c r="CI1781" s="89">
        <v>0.69830527231950601</v>
      </c>
      <c r="CJ1781" s="89">
        <v>55.6451991935484</v>
      </c>
      <c r="CK1781" s="89">
        <v>0.19403799300765501</v>
      </c>
      <c r="CL1781" s="89">
        <v>0.21910794300269501</v>
      </c>
      <c r="CM1781" s="89">
        <v>0.24554455445544601</v>
      </c>
      <c r="CN1781" s="89">
        <v>5.3800762242245899E-2</v>
      </c>
      <c r="CO1781" s="89">
        <v>92.784999999999997</v>
      </c>
      <c r="CP1781" s="89">
        <v>0.40770000000000001</v>
      </c>
      <c r="CQ1781" s="89">
        <v>-11.49</v>
      </c>
      <c r="CR1781" s="89">
        <v>-1.8408</v>
      </c>
      <c r="CS1781" s="89">
        <v>0.40770000000000001</v>
      </c>
      <c r="CT1781" s="89">
        <v>-6.4999999999999997E-3</v>
      </c>
      <c r="CU1781" s="86" t="s">
        <v>6988</v>
      </c>
      <c r="CV1781" s="86">
        <v>-0.23899999999999999</v>
      </c>
      <c r="CW1781" s="86">
        <v>34</v>
      </c>
      <c r="CX1781" s="86">
        <v>2</v>
      </c>
      <c r="CY1781" s="86">
        <v>0.1933</v>
      </c>
      <c r="CZ1781" s="86">
        <v>61</v>
      </c>
      <c r="DA1781" s="86">
        <v>4</v>
      </c>
      <c r="DB1781" s="86">
        <v>-0.29609999999999997</v>
      </c>
      <c r="DC1781" s="86">
        <v>32</v>
      </c>
      <c r="DD1781" s="86">
        <v>-99</v>
      </c>
      <c r="DE1781" s="86">
        <v>-99</v>
      </c>
      <c r="DF1781" s="86">
        <v>-99</v>
      </c>
      <c r="DG1781" s="86">
        <v>-99</v>
      </c>
      <c r="DH1781" s="86">
        <v>-99</v>
      </c>
    </row>
    <row r="1782" spans="1:112" x14ac:dyDescent="0.2">
      <c r="A1782" s="85">
        <f>IF(ISERROR(SEARCH('School Lookup'!$F$3,Data!J1782)),A1781,A1781+1)</f>
        <v>0</v>
      </c>
      <c r="B1782" s="85">
        <f>IF(I1782='School Lookup'!$G$13,1,0)</f>
        <v>0</v>
      </c>
      <c r="C1782" s="85">
        <f t="shared" si="27"/>
        <v>1780</v>
      </c>
      <c r="D1782" s="86" t="s">
        <v>6478</v>
      </c>
      <c r="E1782" s="86" t="s">
        <v>6790</v>
      </c>
      <c r="F1782" s="86" t="s">
        <v>2774</v>
      </c>
      <c r="G1782" s="86" t="s">
        <v>3003</v>
      </c>
      <c r="H1782" s="86" t="s">
        <v>2109</v>
      </c>
      <c r="I1782" s="86" t="s">
        <v>4513</v>
      </c>
      <c r="J1782" s="86" t="s">
        <v>2305</v>
      </c>
      <c r="K1782" s="86" t="s">
        <v>26</v>
      </c>
      <c r="L1782" s="86">
        <v>1</v>
      </c>
      <c r="M1782" s="86">
        <v>1</v>
      </c>
      <c r="N1782" s="89">
        <v>3.8567173913043498E-2</v>
      </c>
      <c r="O1782" s="89">
        <v>0.17787216448497001</v>
      </c>
      <c r="P1782" s="89">
        <v>50.033299999999997</v>
      </c>
      <c r="Q1782" s="89">
        <v>2.0922931454523501E-2</v>
      </c>
      <c r="R1782" s="89">
        <v>54.347837173913</v>
      </c>
      <c r="S1782" s="89">
        <v>9.93975479697468E-2</v>
      </c>
      <c r="T1782" s="89">
        <v>0.112668992472417</v>
      </c>
      <c r="U1782" s="89">
        <v>0.37551020408163299</v>
      </c>
      <c r="V1782" s="89">
        <v>4.2308356356989103E-2</v>
      </c>
      <c r="W1782" s="89">
        <v>1</v>
      </c>
      <c r="X1782" s="89">
        <v>6.2445969498910701E-2</v>
      </c>
      <c r="Y1782" s="89">
        <v>0.23605435808028899</v>
      </c>
      <c r="Z1782" s="89">
        <v>36.255000000000003</v>
      </c>
      <c r="AA1782" s="89">
        <v>-1.6925641263948701</v>
      </c>
      <c r="AB1782" s="89">
        <v>45.098049019607799</v>
      </c>
      <c r="AC1782" s="89">
        <v>-0.72825488415728901</v>
      </c>
      <c r="AD1782" s="89">
        <v>-0.84657490982863004</v>
      </c>
      <c r="AE1782" s="89">
        <v>0.37469387755102002</v>
      </c>
      <c r="AF1782" s="89">
        <v>-0.31720643560109502</v>
      </c>
      <c r="AG1782" s="89">
        <v>1</v>
      </c>
      <c r="AH1782" s="89">
        <v>-7.8990909090909098E-2</v>
      </c>
      <c r="AI1782" s="89">
        <v>-0.112960131883331</v>
      </c>
      <c r="AJ1782" s="89">
        <v>-99</v>
      </c>
      <c r="AK1782" s="89">
        <v>-99</v>
      </c>
      <c r="AL1782" s="89">
        <v>48.701261038961</v>
      </c>
      <c r="AM1782" s="89">
        <v>-0.112960131883331</v>
      </c>
      <c r="AN1782" s="89">
        <v>-0.16187111962992801</v>
      </c>
      <c r="AO1782" s="89">
        <v>0.125714285714286</v>
      </c>
      <c r="AP1782" s="89">
        <v>-2.0349512182048099E-2</v>
      </c>
      <c r="AQ1782" s="89">
        <v>1</v>
      </c>
      <c r="AR1782" s="89">
        <v>0.17599999999999999</v>
      </c>
      <c r="AS1782" s="89">
        <v>0.46562562725670698</v>
      </c>
      <c r="AT1782" s="89">
        <v>-99</v>
      </c>
      <c r="AU1782" s="89">
        <v>-99</v>
      </c>
      <c r="AV1782" s="89">
        <v>48.026331578947399</v>
      </c>
      <c r="AW1782" s="89">
        <v>0.46562562725670698</v>
      </c>
      <c r="AX1782" s="89">
        <v>0.45145987023431999</v>
      </c>
      <c r="AY1782" s="89">
        <v>0.12408163265306101</v>
      </c>
      <c r="AZ1782" s="89">
        <v>5.6017877776013601E-2</v>
      </c>
      <c r="BA1782" s="89">
        <v>-99</v>
      </c>
      <c r="BB1782" s="89">
        <v>-99</v>
      </c>
      <c r="BC1782" s="89">
        <v>-99</v>
      </c>
      <c r="BD1782" s="89">
        <v>-99</v>
      </c>
      <c r="BE1782" s="89">
        <v>-99</v>
      </c>
      <c r="BF1782" s="89">
        <v>-99</v>
      </c>
      <c r="BG1782" s="89">
        <v>-99</v>
      </c>
      <c r="BH1782" s="89">
        <v>-99</v>
      </c>
      <c r="BI1782" s="89">
        <v>-99</v>
      </c>
      <c r="BJ1782" s="89">
        <v>-99</v>
      </c>
      <c r="BK1782" s="89">
        <v>-99</v>
      </c>
      <c r="BL1782" s="89">
        <v>-99</v>
      </c>
      <c r="BM1782" s="89">
        <v>-99</v>
      </c>
      <c r="BN1782" s="89">
        <v>-99</v>
      </c>
      <c r="BO1782" s="89">
        <v>-99</v>
      </c>
      <c r="BP1782" s="89">
        <v>-99</v>
      </c>
      <c r="BQ1782" s="89">
        <v>-99</v>
      </c>
      <c r="BR1782" s="89">
        <v>-99</v>
      </c>
      <c r="BS1782" s="89">
        <v>-99</v>
      </c>
      <c r="BT1782" s="89">
        <v>-99</v>
      </c>
      <c r="BU1782" s="89">
        <v>-99</v>
      </c>
      <c r="BV1782" s="89">
        <v>-99</v>
      </c>
      <c r="BW1782" s="89">
        <v>-99</v>
      </c>
      <c r="BX1782" s="89">
        <v>-99</v>
      </c>
      <c r="BY1782" s="89">
        <v>-99</v>
      </c>
      <c r="BZ1782" s="89">
        <v>-99</v>
      </c>
      <c r="CA1782" s="89">
        <v>-99</v>
      </c>
      <c r="CB1782" s="89">
        <v>-99</v>
      </c>
      <c r="CC1782" s="89">
        <v>-99</v>
      </c>
      <c r="CD1782" s="89">
        <v>-99</v>
      </c>
      <c r="CE1782" s="89">
        <v>-99</v>
      </c>
      <c r="CF1782" s="89">
        <v>-99</v>
      </c>
      <c r="CG1782" s="89">
        <v>-99</v>
      </c>
      <c r="CH1782" s="89">
        <v>-99</v>
      </c>
      <c r="CI1782" s="89">
        <v>-99</v>
      </c>
      <c r="CJ1782" s="89">
        <v>-99</v>
      </c>
      <c r="CK1782" s="89">
        <v>-99</v>
      </c>
      <c r="CL1782" s="89">
        <v>-99</v>
      </c>
      <c r="CM1782" s="89">
        <v>-99</v>
      </c>
      <c r="CN1782" s="89">
        <v>-99</v>
      </c>
      <c r="CO1782" s="89">
        <v>-99</v>
      </c>
      <c r="CP1782" s="89">
        <v>-99</v>
      </c>
      <c r="CQ1782" s="89">
        <v>-99</v>
      </c>
      <c r="CR1782" s="89">
        <v>-99</v>
      </c>
      <c r="CS1782" s="89">
        <v>-99</v>
      </c>
      <c r="CT1782" s="89">
        <v>-99</v>
      </c>
      <c r="CU1782" s="86">
        <v>-99</v>
      </c>
      <c r="CV1782" s="86">
        <v>-0.2392</v>
      </c>
      <c r="CW1782" s="86">
        <v>34</v>
      </c>
      <c r="CX1782" s="86">
        <v>2</v>
      </c>
      <c r="CY1782" s="86">
        <v>0.88129999999999997</v>
      </c>
      <c r="CZ1782" s="86">
        <v>84</v>
      </c>
      <c r="DA1782" s="86">
        <v>2</v>
      </c>
      <c r="DB1782" s="86">
        <v>-0.62629999999999997</v>
      </c>
      <c r="DC1782" s="86">
        <v>18</v>
      </c>
      <c r="DD1782" s="86">
        <v>-99</v>
      </c>
      <c r="DE1782" s="86">
        <v>-99</v>
      </c>
      <c r="DF1782" s="86">
        <v>-99</v>
      </c>
      <c r="DG1782" s="86">
        <v>-99</v>
      </c>
      <c r="DH1782" s="86">
        <v>-99</v>
      </c>
    </row>
    <row r="1783" spans="1:112" x14ac:dyDescent="0.2">
      <c r="A1783" s="85">
        <f>IF(ISERROR(SEARCH('School Lookup'!$F$3,Data!J1783)),A1782,A1782+1)</f>
        <v>0</v>
      </c>
      <c r="B1783" s="85">
        <f>IF(I1783='School Lookup'!$G$13,1,0)</f>
        <v>0</v>
      </c>
      <c r="C1783" s="85">
        <f t="shared" si="27"/>
        <v>1781</v>
      </c>
      <c r="D1783" s="86" t="s">
        <v>6478</v>
      </c>
      <c r="E1783" s="86" t="s">
        <v>6499</v>
      </c>
      <c r="F1783" s="86" t="s">
        <v>2742</v>
      </c>
      <c r="G1783" s="86" t="s">
        <v>2949</v>
      </c>
      <c r="H1783" s="86" t="s">
        <v>5960</v>
      </c>
      <c r="I1783" s="86" t="s">
        <v>4393</v>
      </c>
      <c r="J1783" s="86" t="s">
        <v>1195</v>
      </c>
      <c r="K1783" s="86" t="s">
        <v>56</v>
      </c>
      <c r="L1783" s="86">
        <v>1</v>
      </c>
      <c r="M1783" s="86">
        <v>1</v>
      </c>
      <c r="N1783" s="89">
        <v>-0.17802607329842901</v>
      </c>
      <c r="O1783" s="89">
        <v>-0.29116027842879</v>
      </c>
      <c r="P1783" s="89">
        <v>45.274099999999997</v>
      </c>
      <c r="Q1783" s="89">
        <v>-0.48389213194710201</v>
      </c>
      <c r="R1783" s="89">
        <v>50.366456230366502</v>
      </c>
      <c r="S1783" s="89">
        <v>-0.387526205187946</v>
      </c>
      <c r="T1783" s="89">
        <v>-0.43982726915946802</v>
      </c>
      <c r="U1783" s="89">
        <v>0.33450087565674302</v>
      </c>
      <c r="V1783" s="89">
        <v>-0.14712260667155599</v>
      </c>
      <c r="W1783" s="89">
        <v>1</v>
      </c>
      <c r="X1783" s="89">
        <v>-0.167877591623037</v>
      </c>
      <c r="Y1783" s="89">
        <v>-0.30616378597379801</v>
      </c>
      <c r="Z1783" s="89">
        <v>47.8491</v>
      </c>
      <c r="AA1783" s="89">
        <v>-0.24674554513015701</v>
      </c>
      <c r="AB1783" s="89">
        <v>47.958140523560203</v>
      </c>
      <c r="AC1783" s="89">
        <v>-0.27645466555197801</v>
      </c>
      <c r="AD1783" s="89">
        <v>-0.32052042240846201</v>
      </c>
      <c r="AE1783" s="89">
        <v>0.33450087565674302</v>
      </c>
      <c r="AF1783" s="89">
        <v>-0.1072143619615</v>
      </c>
      <c r="AG1783" s="89">
        <v>1</v>
      </c>
      <c r="AH1783" s="89">
        <v>-0.13151456102783701</v>
      </c>
      <c r="AI1783" s="89">
        <v>-0.22599609795494799</v>
      </c>
      <c r="AJ1783" s="89">
        <v>46.493200000000002</v>
      </c>
      <c r="AK1783" s="89">
        <v>-0.20890356327973</v>
      </c>
      <c r="AL1783" s="89">
        <v>50.321165952890802</v>
      </c>
      <c r="AM1783" s="89">
        <v>-0.217449830617339</v>
      </c>
      <c r="AN1783" s="89">
        <v>-0.27164208529398698</v>
      </c>
      <c r="AO1783" s="89">
        <v>0.163572679509632</v>
      </c>
      <c r="AP1783" s="89">
        <v>-4.4433223759121503E-2</v>
      </c>
      <c r="AQ1783" s="89">
        <v>1</v>
      </c>
      <c r="AR1783" s="89">
        <v>0.14788702928870301</v>
      </c>
      <c r="AS1783" s="89">
        <v>0.40243284232580701</v>
      </c>
      <c r="AT1783" s="89">
        <v>51.812199999999997</v>
      </c>
      <c r="AU1783" s="89">
        <v>0.33974014361583399</v>
      </c>
      <c r="AV1783" s="89">
        <v>46.861911715481199</v>
      </c>
      <c r="AW1783" s="89">
        <v>0.37108649297082102</v>
      </c>
      <c r="AX1783" s="89">
        <v>0.35183500502475201</v>
      </c>
      <c r="AY1783" s="89">
        <v>0.167425569176883</v>
      </c>
      <c r="AZ1783" s="89">
        <v>5.8906175972620503E-2</v>
      </c>
      <c r="BA1783" s="89">
        <v>-99</v>
      </c>
      <c r="BB1783" s="89">
        <v>-99</v>
      </c>
      <c r="BC1783" s="89">
        <v>-99</v>
      </c>
      <c r="BD1783" s="89">
        <v>-99</v>
      </c>
      <c r="BE1783" s="89">
        <v>-99</v>
      </c>
      <c r="BF1783" s="89">
        <v>-99</v>
      </c>
      <c r="BG1783" s="89">
        <v>-99</v>
      </c>
      <c r="BH1783" s="89">
        <v>-99</v>
      </c>
      <c r="BI1783" s="89">
        <v>-99</v>
      </c>
      <c r="BJ1783" s="89">
        <v>-99</v>
      </c>
      <c r="BK1783" s="89">
        <v>-99</v>
      </c>
      <c r="BL1783" s="89">
        <v>-99</v>
      </c>
      <c r="BM1783" s="89">
        <v>-99</v>
      </c>
      <c r="BN1783" s="89">
        <v>-99</v>
      </c>
      <c r="BO1783" s="89">
        <v>-99</v>
      </c>
      <c r="BP1783" s="89">
        <v>-99</v>
      </c>
      <c r="BQ1783" s="89">
        <v>-99</v>
      </c>
      <c r="BR1783" s="89">
        <v>-99</v>
      </c>
      <c r="BS1783" s="89">
        <v>-99</v>
      </c>
      <c r="BT1783" s="89">
        <v>-99</v>
      </c>
      <c r="BU1783" s="89">
        <v>-99</v>
      </c>
      <c r="BV1783" s="89">
        <v>-99</v>
      </c>
      <c r="BW1783" s="89">
        <v>-99</v>
      </c>
      <c r="BX1783" s="89">
        <v>-99</v>
      </c>
      <c r="BY1783" s="89">
        <v>-99</v>
      </c>
      <c r="BZ1783" s="89">
        <v>-99</v>
      </c>
      <c r="CA1783" s="89">
        <v>-99</v>
      </c>
      <c r="CB1783" s="89">
        <v>-99</v>
      </c>
      <c r="CC1783" s="89">
        <v>-99</v>
      </c>
      <c r="CD1783" s="89">
        <v>-99</v>
      </c>
      <c r="CE1783" s="89">
        <v>-99</v>
      </c>
      <c r="CF1783" s="89">
        <v>-99</v>
      </c>
      <c r="CG1783" s="89">
        <v>-99</v>
      </c>
      <c r="CH1783" s="89">
        <v>-99</v>
      </c>
      <c r="CI1783" s="89">
        <v>-99</v>
      </c>
      <c r="CJ1783" s="89">
        <v>-99</v>
      </c>
      <c r="CK1783" s="89">
        <v>-99</v>
      </c>
      <c r="CL1783" s="89">
        <v>-99</v>
      </c>
      <c r="CM1783" s="89">
        <v>-99</v>
      </c>
      <c r="CN1783" s="89">
        <v>-99</v>
      </c>
      <c r="CO1783" s="89">
        <v>-99</v>
      </c>
      <c r="CP1783" s="89">
        <v>-99</v>
      </c>
      <c r="CQ1783" s="89">
        <v>-99</v>
      </c>
      <c r="CR1783" s="89">
        <v>-99</v>
      </c>
      <c r="CS1783" s="89">
        <v>-99</v>
      </c>
      <c r="CT1783" s="89">
        <v>-99</v>
      </c>
      <c r="CU1783" s="86">
        <v>-99</v>
      </c>
      <c r="CV1783" s="86">
        <v>-0.2399</v>
      </c>
      <c r="CW1783" s="86">
        <v>34</v>
      </c>
      <c r="CX1783" s="86">
        <v>2</v>
      </c>
      <c r="CY1783" s="86">
        <v>-1.6779999999999999</v>
      </c>
      <c r="CZ1783" s="86">
        <v>2</v>
      </c>
      <c r="DA1783" s="86">
        <v>4</v>
      </c>
      <c r="DB1783" s="86">
        <v>-0.22170000000000001</v>
      </c>
      <c r="DC1783" s="86">
        <v>36</v>
      </c>
      <c r="DD1783" s="86">
        <v>-99</v>
      </c>
      <c r="DE1783" s="86">
        <v>-99</v>
      </c>
      <c r="DF1783" s="86">
        <v>-99</v>
      </c>
      <c r="DG1783" s="86">
        <v>-99</v>
      </c>
      <c r="DH1783" s="86">
        <v>-99</v>
      </c>
    </row>
    <row r="1784" spans="1:112" x14ac:dyDescent="0.2">
      <c r="A1784" s="85">
        <f>IF(ISERROR(SEARCH('School Lookup'!$F$3,Data!J1784)),A1783,A1783+1)</f>
        <v>0</v>
      </c>
      <c r="B1784" s="85">
        <f>IF(I1784='School Lookup'!$G$13,1,0)</f>
        <v>0</v>
      </c>
      <c r="C1784" s="85">
        <f t="shared" si="27"/>
        <v>1782</v>
      </c>
      <c r="D1784" s="86" t="s">
        <v>6478</v>
      </c>
      <c r="E1784" s="86" t="s">
        <v>6855</v>
      </c>
      <c r="F1784" s="86" t="s">
        <v>2065</v>
      </c>
      <c r="G1784" s="86" t="s">
        <v>2933</v>
      </c>
      <c r="H1784" s="86" t="s">
        <v>6028</v>
      </c>
      <c r="I1784" s="86" t="s">
        <v>4842</v>
      </c>
      <c r="J1784" s="86" t="s">
        <v>2206</v>
      </c>
      <c r="K1784" s="86" t="s">
        <v>586</v>
      </c>
      <c r="L1784" s="86">
        <v>1</v>
      </c>
      <c r="M1784" s="86">
        <v>1</v>
      </c>
      <c r="N1784" s="89">
        <v>-0.30024986326344599</v>
      </c>
      <c r="O1784" s="89">
        <v>-0.55583576359522402</v>
      </c>
      <c r="P1784" s="89">
        <v>42.779400000000003</v>
      </c>
      <c r="Q1784" s="89">
        <v>-0.74850848315487495</v>
      </c>
      <c r="R1784" s="89">
        <v>49.2251692798542</v>
      </c>
      <c r="S1784" s="89">
        <v>-0.65217212337505004</v>
      </c>
      <c r="T1784" s="89">
        <v>-0.74011223062685405</v>
      </c>
      <c r="U1784" s="89">
        <v>0.36312479311486301</v>
      </c>
      <c r="V1784" s="89">
        <v>-0.26875310062815599</v>
      </c>
      <c r="W1784" s="89">
        <v>1</v>
      </c>
      <c r="X1784" s="89">
        <v>2.1475752051048302E-2</v>
      </c>
      <c r="Y1784" s="89">
        <v>0.13960397689540199</v>
      </c>
      <c r="Z1784" s="89">
        <v>49.305999999999997</v>
      </c>
      <c r="AA1784" s="89">
        <v>-6.5065803619858503E-2</v>
      </c>
      <c r="AB1784" s="89">
        <v>48.222440018231502</v>
      </c>
      <c r="AC1784" s="89">
        <v>3.7269086637771801E-2</v>
      </c>
      <c r="AD1784" s="89">
        <v>4.4764455405827998E-2</v>
      </c>
      <c r="AE1784" s="89">
        <v>0.36312479311486301</v>
      </c>
      <c r="AF1784" s="89">
        <v>1.6255083608140802E-2</v>
      </c>
      <c r="AG1784" s="89">
        <v>1</v>
      </c>
      <c r="AH1784" s="89">
        <v>9.2506306306306303E-3</v>
      </c>
      <c r="AI1784" s="89">
        <v>7.6944174505126806E-2</v>
      </c>
      <c r="AJ1784" s="89">
        <v>51.2761</v>
      </c>
      <c r="AK1784" s="89">
        <v>0.25929925854156</v>
      </c>
      <c r="AL1784" s="89">
        <v>47.027034954954999</v>
      </c>
      <c r="AM1784" s="89">
        <v>0.16812171652334301</v>
      </c>
      <c r="AN1784" s="89">
        <v>0.13341756723655299</v>
      </c>
      <c r="AO1784" s="89">
        <v>0.183714001986097</v>
      </c>
      <c r="AP1784" s="89">
        <v>2.45106752122763E-2</v>
      </c>
      <c r="AQ1784" s="89">
        <v>1</v>
      </c>
      <c r="AR1784" s="89">
        <v>-7.2119852941176496E-2</v>
      </c>
      <c r="AS1784" s="89">
        <v>-9.2102144205648301E-2</v>
      </c>
      <c r="AT1784" s="89">
        <v>-99</v>
      </c>
      <c r="AU1784" s="89">
        <v>-99</v>
      </c>
      <c r="AV1784" s="89">
        <v>51.1029551470588</v>
      </c>
      <c r="AW1784" s="89">
        <v>-9.2102144205648301E-2</v>
      </c>
      <c r="AX1784" s="89">
        <v>-0.136270856044024</v>
      </c>
      <c r="AY1784" s="89">
        <v>9.00364117841774E-2</v>
      </c>
      <c r="AZ1784" s="89">
        <v>-1.2269338908962099E-2</v>
      </c>
      <c r="BA1784" s="89">
        <v>-99</v>
      </c>
      <c r="BB1784" s="89">
        <v>-99</v>
      </c>
      <c r="BC1784" s="89">
        <v>-99</v>
      </c>
      <c r="BD1784" s="89">
        <v>-99</v>
      </c>
      <c r="BE1784" s="89">
        <v>-99</v>
      </c>
      <c r="BF1784" s="89">
        <v>-99</v>
      </c>
      <c r="BG1784" s="89">
        <v>-99</v>
      </c>
      <c r="BH1784" s="89">
        <v>-99</v>
      </c>
      <c r="BI1784" s="89">
        <v>-99</v>
      </c>
      <c r="BJ1784" s="89">
        <v>-99</v>
      </c>
      <c r="BK1784" s="89">
        <v>-99</v>
      </c>
      <c r="BL1784" s="89">
        <v>-99</v>
      </c>
      <c r="BM1784" s="89">
        <v>-99</v>
      </c>
      <c r="BN1784" s="89">
        <v>-99</v>
      </c>
      <c r="BO1784" s="89">
        <v>-99</v>
      </c>
      <c r="BP1784" s="89">
        <v>-99</v>
      </c>
      <c r="BQ1784" s="89">
        <v>-99</v>
      </c>
      <c r="BR1784" s="89">
        <v>-99</v>
      </c>
      <c r="BS1784" s="89">
        <v>-99</v>
      </c>
      <c r="BT1784" s="89">
        <v>-99</v>
      </c>
      <c r="BU1784" s="89">
        <v>-99</v>
      </c>
      <c r="BV1784" s="89">
        <v>-99</v>
      </c>
      <c r="BW1784" s="89">
        <v>-99</v>
      </c>
      <c r="BX1784" s="89">
        <v>-99</v>
      </c>
      <c r="BY1784" s="89">
        <v>-99</v>
      </c>
      <c r="BZ1784" s="89">
        <v>-99</v>
      </c>
      <c r="CA1784" s="89">
        <v>-99</v>
      </c>
      <c r="CB1784" s="89">
        <v>-99</v>
      </c>
      <c r="CC1784" s="89">
        <v>-99</v>
      </c>
      <c r="CD1784" s="89">
        <v>-99</v>
      </c>
      <c r="CE1784" s="89">
        <v>-99</v>
      </c>
      <c r="CF1784" s="89">
        <v>-99</v>
      </c>
      <c r="CG1784" s="89">
        <v>-99</v>
      </c>
      <c r="CH1784" s="89">
        <v>-99</v>
      </c>
      <c r="CI1784" s="89">
        <v>-99</v>
      </c>
      <c r="CJ1784" s="89">
        <v>-99</v>
      </c>
      <c r="CK1784" s="89">
        <v>-99</v>
      </c>
      <c r="CL1784" s="89">
        <v>-99</v>
      </c>
      <c r="CM1784" s="89">
        <v>-99</v>
      </c>
      <c r="CN1784" s="89">
        <v>-99</v>
      </c>
      <c r="CO1784" s="89">
        <v>-99</v>
      </c>
      <c r="CP1784" s="89">
        <v>-99</v>
      </c>
      <c r="CQ1784" s="89">
        <v>-99</v>
      </c>
      <c r="CR1784" s="89">
        <v>-99</v>
      </c>
      <c r="CS1784" s="89">
        <v>-99</v>
      </c>
      <c r="CT1784" s="89">
        <v>-99</v>
      </c>
      <c r="CU1784" s="86">
        <v>-99</v>
      </c>
      <c r="CV1784" s="86">
        <v>-0.24030000000000001</v>
      </c>
      <c r="CW1784" s="86">
        <v>34</v>
      </c>
      <c r="CX1784" s="86">
        <v>2</v>
      </c>
      <c r="CY1784" s="86">
        <v>0.64319999999999999</v>
      </c>
      <c r="CZ1784" s="86">
        <v>77</v>
      </c>
      <c r="DA1784" s="86">
        <v>3</v>
      </c>
      <c r="DB1784" s="86">
        <v>-0.24779999999999999</v>
      </c>
      <c r="DC1784" s="86">
        <v>34</v>
      </c>
      <c r="DD1784" s="86">
        <v>-99</v>
      </c>
      <c r="DE1784" s="86">
        <v>-99</v>
      </c>
      <c r="DF1784" s="86">
        <v>-99</v>
      </c>
      <c r="DG1784" s="86">
        <v>-99</v>
      </c>
      <c r="DH1784" s="86">
        <v>-99</v>
      </c>
    </row>
    <row r="1785" spans="1:112" x14ac:dyDescent="0.2">
      <c r="A1785" s="85">
        <f>IF(ISERROR(SEARCH('School Lookup'!$F$3,Data!J1785)),A1784,A1784+1)</f>
        <v>0</v>
      </c>
      <c r="B1785" s="85">
        <f>IF(I1785='School Lookup'!$G$13,1,0)</f>
        <v>0</v>
      </c>
      <c r="C1785" s="85">
        <f t="shared" si="27"/>
        <v>1783</v>
      </c>
      <c r="D1785" s="86" t="s">
        <v>6478</v>
      </c>
      <c r="E1785" s="86" t="s">
        <v>6760</v>
      </c>
      <c r="F1785" s="86" t="s">
        <v>2767</v>
      </c>
      <c r="G1785" s="86" t="s">
        <v>2856</v>
      </c>
      <c r="H1785" s="86" t="s">
        <v>997</v>
      </c>
      <c r="I1785" s="86" t="s">
        <v>6782</v>
      </c>
      <c r="J1785" s="86" t="s">
        <v>6783</v>
      </c>
      <c r="K1785" s="86" t="s">
        <v>26</v>
      </c>
      <c r="L1785" s="86">
        <v>1</v>
      </c>
      <c r="M1785" s="86">
        <v>1</v>
      </c>
      <c r="N1785" s="89">
        <v>7.6442985611510805E-2</v>
      </c>
      <c r="O1785" s="89">
        <v>0.25989219381177903</v>
      </c>
      <c r="P1785" s="89">
        <v>45.201099999999997</v>
      </c>
      <c r="Q1785" s="89">
        <v>-0.49163534501407102</v>
      </c>
      <c r="R1785" s="89">
        <v>49.100741546762599</v>
      </c>
      <c r="S1785" s="89">
        <v>-0.115871575601146</v>
      </c>
      <c r="T1785" s="89">
        <v>-0.13158975491132999</v>
      </c>
      <c r="U1785" s="89">
        <v>0.37669376693766898</v>
      </c>
      <c r="V1785" s="89">
        <v>-4.9569040467953601E-2</v>
      </c>
      <c r="W1785" s="89">
        <v>1</v>
      </c>
      <c r="X1785" s="89">
        <v>0.17810485611510801</v>
      </c>
      <c r="Y1785" s="89">
        <v>0.50833369649843996</v>
      </c>
      <c r="Z1785" s="89">
        <v>41.488500000000002</v>
      </c>
      <c r="AA1785" s="89">
        <v>-1.0399311885170801</v>
      </c>
      <c r="AB1785" s="89">
        <v>47.122349280575499</v>
      </c>
      <c r="AC1785" s="89">
        <v>-0.26579874600931902</v>
      </c>
      <c r="AD1785" s="89">
        <v>-0.30811318119395398</v>
      </c>
      <c r="AE1785" s="89">
        <v>0.37669376693766898</v>
      </c>
      <c r="AF1785" s="89">
        <v>-0.11606431486709901</v>
      </c>
      <c r="AG1785" s="89">
        <v>1</v>
      </c>
      <c r="AH1785" s="89">
        <v>-0.15252865168539301</v>
      </c>
      <c r="AI1785" s="89">
        <v>-0.27122044833800502</v>
      </c>
      <c r="AJ1785" s="89">
        <v>-99</v>
      </c>
      <c r="AK1785" s="89">
        <v>-99</v>
      </c>
      <c r="AL1785" s="89">
        <v>45.505639325842701</v>
      </c>
      <c r="AM1785" s="89">
        <v>-0.27122044833800502</v>
      </c>
      <c r="AN1785" s="89">
        <v>-0.32813045403333901</v>
      </c>
      <c r="AO1785" s="89">
        <v>0.12059620596206</v>
      </c>
      <c r="AP1785" s="89">
        <v>-3.9571287817028698E-2</v>
      </c>
      <c r="AQ1785" s="89">
        <v>1</v>
      </c>
      <c r="AR1785" s="89">
        <v>-0.132626344086022</v>
      </c>
      <c r="AS1785" s="89">
        <v>-0.228109602154697</v>
      </c>
      <c r="AT1785" s="89">
        <v>-99</v>
      </c>
      <c r="AU1785" s="89">
        <v>-99</v>
      </c>
      <c r="AV1785" s="89">
        <v>55.913978494623599</v>
      </c>
      <c r="AW1785" s="89">
        <v>-0.228109602154697</v>
      </c>
      <c r="AX1785" s="89">
        <v>-0.27959483259637502</v>
      </c>
      <c r="AY1785" s="89">
        <v>0.12601626016260201</v>
      </c>
      <c r="AZ1785" s="89">
        <v>-3.5233495164583899E-2</v>
      </c>
      <c r="BA1785" s="89">
        <v>-99</v>
      </c>
      <c r="BB1785" s="89">
        <v>-99</v>
      </c>
      <c r="BC1785" s="89">
        <v>-99</v>
      </c>
      <c r="BD1785" s="89">
        <v>-99</v>
      </c>
      <c r="BE1785" s="89">
        <v>-99</v>
      </c>
      <c r="BF1785" s="89">
        <v>-99</v>
      </c>
      <c r="BG1785" s="89">
        <v>-99</v>
      </c>
      <c r="BH1785" s="89">
        <v>-99</v>
      </c>
      <c r="BI1785" s="89">
        <v>-99</v>
      </c>
      <c r="BJ1785" s="89">
        <v>-99</v>
      </c>
      <c r="BK1785" s="89">
        <v>-99</v>
      </c>
      <c r="BL1785" s="89">
        <v>-99</v>
      </c>
      <c r="BM1785" s="89">
        <v>-99</v>
      </c>
      <c r="BN1785" s="89">
        <v>-99</v>
      </c>
      <c r="BO1785" s="89">
        <v>-99</v>
      </c>
      <c r="BP1785" s="89">
        <v>-99</v>
      </c>
      <c r="BQ1785" s="89">
        <v>-99</v>
      </c>
      <c r="BR1785" s="89">
        <v>-99</v>
      </c>
      <c r="BS1785" s="89">
        <v>-99</v>
      </c>
      <c r="BT1785" s="89">
        <v>-99</v>
      </c>
      <c r="BU1785" s="89">
        <v>-99</v>
      </c>
      <c r="BV1785" s="89">
        <v>-99</v>
      </c>
      <c r="BW1785" s="89">
        <v>-99</v>
      </c>
      <c r="BX1785" s="89">
        <v>-99</v>
      </c>
      <c r="BY1785" s="89">
        <v>-99</v>
      </c>
      <c r="BZ1785" s="89">
        <v>-99</v>
      </c>
      <c r="CA1785" s="89">
        <v>-99</v>
      </c>
      <c r="CB1785" s="89">
        <v>-99</v>
      </c>
      <c r="CC1785" s="89">
        <v>-99</v>
      </c>
      <c r="CD1785" s="89">
        <v>-99</v>
      </c>
      <c r="CE1785" s="89">
        <v>-99</v>
      </c>
      <c r="CF1785" s="89">
        <v>-99</v>
      </c>
      <c r="CG1785" s="89">
        <v>-99</v>
      </c>
      <c r="CH1785" s="89">
        <v>-99</v>
      </c>
      <c r="CI1785" s="89">
        <v>-99</v>
      </c>
      <c r="CJ1785" s="89">
        <v>-99</v>
      </c>
      <c r="CK1785" s="89">
        <v>-99</v>
      </c>
      <c r="CL1785" s="89">
        <v>-99</v>
      </c>
      <c r="CM1785" s="89">
        <v>-99</v>
      </c>
      <c r="CN1785" s="89">
        <v>-99</v>
      </c>
      <c r="CO1785" s="89">
        <v>-99</v>
      </c>
      <c r="CP1785" s="89">
        <v>-99</v>
      </c>
      <c r="CQ1785" s="89">
        <v>-99</v>
      </c>
      <c r="CR1785" s="89">
        <v>-99</v>
      </c>
      <c r="CS1785" s="89">
        <v>-99</v>
      </c>
      <c r="CT1785" s="89">
        <v>-99</v>
      </c>
      <c r="CU1785" s="86">
        <v>-99</v>
      </c>
      <c r="CV1785" s="86">
        <v>-0.2404</v>
      </c>
      <c r="CW1785" s="86">
        <v>34</v>
      </c>
      <c r="CX1785" s="86">
        <v>2</v>
      </c>
      <c r="CY1785" s="86">
        <v>-0.62029999999999996</v>
      </c>
      <c r="CZ1785" s="86">
        <v>23</v>
      </c>
      <c r="DA1785" s="86">
        <v>2</v>
      </c>
      <c r="DB1785" s="86">
        <v>-0.57689999999999997</v>
      </c>
      <c r="DC1785" s="86">
        <v>20</v>
      </c>
      <c r="DD1785" s="86">
        <v>-99</v>
      </c>
      <c r="DE1785" s="86">
        <v>-99</v>
      </c>
      <c r="DF1785" s="86">
        <v>-99</v>
      </c>
      <c r="DG1785" s="86">
        <v>-99</v>
      </c>
      <c r="DH1785" s="86">
        <v>-99</v>
      </c>
    </row>
    <row r="1786" spans="1:112" x14ac:dyDescent="0.2">
      <c r="A1786" s="85">
        <f>IF(ISERROR(SEARCH('School Lookup'!$F$3,Data!J1786)),A1785,A1785+1)</f>
        <v>0</v>
      </c>
      <c r="B1786" s="85">
        <f>IF(I1786='School Lookup'!$G$13,1,0)</f>
        <v>0</v>
      </c>
      <c r="C1786" s="85">
        <f t="shared" si="27"/>
        <v>1784</v>
      </c>
      <c r="D1786" s="86" t="s">
        <v>6478</v>
      </c>
      <c r="E1786" s="86" t="s">
        <v>6760</v>
      </c>
      <c r="F1786" s="86" t="s">
        <v>2767</v>
      </c>
      <c r="G1786" s="86" t="s">
        <v>2895</v>
      </c>
      <c r="H1786" s="86" t="s">
        <v>1444</v>
      </c>
      <c r="I1786" s="86" t="s">
        <v>4321</v>
      </c>
      <c r="J1786" s="86" t="s">
        <v>1747</v>
      </c>
      <c r="K1786" s="86" t="s">
        <v>6485</v>
      </c>
      <c r="L1786" s="86">
        <v>1</v>
      </c>
      <c r="M1786" s="86">
        <v>1</v>
      </c>
      <c r="N1786" s="89">
        <v>-5.3699999999999998E-2</v>
      </c>
      <c r="O1786" s="89">
        <v>-2.1932300974335499E-2</v>
      </c>
      <c r="P1786" s="89">
        <v>42.768500000000003</v>
      </c>
      <c r="Q1786" s="89">
        <v>-0.74966466154432698</v>
      </c>
      <c r="R1786" s="89">
        <v>49.0260113636364</v>
      </c>
      <c r="S1786" s="89">
        <v>-0.38579848125933103</v>
      </c>
      <c r="T1786" s="89">
        <v>-0.43786687801916901</v>
      </c>
      <c r="U1786" s="89">
        <v>0.37288135593220301</v>
      </c>
      <c r="V1786" s="89">
        <v>-0.16327239519358799</v>
      </c>
      <c r="W1786" s="89">
        <v>1</v>
      </c>
      <c r="X1786" s="89">
        <v>-4.2425732899022801E-2</v>
      </c>
      <c r="Y1786" s="89">
        <v>-1.0830240095462599E-2</v>
      </c>
      <c r="Z1786" s="89">
        <v>45.5</v>
      </c>
      <c r="AA1786" s="89">
        <v>-0.53968526699290897</v>
      </c>
      <c r="AB1786" s="89">
        <v>50.814317263843598</v>
      </c>
      <c r="AC1786" s="89">
        <v>-0.27525775354418602</v>
      </c>
      <c r="AD1786" s="89">
        <v>-0.31912679552025502</v>
      </c>
      <c r="AE1786" s="89">
        <v>0.37167070217917703</v>
      </c>
      <c r="AF1786" s="89">
        <v>-0.118610080175204</v>
      </c>
      <c r="AG1786" s="89">
        <v>1</v>
      </c>
      <c r="AH1786" s="89">
        <v>-1.42990099009901E-2</v>
      </c>
      <c r="AI1786" s="89">
        <v>2.6263076181507E-2</v>
      </c>
      <c r="AJ1786" s="89">
        <v>-99</v>
      </c>
      <c r="AK1786" s="89">
        <v>-99</v>
      </c>
      <c r="AL1786" s="89">
        <v>48.5148445544555</v>
      </c>
      <c r="AM1786" s="89">
        <v>2.6263076181507E-2</v>
      </c>
      <c r="AN1786" s="89">
        <v>-1.56110942179539E-2</v>
      </c>
      <c r="AO1786" s="89">
        <v>0.12227602905569</v>
      </c>
      <c r="AP1786" s="89">
        <v>-1.9088626101856499E-3</v>
      </c>
      <c r="AQ1786" s="89">
        <v>1</v>
      </c>
      <c r="AR1786" s="89">
        <v>0.11840000000000001</v>
      </c>
      <c r="AS1786" s="89">
        <v>0.33615142656125602</v>
      </c>
      <c r="AT1786" s="89">
        <v>-99</v>
      </c>
      <c r="AU1786" s="89">
        <v>-99</v>
      </c>
      <c r="AV1786" s="89">
        <v>48.181800000000003</v>
      </c>
      <c r="AW1786" s="89">
        <v>0.33615142656125602</v>
      </c>
      <c r="AX1786" s="89">
        <v>0.315020607384771</v>
      </c>
      <c r="AY1786" s="89">
        <v>0.13317191283293001</v>
      </c>
      <c r="AZ1786" s="89">
        <v>4.1951896867221297E-2</v>
      </c>
      <c r="BA1786" s="89">
        <v>-99</v>
      </c>
      <c r="BB1786" s="89">
        <v>-99</v>
      </c>
      <c r="BC1786" s="89">
        <v>-99</v>
      </c>
      <c r="BD1786" s="89">
        <v>-99</v>
      </c>
      <c r="BE1786" s="89">
        <v>-99</v>
      </c>
      <c r="BF1786" s="89">
        <v>-99</v>
      </c>
      <c r="BG1786" s="89">
        <v>-99</v>
      </c>
      <c r="BH1786" s="89">
        <v>-99</v>
      </c>
      <c r="BI1786" s="89">
        <v>-99</v>
      </c>
      <c r="BJ1786" s="89">
        <v>-99</v>
      </c>
      <c r="BK1786" s="89">
        <v>-99</v>
      </c>
      <c r="BL1786" s="89">
        <v>-99</v>
      </c>
      <c r="BM1786" s="89">
        <v>-99</v>
      </c>
      <c r="BN1786" s="89">
        <v>-99</v>
      </c>
      <c r="BO1786" s="89">
        <v>-99</v>
      </c>
      <c r="BP1786" s="89">
        <v>-99</v>
      </c>
      <c r="BQ1786" s="89">
        <v>-99</v>
      </c>
      <c r="BR1786" s="89">
        <v>-99</v>
      </c>
      <c r="BS1786" s="89">
        <v>-99</v>
      </c>
      <c r="BT1786" s="89">
        <v>-99</v>
      </c>
      <c r="BU1786" s="89">
        <v>-99</v>
      </c>
      <c r="BV1786" s="89">
        <v>-99</v>
      </c>
      <c r="BW1786" s="89">
        <v>-99</v>
      </c>
      <c r="BX1786" s="89">
        <v>-99</v>
      </c>
      <c r="BY1786" s="89">
        <v>-99</v>
      </c>
      <c r="BZ1786" s="89">
        <v>-99</v>
      </c>
      <c r="CA1786" s="89">
        <v>-99</v>
      </c>
      <c r="CB1786" s="89">
        <v>-99</v>
      </c>
      <c r="CC1786" s="89">
        <v>-99</v>
      </c>
      <c r="CD1786" s="89">
        <v>-99</v>
      </c>
      <c r="CE1786" s="89">
        <v>-99</v>
      </c>
      <c r="CF1786" s="89">
        <v>-99</v>
      </c>
      <c r="CG1786" s="89">
        <v>-99</v>
      </c>
      <c r="CH1786" s="89">
        <v>-99</v>
      </c>
      <c r="CI1786" s="89">
        <v>-99</v>
      </c>
      <c r="CJ1786" s="89">
        <v>-99</v>
      </c>
      <c r="CK1786" s="89">
        <v>-99</v>
      </c>
      <c r="CL1786" s="89">
        <v>-99</v>
      </c>
      <c r="CM1786" s="89">
        <v>-99</v>
      </c>
      <c r="CN1786" s="89">
        <v>-99</v>
      </c>
      <c r="CO1786" s="89">
        <v>-99</v>
      </c>
      <c r="CP1786" s="89">
        <v>-99</v>
      </c>
      <c r="CQ1786" s="89">
        <v>-99</v>
      </c>
      <c r="CR1786" s="89">
        <v>-99</v>
      </c>
      <c r="CS1786" s="89">
        <v>-99</v>
      </c>
      <c r="CT1786" s="89">
        <v>-99</v>
      </c>
      <c r="CU1786" s="86">
        <v>-99</v>
      </c>
      <c r="CV1786" s="86">
        <v>-0.24179999999999999</v>
      </c>
      <c r="CW1786" s="86">
        <v>34</v>
      </c>
      <c r="CX1786" s="86">
        <v>2</v>
      </c>
      <c r="CY1786" s="86">
        <v>-0.61780000000000002</v>
      </c>
      <c r="CZ1786" s="86">
        <v>23</v>
      </c>
      <c r="DA1786" s="86">
        <v>2</v>
      </c>
      <c r="DB1786" s="86">
        <v>-0.48010000000000003</v>
      </c>
      <c r="DC1786" s="86">
        <v>24</v>
      </c>
      <c r="DD1786" s="86">
        <v>-99</v>
      </c>
      <c r="DE1786" s="86">
        <v>-99</v>
      </c>
      <c r="DF1786" s="86">
        <v>-99</v>
      </c>
      <c r="DG1786" s="86">
        <v>-99</v>
      </c>
      <c r="DH1786" s="86">
        <v>-99</v>
      </c>
    </row>
    <row r="1787" spans="1:112" x14ac:dyDescent="0.2">
      <c r="A1787" s="85">
        <f>IF(ISERROR(SEARCH('School Lookup'!$F$3,Data!J1787)),A1786,A1786+1)</f>
        <v>0</v>
      </c>
      <c r="B1787" s="85">
        <f>IF(I1787='School Lookup'!$G$13,1,0)</f>
        <v>0</v>
      </c>
      <c r="C1787" s="85">
        <f t="shared" si="27"/>
        <v>1785</v>
      </c>
      <c r="D1787" s="86" t="s">
        <v>6478</v>
      </c>
      <c r="E1787" s="86" t="s">
        <v>6862</v>
      </c>
      <c r="F1787" s="86" t="s">
        <v>2773</v>
      </c>
      <c r="G1787" s="86" t="s">
        <v>3093</v>
      </c>
      <c r="H1787" s="86" t="s">
        <v>1397</v>
      </c>
      <c r="I1787" s="86" t="s">
        <v>5251</v>
      </c>
      <c r="J1787" s="86" t="s">
        <v>1303</v>
      </c>
      <c r="K1787" s="86" t="s">
        <v>31</v>
      </c>
      <c r="L1787" s="86">
        <v>1</v>
      </c>
      <c r="M1787" s="86">
        <v>1</v>
      </c>
      <c r="N1787" s="89">
        <v>-0.20951676300578001</v>
      </c>
      <c r="O1787" s="89">
        <v>-0.35935333297982602</v>
      </c>
      <c r="P1787" s="89">
        <v>51.852800000000002</v>
      </c>
      <c r="Q1787" s="89">
        <v>0.213919865363428</v>
      </c>
      <c r="R1787" s="89">
        <v>51.0404282080925</v>
      </c>
      <c r="S1787" s="89">
        <v>-7.2716733808198999E-2</v>
      </c>
      <c r="T1787" s="89">
        <v>-8.2623384699776301E-2</v>
      </c>
      <c r="U1787" s="89">
        <v>0.375678610206298</v>
      </c>
      <c r="V1787" s="89">
        <v>-3.1039838334552199E-2</v>
      </c>
      <c r="W1787" s="89">
        <v>1</v>
      </c>
      <c r="X1787" s="89">
        <v>-0.102642062572422</v>
      </c>
      <c r="Y1787" s="89">
        <v>-0.15258901786970999</v>
      </c>
      <c r="Z1787" s="89">
        <v>42.819800000000001</v>
      </c>
      <c r="AA1787" s="89">
        <v>-0.87391413870400902</v>
      </c>
      <c r="AB1787" s="89">
        <v>46.987226767091499</v>
      </c>
      <c r="AC1787" s="89">
        <v>-0.51325157828685997</v>
      </c>
      <c r="AD1787" s="89">
        <v>-0.59623538097126105</v>
      </c>
      <c r="AE1787" s="89">
        <v>0.37480998914223701</v>
      </c>
      <c r="AF1787" s="89">
        <v>-0.22347497666805499</v>
      </c>
      <c r="AG1787" s="89">
        <v>1</v>
      </c>
      <c r="AH1787" s="89">
        <v>-0.15445691489361699</v>
      </c>
      <c r="AI1787" s="89">
        <v>-0.27537025678703803</v>
      </c>
      <c r="AJ1787" s="89">
        <v>44.729399999999998</v>
      </c>
      <c r="AK1787" s="89">
        <v>-0.38156369356227698</v>
      </c>
      <c r="AL1787" s="89">
        <v>51.241144326241098</v>
      </c>
      <c r="AM1787" s="89">
        <v>-0.32846697517465701</v>
      </c>
      <c r="AN1787" s="89">
        <v>-0.38827041622970498</v>
      </c>
      <c r="AO1787" s="89">
        <v>0.12247557003257301</v>
      </c>
      <c r="AP1787" s="89">
        <v>-4.75536405545176E-2</v>
      </c>
      <c r="AQ1787" s="89">
        <v>1</v>
      </c>
      <c r="AR1787" s="89">
        <v>2.5845299145299101E-2</v>
      </c>
      <c r="AS1787" s="89">
        <v>0.12810549055832299</v>
      </c>
      <c r="AT1787" s="89">
        <v>56.425800000000002</v>
      </c>
      <c r="AU1787" s="89">
        <v>0.84118621356964896</v>
      </c>
      <c r="AV1787" s="89">
        <v>49.743591452991403</v>
      </c>
      <c r="AW1787" s="89">
        <v>0.48464585206398603</v>
      </c>
      <c r="AX1787" s="89">
        <v>0.47150328767191402</v>
      </c>
      <c r="AY1787" s="89">
        <v>0.12703583061889301</v>
      </c>
      <c r="AZ1787" s="89">
        <v>5.9897811788940297E-2</v>
      </c>
      <c r="BA1787" s="89">
        <v>-99</v>
      </c>
      <c r="BB1787" s="89">
        <v>-99</v>
      </c>
      <c r="BC1787" s="89">
        <v>-99</v>
      </c>
      <c r="BD1787" s="89">
        <v>-99</v>
      </c>
      <c r="BE1787" s="89">
        <v>-99</v>
      </c>
      <c r="BF1787" s="89">
        <v>-99</v>
      </c>
      <c r="BG1787" s="89">
        <v>-99</v>
      </c>
      <c r="BH1787" s="89">
        <v>-99</v>
      </c>
      <c r="BI1787" s="89">
        <v>-99</v>
      </c>
      <c r="BJ1787" s="89">
        <v>-99</v>
      </c>
      <c r="BK1787" s="89">
        <v>-99</v>
      </c>
      <c r="BL1787" s="89">
        <v>-99</v>
      </c>
      <c r="BM1787" s="89">
        <v>-99</v>
      </c>
      <c r="BN1787" s="89">
        <v>-99</v>
      </c>
      <c r="BO1787" s="89">
        <v>-99</v>
      </c>
      <c r="BP1787" s="89">
        <v>-99</v>
      </c>
      <c r="BQ1787" s="89">
        <v>-99</v>
      </c>
      <c r="BR1787" s="89">
        <v>-99</v>
      </c>
      <c r="BS1787" s="89">
        <v>-99</v>
      </c>
      <c r="BT1787" s="89">
        <v>-99</v>
      </c>
      <c r="BU1787" s="89">
        <v>-99</v>
      </c>
      <c r="BV1787" s="89">
        <v>-99</v>
      </c>
      <c r="BW1787" s="89">
        <v>-99</v>
      </c>
      <c r="BX1787" s="89">
        <v>-99</v>
      </c>
      <c r="BY1787" s="89">
        <v>-99</v>
      </c>
      <c r="BZ1787" s="89">
        <v>-99</v>
      </c>
      <c r="CA1787" s="89">
        <v>-99</v>
      </c>
      <c r="CB1787" s="89">
        <v>-99</v>
      </c>
      <c r="CC1787" s="89">
        <v>-99</v>
      </c>
      <c r="CD1787" s="89">
        <v>-99</v>
      </c>
      <c r="CE1787" s="89">
        <v>-99</v>
      </c>
      <c r="CF1787" s="89">
        <v>-99</v>
      </c>
      <c r="CG1787" s="89">
        <v>-99</v>
      </c>
      <c r="CH1787" s="89">
        <v>-99</v>
      </c>
      <c r="CI1787" s="89">
        <v>-99</v>
      </c>
      <c r="CJ1787" s="89">
        <v>-99</v>
      </c>
      <c r="CK1787" s="89">
        <v>-99</v>
      </c>
      <c r="CL1787" s="89">
        <v>-99</v>
      </c>
      <c r="CM1787" s="89">
        <v>-99</v>
      </c>
      <c r="CN1787" s="89">
        <v>-99</v>
      </c>
      <c r="CO1787" s="89">
        <v>-99</v>
      </c>
      <c r="CP1787" s="89">
        <v>-99</v>
      </c>
      <c r="CQ1787" s="89">
        <v>-99</v>
      </c>
      <c r="CR1787" s="89">
        <v>-99</v>
      </c>
      <c r="CS1787" s="89">
        <v>-99</v>
      </c>
      <c r="CT1787" s="89">
        <v>-99</v>
      </c>
      <c r="CU1787" s="86">
        <v>-99</v>
      </c>
      <c r="CV1787" s="86">
        <v>-0.2422</v>
      </c>
      <c r="CW1787" s="86">
        <v>34</v>
      </c>
      <c r="CX1787" s="86">
        <v>2</v>
      </c>
      <c r="CY1787" s="86">
        <v>-0.65620000000000001</v>
      </c>
      <c r="CZ1787" s="86">
        <v>21</v>
      </c>
      <c r="DA1787" s="86">
        <v>4</v>
      </c>
      <c r="DB1787" s="86">
        <v>-0.18709999999999999</v>
      </c>
      <c r="DC1787" s="86">
        <v>37</v>
      </c>
      <c r="DD1787" s="86">
        <v>-99</v>
      </c>
      <c r="DE1787" s="86">
        <v>-99</v>
      </c>
      <c r="DF1787" s="86">
        <v>-99</v>
      </c>
      <c r="DG1787" s="86">
        <v>-99</v>
      </c>
      <c r="DH1787" s="86">
        <v>-99</v>
      </c>
    </row>
    <row r="1788" spans="1:112" x14ac:dyDescent="0.2">
      <c r="A1788" s="85">
        <f>IF(ISERROR(SEARCH('School Lookup'!$F$3,Data!J1788)),A1787,A1787+1)</f>
        <v>0</v>
      </c>
      <c r="B1788" s="85">
        <f>IF(I1788='School Lookup'!$G$13,1,0)</f>
        <v>0</v>
      </c>
      <c r="C1788" s="85">
        <f t="shared" si="27"/>
        <v>1786</v>
      </c>
      <c r="D1788" s="86" t="s">
        <v>6478</v>
      </c>
      <c r="E1788" s="86" t="s">
        <v>6790</v>
      </c>
      <c r="F1788" s="86" t="s">
        <v>2774</v>
      </c>
      <c r="G1788" s="86" t="s">
        <v>2859</v>
      </c>
      <c r="H1788" s="86" t="s">
        <v>1548</v>
      </c>
      <c r="I1788" s="86" t="s">
        <v>4996</v>
      </c>
      <c r="J1788" s="86" t="s">
        <v>2231</v>
      </c>
      <c r="K1788" s="86" t="s">
        <v>26</v>
      </c>
      <c r="L1788" s="86">
        <v>1</v>
      </c>
      <c r="M1788" s="86">
        <v>1</v>
      </c>
      <c r="N1788" s="89">
        <v>-0.15652124645892401</v>
      </c>
      <c r="O1788" s="89">
        <v>-0.24459159913324999</v>
      </c>
      <c r="P1788" s="89">
        <v>47.521000000000001</v>
      </c>
      <c r="Q1788" s="89">
        <v>-0.245560276602272</v>
      </c>
      <c r="R1788" s="89">
        <v>47.025450141643098</v>
      </c>
      <c r="S1788" s="89">
        <v>-0.245075937867761</v>
      </c>
      <c r="T1788" s="89">
        <v>-0.27819366707602999</v>
      </c>
      <c r="U1788" s="89">
        <v>0.37713675213675202</v>
      </c>
      <c r="V1788" s="89">
        <v>-0.10491705606606699</v>
      </c>
      <c r="W1788" s="89">
        <v>1</v>
      </c>
      <c r="X1788" s="89">
        <v>-4.1260115606936397E-2</v>
      </c>
      <c r="Y1788" s="89">
        <v>-8.0861923666338108E-3</v>
      </c>
      <c r="Z1788" s="89">
        <v>48.576300000000003</v>
      </c>
      <c r="AA1788" s="89">
        <v>-0.15606155307422301</v>
      </c>
      <c r="AB1788" s="89">
        <v>45.664754335260099</v>
      </c>
      <c r="AC1788" s="89">
        <v>-8.2073872720428501E-2</v>
      </c>
      <c r="AD1788" s="89">
        <v>-9.4192757820376602E-2</v>
      </c>
      <c r="AE1788" s="89">
        <v>0.36965811965812001</v>
      </c>
      <c r="AF1788" s="89">
        <v>-3.48191177412931E-2</v>
      </c>
      <c r="AG1788" s="89">
        <v>1</v>
      </c>
      <c r="AH1788" s="89">
        <v>-0.41061666666666702</v>
      </c>
      <c r="AI1788" s="89">
        <v>-0.82665075504908503</v>
      </c>
      <c r="AJ1788" s="89">
        <v>-99</v>
      </c>
      <c r="AK1788" s="89">
        <v>-99</v>
      </c>
      <c r="AL1788" s="89">
        <v>42.499983333333297</v>
      </c>
      <c r="AM1788" s="89">
        <v>-0.82665075504908503</v>
      </c>
      <c r="AN1788" s="89">
        <v>-0.91163410908709896</v>
      </c>
      <c r="AO1788" s="89">
        <v>0.128205128205128</v>
      </c>
      <c r="AP1788" s="89">
        <v>-0.11687616783167901</v>
      </c>
      <c r="AQ1788" s="89">
        <v>1</v>
      </c>
      <c r="AR1788" s="89">
        <v>2.7037606837606799E-2</v>
      </c>
      <c r="AS1788" s="89">
        <v>0.130785578847291</v>
      </c>
      <c r="AT1788" s="89">
        <v>-99</v>
      </c>
      <c r="AU1788" s="89">
        <v>-99</v>
      </c>
      <c r="AV1788" s="89">
        <v>47.008566666666702</v>
      </c>
      <c r="AW1788" s="89">
        <v>0.130785578847291</v>
      </c>
      <c r="AX1788" s="89">
        <v>9.8607107814500106E-2</v>
      </c>
      <c r="AY1788" s="89">
        <v>0.125</v>
      </c>
      <c r="AZ1788" s="89">
        <v>1.2325888476812499E-2</v>
      </c>
      <c r="BA1788" s="89">
        <v>-99</v>
      </c>
      <c r="BB1788" s="89">
        <v>-99</v>
      </c>
      <c r="BC1788" s="89">
        <v>-99</v>
      </c>
      <c r="BD1788" s="89">
        <v>-99</v>
      </c>
      <c r="BE1788" s="89">
        <v>-99</v>
      </c>
      <c r="BF1788" s="89">
        <v>-99</v>
      </c>
      <c r="BG1788" s="89">
        <v>-99</v>
      </c>
      <c r="BH1788" s="89">
        <v>-99</v>
      </c>
      <c r="BI1788" s="89">
        <v>-99</v>
      </c>
      <c r="BJ1788" s="89">
        <v>-99</v>
      </c>
      <c r="BK1788" s="89">
        <v>-99</v>
      </c>
      <c r="BL1788" s="89">
        <v>-99</v>
      </c>
      <c r="BM1788" s="89">
        <v>-99</v>
      </c>
      <c r="BN1788" s="89">
        <v>-99</v>
      </c>
      <c r="BO1788" s="89">
        <v>-99</v>
      </c>
      <c r="BP1788" s="89">
        <v>-99</v>
      </c>
      <c r="BQ1788" s="89">
        <v>-99</v>
      </c>
      <c r="BR1788" s="89">
        <v>-99</v>
      </c>
      <c r="BS1788" s="89">
        <v>-99</v>
      </c>
      <c r="BT1788" s="89">
        <v>-99</v>
      </c>
      <c r="BU1788" s="89">
        <v>-99</v>
      </c>
      <c r="BV1788" s="89">
        <v>-99</v>
      </c>
      <c r="BW1788" s="89">
        <v>-99</v>
      </c>
      <c r="BX1788" s="89">
        <v>-99</v>
      </c>
      <c r="BY1788" s="89">
        <v>-99</v>
      </c>
      <c r="BZ1788" s="89">
        <v>-99</v>
      </c>
      <c r="CA1788" s="89">
        <v>-99</v>
      </c>
      <c r="CB1788" s="89">
        <v>-99</v>
      </c>
      <c r="CC1788" s="89">
        <v>-99</v>
      </c>
      <c r="CD1788" s="89">
        <v>-99</v>
      </c>
      <c r="CE1788" s="89">
        <v>-99</v>
      </c>
      <c r="CF1788" s="89">
        <v>-99</v>
      </c>
      <c r="CG1788" s="89">
        <v>-99</v>
      </c>
      <c r="CH1788" s="89">
        <v>-99</v>
      </c>
      <c r="CI1788" s="89">
        <v>-99</v>
      </c>
      <c r="CJ1788" s="89">
        <v>-99</v>
      </c>
      <c r="CK1788" s="89">
        <v>-99</v>
      </c>
      <c r="CL1788" s="89">
        <v>-99</v>
      </c>
      <c r="CM1788" s="89">
        <v>-99</v>
      </c>
      <c r="CN1788" s="89">
        <v>-99</v>
      </c>
      <c r="CO1788" s="89">
        <v>-99</v>
      </c>
      <c r="CP1788" s="89">
        <v>-99</v>
      </c>
      <c r="CQ1788" s="89">
        <v>-99</v>
      </c>
      <c r="CR1788" s="89">
        <v>-99</v>
      </c>
      <c r="CS1788" s="89">
        <v>-99</v>
      </c>
      <c r="CT1788" s="89">
        <v>-99</v>
      </c>
      <c r="CU1788" s="86">
        <v>-99</v>
      </c>
      <c r="CV1788" s="86">
        <v>-0.24429999999999999</v>
      </c>
      <c r="CW1788" s="86">
        <v>34</v>
      </c>
      <c r="CX1788" s="86">
        <v>2</v>
      </c>
      <c r="CY1788" s="86">
        <v>0.28160000000000002</v>
      </c>
      <c r="CZ1788" s="86">
        <v>65</v>
      </c>
      <c r="DA1788" s="86">
        <v>2</v>
      </c>
      <c r="DB1788" s="86">
        <v>-0.15029999999999999</v>
      </c>
      <c r="DC1788" s="86">
        <v>39</v>
      </c>
      <c r="DD1788" s="86">
        <v>-99</v>
      </c>
      <c r="DE1788" s="86">
        <v>-99</v>
      </c>
      <c r="DF1788" s="86">
        <v>-99</v>
      </c>
      <c r="DG1788" s="86">
        <v>-99</v>
      </c>
      <c r="DH1788" s="86">
        <v>-99</v>
      </c>
    </row>
    <row r="1789" spans="1:112" x14ac:dyDescent="0.2">
      <c r="A1789" s="85">
        <f>IF(ISERROR(SEARCH('School Lookup'!$F$3,Data!J1789)),A1788,A1788+1)</f>
        <v>0</v>
      </c>
      <c r="B1789" s="85">
        <f>IF(I1789='School Lookup'!$G$13,1,0)</f>
        <v>0</v>
      </c>
      <c r="C1789" s="85">
        <f t="shared" si="27"/>
        <v>1787</v>
      </c>
      <c r="D1789" s="86" t="s">
        <v>6478</v>
      </c>
      <c r="E1789" s="86" t="s">
        <v>6526</v>
      </c>
      <c r="F1789" s="86" t="s">
        <v>2756</v>
      </c>
      <c r="G1789" s="86" t="s">
        <v>3188</v>
      </c>
      <c r="H1789" s="86" t="s">
        <v>243</v>
      </c>
      <c r="I1789" s="86" t="s">
        <v>5465</v>
      </c>
      <c r="J1789" s="86" t="s">
        <v>244</v>
      </c>
      <c r="K1789" s="86" t="s">
        <v>6485</v>
      </c>
      <c r="L1789" s="86">
        <v>1</v>
      </c>
      <c r="M1789" s="86">
        <v>1</v>
      </c>
      <c r="N1789" s="89">
        <v>-1.8225531914893602E-2</v>
      </c>
      <c r="O1789" s="89">
        <v>5.4887621351213098E-2</v>
      </c>
      <c r="P1789" s="89">
        <v>47.476700000000001</v>
      </c>
      <c r="Q1789" s="89">
        <v>-0.25025924014839201</v>
      </c>
      <c r="R1789" s="89">
        <v>46.382972765957398</v>
      </c>
      <c r="S1789" s="89">
        <v>-9.7685809398589396E-2</v>
      </c>
      <c r="T1789" s="89">
        <v>-0.110954968095805</v>
      </c>
      <c r="U1789" s="89">
        <v>0.42190305206463202</v>
      </c>
      <c r="V1789" s="89">
        <v>-4.6812239681354201E-2</v>
      </c>
      <c r="W1789" s="89">
        <v>1</v>
      </c>
      <c r="X1789" s="89">
        <v>-0.178283829787234</v>
      </c>
      <c r="Y1789" s="89">
        <v>-0.33066171886651002</v>
      </c>
      <c r="Z1789" s="89">
        <v>46.162799999999997</v>
      </c>
      <c r="AA1789" s="89">
        <v>-0.45703214552058702</v>
      </c>
      <c r="AB1789" s="89">
        <v>46.382985531914898</v>
      </c>
      <c r="AC1789" s="89">
        <v>-0.39384693219354899</v>
      </c>
      <c r="AD1789" s="89">
        <v>-0.45720634267175397</v>
      </c>
      <c r="AE1789" s="89">
        <v>0.42190305206463202</v>
      </c>
      <c r="AF1789" s="89">
        <v>-0.19289675139652099</v>
      </c>
      <c r="AG1789" s="89">
        <v>1</v>
      </c>
      <c r="AH1789" s="89">
        <v>-2.65632183908046E-2</v>
      </c>
      <c r="AI1789" s="89">
        <v>-1.3068365100812101E-4</v>
      </c>
      <c r="AJ1789" s="89">
        <v>-99</v>
      </c>
      <c r="AK1789" s="89">
        <v>-99</v>
      </c>
      <c r="AL1789" s="89">
        <v>48.275852873563203</v>
      </c>
      <c r="AM1789" s="89">
        <v>-1.3068365100812101E-4</v>
      </c>
      <c r="AN1789" s="89">
        <v>-4.3338884989901801E-2</v>
      </c>
      <c r="AO1789" s="89">
        <v>0.15619389587073601</v>
      </c>
      <c r="AP1789" s="89">
        <v>-6.7692692892665296E-3</v>
      </c>
      <c r="AQ1789" s="89">
        <v>-99</v>
      </c>
      <c r="AR1789" s="89">
        <v>-99</v>
      </c>
      <c r="AS1789" s="89">
        <v>-99</v>
      </c>
      <c r="AT1789" s="89">
        <v>-99</v>
      </c>
      <c r="AU1789" s="89">
        <v>-99</v>
      </c>
      <c r="AV1789" s="89">
        <v>-99</v>
      </c>
      <c r="AW1789" s="89">
        <v>-99</v>
      </c>
      <c r="AX1789" s="89">
        <v>-99</v>
      </c>
      <c r="AY1789" s="89">
        <v>-99</v>
      </c>
      <c r="AZ1789" s="89">
        <v>-99</v>
      </c>
      <c r="BA1789" s="89">
        <v>-99</v>
      </c>
      <c r="BB1789" s="89">
        <v>-99</v>
      </c>
      <c r="BC1789" s="89">
        <v>-99</v>
      </c>
      <c r="BD1789" s="89">
        <v>-99</v>
      </c>
      <c r="BE1789" s="89">
        <v>-99</v>
      </c>
      <c r="BF1789" s="89">
        <v>-99</v>
      </c>
      <c r="BG1789" s="89">
        <v>-99</v>
      </c>
      <c r="BH1789" s="89">
        <v>-99</v>
      </c>
      <c r="BI1789" s="89">
        <v>-99</v>
      </c>
      <c r="BJ1789" s="89">
        <v>-99</v>
      </c>
      <c r="BK1789" s="89">
        <v>-99</v>
      </c>
      <c r="BL1789" s="89">
        <v>-99</v>
      </c>
      <c r="BM1789" s="89">
        <v>-99</v>
      </c>
      <c r="BN1789" s="89">
        <v>-99</v>
      </c>
      <c r="BO1789" s="89">
        <v>-99</v>
      </c>
      <c r="BP1789" s="89">
        <v>-99</v>
      </c>
      <c r="BQ1789" s="89">
        <v>-99</v>
      </c>
      <c r="BR1789" s="89">
        <v>-99</v>
      </c>
      <c r="BS1789" s="89">
        <v>-99</v>
      </c>
      <c r="BT1789" s="89">
        <v>-99</v>
      </c>
      <c r="BU1789" s="89">
        <v>-99</v>
      </c>
      <c r="BV1789" s="89">
        <v>-99</v>
      </c>
      <c r="BW1789" s="89">
        <v>-99</v>
      </c>
      <c r="BX1789" s="89">
        <v>-99</v>
      </c>
      <c r="BY1789" s="89">
        <v>-99</v>
      </c>
      <c r="BZ1789" s="89">
        <v>-99</v>
      </c>
      <c r="CA1789" s="89">
        <v>-99</v>
      </c>
      <c r="CB1789" s="89">
        <v>-99</v>
      </c>
      <c r="CC1789" s="89">
        <v>-99</v>
      </c>
      <c r="CD1789" s="89">
        <v>-99</v>
      </c>
      <c r="CE1789" s="89">
        <v>-99</v>
      </c>
      <c r="CF1789" s="89">
        <v>-99</v>
      </c>
      <c r="CG1789" s="89">
        <v>-99</v>
      </c>
      <c r="CH1789" s="89">
        <v>-99</v>
      </c>
      <c r="CI1789" s="89">
        <v>-99</v>
      </c>
      <c r="CJ1789" s="89">
        <v>-99</v>
      </c>
      <c r="CK1789" s="89">
        <v>-99</v>
      </c>
      <c r="CL1789" s="89">
        <v>-99</v>
      </c>
      <c r="CM1789" s="89">
        <v>-99</v>
      </c>
      <c r="CN1789" s="89">
        <v>-99</v>
      </c>
      <c r="CO1789" s="89">
        <v>-99</v>
      </c>
      <c r="CP1789" s="89">
        <v>-99</v>
      </c>
      <c r="CQ1789" s="89">
        <v>-99</v>
      </c>
      <c r="CR1789" s="89">
        <v>-99</v>
      </c>
      <c r="CS1789" s="89">
        <v>-99</v>
      </c>
      <c r="CT1789" s="89">
        <v>-99</v>
      </c>
      <c r="CU1789" s="86">
        <v>-99</v>
      </c>
      <c r="CV1789" s="86">
        <v>-0.2465</v>
      </c>
      <c r="CW1789" s="86">
        <v>34</v>
      </c>
      <c r="CX1789" s="86">
        <v>2</v>
      </c>
      <c r="CY1789" s="86">
        <v>0.2379</v>
      </c>
      <c r="CZ1789" s="86">
        <v>64</v>
      </c>
      <c r="DA1789" s="86">
        <v>2</v>
      </c>
      <c r="DB1789" s="86">
        <v>-0.2984</v>
      </c>
      <c r="DC1789" s="86">
        <v>32</v>
      </c>
      <c r="DD1789" s="86">
        <v>-99</v>
      </c>
      <c r="DE1789" s="86">
        <v>-99</v>
      </c>
      <c r="DF1789" s="86">
        <v>-99</v>
      </c>
      <c r="DG1789" s="86">
        <v>-99</v>
      </c>
      <c r="DH1789" s="86">
        <v>-99</v>
      </c>
    </row>
    <row r="1790" spans="1:112" x14ac:dyDescent="0.2">
      <c r="A1790" s="85">
        <f>IF(ISERROR(SEARCH('School Lookup'!$F$3,Data!J1790)),A1789,A1789+1)</f>
        <v>0</v>
      </c>
      <c r="B1790" s="85">
        <f>IF(I1790='School Lookup'!$G$13,1,0)</f>
        <v>0</v>
      </c>
      <c r="C1790" s="85">
        <f t="shared" si="27"/>
        <v>1788</v>
      </c>
      <c r="D1790" s="86" t="s">
        <v>6478</v>
      </c>
      <c r="E1790" s="86" t="s">
        <v>6531</v>
      </c>
      <c r="F1790" s="86" t="s">
        <v>2748</v>
      </c>
      <c r="G1790" s="86" t="s">
        <v>3035</v>
      </c>
      <c r="H1790" s="86" t="s">
        <v>235</v>
      </c>
      <c r="I1790" s="86" t="s">
        <v>4124</v>
      </c>
      <c r="J1790" s="86" t="s">
        <v>378</v>
      </c>
      <c r="K1790" s="86" t="s">
        <v>10</v>
      </c>
      <c r="L1790" s="86">
        <v>1</v>
      </c>
      <c r="M1790" s="86">
        <v>1</v>
      </c>
      <c r="N1790" s="89">
        <v>-0.13542727272727301</v>
      </c>
      <c r="O1790" s="89">
        <v>-0.19891262179904401</v>
      </c>
      <c r="P1790" s="89">
        <v>40.125</v>
      </c>
      <c r="Q1790" s="89">
        <v>-1.0300644388392901</v>
      </c>
      <c r="R1790" s="89">
        <v>54.5454636363636</v>
      </c>
      <c r="S1790" s="89">
        <v>-0.61448853031916795</v>
      </c>
      <c r="T1790" s="89">
        <v>-0.69735390521509399</v>
      </c>
      <c r="U1790" s="89">
        <v>0.202263083451202</v>
      </c>
      <c r="V1790" s="89">
        <v>-0.141048951125542</v>
      </c>
      <c r="W1790" s="89">
        <v>1</v>
      </c>
      <c r="X1790" s="89">
        <v>-7.5148936170212802E-2</v>
      </c>
      <c r="Y1790" s="89">
        <v>-8.7865843655859796E-2</v>
      </c>
      <c r="Z1790" s="89">
        <v>43.2742</v>
      </c>
      <c r="AA1790" s="89">
        <v>-0.81724911396498801</v>
      </c>
      <c r="AB1790" s="89">
        <v>52.482228368794303</v>
      </c>
      <c r="AC1790" s="89">
        <v>-0.45255747881042402</v>
      </c>
      <c r="AD1790" s="89">
        <v>-0.52556608495350599</v>
      </c>
      <c r="AE1790" s="89">
        <v>0.19943422913719899</v>
      </c>
      <c r="AF1790" s="89">
        <v>-0.104815867013358</v>
      </c>
      <c r="AG1790" s="89">
        <v>1</v>
      </c>
      <c r="AH1790" s="89">
        <v>2.8291304347826101E-2</v>
      </c>
      <c r="AI1790" s="89">
        <v>0.117921541251486</v>
      </c>
      <c r="AJ1790" s="89">
        <v>47.833300000000001</v>
      </c>
      <c r="AK1790" s="89">
        <v>-7.7719845969581203E-2</v>
      </c>
      <c r="AL1790" s="89">
        <v>46.376824637681203</v>
      </c>
      <c r="AM1790" s="89">
        <v>2.01008476409524E-2</v>
      </c>
      <c r="AN1790" s="89">
        <v>-2.2084782875639301E-2</v>
      </c>
      <c r="AO1790" s="89">
        <v>9.7595473833097607E-2</v>
      </c>
      <c r="AP1790" s="89">
        <v>-2.1553748492491001E-3</v>
      </c>
      <c r="AQ1790" s="89">
        <v>1</v>
      </c>
      <c r="AR1790" s="89">
        <v>-6.8352702702702703E-2</v>
      </c>
      <c r="AS1790" s="89">
        <v>-8.3634283684362404E-2</v>
      </c>
      <c r="AT1790" s="89">
        <v>46.965499999999999</v>
      </c>
      <c r="AU1790" s="89">
        <v>-0.18704125642863201</v>
      </c>
      <c r="AV1790" s="89">
        <v>62.162172972973003</v>
      </c>
      <c r="AW1790" s="89">
        <v>-0.135337770056497</v>
      </c>
      <c r="AX1790" s="89">
        <v>-0.18183234156193401</v>
      </c>
      <c r="AY1790" s="89">
        <v>0.10466760961810501</v>
      </c>
      <c r="AZ1790" s="89">
        <v>-1.90319565425504E-2</v>
      </c>
      <c r="BA1790" s="89">
        <v>1</v>
      </c>
      <c r="BB1790" s="89">
        <v>-7.02457142857143E-2</v>
      </c>
      <c r="BC1790" s="89">
        <v>6.6409234305840295E-2</v>
      </c>
      <c r="BD1790" s="89">
        <v>41.1935</v>
      </c>
      <c r="BE1790" s="89">
        <v>-0.70997927673927497</v>
      </c>
      <c r="BF1790" s="89">
        <v>45.7143057142857</v>
      </c>
      <c r="BG1790" s="89">
        <v>-0.32178502121671698</v>
      </c>
      <c r="BH1790" s="89">
        <v>-0.33409196924504198</v>
      </c>
      <c r="BI1790" s="89">
        <v>9.9009900990099001E-2</v>
      </c>
      <c r="BJ1790" s="89">
        <v>-3.3078412796538802E-2</v>
      </c>
      <c r="BK1790" s="89">
        <v>1</v>
      </c>
      <c r="BL1790" s="89">
        <v>1.5088571428571401E-2</v>
      </c>
      <c r="BM1790" s="89">
        <v>0.21849486498701901</v>
      </c>
      <c r="BN1790" s="89">
        <v>42.258099999999999</v>
      </c>
      <c r="BO1790" s="89">
        <v>-0.71828763420410502</v>
      </c>
      <c r="BP1790" s="89">
        <v>45.714248571428598</v>
      </c>
      <c r="BQ1790" s="89">
        <v>-0.24989638460854299</v>
      </c>
      <c r="BR1790" s="89">
        <v>-0.25026429484329599</v>
      </c>
      <c r="BS1790" s="89">
        <v>9.9009900990099001E-2</v>
      </c>
      <c r="BT1790" s="89">
        <v>-2.47786430537917E-2</v>
      </c>
      <c r="BU1790" s="89">
        <v>1</v>
      </c>
      <c r="BV1790" s="89">
        <v>0.159085714285714</v>
      </c>
      <c r="BW1790" s="89">
        <v>0.523592174530643</v>
      </c>
      <c r="BX1790" s="89">
        <v>59.580599999999997</v>
      </c>
      <c r="BY1790" s="89">
        <v>1.0802504878927</v>
      </c>
      <c r="BZ1790" s="89">
        <v>52.857120000000002</v>
      </c>
      <c r="CA1790" s="89">
        <v>0.80192133121167397</v>
      </c>
      <c r="CB1790" s="89">
        <v>0.85511117890910404</v>
      </c>
      <c r="CC1790" s="89">
        <v>9.9009900990099001E-2</v>
      </c>
      <c r="CD1790" s="89">
        <v>8.4664473159317299E-2</v>
      </c>
      <c r="CE1790" s="89">
        <v>1</v>
      </c>
      <c r="CF1790" s="89">
        <v>0.1555</v>
      </c>
      <c r="CG1790" s="89">
        <v>0.55956563921862201</v>
      </c>
      <c r="CH1790" s="89">
        <v>42.781300000000002</v>
      </c>
      <c r="CI1790" s="89">
        <v>-0.74354266912475897</v>
      </c>
      <c r="CJ1790" s="89">
        <v>48.571417142857101</v>
      </c>
      <c r="CK1790" s="89">
        <v>-9.1988514953068604E-2</v>
      </c>
      <c r="CL1790" s="89">
        <v>-9.0390663127364698E-2</v>
      </c>
      <c r="CM1790" s="89">
        <v>9.9009900990099001E-2</v>
      </c>
      <c r="CN1790" s="89">
        <v>-8.9495706066697704E-3</v>
      </c>
      <c r="CO1790" s="89">
        <v>95.66</v>
      </c>
      <c r="CP1790" s="89" t="s">
        <v>6987</v>
      </c>
      <c r="CQ1790" s="89">
        <v>-2.44</v>
      </c>
      <c r="CR1790" s="89" t="s">
        <v>6987</v>
      </c>
      <c r="CS1790" s="89" t="s">
        <v>6987</v>
      </c>
      <c r="CT1790" s="89">
        <v>-99</v>
      </c>
      <c r="CU1790" s="86" t="s">
        <v>6988</v>
      </c>
      <c r="CV1790" s="86">
        <v>-0.2492</v>
      </c>
      <c r="CW1790" s="86">
        <v>34</v>
      </c>
      <c r="CX1790" s="86">
        <v>4</v>
      </c>
      <c r="CY1790" s="86">
        <v>-0.2001</v>
      </c>
      <c r="CZ1790" s="86">
        <v>42</v>
      </c>
      <c r="DA1790" s="86">
        <v>8</v>
      </c>
      <c r="DB1790" s="86">
        <v>-0.50660000000000005</v>
      </c>
      <c r="DC1790" s="86">
        <v>23</v>
      </c>
      <c r="DD1790" s="86">
        <v>-99</v>
      </c>
      <c r="DE1790" s="86">
        <v>-99</v>
      </c>
      <c r="DF1790" s="86">
        <v>-99</v>
      </c>
      <c r="DG1790" s="86">
        <v>-99</v>
      </c>
      <c r="DH1790" s="86">
        <v>-99</v>
      </c>
    </row>
    <row r="1791" spans="1:112" x14ac:dyDescent="0.2">
      <c r="A1791" s="85">
        <f>IF(ISERROR(SEARCH('School Lookup'!$F$3,Data!J1791)),A1790,A1790+1)</f>
        <v>0</v>
      </c>
      <c r="B1791" s="85">
        <f>IF(I1791='School Lookup'!$G$13,1,0)</f>
        <v>0</v>
      </c>
      <c r="C1791" s="85">
        <f t="shared" si="27"/>
        <v>1789</v>
      </c>
      <c r="D1791" s="86" t="s">
        <v>6478</v>
      </c>
      <c r="E1791" s="86" t="s">
        <v>6479</v>
      </c>
      <c r="F1791" s="86" t="s">
        <v>2740</v>
      </c>
      <c r="G1791" s="86" t="s">
        <v>3103</v>
      </c>
      <c r="H1791" s="86" t="s">
        <v>40</v>
      </c>
      <c r="I1791" s="86" t="s">
        <v>4846</v>
      </c>
      <c r="J1791" s="86" t="s">
        <v>98</v>
      </c>
      <c r="K1791" s="86" t="s">
        <v>26</v>
      </c>
      <c r="L1791" s="86">
        <v>1</v>
      </c>
      <c r="M1791" s="86">
        <v>1</v>
      </c>
      <c r="N1791" s="89">
        <v>-0.27981932773109203</v>
      </c>
      <c r="O1791" s="89">
        <v>-0.51159346096507796</v>
      </c>
      <c r="P1791" s="89">
        <v>51.942900000000002</v>
      </c>
      <c r="Q1791" s="89">
        <v>0.22347689957348199</v>
      </c>
      <c r="R1791" s="89">
        <v>50.840337815125999</v>
      </c>
      <c r="S1791" s="89">
        <v>-0.14405828069579801</v>
      </c>
      <c r="T1791" s="89">
        <v>-0.16357227597653701</v>
      </c>
      <c r="U1791" s="89">
        <v>0.37421383647798701</v>
      </c>
      <c r="V1791" s="89">
        <v>-6.1211008934616097E-2</v>
      </c>
      <c r="W1791" s="89">
        <v>1</v>
      </c>
      <c r="X1791" s="89">
        <v>-0.102905042016807</v>
      </c>
      <c r="Y1791" s="89">
        <v>-0.15320811313536201</v>
      </c>
      <c r="Z1791" s="89">
        <v>47.028199999999998</v>
      </c>
      <c r="AA1791" s="89">
        <v>-0.34911420447932601</v>
      </c>
      <c r="AB1791" s="89">
        <v>48.7395218487395</v>
      </c>
      <c r="AC1791" s="89">
        <v>-0.25116115880734402</v>
      </c>
      <c r="AD1791" s="89">
        <v>-0.29106987728327099</v>
      </c>
      <c r="AE1791" s="89">
        <v>0.37421383647798701</v>
      </c>
      <c r="AF1791" s="89">
        <v>-0.10892237546135</v>
      </c>
      <c r="AG1791" s="89">
        <v>1</v>
      </c>
      <c r="AH1791" s="89">
        <v>5.4111428571428602E-2</v>
      </c>
      <c r="AI1791" s="89">
        <v>0.17348893952015099</v>
      </c>
      <c r="AJ1791" s="89">
        <v>-99</v>
      </c>
      <c r="AK1791" s="89">
        <v>-99</v>
      </c>
      <c r="AL1791" s="89">
        <v>54.285712857142897</v>
      </c>
      <c r="AM1791" s="89">
        <v>0.17348893952015099</v>
      </c>
      <c r="AN1791" s="89">
        <v>0.13905606804986001</v>
      </c>
      <c r="AO1791" s="89">
        <v>0.110062893081761</v>
      </c>
      <c r="AP1791" s="89">
        <v>1.53049131501418E-2</v>
      </c>
      <c r="AQ1791" s="89">
        <v>1</v>
      </c>
      <c r="AR1791" s="89">
        <v>-0.29667777777777798</v>
      </c>
      <c r="AS1791" s="89">
        <v>-0.59686703705370603</v>
      </c>
      <c r="AT1791" s="89">
        <v>-99</v>
      </c>
      <c r="AU1791" s="89">
        <v>-99</v>
      </c>
      <c r="AV1791" s="89">
        <v>56.6666666666667</v>
      </c>
      <c r="AW1791" s="89">
        <v>-0.59686703705370603</v>
      </c>
      <c r="AX1791" s="89">
        <v>-0.66818956666434204</v>
      </c>
      <c r="AY1791" s="89">
        <v>0.14150943396226401</v>
      </c>
      <c r="AZ1791" s="89">
        <v>-9.45551273581616E-2</v>
      </c>
      <c r="BA1791" s="89">
        <v>-99</v>
      </c>
      <c r="BB1791" s="89">
        <v>-99</v>
      </c>
      <c r="BC1791" s="89">
        <v>-99</v>
      </c>
      <c r="BD1791" s="89">
        <v>-99</v>
      </c>
      <c r="BE1791" s="89">
        <v>-99</v>
      </c>
      <c r="BF1791" s="89">
        <v>-99</v>
      </c>
      <c r="BG1791" s="89">
        <v>-99</v>
      </c>
      <c r="BH1791" s="89">
        <v>-99</v>
      </c>
      <c r="BI1791" s="89">
        <v>-99</v>
      </c>
      <c r="BJ1791" s="89">
        <v>-99</v>
      </c>
      <c r="BK1791" s="89">
        <v>-99</v>
      </c>
      <c r="BL1791" s="89">
        <v>-99</v>
      </c>
      <c r="BM1791" s="89">
        <v>-99</v>
      </c>
      <c r="BN1791" s="89">
        <v>-99</v>
      </c>
      <c r="BO1791" s="89">
        <v>-99</v>
      </c>
      <c r="BP1791" s="89">
        <v>-99</v>
      </c>
      <c r="BQ1791" s="89">
        <v>-99</v>
      </c>
      <c r="BR1791" s="89">
        <v>-99</v>
      </c>
      <c r="BS1791" s="89">
        <v>-99</v>
      </c>
      <c r="BT1791" s="89">
        <v>-99</v>
      </c>
      <c r="BU1791" s="89">
        <v>-99</v>
      </c>
      <c r="BV1791" s="89">
        <v>-99</v>
      </c>
      <c r="BW1791" s="89">
        <v>-99</v>
      </c>
      <c r="BX1791" s="89">
        <v>-99</v>
      </c>
      <c r="BY1791" s="89">
        <v>-99</v>
      </c>
      <c r="BZ1791" s="89">
        <v>-99</v>
      </c>
      <c r="CA1791" s="89">
        <v>-99</v>
      </c>
      <c r="CB1791" s="89">
        <v>-99</v>
      </c>
      <c r="CC1791" s="89">
        <v>-99</v>
      </c>
      <c r="CD1791" s="89">
        <v>-99</v>
      </c>
      <c r="CE1791" s="89">
        <v>-99</v>
      </c>
      <c r="CF1791" s="89">
        <v>-99</v>
      </c>
      <c r="CG1791" s="89">
        <v>-99</v>
      </c>
      <c r="CH1791" s="89">
        <v>-99</v>
      </c>
      <c r="CI1791" s="89">
        <v>-99</v>
      </c>
      <c r="CJ1791" s="89">
        <v>-99</v>
      </c>
      <c r="CK1791" s="89">
        <v>-99</v>
      </c>
      <c r="CL1791" s="89">
        <v>-99</v>
      </c>
      <c r="CM1791" s="89">
        <v>-99</v>
      </c>
      <c r="CN1791" s="89">
        <v>-99</v>
      </c>
      <c r="CO1791" s="89">
        <v>-99</v>
      </c>
      <c r="CP1791" s="89">
        <v>-99</v>
      </c>
      <c r="CQ1791" s="89">
        <v>-99</v>
      </c>
      <c r="CR1791" s="89">
        <v>-99</v>
      </c>
      <c r="CS1791" s="89">
        <v>-99</v>
      </c>
      <c r="CT1791" s="89">
        <v>-99</v>
      </c>
      <c r="CU1791" s="86">
        <v>-99</v>
      </c>
      <c r="CV1791" s="86">
        <v>-0.24940000000000001</v>
      </c>
      <c r="CW1791" s="86">
        <v>34</v>
      </c>
      <c r="CX1791" s="86">
        <v>2</v>
      </c>
      <c r="CY1791" s="86">
        <v>0.1123</v>
      </c>
      <c r="CZ1791" s="86">
        <v>57</v>
      </c>
      <c r="DA1791" s="86">
        <v>2</v>
      </c>
      <c r="DB1791" s="86">
        <v>-4.7E-2</v>
      </c>
      <c r="DC1791" s="86">
        <v>44</v>
      </c>
      <c r="DD1791" s="86">
        <v>-99</v>
      </c>
      <c r="DE1791" s="86">
        <v>-99</v>
      </c>
      <c r="DF1791" s="86">
        <v>-99</v>
      </c>
      <c r="DG1791" s="86">
        <v>-99</v>
      </c>
      <c r="DH1791" s="86">
        <v>-99</v>
      </c>
    </row>
    <row r="1792" spans="1:112" x14ac:dyDescent="0.2">
      <c r="A1792" s="85">
        <f>IF(ISERROR(SEARCH('School Lookup'!$F$3,Data!J1792)),A1791,A1791+1)</f>
        <v>0</v>
      </c>
      <c r="B1792" s="85">
        <f>IF(I1792='School Lookup'!$G$13,1,0)</f>
        <v>0</v>
      </c>
      <c r="C1792" s="85">
        <f t="shared" si="27"/>
        <v>1790</v>
      </c>
      <c r="D1792" s="86" t="s">
        <v>6478</v>
      </c>
      <c r="E1792" s="86" t="s">
        <v>6257</v>
      </c>
      <c r="F1792" s="86" t="s">
        <v>1718</v>
      </c>
      <c r="G1792" s="86" t="s">
        <v>3148</v>
      </c>
      <c r="H1792" s="86" t="s">
        <v>597</v>
      </c>
      <c r="I1792" s="86" t="s">
        <v>4478</v>
      </c>
      <c r="J1792" s="86" t="s">
        <v>129</v>
      </c>
      <c r="K1792" s="86" t="s">
        <v>208</v>
      </c>
      <c r="L1792" s="86">
        <v>1</v>
      </c>
      <c r="M1792" s="86">
        <v>1</v>
      </c>
      <c r="N1792" s="89">
        <v>6.1789106145251398E-2</v>
      </c>
      <c r="O1792" s="89">
        <v>0.22815923365391799</v>
      </c>
      <c r="P1792" s="89">
        <v>31.699200000000001</v>
      </c>
      <c r="Q1792" s="89">
        <v>-1.92380094102651</v>
      </c>
      <c r="R1792" s="89">
        <v>39.944123184357501</v>
      </c>
      <c r="S1792" s="89">
        <v>-0.847820853686297</v>
      </c>
      <c r="T1792" s="89">
        <v>-0.96210836737104299</v>
      </c>
      <c r="U1792" s="89">
        <v>0.39601769911504398</v>
      </c>
      <c r="V1792" s="89">
        <v>-0.381011941945612</v>
      </c>
      <c r="W1792" s="89">
        <v>1</v>
      </c>
      <c r="X1792" s="89">
        <v>0.208540502793296</v>
      </c>
      <c r="Y1792" s="89">
        <v>0.57998402951059602</v>
      </c>
      <c r="Z1792" s="89">
        <v>48.122</v>
      </c>
      <c r="AA1792" s="89">
        <v>-0.21271410751730699</v>
      </c>
      <c r="AB1792" s="89">
        <v>45.251386871508402</v>
      </c>
      <c r="AC1792" s="89">
        <v>0.183634960996644</v>
      </c>
      <c r="AD1792" s="89">
        <v>0.215185853716228</v>
      </c>
      <c r="AE1792" s="89">
        <v>0.39601769911504398</v>
      </c>
      <c r="AF1792" s="89">
        <v>8.5217406670807003E-2</v>
      </c>
      <c r="AG1792" s="89">
        <v>1</v>
      </c>
      <c r="AH1792" s="89">
        <v>9.02531914893617E-2</v>
      </c>
      <c r="AI1792" s="89">
        <v>0.25126950001631898</v>
      </c>
      <c r="AJ1792" s="89">
        <v>-99</v>
      </c>
      <c r="AK1792" s="89">
        <v>-99</v>
      </c>
      <c r="AL1792" s="89">
        <v>34.042538297872298</v>
      </c>
      <c r="AM1792" s="89">
        <v>0.25126950001631898</v>
      </c>
      <c r="AN1792" s="89">
        <v>0.220767924232839</v>
      </c>
      <c r="AO1792" s="89">
        <v>0.20796460176991099</v>
      </c>
      <c r="AP1792" s="89">
        <v>4.5911913446652498E-2</v>
      </c>
      <c r="AQ1792" s="89">
        <v>-99</v>
      </c>
      <c r="AR1792" s="89">
        <v>-99</v>
      </c>
      <c r="AS1792" s="89">
        <v>-99</v>
      </c>
      <c r="AT1792" s="89">
        <v>-99</v>
      </c>
      <c r="AU1792" s="89">
        <v>-99</v>
      </c>
      <c r="AV1792" s="89">
        <v>-99</v>
      </c>
      <c r="AW1792" s="89">
        <v>-99</v>
      </c>
      <c r="AX1792" s="89">
        <v>-99</v>
      </c>
      <c r="AY1792" s="89">
        <v>-99</v>
      </c>
      <c r="AZ1792" s="89">
        <v>-99</v>
      </c>
      <c r="BA1792" s="89">
        <v>-99</v>
      </c>
      <c r="BB1792" s="89">
        <v>-99</v>
      </c>
      <c r="BC1792" s="89">
        <v>-99</v>
      </c>
      <c r="BD1792" s="89">
        <v>-99</v>
      </c>
      <c r="BE1792" s="89">
        <v>-99</v>
      </c>
      <c r="BF1792" s="89">
        <v>-99</v>
      </c>
      <c r="BG1792" s="89">
        <v>-99</v>
      </c>
      <c r="BH1792" s="89">
        <v>-99</v>
      </c>
      <c r="BI1792" s="89">
        <v>-99</v>
      </c>
      <c r="BJ1792" s="89">
        <v>-99</v>
      </c>
      <c r="BK1792" s="89">
        <v>-99</v>
      </c>
      <c r="BL1792" s="89">
        <v>-99</v>
      </c>
      <c r="BM1792" s="89">
        <v>-99</v>
      </c>
      <c r="BN1792" s="89">
        <v>-99</v>
      </c>
      <c r="BO1792" s="89">
        <v>-99</v>
      </c>
      <c r="BP1792" s="89">
        <v>-99</v>
      </c>
      <c r="BQ1792" s="89">
        <v>-99</v>
      </c>
      <c r="BR1792" s="89">
        <v>-99</v>
      </c>
      <c r="BS1792" s="89">
        <v>-99</v>
      </c>
      <c r="BT1792" s="89">
        <v>-99</v>
      </c>
      <c r="BU1792" s="89">
        <v>-99</v>
      </c>
      <c r="BV1792" s="89">
        <v>-99</v>
      </c>
      <c r="BW1792" s="89">
        <v>-99</v>
      </c>
      <c r="BX1792" s="89">
        <v>-99</v>
      </c>
      <c r="BY1792" s="89">
        <v>-99</v>
      </c>
      <c r="BZ1792" s="89">
        <v>-99</v>
      </c>
      <c r="CA1792" s="89">
        <v>-99</v>
      </c>
      <c r="CB1792" s="89">
        <v>-99</v>
      </c>
      <c r="CC1792" s="89">
        <v>-99</v>
      </c>
      <c r="CD1792" s="89">
        <v>-99</v>
      </c>
      <c r="CE1792" s="89">
        <v>-99</v>
      </c>
      <c r="CF1792" s="89">
        <v>-99</v>
      </c>
      <c r="CG1792" s="89">
        <v>-99</v>
      </c>
      <c r="CH1792" s="89">
        <v>-99</v>
      </c>
      <c r="CI1792" s="89">
        <v>-99</v>
      </c>
      <c r="CJ1792" s="89">
        <v>-99</v>
      </c>
      <c r="CK1792" s="89">
        <v>-99</v>
      </c>
      <c r="CL1792" s="89">
        <v>-99</v>
      </c>
      <c r="CM1792" s="89">
        <v>-99</v>
      </c>
      <c r="CN1792" s="89">
        <v>-99</v>
      </c>
      <c r="CO1792" s="89">
        <v>-99</v>
      </c>
      <c r="CP1792" s="89">
        <v>-99</v>
      </c>
      <c r="CQ1792" s="89">
        <v>-99</v>
      </c>
      <c r="CR1792" s="89">
        <v>-99</v>
      </c>
      <c r="CS1792" s="89">
        <v>-99</v>
      </c>
      <c r="CT1792" s="89">
        <v>-99</v>
      </c>
      <c r="CU1792" s="86">
        <v>-99</v>
      </c>
      <c r="CV1792" s="86">
        <v>-0.24990000000000001</v>
      </c>
      <c r="CW1792" s="86">
        <v>34</v>
      </c>
      <c r="CX1792" s="86">
        <v>2</v>
      </c>
      <c r="CY1792" s="86">
        <v>0.39779999999999999</v>
      </c>
      <c r="CZ1792" s="86">
        <v>70</v>
      </c>
      <c r="DA1792" s="86">
        <v>2</v>
      </c>
      <c r="DB1792" s="86">
        <v>-0.84609999999999996</v>
      </c>
      <c r="DC1792" s="86">
        <v>13</v>
      </c>
      <c r="DD1792" s="86">
        <v>-99</v>
      </c>
      <c r="DE1792" s="86">
        <v>-99</v>
      </c>
      <c r="DF1792" s="86">
        <v>-99</v>
      </c>
      <c r="DG1792" s="86">
        <v>-99</v>
      </c>
      <c r="DH1792" s="86">
        <v>-99</v>
      </c>
    </row>
    <row r="1793" spans="1:112" x14ac:dyDescent="0.2">
      <c r="A1793" s="85">
        <f>IF(ISERROR(SEARCH('School Lookup'!$F$3,Data!J1793)),A1792,A1792+1)</f>
        <v>0</v>
      </c>
      <c r="B1793" s="85">
        <f>IF(I1793='School Lookup'!$G$13,1,0)</f>
        <v>0</v>
      </c>
      <c r="C1793" s="85">
        <f t="shared" si="27"/>
        <v>1791</v>
      </c>
      <c r="D1793" s="86" t="s">
        <v>6478</v>
      </c>
      <c r="E1793" s="86" t="s">
        <v>6598</v>
      </c>
      <c r="F1793" s="86" t="s">
        <v>2755</v>
      </c>
      <c r="G1793" s="86" t="s">
        <v>3269</v>
      </c>
      <c r="H1793" s="86" t="s">
        <v>577</v>
      </c>
      <c r="I1793" s="86" t="s">
        <v>6106</v>
      </c>
      <c r="J1793" s="86" t="s">
        <v>6107</v>
      </c>
      <c r="K1793" s="86" t="s">
        <v>31</v>
      </c>
      <c r="L1793" s="86">
        <v>1</v>
      </c>
      <c r="M1793" s="86">
        <v>1</v>
      </c>
      <c r="N1793" s="89">
        <v>-0.11722275862069</v>
      </c>
      <c r="O1793" s="89">
        <v>-0.15949076616228</v>
      </c>
      <c r="P1793" s="89">
        <v>50.209000000000003</v>
      </c>
      <c r="Q1793" s="89">
        <v>3.9559678521187802E-2</v>
      </c>
      <c r="R1793" s="89">
        <v>53.1034231034483</v>
      </c>
      <c r="S1793" s="89">
        <v>-5.9965543820546002E-2</v>
      </c>
      <c r="T1793" s="89">
        <v>-6.8155031587303197E-2</v>
      </c>
      <c r="U1793" s="89">
        <v>0.37467700258397901</v>
      </c>
      <c r="V1793" s="89">
        <v>-2.55361229461472E-2</v>
      </c>
      <c r="W1793" s="89">
        <v>1</v>
      </c>
      <c r="X1793" s="89">
        <v>-0.15396241379310299</v>
      </c>
      <c r="Y1793" s="89">
        <v>-0.27340525332357501</v>
      </c>
      <c r="Z1793" s="89">
        <v>43.244399999999999</v>
      </c>
      <c r="AA1793" s="89">
        <v>-0.82096526215429899</v>
      </c>
      <c r="AB1793" s="89">
        <v>45.517244137931002</v>
      </c>
      <c r="AC1793" s="89">
        <v>-0.547185257738937</v>
      </c>
      <c r="AD1793" s="89">
        <v>-0.63574612845506695</v>
      </c>
      <c r="AE1793" s="89">
        <v>0.37467700258397901</v>
      </c>
      <c r="AF1793" s="89">
        <v>-0.238199453813914</v>
      </c>
      <c r="AG1793" s="89">
        <v>1</v>
      </c>
      <c r="AH1793" s="89">
        <v>-3.6286597938144302E-2</v>
      </c>
      <c r="AI1793" s="89">
        <v>-2.10563344784555E-2</v>
      </c>
      <c r="AJ1793" s="89">
        <v>46.854199999999999</v>
      </c>
      <c r="AK1793" s="89">
        <v>-0.17356491545571501</v>
      </c>
      <c r="AL1793" s="89">
        <v>45.360801030927803</v>
      </c>
      <c r="AM1793" s="89">
        <v>-9.7310624967084994E-2</v>
      </c>
      <c r="AN1793" s="89">
        <v>-0.14543063308267801</v>
      </c>
      <c r="AO1793" s="89">
        <v>0.12532299741602099</v>
      </c>
      <c r="AP1793" s="89">
        <v>-1.82258028540307E-2</v>
      </c>
      <c r="AQ1793" s="89">
        <v>1</v>
      </c>
      <c r="AR1793" s="89">
        <v>0.17404226804123701</v>
      </c>
      <c r="AS1793" s="89">
        <v>0.46122500606683298</v>
      </c>
      <c r="AT1793" s="89">
        <v>49.348799999999997</v>
      </c>
      <c r="AU1793" s="89">
        <v>7.1996462168759004E-2</v>
      </c>
      <c r="AV1793" s="89">
        <v>39.175249484536103</v>
      </c>
      <c r="AW1793" s="89">
        <v>0.26661073411779601</v>
      </c>
      <c r="AX1793" s="89">
        <v>0.241738974719196</v>
      </c>
      <c r="AY1793" s="89">
        <v>0.12532299741602099</v>
      </c>
      <c r="AZ1793" s="89">
        <v>3.02954529040853E-2</v>
      </c>
      <c r="BA1793" s="89">
        <v>-99</v>
      </c>
      <c r="BB1793" s="89">
        <v>-99</v>
      </c>
      <c r="BC1793" s="89">
        <v>-99</v>
      </c>
      <c r="BD1793" s="89">
        <v>-99</v>
      </c>
      <c r="BE1793" s="89">
        <v>-99</v>
      </c>
      <c r="BF1793" s="89">
        <v>-99</v>
      </c>
      <c r="BG1793" s="89">
        <v>-99</v>
      </c>
      <c r="BH1793" s="89">
        <v>-99</v>
      </c>
      <c r="BI1793" s="89">
        <v>-99</v>
      </c>
      <c r="BJ1793" s="89">
        <v>-99</v>
      </c>
      <c r="BK1793" s="89">
        <v>-99</v>
      </c>
      <c r="BL1793" s="89">
        <v>-99</v>
      </c>
      <c r="BM1793" s="89">
        <v>-99</v>
      </c>
      <c r="BN1793" s="89">
        <v>-99</v>
      </c>
      <c r="BO1793" s="89">
        <v>-99</v>
      </c>
      <c r="BP1793" s="89">
        <v>-99</v>
      </c>
      <c r="BQ1793" s="89">
        <v>-99</v>
      </c>
      <c r="BR1793" s="89">
        <v>-99</v>
      </c>
      <c r="BS1793" s="89">
        <v>-99</v>
      </c>
      <c r="BT1793" s="89">
        <v>-99</v>
      </c>
      <c r="BU1793" s="89">
        <v>-99</v>
      </c>
      <c r="BV1793" s="89">
        <v>-99</v>
      </c>
      <c r="BW1793" s="89">
        <v>-99</v>
      </c>
      <c r="BX1793" s="89">
        <v>-99</v>
      </c>
      <c r="BY1793" s="89">
        <v>-99</v>
      </c>
      <c r="BZ1793" s="89">
        <v>-99</v>
      </c>
      <c r="CA1793" s="89">
        <v>-99</v>
      </c>
      <c r="CB1793" s="89">
        <v>-99</v>
      </c>
      <c r="CC1793" s="89">
        <v>-99</v>
      </c>
      <c r="CD1793" s="89">
        <v>-99</v>
      </c>
      <c r="CE1793" s="89">
        <v>-99</v>
      </c>
      <c r="CF1793" s="89">
        <v>-99</v>
      </c>
      <c r="CG1793" s="89">
        <v>-99</v>
      </c>
      <c r="CH1793" s="89">
        <v>-99</v>
      </c>
      <c r="CI1793" s="89">
        <v>-99</v>
      </c>
      <c r="CJ1793" s="89">
        <v>-99</v>
      </c>
      <c r="CK1793" s="89">
        <v>-99</v>
      </c>
      <c r="CL1793" s="89">
        <v>-99</v>
      </c>
      <c r="CM1793" s="89">
        <v>-99</v>
      </c>
      <c r="CN1793" s="89">
        <v>-99</v>
      </c>
      <c r="CO1793" s="89">
        <v>-99</v>
      </c>
      <c r="CP1793" s="89">
        <v>-99</v>
      </c>
      <c r="CQ1793" s="89">
        <v>-99</v>
      </c>
      <c r="CR1793" s="89">
        <v>-99</v>
      </c>
      <c r="CS1793" s="89">
        <v>-99</v>
      </c>
      <c r="CT1793" s="89">
        <v>-99</v>
      </c>
      <c r="CU1793" s="86">
        <v>-99</v>
      </c>
      <c r="CV1793" s="86">
        <v>-0.25169999999999998</v>
      </c>
      <c r="CW1793" s="86">
        <v>34</v>
      </c>
      <c r="CX1793" s="86">
        <v>2</v>
      </c>
      <c r="CY1793" s="86">
        <v>0.84670000000000001</v>
      </c>
      <c r="CZ1793" s="86">
        <v>84</v>
      </c>
      <c r="DA1793" s="86">
        <v>4</v>
      </c>
      <c r="DB1793" s="86">
        <v>-0.30549999999999999</v>
      </c>
      <c r="DC1793" s="86">
        <v>31</v>
      </c>
      <c r="DD1793" s="86">
        <v>-99</v>
      </c>
      <c r="DE1793" s="86">
        <v>-99</v>
      </c>
      <c r="DF1793" s="86">
        <v>-99</v>
      </c>
      <c r="DG1793" s="86">
        <v>-99</v>
      </c>
      <c r="DH1793" s="86">
        <v>-99</v>
      </c>
    </row>
    <row r="1794" spans="1:112" x14ac:dyDescent="0.2">
      <c r="A1794" s="85">
        <f>IF(ISERROR(SEARCH('School Lookup'!$F$3,Data!J1794)),A1793,A1793+1)</f>
        <v>0</v>
      </c>
      <c r="B1794" s="85">
        <f>IF(I1794='School Lookup'!$G$13,1,0)</f>
        <v>0</v>
      </c>
      <c r="C1794" s="85">
        <f t="shared" si="27"/>
        <v>1792</v>
      </c>
      <c r="D1794" s="86" t="s">
        <v>6478</v>
      </c>
      <c r="E1794" s="86" t="s">
        <v>6491</v>
      </c>
      <c r="F1794" s="86" t="s">
        <v>190</v>
      </c>
      <c r="G1794" s="86" t="s">
        <v>3108</v>
      </c>
      <c r="H1794" s="86" t="s">
        <v>132</v>
      </c>
      <c r="I1794" s="86" t="s">
        <v>4357</v>
      </c>
      <c r="J1794" s="86" t="s">
        <v>175</v>
      </c>
      <c r="K1794" s="86" t="s">
        <v>26</v>
      </c>
      <c r="L1794" s="86">
        <v>1</v>
      </c>
      <c r="M1794" s="86">
        <v>1</v>
      </c>
      <c r="N1794" s="89">
        <v>3.9046827794561902E-2</v>
      </c>
      <c r="O1794" s="89">
        <v>0.17891085444736801</v>
      </c>
      <c r="P1794" s="89">
        <v>39.6571</v>
      </c>
      <c r="Q1794" s="89">
        <v>-1.07969525245621</v>
      </c>
      <c r="R1794" s="89">
        <v>48.640495770392697</v>
      </c>
      <c r="S1794" s="89">
        <v>-0.45039219900442001</v>
      </c>
      <c r="T1794" s="89">
        <v>-0.51115923097511295</v>
      </c>
      <c r="U1794" s="89">
        <v>0.37570942111237199</v>
      </c>
      <c r="V1794" s="89">
        <v>-0.19204733876590499</v>
      </c>
      <c r="W1794" s="89">
        <v>1</v>
      </c>
      <c r="X1794" s="89">
        <v>-3.3302114803625403E-2</v>
      </c>
      <c r="Y1794" s="89">
        <v>1.06482019998532E-2</v>
      </c>
      <c r="Z1794" s="89">
        <v>50.714300000000001</v>
      </c>
      <c r="AA1794" s="89">
        <v>0.11055337406492</v>
      </c>
      <c r="AB1794" s="89">
        <v>52.567977945619297</v>
      </c>
      <c r="AC1794" s="89">
        <v>6.0600788032386901E-2</v>
      </c>
      <c r="AD1794" s="89">
        <v>7.1930768551211596E-2</v>
      </c>
      <c r="AE1794" s="89">
        <v>0.37570942111237199</v>
      </c>
      <c r="AF1794" s="89">
        <v>2.70250674125437E-2</v>
      </c>
      <c r="AG1794" s="89">
        <v>1</v>
      </c>
      <c r="AH1794" s="89">
        <v>-9.3704629629629596E-2</v>
      </c>
      <c r="AI1794" s="89">
        <v>-0.14462547795635899</v>
      </c>
      <c r="AJ1794" s="89">
        <v>-99</v>
      </c>
      <c r="AK1794" s="89">
        <v>-99</v>
      </c>
      <c r="AL1794" s="89">
        <v>44.444403703703699</v>
      </c>
      <c r="AM1794" s="89">
        <v>-0.14462547795635899</v>
      </c>
      <c r="AN1794" s="89">
        <v>-0.19513694064996301</v>
      </c>
      <c r="AO1794" s="89">
        <v>0.122587968217934</v>
      </c>
      <c r="AP1794" s="89">
        <v>-2.3921441078542501E-2</v>
      </c>
      <c r="AQ1794" s="89">
        <v>1</v>
      </c>
      <c r="AR1794" s="89">
        <v>-0.225978378378378</v>
      </c>
      <c r="AS1794" s="89">
        <v>-0.43794779700360698</v>
      </c>
      <c r="AT1794" s="89">
        <v>-99</v>
      </c>
      <c r="AU1794" s="89">
        <v>-99</v>
      </c>
      <c r="AV1794" s="89">
        <v>54.954972972973003</v>
      </c>
      <c r="AW1794" s="89">
        <v>-0.43794779700360698</v>
      </c>
      <c r="AX1794" s="89">
        <v>-0.500721269130316</v>
      </c>
      <c r="AY1794" s="89">
        <v>0.125993189557321</v>
      </c>
      <c r="AZ1794" s="89">
        <v>-6.3087469776918398E-2</v>
      </c>
      <c r="BA1794" s="89">
        <v>-99</v>
      </c>
      <c r="BB1794" s="89">
        <v>-99</v>
      </c>
      <c r="BC1794" s="89">
        <v>-99</v>
      </c>
      <c r="BD1794" s="89">
        <v>-99</v>
      </c>
      <c r="BE1794" s="89">
        <v>-99</v>
      </c>
      <c r="BF1794" s="89">
        <v>-99</v>
      </c>
      <c r="BG1794" s="89">
        <v>-99</v>
      </c>
      <c r="BH1794" s="89">
        <v>-99</v>
      </c>
      <c r="BI1794" s="89">
        <v>-99</v>
      </c>
      <c r="BJ1794" s="89">
        <v>-99</v>
      </c>
      <c r="BK1794" s="89">
        <v>-99</v>
      </c>
      <c r="BL1794" s="89">
        <v>-99</v>
      </c>
      <c r="BM1794" s="89">
        <v>-99</v>
      </c>
      <c r="BN1794" s="89">
        <v>-99</v>
      </c>
      <c r="BO1794" s="89">
        <v>-99</v>
      </c>
      <c r="BP1794" s="89">
        <v>-99</v>
      </c>
      <c r="BQ1794" s="89">
        <v>-99</v>
      </c>
      <c r="BR1794" s="89">
        <v>-99</v>
      </c>
      <c r="BS1794" s="89">
        <v>-99</v>
      </c>
      <c r="BT1794" s="89">
        <v>-99</v>
      </c>
      <c r="BU1794" s="89">
        <v>-99</v>
      </c>
      <c r="BV1794" s="89">
        <v>-99</v>
      </c>
      <c r="BW1794" s="89">
        <v>-99</v>
      </c>
      <c r="BX1794" s="89">
        <v>-99</v>
      </c>
      <c r="BY1794" s="89">
        <v>-99</v>
      </c>
      <c r="BZ1794" s="89">
        <v>-99</v>
      </c>
      <c r="CA1794" s="89">
        <v>-99</v>
      </c>
      <c r="CB1794" s="89">
        <v>-99</v>
      </c>
      <c r="CC1794" s="89">
        <v>-99</v>
      </c>
      <c r="CD1794" s="89">
        <v>-99</v>
      </c>
      <c r="CE1794" s="89">
        <v>-99</v>
      </c>
      <c r="CF1794" s="89">
        <v>-99</v>
      </c>
      <c r="CG1794" s="89">
        <v>-99</v>
      </c>
      <c r="CH1794" s="89">
        <v>-99</v>
      </c>
      <c r="CI1794" s="89">
        <v>-99</v>
      </c>
      <c r="CJ1794" s="89">
        <v>-99</v>
      </c>
      <c r="CK1794" s="89">
        <v>-99</v>
      </c>
      <c r="CL1794" s="89">
        <v>-99</v>
      </c>
      <c r="CM1794" s="89">
        <v>-99</v>
      </c>
      <c r="CN1794" s="89">
        <v>-99</v>
      </c>
      <c r="CO1794" s="89">
        <v>-99</v>
      </c>
      <c r="CP1794" s="89">
        <v>-99</v>
      </c>
      <c r="CQ1794" s="89">
        <v>-99</v>
      </c>
      <c r="CR1794" s="89">
        <v>-99</v>
      </c>
      <c r="CS1794" s="89">
        <v>-99</v>
      </c>
      <c r="CT1794" s="89">
        <v>-99</v>
      </c>
      <c r="CU1794" s="86">
        <v>-99</v>
      </c>
      <c r="CV1794" s="86">
        <v>-0.252</v>
      </c>
      <c r="CW1794" s="86">
        <v>33</v>
      </c>
      <c r="CX1794" s="86">
        <v>2</v>
      </c>
      <c r="CY1794" s="86">
        <v>-0.14119999999999999</v>
      </c>
      <c r="CZ1794" s="86">
        <v>44</v>
      </c>
      <c r="DA1794" s="86">
        <v>2</v>
      </c>
      <c r="DB1794" s="86">
        <v>-0.36409999999999998</v>
      </c>
      <c r="DC1794" s="86">
        <v>29</v>
      </c>
      <c r="DD1794" s="86">
        <v>-99</v>
      </c>
      <c r="DE1794" s="86">
        <v>-99</v>
      </c>
      <c r="DF1794" s="86">
        <v>-99</v>
      </c>
      <c r="DG1794" s="86">
        <v>-99</v>
      </c>
      <c r="DH1794" s="86">
        <v>-99</v>
      </c>
    </row>
    <row r="1795" spans="1:112" x14ac:dyDescent="0.2">
      <c r="A1795" s="85">
        <f>IF(ISERROR(SEARCH('School Lookup'!$F$3,Data!J1795)),A1794,A1794+1)</f>
        <v>0</v>
      </c>
      <c r="B1795" s="85">
        <f>IF(I1795='School Lookup'!$G$13,1,0)</f>
        <v>0</v>
      </c>
      <c r="C1795" s="85">
        <f t="shared" si="27"/>
        <v>1793</v>
      </c>
      <c r="D1795" s="86" t="s">
        <v>6478</v>
      </c>
      <c r="E1795" s="86" t="s">
        <v>6760</v>
      </c>
      <c r="F1795" s="86" t="s">
        <v>2767</v>
      </c>
      <c r="G1795" s="86" t="s">
        <v>2802</v>
      </c>
      <c r="H1795" s="86" t="s">
        <v>821</v>
      </c>
      <c r="I1795" s="86" t="s">
        <v>4165</v>
      </c>
      <c r="J1795" s="86" t="s">
        <v>822</v>
      </c>
      <c r="K1795" s="86" t="s">
        <v>26</v>
      </c>
      <c r="L1795" s="86">
        <v>1</v>
      </c>
      <c r="M1795" s="86">
        <v>1</v>
      </c>
      <c r="N1795" s="89">
        <v>9.4641260744985703E-2</v>
      </c>
      <c r="O1795" s="89">
        <v>0.29930053895901498</v>
      </c>
      <c r="P1795" s="89">
        <v>38.324100000000001</v>
      </c>
      <c r="Q1795" s="89">
        <v>-1.2210884444873</v>
      </c>
      <c r="R1795" s="89">
        <v>44.412632378223499</v>
      </c>
      <c r="S1795" s="89">
        <v>-0.46089395276414102</v>
      </c>
      <c r="T1795" s="89">
        <v>-0.52307522327410705</v>
      </c>
      <c r="U1795" s="89">
        <v>0.37366167023554597</v>
      </c>
      <c r="V1795" s="89">
        <v>-0.195453161587434</v>
      </c>
      <c r="W1795" s="89">
        <v>1</v>
      </c>
      <c r="X1795" s="89">
        <v>0.16006733524355299</v>
      </c>
      <c r="Y1795" s="89">
        <v>0.46587051538631302</v>
      </c>
      <c r="Z1795" s="89">
        <v>41.657400000000003</v>
      </c>
      <c r="AA1795" s="89">
        <v>-1.018868858679</v>
      </c>
      <c r="AB1795" s="89">
        <v>46.418350143266501</v>
      </c>
      <c r="AC1795" s="89">
        <v>-0.27649917164634602</v>
      </c>
      <c r="AD1795" s="89">
        <v>-0.32057224316838201</v>
      </c>
      <c r="AE1795" s="89">
        <v>0.37366167023554597</v>
      </c>
      <c r="AF1795" s="89">
        <v>-0.119785559813453</v>
      </c>
      <c r="AG1795" s="89">
        <v>1</v>
      </c>
      <c r="AH1795" s="89">
        <v>5.4425688073394499E-2</v>
      </c>
      <c r="AI1795" s="89">
        <v>0.17416525628587401</v>
      </c>
      <c r="AJ1795" s="89">
        <v>-99</v>
      </c>
      <c r="AK1795" s="89">
        <v>-99</v>
      </c>
      <c r="AL1795" s="89">
        <v>54.128424770642198</v>
      </c>
      <c r="AM1795" s="89">
        <v>0.17416525628587401</v>
      </c>
      <c r="AN1795" s="89">
        <v>0.139766568179228</v>
      </c>
      <c r="AO1795" s="89">
        <v>0.116702355460385</v>
      </c>
      <c r="AP1795" s="89">
        <v>1.6311087721130501E-2</v>
      </c>
      <c r="AQ1795" s="89">
        <v>1</v>
      </c>
      <c r="AR1795" s="89">
        <v>0.12962283464566901</v>
      </c>
      <c r="AS1795" s="89">
        <v>0.36137829366690299</v>
      </c>
      <c r="AT1795" s="89">
        <v>-99</v>
      </c>
      <c r="AU1795" s="89">
        <v>-99</v>
      </c>
      <c r="AV1795" s="89">
        <v>45.669299212598403</v>
      </c>
      <c r="AW1795" s="89">
        <v>0.36137829366690299</v>
      </c>
      <c r="AX1795" s="89">
        <v>0.341604553324658</v>
      </c>
      <c r="AY1795" s="89">
        <v>0.13597430406852201</v>
      </c>
      <c r="AZ1795" s="89">
        <v>4.6449441404958901E-2</v>
      </c>
      <c r="BA1795" s="89">
        <v>-99</v>
      </c>
      <c r="BB1795" s="89">
        <v>-99</v>
      </c>
      <c r="BC1795" s="89">
        <v>-99</v>
      </c>
      <c r="BD1795" s="89">
        <v>-99</v>
      </c>
      <c r="BE1795" s="89">
        <v>-99</v>
      </c>
      <c r="BF1795" s="89">
        <v>-99</v>
      </c>
      <c r="BG1795" s="89">
        <v>-99</v>
      </c>
      <c r="BH1795" s="89">
        <v>-99</v>
      </c>
      <c r="BI1795" s="89">
        <v>-99</v>
      </c>
      <c r="BJ1795" s="89">
        <v>-99</v>
      </c>
      <c r="BK1795" s="89">
        <v>-99</v>
      </c>
      <c r="BL1795" s="89">
        <v>-99</v>
      </c>
      <c r="BM1795" s="89">
        <v>-99</v>
      </c>
      <c r="BN1795" s="89">
        <v>-99</v>
      </c>
      <c r="BO1795" s="89">
        <v>-99</v>
      </c>
      <c r="BP1795" s="89">
        <v>-99</v>
      </c>
      <c r="BQ1795" s="89">
        <v>-99</v>
      </c>
      <c r="BR1795" s="89">
        <v>-99</v>
      </c>
      <c r="BS1795" s="89">
        <v>-99</v>
      </c>
      <c r="BT1795" s="89">
        <v>-99</v>
      </c>
      <c r="BU1795" s="89">
        <v>-99</v>
      </c>
      <c r="BV1795" s="89">
        <v>-99</v>
      </c>
      <c r="BW1795" s="89">
        <v>-99</v>
      </c>
      <c r="BX1795" s="89">
        <v>-99</v>
      </c>
      <c r="BY1795" s="89">
        <v>-99</v>
      </c>
      <c r="BZ1795" s="89">
        <v>-99</v>
      </c>
      <c r="CA1795" s="89">
        <v>-99</v>
      </c>
      <c r="CB1795" s="89">
        <v>-99</v>
      </c>
      <c r="CC1795" s="89">
        <v>-99</v>
      </c>
      <c r="CD1795" s="89">
        <v>-99</v>
      </c>
      <c r="CE1795" s="89">
        <v>-99</v>
      </c>
      <c r="CF1795" s="89">
        <v>-99</v>
      </c>
      <c r="CG1795" s="89">
        <v>-99</v>
      </c>
      <c r="CH1795" s="89">
        <v>-99</v>
      </c>
      <c r="CI1795" s="89">
        <v>-99</v>
      </c>
      <c r="CJ1795" s="89">
        <v>-99</v>
      </c>
      <c r="CK1795" s="89">
        <v>-99</v>
      </c>
      <c r="CL1795" s="89">
        <v>-99</v>
      </c>
      <c r="CM1795" s="89">
        <v>-99</v>
      </c>
      <c r="CN1795" s="89">
        <v>-99</v>
      </c>
      <c r="CO1795" s="89">
        <v>-99</v>
      </c>
      <c r="CP1795" s="89">
        <v>-99</v>
      </c>
      <c r="CQ1795" s="89">
        <v>-99</v>
      </c>
      <c r="CR1795" s="89">
        <v>-99</v>
      </c>
      <c r="CS1795" s="89">
        <v>-99</v>
      </c>
      <c r="CT1795" s="89">
        <v>-99</v>
      </c>
      <c r="CU1795" s="86">
        <v>-99</v>
      </c>
      <c r="CV1795" s="86">
        <v>-0.2525</v>
      </c>
      <c r="CW1795" s="86">
        <v>33</v>
      </c>
      <c r="CX1795" s="86">
        <v>2</v>
      </c>
      <c r="CY1795" s="86">
        <v>-0.82199999999999995</v>
      </c>
      <c r="CZ1795" s="86">
        <v>16</v>
      </c>
      <c r="DA1795" s="86">
        <v>2</v>
      </c>
      <c r="DB1795" s="86">
        <v>-0.83699999999999997</v>
      </c>
      <c r="DC1795" s="86">
        <v>13</v>
      </c>
      <c r="DD1795" s="86">
        <v>-99</v>
      </c>
      <c r="DE1795" s="86">
        <v>-99</v>
      </c>
      <c r="DF1795" s="86">
        <v>-99</v>
      </c>
      <c r="DG1795" s="86">
        <v>-99</v>
      </c>
      <c r="DH1795" s="86">
        <v>-99</v>
      </c>
    </row>
    <row r="1796" spans="1:112" x14ac:dyDescent="0.2">
      <c r="A1796" s="85">
        <f>IF(ISERROR(SEARCH('School Lookup'!$F$3,Data!J1796)),A1795,A1795+1)</f>
        <v>0</v>
      </c>
      <c r="B1796" s="85">
        <f>IF(I1796='School Lookup'!$G$13,1,0)</f>
        <v>0</v>
      </c>
      <c r="C1796" s="85">
        <f t="shared" ref="C1796:C1859" si="28">C1795+1</f>
        <v>1794</v>
      </c>
      <c r="D1796" s="86" t="s">
        <v>6478</v>
      </c>
      <c r="E1796" s="86" t="s">
        <v>6688</v>
      </c>
      <c r="F1796" s="86" t="s">
        <v>1142</v>
      </c>
      <c r="G1796" s="86" t="s">
        <v>2983</v>
      </c>
      <c r="H1796" s="86" t="s">
        <v>543</v>
      </c>
      <c r="I1796" s="86" t="s">
        <v>4340</v>
      </c>
      <c r="J1796" s="86" t="s">
        <v>2649</v>
      </c>
      <c r="K1796" s="86" t="s">
        <v>6509</v>
      </c>
      <c r="L1796" s="86">
        <v>1</v>
      </c>
      <c r="M1796" s="86">
        <v>1</v>
      </c>
      <c r="N1796" s="89">
        <v>0.11412</v>
      </c>
      <c r="O1796" s="89">
        <v>0.34148172777853297</v>
      </c>
      <c r="P1796" s="89">
        <v>38.255299999999998</v>
      </c>
      <c r="Q1796" s="89">
        <v>-1.22838615762439</v>
      </c>
      <c r="R1796" s="89">
        <v>52.222209999999997</v>
      </c>
      <c r="S1796" s="89">
        <v>-0.44345221492292702</v>
      </c>
      <c r="T1796" s="89">
        <v>-0.50328466080690004</v>
      </c>
      <c r="U1796" s="89">
        <v>0.40449438202247201</v>
      </c>
      <c r="V1796" s="89">
        <v>-0.20357581785447701</v>
      </c>
      <c r="W1796" s="89">
        <v>1</v>
      </c>
      <c r="X1796" s="89">
        <v>0.13014500000000001</v>
      </c>
      <c r="Y1796" s="89">
        <v>0.39542859879518599</v>
      </c>
      <c r="Z1796" s="89">
        <v>44.127699999999997</v>
      </c>
      <c r="AA1796" s="89">
        <v>-0.71081513814026498</v>
      </c>
      <c r="AB1796" s="89">
        <v>48.888881666666698</v>
      </c>
      <c r="AC1796" s="89">
        <v>-0.15769326967253899</v>
      </c>
      <c r="AD1796" s="89">
        <v>-0.18224035378096301</v>
      </c>
      <c r="AE1796" s="89">
        <v>0.40449438202247201</v>
      </c>
      <c r="AF1796" s="89">
        <v>-7.3715199282187199E-2</v>
      </c>
      <c r="AG1796" s="89">
        <v>1</v>
      </c>
      <c r="AH1796" s="89">
        <v>4.95364705882353E-2</v>
      </c>
      <c r="AI1796" s="89">
        <v>0.16364318858134999</v>
      </c>
      <c r="AJ1796" s="89">
        <v>-99</v>
      </c>
      <c r="AK1796" s="89">
        <v>-99</v>
      </c>
      <c r="AL1796" s="89">
        <v>42.352978823529398</v>
      </c>
      <c r="AM1796" s="89">
        <v>0.16364318858134999</v>
      </c>
      <c r="AN1796" s="89">
        <v>0.12871267916717899</v>
      </c>
      <c r="AO1796" s="89">
        <v>0.19101123595505601</v>
      </c>
      <c r="AP1796" s="89">
        <v>2.4585567930809401E-2</v>
      </c>
      <c r="AQ1796" s="89">
        <v>-99</v>
      </c>
      <c r="AR1796" s="89">
        <v>-99</v>
      </c>
      <c r="AS1796" s="89">
        <v>-99</v>
      </c>
      <c r="AT1796" s="89">
        <v>-99</v>
      </c>
      <c r="AU1796" s="89">
        <v>-99</v>
      </c>
      <c r="AV1796" s="89">
        <v>-99</v>
      </c>
      <c r="AW1796" s="89">
        <v>-99</v>
      </c>
      <c r="AX1796" s="89">
        <v>-99</v>
      </c>
      <c r="AY1796" s="89">
        <v>-99</v>
      </c>
      <c r="AZ1796" s="89">
        <v>-99</v>
      </c>
      <c r="BA1796" s="89">
        <v>-99</v>
      </c>
      <c r="BB1796" s="89">
        <v>-99</v>
      </c>
      <c r="BC1796" s="89">
        <v>-99</v>
      </c>
      <c r="BD1796" s="89">
        <v>-99</v>
      </c>
      <c r="BE1796" s="89">
        <v>-99</v>
      </c>
      <c r="BF1796" s="89">
        <v>-99</v>
      </c>
      <c r="BG1796" s="89">
        <v>-99</v>
      </c>
      <c r="BH1796" s="89">
        <v>-99</v>
      </c>
      <c r="BI1796" s="89">
        <v>-99</v>
      </c>
      <c r="BJ1796" s="89">
        <v>-99</v>
      </c>
      <c r="BK1796" s="89">
        <v>-99</v>
      </c>
      <c r="BL1796" s="89">
        <v>-99</v>
      </c>
      <c r="BM1796" s="89">
        <v>-99</v>
      </c>
      <c r="BN1796" s="89">
        <v>-99</v>
      </c>
      <c r="BO1796" s="89">
        <v>-99</v>
      </c>
      <c r="BP1796" s="89">
        <v>-99</v>
      </c>
      <c r="BQ1796" s="89">
        <v>-99</v>
      </c>
      <c r="BR1796" s="89">
        <v>-99</v>
      </c>
      <c r="BS1796" s="89">
        <v>-99</v>
      </c>
      <c r="BT1796" s="89">
        <v>-99</v>
      </c>
      <c r="BU1796" s="89">
        <v>-99</v>
      </c>
      <c r="BV1796" s="89">
        <v>-99</v>
      </c>
      <c r="BW1796" s="89">
        <v>-99</v>
      </c>
      <c r="BX1796" s="89">
        <v>-99</v>
      </c>
      <c r="BY1796" s="89">
        <v>-99</v>
      </c>
      <c r="BZ1796" s="89">
        <v>-99</v>
      </c>
      <c r="CA1796" s="89">
        <v>-99</v>
      </c>
      <c r="CB1796" s="89">
        <v>-99</v>
      </c>
      <c r="CC1796" s="89">
        <v>-99</v>
      </c>
      <c r="CD1796" s="89">
        <v>-99</v>
      </c>
      <c r="CE1796" s="89">
        <v>-99</v>
      </c>
      <c r="CF1796" s="89">
        <v>-99</v>
      </c>
      <c r="CG1796" s="89">
        <v>-99</v>
      </c>
      <c r="CH1796" s="89">
        <v>-99</v>
      </c>
      <c r="CI1796" s="89">
        <v>-99</v>
      </c>
      <c r="CJ1796" s="89">
        <v>-99</v>
      </c>
      <c r="CK1796" s="89">
        <v>-99</v>
      </c>
      <c r="CL1796" s="89">
        <v>-99</v>
      </c>
      <c r="CM1796" s="89">
        <v>-99</v>
      </c>
      <c r="CN1796" s="89">
        <v>-99</v>
      </c>
      <c r="CO1796" s="89">
        <v>-99</v>
      </c>
      <c r="CP1796" s="89">
        <v>-99</v>
      </c>
      <c r="CQ1796" s="89">
        <v>-99</v>
      </c>
      <c r="CR1796" s="89">
        <v>-99</v>
      </c>
      <c r="CS1796" s="89">
        <v>-99</v>
      </c>
      <c r="CT1796" s="89">
        <v>-99</v>
      </c>
      <c r="CU1796" s="86">
        <v>-99</v>
      </c>
      <c r="CV1796" s="86">
        <v>-0.25269999999999998</v>
      </c>
      <c r="CW1796" s="86">
        <v>33</v>
      </c>
      <c r="CX1796" s="86">
        <v>2</v>
      </c>
      <c r="CY1796" s="86">
        <v>7.0400000000000004E-2</v>
      </c>
      <c r="CZ1796" s="86">
        <v>55</v>
      </c>
      <c r="DA1796" s="86">
        <v>2</v>
      </c>
      <c r="DB1796" s="86">
        <v>-0.78439999999999999</v>
      </c>
      <c r="DC1796" s="86">
        <v>14</v>
      </c>
      <c r="DD1796" s="86">
        <v>-99</v>
      </c>
      <c r="DE1796" s="86">
        <v>-99</v>
      </c>
      <c r="DF1796" s="86">
        <v>-99</v>
      </c>
      <c r="DG1796" s="86">
        <v>-99</v>
      </c>
      <c r="DH1796" s="86">
        <v>-99</v>
      </c>
    </row>
    <row r="1797" spans="1:112" x14ac:dyDescent="0.2">
      <c r="A1797" s="85">
        <f>IF(ISERROR(SEARCH('School Lookup'!$F$3,Data!J1797)),A1796,A1796+1)</f>
        <v>0</v>
      </c>
      <c r="B1797" s="85">
        <f>IF(I1797='School Lookup'!$G$13,1,0)</f>
        <v>0</v>
      </c>
      <c r="C1797" s="85">
        <f t="shared" si="28"/>
        <v>1795</v>
      </c>
      <c r="D1797" s="86" t="s">
        <v>6478</v>
      </c>
      <c r="E1797" s="86" t="s">
        <v>6637</v>
      </c>
      <c r="F1797" s="86" t="s">
        <v>1091</v>
      </c>
      <c r="G1797" s="86" t="s">
        <v>6318</v>
      </c>
      <c r="H1797" s="86" t="s">
        <v>6319</v>
      </c>
      <c r="I1797" s="86" t="s">
        <v>6320</v>
      </c>
      <c r="J1797" s="86" t="s">
        <v>6319</v>
      </c>
      <c r="K1797" s="86" t="s">
        <v>114</v>
      </c>
      <c r="L1797" s="86">
        <v>1</v>
      </c>
      <c r="M1797" s="86">
        <v>1</v>
      </c>
      <c r="N1797" s="89">
        <v>-0.16790699300699299</v>
      </c>
      <c r="O1797" s="89">
        <v>-0.26924742098638399</v>
      </c>
      <c r="P1797" s="89">
        <v>45.645800000000001</v>
      </c>
      <c r="Q1797" s="89">
        <v>-0.44446538815268599</v>
      </c>
      <c r="R1797" s="89">
        <v>51.0489538461538</v>
      </c>
      <c r="S1797" s="89">
        <v>-0.35685640456953499</v>
      </c>
      <c r="T1797" s="89">
        <v>-0.405027261813801</v>
      </c>
      <c r="U1797" s="89">
        <v>0.5</v>
      </c>
      <c r="V1797" s="89">
        <v>-0.202513630906901</v>
      </c>
      <c r="W1797" s="89">
        <v>1</v>
      </c>
      <c r="X1797" s="89">
        <v>2.9968531468531501E-2</v>
      </c>
      <c r="Y1797" s="89">
        <v>0.15959732482375599</v>
      </c>
      <c r="Z1797" s="89">
        <v>47.0625</v>
      </c>
      <c r="AA1797" s="89">
        <v>-0.34483689297283698</v>
      </c>
      <c r="AB1797" s="89">
        <v>46.853137062937101</v>
      </c>
      <c r="AC1797" s="89">
        <v>-9.2619784074540898E-2</v>
      </c>
      <c r="AD1797" s="89">
        <v>-0.106471910780709</v>
      </c>
      <c r="AE1797" s="89">
        <v>0.5</v>
      </c>
      <c r="AF1797" s="89">
        <v>-5.3235955390354403E-2</v>
      </c>
      <c r="AG1797" s="89">
        <v>-99</v>
      </c>
      <c r="AH1797" s="89">
        <v>-99</v>
      </c>
      <c r="AI1797" s="89">
        <v>-99</v>
      </c>
      <c r="AJ1797" s="89">
        <v>-99</v>
      </c>
      <c r="AK1797" s="89">
        <v>-99</v>
      </c>
      <c r="AL1797" s="89">
        <v>-99</v>
      </c>
      <c r="AM1797" s="89">
        <v>-99</v>
      </c>
      <c r="AN1797" s="89">
        <v>-99</v>
      </c>
      <c r="AO1797" s="89">
        <v>-99</v>
      </c>
      <c r="AP1797" s="89">
        <v>-99</v>
      </c>
      <c r="AQ1797" s="89">
        <v>-99</v>
      </c>
      <c r="AR1797" s="89">
        <v>-99</v>
      </c>
      <c r="AS1797" s="89">
        <v>-99</v>
      </c>
      <c r="AT1797" s="89">
        <v>-99</v>
      </c>
      <c r="AU1797" s="89">
        <v>-99</v>
      </c>
      <c r="AV1797" s="89">
        <v>-99</v>
      </c>
      <c r="AW1797" s="89">
        <v>-99</v>
      </c>
      <c r="AX1797" s="89">
        <v>-99</v>
      </c>
      <c r="AY1797" s="89">
        <v>-99</v>
      </c>
      <c r="AZ1797" s="89">
        <v>-99</v>
      </c>
      <c r="BA1797" s="89">
        <v>-99</v>
      </c>
      <c r="BB1797" s="89">
        <v>-99</v>
      </c>
      <c r="BC1797" s="89">
        <v>-99</v>
      </c>
      <c r="BD1797" s="89">
        <v>-99</v>
      </c>
      <c r="BE1797" s="89">
        <v>-99</v>
      </c>
      <c r="BF1797" s="89">
        <v>-99</v>
      </c>
      <c r="BG1797" s="89">
        <v>-99</v>
      </c>
      <c r="BH1797" s="89">
        <v>-99</v>
      </c>
      <c r="BI1797" s="89">
        <v>-99</v>
      </c>
      <c r="BJ1797" s="89">
        <v>-99</v>
      </c>
      <c r="BK1797" s="89">
        <v>-99</v>
      </c>
      <c r="BL1797" s="89">
        <v>-99</v>
      </c>
      <c r="BM1797" s="89">
        <v>-99</v>
      </c>
      <c r="BN1797" s="89">
        <v>-99</v>
      </c>
      <c r="BO1797" s="89">
        <v>-99</v>
      </c>
      <c r="BP1797" s="89">
        <v>-99</v>
      </c>
      <c r="BQ1797" s="89">
        <v>-99</v>
      </c>
      <c r="BR1797" s="89">
        <v>-99</v>
      </c>
      <c r="BS1797" s="89">
        <v>-99</v>
      </c>
      <c r="BT1797" s="89">
        <v>-99</v>
      </c>
      <c r="BU1797" s="89">
        <v>-99</v>
      </c>
      <c r="BV1797" s="89">
        <v>-99</v>
      </c>
      <c r="BW1797" s="89">
        <v>-99</v>
      </c>
      <c r="BX1797" s="89">
        <v>-99</v>
      </c>
      <c r="BY1797" s="89">
        <v>-99</v>
      </c>
      <c r="BZ1797" s="89">
        <v>-99</v>
      </c>
      <c r="CA1797" s="89">
        <v>-99</v>
      </c>
      <c r="CB1797" s="89">
        <v>-99</v>
      </c>
      <c r="CC1797" s="89">
        <v>-99</v>
      </c>
      <c r="CD1797" s="89">
        <v>-99</v>
      </c>
      <c r="CE1797" s="89">
        <v>-99</v>
      </c>
      <c r="CF1797" s="89">
        <v>-99</v>
      </c>
      <c r="CG1797" s="89">
        <v>-99</v>
      </c>
      <c r="CH1797" s="89">
        <v>-99</v>
      </c>
      <c r="CI1797" s="89">
        <v>-99</v>
      </c>
      <c r="CJ1797" s="89">
        <v>-99</v>
      </c>
      <c r="CK1797" s="89">
        <v>-99</v>
      </c>
      <c r="CL1797" s="89">
        <v>-99</v>
      </c>
      <c r="CM1797" s="89">
        <v>-99</v>
      </c>
      <c r="CN1797" s="89">
        <v>-99</v>
      </c>
      <c r="CO1797" s="89">
        <v>-99</v>
      </c>
      <c r="CP1797" s="89">
        <v>-99</v>
      </c>
      <c r="CQ1797" s="89">
        <v>-99</v>
      </c>
      <c r="CR1797" s="89">
        <v>-99</v>
      </c>
      <c r="CS1797" s="89">
        <v>-99</v>
      </c>
      <c r="CT1797" s="89">
        <v>-99</v>
      </c>
      <c r="CU1797" s="86">
        <v>-99</v>
      </c>
      <c r="CV1797" s="86">
        <v>-0.25569999999999998</v>
      </c>
      <c r="CW1797" s="86">
        <v>33</v>
      </c>
      <c r="CX1797" s="86">
        <v>2</v>
      </c>
      <c r="CY1797" s="86">
        <v>0.64890000000000003</v>
      </c>
      <c r="CZ1797" s="86">
        <v>78</v>
      </c>
      <c r="DA1797" s="86">
        <v>2</v>
      </c>
      <c r="DB1797" s="86">
        <v>-0.3947</v>
      </c>
      <c r="DC1797" s="86">
        <v>28</v>
      </c>
      <c r="DD1797" s="86">
        <v>-99</v>
      </c>
      <c r="DE1797" s="86">
        <v>-99</v>
      </c>
      <c r="DF1797" s="86">
        <v>-99</v>
      </c>
      <c r="DG1797" s="86">
        <v>-99</v>
      </c>
      <c r="DH1797" s="86">
        <v>-99</v>
      </c>
    </row>
    <row r="1798" spans="1:112" x14ac:dyDescent="0.2">
      <c r="A1798" s="85">
        <f>IF(ISERROR(SEARCH('School Lookup'!$F$3,Data!J1798)),A1797,A1797+1)</f>
        <v>0</v>
      </c>
      <c r="B1798" s="85">
        <f>IF(I1798='School Lookup'!$G$13,1,0)</f>
        <v>0</v>
      </c>
      <c r="C1798" s="85">
        <f t="shared" si="28"/>
        <v>1796</v>
      </c>
      <c r="D1798" s="86" t="s">
        <v>6478</v>
      </c>
      <c r="E1798" s="86" t="s">
        <v>6680</v>
      </c>
      <c r="F1798" s="86" t="s">
        <v>6126</v>
      </c>
      <c r="G1798" s="86" t="s">
        <v>3197</v>
      </c>
      <c r="H1798" s="86" t="s">
        <v>1712</v>
      </c>
      <c r="I1798" s="86" t="s">
        <v>4709</v>
      </c>
      <c r="J1798" s="86" t="s">
        <v>2002</v>
      </c>
      <c r="K1798" s="86" t="s">
        <v>31</v>
      </c>
      <c r="L1798" s="86">
        <v>1</v>
      </c>
      <c r="M1798" s="86">
        <v>1</v>
      </c>
      <c r="N1798" s="89">
        <v>-0.26717381818181801</v>
      </c>
      <c r="O1798" s="89">
        <v>-0.48420962369338999</v>
      </c>
      <c r="P1798" s="89">
        <v>49.258099999999999</v>
      </c>
      <c r="Q1798" s="89">
        <v>-6.1303627031974103E-2</v>
      </c>
      <c r="R1798" s="89">
        <v>48.000028181818202</v>
      </c>
      <c r="S1798" s="89">
        <v>-0.27275662536268203</v>
      </c>
      <c r="T1798" s="89">
        <v>-0.30960202672405801</v>
      </c>
      <c r="U1798" s="89">
        <v>0.37826685006877597</v>
      </c>
      <c r="V1798" s="89">
        <v>-0.117112183423818</v>
      </c>
      <c r="W1798" s="89">
        <v>1</v>
      </c>
      <c r="X1798" s="89">
        <v>-0.27070091407678198</v>
      </c>
      <c r="Y1798" s="89">
        <v>-0.54822617331603896</v>
      </c>
      <c r="Z1798" s="89">
        <v>43.141300000000001</v>
      </c>
      <c r="AA1798" s="89">
        <v>-0.83382213726564003</v>
      </c>
      <c r="AB1798" s="89">
        <v>46.617905484460699</v>
      </c>
      <c r="AC1798" s="89">
        <v>-0.69102415529083905</v>
      </c>
      <c r="AD1798" s="89">
        <v>-0.80322523627030695</v>
      </c>
      <c r="AE1798" s="89">
        <v>0.376203576341128</v>
      </c>
      <c r="AF1798" s="89">
        <v>-0.30217620649233701</v>
      </c>
      <c r="AG1798" s="89">
        <v>1</v>
      </c>
      <c r="AH1798" s="89">
        <v>-4.1657303370786498E-2</v>
      </c>
      <c r="AI1798" s="89">
        <v>-3.2614610696449498E-2</v>
      </c>
      <c r="AJ1798" s="89">
        <v>62</v>
      </c>
      <c r="AK1798" s="89">
        <v>1.3090724590954801</v>
      </c>
      <c r="AL1798" s="89">
        <v>55.056186516853899</v>
      </c>
      <c r="AM1798" s="89">
        <v>0.63822892419951505</v>
      </c>
      <c r="AN1798" s="89">
        <v>0.62728560186083404</v>
      </c>
      <c r="AO1798" s="89">
        <v>0.12242090784044</v>
      </c>
      <c r="AP1798" s="89">
        <v>7.6792872855040203E-2</v>
      </c>
      <c r="AQ1798" s="89">
        <v>1</v>
      </c>
      <c r="AR1798" s="89">
        <v>2.2803910614525101E-2</v>
      </c>
      <c r="AS1798" s="89">
        <v>0.12126900880439399</v>
      </c>
      <c r="AT1798" s="89">
        <v>60.465899999999998</v>
      </c>
      <c r="AU1798" s="89">
        <v>1.28029932853852</v>
      </c>
      <c r="AV1798" s="89">
        <v>49.720661452514001</v>
      </c>
      <c r="AW1798" s="89">
        <v>0.70078416867145898</v>
      </c>
      <c r="AX1798" s="89">
        <v>0.69926876089411905</v>
      </c>
      <c r="AY1798" s="89">
        <v>0.123108665749656</v>
      </c>
      <c r="AZ1798" s="89">
        <v>8.6086044154090297E-2</v>
      </c>
      <c r="BA1798" s="89">
        <v>-99</v>
      </c>
      <c r="BB1798" s="89">
        <v>-99</v>
      </c>
      <c r="BC1798" s="89">
        <v>-99</v>
      </c>
      <c r="BD1798" s="89">
        <v>-99</v>
      </c>
      <c r="BE1798" s="89">
        <v>-99</v>
      </c>
      <c r="BF1798" s="89">
        <v>-99</v>
      </c>
      <c r="BG1798" s="89">
        <v>-99</v>
      </c>
      <c r="BH1798" s="89">
        <v>-99</v>
      </c>
      <c r="BI1798" s="89">
        <v>-99</v>
      </c>
      <c r="BJ1798" s="89">
        <v>-99</v>
      </c>
      <c r="BK1798" s="89">
        <v>-99</v>
      </c>
      <c r="BL1798" s="89">
        <v>-99</v>
      </c>
      <c r="BM1798" s="89">
        <v>-99</v>
      </c>
      <c r="BN1798" s="89">
        <v>-99</v>
      </c>
      <c r="BO1798" s="89">
        <v>-99</v>
      </c>
      <c r="BP1798" s="89">
        <v>-99</v>
      </c>
      <c r="BQ1798" s="89">
        <v>-99</v>
      </c>
      <c r="BR1798" s="89">
        <v>-99</v>
      </c>
      <c r="BS1798" s="89">
        <v>-99</v>
      </c>
      <c r="BT1798" s="89">
        <v>-99</v>
      </c>
      <c r="BU1798" s="89">
        <v>-99</v>
      </c>
      <c r="BV1798" s="89">
        <v>-99</v>
      </c>
      <c r="BW1798" s="89">
        <v>-99</v>
      </c>
      <c r="BX1798" s="89">
        <v>-99</v>
      </c>
      <c r="BY1798" s="89">
        <v>-99</v>
      </c>
      <c r="BZ1798" s="89">
        <v>-99</v>
      </c>
      <c r="CA1798" s="89">
        <v>-99</v>
      </c>
      <c r="CB1798" s="89">
        <v>-99</v>
      </c>
      <c r="CC1798" s="89">
        <v>-99</v>
      </c>
      <c r="CD1798" s="89">
        <v>-99</v>
      </c>
      <c r="CE1798" s="89">
        <v>-99</v>
      </c>
      <c r="CF1798" s="89">
        <v>-99</v>
      </c>
      <c r="CG1798" s="89">
        <v>-99</v>
      </c>
      <c r="CH1798" s="89">
        <v>-99</v>
      </c>
      <c r="CI1798" s="89">
        <v>-99</v>
      </c>
      <c r="CJ1798" s="89">
        <v>-99</v>
      </c>
      <c r="CK1798" s="89">
        <v>-99</v>
      </c>
      <c r="CL1798" s="89">
        <v>-99</v>
      </c>
      <c r="CM1798" s="89">
        <v>-99</v>
      </c>
      <c r="CN1798" s="89">
        <v>-99</v>
      </c>
      <c r="CO1798" s="89">
        <v>-99</v>
      </c>
      <c r="CP1798" s="89">
        <v>-99</v>
      </c>
      <c r="CQ1798" s="89">
        <v>-99</v>
      </c>
      <c r="CR1798" s="89">
        <v>-99</v>
      </c>
      <c r="CS1798" s="89">
        <v>-99</v>
      </c>
      <c r="CT1798" s="89">
        <v>-99</v>
      </c>
      <c r="CU1798" s="86">
        <v>-99</v>
      </c>
      <c r="CV1798" s="86">
        <v>-0.25640000000000002</v>
      </c>
      <c r="CW1798" s="86">
        <v>33</v>
      </c>
      <c r="CX1798" s="86">
        <v>2</v>
      </c>
      <c r="CY1798" s="86">
        <v>-0.2155</v>
      </c>
      <c r="CZ1798" s="86">
        <v>41</v>
      </c>
      <c r="DA1798" s="86">
        <v>4</v>
      </c>
      <c r="DB1798" s="86">
        <v>-1.9E-2</v>
      </c>
      <c r="DC1798" s="86">
        <v>46</v>
      </c>
      <c r="DD1798" s="86">
        <v>-99</v>
      </c>
      <c r="DE1798" s="86">
        <v>-99</v>
      </c>
      <c r="DF1798" s="86">
        <v>-99</v>
      </c>
      <c r="DG1798" s="86">
        <v>-99</v>
      </c>
      <c r="DH1798" s="86">
        <v>-99</v>
      </c>
    </row>
    <row r="1799" spans="1:112" x14ac:dyDescent="0.2">
      <c r="A1799" s="85">
        <f>IF(ISERROR(SEARCH('School Lookup'!$F$3,Data!J1799)),A1798,A1798+1)</f>
        <v>0</v>
      </c>
      <c r="B1799" s="85">
        <f>IF(I1799='School Lookup'!$G$13,1,0)</f>
        <v>0</v>
      </c>
      <c r="C1799" s="85">
        <f t="shared" si="28"/>
        <v>1797</v>
      </c>
      <c r="D1799" s="86" t="s">
        <v>6478</v>
      </c>
      <c r="E1799" s="86" t="s">
        <v>6790</v>
      </c>
      <c r="F1799" s="86" t="s">
        <v>2774</v>
      </c>
      <c r="G1799" s="86" t="s">
        <v>2859</v>
      </c>
      <c r="H1799" s="86" t="s">
        <v>1548</v>
      </c>
      <c r="I1799" s="86" t="s">
        <v>5277</v>
      </c>
      <c r="J1799" s="86" t="s">
        <v>2317</v>
      </c>
      <c r="K1799" s="86" t="s">
        <v>31</v>
      </c>
      <c r="L1799" s="86">
        <v>1</v>
      </c>
      <c r="M1799" s="86">
        <v>1</v>
      </c>
      <c r="N1799" s="89">
        <v>9.0528722778104795E-2</v>
      </c>
      <c r="O1799" s="89">
        <v>0.29039484243331298</v>
      </c>
      <c r="P1799" s="89">
        <v>42.637599999999999</v>
      </c>
      <c r="Q1799" s="89">
        <v>-0.76354940935893301</v>
      </c>
      <c r="R1799" s="89">
        <v>43.9081588581519</v>
      </c>
      <c r="S1799" s="89">
        <v>-0.23657728346281001</v>
      </c>
      <c r="T1799" s="89">
        <v>-0.268550525296261</v>
      </c>
      <c r="U1799" s="89">
        <v>0.37381738173817403</v>
      </c>
      <c r="V1799" s="89">
        <v>-0.10038885423066</v>
      </c>
      <c r="W1799" s="89">
        <v>1</v>
      </c>
      <c r="X1799" s="89">
        <v>-3.6872673384706602E-2</v>
      </c>
      <c r="Y1799" s="89">
        <v>2.2425415557391802E-3</v>
      </c>
      <c r="Z1799" s="89">
        <v>49.135199999999998</v>
      </c>
      <c r="AA1799" s="89">
        <v>-8.6365069080740597E-2</v>
      </c>
      <c r="AB1799" s="89">
        <v>45.109677059869597</v>
      </c>
      <c r="AC1799" s="89">
        <v>-4.2061263762500703E-2</v>
      </c>
      <c r="AD1799" s="89">
        <v>-4.7603996618172703E-2</v>
      </c>
      <c r="AE1799" s="89">
        <v>0.37117711771177098</v>
      </c>
      <c r="AF1799" s="89">
        <v>-1.7669514256294198E-2</v>
      </c>
      <c r="AG1799" s="89">
        <v>1</v>
      </c>
      <c r="AH1799" s="89">
        <v>-0.36762842465753398</v>
      </c>
      <c r="AI1799" s="89">
        <v>-0.73413591104970299</v>
      </c>
      <c r="AJ1799" s="89">
        <v>43.156399999999998</v>
      </c>
      <c r="AK1799" s="89">
        <v>-0.535546222723433</v>
      </c>
      <c r="AL1799" s="89">
        <v>51.883551369863</v>
      </c>
      <c r="AM1799" s="89">
        <v>-0.63484106688656805</v>
      </c>
      <c r="AN1799" s="89">
        <v>-0.71012970292625699</v>
      </c>
      <c r="AO1799" s="89">
        <v>0.12849284928492799</v>
      </c>
      <c r="AP1799" s="89">
        <v>-9.1246588890854602E-2</v>
      </c>
      <c r="AQ1799" s="89">
        <v>1</v>
      </c>
      <c r="AR1799" s="89">
        <v>-0.34253252173913001</v>
      </c>
      <c r="AS1799" s="89">
        <v>-0.69994006348583604</v>
      </c>
      <c r="AT1799" s="89">
        <v>49.242100000000001</v>
      </c>
      <c r="AU1799" s="89">
        <v>6.0399380569992299E-2</v>
      </c>
      <c r="AV1799" s="89">
        <v>50.608697739130399</v>
      </c>
      <c r="AW1799" s="89">
        <v>-0.31977034145792199</v>
      </c>
      <c r="AX1799" s="89">
        <v>-0.37618645962015301</v>
      </c>
      <c r="AY1799" s="89">
        <v>0.12651265126512701</v>
      </c>
      <c r="AZ1799" s="89">
        <v>-4.7592346376586998E-2</v>
      </c>
      <c r="BA1799" s="89">
        <v>-99</v>
      </c>
      <c r="BB1799" s="89">
        <v>-99</v>
      </c>
      <c r="BC1799" s="89">
        <v>-99</v>
      </c>
      <c r="BD1799" s="89">
        <v>-99</v>
      </c>
      <c r="BE1799" s="89">
        <v>-99</v>
      </c>
      <c r="BF1799" s="89">
        <v>-99</v>
      </c>
      <c r="BG1799" s="89">
        <v>-99</v>
      </c>
      <c r="BH1799" s="89">
        <v>-99</v>
      </c>
      <c r="BI1799" s="89">
        <v>-99</v>
      </c>
      <c r="BJ1799" s="89">
        <v>-99</v>
      </c>
      <c r="BK1799" s="89">
        <v>-99</v>
      </c>
      <c r="BL1799" s="89">
        <v>-99</v>
      </c>
      <c r="BM1799" s="89">
        <v>-99</v>
      </c>
      <c r="BN1799" s="89">
        <v>-99</v>
      </c>
      <c r="BO1799" s="89">
        <v>-99</v>
      </c>
      <c r="BP1799" s="89">
        <v>-99</v>
      </c>
      <c r="BQ1799" s="89">
        <v>-99</v>
      </c>
      <c r="BR1799" s="89">
        <v>-99</v>
      </c>
      <c r="BS1799" s="89">
        <v>-99</v>
      </c>
      <c r="BT1799" s="89">
        <v>-99</v>
      </c>
      <c r="BU1799" s="89">
        <v>-99</v>
      </c>
      <c r="BV1799" s="89">
        <v>-99</v>
      </c>
      <c r="BW1799" s="89">
        <v>-99</v>
      </c>
      <c r="BX1799" s="89">
        <v>-99</v>
      </c>
      <c r="BY1799" s="89">
        <v>-99</v>
      </c>
      <c r="BZ1799" s="89">
        <v>-99</v>
      </c>
      <c r="CA1799" s="89">
        <v>-99</v>
      </c>
      <c r="CB1799" s="89">
        <v>-99</v>
      </c>
      <c r="CC1799" s="89">
        <v>-99</v>
      </c>
      <c r="CD1799" s="89">
        <v>-99</v>
      </c>
      <c r="CE1799" s="89">
        <v>-99</v>
      </c>
      <c r="CF1799" s="89">
        <v>-99</v>
      </c>
      <c r="CG1799" s="89">
        <v>-99</v>
      </c>
      <c r="CH1799" s="89">
        <v>-99</v>
      </c>
      <c r="CI1799" s="89">
        <v>-99</v>
      </c>
      <c r="CJ1799" s="89">
        <v>-99</v>
      </c>
      <c r="CK1799" s="89">
        <v>-99</v>
      </c>
      <c r="CL1799" s="89">
        <v>-99</v>
      </c>
      <c r="CM1799" s="89">
        <v>-99</v>
      </c>
      <c r="CN1799" s="89">
        <v>-99</v>
      </c>
      <c r="CO1799" s="89">
        <v>-99</v>
      </c>
      <c r="CP1799" s="89">
        <v>-99</v>
      </c>
      <c r="CQ1799" s="89">
        <v>-99</v>
      </c>
      <c r="CR1799" s="89">
        <v>-99</v>
      </c>
      <c r="CS1799" s="89">
        <v>-99</v>
      </c>
      <c r="CT1799" s="89">
        <v>-99</v>
      </c>
      <c r="CU1799" s="86">
        <v>-99</v>
      </c>
      <c r="CV1799" s="86">
        <v>-0.25690000000000002</v>
      </c>
      <c r="CW1799" s="86">
        <v>33</v>
      </c>
      <c r="CX1799" s="86">
        <v>2</v>
      </c>
      <c r="CY1799" s="86">
        <v>-0.19769999999999999</v>
      </c>
      <c r="CZ1799" s="86">
        <v>42</v>
      </c>
      <c r="DA1799" s="86">
        <v>4</v>
      </c>
      <c r="DB1799" s="86">
        <v>-0.37869999999999998</v>
      </c>
      <c r="DC1799" s="86">
        <v>29</v>
      </c>
      <c r="DD1799" s="86">
        <v>-99</v>
      </c>
      <c r="DE1799" s="86">
        <v>-99</v>
      </c>
      <c r="DF1799" s="86">
        <v>-99</v>
      </c>
      <c r="DG1799" s="86">
        <v>-99</v>
      </c>
      <c r="DH1799" s="86">
        <v>-99</v>
      </c>
    </row>
    <row r="1800" spans="1:112" x14ac:dyDescent="0.2">
      <c r="A1800" s="85">
        <f>IF(ISERROR(SEARCH('School Lookup'!$F$3,Data!J1800)),A1799,A1799+1)</f>
        <v>0</v>
      </c>
      <c r="B1800" s="85">
        <f>IF(I1800='School Lookup'!$G$13,1,0)</f>
        <v>0</v>
      </c>
      <c r="C1800" s="85">
        <f t="shared" si="28"/>
        <v>1798</v>
      </c>
      <c r="D1800" s="86" t="s">
        <v>6478</v>
      </c>
      <c r="E1800" s="86" t="s">
        <v>6546</v>
      </c>
      <c r="F1800" s="86" t="s">
        <v>2751</v>
      </c>
      <c r="G1800" s="86" t="s">
        <v>2979</v>
      </c>
      <c r="H1800" s="86" t="s">
        <v>485</v>
      </c>
      <c r="I1800" s="86" t="s">
        <v>5487</v>
      </c>
      <c r="J1800" s="86" t="s">
        <v>578</v>
      </c>
      <c r="K1800" s="86" t="s">
        <v>31</v>
      </c>
      <c r="L1800" s="86">
        <v>1</v>
      </c>
      <c r="M1800" s="86">
        <v>1</v>
      </c>
      <c r="N1800" s="89">
        <v>-0.28506952380952399</v>
      </c>
      <c r="O1800" s="89">
        <v>-0.52296275490266197</v>
      </c>
      <c r="P1800" s="89">
        <v>43.095999999999997</v>
      </c>
      <c r="Q1800" s="89">
        <v>-0.714926274154843</v>
      </c>
      <c r="R1800" s="89">
        <v>51.1904657142857</v>
      </c>
      <c r="S1800" s="89">
        <v>-0.61894451452875199</v>
      </c>
      <c r="T1800" s="89">
        <v>-0.70240996296894298</v>
      </c>
      <c r="U1800" s="89">
        <v>0.37600716204118201</v>
      </c>
      <c r="V1800" s="89">
        <v>-0.26411117676540402</v>
      </c>
      <c r="W1800" s="89">
        <v>1</v>
      </c>
      <c r="X1800" s="89">
        <v>-1.36645933014354E-2</v>
      </c>
      <c r="Y1800" s="89">
        <v>5.6878038022152598E-2</v>
      </c>
      <c r="Z1800" s="89">
        <v>50.858600000000003</v>
      </c>
      <c r="AA1800" s="89">
        <v>0.12854801110242201</v>
      </c>
      <c r="AB1800" s="89">
        <v>50.956914354067003</v>
      </c>
      <c r="AC1800" s="89">
        <v>9.2713024562287402E-2</v>
      </c>
      <c r="AD1800" s="89">
        <v>0.109320715328571</v>
      </c>
      <c r="AE1800" s="89">
        <v>0.37421665174574797</v>
      </c>
      <c r="AF1800" s="89">
        <v>4.0909632056707897E-2</v>
      </c>
      <c r="AG1800" s="89">
        <v>1</v>
      </c>
      <c r="AH1800" s="89">
        <v>-0.101693197278912</v>
      </c>
      <c r="AI1800" s="89">
        <v>-0.16181764621703801</v>
      </c>
      <c r="AJ1800" s="89">
        <v>55.9863</v>
      </c>
      <c r="AK1800" s="89">
        <v>0.72038540530244599</v>
      </c>
      <c r="AL1800" s="89">
        <v>55.782350340136098</v>
      </c>
      <c r="AM1800" s="89">
        <v>0.27928387954270401</v>
      </c>
      <c r="AN1800" s="89">
        <v>0.25019824636362598</v>
      </c>
      <c r="AO1800" s="89">
        <v>0.13160250671441401</v>
      </c>
      <c r="AP1800" s="89">
        <v>3.2926716397003702E-2</v>
      </c>
      <c r="AQ1800" s="89">
        <v>1</v>
      </c>
      <c r="AR1800" s="89">
        <v>-7.0828787878787894E-2</v>
      </c>
      <c r="AS1800" s="89">
        <v>-8.9200067521645096E-2</v>
      </c>
      <c r="AT1800" s="89">
        <v>40.074599999999997</v>
      </c>
      <c r="AU1800" s="89">
        <v>-0.93600404545341498</v>
      </c>
      <c r="AV1800" s="89">
        <v>36.363615151515098</v>
      </c>
      <c r="AW1800" s="89">
        <v>-0.51260205648752999</v>
      </c>
      <c r="AX1800" s="89">
        <v>-0.579391553077651</v>
      </c>
      <c r="AY1800" s="89">
        <v>0.11817367949865699</v>
      </c>
      <c r="AZ1800" s="89">
        <v>-6.8468831697627505E-2</v>
      </c>
      <c r="BA1800" s="89">
        <v>-99</v>
      </c>
      <c r="BB1800" s="89">
        <v>-99</v>
      </c>
      <c r="BC1800" s="89">
        <v>-99</v>
      </c>
      <c r="BD1800" s="89">
        <v>-99</v>
      </c>
      <c r="BE1800" s="89">
        <v>-99</v>
      </c>
      <c r="BF1800" s="89">
        <v>-99</v>
      </c>
      <c r="BG1800" s="89">
        <v>-99</v>
      </c>
      <c r="BH1800" s="89">
        <v>-99</v>
      </c>
      <c r="BI1800" s="89">
        <v>-99</v>
      </c>
      <c r="BJ1800" s="89">
        <v>-99</v>
      </c>
      <c r="BK1800" s="89">
        <v>-99</v>
      </c>
      <c r="BL1800" s="89">
        <v>-99</v>
      </c>
      <c r="BM1800" s="89">
        <v>-99</v>
      </c>
      <c r="BN1800" s="89">
        <v>-99</v>
      </c>
      <c r="BO1800" s="89">
        <v>-99</v>
      </c>
      <c r="BP1800" s="89">
        <v>-99</v>
      </c>
      <c r="BQ1800" s="89">
        <v>-99</v>
      </c>
      <c r="BR1800" s="89">
        <v>-99</v>
      </c>
      <c r="BS1800" s="89">
        <v>-99</v>
      </c>
      <c r="BT1800" s="89">
        <v>-99</v>
      </c>
      <c r="BU1800" s="89">
        <v>-99</v>
      </c>
      <c r="BV1800" s="89">
        <v>-99</v>
      </c>
      <c r="BW1800" s="89">
        <v>-99</v>
      </c>
      <c r="BX1800" s="89">
        <v>-99</v>
      </c>
      <c r="BY1800" s="89">
        <v>-99</v>
      </c>
      <c r="BZ1800" s="89">
        <v>-99</v>
      </c>
      <c r="CA1800" s="89">
        <v>-99</v>
      </c>
      <c r="CB1800" s="89">
        <v>-99</v>
      </c>
      <c r="CC1800" s="89">
        <v>-99</v>
      </c>
      <c r="CD1800" s="89">
        <v>-99</v>
      </c>
      <c r="CE1800" s="89">
        <v>-99</v>
      </c>
      <c r="CF1800" s="89">
        <v>-99</v>
      </c>
      <c r="CG1800" s="89">
        <v>-99</v>
      </c>
      <c r="CH1800" s="89">
        <v>-99</v>
      </c>
      <c r="CI1800" s="89">
        <v>-99</v>
      </c>
      <c r="CJ1800" s="89">
        <v>-99</v>
      </c>
      <c r="CK1800" s="89">
        <v>-99</v>
      </c>
      <c r="CL1800" s="89">
        <v>-99</v>
      </c>
      <c r="CM1800" s="89">
        <v>-99</v>
      </c>
      <c r="CN1800" s="89">
        <v>-99</v>
      </c>
      <c r="CO1800" s="89">
        <v>-99</v>
      </c>
      <c r="CP1800" s="89">
        <v>-99</v>
      </c>
      <c r="CQ1800" s="89">
        <v>-99</v>
      </c>
      <c r="CR1800" s="89">
        <v>-99</v>
      </c>
      <c r="CS1800" s="89">
        <v>-99</v>
      </c>
      <c r="CT1800" s="89">
        <v>-99</v>
      </c>
      <c r="CU1800" s="86">
        <v>-99</v>
      </c>
      <c r="CV1800" s="86">
        <v>-0.25869999999999999</v>
      </c>
      <c r="CW1800" s="86">
        <v>33</v>
      </c>
      <c r="CX1800" s="86">
        <v>2</v>
      </c>
      <c r="CY1800" s="86">
        <v>-0.28849999999999998</v>
      </c>
      <c r="CZ1800" s="86">
        <v>37</v>
      </c>
      <c r="DA1800" s="86">
        <v>4</v>
      </c>
      <c r="DB1800" s="86">
        <v>-0.23649999999999999</v>
      </c>
      <c r="DC1800" s="86">
        <v>35</v>
      </c>
      <c r="DD1800" s="86">
        <v>-99</v>
      </c>
      <c r="DE1800" s="86">
        <v>-99</v>
      </c>
      <c r="DF1800" s="86">
        <v>-99</v>
      </c>
      <c r="DG1800" s="86">
        <v>-99</v>
      </c>
      <c r="DH1800" s="86">
        <v>-99</v>
      </c>
    </row>
    <row r="1801" spans="1:112" x14ac:dyDescent="0.2">
      <c r="A1801" s="85">
        <f>IF(ISERROR(SEARCH('School Lookup'!$F$3,Data!J1801)),A1800,A1800+1)</f>
        <v>0</v>
      </c>
      <c r="B1801" s="85">
        <f>IF(I1801='School Lookup'!$G$13,1,0)</f>
        <v>0</v>
      </c>
      <c r="C1801" s="85">
        <f t="shared" si="28"/>
        <v>1799</v>
      </c>
      <c r="D1801" s="86" t="s">
        <v>6478</v>
      </c>
      <c r="E1801" s="86" t="s">
        <v>6790</v>
      </c>
      <c r="F1801" s="86" t="s">
        <v>2774</v>
      </c>
      <c r="G1801" s="86" t="s">
        <v>2859</v>
      </c>
      <c r="H1801" s="86" t="s">
        <v>1548</v>
      </c>
      <c r="I1801" s="86" t="s">
        <v>5174</v>
      </c>
      <c r="J1801" s="86" t="s">
        <v>2258</v>
      </c>
      <c r="K1801" s="86" t="s">
        <v>26</v>
      </c>
      <c r="L1801" s="86">
        <v>1</v>
      </c>
      <c r="M1801" s="86">
        <v>1</v>
      </c>
      <c r="N1801" s="89">
        <v>2.7816276346604201E-2</v>
      </c>
      <c r="O1801" s="89">
        <v>0.154591107415913</v>
      </c>
      <c r="P1801" s="89">
        <v>42.870399999999997</v>
      </c>
      <c r="Q1801" s="89">
        <v>-0.73885598467413405</v>
      </c>
      <c r="R1801" s="89">
        <v>47.775192505854797</v>
      </c>
      <c r="S1801" s="89">
        <v>-0.29213243862910998</v>
      </c>
      <c r="T1801" s="89">
        <v>-0.33158712054286799</v>
      </c>
      <c r="U1801" s="89">
        <v>0.37720848056537098</v>
      </c>
      <c r="V1801" s="89">
        <v>-0.125077473915022</v>
      </c>
      <c r="W1801" s="89">
        <v>1</v>
      </c>
      <c r="X1801" s="89">
        <v>-0.19952256169212701</v>
      </c>
      <c r="Y1801" s="89">
        <v>-0.38066105779404602</v>
      </c>
      <c r="Z1801" s="89">
        <v>50.150399999999998</v>
      </c>
      <c r="AA1801" s="89">
        <v>4.0233375274572297E-2</v>
      </c>
      <c r="AB1801" s="89">
        <v>43.360759576968299</v>
      </c>
      <c r="AC1801" s="89">
        <v>-0.17021384125973699</v>
      </c>
      <c r="AD1801" s="89">
        <v>-0.19681870632988999</v>
      </c>
      <c r="AE1801" s="89">
        <v>0.37588339222614803</v>
      </c>
      <c r="AF1801" s="89">
        <v>-7.3980882988841298E-2</v>
      </c>
      <c r="AG1801" s="89">
        <v>1</v>
      </c>
      <c r="AH1801" s="89">
        <v>-0.40104014084507</v>
      </c>
      <c r="AI1801" s="89">
        <v>-0.80604114760682599</v>
      </c>
      <c r="AJ1801" s="89">
        <v>-99</v>
      </c>
      <c r="AK1801" s="89">
        <v>-99</v>
      </c>
      <c r="AL1801" s="89">
        <v>45.774626056338001</v>
      </c>
      <c r="AM1801" s="89">
        <v>-0.80604114760682599</v>
      </c>
      <c r="AN1801" s="89">
        <v>-0.88998282156015396</v>
      </c>
      <c r="AO1801" s="89">
        <v>0.12544169611307401</v>
      </c>
      <c r="AP1801" s="89">
        <v>-0.111640954648005</v>
      </c>
      <c r="AQ1801" s="89">
        <v>1</v>
      </c>
      <c r="AR1801" s="89">
        <v>0.16611745454545501</v>
      </c>
      <c r="AS1801" s="89">
        <v>0.44341148361844801</v>
      </c>
      <c r="AT1801" s="89">
        <v>-99</v>
      </c>
      <c r="AU1801" s="89">
        <v>-99</v>
      </c>
      <c r="AV1801" s="89">
        <v>32.7272694545455</v>
      </c>
      <c r="AW1801" s="89">
        <v>0.44341148361844801</v>
      </c>
      <c r="AX1801" s="89">
        <v>0.42805071716322002</v>
      </c>
      <c r="AY1801" s="89">
        <v>0.121466431095406</v>
      </c>
      <c r="AZ1801" s="89">
        <v>5.1993792941645599E-2</v>
      </c>
      <c r="BA1801" s="89">
        <v>-99</v>
      </c>
      <c r="BB1801" s="89">
        <v>-99</v>
      </c>
      <c r="BC1801" s="89">
        <v>-99</v>
      </c>
      <c r="BD1801" s="89">
        <v>-99</v>
      </c>
      <c r="BE1801" s="89">
        <v>-99</v>
      </c>
      <c r="BF1801" s="89">
        <v>-99</v>
      </c>
      <c r="BG1801" s="89">
        <v>-99</v>
      </c>
      <c r="BH1801" s="89">
        <v>-99</v>
      </c>
      <c r="BI1801" s="89">
        <v>-99</v>
      </c>
      <c r="BJ1801" s="89">
        <v>-99</v>
      </c>
      <c r="BK1801" s="89">
        <v>-99</v>
      </c>
      <c r="BL1801" s="89">
        <v>-99</v>
      </c>
      <c r="BM1801" s="89">
        <v>-99</v>
      </c>
      <c r="BN1801" s="89">
        <v>-99</v>
      </c>
      <c r="BO1801" s="89">
        <v>-99</v>
      </c>
      <c r="BP1801" s="89">
        <v>-99</v>
      </c>
      <c r="BQ1801" s="89">
        <v>-99</v>
      </c>
      <c r="BR1801" s="89">
        <v>-99</v>
      </c>
      <c r="BS1801" s="89">
        <v>-99</v>
      </c>
      <c r="BT1801" s="89">
        <v>-99</v>
      </c>
      <c r="BU1801" s="89">
        <v>-99</v>
      </c>
      <c r="BV1801" s="89">
        <v>-99</v>
      </c>
      <c r="BW1801" s="89">
        <v>-99</v>
      </c>
      <c r="BX1801" s="89">
        <v>-99</v>
      </c>
      <c r="BY1801" s="89">
        <v>-99</v>
      </c>
      <c r="BZ1801" s="89">
        <v>-99</v>
      </c>
      <c r="CA1801" s="89">
        <v>-99</v>
      </c>
      <c r="CB1801" s="89">
        <v>-99</v>
      </c>
      <c r="CC1801" s="89">
        <v>-99</v>
      </c>
      <c r="CD1801" s="89">
        <v>-99</v>
      </c>
      <c r="CE1801" s="89">
        <v>-99</v>
      </c>
      <c r="CF1801" s="89">
        <v>-99</v>
      </c>
      <c r="CG1801" s="89">
        <v>-99</v>
      </c>
      <c r="CH1801" s="89">
        <v>-99</v>
      </c>
      <c r="CI1801" s="89">
        <v>-99</v>
      </c>
      <c r="CJ1801" s="89">
        <v>-99</v>
      </c>
      <c r="CK1801" s="89">
        <v>-99</v>
      </c>
      <c r="CL1801" s="89">
        <v>-99</v>
      </c>
      <c r="CM1801" s="89">
        <v>-99</v>
      </c>
      <c r="CN1801" s="89">
        <v>-99</v>
      </c>
      <c r="CO1801" s="89">
        <v>-99</v>
      </c>
      <c r="CP1801" s="89">
        <v>-99</v>
      </c>
      <c r="CQ1801" s="89">
        <v>-99</v>
      </c>
      <c r="CR1801" s="89">
        <v>-99</v>
      </c>
      <c r="CS1801" s="89">
        <v>-99</v>
      </c>
      <c r="CT1801" s="89">
        <v>-99</v>
      </c>
      <c r="CU1801" s="86">
        <v>-99</v>
      </c>
      <c r="CV1801" s="86">
        <v>-0.25869999999999999</v>
      </c>
      <c r="CW1801" s="86">
        <v>33</v>
      </c>
      <c r="CX1801" s="86">
        <v>2</v>
      </c>
      <c r="CY1801" s="86">
        <v>0.39979999999999999</v>
      </c>
      <c r="CZ1801" s="86">
        <v>70</v>
      </c>
      <c r="DA1801" s="86">
        <v>2</v>
      </c>
      <c r="DB1801" s="86">
        <v>-0.2636</v>
      </c>
      <c r="DC1801" s="86">
        <v>33</v>
      </c>
      <c r="DD1801" s="86">
        <v>-99</v>
      </c>
      <c r="DE1801" s="86">
        <v>-99</v>
      </c>
      <c r="DF1801" s="86">
        <v>-99</v>
      </c>
      <c r="DG1801" s="86">
        <v>-99</v>
      </c>
      <c r="DH1801" s="86">
        <v>-99</v>
      </c>
    </row>
    <row r="1802" spans="1:112" x14ac:dyDescent="0.2">
      <c r="A1802" s="85">
        <f>IF(ISERROR(SEARCH('School Lookup'!$F$3,Data!J1802)),A1801,A1801+1)</f>
        <v>0</v>
      </c>
      <c r="B1802" s="85">
        <f>IF(I1802='School Lookup'!$G$13,1,0)</f>
        <v>0</v>
      </c>
      <c r="C1802" s="85">
        <f t="shared" si="28"/>
        <v>1800</v>
      </c>
      <c r="D1802" s="86" t="s">
        <v>6478</v>
      </c>
      <c r="E1802" s="86" t="s">
        <v>6856</v>
      </c>
      <c r="F1802" s="86" t="s">
        <v>2239</v>
      </c>
      <c r="G1802" s="86" t="s">
        <v>3225</v>
      </c>
      <c r="H1802" s="86" t="s">
        <v>2225</v>
      </c>
      <c r="I1802" s="86" t="s">
        <v>4891</v>
      </c>
      <c r="J1802" s="86" t="s">
        <v>2226</v>
      </c>
      <c r="K1802" s="86" t="s">
        <v>26</v>
      </c>
      <c r="L1802" s="86">
        <v>1</v>
      </c>
      <c r="M1802" s="86">
        <v>1</v>
      </c>
      <c r="N1802" s="89">
        <v>8.0426086956521703E-2</v>
      </c>
      <c r="O1802" s="89">
        <v>0.268517595472614</v>
      </c>
      <c r="P1802" s="89">
        <v>47.9604</v>
      </c>
      <c r="Q1802" s="89">
        <v>-0.19895249822383199</v>
      </c>
      <c r="R1802" s="89">
        <v>49.0683434782609</v>
      </c>
      <c r="S1802" s="89">
        <v>3.4782548624391098E-2</v>
      </c>
      <c r="T1802" s="89">
        <v>3.9352491989240901E-2</v>
      </c>
      <c r="U1802" s="89">
        <v>0.37139561707035801</v>
      </c>
      <c r="V1802" s="89">
        <v>1.46153430456004E-2</v>
      </c>
      <c r="W1802" s="89">
        <v>1</v>
      </c>
      <c r="X1802" s="89">
        <v>-1.77434782608696E-2</v>
      </c>
      <c r="Y1802" s="89">
        <v>4.7275696769085801E-2</v>
      </c>
      <c r="Z1802" s="89">
        <v>37.7624</v>
      </c>
      <c r="AA1802" s="89">
        <v>-1.5045868854362401</v>
      </c>
      <c r="AB1802" s="89">
        <v>47.204947826087</v>
      </c>
      <c r="AC1802" s="89">
        <v>-0.72865559433357696</v>
      </c>
      <c r="AD1802" s="89">
        <v>-0.84704147752317904</v>
      </c>
      <c r="AE1802" s="89">
        <v>0.37139561707035801</v>
      </c>
      <c r="AF1802" s="89">
        <v>-0.31458749222890797</v>
      </c>
      <c r="AG1802" s="89">
        <v>1</v>
      </c>
      <c r="AH1802" s="89">
        <v>0.128099099099099</v>
      </c>
      <c r="AI1802" s="89">
        <v>0.332717544292846</v>
      </c>
      <c r="AJ1802" s="89">
        <v>-99</v>
      </c>
      <c r="AK1802" s="89">
        <v>-99</v>
      </c>
      <c r="AL1802" s="89">
        <v>53.153161261261303</v>
      </c>
      <c r="AM1802" s="89">
        <v>0.332717544292846</v>
      </c>
      <c r="AN1802" s="89">
        <v>0.30633263137629602</v>
      </c>
      <c r="AO1802" s="89">
        <v>0.12802768166090001</v>
      </c>
      <c r="AP1802" s="89">
        <v>3.9219056612190099E-2</v>
      </c>
      <c r="AQ1802" s="89">
        <v>1</v>
      </c>
      <c r="AR1802" s="89">
        <v>-1.1875E-2</v>
      </c>
      <c r="AS1802" s="89">
        <v>4.3317199207091497E-2</v>
      </c>
      <c r="AT1802" s="89">
        <v>-99</v>
      </c>
      <c r="AU1802" s="89">
        <v>-99</v>
      </c>
      <c r="AV1802" s="89">
        <v>48.214310714285702</v>
      </c>
      <c r="AW1802" s="89">
        <v>4.3317199207091497E-2</v>
      </c>
      <c r="AX1802" s="89">
        <v>6.4333683617675396E-3</v>
      </c>
      <c r="AY1802" s="89">
        <v>0.129181084198385</v>
      </c>
      <c r="AZ1802" s="89">
        <v>8.3106950002072104E-4</v>
      </c>
      <c r="BA1802" s="89">
        <v>-99</v>
      </c>
      <c r="BB1802" s="89">
        <v>-99</v>
      </c>
      <c r="BC1802" s="89">
        <v>-99</v>
      </c>
      <c r="BD1802" s="89">
        <v>-99</v>
      </c>
      <c r="BE1802" s="89">
        <v>-99</v>
      </c>
      <c r="BF1802" s="89">
        <v>-99</v>
      </c>
      <c r="BG1802" s="89">
        <v>-99</v>
      </c>
      <c r="BH1802" s="89">
        <v>-99</v>
      </c>
      <c r="BI1802" s="89">
        <v>-99</v>
      </c>
      <c r="BJ1802" s="89">
        <v>-99</v>
      </c>
      <c r="BK1802" s="89">
        <v>-99</v>
      </c>
      <c r="BL1802" s="89">
        <v>-99</v>
      </c>
      <c r="BM1802" s="89">
        <v>-99</v>
      </c>
      <c r="BN1802" s="89">
        <v>-99</v>
      </c>
      <c r="BO1802" s="89">
        <v>-99</v>
      </c>
      <c r="BP1802" s="89">
        <v>-99</v>
      </c>
      <c r="BQ1802" s="89">
        <v>-99</v>
      </c>
      <c r="BR1802" s="89">
        <v>-99</v>
      </c>
      <c r="BS1802" s="89">
        <v>-99</v>
      </c>
      <c r="BT1802" s="89">
        <v>-99</v>
      </c>
      <c r="BU1802" s="89">
        <v>-99</v>
      </c>
      <c r="BV1802" s="89">
        <v>-99</v>
      </c>
      <c r="BW1802" s="89">
        <v>-99</v>
      </c>
      <c r="BX1802" s="89">
        <v>-99</v>
      </c>
      <c r="BY1802" s="89">
        <v>-99</v>
      </c>
      <c r="BZ1802" s="89">
        <v>-99</v>
      </c>
      <c r="CA1802" s="89">
        <v>-99</v>
      </c>
      <c r="CB1802" s="89">
        <v>-99</v>
      </c>
      <c r="CC1802" s="89">
        <v>-99</v>
      </c>
      <c r="CD1802" s="89">
        <v>-99</v>
      </c>
      <c r="CE1802" s="89">
        <v>-99</v>
      </c>
      <c r="CF1802" s="89">
        <v>-99</v>
      </c>
      <c r="CG1802" s="89">
        <v>-99</v>
      </c>
      <c r="CH1802" s="89">
        <v>-99</v>
      </c>
      <c r="CI1802" s="89">
        <v>-99</v>
      </c>
      <c r="CJ1802" s="89">
        <v>-99</v>
      </c>
      <c r="CK1802" s="89">
        <v>-99</v>
      </c>
      <c r="CL1802" s="89">
        <v>-99</v>
      </c>
      <c r="CM1802" s="89">
        <v>-99</v>
      </c>
      <c r="CN1802" s="89">
        <v>-99</v>
      </c>
      <c r="CO1802" s="89">
        <v>-99</v>
      </c>
      <c r="CP1802" s="89">
        <v>-99</v>
      </c>
      <c r="CQ1802" s="89">
        <v>-99</v>
      </c>
      <c r="CR1802" s="89">
        <v>-99</v>
      </c>
      <c r="CS1802" s="89">
        <v>-99</v>
      </c>
      <c r="CT1802" s="89">
        <v>-99</v>
      </c>
      <c r="CU1802" s="86">
        <v>-99</v>
      </c>
      <c r="CV1802" s="86">
        <v>-0.25990000000000002</v>
      </c>
      <c r="CW1802" s="86">
        <v>33</v>
      </c>
      <c r="CX1802" s="86">
        <v>2</v>
      </c>
      <c r="CY1802" s="86">
        <v>1.3856999999999999</v>
      </c>
      <c r="CZ1802" s="86">
        <v>92</v>
      </c>
      <c r="DA1802" s="86">
        <v>2</v>
      </c>
      <c r="DB1802" s="86">
        <v>-0.63270000000000004</v>
      </c>
      <c r="DC1802" s="86">
        <v>18</v>
      </c>
      <c r="DD1802" s="86">
        <v>-99</v>
      </c>
      <c r="DE1802" s="86">
        <v>-99</v>
      </c>
      <c r="DF1802" s="86">
        <v>-99</v>
      </c>
      <c r="DG1802" s="86">
        <v>-99</v>
      </c>
      <c r="DH1802" s="86">
        <v>-99</v>
      </c>
    </row>
    <row r="1803" spans="1:112" x14ac:dyDescent="0.2">
      <c r="A1803" s="85">
        <f>IF(ISERROR(SEARCH('School Lookup'!$F$3,Data!J1803)),A1802,A1802+1)</f>
        <v>0</v>
      </c>
      <c r="B1803" s="85">
        <f>IF(I1803='School Lookup'!$G$13,1,0)</f>
        <v>0</v>
      </c>
      <c r="C1803" s="85">
        <f t="shared" si="28"/>
        <v>1801</v>
      </c>
      <c r="D1803" s="86" t="s">
        <v>6478</v>
      </c>
      <c r="E1803" s="86" t="s">
        <v>6257</v>
      </c>
      <c r="F1803" s="86" t="s">
        <v>1718</v>
      </c>
      <c r="G1803" s="86" t="s">
        <v>3008</v>
      </c>
      <c r="H1803" s="86" t="s">
        <v>1280</v>
      </c>
      <c r="I1803" s="86" t="s">
        <v>5166</v>
      </c>
      <c r="J1803" s="86" t="s">
        <v>1577</v>
      </c>
      <c r="K1803" s="86" t="s">
        <v>36</v>
      </c>
      <c r="L1803" s="86">
        <v>1</v>
      </c>
      <c r="M1803" s="86">
        <v>-99</v>
      </c>
      <c r="N1803" s="89">
        <v>-99</v>
      </c>
      <c r="O1803" s="89">
        <v>-99</v>
      </c>
      <c r="P1803" s="89">
        <v>-99</v>
      </c>
      <c r="Q1803" s="89">
        <v>-99</v>
      </c>
      <c r="R1803" s="89">
        <v>-99</v>
      </c>
      <c r="S1803" s="89">
        <v>-99</v>
      </c>
      <c r="T1803" s="89">
        <v>-99</v>
      </c>
      <c r="U1803" s="89">
        <v>-99</v>
      </c>
      <c r="V1803" s="89">
        <v>-99</v>
      </c>
      <c r="W1803" s="89">
        <v>-99</v>
      </c>
      <c r="X1803" s="89">
        <v>-99</v>
      </c>
      <c r="Y1803" s="89">
        <v>-99</v>
      </c>
      <c r="Z1803" s="89">
        <v>-99</v>
      </c>
      <c r="AA1803" s="89">
        <v>-99</v>
      </c>
      <c r="AB1803" s="89">
        <v>-99</v>
      </c>
      <c r="AC1803" s="89">
        <v>-99</v>
      </c>
      <c r="AD1803" s="89">
        <v>-99</v>
      </c>
      <c r="AE1803" s="89">
        <v>-99</v>
      </c>
      <c r="AF1803" s="89">
        <v>-99</v>
      </c>
      <c r="AG1803" s="89">
        <v>-99</v>
      </c>
      <c r="AH1803" s="89">
        <v>-99</v>
      </c>
      <c r="AI1803" s="89">
        <v>-99</v>
      </c>
      <c r="AJ1803" s="89">
        <v>-99</v>
      </c>
      <c r="AK1803" s="89">
        <v>-99</v>
      </c>
      <c r="AL1803" s="89">
        <v>-99</v>
      </c>
      <c r="AM1803" s="89">
        <v>-99</v>
      </c>
      <c r="AN1803" s="89">
        <v>-99</v>
      </c>
      <c r="AO1803" s="89">
        <v>-99</v>
      </c>
      <c r="AP1803" s="89">
        <v>-99</v>
      </c>
      <c r="AQ1803" s="89">
        <v>-99</v>
      </c>
      <c r="AR1803" s="89">
        <v>-99</v>
      </c>
      <c r="AS1803" s="89">
        <v>-99</v>
      </c>
      <c r="AT1803" s="89">
        <v>-99</v>
      </c>
      <c r="AU1803" s="89">
        <v>-99</v>
      </c>
      <c r="AV1803" s="89">
        <v>-99</v>
      </c>
      <c r="AW1803" s="89">
        <v>-99</v>
      </c>
      <c r="AX1803" s="89">
        <v>-99</v>
      </c>
      <c r="AY1803" s="89">
        <v>-99</v>
      </c>
      <c r="AZ1803" s="89">
        <v>-99</v>
      </c>
      <c r="BA1803" s="89">
        <v>1</v>
      </c>
      <c r="BB1803" s="89">
        <v>-0.12410357142857099</v>
      </c>
      <c r="BC1803" s="89">
        <v>-5.4787212750579198E-2</v>
      </c>
      <c r="BD1803" s="89">
        <v>28.514299999999999</v>
      </c>
      <c r="BE1803" s="89">
        <v>-1.97780863819306</v>
      </c>
      <c r="BF1803" s="89">
        <v>58.928589285714303</v>
      </c>
      <c r="BG1803" s="89">
        <v>-1.0162979254718201</v>
      </c>
      <c r="BH1803" s="89">
        <v>-1.07719479518476</v>
      </c>
      <c r="BI1803" s="89">
        <v>0.250372578241431</v>
      </c>
      <c r="BJ1803" s="89">
        <v>-0.269700038138659</v>
      </c>
      <c r="BK1803" s="89">
        <v>1</v>
      </c>
      <c r="BL1803" s="89">
        <v>-7.2680357142857102E-2</v>
      </c>
      <c r="BM1803" s="89">
        <v>4.9117991792782699E-3</v>
      </c>
      <c r="BN1803" s="89">
        <v>50.126800000000003</v>
      </c>
      <c r="BO1803" s="89">
        <v>0.16521135569920301</v>
      </c>
      <c r="BP1803" s="89">
        <v>60.714273214285697</v>
      </c>
      <c r="BQ1803" s="89">
        <v>8.5061577439240393E-2</v>
      </c>
      <c r="BR1803" s="89">
        <v>0.101104195923468</v>
      </c>
      <c r="BS1803" s="89">
        <v>0.250372578241431</v>
      </c>
      <c r="BT1803" s="89">
        <v>2.5313718204385299E-2</v>
      </c>
      <c r="BU1803" s="89">
        <v>1</v>
      </c>
      <c r="BV1803" s="89">
        <v>-6.5833928571428599E-2</v>
      </c>
      <c r="BW1803" s="89">
        <v>5.5106109412603197E-3</v>
      </c>
      <c r="BX1803" s="89">
        <v>40.457099999999997</v>
      </c>
      <c r="BY1803" s="89">
        <v>-0.89276144445391803</v>
      </c>
      <c r="BZ1803" s="89">
        <v>52.380974999999999</v>
      </c>
      <c r="CA1803" s="89">
        <v>-0.44362541675632899</v>
      </c>
      <c r="CB1803" s="89">
        <v>-0.45775807228024801</v>
      </c>
      <c r="CC1803" s="89">
        <v>0.250372578241431</v>
      </c>
      <c r="CD1803" s="89">
        <v>-0.11461006876763299</v>
      </c>
      <c r="CE1803" s="89">
        <v>1</v>
      </c>
      <c r="CF1803" s="89">
        <v>2.4101796407185599E-3</v>
      </c>
      <c r="CG1803" s="89">
        <v>0.19251431289559301</v>
      </c>
      <c r="CH1803" s="89">
        <v>48.932400000000001</v>
      </c>
      <c r="CI1803" s="89">
        <v>-4.1540827033083101E-2</v>
      </c>
      <c r="CJ1803" s="89">
        <v>53.293381437125703</v>
      </c>
      <c r="CK1803" s="89">
        <v>7.5486742931254902E-2</v>
      </c>
      <c r="CL1803" s="89">
        <v>9.0828061130136695E-2</v>
      </c>
      <c r="CM1803" s="89">
        <v>0.248882265275708</v>
      </c>
      <c r="CN1803" s="89">
        <v>2.2605493604668899E-2</v>
      </c>
      <c r="CO1803" s="89">
        <v>96.07</v>
      </c>
      <c r="CP1803" s="89">
        <v>0.65590000000000004</v>
      </c>
      <c r="CQ1803" s="89">
        <v>2.52</v>
      </c>
      <c r="CR1803" s="89">
        <v>0.18110000000000001</v>
      </c>
      <c r="CS1803" s="89">
        <v>0.65590000000000004</v>
      </c>
      <c r="CT1803" s="89">
        <v>0.40189999999999998</v>
      </c>
      <c r="CU1803" s="86" t="s">
        <v>6986</v>
      </c>
      <c r="CV1803" s="86">
        <v>-0.2626</v>
      </c>
      <c r="CW1803" s="86">
        <v>33</v>
      </c>
      <c r="CX1803" s="86">
        <v>2</v>
      </c>
      <c r="CY1803" s="86">
        <v>0.38</v>
      </c>
      <c r="CZ1803" s="86">
        <v>69</v>
      </c>
      <c r="DA1803" s="86">
        <v>4</v>
      </c>
      <c r="DB1803" s="86">
        <v>-0.68769999999999998</v>
      </c>
      <c r="DC1803" s="86">
        <v>16</v>
      </c>
      <c r="DD1803" s="86">
        <v>-99</v>
      </c>
      <c r="DE1803" s="86">
        <v>-99</v>
      </c>
      <c r="DF1803" s="86">
        <v>-99</v>
      </c>
      <c r="DG1803" s="86">
        <v>-99</v>
      </c>
      <c r="DH1803" s="86">
        <v>-99</v>
      </c>
    </row>
    <row r="1804" spans="1:112" x14ac:dyDescent="0.2">
      <c r="A1804" s="85">
        <f>IF(ISERROR(SEARCH('School Lookup'!$F$3,Data!J1804)),A1803,A1803+1)</f>
        <v>0</v>
      </c>
      <c r="B1804" s="85">
        <f>IF(I1804='School Lookup'!$G$13,1,0)</f>
        <v>0</v>
      </c>
      <c r="C1804" s="85">
        <f t="shared" si="28"/>
        <v>1802</v>
      </c>
      <c r="D1804" s="86" t="s">
        <v>6478</v>
      </c>
      <c r="E1804" s="86" t="s">
        <v>6486</v>
      </c>
      <c r="F1804" s="86" t="s">
        <v>1088</v>
      </c>
      <c r="G1804" s="86" t="s">
        <v>6826</v>
      </c>
      <c r="H1804" s="86" t="s">
        <v>6827</v>
      </c>
      <c r="I1804" s="86" t="s">
        <v>6828</v>
      </c>
      <c r="J1804" s="86" t="s">
        <v>6827</v>
      </c>
      <c r="K1804" s="86" t="s">
        <v>72</v>
      </c>
      <c r="L1804" s="86">
        <v>1</v>
      </c>
      <c r="M1804" s="86">
        <v>1</v>
      </c>
      <c r="N1804" s="89">
        <v>-1.09960159362562E-4</v>
      </c>
      <c r="O1804" s="89">
        <v>9.4116872422832704E-2</v>
      </c>
      <c r="P1804" s="89">
        <v>41.64</v>
      </c>
      <c r="Q1804" s="89">
        <v>-0.86936624984671695</v>
      </c>
      <c r="R1804" s="89">
        <v>43.824688844621498</v>
      </c>
      <c r="S1804" s="89">
        <v>-0.387624688711942</v>
      </c>
      <c r="T1804" s="89">
        <v>-0.43993901515355299</v>
      </c>
      <c r="U1804" s="89">
        <v>0.43350604490500899</v>
      </c>
      <c r="V1804" s="89">
        <v>-0.19071622245862099</v>
      </c>
      <c r="W1804" s="89">
        <v>1</v>
      </c>
      <c r="X1804" s="89">
        <v>8.0502390438247001E-2</v>
      </c>
      <c r="Y1804" s="89">
        <v>0.27856203294557302</v>
      </c>
      <c r="Z1804" s="89">
        <v>45.2</v>
      </c>
      <c r="AA1804" s="89">
        <v>-0.57709615480476195</v>
      </c>
      <c r="AB1804" s="89">
        <v>41.832671314740999</v>
      </c>
      <c r="AC1804" s="89">
        <v>-0.14926706092959399</v>
      </c>
      <c r="AD1804" s="89">
        <v>-0.17242928079200201</v>
      </c>
      <c r="AE1804" s="89">
        <v>0.43350604490500899</v>
      </c>
      <c r="AF1804" s="89">
        <v>-7.4749135541955794E-2</v>
      </c>
      <c r="AG1804" s="89">
        <v>1</v>
      </c>
      <c r="AH1804" s="89">
        <v>6.9090909090909597E-4</v>
      </c>
      <c r="AI1804" s="89">
        <v>5.8522827971410701E-2</v>
      </c>
      <c r="AJ1804" s="89">
        <v>-99</v>
      </c>
      <c r="AK1804" s="89">
        <v>-99</v>
      </c>
      <c r="AL1804" s="89">
        <v>42.857138961038999</v>
      </c>
      <c r="AM1804" s="89">
        <v>5.8522827971410701E-2</v>
      </c>
      <c r="AN1804" s="89">
        <v>1.8279175817900398E-2</v>
      </c>
      <c r="AO1804" s="89">
        <v>0.13298791018998299</v>
      </c>
      <c r="AP1804" s="89">
        <v>2.4309093920178398E-3</v>
      </c>
      <c r="AQ1804" s="89">
        <v>-99</v>
      </c>
      <c r="AR1804" s="89">
        <v>-99</v>
      </c>
      <c r="AS1804" s="89">
        <v>-99</v>
      </c>
      <c r="AT1804" s="89">
        <v>-99</v>
      </c>
      <c r="AU1804" s="89">
        <v>-99</v>
      </c>
      <c r="AV1804" s="89">
        <v>-99</v>
      </c>
      <c r="AW1804" s="89">
        <v>-99</v>
      </c>
      <c r="AX1804" s="89">
        <v>-99</v>
      </c>
      <c r="AY1804" s="89">
        <v>-99</v>
      </c>
      <c r="AZ1804" s="89">
        <v>-99</v>
      </c>
      <c r="BA1804" s="89">
        <v>-99</v>
      </c>
      <c r="BB1804" s="89">
        <v>-99</v>
      </c>
      <c r="BC1804" s="89">
        <v>-99</v>
      </c>
      <c r="BD1804" s="89">
        <v>-99</v>
      </c>
      <c r="BE1804" s="89">
        <v>-99</v>
      </c>
      <c r="BF1804" s="89">
        <v>-99</v>
      </c>
      <c r="BG1804" s="89">
        <v>-99</v>
      </c>
      <c r="BH1804" s="89">
        <v>-99</v>
      </c>
      <c r="BI1804" s="89">
        <v>-99</v>
      </c>
      <c r="BJ1804" s="89">
        <v>-99</v>
      </c>
      <c r="BK1804" s="89">
        <v>-99</v>
      </c>
      <c r="BL1804" s="89">
        <v>-99</v>
      </c>
      <c r="BM1804" s="89">
        <v>-99</v>
      </c>
      <c r="BN1804" s="89">
        <v>-99</v>
      </c>
      <c r="BO1804" s="89">
        <v>-99</v>
      </c>
      <c r="BP1804" s="89">
        <v>-99</v>
      </c>
      <c r="BQ1804" s="89">
        <v>-99</v>
      </c>
      <c r="BR1804" s="89">
        <v>-99</v>
      </c>
      <c r="BS1804" s="89">
        <v>-99</v>
      </c>
      <c r="BT1804" s="89">
        <v>-99</v>
      </c>
      <c r="BU1804" s="89">
        <v>-99</v>
      </c>
      <c r="BV1804" s="89">
        <v>-99</v>
      </c>
      <c r="BW1804" s="89">
        <v>-99</v>
      </c>
      <c r="BX1804" s="89">
        <v>-99</v>
      </c>
      <c r="BY1804" s="89">
        <v>-99</v>
      </c>
      <c r="BZ1804" s="89">
        <v>-99</v>
      </c>
      <c r="CA1804" s="89">
        <v>-99</v>
      </c>
      <c r="CB1804" s="89">
        <v>-99</v>
      </c>
      <c r="CC1804" s="89">
        <v>-99</v>
      </c>
      <c r="CD1804" s="89">
        <v>-99</v>
      </c>
      <c r="CE1804" s="89">
        <v>-99</v>
      </c>
      <c r="CF1804" s="89">
        <v>-99</v>
      </c>
      <c r="CG1804" s="89">
        <v>-99</v>
      </c>
      <c r="CH1804" s="89">
        <v>-99</v>
      </c>
      <c r="CI1804" s="89">
        <v>-99</v>
      </c>
      <c r="CJ1804" s="89">
        <v>-99</v>
      </c>
      <c r="CK1804" s="89">
        <v>-99</v>
      </c>
      <c r="CL1804" s="89">
        <v>-99</v>
      </c>
      <c r="CM1804" s="89">
        <v>-99</v>
      </c>
      <c r="CN1804" s="89">
        <v>-99</v>
      </c>
      <c r="CO1804" s="89">
        <v>-99</v>
      </c>
      <c r="CP1804" s="89">
        <v>-99</v>
      </c>
      <c r="CQ1804" s="89">
        <v>-99</v>
      </c>
      <c r="CR1804" s="89">
        <v>-99</v>
      </c>
      <c r="CS1804" s="89">
        <v>-99</v>
      </c>
      <c r="CT1804" s="89">
        <v>-99</v>
      </c>
      <c r="CU1804" s="86">
        <v>-99</v>
      </c>
      <c r="CV1804" s="86">
        <v>-0.26300000000000001</v>
      </c>
      <c r="CW1804" s="86">
        <v>33</v>
      </c>
      <c r="CX1804" s="86">
        <v>2</v>
      </c>
      <c r="CY1804" s="86">
        <v>-0.78449999999999998</v>
      </c>
      <c r="CZ1804" s="86">
        <v>17</v>
      </c>
      <c r="DA1804" s="86">
        <v>2</v>
      </c>
      <c r="DB1804" s="86">
        <v>-0.62709999999999999</v>
      </c>
      <c r="DC1804" s="86">
        <v>18</v>
      </c>
      <c r="DD1804" s="86">
        <v>-99</v>
      </c>
      <c r="DE1804" s="86">
        <v>-99</v>
      </c>
      <c r="DF1804" s="86">
        <v>-99</v>
      </c>
      <c r="DG1804" s="86">
        <v>-99</v>
      </c>
      <c r="DH1804" s="86">
        <v>-99</v>
      </c>
    </row>
    <row r="1805" spans="1:112" x14ac:dyDescent="0.2">
      <c r="A1805" s="85">
        <f>IF(ISERROR(SEARCH('School Lookup'!$F$3,Data!J1805)),A1804,A1804+1)</f>
        <v>0</v>
      </c>
      <c r="B1805" s="85">
        <f>IF(I1805='School Lookup'!$G$13,1,0)</f>
        <v>0</v>
      </c>
      <c r="C1805" s="85">
        <f t="shared" si="28"/>
        <v>1803</v>
      </c>
      <c r="D1805" s="86" t="s">
        <v>6478</v>
      </c>
      <c r="E1805" s="86" t="s">
        <v>6790</v>
      </c>
      <c r="F1805" s="86" t="s">
        <v>2774</v>
      </c>
      <c r="G1805" s="86" t="s">
        <v>2859</v>
      </c>
      <c r="H1805" s="86" t="s">
        <v>1548</v>
      </c>
      <c r="I1805" s="86" t="s">
        <v>5437</v>
      </c>
      <c r="J1805" s="86" t="s">
        <v>2331</v>
      </c>
      <c r="K1805" s="86" t="s">
        <v>26</v>
      </c>
      <c r="L1805" s="86">
        <v>1</v>
      </c>
      <c r="M1805" s="86">
        <v>1</v>
      </c>
      <c r="N1805" s="89">
        <v>-3.83852348993289E-2</v>
      </c>
      <c r="O1805" s="89">
        <v>1.12318063110818E-2</v>
      </c>
      <c r="P1805" s="89">
        <v>40.505200000000002</v>
      </c>
      <c r="Q1805" s="89">
        <v>-0.98973608804392699</v>
      </c>
      <c r="R1805" s="89">
        <v>47.986612751677796</v>
      </c>
      <c r="S1805" s="89">
        <v>-0.48925214086642299</v>
      </c>
      <c r="T1805" s="89">
        <v>-0.55525232043061101</v>
      </c>
      <c r="U1805" s="89">
        <v>0.37578814627995</v>
      </c>
      <c r="V1805" s="89">
        <v>-0.20865724021226001</v>
      </c>
      <c r="W1805" s="89">
        <v>1</v>
      </c>
      <c r="X1805" s="89">
        <v>-0.133813131313131</v>
      </c>
      <c r="Y1805" s="89">
        <v>-0.22597065090125701</v>
      </c>
      <c r="Z1805" s="89">
        <v>53.608199999999997</v>
      </c>
      <c r="AA1805" s="89">
        <v>0.471431268193998</v>
      </c>
      <c r="AB1805" s="89">
        <v>50.168372727272697</v>
      </c>
      <c r="AC1805" s="89">
        <v>0.12273030864637</v>
      </c>
      <c r="AD1805" s="89">
        <v>0.14427140003904601</v>
      </c>
      <c r="AE1805" s="89">
        <v>0.37452711223203</v>
      </c>
      <c r="AF1805" s="89">
        <v>5.4033550834295903E-2</v>
      </c>
      <c r="AG1805" s="89">
        <v>1</v>
      </c>
      <c r="AH1805" s="89">
        <v>-0.39463069306930698</v>
      </c>
      <c r="AI1805" s="89">
        <v>-0.792247397656061</v>
      </c>
      <c r="AJ1805" s="89">
        <v>-99</v>
      </c>
      <c r="AK1805" s="89">
        <v>-99</v>
      </c>
      <c r="AL1805" s="89">
        <v>47.524731683168298</v>
      </c>
      <c r="AM1805" s="89">
        <v>-0.792247397656061</v>
      </c>
      <c r="AN1805" s="89">
        <v>-0.87549188828568303</v>
      </c>
      <c r="AO1805" s="89">
        <v>0.12736443883984899</v>
      </c>
      <c r="AP1805" s="89">
        <v>-0.111506533060346</v>
      </c>
      <c r="AQ1805" s="89">
        <v>1</v>
      </c>
      <c r="AR1805" s="89">
        <v>-1.1972164948453601E-2</v>
      </c>
      <c r="AS1805" s="89">
        <v>4.30987902828441E-2</v>
      </c>
      <c r="AT1805" s="89">
        <v>-99</v>
      </c>
      <c r="AU1805" s="89">
        <v>-99</v>
      </c>
      <c r="AV1805" s="89">
        <v>44.3298783505155</v>
      </c>
      <c r="AW1805" s="89">
        <v>4.30987902828441E-2</v>
      </c>
      <c r="AX1805" s="89">
        <v>6.20321013361086E-3</v>
      </c>
      <c r="AY1805" s="89">
        <v>0.12232030264817099</v>
      </c>
      <c r="AZ1805" s="89">
        <v>7.5877854093348398E-4</v>
      </c>
      <c r="BA1805" s="89">
        <v>-99</v>
      </c>
      <c r="BB1805" s="89">
        <v>-99</v>
      </c>
      <c r="BC1805" s="89">
        <v>-99</v>
      </c>
      <c r="BD1805" s="89">
        <v>-99</v>
      </c>
      <c r="BE1805" s="89">
        <v>-99</v>
      </c>
      <c r="BF1805" s="89">
        <v>-99</v>
      </c>
      <c r="BG1805" s="89">
        <v>-99</v>
      </c>
      <c r="BH1805" s="89">
        <v>-99</v>
      </c>
      <c r="BI1805" s="89">
        <v>-99</v>
      </c>
      <c r="BJ1805" s="89">
        <v>-99</v>
      </c>
      <c r="BK1805" s="89">
        <v>-99</v>
      </c>
      <c r="BL1805" s="89">
        <v>-99</v>
      </c>
      <c r="BM1805" s="89">
        <v>-99</v>
      </c>
      <c r="BN1805" s="89">
        <v>-99</v>
      </c>
      <c r="BO1805" s="89">
        <v>-99</v>
      </c>
      <c r="BP1805" s="89">
        <v>-99</v>
      </c>
      <c r="BQ1805" s="89">
        <v>-99</v>
      </c>
      <c r="BR1805" s="89">
        <v>-99</v>
      </c>
      <c r="BS1805" s="89">
        <v>-99</v>
      </c>
      <c r="BT1805" s="89">
        <v>-99</v>
      </c>
      <c r="BU1805" s="89">
        <v>-99</v>
      </c>
      <c r="BV1805" s="89">
        <v>-99</v>
      </c>
      <c r="BW1805" s="89">
        <v>-99</v>
      </c>
      <c r="BX1805" s="89">
        <v>-99</v>
      </c>
      <c r="BY1805" s="89">
        <v>-99</v>
      </c>
      <c r="BZ1805" s="89">
        <v>-99</v>
      </c>
      <c r="CA1805" s="89">
        <v>-99</v>
      </c>
      <c r="CB1805" s="89">
        <v>-99</v>
      </c>
      <c r="CC1805" s="89">
        <v>-99</v>
      </c>
      <c r="CD1805" s="89">
        <v>-99</v>
      </c>
      <c r="CE1805" s="89">
        <v>-99</v>
      </c>
      <c r="CF1805" s="89">
        <v>-99</v>
      </c>
      <c r="CG1805" s="89">
        <v>-99</v>
      </c>
      <c r="CH1805" s="89">
        <v>-99</v>
      </c>
      <c r="CI1805" s="89">
        <v>-99</v>
      </c>
      <c r="CJ1805" s="89">
        <v>-99</v>
      </c>
      <c r="CK1805" s="89">
        <v>-99</v>
      </c>
      <c r="CL1805" s="89">
        <v>-99</v>
      </c>
      <c r="CM1805" s="89">
        <v>-99</v>
      </c>
      <c r="CN1805" s="89">
        <v>-99</v>
      </c>
      <c r="CO1805" s="89">
        <v>-99</v>
      </c>
      <c r="CP1805" s="89">
        <v>-99</v>
      </c>
      <c r="CQ1805" s="89">
        <v>-99</v>
      </c>
      <c r="CR1805" s="89">
        <v>-99</v>
      </c>
      <c r="CS1805" s="89">
        <v>-99</v>
      </c>
      <c r="CT1805" s="89">
        <v>-99</v>
      </c>
      <c r="CU1805" s="86">
        <v>-99</v>
      </c>
      <c r="CV1805" s="86">
        <v>-0.26540000000000002</v>
      </c>
      <c r="CW1805" s="86">
        <v>33</v>
      </c>
      <c r="CX1805" s="86">
        <v>2</v>
      </c>
      <c r="CY1805" s="86">
        <v>-5.0900000000000001E-2</v>
      </c>
      <c r="CZ1805" s="86">
        <v>49</v>
      </c>
      <c r="DA1805" s="86">
        <v>2</v>
      </c>
      <c r="DB1805" s="86">
        <v>-0.19539999999999999</v>
      </c>
      <c r="DC1805" s="86">
        <v>37</v>
      </c>
      <c r="DD1805" s="86">
        <v>-99</v>
      </c>
      <c r="DE1805" s="86">
        <v>-99</v>
      </c>
      <c r="DF1805" s="86">
        <v>-99</v>
      </c>
      <c r="DG1805" s="86">
        <v>-99</v>
      </c>
      <c r="DH1805" s="86">
        <v>-99</v>
      </c>
    </row>
    <row r="1806" spans="1:112" x14ac:dyDescent="0.2">
      <c r="A1806" s="85">
        <f>IF(ISERROR(SEARCH('School Lookup'!$F$3,Data!J1806)),A1805,A1805+1)</f>
        <v>0</v>
      </c>
      <c r="B1806" s="85">
        <f>IF(I1806='School Lookup'!$G$13,1,0)</f>
        <v>0</v>
      </c>
      <c r="C1806" s="85">
        <f t="shared" si="28"/>
        <v>1804</v>
      </c>
      <c r="D1806" s="86" t="s">
        <v>6478</v>
      </c>
      <c r="E1806" s="86" t="s">
        <v>6581</v>
      </c>
      <c r="F1806" s="86" t="s">
        <v>2754</v>
      </c>
      <c r="G1806" s="86" t="s">
        <v>3379</v>
      </c>
      <c r="H1806" s="86" t="s">
        <v>749</v>
      </c>
      <c r="I1806" s="86" t="s">
        <v>5491</v>
      </c>
      <c r="J1806" s="86" t="s">
        <v>749</v>
      </c>
      <c r="K1806" s="86" t="s">
        <v>72</v>
      </c>
      <c r="L1806" s="86">
        <v>1</v>
      </c>
      <c r="M1806" s="86">
        <v>1</v>
      </c>
      <c r="N1806" s="89">
        <v>-9.17021739130435E-2</v>
      </c>
      <c r="O1806" s="89">
        <v>-0.104225967540336</v>
      </c>
      <c r="P1806" s="89">
        <v>47.815300000000001</v>
      </c>
      <c r="Q1806" s="89">
        <v>-0.21434346008708099</v>
      </c>
      <c r="R1806" s="89">
        <v>49.184819565217403</v>
      </c>
      <c r="S1806" s="89">
        <v>-0.15928471381370901</v>
      </c>
      <c r="T1806" s="89">
        <v>-0.180849205518541</v>
      </c>
      <c r="U1806" s="89">
        <v>0.38095238095238099</v>
      </c>
      <c r="V1806" s="89">
        <v>-6.8894935435634602E-2</v>
      </c>
      <c r="W1806" s="89">
        <v>1</v>
      </c>
      <c r="X1806" s="89">
        <v>-8.3983695652173895E-2</v>
      </c>
      <c r="Y1806" s="89">
        <v>-0.10866426682255</v>
      </c>
      <c r="Z1806" s="89">
        <v>44.114600000000003</v>
      </c>
      <c r="AA1806" s="89">
        <v>-0.71244874690804905</v>
      </c>
      <c r="AB1806" s="89">
        <v>45.923896739130399</v>
      </c>
      <c r="AC1806" s="89">
        <v>-0.41055650686529899</v>
      </c>
      <c r="AD1806" s="89">
        <v>-0.47666216933357197</v>
      </c>
      <c r="AE1806" s="89">
        <v>0.38095238095238099</v>
      </c>
      <c r="AF1806" s="89">
        <v>-0.18158558831755101</v>
      </c>
      <c r="AG1806" s="89">
        <v>1</v>
      </c>
      <c r="AH1806" s="89">
        <v>3.43052173913043E-2</v>
      </c>
      <c r="AI1806" s="89">
        <v>0.130864062300033</v>
      </c>
      <c r="AJ1806" s="89">
        <v>-99</v>
      </c>
      <c r="AK1806" s="89">
        <v>-99</v>
      </c>
      <c r="AL1806" s="89">
        <v>50.4347426086957</v>
      </c>
      <c r="AM1806" s="89">
        <v>0.130864062300033</v>
      </c>
      <c r="AN1806" s="89">
        <v>9.4276783675854306E-2</v>
      </c>
      <c r="AO1806" s="89">
        <v>0.119047619047619</v>
      </c>
      <c r="AP1806" s="89">
        <v>1.12234266280779E-2</v>
      </c>
      <c r="AQ1806" s="89">
        <v>1</v>
      </c>
      <c r="AR1806" s="89">
        <v>-0.107630434782609</v>
      </c>
      <c r="AS1806" s="89">
        <v>-0.17192339768047199</v>
      </c>
      <c r="AT1806" s="89">
        <v>-99</v>
      </c>
      <c r="AU1806" s="89">
        <v>-99</v>
      </c>
      <c r="AV1806" s="89">
        <v>47.826089565217401</v>
      </c>
      <c r="AW1806" s="89">
        <v>-0.17192339768047199</v>
      </c>
      <c r="AX1806" s="89">
        <v>-0.22038609232533701</v>
      </c>
      <c r="AY1806" s="89">
        <v>0.119047619047619</v>
      </c>
      <c r="AZ1806" s="89">
        <v>-2.6236439562540102E-2</v>
      </c>
      <c r="BA1806" s="89">
        <v>-99</v>
      </c>
      <c r="BB1806" s="89">
        <v>-99</v>
      </c>
      <c r="BC1806" s="89">
        <v>-99</v>
      </c>
      <c r="BD1806" s="89">
        <v>-99</v>
      </c>
      <c r="BE1806" s="89">
        <v>-99</v>
      </c>
      <c r="BF1806" s="89">
        <v>-99</v>
      </c>
      <c r="BG1806" s="89">
        <v>-99</v>
      </c>
      <c r="BH1806" s="89">
        <v>-99</v>
      </c>
      <c r="BI1806" s="89">
        <v>-99</v>
      </c>
      <c r="BJ1806" s="89">
        <v>-99</v>
      </c>
      <c r="BK1806" s="89">
        <v>-99</v>
      </c>
      <c r="BL1806" s="89">
        <v>-99</v>
      </c>
      <c r="BM1806" s="89">
        <v>-99</v>
      </c>
      <c r="BN1806" s="89">
        <v>-99</v>
      </c>
      <c r="BO1806" s="89">
        <v>-99</v>
      </c>
      <c r="BP1806" s="89">
        <v>-99</v>
      </c>
      <c r="BQ1806" s="89">
        <v>-99</v>
      </c>
      <c r="BR1806" s="89">
        <v>-99</v>
      </c>
      <c r="BS1806" s="89">
        <v>-99</v>
      </c>
      <c r="BT1806" s="89">
        <v>-99</v>
      </c>
      <c r="BU1806" s="89">
        <v>-99</v>
      </c>
      <c r="BV1806" s="89">
        <v>-99</v>
      </c>
      <c r="BW1806" s="89">
        <v>-99</v>
      </c>
      <c r="BX1806" s="89">
        <v>-99</v>
      </c>
      <c r="BY1806" s="89">
        <v>-99</v>
      </c>
      <c r="BZ1806" s="89">
        <v>-99</v>
      </c>
      <c r="CA1806" s="89">
        <v>-99</v>
      </c>
      <c r="CB1806" s="89">
        <v>-99</v>
      </c>
      <c r="CC1806" s="89">
        <v>-99</v>
      </c>
      <c r="CD1806" s="89">
        <v>-99</v>
      </c>
      <c r="CE1806" s="89">
        <v>-99</v>
      </c>
      <c r="CF1806" s="89">
        <v>-99</v>
      </c>
      <c r="CG1806" s="89">
        <v>-99</v>
      </c>
      <c r="CH1806" s="89">
        <v>-99</v>
      </c>
      <c r="CI1806" s="89">
        <v>-99</v>
      </c>
      <c r="CJ1806" s="89">
        <v>-99</v>
      </c>
      <c r="CK1806" s="89">
        <v>-99</v>
      </c>
      <c r="CL1806" s="89">
        <v>-99</v>
      </c>
      <c r="CM1806" s="89">
        <v>-99</v>
      </c>
      <c r="CN1806" s="89">
        <v>-99</v>
      </c>
      <c r="CO1806" s="89">
        <v>-99</v>
      </c>
      <c r="CP1806" s="89">
        <v>-99</v>
      </c>
      <c r="CQ1806" s="89">
        <v>-99</v>
      </c>
      <c r="CR1806" s="89">
        <v>-99</v>
      </c>
      <c r="CS1806" s="89">
        <v>-99</v>
      </c>
      <c r="CT1806" s="89">
        <v>-99</v>
      </c>
      <c r="CU1806" s="86">
        <v>-99</v>
      </c>
      <c r="CV1806" s="86">
        <v>-0.26550000000000001</v>
      </c>
      <c r="CW1806" s="86">
        <v>33</v>
      </c>
      <c r="CX1806" s="86">
        <v>2</v>
      </c>
      <c r="CY1806" s="86">
        <v>-0.65159999999999996</v>
      </c>
      <c r="CZ1806" s="86">
        <v>22</v>
      </c>
      <c r="DA1806" s="86">
        <v>2</v>
      </c>
      <c r="DB1806" s="86">
        <v>-0.35310000000000002</v>
      </c>
      <c r="DC1806" s="86">
        <v>30</v>
      </c>
      <c r="DD1806" s="86">
        <v>-99</v>
      </c>
      <c r="DE1806" s="86">
        <v>-99</v>
      </c>
      <c r="DF1806" s="86">
        <v>-99</v>
      </c>
      <c r="DG1806" s="86">
        <v>-99</v>
      </c>
      <c r="DH1806" s="86">
        <v>-99</v>
      </c>
    </row>
    <row r="1807" spans="1:112" x14ac:dyDescent="0.2">
      <c r="A1807" s="85">
        <f>IF(ISERROR(SEARCH('School Lookup'!$F$3,Data!J1807)),A1806,A1806+1)</f>
        <v>0</v>
      </c>
      <c r="B1807" s="85">
        <f>IF(I1807='School Lookup'!$G$13,1,0)</f>
        <v>0</v>
      </c>
      <c r="C1807" s="85">
        <f t="shared" si="28"/>
        <v>1805</v>
      </c>
      <c r="D1807" s="86" t="s">
        <v>6478</v>
      </c>
      <c r="E1807" s="86" t="s">
        <v>6581</v>
      </c>
      <c r="F1807" s="86" t="s">
        <v>2754</v>
      </c>
      <c r="G1807" s="86" t="s">
        <v>3159</v>
      </c>
      <c r="H1807" s="86" t="s">
        <v>415</v>
      </c>
      <c r="I1807" s="86" t="s">
        <v>4829</v>
      </c>
      <c r="J1807" s="86" t="s">
        <v>416</v>
      </c>
      <c r="K1807" s="86" t="s">
        <v>130</v>
      </c>
      <c r="L1807" s="86">
        <v>1</v>
      </c>
      <c r="M1807" s="86">
        <v>1</v>
      </c>
      <c r="N1807" s="89">
        <v>-0.250159911894273</v>
      </c>
      <c r="O1807" s="89">
        <v>-0.447366028002886</v>
      </c>
      <c r="P1807" s="89">
        <v>45.930100000000003</v>
      </c>
      <c r="Q1807" s="89">
        <v>-0.41430928575625697</v>
      </c>
      <c r="R1807" s="89">
        <v>52.643205726872203</v>
      </c>
      <c r="S1807" s="89">
        <v>-0.43083765687957098</v>
      </c>
      <c r="T1807" s="89">
        <v>-0.48897133943801002</v>
      </c>
      <c r="U1807" s="89">
        <v>0.37243642329778498</v>
      </c>
      <c r="V1807" s="89">
        <v>-0.18211073675542</v>
      </c>
      <c r="W1807" s="89">
        <v>1</v>
      </c>
      <c r="X1807" s="89">
        <v>-7.2976043956043901E-2</v>
      </c>
      <c r="Y1807" s="89">
        <v>-8.2750511217193706E-2</v>
      </c>
      <c r="Z1807" s="89">
        <v>50.992899999999999</v>
      </c>
      <c r="AA1807" s="89">
        <v>0.14529561854619499</v>
      </c>
      <c r="AB1807" s="89">
        <v>53.626414505494502</v>
      </c>
      <c r="AC1807" s="89">
        <v>3.1272553664500602E-2</v>
      </c>
      <c r="AD1807" s="89">
        <v>3.7782380254801899E-2</v>
      </c>
      <c r="AE1807" s="89">
        <v>0.37325676784249401</v>
      </c>
      <c r="AF1807" s="89">
        <v>1.4102529135303399E-2</v>
      </c>
      <c r="AG1807" s="89">
        <v>1</v>
      </c>
      <c r="AH1807" s="89">
        <v>-0.103143624161074</v>
      </c>
      <c r="AI1807" s="89">
        <v>-0.164939104794182</v>
      </c>
      <c r="AJ1807" s="89">
        <v>-99</v>
      </c>
      <c r="AK1807" s="89">
        <v>-99</v>
      </c>
      <c r="AL1807" s="89">
        <v>56.375837583892597</v>
      </c>
      <c r="AM1807" s="89">
        <v>-0.164939104794182</v>
      </c>
      <c r="AN1807" s="89">
        <v>-0.21647728769990099</v>
      </c>
      <c r="AO1807" s="89">
        <v>0.122231337161608</v>
      </c>
      <c r="AP1807" s="89">
        <v>-2.6460308340676999E-2</v>
      </c>
      <c r="AQ1807" s="89">
        <v>1</v>
      </c>
      <c r="AR1807" s="89">
        <v>-0.24707515527950299</v>
      </c>
      <c r="AS1807" s="89">
        <v>-0.48536946933908198</v>
      </c>
      <c r="AT1807" s="89">
        <v>-99</v>
      </c>
      <c r="AU1807" s="89">
        <v>-99</v>
      </c>
      <c r="AV1807" s="89">
        <v>48.447207453416098</v>
      </c>
      <c r="AW1807" s="89">
        <v>-0.48536946933908198</v>
      </c>
      <c r="AX1807" s="89">
        <v>-0.55069398942355996</v>
      </c>
      <c r="AY1807" s="89">
        <v>0.13207547169811301</v>
      </c>
      <c r="AZ1807" s="89">
        <v>-7.2733168414432406E-2</v>
      </c>
      <c r="BA1807" s="89">
        <v>-99</v>
      </c>
      <c r="BB1807" s="89">
        <v>-99</v>
      </c>
      <c r="BC1807" s="89">
        <v>-99</v>
      </c>
      <c r="BD1807" s="89">
        <v>-99</v>
      </c>
      <c r="BE1807" s="89">
        <v>-99</v>
      </c>
      <c r="BF1807" s="89">
        <v>-99</v>
      </c>
      <c r="BG1807" s="89">
        <v>-99</v>
      </c>
      <c r="BH1807" s="89">
        <v>-99</v>
      </c>
      <c r="BI1807" s="89">
        <v>-99</v>
      </c>
      <c r="BJ1807" s="89">
        <v>-99</v>
      </c>
      <c r="BK1807" s="89">
        <v>-99</v>
      </c>
      <c r="BL1807" s="89">
        <v>-99</v>
      </c>
      <c r="BM1807" s="89">
        <v>-99</v>
      </c>
      <c r="BN1807" s="89">
        <v>-99</v>
      </c>
      <c r="BO1807" s="89">
        <v>-99</v>
      </c>
      <c r="BP1807" s="89">
        <v>-99</v>
      </c>
      <c r="BQ1807" s="89">
        <v>-99</v>
      </c>
      <c r="BR1807" s="89">
        <v>-99</v>
      </c>
      <c r="BS1807" s="89">
        <v>-99</v>
      </c>
      <c r="BT1807" s="89">
        <v>-99</v>
      </c>
      <c r="BU1807" s="89">
        <v>-99</v>
      </c>
      <c r="BV1807" s="89">
        <v>-99</v>
      </c>
      <c r="BW1807" s="89">
        <v>-99</v>
      </c>
      <c r="BX1807" s="89">
        <v>-99</v>
      </c>
      <c r="BY1807" s="89">
        <v>-99</v>
      </c>
      <c r="BZ1807" s="89">
        <v>-99</v>
      </c>
      <c r="CA1807" s="89">
        <v>-99</v>
      </c>
      <c r="CB1807" s="89">
        <v>-99</v>
      </c>
      <c r="CC1807" s="89">
        <v>-99</v>
      </c>
      <c r="CD1807" s="89">
        <v>-99</v>
      </c>
      <c r="CE1807" s="89">
        <v>-99</v>
      </c>
      <c r="CF1807" s="89">
        <v>-99</v>
      </c>
      <c r="CG1807" s="89">
        <v>-99</v>
      </c>
      <c r="CH1807" s="89">
        <v>-99</v>
      </c>
      <c r="CI1807" s="89">
        <v>-99</v>
      </c>
      <c r="CJ1807" s="89">
        <v>-99</v>
      </c>
      <c r="CK1807" s="89">
        <v>-99</v>
      </c>
      <c r="CL1807" s="89">
        <v>-99</v>
      </c>
      <c r="CM1807" s="89">
        <v>-99</v>
      </c>
      <c r="CN1807" s="89">
        <v>-99</v>
      </c>
      <c r="CO1807" s="89">
        <v>-99</v>
      </c>
      <c r="CP1807" s="89">
        <v>-99</v>
      </c>
      <c r="CQ1807" s="89">
        <v>-99</v>
      </c>
      <c r="CR1807" s="89">
        <v>-99</v>
      </c>
      <c r="CS1807" s="89">
        <v>-99</v>
      </c>
      <c r="CT1807" s="89">
        <v>-99</v>
      </c>
      <c r="CU1807" s="86">
        <v>-99</v>
      </c>
      <c r="CV1807" s="86">
        <v>-0.26719999999999999</v>
      </c>
      <c r="CW1807" s="86">
        <v>33</v>
      </c>
      <c r="CX1807" s="86">
        <v>2</v>
      </c>
      <c r="CY1807" s="86">
        <v>0.26100000000000001</v>
      </c>
      <c r="CZ1807" s="86">
        <v>64</v>
      </c>
      <c r="DA1807" s="86">
        <v>2</v>
      </c>
      <c r="DB1807" s="86">
        <v>-0.10009999999999999</v>
      </c>
      <c r="DC1807" s="86">
        <v>41</v>
      </c>
      <c r="DD1807" s="86">
        <v>-99</v>
      </c>
      <c r="DE1807" s="86">
        <v>-99</v>
      </c>
      <c r="DF1807" s="86">
        <v>-99</v>
      </c>
      <c r="DG1807" s="86">
        <v>-99</v>
      </c>
      <c r="DH1807" s="86">
        <v>-99</v>
      </c>
    </row>
    <row r="1808" spans="1:112" x14ac:dyDescent="0.2">
      <c r="A1808" s="85">
        <f>IF(ISERROR(SEARCH('School Lookup'!$F$3,Data!J1808)),A1807,A1807+1)</f>
        <v>0</v>
      </c>
      <c r="B1808" s="85">
        <f>IF(I1808='School Lookup'!$G$13,1,0)</f>
        <v>0</v>
      </c>
      <c r="C1808" s="85">
        <f t="shared" si="28"/>
        <v>1806</v>
      </c>
      <c r="D1808" s="86" t="s">
        <v>6478</v>
      </c>
      <c r="E1808" s="86" t="s">
        <v>6861</v>
      </c>
      <c r="F1808" s="86" t="s">
        <v>1995</v>
      </c>
      <c r="G1808" s="86" t="s">
        <v>3118</v>
      </c>
      <c r="H1808" s="86" t="s">
        <v>1752</v>
      </c>
      <c r="I1808" s="86" t="s">
        <v>5704</v>
      </c>
      <c r="J1808" s="86" t="s">
        <v>1753</v>
      </c>
      <c r="K1808" s="86" t="s">
        <v>31</v>
      </c>
      <c r="L1808" s="86">
        <v>1</v>
      </c>
      <c r="M1808" s="86">
        <v>1</v>
      </c>
      <c r="N1808" s="89">
        <v>-0.175538328530259</v>
      </c>
      <c r="O1808" s="89">
        <v>-0.28577306982010497</v>
      </c>
      <c r="P1808" s="89">
        <v>44.716799999999999</v>
      </c>
      <c r="Q1808" s="89">
        <v>-0.54300572978575701</v>
      </c>
      <c r="R1808" s="89">
        <v>52.161390489913501</v>
      </c>
      <c r="S1808" s="89">
        <v>-0.41438939980293099</v>
      </c>
      <c r="T1808" s="89">
        <v>-0.470308046702195</v>
      </c>
      <c r="U1808" s="89">
        <v>0.37473002159827201</v>
      </c>
      <c r="V1808" s="89">
        <v>-0.176238544498555</v>
      </c>
      <c r="W1808" s="89">
        <v>1</v>
      </c>
      <c r="X1808" s="89">
        <v>-0.100920289855072</v>
      </c>
      <c r="Y1808" s="89">
        <v>-0.14853569217981299</v>
      </c>
      <c r="Z1808" s="89">
        <v>48.386000000000003</v>
      </c>
      <c r="AA1808" s="89">
        <v>-0.17979252624287601</v>
      </c>
      <c r="AB1808" s="89">
        <v>48.985530434782603</v>
      </c>
      <c r="AC1808" s="89">
        <v>-0.164164109211345</v>
      </c>
      <c r="AD1808" s="89">
        <v>-0.18977468872943201</v>
      </c>
      <c r="AE1808" s="89">
        <v>0.37257019438444899</v>
      </c>
      <c r="AF1808" s="89">
        <v>-7.0704392669173E-2</v>
      </c>
      <c r="AG1808" s="89">
        <v>1</v>
      </c>
      <c r="AH1808" s="89">
        <v>4.13783783783784E-3</v>
      </c>
      <c r="AI1808" s="89">
        <v>6.5940951169641299E-2</v>
      </c>
      <c r="AJ1808" s="89">
        <v>53.466700000000003</v>
      </c>
      <c r="AK1808" s="89">
        <v>0.47373926386923199</v>
      </c>
      <c r="AL1808" s="89">
        <v>59.459470270270302</v>
      </c>
      <c r="AM1808" s="89">
        <v>0.26984010751943599</v>
      </c>
      <c r="AN1808" s="89">
        <v>0.24027715378641201</v>
      </c>
      <c r="AO1808" s="89">
        <v>0.119870410367171</v>
      </c>
      <c r="AP1808" s="89">
        <v>2.8802121026232998E-2</v>
      </c>
      <c r="AQ1808" s="89">
        <v>1</v>
      </c>
      <c r="AR1808" s="89">
        <v>-5.1473983739837401E-2</v>
      </c>
      <c r="AS1808" s="89">
        <v>-4.5694029405193397E-2</v>
      </c>
      <c r="AT1808" s="89">
        <v>43.133299999999998</v>
      </c>
      <c r="AU1808" s="89">
        <v>-0.60355799591125003</v>
      </c>
      <c r="AV1808" s="89">
        <v>42.276439837398399</v>
      </c>
      <c r="AW1808" s="89">
        <v>-0.324626012658222</v>
      </c>
      <c r="AX1808" s="89">
        <v>-0.38130334155995399</v>
      </c>
      <c r="AY1808" s="89">
        <v>0.132829373650108</v>
      </c>
      <c r="AZ1808" s="89">
        <v>-5.0648284030101798E-2</v>
      </c>
      <c r="BA1808" s="89">
        <v>-99</v>
      </c>
      <c r="BB1808" s="89">
        <v>-99</v>
      </c>
      <c r="BC1808" s="89">
        <v>-99</v>
      </c>
      <c r="BD1808" s="89">
        <v>-99</v>
      </c>
      <c r="BE1808" s="89">
        <v>-99</v>
      </c>
      <c r="BF1808" s="89">
        <v>-99</v>
      </c>
      <c r="BG1808" s="89">
        <v>-99</v>
      </c>
      <c r="BH1808" s="89">
        <v>-99</v>
      </c>
      <c r="BI1808" s="89">
        <v>-99</v>
      </c>
      <c r="BJ1808" s="89">
        <v>-99</v>
      </c>
      <c r="BK1808" s="89">
        <v>-99</v>
      </c>
      <c r="BL1808" s="89">
        <v>-99</v>
      </c>
      <c r="BM1808" s="89">
        <v>-99</v>
      </c>
      <c r="BN1808" s="89">
        <v>-99</v>
      </c>
      <c r="BO1808" s="89">
        <v>-99</v>
      </c>
      <c r="BP1808" s="89">
        <v>-99</v>
      </c>
      <c r="BQ1808" s="89">
        <v>-99</v>
      </c>
      <c r="BR1808" s="89">
        <v>-99</v>
      </c>
      <c r="BS1808" s="89">
        <v>-99</v>
      </c>
      <c r="BT1808" s="89">
        <v>-99</v>
      </c>
      <c r="BU1808" s="89">
        <v>-99</v>
      </c>
      <c r="BV1808" s="89">
        <v>-99</v>
      </c>
      <c r="BW1808" s="89">
        <v>-99</v>
      </c>
      <c r="BX1808" s="89">
        <v>-99</v>
      </c>
      <c r="BY1808" s="89">
        <v>-99</v>
      </c>
      <c r="BZ1808" s="89">
        <v>-99</v>
      </c>
      <c r="CA1808" s="89">
        <v>-99</v>
      </c>
      <c r="CB1808" s="89">
        <v>-99</v>
      </c>
      <c r="CC1808" s="89">
        <v>-99</v>
      </c>
      <c r="CD1808" s="89">
        <v>-99</v>
      </c>
      <c r="CE1808" s="89">
        <v>-99</v>
      </c>
      <c r="CF1808" s="89">
        <v>-99</v>
      </c>
      <c r="CG1808" s="89">
        <v>-99</v>
      </c>
      <c r="CH1808" s="89">
        <v>-99</v>
      </c>
      <c r="CI1808" s="89">
        <v>-99</v>
      </c>
      <c r="CJ1808" s="89">
        <v>-99</v>
      </c>
      <c r="CK1808" s="89">
        <v>-99</v>
      </c>
      <c r="CL1808" s="89">
        <v>-99</v>
      </c>
      <c r="CM1808" s="89">
        <v>-99</v>
      </c>
      <c r="CN1808" s="89">
        <v>-99</v>
      </c>
      <c r="CO1808" s="89">
        <v>-99</v>
      </c>
      <c r="CP1808" s="89">
        <v>-99</v>
      </c>
      <c r="CQ1808" s="89">
        <v>-99</v>
      </c>
      <c r="CR1808" s="89">
        <v>-99</v>
      </c>
      <c r="CS1808" s="89">
        <v>-99</v>
      </c>
      <c r="CT1808" s="89">
        <v>-99</v>
      </c>
      <c r="CU1808" s="86">
        <v>-99</v>
      </c>
      <c r="CV1808" s="86">
        <v>-0.26879999999999998</v>
      </c>
      <c r="CW1808" s="86">
        <v>33</v>
      </c>
      <c r="CX1808" s="86">
        <v>2</v>
      </c>
      <c r="CY1808" s="86">
        <v>-0.87309999999999999</v>
      </c>
      <c r="CZ1808" s="86">
        <v>15</v>
      </c>
      <c r="DA1808" s="86">
        <v>4</v>
      </c>
      <c r="DB1808" s="86">
        <v>-0.29380000000000001</v>
      </c>
      <c r="DC1808" s="86">
        <v>32</v>
      </c>
      <c r="DD1808" s="86">
        <v>-99</v>
      </c>
      <c r="DE1808" s="86">
        <v>-99</v>
      </c>
      <c r="DF1808" s="86">
        <v>-99</v>
      </c>
      <c r="DG1808" s="86">
        <v>-99</v>
      </c>
      <c r="DH1808" s="86">
        <v>-99</v>
      </c>
    </row>
    <row r="1809" spans="1:112" x14ac:dyDescent="0.2">
      <c r="A1809" s="85">
        <f>IF(ISERROR(SEARCH('School Lookup'!$F$3,Data!J1809)),A1808,A1808+1)</f>
        <v>0</v>
      </c>
      <c r="B1809" s="85">
        <f>IF(I1809='School Lookup'!$G$13,1,0)</f>
        <v>0</v>
      </c>
      <c r="C1809" s="85">
        <f t="shared" si="28"/>
        <v>1807</v>
      </c>
      <c r="D1809" s="86" t="s">
        <v>6478</v>
      </c>
      <c r="E1809" s="86" t="s">
        <v>6702</v>
      </c>
      <c r="F1809" s="86" t="s">
        <v>1150</v>
      </c>
      <c r="G1809" s="86" t="s">
        <v>3217</v>
      </c>
      <c r="H1809" s="86" t="s">
        <v>1067</v>
      </c>
      <c r="I1809" s="86" t="s">
        <v>4731</v>
      </c>
      <c r="J1809" s="86" t="s">
        <v>1313</v>
      </c>
      <c r="K1809" s="86" t="s">
        <v>26</v>
      </c>
      <c r="L1809" s="86">
        <v>1</v>
      </c>
      <c r="M1809" s="86">
        <v>1</v>
      </c>
      <c r="N1809" s="89">
        <v>-0.224579075425791</v>
      </c>
      <c r="O1809" s="89">
        <v>-0.39197075425792399</v>
      </c>
      <c r="P1809" s="89">
        <v>50.174199999999999</v>
      </c>
      <c r="Q1809" s="89">
        <v>3.5868393387892598E-2</v>
      </c>
      <c r="R1809" s="89">
        <v>47.931884428223803</v>
      </c>
      <c r="S1809" s="89">
        <v>-0.178051180435016</v>
      </c>
      <c r="T1809" s="89">
        <v>-0.20214289387338599</v>
      </c>
      <c r="U1809" s="89">
        <v>0.37363636363636399</v>
      </c>
      <c r="V1809" s="89">
        <v>-7.5527935801783505E-2</v>
      </c>
      <c r="W1809" s="89">
        <v>1</v>
      </c>
      <c r="X1809" s="89">
        <v>-0.2777</v>
      </c>
      <c r="Y1809" s="89">
        <v>-0.56470313017132401</v>
      </c>
      <c r="Z1809" s="89">
        <v>53.295499999999997</v>
      </c>
      <c r="AA1809" s="89">
        <v>0.432436652798109</v>
      </c>
      <c r="AB1809" s="89">
        <v>50.4878</v>
      </c>
      <c r="AC1809" s="89">
        <v>-6.6133238686607601E-2</v>
      </c>
      <c r="AD1809" s="89">
        <v>-7.5632248726998405E-2</v>
      </c>
      <c r="AE1809" s="89">
        <v>0.37272727272727302</v>
      </c>
      <c r="AF1809" s="89">
        <v>-2.8190201798244899E-2</v>
      </c>
      <c r="AG1809" s="89">
        <v>1</v>
      </c>
      <c r="AH1809" s="89">
        <v>-0.38949148936170203</v>
      </c>
      <c r="AI1809" s="89">
        <v>-0.78118733548396502</v>
      </c>
      <c r="AJ1809" s="89">
        <v>-99</v>
      </c>
      <c r="AK1809" s="89">
        <v>-99</v>
      </c>
      <c r="AL1809" s="89">
        <v>55.319148936170201</v>
      </c>
      <c r="AM1809" s="89">
        <v>-0.78118733548396502</v>
      </c>
      <c r="AN1809" s="89">
        <v>-0.86387281272469396</v>
      </c>
      <c r="AO1809" s="89">
        <v>0.12818181818181801</v>
      </c>
      <c r="AP1809" s="89">
        <v>-0.110732787812893</v>
      </c>
      <c r="AQ1809" s="89">
        <v>1</v>
      </c>
      <c r="AR1809" s="89">
        <v>-0.20159275362318799</v>
      </c>
      <c r="AS1809" s="89">
        <v>-0.38313339989184603</v>
      </c>
      <c r="AT1809" s="89">
        <v>-99</v>
      </c>
      <c r="AU1809" s="89">
        <v>-99</v>
      </c>
      <c r="AV1809" s="89">
        <v>47.101489855072501</v>
      </c>
      <c r="AW1809" s="89">
        <v>-0.38313339989184603</v>
      </c>
      <c r="AX1809" s="89">
        <v>-0.44295813257261102</v>
      </c>
      <c r="AY1809" s="89">
        <v>0.12545454545454501</v>
      </c>
      <c r="AZ1809" s="89">
        <v>-5.5571111177291098E-2</v>
      </c>
      <c r="BA1809" s="89">
        <v>-99</v>
      </c>
      <c r="BB1809" s="89">
        <v>-99</v>
      </c>
      <c r="BC1809" s="89">
        <v>-99</v>
      </c>
      <c r="BD1809" s="89">
        <v>-99</v>
      </c>
      <c r="BE1809" s="89">
        <v>-99</v>
      </c>
      <c r="BF1809" s="89">
        <v>-99</v>
      </c>
      <c r="BG1809" s="89">
        <v>-99</v>
      </c>
      <c r="BH1809" s="89">
        <v>-99</v>
      </c>
      <c r="BI1809" s="89">
        <v>-99</v>
      </c>
      <c r="BJ1809" s="89">
        <v>-99</v>
      </c>
      <c r="BK1809" s="89">
        <v>-99</v>
      </c>
      <c r="BL1809" s="89">
        <v>-99</v>
      </c>
      <c r="BM1809" s="89">
        <v>-99</v>
      </c>
      <c r="BN1809" s="89">
        <v>-99</v>
      </c>
      <c r="BO1809" s="89">
        <v>-99</v>
      </c>
      <c r="BP1809" s="89">
        <v>-99</v>
      </c>
      <c r="BQ1809" s="89">
        <v>-99</v>
      </c>
      <c r="BR1809" s="89">
        <v>-99</v>
      </c>
      <c r="BS1809" s="89">
        <v>-99</v>
      </c>
      <c r="BT1809" s="89">
        <v>-99</v>
      </c>
      <c r="BU1809" s="89">
        <v>-99</v>
      </c>
      <c r="BV1809" s="89">
        <v>-99</v>
      </c>
      <c r="BW1809" s="89">
        <v>-99</v>
      </c>
      <c r="BX1809" s="89">
        <v>-99</v>
      </c>
      <c r="BY1809" s="89">
        <v>-99</v>
      </c>
      <c r="BZ1809" s="89">
        <v>-99</v>
      </c>
      <c r="CA1809" s="89">
        <v>-99</v>
      </c>
      <c r="CB1809" s="89">
        <v>-99</v>
      </c>
      <c r="CC1809" s="89">
        <v>-99</v>
      </c>
      <c r="CD1809" s="89">
        <v>-99</v>
      </c>
      <c r="CE1809" s="89">
        <v>-99</v>
      </c>
      <c r="CF1809" s="89">
        <v>-99</v>
      </c>
      <c r="CG1809" s="89">
        <v>-99</v>
      </c>
      <c r="CH1809" s="89">
        <v>-99</v>
      </c>
      <c r="CI1809" s="89">
        <v>-99</v>
      </c>
      <c r="CJ1809" s="89">
        <v>-99</v>
      </c>
      <c r="CK1809" s="89">
        <v>-99</v>
      </c>
      <c r="CL1809" s="89">
        <v>-99</v>
      </c>
      <c r="CM1809" s="89">
        <v>-99</v>
      </c>
      <c r="CN1809" s="89">
        <v>-99</v>
      </c>
      <c r="CO1809" s="89">
        <v>-99</v>
      </c>
      <c r="CP1809" s="89">
        <v>-99</v>
      </c>
      <c r="CQ1809" s="89">
        <v>-99</v>
      </c>
      <c r="CR1809" s="89">
        <v>-99</v>
      </c>
      <c r="CS1809" s="89">
        <v>-99</v>
      </c>
      <c r="CT1809" s="89">
        <v>-99</v>
      </c>
      <c r="CU1809" s="86">
        <v>-99</v>
      </c>
      <c r="CV1809" s="86">
        <v>-0.27</v>
      </c>
      <c r="CW1809" s="86">
        <v>33</v>
      </c>
      <c r="CX1809" s="86">
        <v>2</v>
      </c>
      <c r="CY1809" s="86">
        <v>-0.38669999999999999</v>
      </c>
      <c r="CZ1809" s="86">
        <v>32</v>
      </c>
      <c r="DA1809" s="86">
        <v>2</v>
      </c>
      <c r="DB1809" s="86">
        <v>0.17460000000000001</v>
      </c>
      <c r="DC1809" s="86">
        <v>56</v>
      </c>
      <c r="DD1809" s="86">
        <v>-99</v>
      </c>
      <c r="DE1809" s="86">
        <v>-99</v>
      </c>
      <c r="DF1809" s="86">
        <v>-99</v>
      </c>
      <c r="DG1809" s="86">
        <v>-99</v>
      </c>
      <c r="DH1809" s="86">
        <v>-99</v>
      </c>
    </row>
    <row r="1810" spans="1:112" x14ac:dyDescent="0.2">
      <c r="A1810" s="85">
        <f>IF(ISERROR(SEARCH('School Lookup'!$F$3,Data!J1810)),A1809,A1809+1)</f>
        <v>0</v>
      </c>
      <c r="B1810" s="85">
        <f>IF(I1810='School Lookup'!$G$13,1,0)</f>
        <v>0</v>
      </c>
      <c r="C1810" s="85">
        <f t="shared" si="28"/>
        <v>1808</v>
      </c>
      <c r="D1810" s="86" t="s">
        <v>6478</v>
      </c>
      <c r="E1810" s="86" t="s">
        <v>6552</v>
      </c>
      <c r="F1810" s="86" t="s">
        <v>518</v>
      </c>
      <c r="G1810" s="86" t="s">
        <v>2837</v>
      </c>
      <c r="H1810" s="86" t="s">
        <v>325</v>
      </c>
      <c r="I1810" s="86" t="s">
        <v>4628</v>
      </c>
      <c r="J1810" s="86" t="s">
        <v>326</v>
      </c>
      <c r="K1810" s="86" t="s">
        <v>31</v>
      </c>
      <c r="L1810" s="86">
        <v>1</v>
      </c>
      <c r="M1810" s="86">
        <v>1</v>
      </c>
      <c r="N1810" s="89">
        <v>5.6880985108820101E-2</v>
      </c>
      <c r="O1810" s="89">
        <v>0.21753070285034101</v>
      </c>
      <c r="P1810" s="89">
        <v>48.761099999999999</v>
      </c>
      <c r="Q1810" s="89">
        <v>-0.114021118734489</v>
      </c>
      <c r="R1810" s="89">
        <v>47.938110137457102</v>
      </c>
      <c r="S1810" s="89">
        <v>5.1754792057926199E-2</v>
      </c>
      <c r="T1810" s="89">
        <v>5.8610334696079597E-2</v>
      </c>
      <c r="U1810" s="89">
        <v>0.375483870967742</v>
      </c>
      <c r="V1810" s="89">
        <v>2.2007235350398901E-2</v>
      </c>
      <c r="W1810" s="89">
        <v>1</v>
      </c>
      <c r="X1810" s="89">
        <v>0.100041318051576</v>
      </c>
      <c r="Y1810" s="89">
        <v>0.32455976333711201</v>
      </c>
      <c r="Z1810" s="89">
        <v>36.618899999999996</v>
      </c>
      <c r="AA1810" s="89">
        <v>-1.6471847194790901</v>
      </c>
      <c r="AB1810" s="89">
        <v>42.464148767908299</v>
      </c>
      <c r="AC1810" s="89">
        <v>-0.66131247807098803</v>
      </c>
      <c r="AD1810" s="89">
        <v>-0.76863038552293195</v>
      </c>
      <c r="AE1810" s="89">
        <v>0.375268817204301</v>
      </c>
      <c r="AF1810" s="89">
        <v>-0.28844301564247599</v>
      </c>
      <c r="AG1810" s="89">
        <v>1</v>
      </c>
      <c r="AH1810" s="89">
        <v>-3.6089236111111103E-2</v>
      </c>
      <c r="AI1810" s="89">
        <v>-2.0631592786633599E-2</v>
      </c>
      <c r="AJ1810" s="89">
        <v>45.024500000000003</v>
      </c>
      <c r="AK1810" s="89">
        <v>-0.35267606205849</v>
      </c>
      <c r="AL1810" s="89">
        <v>47.2222604166667</v>
      </c>
      <c r="AM1810" s="89">
        <v>-0.18665382742256201</v>
      </c>
      <c r="AN1810" s="89">
        <v>-0.23928954671609701</v>
      </c>
      <c r="AO1810" s="89">
        <v>0.123870967741935</v>
      </c>
      <c r="AP1810" s="89">
        <v>-2.9641027722252002E-2</v>
      </c>
      <c r="AQ1810" s="89">
        <v>1</v>
      </c>
      <c r="AR1810" s="89">
        <v>-0.134065008576329</v>
      </c>
      <c r="AS1810" s="89">
        <v>-0.23134345519204999</v>
      </c>
      <c r="AT1810" s="89">
        <v>54.907699999999998</v>
      </c>
      <c r="AU1810" s="89">
        <v>0.67618593638981395</v>
      </c>
      <c r="AV1810" s="89">
        <v>59.176676843910798</v>
      </c>
      <c r="AW1810" s="89">
        <v>0.22242124059888199</v>
      </c>
      <c r="AX1810" s="89">
        <v>0.19517230824023199</v>
      </c>
      <c r="AY1810" s="89">
        <v>0.125376344086021</v>
      </c>
      <c r="AZ1810" s="89">
        <v>2.44699904739904E-2</v>
      </c>
      <c r="BA1810" s="89">
        <v>-99</v>
      </c>
      <c r="BB1810" s="89">
        <v>-99</v>
      </c>
      <c r="BC1810" s="89">
        <v>-99</v>
      </c>
      <c r="BD1810" s="89">
        <v>-99</v>
      </c>
      <c r="BE1810" s="89">
        <v>-99</v>
      </c>
      <c r="BF1810" s="89">
        <v>-99</v>
      </c>
      <c r="BG1810" s="89">
        <v>-99</v>
      </c>
      <c r="BH1810" s="89">
        <v>-99</v>
      </c>
      <c r="BI1810" s="89">
        <v>-99</v>
      </c>
      <c r="BJ1810" s="89">
        <v>-99</v>
      </c>
      <c r="BK1810" s="89">
        <v>-99</v>
      </c>
      <c r="BL1810" s="89">
        <v>-99</v>
      </c>
      <c r="BM1810" s="89">
        <v>-99</v>
      </c>
      <c r="BN1810" s="89">
        <v>-99</v>
      </c>
      <c r="BO1810" s="89">
        <v>-99</v>
      </c>
      <c r="BP1810" s="89">
        <v>-99</v>
      </c>
      <c r="BQ1810" s="89">
        <v>-99</v>
      </c>
      <c r="BR1810" s="89">
        <v>-99</v>
      </c>
      <c r="BS1810" s="89">
        <v>-99</v>
      </c>
      <c r="BT1810" s="89">
        <v>-99</v>
      </c>
      <c r="BU1810" s="89">
        <v>-99</v>
      </c>
      <c r="BV1810" s="89">
        <v>-99</v>
      </c>
      <c r="BW1810" s="89">
        <v>-99</v>
      </c>
      <c r="BX1810" s="89">
        <v>-99</v>
      </c>
      <c r="BY1810" s="89">
        <v>-99</v>
      </c>
      <c r="BZ1810" s="89">
        <v>-99</v>
      </c>
      <c r="CA1810" s="89">
        <v>-99</v>
      </c>
      <c r="CB1810" s="89">
        <v>-99</v>
      </c>
      <c r="CC1810" s="89">
        <v>-99</v>
      </c>
      <c r="CD1810" s="89">
        <v>-99</v>
      </c>
      <c r="CE1810" s="89">
        <v>-99</v>
      </c>
      <c r="CF1810" s="89">
        <v>-99</v>
      </c>
      <c r="CG1810" s="89">
        <v>-99</v>
      </c>
      <c r="CH1810" s="89">
        <v>-99</v>
      </c>
      <c r="CI1810" s="89">
        <v>-99</v>
      </c>
      <c r="CJ1810" s="89">
        <v>-99</v>
      </c>
      <c r="CK1810" s="89">
        <v>-99</v>
      </c>
      <c r="CL1810" s="89">
        <v>-99</v>
      </c>
      <c r="CM1810" s="89">
        <v>-99</v>
      </c>
      <c r="CN1810" s="89">
        <v>-99</v>
      </c>
      <c r="CO1810" s="89">
        <v>-99</v>
      </c>
      <c r="CP1810" s="89">
        <v>-99</v>
      </c>
      <c r="CQ1810" s="89">
        <v>-99</v>
      </c>
      <c r="CR1810" s="89">
        <v>-99</v>
      </c>
      <c r="CS1810" s="89">
        <v>-99</v>
      </c>
      <c r="CT1810" s="89">
        <v>-99</v>
      </c>
      <c r="CU1810" s="86">
        <v>-99</v>
      </c>
      <c r="CV1810" s="86">
        <v>-0.27160000000000001</v>
      </c>
      <c r="CW1810" s="86">
        <v>33</v>
      </c>
      <c r="CX1810" s="86">
        <v>2</v>
      </c>
      <c r="CY1810" s="86">
        <v>3.09E-2</v>
      </c>
      <c r="CZ1810" s="86">
        <v>53</v>
      </c>
      <c r="DA1810" s="86">
        <v>4</v>
      </c>
      <c r="DB1810" s="86">
        <v>-0.61990000000000001</v>
      </c>
      <c r="DC1810" s="86">
        <v>19</v>
      </c>
      <c r="DD1810" s="86">
        <v>-99</v>
      </c>
      <c r="DE1810" s="86">
        <v>-99</v>
      </c>
      <c r="DF1810" s="86">
        <v>-99</v>
      </c>
      <c r="DG1810" s="86">
        <v>-99</v>
      </c>
      <c r="DH1810" s="86">
        <v>-99</v>
      </c>
    </row>
    <row r="1811" spans="1:112" x14ac:dyDescent="0.2">
      <c r="A1811" s="85">
        <f>IF(ISERROR(SEARCH('School Lookup'!$F$3,Data!J1811)),A1810,A1810+1)</f>
        <v>0</v>
      </c>
      <c r="B1811" s="85">
        <f>IF(I1811='School Lookup'!$G$13,1,0)</f>
        <v>0</v>
      </c>
      <c r="C1811" s="85">
        <f t="shared" si="28"/>
        <v>1809</v>
      </c>
      <c r="D1811" s="86" t="s">
        <v>6478</v>
      </c>
      <c r="E1811" s="86" t="s">
        <v>6743</v>
      </c>
      <c r="F1811" s="86" t="s">
        <v>2765</v>
      </c>
      <c r="G1811" s="86" t="s">
        <v>3261</v>
      </c>
      <c r="H1811" s="86" t="s">
        <v>662</v>
      </c>
      <c r="I1811" s="86" t="s">
        <v>5739</v>
      </c>
      <c r="J1811" s="86" t="s">
        <v>1428</v>
      </c>
      <c r="K1811" s="86" t="s">
        <v>26</v>
      </c>
      <c r="L1811" s="86">
        <v>1</v>
      </c>
      <c r="M1811" s="86">
        <v>1</v>
      </c>
      <c r="N1811" s="89">
        <v>-0.116104038004751</v>
      </c>
      <c r="O1811" s="89">
        <v>-0.157068177876692</v>
      </c>
      <c r="P1811" s="89">
        <v>38.872900000000001</v>
      </c>
      <c r="Q1811" s="89">
        <v>-1.1628764536495899</v>
      </c>
      <c r="R1811" s="89">
        <v>53.206662945368201</v>
      </c>
      <c r="S1811" s="89">
        <v>-0.65997231576314197</v>
      </c>
      <c r="T1811" s="89">
        <v>-0.74896285068077895</v>
      </c>
      <c r="U1811" s="89">
        <v>0.39716981132075502</v>
      </c>
      <c r="V1811" s="89">
        <v>-0.29746543409114001</v>
      </c>
      <c r="W1811" s="89">
        <v>1</v>
      </c>
      <c r="X1811" s="89">
        <v>5.24347826086956E-2</v>
      </c>
      <c r="Y1811" s="89">
        <v>0.21248643845908699</v>
      </c>
      <c r="Z1811" s="89">
        <v>50.686399999999999</v>
      </c>
      <c r="AA1811" s="89">
        <v>0.107074161498418</v>
      </c>
      <c r="AB1811" s="89">
        <v>49.999995652173901</v>
      </c>
      <c r="AC1811" s="89">
        <v>0.15978029997875201</v>
      </c>
      <c r="AD1811" s="89">
        <v>0.18741063148838799</v>
      </c>
      <c r="AE1811" s="89">
        <v>0.39056603773584903</v>
      </c>
      <c r="AF1811" s="89">
        <v>7.31962277699931E-2</v>
      </c>
      <c r="AG1811" s="89">
        <v>1</v>
      </c>
      <c r="AH1811" s="89">
        <v>-6.5169354838709698E-2</v>
      </c>
      <c r="AI1811" s="89">
        <v>-8.3214813728670206E-2</v>
      </c>
      <c r="AJ1811" s="89">
        <v>-99</v>
      </c>
      <c r="AK1811" s="89">
        <v>-99</v>
      </c>
      <c r="AL1811" s="89">
        <v>48.387126612903202</v>
      </c>
      <c r="AM1811" s="89">
        <v>-8.3214813728670206E-2</v>
      </c>
      <c r="AN1811" s="89">
        <v>-0.13062237130944801</v>
      </c>
      <c r="AO1811" s="89">
        <v>0.11698113207547201</v>
      </c>
      <c r="AP1811" s="89">
        <v>-1.5280352870161801E-2</v>
      </c>
      <c r="AQ1811" s="89">
        <v>1</v>
      </c>
      <c r="AR1811" s="89">
        <v>-0.16425247524752501</v>
      </c>
      <c r="AS1811" s="89">
        <v>-0.29919932530096599</v>
      </c>
      <c r="AT1811" s="89">
        <v>-99</v>
      </c>
      <c r="AU1811" s="89">
        <v>-99</v>
      </c>
      <c r="AV1811" s="89">
        <v>48.5148465346535</v>
      </c>
      <c r="AW1811" s="89">
        <v>-0.29919932530096599</v>
      </c>
      <c r="AX1811" s="89">
        <v>-0.35450882604183798</v>
      </c>
      <c r="AY1811" s="89">
        <v>9.5283018867924493E-2</v>
      </c>
      <c r="AZ1811" s="89">
        <v>-3.3778671160590197E-2</v>
      </c>
      <c r="BA1811" s="89">
        <v>-99</v>
      </c>
      <c r="BB1811" s="89">
        <v>-99</v>
      </c>
      <c r="BC1811" s="89">
        <v>-99</v>
      </c>
      <c r="BD1811" s="89">
        <v>-99</v>
      </c>
      <c r="BE1811" s="89">
        <v>-99</v>
      </c>
      <c r="BF1811" s="89">
        <v>-99</v>
      </c>
      <c r="BG1811" s="89">
        <v>-99</v>
      </c>
      <c r="BH1811" s="89">
        <v>-99</v>
      </c>
      <c r="BI1811" s="89">
        <v>-99</v>
      </c>
      <c r="BJ1811" s="89">
        <v>-99</v>
      </c>
      <c r="BK1811" s="89">
        <v>-99</v>
      </c>
      <c r="BL1811" s="89">
        <v>-99</v>
      </c>
      <c r="BM1811" s="89">
        <v>-99</v>
      </c>
      <c r="BN1811" s="89">
        <v>-99</v>
      </c>
      <c r="BO1811" s="89">
        <v>-99</v>
      </c>
      <c r="BP1811" s="89">
        <v>-99</v>
      </c>
      <c r="BQ1811" s="89">
        <v>-99</v>
      </c>
      <c r="BR1811" s="89">
        <v>-99</v>
      </c>
      <c r="BS1811" s="89">
        <v>-99</v>
      </c>
      <c r="BT1811" s="89">
        <v>-99</v>
      </c>
      <c r="BU1811" s="89">
        <v>-99</v>
      </c>
      <c r="BV1811" s="89">
        <v>-99</v>
      </c>
      <c r="BW1811" s="89">
        <v>-99</v>
      </c>
      <c r="BX1811" s="89">
        <v>-99</v>
      </c>
      <c r="BY1811" s="89">
        <v>-99</v>
      </c>
      <c r="BZ1811" s="89">
        <v>-99</v>
      </c>
      <c r="CA1811" s="89">
        <v>-99</v>
      </c>
      <c r="CB1811" s="89">
        <v>-99</v>
      </c>
      <c r="CC1811" s="89">
        <v>-99</v>
      </c>
      <c r="CD1811" s="89">
        <v>-99</v>
      </c>
      <c r="CE1811" s="89">
        <v>-99</v>
      </c>
      <c r="CF1811" s="89">
        <v>-99</v>
      </c>
      <c r="CG1811" s="89">
        <v>-99</v>
      </c>
      <c r="CH1811" s="89">
        <v>-99</v>
      </c>
      <c r="CI1811" s="89">
        <v>-99</v>
      </c>
      <c r="CJ1811" s="89">
        <v>-99</v>
      </c>
      <c r="CK1811" s="89">
        <v>-99</v>
      </c>
      <c r="CL1811" s="89">
        <v>-99</v>
      </c>
      <c r="CM1811" s="89">
        <v>-99</v>
      </c>
      <c r="CN1811" s="89">
        <v>-99</v>
      </c>
      <c r="CO1811" s="89">
        <v>-99</v>
      </c>
      <c r="CP1811" s="89">
        <v>-99</v>
      </c>
      <c r="CQ1811" s="89">
        <v>-99</v>
      </c>
      <c r="CR1811" s="89">
        <v>-99</v>
      </c>
      <c r="CS1811" s="89">
        <v>-99</v>
      </c>
      <c r="CT1811" s="89">
        <v>-99</v>
      </c>
      <c r="CU1811" s="86">
        <v>-99</v>
      </c>
      <c r="CV1811" s="86">
        <v>-0.27329999999999999</v>
      </c>
      <c r="CW1811" s="86">
        <v>33</v>
      </c>
      <c r="CX1811" s="86">
        <v>2</v>
      </c>
      <c r="CY1811" s="86">
        <v>-0.20100000000000001</v>
      </c>
      <c r="CZ1811" s="86">
        <v>42</v>
      </c>
      <c r="DA1811" s="86">
        <v>2</v>
      </c>
      <c r="DB1811" s="86">
        <v>-0.42</v>
      </c>
      <c r="DC1811" s="86">
        <v>27</v>
      </c>
      <c r="DD1811" s="86">
        <v>-99</v>
      </c>
      <c r="DE1811" s="86">
        <v>-99</v>
      </c>
      <c r="DF1811" s="86">
        <v>-99</v>
      </c>
      <c r="DG1811" s="86">
        <v>-99</v>
      </c>
      <c r="DH1811" s="86">
        <v>-99</v>
      </c>
    </row>
    <row r="1812" spans="1:112" x14ac:dyDescent="0.2">
      <c r="A1812" s="85">
        <f>IF(ISERROR(SEARCH('School Lookup'!$F$3,Data!J1812)),A1811,A1811+1)</f>
        <v>0</v>
      </c>
      <c r="B1812" s="85">
        <f>IF(I1812='School Lookup'!$G$13,1,0)</f>
        <v>0</v>
      </c>
      <c r="C1812" s="85">
        <f t="shared" si="28"/>
        <v>1810</v>
      </c>
      <c r="D1812" s="86" t="s">
        <v>6478</v>
      </c>
      <c r="E1812" s="86" t="s">
        <v>6790</v>
      </c>
      <c r="F1812" s="86" t="s">
        <v>2774</v>
      </c>
      <c r="G1812" s="86" t="s">
        <v>6182</v>
      </c>
      <c r="H1812" s="86" t="s">
        <v>6183</v>
      </c>
      <c r="I1812" s="86" t="s">
        <v>6184</v>
      </c>
      <c r="J1812" s="86" t="s">
        <v>6183</v>
      </c>
      <c r="K1812" s="86" t="s">
        <v>72</v>
      </c>
      <c r="L1812" s="86">
        <v>1</v>
      </c>
      <c r="M1812" s="86">
        <v>1</v>
      </c>
      <c r="N1812" s="89">
        <v>-0.52899402985074595</v>
      </c>
      <c r="O1812" s="89">
        <v>-1.05118100929424</v>
      </c>
      <c r="P1812" s="89">
        <v>53.416699999999999</v>
      </c>
      <c r="Q1812" s="89">
        <v>0.379804946396754</v>
      </c>
      <c r="R1812" s="89">
        <v>49.751246766169203</v>
      </c>
      <c r="S1812" s="89">
        <v>-0.33568803144874099</v>
      </c>
      <c r="T1812" s="89">
        <v>-0.38100820967633098</v>
      </c>
      <c r="U1812" s="89">
        <v>0.420502092050209</v>
      </c>
      <c r="V1812" s="89">
        <v>-0.160214749257202</v>
      </c>
      <c r="W1812" s="89">
        <v>1</v>
      </c>
      <c r="X1812" s="89">
        <v>-0.48645621890547303</v>
      </c>
      <c r="Y1812" s="89">
        <v>-1.0561483345755001</v>
      </c>
      <c r="Z1812" s="89">
        <v>63.777799999999999</v>
      </c>
      <c r="AA1812" s="89">
        <v>1.73961048383209</v>
      </c>
      <c r="AB1812" s="89">
        <v>55.223892537313397</v>
      </c>
      <c r="AC1812" s="89">
        <v>0.341731074628292</v>
      </c>
      <c r="AD1812" s="89">
        <v>0.39926537956584102</v>
      </c>
      <c r="AE1812" s="89">
        <v>0.420502092050209</v>
      </c>
      <c r="AF1812" s="89">
        <v>0.167891927390657</v>
      </c>
      <c r="AG1812" s="89">
        <v>1</v>
      </c>
      <c r="AH1812" s="89">
        <v>-0.78923552631578997</v>
      </c>
      <c r="AI1812" s="89">
        <v>-1.6414750674324801</v>
      </c>
      <c r="AJ1812" s="89">
        <v>-99</v>
      </c>
      <c r="AK1812" s="89">
        <v>-99</v>
      </c>
      <c r="AL1812" s="89">
        <v>48.684210526315802</v>
      </c>
      <c r="AM1812" s="89">
        <v>-1.6414750674324801</v>
      </c>
      <c r="AN1812" s="89">
        <v>-1.76764243048699</v>
      </c>
      <c r="AO1812" s="89">
        <v>0.158995815899582</v>
      </c>
      <c r="AP1812" s="89">
        <v>-0.28104775045399799</v>
      </c>
      <c r="AQ1812" s="89">
        <v>-99</v>
      </c>
      <c r="AR1812" s="89">
        <v>-99</v>
      </c>
      <c r="AS1812" s="89">
        <v>-99</v>
      </c>
      <c r="AT1812" s="89">
        <v>-99</v>
      </c>
      <c r="AU1812" s="89">
        <v>-99</v>
      </c>
      <c r="AV1812" s="89">
        <v>-99</v>
      </c>
      <c r="AW1812" s="89">
        <v>-99</v>
      </c>
      <c r="AX1812" s="89">
        <v>-99</v>
      </c>
      <c r="AY1812" s="89">
        <v>-99</v>
      </c>
      <c r="AZ1812" s="89">
        <v>-99</v>
      </c>
      <c r="BA1812" s="89">
        <v>-99</v>
      </c>
      <c r="BB1812" s="89">
        <v>-99</v>
      </c>
      <c r="BC1812" s="89">
        <v>-99</v>
      </c>
      <c r="BD1812" s="89">
        <v>-99</v>
      </c>
      <c r="BE1812" s="89">
        <v>-99</v>
      </c>
      <c r="BF1812" s="89">
        <v>-99</v>
      </c>
      <c r="BG1812" s="89">
        <v>-99</v>
      </c>
      <c r="BH1812" s="89">
        <v>-99</v>
      </c>
      <c r="BI1812" s="89">
        <v>-99</v>
      </c>
      <c r="BJ1812" s="89">
        <v>-99</v>
      </c>
      <c r="BK1812" s="89">
        <v>-99</v>
      </c>
      <c r="BL1812" s="89">
        <v>-99</v>
      </c>
      <c r="BM1812" s="89">
        <v>-99</v>
      </c>
      <c r="BN1812" s="89">
        <v>-99</v>
      </c>
      <c r="BO1812" s="89">
        <v>-99</v>
      </c>
      <c r="BP1812" s="89">
        <v>-99</v>
      </c>
      <c r="BQ1812" s="89">
        <v>-99</v>
      </c>
      <c r="BR1812" s="89">
        <v>-99</v>
      </c>
      <c r="BS1812" s="89">
        <v>-99</v>
      </c>
      <c r="BT1812" s="89">
        <v>-99</v>
      </c>
      <c r="BU1812" s="89">
        <v>-99</v>
      </c>
      <c r="BV1812" s="89">
        <v>-99</v>
      </c>
      <c r="BW1812" s="89">
        <v>-99</v>
      </c>
      <c r="BX1812" s="89">
        <v>-99</v>
      </c>
      <c r="BY1812" s="89">
        <v>-99</v>
      </c>
      <c r="BZ1812" s="89">
        <v>-99</v>
      </c>
      <c r="CA1812" s="89">
        <v>-99</v>
      </c>
      <c r="CB1812" s="89">
        <v>-99</v>
      </c>
      <c r="CC1812" s="89">
        <v>-99</v>
      </c>
      <c r="CD1812" s="89">
        <v>-99</v>
      </c>
      <c r="CE1812" s="89">
        <v>-99</v>
      </c>
      <c r="CF1812" s="89">
        <v>-99</v>
      </c>
      <c r="CG1812" s="89">
        <v>-99</v>
      </c>
      <c r="CH1812" s="89">
        <v>-99</v>
      </c>
      <c r="CI1812" s="89">
        <v>-99</v>
      </c>
      <c r="CJ1812" s="89">
        <v>-99</v>
      </c>
      <c r="CK1812" s="89">
        <v>-99</v>
      </c>
      <c r="CL1812" s="89">
        <v>-99</v>
      </c>
      <c r="CM1812" s="89">
        <v>-99</v>
      </c>
      <c r="CN1812" s="89">
        <v>-99</v>
      </c>
      <c r="CO1812" s="89">
        <v>-99</v>
      </c>
      <c r="CP1812" s="89">
        <v>-99</v>
      </c>
      <c r="CQ1812" s="89">
        <v>-99</v>
      </c>
      <c r="CR1812" s="89">
        <v>-99</v>
      </c>
      <c r="CS1812" s="89">
        <v>-99</v>
      </c>
      <c r="CT1812" s="89">
        <v>-99</v>
      </c>
      <c r="CU1812" s="86">
        <v>-99</v>
      </c>
      <c r="CV1812" s="86">
        <v>-0.27339999999999998</v>
      </c>
      <c r="CW1812" s="86">
        <v>33</v>
      </c>
      <c r="CX1812" s="86">
        <v>2</v>
      </c>
      <c r="CY1812" s="86">
        <v>1.7337</v>
      </c>
      <c r="CZ1812" s="86">
        <v>96</v>
      </c>
      <c r="DA1812" s="86">
        <v>2</v>
      </c>
      <c r="DB1812" s="86">
        <v>0.89119999999999999</v>
      </c>
      <c r="DC1812" s="86">
        <v>88</v>
      </c>
      <c r="DD1812" s="86">
        <v>-99</v>
      </c>
      <c r="DE1812" s="86">
        <v>-99</v>
      </c>
      <c r="DF1812" s="86">
        <v>-99</v>
      </c>
      <c r="DG1812" s="86">
        <v>-99</v>
      </c>
      <c r="DH1812" s="86">
        <v>-99</v>
      </c>
    </row>
    <row r="1813" spans="1:112" x14ac:dyDescent="0.2">
      <c r="A1813" s="85">
        <f>IF(ISERROR(SEARCH('School Lookup'!$F$3,Data!J1813)),A1812,A1812+1)</f>
        <v>0</v>
      </c>
      <c r="B1813" s="85">
        <f>IF(I1813='School Lookup'!$G$13,1,0)</f>
        <v>0</v>
      </c>
      <c r="C1813" s="85">
        <f t="shared" si="28"/>
        <v>1811</v>
      </c>
      <c r="D1813" s="86" t="s">
        <v>6478</v>
      </c>
      <c r="E1813" s="86" t="s">
        <v>6702</v>
      </c>
      <c r="F1813" s="86" t="s">
        <v>1150</v>
      </c>
      <c r="G1813" s="86" t="s">
        <v>2951</v>
      </c>
      <c r="H1813" s="86" t="s">
        <v>562</v>
      </c>
      <c r="I1813" s="86" t="s">
        <v>5113</v>
      </c>
      <c r="J1813" s="86" t="s">
        <v>1800</v>
      </c>
      <c r="K1813" s="86" t="s">
        <v>114</v>
      </c>
      <c r="L1813" s="86">
        <v>1</v>
      </c>
      <c r="M1813" s="86">
        <v>1</v>
      </c>
      <c r="N1813" s="89">
        <v>-9.5936394557823101E-2</v>
      </c>
      <c r="O1813" s="89">
        <v>-0.11339516777361</v>
      </c>
      <c r="P1813" s="89">
        <v>41.822699999999998</v>
      </c>
      <c r="Q1813" s="89">
        <v>-0.84998700289691997</v>
      </c>
      <c r="R1813" s="89">
        <v>48.979590306122503</v>
      </c>
      <c r="S1813" s="89">
        <v>-0.481691085335265</v>
      </c>
      <c r="T1813" s="89">
        <v>-0.54667304105090297</v>
      </c>
      <c r="U1813" s="89">
        <v>0.40109140518417502</v>
      </c>
      <c r="V1813" s="89">
        <v>-0.21926585821141301</v>
      </c>
      <c r="W1813" s="89">
        <v>1</v>
      </c>
      <c r="X1813" s="89">
        <v>6.2664455782312903E-2</v>
      </c>
      <c r="Y1813" s="89">
        <v>0.23656870939767299</v>
      </c>
      <c r="Z1813" s="89">
        <v>48.208100000000002</v>
      </c>
      <c r="AA1813" s="89">
        <v>-0.20197718271530499</v>
      </c>
      <c r="AB1813" s="89">
        <v>45.748307312925199</v>
      </c>
      <c r="AC1813" s="89">
        <v>1.7295763341183702E-2</v>
      </c>
      <c r="AD1813" s="89">
        <v>2.1508476510335599E-2</v>
      </c>
      <c r="AE1813" s="89">
        <v>0.40109140518417502</v>
      </c>
      <c r="AF1813" s="89">
        <v>8.6268650669013101E-3</v>
      </c>
      <c r="AG1813" s="89">
        <v>1</v>
      </c>
      <c r="AH1813" s="89">
        <v>6.52352941176471E-2</v>
      </c>
      <c r="AI1813" s="89">
        <v>0.19742857132597999</v>
      </c>
      <c r="AJ1813" s="89">
        <v>-99</v>
      </c>
      <c r="AK1813" s="89">
        <v>-99</v>
      </c>
      <c r="AL1813" s="89">
        <v>50.735320588235297</v>
      </c>
      <c r="AM1813" s="89">
        <v>0.19742857132597999</v>
      </c>
      <c r="AN1813" s="89">
        <v>0.16420569076680799</v>
      </c>
      <c r="AO1813" s="89">
        <v>9.2769440654843105E-2</v>
      </c>
      <c r="AP1813" s="89">
        <v>1.5233270084778899E-2</v>
      </c>
      <c r="AQ1813" s="89">
        <v>1</v>
      </c>
      <c r="AR1813" s="89">
        <v>-0.33084220779220802</v>
      </c>
      <c r="AS1813" s="89">
        <v>-0.67366238893450403</v>
      </c>
      <c r="AT1813" s="89">
        <v>-99</v>
      </c>
      <c r="AU1813" s="89">
        <v>-99</v>
      </c>
      <c r="AV1813" s="89">
        <v>51.948065584415602</v>
      </c>
      <c r="AW1813" s="89">
        <v>-0.67366238893450403</v>
      </c>
      <c r="AX1813" s="89">
        <v>-0.749116123033159</v>
      </c>
      <c r="AY1813" s="89">
        <v>0.10504774897680801</v>
      </c>
      <c r="AZ1813" s="89">
        <v>-7.8692962446866604E-2</v>
      </c>
      <c r="BA1813" s="89">
        <v>-99</v>
      </c>
      <c r="BB1813" s="89">
        <v>-99</v>
      </c>
      <c r="BC1813" s="89">
        <v>-99</v>
      </c>
      <c r="BD1813" s="89">
        <v>-99</v>
      </c>
      <c r="BE1813" s="89">
        <v>-99</v>
      </c>
      <c r="BF1813" s="89">
        <v>-99</v>
      </c>
      <c r="BG1813" s="89">
        <v>-99</v>
      </c>
      <c r="BH1813" s="89">
        <v>-99</v>
      </c>
      <c r="BI1813" s="89">
        <v>-99</v>
      </c>
      <c r="BJ1813" s="89">
        <v>-99</v>
      </c>
      <c r="BK1813" s="89">
        <v>-99</v>
      </c>
      <c r="BL1813" s="89">
        <v>-99</v>
      </c>
      <c r="BM1813" s="89">
        <v>-99</v>
      </c>
      <c r="BN1813" s="89">
        <v>-99</v>
      </c>
      <c r="BO1813" s="89">
        <v>-99</v>
      </c>
      <c r="BP1813" s="89">
        <v>-99</v>
      </c>
      <c r="BQ1813" s="89">
        <v>-99</v>
      </c>
      <c r="BR1813" s="89">
        <v>-99</v>
      </c>
      <c r="BS1813" s="89">
        <v>-99</v>
      </c>
      <c r="BT1813" s="89">
        <v>-99</v>
      </c>
      <c r="BU1813" s="89">
        <v>-99</v>
      </c>
      <c r="BV1813" s="89">
        <v>-99</v>
      </c>
      <c r="BW1813" s="89">
        <v>-99</v>
      </c>
      <c r="BX1813" s="89">
        <v>-99</v>
      </c>
      <c r="BY1813" s="89">
        <v>-99</v>
      </c>
      <c r="BZ1813" s="89">
        <v>-99</v>
      </c>
      <c r="CA1813" s="89">
        <v>-99</v>
      </c>
      <c r="CB1813" s="89">
        <v>-99</v>
      </c>
      <c r="CC1813" s="89">
        <v>-99</v>
      </c>
      <c r="CD1813" s="89">
        <v>-99</v>
      </c>
      <c r="CE1813" s="89">
        <v>-99</v>
      </c>
      <c r="CF1813" s="89">
        <v>-99</v>
      </c>
      <c r="CG1813" s="89">
        <v>-99</v>
      </c>
      <c r="CH1813" s="89">
        <v>-99</v>
      </c>
      <c r="CI1813" s="89">
        <v>-99</v>
      </c>
      <c r="CJ1813" s="89">
        <v>-99</v>
      </c>
      <c r="CK1813" s="89">
        <v>-99</v>
      </c>
      <c r="CL1813" s="89">
        <v>-99</v>
      </c>
      <c r="CM1813" s="89">
        <v>-99</v>
      </c>
      <c r="CN1813" s="89">
        <v>-99</v>
      </c>
      <c r="CO1813" s="89">
        <v>-99</v>
      </c>
      <c r="CP1813" s="89">
        <v>-99</v>
      </c>
      <c r="CQ1813" s="89">
        <v>-99</v>
      </c>
      <c r="CR1813" s="89">
        <v>-99</v>
      </c>
      <c r="CS1813" s="89">
        <v>-99</v>
      </c>
      <c r="CT1813" s="89">
        <v>-99</v>
      </c>
      <c r="CU1813" s="86">
        <v>-99</v>
      </c>
      <c r="CV1813" s="86">
        <v>-0.27410000000000001</v>
      </c>
      <c r="CW1813" s="86">
        <v>33</v>
      </c>
      <c r="CX1813" s="86">
        <v>2</v>
      </c>
      <c r="CY1813" s="86">
        <v>-0.79159999999999997</v>
      </c>
      <c r="CZ1813" s="86">
        <v>17</v>
      </c>
      <c r="DA1813" s="86">
        <v>2</v>
      </c>
      <c r="DB1813" s="86">
        <v>-0.4219</v>
      </c>
      <c r="DC1813" s="86">
        <v>27</v>
      </c>
      <c r="DD1813" s="86">
        <v>-99</v>
      </c>
      <c r="DE1813" s="86">
        <v>-99</v>
      </c>
      <c r="DF1813" s="86">
        <v>-99</v>
      </c>
      <c r="DG1813" s="86">
        <v>-99</v>
      </c>
      <c r="DH1813" s="86">
        <v>-99</v>
      </c>
    </row>
    <row r="1814" spans="1:112" x14ac:dyDescent="0.2">
      <c r="A1814" s="85">
        <f>IF(ISERROR(SEARCH('School Lookup'!$F$3,Data!J1814)),A1813,A1813+1)</f>
        <v>0</v>
      </c>
      <c r="B1814" s="85">
        <f>IF(I1814='School Lookup'!$G$13,1,0)</f>
        <v>0</v>
      </c>
      <c r="C1814" s="85">
        <f t="shared" si="28"/>
        <v>1812</v>
      </c>
      <c r="D1814" s="86" t="s">
        <v>6478</v>
      </c>
      <c r="E1814" s="86" t="s">
        <v>6637</v>
      </c>
      <c r="F1814" s="86" t="s">
        <v>1091</v>
      </c>
      <c r="G1814" s="86" t="s">
        <v>2874</v>
      </c>
      <c r="H1814" s="86" t="s">
        <v>5952</v>
      </c>
      <c r="I1814" s="86" t="s">
        <v>5770</v>
      </c>
      <c r="J1814" s="86" t="s">
        <v>719</v>
      </c>
      <c r="K1814" s="86" t="s">
        <v>26</v>
      </c>
      <c r="L1814" s="86">
        <v>1</v>
      </c>
      <c r="M1814" s="86">
        <v>1</v>
      </c>
      <c r="N1814" s="89">
        <v>-0.13263416927899699</v>
      </c>
      <c r="O1814" s="89">
        <v>-0.19286415929837999</v>
      </c>
      <c r="P1814" s="89">
        <v>47.711300000000001</v>
      </c>
      <c r="Q1814" s="89">
        <v>-0.225374886922215</v>
      </c>
      <c r="R1814" s="89">
        <v>47.648916927899698</v>
      </c>
      <c r="S1814" s="89">
        <v>-0.209119523110297</v>
      </c>
      <c r="T1814" s="89">
        <v>-0.23739511369604999</v>
      </c>
      <c r="U1814" s="89">
        <v>0.37751479289940798</v>
      </c>
      <c r="V1814" s="89">
        <v>-8.9620167182295804E-2</v>
      </c>
      <c r="W1814" s="89">
        <v>1</v>
      </c>
      <c r="X1814" s="89">
        <v>-7.7265161290322598E-2</v>
      </c>
      <c r="Y1814" s="89">
        <v>-9.2847772779554805E-2</v>
      </c>
      <c r="Z1814" s="89">
        <v>47.135399999999997</v>
      </c>
      <c r="AA1814" s="89">
        <v>-0.33574604723455698</v>
      </c>
      <c r="AB1814" s="89">
        <v>46.774183225806503</v>
      </c>
      <c r="AC1814" s="89">
        <v>-0.214296910007056</v>
      </c>
      <c r="AD1814" s="89">
        <v>-0.24814691552236401</v>
      </c>
      <c r="AE1814" s="89">
        <v>0.366863905325444</v>
      </c>
      <c r="AF1814" s="89">
        <v>-9.1036146522997602E-2</v>
      </c>
      <c r="AG1814" s="89">
        <v>1</v>
      </c>
      <c r="AH1814" s="89">
        <v>-0.10735700934579399</v>
      </c>
      <c r="AI1814" s="89">
        <v>-0.17400671618873301</v>
      </c>
      <c r="AJ1814" s="89">
        <v>-99</v>
      </c>
      <c r="AK1814" s="89">
        <v>-99</v>
      </c>
      <c r="AL1814" s="89">
        <v>58.878534579439197</v>
      </c>
      <c r="AM1814" s="89">
        <v>-0.17400671618873301</v>
      </c>
      <c r="AN1814" s="89">
        <v>-0.22600320720302999</v>
      </c>
      <c r="AO1814" s="89">
        <v>0.126627218934911</v>
      </c>
      <c r="AP1814" s="89">
        <v>-2.86181575984902E-2</v>
      </c>
      <c r="AQ1814" s="89">
        <v>1</v>
      </c>
      <c r="AR1814" s="89">
        <v>-0.23010275229357799</v>
      </c>
      <c r="AS1814" s="89">
        <v>-0.44721863061540601</v>
      </c>
      <c r="AT1814" s="89">
        <v>-99</v>
      </c>
      <c r="AU1814" s="89">
        <v>-99</v>
      </c>
      <c r="AV1814" s="89">
        <v>56.880718348623901</v>
      </c>
      <c r="AW1814" s="89">
        <v>-0.44721863061540601</v>
      </c>
      <c r="AX1814" s="89">
        <v>-0.51049082705923499</v>
      </c>
      <c r="AY1814" s="89">
        <v>0.128994082840237</v>
      </c>
      <c r="AZ1814" s="89">
        <v>-6.5850296034859895E-2</v>
      </c>
      <c r="BA1814" s="89">
        <v>-99</v>
      </c>
      <c r="BB1814" s="89">
        <v>-99</v>
      </c>
      <c r="BC1814" s="89">
        <v>-99</v>
      </c>
      <c r="BD1814" s="89">
        <v>-99</v>
      </c>
      <c r="BE1814" s="89">
        <v>-99</v>
      </c>
      <c r="BF1814" s="89">
        <v>-99</v>
      </c>
      <c r="BG1814" s="89">
        <v>-99</v>
      </c>
      <c r="BH1814" s="89">
        <v>-99</v>
      </c>
      <c r="BI1814" s="89">
        <v>-99</v>
      </c>
      <c r="BJ1814" s="89">
        <v>-99</v>
      </c>
      <c r="BK1814" s="89">
        <v>-99</v>
      </c>
      <c r="BL1814" s="89">
        <v>-99</v>
      </c>
      <c r="BM1814" s="89">
        <v>-99</v>
      </c>
      <c r="BN1814" s="89">
        <v>-99</v>
      </c>
      <c r="BO1814" s="89">
        <v>-99</v>
      </c>
      <c r="BP1814" s="89">
        <v>-99</v>
      </c>
      <c r="BQ1814" s="89">
        <v>-99</v>
      </c>
      <c r="BR1814" s="89">
        <v>-99</v>
      </c>
      <c r="BS1814" s="89">
        <v>-99</v>
      </c>
      <c r="BT1814" s="89">
        <v>-99</v>
      </c>
      <c r="BU1814" s="89">
        <v>-99</v>
      </c>
      <c r="BV1814" s="89">
        <v>-99</v>
      </c>
      <c r="BW1814" s="89">
        <v>-99</v>
      </c>
      <c r="BX1814" s="89">
        <v>-99</v>
      </c>
      <c r="BY1814" s="89">
        <v>-99</v>
      </c>
      <c r="BZ1814" s="89">
        <v>-99</v>
      </c>
      <c r="CA1814" s="89">
        <v>-99</v>
      </c>
      <c r="CB1814" s="89">
        <v>-99</v>
      </c>
      <c r="CC1814" s="89">
        <v>-99</v>
      </c>
      <c r="CD1814" s="89">
        <v>-99</v>
      </c>
      <c r="CE1814" s="89">
        <v>-99</v>
      </c>
      <c r="CF1814" s="89">
        <v>-99</v>
      </c>
      <c r="CG1814" s="89">
        <v>-99</v>
      </c>
      <c r="CH1814" s="89">
        <v>-99</v>
      </c>
      <c r="CI1814" s="89">
        <v>-99</v>
      </c>
      <c r="CJ1814" s="89">
        <v>-99</v>
      </c>
      <c r="CK1814" s="89">
        <v>-99</v>
      </c>
      <c r="CL1814" s="89">
        <v>-99</v>
      </c>
      <c r="CM1814" s="89">
        <v>-99</v>
      </c>
      <c r="CN1814" s="89">
        <v>-99</v>
      </c>
      <c r="CO1814" s="89">
        <v>-99</v>
      </c>
      <c r="CP1814" s="89">
        <v>-99</v>
      </c>
      <c r="CQ1814" s="89">
        <v>-99</v>
      </c>
      <c r="CR1814" s="89">
        <v>-99</v>
      </c>
      <c r="CS1814" s="89">
        <v>-99</v>
      </c>
      <c r="CT1814" s="89">
        <v>-99</v>
      </c>
      <c r="CU1814" s="86">
        <v>-99</v>
      </c>
      <c r="CV1814" s="86">
        <v>-0.27510000000000001</v>
      </c>
      <c r="CW1814" s="86">
        <v>33</v>
      </c>
      <c r="CX1814" s="86">
        <v>2</v>
      </c>
      <c r="CY1814" s="86">
        <v>-1.7453000000000001</v>
      </c>
      <c r="CZ1814" s="86">
        <v>2</v>
      </c>
      <c r="DA1814" s="86">
        <v>2</v>
      </c>
      <c r="DB1814" s="86">
        <v>-0.20830000000000001</v>
      </c>
      <c r="DC1814" s="86">
        <v>36</v>
      </c>
      <c r="DD1814" s="86">
        <v>-99</v>
      </c>
      <c r="DE1814" s="86">
        <v>-99</v>
      </c>
      <c r="DF1814" s="86">
        <v>-99</v>
      </c>
      <c r="DG1814" s="86">
        <v>-99</v>
      </c>
      <c r="DH1814" s="86">
        <v>-99</v>
      </c>
    </row>
    <row r="1815" spans="1:112" x14ac:dyDescent="0.2">
      <c r="A1815" s="85">
        <f>IF(ISERROR(SEARCH('School Lookup'!$F$3,Data!J1815)),A1814,A1814+1)</f>
        <v>0</v>
      </c>
      <c r="B1815" s="85">
        <f>IF(I1815='School Lookup'!$G$13,1,0)</f>
        <v>0</v>
      </c>
      <c r="C1815" s="85">
        <f t="shared" si="28"/>
        <v>1813</v>
      </c>
      <c r="D1815" s="86" t="s">
        <v>6478</v>
      </c>
      <c r="E1815" s="86" t="s">
        <v>6743</v>
      </c>
      <c r="F1815" s="86" t="s">
        <v>2765</v>
      </c>
      <c r="G1815" s="86" t="s">
        <v>3091</v>
      </c>
      <c r="H1815" s="86" t="s">
        <v>601</v>
      </c>
      <c r="I1815" s="86" t="s">
        <v>5387</v>
      </c>
      <c r="J1815" s="86" t="s">
        <v>2105</v>
      </c>
      <c r="K1815" s="86" t="s">
        <v>171</v>
      </c>
      <c r="L1815" s="86">
        <v>1</v>
      </c>
      <c r="M1815" s="86">
        <v>1</v>
      </c>
      <c r="N1815" s="89">
        <v>-0.15737188498402599</v>
      </c>
      <c r="O1815" s="89">
        <v>-0.24643365594066099</v>
      </c>
      <c r="P1815" s="89">
        <v>-99</v>
      </c>
      <c r="Q1815" s="89">
        <v>-99</v>
      </c>
      <c r="R1815" s="89">
        <v>49.201297444089498</v>
      </c>
      <c r="S1815" s="89">
        <v>-0.24643365594066099</v>
      </c>
      <c r="T1815" s="89">
        <v>-0.27973422482200699</v>
      </c>
      <c r="U1815" s="89">
        <v>0.5</v>
      </c>
      <c r="V1815" s="89">
        <v>-0.139867112411003</v>
      </c>
      <c r="W1815" s="89">
        <v>1</v>
      </c>
      <c r="X1815" s="89">
        <v>-0.13707859424920099</v>
      </c>
      <c r="Y1815" s="89">
        <v>-0.233658067872619</v>
      </c>
      <c r="Z1815" s="89">
        <v>-99</v>
      </c>
      <c r="AA1815" s="89">
        <v>-99</v>
      </c>
      <c r="AB1815" s="89">
        <v>46.964850479233199</v>
      </c>
      <c r="AC1815" s="89">
        <v>-0.233658067872619</v>
      </c>
      <c r="AD1815" s="89">
        <v>-0.270690118374878</v>
      </c>
      <c r="AE1815" s="89">
        <v>0.5</v>
      </c>
      <c r="AF1815" s="89">
        <v>-0.135345059187439</v>
      </c>
      <c r="AG1815" s="89">
        <v>-99</v>
      </c>
      <c r="AH1815" s="89">
        <v>-99</v>
      </c>
      <c r="AI1815" s="89">
        <v>-99</v>
      </c>
      <c r="AJ1815" s="89">
        <v>-99</v>
      </c>
      <c r="AK1815" s="89">
        <v>-99</v>
      </c>
      <c r="AL1815" s="89">
        <v>-99</v>
      </c>
      <c r="AM1815" s="89">
        <v>-99</v>
      </c>
      <c r="AN1815" s="89">
        <v>-99</v>
      </c>
      <c r="AO1815" s="89">
        <v>-99</v>
      </c>
      <c r="AP1815" s="89">
        <v>-99</v>
      </c>
      <c r="AQ1815" s="89">
        <v>-99</v>
      </c>
      <c r="AR1815" s="89">
        <v>-99</v>
      </c>
      <c r="AS1815" s="89">
        <v>-99</v>
      </c>
      <c r="AT1815" s="89">
        <v>-99</v>
      </c>
      <c r="AU1815" s="89">
        <v>-99</v>
      </c>
      <c r="AV1815" s="89">
        <v>-99</v>
      </c>
      <c r="AW1815" s="89">
        <v>-99</v>
      </c>
      <c r="AX1815" s="89">
        <v>-99</v>
      </c>
      <c r="AY1815" s="89">
        <v>-99</v>
      </c>
      <c r="AZ1815" s="89">
        <v>-99</v>
      </c>
      <c r="BA1815" s="89">
        <v>-99</v>
      </c>
      <c r="BB1815" s="89">
        <v>-99</v>
      </c>
      <c r="BC1815" s="89">
        <v>-99</v>
      </c>
      <c r="BD1815" s="89">
        <v>-99</v>
      </c>
      <c r="BE1815" s="89">
        <v>-99</v>
      </c>
      <c r="BF1815" s="89">
        <v>-99</v>
      </c>
      <c r="BG1815" s="89">
        <v>-99</v>
      </c>
      <c r="BH1815" s="89">
        <v>-99</v>
      </c>
      <c r="BI1815" s="89">
        <v>-99</v>
      </c>
      <c r="BJ1815" s="89">
        <v>-99</v>
      </c>
      <c r="BK1815" s="89">
        <v>-99</v>
      </c>
      <c r="BL1815" s="89">
        <v>-99</v>
      </c>
      <c r="BM1815" s="89">
        <v>-99</v>
      </c>
      <c r="BN1815" s="89">
        <v>-99</v>
      </c>
      <c r="BO1815" s="89">
        <v>-99</v>
      </c>
      <c r="BP1815" s="89">
        <v>-99</v>
      </c>
      <c r="BQ1815" s="89">
        <v>-99</v>
      </c>
      <c r="BR1815" s="89">
        <v>-99</v>
      </c>
      <c r="BS1815" s="89">
        <v>-99</v>
      </c>
      <c r="BT1815" s="89">
        <v>-99</v>
      </c>
      <c r="BU1815" s="89">
        <v>-99</v>
      </c>
      <c r="BV1815" s="89">
        <v>-99</v>
      </c>
      <c r="BW1815" s="89">
        <v>-99</v>
      </c>
      <c r="BX1815" s="89">
        <v>-99</v>
      </c>
      <c r="BY1815" s="89">
        <v>-99</v>
      </c>
      <c r="BZ1815" s="89">
        <v>-99</v>
      </c>
      <c r="CA1815" s="89">
        <v>-99</v>
      </c>
      <c r="CB1815" s="89">
        <v>-99</v>
      </c>
      <c r="CC1815" s="89">
        <v>-99</v>
      </c>
      <c r="CD1815" s="89">
        <v>-99</v>
      </c>
      <c r="CE1815" s="89">
        <v>-99</v>
      </c>
      <c r="CF1815" s="89">
        <v>-99</v>
      </c>
      <c r="CG1815" s="89">
        <v>-99</v>
      </c>
      <c r="CH1815" s="89">
        <v>-99</v>
      </c>
      <c r="CI1815" s="89">
        <v>-99</v>
      </c>
      <c r="CJ1815" s="89">
        <v>-99</v>
      </c>
      <c r="CK1815" s="89">
        <v>-99</v>
      </c>
      <c r="CL1815" s="89">
        <v>-99</v>
      </c>
      <c r="CM1815" s="89">
        <v>-99</v>
      </c>
      <c r="CN1815" s="89">
        <v>-99</v>
      </c>
      <c r="CO1815" s="89">
        <v>-99</v>
      </c>
      <c r="CP1815" s="89">
        <v>-99</v>
      </c>
      <c r="CQ1815" s="89">
        <v>-99</v>
      </c>
      <c r="CR1815" s="89">
        <v>-99</v>
      </c>
      <c r="CS1815" s="89">
        <v>-99</v>
      </c>
      <c r="CT1815" s="89">
        <v>-99</v>
      </c>
      <c r="CU1815" s="86">
        <v>-99</v>
      </c>
      <c r="CV1815" s="86">
        <v>-0.2752</v>
      </c>
      <c r="CW1815" s="86">
        <v>33</v>
      </c>
      <c r="CX1815" s="86">
        <v>2</v>
      </c>
      <c r="CY1815" s="86">
        <v>1.6111</v>
      </c>
      <c r="CZ1815" s="86">
        <v>95</v>
      </c>
      <c r="DA1815" s="86">
        <v>0</v>
      </c>
      <c r="DB1815" s="86">
        <v>-99</v>
      </c>
      <c r="DC1815" s="86">
        <v>-99</v>
      </c>
      <c r="DD1815" s="86">
        <v>-99</v>
      </c>
      <c r="DE1815" s="86">
        <v>-99</v>
      </c>
      <c r="DF1815" s="86">
        <v>-99</v>
      </c>
      <c r="DG1815" s="86">
        <v>-99</v>
      </c>
      <c r="DH1815" s="86">
        <v>-99</v>
      </c>
    </row>
    <row r="1816" spans="1:112" x14ac:dyDescent="0.2">
      <c r="A1816" s="85">
        <f>IF(ISERROR(SEARCH('School Lookup'!$F$3,Data!J1816)),A1815,A1815+1)</f>
        <v>0</v>
      </c>
      <c r="B1816" s="85">
        <f>IF(I1816='School Lookup'!$G$13,1,0)</f>
        <v>0</v>
      </c>
      <c r="C1816" s="85">
        <f t="shared" si="28"/>
        <v>1814</v>
      </c>
      <c r="D1816" s="86" t="s">
        <v>6478</v>
      </c>
      <c r="E1816" s="86" t="s">
        <v>6702</v>
      </c>
      <c r="F1816" s="86" t="s">
        <v>1150</v>
      </c>
      <c r="G1816" s="86" t="s">
        <v>3283</v>
      </c>
      <c r="H1816" s="86" t="s">
        <v>1036</v>
      </c>
      <c r="I1816" s="86" t="s">
        <v>5266</v>
      </c>
      <c r="J1816" s="86" t="s">
        <v>1037</v>
      </c>
      <c r="K1816" s="86" t="s">
        <v>130</v>
      </c>
      <c r="L1816" s="86">
        <v>1</v>
      </c>
      <c r="M1816" s="86">
        <v>1</v>
      </c>
      <c r="N1816" s="89">
        <v>-0.61185951219512202</v>
      </c>
      <c r="O1816" s="89">
        <v>-1.2306261218154999</v>
      </c>
      <c r="P1816" s="89">
        <v>60.417499999999997</v>
      </c>
      <c r="Q1816" s="89">
        <v>1.1223896866602601</v>
      </c>
      <c r="R1816" s="89">
        <v>52.35774</v>
      </c>
      <c r="S1816" s="89">
        <v>-5.41182175776199E-2</v>
      </c>
      <c r="T1816" s="89">
        <v>-6.1520264092786603E-2</v>
      </c>
      <c r="U1816" s="89">
        <v>0.371825876662636</v>
      </c>
      <c r="V1816" s="89">
        <v>-2.2874826128817301E-2</v>
      </c>
      <c r="W1816" s="89">
        <v>1</v>
      </c>
      <c r="X1816" s="89">
        <v>-0.53830048780487805</v>
      </c>
      <c r="Y1816" s="89">
        <v>-1.1781979552289199</v>
      </c>
      <c r="Z1816" s="89">
        <v>61.087600000000002</v>
      </c>
      <c r="AA1816" s="89">
        <v>1.40413458252726</v>
      </c>
      <c r="AB1816" s="89">
        <v>55.284523739837397</v>
      </c>
      <c r="AC1816" s="89">
        <v>0.11296831364917199</v>
      </c>
      <c r="AD1816" s="89">
        <v>0.132905001655482</v>
      </c>
      <c r="AE1816" s="89">
        <v>0.371825876662636</v>
      </c>
      <c r="AF1816" s="89">
        <v>4.9417518753398497E-2</v>
      </c>
      <c r="AG1816" s="89">
        <v>1</v>
      </c>
      <c r="AH1816" s="89">
        <v>-0.43432060301507502</v>
      </c>
      <c r="AI1816" s="89">
        <v>-0.87766391285578005</v>
      </c>
      <c r="AJ1816" s="89">
        <v>-99</v>
      </c>
      <c r="AK1816" s="89">
        <v>-99</v>
      </c>
      <c r="AL1816" s="89">
        <v>61.809017085427101</v>
      </c>
      <c r="AM1816" s="89">
        <v>-0.87766391285578005</v>
      </c>
      <c r="AN1816" s="89">
        <v>-0.965225646452605</v>
      </c>
      <c r="AO1816" s="89">
        <v>0.120314389359129</v>
      </c>
      <c r="AP1816" s="89">
        <v>-0.116130534246716</v>
      </c>
      <c r="AQ1816" s="89">
        <v>1</v>
      </c>
      <c r="AR1816" s="89">
        <v>-0.59085955555555603</v>
      </c>
      <c r="AS1816" s="89">
        <v>-1.2581335394312201</v>
      </c>
      <c r="AT1816" s="89">
        <v>-99</v>
      </c>
      <c r="AU1816" s="89">
        <v>-99</v>
      </c>
      <c r="AV1816" s="89">
        <v>48.444408888888901</v>
      </c>
      <c r="AW1816" s="89">
        <v>-1.2581335394312201</v>
      </c>
      <c r="AX1816" s="89">
        <v>-1.36502888791035</v>
      </c>
      <c r="AY1816" s="89">
        <v>0.136033857315599</v>
      </c>
      <c r="AZ1816" s="89">
        <v>-0.18569014496966599</v>
      </c>
      <c r="BA1816" s="89">
        <v>-99</v>
      </c>
      <c r="BB1816" s="89">
        <v>-99</v>
      </c>
      <c r="BC1816" s="89">
        <v>-99</v>
      </c>
      <c r="BD1816" s="89">
        <v>-99</v>
      </c>
      <c r="BE1816" s="89">
        <v>-99</v>
      </c>
      <c r="BF1816" s="89">
        <v>-99</v>
      </c>
      <c r="BG1816" s="89">
        <v>-99</v>
      </c>
      <c r="BH1816" s="89">
        <v>-99</v>
      </c>
      <c r="BI1816" s="89">
        <v>-99</v>
      </c>
      <c r="BJ1816" s="89">
        <v>-99</v>
      </c>
      <c r="BK1816" s="89">
        <v>-99</v>
      </c>
      <c r="BL1816" s="89">
        <v>-99</v>
      </c>
      <c r="BM1816" s="89">
        <v>-99</v>
      </c>
      <c r="BN1816" s="89">
        <v>-99</v>
      </c>
      <c r="BO1816" s="89">
        <v>-99</v>
      </c>
      <c r="BP1816" s="89">
        <v>-99</v>
      </c>
      <c r="BQ1816" s="89">
        <v>-99</v>
      </c>
      <c r="BR1816" s="89">
        <v>-99</v>
      </c>
      <c r="BS1816" s="89">
        <v>-99</v>
      </c>
      <c r="BT1816" s="89">
        <v>-99</v>
      </c>
      <c r="BU1816" s="89">
        <v>-99</v>
      </c>
      <c r="BV1816" s="89">
        <v>-99</v>
      </c>
      <c r="BW1816" s="89">
        <v>-99</v>
      </c>
      <c r="BX1816" s="89">
        <v>-99</v>
      </c>
      <c r="BY1816" s="89">
        <v>-99</v>
      </c>
      <c r="BZ1816" s="89">
        <v>-99</v>
      </c>
      <c r="CA1816" s="89">
        <v>-99</v>
      </c>
      <c r="CB1816" s="89">
        <v>-99</v>
      </c>
      <c r="CC1816" s="89">
        <v>-99</v>
      </c>
      <c r="CD1816" s="89">
        <v>-99</v>
      </c>
      <c r="CE1816" s="89">
        <v>-99</v>
      </c>
      <c r="CF1816" s="89">
        <v>-99</v>
      </c>
      <c r="CG1816" s="89">
        <v>-99</v>
      </c>
      <c r="CH1816" s="89">
        <v>-99</v>
      </c>
      <c r="CI1816" s="89">
        <v>-99</v>
      </c>
      <c r="CJ1816" s="89">
        <v>-99</v>
      </c>
      <c r="CK1816" s="89">
        <v>-99</v>
      </c>
      <c r="CL1816" s="89">
        <v>-99</v>
      </c>
      <c r="CM1816" s="89">
        <v>-99</v>
      </c>
      <c r="CN1816" s="89">
        <v>-99</v>
      </c>
      <c r="CO1816" s="89">
        <v>-99</v>
      </c>
      <c r="CP1816" s="89">
        <v>-99</v>
      </c>
      <c r="CQ1816" s="89">
        <v>-99</v>
      </c>
      <c r="CR1816" s="89">
        <v>-99</v>
      </c>
      <c r="CS1816" s="89">
        <v>-99</v>
      </c>
      <c r="CT1816" s="89">
        <v>-99</v>
      </c>
      <c r="CU1816" s="86">
        <v>-99</v>
      </c>
      <c r="CV1816" s="86">
        <v>-0.27529999999999999</v>
      </c>
      <c r="CW1816" s="86">
        <v>33</v>
      </c>
      <c r="CX1816" s="86">
        <v>2</v>
      </c>
      <c r="CY1816" s="86">
        <v>0.67589999999999995</v>
      </c>
      <c r="CZ1816" s="86">
        <v>79</v>
      </c>
      <c r="DA1816" s="86">
        <v>2</v>
      </c>
      <c r="DB1816" s="86">
        <v>0.93940000000000001</v>
      </c>
      <c r="DC1816" s="86">
        <v>90</v>
      </c>
      <c r="DD1816" s="86">
        <v>-99</v>
      </c>
      <c r="DE1816" s="86">
        <v>-99</v>
      </c>
      <c r="DF1816" s="86">
        <v>-99</v>
      </c>
      <c r="DG1816" s="86">
        <v>-99</v>
      </c>
      <c r="DH1816" s="86">
        <v>-99</v>
      </c>
    </row>
    <row r="1817" spans="1:112" x14ac:dyDescent="0.2">
      <c r="A1817" s="85">
        <f>IF(ISERROR(SEARCH('School Lookup'!$F$3,Data!J1817)),A1816,A1816+1)</f>
        <v>0</v>
      </c>
      <c r="B1817" s="85">
        <f>IF(I1817='School Lookup'!$G$13,1,0)</f>
        <v>0</v>
      </c>
      <c r="C1817" s="85">
        <f t="shared" si="28"/>
        <v>1815</v>
      </c>
      <c r="D1817" s="86" t="s">
        <v>6478</v>
      </c>
      <c r="E1817" s="86" t="s">
        <v>6539</v>
      </c>
      <c r="F1817" s="86" t="s">
        <v>2750</v>
      </c>
      <c r="G1817" s="86" t="s">
        <v>2827</v>
      </c>
      <c r="H1817" s="86" t="s">
        <v>266</v>
      </c>
      <c r="I1817" s="86" t="s">
        <v>4647</v>
      </c>
      <c r="J1817" s="86" t="s">
        <v>324</v>
      </c>
      <c r="K1817" s="86" t="s">
        <v>31</v>
      </c>
      <c r="L1817" s="86">
        <v>1</v>
      </c>
      <c r="M1817" s="86">
        <v>1</v>
      </c>
      <c r="N1817" s="89">
        <v>-8.5289227498228204E-2</v>
      </c>
      <c r="O1817" s="89">
        <v>-9.0338739005094607E-2</v>
      </c>
      <c r="P1817" s="89">
        <v>49.887900000000002</v>
      </c>
      <c r="Q1817" s="89">
        <v>5.5001481677118503E-3</v>
      </c>
      <c r="R1817" s="89">
        <v>53.153812544294802</v>
      </c>
      <c r="S1817" s="89">
        <v>-4.2419295418691397E-2</v>
      </c>
      <c r="T1817" s="89">
        <v>-4.8245884447074103E-2</v>
      </c>
      <c r="U1817" s="89">
        <v>0.36975890985325</v>
      </c>
      <c r="V1817" s="89">
        <v>-1.7839345638056E-2</v>
      </c>
      <c r="W1817" s="89">
        <v>1</v>
      </c>
      <c r="X1817" s="89">
        <v>-2.11023354564756E-2</v>
      </c>
      <c r="Y1817" s="89">
        <v>3.93684149179689E-2</v>
      </c>
      <c r="Z1817" s="89">
        <v>43.7746</v>
      </c>
      <c r="AA1817" s="89">
        <v>-0.754847753094817</v>
      </c>
      <c r="AB1817" s="89">
        <v>49.256889808917201</v>
      </c>
      <c r="AC1817" s="89">
        <v>-0.35773966908842397</v>
      </c>
      <c r="AD1817" s="89">
        <v>-0.41516477871778601</v>
      </c>
      <c r="AE1817" s="89">
        <v>0.37028301886792497</v>
      </c>
      <c r="AF1817" s="89">
        <v>-0.153728467591256</v>
      </c>
      <c r="AG1817" s="89">
        <v>1</v>
      </c>
      <c r="AH1817" s="89">
        <v>2.6930097087378602E-3</v>
      </c>
      <c r="AI1817" s="89">
        <v>6.2831541649214603E-2</v>
      </c>
      <c r="AJ1817" s="89">
        <v>44.172899999999998</v>
      </c>
      <c r="AK1817" s="89">
        <v>-0.43604003016633502</v>
      </c>
      <c r="AL1817" s="89">
        <v>49.126203495145603</v>
      </c>
      <c r="AM1817" s="89">
        <v>-0.18660424425856001</v>
      </c>
      <c r="AN1817" s="89">
        <v>-0.23923745744931699</v>
      </c>
      <c r="AO1817" s="89">
        <v>0.134958071278826</v>
      </c>
      <c r="AP1817" s="89">
        <v>-3.2287025835010003E-2</v>
      </c>
      <c r="AQ1817" s="89">
        <v>1</v>
      </c>
      <c r="AR1817" s="89">
        <v>-5.2194129979035601E-2</v>
      </c>
      <c r="AS1817" s="89">
        <v>-4.7312785632693803E-2</v>
      </c>
      <c r="AT1817" s="89">
        <v>39.770299999999999</v>
      </c>
      <c r="AU1817" s="89">
        <v>-0.96907800918823095</v>
      </c>
      <c r="AV1817" s="89">
        <v>42.7673253668763</v>
      </c>
      <c r="AW1817" s="89">
        <v>-0.50819539741046205</v>
      </c>
      <c r="AX1817" s="89">
        <v>-0.57474783785967798</v>
      </c>
      <c r="AY1817" s="89">
        <v>0.125</v>
      </c>
      <c r="AZ1817" s="89">
        <v>-7.1843479732459706E-2</v>
      </c>
      <c r="BA1817" s="89">
        <v>-99</v>
      </c>
      <c r="BB1817" s="89">
        <v>-99</v>
      </c>
      <c r="BC1817" s="89">
        <v>-99</v>
      </c>
      <c r="BD1817" s="89">
        <v>-99</v>
      </c>
      <c r="BE1817" s="89">
        <v>-99</v>
      </c>
      <c r="BF1817" s="89">
        <v>-99</v>
      </c>
      <c r="BG1817" s="89">
        <v>-99</v>
      </c>
      <c r="BH1817" s="89">
        <v>-99</v>
      </c>
      <c r="BI1817" s="89">
        <v>-99</v>
      </c>
      <c r="BJ1817" s="89">
        <v>-99</v>
      </c>
      <c r="BK1817" s="89">
        <v>-99</v>
      </c>
      <c r="BL1817" s="89">
        <v>-99</v>
      </c>
      <c r="BM1817" s="89">
        <v>-99</v>
      </c>
      <c r="BN1817" s="89">
        <v>-99</v>
      </c>
      <c r="BO1817" s="89">
        <v>-99</v>
      </c>
      <c r="BP1817" s="89">
        <v>-99</v>
      </c>
      <c r="BQ1817" s="89">
        <v>-99</v>
      </c>
      <c r="BR1817" s="89">
        <v>-99</v>
      </c>
      <c r="BS1817" s="89">
        <v>-99</v>
      </c>
      <c r="BT1817" s="89">
        <v>-99</v>
      </c>
      <c r="BU1817" s="89">
        <v>-99</v>
      </c>
      <c r="BV1817" s="89">
        <v>-99</v>
      </c>
      <c r="BW1817" s="89">
        <v>-99</v>
      </c>
      <c r="BX1817" s="89">
        <v>-99</v>
      </c>
      <c r="BY1817" s="89">
        <v>-99</v>
      </c>
      <c r="BZ1817" s="89">
        <v>-99</v>
      </c>
      <c r="CA1817" s="89">
        <v>-99</v>
      </c>
      <c r="CB1817" s="89">
        <v>-99</v>
      </c>
      <c r="CC1817" s="89">
        <v>-99</v>
      </c>
      <c r="CD1817" s="89">
        <v>-99</v>
      </c>
      <c r="CE1817" s="89">
        <v>-99</v>
      </c>
      <c r="CF1817" s="89">
        <v>-99</v>
      </c>
      <c r="CG1817" s="89">
        <v>-99</v>
      </c>
      <c r="CH1817" s="89">
        <v>-99</v>
      </c>
      <c r="CI1817" s="89">
        <v>-99</v>
      </c>
      <c r="CJ1817" s="89">
        <v>-99</v>
      </c>
      <c r="CK1817" s="89">
        <v>-99</v>
      </c>
      <c r="CL1817" s="89">
        <v>-99</v>
      </c>
      <c r="CM1817" s="89">
        <v>-99</v>
      </c>
      <c r="CN1817" s="89">
        <v>-99</v>
      </c>
      <c r="CO1817" s="89">
        <v>-99</v>
      </c>
      <c r="CP1817" s="89">
        <v>-99</v>
      </c>
      <c r="CQ1817" s="89">
        <v>-99</v>
      </c>
      <c r="CR1817" s="89">
        <v>-99</v>
      </c>
      <c r="CS1817" s="89">
        <v>-99</v>
      </c>
      <c r="CT1817" s="89">
        <v>-99</v>
      </c>
      <c r="CU1817" s="86">
        <v>-99</v>
      </c>
      <c r="CV1817" s="86">
        <v>-0.2757</v>
      </c>
      <c r="CW1817" s="86">
        <v>33</v>
      </c>
      <c r="CX1817" s="86">
        <v>2</v>
      </c>
      <c r="CY1817" s="86">
        <v>-0.39989999999999998</v>
      </c>
      <c r="CZ1817" s="86">
        <v>32</v>
      </c>
      <c r="DA1817" s="86">
        <v>4</v>
      </c>
      <c r="DB1817" s="86">
        <v>-0.45750000000000002</v>
      </c>
      <c r="DC1817" s="86">
        <v>25</v>
      </c>
      <c r="DD1817" s="86">
        <v>-99</v>
      </c>
      <c r="DE1817" s="86">
        <v>-99</v>
      </c>
      <c r="DF1817" s="86">
        <v>-99</v>
      </c>
      <c r="DG1817" s="86">
        <v>-99</v>
      </c>
      <c r="DH1817" s="86">
        <v>-99</v>
      </c>
    </row>
    <row r="1818" spans="1:112" x14ac:dyDescent="0.2">
      <c r="A1818" s="85">
        <f>IF(ISERROR(SEARCH('School Lookup'!$F$3,Data!J1818)),A1817,A1817+1)</f>
        <v>0</v>
      </c>
      <c r="B1818" s="85">
        <f>IF(I1818='School Lookup'!$G$13,1,0)</f>
        <v>0</v>
      </c>
      <c r="C1818" s="85">
        <f t="shared" si="28"/>
        <v>1816</v>
      </c>
      <c r="D1818" s="86" t="s">
        <v>6478</v>
      </c>
      <c r="E1818" s="86" t="s">
        <v>6598</v>
      </c>
      <c r="F1818" s="86" t="s">
        <v>2755</v>
      </c>
      <c r="G1818" s="86" t="s">
        <v>3202</v>
      </c>
      <c r="H1818" s="86" t="s">
        <v>402</v>
      </c>
      <c r="I1818" s="86" t="s">
        <v>5556</v>
      </c>
      <c r="J1818" s="86" t="s">
        <v>622</v>
      </c>
      <c r="K1818" s="86" t="s">
        <v>107</v>
      </c>
      <c r="L1818" s="86">
        <v>1</v>
      </c>
      <c r="M1818" s="86">
        <v>1</v>
      </c>
      <c r="N1818" s="89">
        <v>3.6462992125984299E-2</v>
      </c>
      <c r="O1818" s="89">
        <v>0.173315561097629</v>
      </c>
      <c r="P1818" s="89">
        <v>-99</v>
      </c>
      <c r="Q1818" s="89">
        <v>-99</v>
      </c>
      <c r="R1818" s="89">
        <v>60.629904724409499</v>
      </c>
      <c r="S1818" s="89">
        <v>0.173315561097629</v>
      </c>
      <c r="T1818" s="89">
        <v>0.19654131469035799</v>
      </c>
      <c r="U1818" s="89">
        <v>0.49803921568627502</v>
      </c>
      <c r="V1818" s="89">
        <v>9.7885282218335201E-2</v>
      </c>
      <c r="W1818" s="89">
        <v>1</v>
      </c>
      <c r="X1818" s="89">
        <v>-0.31129374999999998</v>
      </c>
      <c r="Y1818" s="89">
        <v>-0.64378813861808404</v>
      </c>
      <c r="Z1818" s="89">
        <v>-99</v>
      </c>
      <c r="AA1818" s="89">
        <v>-99</v>
      </c>
      <c r="AB1818" s="89">
        <v>49.999993750000002</v>
      </c>
      <c r="AC1818" s="89">
        <v>-0.64378813861808404</v>
      </c>
      <c r="AD1818" s="89">
        <v>-0.74822588585993299</v>
      </c>
      <c r="AE1818" s="89">
        <v>0.50196078431372504</v>
      </c>
      <c r="AF1818" s="89">
        <v>-0.37558005251008397</v>
      </c>
      <c r="AG1818" s="89">
        <v>-99</v>
      </c>
      <c r="AH1818" s="89">
        <v>-99</v>
      </c>
      <c r="AI1818" s="89">
        <v>-99</v>
      </c>
      <c r="AJ1818" s="89">
        <v>-99</v>
      </c>
      <c r="AK1818" s="89">
        <v>-99</v>
      </c>
      <c r="AL1818" s="89">
        <v>-99</v>
      </c>
      <c r="AM1818" s="89">
        <v>-99</v>
      </c>
      <c r="AN1818" s="89">
        <v>-99</v>
      </c>
      <c r="AO1818" s="89">
        <v>-99</v>
      </c>
      <c r="AP1818" s="89">
        <v>-99</v>
      </c>
      <c r="AQ1818" s="89">
        <v>-99</v>
      </c>
      <c r="AR1818" s="89">
        <v>-99</v>
      </c>
      <c r="AS1818" s="89">
        <v>-99</v>
      </c>
      <c r="AT1818" s="89">
        <v>-99</v>
      </c>
      <c r="AU1818" s="89">
        <v>-99</v>
      </c>
      <c r="AV1818" s="89">
        <v>-99</v>
      </c>
      <c r="AW1818" s="89">
        <v>-99</v>
      </c>
      <c r="AX1818" s="89">
        <v>-99</v>
      </c>
      <c r="AY1818" s="89">
        <v>-99</v>
      </c>
      <c r="AZ1818" s="89">
        <v>-99</v>
      </c>
      <c r="BA1818" s="89">
        <v>-99</v>
      </c>
      <c r="BB1818" s="89">
        <v>-99</v>
      </c>
      <c r="BC1818" s="89">
        <v>-99</v>
      </c>
      <c r="BD1818" s="89">
        <v>-99</v>
      </c>
      <c r="BE1818" s="89">
        <v>-99</v>
      </c>
      <c r="BF1818" s="89">
        <v>-99</v>
      </c>
      <c r="BG1818" s="89">
        <v>-99</v>
      </c>
      <c r="BH1818" s="89">
        <v>-99</v>
      </c>
      <c r="BI1818" s="89">
        <v>-99</v>
      </c>
      <c r="BJ1818" s="89">
        <v>-99</v>
      </c>
      <c r="BK1818" s="89">
        <v>-99</v>
      </c>
      <c r="BL1818" s="89">
        <v>-99</v>
      </c>
      <c r="BM1818" s="89">
        <v>-99</v>
      </c>
      <c r="BN1818" s="89">
        <v>-99</v>
      </c>
      <c r="BO1818" s="89">
        <v>-99</v>
      </c>
      <c r="BP1818" s="89">
        <v>-99</v>
      </c>
      <c r="BQ1818" s="89">
        <v>-99</v>
      </c>
      <c r="BR1818" s="89">
        <v>-99</v>
      </c>
      <c r="BS1818" s="89">
        <v>-99</v>
      </c>
      <c r="BT1818" s="89">
        <v>-99</v>
      </c>
      <c r="BU1818" s="89">
        <v>-99</v>
      </c>
      <c r="BV1818" s="89">
        <v>-99</v>
      </c>
      <c r="BW1818" s="89">
        <v>-99</v>
      </c>
      <c r="BX1818" s="89">
        <v>-99</v>
      </c>
      <c r="BY1818" s="89">
        <v>-99</v>
      </c>
      <c r="BZ1818" s="89">
        <v>-99</v>
      </c>
      <c r="CA1818" s="89">
        <v>-99</v>
      </c>
      <c r="CB1818" s="89">
        <v>-99</v>
      </c>
      <c r="CC1818" s="89">
        <v>-99</v>
      </c>
      <c r="CD1818" s="89">
        <v>-99</v>
      </c>
      <c r="CE1818" s="89">
        <v>-99</v>
      </c>
      <c r="CF1818" s="89">
        <v>-99</v>
      </c>
      <c r="CG1818" s="89">
        <v>-99</v>
      </c>
      <c r="CH1818" s="89">
        <v>-99</v>
      </c>
      <c r="CI1818" s="89">
        <v>-99</v>
      </c>
      <c r="CJ1818" s="89">
        <v>-99</v>
      </c>
      <c r="CK1818" s="89">
        <v>-99</v>
      </c>
      <c r="CL1818" s="89">
        <v>-99</v>
      </c>
      <c r="CM1818" s="89">
        <v>-99</v>
      </c>
      <c r="CN1818" s="89">
        <v>-99</v>
      </c>
      <c r="CO1818" s="89">
        <v>-99</v>
      </c>
      <c r="CP1818" s="89">
        <v>-99</v>
      </c>
      <c r="CQ1818" s="89">
        <v>-99</v>
      </c>
      <c r="CR1818" s="89">
        <v>-99</v>
      </c>
      <c r="CS1818" s="89">
        <v>-99</v>
      </c>
      <c r="CT1818" s="89">
        <v>-99</v>
      </c>
      <c r="CU1818" s="86">
        <v>-99</v>
      </c>
      <c r="CV1818" s="86">
        <v>-0.2777</v>
      </c>
      <c r="CW1818" s="86">
        <v>33</v>
      </c>
      <c r="CX1818" s="86">
        <v>2</v>
      </c>
      <c r="CY1818" s="86">
        <v>-0.40600000000000003</v>
      </c>
      <c r="CZ1818" s="86">
        <v>31</v>
      </c>
      <c r="DA1818" s="86">
        <v>0</v>
      </c>
      <c r="DB1818" s="86">
        <v>-99</v>
      </c>
      <c r="DC1818" s="86">
        <v>-99</v>
      </c>
      <c r="DD1818" s="86">
        <v>-99</v>
      </c>
      <c r="DE1818" s="86">
        <v>-99</v>
      </c>
      <c r="DF1818" s="86">
        <v>-99</v>
      </c>
      <c r="DG1818" s="86">
        <v>-99</v>
      </c>
      <c r="DH1818" s="86">
        <v>-99</v>
      </c>
    </row>
    <row r="1819" spans="1:112" x14ac:dyDescent="0.2">
      <c r="A1819" s="85">
        <f>IF(ISERROR(SEARCH('School Lookup'!$F$3,Data!J1819)),A1818,A1818+1)</f>
        <v>0</v>
      </c>
      <c r="B1819" s="85">
        <f>IF(I1819='School Lookup'!$G$13,1,0)</f>
        <v>0</v>
      </c>
      <c r="C1819" s="85">
        <f t="shared" si="28"/>
        <v>1817</v>
      </c>
      <c r="D1819" s="86" t="s">
        <v>6478</v>
      </c>
      <c r="E1819" s="86" t="s">
        <v>6257</v>
      </c>
      <c r="F1819" s="86" t="s">
        <v>1718</v>
      </c>
      <c r="G1819" s="86" t="s">
        <v>3148</v>
      </c>
      <c r="H1819" s="86" t="s">
        <v>597</v>
      </c>
      <c r="I1819" s="86" t="s">
        <v>4784</v>
      </c>
      <c r="J1819" s="86" t="s">
        <v>1352</v>
      </c>
      <c r="K1819" s="86" t="s">
        <v>74</v>
      </c>
      <c r="L1819" s="86">
        <v>1</v>
      </c>
      <c r="M1819" s="86">
        <v>1</v>
      </c>
      <c r="N1819" s="89">
        <v>-3.9384810126582299E-2</v>
      </c>
      <c r="O1819" s="89">
        <v>9.0672272360148992E-3</v>
      </c>
      <c r="P1819" s="89">
        <v>40.714300000000001</v>
      </c>
      <c r="Q1819" s="89">
        <v>-0.96755655582059596</v>
      </c>
      <c r="R1819" s="89">
        <v>44.484634538878801</v>
      </c>
      <c r="S1819" s="89">
        <v>-0.47924466429229001</v>
      </c>
      <c r="T1819" s="89">
        <v>-0.543897168089571</v>
      </c>
      <c r="U1819" s="89">
        <v>0.399855386840202</v>
      </c>
      <c r="V1819" s="89">
        <v>-0.21748021254774599</v>
      </c>
      <c r="W1819" s="89">
        <v>1</v>
      </c>
      <c r="X1819" s="89">
        <v>3.6392972972973003E-2</v>
      </c>
      <c r="Y1819" s="89">
        <v>0.17472147769875401</v>
      </c>
      <c r="Z1819" s="89">
        <v>43.996499999999997</v>
      </c>
      <c r="AA1819" s="89">
        <v>-0.72717616640998195</v>
      </c>
      <c r="AB1819" s="89">
        <v>49.549580720720698</v>
      </c>
      <c r="AC1819" s="89">
        <v>-0.27622734435561402</v>
      </c>
      <c r="AD1819" s="89">
        <v>-0.32025574051919298</v>
      </c>
      <c r="AE1819" s="89">
        <v>0.40130151843817802</v>
      </c>
      <c r="AF1819" s="89">
        <v>-0.12851911495889501</v>
      </c>
      <c r="AG1819" s="89">
        <v>-99</v>
      </c>
      <c r="AH1819" s="89">
        <v>-99</v>
      </c>
      <c r="AI1819" s="89">
        <v>-99</v>
      </c>
      <c r="AJ1819" s="89">
        <v>-99</v>
      </c>
      <c r="AK1819" s="89">
        <v>-99</v>
      </c>
      <c r="AL1819" s="89">
        <v>-99</v>
      </c>
      <c r="AM1819" s="89">
        <v>-99</v>
      </c>
      <c r="AN1819" s="89">
        <v>-99</v>
      </c>
      <c r="AO1819" s="89">
        <v>-99</v>
      </c>
      <c r="AP1819" s="89">
        <v>-99</v>
      </c>
      <c r="AQ1819" s="89">
        <v>1</v>
      </c>
      <c r="AR1819" s="89">
        <v>0.12778218181818199</v>
      </c>
      <c r="AS1819" s="89">
        <v>0.357240844819737</v>
      </c>
      <c r="AT1819" s="89">
        <v>-99</v>
      </c>
      <c r="AU1819" s="89">
        <v>-99</v>
      </c>
      <c r="AV1819" s="89">
        <v>48.363635636363597</v>
      </c>
      <c r="AW1819" s="89">
        <v>0.357240844819737</v>
      </c>
      <c r="AX1819" s="89">
        <v>0.33724453049576297</v>
      </c>
      <c r="AY1819" s="89">
        <v>0.19884309472162001</v>
      </c>
      <c r="AZ1819" s="89">
        <v>6.7058746121717194E-2</v>
      </c>
      <c r="BA1819" s="89">
        <v>-99</v>
      </c>
      <c r="BB1819" s="89">
        <v>-99</v>
      </c>
      <c r="BC1819" s="89">
        <v>-99</v>
      </c>
      <c r="BD1819" s="89">
        <v>-99</v>
      </c>
      <c r="BE1819" s="89">
        <v>-99</v>
      </c>
      <c r="BF1819" s="89">
        <v>-99</v>
      </c>
      <c r="BG1819" s="89">
        <v>-99</v>
      </c>
      <c r="BH1819" s="89">
        <v>-99</v>
      </c>
      <c r="BI1819" s="89">
        <v>-99</v>
      </c>
      <c r="BJ1819" s="89">
        <v>-99</v>
      </c>
      <c r="BK1819" s="89">
        <v>-99</v>
      </c>
      <c r="BL1819" s="89">
        <v>-99</v>
      </c>
      <c r="BM1819" s="89">
        <v>-99</v>
      </c>
      <c r="BN1819" s="89">
        <v>-99</v>
      </c>
      <c r="BO1819" s="89">
        <v>-99</v>
      </c>
      <c r="BP1819" s="89">
        <v>-99</v>
      </c>
      <c r="BQ1819" s="89">
        <v>-99</v>
      </c>
      <c r="BR1819" s="89">
        <v>-99</v>
      </c>
      <c r="BS1819" s="89">
        <v>-99</v>
      </c>
      <c r="BT1819" s="89">
        <v>-99</v>
      </c>
      <c r="BU1819" s="89">
        <v>-99</v>
      </c>
      <c r="BV1819" s="89">
        <v>-99</v>
      </c>
      <c r="BW1819" s="89">
        <v>-99</v>
      </c>
      <c r="BX1819" s="89">
        <v>-99</v>
      </c>
      <c r="BY1819" s="89">
        <v>-99</v>
      </c>
      <c r="BZ1819" s="89">
        <v>-99</v>
      </c>
      <c r="CA1819" s="89">
        <v>-99</v>
      </c>
      <c r="CB1819" s="89">
        <v>-99</v>
      </c>
      <c r="CC1819" s="89">
        <v>-99</v>
      </c>
      <c r="CD1819" s="89">
        <v>-99</v>
      </c>
      <c r="CE1819" s="89">
        <v>-99</v>
      </c>
      <c r="CF1819" s="89">
        <v>-99</v>
      </c>
      <c r="CG1819" s="89">
        <v>-99</v>
      </c>
      <c r="CH1819" s="89">
        <v>-99</v>
      </c>
      <c r="CI1819" s="89">
        <v>-99</v>
      </c>
      <c r="CJ1819" s="89">
        <v>-99</v>
      </c>
      <c r="CK1819" s="89">
        <v>-99</v>
      </c>
      <c r="CL1819" s="89">
        <v>-99</v>
      </c>
      <c r="CM1819" s="89">
        <v>-99</v>
      </c>
      <c r="CN1819" s="89">
        <v>-99</v>
      </c>
      <c r="CO1819" s="89">
        <v>-99</v>
      </c>
      <c r="CP1819" s="89">
        <v>-99</v>
      </c>
      <c r="CQ1819" s="89">
        <v>-99</v>
      </c>
      <c r="CR1819" s="89">
        <v>-99</v>
      </c>
      <c r="CS1819" s="89">
        <v>-99</v>
      </c>
      <c r="CT1819" s="89">
        <v>-99</v>
      </c>
      <c r="CU1819" s="86">
        <v>-99</v>
      </c>
      <c r="CV1819" s="86">
        <v>-0.27889999999999998</v>
      </c>
      <c r="CW1819" s="86">
        <v>33</v>
      </c>
      <c r="CX1819" s="86">
        <v>2</v>
      </c>
      <c r="CY1819" s="86">
        <v>0.21049999999999999</v>
      </c>
      <c r="CZ1819" s="86">
        <v>62</v>
      </c>
      <c r="DA1819" s="86">
        <v>2</v>
      </c>
      <c r="DB1819" s="86">
        <v>-0.67869999999999997</v>
      </c>
      <c r="DC1819" s="86">
        <v>17</v>
      </c>
      <c r="DD1819" s="86">
        <v>-99</v>
      </c>
      <c r="DE1819" s="86">
        <v>-99</v>
      </c>
      <c r="DF1819" s="86">
        <v>-99</v>
      </c>
      <c r="DG1819" s="86">
        <v>-99</v>
      </c>
      <c r="DH1819" s="86">
        <v>-99</v>
      </c>
    </row>
    <row r="1820" spans="1:112" x14ac:dyDescent="0.2">
      <c r="A1820" s="85">
        <f>IF(ISERROR(SEARCH('School Lookup'!$F$3,Data!J1820)),A1819,A1819+1)</f>
        <v>0</v>
      </c>
      <c r="B1820" s="85">
        <f>IF(I1820='School Lookup'!$G$13,1,0)</f>
        <v>0</v>
      </c>
      <c r="C1820" s="85">
        <f t="shared" si="28"/>
        <v>1818</v>
      </c>
      <c r="D1820" s="86" t="s">
        <v>6478</v>
      </c>
      <c r="E1820" s="86" t="s">
        <v>6523</v>
      </c>
      <c r="F1820" s="86" t="s">
        <v>2747</v>
      </c>
      <c r="G1820" s="86" t="s">
        <v>3081</v>
      </c>
      <c r="H1820" s="86" t="s">
        <v>183</v>
      </c>
      <c r="I1820" s="86" t="s">
        <v>4341</v>
      </c>
      <c r="J1820" s="86" t="s">
        <v>184</v>
      </c>
      <c r="K1820" s="86" t="s">
        <v>114</v>
      </c>
      <c r="L1820" s="86">
        <v>1</v>
      </c>
      <c r="M1820" s="86">
        <v>1</v>
      </c>
      <c r="N1820" s="89">
        <v>-7.6569587628865995E-2</v>
      </c>
      <c r="O1820" s="89">
        <v>-7.1456368285281305E-2</v>
      </c>
      <c r="P1820" s="89">
        <v>44.683500000000002</v>
      </c>
      <c r="Q1820" s="89">
        <v>-0.54653790780123701</v>
      </c>
      <c r="R1820" s="89">
        <v>51.8040989690722</v>
      </c>
      <c r="S1820" s="89">
        <v>-0.30899713804325901</v>
      </c>
      <c r="T1820" s="89">
        <v>-0.35072293661147802</v>
      </c>
      <c r="U1820" s="89">
        <v>0.40207253886010402</v>
      </c>
      <c r="V1820" s="89">
        <v>-0.141016061559848</v>
      </c>
      <c r="W1820" s="89">
        <v>1</v>
      </c>
      <c r="X1820" s="89">
        <v>3.2047422680412399E-2</v>
      </c>
      <c r="Y1820" s="89">
        <v>0.16449136401412601</v>
      </c>
      <c r="Z1820" s="89">
        <v>40.492600000000003</v>
      </c>
      <c r="AA1820" s="89">
        <v>-1.1641228657564999</v>
      </c>
      <c r="AB1820" s="89">
        <v>48.711317525773197</v>
      </c>
      <c r="AC1820" s="89">
        <v>-0.49981575087118502</v>
      </c>
      <c r="AD1820" s="89">
        <v>-0.58059134846937899</v>
      </c>
      <c r="AE1820" s="89">
        <v>0.40207253886010402</v>
      </c>
      <c r="AF1820" s="89">
        <v>-0.23343983751929401</v>
      </c>
      <c r="AG1820" s="89">
        <v>1</v>
      </c>
      <c r="AH1820" s="89">
        <v>0.42335760869565198</v>
      </c>
      <c r="AI1820" s="89">
        <v>0.96814234135740196</v>
      </c>
      <c r="AJ1820" s="89">
        <v>-99</v>
      </c>
      <c r="AK1820" s="89">
        <v>-99</v>
      </c>
      <c r="AL1820" s="89">
        <v>54.347808695652198</v>
      </c>
      <c r="AM1820" s="89">
        <v>0.96814234135740196</v>
      </c>
      <c r="AN1820" s="89">
        <v>0.97387397206123705</v>
      </c>
      <c r="AO1820" s="89">
        <v>9.5336787564766795E-2</v>
      </c>
      <c r="AP1820" s="89">
        <v>9.2846015989257805E-2</v>
      </c>
      <c r="AQ1820" s="89">
        <v>1</v>
      </c>
      <c r="AR1820" s="89">
        <v>-1.2039175257732E-2</v>
      </c>
      <c r="AS1820" s="89">
        <v>4.2948163438535601E-2</v>
      </c>
      <c r="AT1820" s="89">
        <v>-99</v>
      </c>
      <c r="AU1820" s="89">
        <v>-99</v>
      </c>
      <c r="AV1820" s="89">
        <v>55.670120618556702</v>
      </c>
      <c r="AW1820" s="89">
        <v>4.2948163438535601E-2</v>
      </c>
      <c r="AX1820" s="89">
        <v>6.0444803210889797E-3</v>
      </c>
      <c r="AY1820" s="89">
        <v>0.10051813471502601</v>
      </c>
      <c r="AZ1820" s="89">
        <v>6.0757988719754602E-4</v>
      </c>
      <c r="BA1820" s="89">
        <v>-99</v>
      </c>
      <c r="BB1820" s="89">
        <v>-99</v>
      </c>
      <c r="BC1820" s="89">
        <v>-99</v>
      </c>
      <c r="BD1820" s="89">
        <v>-99</v>
      </c>
      <c r="BE1820" s="89">
        <v>-99</v>
      </c>
      <c r="BF1820" s="89">
        <v>-99</v>
      </c>
      <c r="BG1820" s="89">
        <v>-99</v>
      </c>
      <c r="BH1820" s="89">
        <v>-99</v>
      </c>
      <c r="BI1820" s="89">
        <v>-99</v>
      </c>
      <c r="BJ1820" s="89">
        <v>-99</v>
      </c>
      <c r="BK1820" s="89">
        <v>-99</v>
      </c>
      <c r="BL1820" s="89">
        <v>-99</v>
      </c>
      <c r="BM1820" s="89">
        <v>-99</v>
      </c>
      <c r="BN1820" s="89">
        <v>-99</v>
      </c>
      <c r="BO1820" s="89">
        <v>-99</v>
      </c>
      <c r="BP1820" s="89">
        <v>-99</v>
      </c>
      <c r="BQ1820" s="89">
        <v>-99</v>
      </c>
      <c r="BR1820" s="89">
        <v>-99</v>
      </c>
      <c r="BS1820" s="89">
        <v>-99</v>
      </c>
      <c r="BT1820" s="89">
        <v>-99</v>
      </c>
      <c r="BU1820" s="89">
        <v>-99</v>
      </c>
      <c r="BV1820" s="89">
        <v>-99</v>
      </c>
      <c r="BW1820" s="89">
        <v>-99</v>
      </c>
      <c r="BX1820" s="89">
        <v>-99</v>
      </c>
      <c r="BY1820" s="89">
        <v>-99</v>
      </c>
      <c r="BZ1820" s="89">
        <v>-99</v>
      </c>
      <c r="CA1820" s="89">
        <v>-99</v>
      </c>
      <c r="CB1820" s="89">
        <v>-99</v>
      </c>
      <c r="CC1820" s="89">
        <v>-99</v>
      </c>
      <c r="CD1820" s="89">
        <v>-99</v>
      </c>
      <c r="CE1820" s="89">
        <v>-99</v>
      </c>
      <c r="CF1820" s="89">
        <v>-99</v>
      </c>
      <c r="CG1820" s="89">
        <v>-99</v>
      </c>
      <c r="CH1820" s="89">
        <v>-99</v>
      </c>
      <c r="CI1820" s="89">
        <v>-99</v>
      </c>
      <c r="CJ1820" s="89">
        <v>-99</v>
      </c>
      <c r="CK1820" s="89">
        <v>-99</v>
      </c>
      <c r="CL1820" s="89">
        <v>-99</v>
      </c>
      <c r="CM1820" s="89">
        <v>-99</v>
      </c>
      <c r="CN1820" s="89">
        <v>-99</v>
      </c>
      <c r="CO1820" s="89">
        <v>-99</v>
      </c>
      <c r="CP1820" s="89">
        <v>-99</v>
      </c>
      <c r="CQ1820" s="89">
        <v>-99</v>
      </c>
      <c r="CR1820" s="89">
        <v>-99</v>
      </c>
      <c r="CS1820" s="89">
        <v>-99</v>
      </c>
      <c r="CT1820" s="89">
        <v>-99</v>
      </c>
      <c r="CU1820" s="86">
        <v>-99</v>
      </c>
      <c r="CV1820" s="86">
        <v>-0.28100000000000003</v>
      </c>
      <c r="CW1820" s="86">
        <v>33</v>
      </c>
      <c r="CX1820" s="86">
        <v>2</v>
      </c>
      <c r="CY1820" s="86">
        <v>3.1099999999999999E-2</v>
      </c>
      <c r="CZ1820" s="86">
        <v>53</v>
      </c>
      <c r="DA1820" s="86">
        <v>2</v>
      </c>
      <c r="DB1820" s="86">
        <v>-0.68779999999999997</v>
      </c>
      <c r="DC1820" s="86">
        <v>16</v>
      </c>
      <c r="DD1820" s="86">
        <v>-99</v>
      </c>
      <c r="DE1820" s="86">
        <v>-99</v>
      </c>
      <c r="DF1820" s="86">
        <v>-99</v>
      </c>
      <c r="DG1820" s="86">
        <v>-99</v>
      </c>
      <c r="DH1820" s="86">
        <v>-99</v>
      </c>
    </row>
    <row r="1821" spans="1:112" x14ac:dyDescent="0.2">
      <c r="A1821" s="85">
        <f>IF(ISERROR(SEARCH('School Lookup'!$F$3,Data!J1821)),A1820,A1820+1)</f>
        <v>0</v>
      </c>
      <c r="B1821" s="85">
        <f>IF(I1821='School Lookup'!$G$13,1,0)</f>
        <v>0</v>
      </c>
      <c r="C1821" s="85">
        <f t="shared" si="28"/>
        <v>1819</v>
      </c>
      <c r="D1821" s="86" t="s">
        <v>6478</v>
      </c>
      <c r="E1821" s="86" t="s">
        <v>6742</v>
      </c>
      <c r="F1821" s="86" t="s">
        <v>2769</v>
      </c>
      <c r="G1821" s="86" t="s">
        <v>3116</v>
      </c>
      <c r="H1821" s="86" t="s">
        <v>1571</v>
      </c>
      <c r="I1821" s="86" t="s">
        <v>4371</v>
      </c>
      <c r="J1821" s="86" t="s">
        <v>1572</v>
      </c>
      <c r="K1821" s="86" t="s">
        <v>258</v>
      </c>
      <c r="L1821" s="86">
        <v>1</v>
      </c>
      <c r="M1821" s="86">
        <v>1</v>
      </c>
      <c r="N1821" s="89">
        <v>-0.12138760330578501</v>
      </c>
      <c r="O1821" s="89">
        <v>-0.16850973282978399</v>
      </c>
      <c r="P1821" s="89">
        <v>-99</v>
      </c>
      <c r="Q1821" s="89">
        <v>-99</v>
      </c>
      <c r="R1821" s="89">
        <v>44.628096694214904</v>
      </c>
      <c r="S1821" s="89">
        <v>-0.16850973282978399</v>
      </c>
      <c r="T1821" s="89">
        <v>-0.191316529174066</v>
      </c>
      <c r="U1821" s="89">
        <v>0.5</v>
      </c>
      <c r="V1821" s="89">
        <v>-9.5658264587032901E-2</v>
      </c>
      <c r="W1821" s="89">
        <v>1</v>
      </c>
      <c r="X1821" s="89">
        <v>-0.17373636363636399</v>
      </c>
      <c r="Y1821" s="89">
        <v>-0.319956263269772</v>
      </c>
      <c r="Z1821" s="89">
        <v>-99</v>
      </c>
      <c r="AA1821" s="89">
        <v>-99</v>
      </c>
      <c r="AB1821" s="89">
        <v>42.975184297520698</v>
      </c>
      <c r="AC1821" s="89">
        <v>-0.319956263269772</v>
      </c>
      <c r="AD1821" s="89">
        <v>-0.371171594645685</v>
      </c>
      <c r="AE1821" s="89">
        <v>0.5</v>
      </c>
      <c r="AF1821" s="89">
        <v>-0.185585797322842</v>
      </c>
      <c r="AG1821" s="89">
        <v>-99</v>
      </c>
      <c r="AH1821" s="89">
        <v>-99</v>
      </c>
      <c r="AI1821" s="89">
        <v>-99</v>
      </c>
      <c r="AJ1821" s="89">
        <v>-99</v>
      </c>
      <c r="AK1821" s="89">
        <v>-99</v>
      </c>
      <c r="AL1821" s="89">
        <v>-99</v>
      </c>
      <c r="AM1821" s="89">
        <v>-99</v>
      </c>
      <c r="AN1821" s="89">
        <v>-99</v>
      </c>
      <c r="AO1821" s="89">
        <v>-99</v>
      </c>
      <c r="AP1821" s="89">
        <v>-99</v>
      </c>
      <c r="AQ1821" s="89">
        <v>-99</v>
      </c>
      <c r="AR1821" s="89">
        <v>-99</v>
      </c>
      <c r="AS1821" s="89">
        <v>-99</v>
      </c>
      <c r="AT1821" s="89">
        <v>-99</v>
      </c>
      <c r="AU1821" s="89">
        <v>-99</v>
      </c>
      <c r="AV1821" s="89">
        <v>-99</v>
      </c>
      <c r="AW1821" s="89">
        <v>-99</v>
      </c>
      <c r="AX1821" s="89">
        <v>-99</v>
      </c>
      <c r="AY1821" s="89">
        <v>-99</v>
      </c>
      <c r="AZ1821" s="89">
        <v>-99</v>
      </c>
      <c r="BA1821" s="89">
        <v>-99</v>
      </c>
      <c r="BB1821" s="89">
        <v>-99</v>
      </c>
      <c r="BC1821" s="89">
        <v>-99</v>
      </c>
      <c r="BD1821" s="89">
        <v>-99</v>
      </c>
      <c r="BE1821" s="89">
        <v>-99</v>
      </c>
      <c r="BF1821" s="89">
        <v>-99</v>
      </c>
      <c r="BG1821" s="89">
        <v>-99</v>
      </c>
      <c r="BH1821" s="89">
        <v>-99</v>
      </c>
      <c r="BI1821" s="89">
        <v>-99</v>
      </c>
      <c r="BJ1821" s="89">
        <v>-99</v>
      </c>
      <c r="BK1821" s="89">
        <v>-99</v>
      </c>
      <c r="BL1821" s="89">
        <v>-99</v>
      </c>
      <c r="BM1821" s="89">
        <v>-99</v>
      </c>
      <c r="BN1821" s="89">
        <v>-99</v>
      </c>
      <c r="BO1821" s="89">
        <v>-99</v>
      </c>
      <c r="BP1821" s="89">
        <v>-99</v>
      </c>
      <c r="BQ1821" s="89">
        <v>-99</v>
      </c>
      <c r="BR1821" s="89">
        <v>-99</v>
      </c>
      <c r="BS1821" s="89">
        <v>-99</v>
      </c>
      <c r="BT1821" s="89">
        <v>-99</v>
      </c>
      <c r="BU1821" s="89">
        <v>-99</v>
      </c>
      <c r="BV1821" s="89">
        <v>-99</v>
      </c>
      <c r="BW1821" s="89">
        <v>-99</v>
      </c>
      <c r="BX1821" s="89">
        <v>-99</v>
      </c>
      <c r="BY1821" s="89">
        <v>-99</v>
      </c>
      <c r="BZ1821" s="89">
        <v>-99</v>
      </c>
      <c r="CA1821" s="89">
        <v>-99</v>
      </c>
      <c r="CB1821" s="89">
        <v>-99</v>
      </c>
      <c r="CC1821" s="89">
        <v>-99</v>
      </c>
      <c r="CD1821" s="89">
        <v>-99</v>
      </c>
      <c r="CE1821" s="89">
        <v>-99</v>
      </c>
      <c r="CF1821" s="89">
        <v>-99</v>
      </c>
      <c r="CG1821" s="89">
        <v>-99</v>
      </c>
      <c r="CH1821" s="89">
        <v>-99</v>
      </c>
      <c r="CI1821" s="89">
        <v>-99</v>
      </c>
      <c r="CJ1821" s="89">
        <v>-99</v>
      </c>
      <c r="CK1821" s="89">
        <v>-99</v>
      </c>
      <c r="CL1821" s="89">
        <v>-99</v>
      </c>
      <c r="CM1821" s="89">
        <v>-99</v>
      </c>
      <c r="CN1821" s="89">
        <v>-99</v>
      </c>
      <c r="CO1821" s="89">
        <v>-99</v>
      </c>
      <c r="CP1821" s="89">
        <v>-99</v>
      </c>
      <c r="CQ1821" s="89">
        <v>-99</v>
      </c>
      <c r="CR1821" s="89">
        <v>-99</v>
      </c>
      <c r="CS1821" s="89">
        <v>-99</v>
      </c>
      <c r="CT1821" s="89">
        <v>-99</v>
      </c>
      <c r="CU1821" s="86">
        <v>-99</v>
      </c>
      <c r="CV1821" s="86">
        <v>-0.28120000000000001</v>
      </c>
      <c r="CW1821" s="86">
        <v>33</v>
      </c>
      <c r="CX1821" s="86">
        <v>2</v>
      </c>
      <c r="CY1821" s="86">
        <v>-0.62050000000000005</v>
      </c>
      <c r="CZ1821" s="86">
        <v>23</v>
      </c>
      <c r="DA1821" s="86">
        <v>0</v>
      </c>
      <c r="DB1821" s="86">
        <v>-99</v>
      </c>
      <c r="DC1821" s="86">
        <v>-99</v>
      </c>
      <c r="DD1821" s="86">
        <v>-99</v>
      </c>
      <c r="DE1821" s="86">
        <v>-99</v>
      </c>
      <c r="DF1821" s="86">
        <v>-99</v>
      </c>
      <c r="DG1821" s="86">
        <v>-99</v>
      </c>
      <c r="DH1821" s="86">
        <v>-99</v>
      </c>
    </row>
    <row r="1822" spans="1:112" x14ac:dyDescent="0.2">
      <c r="A1822" s="85">
        <f>IF(ISERROR(SEARCH('School Lookup'!$F$3,Data!J1822)),A1821,A1821+1)</f>
        <v>0</v>
      </c>
      <c r="B1822" s="85">
        <f>IF(I1822='School Lookup'!$G$13,1,0)</f>
        <v>0</v>
      </c>
      <c r="C1822" s="85">
        <f t="shared" si="28"/>
        <v>1820</v>
      </c>
      <c r="D1822" s="86" t="s">
        <v>6478</v>
      </c>
      <c r="E1822" s="86" t="s">
        <v>6760</v>
      </c>
      <c r="F1822" s="86" t="s">
        <v>2767</v>
      </c>
      <c r="G1822" s="86" t="s">
        <v>2866</v>
      </c>
      <c r="H1822" s="86" t="s">
        <v>731</v>
      </c>
      <c r="I1822" s="86" t="s">
        <v>4863</v>
      </c>
      <c r="J1822" s="86" t="s">
        <v>1567</v>
      </c>
      <c r="K1822" s="86" t="s">
        <v>26</v>
      </c>
      <c r="L1822" s="86">
        <v>1</v>
      </c>
      <c r="M1822" s="86">
        <v>1</v>
      </c>
      <c r="N1822" s="89">
        <v>-6.0245398773006104E-3</v>
      </c>
      <c r="O1822" s="89">
        <v>8.1308856431437898E-2</v>
      </c>
      <c r="P1822" s="89">
        <v>43.915100000000002</v>
      </c>
      <c r="Q1822" s="89">
        <v>-0.62804318068697595</v>
      </c>
      <c r="R1822" s="89">
        <v>53.680995705521497</v>
      </c>
      <c r="S1822" s="89">
        <v>-0.27336716212776901</v>
      </c>
      <c r="T1822" s="89">
        <v>-0.31029478257774501</v>
      </c>
      <c r="U1822" s="89">
        <v>0.37471264367816098</v>
      </c>
      <c r="V1822" s="89">
        <v>-0.116271378299247</v>
      </c>
      <c r="W1822" s="89">
        <v>1</v>
      </c>
      <c r="X1822" s="89">
        <v>-6.3585365853658496E-2</v>
      </c>
      <c r="Y1822" s="89">
        <v>-6.06433675655337E-2</v>
      </c>
      <c r="Z1822" s="89">
        <v>46.632100000000001</v>
      </c>
      <c r="AA1822" s="89">
        <v>-0.39850904668691001</v>
      </c>
      <c r="AB1822" s="89">
        <v>51.524397560975601</v>
      </c>
      <c r="AC1822" s="89">
        <v>-0.22957620712622201</v>
      </c>
      <c r="AD1822" s="89">
        <v>-0.26593739565753399</v>
      </c>
      <c r="AE1822" s="89">
        <v>0.377011494252874</v>
      </c>
      <c r="AF1822" s="89">
        <v>-0.10026145491456501</v>
      </c>
      <c r="AG1822" s="89">
        <v>1</v>
      </c>
      <c r="AH1822" s="89">
        <v>-1.14460176991151E-2</v>
      </c>
      <c r="AI1822" s="89">
        <v>3.2402990636065297E-2</v>
      </c>
      <c r="AJ1822" s="89">
        <v>-99</v>
      </c>
      <c r="AK1822" s="89">
        <v>-99</v>
      </c>
      <c r="AL1822" s="89">
        <v>56.637133628318601</v>
      </c>
      <c r="AM1822" s="89">
        <v>3.2402990636065297E-2</v>
      </c>
      <c r="AN1822" s="89">
        <v>-9.1608474765282697E-3</v>
      </c>
      <c r="AO1822" s="89">
        <v>0.129885057471264</v>
      </c>
      <c r="AP1822" s="89">
        <v>-1.1898572009743601E-3</v>
      </c>
      <c r="AQ1822" s="89">
        <v>1</v>
      </c>
      <c r="AR1822" s="89">
        <v>-0.244283495145631</v>
      </c>
      <c r="AS1822" s="89">
        <v>-0.47909433106744298</v>
      </c>
      <c r="AT1822" s="89">
        <v>-99</v>
      </c>
      <c r="AU1822" s="89">
        <v>-99</v>
      </c>
      <c r="AV1822" s="89">
        <v>45.631051456310701</v>
      </c>
      <c r="AW1822" s="89">
        <v>-0.47909433106744298</v>
      </c>
      <c r="AX1822" s="89">
        <v>-0.54408128020842195</v>
      </c>
      <c r="AY1822" s="89">
        <v>0.118390804597701</v>
      </c>
      <c r="AZ1822" s="89">
        <v>-6.4414220530422298E-2</v>
      </c>
      <c r="BA1822" s="89">
        <v>-99</v>
      </c>
      <c r="BB1822" s="89">
        <v>-99</v>
      </c>
      <c r="BC1822" s="89">
        <v>-99</v>
      </c>
      <c r="BD1822" s="89">
        <v>-99</v>
      </c>
      <c r="BE1822" s="89">
        <v>-99</v>
      </c>
      <c r="BF1822" s="89">
        <v>-99</v>
      </c>
      <c r="BG1822" s="89">
        <v>-99</v>
      </c>
      <c r="BH1822" s="89">
        <v>-99</v>
      </c>
      <c r="BI1822" s="89">
        <v>-99</v>
      </c>
      <c r="BJ1822" s="89">
        <v>-99</v>
      </c>
      <c r="BK1822" s="89">
        <v>-99</v>
      </c>
      <c r="BL1822" s="89">
        <v>-99</v>
      </c>
      <c r="BM1822" s="89">
        <v>-99</v>
      </c>
      <c r="BN1822" s="89">
        <v>-99</v>
      </c>
      <c r="BO1822" s="89">
        <v>-99</v>
      </c>
      <c r="BP1822" s="89">
        <v>-99</v>
      </c>
      <c r="BQ1822" s="89">
        <v>-99</v>
      </c>
      <c r="BR1822" s="89">
        <v>-99</v>
      </c>
      <c r="BS1822" s="89">
        <v>-99</v>
      </c>
      <c r="BT1822" s="89">
        <v>-99</v>
      </c>
      <c r="BU1822" s="89">
        <v>-99</v>
      </c>
      <c r="BV1822" s="89">
        <v>-99</v>
      </c>
      <c r="BW1822" s="89">
        <v>-99</v>
      </c>
      <c r="BX1822" s="89">
        <v>-99</v>
      </c>
      <c r="BY1822" s="89">
        <v>-99</v>
      </c>
      <c r="BZ1822" s="89">
        <v>-99</v>
      </c>
      <c r="CA1822" s="89">
        <v>-99</v>
      </c>
      <c r="CB1822" s="89">
        <v>-99</v>
      </c>
      <c r="CC1822" s="89">
        <v>-99</v>
      </c>
      <c r="CD1822" s="89">
        <v>-99</v>
      </c>
      <c r="CE1822" s="89">
        <v>-99</v>
      </c>
      <c r="CF1822" s="89">
        <v>-99</v>
      </c>
      <c r="CG1822" s="89">
        <v>-99</v>
      </c>
      <c r="CH1822" s="89">
        <v>-99</v>
      </c>
      <c r="CI1822" s="89">
        <v>-99</v>
      </c>
      <c r="CJ1822" s="89">
        <v>-99</v>
      </c>
      <c r="CK1822" s="89">
        <v>-99</v>
      </c>
      <c r="CL1822" s="89">
        <v>-99</v>
      </c>
      <c r="CM1822" s="89">
        <v>-99</v>
      </c>
      <c r="CN1822" s="89">
        <v>-99</v>
      </c>
      <c r="CO1822" s="89">
        <v>-99</v>
      </c>
      <c r="CP1822" s="89">
        <v>-99</v>
      </c>
      <c r="CQ1822" s="89">
        <v>-99</v>
      </c>
      <c r="CR1822" s="89">
        <v>-99</v>
      </c>
      <c r="CS1822" s="89">
        <v>-99</v>
      </c>
      <c r="CT1822" s="89">
        <v>-99</v>
      </c>
      <c r="CU1822" s="86">
        <v>-99</v>
      </c>
      <c r="CV1822" s="86">
        <v>-0.28210000000000002</v>
      </c>
      <c r="CW1822" s="86">
        <v>32</v>
      </c>
      <c r="CX1822" s="86">
        <v>2</v>
      </c>
      <c r="CY1822" s="86">
        <v>-1.2130000000000001</v>
      </c>
      <c r="CZ1822" s="86">
        <v>7</v>
      </c>
      <c r="DA1822" s="86">
        <v>2</v>
      </c>
      <c r="DB1822" s="86">
        <v>-0.3856</v>
      </c>
      <c r="DC1822" s="86">
        <v>28</v>
      </c>
      <c r="DD1822" s="86">
        <v>-99</v>
      </c>
      <c r="DE1822" s="86">
        <v>-99</v>
      </c>
      <c r="DF1822" s="86">
        <v>-99</v>
      </c>
      <c r="DG1822" s="86">
        <v>-99</v>
      </c>
      <c r="DH1822" s="86">
        <v>-99</v>
      </c>
    </row>
    <row r="1823" spans="1:112" x14ac:dyDescent="0.2">
      <c r="A1823" s="85">
        <f>IF(ISERROR(SEARCH('School Lookup'!$F$3,Data!J1823)),A1822,A1822+1)</f>
        <v>0</v>
      </c>
      <c r="B1823" s="85">
        <f>IF(I1823='School Lookup'!$G$13,1,0)</f>
        <v>0</v>
      </c>
      <c r="C1823" s="85">
        <f t="shared" si="28"/>
        <v>1821</v>
      </c>
      <c r="D1823" s="86" t="s">
        <v>6478</v>
      </c>
      <c r="E1823" s="86" t="s">
        <v>6499</v>
      </c>
      <c r="F1823" s="86" t="s">
        <v>2742</v>
      </c>
      <c r="G1823" s="86" t="s">
        <v>3014</v>
      </c>
      <c r="H1823" s="86" t="s">
        <v>507</v>
      </c>
      <c r="I1823" s="86" t="s">
        <v>5518</v>
      </c>
      <c r="J1823" s="86" t="s">
        <v>6113</v>
      </c>
      <c r="K1823" s="86" t="s">
        <v>280</v>
      </c>
      <c r="L1823" s="86">
        <v>1</v>
      </c>
      <c r="M1823" s="86">
        <v>-99</v>
      </c>
      <c r="N1823" s="89">
        <v>-99</v>
      </c>
      <c r="O1823" s="89">
        <v>-99</v>
      </c>
      <c r="P1823" s="89">
        <v>-99</v>
      </c>
      <c r="Q1823" s="89">
        <v>-99</v>
      </c>
      <c r="R1823" s="89">
        <v>-99</v>
      </c>
      <c r="S1823" s="89">
        <v>-99</v>
      </c>
      <c r="T1823" s="89">
        <v>-99</v>
      </c>
      <c r="U1823" s="89">
        <v>-99</v>
      </c>
      <c r="V1823" s="89">
        <v>-99</v>
      </c>
      <c r="W1823" s="89">
        <v>-99</v>
      </c>
      <c r="X1823" s="89">
        <v>-99</v>
      </c>
      <c r="Y1823" s="89">
        <v>-99</v>
      </c>
      <c r="Z1823" s="89">
        <v>-99</v>
      </c>
      <c r="AA1823" s="89">
        <v>-99</v>
      </c>
      <c r="AB1823" s="89">
        <v>-99</v>
      </c>
      <c r="AC1823" s="89">
        <v>-99</v>
      </c>
      <c r="AD1823" s="89">
        <v>-99</v>
      </c>
      <c r="AE1823" s="89">
        <v>-99</v>
      </c>
      <c r="AF1823" s="89">
        <v>-99</v>
      </c>
      <c r="AG1823" s="89">
        <v>-99</v>
      </c>
      <c r="AH1823" s="89">
        <v>-99</v>
      </c>
      <c r="AI1823" s="89">
        <v>-99</v>
      </c>
      <c r="AJ1823" s="89">
        <v>-99</v>
      </c>
      <c r="AK1823" s="89">
        <v>-99</v>
      </c>
      <c r="AL1823" s="89">
        <v>-99</v>
      </c>
      <c r="AM1823" s="89">
        <v>-99</v>
      </c>
      <c r="AN1823" s="89">
        <v>-99</v>
      </c>
      <c r="AO1823" s="89">
        <v>-99</v>
      </c>
      <c r="AP1823" s="89">
        <v>-99</v>
      </c>
      <c r="AQ1823" s="89">
        <v>-99</v>
      </c>
      <c r="AR1823" s="89">
        <v>-99</v>
      </c>
      <c r="AS1823" s="89">
        <v>-99</v>
      </c>
      <c r="AT1823" s="89">
        <v>-99</v>
      </c>
      <c r="AU1823" s="89">
        <v>-99</v>
      </c>
      <c r="AV1823" s="89">
        <v>-99</v>
      </c>
      <c r="AW1823" s="89">
        <v>-99</v>
      </c>
      <c r="AX1823" s="89">
        <v>-99</v>
      </c>
      <c r="AY1823" s="89">
        <v>-99</v>
      </c>
      <c r="AZ1823" s="89">
        <v>-99</v>
      </c>
      <c r="BA1823" s="89">
        <v>1</v>
      </c>
      <c r="BB1823" s="89">
        <v>-0.305034990791897</v>
      </c>
      <c r="BC1823" s="89">
        <v>-0.461937559069516</v>
      </c>
      <c r="BD1823" s="89">
        <v>43.1111</v>
      </c>
      <c r="BE1823" s="89">
        <v>-0.51823298489722103</v>
      </c>
      <c r="BF1823" s="89">
        <v>50.828692449355401</v>
      </c>
      <c r="BG1823" s="89">
        <v>-0.49008527198336799</v>
      </c>
      <c r="BH1823" s="89">
        <v>-0.51416694148072695</v>
      </c>
      <c r="BI1823" s="89">
        <v>0.24919687930243201</v>
      </c>
      <c r="BJ1823" s="89">
        <v>-0.128128797257473</v>
      </c>
      <c r="BK1823" s="89">
        <v>1</v>
      </c>
      <c r="BL1823" s="89">
        <v>-9.3706813996316807E-2</v>
      </c>
      <c r="BM1823" s="89">
        <v>-4.6255455462337801E-2</v>
      </c>
      <c r="BN1823" s="89">
        <v>45.546300000000002</v>
      </c>
      <c r="BO1823" s="89">
        <v>-0.34908797243023398</v>
      </c>
      <c r="BP1823" s="89">
        <v>44.751413075506399</v>
      </c>
      <c r="BQ1823" s="89">
        <v>-0.19767171394628599</v>
      </c>
      <c r="BR1823" s="89">
        <v>-0.19548099129318999</v>
      </c>
      <c r="BS1823" s="89">
        <v>0.24919687930243201</v>
      </c>
      <c r="BT1823" s="89">
        <v>-4.8713252993208903E-2</v>
      </c>
      <c r="BU1823" s="89">
        <v>1</v>
      </c>
      <c r="BV1823" s="89">
        <v>-0.15131172161172199</v>
      </c>
      <c r="BW1823" s="89">
        <v>-0.191379567737406</v>
      </c>
      <c r="BX1823" s="89">
        <v>51.703099999999999</v>
      </c>
      <c r="BY1823" s="89">
        <v>0.26751215562818598</v>
      </c>
      <c r="BZ1823" s="89">
        <v>51.648372344322297</v>
      </c>
      <c r="CA1823" s="89">
        <v>3.8066293945390101E-2</v>
      </c>
      <c r="CB1823" s="89">
        <v>4.9969346674347402E-2</v>
      </c>
      <c r="CC1823" s="89">
        <v>0.25057365764112</v>
      </c>
      <c r="CD1823" s="89">
        <v>1.25210019661284E-2</v>
      </c>
      <c r="CE1823" s="89">
        <v>1</v>
      </c>
      <c r="CF1823" s="89">
        <v>-6.5290676416819002E-2</v>
      </c>
      <c r="CG1823" s="89">
        <v>3.0193337204297802E-2</v>
      </c>
      <c r="CH1823" s="89">
        <v>47.4026</v>
      </c>
      <c r="CI1823" s="89">
        <v>-0.216131130886353</v>
      </c>
      <c r="CJ1823" s="89">
        <v>41.681924497257803</v>
      </c>
      <c r="CK1823" s="89">
        <v>-9.2968896841027507E-2</v>
      </c>
      <c r="CL1823" s="89">
        <v>-9.1451497768048007E-2</v>
      </c>
      <c r="CM1823" s="89">
        <v>0.25103258375401599</v>
      </c>
      <c r="CN1823" s="89">
        <v>-2.2957305772887699E-2</v>
      </c>
      <c r="CO1823" s="89">
        <v>80.254999999999995</v>
      </c>
      <c r="CP1823" s="89">
        <v>-0.53900000000000003</v>
      </c>
      <c r="CQ1823" s="89">
        <v>-3.71</v>
      </c>
      <c r="CR1823" s="89">
        <v>-0.71799999999999997</v>
      </c>
      <c r="CS1823" s="89">
        <v>-0.2858</v>
      </c>
      <c r="CT1823" s="89">
        <v>-1.1476</v>
      </c>
      <c r="CU1823" s="86" t="s">
        <v>6986</v>
      </c>
      <c r="CV1823" s="86">
        <v>-0.2833</v>
      </c>
      <c r="CW1823" s="86">
        <v>32</v>
      </c>
      <c r="CX1823" s="86">
        <v>2</v>
      </c>
      <c r="CY1823" s="86">
        <v>0.1245</v>
      </c>
      <c r="CZ1823" s="86">
        <v>58</v>
      </c>
      <c r="DA1823" s="86">
        <v>4</v>
      </c>
      <c r="DB1823" s="86">
        <v>-0.2034</v>
      </c>
      <c r="DC1823" s="86">
        <v>36</v>
      </c>
      <c r="DD1823" s="86">
        <v>-99</v>
      </c>
      <c r="DE1823" s="86">
        <v>-99</v>
      </c>
      <c r="DF1823" s="86">
        <v>-99</v>
      </c>
      <c r="DG1823" s="86">
        <v>-99</v>
      </c>
      <c r="DH1823" s="86">
        <v>-99</v>
      </c>
    </row>
    <row r="1824" spans="1:112" x14ac:dyDescent="0.2">
      <c r="A1824" s="85">
        <f>IF(ISERROR(SEARCH('School Lookup'!$F$3,Data!J1824)),A1823,A1823+1)</f>
        <v>0</v>
      </c>
      <c r="B1824" s="85">
        <f>IF(I1824='School Lookup'!$G$13,1,0)</f>
        <v>0</v>
      </c>
      <c r="C1824" s="85">
        <f t="shared" si="28"/>
        <v>1822</v>
      </c>
      <c r="D1824" s="86" t="s">
        <v>6478</v>
      </c>
      <c r="E1824" s="86" t="s">
        <v>6637</v>
      </c>
      <c r="F1824" s="86" t="s">
        <v>1091</v>
      </c>
      <c r="G1824" s="86" t="s">
        <v>2874</v>
      </c>
      <c r="H1824" s="86" t="s">
        <v>5952</v>
      </c>
      <c r="I1824" s="86" t="s">
        <v>5954</v>
      </c>
      <c r="J1824" s="86" t="s">
        <v>5955</v>
      </c>
      <c r="K1824" s="86" t="s">
        <v>31</v>
      </c>
      <c r="L1824" s="86">
        <v>1</v>
      </c>
      <c r="M1824" s="86">
        <v>1</v>
      </c>
      <c r="N1824" s="89">
        <v>-0.31246305454545498</v>
      </c>
      <c r="O1824" s="89">
        <v>-0.58228341612605605</v>
      </c>
      <c r="P1824" s="89">
        <v>47.8872</v>
      </c>
      <c r="Q1824" s="89">
        <v>-0.206716925573176</v>
      </c>
      <c r="R1824" s="89">
        <v>50.763640436363602</v>
      </c>
      <c r="S1824" s="89">
        <v>-0.39450017084961603</v>
      </c>
      <c r="T1824" s="89">
        <v>-0.44774039710164498</v>
      </c>
      <c r="U1824" s="89">
        <v>0.37681556590846799</v>
      </c>
      <c r="V1824" s="89">
        <v>-0.16871555111393899</v>
      </c>
      <c r="W1824" s="89">
        <v>1</v>
      </c>
      <c r="X1824" s="89">
        <v>-0.27181481481481501</v>
      </c>
      <c r="Y1824" s="89">
        <v>-0.55084847208518894</v>
      </c>
      <c r="Z1824" s="89">
        <v>51.082799999999999</v>
      </c>
      <c r="AA1824" s="89">
        <v>0.15650641459381401</v>
      </c>
      <c r="AB1824" s="89">
        <v>50.326814814814803</v>
      </c>
      <c r="AC1824" s="89">
        <v>-0.19717102874568701</v>
      </c>
      <c r="AD1824" s="89">
        <v>-0.22820636145096801</v>
      </c>
      <c r="AE1824" s="89">
        <v>0.377363661277062</v>
      </c>
      <c r="AF1824" s="89">
        <v>-8.6116788083853896E-2</v>
      </c>
      <c r="AG1824" s="89">
        <v>1</v>
      </c>
      <c r="AH1824" s="89">
        <v>-0.33804864864864898</v>
      </c>
      <c r="AI1824" s="89">
        <v>-0.67047737943500396</v>
      </c>
      <c r="AJ1824" s="89">
        <v>49.708500000000001</v>
      </c>
      <c r="AK1824" s="89">
        <v>0.105845340732897</v>
      </c>
      <c r="AL1824" s="89">
        <v>51.351387837837798</v>
      </c>
      <c r="AM1824" s="89">
        <v>-0.28231601935105299</v>
      </c>
      <c r="AN1824" s="89">
        <v>-0.33978683317361202</v>
      </c>
      <c r="AO1824" s="89">
        <v>0.121677171827898</v>
      </c>
      <c r="AP1824" s="89">
        <v>-4.1344300884922899E-2</v>
      </c>
      <c r="AQ1824" s="89">
        <v>1</v>
      </c>
      <c r="AR1824" s="89">
        <v>-0.210495364238411</v>
      </c>
      <c r="AS1824" s="89">
        <v>-0.40314483033470599</v>
      </c>
      <c r="AT1824" s="89">
        <v>54.798000000000002</v>
      </c>
      <c r="AU1824" s="89">
        <v>0.66426278876671396</v>
      </c>
      <c r="AV1824" s="89">
        <v>48.344343708609301</v>
      </c>
      <c r="AW1824" s="89">
        <v>0.13055897921600401</v>
      </c>
      <c r="AX1824" s="89">
        <v>9.8368318260375107E-2</v>
      </c>
      <c r="AY1824" s="89">
        <v>0.124143600986572</v>
      </c>
      <c r="AZ1824" s="89">
        <v>1.2211797251836101E-2</v>
      </c>
      <c r="BA1824" s="89">
        <v>-99</v>
      </c>
      <c r="BB1824" s="89">
        <v>-99</v>
      </c>
      <c r="BC1824" s="89">
        <v>-99</v>
      </c>
      <c r="BD1824" s="89">
        <v>-99</v>
      </c>
      <c r="BE1824" s="89">
        <v>-99</v>
      </c>
      <c r="BF1824" s="89">
        <v>-99</v>
      </c>
      <c r="BG1824" s="89">
        <v>-99</v>
      </c>
      <c r="BH1824" s="89">
        <v>-99</v>
      </c>
      <c r="BI1824" s="89">
        <v>-99</v>
      </c>
      <c r="BJ1824" s="89">
        <v>-99</v>
      </c>
      <c r="BK1824" s="89">
        <v>-99</v>
      </c>
      <c r="BL1824" s="89">
        <v>-99</v>
      </c>
      <c r="BM1824" s="89">
        <v>-99</v>
      </c>
      <c r="BN1824" s="89">
        <v>-99</v>
      </c>
      <c r="BO1824" s="89">
        <v>-99</v>
      </c>
      <c r="BP1824" s="89">
        <v>-99</v>
      </c>
      <c r="BQ1824" s="89">
        <v>-99</v>
      </c>
      <c r="BR1824" s="89">
        <v>-99</v>
      </c>
      <c r="BS1824" s="89">
        <v>-99</v>
      </c>
      <c r="BT1824" s="89">
        <v>-99</v>
      </c>
      <c r="BU1824" s="89">
        <v>-99</v>
      </c>
      <c r="BV1824" s="89">
        <v>-99</v>
      </c>
      <c r="BW1824" s="89">
        <v>-99</v>
      </c>
      <c r="BX1824" s="89">
        <v>-99</v>
      </c>
      <c r="BY1824" s="89">
        <v>-99</v>
      </c>
      <c r="BZ1824" s="89">
        <v>-99</v>
      </c>
      <c r="CA1824" s="89">
        <v>-99</v>
      </c>
      <c r="CB1824" s="89">
        <v>-99</v>
      </c>
      <c r="CC1824" s="89">
        <v>-99</v>
      </c>
      <c r="CD1824" s="89">
        <v>-99</v>
      </c>
      <c r="CE1824" s="89">
        <v>-99</v>
      </c>
      <c r="CF1824" s="89">
        <v>-99</v>
      </c>
      <c r="CG1824" s="89">
        <v>-99</v>
      </c>
      <c r="CH1824" s="89">
        <v>-99</v>
      </c>
      <c r="CI1824" s="89">
        <v>-99</v>
      </c>
      <c r="CJ1824" s="89">
        <v>-99</v>
      </c>
      <c r="CK1824" s="89">
        <v>-99</v>
      </c>
      <c r="CL1824" s="89">
        <v>-99</v>
      </c>
      <c r="CM1824" s="89">
        <v>-99</v>
      </c>
      <c r="CN1824" s="89">
        <v>-99</v>
      </c>
      <c r="CO1824" s="89">
        <v>-99</v>
      </c>
      <c r="CP1824" s="89">
        <v>-99</v>
      </c>
      <c r="CQ1824" s="89">
        <v>-99</v>
      </c>
      <c r="CR1824" s="89">
        <v>-99</v>
      </c>
      <c r="CS1824" s="89">
        <v>-99</v>
      </c>
      <c r="CT1824" s="89">
        <v>-99</v>
      </c>
      <c r="CU1824" s="86">
        <v>-99</v>
      </c>
      <c r="CV1824" s="86">
        <v>-0.28399999999999997</v>
      </c>
      <c r="CW1824" s="86">
        <v>32</v>
      </c>
      <c r="CX1824" s="86">
        <v>2</v>
      </c>
      <c r="CY1824" s="86">
        <v>-1.915</v>
      </c>
      <c r="CZ1824" s="86">
        <v>1</v>
      </c>
      <c r="DA1824" s="86">
        <v>4</v>
      </c>
      <c r="DB1824" s="86">
        <v>7.6499999999999999E-2</v>
      </c>
      <c r="DC1824" s="86">
        <v>51</v>
      </c>
      <c r="DD1824" s="86">
        <v>-99</v>
      </c>
      <c r="DE1824" s="86">
        <v>-99</v>
      </c>
      <c r="DF1824" s="86">
        <v>-99</v>
      </c>
      <c r="DG1824" s="86">
        <v>-99</v>
      </c>
      <c r="DH1824" s="86">
        <v>-99</v>
      </c>
    </row>
    <row r="1825" spans="1:112" x14ac:dyDescent="0.2">
      <c r="A1825" s="85">
        <f>IF(ISERROR(SEARCH('School Lookup'!$F$3,Data!J1825)),A1824,A1824+1)</f>
        <v>0</v>
      </c>
      <c r="B1825" s="85">
        <f>IF(I1825='School Lookup'!$G$13,1,0)</f>
        <v>0</v>
      </c>
      <c r="C1825" s="85">
        <f t="shared" si="28"/>
        <v>1823</v>
      </c>
      <c r="D1825" s="86" t="s">
        <v>6478</v>
      </c>
      <c r="E1825" s="86" t="s">
        <v>6552</v>
      </c>
      <c r="F1825" s="86" t="s">
        <v>518</v>
      </c>
      <c r="G1825" s="86" t="s">
        <v>3013</v>
      </c>
      <c r="H1825" s="86" t="s">
        <v>796</v>
      </c>
      <c r="I1825" s="86" t="s">
        <v>4074</v>
      </c>
      <c r="J1825" s="86" t="s">
        <v>797</v>
      </c>
      <c r="K1825" s="86" t="s">
        <v>389</v>
      </c>
      <c r="L1825" s="86">
        <v>1</v>
      </c>
      <c r="M1825" s="86">
        <v>-99</v>
      </c>
      <c r="N1825" s="89">
        <v>-99</v>
      </c>
      <c r="O1825" s="89">
        <v>-99</v>
      </c>
      <c r="P1825" s="89">
        <v>-99</v>
      </c>
      <c r="Q1825" s="89">
        <v>-99</v>
      </c>
      <c r="R1825" s="89">
        <v>-99</v>
      </c>
      <c r="S1825" s="89">
        <v>-99</v>
      </c>
      <c r="T1825" s="89">
        <v>-99</v>
      </c>
      <c r="U1825" s="89">
        <v>-99</v>
      </c>
      <c r="V1825" s="89">
        <v>-99</v>
      </c>
      <c r="W1825" s="89">
        <v>-99</v>
      </c>
      <c r="X1825" s="89">
        <v>-99</v>
      </c>
      <c r="Y1825" s="89">
        <v>-99</v>
      </c>
      <c r="Z1825" s="89">
        <v>-99</v>
      </c>
      <c r="AA1825" s="89">
        <v>-99</v>
      </c>
      <c r="AB1825" s="89">
        <v>-99</v>
      </c>
      <c r="AC1825" s="89">
        <v>-99</v>
      </c>
      <c r="AD1825" s="89">
        <v>-99</v>
      </c>
      <c r="AE1825" s="89">
        <v>-99</v>
      </c>
      <c r="AF1825" s="89">
        <v>-99</v>
      </c>
      <c r="AG1825" s="89">
        <v>-99</v>
      </c>
      <c r="AH1825" s="89">
        <v>-99</v>
      </c>
      <c r="AI1825" s="89">
        <v>-99</v>
      </c>
      <c r="AJ1825" s="89">
        <v>-99</v>
      </c>
      <c r="AK1825" s="89">
        <v>-99</v>
      </c>
      <c r="AL1825" s="89">
        <v>-99</v>
      </c>
      <c r="AM1825" s="89">
        <v>-99</v>
      </c>
      <c r="AN1825" s="89">
        <v>-99</v>
      </c>
      <c r="AO1825" s="89">
        <v>-99</v>
      </c>
      <c r="AP1825" s="89">
        <v>-99</v>
      </c>
      <c r="AQ1825" s="89">
        <v>-99</v>
      </c>
      <c r="AR1825" s="89">
        <v>-99</v>
      </c>
      <c r="AS1825" s="89">
        <v>-99</v>
      </c>
      <c r="AT1825" s="89">
        <v>-99</v>
      </c>
      <c r="AU1825" s="89">
        <v>-99</v>
      </c>
      <c r="AV1825" s="89">
        <v>-99</v>
      </c>
      <c r="AW1825" s="89">
        <v>-99</v>
      </c>
      <c r="AX1825" s="89">
        <v>-99</v>
      </c>
      <c r="AY1825" s="89">
        <v>-99</v>
      </c>
      <c r="AZ1825" s="89">
        <v>-99</v>
      </c>
      <c r="BA1825" s="89">
        <v>1</v>
      </c>
      <c r="BB1825" s="89">
        <v>-0.31269604519774002</v>
      </c>
      <c r="BC1825" s="89">
        <v>-0.47917724560645603</v>
      </c>
      <c r="BD1825" s="89">
        <v>42.289499999999997</v>
      </c>
      <c r="BE1825" s="89">
        <v>-0.60038711160635305</v>
      </c>
      <c r="BF1825" s="89">
        <v>63.841772316384201</v>
      </c>
      <c r="BG1825" s="89">
        <v>-0.53978217860640398</v>
      </c>
      <c r="BH1825" s="89">
        <v>-0.56734077241429304</v>
      </c>
      <c r="BI1825" s="89">
        <v>0.25177809388335698</v>
      </c>
      <c r="BJ1825" s="89">
        <v>-0.14284397826078199</v>
      </c>
      <c r="BK1825" s="89">
        <v>1</v>
      </c>
      <c r="BL1825" s="89">
        <v>-0.32384545454545399</v>
      </c>
      <c r="BM1825" s="89">
        <v>-0.60629096243913805</v>
      </c>
      <c r="BN1825" s="89">
        <v>40.434199999999997</v>
      </c>
      <c r="BO1825" s="89">
        <v>-0.92307544002776598</v>
      </c>
      <c r="BP1825" s="89">
        <v>62.499955113636403</v>
      </c>
      <c r="BQ1825" s="89">
        <v>-0.76468320123345201</v>
      </c>
      <c r="BR1825" s="89">
        <v>-0.79027195944186901</v>
      </c>
      <c r="BS1825" s="89">
        <v>0.25035561877667101</v>
      </c>
      <c r="BT1825" s="89">
        <v>-0.19784902540792201</v>
      </c>
      <c r="BU1825" s="89">
        <v>1</v>
      </c>
      <c r="BV1825" s="89">
        <v>-2.68795454545455E-2</v>
      </c>
      <c r="BW1825" s="89">
        <v>9.5238424205986702E-2</v>
      </c>
      <c r="BX1825" s="89">
        <v>49.9221</v>
      </c>
      <c r="BY1825" s="89">
        <v>8.3762619637947497E-2</v>
      </c>
      <c r="BZ1825" s="89">
        <v>55.113610227272702</v>
      </c>
      <c r="CA1825" s="89">
        <v>8.9500521921967099E-2</v>
      </c>
      <c r="CB1825" s="89">
        <v>0.104183623640888</v>
      </c>
      <c r="CC1825" s="89">
        <v>0.25035561877667101</v>
      </c>
      <c r="CD1825" s="89">
        <v>2.60829555630103E-2</v>
      </c>
      <c r="CE1825" s="89">
        <v>1</v>
      </c>
      <c r="CF1825" s="89">
        <v>-4.4970114942528699E-2</v>
      </c>
      <c r="CG1825" s="89">
        <v>7.8914336570959503E-2</v>
      </c>
      <c r="CH1825" s="89">
        <v>44.3125</v>
      </c>
      <c r="CI1825" s="89">
        <v>-0.56879258855205295</v>
      </c>
      <c r="CJ1825" s="89">
        <v>50.574706896551703</v>
      </c>
      <c r="CK1825" s="89">
        <v>-0.24493912599054701</v>
      </c>
      <c r="CL1825" s="89">
        <v>-0.255892809275793</v>
      </c>
      <c r="CM1825" s="89">
        <v>0.24751066856330001</v>
      </c>
      <c r="CN1825" s="89">
        <v>-6.3336200304392701E-2</v>
      </c>
      <c r="CO1825" s="89">
        <v>97.31</v>
      </c>
      <c r="CP1825" s="89">
        <v>0.74960000000000004</v>
      </c>
      <c r="CQ1825" s="89">
        <v>5.38</v>
      </c>
      <c r="CR1825" s="89">
        <v>0.59389999999999998</v>
      </c>
      <c r="CS1825" s="89">
        <v>0.74960000000000004</v>
      </c>
      <c r="CT1825" s="89">
        <v>0.55610000000000004</v>
      </c>
      <c r="CU1825" s="86" t="s">
        <v>6988</v>
      </c>
      <c r="CV1825" s="86">
        <v>-0.28449999999999998</v>
      </c>
      <c r="CW1825" s="86">
        <v>32</v>
      </c>
      <c r="CX1825" s="86">
        <v>2</v>
      </c>
      <c r="CY1825" s="86">
        <v>-0.20730000000000001</v>
      </c>
      <c r="CZ1825" s="86">
        <v>41</v>
      </c>
      <c r="DA1825" s="86">
        <v>4</v>
      </c>
      <c r="DB1825" s="86">
        <v>-0.50209999999999999</v>
      </c>
      <c r="DC1825" s="86">
        <v>24</v>
      </c>
      <c r="DD1825" s="86">
        <v>-99</v>
      </c>
      <c r="DE1825" s="86">
        <v>-99</v>
      </c>
      <c r="DF1825" s="86">
        <v>-99</v>
      </c>
      <c r="DG1825" s="86">
        <v>-99</v>
      </c>
      <c r="DH1825" s="86">
        <v>-99</v>
      </c>
    </row>
    <row r="1826" spans="1:112" x14ac:dyDescent="0.2">
      <c r="A1826" s="85">
        <f>IF(ISERROR(SEARCH('School Lookup'!$F$3,Data!J1826)),A1825,A1825+1)</f>
        <v>0</v>
      </c>
      <c r="B1826" s="85">
        <f>IF(I1826='School Lookup'!$G$13,1,0)</f>
        <v>0</v>
      </c>
      <c r="C1826" s="85">
        <f t="shared" si="28"/>
        <v>1824</v>
      </c>
      <c r="D1826" s="86" t="s">
        <v>6478</v>
      </c>
      <c r="E1826" s="86" t="s">
        <v>6702</v>
      </c>
      <c r="F1826" s="86" t="s">
        <v>1150</v>
      </c>
      <c r="G1826" s="86" t="s">
        <v>3015</v>
      </c>
      <c r="H1826" s="86" t="s">
        <v>580</v>
      </c>
      <c r="I1826" s="86" t="s">
        <v>5722</v>
      </c>
      <c r="J1826" s="86" t="s">
        <v>1354</v>
      </c>
      <c r="K1826" s="86" t="s">
        <v>36</v>
      </c>
      <c r="L1826" s="86">
        <v>1</v>
      </c>
      <c r="M1826" s="86">
        <v>-99</v>
      </c>
      <c r="N1826" s="89">
        <v>-99</v>
      </c>
      <c r="O1826" s="89">
        <v>-99</v>
      </c>
      <c r="P1826" s="89">
        <v>-99</v>
      </c>
      <c r="Q1826" s="89">
        <v>-99</v>
      </c>
      <c r="R1826" s="89">
        <v>-99</v>
      </c>
      <c r="S1826" s="89">
        <v>-99</v>
      </c>
      <c r="T1826" s="89">
        <v>-99</v>
      </c>
      <c r="U1826" s="89">
        <v>-99</v>
      </c>
      <c r="V1826" s="89">
        <v>-99</v>
      </c>
      <c r="W1826" s="89">
        <v>-99</v>
      </c>
      <c r="X1826" s="89">
        <v>-99</v>
      </c>
      <c r="Y1826" s="89">
        <v>-99</v>
      </c>
      <c r="Z1826" s="89">
        <v>-99</v>
      </c>
      <c r="AA1826" s="89">
        <v>-99</v>
      </c>
      <c r="AB1826" s="89">
        <v>-99</v>
      </c>
      <c r="AC1826" s="89">
        <v>-99</v>
      </c>
      <c r="AD1826" s="89">
        <v>-99</v>
      </c>
      <c r="AE1826" s="89">
        <v>-99</v>
      </c>
      <c r="AF1826" s="89">
        <v>-99</v>
      </c>
      <c r="AG1826" s="89">
        <v>-99</v>
      </c>
      <c r="AH1826" s="89">
        <v>-99</v>
      </c>
      <c r="AI1826" s="89">
        <v>-99</v>
      </c>
      <c r="AJ1826" s="89">
        <v>-99</v>
      </c>
      <c r="AK1826" s="89">
        <v>-99</v>
      </c>
      <c r="AL1826" s="89">
        <v>-99</v>
      </c>
      <c r="AM1826" s="89">
        <v>-99</v>
      </c>
      <c r="AN1826" s="89">
        <v>-99</v>
      </c>
      <c r="AO1826" s="89">
        <v>-99</v>
      </c>
      <c r="AP1826" s="89">
        <v>-99</v>
      </c>
      <c r="AQ1826" s="89">
        <v>-99</v>
      </c>
      <c r="AR1826" s="89">
        <v>-99</v>
      </c>
      <c r="AS1826" s="89">
        <v>-99</v>
      </c>
      <c r="AT1826" s="89">
        <v>-99</v>
      </c>
      <c r="AU1826" s="89">
        <v>-99</v>
      </c>
      <c r="AV1826" s="89">
        <v>-99</v>
      </c>
      <c r="AW1826" s="89">
        <v>-99</v>
      </c>
      <c r="AX1826" s="89">
        <v>-99</v>
      </c>
      <c r="AY1826" s="89">
        <v>-99</v>
      </c>
      <c r="AZ1826" s="89">
        <v>-99</v>
      </c>
      <c r="BA1826" s="89">
        <v>1</v>
      </c>
      <c r="BB1826" s="89">
        <v>-0.33415543859649099</v>
      </c>
      <c r="BC1826" s="89">
        <v>-0.52746736284999995</v>
      </c>
      <c r="BD1826" s="89">
        <v>53.836500000000001</v>
      </c>
      <c r="BE1826" s="89">
        <v>0.55423034349387601</v>
      </c>
      <c r="BF1826" s="89">
        <v>53.801173684210497</v>
      </c>
      <c r="BG1826" s="89">
        <v>1.3381490321938101E-2</v>
      </c>
      <c r="BH1826" s="89">
        <v>2.4523659577385001E-2</v>
      </c>
      <c r="BI1826" s="89">
        <v>0.25029274004683799</v>
      </c>
      <c r="BJ1826" s="89">
        <v>6.1380939515995898E-3</v>
      </c>
      <c r="BK1826" s="89">
        <v>1</v>
      </c>
      <c r="BL1826" s="89">
        <v>-0.321764135514019</v>
      </c>
      <c r="BM1826" s="89">
        <v>-0.60122613475018805</v>
      </c>
      <c r="BN1826" s="89">
        <v>58.021700000000003</v>
      </c>
      <c r="BO1826" s="89">
        <v>1.0516520861105301</v>
      </c>
      <c r="BP1826" s="89">
        <v>61.098133761682199</v>
      </c>
      <c r="BQ1826" s="89">
        <v>0.22521297568017101</v>
      </c>
      <c r="BR1826" s="89">
        <v>0.24812200370360499</v>
      </c>
      <c r="BS1826" s="89">
        <v>0.25058548009367698</v>
      </c>
      <c r="BT1826" s="89">
        <v>6.2175771419872898E-2</v>
      </c>
      <c r="BU1826" s="89">
        <v>1</v>
      </c>
      <c r="BV1826" s="89">
        <v>-0.42643388042204</v>
      </c>
      <c r="BW1826" s="89">
        <v>-0.82509797669409901</v>
      </c>
      <c r="BX1826" s="89">
        <v>44.760399999999997</v>
      </c>
      <c r="BY1826" s="89">
        <v>-0.44878088396722798</v>
      </c>
      <c r="BZ1826" s="89">
        <v>50.293109026963698</v>
      </c>
      <c r="CA1826" s="89">
        <v>-0.63693943033066303</v>
      </c>
      <c r="CB1826" s="89">
        <v>-0.66152081716299904</v>
      </c>
      <c r="CC1826" s="89">
        <v>0.24970725995316201</v>
      </c>
      <c r="CD1826" s="89">
        <v>-0.165186550655749</v>
      </c>
      <c r="CE1826" s="89">
        <v>1</v>
      </c>
      <c r="CF1826" s="89">
        <v>-0.39146478873239399</v>
      </c>
      <c r="CG1826" s="89">
        <v>-0.75184847495993001</v>
      </c>
      <c r="CH1826" s="89">
        <v>44.037300000000002</v>
      </c>
      <c r="CI1826" s="89">
        <v>-0.60020012654422095</v>
      </c>
      <c r="CJ1826" s="89">
        <v>47.18308157277</v>
      </c>
      <c r="CK1826" s="89">
        <v>-0.67602430075207598</v>
      </c>
      <c r="CL1826" s="89">
        <v>-0.72235398332315603</v>
      </c>
      <c r="CM1826" s="89">
        <v>0.24941451990632299</v>
      </c>
      <c r="CN1826" s="89">
        <v>-0.18016557195296501</v>
      </c>
      <c r="CO1826" s="89">
        <v>89.06</v>
      </c>
      <c r="CP1826" s="89">
        <v>0.1263</v>
      </c>
      <c r="CQ1826" s="89">
        <v>3.86</v>
      </c>
      <c r="CR1826" s="89">
        <v>0.3745</v>
      </c>
      <c r="CS1826" s="89">
        <v>0.16259999999999999</v>
      </c>
      <c r="CT1826" s="89">
        <v>-0.4098</v>
      </c>
      <c r="CU1826" s="86" t="s">
        <v>6986</v>
      </c>
      <c r="CV1826" s="86">
        <v>-0.2903</v>
      </c>
      <c r="CW1826" s="86">
        <v>32</v>
      </c>
      <c r="CX1826" s="86">
        <v>2</v>
      </c>
      <c r="CY1826" s="86">
        <v>-1.3115000000000001</v>
      </c>
      <c r="CZ1826" s="86">
        <v>6</v>
      </c>
      <c r="DA1826" s="86">
        <v>4</v>
      </c>
      <c r="DB1826" s="86">
        <v>0.14050000000000001</v>
      </c>
      <c r="DC1826" s="86">
        <v>55</v>
      </c>
      <c r="DD1826" s="86">
        <v>-99</v>
      </c>
      <c r="DE1826" s="86">
        <v>-99</v>
      </c>
      <c r="DF1826" s="86">
        <v>-99</v>
      </c>
      <c r="DG1826" s="86">
        <v>-99</v>
      </c>
      <c r="DH1826" s="86">
        <v>-99</v>
      </c>
    </row>
    <row r="1827" spans="1:112" x14ac:dyDescent="0.2">
      <c r="A1827" s="85">
        <f>IF(ISERROR(SEARCH('School Lookup'!$F$3,Data!J1827)),A1826,A1826+1)</f>
        <v>0</v>
      </c>
      <c r="B1827" s="85">
        <f>IF(I1827='School Lookup'!$G$13,1,0)</f>
        <v>0</v>
      </c>
      <c r="C1827" s="85">
        <f t="shared" si="28"/>
        <v>1825</v>
      </c>
      <c r="D1827" s="86" t="s">
        <v>6478</v>
      </c>
      <c r="E1827" s="86" t="s">
        <v>6861</v>
      </c>
      <c r="F1827" s="86" t="s">
        <v>1995</v>
      </c>
      <c r="G1827" s="86" t="s">
        <v>3118</v>
      </c>
      <c r="H1827" s="86" t="s">
        <v>1752</v>
      </c>
      <c r="I1827" s="86" t="s">
        <v>4380</v>
      </c>
      <c r="J1827" s="86" t="s">
        <v>2553</v>
      </c>
      <c r="K1827" s="86" t="s">
        <v>36</v>
      </c>
      <c r="L1827" s="86">
        <v>1</v>
      </c>
      <c r="M1827" s="86">
        <v>-99</v>
      </c>
      <c r="N1827" s="89">
        <v>-99</v>
      </c>
      <c r="O1827" s="89">
        <v>-99</v>
      </c>
      <c r="P1827" s="89">
        <v>-99</v>
      </c>
      <c r="Q1827" s="89">
        <v>-99</v>
      </c>
      <c r="R1827" s="89">
        <v>-99</v>
      </c>
      <c r="S1827" s="89">
        <v>-99</v>
      </c>
      <c r="T1827" s="89">
        <v>-99</v>
      </c>
      <c r="U1827" s="89">
        <v>-99</v>
      </c>
      <c r="V1827" s="89">
        <v>-99</v>
      </c>
      <c r="W1827" s="89">
        <v>-99</v>
      </c>
      <c r="X1827" s="89">
        <v>-99</v>
      </c>
      <c r="Y1827" s="89">
        <v>-99</v>
      </c>
      <c r="Z1827" s="89">
        <v>-99</v>
      </c>
      <c r="AA1827" s="89">
        <v>-99</v>
      </c>
      <c r="AB1827" s="89">
        <v>-99</v>
      </c>
      <c r="AC1827" s="89">
        <v>-99</v>
      </c>
      <c r="AD1827" s="89">
        <v>-99</v>
      </c>
      <c r="AE1827" s="89">
        <v>-99</v>
      </c>
      <c r="AF1827" s="89">
        <v>-99</v>
      </c>
      <c r="AG1827" s="89">
        <v>-99</v>
      </c>
      <c r="AH1827" s="89">
        <v>-99</v>
      </c>
      <c r="AI1827" s="89">
        <v>-99</v>
      </c>
      <c r="AJ1827" s="89">
        <v>-99</v>
      </c>
      <c r="AK1827" s="89">
        <v>-99</v>
      </c>
      <c r="AL1827" s="89">
        <v>-99</v>
      </c>
      <c r="AM1827" s="89">
        <v>-99</v>
      </c>
      <c r="AN1827" s="89">
        <v>-99</v>
      </c>
      <c r="AO1827" s="89">
        <v>-99</v>
      </c>
      <c r="AP1827" s="89">
        <v>-99</v>
      </c>
      <c r="AQ1827" s="89">
        <v>-99</v>
      </c>
      <c r="AR1827" s="89">
        <v>-99</v>
      </c>
      <c r="AS1827" s="89">
        <v>-99</v>
      </c>
      <c r="AT1827" s="89">
        <v>-99</v>
      </c>
      <c r="AU1827" s="89">
        <v>-99</v>
      </c>
      <c r="AV1827" s="89">
        <v>-99</v>
      </c>
      <c r="AW1827" s="89">
        <v>-99</v>
      </c>
      <c r="AX1827" s="89">
        <v>-99</v>
      </c>
      <c r="AY1827" s="89">
        <v>-99</v>
      </c>
      <c r="AZ1827" s="89">
        <v>-99</v>
      </c>
      <c r="BA1827" s="89">
        <v>1</v>
      </c>
      <c r="BB1827" s="89">
        <v>-0.36741308411215001</v>
      </c>
      <c r="BC1827" s="89">
        <v>-0.60230711117619595</v>
      </c>
      <c r="BD1827" s="89">
        <v>37.428600000000003</v>
      </c>
      <c r="BE1827" s="89">
        <v>-1.0864423629700599</v>
      </c>
      <c r="BF1827" s="89">
        <v>38.3177644859813</v>
      </c>
      <c r="BG1827" s="89">
        <v>-0.84437473707312705</v>
      </c>
      <c r="BH1827" s="89">
        <v>-0.89324341521629502</v>
      </c>
      <c r="BI1827" s="89">
        <v>0.248837209302326</v>
      </c>
      <c r="BJ1827" s="89">
        <v>-0.22227219867010101</v>
      </c>
      <c r="BK1827" s="89">
        <v>1</v>
      </c>
      <c r="BL1827" s="89">
        <v>-0.202884112149533</v>
      </c>
      <c r="BM1827" s="89">
        <v>-0.31193514912742099</v>
      </c>
      <c r="BN1827" s="89">
        <v>39.200000000000003</v>
      </c>
      <c r="BO1827" s="89">
        <v>-1.06165162838654</v>
      </c>
      <c r="BP1827" s="89">
        <v>46.728940186915899</v>
      </c>
      <c r="BQ1827" s="89">
        <v>-0.68679338875697904</v>
      </c>
      <c r="BR1827" s="89">
        <v>-0.70856610689652599</v>
      </c>
      <c r="BS1827" s="89">
        <v>0.248837209302326</v>
      </c>
      <c r="BT1827" s="89">
        <v>-0.17631761264634499</v>
      </c>
      <c r="BU1827" s="89">
        <v>1</v>
      </c>
      <c r="BV1827" s="89">
        <v>-5.8150925925925898E-2</v>
      </c>
      <c r="BW1827" s="89">
        <v>2.32076958782639E-2</v>
      </c>
      <c r="BX1827" s="89">
        <v>58.52</v>
      </c>
      <c r="BY1827" s="89">
        <v>0.97082614321485705</v>
      </c>
      <c r="BZ1827" s="89">
        <v>42.592578703703701</v>
      </c>
      <c r="CA1827" s="89">
        <v>0.49701691954656002</v>
      </c>
      <c r="CB1827" s="89">
        <v>0.53372651207089805</v>
      </c>
      <c r="CC1827" s="89">
        <v>0.251162790697674</v>
      </c>
      <c r="CD1827" s="89">
        <v>0.13405224024106299</v>
      </c>
      <c r="CE1827" s="89">
        <v>1</v>
      </c>
      <c r="CF1827" s="89">
        <v>-0.14941018518518501</v>
      </c>
      <c r="CG1827" s="89">
        <v>-0.17149334052912801</v>
      </c>
      <c r="CH1827" s="89">
        <v>43.547199999999997</v>
      </c>
      <c r="CI1827" s="89">
        <v>-0.65613339096995604</v>
      </c>
      <c r="CJ1827" s="89">
        <v>51.851870370370399</v>
      </c>
      <c r="CK1827" s="89">
        <v>-0.41381336574954197</v>
      </c>
      <c r="CL1827" s="89">
        <v>-0.43862531959214301</v>
      </c>
      <c r="CM1827" s="89">
        <v>0.251162790697674</v>
      </c>
      <c r="CN1827" s="89">
        <v>-0.110166359339422</v>
      </c>
      <c r="CO1827" s="89">
        <v>96.564999999999998</v>
      </c>
      <c r="CP1827" s="89">
        <v>0.69330000000000003</v>
      </c>
      <c r="CQ1827" s="89">
        <v>-3.79</v>
      </c>
      <c r="CR1827" s="89">
        <v>-0.72950000000000004</v>
      </c>
      <c r="CS1827" s="89">
        <v>0.69330000000000003</v>
      </c>
      <c r="CT1827" s="89">
        <v>0.46350000000000002</v>
      </c>
      <c r="CU1827" s="86" t="s">
        <v>6988</v>
      </c>
      <c r="CV1827" s="86">
        <v>-0.29089999999999999</v>
      </c>
      <c r="CW1827" s="86">
        <v>32</v>
      </c>
      <c r="CX1827" s="86">
        <v>2</v>
      </c>
      <c r="CY1827" s="86">
        <v>-0.83609999999999995</v>
      </c>
      <c r="CZ1827" s="86">
        <v>16</v>
      </c>
      <c r="DA1827" s="86">
        <v>4</v>
      </c>
      <c r="DB1827" s="86">
        <v>-0.45550000000000002</v>
      </c>
      <c r="DC1827" s="86">
        <v>25</v>
      </c>
      <c r="DD1827" s="86">
        <v>-99</v>
      </c>
      <c r="DE1827" s="86">
        <v>-99</v>
      </c>
      <c r="DF1827" s="86">
        <v>-99</v>
      </c>
      <c r="DG1827" s="86">
        <v>-99</v>
      </c>
      <c r="DH1827" s="86">
        <v>-99</v>
      </c>
    </row>
    <row r="1828" spans="1:112" x14ac:dyDescent="0.2">
      <c r="A1828" s="85">
        <f>IF(ISERROR(SEARCH('School Lookup'!$F$3,Data!J1828)),A1827,A1827+1)</f>
        <v>0</v>
      </c>
      <c r="B1828" s="85">
        <f>IF(I1828='School Lookup'!$G$13,1,0)</f>
        <v>0</v>
      </c>
      <c r="C1828" s="85">
        <f t="shared" si="28"/>
        <v>1826</v>
      </c>
      <c r="D1828" s="86" t="s">
        <v>6478</v>
      </c>
      <c r="E1828" s="86" t="s">
        <v>6790</v>
      </c>
      <c r="F1828" s="86" t="s">
        <v>2774</v>
      </c>
      <c r="G1828" s="86" t="s">
        <v>2859</v>
      </c>
      <c r="H1828" s="86" t="s">
        <v>1548</v>
      </c>
      <c r="I1828" s="86" t="s">
        <v>5129</v>
      </c>
      <c r="J1828" s="86" t="s">
        <v>2074</v>
      </c>
      <c r="K1828" s="86" t="s">
        <v>31</v>
      </c>
      <c r="L1828" s="86">
        <v>1</v>
      </c>
      <c r="M1828" s="86">
        <v>1</v>
      </c>
      <c r="N1828" s="89">
        <v>-0.113554858299595</v>
      </c>
      <c r="O1828" s="89">
        <v>-0.15154793197831501</v>
      </c>
      <c r="P1828" s="89">
        <v>47.979300000000002</v>
      </c>
      <c r="Q1828" s="89">
        <v>-0.19694774853937</v>
      </c>
      <c r="R1828" s="89">
        <v>50.101228643724703</v>
      </c>
      <c r="S1828" s="89">
        <v>-0.17424784025884299</v>
      </c>
      <c r="T1828" s="89">
        <v>-0.197827369696505</v>
      </c>
      <c r="U1828" s="89">
        <v>0.37523737181921801</v>
      </c>
      <c r="V1828" s="89">
        <v>-7.42322222788252E-2</v>
      </c>
      <c r="W1828" s="89">
        <v>1</v>
      </c>
      <c r="X1828" s="89">
        <v>4.3914893617021198E-3</v>
      </c>
      <c r="Y1828" s="89">
        <v>9.9384916531685602E-2</v>
      </c>
      <c r="Z1828" s="89">
        <v>43.370100000000001</v>
      </c>
      <c r="AA1828" s="89">
        <v>-0.80529010016113201</v>
      </c>
      <c r="AB1828" s="89">
        <v>46.707182978723402</v>
      </c>
      <c r="AC1828" s="89">
        <v>-0.35295259181472299</v>
      </c>
      <c r="AD1828" s="89">
        <v>-0.409590935727557</v>
      </c>
      <c r="AE1828" s="89">
        <v>0.37485757690846899</v>
      </c>
      <c r="AF1828" s="89">
        <v>-0.15353826569050499</v>
      </c>
      <c r="AG1828" s="89">
        <v>1</v>
      </c>
      <c r="AH1828" s="89">
        <v>-5.84909090909091E-2</v>
      </c>
      <c r="AI1828" s="89">
        <v>-6.8842154191096003E-2</v>
      </c>
      <c r="AJ1828" s="89">
        <v>45.4041</v>
      </c>
      <c r="AK1828" s="89">
        <v>-0.31551664179811201</v>
      </c>
      <c r="AL1828" s="89">
        <v>47.575732727272701</v>
      </c>
      <c r="AM1828" s="89">
        <v>-0.19217939799460401</v>
      </c>
      <c r="AN1828" s="89">
        <v>-0.24509439853294401</v>
      </c>
      <c r="AO1828" s="89">
        <v>0.12533232054690499</v>
      </c>
      <c r="AP1828" s="89">
        <v>-3.0718249721181801E-2</v>
      </c>
      <c r="AQ1828" s="89">
        <v>1</v>
      </c>
      <c r="AR1828" s="89">
        <v>-9.9797560975609795E-2</v>
      </c>
      <c r="AS1828" s="89">
        <v>-0.15431653873412601</v>
      </c>
      <c r="AT1828" s="89">
        <v>46.206499999999998</v>
      </c>
      <c r="AU1828" s="89">
        <v>-0.269535960584811</v>
      </c>
      <c r="AV1828" s="89">
        <v>51.219529268292703</v>
      </c>
      <c r="AW1828" s="89">
        <v>-0.21192624965946799</v>
      </c>
      <c r="AX1828" s="89">
        <v>-0.26254089696268801</v>
      </c>
      <c r="AY1828" s="89">
        <v>0.124572730725408</v>
      </c>
      <c r="AZ1828" s="89">
        <v>-3.2705436461739998E-2</v>
      </c>
      <c r="BA1828" s="89">
        <v>-99</v>
      </c>
      <c r="BB1828" s="89">
        <v>-99</v>
      </c>
      <c r="BC1828" s="89">
        <v>-99</v>
      </c>
      <c r="BD1828" s="89">
        <v>-99</v>
      </c>
      <c r="BE1828" s="89">
        <v>-99</v>
      </c>
      <c r="BF1828" s="89">
        <v>-99</v>
      </c>
      <c r="BG1828" s="89">
        <v>-99</v>
      </c>
      <c r="BH1828" s="89">
        <v>-99</v>
      </c>
      <c r="BI1828" s="89">
        <v>-99</v>
      </c>
      <c r="BJ1828" s="89">
        <v>-99</v>
      </c>
      <c r="BK1828" s="89">
        <v>-99</v>
      </c>
      <c r="BL1828" s="89">
        <v>-99</v>
      </c>
      <c r="BM1828" s="89">
        <v>-99</v>
      </c>
      <c r="BN1828" s="89">
        <v>-99</v>
      </c>
      <c r="BO1828" s="89">
        <v>-99</v>
      </c>
      <c r="BP1828" s="89">
        <v>-99</v>
      </c>
      <c r="BQ1828" s="89">
        <v>-99</v>
      </c>
      <c r="BR1828" s="89">
        <v>-99</v>
      </c>
      <c r="BS1828" s="89">
        <v>-99</v>
      </c>
      <c r="BT1828" s="89">
        <v>-99</v>
      </c>
      <c r="BU1828" s="89">
        <v>-99</v>
      </c>
      <c r="BV1828" s="89">
        <v>-99</v>
      </c>
      <c r="BW1828" s="89">
        <v>-99</v>
      </c>
      <c r="BX1828" s="89">
        <v>-99</v>
      </c>
      <c r="BY1828" s="89">
        <v>-99</v>
      </c>
      <c r="BZ1828" s="89">
        <v>-99</v>
      </c>
      <c r="CA1828" s="89">
        <v>-99</v>
      </c>
      <c r="CB1828" s="89">
        <v>-99</v>
      </c>
      <c r="CC1828" s="89">
        <v>-99</v>
      </c>
      <c r="CD1828" s="89">
        <v>-99</v>
      </c>
      <c r="CE1828" s="89">
        <v>-99</v>
      </c>
      <c r="CF1828" s="89">
        <v>-99</v>
      </c>
      <c r="CG1828" s="89">
        <v>-99</v>
      </c>
      <c r="CH1828" s="89">
        <v>-99</v>
      </c>
      <c r="CI1828" s="89">
        <v>-99</v>
      </c>
      <c r="CJ1828" s="89">
        <v>-99</v>
      </c>
      <c r="CK1828" s="89">
        <v>-99</v>
      </c>
      <c r="CL1828" s="89">
        <v>-99</v>
      </c>
      <c r="CM1828" s="89">
        <v>-99</v>
      </c>
      <c r="CN1828" s="89">
        <v>-99</v>
      </c>
      <c r="CO1828" s="89">
        <v>-99</v>
      </c>
      <c r="CP1828" s="89">
        <v>-99</v>
      </c>
      <c r="CQ1828" s="89">
        <v>-99</v>
      </c>
      <c r="CR1828" s="89">
        <v>-99</v>
      </c>
      <c r="CS1828" s="89">
        <v>-99</v>
      </c>
      <c r="CT1828" s="89">
        <v>-99</v>
      </c>
      <c r="CU1828" s="86">
        <v>-99</v>
      </c>
      <c r="CV1828" s="86">
        <v>-0.29120000000000001</v>
      </c>
      <c r="CW1828" s="86">
        <v>32</v>
      </c>
      <c r="CX1828" s="86">
        <v>2</v>
      </c>
      <c r="CY1828" s="86">
        <v>-1.2727999999999999</v>
      </c>
      <c r="CZ1828" s="86">
        <v>6</v>
      </c>
      <c r="DA1828" s="86">
        <v>4</v>
      </c>
      <c r="DB1828" s="86">
        <v>-0.44890000000000002</v>
      </c>
      <c r="DC1828" s="86">
        <v>26</v>
      </c>
      <c r="DD1828" s="86">
        <v>-99</v>
      </c>
      <c r="DE1828" s="86">
        <v>-99</v>
      </c>
      <c r="DF1828" s="86">
        <v>-99</v>
      </c>
      <c r="DG1828" s="86">
        <v>-99</v>
      </c>
      <c r="DH1828" s="86">
        <v>-99</v>
      </c>
    </row>
    <row r="1829" spans="1:112" x14ac:dyDescent="0.2">
      <c r="A1829" s="85">
        <f>IF(ISERROR(SEARCH('School Lookup'!$F$3,Data!J1829)),A1828,A1828+1)</f>
        <v>0</v>
      </c>
      <c r="B1829" s="85">
        <f>IF(I1829='School Lookup'!$G$13,1,0)</f>
        <v>0</v>
      </c>
      <c r="C1829" s="85">
        <f t="shared" si="28"/>
        <v>1827</v>
      </c>
      <c r="D1829" s="86" t="s">
        <v>6478</v>
      </c>
      <c r="E1829" s="86" t="s">
        <v>6733</v>
      </c>
      <c r="F1829" s="86" t="s">
        <v>2764</v>
      </c>
      <c r="G1829" s="86" t="s">
        <v>3155</v>
      </c>
      <c r="H1829" s="86" t="s">
        <v>5989</v>
      </c>
      <c r="I1829" s="86" t="s">
        <v>4507</v>
      </c>
      <c r="J1829" s="86" t="s">
        <v>5990</v>
      </c>
      <c r="K1829" s="86" t="s">
        <v>10</v>
      </c>
      <c r="L1829" s="86">
        <v>1</v>
      </c>
      <c r="M1829" s="86">
        <v>1</v>
      </c>
      <c r="N1829" s="89">
        <v>-0.32326911764705901</v>
      </c>
      <c r="O1829" s="89">
        <v>-0.605683934101934</v>
      </c>
      <c r="P1829" s="89">
        <v>46</v>
      </c>
      <c r="Q1829" s="89">
        <v>-0.40689489406610502</v>
      </c>
      <c r="R1829" s="89">
        <v>54.901953431372498</v>
      </c>
      <c r="S1829" s="89">
        <v>-0.50628941408401895</v>
      </c>
      <c r="T1829" s="89">
        <v>-0.57458395028041798</v>
      </c>
      <c r="U1829" s="89">
        <v>0.21249999999999999</v>
      </c>
      <c r="V1829" s="89">
        <v>-0.122099089434589</v>
      </c>
      <c r="W1829" s="89">
        <v>1</v>
      </c>
      <c r="X1829" s="89">
        <v>-0.20443707317073201</v>
      </c>
      <c r="Y1829" s="89">
        <v>-0.39223059622893902</v>
      </c>
      <c r="Z1829" s="89">
        <v>37.536799999999999</v>
      </c>
      <c r="AA1829" s="89">
        <v>-1.5327198730707501</v>
      </c>
      <c r="AB1829" s="89">
        <v>45.365856585365798</v>
      </c>
      <c r="AC1829" s="89">
        <v>-0.96247523464984597</v>
      </c>
      <c r="AD1829" s="89">
        <v>-1.11928984299552</v>
      </c>
      <c r="AE1829" s="89">
        <v>0.21354166666666699</v>
      </c>
      <c r="AF1829" s="89">
        <v>-0.239015018556335</v>
      </c>
      <c r="AG1829" s="89">
        <v>1</v>
      </c>
      <c r="AH1829" s="89">
        <v>4.5518367346938801E-2</v>
      </c>
      <c r="AI1829" s="89">
        <v>0.154995842768441</v>
      </c>
      <c r="AJ1829" s="89">
        <v>51.790700000000001</v>
      </c>
      <c r="AK1829" s="89">
        <v>0.30967396261424301</v>
      </c>
      <c r="AL1829" s="89">
        <v>55.1020408163265</v>
      </c>
      <c r="AM1829" s="89">
        <v>0.23233490269134199</v>
      </c>
      <c r="AN1829" s="89">
        <v>0.20087630756626501</v>
      </c>
      <c r="AO1829" s="89">
        <v>0.102083333333333</v>
      </c>
      <c r="AP1829" s="89">
        <v>2.0506123064056199E-2</v>
      </c>
      <c r="AQ1829" s="89">
        <v>1</v>
      </c>
      <c r="AR1829" s="89">
        <v>0.160300934579439</v>
      </c>
      <c r="AS1829" s="89">
        <v>0.43033701706586103</v>
      </c>
      <c r="AT1829" s="89">
        <v>52.12</v>
      </c>
      <c r="AU1829" s="89">
        <v>0.373194517712371</v>
      </c>
      <c r="AV1829" s="89">
        <v>57.943905607476601</v>
      </c>
      <c r="AW1829" s="89">
        <v>0.40176576738911601</v>
      </c>
      <c r="AX1829" s="89">
        <v>0.38416467042455799</v>
      </c>
      <c r="AY1829" s="89">
        <v>0.11145833333333301</v>
      </c>
      <c r="AZ1829" s="89">
        <v>4.2818353891070603E-2</v>
      </c>
      <c r="BA1829" s="89">
        <v>1</v>
      </c>
      <c r="BB1829" s="89">
        <v>-0.29197471264367802</v>
      </c>
      <c r="BC1829" s="89">
        <v>-0.432547988204597</v>
      </c>
      <c r="BD1829" s="89">
        <v>39.743600000000001</v>
      </c>
      <c r="BE1829" s="89">
        <v>-0.85495891198217999</v>
      </c>
      <c r="BF1829" s="89">
        <v>56.321848275862102</v>
      </c>
      <c r="BG1829" s="89">
        <v>-0.64375345009338802</v>
      </c>
      <c r="BH1829" s="89">
        <v>-0.67858614335724199</v>
      </c>
      <c r="BI1829" s="89">
        <v>9.0624999999999997E-2</v>
      </c>
      <c r="BJ1829" s="89">
        <v>-6.1496869241749998E-2</v>
      </c>
      <c r="BK1829" s="89">
        <v>1</v>
      </c>
      <c r="BL1829" s="89">
        <v>-7.4260919540229897E-2</v>
      </c>
      <c r="BM1829" s="89">
        <v>1.0655478005051099E-3</v>
      </c>
      <c r="BN1829" s="89">
        <v>42.794899999999998</v>
      </c>
      <c r="BO1829" s="89">
        <v>-0.65801563784128803</v>
      </c>
      <c r="BP1829" s="89">
        <v>52.873536781609197</v>
      </c>
      <c r="BQ1829" s="89">
        <v>-0.32847504502039199</v>
      </c>
      <c r="BR1829" s="89">
        <v>-0.33269274391371001</v>
      </c>
      <c r="BS1829" s="89">
        <v>9.0624999999999997E-2</v>
      </c>
      <c r="BT1829" s="89">
        <v>-3.01502799171799E-2</v>
      </c>
      <c r="BU1829" s="89">
        <v>1</v>
      </c>
      <c r="BV1829" s="89">
        <v>-5.73616279069767E-2</v>
      </c>
      <c r="BW1829" s="89">
        <v>2.5025770754253801E-2</v>
      </c>
      <c r="BX1829" s="89">
        <v>47.052599999999998</v>
      </c>
      <c r="BY1829" s="89">
        <v>-0.21228976302572</v>
      </c>
      <c r="BZ1829" s="89">
        <v>59.302283720930198</v>
      </c>
      <c r="CA1829" s="89">
        <v>-9.3631996135732906E-2</v>
      </c>
      <c r="CB1829" s="89">
        <v>-8.8847310158322396E-2</v>
      </c>
      <c r="CC1829" s="89">
        <v>8.9583333333333307E-2</v>
      </c>
      <c r="CD1829" s="89">
        <v>-7.9592382016830492E-3</v>
      </c>
      <c r="CE1829" s="89">
        <v>1</v>
      </c>
      <c r="CF1829" s="89">
        <v>5.1468604651162798E-2</v>
      </c>
      <c r="CG1829" s="89">
        <v>0.31013780951439102</v>
      </c>
      <c r="CH1829" s="89">
        <v>53.157899999999998</v>
      </c>
      <c r="CI1829" s="89">
        <v>0.44069955009594702</v>
      </c>
      <c r="CJ1829" s="89">
        <v>56.976751162790698</v>
      </c>
      <c r="CK1829" s="89">
        <v>0.37541867980516902</v>
      </c>
      <c r="CL1829" s="89">
        <v>0.41537321276032202</v>
      </c>
      <c r="CM1829" s="89">
        <v>8.9583333333333307E-2</v>
      </c>
      <c r="CN1829" s="89">
        <v>3.72105169764455E-2</v>
      </c>
      <c r="CO1829" s="89">
        <v>95.415000000000006</v>
      </c>
      <c r="CP1829" s="89">
        <v>0.60640000000000005</v>
      </c>
      <c r="CQ1829" s="89">
        <v>1.17</v>
      </c>
      <c r="CR1829" s="89">
        <v>-1.37E-2</v>
      </c>
      <c r="CS1829" s="89">
        <v>0.60640000000000005</v>
      </c>
      <c r="CT1829" s="89">
        <v>0.32050000000000001</v>
      </c>
      <c r="CU1829" s="86" t="s">
        <v>6988</v>
      </c>
      <c r="CV1829" s="86">
        <v>-0.29210000000000003</v>
      </c>
      <c r="CW1829" s="86">
        <v>32</v>
      </c>
      <c r="CX1829" s="86">
        <v>4</v>
      </c>
      <c r="CY1829" s="86">
        <v>-0.17419999999999999</v>
      </c>
      <c r="CZ1829" s="86">
        <v>43</v>
      </c>
      <c r="DA1829" s="86">
        <v>8</v>
      </c>
      <c r="DB1829" s="86">
        <v>-0.4572</v>
      </c>
      <c r="DC1829" s="86">
        <v>25</v>
      </c>
      <c r="DD1829" s="86">
        <v>-99</v>
      </c>
      <c r="DE1829" s="86">
        <v>-99</v>
      </c>
      <c r="DF1829" s="86">
        <v>-99</v>
      </c>
      <c r="DG1829" s="86">
        <v>-99</v>
      </c>
      <c r="DH1829" s="86">
        <v>-99</v>
      </c>
    </row>
    <row r="1830" spans="1:112" x14ac:dyDescent="0.2">
      <c r="A1830" s="85">
        <f>IF(ISERROR(SEARCH('School Lookup'!$F$3,Data!J1830)),A1829,A1829+1)</f>
        <v>0</v>
      </c>
      <c r="B1830" s="85">
        <f>IF(I1830='School Lookup'!$G$13,1,0)</f>
        <v>0</v>
      </c>
      <c r="C1830" s="85">
        <f t="shared" si="28"/>
        <v>1828</v>
      </c>
      <c r="D1830" s="86" t="s">
        <v>6478</v>
      </c>
      <c r="E1830" s="86" t="s">
        <v>6499</v>
      </c>
      <c r="F1830" s="86" t="s">
        <v>2742</v>
      </c>
      <c r="G1830" s="86" t="s">
        <v>2781</v>
      </c>
      <c r="H1830" s="86" t="s">
        <v>503</v>
      </c>
      <c r="I1830" s="86" t="s">
        <v>5162</v>
      </c>
      <c r="J1830" s="86" t="s">
        <v>2639</v>
      </c>
      <c r="K1830" s="86" t="s">
        <v>2417</v>
      </c>
      <c r="L1830" s="86">
        <v>1</v>
      </c>
      <c r="M1830" s="86">
        <v>1</v>
      </c>
      <c r="N1830" s="89">
        <v>-4.5283072100313501E-2</v>
      </c>
      <c r="O1830" s="89">
        <v>-3.7054526979232601E-3</v>
      </c>
      <c r="P1830" s="89">
        <v>46.692900000000002</v>
      </c>
      <c r="Q1830" s="89">
        <v>-0.33339801277702602</v>
      </c>
      <c r="R1830" s="89">
        <v>49.529746081504697</v>
      </c>
      <c r="S1830" s="89">
        <v>-0.16855173273747401</v>
      </c>
      <c r="T1830" s="89">
        <v>-0.191364185078789</v>
      </c>
      <c r="U1830" s="89">
        <v>0.37507348618459702</v>
      </c>
      <c r="V1830" s="89">
        <v>-7.1775632028375905E-2</v>
      </c>
      <c r="W1830" s="89">
        <v>1</v>
      </c>
      <c r="X1830" s="89">
        <v>-0.10314819466248</v>
      </c>
      <c r="Y1830" s="89">
        <v>-0.15378053297646199</v>
      </c>
      <c r="Z1830" s="89">
        <v>43.584200000000003</v>
      </c>
      <c r="AA1830" s="89">
        <v>-0.77859119655940601</v>
      </c>
      <c r="AB1830" s="89">
        <v>51.020444113029797</v>
      </c>
      <c r="AC1830" s="89">
        <v>-0.466185864767934</v>
      </c>
      <c r="AD1830" s="89">
        <v>-0.54143432337838604</v>
      </c>
      <c r="AE1830" s="89">
        <v>0.374485596707819</v>
      </c>
      <c r="AF1830" s="89">
        <v>-0.20275935566844899</v>
      </c>
      <c r="AG1830" s="89">
        <v>1</v>
      </c>
      <c r="AH1830" s="89">
        <v>4.4237614678899098E-2</v>
      </c>
      <c r="AI1830" s="89">
        <v>0.15223953946903401</v>
      </c>
      <c r="AJ1830" s="89">
        <v>48.836399999999998</v>
      </c>
      <c r="AK1830" s="89">
        <v>2.0474607305405599E-2</v>
      </c>
      <c r="AL1830" s="89">
        <v>47.706431192660602</v>
      </c>
      <c r="AM1830" s="89">
        <v>8.6357073387219999E-2</v>
      </c>
      <c r="AN1830" s="89">
        <v>4.7520259243757502E-2</v>
      </c>
      <c r="AO1830" s="89">
        <v>0.128159905937684</v>
      </c>
      <c r="AP1830" s="89">
        <v>6.0901919548142997E-3</v>
      </c>
      <c r="AQ1830" s="89">
        <v>1</v>
      </c>
      <c r="AR1830" s="89">
        <v>-0.11075625</v>
      </c>
      <c r="AS1830" s="89">
        <v>-0.17894965509008001</v>
      </c>
      <c r="AT1830" s="89">
        <v>47.622199999999999</v>
      </c>
      <c r="AU1830" s="89">
        <v>-0.11566540370219899</v>
      </c>
      <c r="AV1830" s="89">
        <v>47.596150000000002</v>
      </c>
      <c r="AW1830" s="89">
        <v>-0.14730752939614</v>
      </c>
      <c r="AX1830" s="89">
        <v>-0.194446013876689</v>
      </c>
      <c r="AY1830" s="89">
        <v>0.12228101116990001</v>
      </c>
      <c r="AZ1830" s="89">
        <v>-2.3777055194797999E-2</v>
      </c>
      <c r="BA1830" s="89">
        <v>-99</v>
      </c>
      <c r="BB1830" s="89">
        <v>-99</v>
      </c>
      <c r="BC1830" s="89">
        <v>-99</v>
      </c>
      <c r="BD1830" s="89">
        <v>-99</v>
      </c>
      <c r="BE1830" s="89">
        <v>-99</v>
      </c>
      <c r="BF1830" s="89">
        <v>-99</v>
      </c>
      <c r="BG1830" s="89">
        <v>-99</v>
      </c>
      <c r="BH1830" s="89">
        <v>-99</v>
      </c>
      <c r="BI1830" s="89">
        <v>-99</v>
      </c>
      <c r="BJ1830" s="89">
        <v>-99</v>
      </c>
      <c r="BK1830" s="89">
        <v>-99</v>
      </c>
      <c r="BL1830" s="89">
        <v>-99</v>
      </c>
      <c r="BM1830" s="89">
        <v>-99</v>
      </c>
      <c r="BN1830" s="89">
        <v>-99</v>
      </c>
      <c r="BO1830" s="89">
        <v>-99</v>
      </c>
      <c r="BP1830" s="89">
        <v>-99</v>
      </c>
      <c r="BQ1830" s="89">
        <v>-99</v>
      </c>
      <c r="BR1830" s="89">
        <v>-99</v>
      </c>
      <c r="BS1830" s="89">
        <v>-99</v>
      </c>
      <c r="BT1830" s="89">
        <v>-99</v>
      </c>
      <c r="BU1830" s="89">
        <v>-99</v>
      </c>
      <c r="BV1830" s="89">
        <v>-99</v>
      </c>
      <c r="BW1830" s="89">
        <v>-99</v>
      </c>
      <c r="BX1830" s="89">
        <v>-99</v>
      </c>
      <c r="BY1830" s="89">
        <v>-99</v>
      </c>
      <c r="BZ1830" s="89">
        <v>-99</v>
      </c>
      <c r="CA1830" s="89">
        <v>-99</v>
      </c>
      <c r="CB1830" s="89">
        <v>-99</v>
      </c>
      <c r="CC1830" s="89">
        <v>-99</v>
      </c>
      <c r="CD1830" s="89">
        <v>-99</v>
      </c>
      <c r="CE1830" s="89">
        <v>-99</v>
      </c>
      <c r="CF1830" s="89">
        <v>-99</v>
      </c>
      <c r="CG1830" s="89">
        <v>-99</v>
      </c>
      <c r="CH1830" s="89">
        <v>-99</v>
      </c>
      <c r="CI1830" s="89">
        <v>-99</v>
      </c>
      <c r="CJ1830" s="89">
        <v>-99</v>
      </c>
      <c r="CK1830" s="89">
        <v>-99</v>
      </c>
      <c r="CL1830" s="89">
        <v>-99</v>
      </c>
      <c r="CM1830" s="89">
        <v>-99</v>
      </c>
      <c r="CN1830" s="89">
        <v>-99</v>
      </c>
      <c r="CO1830" s="89">
        <v>-99</v>
      </c>
      <c r="CP1830" s="89">
        <v>-99</v>
      </c>
      <c r="CQ1830" s="89">
        <v>-99</v>
      </c>
      <c r="CR1830" s="89">
        <v>-99</v>
      </c>
      <c r="CS1830" s="89">
        <v>-99</v>
      </c>
      <c r="CT1830" s="89">
        <v>-99</v>
      </c>
      <c r="CU1830" s="86">
        <v>-99</v>
      </c>
      <c r="CV1830" s="86">
        <v>-0.29220000000000002</v>
      </c>
      <c r="CW1830" s="86">
        <v>32</v>
      </c>
      <c r="CX1830" s="86">
        <v>2</v>
      </c>
      <c r="CY1830" s="86">
        <v>-1.3476999999999999</v>
      </c>
      <c r="CZ1830" s="86">
        <v>5</v>
      </c>
      <c r="DA1830" s="86">
        <v>4</v>
      </c>
      <c r="DB1830" s="86">
        <v>-0.42809999999999998</v>
      </c>
      <c r="DC1830" s="86">
        <v>26</v>
      </c>
      <c r="DD1830" s="86">
        <v>-99</v>
      </c>
      <c r="DE1830" s="86">
        <v>-99</v>
      </c>
      <c r="DF1830" s="86">
        <v>-99</v>
      </c>
      <c r="DG1830" s="86">
        <v>-99</v>
      </c>
      <c r="DH1830" s="86">
        <v>-99</v>
      </c>
    </row>
    <row r="1831" spans="1:112" x14ac:dyDescent="0.2">
      <c r="A1831" s="85">
        <f>IF(ISERROR(SEARCH('School Lookup'!$F$3,Data!J1831)),A1830,A1830+1)</f>
        <v>0</v>
      </c>
      <c r="B1831" s="85">
        <f>IF(I1831='School Lookup'!$G$13,1,0)</f>
        <v>0</v>
      </c>
      <c r="C1831" s="85">
        <f t="shared" si="28"/>
        <v>1829</v>
      </c>
      <c r="D1831" s="86" t="s">
        <v>6478</v>
      </c>
      <c r="E1831" s="86" t="s">
        <v>6790</v>
      </c>
      <c r="F1831" s="86" t="s">
        <v>2774</v>
      </c>
      <c r="G1831" s="86" t="s">
        <v>3231</v>
      </c>
      <c r="H1831" s="86" t="s">
        <v>2219</v>
      </c>
      <c r="I1831" s="86" t="s">
        <v>5179</v>
      </c>
      <c r="J1831" s="86" t="s">
        <v>2512</v>
      </c>
      <c r="K1831" s="86" t="s">
        <v>26</v>
      </c>
      <c r="L1831" s="86">
        <v>1</v>
      </c>
      <c r="M1831" s="86">
        <v>1</v>
      </c>
      <c r="N1831" s="89">
        <v>-0.100063545150502</v>
      </c>
      <c r="O1831" s="89">
        <v>-0.12233250792469499</v>
      </c>
      <c r="P1831" s="89">
        <v>52.8977</v>
      </c>
      <c r="Q1831" s="89">
        <v>0.32475388363296098</v>
      </c>
      <c r="R1831" s="89">
        <v>45.484924414715699</v>
      </c>
      <c r="S1831" s="89">
        <v>0.10121068785413299</v>
      </c>
      <c r="T1831" s="89">
        <v>0.11472630226977699</v>
      </c>
      <c r="U1831" s="89">
        <v>0.42898134863701598</v>
      </c>
      <c r="V1831" s="89">
        <v>4.9215443871826997E-2</v>
      </c>
      <c r="W1831" s="89">
        <v>1</v>
      </c>
      <c r="X1831" s="89">
        <v>-0.107848287671233</v>
      </c>
      <c r="Y1831" s="89">
        <v>-0.16484529637137199</v>
      </c>
      <c r="Z1831" s="89">
        <v>42.2</v>
      </c>
      <c r="AA1831" s="89">
        <v>-0.95120503292329905</v>
      </c>
      <c r="AB1831" s="89">
        <v>43.150683219178099</v>
      </c>
      <c r="AC1831" s="89">
        <v>-0.55802516464733598</v>
      </c>
      <c r="AD1831" s="89">
        <v>-0.648367595726559</v>
      </c>
      <c r="AE1831" s="89">
        <v>0.41893830703012902</v>
      </c>
      <c r="AF1831" s="89">
        <v>-0.27162602288687998</v>
      </c>
      <c r="AG1831" s="89">
        <v>1</v>
      </c>
      <c r="AH1831" s="89">
        <v>-0.21049999999999999</v>
      </c>
      <c r="AI1831" s="89">
        <v>-0.39598038256886497</v>
      </c>
      <c r="AJ1831" s="89">
        <v>-99</v>
      </c>
      <c r="AK1831" s="89">
        <v>-99</v>
      </c>
      <c r="AL1831" s="89">
        <v>51.886749999999999</v>
      </c>
      <c r="AM1831" s="89">
        <v>-0.39598038256886497</v>
      </c>
      <c r="AN1831" s="89">
        <v>-0.45919618225951098</v>
      </c>
      <c r="AO1831" s="89">
        <v>0.152080344332855</v>
      </c>
      <c r="AP1831" s="89">
        <v>-6.9834713514358895E-2</v>
      </c>
      <c r="AQ1831" s="89">
        <v>-99</v>
      </c>
      <c r="AR1831" s="89">
        <v>-99</v>
      </c>
      <c r="AS1831" s="89">
        <v>-99</v>
      </c>
      <c r="AT1831" s="89">
        <v>-99</v>
      </c>
      <c r="AU1831" s="89">
        <v>-99</v>
      </c>
      <c r="AV1831" s="89">
        <v>-99</v>
      </c>
      <c r="AW1831" s="89">
        <v>-99</v>
      </c>
      <c r="AX1831" s="89">
        <v>-99</v>
      </c>
      <c r="AY1831" s="89">
        <v>-99</v>
      </c>
      <c r="AZ1831" s="89">
        <v>-99</v>
      </c>
      <c r="BA1831" s="89">
        <v>-99</v>
      </c>
      <c r="BB1831" s="89">
        <v>-99</v>
      </c>
      <c r="BC1831" s="89">
        <v>-99</v>
      </c>
      <c r="BD1831" s="89">
        <v>-99</v>
      </c>
      <c r="BE1831" s="89">
        <v>-99</v>
      </c>
      <c r="BF1831" s="89">
        <v>-99</v>
      </c>
      <c r="BG1831" s="89">
        <v>-99</v>
      </c>
      <c r="BH1831" s="89">
        <v>-99</v>
      </c>
      <c r="BI1831" s="89">
        <v>-99</v>
      </c>
      <c r="BJ1831" s="89">
        <v>-99</v>
      </c>
      <c r="BK1831" s="89">
        <v>-99</v>
      </c>
      <c r="BL1831" s="89">
        <v>-99</v>
      </c>
      <c r="BM1831" s="89">
        <v>-99</v>
      </c>
      <c r="BN1831" s="89">
        <v>-99</v>
      </c>
      <c r="BO1831" s="89">
        <v>-99</v>
      </c>
      <c r="BP1831" s="89">
        <v>-99</v>
      </c>
      <c r="BQ1831" s="89">
        <v>-99</v>
      </c>
      <c r="BR1831" s="89">
        <v>-99</v>
      </c>
      <c r="BS1831" s="89">
        <v>-99</v>
      </c>
      <c r="BT1831" s="89">
        <v>-99</v>
      </c>
      <c r="BU1831" s="89">
        <v>-99</v>
      </c>
      <c r="BV1831" s="89">
        <v>-99</v>
      </c>
      <c r="BW1831" s="89">
        <v>-99</v>
      </c>
      <c r="BX1831" s="89">
        <v>-99</v>
      </c>
      <c r="BY1831" s="89">
        <v>-99</v>
      </c>
      <c r="BZ1831" s="89">
        <v>-99</v>
      </c>
      <c r="CA1831" s="89">
        <v>-99</v>
      </c>
      <c r="CB1831" s="89">
        <v>-99</v>
      </c>
      <c r="CC1831" s="89">
        <v>-99</v>
      </c>
      <c r="CD1831" s="89">
        <v>-99</v>
      </c>
      <c r="CE1831" s="89">
        <v>-99</v>
      </c>
      <c r="CF1831" s="89">
        <v>-99</v>
      </c>
      <c r="CG1831" s="89">
        <v>-99</v>
      </c>
      <c r="CH1831" s="89">
        <v>-99</v>
      </c>
      <c r="CI1831" s="89">
        <v>-99</v>
      </c>
      <c r="CJ1831" s="89">
        <v>-99</v>
      </c>
      <c r="CK1831" s="89">
        <v>-99</v>
      </c>
      <c r="CL1831" s="89">
        <v>-99</v>
      </c>
      <c r="CM1831" s="89">
        <v>-99</v>
      </c>
      <c r="CN1831" s="89">
        <v>-99</v>
      </c>
      <c r="CO1831" s="89">
        <v>-99</v>
      </c>
      <c r="CP1831" s="89">
        <v>-99</v>
      </c>
      <c r="CQ1831" s="89">
        <v>-99</v>
      </c>
      <c r="CR1831" s="89">
        <v>-99</v>
      </c>
      <c r="CS1831" s="89">
        <v>-99</v>
      </c>
      <c r="CT1831" s="89">
        <v>-99</v>
      </c>
      <c r="CU1831" s="86">
        <v>-99</v>
      </c>
      <c r="CV1831" s="86">
        <v>-0.29220000000000002</v>
      </c>
      <c r="CW1831" s="86">
        <v>32</v>
      </c>
      <c r="CX1831" s="86">
        <v>2</v>
      </c>
      <c r="CY1831" s="86">
        <v>-0.87419999999999998</v>
      </c>
      <c r="CZ1831" s="86">
        <v>14</v>
      </c>
      <c r="DA1831" s="86">
        <v>2</v>
      </c>
      <c r="DB1831" s="86">
        <v>-0.25919999999999999</v>
      </c>
      <c r="DC1831" s="86">
        <v>34</v>
      </c>
      <c r="DD1831" s="86">
        <v>-99</v>
      </c>
      <c r="DE1831" s="86">
        <v>-99</v>
      </c>
      <c r="DF1831" s="86">
        <v>-99</v>
      </c>
      <c r="DG1831" s="86">
        <v>-99</v>
      </c>
      <c r="DH1831" s="86">
        <v>-99</v>
      </c>
    </row>
    <row r="1832" spans="1:112" x14ac:dyDescent="0.2">
      <c r="A1832" s="85">
        <f>IF(ISERROR(SEARCH('School Lookup'!$F$3,Data!J1832)),A1831,A1831+1)</f>
        <v>0</v>
      </c>
      <c r="B1832" s="85">
        <f>IF(I1832='School Lookup'!$G$13,1,0)</f>
        <v>0</v>
      </c>
      <c r="C1832" s="85">
        <f t="shared" si="28"/>
        <v>1830</v>
      </c>
      <c r="D1832" s="86" t="s">
        <v>6478</v>
      </c>
      <c r="E1832" s="86" t="s">
        <v>6790</v>
      </c>
      <c r="F1832" s="86" t="s">
        <v>2774</v>
      </c>
      <c r="G1832" s="86" t="s">
        <v>3231</v>
      </c>
      <c r="H1832" s="86" t="s">
        <v>2219</v>
      </c>
      <c r="I1832" s="86" t="s">
        <v>5689</v>
      </c>
      <c r="J1832" s="86" t="s">
        <v>2382</v>
      </c>
      <c r="K1832" s="86" t="s">
        <v>31</v>
      </c>
      <c r="L1832" s="86">
        <v>1</v>
      </c>
      <c r="M1832" s="86">
        <v>1</v>
      </c>
      <c r="N1832" s="89">
        <v>-0.33587539682539702</v>
      </c>
      <c r="O1832" s="89">
        <v>-0.63298281804772805</v>
      </c>
      <c r="P1832" s="89">
        <v>50.650700000000001</v>
      </c>
      <c r="Q1832" s="89">
        <v>8.6411421146943501E-2</v>
      </c>
      <c r="R1832" s="89">
        <v>50.680269047618999</v>
      </c>
      <c r="S1832" s="89">
        <v>-0.27328569845039202</v>
      </c>
      <c r="T1832" s="89">
        <v>-0.31020234844012601</v>
      </c>
      <c r="U1832" s="89">
        <v>0.33320740460899101</v>
      </c>
      <c r="V1832" s="89">
        <v>-0.103361719427348</v>
      </c>
      <c r="W1832" s="89">
        <v>1</v>
      </c>
      <c r="X1832" s="89">
        <v>-0.27548529411764699</v>
      </c>
      <c r="Y1832" s="89">
        <v>-0.55948936173484498</v>
      </c>
      <c r="Z1832" s="89">
        <v>50.398899999999998</v>
      </c>
      <c r="AA1832" s="89">
        <v>7.1222060678724497E-2</v>
      </c>
      <c r="AB1832" s="89">
        <v>50.678733823529399</v>
      </c>
      <c r="AC1832" s="89">
        <v>-0.24413365052805999</v>
      </c>
      <c r="AD1832" s="89">
        <v>-0.28288738397436702</v>
      </c>
      <c r="AE1832" s="89">
        <v>0.33396297695504301</v>
      </c>
      <c r="AF1832" s="89">
        <v>-9.4473912895103901E-2</v>
      </c>
      <c r="AG1832" s="89">
        <v>1</v>
      </c>
      <c r="AH1832" s="89">
        <v>-0.59716466809421798</v>
      </c>
      <c r="AI1832" s="89">
        <v>-1.2281200509277099</v>
      </c>
      <c r="AJ1832" s="89">
        <v>43.8142</v>
      </c>
      <c r="AK1832" s="89">
        <v>-0.47115352871058602</v>
      </c>
      <c r="AL1832" s="89">
        <v>52.2484182012848</v>
      </c>
      <c r="AM1832" s="89">
        <v>-0.84963678981914803</v>
      </c>
      <c r="AN1832" s="89">
        <v>-0.935781936710955</v>
      </c>
      <c r="AO1832" s="89">
        <v>0.17642614280317301</v>
      </c>
      <c r="AP1832" s="89">
        <v>-0.16509639759879699</v>
      </c>
      <c r="AQ1832" s="89">
        <v>1</v>
      </c>
      <c r="AR1832" s="89">
        <v>-0.32170289855072498</v>
      </c>
      <c r="AS1832" s="89">
        <v>-0.65311890353607405</v>
      </c>
      <c r="AT1832" s="89">
        <v>63.134099999999997</v>
      </c>
      <c r="AU1832" s="89">
        <v>1.57030245058005</v>
      </c>
      <c r="AV1832" s="89">
        <v>57.246393719806797</v>
      </c>
      <c r="AW1832" s="89">
        <v>0.45859177352198599</v>
      </c>
      <c r="AX1832" s="89">
        <v>0.44404763047225099</v>
      </c>
      <c r="AY1832" s="89">
        <v>0.156403475632792</v>
      </c>
      <c r="AZ1832" s="89">
        <v>6.9450592752365703E-2</v>
      </c>
      <c r="BA1832" s="89">
        <v>-99</v>
      </c>
      <c r="BB1832" s="89">
        <v>-99</v>
      </c>
      <c r="BC1832" s="89">
        <v>-99</v>
      </c>
      <c r="BD1832" s="89">
        <v>-99</v>
      </c>
      <c r="BE1832" s="89">
        <v>-99</v>
      </c>
      <c r="BF1832" s="89">
        <v>-99</v>
      </c>
      <c r="BG1832" s="89">
        <v>-99</v>
      </c>
      <c r="BH1832" s="89">
        <v>-99</v>
      </c>
      <c r="BI1832" s="89">
        <v>-99</v>
      </c>
      <c r="BJ1832" s="89">
        <v>-99</v>
      </c>
      <c r="BK1832" s="89">
        <v>-99</v>
      </c>
      <c r="BL1832" s="89">
        <v>-99</v>
      </c>
      <c r="BM1832" s="89">
        <v>-99</v>
      </c>
      <c r="BN1832" s="89">
        <v>-99</v>
      </c>
      <c r="BO1832" s="89">
        <v>-99</v>
      </c>
      <c r="BP1832" s="89">
        <v>-99</v>
      </c>
      <c r="BQ1832" s="89">
        <v>-99</v>
      </c>
      <c r="BR1832" s="89">
        <v>-99</v>
      </c>
      <c r="BS1832" s="89">
        <v>-99</v>
      </c>
      <c r="BT1832" s="89">
        <v>-99</v>
      </c>
      <c r="BU1832" s="89">
        <v>-99</v>
      </c>
      <c r="BV1832" s="89">
        <v>-99</v>
      </c>
      <c r="BW1832" s="89">
        <v>-99</v>
      </c>
      <c r="BX1832" s="89">
        <v>-99</v>
      </c>
      <c r="BY1832" s="89">
        <v>-99</v>
      </c>
      <c r="BZ1832" s="89">
        <v>-99</v>
      </c>
      <c r="CA1832" s="89">
        <v>-99</v>
      </c>
      <c r="CB1832" s="89">
        <v>-99</v>
      </c>
      <c r="CC1832" s="89">
        <v>-99</v>
      </c>
      <c r="CD1832" s="89">
        <v>-99</v>
      </c>
      <c r="CE1832" s="89">
        <v>-99</v>
      </c>
      <c r="CF1832" s="89">
        <v>-99</v>
      </c>
      <c r="CG1832" s="89">
        <v>-99</v>
      </c>
      <c r="CH1832" s="89">
        <v>-99</v>
      </c>
      <c r="CI1832" s="89">
        <v>-99</v>
      </c>
      <c r="CJ1832" s="89">
        <v>-99</v>
      </c>
      <c r="CK1832" s="89">
        <v>-99</v>
      </c>
      <c r="CL1832" s="89">
        <v>-99</v>
      </c>
      <c r="CM1832" s="89">
        <v>-99</v>
      </c>
      <c r="CN1832" s="89">
        <v>-99</v>
      </c>
      <c r="CO1832" s="89">
        <v>-99</v>
      </c>
      <c r="CP1832" s="89">
        <v>-99</v>
      </c>
      <c r="CQ1832" s="89">
        <v>-99</v>
      </c>
      <c r="CR1832" s="89">
        <v>-99</v>
      </c>
      <c r="CS1832" s="89">
        <v>-99</v>
      </c>
      <c r="CT1832" s="89">
        <v>-99</v>
      </c>
      <c r="CU1832" s="86">
        <v>-99</v>
      </c>
      <c r="CV1832" s="86">
        <v>-0.29349999999999998</v>
      </c>
      <c r="CW1832" s="86">
        <v>32</v>
      </c>
      <c r="CX1832" s="86">
        <v>2</v>
      </c>
      <c r="CY1832" s="86">
        <v>5.1999999999999998E-2</v>
      </c>
      <c r="CZ1832" s="86">
        <v>54</v>
      </c>
      <c r="DA1832" s="86">
        <v>4</v>
      </c>
      <c r="DB1832" s="86">
        <v>0.21510000000000001</v>
      </c>
      <c r="DC1832" s="86">
        <v>58</v>
      </c>
      <c r="DD1832" s="86">
        <v>-99</v>
      </c>
      <c r="DE1832" s="86">
        <v>-99</v>
      </c>
      <c r="DF1832" s="86">
        <v>-99</v>
      </c>
      <c r="DG1832" s="86">
        <v>-99</v>
      </c>
      <c r="DH1832" s="86">
        <v>-99</v>
      </c>
    </row>
    <row r="1833" spans="1:112" x14ac:dyDescent="0.2">
      <c r="A1833" s="85">
        <f>IF(ISERROR(SEARCH('School Lookup'!$F$3,Data!J1833)),A1832,A1832+1)</f>
        <v>0</v>
      </c>
      <c r="B1833" s="85">
        <f>IF(I1833='School Lookup'!$G$13,1,0)</f>
        <v>0</v>
      </c>
      <c r="C1833" s="85">
        <f t="shared" si="28"/>
        <v>1831</v>
      </c>
      <c r="D1833" s="86" t="s">
        <v>6478</v>
      </c>
      <c r="E1833" s="86" t="s">
        <v>6736</v>
      </c>
      <c r="F1833" s="86" t="s">
        <v>2772</v>
      </c>
      <c r="G1833" s="86" t="s">
        <v>3022</v>
      </c>
      <c r="H1833" s="86" t="s">
        <v>2096</v>
      </c>
      <c r="I1833" s="86" t="s">
        <v>5327</v>
      </c>
      <c r="J1833" s="86" t="s">
        <v>2098</v>
      </c>
      <c r="K1833" s="86" t="s">
        <v>74</v>
      </c>
      <c r="L1833" s="86">
        <v>1</v>
      </c>
      <c r="M1833" s="86">
        <v>1</v>
      </c>
      <c r="N1833" s="89">
        <v>3.5426296743063898E-2</v>
      </c>
      <c r="O1833" s="89">
        <v>0.17107059836555499</v>
      </c>
      <c r="P1833" s="89">
        <v>45.163899999999998</v>
      </c>
      <c r="Q1833" s="89">
        <v>-0.49558120153586899</v>
      </c>
      <c r="R1833" s="89">
        <v>50.542826055488497</v>
      </c>
      <c r="S1833" s="89">
        <v>-0.162255301585157</v>
      </c>
      <c r="T1833" s="89">
        <v>-0.18421983311255499</v>
      </c>
      <c r="U1833" s="89">
        <v>0.40009652509652499</v>
      </c>
      <c r="V1833" s="89">
        <v>-7.37057150821952E-2</v>
      </c>
      <c r="W1833" s="89">
        <v>1</v>
      </c>
      <c r="X1833" s="89">
        <v>1.92195416164053E-3</v>
      </c>
      <c r="Y1833" s="89">
        <v>9.3571239518656604E-2</v>
      </c>
      <c r="Z1833" s="89">
        <v>43.279499999999999</v>
      </c>
      <c r="AA1833" s="89">
        <v>-0.81658818828031299</v>
      </c>
      <c r="AB1833" s="89">
        <v>48.854075753920398</v>
      </c>
      <c r="AC1833" s="89">
        <v>-0.361508474380828</v>
      </c>
      <c r="AD1833" s="89">
        <v>-0.41955299469165702</v>
      </c>
      <c r="AE1833" s="89">
        <v>0.40009652509652499</v>
      </c>
      <c r="AF1833" s="89">
        <v>-0.16786169526997299</v>
      </c>
      <c r="AG1833" s="89">
        <v>-99</v>
      </c>
      <c r="AH1833" s="89">
        <v>-99</v>
      </c>
      <c r="AI1833" s="89">
        <v>-99</v>
      </c>
      <c r="AJ1833" s="89">
        <v>-99</v>
      </c>
      <c r="AK1833" s="89">
        <v>-99</v>
      </c>
      <c r="AL1833" s="89">
        <v>-99</v>
      </c>
      <c r="AM1833" s="89">
        <v>-99</v>
      </c>
      <c r="AN1833" s="89">
        <v>-99</v>
      </c>
      <c r="AO1833" s="89">
        <v>-99</v>
      </c>
      <c r="AP1833" s="89">
        <v>-99</v>
      </c>
      <c r="AQ1833" s="89">
        <v>1</v>
      </c>
      <c r="AR1833" s="89">
        <v>-0.12668888888888899</v>
      </c>
      <c r="AS1833" s="89">
        <v>-0.21476329545654099</v>
      </c>
      <c r="AT1833" s="89">
        <v>-99</v>
      </c>
      <c r="AU1833" s="89">
        <v>-99</v>
      </c>
      <c r="AV1833" s="89">
        <v>52.4154449275362</v>
      </c>
      <c r="AW1833" s="89">
        <v>-0.21476329545654099</v>
      </c>
      <c r="AX1833" s="89">
        <v>-0.26553056158423999</v>
      </c>
      <c r="AY1833" s="89">
        <v>0.19980694980694999</v>
      </c>
      <c r="AZ1833" s="89">
        <v>-5.3054851590673399E-2</v>
      </c>
      <c r="BA1833" s="89">
        <v>-99</v>
      </c>
      <c r="BB1833" s="89">
        <v>-99</v>
      </c>
      <c r="BC1833" s="89">
        <v>-99</v>
      </c>
      <c r="BD1833" s="89">
        <v>-99</v>
      </c>
      <c r="BE1833" s="89">
        <v>-99</v>
      </c>
      <c r="BF1833" s="89">
        <v>-99</v>
      </c>
      <c r="BG1833" s="89">
        <v>-99</v>
      </c>
      <c r="BH1833" s="89">
        <v>-99</v>
      </c>
      <c r="BI1833" s="89">
        <v>-99</v>
      </c>
      <c r="BJ1833" s="89">
        <v>-99</v>
      </c>
      <c r="BK1833" s="89">
        <v>-99</v>
      </c>
      <c r="BL1833" s="89">
        <v>-99</v>
      </c>
      <c r="BM1833" s="89">
        <v>-99</v>
      </c>
      <c r="BN1833" s="89">
        <v>-99</v>
      </c>
      <c r="BO1833" s="89">
        <v>-99</v>
      </c>
      <c r="BP1833" s="89">
        <v>-99</v>
      </c>
      <c r="BQ1833" s="89">
        <v>-99</v>
      </c>
      <c r="BR1833" s="89">
        <v>-99</v>
      </c>
      <c r="BS1833" s="89">
        <v>-99</v>
      </c>
      <c r="BT1833" s="89">
        <v>-99</v>
      </c>
      <c r="BU1833" s="89">
        <v>-99</v>
      </c>
      <c r="BV1833" s="89">
        <v>-99</v>
      </c>
      <c r="BW1833" s="89">
        <v>-99</v>
      </c>
      <c r="BX1833" s="89">
        <v>-99</v>
      </c>
      <c r="BY1833" s="89">
        <v>-99</v>
      </c>
      <c r="BZ1833" s="89">
        <v>-99</v>
      </c>
      <c r="CA1833" s="89">
        <v>-99</v>
      </c>
      <c r="CB1833" s="89">
        <v>-99</v>
      </c>
      <c r="CC1833" s="89">
        <v>-99</v>
      </c>
      <c r="CD1833" s="89">
        <v>-99</v>
      </c>
      <c r="CE1833" s="89">
        <v>-99</v>
      </c>
      <c r="CF1833" s="89">
        <v>-99</v>
      </c>
      <c r="CG1833" s="89">
        <v>-99</v>
      </c>
      <c r="CH1833" s="89">
        <v>-99</v>
      </c>
      <c r="CI1833" s="89">
        <v>-99</v>
      </c>
      <c r="CJ1833" s="89">
        <v>-99</v>
      </c>
      <c r="CK1833" s="89">
        <v>-99</v>
      </c>
      <c r="CL1833" s="89">
        <v>-99</v>
      </c>
      <c r="CM1833" s="89">
        <v>-99</v>
      </c>
      <c r="CN1833" s="89">
        <v>-99</v>
      </c>
      <c r="CO1833" s="89">
        <v>-99</v>
      </c>
      <c r="CP1833" s="89">
        <v>-99</v>
      </c>
      <c r="CQ1833" s="89">
        <v>-99</v>
      </c>
      <c r="CR1833" s="89">
        <v>-99</v>
      </c>
      <c r="CS1833" s="89">
        <v>-99</v>
      </c>
      <c r="CT1833" s="89">
        <v>-99</v>
      </c>
      <c r="CU1833" s="86">
        <v>-99</v>
      </c>
      <c r="CV1833" s="86">
        <v>-0.29459999999999997</v>
      </c>
      <c r="CW1833" s="86">
        <v>32</v>
      </c>
      <c r="CX1833" s="86">
        <v>2</v>
      </c>
      <c r="CY1833" s="86">
        <v>-0.78149999999999997</v>
      </c>
      <c r="CZ1833" s="86">
        <v>17</v>
      </c>
      <c r="DA1833" s="86">
        <v>2</v>
      </c>
      <c r="DB1833" s="86">
        <v>-0.52500000000000002</v>
      </c>
      <c r="DC1833" s="86">
        <v>22</v>
      </c>
      <c r="DD1833" s="86">
        <v>-99</v>
      </c>
      <c r="DE1833" s="86">
        <v>-99</v>
      </c>
      <c r="DF1833" s="86">
        <v>-99</v>
      </c>
      <c r="DG1833" s="86">
        <v>-99</v>
      </c>
      <c r="DH1833" s="86">
        <v>-99</v>
      </c>
    </row>
    <row r="1834" spans="1:112" x14ac:dyDescent="0.2">
      <c r="A1834" s="85">
        <f>IF(ISERROR(SEARCH('School Lookup'!$F$3,Data!J1834)),A1833,A1833+1)</f>
        <v>0</v>
      </c>
      <c r="B1834" s="85">
        <f>IF(I1834='School Lookup'!$G$13,1,0)</f>
        <v>0</v>
      </c>
      <c r="C1834" s="85">
        <f t="shared" si="28"/>
        <v>1832</v>
      </c>
      <c r="D1834" s="86" t="s">
        <v>6478</v>
      </c>
      <c r="E1834" s="86" t="s">
        <v>6790</v>
      </c>
      <c r="F1834" s="86" t="s">
        <v>2774</v>
      </c>
      <c r="G1834" s="86" t="s">
        <v>2859</v>
      </c>
      <c r="H1834" s="86" t="s">
        <v>1548</v>
      </c>
      <c r="I1834" s="86" t="s">
        <v>5321</v>
      </c>
      <c r="J1834" s="86" t="s">
        <v>2581</v>
      </c>
      <c r="K1834" s="86" t="s">
        <v>26</v>
      </c>
      <c r="L1834" s="86">
        <v>1</v>
      </c>
      <c r="M1834" s="86">
        <v>1</v>
      </c>
      <c r="N1834" s="89">
        <v>-0.13146153846153799</v>
      </c>
      <c r="O1834" s="89">
        <v>-0.19032482852962601</v>
      </c>
      <c r="P1834" s="89">
        <v>47.282400000000003</v>
      </c>
      <c r="Q1834" s="89">
        <v>-0.27086891547595399</v>
      </c>
      <c r="R1834" s="89">
        <v>50.961544230769199</v>
      </c>
      <c r="S1834" s="89">
        <v>-0.23059687200279</v>
      </c>
      <c r="T1834" s="89">
        <v>-0.26176475041209502</v>
      </c>
      <c r="U1834" s="89">
        <v>0.37383177570093501</v>
      </c>
      <c r="V1834" s="89">
        <v>-9.78559814624652E-2</v>
      </c>
      <c r="W1834" s="89">
        <v>1</v>
      </c>
      <c r="X1834" s="89">
        <v>-0.16224637964774999</v>
      </c>
      <c r="Y1834" s="89">
        <v>-0.292907021050827</v>
      </c>
      <c r="Z1834" s="89">
        <v>48.963900000000002</v>
      </c>
      <c r="AA1834" s="89">
        <v>-0.107726686021308</v>
      </c>
      <c r="AB1834" s="89">
        <v>46.771015655577301</v>
      </c>
      <c r="AC1834" s="89">
        <v>-0.20031685353606801</v>
      </c>
      <c r="AD1834" s="89">
        <v>-0.23186920883233</v>
      </c>
      <c r="AE1834" s="89">
        <v>0.367361610352265</v>
      </c>
      <c r="AF1834" s="89">
        <v>-8.5179845947750105E-2</v>
      </c>
      <c r="AG1834" s="89">
        <v>1</v>
      </c>
      <c r="AH1834" s="89">
        <v>-0.55035000000000001</v>
      </c>
      <c r="AI1834" s="89">
        <v>-1.1273703688472201</v>
      </c>
      <c r="AJ1834" s="89">
        <v>-99</v>
      </c>
      <c r="AK1834" s="89">
        <v>-99</v>
      </c>
      <c r="AL1834" s="89">
        <v>50.561799999999998</v>
      </c>
      <c r="AM1834" s="89">
        <v>-1.1273703688472201</v>
      </c>
      <c r="AN1834" s="89">
        <v>-1.2275531212069</v>
      </c>
      <c r="AO1834" s="89">
        <v>0.12796549245147401</v>
      </c>
      <c r="AP1834" s="89">
        <v>-0.157084439665585</v>
      </c>
      <c r="AQ1834" s="89">
        <v>1</v>
      </c>
      <c r="AR1834" s="89">
        <v>0.12584780219780201</v>
      </c>
      <c r="AS1834" s="89">
        <v>0.35289271538935102</v>
      </c>
      <c r="AT1834" s="89">
        <v>-99</v>
      </c>
      <c r="AU1834" s="89">
        <v>-99</v>
      </c>
      <c r="AV1834" s="89">
        <v>42.857115384615398</v>
      </c>
      <c r="AW1834" s="89">
        <v>0.35289271538935102</v>
      </c>
      <c r="AX1834" s="89">
        <v>0.33266249352569799</v>
      </c>
      <c r="AY1834" s="89">
        <v>0.13084112149532701</v>
      </c>
      <c r="AZ1834" s="89">
        <v>4.35259337323343E-2</v>
      </c>
      <c r="BA1834" s="89">
        <v>-99</v>
      </c>
      <c r="BB1834" s="89">
        <v>-99</v>
      </c>
      <c r="BC1834" s="89">
        <v>-99</v>
      </c>
      <c r="BD1834" s="89">
        <v>-99</v>
      </c>
      <c r="BE1834" s="89">
        <v>-99</v>
      </c>
      <c r="BF1834" s="89">
        <v>-99</v>
      </c>
      <c r="BG1834" s="89">
        <v>-99</v>
      </c>
      <c r="BH1834" s="89">
        <v>-99</v>
      </c>
      <c r="BI1834" s="89">
        <v>-99</v>
      </c>
      <c r="BJ1834" s="89">
        <v>-99</v>
      </c>
      <c r="BK1834" s="89">
        <v>-99</v>
      </c>
      <c r="BL1834" s="89">
        <v>-99</v>
      </c>
      <c r="BM1834" s="89">
        <v>-99</v>
      </c>
      <c r="BN1834" s="89">
        <v>-99</v>
      </c>
      <c r="BO1834" s="89">
        <v>-99</v>
      </c>
      <c r="BP1834" s="89">
        <v>-99</v>
      </c>
      <c r="BQ1834" s="89">
        <v>-99</v>
      </c>
      <c r="BR1834" s="89">
        <v>-99</v>
      </c>
      <c r="BS1834" s="89">
        <v>-99</v>
      </c>
      <c r="BT1834" s="89">
        <v>-99</v>
      </c>
      <c r="BU1834" s="89">
        <v>-99</v>
      </c>
      <c r="BV1834" s="89">
        <v>-99</v>
      </c>
      <c r="BW1834" s="89">
        <v>-99</v>
      </c>
      <c r="BX1834" s="89">
        <v>-99</v>
      </c>
      <c r="BY1834" s="89">
        <v>-99</v>
      </c>
      <c r="BZ1834" s="89">
        <v>-99</v>
      </c>
      <c r="CA1834" s="89">
        <v>-99</v>
      </c>
      <c r="CB1834" s="89">
        <v>-99</v>
      </c>
      <c r="CC1834" s="89">
        <v>-99</v>
      </c>
      <c r="CD1834" s="89">
        <v>-99</v>
      </c>
      <c r="CE1834" s="89">
        <v>-99</v>
      </c>
      <c r="CF1834" s="89">
        <v>-99</v>
      </c>
      <c r="CG1834" s="89">
        <v>-99</v>
      </c>
      <c r="CH1834" s="89">
        <v>-99</v>
      </c>
      <c r="CI1834" s="89">
        <v>-99</v>
      </c>
      <c r="CJ1834" s="89">
        <v>-99</v>
      </c>
      <c r="CK1834" s="89">
        <v>-99</v>
      </c>
      <c r="CL1834" s="89">
        <v>-99</v>
      </c>
      <c r="CM1834" s="89">
        <v>-99</v>
      </c>
      <c r="CN1834" s="89">
        <v>-99</v>
      </c>
      <c r="CO1834" s="89">
        <v>-99</v>
      </c>
      <c r="CP1834" s="89">
        <v>-99</v>
      </c>
      <c r="CQ1834" s="89">
        <v>-99</v>
      </c>
      <c r="CR1834" s="89">
        <v>-99</v>
      </c>
      <c r="CS1834" s="89">
        <v>-99</v>
      </c>
      <c r="CT1834" s="89">
        <v>-99</v>
      </c>
      <c r="CU1834" s="86">
        <v>-99</v>
      </c>
      <c r="CV1834" s="86">
        <v>-0.29659999999999997</v>
      </c>
      <c r="CW1834" s="86">
        <v>32</v>
      </c>
      <c r="CX1834" s="86">
        <v>2</v>
      </c>
      <c r="CY1834" s="86">
        <v>2.1499999999999998E-2</v>
      </c>
      <c r="CZ1834" s="86">
        <v>53</v>
      </c>
      <c r="DA1834" s="86">
        <v>2</v>
      </c>
      <c r="DB1834" s="86">
        <v>-0.14080000000000001</v>
      </c>
      <c r="DC1834" s="86">
        <v>39</v>
      </c>
      <c r="DD1834" s="86">
        <v>-99</v>
      </c>
      <c r="DE1834" s="86">
        <v>-99</v>
      </c>
      <c r="DF1834" s="86">
        <v>-99</v>
      </c>
      <c r="DG1834" s="86">
        <v>-99</v>
      </c>
      <c r="DH1834" s="86">
        <v>-99</v>
      </c>
    </row>
    <row r="1835" spans="1:112" x14ac:dyDescent="0.2">
      <c r="A1835" s="85">
        <f>IF(ISERROR(SEARCH('School Lookup'!$F$3,Data!J1835)),A1834,A1834+1)</f>
        <v>0</v>
      </c>
      <c r="B1835" s="85">
        <f>IF(I1835='School Lookup'!$G$13,1,0)</f>
        <v>0</v>
      </c>
      <c r="C1835" s="85">
        <f t="shared" si="28"/>
        <v>1833</v>
      </c>
      <c r="D1835" s="86" t="s">
        <v>6478</v>
      </c>
      <c r="E1835" s="86" t="s">
        <v>6702</v>
      </c>
      <c r="F1835" s="86" t="s">
        <v>1150</v>
      </c>
      <c r="G1835" s="86" t="s">
        <v>3284</v>
      </c>
      <c r="H1835" s="86" t="s">
        <v>1197</v>
      </c>
      <c r="I1835" s="86" t="s">
        <v>5010</v>
      </c>
      <c r="J1835" s="86" t="s">
        <v>1833</v>
      </c>
      <c r="K1835" s="86" t="s">
        <v>6482</v>
      </c>
      <c r="L1835" s="86">
        <v>1</v>
      </c>
      <c r="M1835" s="86">
        <v>1</v>
      </c>
      <c r="N1835" s="89">
        <v>-8.6100897666068196E-2</v>
      </c>
      <c r="O1835" s="89">
        <v>-9.2096409876940996E-2</v>
      </c>
      <c r="P1835" s="89">
        <v>36.139800000000001</v>
      </c>
      <c r="Q1835" s="89">
        <v>-1.45278022944867</v>
      </c>
      <c r="R1835" s="89">
        <v>48.832987432674997</v>
      </c>
      <c r="S1835" s="89">
        <v>-0.77243831966280596</v>
      </c>
      <c r="T1835" s="89">
        <v>-0.876574301780225</v>
      </c>
      <c r="U1835" s="89">
        <v>0.37432795698924698</v>
      </c>
      <c r="V1835" s="89">
        <v>-0.328126267534668</v>
      </c>
      <c r="W1835" s="89">
        <v>1</v>
      </c>
      <c r="X1835" s="89">
        <v>5.3445503597122301E-2</v>
      </c>
      <c r="Y1835" s="89">
        <v>0.21486583575492399</v>
      </c>
      <c r="Z1835" s="89">
        <v>51.526899999999998</v>
      </c>
      <c r="AA1835" s="89">
        <v>0.211886998851294</v>
      </c>
      <c r="AB1835" s="89">
        <v>47.122312050359703</v>
      </c>
      <c r="AC1835" s="89">
        <v>0.213376417303109</v>
      </c>
      <c r="AD1835" s="89">
        <v>0.24981537780261301</v>
      </c>
      <c r="AE1835" s="89">
        <v>0.37365591397849501</v>
      </c>
      <c r="AF1835" s="89">
        <v>9.3344993318718303E-2</v>
      </c>
      <c r="AG1835" s="89">
        <v>1</v>
      </c>
      <c r="AH1835" s="89">
        <v>-0.15133387096774201</v>
      </c>
      <c r="AI1835" s="89">
        <v>-0.26864916496978702</v>
      </c>
      <c r="AJ1835" s="89">
        <v>-99</v>
      </c>
      <c r="AK1835" s="89">
        <v>-99</v>
      </c>
      <c r="AL1835" s="89">
        <v>46.774189784946202</v>
      </c>
      <c r="AM1835" s="89">
        <v>-0.26864916496978702</v>
      </c>
      <c r="AN1835" s="89">
        <v>-0.32542920920495</v>
      </c>
      <c r="AO1835" s="89">
        <v>0.125</v>
      </c>
      <c r="AP1835" s="89">
        <v>-4.0678651150618798E-2</v>
      </c>
      <c r="AQ1835" s="89">
        <v>1</v>
      </c>
      <c r="AR1835" s="89">
        <v>-9.0323809523809501E-2</v>
      </c>
      <c r="AS1835" s="89">
        <v>-0.13302128878952199</v>
      </c>
      <c r="AT1835" s="89">
        <v>-99</v>
      </c>
      <c r="AU1835" s="89">
        <v>-99</v>
      </c>
      <c r="AV1835" s="89">
        <v>49.735447619047598</v>
      </c>
      <c r="AW1835" s="89">
        <v>-0.13302128878952199</v>
      </c>
      <c r="AX1835" s="89">
        <v>-0.179391245229435</v>
      </c>
      <c r="AY1835" s="89">
        <v>0.12701612903225801</v>
      </c>
      <c r="AZ1835" s="89">
        <v>-2.2785581551319298E-2</v>
      </c>
      <c r="BA1835" s="89">
        <v>-99</v>
      </c>
      <c r="BB1835" s="89">
        <v>-99</v>
      </c>
      <c r="BC1835" s="89">
        <v>-99</v>
      </c>
      <c r="BD1835" s="89">
        <v>-99</v>
      </c>
      <c r="BE1835" s="89">
        <v>-99</v>
      </c>
      <c r="BF1835" s="89">
        <v>-99</v>
      </c>
      <c r="BG1835" s="89">
        <v>-99</v>
      </c>
      <c r="BH1835" s="89">
        <v>-99</v>
      </c>
      <c r="BI1835" s="89">
        <v>-99</v>
      </c>
      <c r="BJ1835" s="89">
        <v>-99</v>
      </c>
      <c r="BK1835" s="89">
        <v>-99</v>
      </c>
      <c r="BL1835" s="89">
        <v>-99</v>
      </c>
      <c r="BM1835" s="89">
        <v>-99</v>
      </c>
      <c r="BN1835" s="89">
        <v>-99</v>
      </c>
      <c r="BO1835" s="89">
        <v>-99</v>
      </c>
      <c r="BP1835" s="89">
        <v>-99</v>
      </c>
      <c r="BQ1835" s="89">
        <v>-99</v>
      </c>
      <c r="BR1835" s="89">
        <v>-99</v>
      </c>
      <c r="BS1835" s="89">
        <v>-99</v>
      </c>
      <c r="BT1835" s="89">
        <v>-99</v>
      </c>
      <c r="BU1835" s="89">
        <v>-99</v>
      </c>
      <c r="BV1835" s="89">
        <v>-99</v>
      </c>
      <c r="BW1835" s="89">
        <v>-99</v>
      </c>
      <c r="BX1835" s="89">
        <v>-99</v>
      </c>
      <c r="BY1835" s="89">
        <v>-99</v>
      </c>
      <c r="BZ1835" s="89">
        <v>-99</v>
      </c>
      <c r="CA1835" s="89">
        <v>-99</v>
      </c>
      <c r="CB1835" s="89">
        <v>-99</v>
      </c>
      <c r="CC1835" s="89">
        <v>-99</v>
      </c>
      <c r="CD1835" s="89">
        <v>-99</v>
      </c>
      <c r="CE1835" s="89">
        <v>-99</v>
      </c>
      <c r="CF1835" s="89">
        <v>-99</v>
      </c>
      <c r="CG1835" s="89">
        <v>-99</v>
      </c>
      <c r="CH1835" s="89">
        <v>-99</v>
      </c>
      <c r="CI1835" s="89">
        <v>-99</v>
      </c>
      <c r="CJ1835" s="89">
        <v>-99</v>
      </c>
      <c r="CK1835" s="89">
        <v>-99</v>
      </c>
      <c r="CL1835" s="89">
        <v>-99</v>
      </c>
      <c r="CM1835" s="89">
        <v>-99</v>
      </c>
      <c r="CN1835" s="89">
        <v>-99</v>
      </c>
      <c r="CO1835" s="89">
        <v>-99</v>
      </c>
      <c r="CP1835" s="89">
        <v>-99</v>
      </c>
      <c r="CQ1835" s="89">
        <v>-99</v>
      </c>
      <c r="CR1835" s="89">
        <v>-99</v>
      </c>
      <c r="CS1835" s="89">
        <v>-99</v>
      </c>
      <c r="CT1835" s="89">
        <v>-99</v>
      </c>
      <c r="CU1835" s="86">
        <v>-99</v>
      </c>
      <c r="CV1835" s="86">
        <v>-0.29820000000000002</v>
      </c>
      <c r="CW1835" s="86">
        <v>32</v>
      </c>
      <c r="CX1835" s="86">
        <v>2</v>
      </c>
      <c r="CY1835" s="86">
        <v>-0.3342</v>
      </c>
      <c r="CZ1835" s="86">
        <v>35</v>
      </c>
      <c r="DA1835" s="86">
        <v>2</v>
      </c>
      <c r="DB1835" s="86">
        <v>-0.46460000000000001</v>
      </c>
      <c r="DC1835" s="86">
        <v>25</v>
      </c>
      <c r="DD1835" s="86">
        <v>-99</v>
      </c>
      <c r="DE1835" s="86">
        <v>-99</v>
      </c>
      <c r="DF1835" s="86">
        <v>-99</v>
      </c>
      <c r="DG1835" s="86">
        <v>-99</v>
      </c>
      <c r="DH1835" s="86">
        <v>-99</v>
      </c>
    </row>
    <row r="1836" spans="1:112" x14ac:dyDescent="0.2">
      <c r="A1836" s="85">
        <f>IF(ISERROR(SEARCH('School Lookup'!$F$3,Data!J1836)),A1835,A1835+1)</f>
        <v>0</v>
      </c>
      <c r="B1836" s="85">
        <f>IF(I1836='School Lookup'!$G$13,1,0)</f>
        <v>0</v>
      </c>
      <c r="C1836" s="85">
        <f t="shared" si="28"/>
        <v>1834</v>
      </c>
      <c r="D1836" s="86" t="s">
        <v>6478</v>
      </c>
      <c r="E1836" s="86" t="s">
        <v>6480</v>
      </c>
      <c r="F1836" s="86" t="s">
        <v>2738</v>
      </c>
      <c r="G1836" s="86" t="s">
        <v>2904</v>
      </c>
      <c r="H1836" s="86" t="s">
        <v>5983</v>
      </c>
      <c r="I1836" s="86" t="s">
        <v>5293</v>
      </c>
      <c r="J1836" s="86" t="s">
        <v>1631</v>
      </c>
      <c r="K1836" s="86" t="s">
        <v>6726</v>
      </c>
      <c r="L1836" s="86">
        <v>1</v>
      </c>
      <c r="M1836" s="86">
        <v>1</v>
      </c>
      <c r="N1836" s="89">
        <v>1.44840075258702E-2</v>
      </c>
      <c r="O1836" s="89">
        <v>0.125720093683586</v>
      </c>
      <c r="P1836" s="89">
        <v>44.671399999999998</v>
      </c>
      <c r="Q1836" s="89">
        <v>-0.54782137188493996</v>
      </c>
      <c r="R1836" s="89">
        <v>47.695222295390401</v>
      </c>
      <c r="S1836" s="89">
        <v>-0.21105063910067701</v>
      </c>
      <c r="T1836" s="89">
        <v>-0.23958628707492799</v>
      </c>
      <c r="U1836" s="89">
        <v>0.37482369534555698</v>
      </c>
      <c r="V1836" s="89">
        <v>-8.9802617475546007E-2</v>
      </c>
      <c r="W1836" s="89">
        <v>1</v>
      </c>
      <c r="X1836" s="89">
        <v>0.14609098513011201</v>
      </c>
      <c r="Y1836" s="89">
        <v>0.43296797349157401</v>
      </c>
      <c r="Z1836" s="89">
        <v>37.9863</v>
      </c>
      <c r="AA1836" s="89">
        <v>-1.4766658928326599</v>
      </c>
      <c r="AB1836" s="89">
        <v>45.260200929367997</v>
      </c>
      <c r="AC1836" s="89">
        <v>-0.52184895967054201</v>
      </c>
      <c r="AD1836" s="89">
        <v>-0.60624575916654</v>
      </c>
      <c r="AE1836" s="89">
        <v>0.37940761636107201</v>
      </c>
      <c r="AF1836" s="89">
        <v>-0.230014258414385</v>
      </c>
      <c r="AG1836" s="89">
        <v>1</v>
      </c>
      <c r="AH1836" s="89">
        <v>0.107434897360704</v>
      </c>
      <c r="AI1836" s="89">
        <v>0.28824618861858298</v>
      </c>
      <c r="AJ1836" s="89">
        <v>47.648600000000002</v>
      </c>
      <c r="AK1836" s="89">
        <v>-9.5800312044638694E-2</v>
      </c>
      <c r="AL1836" s="89">
        <v>48.680372140762501</v>
      </c>
      <c r="AM1836" s="89">
        <v>9.6222938286972398E-2</v>
      </c>
      <c r="AN1836" s="89">
        <v>5.7884778715804601E-2</v>
      </c>
      <c r="AO1836" s="89">
        <v>0.120239774330042</v>
      </c>
      <c r="AP1836" s="89">
        <v>6.96005272993279E-3</v>
      </c>
      <c r="AQ1836" s="89">
        <v>1</v>
      </c>
      <c r="AR1836" s="89">
        <v>4.5743820224719102E-2</v>
      </c>
      <c r="AS1836" s="89">
        <v>0.17283370430449399</v>
      </c>
      <c r="AT1836" s="89">
        <v>49.546500000000002</v>
      </c>
      <c r="AU1836" s="89">
        <v>9.3484213172285904E-2</v>
      </c>
      <c r="AV1836" s="89">
        <v>53.651673033707901</v>
      </c>
      <c r="AW1836" s="89">
        <v>0.13315895873839001</v>
      </c>
      <c r="AX1836" s="89">
        <v>0.101108163631521</v>
      </c>
      <c r="AY1836" s="89">
        <v>0.12552891396332899</v>
      </c>
      <c r="AZ1836" s="89">
        <v>1.26919979734914E-2</v>
      </c>
      <c r="BA1836" s="89">
        <v>-99</v>
      </c>
      <c r="BB1836" s="89">
        <v>-99</v>
      </c>
      <c r="BC1836" s="89">
        <v>-99</v>
      </c>
      <c r="BD1836" s="89">
        <v>-99</v>
      </c>
      <c r="BE1836" s="89">
        <v>-99</v>
      </c>
      <c r="BF1836" s="89">
        <v>-99</v>
      </c>
      <c r="BG1836" s="89">
        <v>-99</v>
      </c>
      <c r="BH1836" s="89">
        <v>-99</v>
      </c>
      <c r="BI1836" s="89">
        <v>-99</v>
      </c>
      <c r="BJ1836" s="89">
        <v>-99</v>
      </c>
      <c r="BK1836" s="89">
        <v>-99</v>
      </c>
      <c r="BL1836" s="89">
        <v>-99</v>
      </c>
      <c r="BM1836" s="89">
        <v>-99</v>
      </c>
      <c r="BN1836" s="89">
        <v>-99</v>
      </c>
      <c r="BO1836" s="89">
        <v>-99</v>
      </c>
      <c r="BP1836" s="89">
        <v>-99</v>
      </c>
      <c r="BQ1836" s="89">
        <v>-99</v>
      </c>
      <c r="BR1836" s="89">
        <v>-99</v>
      </c>
      <c r="BS1836" s="89">
        <v>-99</v>
      </c>
      <c r="BT1836" s="89">
        <v>-99</v>
      </c>
      <c r="BU1836" s="89">
        <v>-99</v>
      </c>
      <c r="BV1836" s="89">
        <v>-99</v>
      </c>
      <c r="BW1836" s="89">
        <v>-99</v>
      </c>
      <c r="BX1836" s="89">
        <v>-99</v>
      </c>
      <c r="BY1836" s="89">
        <v>-99</v>
      </c>
      <c r="BZ1836" s="89">
        <v>-99</v>
      </c>
      <c r="CA1836" s="89">
        <v>-99</v>
      </c>
      <c r="CB1836" s="89">
        <v>-99</v>
      </c>
      <c r="CC1836" s="89">
        <v>-99</v>
      </c>
      <c r="CD1836" s="89">
        <v>-99</v>
      </c>
      <c r="CE1836" s="89">
        <v>-99</v>
      </c>
      <c r="CF1836" s="89">
        <v>-99</v>
      </c>
      <c r="CG1836" s="89">
        <v>-99</v>
      </c>
      <c r="CH1836" s="89">
        <v>-99</v>
      </c>
      <c r="CI1836" s="89">
        <v>-99</v>
      </c>
      <c r="CJ1836" s="89">
        <v>-99</v>
      </c>
      <c r="CK1836" s="89">
        <v>-99</v>
      </c>
      <c r="CL1836" s="89">
        <v>-99</v>
      </c>
      <c r="CM1836" s="89">
        <v>-99</v>
      </c>
      <c r="CN1836" s="89">
        <v>-99</v>
      </c>
      <c r="CO1836" s="89">
        <v>-99</v>
      </c>
      <c r="CP1836" s="89">
        <v>-99</v>
      </c>
      <c r="CQ1836" s="89">
        <v>-99</v>
      </c>
      <c r="CR1836" s="89">
        <v>-99</v>
      </c>
      <c r="CS1836" s="89">
        <v>-99</v>
      </c>
      <c r="CT1836" s="89">
        <v>-99</v>
      </c>
      <c r="CU1836" s="86">
        <v>-99</v>
      </c>
      <c r="CV1836" s="86">
        <v>-0.30020000000000002</v>
      </c>
      <c r="CW1836" s="86">
        <v>32</v>
      </c>
      <c r="CX1836" s="86">
        <v>2</v>
      </c>
      <c r="CY1836" s="86">
        <v>0.2261</v>
      </c>
      <c r="CZ1836" s="86">
        <v>63</v>
      </c>
      <c r="DA1836" s="86">
        <v>4</v>
      </c>
      <c r="DB1836" s="86">
        <v>-0.76539999999999997</v>
      </c>
      <c r="DC1836" s="86">
        <v>15</v>
      </c>
      <c r="DD1836" s="86">
        <v>-99</v>
      </c>
      <c r="DE1836" s="86">
        <v>-99</v>
      </c>
      <c r="DF1836" s="86">
        <v>-99</v>
      </c>
      <c r="DG1836" s="86">
        <v>-99</v>
      </c>
      <c r="DH1836" s="86">
        <v>-99</v>
      </c>
    </row>
    <row r="1837" spans="1:112" x14ac:dyDescent="0.2">
      <c r="A1837" s="85">
        <f>IF(ISERROR(SEARCH('School Lookup'!$F$3,Data!J1837)),A1836,A1836+1)</f>
        <v>0</v>
      </c>
      <c r="B1837" s="85">
        <f>IF(I1837='School Lookup'!$G$13,1,0)</f>
        <v>0</v>
      </c>
      <c r="C1837" s="85">
        <f t="shared" si="28"/>
        <v>1835</v>
      </c>
      <c r="D1837" s="86" t="s">
        <v>6478</v>
      </c>
      <c r="E1837" s="86" t="s">
        <v>6790</v>
      </c>
      <c r="F1837" s="86" t="s">
        <v>2774</v>
      </c>
      <c r="G1837" s="86" t="s">
        <v>2795</v>
      </c>
      <c r="H1837" s="86" t="s">
        <v>1474</v>
      </c>
      <c r="I1837" s="86" t="s">
        <v>5867</v>
      </c>
      <c r="J1837" s="86" t="s">
        <v>2218</v>
      </c>
      <c r="K1837" s="86" t="s">
        <v>107</v>
      </c>
      <c r="L1837" s="86">
        <v>1</v>
      </c>
      <c r="M1837" s="86">
        <v>1</v>
      </c>
      <c r="N1837" s="89">
        <v>-0.12897850467289701</v>
      </c>
      <c r="O1837" s="89">
        <v>-0.184947821542022</v>
      </c>
      <c r="P1837" s="89">
        <v>43.75</v>
      </c>
      <c r="Q1837" s="89">
        <v>-0.64555557078775105</v>
      </c>
      <c r="R1837" s="89">
        <v>41.433033644859798</v>
      </c>
      <c r="S1837" s="89">
        <v>-0.415251696164887</v>
      </c>
      <c r="T1837" s="89">
        <v>-0.47128646583519002</v>
      </c>
      <c r="U1837" s="89">
        <v>0.40276035131743998</v>
      </c>
      <c r="V1837" s="89">
        <v>-0.18981550255093599</v>
      </c>
      <c r="W1837" s="89">
        <v>1</v>
      </c>
      <c r="X1837" s="89">
        <v>-0.34269031249999998</v>
      </c>
      <c r="Y1837" s="89">
        <v>-0.71770061967517695</v>
      </c>
      <c r="Z1837" s="89">
        <v>49.365099999999998</v>
      </c>
      <c r="AA1837" s="89">
        <v>-5.7695858720923303E-2</v>
      </c>
      <c r="AB1837" s="89">
        <v>44.999997499999999</v>
      </c>
      <c r="AC1837" s="89">
        <v>-0.38769823919805002</v>
      </c>
      <c r="AD1837" s="89">
        <v>-0.45004709969476703</v>
      </c>
      <c r="AE1837" s="89">
        <v>0.40150564617314899</v>
      </c>
      <c r="AF1837" s="89">
        <v>-0.18069645157129899</v>
      </c>
      <c r="AG1837" s="89">
        <v>1</v>
      </c>
      <c r="AH1837" s="89">
        <v>0.151042307692308</v>
      </c>
      <c r="AI1837" s="89">
        <v>0.38209354258082001</v>
      </c>
      <c r="AJ1837" s="89">
        <v>-99</v>
      </c>
      <c r="AK1837" s="89">
        <v>-99</v>
      </c>
      <c r="AL1837" s="89">
        <v>63.461542307692298</v>
      </c>
      <c r="AM1837" s="89">
        <v>0.38209354258082001</v>
      </c>
      <c r="AN1837" s="89">
        <v>0.358204261578766</v>
      </c>
      <c r="AO1837" s="89">
        <v>0.19573400250941</v>
      </c>
      <c r="AP1837" s="89">
        <v>7.0112753834739597E-2</v>
      </c>
      <c r="AQ1837" s="89">
        <v>-99</v>
      </c>
      <c r="AR1837" s="89">
        <v>-99</v>
      </c>
      <c r="AS1837" s="89">
        <v>-99</v>
      </c>
      <c r="AT1837" s="89">
        <v>-99</v>
      </c>
      <c r="AU1837" s="89">
        <v>-99</v>
      </c>
      <c r="AV1837" s="89">
        <v>-99</v>
      </c>
      <c r="AW1837" s="89">
        <v>-99</v>
      </c>
      <c r="AX1837" s="89">
        <v>-99</v>
      </c>
      <c r="AY1837" s="89">
        <v>-99</v>
      </c>
      <c r="AZ1837" s="89">
        <v>-99</v>
      </c>
      <c r="BA1837" s="89">
        <v>-99</v>
      </c>
      <c r="BB1837" s="89">
        <v>-99</v>
      </c>
      <c r="BC1837" s="89">
        <v>-99</v>
      </c>
      <c r="BD1837" s="89">
        <v>-99</v>
      </c>
      <c r="BE1837" s="89">
        <v>-99</v>
      </c>
      <c r="BF1837" s="89">
        <v>-99</v>
      </c>
      <c r="BG1837" s="89">
        <v>-99</v>
      </c>
      <c r="BH1837" s="89">
        <v>-99</v>
      </c>
      <c r="BI1837" s="89">
        <v>-99</v>
      </c>
      <c r="BJ1837" s="89">
        <v>-99</v>
      </c>
      <c r="BK1837" s="89">
        <v>-99</v>
      </c>
      <c r="BL1837" s="89">
        <v>-99</v>
      </c>
      <c r="BM1837" s="89">
        <v>-99</v>
      </c>
      <c r="BN1837" s="89">
        <v>-99</v>
      </c>
      <c r="BO1837" s="89">
        <v>-99</v>
      </c>
      <c r="BP1837" s="89">
        <v>-99</v>
      </c>
      <c r="BQ1837" s="89">
        <v>-99</v>
      </c>
      <c r="BR1837" s="89">
        <v>-99</v>
      </c>
      <c r="BS1837" s="89">
        <v>-99</v>
      </c>
      <c r="BT1837" s="89">
        <v>-99</v>
      </c>
      <c r="BU1837" s="89">
        <v>-99</v>
      </c>
      <c r="BV1837" s="89">
        <v>-99</v>
      </c>
      <c r="BW1837" s="89">
        <v>-99</v>
      </c>
      <c r="BX1837" s="89">
        <v>-99</v>
      </c>
      <c r="BY1837" s="89">
        <v>-99</v>
      </c>
      <c r="BZ1837" s="89">
        <v>-99</v>
      </c>
      <c r="CA1837" s="89">
        <v>-99</v>
      </c>
      <c r="CB1837" s="89">
        <v>-99</v>
      </c>
      <c r="CC1837" s="89">
        <v>-99</v>
      </c>
      <c r="CD1837" s="89">
        <v>-99</v>
      </c>
      <c r="CE1837" s="89">
        <v>-99</v>
      </c>
      <c r="CF1837" s="89">
        <v>-99</v>
      </c>
      <c r="CG1837" s="89">
        <v>-99</v>
      </c>
      <c r="CH1837" s="89">
        <v>-99</v>
      </c>
      <c r="CI1837" s="89">
        <v>-99</v>
      </c>
      <c r="CJ1837" s="89">
        <v>-99</v>
      </c>
      <c r="CK1837" s="89">
        <v>-99</v>
      </c>
      <c r="CL1837" s="89">
        <v>-99</v>
      </c>
      <c r="CM1837" s="89">
        <v>-99</v>
      </c>
      <c r="CN1837" s="89">
        <v>-99</v>
      </c>
      <c r="CO1837" s="89">
        <v>-99</v>
      </c>
      <c r="CP1837" s="89">
        <v>-99</v>
      </c>
      <c r="CQ1837" s="89">
        <v>-99</v>
      </c>
      <c r="CR1837" s="89">
        <v>-99</v>
      </c>
      <c r="CS1837" s="89">
        <v>-99</v>
      </c>
      <c r="CT1837" s="89">
        <v>-99</v>
      </c>
      <c r="CU1837" s="86">
        <v>-99</v>
      </c>
      <c r="CV1837" s="86">
        <v>-0.3004</v>
      </c>
      <c r="CW1837" s="86">
        <v>32</v>
      </c>
      <c r="CX1837" s="86">
        <v>2</v>
      </c>
      <c r="CY1837" s="86">
        <v>-1.1238999999999999</v>
      </c>
      <c r="CZ1837" s="86">
        <v>9</v>
      </c>
      <c r="DA1837" s="86">
        <v>2</v>
      </c>
      <c r="DB1837" s="86">
        <v>-0.28320000000000001</v>
      </c>
      <c r="DC1837" s="86">
        <v>32</v>
      </c>
      <c r="DD1837" s="86">
        <v>-99</v>
      </c>
      <c r="DE1837" s="86">
        <v>-99</v>
      </c>
      <c r="DF1837" s="86">
        <v>-99</v>
      </c>
      <c r="DG1837" s="86">
        <v>-99</v>
      </c>
      <c r="DH1837" s="86">
        <v>-99</v>
      </c>
    </row>
    <row r="1838" spans="1:112" x14ac:dyDescent="0.2">
      <c r="A1838" s="85">
        <f>IF(ISERROR(SEARCH('School Lookup'!$F$3,Data!J1838)),A1837,A1837+1)</f>
        <v>0</v>
      </c>
      <c r="B1838" s="85">
        <f>IF(I1838='School Lookup'!$G$13,1,0)</f>
        <v>0</v>
      </c>
      <c r="C1838" s="85">
        <f t="shared" si="28"/>
        <v>1836</v>
      </c>
      <c r="D1838" s="86" t="s">
        <v>6478</v>
      </c>
      <c r="E1838" s="86" t="s">
        <v>6629</v>
      </c>
      <c r="F1838" s="86" t="s">
        <v>2759</v>
      </c>
      <c r="G1838" s="86" t="s">
        <v>3070</v>
      </c>
      <c r="H1838" s="86" t="s">
        <v>648</v>
      </c>
      <c r="I1838" s="86" t="s">
        <v>4682</v>
      </c>
      <c r="J1838" s="86" t="s">
        <v>694</v>
      </c>
      <c r="K1838" s="86" t="s">
        <v>36</v>
      </c>
      <c r="L1838" s="86">
        <v>1</v>
      </c>
      <c r="M1838" s="86">
        <v>-99</v>
      </c>
      <c r="N1838" s="89">
        <v>-99</v>
      </c>
      <c r="O1838" s="89">
        <v>-99</v>
      </c>
      <c r="P1838" s="89">
        <v>-99</v>
      </c>
      <c r="Q1838" s="89">
        <v>-99</v>
      </c>
      <c r="R1838" s="89">
        <v>-99</v>
      </c>
      <c r="S1838" s="89">
        <v>-99</v>
      </c>
      <c r="T1838" s="89">
        <v>-99</v>
      </c>
      <c r="U1838" s="89">
        <v>-99</v>
      </c>
      <c r="V1838" s="89">
        <v>-99</v>
      </c>
      <c r="W1838" s="89">
        <v>-99</v>
      </c>
      <c r="X1838" s="89">
        <v>-99</v>
      </c>
      <c r="Y1838" s="89">
        <v>-99</v>
      </c>
      <c r="Z1838" s="89">
        <v>-99</v>
      </c>
      <c r="AA1838" s="89">
        <v>-99</v>
      </c>
      <c r="AB1838" s="89">
        <v>-99</v>
      </c>
      <c r="AC1838" s="89">
        <v>-99</v>
      </c>
      <c r="AD1838" s="89">
        <v>-99</v>
      </c>
      <c r="AE1838" s="89">
        <v>-99</v>
      </c>
      <c r="AF1838" s="89">
        <v>-99</v>
      </c>
      <c r="AG1838" s="89">
        <v>-99</v>
      </c>
      <c r="AH1838" s="89">
        <v>-99</v>
      </c>
      <c r="AI1838" s="89">
        <v>-99</v>
      </c>
      <c r="AJ1838" s="89">
        <v>-99</v>
      </c>
      <c r="AK1838" s="89">
        <v>-99</v>
      </c>
      <c r="AL1838" s="89">
        <v>-99</v>
      </c>
      <c r="AM1838" s="89">
        <v>-99</v>
      </c>
      <c r="AN1838" s="89">
        <v>-99</v>
      </c>
      <c r="AO1838" s="89">
        <v>-99</v>
      </c>
      <c r="AP1838" s="89">
        <v>-99</v>
      </c>
      <c r="AQ1838" s="89">
        <v>-99</v>
      </c>
      <c r="AR1838" s="89">
        <v>-99</v>
      </c>
      <c r="AS1838" s="89">
        <v>-99</v>
      </c>
      <c r="AT1838" s="89">
        <v>-99</v>
      </c>
      <c r="AU1838" s="89">
        <v>-99</v>
      </c>
      <c r="AV1838" s="89">
        <v>-99</v>
      </c>
      <c r="AW1838" s="89">
        <v>-99</v>
      </c>
      <c r="AX1838" s="89">
        <v>-99</v>
      </c>
      <c r="AY1838" s="89">
        <v>-99</v>
      </c>
      <c r="AZ1838" s="89">
        <v>-99</v>
      </c>
      <c r="BA1838" s="89">
        <v>1</v>
      </c>
      <c r="BB1838" s="89">
        <v>-0.20128254364089801</v>
      </c>
      <c r="BC1838" s="89">
        <v>-0.228463213167551</v>
      </c>
      <c r="BD1838" s="89">
        <v>40.277200000000001</v>
      </c>
      <c r="BE1838" s="89">
        <v>-0.80160272647585895</v>
      </c>
      <c r="BF1838" s="89">
        <v>54.364095511221898</v>
      </c>
      <c r="BG1838" s="89">
        <v>-0.51503296982170499</v>
      </c>
      <c r="BH1838" s="89">
        <v>-0.54086004487848505</v>
      </c>
      <c r="BI1838" s="89">
        <v>0.25093867334167702</v>
      </c>
      <c r="BJ1838" s="89">
        <v>-0.135722702125327</v>
      </c>
      <c r="BK1838" s="89">
        <v>1</v>
      </c>
      <c r="BL1838" s="89">
        <v>-1.65161290322581E-2</v>
      </c>
      <c r="BM1838" s="89">
        <v>0.141585770524669</v>
      </c>
      <c r="BN1838" s="89">
        <v>43.940899999999999</v>
      </c>
      <c r="BO1838" s="89">
        <v>-0.52934256065837504</v>
      </c>
      <c r="BP1838" s="89">
        <v>53.598006451612903</v>
      </c>
      <c r="BQ1838" s="89">
        <v>-0.193878395066853</v>
      </c>
      <c r="BR1838" s="89">
        <v>-0.19150182709743599</v>
      </c>
      <c r="BS1838" s="89">
        <v>0.25219023779724697</v>
      </c>
      <c r="BT1838" s="89">
        <v>-4.8294891314309502E-2</v>
      </c>
      <c r="BU1838" s="89">
        <v>1</v>
      </c>
      <c r="BV1838" s="89">
        <v>-0.12778387096774199</v>
      </c>
      <c r="BW1838" s="89">
        <v>-0.137185343103711</v>
      </c>
      <c r="BX1838" s="89">
        <v>42.921599999999998</v>
      </c>
      <c r="BY1838" s="89">
        <v>-0.63849376817769998</v>
      </c>
      <c r="BZ1838" s="89">
        <v>46.6501290322581</v>
      </c>
      <c r="CA1838" s="89">
        <v>-0.38783955564070599</v>
      </c>
      <c r="CB1838" s="89">
        <v>-0.39895695395265002</v>
      </c>
      <c r="CC1838" s="89">
        <v>0.25219023779724697</v>
      </c>
      <c r="CD1838" s="89">
        <v>-0.100613049088184</v>
      </c>
      <c r="CE1838" s="89">
        <v>1</v>
      </c>
      <c r="CF1838" s="89">
        <v>-0.12085191815856799</v>
      </c>
      <c r="CG1838" s="89">
        <v>-0.10302144759067899</v>
      </c>
      <c r="CH1838" s="89">
        <v>45.626300000000001</v>
      </c>
      <c r="CI1838" s="89">
        <v>-0.41885354998333402</v>
      </c>
      <c r="CJ1838" s="89">
        <v>46.547341176470603</v>
      </c>
      <c r="CK1838" s="89">
        <v>-0.26093749878700701</v>
      </c>
      <c r="CL1838" s="89">
        <v>-0.27320405121681401</v>
      </c>
      <c r="CM1838" s="89">
        <v>0.24468085106383</v>
      </c>
      <c r="CN1838" s="89">
        <v>-6.6847799765816299E-2</v>
      </c>
      <c r="CO1838" s="89">
        <v>94.06</v>
      </c>
      <c r="CP1838" s="89">
        <v>0.50409999999999999</v>
      </c>
      <c r="CQ1838" s="89">
        <v>4.7</v>
      </c>
      <c r="CR1838" s="89">
        <v>0.49569999999999997</v>
      </c>
      <c r="CS1838" s="89">
        <v>0.50409999999999999</v>
      </c>
      <c r="CT1838" s="89">
        <v>0.1522</v>
      </c>
      <c r="CU1838" s="86" t="s">
        <v>6986</v>
      </c>
      <c r="CV1838" s="86">
        <v>-0.30109999999999998</v>
      </c>
      <c r="CW1838" s="86">
        <v>32</v>
      </c>
      <c r="CX1838" s="86">
        <v>2</v>
      </c>
      <c r="CY1838" s="86">
        <v>-0.24759999999999999</v>
      </c>
      <c r="CZ1838" s="86">
        <v>39</v>
      </c>
      <c r="DA1838" s="86">
        <v>4</v>
      </c>
      <c r="DB1838" s="86">
        <v>-0.59819999999999995</v>
      </c>
      <c r="DC1838" s="86">
        <v>19</v>
      </c>
      <c r="DD1838" s="86">
        <v>-99</v>
      </c>
      <c r="DE1838" s="86">
        <v>-99</v>
      </c>
      <c r="DF1838" s="86">
        <v>-99</v>
      </c>
      <c r="DG1838" s="86">
        <v>-99</v>
      </c>
      <c r="DH1838" s="86">
        <v>-99</v>
      </c>
    </row>
    <row r="1839" spans="1:112" x14ac:dyDescent="0.2">
      <c r="A1839" s="85">
        <f>IF(ISERROR(SEARCH('School Lookup'!$F$3,Data!J1839)),A1838,A1838+1)</f>
        <v>0</v>
      </c>
      <c r="B1839" s="85">
        <f>IF(I1839='School Lookup'!$G$13,1,0)</f>
        <v>0</v>
      </c>
      <c r="C1839" s="85">
        <f t="shared" si="28"/>
        <v>1837</v>
      </c>
      <c r="D1839" s="86" t="s">
        <v>6478</v>
      </c>
      <c r="E1839" s="86" t="s">
        <v>6480</v>
      </c>
      <c r="F1839" s="86" t="s">
        <v>2738</v>
      </c>
      <c r="G1839" s="86" t="s">
        <v>3132</v>
      </c>
      <c r="H1839" s="86" t="s">
        <v>591</v>
      </c>
      <c r="I1839" s="86" t="s">
        <v>4425</v>
      </c>
      <c r="J1839" s="86" t="s">
        <v>1654</v>
      </c>
      <c r="K1839" s="86" t="s">
        <v>26</v>
      </c>
      <c r="L1839" s="86">
        <v>1</v>
      </c>
      <c r="M1839" s="86">
        <v>1</v>
      </c>
      <c r="N1839" s="89">
        <v>-0.361435465116279</v>
      </c>
      <c r="O1839" s="89">
        <v>-0.68833311832652599</v>
      </c>
      <c r="P1839" s="89">
        <v>48.909100000000002</v>
      </c>
      <c r="Q1839" s="89">
        <v>-9.8322549776797996E-2</v>
      </c>
      <c r="R1839" s="89">
        <v>57.2674703488372</v>
      </c>
      <c r="S1839" s="89">
        <v>-0.393327834051662</v>
      </c>
      <c r="T1839" s="89">
        <v>-0.446410185350745</v>
      </c>
      <c r="U1839" s="89">
        <v>0.37927232635060598</v>
      </c>
      <c r="V1839" s="89">
        <v>-0.16931102950458199</v>
      </c>
      <c r="W1839" s="89">
        <v>1</v>
      </c>
      <c r="X1839" s="89">
        <v>-0.239083139534884</v>
      </c>
      <c r="Y1839" s="89">
        <v>-0.47379292407432499</v>
      </c>
      <c r="Z1839" s="89">
        <v>49</v>
      </c>
      <c r="AA1839" s="89">
        <v>-0.10322490918794899</v>
      </c>
      <c r="AB1839" s="89">
        <v>46.220951453488397</v>
      </c>
      <c r="AC1839" s="89">
        <v>-0.28850891663113698</v>
      </c>
      <c r="AD1839" s="89">
        <v>-0.33455581374194998</v>
      </c>
      <c r="AE1839" s="89">
        <v>0.37927232635060598</v>
      </c>
      <c r="AF1839" s="89">
        <v>-0.12688776177203001</v>
      </c>
      <c r="AG1839" s="89">
        <v>1</v>
      </c>
      <c r="AH1839" s="89">
        <v>7.4931932773109305E-2</v>
      </c>
      <c r="AI1839" s="89">
        <v>0.21829667317433901</v>
      </c>
      <c r="AJ1839" s="89">
        <v>-99</v>
      </c>
      <c r="AK1839" s="89">
        <v>-99</v>
      </c>
      <c r="AL1839" s="89">
        <v>57.983191596638697</v>
      </c>
      <c r="AM1839" s="89">
        <v>0.21829667317433901</v>
      </c>
      <c r="AN1839" s="89">
        <v>0.18612853789168701</v>
      </c>
      <c r="AO1839" s="89">
        <v>0.131201764057332</v>
      </c>
      <c r="AP1839" s="89">
        <v>2.44203925128012E-2</v>
      </c>
      <c r="AQ1839" s="89">
        <v>1</v>
      </c>
      <c r="AR1839" s="89">
        <v>-0.12745000000000001</v>
      </c>
      <c r="AS1839" s="89">
        <v>-0.216474133177921</v>
      </c>
      <c r="AT1839" s="89">
        <v>-99</v>
      </c>
      <c r="AU1839" s="89">
        <v>-99</v>
      </c>
      <c r="AV1839" s="89">
        <v>61.000010000000003</v>
      </c>
      <c r="AW1839" s="89">
        <v>-0.216474133177921</v>
      </c>
      <c r="AX1839" s="89">
        <v>-0.26733343378817398</v>
      </c>
      <c r="AY1839" s="89">
        <v>0.110253583241455</v>
      </c>
      <c r="AZ1839" s="89">
        <v>-2.9474468995388501E-2</v>
      </c>
      <c r="BA1839" s="89">
        <v>-99</v>
      </c>
      <c r="BB1839" s="89">
        <v>-99</v>
      </c>
      <c r="BC1839" s="89">
        <v>-99</v>
      </c>
      <c r="BD1839" s="89">
        <v>-99</v>
      </c>
      <c r="BE1839" s="89">
        <v>-99</v>
      </c>
      <c r="BF1839" s="89">
        <v>-99</v>
      </c>
      <c r="BG1839" s="89">
        <v>-99</v>
      </c>
      <c r="BH1839" s="89">
        <v>-99</v>
      </c>
      <c r="BI1839" s="89">
        <v>-99</v>
      </c>
      <c r="BJ1839" s="89">
        <v>-99</v>
      </c>
      <c r="BK1839" s="89">
        <v>-99</v>
      </c>
      <c r="BL1839" s="89">
        <v>-99</v>
      </c>
      <c r="BM1839" s="89">
        <v>-99</v>
      </c>
      <c r="BN1839" s="89">
        <v>-99</v>
      </c>
      <c r="BO1839" s="89">
        <v>-99</v>
      </c>
      <c r="BP1839" s="89">
        <v>-99</v>
      </c>
      <c r="BQ1839" s="89">
        <v>-99</v>
      </c>
      <c r="BR1839" s="89">
        <v>-99</v>
      </c>
      <c r="BS1839" s="89">
        <v>-99</v>
      </c>
      <c r="BT1839" s="89">
        <v>-99</v>
      </c>
      <c r="BU1839" s="89">
        <v>-99</v>
      </c>
      <c r="BV1839" s="89">
        <v>-99</v>
      </c>
      <c r="BW1839" s="89">
        <v>-99</v>
      </c>
      <c r="BX1839" s="89">
        <v>-99</v>
      </c>
      <c r="BY1839" s="89">
        <v>-99</v>
      </c>
      <c r="BZ1839" s="89">
        <v>-99</v>
      </c>
      <c r="CA1839" s="89">
        <v>-99</v>
      </c>
      <c r="CB1839" s="89">
        <v>-99</v>
      </c>
      <c r="CC1839" s="89">
        <v>-99</v>
      </c>
      <c r="CD1839" s="89">
        <v>-99</v>
      </c>
      <c r="CE1839" s="89">
        <v>-99</v>
      </c>
      <c r="CF1839" s="89">
        <v>-99</v>
      </c>
      <c r="CG1839" s="89">
        <v>-99</v>
      </c>
      <c r="CH1839" s="89">
        <v>-99</v>
      </c>
      <c r="CI1839" s="89">
        <v>-99</v>
      </c>
      <c r="CJ1839" s="89">
        <v>-99</v>
      </c>
      <c r="CK1839" s="89">
        <v>-99</v>
      </c>
      <c r="CL1839" s="89">
        <v>-99</v>
      </c>
      <c r="CM1839" s="89">
        <v>-99</v>
      </c>
      <c r="CN1839" s="89">
        <v>-99</v>
      </c>
      <c r="CO1839" s="89">
        <v>-99</v>
      </c>
      <c r="CP1839" s="89">
        <v>-99</v>
      </c>
      <c r="CQ1839" s="89">
        <v>-99</v>
      </c>
      <c r="CR1839" s="89">
        <v>-99</v>
      </c>
      <c r="CS1839" s="89">
        <v>-99</v>
      </c>
      <c r="CT1839" s="89">
        <v>-99</v>
      </c>
      <c r="CU1839" s="86">
        <v>-99</v>
      </c>
      <c r="CV1839" s="86">
        <v>-0.30130000000000001</v>
      </c>
      <c r="CW1839" s="86">
        <v>32</v>
      </c>
      <c r="CX1839" s="86">
        <v>2</v>
      </c>
      <c r="CY1839" s="86">
        <v>-0.34</v>
      </c>
      <c r="CZ1839" s="86">
        <v>34</v>
      </c>
      <c r="DA1839" s="86">
        <v>2</v>
      </c>
      <c r="DB1839" s="86">
        <v>-7.6399999999999996E-2</v>
      </c>
      <c r="DC1839" s="86">
        <v>43</v>
      </c>
      <c r="DD1839" s="86">
        <v>-99</v>
      </c>
      <c r="DE1839" s="86">
        <v>-99</v>
      </c>
      <c r="DF1839" s="86">
        <v>-99</v>
      </c>
      <c r="DG1839" s="86">
        <v>-99</v>
      </c>
      <c r="DH1839" s="86">
        <v>-99</v>
      </c>
    </row>
    <row r="1840" spans="1:112" x14ac:dyDescent="0.2">
      <c r="A1840" s="85">
        <f>IF(ISERROR(SEARCH('School Lookup'!$F$3,Data!J1840)),A1839,A1839+1)</f>
        <v>0</v>
      </c>
      <c r="B1840" s="85">
        <f>IF(I1840='School Lookup'!$G$13,1,0)</f>
        <v>0</v>
      </c>
      <c r="C1840" s="85">
        <f t="shared" si="28"/>
        <v>1838</v>
      </c>
      <c r="D1840" s="86" t="s">
        <v>6478</v>
      </c>
      <c r="E1840" s="86" t="s">
        <v>6513</v>
      </c>
      <c r="F1840" s="86" t="s">
        <v>2745</v>
      </c>
      <c r="G1840" s="86" t="s">
        <v>2891</v>
      </c>
      <c r="H1840" s="86" t="s">
        <v>306</v>
      </c>
      <c r="I1840" s="86" t="s">
        <v>4204</v>
      </c>
      <c r="J1840" s="86" t="s">
        <v>606</v>
      </c>
      <c r="K1840" s="86" t="s">
        <v>31</v>
      </c>
      <c r="L1840" s="86">
        <v>1</v>
      </c>
      <c r="M1840" s="86">
        <v>1</v>
      </c>
      <c r="N1840" s="89">
        <v>0.15745659978880699</v>
      </c>
      <c r="O1840" s="89">
        <v>0.43532708781726998</v>
      </c>
      <c r="P1840" s="89">
        <v>36.017400000000002</v>
      </c>
      <c r="Q1840" s="89">
        <v>-1.4657633702623301</v>
      </c>
      <c r="R1840" s="89">
        <v>45.089750791974701</v>
      </c>
      <c r="S1840" s="89">
        <v>-0.51521814122252896</v>
      </c>
      <c r="T1840" s="89">
        <v>-0.58471508135210404</v>
      </c>
      <c r="U1840" s="89">
        <v>0.37180997251668602</v>
      </c>
      <c r="V1840" s="89">
        <v>-0.217402898327618</v>
      </c>
      <c r="W1840" s="89">
        <v>1</v>
      </c>
      <c r="X1840" s="89">
        <v>0.27241821989528803</v>
      </c>
      <c r="Y1840" s="89">
        <v>0.73036229322247004</v>
      </c>
      <c r="Z1840" s="89">
        <v>41.232300000000002</v>
      </c>
      <c r="AA1840" s="89">
        <v>-1.0718800867084</v>
      </c>
      <c r="AB1840" s="89">
        <v>45.863904397905799</v>
      </c>
      <c r="AC1840" s="89">
        <v>-0.17075889674296599</v>
      </c>
      <c r="AD1840" s="89">
        <v>-0.19745334277103799</v>
      </c>
      <c r="AE1840" s="89">
        <v>0.37495092265410301</v>
      </c>
      <c r="AF1840" s="89">
        <v>-7.4035313053137597E-2</v>
      </c>
      <c r="AG1840" s="89">
        <v>1</v>
      </c>
      <c r="AH1840" s="89">
        <v>9.8238187702265403E-2</v>
      </c>
      <c r="AI1840" s="89">
        <v>0.26845398220136601</v>
      </c>
      <c r="AJ1840" s="89">
        <v>48.179900000000004</v>
      </c>
      <c r="AK1840" s="89">
        <v>-4.3790828418877603E-2</v>
      </c>
      <c r="AL1840" s="89">
        <v>56.310670550161802</v>
      </c>
      <c r="AM1840" s="89">
        <v>0.112331576891244</v>
      </c>
      <c r="AN1840" s="89">
        <v>7.4807603037708406E-2</v>
      </c>
      <c r="AO1840" s="89">
        <v>0.121319199057715</v>
      </c>
      <c r="AP1840" s="89">
        <v>9.0755984839622703E-3</v>
      </c>
      <c r="AQ1840" s="89">
        <v>1</v>
      </c>
      <c r="AR1840" s="89">
        <v>0.21178035714285701</v>
      </c>
      <c r="AS1840" s="89">
        <v>0.54605328596624203</v>
      </c>
      <c r="AT1840" s="89">
        <v>41.770699999999998</v>
      </c>
      <c r="AU1840" s="89">
        <v>-0.75165718416317195</v>
      </c>
      <c r="AV1840" s="89">
        <v>47.619067857142902</v>
      </c>
      <c r="AW1840" s="89">
        <v>-0.102801949098465</v>
      </c>
      <c r="AX1840" s="89">
        <v>-0.14754625673673699</v>
      </c>
      <c r="AY1840" s="89">
        <v>0.13191990577149601</v>
      </c>
      <c r="AZ1840" s="89">
        <v>-1.9464288285647301E-2</v>
      </c>
      <c r="BA1840" s="89">
        <v>-99</v>
      </c>
      <c r="BB1840" s="89">
        <v>-99</v>
      </c>
      <c r="BC1840" s="89">
        <v>-99</v>
      </c>
      <c r="BD1840" s="89">
        <v>-99</v>
      </c>
      <c r="BE1840" s="89">
        <v>-99</v>
      </c>
      <c r="BF1840" s="89">
        <v>-99</v>
      </c>
      <c r="BG1840" s="89">
        <v>-99</v>
      </c>
      <c r="BH1840" s="89">
        <v>-99</v>
      </c>
      <c r="BI1840" s="89">
        <v>-99</v>
      </c>
      <c r="BJ1840" s="89">
        <v>-99</v>
      </c>
      <c r="BK1840" s="89">
        <v>-99</v>
      </c>
      <c r="BL1840" s="89">
        <v>-99</v>
      </c>
      <c r="BM1840" s="89">
        <v>-99</v>
      </c>
      <c r="BN1840" s="89">
        <v>-99</v>
      </c>
      <c r="BO1840" s="89">
        <v>-99</v>
      </c>
      <c r="BP1840" s="89">
        <v>-99</v>
      </c>
      <c r="BQ1840" s="89">
        <v>-99</v>
      </c>
      <c r="BR1840" s="89">
        <v>-99</v>
      </c>
      <c r="BS1840" s="89">
        <v>-99</v>
      </c>
      <c r="BT1840" s="89">
        <v>-99</v>
      </c>
      <c r="BU1840" s="89">
        <v>-99</v>
      </c>
      <c r="BV1840" s="89">
        <v>-99</v>
      </c>
      <c r="BW1840" s="89">
        <v>-99</v>
      </c>
      <c r="BX1840" s="89">
        <v>-99</v>
      </c>
      <c r="BY1840" s="89">
        <v>-99</v>
      </c>
      <c r="BZ1840" s="89">
        <v>-99</v>
      </c>
      <c r="CA1840" s="89">
        <v>-99</v>
      </c>
      <c r="CB1840" s="89">
        <v>-99</v>
      </c>
      <c r="CC1840" s="89">
        <v>-99</v>
      </c>
      <c r="CD1840" s="89">
        <v>-99</v>
      </c>
      <c r="CE1840" s="89">
        <v>-99</v>
      </c>
      <c r="CF1840" s="89">
        <v>-99</v>
      </c>
      <c r="CG1840" s="89">
        <v>-99</v>
      </c>
      <c r="CH1840" s="89">
        <v>-99</v>
      </c>
      <c r="CI1840" s="89">
        <v>-99</v>
      </c>
      <c r="CJ1840" s="89">
        <v>-99</v>
      </c>
      <c r="CK1840" s="89">
        <v>-99</v>
      </c>
      <c r="CL1840" s="89">
        <v>-99</v>
      </c>
      <c r="CM1840" s="89">
        <v>-99</v>
      </c>
      <c r="CN1840" s="89">
        <v>-99</v>
      </c>
      <c r="CO1840" s="89">
        <v>-99</v>
      </c>
      <c r="CP1840" s="89">
        <v>-99</v>
      </c>
      <c r="CQ1840" s="89">
        <v>-99</v>
      </c>
      <c r="CR1840" s="89">
        <v>-99</v>
      </c>
      <c r="CS1840" s="89">
        <v>-99</v>
      </c>
      <c r="CT1840" s="89">
        <v>-99</v>
      </c>
      <c r="CU1840" s="86">
        <v>-99</v>
      </c>
      <c r="CV1840" s="86">
        <v>-0.30180000000000001</v>
      </c>
      <c r="CW1840" s="86">
        <v>32</v>
      </c>
      <c r="CX1840" s="86">
        <v>2</v>
      </c>
      <c r="CY1840" s="86">
        <v>-1.1347</v>
      </c>
      <c r="CZ1840" s="86">
        <v>9</v>
      </c>
      <c r="DA1840" s="86">
        <v>4</v>
      </c>
      <c r="DB1840" s="86">
        <v>-1.0513999999999999</v>
      </c>
      <c r="DC1840" s="86">
        <v>9</v>
      </c>
      <c r="DD1840" s="86">
        <v>-99</v>
      </c>
      <c r="DE1840" s="86">
        <v>-99</v>
      </c>
      <c r="DF1840" s="86">
        <v>-99</v>
      </c>
      <c r="DG1840" s="86">
        <v>-99</v>
      </c>
      <c r="DH1840" s="86">
        <v>-99</v>
      </c>
    </row>
    <row r="1841" spans="1:112" x14ac:dyDescent="0.2">
      <c r="A1841" s="85">
        <f>IF(ISERROR(SEARCH('School Lookup'!$F$3,Data!J1841)),A1840,A1840+1)</f>
        <v>0</v>
      </c>
      <c r="B1841" s="85">
        <f>IF(I1841='School Lookup'!$G$13,1,0)</f>
        <v>0</v>
      </c>
      <c r="C1841" s="85">
        <f t="shared" si="28"/>
        <v>1839</v>
      </c>
      <c r="D1841" s="86" t="s">
        <v>6478</v>
      </c>
      <c r="E1841" s="86" t="s">
        <v>6629</v>
      </c>
      <c r="F1841" s="86" t="s">
        <v>2759</v>
      </c>
      <c r="G1841" s="86" t="s">
        <v>3350</v>
      </c>
      <c r="H1841" s="86" t="s">
        <v>1089</v>
      </c>
      <c r="I1841" s="86" t="s">
        <v>5381</v>
      </c>
      <c r="J1841" s="86" t="s">
        <v>1090</v>
      </c>
      <c r="K1841" s="86" t="s">
        <v>72</v>
      </c>
      <c r="L1841" s="86">
        <v>1</v>
      </c>
      <c r="M1841" s="86">
        <v>1</v>
      </c>
      <c r="N1841" s="89">
        <v>-0.34114225352112698</v>
      </c>
      <c r="O1841" s="89">
        <v>-0.64438819053407803</v>
      </c>
      <c r="P1841" s="89">
        <v>53.666699999999999</v>
      </c>
      <c r="Q1841" s="89">
        <v>0.40632279936582499</v>
      </c>
      <c r="R1841" s="89">
        <v>53.051631924882599</v>
      </c>
      <c r="S1841" s="89">
        <v>-0.11903269558412601</v>
      </c>
      <c r="T1841" s="89">
        <v>-0.13517657309762801</v>
      </c>
      <c r="U1841" s="89">
        <v>0.37108013937282203</v>
      </c>
      <c r="V1841" s="89">
        <v>-5.01613415850082E-2</v>
      </c>
      <c r="W1841" s="89">
        <v>1</v>
      </c>
      <c r="X1841" s="89">
        <v>-0.33094694835680699</v>
      </c>
      <c r="Y1841" s="89">
        <v>-0.69005488043922503</v>
      </c>
      <c r="Z1841" s="89">
        <v>51.448300000000003</v>
      </c>
      <c r="AA1841" s="89">
        <v>0.20208534624458899</v>
      </c>
      <c r="AB1841" s="89">
        <v>50.234770422535199</v>
      </c>
      <c r="AC1841" s="89">
        <v>-0.24398476709731801</v>
      </c>
      <c r="AD1841" s="89">
        <v>-0.28271403125424999</v>
      </c>
      <c r="AE1841" s="89">
        <v>0.37108013937282203</v>
      </c>
      <c r="AF1841" s="89">
        <v>-0.104909562120479</v>
      </c>
      <c r="AG1841" s="89">
        <v>1</v>
      </c>
      <c r="AH1841" s="89">
        <v>-0.29883333333333301</v>
      </c>
      <c r="AI1841" s="89">
        <v>-0.58608223766548895</v>
      </c>
      <c r="AJ1841" s="89">
        <v>-99</v>
      </c>
      <c r="AK1841" s="89">
        <v>-99</v>
      </c>
      <c r="AL1841" s="89">
        <v>45.8333333333333</v>
      </c>
      <c r="AM1841" s="89">
        <v>-0.58608223766548895</v>
      </c>
      <c r="AN1841" s="89">
        <v>-0.65890643562723095</v>
      </c>
      <c r="AO1841" s="89">
        <v>0.12543554006968599</v>
      </c>
      <c r="AP1841" s="89">
        <v>-8.2650284608293795E-2</v>
      </c>
      <c r="AQ1841" s="89">
        <v>1</v>
      </c>
      <c r="AR1841" s="89">
        <v>-0.220506578947368</v>
      </c>
      <c r="AS1841" s="89">
        <v>-0.42564819877972099</v>
      </c>
      <c r="AT1841" s="89">
        <v>-99</v>
      </c>
      <c r="AU1841" s="89">
        <v>-99</v>
      </c>
      <c r="AV1841" s="89">
        <v>42.105271052631601</v>
      </c>
      <c r="AW1841" s="89">
        <v>-0.42564819877972099</v>
      </c>
      <c r="AX1841" s="89">
        <v>-0.487760014254837</v>
      </c>
      <c r="AY1841" s="89">
        <v>0.13240418118466901</v>
      </c>
      <c r="AZ1841" s="89">
        <v>-6.4581465302034194E-2</v>
      </c>
      <c r="BA1841" s="89">
        <v>-99</v>
      </c>
      <c r="BB1841" s="89">
        <v>-99</v>
      </c>
      <c r="BC1841" s="89">
        <v>-99</v>
      </c>
      <c r="BD1841" s="89">
        <v>-99</v>
      </c>
      <c r="BE1841" s="89">
        <v>-99</v>
      </c>
      <c r="BF1841" s="89">
        <v>-99</v>
      </c>
      <c r="BG1841" s="89">
        <v>-99</v>
      </c>
      <c r="BH1841" s="89">
        <v>-99</v>
      </c>
      <c r="BI1841" s="89">
        <v>-99</v>
      </c>
      <c r="BJ1841" s="89">
        <v>-99</v>
      </c>
      <c r="BK1841" s="89">
        <v>-99</v>
      </c>
      <c r="BL1841" s="89">
        <v>-99</v>
      </c>
      <c r="BM1841" s="89">
        <v>-99</v>
      </c>
      <c r="BN1841" s="89">
        <v>-99</v>
      </c>
      <c r="BO1841" s="89">
        <v>-99</v>
      </c>
      <c r="BP1841" s="89">
        <v>-99</v>
      </c>
      <c r="BQ1841" s="89">
        <v>-99</v>
      </c>
      <c r="BR1841" s="89">
        <v>-99</v>
      </c>
      <c r="BS1841" s="89">
        <v>-99</v>
      </c>
      <c r="BT1841" s="89">
        <v>-99</v>
      </c>
      <c r="BU1841" s="89">
        <v>-99</v>
      </c>
      <c r="BV1841" s="89">
        <v>-99</v>
      </c>
      <c r="BW1841" s="89">
        <v>-99</v>
      </c>
      <c r="BX1841" s="89">
        <v>-99</v>
      </c>
      <c r="BY1841" s="89">
        <v>-99</v>
      </c>
      <c r="BZ1841" s="89">
        <v>-99</v>
      </c>
      <c r="CA1841" s="89">
        <v>-99</v>
      </c>
      <c r="CB1841" s="89">
        <v>-99</v>
      </c>
      <c r="CC1841" s="89">
        <v>-99</v>
      </c>
      <c r="CD1841" s="89">
        <v>-99</v>
      </c>
      <c r="CE1841" s="89">
        <v>-99</v>
      </c>
      <c r="CF1841" s="89">
        <v>-99</v>
      </c>
      <c r="CG1841" s="89">
        <v>-99</v>
      </c>
      <c r="CH1841" s="89">
        <v>-99</v>
      </c>
      <c r="CI1841" s="89">
        <v>-99</v>
      </c>
      <c r="CJ1841" s="89">
        <v>-99</v>
      </c>
      <c r="CK1841" s="89">
        <v>-99</v>
      </c>
      <c r="CL1841" s="89">
        <v>-99</v>
      </c>
      <c r="CM1841" s="89">
        <v>-99</v>
      </c>
      <c r="CN1841" s="89">
        <v>-99</v>
      </c>
      <c r="CO1841" s="89">
        <v>-99</v>
      </c>
      <c r="CP1841" s="89">
        <v>-99</v>
      </c>
      <c r="CQ1841" s="89">
        <v>-99</v>
      </c>
      <c r="CR1841" s="89">
        <v>-99</v>
      </c>
      <c r="CS1841" s="89">
        <v>-99</v>
      </c>
      <c r="CT1841" s="89">
        <v>-99</v>
      </c>
      <c r="CU1841" s="86">
        <v>-99</v>
      </c>
      <c r="CV1841" s="86">
        <v>-0.30230000000000001</v>
      </c>
      <c r="CW1841" s="86">
        <v>32</v>
      </c>
      <c r="CX1841" s="86">
        <v>2</v>
      </c>
      <c r="CY1841" s="86">
        <v>1.1168</v>
      </c>
      <c r="CZ1841" s="86">
        <v>89</v>
      </c>
      <c r="DA1841" s="86">
        <v>2</v>
      </c>
      <c r="DB1841" s="86">
        <v>0.2258</v>
      </c>
      <c r="DC1841" s="86">
        <v>59</v>
      </c>
      <c r="DD1841" s="86">
        <v>-99</v>
      </c>
      <c r="DE1841" s="86">
        <v>-99</v>
      </c>
      <c r="DF1841" s="86">
        <v>-99</v>
      </c>
      <c r="DG1841" s="86">
        <v>-99</v>
      </c>
      <c r="DH1841" s="86">
        <v>-99</v>
      </c>
    </row>
    <row r="1842" spans="1:112" x14ac:dyDescent="0.2">
      <c r="A1842" s="85">
        <f>IF(ISERROR(SEARCH('School Lookup'!$F$3,Data!J1842)),A1841,A1841+1)</f>
        <v>0</v>
      </c>
      <c r="B1842" s="85">
        <f>IF(I1842='School Lookup'!$G$13,1,0)</f>
        <v>0</v>
      </c>
      <c r="C1842" s="85">
        <f t="shared" si="28"/>
        <v>1840</v>
      </c>
      <c r="D1842" s="86" t="s">
        <v>6478</v>
      </c>
      <c r="E1842" s="86" t="s">
        <v>6538</v>
      </c>
      <c r="F1842" s="86" t="s">
        <v>2749</v>
      </c>
      <c r="G1842" s="86" t="s">
        <v>3189</v>
      </c>
      <c r="H1842" s="86" t="s">
        <v>794</v>
      </c>
      <c r="I1842" s="86" t="s">
        <v>4624</v>
      </c>
      <c r="J1842" s="86" t="s">
        <v>6574</v>
      </c>
      <c r="K1842" s="86" t="s">
        <v>10</v>
      </c>
      <c r="L1842" s="86">
        <v>1</v>
      </c>
      <c r="M1842" s="86">
        <v>1</v>
      </c>
      <c r="N1842" s="89">
        <v>1.2636103151862499E-2</v>
      </c>
      <c r="O1842" s="89">
        <v>0.121718458757426</v>
      </c>
      <c r="P1842" s="89">
        <v>46.6509</v>
      </c>
      <c r="Q1842" s="89">
        <v>-0.33785301207583002</v>
      </c>
      <c r="R1842" s="89">
        <v>49.856727793696301</v>
      </c>
      <c r="S1842" s="89">
        <v>-0.108067276659202</v>
      </c>
      <c r="T1842" s="89">
        <v>-0.122734475286708</v>
      </c>
      <c r="U1842" s="89">
        <v>0.19942857142857101</v>
      </c>
      <c r="V1842" s="89">
        <v>-2.4476761071463501E-2</v>
      </c>
      <c r="W1842" s="89">
        <v>1</v>
      </c>
      <c r="X1842" s="89">
        <v>-0.22764999999999999</v>
      </c>
      <c r="Y1842" s="89">
        <v>-0.44687750270311</v>
      </c>
      <c r="Z1842" s="89">
        <v>47.485199999999999</v>
      </c>
      <c r="AA1842" s="89">
        <v>-0.29212495204593603</v>
      </c>
      <c r="AB1842" s="89">
        <v>54.023000000000003</v>
      </c>
      <c r="AC1842" s="89">
        <v>-0.36950122737452301</v>
      </c>
      <c r="AD1842" s="89">
        <v>-0.42885937261275198</v>
      </c>
      <c r="AE1842" s="89">
        <v>0.19885714285714301</v>
      </c>
      <c r="AF1842" s="89">
        <v>-8.5281749525278602E-2</v>
      </c>
      <c r="AG1842" s="89">
        <v>1</v>
      </c>
      <c r="AH1842" s="89">
        <v>-0.14869467455621299</v>
      </c>
      <c r="AI1842" s="89">
        <v>-0.26296935968153101</v>
      </c>
      <c r="AJ1842" s="89">
        <v>41.538499999999999</v>
      </c>
      <c r="AK1842" s="89">
        <v>-0.69392405738956897</v>
      </c>
      <c r="AL1842" s="89">
        <v>50.887599408283997</v>
      </c>
      <c r="AM1842" s="89">
        <v>-0.47844670853554999</v>
      </c>
      <c r="AN1842" s="89">
        <v>-0.54583063853423097</v>
      </c>
      <c r="AO1842" s="89">
        <v>9.65714285714286E-2</v>
      </c>
      <c r="AP1842" s="89">
        <v>-5.2711644521305799E-2</v>
      </c>
      <c r="AQ1842" s="89">
        <v>1</v>
      </c>
      <c r="AR1842" s="89">
        <v>-0.1147</v>
      </c>
      <c r="AS1842" s="89">
        <v>-0.18781447937814699</v>
      </c>
      <c r="AT1842" s="89">
        <v>47.571399999999997</v>
      </c>
      <c r="AU1842" s="89">
        <v>-0.1211867883809</v>
      </c>
      <c r="AV1842" s="89">
        <v>54.444450000000003</v>
      </c>
      <c r="AW1842" s="89">
        <v>-0.15450063387952401</v>
      </c>
      <c r="AX1842" s="89">
        <v>-0.202026071278405</v>
      </c>
      <c r="AY1842" s="89">
        <v>0.10285714285714299</v>
      </c>
      <c r="AZ1842" s="89">
        <v>-2.07798244743502E-2</v>
      </c>
      <c r="BA1842" s="89">
        <v>1</v>
      </c>
      <c r="BB1842" s="89">
        <v>-0.28213068181818202</v>
      </c>
      <c r="BC1842" s="89">
        <v>-0.410395945326258</v>
      </c>
      <c r="BD1842" s="89">
        <v>48.146299999999997</v>
      </c>
      <c r="BE1842" s="89">
        <v>-1.47489795347313E-2</v>
      </c>
      <c r="BF1842" s="89">
        <v>63.636382954545503</v>
      </c>
      <c r="BG1842" s="89">
        <v>-0.21257246243049399</v>
      </c>
      <c r="BH1842" s="89">
        <v>-0.21723861696760099</v>
      </c>
      <c r="BI1842" s="89">
        <v>0.10057142857142901</v>
      </c>
      <c r="BJ1842" s="89">
        <v>-2.1847998049312999E-2</v>
      </c>
      <c r="BK1842" s="89">
        <v>1</v>
      </c>
      <c r="BL1842" s="89">
        <v>-0.28560284090909099</v>
      </c>
      <c r="BM1842" s="89">
        <v>-0.51322870455469605</v>
      </c>
      <c r="BN1842" s="89">
        <v>44.4634</v>
      </c>
      <c r="BO1842" s="89">
        <v>-0.47067617075604301</v>
      </c>
      <c r="BP1842" s="89">
        <v>65.340920454545497</v>
      </c>
      <c r="BQ1842" s="89">
        <v>-0.49195243765537</v>
      </c>
      <c r="BR1842" s="89">
        <v>-0.50417935188525997</v>
      </c>
      <c r="BS1842" s="89">
        <v>0.10057142857142901</v>
      </c>
      <c r="BT1842" s="89">
        <v>-5.0706037675317603E-2</v>
      </c>
      <c r="BU1842" s="89">
        <v>1</v>
      </c>
      <c r="BV1842" s="89">
        <v>-0.135267613636364</v>
      </c>
      <c r="BW1842" s="89">
        <v>-0.15442345114091199</v>
      </c>
      <c r="BX1842" s="89">
        <v>46.602400000000003</v>
      </c>
      <c r="BY1842" s="89">
        <v>-0.258737848990237</v>
      </c>
      <c r="BZ1842" s="89">
        <v>53.409090909090899</v>
      </c>
      <c r="CA1842" s="89">
        <v>-0.206580650065574</v>
      </c>
      <c r="CB1842" s="89">
        <v>-0.207900902445912</v>
      </c>
      <c r="CC1842" s="89">
        <v>0.10057142857142901</v>
      </c>
      <c r="CD1842" s="89">
        <v>-2.09088907602746E-2</v>
      </c>
      <c r="CE1842" s="89">
        <v>1</v>
      </c>
      <c r="CF1842" s="89">
        <v>-0.190155113636364</v>
      </c>
      <c r="CG1842" s="89">
        <v>-0.26918422548701398</v>
      </c>
      <c r="CH1842" s="89">
        <v>51.853700000000003</v>
      </c>
      <c r="CI1842" s="89">
        <v>0.29185612331765298</v>
      </c>
      <c r="CJ1842" s="89">
        <v>57.3863920454545</v>
      </c>
      <c r="CK1842" s="89">
        <v>1.13359489153197E-2</v>
      </c>
      <c r="CL1842" s="89">
        <v>2.14128818461423E-2</v>
      </c>
      <c r="CM1842" s="89">
        <v>0.10057142857142901</v>
      </c>
      <c r="CN1842" s="89">
        <v>2.1535241170977399E-3</v>
      </c>
      <c r="CO1842" s="89">
        <v>88.114999999999995</v>
      </c>
      <c r="CP1842" s="89">
        <v>5.4899999999999997E-2</v>
      </c>
      <c r="CQ1842" s="89">
        <v>2.0299999999999998</v>
      </c>
      <c r="CR1842" s="89">
        <v>0.1104</v>
      </c>
      <c r="CS1842" s="89">
        <v>6.2799999999999995E-2</v>
      </c>
      <c r="CT1842" s="89">
        <v>-0.57399999999999995</v>
      </c>
      <c r="CU1842" s="86" t="s">
        <v>6986</v>
      </c>
      <c r="CV1842" s="86">
        <v>-0.30449999999999999</v>
      </c>
      <c r="CW1842" s="86">
        <v>32</v>
      </c>
      <c r="CX1842" s="86">
        <v>4</v>
      </c>
      <c r="CY1842" s="86">
        <v>-0.16869999999999999</v>
      </c>
      <c r="CZ1842" s="86">
        <v>43</v>
      </c>
      <c r="DA1842" s="86">
        <v>8</v>
      </c>
      <c r="DB1842" s="86">
        <v>-0.25040000000000001</v>
      </c>
      <c r="DC1842" s="86">
        <v>34</v>
      </c>
      <c r="DD1842" s="86">
        <v>-99</v>
      </c>
      <c r="DE1842" s="86">
        <v>-99</v>
      </c>
      <c r="DF1842" s="86">
        <v>-99</v>
      </c>
      <c r="DG1842" s="86">
        <v>-99</v>
      </c>
      <c r="DH1842" s="86">
        <v>-99</v>
      </c>
    </row>
    <row r="1843" spans="1:112" x14ac:dyDescent="0.2">
      <c r="A1843" s="85">
        <f>IF(ISERROR(SEARCH('School Lookup'!$F$3,Data!J1843)),A1842,A1842+1)</f>
        <v>0</v>
      </c>
      <c r="B1843" s="85">
        <f>IF(I1843='School Lookup'!$G$13,1,0)</f>
        <v>0</v>
      </c>
      <c r="C1843" s="85">
        <f t="shared" si="28"/>
        <v>1841</v>
      </c>
      <c r="D1843" s="86" t="s">
        <v>6478</v>
      </c>
      <c r="E1843" s="86" t="s">
        <v>6843</v>
      </c>
      <c r="F1843" s="86" t="s">
        <v>2770</v>
      </c>
      <c r="G1843" s="86" t="s">
        <v>2845</v>
      </c>
      <c r="H1843" s="86" t="s">
        <v>1223</v>
      </c>
      <c r="I1843" s="86" t="s">
        <v>5614</v>
      </c>
      <c r="J1843" s="86" t="s">
        <v>1982</v>
      </c>
      <c r="K1843" s="86" t="s">
        <v>26</v>
      </c>
      <c r="L1843" s="86">
        <v>1</v>
      </c>
      <c r="M1843" s="86">
        <v>1</v>
      </c>
      <c r="N1843" s="89">
        <v>-0.21100184696569901</v>
      </c>
      <c r="O1843" s="89">
        <v>-0.36256928069112598</v>
      </c>
      <c r="P1843" s="89">
        <v>49.729700000000001</v>
      </c>
      <c r="Q1843" s="89">
        <v>-1.12803491911169E-2</v>
      </c>
      <c r="R1843" s="89">
        <v>54.881273614775701</v>
      </c>
      <c r="S1843" s="89">
        <v>-0.18692481494112201</v>
      </c>
      <c r="T1843" s="89">
        <v>-0.21221151315909101</v>
      </c>
      <c r="U1843" s="89">
        <v>0.377490039840637</v>
      </c>
      <c r="V1843" s="89">
        <v>-8.0107732557067296E-2</v>
      </c>
      <c r="W1843" s="89">
        <v>1</v>
      </c>
      <c r="X1843" s="89">
        <v>-0.138019422572179</v>
      </c>
      <c r="Y1843" s="89">
        <v>-0.23587292676362101</v>
      </c>
      <c r="Z1843" s="89">
        <v>49.070799999999998</v>
      </c>
      <c r="AA1843" s="89">
        <v>-9.4395939664351697E-2</v>
      </c>
      <c r="AB1843" s="89">
        <v>52.230986876640401</v>
      </c>
      <c r="AC1843" s="89">
        <v>-0.16513443321398599</v>
      </c>
      <c r="AD1843" s="89">
        <v>-0.19090448742102401</v>
      </c>
      <c r="AE1843" s="89">
        <v>0.37948207171314702</v>
      </c>
      <c r="AF1843" s="89">
        <v>-7.2444830385866799E-2</v>
      </c>
      <c r="AG1843" s="89">
        <v>1</v>
      </c>
      <c r="AH1843" s="89">
        <v>-0.50420666666666702</v>
      </c>
      <c r="AI1843" s="89">
        <v>-1.0280654639376801</v>
      </c>
      <c r="AJ1843" s="89">
        <v>-99</v>
      </c>
      <c r="AK1843" s="89">
        <v>-99</v>
      </c>
      <c r="AL1843" s="89">
        <v>46.666679999999999</v>
      </c>
      <c r="AM1843" s="89">
        <v>-1.0280654639376801</v>
      </c>
      <c r="AN1843" s="89">
        <v>-1.1232290065891899</v>
      </c>
      <c r="AO1843" s="89">
        <v>0.119521912350598</v>
      </c>
      <c r="AP1843" s="89">
        <v>-0.134250478875202</v>
      </c>
      <c r="AQ1843" s="89">
        <v>1</v>
      </c>
      <c r="AR1843" s="89">
        <v>-7.7677419354838698E-2</v>
      </c>
      <c r="AS1843" s="89">
        <v>-0.104594530824065</v>
      </c>
      <c r="AT1843" s="89">
        <v>-99</v>
      </c>
      <c r="AU1843" s="89">
        <v>-99</v>
      </c>
      <c r="AV1843" s="89">
        <v>56.451606451612903</v>
      </c>
      <c r="AW1843" s="89">
        <v>-0.104594530824065</v>
      </c>
      <c r="AX1843" s="89">
        <v>-0.14943527036203599</v>
      </c>
      <c r="AY1843" s="89">
        <v>0.123505976095618</v>
      </c>
      <c r="AZ1843" s="89">
        <v>-1.8456148929175801E-2</v>
      </c>
      <c r="BA1843" s="89">
        <v>-99</v>
      </c>
      <c r="BB1843" s="89">
        <v>-99</v>
      </c>
      <c r="BC1843" s="89">
        <v>-99</v>
      </c>
      <c r="BD1843" s="89">
        <v>-99</v>
      </c>
      <c r="BE1843" s="89">
        <v>-99</v>
      </c>
      <c r="BF1843" s="89">
        <v>-99</v>
      </c>
      <c r="BG1843" s="89">
        <v>-99</v>
      </c>
      <c r="BH1843" s="89">
        <v>-99</v>
      </c>
      <c r="BI1843" s="89">
        <v>-99</v>
      </c>
      <c r="BJ1843" s="89">
        <v>-99</v>
      </c>
      <c r="BK1843" s="89">
        <v>-99</v>
      </c>
      <c r="BL1843" s="89">
        <v>-99</v>
      </c>
      <c r="BM1843" s="89">
        <v>-99</v>
      </c>
      <c r="BN1843" s="89">
        <v>-99</v>
      </c>
      <c r="BO1843" s="89">
        <v>-99</v>
      </c>
      <c r="BP1843" s="89">
        <v>-99</v>
      </c>
      <c r="BQ1843" s="89">
        <v>-99</v>
      </c>
      <c r="BR1843" s="89">
        <v>-99</v>
      </c>
      <c r="BS1843" s="89">
        <v>-99</v>
      </c>
      <c r="BT1843" s="89">
        <v>-99</v>
      </c>
      <c r="BU1843" s="89">
        <v>-99</v>
      </c>
      <c r="BV1843" s="89">
        <v>-99</v>
      </c>
      <c r="BW1843" s="89">
        <v>-99</v>
      </c>
      <c r="BX1843" s="89">
        <v>-99</v>
      </c>
      <c r="BY1843" s="89">
        <v>-99</v>
      </c>
      <c r="BZ1843" s="89">
        <v>-99</v>
      </c>
      <c r="CA1843" s="89">
        <v>-99</v>
      </c>
      <c r="CB1843" s="89">
        <v>-99</v>
      </c>
      <c r="CC1843" s="89">
        <v>-99</v>
      </c>
      <c r="CD1843" s="89">
        <v>-99</v>
      </c>
      <c r="CE1843" s="89">
        <v>-99</v>
      </c>
      <c r="CF1843" s="89">
        <v>-99</v>
      </c>
      <c r="CG1843" s="89">
        <v>-99</v>
      </c>
      <c r="CH1843" s="89">
        <v>-99</v>
      </c>
      <c r="CI1843" s="89">
        <v>-99</v>
      </c>
      <c r="CJ1843" s="89">
        <v>-99</v>
      </c>
      <c r="CK1843" s="89">
        <v>-99</v>
      </c>
      <c r="CL1843" s="89">
        <v>-99</v>
      </c>
      <c r="CM1843" s="89">
        <v>-99</v>
      </c>
      <c r="CN1843" s="89">
        <v>-99</v>
      </c>
      <c r="CO1843" s="89">
        <v>-99</v>
      </c>
      <c r="CP1843" s="89">
        <v>-99</v>
      </c>
      <c r="CQ1843" s="89">
        <v>-99</v>
      </c>
      <c r="CR1843" s="89">
        <v>-99</v>
      </c>
      <c r="CS1843" s="89">
        <v>-99</v>
      </c>
      <c r="CT1843" s="89">
        <v>-99</v>
      </c>
      <c r="CU1843" s="86">
        <v>-99</v>
      </c>
      <c r="CV1843" s="86">
        <v>-0.30530000000000002</v>
      </c>
      <c r="CW1843" s="86">
        <v>32</v>
      </c>
      <c r="CX1843" s="86">
        <v>2</v>
      </c>
      <c r="CY1843" s="86">
        <v>-0.19159999999999999</v>
      </c>
      <c r="CZ1843" s="86">
        <v>42</v>
      </c>
      <c r="DA1843" s="86">
        <v>2</v>
      </c>
      <c r="DB1843" s="86">
        <v>-4.0099999999999997E-2</v>
      </c>
      <c r="DC1843" s="86">
        <v>45</v>
      </c>
      <c r="DD1843" s="86">
        <v>-99</v>
      </c>
      <c r="DE1843" s="86">
        <v>-99</v>
      </c>
      <c r="DF1843" s="86">
        <v>-99</v>
      </c>
      <c r="DG1843" s="86">
        <v>-99</v>
      </c>
      <c r="DH1843" s="86">
        <v>-99</v>
      </c>
    </row>
    <row r="1844" spans="1:112" x14ac:dyDescent="0.2">
      <c r="A1844" s="85">
        <f>IF(ISERROR(SEARCH('School Lookup'!$F$3,Data!J1844)),A1843,A1843+1)</f>
        <v>0</v>
      </c>
      <c r="B1844" s="85">
        <f>IF(I1844='School Lookup'!$G$13,1,0)</f>
        <v>0</v>
      </c>
      <c r="C1844" s="85">
        <f t="shared" si="28"/>
        <v>1842</v>
      </c>
      <c r="D1844" s="86" t="s">
        <v>6478</v>
      </c>
      <c r="E1844" s="86" t="s">
        <v>6542</v>
      </c>
      <c r="F1844" s="86" t="s">
        <v>2753</v>
      </c>
      <c r="G1844" s="86" t="s">
        <v>3435</v>
      </c>
      <c r="H1844" s="86" t="s">
        <v>1538</v>
      </c>
      <c r="I1844" s="86" t="s">
        <v>5832</v>
      </c>
      <c r="J1844" s="86" t="s">
        <v>1538</v>
      </c>
      <c r="K1844" s="86" t="s">
        <v>45</v>
      </c>
      <c r="L1844" s="86">
        <v>1</v>
      </c>
      <c r="M1844" s="86">
        <v>1</v>
      </c>
      <c r="N1844" s="89">
        <v>-0.49391984732824401</v>
      </c>
      <c r="O1844" s="89">
        <v>-0.97522790492219502</v>
      </c>
      <c r="P1844" s="89">
        <v>54.548999999999999</v>
      </c>
      <c r="Q1844" s="89">
        <v>0.49990960606427398</v>
      </c>
      <c r="R1844" s="89">
        <v>48.854975572519102</v>
      </c>
      <c r="S1844" s="89">
        <v>-0.23765914942896099</v>
      </c>
      <c r="T1844" s="89">
        <v>-0.26977808278962401</v>
      </c>
      <c r="U1844" s="89">
        <v>0.498098859315589</v>
      </c>
      <c r="V1844" s="89">
        <v>-0.134376155305858</v>
      </c>
      <c r="W1844" s="89">
        <v>1</v>
      </c>
      <c r="X1844" s="89">
        <v>-0.58538484848484895</v>
      </c>
      <c r="Y1844" s="89">
        <v>-1.28904199800728</v>
      </c>
      <c r="Z1844" s="89">
        <v>55.431399999999996</v>
      </c>
      <c r="AA1844" s="89">
        <v>0.69878970372256999</v>
      </c>
      <c r="AB1844" s="89">
        <v>49.242400000000004</v>
      </c>
      <c r="AC1844" s="89">
        <v>-0.29512614714235602</v>
      </c>
      <c r="AD1844" s="89">
        <v>-0.342260599311702</v>
      </c>
      <c r="AE1844" s="89">
        <v>0.50190114068441105</v>
      </c>
      <c r="AF1844" s="89">
        <v>-0.17178098520587301</v>
      </c>
      <c r="AG1844" s="89">
        <v>-99</v>
      </c>
      <c r="AH1844" s="89">
        <v>-99</v>
      </c>
      <c r="AI1844" s="89">
        <v>-99</v>
      </c>
      <c r="AJ1844" s="89">
        <v>-99</v>
      </c>
      <c r="AK1844" s="89">
        <v>-99</v>
      </c>
      <c r="AL1844" s="89">
        <v>-99</v>
      </c>
      <c r="AM1844" s="89">
        <v>-99</v>
      </c>
      <c r="AN1844" s="89">
        <v>-99</v>
      </c>
      <c r="AO1844" s="89">
        <v>-99</v>
      </c>
      <c r="AP1844" s="89">
        <v>-99</v>
      </c>
      <c r="AQ1844" s="89">
        <v>-99</v>
      </c>
      <c r="AR1844" s="89">
        <v>-99</v>
      </c>
      <c r="AS1844" s="89">
        <v>-99</v>
      </c>
      <c r="AT1844" s="89">
        <v>-99</v>
      </c>
      <c r="AU1844" s="89">
        <v>-99</v>
      </c>
      <c r="AV1844" s="89">
        <v>-99</v>
      </c>
      <c r="AW1844" s="89">
        <v>-99</v>
      </c>
      <c r="AX1844" s="89">
        <v>-99</v>
      </c>
      <c r="AY1844" s="89">
        <v>-99</v>
      </c>
      <c r="AZ1844" s="89">
        <v>-99</v>
      </c>
      <c r="BA1844" s="89">
        <v>-99</v>
      </c>
      <c r="BB1844" s="89">
        <v>-99</v>
      </c>
      <c r="BC1844" s="89">
        <v>-99</v>
      </c>
      <c r="BD1844" s="89">
        <v>-99</v>
      </c>
      <c r="BE1844" s="89">
        <v>-99</v>
      </c>
      <c r="BF1844" s="89">
        <v>-99</v>
      </c>
      <c r="BG1844" s="89">
        <v>-99</v>
      </c>
      <c r="BH1844" s="89">
        <v>-99</v>
      </c>
      <c r="BI1844" s="89">
        <v>-99</v>
      </c>
      <c r="BJ1844" s="89">
        <v>-99</v>
      </c>
      <c r="BK1844" s="89">
        <v>-99</v>
      </c>
      <c r="BL1844" s="89">
        <v>-99</v>
      </c>
      <c r="BM1844" s="89">
        <v>-99</v>
      </c>
      <c r="BN1844" s="89">
        <v>-99</v>
      </c>
      <c r="BO1844" s="89">
        <v>-99</v>
      </c>
      <c r="BP1844" s="89">
        <v>-99</v>
      </c>
      <c r="BQ1844" s="89">
        <v>-99</v>
      </c>
      <c r="BR1844" s="89">
        <v>-99</v>
      </c>
      <c r="BS1844" s="89">
        <v>-99</v>
      </c>
      <c r="BT1844" s="89">
        <v>-99</v>
      </c>
      <c r="BU1844" s="89">
        <v>-99</v>
      </c>
      <c r="BV1844" s="89">
        <v>-99</v>
      </c>
      <c r="BW1844" s="89">
        <v>-99</v>
      </c>
      <c r="BX1844" s="89">
        <v>-99</v>
      </c>
      <c r="BY1844" s="89">
        <v>-99</v>
      </c>
      <c r="BZ1844" s="89">
        <v>-99</v>
      </c>
      <c r="CA1844" s="89">
        <v>-99</v>
      </c>
      <c r="CB1844" s="89">
        <v>-99</v>
      </c>
      <c r="CC1844" s="89">
        <v>-99</v>
      </c>
      <c r="CD1844" s="89">
        <v>-99</v>
      </c>
      <c r="CE1844" s="89">
        <v>-99</v>
      </c>
      <c r="CF1844" s="89">
        <v>-99</v>
      </c>
      <c r="CG1844" s="89">
        <v>-99</v>
      </c>
      <c r="CH1844" s="89">
        <v>-99</v>
      </c>
      <c r="CI1844" s="89">
        <v>-99</v>
      </c>
      <c r="CJ1844" s="89">
        <v>-99</v>
      </c>
      <c r="CK1844" s="89">
        <v>-99</v>
      </c>
      <c r="CL1844" s="89">
        <v>-99</v>
      </c>
      <c r="CM1844" s="89">
        <v>-99</v>
      </c>
      <c r="CN1844" s="89">
        <v>-99</v>
      </c>
      <c r="CO1844" s="89">
        <v>-99</v>
      </c>
      <c r="CP1844" s="89">
        <v>-99</v>
      </c>
      <c r="CQ1844" s="89">
        <v>-99</v>
      </c>
      <c r="CR1844" s="89">
        <v>-99</v>
      </c>
      <c r="CS1844" s="89">
        <v>-99</v>
      </c>
      <c r="CT1844" s="89">
        <v>-99</v>
      </c>
      <c r="CU1844" s="86">
        <v>-99</v>
      </c>
      <c r="CV1844" s="86">
        <v>-0.30620000000000003</v>
      </c>
      <c r="CW1844" s="86">
        <v>32</v>
      </c>
      <c r="CX1844" s="86">
        <v>2</v>
      </c>
      <c r="CY1844" s="86">
        <v>1.5383</v>
      </c>
      <c r="CZ1844" s="86">
        <v>94</v>
      </c>
      <c r="DA1844" s="86">
        <v>2</v>
      </c>
      <c r="DB1844" s="86">
        <v>0.59970000000000001</v>
      </c>
      <c r="DC1844" s="86">
        <v>77</v>
      </c>
      <c r="DD1844" s="86">
        <v>-99</v>
      </c>
      <c r="DE1844" s="86">
        <v>-99</v>
      </c>
      <c r="DF1844" s="86">
        <v>-99</v>
      </c>
      <c r="DG1844" s="86">
        <v>-99</v>
      </c>
      <c r="DH1844" s="86">
        <v>-99</v>
      </c>
    </row>
    <row r="1845" spans="1:112" x14ac:dyDescent="0.2">
      <c r="A1845" s="85">
        <f>IF(ISERROR(SEARCH('School Lookup'!$F$3,Data!J1845)),A1844,A1844+1)</f>
        <v>0</v>
      </c>
      <c r="B1845" s="85">
        <f>IF(I1845='School Lookup'!$G$13,1,0)</f>
        <v>0</v>
      </c>
      <c r="C1845" s="85">
        <f t="shared" si="28"/>
        <v>1843</v>
      </c>
      <c r="D1845" s="86" t="s">
        <v>6478</v>
      </c>
      <c r="E1845" s="86" t="s">
        <v>6760</v>
      </c>
      <c r="F1845" s="86" t="s">
        <v>2767</v>
      </c>
      <c r="G1845" s="86" t="s">
        <v>2885</v>
      </c>
      <c r="H1845" s="86" t="s">
        <v>6272</v>
      </c>
      <c r="I1845" s="86" t="s">
        <v>5017</v>
      </c>
      <c r="J1845" s="86" t="s">
        <v>1526</v>
      </c>
      <c r="K1845" s="86" t="s">
        <v>26</v>
      </c>
      <c r="L1845" s="86">
        <v>1</v>
      </c>
      <c r="M1845" s="86">
        <v>1</v>
      </c>
      <c r="N1845" s="89">
        <v>4.5669696969696999E-2</v>
      </c>
      <c r="O1845" s="89">
        <v>0.193252670493364</v>
      </c>
      <c r="P1845" s="89">
        <v>44.058100000000003</v>
      </c>
      <c r="Q1845" s="89">
        <v>-0.61287496878866699</v>
      </c>
      <c r="R1845" s="89">
        <v>45.4545643939394</v>
      </c>
      <c r="S1845" s="89">
        <v>-0.209811149147652</v>
      </c>
      <c r="T1845" s="89">
        <v>-0.23817987886227501</v>
      </c>
      <c r="U1845" s="89">
        <v>0.37340876944837298</v>
      </c>
      <c r="V1845" s="89">
        <v>-8.8938455473324698E-2</v>
      </c>
      <c r="W1845" s="89">
        <v>1</v>
      </c>
      <c r="X1845" s="89">
        <v>4.5655303030302997E-2</v>
      </c>
      <c r="Y1845" s="89">
        <v>0.196526469723182</v>
      </c>
      <c r="Z1845" s="89">
        <v>41.697699999999998</v>
      </c>
      <c r="AA1845" s="89">
        <v>-1.0138433294162801</v>
      </c>
      <c r="AB1845" s="89">
        <v>46.969715151515203</v>
      </c>
      <c r="AC1845" s="89">
        <v>-0.40865842984654899</v>
      </c>
      <c r="AD1845" s="89">
        <v>-0.47445213956363402</v>
      </c>
      <c r="AE1845" s="89">
        <v>0.37340876944837298</v>
      </c>
      <c r="AF1845" s="89">
        <v>-0.177164589596604</v>
      </c>
      <c r="AG1845" s="89">
        <v>1</v>
      </c>
      <c r="AH1845" s="89">
        <v>4.6895348837209302E-3</v>
      </c>
      <c r="AI1845" s="89">
        <v>6.7128256436136E-2</v>
      </c>
      <c r="AJ1845" s="89">
        <v>-99</v>
      </c>
      <c r="AK1845" s="89">
        <v>-99</v>
      </c>
      <c r="AL1845" s="89">
        <v>52.325553488372101</v>
      </c>
      <c r="AM1845" s="89">
        <v>6.7128256436136E-2</v>
      </c>
      <c r="AN1845" s="89">
        <v>2.73195520843738E-2</v>
      </c>
      <c r="AO1845" s="89">
        <v>0.121640735502122</v>
      </c>
      <c r="AP1845" s="89">
        <v>3.32317040913175E-3</v>
      </c>
      <c r="AQ1845" s="89">
        <v>1</v>
      </c>
      <c r="AR1845" s="89">
        <v>-0.15581075268817199</v>
      </c>
      <c r="AS1845" s="89">
        <v>-0.28022388639706097</v>
      </c>
      <c r="AT1845" s="89">
        <v>-99</v>
      </c>
      <c r="AU1845" s="89">
        <v>-99</v>
      </c>
      <c r="AV1845" s="89">
        <v>41.935523655913997</v>
      </c>
      <c r="AW1845" s="89">
        <v>-0.28022388639706097</v>
      </c>
      <c r="AX1845" s="89">
        <v>-0.33451260376443398</v>
      </c>
      <c r="AY1845" s="89">
        <v>0.131541725601132</v>
      </c>
      <c r="AZ1845" s="89">
        <v>-4.4002365134501203E-2</v>
      </c>
      <c r="BA1845" s="89">
        <v>-99</v>
      </c>
      <c r="BB1845" s="89">
        <v>-99</v>
      </c>
      <c r="BC1845" s="89">
        <v>-99</v>
      </c>
      <c r="BD1845" s="89">
        <v>-99</v>
      </c>
      <c r="BE1845" s="89">
        <v>-99</v>
      </c>
      <c r="BF1845" s="89">
        <v>-99</v>
      </c>
      <c r="BG1845" s="89">
        <v>-99</v>
      </c>
      <c r="BH1845" s="89">
        <v>-99</v>
      </c>
      <c r="BI1845" s="89">
        <v>-99</v>
      </c>
      <c r="BJ1845" s="89">
        <v>-99</v>
      </c>
      <c r="BK1845" s="89">
        <v>-99</v>
      </c>
      <c r="BL1845" s="89">
        <v>-99</v>
      </c>
      <c r="BM1845" s="89">
        <v>-99</v>
      </c>
      <c r="BN1845" s="89">
        <v>-99</v>
      </c>
      <c r="BO1845" s="89">
        <v>-99</v>
      </c>
      <c r="BP1845" s="89">
        <v>-99</v>
      </c>
      <c r="BQ1845" s="89">
        <v>-99</v>
      </c>
      <c r="BR1845" s="89">
        <v>-99</v>
      </c>
      <c r="BS1845" s="89">
        <v>-99</v>
      </c>
      <c r="BT1845" s="89">
        <v>-99</v>
      </c>
      <c r="BU1845" s="89">
        <v>-99</v>
      </c>
      <c r="BV1845" s="89">
        <v>-99</v>
      </c>
      <c r="BW1845" s="89">
        <v>-99</v>
      </c>
      <c r="BX1845" s="89">
        <v>-99</v>
      </c>
      <c r="BY1845" s="89">
        <v>-99</v>
      </c>
      <c r="BZ1845" s="89">
        <v>-99</v>
      </c>
      <c r="CA1845" s="89">
        <v>-99</v>
      </c>
      <c r="CB1845" s="89">
        <v>-99</v>
      </c>
      <c r="CC1845" s="89">
        <v>-99</v>
      </c>
      <c r="CD1845" s="89">
        <v>-99</v>
      </c>
      <c r="CE1845" s="89">
        <v>-99</v>
      </c>
      <c r="CF1845" s="89">
        <v>-99</v>
      </c>
      <c r="CG1845" s="89">
        <v>-99</v>
      </c>
      <c r="CH1845" s="89">
        <v>-99</v>
      </c>
      <c r="CI1845" s="89">
        <v>-99</v>
      </c>
      <c r="CJ1845" s="89">
        <v>-99</v>
      </c>
      <c r="CK1845" s="89">
        <v>-99</v>
      </c>
      <c r="CL1845" s="89">
        <v>-99</v>
      </c>
      <c r="CM1845" s="89">
        <v>-99</v>
      </c>
      <c r="CN1845" s="89">
        <v>-99</v>
      </c>
      <c r="CO1845" s="89">
        <v>-99</v>
      </c>
      <c r="CP1845" s="89">
        <v>-99</v>
      </c>
      <c r="CQ1845" s="89">
        <v>-99</v>
      </c>
      <c r="CR1845" s="89">
        <v>-99</v>
      </c>
      <c r="CS1845" s="89">
        <v>-99</v>
      </c>
      <c r="CT1845" s="89">
        <v>-99</v>
      </c>
      <c r="CU1845" s="86">
        <v>-99</v>
      </c>
      <c r="CV1845" s="86">
        <v>-0.30680000000000002</v>
      </c>
      <c r="CW1845" s="86">
        <v>32</v>
      </c>
      <c r="CX1845" s="86">
        <v>2</v>
      </c>
      <c r="CY1845" s="86">
        <v>-0.58299999999999996</v>
      </c>
      <c r="CZ1845" s="86">
        <v>24</v>
      </c>
      <c r="DA1845" s="86">
        <v>2</v>
      </c>
      <c r="DB1845" s="86">
        <v>-0.60740000000000005</v>
      </c>
      <c r="DC1845" s="86">
        <v>19</v>
      </c>
      <c r="DD1845" s="86">
        <v>-99</v>
      </c>
      <c r="DE1845" s="86">
        <v>-99</v>
      </c>
      <c r="DF1845" s="86">
        <v>-99</v>
      </c>
      <c r="DG1845" s="86">
        <v>-99</v>
      </c>
      <c r="DH1845" s="86">
        <v>-99</v>
      </c>
    </row>
    <row r="1846" spans="1:112" x14ac:dyDescent="0.2">
      <c r="A1846" s="85">
        <f>IF(ISERROR(SEARCH('School Lookup'!$F$3,Data!J1846)),A1845,A1845+1)</f>
        <v>0</v>
      </c>
      <c r="B1846" s="85">
        <f>IF(I1846='School Lookup'!$G$13,1,0)</f>
        <v>0</v>
      </c>
      <c r="C1846" s="85">
        <f t="shared" si="28"/>
        <v>1844</v>
      </c>
      <c r="D1846" s="86" t="s">
        <v>6478</v>
      </c>
      <c r="E1846" s="86" t="s">
        <v>6850</v>
      </c>
      <c r="F1846" s="86" t="s">
        <v>2017</v>
      </c>
      <c r="G1846" s="86" t="s">
        <v>3420</v>
      </c>
      <c r="H1846" s="86" t="s">
        <v>2091</v>
      </c>
      <c r="I1846" s="86" t="s">
        <v>5741</v>
      </c>
      <c r="J1846" s="86" t="s">
        <v>2092</v>
      </c>
      <c r="K1846" s="86" t="s">
        <v>323</v>
      </c>
      <c r="L1846" s="86">
        <v>1</v>
      </c>
      <c r="M1846" s="86">
        <v>1</v>
      </c>
      <c r="N1846" s="89">
        <v>-0.20218269230769201</v>
      </c>
      <c r="O1846" s="89">
        <v>-0.34347141080398003</v>
      </c>
      <c r="P1846" s="89">
        <v>52.181800000000003</v>
      </c>
      <c r="Q1846" s="89">
        <v>0.24881735987072701</v>
      </c>
      <c r="R1846" s="89">
        <v>47.596142307692297</v>
      </c>
      <c r="S1846" s="89">
        <v>-4.73270254666266E-2</v>
      </c>
      <c r="T1846" s="89">
        <v>-5.3814523247294098E-2</v>
      </c>
      <c r="U1846" s="89">
        <v>0.36814159292035398</v>
      </c>
      <c r="V1846" s="89">
        <v>-1.9811364310508301E-2</v>
      </c>
      <c r="W1846" s="89">
        <v>1</v>
      </c>
      <c r="X1846" s="89">
        <v>-0.263735514018692</v>
      </c>
      <c r="Y1846" s="89">
        <v>-0.53182851832279798</v>
      </c>
      <c r="Z1846" s="89">
        <v>47.793500000000002</v>
      </c>
      <c r="AA1846" s="89">
        <v>-0.25367902967128703</v>
      </c>
      <c r="AB1846" s="89">
        <v>50.934591588784997</v>
      </c>
      <c r="AC1846" s="89">
        <v>-0.39275377399704198</v>
      </c>
      <c r="AD1846" s="89">
        <v>-0.455933521741061</v>
      </c>
      <c r="AE1846" s="89">
        <v>0.37876106194690301</v>
      </c>
      <c r="AF1846" s="89">
        <v>-0.17268986487183599</v>
      </c>
      <c r="AG1846" s="89">
        <v>1</v>
      </c>
      <c r="AH1846" s="89">
        <v>-0.23633999999999999</v>
      </c>
      <c r="AI1846" s="89">
        <v>-0.451590555425809</v>
      </c>
      <c r="AJ1846" s="89">
        <v>-99</v>
      </c>
      <c r="AK1846" s="89">
        <v>-99</v>
      </c>
      <c r="AL1846" s="89">
        <v>45.333361333333301</v>
      </c>
      <c r="AM1846" s="89">
        <v>-0.451590555425809</v>
      </c>
      <c r="AN1846" s="89">
        <v>-0.517617083546551</v>
      </c>
      <c r="AO1846" s="89">
        <v>0.132743362831858</v>
      </c>
      <c r="AP1846" s="89">
        <v>-6.8710232329188201E-2</v>
      </c>
      <c r="AQ1846" s="89">
        <v>1</v>
      </c>
      <c r="AR1846" s="89">
        <v>-0.17814705882352899</v>
      </c>
      <c r="AS1846" s="89">
        <v>-0.33043179235824699</v>
      </c>
      <c r="AT1846" s="89">
        <v>-99</v>
      </c>
      <c r="AU1846" s="89">
        <v>-99</v>
      </c>
      <c r="AV1846" s="89">
        <v>39.705897058823503</v>
      </c>
      <c r="AW1846" s="89">
        <v>-0.33043179235824699</v>
      </c>
      <c r="AX1846" s="89">
        <v>-0.38742144306808002</v>
      </c>
      <c r="AY1846" s="89">
        <v>0.120353982300885</v>
      </c>
      <c r="AZ1846" s="89">
        <v>-4.6627713501998999E-2</v>
      </c>
      <c r="BA1846" s="89">
        <v>-99</v>
      </c>
      <c r="BB1846" s="89">
        <v>-99</v>
      </c>
      <c r="BC1846" s="89">
        <v>-99</v>
      </c>
      <c r="BD1846" s="89">
        <v>-99</v>
      </c>
      <c r="BE1846" s="89">
        <v>-99</v>
      </c>
      <c r="BF1846" s="89">
        <v>-99</v>
      </c>
      <c r="BG1846" s="89">
        <v>-99</v>
      </c>
      <c r="BH1846" s="89">
        <v>-99</v>
      </c>
      <c r="BI1846" s="89">
        <v>-99</v>
      </c>
      <c r="BJ1846" s="89">
        <v>-99</v>
      </c>
      <c r="BK1846" s="89">
        <v>-99</v>
      </c>
      <c r="BL1846" s="89">
        <v>-99</v>
      </c>
      <c r="BM1846" s="89">
        <v>-99</v>
      </c>
      <c r="BN1846" s="89">
        <v>-99</v>
      </c>
      <c r="BO1846" s="89">
        <v>-99</v>
      </c>
      <c r="BP1846" s="89">
        <v>-99</v>
      </c>
      <c r="BQ1846" s="89">
        <v>-99</v>
      </c>
      <c r="BR1846" s="89">
        <v>-99</v>
      </c>
      <c r="BS1846" s="89">
        <v>-99</v>
      </c>
      <c r="BT1846" s="89">
        <v>-99</v>
      </c>
      <c r="BU1846" s="89">
        <v>-99</v>
      </c>
      <c r="BV1846" s="89">
        <v>-99</v>
      </c>
      <c r="BW1846" s="89">
        <v>-99</v>
      </c>
      <c r="BX1846" s="89">
        <v>-99</v>
      </c>
      <c r="BY1846" s="89">
        <v>-99</v>
      </c>
      <c r="BZ1846" s="89">
        <v>-99</v>
      </c>
      <c r="CA1846" s="89">
        <v>-99</v>
      </c>
      <c r="CB1846" s="89">
        <v>-99</v>
      </c>
      <c r="CC1846" s="89">
        <v>-99</v>
      </c>
      <c r="CD1846" s="89">
        <v>-99</v>
      </c>
      <c r="CE1846" s="89">
        <v>-99</v>
      </c>
      <c r="CF1846" s="89">
        <v>-99</v>
      </c>
      <c r="CG1846" s="89">
        <v>-99</v>
      </c>
      <c r="CH1846" s="89">
        <v>-99</v>
      </c>
      <c r="CI1846" s="89">
        <v>-99</v>
      </c>
      <c r="CJ1846" s="89">
        <v>-99</v>
      </c>
      <c r="CK1846" s="89">
        <v>-99</v>
      </c>
      <c r="CL1846" s="89">
        <v>-99</v>
      </c>
      <c r="CM1846" s="89">
        <v>-99</v>
      </c>
      <c r="CN1846" s="89">
        <v>-99</v>
      </c>
      <c r="CO1846" s="89">
        <v>-99</v>
      </c>
      <c r="CP1846" s="89">
        <v>-99</v>
      </c>
      <c r="CQ1846" s="89">
        <v>-99</v>
      </c>
      <c r="CR1846" s="89">
        <v>-99</v>
      </c>
      <c r="CS1846" s="89">
        <v>-99</v>
      </c>
      <c r="CT1846" s="89">
        <v>-99</v>
      </c>
      <c r="CU1846" s="86">
        <v>-99</v>
      </c>
      <c r="CV1846" s="86">
        <v>-0.30780000000000002</v>
      </c>
      <c r="CW1846" s="86">
        <v>32</v>
      </c>
      <c r="CX1846" s="86">
        <v>2</v>
      </c>
      <c r="CY1846" s="86">
        <v>1.1491</v>
      </c>
      <c r="CZ1846" s="86">
        <v>89</v>
      </c>
      <c r="DA1846" s="86">
        <v>2</v>
      </c>
      <c r="DB1846" s="86">
        <v>-4.4999999999999997E-3</v>
      </c>
      <c r="DC1846" s="86">
        <v>47</v>
      </c>
      <c r="DD1846" s="86">
        <v>-99</v>
      </c>
      <c r="DE1846" s="86">
        <v>-99</v>
      </c>
      <c r="DF1846" s="86">
        <v>-99</v>
      </c>
      <c r="DG1846" s="86">
        <v>-99</v>
      </c>
      <c r="DH1846" s="86">
        <v>-99</v>
      </c>
    </row>
    <row r="1847" spans="1:112" x14ac:dyDescent="0.2">
      <c r="A1847" s="85">
        <f>IF(ISERROR(SEARCH('School Lookup'!$F$3,Data!J1847)),A1846,A1846+1)</f>
        <v>0</v>
      </c>
      <c r="B1847" s="85">
        <f>IF(I1847='School Lookup'!$G$13,1,0)</f>
        <v>0</v>
      </c>
      <c r="C1847" s="85">
        <f t="shared" si="28"/>
        <v>1845</v>
      </c>
      <c r="D1847" s="86" t="s">
        <v>6478</v>
      </c>
      <c r="E1847" s="86" t="s">
        <v>6629</v>
      </c>
      <c r="F1847" s="86" t="s">
        <v>2759</v>
      </c>
      <c r="G1847" s="86" t="s">
        <v>3233</v>
      </c>
      <c r="H1847" s="86" t="s">
        <v>683</v>
      </c>
      <c r="I1847" s="86" t="s">
        <v>4984</v>
      </c>
      <c r="J1847" s="86" t="s">
        <v>709</v>
      </c>
      <c r="K1847" s="86" t="s">
        <v>36</v>
      </c>
      <c r="L1847" s="86">
        <v>1</v>
      </c>
      <c r="M1847" s="86">
        <v>-99</v>
      </c>
      <c r="N1847" s="89">
        <v>-99</v>
      </c>
      <c r="O1847" s="89">
        <v>-99</v>
      </c>
      <c r="P1847" s="89">
        <v>-99</v>
      </c>
      <c r="Q1847" s="89">
        <v>-99</v>
      </c>
      <c r="R1847" s="89">
        <v>-99</v>
      </c>
      <c r="S1847" s="89">
        <v>-99</v>
      </c>
      <c r="T1847" s="89">
        <v>-99</v>
      </c>
      <c r="U1847" s="89">
        <v>-99</v>
      </c>
      <c r="V1847" s="89">
        <v>-99</v>
      </c>
      <c r="W1847" s="89">
        <v>-99</v>
      </c>
      <c r="X1847" s="89">
        <v>-99</v>
      </c>
      <c r="Y1847" s="89">
        <v>-99</v>
      </c>
      <c r="Z1847" s="89">
        <v>-99</v>
      </c>
      <c r="AA1847" s="89">
        <v>-99</v>
      </c>
      <c r="AB1847" s="89">
        <v>-99</v>
      </c>
      <c r="AC1847" s="89">
        <v>-99</v>
      </c>
      <c r="AD1847" s="89">
        <v>-99</v>
      </c>
      <c r="AE1847" s="89">
        <v>-99</v>
      </c>
      <c r="AF1847" s="89">
        <v>-99</v>
      </c>
      <c r="AG1847" s="89">
        <v>-99</v>
      </c>
      <c r="AH1847" s="89">
        <v>-99</v>
      </c>
      <c r="AI1847" s="89">
        <v>-99</v>
      </c>
      <c r="AJ1847" s="89">
        <v>-99</v>
      </c>
      <c r="AK1847" s="89">
        <v>-99</v>
      </c>
      <c r="AL1847" s="89">
        <v>-99</v>
      </c>
      <c r="AM1847" s="89">
        <v>-99</v>
      </c>
      <c r="AN1847" s="89">
        <v>-99</v>
      </c>
      <c r="AO1847" s="89">
        <v>-99</v>
      </c>
      <c r="AP1847" s="89">
        <v>-99</v>
      </c>
      <c r="AQ1847" s="89">
        <v>-99</v>
      </c>
      <c r="AR1847" s="89">
        <v>-99</v>
      </c>
      <c r="AS1847" s="89">
        <v>-99</v>
      </c>
      <c r="AT1847" s="89">
        <v>-99</v>
      </c>
      <c r="AU1847" s="89">
        <v>-99</v>
      </c>
      <c r="AV1847" s="89">
        <v>-99</v>
      </c>
      <c r="AW1847" s="89">
        <v>-99</v>
      </c>
      <c r="AX1847" s="89">
        <v>-99</v>
      </c>
      <c r="AY1847" s="89">
        <v>-99</v>
      </c>
      <c r="AZ1847" s="89">
        <v>-99</v>
      </c>
      <c r="BA1847" s="89">
        <v>1</v>
      </c>
      <c r="BB1847" s="89">
        <v>-0.33050000000000002</v>
      </c>
      <c r="BC1847" s="89">
        <v>-0.51924152183384997</v>
      </c>
      <c r="BD1847" s="89">
        <v>37.319099999999999</v>
      </c>
      <c r="BE1847" s="89">
        <v>-1.0973915801982099</v>
      </c>
      <c r="BF1847" s="89">
        <v>57.377049999999997</v>
      </c>
      <c r="BG1847" s="89">
        <v>-0.80831655101602995</v>
      </c>
      <c r="BH1847" s="89">
        <v>-0.85466250506599595</v>
      </c>
      <c r="BI1847" s="89">
        <v>0.24897959183673499</v>
      </c>
      <c r="BJ1847" s="89">
        <v>-0.212793521669493</v>
      </c>
      <c r="BK1847" s="89">
        <v>1</v>
      </c>
      <c r="BL1847" s="89">
        <v>-0.18909999999999999</v>
      </c>
      <c r="BM1847" s="89">
        <v>-0.278391923976404</v>
      </c>
      <c r="BN1847" s="89">
        <v>51.765999999999998</v>
      </c>
      <c r="BO1847" s="89">
        <v>0.34926101374303398</v>
      </c>
      <c r="BP1847" s="89">
        <v>54.098350000000003</v>
      </c>
      <c r="BQ1847" s="89">
        <v>3.5434544883315003E-2</v>
      </c>
      <c r="BR1847" s="89">
        <v>4.90457960460495E-2</v>
      </c>
      <c r="BS1847" s="89">
        <v>0.24897959183673499</v>
      </c>
      <c r="BT1847" s="89">
        <v>1.2211402280853101E-2</v>
      </c>
      <c r="BU1847" s="89">
        <v>1</v>
      </c>
      <c r="BV1847" s="89">
        <v>-0.277956097560976</v>
      </c>
      <c r="BW1847" s="89">
        <v>-0.48309315699143301</v>
      </c>
      <c r="BX1847" s="89">
        <v>44.224499999999999</v>
      </c>
      <c r="BY1847" s="89">
        <v>-0.504070820147558</v>
      </c>
      <c r="BZ1847" s="89">
        <v>52.032520325203301</v>
      </c>
      <c r="CA1847" s="89">
        <v>-0.49358198856949598</v>
      </c>
      <c r="CB1847" s="89">
        <v>-0.51041482493552803</v>
      </c>
      <c r="CC1847" s="89">
        <v>0.25102040816326499</v>
      </c>
      <c r="CD1847" s="89">
        <v>-0.128124537687898</v>
      </c>
      <c r="CE1847" s="89">
        <v>1</v>
      </c>
      <c r="CF1847" s="89">
        <v>-0.21585609756097601</v>
      </c>
      <c r="CG1847" s="89">
        <v>-0.33080543723836597</v>
      </c>
      <c r="CH1847" s="89">
        <v>47.588200000000001</v>
      </c>
      <c r="CI1847" s="89">
        <v>-0.194949302938146</v>
      </c>
      <c r="CJ1847" s="89">
        <v>48.780520325203298</v>
      </c>
      <c r="CK1847" s="89">
        <v>-0.26287737008825601</v>
      </c>
      <c r="CL1847" s="89">
        <v>-0.27530311353131398</v>
      </c>
      <c r="CM1847" s="89">
        <v>0.25102040816326499</v>
      </c>
      <c r="CN1847" s="89">
        <v>-6.9106699927248202E-2</v>
      </c>
      <c r="CO1847" s="89">
        <v>96.834999999999994</v>
      </c>
      <c r="CP1847" s="89">
        <v>0.7137</v>
      </c>
      <c r="CQ1847" s="89">
        <v>3.35</v>
      </c>
      <c r="CR1847" s="89">
        <v>0.3009</v>
      </c>
      <c r="CS1847" s="89">
        <v>0.7137</v>
      </c>
      <c r="CT1847" s="89">
        <v>0.497</v>
      </c>
      <c r="CU1847" s="86" t="s">
        <v>6988</v>
      </c>
      <c r="CV1847" s="86">
        <v>-0.30830000000000002</v>
      </c>
      <c r="CW1847" s="86">
        <v>32</v>
      </c>
      <c r="CX1847" s="86">
        <v>2</v>
      </c>
      <c r="CY1847" s="86">
        <v>-0.99850000000000005</v>
      </c>
      <c r="CZ1847" s="86">
        <v>11</v>
      </c>
      <c r="DA1847" s="86">
        <v>4</v>
      </c>
      <c r="DB1847" s="86">
        <v>-0.36170000000000002</v>
      </c>
      <c r="DC1847" s="86">
        <v>29</v>
      </c>
      <c r="DD1847" s="86">
        <v>-99</v>
      </c>
      <c r="DE1847" s="86">
        <v>-99</v>
      </c>
      <c r="DF1847" s="86">
        <v>-99</v>
      </c>
      <c r="DG1847" s="86">
        <v>-99</v>
      </c>
      <c r="DH1847" s="86">
        <v>-99</v>
      </c>
    </row>
    <row r="1848" spans="1:112" x14ac:dyDescent="0.2">
      <c r="A1848" s="85">
        <f>IF(ISERROR(SEARCH('School Lookup'!$F$3,Data!J1848)),A1847,A1847+1)</f>
        <v>0</v>
      </c>
      <c r="B1848" s="85">
        <f>IF(I1848='School Lookup'!$G$13,1,0)</f>
        <v>0</v>
      </c>
      <c r="C1848" s="85">
        <f t="shared" si="28"/>
        <v>1846</v>
      </c>
      <c r="D1848" s="86" t="s">
        <v>6478</v>
      </c>
      <c r="E1848" s="86" t="s">
        <v>6491</v>
      </c>
      <c r="F1848" s="86" t="s">
        <v>190</v>
      </c>
      <c r="G1848" s="86" t="s">
        <v>3247</v>
      </c>
      <c r="H1848" s="86" t="s">
        <v>157</v>
      </c>
      <c r="I1848" s="86" t="s">
        <v>4847</v>
      </c>
      <c r="J1848" s="86" t="s">
        <v>6492</v>
      </c>
      <c r="K1848" s="86" t="s">
        <v>72</v>
      </c>
      <c r="L1848" s="86">
        <v>1</v>
      </c>
      <c r="M1848" s="86">
        <v>1</v>
      </c>
      <c r="N1848" s="89">
        <v>-0.32138709677419403</v>
      </c>
      <c r="O1848" s="89">
        <v>-0.601608419934344</v>
      </c>
      <c r="P1848" s="89">
        <v>50.883699999999997</v>
      </c>
      <c r="Q1848" s="89">
        <v>0.11112606011411801</v>
      </c>
      <c r="R1848" s="89">
        <v>52.419359677419401</v>
      </c>
      <c r="S1848" s="89">
        <v>-0.24524117991011299</v>
      </c>
      <c r="T1848" s="89">
        <v>-0.27838116175065097</v>
      </c>
      <c r="U1848" s="89">
        <v>0.5</v>
      </c>
      <c r="V1848" s="89">
        <v>-0.13919058087532599</v>
      </c>
      <c r="W1848" s="89">
        <v>1</v>
      </c>
      <c r="X1848" s="89">
        <v>-0.23606774193548399</v>
      </c>
      <c r="Y1848" s="89">
        <v>-0.46669420051357702</v>
      </c>
      <c r="Z1848" s="89">
        <v>48.814</v>
      </c>
      <c r="AA1848" s="89">
        <v>-0.126419659631298</v>
      </c>
      <c r="AB1848" s="89">
        <v>57.258069354838703</v>
      </c>
      <c r="AC1848" s="89">
        <v>-0.296556930072438</v>
      </c>
      <c r="AD1848" s="89">
        <v>-0.34392653427564901</v>
      </c>
      <c r="AE1848" s="89">
        <v>0.5</v>
      </c>
      <c r="AF1848" s="89">
        <v>-0.17196326713782401</v>
      </c>
      <c r="AG1848" s="89">
        <v>-99</v>
      </c>
      <c r="AH1848" s="89">
        <v>-99</v>
      </c>
      <c r="AI1848" s="89">
        <v>-99</v>
      </c>
      <c r="AJ1848" s="89">
        <v>-99</v>
      </c>
      <c r="AK1848" s="89">
        <v>-99</v>
      </c>
      <c r="AL1848" s="89">
        <v>-99</v>
      </c>
      <c r="AM1848" s="89">
        <v>-99</v>
      </c>
      <c r="AN1848" s="89">
        <v>-99</v>
      </c>
      <c r="AO1848" s="89">
        <v>-99</v>
      </c>
      <c r="AP1848" s="89">
        <v>-99</v>
      </c>
      <c r="AQ1848" s="89">
        <v>-99</v>
      </c>
      <c r="AR1848" s="89">
        <v>-99</v>
      </c>
      <c r="AS1848" s="89">
        <v>-99</v>
      </c>
      <c r="AT1848" s="89">
        <v>-99</v>
      </c>
      <c r="AU1848" s="89">
        <v>-99</v>
      </c>
      <c r="AV1848" s="89">
        <v>-99</v>
      </c>
      <c r="AW1848" s="89">
        <v>-99</v>
      </c>
      <c r="AX1848" s="89">
        <v>-99</v>
      </c>
      <c r="AY1848" s="89">
        <v>-99</v>
      </c>
      <c r="AZ1848" s="89">
        <v>-99</v>
      </c>
      <c r="BA1848" s="89">
        <v>-99</v>
      </c>
      <c r="BB1848" s="89">
        <v>-99</v>
      </c>
      <c r="BC1848" s="89">
        <v>-99</v>
      </c>
      <c r="BD1848" s="89">
        <v>-99</v>
      </c>
      <c r="BE1848" s="89">
        <v>-99</v>
      </c>
      <c r="BF1848" s="89">
        <v>-99</v>
      </c>
      <c r="BG1848" s="89">
        <v>-99</v>
      </c>
      <c r="BH1848" s="89">
        <v>-99</v>
      </c>
      <c r="BI1848" s="89">
        <v>-99</v>
      </c>
      <c r="BJ1848" s="89">
        <v>-99</v>
      </c>
      <c r="BK1848" s="89">
        <v>-99</v>
      </c>
      <c r="BL1848" s="89">
        <v>-99</v>
      </c>
      <c r="BM1848" s="89">
        <v>-99</v>
      </c>
      <c r="BN1848" s="89">
        <v>-99</v>
      </c>
      <c r="BO1848" s="89">
        <v>-99</v>
      </c>
      <c r="BP1848" s="89">
        <v>-99</v>
      </c>
      <c r="BQ1848" s="89">
        <v>-99</v>
      </c>
      <c r="BR1848" s="89">
        <v>-99</v>
      </c>
      <c r="BS1848" s="89">
        <v>-99</v>
      </c>
      <c r="BT1848" s="89">
        <v>-99</v>
      </c>
      <c r="BU1848" s="89">
        <v>-99</v>
      </c>
      <c r="BV1848" s="89">
        <v>-99</v>
      </c>
      <c r="BW1848" s="89">
        <v>-99</v>
      </c>
      <c r="BX1848" s="89">
        <v>-99</v>
      </c>
      <c r="BY1848" s="89">
        <v>-99</v>
      </c>
      <c r="BZ1848" s="89">
        <v>-99</v>
      </c>
      <c r="CA1848" s="89">
        <v>-99</v>
      </c>
      <c r="CB1848" s="89">
        <v>-99</v>
      </c>
      <c r="CC1848" s="89">
        <v>-99</v>
      </c>
      <c r="CD1848" s="89">
        <v>-99</v>
      </c>
      <c r="CE1848" s="89">
        <v>-99</v>
      </c>
      <c r="CF1848" s="89">
        <v>-99</v>
      </c>
      <c r="CG1848" s="89">
        <v>-99</v>
      </c>
      <c r="CH1848" s="89">
        <v>-99</v>
      </c>
      <c r="CI1848" s="89">
        <v>-99</v>
      </c>
      <c r="CJ1848" s="89">
        <v>-99</v>
      </c>
      <c r="CK1848" s="89">
        <v>-99</v>
      </c>
      <c r="CL1848" s="89">
        <v>-99</v>
      </c>
      <c r="CM1848" s="89">
        <v>-99</v>
      </c>
      <c r="CN1848" s="89">
        <v>-99</v>
      </c>
      <c r="CO1848" s="89">
        <v>-99</v>
      </c>
      <c r="CP1848" s="89">
        <v>-99</v>
      </c>
      <c r="CQ1848" s="89">
        <v>-99</v>
      </c>
      <c r="CR1848" s="89">
        <v>-99</v>
      </c>
      <c r="CS1848" s="89">
        <v>-99</v>
      </c>
      <c r="CT1848" s="89">
        <v>-99</v>
      </c>
      <c r="CU1848" s="86">
        <v>-99</v>
      </c>
      <c r="CV1848" s="86">
        <v>-0.31119999999999998</v>
      </c>
      <c r="CW1848" s="86">
        <v>32</v>
      </c>
      <c r="CX1848" s="86">
        <v>2</v>
      </c>
      <c r="CY1848" s="86">
        <v>0.34670000000000001</v>
      </c>
      <c r="CZ1848" s="86">
        <v>68</v>
      </c>
      <c r="DA1848" s="86">
        <v>2</v>
      </c>
      <c r="DB1848" s="86">
        <v>-7.6E-3</v>
      </c>
      <c r="DC1848" s="86">
        <v>47</v>
      </c>
      <c r="DD1848" s="86">
        <v>-99</v>
      </c>
      <c r="DE1848" s="86">
        <v>-99</v>
      </c>
      <c r="DF1848" s="86">
        <v>-99</v>
      </c>
      <c r="DG1848" s="86">
        <v>-99</v>
      </c>
      <c r="DH1848" s="86">
        <v>-99</v>
      </c>
    </row>
    <row r="1849" spans="1:112" x14ac:dyDescent="0.2">
      <c r="A1849" s="85">
        <f>IF(ISERROR(SEARCH('School Lookup'!$F$3,Data!J1849)),A1848,A1848+1)</f>
        <v>0</v>
      </c>
      <c r="B1849" s="85">
        <f>IF(I1849='School Lookup'!$G$13,1,0)</f>
        <v>0</v>
      </c>
      <c r="C1849" s="85">
        <f t="shared" si="28"/>
        <v>1847</v>
      </c>
      <c r="D1849" s="86" t="s">
        <v>6478</v>
      </c>
      <c r="E1849" s="86" t="s">
        <v>6702</v>
      </c>
      <c r="F1849" s="86" t="s">
        <v>1150</v>
      </c>
      <c r="G1849" s="86" t="s">
        <v>2840</v>
      </c>
      <c r="H1849" s="86" t="s">
        <v>567</v>
      </c>
      <c r="I1849" s="86" t="s">
        <v>5218</v>
      </c>
      <c r="J1849" s="86" t="s">
        <v>1213</v>
      </c>
      <c r="K1849" s="86" t="s">
        <v>138</v>
      </c>
      <c r="L1849" s="86">
        <v>1</v>
      </c>
      <c r="M1849" s="86">
        <v>1</v>
      </c>
      <c r="N1849" s="89">
        <v>-3.2738095238095198E-2</v>
      </c>
      <c r="O1849" s="89">
        <v>2.34606811485208E-2</v>
      </c>
      <c r="P1849" s="89">
        <v>44.262599999999999</v>
      </c>
      <c r="Q1849" s="89">
        <v>-0.59118336505996605</v>
      </c>
      <c r="R1849" s="89">
        <v>47.619012698412703</v>
      </c>
      <c r="S1849" s="89">
        <v>-0.28386134195572299</v>
      </c>
      <c r="T1849" s="89">
        <v>-0.322202180987121</v>
      </c>
      <c r="U1849" s="89">
        <v>0.37146226415094302</v>
      </c>
      <c r="V1849" s="89">
        <v>-0.119685951663848</v>
      </c>
      <c r="W1849" s="89">
        <v>1</v>
      </c>
      <c r="X1849" s="89">
        <v>-2.63613924050633E-2</v>
      </c>
      <c r="Y1849" s="89">
        <v>2.69877618738446E-2</v>
      </c>
      <c r="Z1849" s="89">
        <v>42.51</v>
      </c>
      <c r="AA1849" s="89">
        <v>-0.91254711551771694</v>
      </c>
      <c r="AB1849" s="89">
        <v>47.151911708860801</v>
      </c>
      <c r="AC1849" s="89">
        <v>-0.44277967682193597</v>
      </c>
      <c r="AD1849" s="89">
        <v>-0.514181281668045</v>
      </c>
      <c r="AE1849" s="89">
        <v>0.37264150943396201</v>
      </c>
      <c r="AF1849" s="89">
        <v>-0.19160528892346901</v>
      </c>
      <c r="AG1849" s="89">
        <v>1</v>
      </c>
      <c r="AH1849" s="89">
        <v>8.8676923076923098E-2</v>
      </c>
      <c r="AI1849" s="89">
        <v>0.247877218325736</v>
      </c>
      <c r="AJ1849" s="89">
        <v>-99</v>
      </c>
      <c r="AK1849" s="89">
        <v>-99</v>
      </c>
      <c r="AL1849" s="89">
        <v>51.923093269230797</v>
      </c>
      <c r="AM1849" s="89">
        <v>0.247877218325736</v>
      </c>
      <c r="AN1849" s="89">
        <v>0.21720418501747699</v>
      </c>
      <c r="AO1849" s="89">
        <v>0.122641509433962</v>
      </c>
      <c r="AP1849" s="89">
        <v>2.6638249105917E-2</v>
      </c>
      <c r="AQ1849" s="89">
        <v>1</v>
      </c>
      <c r="AR1849" s="89">
        <v>-9.9353982300885005E-2</v>
      </c>
      <c r="AS1849" s="89">
        <v>-0.15331945549878701</v>
      </c>
      <c r="AT1849" s="89">
        <v>-99</v>
      </c>
      <c r="AU1849" s="89">
        <v>-99</v>
      </c>
      <c r="AV1849" s="89">
        <v>52.212353982300897</v>
      </c>
      <c r="AW1849" s="89">
        <v>-0.15331945549878701</v>
      </c>
      <c r="AX1849" s="89">
        <v>-0.20078135142923101</v>
      </c>
      <c r="AY1849" s="89">
        <v>0.133254716981132</v>
      </c>
      <c r="AZ1849" s="89">
        <v>-2.6755062159791301E-2</v>
      </c>
      <c r="BA1849" s="89">
        <v>-99</v>
      </c>
      <c r="BB1849" s="89">
        <v>-99</v>
      </c>
      <c r="BC1849" s="89">
        <v>-99</v>
      </c>
      <c r="BD1849" s="89">
        <v>-99</v>
      </c>
      <c r="BE1849" s="89">
        <v>-99</v>
      </c>
      <c r="BF1849" s="89">
        <v>-99</v>
      </c>
      <c r="BG1849" s="89">
        <v>-99</v>
      </c>
      <c r="BH1849" s="89">
        <v>-99</v>
      </c>
      <c r="BI1849" s="89">
        <v>-99</v>
      </c>
      <c r="BJ1849" s="89">
        <v>-99</v>
      </c>
      <c r="BK1849" s="89">
        <v>-99</v>
      </c>
      <c r="BL1849" s="89">
        <v>-99</v>
      </c>
      <c r="BM1849" s="89">
        <v>-99</v>
      </c>
      <c r="BN1849" s="89">
        <v>-99</v>
      </c>
      <c r="BO1849" s="89">
        <v>-99</v>
      </c>
      <c r="BP1849" s="89">
        <v>-99</v>
      </c>
      <c r="BQ1849" s="89">
        <v>-99</v>
      </c>
      <c r="BR1849" s="89">
        <v>-99</v>
      </c>
      <c r="BS1849" s="89">
        <v>-99</v>
      </c>
      <c r="BT1849" s="89">
        <v>-99</v>
      </c>
      <c r="BU1849" s="89">
        <v>-99</v>
      </c>
      <c r="BV1849" s="89">
        <v>-99</v>
      </c>
      <c r="BW1849" s="89">
        <v>-99</v>
      </c>
      <c r="BX1849" s="89">
        <v>-99</v>
      </c>
      <c r="BY1849" s="89">
        <v>-99</v>
      </c>
      <c r="BZ1849" s="89">
        <v>-99</v>
      </c>
      <c r="CA1849" s="89">
        <v>-99</v>
      </c>
      <c r="CB1849" s="89">
        <v>-99</v>
      </c>
      <c r="CC1849" s="89">
        <v>-99</v>
      </c>
      <c r="CD1849" s="89">
        <v>-99</v>
      </c>
      <c r="CE1849" s="89">
        <v>-99</v>
      </c>
      <c r="CF1849" s="89">
        <v>-99</v>
      </c>
      <c r="CG1849" s="89">
        <v>-99</v>
      </c>
      <c r="CH1849" s="89">
        <v>-99</v>
      </c>
      <c r="CI1849" s="89">
        <v>-99</v>
      </c>
      <c r="CJ1849" s="89">
        <v>-99</v>
      </c>
      <c r="CK1849" s="89">
        <v>-99</v>
      </c>
      <c r="CL1849" s="89">
        <v>-99</v>
      </c>
      <c r="CM1849" s="89">
        <v>-99</v>
      </c>
      <c r="CN1849" s="89">
        <v>-99</v>
      </c>
      <c r="CO1849" s="89">
        <v>-99</v>
      </c>
      <c r="CP1849" s="89">
        <v>-99</v>
      </c>
      <c r="CQ1849" s="89">
        <v>-99</v>
      </c>
      <c r="CR1849" s="89">
        <v>-99</v>
      </c>
      <c r="CS1849" s="89">
        <v>-99</v>
      </c>
      <c r="CT1849" s="89">
        <v>-99</v>
      </c>
      <c r="CU1849" s="86">
        <v>-99</v>
      </c>
      <c r="CV1849" s="86">
        <v>-0.31140000000000001</v>
      </c>
      <c r="CW1849" s="86">
        <v>31</v>
      </c>
      <c r="CX1849" s="86">
        <v>2</v>
      </c>
      <c r="CY1849" s="86">
        <v>-0.37359999999999999</v>
      </c>
      <c r="CZ1849" s="86">
        <v>33</v>
      </c>
      <c r="DA1849" s="86">
        <v>2</v>
      </c>
      <c r="DB1849" s="86">
        <v>-0.55969999999999998</v>
      </c>
      <c r="DC1849" s="86">
        <v>21</v>
      </c>
      <c r="DD1849" s="86">
        <v>-99</v>
      </c>
      <c r="DE1849" s="86">
        <v>-99</v>
      </c>
      <c r="DF1849" s="86">
        <v>-99</v>
      </c>
      <c r="DG1849" s="86">
        <v>-99</v>
      </c>
      <c r="DH1849" s="86">
        <v>-99</v>
      </c>
    </row>
    <row r="1850" spans="1:112" x14ac:dyDescent="0.2">
      <c r="A1850" s="85">
        <f>IF(ISERROR(SEARCH('School Lookup'!$F$3,Data!J1850)),A1849,A1849+1)</f>
        <v>0</v>
      </c>
      <c r="B1850" s="85">
        <f>IF(I1850='School Lookup'!$G$13,1,0)</f>
        <v>0</v>
      </c>
      <c r="C1850" s="85">
        <f t="shared" si="28"/>
        <v>1848</v>
      </c>
      <c r="D1850" s="86" t="s">
        <v>6478</v>
      </c>
      <c r="E1850" s="86" t="s">
        <v>6742</v>
      </c>
      <c r="F1850" s="86" t="s">
        <v>2769</v>
      </c>
      <c r="G1850" s="86" t="s">
        <v>3169</v>
      </c>
      <c r="H1850" s="86" t="s">
        <v>1439</v>
      </c>
      <c r="I1850" s="86" t="s">
        <v>5499</v>
      </c>
      <c r="J1850" s="86" t="s">
        <v>1440</v>
      </c>
      <c r="K1850" s="86" t="s">
        <v>114</v>
      </c>
      <c r="L1850" s="86">
        <v>1</v>
      </c>
      <c r="M1850" s="86">
        <v>1</v>
      </c>
      <c r="N1850" s="89">
        <v>-0.33667142857142901</v>
      </c>
      <c r="O1850" s="89">
        <v>-0.63470662393403798</v>
      </c>
      <c r="P1850" s="89">
        <v>42.566699999999997</v>
      </c>
      <c r="Q1850" s="89">
        <v>-0.77106987246096204</v>
      </c>
      <c r="R1850" s="89">
        <v>48.511894642857101</v>
      </c>
      <c r="S1850" s="89">
        <v>-0.70288824819749995</v>
      </c>
      <c r="T1850" s="89">
        <v>-0.79765813835295596</v>
      </c>
      <c r="U1850" s="89">
        <v>0.405797101449275</v>
      </c>
      <c r="V1850" s="89">
        <v>-0.32368736049105401</v>
      </c>
      <c r="W1850" s="89">
        <v>1</v>
      </c>
      <c r="X1850" s="89">
        <v>-0.30654821428571399</v>
      </c>
      <c r="Y1850" s="89">
        <v>-0.63261639589663499</v>
      </c>
      <c r="Z1850" s="89">
        <v>55.416699999999999</v>
      </c>
      <c r="AA1850" s="89">
        <v>0.69695657021978896</v>
      </c>
      <c r="AB1850" s="89">
        <v>50.5952428571429</v>
      </c>
      <c r="AC1850" s="89">
        <v>3.21700871615773E-2</v>
      </c>
      <c r="AD1850" s="89">
        <v>3.8827425175772902E-2</v>
      </c>
      <c r="AE1850" s="89">
        <v>0.405797101449275</v>
      </c>
      <c r="AF1850" s="89">
        <v>1.5756056593067301E-2</v>
      </c>
      <c r="AG1850" s="89">
        <v>1</v>
      </c>
      <c r="AH1850" s="89">
        <v>-0.120185915492958</v>
      </c>
      <c r="AI1850" s="89">
        <v>-0.20161575985782301</v>
      </c>
      <c r="AJ1850" s="89">
        <v>-99</v>
      </c>
      <c r="AK1850" s="89">
        <v>-99</v>
      </c>
      <c r="AL1850" s="89">
        <v>52.112695774647896</v>
      </c>
      <c r="AM1850" s="89">
        <v>-0.20161575985782301</v>
      </c>
      <c r="AN1850" s="89">
        <v>-0.25500770641526399</v>
      </c>
      <c r="AO1850" s="89">
        <v>8.5748792270531393E-2</v>
      </c>
      <c r="AP1850" s="89">
        <v>-2.18666028447871E-2</v>
      </c>
      <c r="AQ1850" s="89">
        <v>1</v>
      </c>
      <c r="AR1850" s="89">
        <v>5.8705882352941198E-2</v>
      </c>
      <c r="AS1850" s="89">
        <v>0.20197003474575001</v>
      </c>
      <c r="AT1850" s="89">
        <v>-99</v>
      </c>
      <c r="AU1850" s="89">
        <v>-99</v>
      </c>
      <c r="AV1850" s="89">
        <v>45.882347058823498</v>
      </c>
      <c r="AW1850" s="89">
        <v>0.20197003474575001</v>
      </c>
      <c r="AX1850" s="89">
        <v>0.17362093015874699</v>
      </c>
      <c r="AY1850" s="89">
        <v>0.102657004830918</v>
      </c>
      <c r="AZ1850" s="89">
        <v>1.7823404666055E-2</v>
      </c>
      <c r="BA1850" s="89">
        <v>-99</v>
      </c>
      <c r="BB1850" s="89">
        <v>-99</v>
      </c>
      <c r="BC1850" s="89">
        <v>-99</v>
      </c>
      <c r="BD1850" s="89">
        <v>-99</v>
      </c>
      <c r="BE1850" s="89">
        <v>-99</v>
      </c>
      <c r="BF1850" s="89">
        <v>-99</v>
      </c>
      <c r="BG1850" s="89">
        <v>-99</v>
      </c>
      <c r="BH1850" s="89">
        <v>-99</v>
      </c>
      <c r="BI1850" s="89">
        <v>-99</v>
      </c>
      <c r="BJ1850" s="89">
        <v>-99</v>
      </c>
      <c r="BK1850" s="89">
        <v>-99</v>
      </c>
      <c r="BL1850" s="89">
        <v>-99</v>
      </c>
      <c r="BM1850" s="89">
        <v>-99</v>
      </c>
      <c r="BN1850" s="89">
        <v>-99</v>
      </c>
      <c r="BO1850" s="89">
        <v>-99</v>
      </c>
      <c r="BP1850" s="89">
        <v>-99</v>
      </c>
      <c r="BQ1850" s="89">
        <v>-99</v>
      </c>
      <c r="BR1850" s="89">
        <v>-99</v>
      </c>
      <c r="BS1850" s="89">
        <v>-99</v>
      </c>
      <c r="BT1850" s="89">
        <v>-99</v>
      </c>
      <c r="BU1850" s="89">
        <v>-99</v>
      </c>
      <c r="BV1850" s="89">
        <v>-99</v>
      </c>
      <c r="BW1850" s="89">
        <v>-99</v>
      </c>
      <c r="BX1850" s="89">
        <v>-99</v>
      </c>
      <c r="BY1850" s="89">
        <v>-99</v>
      </c>
      <c r="BZ1850" s="89">
        <v>-99</v>
      </c>
      <c r="CA1850" s="89">
        <v>-99</v>
      </c>
      <c r="CB1850" s="89">
        <v>-99</v>
      </c>
      <c r="CC1850" s="89">
        <v>-99</v>
      </c>
      <c r="CD1850" s="89">
        <v>-99</v>
      </c>
      <c r="CE1850" s="89">
        <v>-99</v>
      </c>
      <c r="CF1850" s="89">
        <v>-99</v>
      </c>
      <c r="CG1850" s="89">
        <v>-99</v>
      </c>
      <c r="CH1850" s="89">
        <v>-99</v>
      </c>
      <c r="CI1850" s="89">
        <v>-99</v>
      </c>
      <c r="CJ1850" s="89">
        <v>-99</v>
      </c>
      <c r="CK1850" s="89">
        <v>-99</v>
      </c>
      <c r="CL1850" s="89">
        <v>-99</v>
      </c>
      <c r="CM1850" s="89">
        <v>-99</v>
      </c>
      <c r="CN1850" s="89">
        <v>-99</v>
      </c>
      <c r="CO1850" s="89">
        <v>-99</v>
      </c>
      <c r="CP1850" s="89">
        <v>-99</v>
      </c>
      <c r="CQ1850" s="89">
        <v>-99</v>
      </c>
      <c r="CR1850" s="89">
        <v>-99</v>
      </c>
      <c r="CS1850" s="89">
        <v>-99</v>
      </c>
      <c r="CT1850" s="89">
        <v>-99</v>
      </c>
      <c r="CU1850" s="86">
        <v>-99</v>
      </c>
      <c r="CV1850" s="86">
        <v>-0.312</v>
      </c>
      <c r="CW1850" s="86">
        <v>31</v>
      </c>
      <c r="CX1850" s="86">
        <v>2</v>
      </c>
      <c r="CY1850" s="86">
        <v>-0.48370000000000002</v>
      </c>
      <c r="CZ1850" s="86">
        <v>28</v>
      </c>
      <c r="DA1850" s="86">
        <v>2</v>
      </c>
      <c r="DB1850" s="86">
        <v>-3.0099999999999998E-2</v>
      </c>
      <c r="DC1850" s="86">
        <v>46</v>
      </c>
      <c r="DD1850" s="86">
        <v>-99</v>
      </c>
      <c r="DE1850" s="86">
        <v>-99</v>
      </c>
      <c r="DF1850" s="86">
        <v>-99</v>
      </c>
      <c r="DG1850" s="86">
        <v>-99</v>
      </c>
      <c r="DH1850" s="86">
        <v>-99</v>
      </c>
    </row>
    <row r="1851" spans="1:112" x14ac:dyDescent="0.2">
      <c r="A1851" s="85">
        <f>IF(ISERROR(SEARCH('School Lookup'!$F$3,Data!J1851)),A1850,A1850+1)</f>
        <v>0</v>
      </c>
      <c r="B1851" s="85">
        <f>IF(I1851='School Lookup'!$G$13,1,0)</f>
        <v>0</v>
      </c>
      <c r="C1851" s="85">
        <f t="shared" si="28"/>
        <v>1849</v>
      </c>
      <c r="D1851" s="86" t="s">
        <v>6478</v>
      </c>
      <c r="E1851" s="86" t="s">
        <v>6790</v>
      </c>
      <c r="F1851" s="86" t="s">
        <v>2774</v>
      </c>
      <c r="G1851" s="86" t="s">
        <v>3386</v>
      </c>
      <c r="H1851" s="86" t="s">
        <v>2523</v>
      </c>
      <c r="I1851" s="86" t="s">
        <v>6185</v>
      </c>
      <c r="J1851" s="86" t="s">
        <v>6186</v>
      </c>
      <c r="K1851" s="86" t="s">
        <v>31</v>
      </c>
      <c r="L1851" s="86">
        <v>1</v>
      </c>
      <c r="M1851" s="86">
        <v>1</v>
      </c>
      <c r="N1851" s="89">
        <v>-0.60249391891891901</v>
      </c>
      <c r="O1851" s="89">
        <v>-1.2103449396908099</v>
      </c>
      <c r="P1851" s="89">
        <v>53.092500000000001</v>
      </c>
      <c r="Q1851" s="89">
        <v>0.34541659466646202</v>
      </c>
      <c r="R1851" s="89">
        <v>48.226339864864897</v>
      </c>
      <c r="S1851" s="89">
        <v>-0.432464172512176</v>
      </c>
      <c r="T1851" s="89">
        <v>-0.49081689287563102</v>
      </c>
      <c r="U1851" s="89">
        <v>0.36815920398009899</v>
      </c>
      <c r="V1851" s="89">
        <v>-0.18069875658107801</v>
      </c>
      <c r="W1851" s="89">
        <v>1</v>
      </c>
      <c r="X1851" s="89">
        <v>-0.33891509433962302</v>
      </c>
      <c r="Y1851" s="89">
        <v>-0.70881315816516999</v>
      </c>
      <c r="Z1851" s="89">
        <v>57.288899999999998</v>
      </c>
      <c r="AA1851" s="89">
        <v>0.93042545075763095</v>
      </c>
      <c r="AB1851" s="89">
        <v>48.482356603773603</v>
      </c>
      <c r="AC1851" s="89">
        <v>0.11080614629623101</v>
      </c>
      <c r="AD1851" s="89">
        <v>0.130387477777164</v>
      </c>
      <c r="AE1851" s="89">
        <v>0.379042288557214</v>
      </c>
      <c r="AF1851" s="89">
        <v>4.9422367975858902E-2</v>
      </c>
      <c r="AG1851" s="89">
        <v>1</v>
      </c>
      <c r="AH1851" s="89">
        <v>-0.69789999999999996</v>
      </c>
      <c r="AI1851" s="89">
        <v>-1.44491220340767</v>
      </c>
      <c r="AJ1851" s="89">
        <v>43.746099999999998</v>
      </c>
      <c r="AK1851" s="89">
        <v>-0.47781990521146001</v>
      </c>
      <c r="AL1851" s="89">
        <v>49.750010000000003</v>
      </c>
      <c r="AM1851" s="89">
        <v>-0.96136605430956501</v>
      </c>
      <c r="AN1851" s="89">
        <v>-1.05315838055801</v>
      </c>
      <c r="AO1851" s="89">
        <v>0.124378109452736</v>
      </c>
      <c r="AP1851" s="89">
        <v>-0.130989848328111</v>
      </c>
      <c r="AQ1851" s="89">
        <v>1</v>
      </c>
      <c r="AR1851" s="89">
        <v>-0.45756682808716698</v>
      </c>
      <c r="AS1851" s="89">
        <v>-0.95851601603735803</v>
      </c>
      <c r="AT1851" s="89">
        <v>51.294400000000003</v>
      </c>
      <c r="AU1851" s="89">
        <v>0.28346114781600701</v>
      </c>
      <c r="AV1851" s="89">
        <v>51.573861985472199</v>
      </c>
      <c r="AW1851" s="89">
        <v>-0.33752743411067598</v>
      </c>
      <c r="AX1851" s="89">
        <v>-0.39489879473308898</v>
      </c>
      <c r="AY1851" s="89">
        <v>0.12842039800995</v>
      </c>
      <c r="AZ1851" s="89">
        <v>-5.0713060393272898E-2</v>
      </c>
      <c r="BA1851" s="89">
        <v>-99</v>
      </c>
      <c r="BB1851" s="89">
        <v>-99</v>
      </c>
      <c r="BC1851" s="89">
        <v>-99</v>
      </c>
      <c r="BD1851" s="89">
        <v>-99</v>
      </c>
      <c r="BE1851" s="89">
        <v>-99</v>
      </c>
      <c r="BF1851" s="89">
        <v>-99</v>
      </c>
      <c r="BG1851" s="89">
        <v>-99</v>
      </c>
      <c r="BH1851" s="89">
        <v>-99</v>
      </c>
      <c r="BI1851" s="89">
        <v>-99</v>
      </c>
      <c r="BJ1851" s="89">
        <v>-99</v>
      </c>
      <c r="BK1851" s="89">
        <v>-99</v>
      </c>
      <c r="BL1851" s="89">
        <v>-99</v>
      </c>
      <c r="BM1851" s="89">
        <v>-99</v>
      </c>
      <c r="BN1851" s="89">
        <v>-99</v>
      </c>
      <c r="BO1851" s="89">
        <v>-99</v>
      </c>
      <c r="BP1851" s="89">
        <v>-99</v>
      </c>
      <c r="BQ1851" s="89">
        <v>-99</v>
      </c>
      <c r="BR1851" s="89">
        <v>-99</v>
      </c>
      <c r="BS1851" s="89">
        <v>-99</v>
      </c>
      <c r="BT1851" s="89">
        <v>-99</v>
      </c>
      <c r="BU1851" s="89">
        <v>-99</v>
      </c>
      <c r="BV1851" s="89">
        <v>-99</v>
      </c>
      <c r="BW1851" s="89">
        <v>-99</v>
      </c>
      <c r="BX1851" s="89">
        <v>-99</v>
      </c>
      <c r="BY1851" s="89">
        <v>-99</v>
      </c>
      <c r="BZ1851" s="89">
        <v>-99</v>
      </c>
      <c r="CA1851" s="89">
        <v>-99</v>
      </c>
      <c r="CB1851" s="89">
        <v>-99</v>
      </c>
      <c r="CC1851" s="89">
        <v>-99</v>
      </c>
      <c r="CD1851" s="89">
        <v>-99</v>
      </c>
      <c r="CE1851" s="89">
        <v>-99</v>
      </c>
      <c r="CF1851" s="89">
        <v>-99</v>
      </c>
      <c r="CG1851" s="89">
        <v>-99</v>
      </c>
      <c r="CH1851" s="89">
        <v>-99</v>
      </c>
      <c r="CI1851" s="89">
        <v>-99</v>
      </c>
      <c r="CJ1851" s="89">
        <v>-99</v>
      </c>
      <c r="CK1851" s="89">
        <v>-99</v>
      </c>
      <c r="CL1851" s="89">
        <v>-99</v>
      </c>
      <c r="CM1851" s="89">
        <v>-99</v>
      </c>
      <c r="CN1851" s="89">
        <v>-99</v>
      </c>
      <c r="CO1851" s="89">
        <v>-99</v>
      </c>
      <c r="CP1851" s="89">
        <v>-99</v>
      </c>
      <c r="CQ1851" s="89">
        <v>-99</v>
      </c>
      <c r="CR1851" s="89">
        <v>-99</v>
      </c>
      <c r="CS1851" s="89">
        <v>-99</v>
      </c>
      <c r="CT1851" s="89">
        <v>-99</v>
      </c>
      <c r="CU1851" s="86">
        <v>-99</v>
      </c>
      <c r="CV1851" s="86">
        <v>-0.313</v>
      </c>
      <c r="CW1851" s="86">
        <v>31</v>
      </c>
      <c r="CX1851" s="86">
        <v>2</v>
      </c>
      <c r="CY1851" s="86">
        <v>1.0028999999999999</v>
      </c>
      <c r="CZ1851" s="86">
        <v>87</v>
      </c>
      <c r="DA1851" s="86">
        <v>4</v>
      </c>
      <c r="DB1851" s="86">
        <v>0.45679999999999998</v>
      </c>
      <c r="DC1851" s="86">
        <v>70</v>
      </c>
      <c r="DD1851" s="86">
        <v>-99</v>
      </c>
      <c r="DE1851" s="86">
        <v>-99</v>
      </c>
      <c r="DF1851" s="86">
        <v>-99</v>
      </c>
      <c r="DG1851" s="86">
        <v>-99</v>
      </c>
      <c r="DH1851" s="86">
        <v>-99</v>
      </c>
    </row>
    <row r="1852" spans="1:112" x14ac:dyDescent="0.2">
      <c r="A1852" s="85">
        <f>IF(ISERROR(SEARCH('School Lookup'!$F$3,Data!J1852)),A1851,A1851+1)</f>
        <v>0</v>
      </c>
      <c r="B1852" s="85">
        <f>IF(I1852='School Lookup'!$G$13,1,0)</f>
        <v>0</v>
      </c>
      <c r="C1852" s="85">
        <f t="shared" si="28"/>
        <v>1850</v>
      </c>
      <c r="D1852" s="86" t="s">
        <v>6478</v>
      </c>
      <c r="E1852" s="86" t="s">
        <v>6790</v>
      </c>
      <c r="F1852" s="86" t="s">
        <v>2774</v>
      </c>
      <c r="G1852" s="86" t="s">
        <v>3291</v>
      </c>
      <c r="H1852" s="86" t="s">
        <v>1603</v>
      </c>
      <c r="I1852" s="86" t="s">
        <v>5052</v>
      </c>
      <c r="J1852" s="86" t="s">
        <v>2353</v>
      </c>
      <c r="K1852" s="86" t="s">
        <v>36</v>
      </c>
      <c r="L1852" s="86">
        <v>1</v>
      </c>
      <c r="M1852" s="86">
        <v>-99</v>
      </c>
      <c r="N1852" s="89">
        <v>-99</v>
      </c>
      <c r="O1852" s="89">
        <v>-99</v>
      </c>
      <c r="P1852" s="89">
        <v>-99</v>
      </c>
      <c r="Q1852" s="89">
        <v>-99</v>
      </c>
      <c r="R1852" s="89">
        <v>-99</v>
      </c>
      <c r="S1852" s="89">
        <v>-99</v>
      </c>
      <c r="T1852" s="89">
        <v>-99</v>
      </c>
      <c r="U1852" s="89">
        <v>-99</v>
      </c>
      <c r="V1852" s="89">
        <v>-99</v>
      </c>
      <c r="W1852" s="89">
        <v>-99</v>
      </c>
      <c r="X1852" s="89">
        <v>-99</v>
      </c>
      <c r="Y1852" s="89">
        <v>-99</v>
      </c>
      <c r="Z1852" s="89">
        <v>-99</v>
      </c>
      <c r="AA1852" s="89">
        <v>-99</v>
      </c>
      <c r="AB1852" s="89">
        <v>-99</v>
      </c>
      <c r="AC1852" s="89">
        <v>-99</v>
      </c>
      <c r="AD1852" s="89">
        <v>-99</v>
      </c>
      <c r="AE1852" s="89">
        <v>-99</v>
      </c>
      <c r="AF1852" s="89">
        <v>-99</v>
      </c>
      <c r="AG1852" s="89">
        <v>-99</v>
      </c>
      <c r="AH1852" s="89">
        <v>-99</v>
      </c>
      <c r="AI1852" s="89">
        <v>-99</v>
      </c>
      <c r="AJ1852" s="89">
        <v>-99</v>
      </c>
      <c r="AK1852" s="89">
        <v>-99</v>
      </c>
      <c r="AL1852" s="89">
        <v>-99</v>
      </c>
      <c r="AM1852" s="89">
        <v>-99</v>
      </c>
      <c r="AN1852" s="89">
        <v>-99</v>
      </c>
      <c r="AO1852" s="89">
        <v>-99</v>
      </c>
      <c r="AP1852" s="89">
        <v>-99</v>
      </c>
      <c r="AQ1852" s="89">
        <v>-99</v>
      </c>
      <c r="AR1852" s="89">
        <v>-99</v>
      </c>
      <c r="AS1852" s="89">
        <v>-99</v>
      </c>
      <c r="AT1852" s="89">
        <v>-99</v>
      </c>
      <c r="AU1852" s="89">
        <v>-99</v>
      </c>
      <c r="AV1852" s="89">
        <v>-99</v>
      </c>
      <c r="AW1852" s="89">
        <v>-99</v>
      </c>
      <c r="AX1852" s="89">
        <v>-99</v>
      </c>
      <c r="AY1852" s="89">
        <v>-99</v>
      </c>
      <c r="AZ1852" s="89">
        <v>-99</v>
      </c>
      <c r="BA1852" s="89">
        <v>1</v>
      </c>
      <c r="BB1852" s="89">
        <v>-0.421188248337029</v>
      </c>
      <c r="BC1852" s="89">
        <v>-0.72331747418866499</v>
      </c>
      <c r="BD1852" s="89">
        <v>45.248800000000003</v>
      </c>
      <c r="BE1852" s="89">
        <v>-0.30447826646232301</v>
      </c>
      <c r="BF1852" s="89">
        <v>53.880266962306003</v>
      </c>
      <c r="BG1852" s="89">
        <v>-0.51389787032549405</v>
      </c>
      <c r="BH1852" s="89">
        <v>-0.53964553088142397</v>
      </c>
      <c r="BI1852" s="89">
        <v>0.249171270718232</v>
      </c>
      <c r="BJ1852" s="89">
        <v>-0.13446416266713901</v>
      </c>
      <c r="BK1852" s="89">
        <v>1</v>
      </c>
      <c r="BL1852" s="89">
        <v>-0.405611504424779</v>
      </c>
      <c r="BM1852" s="89">
        <v>-0.80526620227019297</v>
      </c>
      <c r="BN1852" s="89">
        <v>48.535899999999998</v>
      </c>
      <c r="BO1852" s="89">
        <v>-1.34151700340413E-2</v>
      </c>
      <c r="BP1852" s="89">
        <v>58.849549557522103</v>
      </c>
      <c r="BQ1852" s="89">
        <v>-0.40934068615211699</v>
      </c>
      <c r="BR1852" s="89">
        <v>-0.41752021929489702</v>
      </c>
      <c r="BS1852" s="89">
        <v>0.24972375690607701</v>
      </c>
      <c r="BT1852" s="89">
        <v>-0.10426471774657101</v>
      </c>
      <c r="BU1852" s="89">
        <v>1</v>
      </c>
      <c r="BV1852" s="89">
        <v>-0.52270704845814997</v>
      </c>
      <c r="BW1852" s="89">
        <v>-1.04685430172762</v>
      </c>
      <c r="BX1852" s="89">
        <v>40.511400000000002</v>
      </c>
      <c r="BY1852" s="89">
        <v>-0.88715919863456305</v>
      </c>
      <c r="BZ1852" s="89">
        <v>52.202660352422903</v>
      </c>
      <c r="CA1852" s="89">
        <v>-0.96700675018108995</v>
      </c>
      <c r="CB1852" s="89">
        <v>-1.0094284615457201</v>
      </c>
      <c r="CC1852" s="89">
        <v>0.25082872928176803</v>
      </c>
      <c r="CD1852" s="89">
        <v>-0.253193658310363</v>
      </c>
      <c r="CE1852" s="89">
        <v>1</v>
      </c>
      <c r="CF1852" s="89">
        <v>-0.24054701986755</v>
      </c>
      <c r="CG1852" s="89">
        <v>-0.390004904319179</v>
      </c>
      <c r="CH1852" s="89">
        <v>61.322699999999998</v>
      </c>
      <c r="CI1852" s="89">
        <v>1.3725173778519799</v>
      </c>
      <c r="CJ1852" s="89">
        <v>49.8896562913907</v>
      </c>
      <c r="CK1852" s="89">
        <v>0.49125623676639901</v>
      </c>
      <c r="CL1852" s="89">
        <v>0.54071670862237398</v>
      </c>
      <c r="CM1852" s="89">
        <v>0.25027624309392299</v>
      </c>
      <c r="CN1852" s="89">
        <v>0.135328546412119</v>
      </c>
      <c r="CO1852" s="89">
        <v>93.31</v>
      </c>
      <c r="CP1852" s="89">
        <v>0.44740000000000002</v>
      </c>
      <c r="CQ1852" s="89">
        <v>1.2</v>
      </c>
      <c r="CR1852" s="89">
        <v>-9.4000000000000004E-3</v>
      </c>
      <c r="CS1852" s="89">
        <v>0.44740000000000002</v>
      </c>
      <c r="CT1852" s="89">
        <v>5.8900000000000001E-2</v>
      </c>
      <c r="CU1852" s="86" t="s">
        <v>6986</v>
      </c>
      <c r="CV1852" s="86">
        <v>-0.315</v>
      </c>
      <c r="CW1852" s="86">
        <v>31</v>
      </c>
      <c r="CX1852" s="86">
        <v>2</v>
      </c>
      <c r="CY1852" s="86">
        <v>-0.2374</v>
      </c>
      <c r="CZ1852" s="86">
        <v>40</v>
      </c>
      <c r="DA1852" s="86">
        <v>4</v>
      </c>
      <c r="DB1852" s="86">
        <v>4.1799999999999997E-2</v>
      </c>
      <c r="DC1852" s="86">
        <v>49</v>
      </c>
      <c r="DD1852" s="86">
        <v>-99</v>
      </c>
      <c r="DE1852" s="86">
        <v>-99</v>
      </c>
      <c r="DF1852" s="86">
        <v>-99</v>
      </c>
      <c r="DG1852" s="86">
        <v>-99</v>
      </c>
      <c r="DH1852" s="86">
        <v>-99</v>
      </c>
    </row>
    <row r="1853" spans="1:112" x14ac:dyDescent="0.2">
      <c r="A1853" s="85">
        <f>IF(ISERROR(SEARCH('School Lookup'!$F$3,Data!J1853)),A1852,A1852+1)</f>
        <v>0</v>
      </c>
      <c r="B1853" s="85">
        <f>IF(I1853='School Lookup'!$G$13,1,0)</f>
        <v>0</v>
      </c>
      <c r="C1853" s="85">
        <f t="shared" si="28"/>
        <v>1851</v>
      </c>
      <c r="D1853" s="86" t="s">
        <v>6478</v>
      </c>
      <c r="E1853" s="86" t="s">
        <v>6526</v>
      </c>
      <c r="F1853" s="86" t="s">
        <v>2756</v>
      </c>
      <c r="G1853" s="86" t="s">
        <v>3409</v>
      </c>
      <c r="H1853" s="86" t="s">
        <v>5923</v>
      </c>
      <c r="I1853" s="86" t="s">
        <v>6529</v>
      </c>
      <c r="J1853" s="86" t="s">
        <v>6530</v>
      </c>
      <c r="K1853" s="86" t="s">
        <v>10</v>
      </c>
      <c r="L1853" s="86">
        <v>1</v>
      </c>
      <c r="M1853" s="86">
        <v>1</v>
      </c>
      <c r="N1853" s="89">
        <v>-0.198626829268293</v>
      </c>
      <c r="O1853" s="89">
        <v>-0.33577119323252502</v>
      </c>
      <c r="P1853" s="89">
        <v>45.333300000000001</v>
      </c>
      <c r="Q1853" s="89">
        <v>-0.47761270436402598</v>
      </c>
      <c r="R1853" s="89">
        <v>42.682951219512198</v>
      </c>
      <c r="S1853" s="89">
        <v>-0.40669194879827503</v>
      </c>
      <c r="T1853" s="89">
        <v>-0.46157400389449099</v>
      </c>
      <c r="U1853" s="89">
        <v>0.5</v>
      </c>
      <c r="V1853" s="89">
        <v>-0.230787001947245</v>
      </c>
      <c r="W1853" s="89">
        <v>1</v>
      </c>
      <c r="X1853" s="89">
        <v>-0.22140731707317099</v>
      </c>
      <c r="Y1853" s="89">
        <v>-0.43218123830872901</v>
      </c>
      <c r="Z1853" s="89">
        <v>50.9268</v>
      </c>
      <c r="AA1853" s="89">
        <v>0.13705275293165001</v>
      </c>
      <c r="AB1853" s="89">
        <v>54.878065853658498</v>
      </c>
      <c r="AC1853" s="89">
        <v>-0.14756424268853999</v>
      </c>
      <c r="AD1853" s="89">
        <v>-0.17044660097008199</v>
      </c>
      <c r="AE1853" s="89">
        <v>0.5</v>
      </c>
      <c r="AF1853" s="89">
        <v>-8.5223300485040801E-2</v>
      </c>
      <c r="AG1853" s="89">
        <v>-99</v>
      </c>
      <c r="AH1853" s="89">
        <v>-99</v>
      </c>
      <c r="AI1853" s="89">
        <v>-99</v>
      </c>
      <c r="AJ1853" s="89">
        <v>-99</v>
      </c>
      <c r="AK1853" s="89">
        <v>-99</v>
      </c>
      <c r="AL1853" s="89">
        <v>-99</v>
      </c>
      <c r="AM1853" s="89">
        <v>-99</v>
      </c>
      <c r="AN1853" s="89">
        <v>-99</v>
      </c>
      <c r="AO1853" s="89">
        <v>-99</v>
      </c>
      <c r="AP1853" s="89">
        <v>-99</v>
      </c>
      <c r="AQ1853" s="89">
        <v>-99</v>
      </c>
      <c r="AR1853" s="89">
        <v>-99</v>
      </c>
      <c r="AS1853" s="89">
        <v>-99</v>
      </c>
      <c r="AT1853" s="89">
        <v>-99</v>
      </c>
      <c r="AU1853" s="89">
        <v>-99</v>
      </c>
      <c r="AV1853" s="89">
        <v>-99</v>
      </c>
      <c r="AW1853" s="89">
        <v>-99</v>
      </c>
      <c r="AX1853" s="89">
        <v>-99</v>
      </c>
      <c r="AY1853" s="89">
        <v>-99</v>
      </c>
      <c r="AZ1853" s="89">
        <v>-99</v>
      </c>
      <c r="BA1853" s="89">
        <v>-99</v>
      </c>
      <c r="BB1853" s="89">
        <v>-99</v>
      </c>
      <c r="BC1853" s="89">
        <v>-99</v>
      </c>
      <c r="BD1853" s="89">
        <v>-99</v>
      </c>
      <c r="BE1853" s="89">
        <v>-99</v>
      </c>
      <c r="BF1853" s="89">
        <v>-99</v>
      </c>
      <c r="BG1853" s="89">
        <v>-99</v>
      </c>
      <c r="BH1853" s="89">
        <v>-99</v>
      </c>
      <c r="BI1853" s="89">
        <v>-99</v>
      </c>
      <c r="BJ1853" s="89">
        <v>-99</v>
      </c>
      <c r="BK1853" s="89">
        <v>-99</v>
      </c>
      <c r="BL1853" s="89">
        <v>-99</v>
      </c>
      <c r="BM1853" s="89">
        <v>-99</v>
      </c>
      <c r="BN1853" s="89">
        <v>-99</v>
      </c>
      <c r="BO1853" s="89">
        <v>-99</v>
      </c>
      <c r="BP1853" s="89">
        <v>-99</v>
      </c>
      <c r="BQ1853" s="89">
        <v>-99</v>
      </c>
      <c r="BR1853" s="89">
        <v>-99</v>
      </c>
      <c r="BS1853" s="89">
        <v>-99</v>
      </c>
      <c r="BT1853" s="89">
        <v>-99</v>
      </c>
      <c r="BU1853" s="89">
        <v>-99</v>
      </c>
      <c r="BV1853" s="89">
        <v>-99</v>
      </c>
      <c r="BW1853" s="89">
        <v>-99</v>
      </c>
      <c r="BX1853" s="89">
        <v>-99</v>
      </c>
      <c r="BY1853" s="89">
        <v>-99</v>
      </c>
      <c r="BZ1853" s="89">
        <v>-99</v>
      </c>
      <c r="CA1853" s="89">
        <v>-99</v>
      </c>
      <c r="CB1853" s="89">
        <v>-99</v>
      </c>
      <c r="CC1853" s="89">
        <v>-99</v>
      </c>
      <c r="CD1853" s="89">
        <v>-99</v>
      </c>
      <c r="CE1853" s="89">
        <v>-99</v>
      </c>
      <c r="CF1853" s="89">
        <v>-99</v>
      </c>
      <c r="CG1853" s="89">
        <v>-99</v>
      </c>
      <c r="CH1853" s="89">
        <v>-99</v>
      </c>
      <c r="CI1853" s="89">
        <v>-99</v>
      </c>
      <c r="CJ1853" s="89">
        <v>-99</v>
      </c>
      <c r="CK1853" s="89">
        <v>-99</v>
      </c>
      <c r="CL1853" s="89">
        <v>-99</v>
      </c>
      <c r="CM1853" s="89">
        <v>-99</v>
      </c>
      <c r="CN1853" s="89">
        <v>-99</v>
      </c>
      <c r="CO1853" s="89">
        <v>-99</v>
      </c>
      <c r="CP1853" s="89">
        <v>-99</v>
      </c>
      <c r="CQ1853" s="89">
        <v>-99</v>
      </c>
      <c r="CR1853" s="89">
        <v>-99</v>
      </c>
      <c r="CS1853" s="89">
        <v>-99</v>
      </c>
      <c r="CT1853" s="89">
        <v>-99</v>
      </c>
      <c r="CU1853" s="86">
        <v>-99</v>
      </c>
      <c r="CV1853" s="86">
        <v>-0.316</v>
      </c>
      <c r="CW1853" s="86">
        <v>31</v>
      </c>
      <c r="CX1853" s="86">
        <v>2</v>
      </c>
      <c r="CY1853" s="86">
        <v>-0.25869999999999999</v>
      </c>
      <c r="CZ1853" s="86">
        <v>38</v>
      </c>
      <c r="DA1853" s="86">
        <v>2</v>
      </c>
      <c r="DB1853" s="86">
        <v>-0.17030000000000001</v>
      </c>
      <c r="DC1853" s="86">
        <v>38</v>
      </c>
      <c r="DD1853" s="86">
        <v>-99</v>
      </c>
      <c r="DE1853" s="86">
        <v>-99</v>
      </c>
      <c r="DF1853" s="86">
        <v>-99</v>
      </c>
      <c r="DG1853" s="86">
        <v>-99</v>
      </c>
      <c r="DH1853" s="86">
        <v>-99</v>
      </c>
    </row>
    <row r="1854" spans="1:112" x14ac:dyDescent="0.2">
      <c r="A1854" s="85">
        <f>IF(ISERROR(SEARCH('School Lookup'!$F$3,Data!J1854)),A1853,A1853+1)</f>
        <v>0</v>
      </c>
      <c r="B1854" s="85">
        <f>IF(I1854='School Lookup'!$G$13,1,0)</f>
        <v>0</v>
      </c>
      <c r="C1854" s="85">
        <f t="shared" si="28"/>
        <v>1852</v>
      </c>
      <c r="D1854" s="86" t="s">
        <v>6478</v>
      </c>
      <c r="E1854" s="86" t="s">
        <v>6623</v>
      </c>
      <c r="F1854" s="86" t="s">
        <v>2758</v>
      </c>
      <c r="G1854" s="86" t="s">
        <v>3115</v>
      </c>
      <c r="H1854" s="86" t="s">
        <v>733</v>
      </c>
      <c r="I1854" s="86" t="s">
        <v>4366</v>
      </c>
      <c r="J1854" s="86" t="s">
        <v>6627</v>
      </c>
      <c r="K1854" s="86" t="s">
        <v>114</v>
      </c>
      <c r="L1854" s="86">
        <v>1</v>
      </c>
      <c r="M1854" s="86">
        <v>1</v>
      </c>
      <c r="N1854" s="89">
        <v>-4.9435559921414497E-2</v>
      </c>
      <c r="O1854" s="89">
        <v>-1.2697660589792799E-2</v>
      </c>
      <c r="P1854" s="89">
        <v>37.2181</v>
      </c>
      <c r="Q1854" s="89">
        <v>-1.33840342602247</v>
      </c>
      <c r="R1854" s="89">
        <v>45.579587622789802</v>
      </c>
      <c r="S1854" s="89">
        <v>-0.67555054330613196</v>
      </c>
      <c r="T1854" s="89">
        <v>-0.76663894970970803</v>
      </c>
      <c r="U1854" s="89">
        <v>0.403008709422011</v>
      </c>
      <c r="V1854" s="89">
        <v>-0.308962173715155</v>
      </c>
      <c r="W1854" s="89">
        <v>1</v>
      </c>
      <c r="X1854" s="89">
        <v>-5.7973673870334003E-2</v>
      </c>
      <c r="Y1854" s="89">
        <v>-4.7432555795432499E-2</v>
      </c>
      <c r="Z1854" s="89">
        <v>51.111699999999999</v>
      </c>
      <c r="AA1854" s="89">
        <v>0.160110330119689</v>
      </c>
      <c r="AB1854" s="89">
        <v>46.365447347740698</v>
      </c>
      <c r="AC1854" s="89">
        <v>5.6338887162128197E-2</v>
      </c>
      <c r="AD1854" s="89">
        <v>6.6968415755853494E-2</v>
      </c>
      <c r="AE1854" s="89">
        <v>0.403008709422011</v>
      </c>
      <c r="AF1854" s="89">
        <v>2.6988854805803202E-2</v>
      </c>
      <c r="AG1854" s="89">
        <v>1</v>
      </c>
      <c r="AH1854" s="89">
        <v>-5.1343548387096802E-2</v>
      </c>
      <c r="AI1854" s="89">
        <v>-5.3460344430649502E-2</v>
      </c>
      <c r="AJ1854" s="89">
        <v>-99</v>
      </c>
      <c r="AK1854" s="89">
        <v>-99</v>
      </c>
      <c r="AL1854" s="89">
        <v>47.580641935483897</v>
      </c>
      <c r="AM1854" s="89">
        <v>-5.3460344430649502E-2</v>
      </c>
      <c r="AN1854" s="89">
        <v>-9.9364009315508206E-2</v>
      </c>
      <c r="AO1854" s="89">
        <v>9.8178939034045898E-2</v>
      </c>
      <c r="AP1854" s="89">
        <v>-9.7554530127656504E-3</v>
      </c>
      <c r="AQ1854" s="89">
        <v>1</v>
      </c>
      <c r="AR1854" s="89">
        <v>-0.124680165289256</v>
      </c>
      <c r="AS1854" s="89">
        <v>-0.210248054441254</v>
      </c>
      <c r="AT1854" s="89">
        <v>-99</v>
      </c>
      <c r="AU1854" s="89">
        <v>-99</v>
      </c>
      <c r="AV1854" s="89">
        <v>54.545470247933899</v>
      </c>
      <c r="AW1854" s="89">
        <v>-0.210248054441254</v>
      </c>
      <c r="AX1854" s="89">
        <v>-0.26077242326475403</v>
      </c>
      <c r="AY1854" s="89">
        <v>9.5803642121931903E-2</v>
      </c>
      <c r="AZ1854" s="89">
        <v>-2.49829479137255E-2</v>
      </c>
      <c r="BA1854" s="89">
        <v>-99</v>
      </c>
      <c r="BB1854" s="89">
        <v>-99</v>
      </c>
      <c r="BC1854" s="89">
        <v>-99</v>
      </c>
      <c r="BD1854" s="89">
        <v>-99</v>
      </c>
      <c r="BE1854" s="89">
        <v>-99</v>
      </c>
      <c r="BF1854" s="89">
        <v>-99</v>
      </c>
      <c r="BG1854" s="89">
        <v>-99</v>
      </c>
      <c r="BH1854" s="89">
        <v>-99</v>
      </c>
      <c r="BI1854" s="89">
        <v>-99</v>
      </c>
      <c r="BJ1854" s="89">
        <v>-99</v>
      </c>
      <c r="BK1854" s="89">
        <v>-99</v>
      </c>
      <c r="BL1854" s="89">
        <v>-99</v>
      </c>
      <c r="BM1854" s="89">
        <v>-99</v>
      </c>
      <c r="BN1854" s="89">
        <v>-99</v>
      </c>
      <c r="BO1854" s="89">
        <v>-99</v>
      </c>
      <c r="BP1854" s="89">
        <v>-99</v>
      </c>
      <c r="BQ1854" s="89">
        <v>-99</v>
      </c>
      <c r="BR1854" s="89">
        <v>-99</v>
      </c>
      <c r="BS1854" s="89">
        <v>-99</v>
      </c>
      <c r="BT1854" s="89">
        <v>-99</v>
      </c>
      <c r="BU1854" s="89">
        <v>-99</v>
      </c>
      <c r="BV1854" s="89">
        <v>-99</v>
      </c>
      <c r="BW1854" s="89">
        <v>-99</v>
      </c>
      <c r="BX1854" s="89">
        <v>-99</v>
      </c>
      <c r="BY1854" s="89">
        <v>-99</v>
      </c>
      <c r="BZ1854" s="89">
        <v>-99</v>
      </c>
      <c r="CA1854" s="89">
        <v>-99</v>
      </c>
      <c r="CB1854" s="89">
        <v>-99</v>
      </c>
      <c r="CC1854" s="89">
        <v>-99</v>
      </c>
      <c r="CD1854" s="89">
        <v>-99</v>
      </c>
      <c r="CE1854" s="89">
        <v>-99</v>
      </c>
      <c r="CF1854" s="89">
        <v>-99</v>
      </c>
      <c r="CG1854" s="89">
        <v>-99</v>
      </c>
      <c r="CH1854" s="89">
        <v>-99</v>
      </c>
      <c r="CI1854" s="89">
        <v>-99</v>
      </c>
      <c r="CJ1854" s="89">
        <v>-99</v>
      </c>
      <c r="CK1854" s="89">
        <v>-99</v>
      </c>
      <c r="CL1854" s="89">
        <v>-99</v>
      </c>
      <c r="CM1854" s="89">
        <v>-99</v>
      </c>
      <c r="CN1854" s="89">
        <v>-99</v>
      </c>
      <c r="CO1854" s="89">
        <v>-99</v>
      </c>
      <c r="CP1854" s="89">
        <v>-99</v>
      </c>
      <c r="CQ1854" s="89">
        <v>-99</v>
      </c>
      <c r="CR1854" s="89">
        <v>-99</v>
      </c>
      <c r="CS1854" s="89">
        <v>-99</v>
      </c>
      <c r="CT1854" s="89">
        <v>-99</v>
      </c>
      <c r="CU1854" s="86">
        <v>-99</v>
      </c>
      <c r="CV1854" s="86">
        <v>-0.31669999999999998</v>
      </c>
      <c r="CW1854" s="86">
        <v>31</v>
      </c>
      <c r="CX1854" s="86">
        <v>2</v>
      </c>
      <c r="CY1854" s="86">
        <v>0.6623</v>
      </c>
      <c r="CZ1854" s="86">
        <v>78</v>
      </c>
      <c r="DA1854" s="86">
        <v>2</v>
      </c>
      <c r="DB1854" s="86">
        <v>-0.47489999999999999</v>
      </c>
      <c r="DC1854" s="86">
        <v>24</v>
      </c>
      <c r="DD1854" s="86">
        <v>-99</v>
      </c>
      <c r="DE1854" s="86">
        <v>-99</v>
      </c>
      <c r="DF1854" s="86">
        <v>-99</v>
      </c>
      <c r="DG1854" s="86">
        <v>-99</v>
      </c>
      <c r="DH1854" s="86">
        <v>-99</v>
      </c>
    </row>
    <row r="1855" spans="1:112" x14ac:dyDescent="0.2">
      <c r="A1855" s="85">
        <f>IF(ISERROR(SEARCH('School Lookup'!$F$3,Data!J1855)),A1854,A1854+1)</f>
        <v>0</v>
      </c>
      <c r="B1855" s="85">
        <f>IF(I1855='School Lookup'!$G$13,1,0)</f>
        <v>0</v>
      </c>
      <c r="C1855" s="85">
        <f t="shared" si="28"/>
        <v>1853</v>
      </c>
      <c r="D1855" s="86" t="s">
        <v>6478</v>
      </c>
      <c r="E1855" s="86" t="s">
        <v>6257</v>
      </c>
      <c r="F1855" s="86" t="s">
        <v>1718</v>
      </c>
      <c r="G1855" s="86" t="s">
        <v>3124</v>
      </c>
      <c r="H1855" s="86" t="s">
        <v>5991</v>
      </c>
      <c r="I1855" s="86" t="s">
        <v>4858</v>
      </c>
      <c r="J1855" s="86" t="s">
        <v>1255</v>
      </c>
      <c r="K1855" s="86" t="s">
        <v>6509</v>
      </c>
      <c r="L1855" s="86">
        <v>1</v>
      </c>
      <c r="M1855" s="86">
        <v>1</v>
      </c>
      <c r="N1855" s="89">
        <v>0.25285023474178397</v>
      </c>
      <c r="O1855" s="89">
        <v>0.64190190128194602</v>
      </c>
      <c r="P1855" s="89">
        <v>52.072699999999998</v>
      </c>
      <c r="Q1855" s="89">
        <v>0.23724496883502399</v>
      </c>
      <c r="R1855" s="89">
        <v>47.4177985915493</v>
      </c>
      <c r="S1855" s="89">
        <v>0.43957343505848501</v>
      </c>
      <c r="T1855" s="89">
        <v>0.49865530900557298</v>
      </c>
      <c r="U1855" s="89">
        <v>0.40571428571428603</v>
      </c>
      <c r="V1855" s="89">
        <v>0.202311582510833</v>
      </c>
      <c r="W1855" s="89">
        <v>1</v>
      </c>
      <c r="X1855" s="89">
        <v>-0.16771502347417799</v>
      </c>
      <c r="Y1855" s="89">
        <v>-0.30578107480205902</v>
      </c>
      <c r="Z1855" s="89">
        <v>33.690899999999999</v>
      </c>
      <c r="AA1855" s="89">
        <v>-2.0123149845227801</v>
      </c>
      <c r="AB1855" s="89">
        <v>36.6197150234742</v>
      </c>
      <c r="AC1855" s="89">
        <v>-1.1590480296624199</v>
      </c>
      <c r="AD1855" s="89">
        <v>-1.3481697697036299</v>
      </c>
      <c r="AE1855" s="89">
        <v>0.40571428571428603</v>
      </c>
      <c r="AF1855" s="89">
        <v>-0.54697173513689901</v>
      </c>
      <c r="AG1855" s="89">
        <v>1</v>
      </c>
      <c r="AH1855" s="89">
        <v>5.6654545454545499E-2</v>
      </c>
      <c r="AI1855" s="89">
        <v>0.178961972394205</v>
      </c>
      <c r="AJ1855" s="89">
        <v>-99</v>
      </c>
      <c r="AK1855" s="89">
        <v>-99</v>
      </c>
      <c r="AL1855" s="89">
        <v>41.414145454545498</v>
      </c>
      <c r="AM1855" s="89">
        <v>0.178961972394205</v>
      </c>
      <c r="AN1855" s="89">
        <v>0.144805726733683</v>
      </c>
      <c r="AO1855" s="89">
        <v>0.188571428571429</v>
      </c>
      <c r="AP1855" s="89">
        <v>2.7306222755494498E-2</v>
      </c>
      <c r="AQ1855" s="89">
        <v>-99</v>
      </c>
      <c r="AR1855" s="89">
        <v>-99</v>
      </c>
      <c r="AS1855" s="89">
        <v>-99</v>
      </c>
      <c r="AT1855" s="89">
        <v>-99</v>
      </c>
      <c r="AU1855" s="89">
        <v>-99</v>
      </c>
      <c r="AV1855" s="89">
        <v>-99</v>
      </c>
      <c r="AW1855" s="89">
        <v>-99</v>
      </c>
      <c r="AX1855" s="89">
        <v>-99</v>
      </c>
      <c r="AY1855" s="89">
        <v>-99</v>
      </c>
      <c r="AZ1855" s="89">
        <v>-99</v>
      </c>
      <c r="BA1855" s="89">
        <v>-99</v>
      </c>
      <c r="BB1855" s="89">
        <v>-99</v>
      </c>
      <c r="BC1855" s="89">
        <v>-99</v>
      </c>
      <c r="BD1855" s="89">
        <v>-99</v>
      </c>
      <c r="BE1855" s="89">
        <v>-99</v>
      </c>
      <c r="BF1855" s="89">
        <v>-99</v>
      </c>
      <c r="BG1855" s="89">
        <v>-99</v>
      </c>
      <c r="BH1855" s="89">
        <v>-99</v>
      </c>
      <c r="BI1855" s="89">
        <v>-99</v>
      </c>
      <c r="BJ1855" s="89">
        <v>-99</v>
      </c>
      <c r="BK1855" s="89">
        <v>-99</v>
      </c>
      <c r="BL1855" s="89">
        <v>-99</v>
      </c>
      <c r="BM1855" s="89">
        <v>-99</v>
      </c>
      <c r="BN1855" s="89">
        <v>-99</v>
      </c>
      <c r="BO1855" s="89">
        <v>-99</v>
      </c>
      <c r="BP1855" s="89">
        <v>-99</v>
      </c>
      <c r="BQ1855" s="89">
        <v>-99</v>
      </c>
      <c r="BR1855" s="89">
        <v>-99</v>
      </c>
      <c r="BS1855" s="89">
        <v>-99</v>
      </c>
      <c r="BT1855" s="89">
        <v>-99</v>
      </c>
      <c r="BU1855" s="89">
        <v>-99</v>
      </c>
      <c r="BV1855" s="89">
        <v>-99</v>
      </c>
      <c r="BW1855" s="89">
        <v>-99</v>
      </c>
      <c r="BX1855" s="89">
        <v>-99</v>
      </c>
      <c r="BY1855" s="89">
        <v>-99</v>
      </c>
      <c r="BZ1855" s="89">
        <v>-99</v>
      </c>
      <c r="CA1855" s="89">
        <v>-99</v>
      </c>
      <c r="CB1855" s="89">
        <v>-99</v>
      </c>
      <c r="CC1855" s="89">
        <v>-99</v>
      </c>
      <c r="CD1855" s="89">
        <v>-99</v>
      </c>
      <c r="CE1855" s="89">
        <v>-99</v>
      </c>
      <c r="CF1855" s="89">
        <v>-99</v>
      </c>
      <c r="CG1855" s="89">
        <v>-99</v>
      </c>
      <c r="CH1855" s="89">
        <v>-99</v>
      </c>
      <c r="CI1855" s="89">
        <v>-99</v>
      </c>
      <c r="CJ1855" s="89">
        <v>-99</v>
      </c>
      <c r="CK1855" s="89">
        <v>-99</v>
      </c>
      <c r="CL1855" s="89">
        <v>-99</v>
      </c>
      <c r="CM1855" s="89">
        <v>-99</v>
      </c>
      <c r="CN1855" s="89">
        <v>-99</v>
      </c>
      <c r="CO1855" s="89">
        <v>-99</v>
      </c>
      <c r="CP1855" s="89">
        <v>-99</v>
      </c>
      <c r="CQ1855" s="89">
        <v>-99</v>
      </c>
      <c r="CR1855" s="89">
        <v>-99</v>
      </c>
      <c r="CS1855" s="89">
        <v>-99</v>
      </c>
      <c r="CT1855" s="89">
        <v>-99</v>
      </c>
      <c r="CU1855" s="86">
        <v>-99</v>
      </c>
      <c r="CV1855" s="86">
        <v>-0.31740000000000002</v>
      </c>
      <c r="CW1855" s="86">
        <v>31</v>
      </c>
      <c r="CX1855" s="86">
        <v>2</v>
      </c>
      <c r="CY1855" s="86">
        <v>0.61399999999999999</v>
      </c>
      <c r="CZ1855" s="86">
        <v>77</v>
      </c>
      <c r="DA1855" s="86">
        <v>2</v>
      </c>
      <c r="DB1855" s="86">
        <v>-0.72019999999999995</v>
      </c>
      <c r="DC1855" s="86">
        <v>16</v>
      </c>
      <c r="DD1855" s="86">
        <v>-99</v>
      </c>
      <c r="DE1855" s="86">
        <v>-99</v>
      </c>
      <c r="DF1855" s="86">
        <v>-99</v>
      </c>
      <c r="DG1855" s="86">
        <v>-99</v>
      </c>
      <c r="DH1855" s="86">
        <v>-99</v>
      </c>
    </row>
    <row r="1856" spans="1:112" x14ac:dyDescent="0.2">
      <c r="A1856" s="85">
        <f>IF(ISERROR(SEARCH('School Lookup'!$F$3,Data!J1856)),A1855,A1855+1)</f>
        <v>0</v>
      </c>
      <c r="B1856" s="85">
        <f>IF(I1856='School Lookup'!$G$13,1,0)</f>
        <v>0</v>
      </c>
      <c r="C1856" s="85">
        <f t="shared" si="28"/>
        <v>1854</v>
      </c>
      <c r="D1856" s="86" t="s">
        <v>6478</v>
      </c>
      <c r="E1856" s="86" t="s">
        <v>6790</v>
      </c>
      <c r="F1856" s="86" t="s">
        <v>2774</v>
      </c>
      <c r="G1856" s="86" t="s">
        <v>2859</v>
      </c>
      <c r="H1856" s="86" t="s">
        <v>1548</v>
      </c>
      <c r="I1856" s="86" t="s">
        <v>5530</v>
      </c>
      <c r="J1856" s="86" t="s">
        <v>2302</v>
      </c>
      <c r="K1856" s="86" t="s">
        <v>26</v>
      </c>
      <c r="L1856" s="86">
        <v>1</v>
      </c>
      <c r="M1856" s="86">
        <v>1</v>
      </c>
      <c r="N1856" s="89">
        <v>0.102766457680251</v>
      </c>
      <c r="O1856" s="89">
        <v>0.31689564414704502</v>
      </c>
      <c r="P1856" s="89">
        <v>38.902000000000001</v>
      </c>
      <c r="Q1856" s="89">
        <v>-1.1597897755639901</v>
      </c>
      <c r="R1856" s="89">
        <v>48.275878996865202</v>
      </c>
      <c r="S1856" s="89">
        <v>-0.42144706570847301</v>
      </c>
      <c r="T1856" s="89">
        <v>-0.47831614653994498</v>
      </c>
      <c r="U1856" s="89">
        <v>0.37640117994100297</v>
      </c>
      <c r="V1856" s="89">
        <v>-0.18003876194246901</v>
      </c>
      <c r="W1856" s="89">
        <v>1</v>
      </c>
      <c r="X1856" s="89">
        <v>5.8048341232227497E-2</v>
      </c>
      <c r="Y1856" s="89">
        <v>0.22570164459589501</v>
      </c>
      <c r="Z1856" s="89">
        <v>44.524500000000003</v>
      </c>
      <c r="AA1856" s="89">
        <v>-0.66133300386111904</v>
      </c>
      <c r="AB1856" s="89">
        <v>43.127977725118498</v>
      </c>
      <c r="AC1856" s="89">
        <v>-0.217815679632612</v>
      </c>
      <c r="AD1856" s="89">
        <v>-0.25224400196786401</v>
      </c>
      <c r="AE1856" s="89">
        <v>0.37345132743362802</v>
      </c>
      <c r="AF1856" s="89">
        <v>-9.4200857372069499E-2</v>
      </c>
      <c r="AG1856" s="89">
        <v>1</v>
      </c>
      <c r="AH1856" s="89">
        <v>-0.20549330143540701</v>
      </c>
      <c r="AI1856" s="89">
        <v>-0.38520548424767098</v>
      </c>
      <c r="AJ1856" s="89">
        <v>-99</v>
      </c>
      <c r="AK1856" s="89">
        <v>-99</v>
      </c>
      <c r="AL1856" s="89">
        <v>52.6315976076555</v>
      </c>
      <c r="AM1856" s="89">
        <v>-0.38520548424767098</v>
      </c>
      <c r="AN1856" s="89">
        <v>-0.44787668370625699</v>
      </c>
      <c r="AO1856" s="89">
        <v>0.12330383480826</v>
      </c>
      <c r="AP1856" s="89">
        <v>-5.5224912622187497E-2</v>
      </c>
      <c r="AQ1856" s="89">
        <v>1</v>
      </c>
      <c r="AR1856" s="89">
        <v>1.8739534883720901E-2</v>
      </c>
      <c r="AS1856" s="89">
        <v>0.11213304007050801</v>
      </c>
      <c r="AT1856" s="89">
        <v>-99</v>
      </c>
      <c r="AU1856" s="89">
        <v>-99</v>
      </c>
      <c r="AV1856" s="89">
        <v>45.116280465116297</v>
      </c>
      <c r="AW1856" s="89">
        <v>0.11213304007050801</v>
      </c>
      <c r="AX1856" s="89">
        <v>7.8951156070390605E-2</v>
      </c>
      <c r="AY1856" s="89">
        <v>0.12684365781710899</v>
      </c>
      <c r="AZ1856" s="89">
        <v>1.00144534248578E-2</v>
      </c>
      <c r="BA1856" s="89">
        <v>-99</v>
      </c>
      <c r="BB1856" s="89">
        <v>-99</v>
      </c>
      <c r="BC1856" s="89">
        <v>-99</v>
      </c>
      <c r="BD1856" s="89">
        <v>-99</v>
      </c>
      <c r="BE1856" s="89">
        <v>-99</v>
      </c>
      <c r="BF1856" s="89">
        <v>-99</v>
      </c>
      <c r="BG1856" s="89">
        <v>-99</v>
      </c>
      <c r="BH1856" s="89">
        <v>-99</v>
      </c>
      <c r="BI1856" s="89">
        <v>-99</v>
      </c>
      <c r="BJ1856" s="89">
        <v>-99</v>
      </c>
      <c r="BK1856" s="89">
        <v>-99</v>
      </c>
      <c r="BL1856" s="89">
        <v>-99</v>
      </c>
      <c r="BM1856" s="89">
        <v>-99</v>
      </c>
      <c r="BN1856" s="89">
        <v>-99</v>
      </c>
      <c r="BO1856" s="89">
        <v>-99</v>
      </c>
      <c r="BP1856" s="89">
        <v>-99</v>
      </c>
      <c r="BQ1856" s="89">
        <v>-99</v>
      </c>
      <c r="BR1856" s="89">
        <v>-99</v>
      </c>
      <c r="BS1856" s="89">
        <v>-99</v>
      </c>
      <c r="BT1856" s="89">
        <v>-99</v>
      </c>
      <c r="BU1856" s="89">
        <v>-99</v>
      </c>
      <c r="BV1856" s="89">
        <v>-99</v>
      </c>
      <c r="BW1856" s="89">
        <v>-99</v>
      </c>
      <c r="BX1856" s="89">
        <v>-99</v>
      </c>
      <c r="BY1856" s="89">
        <v>-99</v>
      </c>
      <c r="BZ1856" s="89">
        <v>-99</v>
      </c>
      <c r="CA1856" s="89">
        <v>-99</v>
      </c>
      <c r="CB1856" s="89">
        <v>-99</v>
      </c>
      <c r="CC1856" s="89">
        <v>-99</v>
      </c>
      <c r="CD1856" s="89">
        <v>-99</v>
      </c>
      <c r="CE1856" s="89">
        <v>-99</v>
      </c>
      <c r="CF1856" s="89">
        <v>-99</v>
      </c>
      <c r="CG1856" s="89">
        <v>-99</v>
      </c>
      <c r="CH1856" s="89">
        <v>-99</v>
      </c>
      <c r="CI1856" s="89">
        <v>-99</v>
      </c>
      <c r="CJ1856" s="89">
        <v>-99</v>
      </c>
      <c r="CK1856" s="89">
        <v>-99</v>
      </c>
      <c r="CL1856" s="89">
        <v>-99</v>
      </c>
      <c r="CM1856" s="89">
        <v>-99</v>
      </c>
      <c r="CN1856" s="89">
        <v>-99</v>
      </c>
      <c r="CO1856" s="89">
        <v>-99</v>
      </c>
      <c r="CP1856" s="89">
        <v>-99</v>
      </c>
      <c r="CQ1856" s="89">
        <v>-99</v>
      </c>
      <c r="CR1856" s="89">
        <v>-99</v>
      </c>
      <c r="CS1856" s="89">
        <v>-99</v>
      </c>
      <c r="CT1856" s="89">
        <v>-99</v>
      </c>
      <c r="CU1856" s="86">
        <v>-99</v>
      </c>
      <c r="CV1856" s="86">
        <v>-0.31950000000000001</v>
      </c>
      <c r="CW1856" s="86">
        <v>31</v>
      </c>
      <c r="CX1856" s="86">
        <v>2</v>
      </c>
      <c r="CY1856" s="86">
        <v>-0.2281</v>
      </c>
      <c r="CZ1856" s="86">
        <v>40</v>
      </c>
      <c r="DA1856" s="86">
        <v>2</v>
      </c>
      <c r="DB1856" s="86">
        <v>-0.6835</v>
      </c>
      <c r="DC1856" s="86">
        <v>17</v>
      </c>
      <c r="DD1856" s="86">
        <v>-99</v>
      </c>
      <c r="DE1856" s="86">
        <v>-99</v>
      </c>
      <c r="DF1856" s="86">
        <v>-99</v>
      </c>
      <c r="DG1856" s="86">
        <v>-99</v>
      </c>
      <c r="DH1856" s="86">
        <v>-99</v>
      </c>
    </row>
    <row r="1857" spans="1:112" x14ac:dyDescent="0.2">
      <c r="A1857" s="85">
        <f>IF(ISERROR(SEARCH('School Lookup'!$F$3,Data!J1857)),A1856,A1856+1)</f>
        <v>0</v>
      </c>
      <c r="B1857" s="85">
        <f>IF(I1857='School Lookup'!$G$13,1,0)</f>
        <v>0</v>
      </c>
      <c r="C1857" s="85">
        <f t="shared" si="28"/>
        <v>1855</v>
      </c>
      <c r="D1857" s="86" t="s">
        <v>6478</v>
      </c>
      <c r="E1857" s="86" t="s">
        <v>6838</v>
      </c>
      <c r="F1857" s="86" t="s">
        <v>2086</v>
      </c>
      <c r="G1857" s="86" t="s">
        <v>3083</v>
      </c>
      <c r="H1857" s="86" t="s">
        <v>1865</v>
      </c>
      <c r="I1857" s="86" t="s">
        <v>4560</v>
      </c>
      <c r="J1857" s="86" t="s">
        <v>1918</v>
      </c>
      <c r="K1857" s="86" t="s">
        <v>36</v>
      </c>
      <c r="L1857" s="86">
        <v>1</v>
      </c>
      <c r="M1857" s="86">
        <v>-99</v>
      </c>
      <c r="N1857" s="89">
        <v>-99</v>
      </c>
      <c r="O1857" s="89">
        <v>-99</v>
      </c>
      <c r="P1857" s="89">
        <v>-99</v>
      </c>
      <c r="Q1857" s="89">
        <v>-99</v>
      </c>
      <c r="R1857" s="89">
        <v>-99</v>
      </c>
      <c r="S1857" s="89">
        <v>-99</v>
      </c>
      <c r="T1857" s="89">
        <v>-99</v>
      </c>
      <c r="U1857" s="89">
        <v>-99</v>
      </c>
      <c r="V1857" s="89">
        <v>-99</v>
      </c>
      <c r="W1857" s="89">
        <v>-99</v>
      </c>
      <c r="X1857" s="89">
        <v>-99</v>
      </c>
      <c r="Y1857" s="89">
        <v>-99</v>
      </c>
      <c r="Z1857" s="89">
        <v>-99</v>
      </c>
      <c r="AA1857" s="89">
        <v>-99</v>
      </c>
      <c r="AB1857" s="89">
        <v>-99</v>
      </c>
      <c r="AC1857" s="89">
        <v>-99</v>
      </c>
      <c r="AD1857" s="89">
        <v>-99</v>
      </c>
      <c r="AE1857" s="89">
        <v>-99</v>
      </c>
      <c r="AF1857" s="89">
        <v>-99</v>
      </c>
      <c r="AG1857" s="89">
        <v>-99</v>
      </c>
      <c r="AH1857" s="89">
        <v>-99</v>
      </c>
      <c r="AI1857" s="89">
        <v>-99</v>
      </c>
      <c r="AJ1857" s="89">
        <v>-99</v>
      </c>
      <c r="AK1857" s="89">
        <v>-99</v>
      </c>
      <c r="AL1857" s="89">
        <v>-99</v>
      </c>
      <c r="AM1857" s="89">
        <v>-99</v>
      </c>
      <c r="AN1857" s="89">
        <v>-99</v>
      </c>
      <c r="AO1857" s="89">
        <v>-99</v>
      </c>
      <c r="AP1857" s="89">
        <v>-99</v>
      </c>
      <c r="AQ1857" s="89">
        <v>-99</v>
      </c>
      <c r="AR1857" s="89">
        <v>-99</v>
      </c>
      <c r="AS1857" s="89">
        <v>-99</v>
      </c>
      <c r="AT1857" s="89">
        <v>-99</v>
      </c>
      <c r="AU1857" s="89">
        <v>-99</v>
      </c>
      <c r="AV1857" s="89">
        <v>-99</v>
      </c>
      <c r="AW1857" s="89">
        <v>-99</v>
      </c>
      <c r="AX1857" s="89">
        <v>-99</v>
      </c>
      <c r="AY1857" s="89">
        <v>-99</v>
      </c>
      <c r="AZ1857" s="89">
        <v>-99</v>
      </c>
      <c r="BA1857" s="89">
        <v>1</v>
      </c>
      <c r="BB1857" s="89">
        <v>-0.125607476635514</v>
      </c>
      <c r="BC1857" s="89">
        <v>-5.81714537408516E-2</v>
      </c>
      <c r="BD1857" s="89">
        <v>49.7727</v>
      </c>
      <c r="BE1857" s="89">
        <v>0.14787939398003599</v>
      </c>
      <c r="BF1857" s="89">
        <v>50.467299065420598</v>
      </c>
      <c r="BG1857" s="89">
        <v>4.48539701195921E-2</v>
      </c>
      <c r="BH1857" s="89">
        <v>5.8198035580594699E-2</v>
      </c>
      <c r="BI1857" s="89">
        <v>0.25</v>
      </c>
      <c r="BJ1857" s="89">
        <v>1.4549508895148699E-2</v>
      </c>
      <c r="BK1857" s="89">
        <v>1</v>
      </c>
      <c r="BL1857" s="89">
        <v>-0.298628037383178</v>
      </c>
      <c r="BM1857" s="89">
        <v>-0.54492513108016705</v>
      </c>
      <c r="BN1857" s="89">
        <v>39.045499999999997</v>
      </c>
      <c r="BO1857" s="89">
        <v>-1.0789989149701</v>
      </c>
      <c r="BP1857" s="89">
        <v>60.747652336448603</v>
      </c>
      <c r="BQ1857" s="89">
        <v>-0.81196202302513198</v>
      </c>
      <c r="BR1857" s="89">
        <v>-0.83986710313277702</v>
      </c>
      <c r="BS1857" s="89">
        <v>0.25</v>
      </c>
      <c r="BT1857" s="89">
        <v>-0.209966775783194</v>
      </c>
      <c r="BU1857" s="89">
        <v>1</v>
      </c>
      <c r="BV1857" s="89">
        <v>-5.7560747663551399E-3</v>
      </c>
      <c r="BW1857" s="89">
        <v>0.14389438232309501</v>
      </c>
      <c r="BX1857" s="89">
        <v>46.204500000000003</v>
      </c>
      <c r="BY1857" s="89">
        <v>-0.29979003336447402</v>
      </c>
      <c r="BZ1857" s="89">
        <v>47.663545794392498</v>
      </c>
      <c r="CA1857" s="89">
        <v>-7.7947825520689198E-2</v>
      </c>
      <c r="CB1857" s="89">
        <v>-7.2315401288188697E-2</v>
      </c>
      <c r="CC1857" s="89">
        <v>0.25</v>
      </c>
      <c r="CD1857" s="89">
        <v>-1.8078850322047198E-2</v>
      </c>
      <c r="CE1857" s="89">
        <v>1</v>
      </c>
      <c r="CF1857" s="89">
        <v>-0.20681121495327101</v>
      </c>
      <c r="CG1857" s="89">
        <v>-0.30911923922857898</v>
      </c>
      <c r="CH1857" s="89">
        <v>40.108699999999999</v>
      </c>
      <c r="CI1857" s="89">
        <v>-1.04855642652981</v>
      </c>
      <c r="CJ1857" s="89">
        <v>45.794401869158897</v>
      </c>
      <c r="CK1857" s="89">
        <v>-0.67883783287919497</v>
      </c>
      <c r="CL1857" s="89">
        <v>-0.72539840140123502</v>
      </c>
      <c r="CM1857" s="89">
        <v>0.25</v>
      </c>
      <c r="CN1857" s="89">
        <v>-0.181349600350309</v>
      </c>
      <c r="CO1857" s="89">
        <v>95.715000000000003</v>
      </c>
      <c r="CP1857" s="89">
        <v>0.62909999999999999</v>
      </c>
      <c r="CQ1857" s="89">
        <v>-4.13</v>
      </c>
      <c r="CR1857" s="89">
        <v>-0.77859999999999996</v>
      </c>
      <c r="CS1857" s="89">
        <v>0.62909999999999999</v>
      </c>
      <c r="CT1857" s="89">
        <v>0.35780000000000001</v>
      </c>
      <c r="CU1857" s="86" t="s">
        <v>6988</v>
      </c>
      <c r="CV1857" s="86">
        <v>-0.3196</v>
      </c>
      <c r="CW1857" s="86">
        <v>31</v>
      </c>
      <c r="CX1857" s="86">
        <v>2</v>
      </c>
      <c r="CY1857" s="86">
        <v>0.23830000000000001</v>
      </c>
      <c r="CZ1857" s="86">
        <v>64</v>
      </c>
      <c r="DA1857" s="86">
        <v>4</v>
      </c>
      <c r="DB1857" s="86">
        <v>-0.56989999999999996</v>
      </c>
      <c r="DC1857" s="86">
        <v>21</v>
      </c>
      <c r="DD1857" s="86">
        <v>-99</v>
      </c>
      <c r="DE1857" s="86">
        <v>-99</v>
      </c>
      <c r="DF1857" s="86">
        <v>-99</v>
      </c>
      <c r="DG1857" s="86">
        <v>-99</v>
      </c>
      <c r="DH1857" s="86">
        <v>-99</v>
      </c>
    </row>
    <row r="1858" spans="1:112" x14ac:dyDescent="0.2">
      <c r="A1858" s="85">
        <f>IF(ISERROR(SEARCH('School Lookup'!$F$3,Data!J1858)),A1857,A1857+1)</f>
        <v>0</v>
      </c>
      <c r="B1858" s="85">
        <f>IF(I1858='School Lookup'!$G$13,1,0)</f>
        <v>0</v>
      </c>
      <c r="C1858" s="85">
        <f t="shared" si="28"/>
        <v>1856</v>
      </c>
      <c r="D1858" s="86" t="s">
        <v>6478</v>
      </c>
      <c r="E1858" s="86" t="s">
        <v>6629</v>
      </c>
      <c r="F1858" s="86" t="s">
        <v>2759</v>
      </c>
      <c r="G1858" s="86" t="s">
        <v>2930</v>
      </c>
      <c r="H1858" s="86" t="s">
        <v>728</v>
      </c>
      <c r="I1858" s="86" t="s">
        <v>5679</v>
      </c>
      <c r="J1858" s="86" t="s">
        <v>787</v>
      </c>
      <c r="K1858" s="86" t="s">
        <v>26</v>
      </c>
      <c r="L1858" s="86">
        <v>1</v>
      </c>
      <c r="M1858" s="86">
        <v>1</v>
      </c>
      <c r="N1858" s="89">
        <v>-0.36789637305699502</v>
      </c>
      <c r="O1858" s="89">
        <v>-0.70232420749430702</v>
      </c>
      <c r="P1858" s="89">
        <v>57.0976</v>
      </c>
      <c r="Q1858" s="89">
        <v>0.77024320637217902</v>
      </c>
      <c r="R1858" s="89">
        <v>52.590677202072499</v>
      </c>
      <c r="S1858" s="89">
        <v>3.39594994389361E-2</v>
      </c>
      <c r="T1858" s="89">
        <v>3.8418605328025102E-2</v>
      </c>
      <c r="U1858" s="89">
        <v>0.38369781312127199</v>
      </c>
      <c r="V1858" s="89">
        <v>1.47411348475325E-2</v>
      </c>
      <c r="W1858" s="89">
        <v>1</v>
      </c>
      <c r="X1858" s="89">
        <v>-0.26025529715762302</v>
      </c>
      <c r="Y1858" s="89">
        <v>-0.52363553659690598</v>
      </c>
      <c r="Z1858" s="89">
        <v>51.801699999999997</v>
      </c>
      <c r="AA1858" s="89">
        <v>0.24615537208695201</v>
      </c>
      <c r="AB1858" s="89">
        <v>54.263544186046502</v>
      </c>
      <c r="AC1858" s="89">
        <v>-0.138740082254977</v>
      </c>
      <c r="AD1858" s="89">
        <v>-0.160172172134875</v>
      </c>
      <c r="AE1858" s="89">
        <v>0.384691848906561</v>
      </c>
      <c r="AF1858" s="89">
        <v>-6.16169290419449E-2</v>
      </c>
      <c r="AG1858" s="89">
        <v>1</v>
      </c>
      <c r="AH1858" s="89">
        <v>-0.70060390625000002</v>
      </c>
      <c r="AI1858" s="89">
        <v>-1.45073127051106</v>
      </c>
      <c r="AJ1858" s="89">
        <v>-99</v>
      </c>
      <c r="AK1858" s="89">
        <v>-99</v>
      </c>
      <c r="AL1858" s="89">
        <v>52.343768750000002</v>
      </c>
      <c r="AM1858" s="89">
        <v>-1.45073127051106</v>
      </c>
      <c r="AN1858" s="89">
        <v>-1.56725778935797</v>
      </c>
      <c r="AO1858" s="89">
        <v>0.12723658051689901</v>
      </c>
      <c r="AP1858" s="89">
        <v>-0.19941252190638101</v>
      </c>
      <c r="AQ1858" s="89">
        <v>1</v>
      </c>
      <c r="AR1858" s="89">
        <v>-0.31356000000000001</v>
      </c>
      <c r="AS1858" s="89">
        <v>-0.63481516601525401</v>
      </c>
      <c r="AT1858" s="89">
        <v>-99</v>
      </c>
      <c r="AU1858" s="89">
        <v>-99</v>
      </c>
      <c r="AV1858" s="89">
        <v>51.428574285714298</v>
      </c>
      <c r="AW1858" s="89">
        <v>-0.63481516601525401</v>
      </c>
      <c r="AX1858" s="89">
        <v>-0.70817911449875703</v>
      </c>
      <c r="AY1858" s="89">
        <v>0.104373757455268</v>
      </c>
      <c r="AZ1858" s="89">
        <v>-7.3915315131580006E-2</v>
      </c>
      <c r="BA1858" s="89">
        <v>-99</v>
      </c>
      <c r="BB1858" s="89">
        <v>-99</v>
      </c>
      <c r="BC1858" s="89">
        <v>-99</v>
      </c>
      <c r="BD1858" s="89">
        <v>-99</v>
      </c>
      <c r="BE1858" s="89">
        <v>-99</v>
      </c>
      <c r="BF1858" s="89">
        <v>-99</v>
      </c>
      <c r="BG1858" s="89">
        <v>-99</v>
      </c>
      <c r="BH1858" s="89">
        <v>-99</v>
      </c>
      <c r="BI1858" s="89">
        <v>-99</v>
      </c>
      <c r="BJ1858" s="89">
        <v>-99</v>
      </c>
      <c r="BK1858" s="89">
        <v>-99</v>
      </c>
      <c r="BL1858" s="89">
        <v>-99</v>
      </c>
      <c r="BM1858" s="89">
        <v>-99</v>
      </c>
      <c r="BN1858" s="89">
        <v>-99</v>
      </c>
      <c r="BO1858" s="89">
        <v>-99</v>
      </c>
      <c r="BP1858" s="89">
        <v>-99</v>
      </c>
      <c r="BQ1858" s="89">
        <v>-99</v>
      </c>
      <c r="BR1858" s="89">
        <v>-99</v>
      </c>
      <c r="BS1858" s="89">
        <v>-99</v>
      </c>
      <c r="BT1858" s="89">
        <v>-99</v>
      </c>
      <c r="BU1858" s="89">
        <v>-99</v>
      </c>
      <c r="BV1858" s="89">
        <v>-99</v>
      </c>
      <c r="BW1858" s="89">
        <v>-99</v>
      </c>
      <c r="BX1858" s="89">
        <v>-99</v>
      </c>
      <c r="BY1858" s="89">
        <v>-99</v>
      </c>
      <c r="BZ1858" s="89">
        <v>-99</v>
      </c>
      <c r="CA1858" s="89">
        <v>-99</v>
      </c>
      <c r="CB1858" s="89">
        <v>-99</v>
      </c>
      <c r="CC1858" s="89">
        <v>-99</v>
      </c>
      <c r="CD1858" s="89">
        <v>-99</v>
      </c>
      <c r="CE1858" s="89">
        <v>-99</v>
      </c>
      <c r="CF1858" s="89">
        <v>-99</v>
      </c>
      <c r="CG1858" s="89">
        <v>-99</v>
      </c>
      <c r="CH1858" s="89">
        <v>-99</v>
      </c>
      <c r="CI1858" s="89">
        <v>-99</v>
      </c>
      <c r="CJ1858" s="89">
        <v>-99</v>
      </c>
      <c r="CK1858" s="89">
        <v>-99</v>
      </c>
      <c r="CL1858" s="89">
        <v>-99</v>
      </c>
      <c r="CM1858" s="89">
        <v>-99</v>
      </c>
      <c r="CN1858" s="89">
        <v>-99</v>
      </c>
      <c r="CO1858" s="89">
        <v>-99</v>
      </c>
      <c r="CP1858" s="89">
        <v>-99</v>
      </c>
      <c r="CQ1858" s="89">
        <v>-99</v>
      </c>
      <c r="CR1858" s="89">
        <v>-99</v>
      </c>
      <c r="CS1858" s="89">
        <v>-99</v>
      </c>
      <c r="CT1858" s="89">
        <v>-99</v>
      </c>
      <c r="CU1858" s="86">
        <v>-99</v>
      </c>
      <c r="CV1858" s="86">
        <v>-0.32019999999999998</v>
      </c>
      <c r="CW1858" s="86">
        <v>31</v>
      </c>
      <c r="CX1858" s="86">
        <v>2</v>
      </c>
      <c r="CY1858" s="86">
        <v>-0.2833</v>
      </c>
      <c r="CZ1858" s="86">
        <v>37</v>
      </c>
      <c r="DA1858" s="86">
        <v>2</v>
      </c>
      <c r="DB1858" s="86">
        <v>0.39019999999999999</v>
      </c>
      <c r="DC1858" s="86">
        <v>68</v>
      </c>
      <c r="DD1858" s="86">
        <v>-99</v>
      </c>
      <c r="DE1858" s="86">
        <v>-99</v>
      </c>
      <c r="DF1858" s="86">
        <v>-99</v>
      </c>
      <c r="DG1858" s="86">
        <v>-99</v>
      </c>
      <c r="DH1858" s="86">
        <v>-99</v>
      </c>
    </row>
    <row r="1859" spans="1:112" x14ac:dyDescent="0.2">
      <c r="A1859" s="85">
        <f>IF(ISERROR(SEARCH('School Lookup'!$F$3,Data!J1859)),A1858,A1858+1)</f>
        <v>0</v>
      </c>
      <c r="B1859" s="85">
        <f>IF(I1859='School Lookup'!$G$13,1,0)</f>
        <v>0</v>
      </c>
      <c r="C1859" s="85">
        <f t="shared" si="28"/>
        <v>1857</v>
      </c>
      <c r="D1859" s="86" t="s">
        <v>6478</v>
      </c>
      <c r="E1859" s="86" t="s">
        <v>6760</v>
      </c>
      <c r="F1859" s="86" t="s">
        <v>2767</v>
      </c>
      <c r="G1859" s="86" t="s">
        <v>2841</v>
      </c>
      <c r="H1859" s="86" t="s">
        <v>1446</v>
      </c>
      <c r="I1859" s="86" t="s">
        <v>3255</v>
      </c>
      <c r="J1859" s="86" t="s">
        <v>1579</v>
      </c>
      <c r="K1859" s="86" t="s">
        <v>26</v>
      </c>
      <c r="L1859" s="86">
        <v>1</v>
      </c>
      <c r="M1859" s="86">
        <v>1</v>
      </c>
      <c r="N1859" s="89">
        <v>8.6459269662921306E-2</v>
      </c>
      <c r="O1859" s="89">
        <v>0.28158244610743</v>
      </c>
      <c r="P1859" s="89">
        <v>45.074800000000003</v>
      </c>
      <c r="Q1859" s="89">
        <v>-0.50503216433404596</v>
      </c>
      <c r="R1859" s="89">
        <v>51.685348595505602</v>
      </c>
      <c r="S1859" s="89">
        <v>-0.111724859113308</v>
      </c>
      <c r="T1859" s="89">
        <v>-0.12688461300210799</v>
      </c>
      <c r="U1859" s="89">
        <v>0.37513171759747099</v>
      </c>
      <c r="V1859" s="89">
        <v>-4.7598442812171099E-2</v>
      </c>
      <c r="W1859" s="89">
        <v>1</v>
      </c>
      <c r="X1859" s="89">
        <v>-3.00349295774648E-2</v>
      </c>
      <c r="Y1859" s="89">
        <v>1.8339673514883199E-2</v>
      </c>
      <c r="Z1859" s="89">
        <v>39.271000000000001</v>
      </c>
      <c r="AA1859" s="89">
        <v>-1.3164600009263601</v>
      </c>
      <c r="AB1859" s="89">
        <v>50.985934366197199</v>
      </c>
      <c r="AC1859" s="89">
        <v>-0.64906016370574005</v>
      </c>
      <c r="AD1859" s="89">
        <v>-0.754364378806472</v>
      </c>
      <c r="AE1859" s="89">
        <v>0.374077976817703</v>
      </c>
      <c r="AF1859" s="89">
        <v>-0.28219110060726799</v>
      </c>
      <c r="AG1859" s="89">
        <v>1</v>
      </c>
      <c r="AH1859" s="89">
        <v>0.13828181818181801</v>
      </c>
      <c r="AI1859" s="89">
        <v>0.35463173811419701</v>
      </c>
      <c r="AJ1859" s="89">
        <v>-99</v>
      </c>
      <c r="AK1859" s="89">
        <v>-99</v>
      </c>
      <c r="AL1859" s="89">
        <v>65.454541818181795</v>
      </c>
      <c r="AM1859" s="89">
        <v>0.35463173811419701</v>
      </c>
      <c r="AN1859" s="89">
        <v>0.329354443542132</v>
      </c>
      <c r="AO1859" s="89">
        <v>0.115911485774499</v>
      </c>
      <c r="AP1859" s="89">
        <v>3.8175962897402001E-2</v>
      </c>
      <c r="AQ1859" s="89">
        <v>1</v>
      </c>
      <c r="AR1859" s="89">
        <v>-0.10547265625</v>
      </c>
      <c r="AS1859" s="89">
        <v>-0.16707310860430299</v>
      </c>
      <c r="AT1859" s="89">
        <v>-99</v>
      </c>
      <c r="AU1859" s="89">
        <v>-99</v>
      </c>
      <c r="AV1859" s="89">
        <v>44.531275000000001</v>
      </c>
      <c r="AW1859" s="89">
        <v>-0.16707310860430299</v>
      </c>
      <c r="AX1859" s="89">
        <v>-0.21527488204093201</v>
      </c>
      <c r="AY1859" s="89">
        <v>0.13487881981032701</v>
      </c>
      <c r="AZ1859" s="89">
        <v>-2.9036022024488201E-2</v>
      </c>
      <c r="BA1859" s="89">
        <v>-99</v>
      </c>
      <c r="BB1859" s="89">
        <v>-99</v>
      </c>
      <c r="BC1859" s="89">
        <v>-99</v>
      </c>
      <c r="BD1859" s="89">
        <v>-99</v>
      </c>
      <c r="BE1859" s="89">
        <v>-99</v>
      </c>
      <c r="BF1859" s="89">
        <v>-99</v>
      </c>
      <c r="BG1859" s="89">
        <v>-99</v>
      </c>
      <c r="BH1859" s="89">
        <v>-99</v>
      </c>
      <c r="BI1859" s="89">
        <v>-99</v>
      </c>
      <c r="BJ1859" s="89">
        <v>-99</v>
      </c>
      <c r="BK1859" s="89">
        <v>-99</v>
      </c>
      <c r="BL1859" s="89">
        <v>-99</v>
      </c>
      <c r="BM1859" s="89">
        <v>-99</v>
      </c>
      <c r="BN1859" s="89">
        <v>-99</v>
      </c>
      <c r="BO1859" s="89">
        <v>-99</v>
      </c>
      <c r="BP1859" s="89">
        <v>-99</v>
      </c>
      <c r="BQ1859" s="89">
        <v>-99</v>
      </c>
      <c r="BR1859" s="89">
        <v>-99</v>
      </c>
      <c r="BS1859" s="89">
        <v>-99</v>
      </c>
      <c r="BT1859" s="89">
        <v>-99</v>
      </c>
      <c r="BU1859" s="89">
        <v>-99</v>
      </c>
      <c r="BV1859" s="89">
        <v>-99</v>
      </c>
      <c r="BW1859" s="89">
        <v>-99</v>
      </c>
      <c r="BX1859" s="89">
        <v>-99</v>
      </c>
      <c r="BY1859" s="89">
        <v>-99</v>
      </c>
      <c r="BZ1859" s="89">
        <v>-99</v>
      </c>
      <c r="CA1859" s="89">
        <v>-99</v>
      </c>
      <c r="CB1859" s="89">
        <v>-99</v>
      </c>
      <c r="CC1859" s="89">
        <v>-99</v>
      </c>
      <c r="CD1859" s="89">
        <v>-99</v>
      </c>
      <c r="CE1859" s="89">
        <v>-99</v>
      </c>
      <c r="CF1859" s="89">
        <v>-99</v>
      </c>
      <c r="CG1859" s="89">
        <v>-99</v>
      </c>
      <c r="CH1859" s="89">
        <v>-99</v>
      </c>
      <c r="CI1859" s="89">
        <v>-99</v>
      </c>
      <c r="CJ1859" s="89">
        <v>-99</v>
      </c>
      <c r="CK1859" s="89">
        <v>-99</v>
      </c>
      <c r="CL1859" s="89">
        <v>-99</v>
      </c>
      <c r="CM1859" s="89">
        <v>-99</v>
      </c>
      <c r="CN1859" s="89">
        <v>-99</v>
      </c>
      <c r="CO1859" s="89">
        <v>-99</v>
      </c>
      <c r="CP1859" s="89">
        <v>-99</v>
      </c>
      <c r="CQ1859" s="89">
        <v>-99</v>
      </c>
      <c r="CR1859" s="89">
        <v>-99</v>
      </c>
      <c r="CS1859" s="89">
        <v>-99</v>
      </c>
      <c r="CT1859" s="89">
        <v>-99</v>
      </c>
      <c r="CU1859" s="86">
        <v>-99</v>
      </c>
      <c r="CV1859" s="86">
        <v>-0.3206</v>
      </c>
      <c r="CW1859" s="86">
        <v>31</v>
      </c>
      <c r="CX1859" s="86">
        <v>2</v>
      </c>
      <c r="CY1859" s="86">
        <v>-0.2016</v>
      </c>
      <c r="CZ1859" s="86">
        <v>41</v>
      </c>
      <c r="DA1859" s="86">
        <v>2</v>
      </c>
      <c r="DB1859" s="86">
        <v>-0.68189999999999995</v>
      </c>
      <c r="DC1859" s="86">
        <v>17</v>
      </c>
      <c r="DD1859" s="86">
        <v>-99</v>
      </c>
      <c r="DE1859" s="86">
        <v>-99</v>
      </c>
      <c r="DF1859" s="86">
        <v>-99</v>
      </c>
      <c r="DG1859" s="86">
        <v>-99</v>
      </c>
      <c r="DH1859" s="86">
        <v>-99</v>
      </c>
    </row>
    <row r="1860" spans="1:112" x14ac:dyDescent="0.2">
      <c r="A1860" s="85">
        <f>IF(ISERROR(SEARCH('School Lookup'!$F$3,Data!J1860)),A1859,A1859+1)</f>
        <v>0</v>
      </c>
      <c r="B1860" s="85">
        <f>IF(I1860='School Lookup'!$G$13,1,0)</f>
        <v>0</v>
      </c>
      <c r="C1860" s="85">
        <f t="shared" ref="C1860:C1923" si="29">C1859+1</f>
        <v>1858</v>
      </c>
      <c r="D1860" s="86" t="s">
        <v>6478</v>
      </c>
      <c r="E1860" s="86" t="s">
        <v>6838</v>
      </c>
      <c r="F1860" s="86" t="s">
        <v>2086</v>
      </c>
      <c r="G1860" s="86" t="s">
        <v>2814</v>
      </c>
      <c r="H1860" s="86" t="s">
        <v>1193</v>
      </c>
      <c r="I1860" s="86" t="s">
        <v>4661</v>
      </c>
      <c r="J1860" s="86" t="s">
        <v>2108</v>
      </c>
      <c r="K1860" s="86" t="s">
        <v>130</v>
      </c>
      <c r="L1860" s="86">
        <v>1</v>
      </c>
      <c r="M1860" s="86">
        <v>1</v>
      </c>
      <c r="N1860" s="89">
        <v>2.06419466975666E-2</v>
      </c>
      <c r="O1860" s="89">
        <v>0.13905510430926399</v>
      </c>
      <c r="P1860" s="89">
        <v>45.557099999999998</v>
      </c>
      <c r="Q1860" s="89">
        <v>-0.45387392238611302</v>
      </c>
      <c r="R1860" s="89">
        <v>48.5515720741599</v>
      </c>
      <c r="S1860" s="89">
        <v>-0.15740940903842399</v>
      </c>
      <c r="T1860" s="89">
        <v>-0.178721359277634</v>
      </c>
      <c r="U1860" s="89">
        <v>0.37587108013937298</v>
      </c>
      <c r="V1860" s="89">
        <v>-6.7176190355661095E-2</v>
      </c>
      <c r="W1860" s="89">
        <v>1</v>
      </c>
      <c r="X1860" s="89">
        <v>-5.8388991888760101E-2</v>
      </c>
      <c r="Y1860" s="89">
        <v>-4.8410280193432902E-2</v>
      </c>
      <c r="Z1860" s="89">
        <v>45.77</v>
      </c>
      <c r="AA1860" s="89">
        <v>-0.50601546796223995</v>
      </c>
      <c r="AB1860" s="89">
        <v>48.5515414831981</v>
      </c>
      <c r="AC1860" s="89">
        <v>-0.27721287407783601</v>
      </c>
      <c r="AD1860" s="89">
        <v>-0.32140324402076498</v>
      </c>
      <c r="AE1860" s="89">
        <v>0.37587108013937298</v>
      </c>
      <c r="AF1860" s="89">
        <v>-0.12080618449038399</v>
      </c>
      <c r="AG1860" s="89">
        <v>1</v>
      </c>
      <c r="AH1860" s="89">
        <v>-0.26536701030927801</v>
      </c>
      <c r="AI1860" s="89">
        <v>-0.51405948192810302</v>
      </c>
      <c r="AJ1860" s="89">
        <v>-99</v>
      </c>
      <c r="AK1860" s="89">
        <v>-99</v>
      </c>
      <c r="AL1860" s="89">
        <v>45.704490721649499</v>
      </c>
      <c r="AM1860" s="89">
        <v>-0.51405948192810302</v>
      </c>
      <c r="AN1860" s="89">
        <v>-0.58324340335832503</v>
      </c>
      <c r="AO1860" s="89">
        <v>0.12674216027874599</v>
      </c>
      <c r="AP1860" s="89">
        <v>-7.3921528909961995E-2</v>
      </c>
      <c r="AQ1860" s="89">
        <v>1</v>
      </c>
      <c r="AR1860" s="89">
        <v>-0.221564516129032</v>
      </c>
      <c r="AS1860" s="89">
        <v>-0.42802624688704599</v>
      </c>
      <c r="AT1860" s="89">
        <v>-99</v>
      </c>
      <c r="AU1860" s="89">
        <v>-99</v>
      </c>
      <c r="AV1860" s="89">
        <v>43.010776344085997</v>
      </c>
      <c r="AW1860" s="89">
        <v>-0.42802624688704599</v>
      </c>
      <c r="AX1860" s="89">
        <v>-0.49026598941468702</v>
      </c>
      <c r="AY1860" s="89">
        <v>0.121515679442509</v>
      </c>
      <c r="AZ1860" s="89">
        <v>-5.9575004811279503E-2</v>
      </c>
      <c r="BA1860" s="89">
        <v>-99</v>
      </c>
      <c r="BB1860" s="89">
        <v>-99</v>
      </c>
      <c r="BC1860" s="89">
        <v>-99</v>
      </c>
      <c r="BD1860" s="89">
        <v>-99</v>
      </c>
      <c r="BE1860" s="89">
        <v>-99</v>
      </c>
      <c r="BF1860" s="89">
        <v>-99</v>
      </c>
      <c r="BG1860" s="89">
        <v>-99</v>
      </c>
      <c r="BH1860" s="89">
        <v>-99</v>
      </c>
      <c r="BI1860" s="89">
        <v>-99</v>
      </c>
      <c r="BJ1860" s="89">
        <v>-99</v>
      </c>
      <c r="BK1860" s="89">
        <v>-99</v>
      </c>
      <c r="BL1860" s="89">
        <v>-99</v>
      </c>
      <c r="BM1860" s="89">
        <v>-99</v>
      </c>
      <c r="BN1860" s="89">
        <v>-99</v>
      </c>
      <c r="BO1860" s="89">
        <v>-99</v>
      </c>
      <c r="BP1860" s="89">
        <v>-99</v>
      </c>
      <c r="BQ1860" s="89">
        <v>-99</v>
      </c>
      <c r="BR1860" s="89">
        <v>-99</v>
      </c>
      <c r="BS1860" s="89">
        <v>-99</v>
      </c>
      <c r="BT1860" s="89">
        <v>-99</v>
      </c>
      <c r="BU1860" s="89">
        <v>-99</v>
      </c>
      <c r="BV1860" s="89">
        <v>-99</v>
      </c>
      <c r="BW1860" s="89">
        <v>-99</v>
      </c>
      <c r="BX1860" s="89">
        <v>-99</v>
      </c>
      <c r="BY1860" s="89">
        <v>-99</v>
      </c>
      <c r="BZ1860" s="89">
        <v>-99</v>
      </c>
      <c r="CA1860" s="89">
        <v>-99</v>
      </c>
      <c r="CB1860" s="89">
        <v>-99</v>
      </c>
      <c r="CC1860" s="89">
        <v>-99</v>
      </c>
      <c r="CD1860" s="89">
        <v>-99</v>
      </c>
      <c r="CE1860" s="89">
        <v>-99</v>
      </c>
      <c r="CF1860" s="89">
        <v>-99</v>
      </c>
      <c r="CG1860" s="89">
        <v>-99</v>
      </c>
      <c r="CH1860" s="89">
        <v>-99</v>
      </c>
      <c r="CI1860" s="89">
        <v>-99</v>
      </c>
      <c r="CJ1860" s="89">
        <v>-99</v>
      </c>
      <c r="CK1860" s="89">
        <v>-99</v>
      </c>
      <c r="CL1860" s="89">
        <v>-99</v>
      </c>
      <c r="CM1860" s="89">
        <v>-99</v>
      </c>
      <c r="CN1860" s="89">
        <v>-99</v>
      </c>
      <c r="CO1860" s="89">
        <v>-99</v>
      </c>
      <c r="CP1860" s="89">
        <v>-99</v>
      </c>
      <c r="CQ1860" s="89">
        <v>-99</v>
      </c>
      <c r="CR1860" s="89">
        <v>-99</v>
      </c>
      <c r="CS1860" s="89">
        <v>-99</v>
      </c>
      <c r="CT1860" s="89">
        <v>-99</v>
      </c>
      <c r="CU1860" s="86">
        <v>-99</v>
      </c>
      <c r="CV1860" s="86">
        <v>-0.32150000000000001</v>
      </c>
      <c r="CW1860" s="86">
        <v>31</v>
      </c>
      <c r="CX1860" s="86">
        <v>2</v>
      </c>
      <c r="CY1860" s="86">
        <v>0.17510000000000001</v>
      </c>
      <c r="CZ1860" s="86">
        <v>60</v>
      </c>
      <c r="DA1860" s="86">
        <v>2</v>
      </c>
      <c r="DB1860" s="86">
        <v>-0.36080000000000001</v>
      </c>
      <c r="DC1860" s="86">
        <v>29</v>
      </c>
      <c r="DD1860" s="86">
        <v>-99</v>
      </c>
      <c r="DE1860" s="86">
        <v>-99</v>
      </c>
      <c r="DF1860" s="86">
        <v>-99</v>
      </c>
      <c r="DG1860" s="86">
        <v>-99</v>
      </c>
      <c r="DH1860" s="86">
        <v>-99</v>
      </c>
    </row>
    <row r="1861" spans="1:112" x14ac:dyDescent="0.2">
      <c r="A1861" s="85">
        <f>IF(ISERROR(SEARCH('School Lookup'!$F$3,Data!J1861)),A1860,A1860+1)</f>
        <v>0</v>
      </c>
      <c r="B1861" s="85">
        <f>IF(I1861='School Lookup'!$G$13,1,0)</f>
        <v>0</v>
      </c>
      <c r="C1861" s="85">
        <f t="shared" si="29"/>
        <v>1859</v>
      </c>
      <c r="D1861" s="86" t="s">
        <v>6478</v>
      </c>
      <c r="E1861" s="86" t="s">
        <v>6490</v>
      </c>
      <c r="F1861" s="86" t="s">
        <v>2739</v>
      </c>
      <c r="G1861" s="86" t="s">
        <v>2978</v>
      </c>
      <c r="H1861" s="86" t="s">
        <v>127</v>
      </c>
      <c r="I1861" s="86" t="s">
        <v>3970</v>
      </c>
      <c r="J1861" s="86" t="s">
        <v>127</v>
      </c>
      <c r="K1861" s="86" t="s">
        <v>12</v>
      </c>
      <c r="L1861" s="86">
        <v>1</v>
      </c>
      <c r="M1861" s="86">
        <v>1</v>
      </c>
      <c r="N1861" s="89">
        <v>0.13561031390134501</v>
      </c>
      <c r="O1861" s="89">
        <v>0.38801897932216101</v>
      </c>
      <c r="P1861" s="89">
        <v>36.4634</v>
      </c>
      <c r="Q1861" s="89">
        <v>-1.4184555205655101</v>
      </c>
      <c r="R1861" s="89">
        <v>52.466370403587398</v>
      </c>
      <c r="S1861" s="89">
        <v>-0.51521827062167203</v>
      </c>
      <c r="T1861" s="89">
        <v>-0.58471522817702704</v>
      </c>
      <c r="U1861" s="89">
        <v>0.374789915966387</v>
      </c>
      <c r="V1861" s="89">
        <v>-0.219145371232735</v>
      </c>
      <c r="W1861" s="89">
        <v>1</v>
      </c>
      <c r="X1861" s="89">
        <v>7.3749775784753294E-2</v>
      </c>
      <c r="Y1861" s="89">
        <v>0.26266530849804198</v>
      </c>
      <c r="Z1861" s="89">
        <v>41.939799999999998</v>
      </c>
      <c r="AA1861" s="89">
        <v>-0.98365274295211402</v>
      </c>
      <c r="AB1861" s="89">
        <v>50.2241807174888</v>
      </c>
      <c r="AC1861" s="89">
        <v>-0.36049371722703599</v>
      </c>
      <c r="AD1861" s="89">
        <v>-0.41837146017172699</v>
      </c>
      <c r="AE1861" s="89">
        <v>0.374789915966387</v>
      </c>
      <c r="AF1861" s="89">
        <v>-0.156801404400496</v>
      </c>
      <c r="AG1861" s="89">
        <v>1</v>
      </c>
      <c r="AH1861" s="89">
        <v>3.1209722222222201E-2</v>
      </c>
      <c r="AI1861" s="89">
        <v>0.124202258065107</v>
      </c>
      <c r="AJ1861" s="89">
        <v>-99</v>
      </c>
      <c r="AK1861" s="89">
        <v>-99</v>
      </c>
      <c r="AL1861" s="89">
        <v>45.833316666666697</v>
      </c>
      <c r="AM1861" s="89">
        <v>0.124202258065107</v>
      </c>
      <c r="AN1861" s="89">
        <v>8.7278269058692695E-2</v>
      </c>
      <c r="AO1861" s="89">
        <v>0.121008403361345</v>
      </c>
      <c r="AP1861" s="89">
        <v>1.05614039869342E-2</v>
      </c>
      <c r="AQ1861" s="89">
        <v>1</v>
      </c>
      <c r="AR1861" s="89">
        <v>0.126874025974026</v>
      </c>
      <c r="AS1861" s="89">
        <v>0.35519947759701098</v>
      </c>
      <c r="AT1861" s="89">
        <v>-99</v>
      </c>
      <c r="AU1861" s="89">
        <v>-99</v>
      </c>
      <c r="AV1861" s="89">
        <v>55.844135064935102</v>
      </c>
      <c r="AW1861" s="89">
        <v>0.35519947759701098</v>
      </c>
      <c r="AX1861" s="89">
        <v>0.33509334796227203</v>
      </c>
      <c r="AY1861" s="89">
        <v>0.129411764705882</v>
      </c>
      <c r="AZ1861" s="89">
        <v>4.3365021500999898E-2</v>
      </c>
      <c r="BA1861" s="89">
        <v>-99</v>
      </c>
      <c r="BB1861" s="89">
        <v>-99</v>
      </c>
      <c r="BC1861" s="89">
        <v>-99</v>
      </c>
      <c r="BD1861" s="89">
        <v>-99</v>
      </c>
      <c r="BE1861" s="89">
        <v>-99</v>
      </c>
      <c r="BF1861" s="89">
        <v>-99</v>
      </c>
      <c r="BG1861" s="89">
        <v>-99</v>
      </c>
      <c r="BH1861" s="89">
        <v>-99</v>
      </c>
      <c r="BI1861" s="89">
        <v>-99</v>
      </c>
      <c r="BJ1861" s="89">
        <v>-99</v>
      </c>
      <c r="BK1861" s="89">
        <v>-99</v>
      </c>
      <c r="BL1861" s="89">
        <v>-99</v>
      </c>
      <c r="BM1861" s="89">
        <v>-99</v>
      </c>
      <c r="BN1861" s="89">
        <v>-99</v>
      </c>
      <c r="BO1861" s="89">
        <v>-99</v>
      </c>
      <c r="BP1861" s="89">
        <v>-99</v>
      </c>
      <c r="BQ1861" s="89">
        <v>-99</v>
      </c>
      <c r="BR1861" s="89">
        <v>-99</v>
      </c>
      <c r="BS1861" s="89">
        <v>-99</v>
      </c>
      <c r="BT1861" s="89">
        <v>-99</v>
      </c>
      <c r="BU1861" s="89">
        <v>-99</v>
      </c>
      <c r="BV1861" s="89">
        <v>-99</v>
      </c>
      <c r="BW1861" s="89">
        <v>-99</v>
      </c>
      <c r="BX1861" s="89">
        <v>-99</v>
      </c>
      <c r="BY1861" s="89">
        <v>-99</v>
      </c>
      <c r="BZ1861" s="89">
        <v>-99</v>
      </c>
      <c r="CA1861" s="89">
        <v>-99</v>
      </c>
      <c r="CB1861" s="89">
        <v>-99</v>
      </c>
      <c r="CC1861" s="89">
        <v>-99</v>
      </c>
      <c r="CD1861" s="89">
        <v>-99</v>
      </c>
      <c r="CE1861" s="89">
        <v>-99</v>
      </c>
      <c r="CF1861" s="89">
        <v>-99</v>
      </c>
      <c r="CG1861" s="89">
        <v>-99</v>
      </c>
      <c r="CH1861" s="89">
        <v>-99</v>
      </c>
      <c r="CI1861" s="89">
        <v>-99</v>
      </c>
      <c r="CJ1861" s="89">
        <v>-99</v>
      </c>
      <c r="CK1861" s="89">
        <v>-99</v>
      </c>
      <c r="CL1861" s="89">
        <v>-99</v>
      </c>
      <c r="CM1861" s="89">
        <v>-99</v>
      </c>
      <c r="CN1861" s="89">
        <v>-99</v>
      </c>
      <c r="CO1861" s="89">
        <v>-99</v>
      </c>
      <c r="CP1861" s="89">
        <v>-99</v>
      </c>
      <c r="CQ1861" s="89">
        <v>-99</v>
      </c>
      <c r="CR1861" s="89">
        <v>-99</v>
      </c>
      <c r="CS1861" s="89">
        <v>-99</v>
      </c>
      <c r="CT1861" s="89">
        <v>-99</v>
      </c>
      <c r="CU1861" s="86">
        <v>-99</v>
      </c>
      <c r="CV1861" s="86">
        <v>-0.32200000000000001</v>
      </c>
      <c r="CW1861" s="86">
        <v>31</v>
      </c>
      <c r="CX1861" s="86">
        <v>2</v>
      </c>
      <c r="CY1861" s="86">
        <v>-0.58489999999999998</v>
      </c>
      <c r="CZ1861" s="86">
        <v>24</v>
      </c>
      <c r="DA1861" s="86">
        <v>2</v>
      </c>
      <c r="DB1861" s="86">
        <v>-0.90029999999999999</v>
      </c>
      <c r="DC1861" s="86">
        <v>12</v>
      </c>
      <c r="DD1861" s="86">
        <v>-99</v>
      </c>
      <c r="DE1861" s="86">
        <v>-99</v>
      </c>
      <c r="DF1861" s="86">
        <v>-99</v>
      </c>
      <c r="DG1861" s="86">
        <v>-99</v>
      </c>
      <c r="DH1861" s="86">
        <v>-99</v>
      </c>
    </row>
    <row r="1862" spans="1:112" x14ac:dyDescent="0.2">
      <c r="A1862" s="85">
        <f>IF(ISERROR(SEARCH('School Lookup'!$F$3,Data!J1862)),A1861,A1861+1)</f>
        <v>0</v>
      </c>
      <c r="B1862" s="85">
        <f>IF(I1862='School Lookup'!$G$13,1,0)</f>
        <v>0</v>
      </c>
      <c r="C1862" s="85">
        <f t="shared" si="29"/>
        <v>1860</v>
      </c>
      <c r="D1862" s="86" t="s">
        <v>6478</v>
      </c>
      <c r="E1862" s="86" t="s">
        <v>6702</v>
      </c>
      <c r="F1862" s="86" t="s">
        <v>1150</v>
      </c>
      <c r="G1862" s="86" t="s">
        <v>3147</v>
      </c>
      <c r="H1862" s="86" t="s">
        <v>569</v>
      </c>
      <c r="I1862" s="86" t="s">
        <v>4881</v>
      </c>
      <c r="J1862" s="86" t="s">
        <v>1330</v>
      </c>
      <c r="K1862" s="86" t="s">
        <v>320</v>
      </c>
      <c r="L1862" s="86">
        <v>1</v>
      </c>
      <c r="M1862" s="86">
        <v>1</v>
      </c>
      <c r="N1862" s="89">
        <v>-0.110331451612903</v>
      </c>
      <c r="O1862" s="89">
        <v>-0.14456764827959301</v>
      </c>
      <c r="P1862" s="89">
        <v>47.127699999999997</v>
      </c>
      <c r="Q1862" s="89">
        <v>-0.287278162893216</v>
      </c>
      <c r="R1862" s="89">
        <v>45.967757258064502</v>
      </c>
      <c r="S1862" s="89">
        <v>-0.21592290558640501</v>
      </c>
      <c r="T1862" s="89">
        <v>-0.24511468654523899</v>
      </c>
      <c r="U1862" s="89">
        <v>0.40347071583514099</v>
      </c>
      <c r="V1862" s="89">
        <v>-9.8896598042113704E-2</v>
      </c>
      <c r="W1862" s="89">
        <v>1</v>
      </c>
      <c r="X1862" s="89">
        <v>-0.15047338709677399</v>
      </c>
      <c r="Y1862" s="89">
        <v>-0.26519153185008199</v>
      </c>
      <c r="Z1862" s="89">
        <v>47.723399999999998</v>
      </c>
      <c r="AA1862" s="89">
        <v>-0.26242070712332399</v>
      </c>
      <c r="AB1862" s="89">
        <v>48.118281720430097</v>
      </c>
      <c r="AC1862" s="89">
        <v>-0.26380611948670302</v>
      </c>
      <c r="AD1862" s="89">
        <v>-0.30579306252023802</v>
      </c>
      <c r="AE1862" s="89">
        <v>0.40347071583514099</v>
      </c>
      <c r="AF1862" s="89">
        <v>-0.123378545832461</v>
      </c>
      <c r="AG1862" s="89">
        <v>1</v>
      </c>
      <c r="AH1862" s="89">
        <v>-0.237292134831461</v>
      </c>
      <c r="AI1862" s="89">
        <v>-0.453639641438218</v>
      </c>
      <c r="AJ1862" s="89">
        <v>-99</v>
      </c>
      <c r="AK1862" s="89">
        <v>-99</v>
      </c>
      <c r="AL1862" s="89">
        <v>49.438203370786503</v>
      </c>
      <c r="AM1862" s="89">
        <v>-0.453639641438218</v>
      </c>
      <c r="AN1862" s="89">
        <v>-0.51976973737784804</v>
      </c>
      <c r="AO1862" s="89">
        <v>0.19305856832971799</v>
      </c>
      <c r="AP1862" s="89">
        <v>-0.100346001359281</v>
      </c>
      <c r="AQ1862" s="89">
        <v>-99</v>
      </c>
      <c r="AR1862" s="89">
        <v>-99</v>
      </c>
      <c r="AS1862" s="89">
        <v>-99</v>
      </c>
      <c r="AT1862" s="89">
        <v>-99</v>
      </c>
      <c r="AU1862" s="89">
        <v>-99</v>
      </c>
      <c r="AV1862" s="89">
        <v>-99</v>
      </c>
      <c r="AW1862" s="89">
        <v>-99</v>
      </c>
      <c r="AX1862" s="89">
        <v>-99</v>
      </c>
      <c r="AY1862" s="89">
        <v>-99</v>
      </c>
      <c r="AZ1862" s="89">
        <v>-99</v>
      </c>
      <c r="BA1862" s="89">
        <v>-99</v>
      </c>
      <c r="BB1862" s="89">
        <v>-99</v>
      </c>
      <c r="BC1862" s="89">
        <v>-99</v>
      </c>
      <c r="BD1862" s="89">
        <v>-99</v>
      </c>
      <c r="BE1862" s="89">
        <v>-99</v>
      </c>
      <c r="BF1862" s="89">
        <v>-99</v>
      </c>
      <c r="BG1862" s="89">
        <v>-99</v>
      </c>
      <c r="BH1862" s="89">
        <v>-99</v>
      </c>
      <c r="BI1862" s="89">
        <v>-99</v>
      </c>
      <c r="BJ1862" s="89">
        <v>-99</v>
      </c>
      <c r="BK1862" s="89">
        <v>-99</v>
      </c>
      <c r="BL1862" s="89">
        <v>-99</v>
      </c>
      <c r="BM1862" s="89">
        <v>-99</v>
      </c>
      <c r="BN1862" s="89">
        <v>-99</v>
      </c>
      <c r="BO1862" s="89">
        <v>-99</v>
      </c>
      <c r="BP1862" s="89">
        <v>-99</v>
      </c>
      <c r="BQ1862" s="89">
        <v>-99</v>
      </c>
      <c r="BR1862" s="89">
        <v>-99</v>
      </c>
      <c r="BS1862" s="89">
        <v>-99</v>
      </c>
      <c r="BT1862" s="89">
        <v>-99</v>
      </c>
      <c r="BU1862" s="89">
        <v>-99</v>
      </c>
      <c r="BV1862" s="89">
        <v>-99</v>
      </c>
      <c r="BW1862" s="89">
        <v>-99</v>
      </c>
      <c r="BX1862" s="89">
        <v>-99</v>
      </c>
      <c r="BY1862" s="89">
        <v>-99</v>
      </c>
      <c r="BZ1862" s="89">
        <v>-99</v>
      </c>
      <c r="CA1862" s="89">
        <v>-99</v>
      </c>
      <c r="CB1862" s="89">
        <v>-99</v>
      </c>
      <c r="CC1862" s="89">
        <v>-99</v>
      </c>
      <c r="CD1862" s="89">
        <v>-99</v>
      </c>
      <c r="CE1862" s="89">
        <v>-99</v>
      </c>
      <c r="CF1862" s="89">
        <v>-99</v>
      </c>
      <c r="CG1862" s="89">
        <v>-99</v>
      </c>
      <c r="CH1862" s="89">
        <v>-99</v>
      </c>
      <c r="CI1862" s="89">
        <v>-99</v>
      </c>
      <c r="CJ1862" s="89">
        <v>-99</v>
      </c>
      <c r="CK1862" s="89">
        <v>-99</v>
      </c>
      <c r="CL1862" s="89">
        <v>-99</v>
      </c>
      <c r="CM1862" s="89">
        <v>-99</v>
      </c>
      <c r="CN1862" s="89">
        <v>-99</v>
      </c>
      <c r="CO1862" s="89">
        <v>-99</v>
      </c>
      <c r="CP1862" s="89">
        <v>-99</v>
      </c>
      <c r="CQ1862" s="89">
        <v>-99</v>
      </c>
      <c r="CR1862" s="89">
        <v>-99</v>
      </c>
      <c r="CS1862" s="89">
        <v>-99</v>
      </c>
      <c r="CT1862" s="89">
        <v>-99</v>
      </c>
      <c r="CU1862" s="86">
        <v>-99</v>
      </c>
      <c r="CV1862" s="86">
        <v>-0.3226</v>
      </c>
      <c r="CW1862" s="86">
        <v>31</v>
      </c>
      <c r="CX1862" s="86">
        <v>2</v>
      </c>
      <c r="CY1862" s="86">
        <v>-2.4199999999999999E-2</v>
      </c>
      <c r="CZ1862" s="86">
        <v>50</v>
      </c>
      <c r="DA1862" s="86">
        <v>2</v>
      </c>
      <c r="DB1862" s="86">
        <v>-0.2218</v>
      </c>
      <c r="DC1862" s="86">
        <v>36</v>
      </c>
      <c r="DD1862" s="86">
        <v>-99</v>
      </c>
      <c r="DE1862" s="86">
        <v>-99</v>
      </c>
      <c r="DF1862" s="86">
        <v>-99</v>
      </c>
      <c r="DG1862" s="86">
        <v>-99</v>
      </c>
      <c r="DH1862" s="86">
        <v>-99</v>
      </c>
    </row>
    <row r="1863" spans="1:112" x14ac:dyDescent="0.2">
      <c r="A1863" s="85">
        <f>IF(ISERROR(SEARCH('School Lookup'!$F$3,Data!J1863)),A1862,A1862+1)</f>
        <v>0</v>
      </c>
      <c r="B1863" s="85">
        <f>IF(I1863='School Lookup'!$G$13,1,0)</f>
        <v>0</v>
      </c>
      <c r="C1863" s="85">
        <f t="shared" si="29"/>
        <v>1861</v>
      </c>
      <c r="D1863" s="86" t="s">
        <v>6478</v>
      </c>
      <c r="E1863" s="86" t="s">
        <v>6499</v>
      </c>
      <c r="F1863" s="86" t="s">
        <v>2742</v>
      </c>
      <c r="G1863" s="86" t="s">
        <v>2819</v>
      </c>
      <c r="H1863" s="86" t="s">
        <v>904</v>
      </c>
      <c r="I1863" s="86" t="s">
        <v>4443</v>
      </c>
      <c r="J1863" s="86" t="s">
        <v>1274</v>
      </c>
      <c r="K1863" s="86" t="s">
        <v>114</v>
      </c>
      <c r="L1863" s="86">
        <v>1</v>
      </c>
      <c r="M1863" s="86">
        <v>1</v>
      </c>
      <c r="N1863" s="89">
        <v>-0.15427361477572599</v>
      </c>
      <c r="O1863" s="89">
        <v>-0.239724355150747</v>
      </c>
      <c r="P1863" s="89">
        <v>40.884900000000002</v>
      </c>
      <c r="Q1863" s="89">
        <v>-0.94946077295450104</v>
      </c>
      <c r="R1863" s="89">
        <v>48.812672559366803</v>
      </c>
      <c r="S1863" s="89">
        <v>-0.59459256405262395</v>
      </c>
      <c r="T1863" s="89">
        <v>-0.67477861100828296</v>
      </c>
      <c r="U1863" s="89">
        <v>0.39810924369747902</v>
      </c>
      <c r="V1863" s="89">
        <v>-0.26863560249174301</v>
      </c>
      <c r="W1863" s="89">
        <v>1</v>
      </c>
      <c r="X1863" s="89">
        <v>-0.107910994764398</v>
      </c>
      <c r="Y1863" s="89">
        <v>-0.16499291880092001</v>
      </c>
      <c r="Z1863" s="89">
        <v>49.178600000000003</v>
      </c>
      <c r="AA1863" s="89">
        <v>-8.0952960643958405E-2</v>
      </c>
      <c r="AB1863" s="89">
        <v>49.2146513089005</v>
      </c>
      <c r="AC1863" s="89">
        <v>-0.122972939722439</v>
      </c>
      <c r="AD1863" s="89">
        <v>-0.14181366821772501</v>
      </c>
      <c r="AE1863" s="89">
        <v>0.40126050420168102</v>
      </c>
      <c r="AF1863" s="89">
        <v>-5.6904224011734103E-2</v>
      </c>
      <c r="AG1863" s="89">
        <v>1</v>
      </c>
      <c r="AH1863" s="89">
        <v>-0.17477916666666701</v>
      </c>
      <c r="AI1863" s="89">
        <v>-0.31910570314700798</v>
      </c>
      <c r="AJ1863" s="89">
        <v>-99</v>
      </c>
      <c r="AK1863" s="89">
        <v>-99</v>
      </c>
      <c r="AL1863" s="89">
        <v>44.791683333333303</v>
      </c>
      <c r="AM1863" s="89">
        <v>-0.31910570314700798</v>
      </c>
      <c r="AN1863" s="89">
        <v>-0.37843599348019602</v>
      </c>
      <c r="AO1863" s="89">
        <v>0.10084033613445401</v>
      </c>
      <c r="AP1863" s="89">
        <v>-3.8161612787918998E-2</v>
      </c>
      <c r="AQ1863" s="89">
        <v>1</v>
      </c>
      <c r="AR1863" s="89">
        <v>0.158692631578947</v>
      </c>
      <c r="AS1863" s="89">
        <v>0.42672184787376499</v>
      </c>
      <c r="AT1863" s="89">
        <v>-99</v>
      </c>
      <c r="AU1863" s="89">
        <v>-99</v>
      </c>
      <c r="AV1863" s="89">
        <v>52.631581052631603</v>
      </c>
      <c r="AW1863" s="89">
        <v>0.42672184787376499</v>
      </c>
      <c r="AX1863" s="89">
        <v>0.41046326278234102</v>
      </c>
      <c r="AY1863" s="89">
        <v>9.9789915966386603E-2</v>
      </c>
      <c r="AZ1863" s="89">
        <v>4.0960094500338697E-2</v>
      </c>
      <c r="BA1863" s="89">
        <v>-99</v>
      </c>
      <c r="BB1863" s="89">
        <v>-99</v>
      </c>
      <c r="BC1863" s="89">
        <v>-99</v>
      </c>
      <c r="BD1863" s="89">
        <v>-99</v>
      </c>
      <c r="BE1863" s="89">
        <v>-99</v>
      </c>
      <c r="BF1863" s="89">
        <v>-99</v>
      </c>
      <c r="BG1863" s="89">
        <v>-99</v>
      </c>
      <c r="BH1863" s="89">
        <v>-99</v>
      </c>
      <c r="BI1863" s="89">
        <v>-99</v>
      </c>
      <c r="BJ1863" s="89">
        <v>-99</v>
      </c>
      <c r="BK1863" s="89">
        <v>-99</v>
      </c>
      <c r="BL1863" s="89">
        <v>-99</v>
      </c>
      <c r="BM1863" s="89">
        <v>-99</v>
      </c>
      <c r="BN1863" s="89">
        <v>-99</v>
      </c>
      <c r="BO1863" s="89">
        <v>-99</v>
      </c>
      <c r="BP1863" s="89">
        <v>-99</v>
      </c>
      <c r="BQ1863" s="89">
        <v>-99</v>
      </c>
      <c r="BR1863" s="89">
        <v>-99</v>
      </c>
      <c r="BS1863" s="89">
        <v>-99</v>
      </c>
      <c r="BT1863" s="89">
        <v>-99</v>
      </c>
      <c r="BU1863" s="89">
        <v>-99</v>
      </c>
      <c r="BV1863" s="89">
        <v>-99</v>
      </c>
      <c r="BW1863" s="89">
        <v>-99</v>
      </c>
      <c r="BX1863" s="89">
        <v>-99</v>
      </c>
      <c r="BY1863" s="89">
        <v>-99</v>
      </c>
      <c r="BZ1863" s="89">
        <v>-99</v>
      </c>
      <c r="CA1863" s="89">
        <v>-99</v>
      </c>
      <c r="CB1863" s="89">
        <v>-99</v>
      </c>
      <c r="CC1863" s="89">
        <v>-99</v>
      </c>
      <c r="CD1863" s="89">
        <v>-99</v>
      </c>
      <c r="CE1863" s="89">
        <v>-99</v>
      </c>
      <c r="CF1863" s="89">
        <v>-99</v>
      </c>
      <c r="CG1863" s="89">
        <v>-99</v>
      </c>
      <c r="CH1863" s="89">
        <v>-99</v>
      </c>
      <c r="CI1863" s="89">
        <v>-99</v>
      </c>
      <c r="CJ1863" s="89">
        <v>-99</v>
      </c>
      <c r="CK1863" s="89">
        <v>-99</v>
      </c>
      <c r="CL1863" s="89">
        <v>-99</v>
      </c>
      <c r="CM1863" s="89">
        <v>-99</v>
      </c>
      <c r="CN1863" s="89">
        <v>-99</v>
      </c>
      <c r="CO1863" s="89">
        <v>-99</v>
      </c>
      <c r="CP1863" s="89">
        <v>-99</v>
      </c>
      <c r="CQ1863" s="89">
        <v>-99</v>
      </c>
      <c r="CR1863" s="89">
        <v>-99</v>
      </c>
      <c r="CS1863" s="89">
        <v>-99</v>
      </c>
      <c r="CT1863" s="89">
        <v>-99</v>
      </c>
      <c r="CU1863" s="86">
        <v>-99</v>
      </c>
      <c r="CV1863" s="86">
        <v>-0.32269999999999999</v>
      </c>
      <c r="CW1863" s="86">
        <v>31</v>
      </c>
      <c r="CX1863" s="86">
        <v>2</v>
      </c>
      <c r="CY1863" s="86">
        <v>-0.36859999999999998</v>
      </c>
      <c r="CZ1863" s="86">
        <v>33</v>
      </c>
      <c r="DA1863" s="86">
        <v>2</v>
      </c>
      <c r="DB1863" s="86">
        <v>-0.41049999999999998</v>
      </c>
      <c r="DC1863" s="86">
        <v>27</v>
      </c>
      <c r="DD1863" s="86">
        <v>-99</v>
      </c>
      <c r="DE1863" s="86">
        <v>-99</v>
      </c>
      <c r="DF1863" s="86">
        <v>-99</v>
      </c>
      <c r="DG1863" s="86">
        <v>-99</v>
      </c>
      <c r="DH1863" s="86">
        <v>-99</v>
      </c>
    </row>
    <row r="1864" spans="1:112" x14ac:dyDescent="0.2">
      <c r="A1864" s="85">
        <f>IF(ISERROR(SEARCH('School Lookup'!$F$3,Data!J1864)),A1863,A1863+1)</f>
        <v>0</v>
      </c>
      <c r="B1864" s="85">
        <f>IF(I1864='School Lookup'!$G$13,1,0)</f>
        <v>0</v>
      </c>
      <c r="C1864" s="85">
        <f t="shared" si="29"/>
        <v>1862</v>
      </c>
      <c r="D1864" s="86" t="s">
        <v>6478</v>
      </c>
      <c r="E1864" s="86" t="s">
        <v>6702</v>
      </c>
      <c r="F1864" s="86" t="s">
        <v>1150</v>
      </c>
      <c r="G1864" s="86" t="s">
        <v>3057</v>
      </c>
      <c r="H1864" s="86" t="s">
        <v>1245</v>
      </c>
      <c r="I1864" s="86" t="s">
        <v>5818</v>
      </c>
      <c r="J1864" s="86" t="s">
        <v>1318</v>
      </c>
      <c r="K1864" s="86" t="s">
        <v>36</v>
      </c>
      <c r="L1864" s="86">
        <v>1</v>
      </c>
      <c r="M1864" s="86">
        <v>-99</v>
      </c>
      <c r="N1864" s="89">
        <v>-99</v>
      </c>
      <c r="O1864" s="89">
        <v>-99</v>
      </c>
      <c r="P1864" s="89">
        <v>-99</v>
      </c>
      <c r="Q1864" s="89">
        <v>-99</v>
      </c>
      <c r="R1864" s="89">
        <v>-99</v>
      </c>
      <c r="S1864" s="89">
        <v>-99</v>
      </c>
      <c r="T1864" s="89">
        <v>-99</v>
      </c>
      <c r="U1864" s="89">
        <v>-99</v>
      </c>
      <c r="V1864" s="89">
        <v>-99</v>
      </c>
      <c r="W1864" s="89">
        <v>-99</v>
      </c>
      <c r="X1864" s="89">
        <v>-99</v>
      </c>
      <c r="Y1864" s="89">
        <v>-99</v>
      </c>
      <c r="Z1864" s="89">
        <v>-99</v>
      </c>
      <c r="AA1864" s="89">
        <v>-99</v>
      </c>
      <c r="AB1864" s="89">
        <v>-99</v>
      </c>
      <c r="AC1864" s="89">
        <v>-99</v>
      </c>
      <c r="AD1864" s="89">
        <v>-99</v>
      </c>
      <c r="AE1864" s="89">
        <v>-99</v>
      </c>
      <c r="AF1864" s="89">
        <v>-99</v>
      </c>
      <c r="AG1864" s="89">
        <v>-99</v>
      </c>
      <c r="AH1864" s="89">
        <v>-99</v>
      </c>
      <c r="AI1864" s="89">
        <v>-99</v>
      </c>
      <c r="AJ1864" s="89">
        <v>-99</v>
      </c>
      <c r="AK1864" s="89">
        <v>-99</v>
      </c>
      <c r="AL1864" s="89">
        <v>-99</v>
      </c>
      <c r="AM1864" s="89">
        <v>-99</v>
      </c>
      <c r="AN1864" s="89">
        <v>-99</v>
      </c>
      <c r="AO1864" s="89">
        <v>-99</v>
      </c>
      <c r="AP1864" s="89">
        <v>-99</v>
      </c>
      <c r="AQ1864" s="89">
        <v>-99</v>
      </c>
      <c r="AR1864" s="89">
        <v>-99</v>
      </c>
      <c r="AS1864" s="89">
        <v>-99</v>
      </c>
      <c r="AT1864" s="89">
        <v>-99</v>
      </c>
      <c r="AU1864" s="89">
        <v>-99</v>
      </c>
      <c r="AV1864" s="89">
        <v>-99</v>
      </c>
      <c r="AW1864" s="89">
        <v>-99</v>
      </c>
      <c r="AX1864" s="89">
        <v>-99</v>
      </c>
      <c r="AY1864" s="89">
        <v>-99</v>
      </c>
      <c r="AZ1864" s="89">
        <v>-99</v>
      </c>
      <c r="BA1864" s="89">
        <v>1</v>
      </c>
      <c r="BB1864" s="89">
        <v>-0.28872054794520502</v>
      </c>
      <c r="BC1864" s="89">
        <v>-0.42522513466912798</v>
      </c>
      <c r="BD1864" s="89">
        <v>45.074100000000001</v>
      </c>
      <c r="BE1864" s="89">
        <v>-0.321947017601668</v>
      </c>
      <c r="BF1864" s="89">
        <v>50.6849561643836</v>
      </c>
      <c r="BG1864" s="89">
        <v>-0.37358607613539802</v>
      </c>
      <c r="BH1864" s="89">
        <v>-0.38951716013910698</v>
      </c>
      <c r="BI1864" s="89">
        <v>0.25</v>
      </c>
      <c r="BJ1864" s="89">
        <v>-9.7379290034776703E-2</v>
      </c>
      <c r="BK1864" s="89">
        <v>1</v>
      </c>
      <c r="BL1864" s="89">
        <v>-0.176968493150685</v>
      </c>
      <c r="BM1864" s="89">
        <v>-0.248870264456137</v>
      </c>
      <c r="BN1864" s="89">
        <v>48.759399999999999</v>
      </c>
      <c r="BO1864" s="89">
        <v>1.16794484217888E-2</v>
      </c>
      <c r="BP1864" s="89">
        <v>48.287653424657499</v>
      </c>
      <c r="BQ1864" s="89">
        <v>-0.118595408017174</v>
      </c>
      <c r="BR1864" s="89">
        <v>-0.112530515657805</v>
      </c>
      <c r="BS1864" s="89">
        <v>0.25</v>
      </c>
      <c r="BT1864" s="89">
        <v>-2.8132628914451299E-2</v>
      </c>
      <c r="BU1864" s="89">
        <v>1</v>
      </c>
      <c r="BV1864" s="89">
        <v>-0.354346575342466</v>
      </c>
      <c r="BW1864" s="89">
        <v>-0.65905154670624999</v>
      </c>
      <c r="BX1864" s="89">
        <v>42.074100000000001</v>
      </c>
      <c r="BY1864" s="89">
        <v>-0.72593213524773204</v>
      </c>
      <c r="BZ1864" s="89">
        <v>53.082187671232901</v>
      </c>
      <c r="CA1864" s="89">
        <v>-0.69249184097699101</v>
      </c>
      <c r="CB1864" s="89">
        <v>-0.72007586689195702</v>
      </c>
      <c r="CC1864" s="89">
        <v>0.25</v>
      </c>
      <c r="CD1864" s="89">
        <v>-0.180018966722989</v>
      </c>
      <c r="CE1864" s="89">
        <v>1</v>
      </c>
      <c r="CF1864" s="89">
        <v>-0.15773013698630101</v>
      </c>
      <c r="CG1864" s="89">
        <v>-0.19144142941169601</v>
      </c>
      <c r="CH1864" s="89">
        <v>48.036499999999997</v>
      </c>
      <c r="CI1864" s="89">
        <v>-0.143786514849886</v>
      </c>
      <c r="CJ1864" s="89">
        <v>49.315072602739697</v>
      </c>
      <c r="CK1864" s="89">
        <v>-0.16761397213079099</v>
      </c>
      <c r="CL1864" s="89">
        <v>-0.17222214703887601</v>
      </c>
      <c r="CM1864" s="89">
        <v>0.25</v>
      </c>
      <c r="CN1864" s="89">
        <v>-4.3055536759718897E-2</v>
      </c>
      <c r="CO1864" s="89">
        <v>92.11</v>
      </c>
      <c r="CP1864" s="89">
        <v>0.35670000000000002</v>
      </c>
      <c r="CQ1864" s="89">
        <v>-0.88</v>
      </c>
      <c r="CR1864" s="89">
        <v>-0.30959999999999999</v>
      </c>
      <c r="CS1864" s="89">
        <v>0.35670000000000002</v>
      </c>
      <c r="CT1864" s="89">
        <v>-9.0399999999999994E-2</v>
      </c>
      <c r="CU1864" s="86" t="s">
        <v>6986</v>
      </c>
      <c r="CV1864" s="86">
        <v>-0.32279999999999998</v>
      </c>
      <c r="CW1864" s="86">
        <v>31</v>
      </c>
      <c r="CX1864" s="86">
        <v>2</v>
      </c>
      <c r="CY1864" s="86">
        <v>-0.77569999999999995</v>
      </c>
      <c r="CZ1864" s="86">
        <v>17</v>
      </c>
      <c r="DA1864" s="86">
        <v>4</v>
      </c>
      <c r="DB1864" s="86">
        <v>-0.29499999999999998</v>
      </c>
      <c r="DC1864" s="86">
        <v>32</v>
      </c>
      <c r="DD1864" s="86">
        <v>-99</v>
      </c>
      <c r="DE1864" s="86">
        <v>-99</v>
      </c>
      <c r="DF1864" s="86">
        <v>-99</v>
      </c>
      <c r="DG1864" s="86">
        <v>-99</v>
      </c>
      <c r="DH1864" s="86">
        <v>-99</v>
      </c>
    </row>
    <row r="1865" spans="1:112" x14ac:dyDescent="0.2">
      <c r="A1865" s="85">
        <f>IF(ISERROR(SEARCH('School Lookup'!$F$3,Data!J1865)),A1864,A1864+1)</f>
        <v>0</v>
      </c>
      <c r="B1865" s="85">
        <f>IF(I1865='School Lookup'!$G$13,1,0)</f>
        <v>0</v>
      </c>
      <c r="C1865" s="85">
        <f t="shared" si="29"/>
        <v>1863</v>
      </c>
      <c r="D1865" s="86" t="s">
        <v>6478</v>
      </c>
      <c r="E1865" s="86" t="s">
        <v>6760</v>
      </c>
      <c r="F1865" s="86" t="s">
        <v>2767</v>
      </c>
      <c r="G1865" s="86" t="s">
        <v>2895</v>
      </c>
      <c r="H1865" s="86" t="s">
        <v>1444</v>
      </c>
      <c r="I1865" s="86" t="s">
        <v>5476</v>
      </c>
      <c r="J1865" s="86" t="s">
        <v>1868</v>
      </c>
      <c r="K1865" s="86" t="s">
        <v>6485</v>
      </c>
      <c r="L1865" s="86">
        <v>1</v>
      </c>
      <c r="M1865" s="86">
        <v>1</v>
      </c>
      <c r="N1865" s="89">
        <v>-9.3935897435897406E-2</v>
      </c>
      <c r="O1865" s="89">
        <v>-0.109063093416635</v>
      </c>
      <c r="P1865" s="89">
        <v>44.029699999999998</v>
      </c>
      <c r="Q1865" s="89">
        <v>-0.61588739688595395</v>
      </c>
      <c r="R1865" s="89">
        <v>47.115364102564101</v>
      </c>
      <c r="S1865" s="89">
        <v>-0.36247524515129398</v>
      </c>
      <c r="T1865" s="89">
        <v>-0.41140277419329802</v>
      </c>
      <c r="U1865" s="89">
        <v>0.371428571428571</v>
      </c>
      <c r="V1865" s="89">
        <v>-0.15280674470036801</v>
      </c>
      <c r="W1865" s="89">
        <v>1</v>
      </c>
      <c r="X1865" s="89">
        <v>3.3169426751592401E-2</v>
      </c>
      <c r="Y1865" s="89">
        <v>0.16713273931299999</v>
      </c>
      <c r="Z1865" s="89">
        <v>40.941699999999997</v>
      </c>
      <c r="AA1865" s="89">
        <v>-1.1081187667021499</v>
      </c>
      <c r="AB1865" s="89">
        <v>47.7706748407643</v>
      </c>
      <c r="AC1865" s="89">
        <v>-0.47049301369457502</v>
      </c>
      <c r="AD1865" s="89">
        <v>-0.54644936083861795</v>
      </c>
      <c r="AE1865" s="89">
        <v>0.37380952380952398</v>
      </c>
      <c r="AF1865" s="89">
        <v>-0.204267975361102</v>
      </c>
      <c r="AG1865" s="89">
        <v>1</v>
      </c>
      <c r="AH1865" s="89">
        <v>6.9845454545454502E-2</v>
      </c>
      <c r="AI1865" s="89">
        <v>0.20735008132166999</v>
      </c>
      <c r="AJ1865" s="89">
        <v>-99</v>
      </c>
      <c r="AK1865" s="89">
        <v>-99</v>
      </c>
      <c r="AL1865" s="89">
        <v>54.545454545454497</v>
      </c>
      <c r="AM1865" s="89">
        <v>0.20735008132166999</v>
      </c>
      <c r="AN1865" s="89">
        <v>0.17462866782835501</v>
      </c>
      <c r="AO1865" s="89">
        <v>0.11785714285714299</v>
      </c>
      <c r="AP1865" s="89">
        <v>2.0581235851199E-2</v>
      </c>
      <c r="AQ1865" s="89">
        <v>1</v>
      </c>
      <c r="AR1865" s="89">
        <v>2.6803478260869599E-2</v>
      </c>
      <c r="AS1865" s="89">
        <v>0.13025930089012</v>
      </c>
      <c r="AT1865" s="89">
        <v>-99</v>
      </c>
      <c r="AU1865" s="89">
        <v>-99</v>
      </c>
      <c r="AV1865" s="89">
        <v>42.608707826086999</v>
      </c>
      <c r="AW1865" s="89">
        <v>0.13025930089012</v>
      </c>
      <c r="AX1865" s="89">
        <v>9.8052518744672995E-2</v>
      </c>
      <c r="AY1865" s="89">
        <v>0.136904761904762</v>
      </c>
      <c r="AZ1865" s="89">
        <v>1.3423856732901701E-2</v>
      </c>
      <c r="BA1865" s="89">
        <v>-99</v>
      </c>
      <c r="BB1865" s="89">
        <v>-99</v>
      </c>
      <c r="BC1865" s="89">
        <v>-99</v>
      </c>
      <c r="BD1865" s="89">
        <v>-99</v>
      </c>
      <c r="BE1865" s="89">
        <v>-99</v>
      </c>
      <c r="BF1865" s="89">
        <v>-99</v>
      </c>
      <c r="BG1865" s="89">
        <v>-99</v>
      </c>
      <c r="BH1865" s="89">
        <v>-99</v>
      </c>
      <c r="BI1865" s="89">
        <v>-99</v>
      </c>
      <c r="BJ1865" s="89">
        <v>-99</v>
      </c>
      <c r="BK1865" s="89">
        <v>-99</v>
      </c>
      <c r="BL1865" s="89">
        <v>-99</v>
      </c>
      <c r="BM1865" s="89">
        <v>-99</v>
      </c>
      <c r="BN1865" s="89">
        <v>-99</v>
      </c>
      <c r="BO1865" s="89">
        <v>-99</v>
      </c>
      <c r="BP1865" s="89">
        <v>-99</v>
      </c>
      <c r="BQ1865" s="89">
        <v>-99</v>
      </c>
      <c r="BR1865" s="89">
        <v>-99</v>
      </c>
      <c r="BS1865" s="89">
        <v>-99</v>
      </c>
      <c r="BT1865" s="89">
        <v>-99</v>
      </c>
      <c r="BU1865" s="89">
        <v>-99</v>
      </c>
      <c r="BV1865" s="89">
        <v>-99</v>
      </c>
      <c r="BW1865" s="89">
        <v>-99</v>
      </c>
      <c r="BX1865" s="89">
        <v>-99</v>
      </c>
      <c r="BY1865" s="89">
        <v>-99</v>
      </c>
      <c r="BZ1865" s="89">
        <v>-99</v>
      </c>
      <c r="CA1865" s="89">
        <v>-99</v>
      </c>
      <c r="CB1865" s="89">
        <v>-99</v>
      </c>
      <c r="CC1865" s="89">
        <v>-99</v>
      </c>
      <c r="CD1865" s="89">
        <v>-99</v>
      </c>
      <c r="CE1865" s="89">
        <v>-99</v>
      </c>
      <c r="CF1865" s="89">
        <v>-99</v>
      </c>
      <c r="CG1865" s="89">
        <v>-99</v>
      </c>
      <c r="CH1865" s="89">
        <v>-99</v>
      </c>
      <c r="CI1865" s="89">
        <v>-99</v>
      </c>
      <c r="CJ1865" s="89">
        <v>-99</v>
      </c>
      <c r="CK1865" s="89">
        <v>-99</v>
      </c>
      <c r="CL1865" s="89">
        <v>-99</v>
      </c>
      <c r="CM1865" s="89">
        <v>-99</v>
      </c>
      <c r="CN1865" s="89">
        <v>-99</v>
      </c>
      <c r="CO1865" s="89">
        <v>-99</v>
      </c>
      <c r="CP1865" s="89">
        <v>-99</v>
      </c>
      <c r="CQ1865" s="89">
        <v>-99</v>
      </c>
      <c r="CR1865" s="89">
        <v>-99</v>
      </c>
      <c r="CS1865" s="89">
        <v>-99</v>
      </c>
      <c r="CT1865" s="89">
        <v>-99</v>
      </c>
      <c r="CU1865" s="86">
        <v>-99</v>
      </c>
      <c r="CV1865" s="86">
        <v>-0.3231</v>
      </c>
      <c r="CW1865" s="86">
        <v>31</v>
      </c>
      <c r="CX1865" s="86">
        <v>2</v>
      </c>
      <c r="CY1865" s="86">
        <v>-0.83389999999999997</v>
      </c>
      <c r="CZ1865" s="86">
        <v>16</v>
      </c>
      <c r="DA1865" s="86">
        <v>2</v>
      </c>
      <c r="DB1865" s="86">
        <v>-0.64300000000000002</v>
      </c>
      <c r="DC1865" s="86">
        <v>18</v>
      </c>
      <c r="DD1865" s="86">
        <v>-99</v>
      </c>
      <c r="DE1865" s="86">
        <v>-99</v>
      </c>
      <c r="DF1865" s="86">
        <v>-99</v>
      </c>
      <c r="DG1865" s="86">
        <v>-99</v>
      </c>
      <c r="DH1865" s="86">
        <v>-99</v>
      </c>
    </row>
    <row r="1866" spans="1:112" x14ac:dyDescent="0.2">
      <c r="A1866" s="85">
        <f>IF(ISERROR(SEARCH('School Lookup'!$F$3,Data!J1866)),A1865,A1865+1)</f>
        <v>0</v>
      </c>
      <c r="B1866" s="85">
        <f>IF(I1866='School Lookup'!$G$13,1,0)</f>
        <v>0</v>
      </c>
      <c r="C1866" s="85">
        <f t="shared" si="29"/>
        <v>1864</v>
      </c>
      <c r="D1866" s="86" t="s">
        <v>6478</v>
      </c>
      <c r="E1866" s="86" t="s">
        <v>6856</v>
      </c>
      <c r="F1866" s="86" t="s">
        <v>2239</v>
      </c>
      <c r="G1866" s="86" t="s">
        <v>3230</v>
      </c>
      <c r="H1866" s="86" t="s">
        <v>2114</v>
      </c>
      <c r="I1866" s="86" t="s">
        <v>4790</v>
      </c>
      <c r="J1866" s="86" t="s">
        <v>2115</v>
      </c>
      <c r="K1866" s="86" t="s">
        <v>36</v>
      </c>
      <c r="L1866" s="86">
        <v>1</v>
      </c>
      <c r="M1866" s="86">
        <v>-99</v>
      </c>
      <c r="N1866" s="89">
        <v>-99</v>
      </c>
      <c r="O1866" s="89">
        <v>-99</v>
      </c>
      <c r="P1866" s="89">
        <v>-99</v>
      </c>
      <c r="Q1866" s="89">
        <v>-99</v>
      </c>
      <c r="R1866" s="89">
        <v>-99</v>
      </c>
      <c r="S1866" s="89">
        <v>-99</v>
      </c>
      <c r="T1866" s="89">
        <v>-99</v>
      </c>
      <c r="U1866" s="89">
        <v>-99</v>
      </c>
      <c r="V1866" s="89">
        <v>-99</v>
      </c>
      <c r="W1866" s="89">
        <v>-99</v>
      </c>
      <c r="X1866" s="89">
        <v>-99</v>
      </c>
      <c r="Y1866" s="89">
        <v>-99</v>
      </c>
      <c r="Z1866" s="89">
        <v>-99</v>
      </c>
      <c r="AA1866" s="89">
        <v>-99</v>
      </c>
      <c r="AB1866" s="89">
        <v>-99</v>
      </c>
      <c r="AC1866" s="89">
        <v>-99</v>
      </c>
      <c r="AD1866" s="89">
        <v>-99</v>
      </c>
      <c r="AE1866" s="89">
        <v>-99</v>
      </c>
      <c r="AF1866" s="89">
        <v>-99</v>
      </c>
      <c r="AG1866" s="89">
        <v>-99</v>
      </c>
      <c r="AH1866" s="89">
        <v>-99</v>
      </c>
      <c r="AI1866" s="89">
        <v>-99</v>
      </c>
      <c r="AJ1866" s="89">
        <v>-99</v>
      </c>
      <c r="AK1866" s="89">
        <v>-99</v>
      </c>
      <c r="AL1866" s="89">
        <v>-99</v>
      </c>
      <c r="AM1866" s="89">
        <v>-99</v>
      </c>
      <c r="AN1866" s="89">
        <v>-99</v>
      </c>
      <c r="AO1866" s="89">
        <v>-99</v>
      </c>
      <c r="AP1866" s="89">
        <v>-99</v>
      </c>
      <c r="AQ1866" s="89">
        <v>-99</v>
      </c>
      <c r="AR1866" s="89">
        <v>-99</v>
      </c>
      <c r="AS1866" s="89">
        <v>-99</v>
      </c>
      <c r="AT1866" s="89">
        <v>-99</v>
      </c>
      <c r="AU1866" s="89">
        <v>-99</v>
      </c>
      <c r="AV1866" s="89">
        <v>-99</v>
      </c>
      <c r="AW1866" s="89">
        <v>-99</v>
      </c>
      <c r="AX1866" s="89">
        <v>-99</v>
      </c>
      <c r="AY1866" s="89">
        <v>-99</v>
      </c>
      <c r="AZ1866" s="89">
        <v>-99</v>
      </c>
      <c r="BA1866" s="89">
        <v>1</v>
      </c>
      <c r="BB1866" s="89">
        <v>-0.33601951219512199</v>
      </c>
      <c r="BC1866" s="89">
        <v>-0.53166209151524302</v>
      </c>
      <c r="BD1866" s="89">
        <v>43.625</v>
      </c>
      <c r="BE1866" s="89">
        <v>-0.46684665856345398</v>
      </c>
      <c r="BF1866" s="89">
        <v>48.780500000000004</v>
      </c>
      <c r="BG1866" s="89">
        <v>-0.499254375039348</v>
      </c>
      <c r="BH1866" s="89">
        <v>-0.52397753873599195</v>
      </c>
      <c r="BI1866" s="89">
        <v>0.25</v>
      </c>
      <c r="BJ1866" s="89">
        <v>-0.13099438468399799</v>
      </c>
      <c r="BK1866" s="89">
        <v>1</v>
      </c>
      <c r="BL1866" s="89">
        <v>-0.22805121951219501</v>
      </c>
      <c r="BM1866" s="89">
        <v>-0.37317855309190601</v>
      </c>
      <c r="BN1866" s="89">
        <v>44.75</v>
      </c>
      <c r="BO1866" s="89">
        <v>-0.438496673443109</v>
      </c>
      <c r="BP1866" s="89">
        <v>39.024424390243901</v>
      </c>
      <c r="BQ1866" s="89">
        <v>-0.405837613267507</v>
      </c>
      <c r="BR1866" s="89">
        <v>-0.41384552105818001</v>
      </c>
      <c r="BS1866" s="89">
        <v>0.25</v>
      </c>
      <c r="BT1866" s="89">
        <v>-0.103461380264545</v>
      </c>
      <c r="BU1866" s="89">
        <v>1</v>
      </c>
      <c r="BV1866" s="89">
        <v>-0.254563414634146</v>
      </c>
      <c r="BW1866" s="89">
        <v>-0.429210278673954</v>
      </c>
      <c r="BX1866" s="89">
        <v>56</v>
      </c>
      <c r="BY1866" s="89">
        <v>0.71083241458183999</v>
      </c>
      <c r="BZ1866" s="89">
        <v>54.878048780487802</v>
      </c>
      <c r="CA1866" s="89">
        <v>0.14081106795394299</v>
      </c>
      <c r="CB1866" s="89">
        <v>0.15826753358406401</v>
      </c>
      <c r="CC1866" s="89">
        <v>0.25</v>
      </c>
      <c r="CD1866" s="89">
        <v>3.9566883396016002E-2</v>
      </c>
      <c r="CE1866" s="89">
        <v>1</v>
      </c>
      <c r="CF1866" s="89">
        <v>-0.34472195121951199</v>
      </c>
      <c r="CG1866" s="89">
        <v>-0.63977687891951396</v>
      </c>
      <c r="CH1866" s="89">
        <v>42.656300000000002</v>
      </c>
      <c r="CI1866" s="89">
        <v>-0.75780844764591104</v>
      </c>
      <c r="CJ1866" s="89">
        <v>43.902465853658498</v>
      </c>
      <c r="CK1866" s="89">
        <v>-0.69879266328271294</v>
      </c>
      <c r="CL1866" s="89">
        <v>-0.74699077841371297</v>
      </c>
      <c r="CM1866" s="89">
        <v>0.25</v>
      </c>
      <c r="CN1866" s="89">
        <v>-0.18674769460342799</v>
      </c>
      <c r="CO1866" s="89">
        <v>94.454999999999998</v>
      </c>
      <c r="CP1866" s="89">
        <v>0.53390000000000004</v>
      </c>
      <c r="CQ1866" s="89">
        <v>-4.07</v>
      </c>
      <c r="CR1866" s="89">
        <v>-0.76990000000000003</v>
      </c>
      <c r="CS1866" s="89">
        <v>0.53390000000000004</v>
      </c>
      <c r="CT1866" s="89">
        <v>0.20119999999999999</v>
      </c>
      <c r="CU1866" s="86" t="s">
        <v>6986</v>
      </c>
      <c r="CV1866" s="86">
        <v>-0.32340000000000002</v>
      </c>
      <c r="CW1866" s="86">
        <v>31</v>
      </c>
      <c r="CX1866" s="86">
        <v>2</v>
      </c>
      <c r="CY1866" s="86">
        <v>-0.1389</v>
      </c>
      <c r="CZ1866" s="86">
        <v>45</v>
      </c>
      <c r="DA1866" s="86">
        <v>4</v>
      </c>
      <c r="DB1866" s="86">
        <v>-0.23810000000000001</v>
      </c>
      <c r="DC1866" s="86">
        <v>35</v>
      </c>
      <c r="DD1866" s="86">
        <v>-99</v>
      </c>
      <c r="DE1866" s="86">
        <v>-99</v>
      </c>
      <c r="DF1866" s="86">
        <v>-99</v>
      </c>
      <c r="DG1866" s="86">
        <v>-99</v>
      </c>
      <c r="DH1866" s="86">
        <v>-99</v>
      </c>
    </row>
    <row r="1867" spans="1:112" x14ac:dyDescent="0.2">
      <c r="A1867" s="85">
        <f>IF(ISERROR(SEARCH('School Lookup'!$F$3,Data!J1867)),A1866,A1866+1)</f>
        <v>0</v>
      </c>
      <c r="B1867" s="85">
        <f>IF(I1867='School Lookup'!$G$13,1,0)</f>
        <v>0</v>
      </c>
      <c r="C1867" s="85">
        <f t="shared" si="29"/>
        <v>1865</v>
      </c>
      <c r="D1867" s="86" t="s">
        <v>6478</v>
      </c>
      <c r="E1867" s="86" t="s">
        <v>6790</v>
      </c>
      <c r="F1867" s="86" t="s">
        <v>2774</v>
      </c>
      <c r="G1867" s="86" t="s">
        <v>3231</v>
      </c>
      <c r="H1867" s="86" t="s">
        <v>2219</v>
      </c>
      <c r="I1867" s="86" t="s">
        <v>5053</v>
      </c>
      <c r="J1867" s="86" t="s">
        <v>2378</v>
      </c>
      <c r="K1867" s="86" t="s">
        <v>36</v>
      </c>
      <c r="L1867" s="86">
        <v>1</v>
      </c>
      <c r="M1867" s="86">
        <v>-99</v>
      </c>
      <c r="N1867" s="89">
        <v>-99</v>
      </c>
      <c r="O1867" s="89">
        <v>-99</v>
      </c>
      <c r="P1867" s="89">
        <v>-99</v>
      </c>
      <c r="Q1867" s="89">
        <v>-99</v>
      </c>
      <c r="R1867" s="89">
        <v>-99</v>
      </c>
      <c r="S1867" s="89">
        <v>-99</v>
      </c>
      <c r="T1867" s="89">
        <v>-99</v>
      </c>
      <c r="U1867" s="89">
        <v>-99</v>
      </c>
      <c r="V1867" s="89">
        <v>-99</v>
      </c>
      <c r="W1867" s="89">
        <v>-99</v>
      </c>
      <c r="X1867" s="89">
        <v>-99</v>
      </c>
      <c r="Y1867" s="89">
        <v>-99</v>
      </c>
      <c r="Z1867" s="89">
        <v>-99</v>
      </c>
      <c r="AA1867" s="89">
        <v>-99</v>
      </c>
      <c r="AB1867" s="89">
        <v>-99</v>
      </c>
      <c r="AC1867" s="89">
        <v>-99</v>
      </c>
      <c r="AD1867" s="89">
        <v>-99</v>
      </c>
      <c r="AE1867" s="89">
        <v>-99</v>
      </c>
      <c r="AF1867" s="89">
        <v>-99</v>
      </c>
      <c r="AG1867" s="89">
        <v>-99</v>
      </c>
      <c r="AH1867" s="89">
        <v>-99</v>
      </c>
      <c r="AI1867" s="89">
        <v>-99</v>
      </c>
      <c r="AJ1867" s="89">
        <v>-99</v>
      </c>
      <c r="AK1867" s="89">
        <v>-99</v>
      </c>
      <c r="AL1867" s="89">
        <v>-99</v>
      </c>
      <c r="AM1867" s="89">
        <v>-99</v>
      </c>
      <c r="AN1867" s="89">
        <v>-99</v>
      </c>
      <c r="AO1867" s="89">
        <v>-99</v>
      </c>
      <c r="AP1867" s="89">
        <v>-99</v>
      </c>
      <c r="AQ1867" s="89">
        <v>-99</v>
      </c>
      <c r="AR1867" s="89">
        <v>-99</v>
      </c>
      <c r="AS1867" s="89">
        <v>-99</v>
      </c>
      <c r="AT1867" s="89">
        <v>-99</v>
      </c>
      <c r="AU1867" s="89">
        <v>-99</v>
      </c>
      <c r="AV1867" s="89">
        <v>-99</v>
      </c>
      <c r="AW1867" s="89">
        <v>-99</v>
      </c>
      <c r="AX1867" s="89">
        <v>-99</v>
      </c>
      <c r="AY1867" s="89">
        <v>-99</v>
      </c>
      <c r="AZ1867" s="89">
        <v>-99</v>
      </c>
      <c r="BA1867" s="89">
        <v>1</v>
      </c>
      <c r="BB1867" s="89">
        <v>-0.216482251082251</v>
      </c>
      <c r="BC1867" s="89">
        <v>-0.26266714618521197</v>
      </c>
      <c r="BD1867" s="89">
        <v>46.778399999999998</v>
      </c>
      <c r="BE1867" s="89">
        <v>-0.151529200962947</v>
      </c>
      <c r="BF1867" s="89">
        <v>56.4934930735931</v>
      </c>
      <c r="BG1867" s="89">
        <v>-0.207098173574079</v>
      </c>
      <c r="BH1867" s="89">
        <v>-0.21138133268348</v>
      </c>
      <c r="BI1867" s="89">
        <v>0.250135354629128</v>
      </c>
      <c r="BJ1867" s="89">
        <v>-5.2873944612760099E-2</v>
      </c>
      <c r="BK1867" s="89">
        <v>1</v>
      </c>
      <c r="BL1867" s="89">
        <v>-0.213146637744035</v>
      </c>
      <c r="BM1867" s="89">
        <v>-0.33690869859510397</v>
      </c>
      <c r="BN1867" s="89">
        <v>45.518900000000002</v>
      </c>
      <c r="BO1867" s="89">
        <v>-0.35216444914473</v>
      </c>
      <c r="BP1867" s="89">
        <v>54.013029501084603</v>
      </c>
      <c r="BQ1867" s="89">
        <v>-0.34453657386991698</v>
      </c>
      <c r="BR1867" s="89">
        <v>-0.34954117204708701</v>
      </c>
      <c r="BS1867" s="89">
        <v>0.24959393611261499</v>
      </c>
      <c r="BT1867" s="89">
        <v>-8.7243356964649202E-2</v>
      </c>
      <c r="BU1867" s="89">
        <v>1</v>
      </c>
      <c r="BV1867" s="89">
        <v>-0.30762359307359299</v>
      </c>
      <c r="BW1867" s="89">
        <v>-0.55142948488041299</v>
      </c>
      <c r="BX1867" s="89">
        <v>44.8842</v>
      </c>
      <c r="BY1867" s="89">
        <v>-0.43600817618755799</v>
      </c>
      <c r="BZ1867" s="89">
        <v>51.082285281385303</v>
      </c>
      <c r="CA1867" s="89">
        <v>-0.49371883053398502</v>
      </c>
      <c r="CB1867" s="89">
        <v>-0.51055906328526801</v>
      </c>
      <c r="CC1867" s="89">
        <v>0.250135354629128</v>
      </c>
      <c r="CD1867" s="89">
        <v>-0.12770887235397599</v>
      </c>
      <c r="CE1867" s="89">
        <v>1</v>
      </c>
      <c r="CF1867" s="89">
        <v>-0.29523614718614699</v>
      </c>
      <c r="CG1867" s="89">
        <v>-0.521128689497252</v>
      </c>
      <c r="CH1867" s="89">
        <v>48.444400000000002</v>
      </c>
      <c r="CI1867" s="89">
        <v>-9.7234426379661398E-2</v>
      </c>
      <c r="CJ1867" s="89">
        <v>52.813853246753297</v>
      </c>
      <c r="CK1867" s="89">
        <v>-0.30918155793845697</v>
      </c>
      <c r="CL1867" s="89">
        <v>-0.325407146544889</v>
      </c>
      <c r="CM1867" s="89">
        <v>0.250135354629128</v>
      </c>
      <c r="CN1867" s="89">
        <v>-8.1395831999858503E-2</v>
      </c>
      <c r="CO1867" s="89">
        <v>92.105000000000004</v>
      </c>
      <c r="CP1867" s="89">
        <v>0.35639999999999999</v>
      </c>
      <c r="CQ1867" s="89">
        <v>-4.03</v>
      </c>
      <c r="CR1867" s="89">
        <v>-0.76419999999999999</v>
      </c>
      <c r="CS1867" s="89">
        <v>0.35639999999999999</v>
      </c>
      <c r="CT1867" s="89">
        <v>-9.0899999999999995E-2</v>
      </c>
      <c r="CU1867" s="86" t="s">
        <v>6986</v>
      </c>
      <c r="CV1867" s="86">
        <v>-0.32340000000000002</v>
      </c>
      <c r="CW1867" s="86">
        <v>31</v>
      </c>
      <c r="CX1867" s="86">
        <v>2</v>
      </c>
      <c r="CY1867" s="86">
        <v>-2E-3</v>
      </c>
      <c r="CZ1867" s="86">
        <v>52</v>
      </c>
      <c r="DA1867" s="86">
        <v>4</v>
      </c>
      <c r="DB1867" s="86">
        <v>-0.25919999999999999</v>
      </c>
      <c r="DC1867" s="86">
        <v>34</v>
      </c>
      <c r="DD1867" s="86">
        <v>-99</v>
      </c>
      <c r="DE1867" s="86">
        <v>-99</v>
      </c>
      <c r="DF1867" s="86">
        <v>-99</v>
      </c>
      <c r="DG1867" s="86">
        <v>-99</v>
      </c>
      <c r="DH1867" s="86">
        <v>-99</v>
      </c>
    </row>
    <row r="1868" spans="1:112" x14ac:dyDescent="0.2">
      <c r="A1868" s="85">
        <f>IF(ISERROR(SEARCH('School Lookup'!$F$3,Data!J1868)),A1867,A1867+1)</f>
        <v>0</v>
      </c>
      <c r="B1868" s="85">
        <f>IF(I1868='School Lookup'!$G$13,1,0)</f>
        <v>0</v>
      </c>
      <c r="C1868" s="85">
        <f t="shared" si="29"/>
        <v>1866</v>
      </c>
      <c r="D1868" s="86" t="s">
        <v>6478</v>
      </c>
      <c r="E1868" s="86" t="s">
        <v>6702</v>
      </c>
      <c r="F1868" s="86" t="s">
        <v>1150</v>
      </c>
      <c r="G1868" s="86" t="s">
        <v>3391</v>
      </c>
      <c r="H1868" s="86" t="s">
        <v>589</v>
      </c>
      <c r="I1868" s="86" t="s">
        <v>5564</v>
      </c>
      <c r="J1868" s="86" t="s">
        <v>589</v>
      </c>
      <c r="K1868" s="86" t="s">
        <v>72</v>
      </c>
      <c r="L1868" s="86">
        <v>1</v>
      </c>
      <c r="M1868" s="86">
        <v>1</v>
      </c>
      <c r="N1868" s="89">
        <v>-0.220964722617354</v>
      </c>
      <c r="O1868" s="89">
        <v>-0.38414387715478898</v>
      </c>
      <c r="P1868" s="89">
        <v>48.099600000000002</v>
      </c>
      <c r="Q1868" s="89">
        <v>-0.184187357690652</v>
      </c>
      <c r="R1868" s="89">
        <v>49.786631863442402</v>
      </c>
      <c r="S1868" s="89">
        <v>-0.28416561742272101</v>
      </c>
      <c r="T1868" s="89">
        <v>-0.32254743228556798</v>
      </c>
      <c r="U1868" s="89">
        <v>0.375935828877005</v>
      </c>
      <c r="V1868" s="89">
        <v>-0.121257136308425</v>
      </c>
      <c r="W1868" s="89">
        <v>1</v>
      </c>
      <c r="X1868" s="89">
        <v>-0.33645758426966299</v>
      </c>
      <c r="Y1868" s="89">
        <v>-0.70302779021307304</v>
      </c>
      <c r="Z1868" s="89">
        <v>52.569800000000001</v>
      </c>
      <c r="AA1868" s="89">
        <v>0.341939715181235</v>
      </c>
      <c r="AB1868" s="89">
        <v>50.842699438202203</v>
      </c>
      <c r="AC1868" s="89">
        <v>-0.18054403751591899</v>
      </c>
      <c r="AD1868" s="89">
        <v>-0.208846690984857</v>
      </c>
      <c r="AE1868" s="89">
        <v>0.38074866310160399</v>
      </c>
      <c r="AF1868" s="89">
        <v>-7.9518098385678193E-2</v>
      </c>
      <c r="AG1868" s="89">
        <v>1</v>
      </c>
      <c r="AH1868" s="89">
        <v>-0.399606086956522</v>
      </c>
      <c r="AI1868" s="89">
        <v>-0.80295492529148704</v>
      </c>
      <c r="AJ1868" s="89">
        <v>47.444400000000002</v>
      </c>
      <c r="AK1868" s="89">
        <v>-0.11578965244814</v>
      </c>
      <c r="AL1868" s="89">
        <v>53.4782556521739</v>
      </c>
      <c r="AM1868" s="89">
        <v>-0.45937228886981402</v>
      </c>
      <c r="AN1868" s="89">
        <v>-0.52579213242733303</v>
      </c>
      <c r="AO1868" s="89">
        <v>0.12299465240641699</v>
      </c>
      <c r="AP1868" s="89">
        <v>-6.4669620565928607E-2</v>
      </c>
      <c r="AQ1868" s="89">
        <v>1</v>
      </c>
      <c r="AR1868" s="89">
        <v>-0.38524133333333299</v>
      </c>
      <c r="AS1868" s="89">
        <v>-0.79594161285757303</v>
      </c>
      <c r="AT1868" s="89">
        <v>48.205100000000002</v>
      </c>
      <c r="AU1868" s="89">
        <v>-5.2310775174351502E-2</v>
      </c>
      <c r="AV1868" s="89">
        <v>52.000003111111099</v>
      </c>
      <c r="AW1868" s="89">
        <v>-0.42412619401596202</v>
      </c>
      <c r="AX1868" s="89">
        <v>-0.48615613327387502</v>
      </c>
      <c r="AY1868" s="89">
        <v>0.12032085561497299</v>
      </c>
      <c r="AZ1868" s="89">
        <v>-5.8494721917979602E-2</v>
      </c>
      <c r="BA1868" s="89">
        <v>-99</v>
      </c>
      <c r="BB1868" s="89">
        <v>-99</v>
      </c>
      <c r="BC1868" s="89">
        <v>-99</v>
      </c>
      <c r="BD1868" s="89">
        <v>-99</v>
      </c>
      <c r="BE1868" s="89">
        <v>-99</v>
      </c>
      <c r="BF1868" s="89">
        <v>-99</v>
      </c>
      <c r="BG1868" s="89">
        <v>-99</v>
      </c>
      <c r="BH1868" s="89">
        <v>-99</v>
      </c>
      <c r="BI1868" s="89">
        <v>-99</v>
      </c>
      <c r="BJ1868" s="89">
        <v>-99</v>
      </c>
      <c r="BK1868" s="89">
        <v>-99</v>
      </c>
      <c r="BL1868" s="89">
        <v>-99</v>
      </c>
      <c r="BM1868" s="89">
        <v>-99</v>
      </c>
      <c r="BN1868" s="89">
        <v>-99</v>
      </c>
      <c r="BO1868" s="89">
        <v>-99</v>
      </c>
      <c r="BP1868" s="89">
        <v>-99</v>
      </c>
      <c r="BQ1868" s="89">
        <v>-99</v>
      </c>
      <c r="BR1868" s="89">
        <v>-99</v>
      </c>
      <c r="BS1868" s="89">
        <v>-99</v>
      </c>
      <c r="BT1868" s="89">
        <v>-99</v>
      </c>
      <c r="BU1868" s="89">
        <v>-99</v>
      </c>
      <c r="BV1868" s="89">
        <v>-99</v>
      </c>
      <c r="BW1868" s="89">
        <v>-99</v>
      </c>
      <c r="BX1868" s="89">
        <v>-99</v>
      </c>
      <c r="BY1868" s="89">
        <v>-99</v>
      </c>
      <c r="BZ1868" s="89">
        <v>-99</v>
      </c>
      <c r="CA1868" s="89">
        <v>-99</v>
      </c>
      <c r="CB1868" s="89">
        <v>-99</v>
      </c>
      <c r="CC1868" s="89">
        <v>-99</v>
      </c>
      <c r="CD1868" s="89">
        <v>-99</v>
      </c>
      <c r="CE1868" s="89">
        <v>-99</v>
      </c>
      <c r="CF1868" s="89">
        <v>-99</v>
      </c>
      <c r="CG1868" s="89">
        <v>-99</v>
      </c>
      <c r="CH1868" s="89">
        <v>-99</v>
      </c>
      <c r="CI1868" s="89">
        <v>-99</v>
      </c>
      <c r="CJ1868" s="89">
        <v>-99</v>
      </c>
      <c r="CK1868" s="89">
        <v>-99</v>
      </c>
      <c r="CL1868" s="89">
        <v>-99</v>
      </c>
      <c r="CM1868" s="89">
        <v>-99</v>
      </c>
      <c r="CN1868" s="89">
        <v>-99</v>
      </c>
      <c r="CO1868" s="89">
        <v>-99</v>
      </c>
      <c r="CP1868" s="89">
        <v>-99</v>
      </c>
      <c r="CQ1868" s="89">
        <v>-99</v>
      </c>
      <c r="CR1868" s="89">
        <v>-99</v>
      </c>
      <c r="CS1868" s="89">
        <v>-99</v>
      </c>
      <c r="CT1868" s="89">
        <v>-99</v>
      </c>
      <c r="CU1868" s="86">
        <v>-99</v>
      </c>
      <c r="CV1868" s="86">
        <v>-0.32390000000000002</v>
      </c>
      <c r="CW1868" s="86">
        <v>31</v>
      </c>
      <c r="CX1868" s="86">
        <v>2</v>
      </c>
      <c r="CY1868" s="86">
        <v>-0.92830000000000001</v>
      </c>
      <c r="CZ1868" s="86">
        <v>13</v>
      </c>
      <c r="DA1868" s="86">
        <v>4</v>
      </c>
      <c r="DB1868" s="86">
        <v>4.0399999999999998E-2</v>
      </c>
      <c r="DC1868" s="86">
        <v>49</v>
      </c>
      <c r="DD1868" s="86">
        <v>-99</v>
      </c>
      <c r="DE1868" s="86">
        <v>-99</v>
      </c>
      <c r="DF1868" s="86">
        <v>-99</v>
      </c>
      <c r="DG1868" s="86">
        <v>-99</v>
      </c>
      <c r="DH1868" s="86">
        <v>-99</v>
      </c>
    </row>
    <row r="1869" spans="1:112" x14ac:dyDescent="0.2">
      <c r="A1869" s="85">
        <f>IF(ISERROR(SEARCH('School Lookup'!$F$3,Data!J1869)),A1868,A1868+1)</f>
        <v>0</v>
      </c>
      <c r="B1869" s="85">
        <f>IF(I1869='School Lookup'!$G$13,1,0)</f>
        <v>0</v>
      </c>
      <c r="C1869" s="85">
        <f t="shared" si="29"/>
        <v>1867</v>
      </c>
      <c r="D1869" s="86" t="s">
        <v>6478</v>
      </c>
      <c r="E1869" s="86" t="s">
        <v>6512</v>
      </c>
      <c r="F1869" s="86" t="s">
        <v>2746</v>
      </c>
      <c r="G1869" s="86" t="s">
        <v>3309</v>
      </c>
      <c r="H1869" s="86" t="s">
        <v>219</v>
      </c>
      <c r="I1869" s="86" t="s">
        <v>5183</v>
      </c>
      <c r="J1869" s="86" t="s">
        <v>605</v>
      </c>
      <c r="K1869" s="86" t="s">
        <v>143</v>
      </c>
      <c r="L1869" s="86">
        <v>1</v>
      </c>
      <c r="M1869" s="86">
        <v>1</v>
      </c>
      <c r="N1869" s="89">
        <v>-0.28128536585365899</v>
      </c>
      <c r="O1869" s="89">
        <v>-0.51476816493616095</v>
      </c>
      <c r="P1869" s="89">
        <v>-99</v>
      </c>
      <c r="Q1869" s="89">
        <v>-99</v>
      </c>
      <c r="R1869" s="89">
        <v>55.284581300813002</v>
      </c>
      <c r="S1869" s="89">
        <v>-0.51476816493616095</v>
      </c>
      <c r="T1869" s="89">
        <v>-0.58420450815778002</v>
      </c>
      <c r="U1869" s="89">
        <v>0.50204081632653097</v>
      </c>
      <c r="V1869" s="89">
        <v>-0.29329450817717101</v>
      </c>
      <c r="W1869" s="89">
        <v>1</v>
      </c>
      <c r="X1869" s="89">
        <v>-6.15770491803279E-2</v>
      </c>
      <c r="Y1869" s="89">
        <v>-5.5915472017280698E-2</v>
      </c>
      <c r="Z1869" s="89">
        <v>-99</v>
      </c>
      <c r="AA1869" s="89">
        <v>-99</v>
      </c>
      <c r="AB1869" s="89">
        <v>52.185798360655703</v>
      </c>
      <c r="AC1869" s="89">
        <v>-5.5915472017280698E-2</v>
      </c>
      <c r="AD1869" s="89">
        <v>-6.3735171686167394E-2</v>
      </c>
      <c r="AE1869" s="89">
        <v>0.49795918367346897</v>
      </c>
      <c r="AF1869" s="89">
        <v>-3.1737514064132298E-2</v>
      </c>
      <c r="AG1869" s="89">
        <v>-99</v>
      </c>
      <c r="AH1869" s="89">
        <v>-99</v>
      </c>
      <c r="AI1869" s="89">
        <v>-99</v>
      </c>
      <c r="AJ1869" s="89">
        <v>-99</v>
      </c>
      <c r="AK1869" s="89">
        <v>-99</v>
      </c>
      <c r="AL1869" s="89">
        <v>-99</v>
      </c>
      <c r="AM1869" s="89">
        <v>-99</v>
      </c>
      <c r="AN1869" s="89">
        <v>-99</v>
      </c>
      <c r="AO1869" s="89">
        <v>-99</v>
      </c>
      <c r="AP1869" s="89">
        <v>-99</v>
      </c>
      <c r="AQ1869" s="89">
        <v>-99</v>
      </c>
      <c r="AR1869" s="89">
        <v>-99</v>
      </c>
      <c r="AS1869" s="89">
        <v>-99</v>
      </c>
      <c r="AT1869" s="89">
        <v>-99</v>
      </c>
      <c r="AU1869" s="89">
        <v>-99</v>
      </c>
      <c r="AV1869" s="89">
        <v>-99</v>
      </c>
      <c r="AW1869" s="89">
        <v>-99</v>
      </c>
      <c r="AX1869" s="89">
        <v>-99</v>
      </c>
      <c r="AY1869" s="89">
        <v>-99</v>
      </c>
      <c r="AZ1869" s="89">
        <v>-99</v>
      </c>
      <c r="BA1869" s="89">
        <v>-99</v>
      </c>
      <c r="BB1869" s="89">
        <v>-99</v>
      </c>
      <c r="BC1869" s="89">
        <v>-99</v>
      </c>
      <c r="BD1869" s="89">
        <v>-99</v>
      </c>
      <c r="BE1869" s="89">
        <v>-99</v>
      </c>
      <c r="BF1869" s="89">
        <v>-99</v>
      </c>
      <c r="BG1869" s="89">
        <v>-99</v>
      </c>
      <c r="BH1869" s="89">
        <v>-99</v>
      </c>
      <c r="BI1869" s="89">
        <v>-99</v>
      </c>
      <c r="BJ1869" s="89">
        <v>-99</v>
      </c>
      <c r="BK1869" s="89">
        <v>-99</v>
      </c>
      <c r="BL1869" s="89">
        <v>-99</v>
      </c>
      <c r="BM1869" s="89">
        <v>-99</v>
      </c>
      <c r="BN1869" s="89">
        <v>-99</v>
      </c>
      <c r="BO1869" s="89">
        <v>-99</v>
      </c>
      <c r="BP1869" s="89">
        <v>-99</v>
      </c>
      <c r="BQ1869" s="89">
        <v>-99</v>
      </c>
      <c r="BR1869" s="89">
        <v>-99</v>
      </c>
      <c r="BS1869" s="89">
        <v>-99</v>
      </c>
      <c r="BT1869" s="89">
        <v>-99</v>
      </c>
      <c r="BU1869" s="89">
        <v>-99</v>
      </c>
      <c r="BV1869" s="89">
        <v>-99</v>
      </c>
      <c r="BW1869" s="89">
        <v>-99</v>
      </c>
      <c r="BX1869" s="89">
        <v>-99</v>
      </c>
      <c r="BY1869" s="89">
        <v>-99</v>
      </c>
      <c r="BZ1869" s="89">
        <v>-99</v>
      </c>
      <c r="CA1869" s="89">
        <v>-99</v>
      </c>
      <c r="CB1869" s="89">
        <v>-99</v>
      </c>
      <c r="CC1869" s="89">
        <v>-99</v>
      </c>
      <c r="CD1869" s="89">
        <v>-99</v>
      </c>
      <c r="CE1869" s="89">
        <v>-99</v>
      </c>
      <c r="CF1869" s="89">
        <v>-99</v>
      </c>
      <c r="CG1869" s="89">
        <v>-99</v>
      </c>
      <c r="CH1869" s="89">
        <v>-99</v>
      </c>
      <c r="CI1869" s="89">
        <v>-99</v>
      </c>
      <c r="CJ1869" s="89">
        <v>-99</v>
      </c>
      <c r="CK1869" s="89">
        <v>-99</v>
      </c>
      <c r="CL1869" s="89">
        <v>-99</v>
      </c>
      <c r="CM1869" s="89">
        <v>-99</v>
      </c>
      <c r="CN1869" s="89">
        <v>-99</v>
      </c>
      <c r="CO1869" s="89">
        <v>-99</v>
      </c>
      <c r="CP1869" s="89">
        <v>-99</v>
      </c>
      <c r="CQ1869" s="89">
        <v>-99</v>
      </c>
      <c r="CR1869" s="89">
        <v>-99</v>
      </c>
      <c r="CS1869" s="89">
        <v>-99</v>
      </c>
      <c r="CT1869" s="89">
        <v>-99</v>
      </c>
      <c r="CU1869" s="86">
        <v>-99</v>
      </c>
      <c r="CV1869" s="86">
        <v>-0.32500000000000001</v>
      </c>
      <c r="CW1869" s="86">
        <v>31</v>
      </c>
      <c r="CX1869" s="86">
        <v>2</v>
      </c>
      <c r="CY1869" s="86">
        <v>-1.9577</v>
      </c>
      <c r="CZ1869" s="86">
        <v>1</v>
      </c>
      <c r="DA1869" s="86">
        <v>0</v>
      </c>
      <c r="DB1869" s="86">
        <v>-99</v>
      </c>
      <c r="DC1869" s="86">
        <v>-99</v>
      </c>
      <c r="DD1869" s="86">
        <v>-99</v>
      </c>
      <c r="DE1869" s="86">
        <v>-99</v>
      </c>
      <c r="DF1869" s="86">
        <v>-99</v>
      </c>
      <c r="DG1869" s="86">
        <v>-99</v>
      </c>
      <c r="DH1869" s="86">
        <v>-99</v>
      </c>
    </row>
    <row r="1870" spans="1:112" x14ac:dyDescent="0.2">
      <c r="A1870" s="85">
        <f>IF(ISERROR(SEARCH('School Lookup'!$F$3,Data!J1870)),A1869,A1869+1)</f>
        <v>0</v>
      </c>
      <c r="B1870" s="85">
        <f>IF(I1870='School Lookup'!$G$13,1,0)</f>
        <v>0</v>
      </c>
      <c r="C1870" s="85">
        <f t="shared" si="29"/>
        <v>1868</v>
      </c>
      <c r="D1870" s="86" t="s">
        <v>6478</v>
      </c>
      <c r="E1870" s="86" t="s">
        <v>6838</v>
      </c>
      <c r="F1870" s="86" t="s">
        <v>2086</v>
      </c>
      <c r="G1870" s="86" t="s">
        <v>3092</v>
      </c>
      <c r="H1870" s="86" t="s">
        <v>1947</v>
      </c>
      <c r="I1870" s="86" t="s">
        <v>4299</v>
      </c>
      <c r="J1870" s="86" t="s">
        <v>6842</v>
      </c>
      <c r="K1870" s="86" t="s">
        <v>19</v>
      </c>
      <c r="L1870" s="86">
        <v>1</v>
      </c>
      <c r="M1870" s="86">
        <v>-99</v>
      </c>
      <c r="N1870" s="89">
        <v>-99</v>
      </c>
      <c r="O1870" s="89">
        <v>-99</v>
      </c>
      <c r="P1870" s="89">
        <v>-99</v>
      </c>
      <c r="Q1870" s="89">
        <v>-99</v>
      </c>
      <c r="R1870" s="89">
        <v>-99</v>
      </c>
      <c r="S1870" s="89">
        <v>-99</v>
      </c>
      <c r="T1870" s="89">
        <v>-99</v>
      </c>
      <c r="U1870" s="89">
        <v>-99</v>
      </c>
      <c r="V1870" s="89">
        <v>-99</v>
      </c>
      <c r="W1870" s="89">
        <v>-99</v>
      </c>
      <c r="X1870" s="89">
        <v>-99</v>
      </c>
      <c r="Y1870" s="89">
        <v>-99</v>
      </c>
      <c r="Z1870" s="89">
        <v>-99</v>
      </c>
      <c r="AA1870" s="89">
        <v>-99</v>
      </c>
      <c r="AB1870" s="89">
        <v>-99</v>
      </c>
      <c r="AC1870" s="89">
        <v>-99</v>
      </c>
      <c r="AD1870" s="89">
        <v>-99</v>
      </c>
      <c r="AE1870" s="89">
        <v>-99</v>
      </c>
      <c r="AF1870" s="89">
        <v>-99</v>
      </c>
      <c r="AG1870" s="89">
        <v>-99</v>
      </c>
      <c r="AH1870" s="89">
        <v>-99</v>
      </c>
      <c r="AI1870" s="89">
        <v>-99</v>
      </c>
      <c r="AJ1870" s="89">
        <v>-99</v>
      </c>
      <c r="AK1870" s="89">
        <v>-99</v>
      </c>
      <c r="AL1870" s="89">
        <v>-99</v>
      </c>
      <c r="AM1870" s="89">
        <v>-99</v>
      </c>
      <c r="AN1870" s="89">
        <v>-99</v>
      </c>
      <c r="AO1870" s="89">
        <v>-99</v>
      </c>
      <c r="AP1870" s="89">
        <v>-99</v>
      </c>
      <c r="AQ1870" s="89">
        <v>-99</v>
      </c>
      <c r="AR1870" s="89">
        <v>-99</v>
      </c>
      <c r="AS1870" s="89">
        <v>-99</v>
      </c>
      <c r="AT1870" s="89">
        <v>-99</v>
      </c>
      <c r="AU1870" s="89">
        <v>-99</v>
      </c>
      <c r="AV1870" s="89">
        <v>-99</v>
      </c>
      <c r="AW1870" s="89">
        <v>-99</v>
      </c>
      <c r="AX1870" s="89">
        <v>-99</v>
      </c>
      <c r="AY1870" s="89">
        <v>-99</v>
      </c>
      <c r="AZ1870" s="89">
        <v>-99</v>
      </c>
      <c r="BA1870" s="89">
        <v>1</v>
      </c>
      <c r="BB1870" s="89">
        <v>-0.23202348993288599</v>
      </c>
      <c r="BC1870" s="89">
        <v>-0.29763962803788002</v>
      </c>
      <c r="BD1870" s="89">
        <v>31.615400000000001</v>
      </c>
      <c r="BE1870" s="89">
        <v>-1.6677208067207001</v>
      </c>
      <c r="BF1870" s="89">
        <v>52.348992617449703</v>
      </c>
      <c r="BG1870" s="89">
        <v>-0.98268021737928901</v>
      </c>
      <c r="BH1870" s="89">
        <v>-1.0412251051586701</v>
      </c>
      <c r="BI1870" s="89">
        <v>0.252542372881356</v>
      </c>
      <c r="BJ1870" s="89">
        <v>-0.26295345876041099</v>
      </c>
      <c r="BK1870" s="89">
        <v>1</v>
      </c>
      <c r="BL1870" s="89">
        <v>3.0752380952381E-2</v>
      </c>
      <c r="BM1870" s="89">
        <v>0.25661227754721799</v>
      </c>
      <c r="BN1870" s="89">
        <v>47.523800000000001</v>
      </c>
      <c r="BO1870" s="89">
        <v>-0.12705393217786901</v>
      </c>
      <c r="BP1870" s="89">
        <v>49.659847619047603</v>
      </c>
      <c r="BQ1870" s="89">
        <v>6.4779172684674605E-2</v>
      </c>
      <c r="BR1870" s="89">
        <v>7.98280993525321E-2</v>
      </c>
      <c r="BS1870" s="89">
        <v>0.24915254237288101</v>
      </c>
      <c r="BT1870" s="89">
        <v>1.9889373906478301E-2</v>
      </c>
      <c r="BU1870" s="89">
        <v>1</v>
      </c>
      <c r="BV1870" s="89">
        <v>6.5242857142857102E-2</v>
      </c>
      <c r="BW1870" s="89">
        <v>0.30743384552624298</v>
      </c>
      <c r="BX1870" s="89">
        <v>39.609400000000001</v>
      </c>
      <c r="BY1870" s="89">
        <v>-0.98022044594685698</v>
      </c>
      <c r="BZ1870" s="89">
        <v>56.462606122449003</v>
      </c>
      <c r="CA1870" s="89">
        <v>-0.336393300210307</v>
      </c>
      <c r="CB1870" s="89">
        <v>-0.34472999944163502</v>
      </c>
      <c r="CC1870" s="89">
        <v>0.24915254237288101</v>
      </c>
      <c r="CD1870" s="89">
        <v>-8.5890355793085404E-2</v>
      </c>
      <c r="CE1870" s="89">
        <v>1</v>
      </c>
      <c r="CF1870" s="89">
        <v>-1.8978231292516998E-2</v>
      </c>
      <c r="CG1870" s="89">
        <v>0.14123301553328799</v>
      </c>
      <c r="CH1870" s="89">
        <v>46.428600000000003</v>
      </c>
      <c r="CI1870" s="89">
        <v>-0.32729007712317099</v>
      </c>
      <c r="CJ1870" s="89">
        <v>57.142889115646298</v>
      </c>
      <c r="CK1870" s="89">
        <v>-9.3028530794941097E-2</v>
      </c>
      <c r="CL1870" s="89">
        <v>-9.1516025443283106E-2</v>
      </c>
      <c r="CM1870" s="89">
        <v>0.24915254237288101</v>
      </c>
      <c r="CN1870" s="89">
        <v>-2.28014504070553E-2</v>
      </c>
      <c r="CO1870" s="89">
        <v>92.1</v>
      </c>
      <c r="CP1870" s="89">
        <v>0.35599999999999998</v>
      </c>
      <c r="CQ1870" s="89">
        <v>-3.76</v>
      </c>
      <c r="CR1870" s="89">
        <v>-0.72519999999999996</v>
      </c>
      <c r="CS1870" s="89">
        <v>0.35599999999999998</v>
      </c>
      <c r="CT1870" s="89">
        <v>-9.1499999999999998E-2</v>
      </c>
      <c r="CU1870" s="86" t="s">
        <v>6988</v>
      </c>
      <c r="CV1870" s="86">
        <v>-0.32569999999999999</v>
      </c>
      <c r="CW1870" s="86">
        <v>31</v>
      </c>
      <c r="CX1870" s="86">
        <v>2</v>
      </c>
      <c r="CY1870" s="86">
        <v>-0.1925</v>
      </c>
      <c r="CZ1870" s="86">
        <v>42</v>
      </c>
      <c r="DA1870" s="86">
        <v>4</v>
      </c>
      <c r="DB1870" s="86">
        <v>-0.77859999999999996</v>
      </c>
      <c r="DC1870" s="86">
        <v>14</v>
      </c>
      <c r="DD1870" s="86">
        <v>-99</v>
      </c>
      <c r="DE1870" s="86">
        <v>-99</v>
      </c>
      <c r="DF1870" s="86">
        <v>-99</v>
      </c>
      <c r="DG1870" s="86">
        <v>-99</v>
      </c>
      <c r="DH1870" s="86">
        <v>-99</v>
      </c>
    </row>
    <row r="1871" spans="1:112" x14ac:dyDescent="0.2">
      <c r="A1871" s="85">
        <f>IF(ISERROR(SEARCH('School Lookup'!$F$3,Data!J1871)),A1870,A1870+1)</f>
        <v>0</v>
      </c>
      <c r="B1871" s="85">
        <f>IF(I1871='School Lookup'!$G$13,1,0)</f>
        <v>0</v>
      </c>
      <c r="C1871" s="85">
        <f t="shared" si="29"/>
        <v>1869</v>
      </c>
      <c r="D1871" s="86" t="s">
        <v>6478</v>
      </c>
      <c r="E1871" s="86" t="s">
        <v>6598</v>
      </c>
      <c r="F1871" s="86" t="s">
        <v>2755</v>
      </c>
      <c r="G1871" s="86" t="s">
        <v>3292</v>
      </c>
      <c r="H1871" s="86" t="s">
        <v>572</v>
      </c>
      <c r="I1871" s="86" t="s">
        <v>5678</v>
      </c>
      <c r="J1871" s="86" t="s">
        <v>620</v>
      </c>
      <c r="K1871" s="86" t="s">
        <v>348</v>
      </c>
      <c r="L1871" s="86">
        <v>1</v>
      </c>
      <c r="M1871" s="86">
        <v>1</v>
      </c>
      <c r="N1871" s="89">
        <v>3.9189325842696597E-2</v>
      </c>
      <c r="O1871" s="89">
        <v>0.17921943381670399</v>
      </c>
      <c r="P1871" s="89">
        <v>43.923099999999998</v>
      </c>
      <c r="Q1871" s="89">
        <v>-0.62719460939196603</v>
      </c>
      <c r="R1871" s="89">
        <v>46.9101</v>
      </c>
      <c r="S1871" s="89">
        <v>-0.223987587787631</v>
      </c>
      <c r="T1871" s="89">
        <v>-0.25426541443339701</v>
      </c>
      <c r="U1871" s="89">
        <v>0.39910313901345301</v>
      </c>
      <c r="V1871" s="89">
        <v>-0.101478125042925</v>
      </c>
      <c r="W1871" s="89">
        <v>1</v>
      </c>
      <c r="X1871" s="89">
        <v>0.21183876404494401</v>
      </c>
      <c r="Y1871" s="89">
        <v>0.58774865891178496</v>
      </c>
      <c r="Z1871" s="89">
        <v>36.648400000000002</v>
      </c>
      <c r="AA1871" s="89">
        <v>-1.6435059821775899</v>
      </c>
      <c r="AB1871" s="89">
        <v>46.3482949438202</v>
      </c>
      <c r="AC1871" s="89">
        <v>-0.52787866163290198</v>
      </c>
      <c r="AD1871" s="89">
        <v>-0.61326645469629604</v>
      </c>
      <c r="AE1871" s="89">
        <v>0.39910313901345301</v>
      </c>
      <c r="AF1871" s="89">
        <v>-0.24475656712094301</v>
      </c>
      <c r="AG1871" s="89">
        <v>1</v>
      </c>
      <c r="AH1871" s="89">
        <v>3.4964444444444499E-2</v>
      </c>
      <c r="AI1871" s="89">
        <v>0.13228278251586501</v>
      </c>
      <c r="AJ1871" s="89">
        <v>-99</v>
      </c>
      <c r="AK1871" s="89">
        <v>-99</v>
      </c>
      <c r="AL1871" s="89">
        <v>51.666653333333301</v>
      </c>
      <c r="AM1871" s="89">
        <v>0.13228278251586501</v>
      </c>
      <c r="AN1871" s="89">
        <v>9.5767210866150101E-2</v>
      </c>
      <c r="AO1871" s="89">
        <v>0.201793721973094</v>
      </c>
      <c r="AP1871" s="89">
        <v>1.9325221923662601E-2</v>
      </c>
      <c r="AQ1871" s="89">
        <v>-99</v>
      </c>
      <c r="AR1871" s="89">
        <v>-99</v>
      </c>
      <c r="AS1871" s="89">
        <v>-99</v>
      </c>
      <c r="AT1871" s="89">
        <v>-99</v>
      </c>
      <c r="AU1871" s="89">
        <v>-99</v>
      </c>
      <c r="AV1871" s="89">
        <v>-99</v>
      </c>
      <c r="AW1871" s="89">
        <v>-99</v>
      </c>
      <c r="AX1871" s="89">
        <v>-99</v>
      </c>
      <c r="AY1871" s="89">
        <v>-99</v>
      </c>
      <c r="AZ1871" s="89">
        <v>-99</v>
      </c>
      <c r="BA1871" s="89">
        <v>-99</v>
      </c>
      <c r="BB1871" s="89">
        <v>-99</v>
      </c>
      <c r="BC1871" s="89">
        <v>-99</v>
      </c>
      <c r="BD1871" s="89">
        <v>-99</v>
      </c>
      <c r="BE1871" s="89">
        <v>-99</v>
      </c>
      <c r="BF1871" s="89">
        <v>-99</v>
      </c>
      <c r="BG1871" s="89">
        <v>-99</v>
      </c>
      <c r="BH1871" s="89">
        <v>-99</v>
      </c>
      <c r="BI1871" s="89">
        <v>-99</v>
      </c>
      <c r="BJ1871" s="89">
        <v>-99</v>
      </c>
      <c r="BK1871" s="89">
        <v>-99</v>
      </c>
      <c r="BL1871" s="89">
        <v>-99</v>
      </c>
      <c r="BM1871" s="89">
        <v>-99</v>
      </c>
      <c r="BN1871" s="89">
        <v>-99</v>
      </c>
      <c r="BO1871" s="89">
        <v>-99</v>
      </c>
      <c r="BP1871" s="89">
        <v>-99</v>
      </c>
      <c r="BQ1871" s="89">
        <v>-99</v>
      </c>
      <c r="BR1871" s="89">
        <v>-99</v>
      </c>
      <c r="BS1871" s="89">
        <v>-99</v>
      </c>
      <c r="BT1871" s="89">
        <v>-99</v>
      </c>
      <c r="BU1871" s="89">
        <v>-99</v>
      </c>
      <c r="BV1871" s="89">
        <v>-99</v>
      </c>
      <c r="BW1871" s="89">
        <v>-99</v>
      </c>
      <c r="BX1871" s="89">
        <v>-99</v>
      </c>
      <c r="BY1871" s="89">
        <v>-99</v>
      </c>
      <c r="BZ1871" s="89">
        <v>-99</v>
      </c>
      <c r="CA1871" s="89">
        <v>-99</v>
      </c>
      <c r="CB1871" s="89">
        <v>-99</v>
      </c>
      <c r="CC1871" s="89">
        <v>-99</v>
      </c>
      <c r="CD1871" s="89">
        <v>-99</v>
      </c>
      <c r="CE1871" s="89">
        <v>-99</v>
      </c>
      <c r="CF1871" s="89">
        <v>-99</v>
      </c>
      <c r="CG1871" s="89">
        <v>-99</v>
      </c>
      <c r="CH1871" s="89">
        <v>-99</v>
      </c>
      <c r="CI1871" s="89">
        <v>-99</v>
      </c>
      <c r="CJ1871" s="89">
        <v>-99</v>
      </c>
      <c r="CK1871" s="89">
        <v>-99</v>
      </c>
      <c r="CL1871" s="89">
        <v>-99</v>
      </c>
      <c r="CM1871" s="89">
        <v>-99</v>
      </c>
      <c r="CN1871" s="89">
        <v>-99</v>
      </c>
      <c r="CO1871" s="89">
        <v>-99</v>
      </c>
      <c r="CP1871" s="89">
        <v>-99</v>
      </c>
      <c r="CQ1871" s="89">
        <v>-99</v>
      </c>
      <c r="CR1871" s="89">
        <v>-99</v>
      </c>
      <c r="CS1871" s="89">
        <v>-99</v>
      </c>
      <c r="CT1871" s="89">
        <v>-99</v>
      </c>
      <c r="CU1871" s="86">
        <v>-99</v>
      </c>
      <c r="CV1871" s="86">
        <v>-0.32690000000000002</v>
      </c>
      <c r="CW1871" s="86">
        <v>31</v>
      </c>
      <c r="CX1871" s="86">
        <v>2</v>
      </c>
      <c r="CY1871" s="86">
        <v>-0.31280000000000002</v>
      </c>
      <c r="CZ1871" s="86">
        <v>36</v>
      </c>
      <c r="DA1871" s="86">
        <v>2</v>
      </c>
      <c r="DB1871" s="86">
        <v>-0.90620000000000001</v>
      </c>
      <c r="DC1871" s="86">
        <v>12</v>
      </c>
      <c r="DD1871" s="86">
        <v>-99</v>
      </c>
      <c r="DE1871" s="86">
        <v>-99</v>
      </c>
      <c r="DF1871" s="86">
        <v>-99</v>
      </c>
      <c r="DG1871" s="86">
        <v>-99</v>
      </c>
      <c r="DH1871" s="86">
        <v>-99</v>
      </c>
    </row>
    <row r="1872" spans="1:112" x14ac:dyDescent="0.2">
      <c r="A1872" s="85">
        <f>IF(ISERROR(SEARCH('School Lookup'!$F$3,Data!J1872)),A1871,A1871+1)</f>
        <v>0</v>
      </c>
      <c r="B1872" s="85">
        <f>IF(I1872='School Lookup'!$G$13,1,0)</f>
        <v>0</v>
      </c>
      <c r="C1872" s="85">
        <f t="shared" si="29"/>
        <v>1870</v>
      </c>
      <c r="D1872" s="86" t="s">
        <v>6478</v>
      </c>
      <c r="E1872" s="86" t="s">
        <v>6489</v>
      </c>
      <c r="F1872" s="86" t="s">
        <v>2741</v>
      </c>
      <c r="G1872" s="86" t="s">
        <v>2909</v>
      </c>
      <c r="H1872" s="86" t="s">
        <v>111</v>
      </c>
      <c r="I1872" s="86" t="s">
        <v>3799</v>
      </c>
      <c r="J1872" s="86" t="s">
        <v>112</v>
      </c>
      <c r="K1872" s="86" t="s">
        <v>26</v>
      </c>
      <c r="L1872" s="86">
        <v>1</v>
      </c>
      <c r="M1872" s="86">
        <v>1</v>
      </c>
      <c r="N1872" s="89">
        <v>-0.38767039106145301</v>
      </c>
      <c r="O1872" s="89">
        <v>-0.74514482212683997</v>
      </c>
      <c r="P1872" s="89">
        <v>53.047600000000003</v>
      </c>
      <c r="Q1872" s="89">
        <v>0.34065398827321602</v>
      </c>
      <c r="R1872" s="89">
        <v>47.486030726256999</v>
      </c>
      <c r="S1872" s="89">
        <v>-0.202245416926812</v>
      </c>
      <c r="T1872" s="89">
        <v>-0.22959529299762099</v>
      </c>
      <c r="U1872" s="89">
        <v>0.498607242339833</v>
      </c>
      <c r="V1872" s="89">
        <v>-0.11447787589574999</v>
      </c>
      <c r="W1872" s="89">
        <v>1</v>
      </c>
      <c r="X1872" s="89">
        <v>-0.226633888888889</v>
      </c>
      <c r="Y1872" s="89">
        <v>-0.44448541620472698</v>
      </c>
      <c r="Z1872" s="89">
        <v>47.5</v>
      </c>
      <c r="AA1872" s="89">
        <v>-0.29027934824721702</v>
      </c>
      <c r="AB1872" s="89">
        <v>42.7778138888889</v>
      </c>
      <c r="AC1872" s="89">
        <v>-0.36738238222597203</v>
      </c>
      <c r="AD1872" s="89">
        <v>-0.42639229102969201</v>
      </c>
      <c r="AE1872" s="89">
        <v>0.501392757660167</v>
      </c>
      <c r="AF1872" s="89">
        <v>-0.213790006644414</v>
      </c>
      <c r="AG1872" s="89">
        <v>-99</v>
      </c>
      <c r="AH1872" s="89">
        <v>-99</v>
      </c>
      <c r="AI1872" s="89">
        <v>-99</v>
      </c>
      <c r="AJ1872" s="89">
        <v>-99</v>
      </c>
      <c r="AK1872" s="89">
        <v>-99</v>
      </c>
      <c r="AL1872" s="89">
        <v>-99</v>
      </c>
      <c r="AM1872" s="89">
        <v>-99</v>
      </c>
      <c r="AN1872" s="89">
        <v>-99</v>
      </c>
      <c r="AO1872" s="89">
        <v>-99</v>
      </c>
      <c r="AP1872" s="89">
        <v>-99</v>
      </c>
      <c r="AQ1872" s="89">
        <v>-99</v>
      </c>
      <c r="AR1872" s="89">
        <v>-99</v>
      </c>
      <c r="AS1872" s="89">
        <v>-99</v>
      </c>
      <c r="AT1872" s="89">
        <v>-99</v>
      </c>
      <c r="AU1872" s="89">
        <v>-99</v>
      </c>
      <c r="AV1872" s="89">
        <v>-99</v>
      </c>
      <c r="AW1872" s="89">
        <v>-99</v>
      </c>
      <c r="AX1872" s="89">
        <v>-99</v>
      </c>
      <c r="AY1872" s="89">
        <v>-99</v>
      </c>
      <c r="AZ1872" s="89">
        <v>-99</v>
      </c>
      <c r="BA1872" s="89">
        <v>-99</v>
      </c>
      <c r="BB1872" s="89">
        <v>-99</v>
      </c>
      <c r="BC1872" s="89">
        <v>-99</v>
      </c>
      <c r="BD1872" s="89">
        <v>-99</v>
      </c>
      <c r="BE1872" s="89">
        <v>-99</v>
      </c>
      <c r="BF1872" s="89">
        <v>-99</v>
      </c>
      <c r="BG1872" s="89">
        <v>-99</v>
      </c>
      <c r="BH1872" s="89">
        <v>-99</v>
      </c>
      <c r="BI1872" s="89">
        <v>-99</v>
      </c>
      <c r="BJ1872" s="89">
        <v>-99</v>
      </c>
      <c r="BK1872" s="89">
        <v>-99</v>
      </c>
      <c r="BL1872" s="89">
        <v>-99</v>
      </c>
      <c r="BM1872" s="89">
        <v>-99</v>
      </c>
      <c r="BN1872" s="89">
        <v>-99</v>
      </c>
      <c r="BO1872" s="89">
        <v>-99</v>
      </c>
      <c r="BP1872" s="89">
        <v>-99</v>
      </c>
      <c r="BQ1872" s="89">
        <v>-99</v>
      </c>
      <c r="BR1872" s="89">
        <v>-99</v>
      </c>
      <c r="BS1872" s="89">
        <v>-99</v>
      </c>
      <c r="BT1872" s="89">
        <v>-99</v>
      </c>
      <c r="BU1872" s="89">
        <v>-99</v>
      </c>
      <c r="BV1872" s="89">
        <v>-99</v>
      </c>
      <c r="BW1872" s="89">
        <v>-99</v>
      </c>
      <c r="BX1872" s="89">
        <v>-99</v>
      </c>
      <c r="BY1872" s="89">
        <v>-99</v>
      </c>
      <c r="BZ1872" s="89">
        <v>-99</v>
      </c>
      <c r="CA1872" s="89">
        <v>-99</v>
      </c>
      <c r="CB1872" s="89">
        <v>-99</v>
      </c>
      <c r="CC1872" s="89">
        <v>-99</v>
      </c>
      <c r="CD1872" s="89">
        <v>-99</v>
      </c>
      <c r="CE1872" s="89">
        <v>-99</v>
      </c>
      <c r="CF1872" s="89">
        <v>-99</v>
      </c>
      <c r="CG1872" s="89">
        <v>-99</v>
      </c>
      <c r="CH1872" s="89">
        <v>-99</v>
      </c>
      <c r="CI1872" s="89">
        <v>-99</v>
      </c>
      <c r="CJ1872" s="89">
        <v>-99</v>
      </c>
      <c r="CK1872" s="89">
        <v>-99</v>
      </c>
      <c r="CL1872" s="89">
        <v>-99</v>
      </c>
      <c r="CM1872" s="89">
        <v>-99</v>
      </c>
      <c r="CN1872" s="89">
        <v>-99</v>
      </c>
      <c r="CO1872" s="89">
        <v>-99</v>
      </c>
      <c r="CP1872" s="89">
        <v>-99</v>
      </c>
      <c r="CQ1872" s="89">
        <v>-99</v>
      </c>
      <c r="CR1872" s="89">
        <v>-99</v>
      </c>
      <c r="CS1872" s="89">
        <v>-99</v>
      </c>
      <c r="CT1872" s="89">
        <v>-99</v>
      </c>
      <c r="CU1872" s="86">
        <v>-99</v>
      </c>
      <c r="CV1872" s="86">
        <v>-0.32829999999999998</v>
      </c>
      <c r="CW1872" s="86">
        <v>31</v>
      </c>
      <c r="CX1872" s="86">
        <v>2</v>
      </c>
      <c r="CY1872" s="86">
        <v>0.28360000000000002</v>
      </c>
      <c r="CZ1872" s="86">
        <v>65</v>
      </c>
      <c r="DA1872" s="86">
        <v>2</v>
      </c>
      <c r="DB1872" s="86">
        <v>2.4299999999999999E-2</v>
      </c>
      <c r="DC1872" s="86">
        <v>48</v>
      </c>
      <c r="DD1872" s="86">
        <v>-99</v>
      </c>
      <c r="DE1872" s="86">
        <v>-99</v>
      </c>
      <c r="DF1872" s="86">
        <v>-99</v>
      </c>
      <c r="DG1872" s="86">
        <v>-99</v>
      </c>
      <c r="DH1872" s="86">
        <v>-99</v>
      </c>
    </row>
    <row r="1873" spans="1:112" x14ac:dyDescent="0.2">
      <c r="A1873" s="85">
        <f>IF(ISERROR(SEARCH('School Lookup'!$F$3,Data!J1873)),A1872,A1872+1)</f>
        <v>0</v>
      </c>
      <c r="B1873" s="85">
        <f>IF(I1873='School Lookup'!$G$13,1,0)</f>
        <v>0</v>
      </c>
      <c r="C1873" s="85">
        <f t="shared" si="29"/>
        <v>1871</v>
      </c>
      <c r="D1873" s="86" t="s">
        <v>6478</v>
      </c>
      <c r="E1873" s="86" t="s">
        <v>6552</v>
      </c>
      <c r="F1873" s="86" t="s">
        <v>518</v>
      </c>
      <c r="G1873" s="86" t="s">
        <v>3077</v>
      </c>
      <c r="H1873" s="86" t="s">
        <v>390</v>
      </c>
      <c r="I1873" s="86" t="s">
        <v>4259</v>
      </c>
      <c r="J1873" s="86" t="s">
        <v>856</v>
      </c>
      <c r="K1873" s="86" t="s">
        <v>107</v>
      </c>
      <c r="L1873" s="86">
        <v>1</v>
      </c>
      <c r="M1873" s="86">
        <v>1</v>
      </c>
      <c r="N1873" s="89">
        <v>-4.47286195286195E-2</v>
      </c>
      <c r="O1873" s="89">
        <v>-2.50478625273386E-3</v>
      </c>
      <c r="P1873" s="89">
        <v>47.013199999999998</v>
      </c>
      <c r="Q1873" s="89">
        <v>-0.299423339553051</v>
      </c>
      <c r="R1873" s="89">
        <v>49.831656228956199</v>
      </c>
      <c r="S1873" s="89">
        <v>-0.15096406290289299</v>
      </c>
      <c r="T1873" s="89">
        <v>-0.171408038410226</v>
      </c>
      <c r="U1873" s="89">
        <v>0.400269541778976</v>
      </c>
      <c r="V1873" s="89">
        <v>-6.8609416991693997E-2</v>
      </c>
      <c r="W1873" s="89">
        <v>1</v>
      </c>
      <c r="X1873" s="89">
        <v>0.173935353535354</v>
      </c>
      <c r="Y1873" s="89">
        <v>0.49851802701412701</v>
      </c>
      <c r="Z1873" s="89">
        <v>36.315800000000003</v>
      </c>
      <c r="AA1873" s="89">
        <v>-1.6849821864650001</v>
      </c>
      <c r="AB1873" s="89">
        <v>41.4141026936027</v>
      </c>
      <c r="AC1873" s="89">
        <v>-0.59323207972543501</v>
      </c>
      <c r="AD1873" s="89">
        <v>-0.68936083765598499</v>
      </c>
      <c r="AE1873" s="89">
        <v>0.400269541778976</v>
      </c>
      <c r="AF1873" s="89">
        <v>-0.275930146608932</v>
      </c>
      <c r="AG1873" s="89">
        <v>1</v>
      </c>
      <c r="AH1873" s="89">
        <v>2.75648648648649E-2</v>
      </c>
      <c r="AI1873" s="89">
        <v>0.11635817340250799</v>
      </c>
      <c r="AJ1873" s="89">
        <v>-99</v>
      </c>
      <c r="AK1873" s="89">
        <v>-99</v>
      </c>
      <c r="AL1873" s="89">
        <v>50</v>
      </c>
      <c r="AM1873" s="89">
        <v>0.11635817340250799</v>
      </c>
      <c r="AN1873" s="89">
        <v>7.90377175153677E-2</v>
      </c>
      <c r="AO1873" s="89">
        <v>0.199460916442049</v>
      </c>
      <c r="AP1873" s="89">
        <v>1.5764935569103002E-2</v>
      </c>
      <c r="AQ1873" s="89">
        <v>-99</v>
      </c>
      <c r="AR1873" s="89">
        <v>-99</v>
      </c>
      <c r="AS1873" s="89">
        <v>-99</v>
      </c>
      <c r="AT1873" s="89">
        <v>-99</v>
      </c>
      <c r="AU1873" s="89">
        <v>-99</v>
      </c>
      <c r="AV1873" s="89">
        <v>-99</v>
      </c>
      <c r="AW1873" s="89">
        <v>-99</v>
      </c>
      <c r="AX1873" s="89">
        <v>-99</v>
      </c>
      <c r="AY1873" s="89">
        <v>-99</v>
      </c>
      <c r="AZ1873" s="89">
        <v>-99</v>
      </c>
      <c r="BA1873" s="89">
        <v>-99</v>
      </c>
      <c r="BB1873" s="89">
        <v>-99</v>
      </c>
      <c r="BC1873" s="89">
        <v>-99</v>
      </c>
      <c r="BD1873" s="89">
        <v>-99</v>
      </c>
      <c r="BE1873" s="89">
        <v>-99</v>
      </c>
      <c r="BF1873" s="89">
        <v>-99</v>
      </c>
      <c r="BG1873" s="89">
        <v>-99</v>
      </c>
      <c r="BH1873" s="89">
        <v>-99</v>
      </c>
      <c r="BI1873" s="89">
        <v>-99</v>
      </c>
      <c r="BJ1873" s="89">
        <v>-99</v>
      </c>
      <c r="BK1873" s="89">
        <v>-99</v>
      </c>
      <c r="BL1873" s="89">
        <v>-99</v>
      </c>
      <c r="BM1873" s="89">
        <v>-99</v>
      </c>
      <c r="BN1873" s="89">
        <v>-99</v>
      </c>
      <c r="BO1873" s="89">
        <v>-99</v>
      </c>
      <c r="BP1873" s="89">
        <v>-99</v>
      </c>
      <c r="BQ1873" s="89">
        <v>-99</v>
      </c>
      <c r="BR1873" s="89">
        <v>-99</v>
      </c>
      <c r="BS1873" s="89">
        <v>-99</v>
      </c>
      <c r="BT1873" s="89">
        <v>-99</v>
      </c>
      <c r="BU1873" s="89">
        <v>-99</v>
      </c>
      <c r="BV1873" s="89">
        <v>-99</v>
      </c>
      <c r="BW1873" s="89">
        <v>-99</v>
      </c>
      <c r="BX1873" s="89">
        <v>-99</v>
      </c>
      <c r="BY1873" s="89">
        <v>-99</v>
      </c>
      <c r="BZ1873" s="89">
        <v>-99</v>
      </c>
      <c r="CA1873" s="89">
        <v>-99</v>
      </c>
      <c r="CB1873" s="89">
        <v>-99</v>
      </c>
      <c r="CC1873" s="89">
        <v>-99</v>
      </c>
      <c r="CD1873" s="89">
        <v>-99</v>
      </c>
      <c r="CE1873" s="89">
        <v>-99</v>
      </c>
      <c r="CF1873" s="89">
        <v>-99</v>
      </c>
      <c r="CG1873" s="89">
        <v>-99</v>
      </c>
      <c r="CH1873" s="89">
        <v>-99</v>
      </c>
      <c r="CI1873" s="89">
        <v>-99</v>
      </c>
      <c r="CJ1873" s="89">
        <v>-99</v>
      </c>
      <c r="CK1873" s="89">
        <v>-99</v>
      </c>
      <c r="CL1873" s="89">
        <v>-99</v>
      </c>
      <c r="CM1873" s="89">
        <v>-99</v>
      </c>
      <c r="CN1873" s="89">
        <v>-99</v>
      </c>
      <c r="CO1873" s="89">
        <v>-99</v>
      </c>
      <c r="CP1873" s="89">
        <v>-99</v>
      </c>
      <c r="CQ1873" s="89">
        <v>-99</v>
      </c>
      <c r="CR1873" s="89">
        <v>-99</v>
      </c>
      <c r="CS1873" s="89">
        <v>-99</v>
      </c>
      <c r="CT1873" s="89">
        <v>-99</v>
      </c>
      <c r="CU1873" s="86">
        <v>-99</v>
      </c>
      <c r="CV1873" s="86">
        <v>-0.32879999999999998</v>
      </c>
      <c r="CW1873" s="86">
        <v>31</v>
      </c>
      <c r="CX1873" s="86">
        <v>2</v>
      </c>
      <c r="CY1873" s="86">
        <v>9.2600000000000002E-2</v>
      </c>
      <c r="CZ1873" s="86">
        <v>56</v>
      </c>
      <c r="DA1873" s="86">
        <v>2</v>
      </c>
      <c r="DB1873" s="86">
        <v>-0.79430000000000001</v>
      </c>
      <c r="DC1873" s="86">
        <v>14</v>
      </c>
      <c r="DD1873" s="86">
        <v>-99</v>
      </c>
      <c r="DE1873" s="86">
        <v>-99</v>
      </c>
      <c r="DF1873" s="86">
        <v>-99</v>
      </c>
      <c r="DG1873" s="86">
        <v>-99</v>
      </c>
      <c r="DH1873" s="86">
        <v>-99</v>
      </c>
    </row>
    <row r="1874" spans="1:112" x14ac:dyDescent="0.2">
      <c r="A1874" s="85">
        <f>IF(ISERROR(SEARCH('School Lookup'!$F$3,Data!J1874)),A1873,A1873+1)</f>
        <v>0</v>
      </c>
      <c r="B1874" s="85">
        <f>IF(I1874='School Lookup'!$G$13,1,0)</f>
        <v>0</v>
      </c>
      <c r="C1874" s="85">
        <f t="shared" si="29"/>
        <v>1872</v>
      </c>
      <c r="D1874" s="86" t="s">
        <v>6478</v>
      </c>
      <c r="E1874" s="86" t="s">
        <v>6790</v>
      </c>
      <c r="F1874" s="86" t="s">
        <v>2774</v>
      </c>
      <c r="G1874" s="86" t="s">
        <v>2859</v>
      </c>
      <c r="H1874" s="86" t="s">
        <v>1548</v>
      </c>
      <c r="I1874" s="86" t="s">
        <v>5276</v>
      </c>
      <c r="J1874" s="86" t="s">
        <v>2407</v>
      </c>
      <c r="K1874" s="86" t="s">
        <v>26</v>
      </c>
      <c r="L1874" s="86">
        <v>1</v>
      </c>
      <c r="M1874" s="86">
        <v>1</v>
      </c>
      <c r="N1874" s="89">
        <v>-2.8547916666666701E-2</v>
      </c>
      <c r="O1874" s="89">
        <v>3.2534508319518297E-2</v>
      </c>
      <c r="P1874" s="89">
        <v>46.5229</v>
      </c>
      <c r="Q1874" s="89">
        <v>-0.35143015279599499</v>
      </c>
      <c r="R1874" s="89">
        <v>55.208341666666698</v>
      </c>
      <c r="S1874" s="89">
        <v>-0.159447822238238</v>
      </c>
      <c r="T1874" s="89">
        <v>-0.181034279247659</v>
      </c>
      <c r="U1874" s="89">
        <v>0.38323353293413198</v>
      </c>
      <c r="V1874" s="89">
        <v>-6.9378406418264593E-2</v>
      </c>
      <c r="W1874" s="89">
        <v>1</v>
      </c>
      <c r="X1874" s="89">
        <v>5.8980729166666697E-2</v>
      </c>
      <c r="Y1874" s="89">
        <v>0.22789663347539699</v>
      </c>
      <c r="Z1874" s="89">
        <v>38.592599999999997</v>
      </c>
      <c r="AA1874" s="89">
        <v>-1.4010584885649</v>
      </c>
      <c r="AB1874" s="89">
        <v>47.135425520833302</v>
      </c>
      <c r="AC1874" s="89">
        <v>-0.58658092754475299</v>
      </c>
      <c r="AD1874" s="89">
        <v>-0.68161655532260501</v>
      </c>
      <c r="AE1874" s="89">
        <v>0.38323353293413198</v>
      </c>
      <c r="AF1874" s="89">
        <v>-0.26121832060267502</v>
      </c>
      <c r="AG1874" s="89">
        <v>1</v>
      </c>
      <c r="AH1874" s="89">
        <v>-0.1071</v>
      </c>
      <c r="AI1874" s="89">
        <v>-0.17345360728217499</v>
      </c>
      <c r="AJ1874" s="89">
        <v>-99</v>
      </c>
      <c r="AK1874" s="89">
        <v>-99</v>
      </c>
      <c r="AL1874" s="89">
        <v>41.860479069767401</v>
      </c>
      <c r="AM1874" s="89">
        <v>-0.17345360728217499</v>
      </c>
      <c r="AN1874" s="89">
        <v>-0.225422142279636</v>
      </c>
      <c r="AO1874" s="89">
        <v>0.12874251497006001</v>
      </c>
      <c r="AP1874" s="89">
        <v>-2.9021413527019001E-2</v>
      </c>
      <c r="AQ1874" s="89">
        <v>1</v>
      </c>
      <c r="AR1874" s="89">
        <v>0.105428571428571</v>
      </c>
      <c r="AS1874" s="89">
        <v>0.30699404207924502</v>
      </c>
      <c r="AT1874" s="89">
        <v>-99</v>
      </c>
      <c r="AU1874" s="89">
        <v>-99</v>
      </c>
      <c r="AV1874" s="89">
        <v>61.9047571428571</v>
      </c>
      <c r="AW1874" s="89">
        <v>0.30699404207924502</v>
      </c>
      <c r="AX1874" s="89">
        <v>0.28429470196131101</v>
      </c>
      <c r="AY1874" s="89">
        <v>0.104790419161677</v>
      </c>
      <c r="AZ1874" s="89">
        <v>2.97913609839697E-2</v>
      </c>
      <c r="BA1874" s="89">
        <v>-99</v>
      </c>
      <c r="BB1874" s="89">
        <v>-99</v>
      </c>
      <c r="BC1874" s="89">
        <v>-99</v>
      </c>
      <c r="BD1874" s="89">
        <v>-99</v>
      </c>
      <c r="BE1874" s="89">
        <v>-99</v>
      </c>
      <c r="BF1874" s="89">
        <v>-99</v>
      </c>
      <c r="BG1874" s="89">
        <v>-99</v>
      </c>
      <c r="BH1874" s="89">
        <v>-99</v>
      </c>
      <c r="BI1874" s="89">
        <v>-99</v>
      </c>
      <c r="BJ1874" s="89">
        <v>-99</v>
      </c>
      <c r="BK1874" s="89">
        <v>-99</v>
      </c>
      <c r="BL1874" s="89">
        <v>-99</v>
      </c>
      <c r="BM1874" s="89">
        <v>-99</v>
      </c>
      <c r="BN1874" s="89">
        <v>-99</v>
      </c>
      <c r="BO1874" s="89">
        <v>-99</v>
      </c>
      <c r="BP1874" s="89">
        <v>-99</v>
      </c>
      <c r="BQ1874" s="89">
        <v>-99</v>
      </c>
      <c r="BR1874" s="89">
        <v>-99</v>
      </c>
      <c r="BS1874" s="89">
        <v>-99</v>
      </c>
      <c r="BT1874" s="89">
        <v>-99</v>
      </c>
      <c r="BU1874" s="89">
        <v>-99</v>
      </c>
      <c r="BV1874" s="89">
        <v>-99</v>
      </c>
      <c r="BW1874" s="89">
        <v>-99</v>
      </c>
      <c r="BX1874" s="89">
        <v>-99</v>
      </c>
      <c r="BY1874" s="89">
        <v>-99</v>
      </c>
      <c r="BZ1874" s="89">
        <v>-99</v>
      </c>
      <c r="CA1874" s="89">
        <v>-99</v>
      </c>
      <c r="CB1874" s="89">
        <v>-99</v>
      </c>
      <c r="CC1874" s="89">
        <v>-99</v>
      </c>
      <c r="CD1874" s="89">
        <v>-99</v>
      </c>
      <c r="CE1874" s="89">
        <v>-99</v>
      </c>
      <c r="CF1874" s="89">
        <v>-99</v>
      </c>
      <c r="CG1874" s="89">
        <v>-99</v>
      </c>
      <c r="CH1874" s="89">
        <v>-99</v>
      </c>
      <c r="CI1874" s="89">
        <v>-99</v>
      </c>
      <c r="CJ1874" s="89">
        <v>-99</v>
      </c>
      <c r="CK1874" s="89">
        <v>-99</v>
      </c>
      <c r="CL1874" s="89">
        <v>-99</v>
      </c>
      <c r="CM1874" s="89">
        <v>-99</v>
      </c>
      <c r="CN1874" s="89">
        <v>-99</v>
      </c>
      <c r="CO1874" s="89">
        <v>-99</v>
      </c>
      <c r="CP1874" s="89">
        <v>-99</v>
      </c>
      <c r="CQ1874" s="89">
        <v>-99</v>
      </c>
      <c r="CR1874" s="89">
        <v>-99</v>
      </c>
      <c r="CS1874" s="89">
        <v>-99</v>
      </c>
      <c r="CT1874" s="89">
        <v>-99</v>
      </c>
      <c r="CU1874" s="86">
        <v>-99</v>
      </c>
      <c r="CV1874" s="86">
        <v>-0.32979999999999998</v>
      </c>
      <c r="CW1874" s="86">
        <v>31</v>
      </c>
      <c r="CX1874" s="86">
        <v>2</v>
      </c>
      <c r="CY1874" s="86">
        <v>-0.65880000000000005</v>
      </c>
      <c r="CZ1874" s="86">
        <v>21</v>
      </c>
      <c r="DA1874" s="86">
        <v>2</v>
      </c>
      <c r="DB1874" s="86">
        <v>-0.67159999999999997</v>
      </c>
      <c r="DC1874" s="86">
        <v>17</v>
      </c>
      <c r="DD1874" s="86">
        <v>-99</v>
      </c>
      <c r="DE1874" s="86">
        <v>-99</v>
      </c>
      <c r="DF1874" s="86">
        <v>-99</v>
      </c>
      <c r="DG1874" s="86">
        <v>-99</v>
      </c>
      <c r="DH1874" s="86">
        <v>-99</v>
      </c>
    </row>
    <row r="1875" spans="1:112" x14ac:dyDescent="0.2">
      <c r="A1875" s="85">
        <f>IF(ISERROR(SEARCH('School Lookup'!$F$3,Data!J1875)),A1874,A1874+1)</f>
        <v>0</v>
      </c>
      <c r="B1875" s="85">
        <f>IF(I1875='School Lookup'!$G$13,1,0)</f>
        <v>0</v>
      </c>
      <c r="C1875" s="85">
        <f t="shared" si="29"/>
        <v>1873</v>
      </c>
      <c r="D1875" s="86" t="s">
        <v>6478</v>
      </c>
      <c r="E1875" s="86" t="s">
        <v>6743</v>
      </c>
      <c r="F1875" s="86" t="s">
        <v>2765</v>
      </c>
      <c r="G1875" s="86" t="s">
        <v>3244</v>
      </c>
      <c r="H1875" s="86" t="s">
        <v>1642</v>
      </c>
      <c r="I1875" s="86" t="s">
        <v>5337</v>
      </c>
      <c r="J1875" s="86" t="s">
        <v>1733</v>
      </c>
      <c r="K1875" s="86" t="s">
        <v>195</v>
      </c>
      <c r="L1875" s="86">
        <v>1</v>
      </c>
      <c r="M1875" s="86">
        <v>1</v>
      </c>
      <c r="N1875" s="89">
        <v>-0.18926827731092399</v>
      </c>
      <c r="O1875" s="89">
        <v>-0.315505259076165</v>
      </c>
      <c r="P1875" s="89">
        <v>43.157400000000003</v>
      </c>
      <c r="Q1875" s="89">
        <v>-0.70841348946563898</v>
      </c>
      <c r="R1875" s="89">
        <v>48.634446848739501</v>
      </c>
      <c r="S1875" s="89">
        <v>-0.51195937427090199</v>
      </c>
      <c r="T1875" s="89">
        <v>-0.58101746638337903</v>
      </c>
      <c r="U1875" s="89">
        <v>0.37465564738292001</v>
      </c>
      <c r="V1875" s="89">
        <v>-0.21768147500864901</v>
      </c>
      <c r="W1875" s="89">
        <v>1</v>
      </c>
      <c r="X1875" s="89">
        <v>-8.3744968553459101E-2</v>
      </c>
      <c r="Y1875" s="89">
        <v>-0.108102265419957</v>
      </c>
      <c r="Z1875" s="89">
        <v>47.715699999999998</v>
      </c>
      <c r="AA1875" s="89">
        <v>-0.263380919910495</v>
      </c>
      <c r="AB1875" s="89">
        <v>50.104831656184501</v>
      </c>
      <c r="AC1875" s="89">
        <v>-0.185741592665226</v>
      </c>
      <c r="AD1875" s="89">
        <v>-0.21489847470985701</v>
      </c>
      <c r="AE1875" s="89">
        <v>0.37544273907910303</v>
      </c>
      <c r="AF1875" s="89">
        <v>-8.0682071968989993E-2</v>
      </c>
      <c r="AG1875" s="89">
        <v>1</v>
      </c>
      <c r="AH1875" s="89">
        <v>-2.4337060702875401E-2</v>
      </c>
      <c r="AI1875" s="89">
        <v>4.6602224570630596E-3</v>
      </c>
      <c r="AJ1875" s="89">
        <v>-99</v>
      </c>
      <c r="AK1875" s="89">
        <v>-99</v>
      </c>
      <c r="AL1875" s="89">
        <v>51.437733546325902</v>
      </c>
      <c r="AM1875" s="89">
        <v>4.6602224570630596E-3</v>
      </c>
      <c r="AN1875" s="89">
        <v>-3.83058300930018E-2</v>
      </c>
      <c r="AO1875" s="89">
        <v>0.123179850452578</v>
      </c>
      <c r="AP1875" s="89">
        <v>-4.71850642231781E-3</v>
      </c>
      <c r="AQ1875" s="89">
        <v>1</v>
      </c>
      <c r="AR1875" s="89">
        <v>-0.106050931677019</v>
      </c>
      <c r="AS1875" s="89">
        <v>-0.168372965352481</v>
      </c>
      <c r="AT1875" s="89">
        <v>-99</v>
      </c>
      <c r="AU1875" s="89">
        <v>-99</v>
      </c>
      <c r="AV1875" s="89">
        <v>51.552803105590101</v>
      </c>
      <c r="AW1875" s="89">
        <v>-0.168372965352481</v>
      </c>
      <c r="AX1875" s="89">
        <v>-0.216644664558057</v>
      </c>
      <c r="AY1875" s="89">
        <v>0.12672176308539901</v>
      </c>
      <c r="AZ1875" s="89">
        <v>-2.7453593855842E-2</v>
      </c>
      <c r="BA1875" s="89">
        <v>-99</v>
      </c>
      <c r="BB1875" s="89">
        <v>-99</v>
      </c>
      <c r="BC1875" s="89">
        <v>-99</v>
      </c>
      <c r="BD1875" s="89">
        <v>-99</v>
      </c>
      <c r="BE1875" s="89">
        <v>-99</v>
      </c>
      <c r="BF1875" s="89">
        <v>-99</v>
      </c>
      <c r="BG1875" s="89">
        <v>-99</v>
      </c>
      <c r="BH1875" s="89">
        <v>-99</v>
      </c>
      <c r="BI1875" s="89">
        <v>-99</v>
      </c>
      <c r="BJ1875" s="89">
        <v>-99</v>
      </c>
      <c r="BK1875" s="89">
        <v>-99</v>
      </c>
      <c r="BL1875" s="89">
        <v>-99</v>
      </c>
      <c r="BM1875" s="89">
        <v>-99</v>
      </c>
      <c r="BN1875" s="89">
        <v>-99</v>
      </c>
      <c r="BO1875" s="89">
        <v>-99</v>
      </c>
      <c r="BP1875" s="89">
        <v>-99</v>
      </c>
      <c r="BQ1875" s="89">
        <v>-99</v>
      </c>
      <c r="BR1875" s="89">
        <v>-99</v>
      </c>
      <c r="BS1875" s="89">
        <v>-99</v>
      </c>
      <c r="BT1875" s="89">
        <v>-99</v>
      </c>
      <c r="BU1875" s="89">
        <v>-99</v>
      </c>
      <c r="BV1875" s="89">
        <v>-99</v>
      </c>
      <c r="BW1875" s="89">
        <v>-99</v>
      </c>
      <c r="BX1875" s="89">
        <v>-99</v>
      </c>
      <c r="BY1875" s="89">
        <v>-99</v>
      </c>
      <c r="BZ1875" s="89">
        <v>-99</v>
      </c>
      <c r="CA1875" s="89">
        <v>-99</v>
      </c>
      <c r="CB1875" s="89">
        <v>-99</v>
      </c>
      <c r="CC1875" s="89">
        <v>-99</v>
      </c>
      <c r="CD1875" s="89">
        <v>-99</v>
      </c>
      <c r="CE1875" s="89">
        <v>-99</v>
      </c>
      <c r="CF1875" s="89">
        <v>-99</v>
      </c>
      <c r="CG1875" s="89">
        <v>-99</v>
      </c>
      <c r="CH1875" s="89">
        <v>-99</v>
      </c>
      <c r="CI1875" s="89">
        <v>-99</v>
      </c>
      <c r="CJ1875" s="89">
        <v>-99</v>
      </c>
      <c r="CK1875" s="89">
        <v>-99</v>
      </c>
      <c r="CL1875" s="89">
        <v>-99</v>
      </c>
      <c r="CM1875" s="89">
        <v>-99</v>
      </c>
      <c r="CN1875" s="89">
        <v>-99</v>
      </c>
      <c r="CO1875" s="89">
        <v>-99</v>
      </c>
      <c r="CP1875" s="89">
        <v>-99</v>
      </c>
      <c r="CQ1875" s="89">
        <v>-99</v>
      </c>
      <c r="CR1875" s="89">
        <v>-99</v>
      </c>
      <c r="CS1875" s="89">
        <v>-99</v>
      </c>
      <c r="CT1875" s="89">
        <v>-99</v>
      </c>
      <c r="CU1875" s="86">
        <v>-99</v>
      </c>
      <c r="CV1875" s="86">
        <v>-0.33050000000000002</v>
      </c>
      <c r="CW1875" s="86">
        <v>31</v>
      </c>
      <c r="CX1875" s="86">
        <v>2</v>
      </c>
      <c r="CY1875" s="86">
        <v>0.32819999999999999</v>
      </c>
      <c r="CZ1875" s="86">
        <v>67</v>
      </c>
      <c r="DA1875" s="86">
        <v>2</v>
      </c>
      <c r="DB1875" s="86">
        <v>-0.36430000000000001</v>
      </c>
      <c r="DC1875" s="86">
        <v>29</v>
      </c>
      <c r="DD1875" s="86">
        <v>-99</v>
      </c>
      <c r="DE1875" s="86">
        <v>-99</v>
      </c>
      <c r="DF1875" s="86">
        <v>-99</v>
      </c>
      <c r="DG1875" s="86">
        <v>-99</v>
      </c>
      <c r="DH1875" s="86">
        <v>-99</v>
      </c>
    </row>
    <row r="1876" spans="1:112" x14ac:dyDescent="0.2">
      <c r="A1876" s="85">
        <f>IF(ISERROR(SEARCH('School Lookup'!$F$3,Data!J1876)),A1875,A1875+1)</f>
        <v>0</v>
      </c>
      <c r="B1876" s="85">
        <f>IF(I1876='School Lookup'!$G$13,1,0)</f>
        <v>0</v>
      </c>
      <c r="C1876" s="85">
        <f t="shared" si="29"/>
        <v>1874</v>
      </c>
      <c r="D1876" s="86" t="s">
        <v>6478</v>
      </c>
      <c r="E1876" s="86" t="s">
        <v>6637</v>
      </c>
      <c r="F1876" s="86" t="s">
        <v>1091</v>
      </c>
      <c r="G1876" s="86" t="s">
        <v>2874</v>
      </c>
      <c r="H1876" s="86" t="s">
        <v>5952</v>
      </c>
      <c r="I1876" s="86" t="s">
        <v>5717</v>
      </c>
      <c r="J1876" s="86" t="s">
        <v>1131</v>
      </c>
      <c r="K1876" s="86" t="s">
        <v>26</v>
      </c>
      <c r="L1876" s="86">
        <v>1</v>
      </c>
      <c r="M1876" s="86">
        <v>1</v>
      </c>
      <c r="N1876" s="89">
        <v>-3.3526086956521699E-2</v>
      </c>
      <c r="O1876" s="89">
        <v>2.17542859333065E-2</v>
      </c>
      <c r="P1876" s="89">
        <v>47.735100000000003</v>
      </c>
      <c r="Q1876" s="89">
        <v>-0.222850387319559</v>
      </c>
      <c r="R1876" s="89">
        <v>53.8302074534162</v>
      </c>
      <c r="S1876" s="89">
        <v>-0.100548050693126</v>
      </c>
      <c r="T1876" s="89">
        <v>-0.114202658529605</v>
      </c>
      <c r="U1876" s="89">
        <v>0.36954858454475897</v>
      </c>
      <c r="V1876" s="89">
        <v>-4.2203430810864001E-2</v>
      </c>
      <c r="W1876" s="89">
        <v>1</v>
      </c>
      <c r="X1876" s="89">
        <v>-6.7679218106995898E-2</v>
      </c>
      <c r="Y1876" s="89">
        <v>-7.0280944199132805E-2</v>
      </c>
      <c r="Z1876" s="89">
        <v>38.357599999999998</v>
      </c>
      <c r="AA1876" s="89">
        <v>-1.43036368401752</v>
      </c>
      <c r="AB1876" s="89">
        <v>49.999970164609103</v>
      </c>
      <c r="AC1876" s="89">
        <v>-0.75032231410832695</v>
      </c>
      <c r="AD1876" s="89">
        <v>-0.872269165992139</v>
      </c>
      <c r="AE1876" s="89">
        <v>0.37184391736801797</v>
      </c>
      <c r="AF1876" s="89">
        <v>-0.32434798368185103</v>
      </c>
      <c r="AG1876" s="89">
        <v>1</v>
      </c>
      <c r="AH1876" s="89">
        <v>0.13075723270440301</v>
      </c>
      <c r="AI1876" s="89">
        <v>0.33843810424902898</v>
      </c>
      <c r="AJ1876" s="89">
        <v>-99</v>
      </c>
      <c r="AK1876" s="89">
        <v>-99</v>
      </c>
      <c r="AL1876" s="89">
        <v>51.572335220125801</v>
      </c>
      <c r="AM1876" s="89">
        <v>0.33843810424902898</v>
      </c>
      <c r="AN1876" s="89">
        <v>0.31234232800799899</v>
      </c>
      <c r="AO1876" s="89">
        <v>0.121652639632747</v>
      </c>
      <c r="AP1876" s="89">
        <v>3.7997268671210199E-2</v>
      </c>
      <c r="AQ1876" s="89">
        <v>1</v>
      </c>
      <c r="AR1876" s="89">
        <v>-2.1186592178770999E-2</v>
      </c>
      <c r="AS1876" s="89">
        <v>2.2386453468404299E-2</v>
      </c>
      <c r="AT1876" s="89">
        <v>-99</v>
      </c>
      <c r="AU1876" s="89">
        <v>-99</v>
      </c>
      <c r="AV1876" s="89">
        <v>43.016767597765401</v>
      </c>
      <c r="AW1876" s="89">
        <v>2.2386453468404299E-2</v>
      </c>
      <c r="AX1876" s="89">
        <v>-1.56233464442591E-2</v>
      </c>
      <c r="AY1876" s="89">
        <v>0.136954858454476</v>
      </c>
      <c r="AZ1876" s="89">
        <v>-2.13969320085874E-3</v>
      </c>
      <c r="BA1876" s="89">
        <v>-99</v>
      </c>
      <c r="BB1876" s="89">
        <v>-99</v>
      </c>
      <c r="BC1876" s="89">
        <v>-99</v>
      </c>
      <c r="BD1876" s="89">
        <v>-99</v>
      </c>
      <c r="BE1876" s="89">
        <v>-99</v>
      </c>
      <c r="BF1876" s="89">
        <v>-99</v>
      </c>
      <c r="BG1876" s="89">
        <v>-99</v>
      </c>
      <c r="BH1876" s="89">
        <v>-99</v>
      </c>
      <c r="BI1876" s="89">
        <v>-99</v>
      </c>
      <c r="BJ1876" s="89">
        <v>-99</v>
      </c>
      <c r="BK1876" s="89">
        <v>-99</v>
      </c>
      <c r="BL1876" s="89">
        <v>-99</v>
      </c>
      <c r="BM1876" s="89">
        <v>-99</v>
      </c>
      <c r="BN1876" s="89">
        <v>-99</v>
      </c>
      <c r="BO1876" s="89">
        <v>-99</v>
      </c>
      <c r="BP1876" s="89">
        <v>-99</v>
      </c>
      <c r="BQ1876" s="89">
        <v>-99</v>
      </c>
      <c r="BR1876" s="89">
        <v>-99</v>
      </c>
      <c r="BS1876" s="89">
        <v>-99</v>
      </c>
      <c r="BT1876" s="89">
        <v>-99</v>
      </c>
      <c r="BU1876" s="89">
        <v>-99</v>
      </c>
      <c r="BV1876" s="89">
        <v>-99</v>
      </c>
      <c r="BW1876" s="89">
        <v>-99</v>
      </c>
      <c r="BX1876" s="89">
        <v>-99</v>
      </c>
      <c r="BY1876" s="89">
        <v>-99</v>
      </c>
      <c r="BZ1876" s="89">
        <v>-99</v>
      </c>
      <c r="CA1876" s="89">
        <v>-99</v>
      </c>
      <c r="CB1876" s="89">
        <v>-99</v>
      </c>
      <c r="CC1876" s="89">
        <v>-99</v>
      </c>
      <c r="CD1876" s="89">
        <v>-99</v>
      </c>
      <c r="CE1876" s="89">
        <v>-99</v>
      </c>
      <c r="CF1876" s="89">
        <v>-99</v>
      </c>
      <c r="CG1876" s="89">
        <v>-99</v>
      </c>
      <c r="CH1876" s="89">
        <v>-99</v>
      </c>
      <c r="CI1876" s="89">
        <v>-99</v>
      </c>
      <c r="CJ1876" s="89">
        <v>-99</v>
      </c>
      <c r="CK1876" s="89">
        <v>-99</v>
      </c>
      <c r="CL1876" s="89">
        <v>-99</v>
      </c>
      <c r="CM1876" s="89">
        <v>-99</v>
      </c>
      <c r="CN1876" s="89">
        <v>-99</v>
      </c>
      <c r="CO1876" s="89">
        <v>-99</v>
      </c>
      <c r="CP1876" s="89">
        <v>-99</v>
      </c>
      <c r="CQ1876" s="89">
        <v>-99</v>
      </c>
      <c r="CR1876" s="89">
        <v>-99</v>
      </c>
      <c r="CS1876" s="89">
        <v>-99</v>
      </c>
      <c r="CT1876" s="89">
        <v>-99</v>
      </c>
      <c r="CU1876" s="86">
        <v>-99</v>
      </c>
      <c r="CV1876" s="86">
        <v>-0.33069999999999999</v>
      </c>
      <c r="CW1876" s="86">
        <v>30</v>
      </c>
      <c r="CX1876" s="86">
        <v>2</v>
      </c>
      <c r="CY1876" s="86">
        <v>-2.6871</v>
      </c>
      <c r="CZ1876" s="86">
        <v>0</v>
      </c>
      <c r="DA1876" s="86">
        <v>2</v>
      </c>
      <c r="DB1876" s="86">
        <v>-0.61419999999999997</v>
      </c>
      <c r="DC1876" s="86">
        <v>19</v>
      </c>
      <c r="DD1876" s="86">
        <v>-99</v>
      </c>
      <c r="DE1876" s="86">
        <v>-99</v>
      </c>
      <c r="DF1876" s="86">
        <v>-99</v>
      </c>
      <c r="DG1876" s="86">
        <v>-99</v>
      </c>
      <c r="DH1876" s="86">
        <v>-99</v>
      </c>
    </row>
    <row r="1877" spans="1:112" x14ac:dyDescent="0.2">
      <c r="A1877" s="85">
        <f>IF(ISERROR(SEARCH('School Lookup'!$F$3,Data!J1877)),A1876,A1876+1)</f>
        <v>0</v>
      </c>
      <c r="B1877" s="85">
        <f>IF(I1877='School Lookup'!$G$13,1,0)</f>
        <v>0</v>
      </c>
      <c r="C1877" s="85">
        <f t="shared" si="29"/>
        <v>1875</v>
      </c>
      <c r="D1877" s="86" t="s">
        <v>6478</v>
      </c>
      <c r="E1877" s="86" t="s">
        <v>6790</v>
      </c>
      <c r="F1877" s="86" t="s">
        <v>2774</v>
      </c>
      <c r="G1877" s="86" t="s">
        <v>2796</v>
      </c>
      <c r="H1877" s="86" t="s">
        <v>6048</v>
      </c>
      <c r="I1877" s="86" t="s">
        <v>3640</v>
      </c>
      <c r="J1877" s="86" t="s">
        <v>2329</v>
      </c>
      <c r="K1877" s="86" t="s">
        <v>107</v>
      </c>
      <c r="L1877" s="86">
        <v>1</v>
      </c>
      <c r="M1877" s="86">
        <v>1</v>
      </c>
      <c r="N1877" s="89">
        <v>0.19490933852140099</v>
      </c>
      <c r="O1877" s="89">
        <v>0.51643095309340303</v>
      </c>
      <c r="P1877" s="89">
        <v>36.450000000000003</v>
      </c>
      <c r="Q1877" s="89">
        <v>-1.41987687748465</v>
      </c>
      <c r="R1877" s="89">
        <v>43.968857587548598</v>
      </c>
      <c r="S1877" s="89">
        <v>-0.45172296219562202</v>
      </c>
      <c r="T1877" s="89">
        <v>-0.51266920390924997</v>
      </c>
      <c r="U1877" s="89">
        <v>0.40536277602523701</v>
      </c>
      <c r="V1877" s="89">
        <v>-0.207817011679302</v>
      </c>
      <c r="W1877" s="89">
        <v>1</v>
      </c>
      <c r="X1877" s="89">
        <v>7.9972762645914401E-3</v>
      </c>
      <c r="Y1877" s="89">
        <v>0.107873510025184</v>
      </c>
      <c r="Z1877" s="89">
        <v>42.05</v>
      </c>
      <c r="AA1877" s="89">
        <v>-0.96991047682922604</v>
      </c>
      <c r="AB1877" s="89">
        <v>44.358002334630299</v>
      </c>
      <c r="AC1877" s="89">
        <v>-0.43101848340202098</v>
      </c>
      <c r="AD1877" s="89">
        <v>-0.50048711260574996</v>
      </c>
      <c r="AE1877" s="89">
        <v>0.40536277602523701</v>
      </c>
      <c r="AF1877" s="89">
        <v>-0.20287884533072201</v>
      </c>
      <c r="AG1877" s="89">
        <v>1</v>
      </c>
      <c r="AH1877" s="89">
        <v>0.17646583333333299</v>
      </c>
      <c r="AI1877" s="89">
        <v>0.43680742243880799</v>
      </c>
      <c r="AJ1877" s="89">
        <v>-99</v>
      </c>
      <c r="AK1877" s="89">
        <v>-99</v>
      </c>
      <c r="AL1877" s="89">
        <v>46.666638333333303</v>
      </c>
      <c r="AM1877" s="89">
        <v>0.43680742243880799</v>
      </c>
      <c r="AN1877" s="89">
        <v>0.41568356815163299</v>
      </c>
      <c r="AO1877" s="89">
        <v>0.189274447949527</v>
      </c>
      <c r="AP1877" s="89">
        <v>7.86782778835899E-2</v>
      </c>
      <c r="AQ1877" s="89">
        <v>-99</v>
      </c>
      <c r="AR1877" s="89">
        <v>-99</v>
      </c>
      <c r="AS1877" s="89">
        <v>-99</v>
      </c>
      <c r="AT1877" s="89">
        <v>-99</v>
      </c>
      <c r="AU1877" s="89">
        <v>-99</v>
      </c>
      <c r="AV1877" s="89">
        <v>-99</v>
      </c>
      <c r="AW1877" s="89">
        <v>-99</v>
      </c>
      <c r="AX1877" s="89">
        <v>-99</v>
      </c>
      <c r="AY1877" s="89">
        <v>-99</v>
      </c>
      <c r="AZ1877" s="89">
        <v>-99</v>
      </c>
      <c r="BA1877" s="89">
        <v>-99</v>
      </c>
      <c r="BB1877" s="89">
        <v>-99</v>
      </c>
      <c r="BC1877" s="89">
        <v>-99</v>
      </c>
      <c r="BD1877" s="89">
        <v>-99</v>
      </c>
      <c r="BE1877" s="89">
        <v>-99</v>
      </c>
      <c r="BF1877" s="89">
        <v>-99</v>
      </c>
      <c r="BG1877" s="89">
        <v>-99</v>
      </c>
      <c r="BH1877" s="89">
        <v>-99</v>
      </c>
      <c r="BI1877" s="89">
        <v>-99</v>
      </c>
      <c r="BJ1877" s="89">
        <v>-99</v>
      </c>
      <c r="BK1877" s="89">
        <v>-99</v>
      </c>
      <c r="BL1877" s="89">
        <v>-99</v>
      </c>
      <c r="BM1877" s="89">
        <v>-99</v>
      </c>
      <c r="BN1877" s="89">
        <v>-99</v>
      </c>
      <c r="BO1877" s="89">
        <v>-99</v>
      </c>
      <c r="BP1877" s="89">
        <v>-99</v>
      </c>
      <c r="BQ1877" s="89">
        <v>-99</v>
      </c>
      <c r="BR1877" s="89">
        <v>-99</v>
      </c>
      <c r="BS1877" s="89">
        <v>-99</v>
      </c>
      <c r="BT1877" s="89">
        <v>-99</v>
      </c>
      <c r="BU1877" s="89">
        <v>-99</v>
      </c>
      <c r="BV1877" s="89">
        <v>-99</v>
      </c>
      <c r="BW1877" s="89">
        <v>-99</v>
      </c>
      <c r="BX1877" s="89">
        <v>-99</v>
      </c>
      <c r="BY1877" s="89">
        <v>-99</v>
      </c>
      <c r="BZ1877" s="89">
        <v>-99</v>
      </c>
      <c r="CA1877" s="89">
        <v>-99</v>
      </c>
      <c r="CB1877" s="89">
        <v>-99</v>
      </c>
      <c r="CC1877" s="89">
        <v>-99</v>
      </c>
      <c r="CD1877" s="89">
        <v>-99</v>
      </c>
      <c r="CE1877" s="89">
        <v>-99</v>
      </c>
      <c r="CF1877" s="89">
        <v>-99</v>
      </c>
      <c r="CG1877" s="89">
        <v>-99</v>
      </c>
      <c r="CH1877" s="89">
        <v>-99</v>
      </c>
      <c r="CI1877" s="89">
        <v>-99</v>
      </c>
      <c r="CJ1877" s="89">
        <v>-99</v>
      </c>
      <c r="CK1877" s="89">
        <v>-99</v>
      </c>
      <c r="CL1877" s="89">
        <v>-99</v>
      </c>
      <c r="CM1877" s="89">
        <v>-99</v>
      </c>
      <c r="CN1877" s="89">
        <v>-99</v>
      </c>
      <c r="CO1877" s="89">
        <v>-99</v>
      </c>
      <c r="CP1877" s="89">
        <v>-99</v>
      </c>
      <c r="CQ1877" s="89">
        <v>-99</v>
      </c>
      <c r="CR1877" s="89">
        <v>-99</v>
      </c>
      <c r="CS1877" s="89">
        <v>-99</v>
      </c>
      <c r="CT1877" s="89">
        <v>-99</v>
      </c>
      <c r="CU1877" s="86">
        <v>-99</v>
      </c>
      <c r="CV1877" s="86">
        <v>-0.33200000000000002</v>
      </c>
      <c r="CW1877" s="86">
        <v>30</v>
      </c>
      <c r="CX1877" s="86">
        <v>2</v>
      </c>
      <c r="CY1877" s="86">
        <v>0.37040000000000001</v>
      </c>
      <c r="CZ1877" s="86">
        <v>69</v>
      </c>
      <c r="DA1877" s="86">
        <v>2</v>
      </c>
      <c r="DB1877" s="86">
        <v>-0.96870000000000001</v>
      </c>
      <c r="DC1877" s="86">
        <v>10</v>
      </c>
      <c r="DD1877" s="86">
        <v>-99</v>
      </c>
      <c r="DE1877" s="86">
        <v>-99</v>
      </c>
      <c r="DF1877" s="86">
        <v>-99</v>
      </c>
      <c r="DG1877" s="86">
        <v>-99</v>
      </c>
      <c r="DH1877" s="86">
        <v>-99</v>
      </c>
    </row>
    <row r="1878" spans="1:112" x14ac:dyDescent="0.2">
      <c r="A1878" s="85">
        <f>IF(ISERROR(SEARCH('School Lookup'!$F$3,Data!J1878)),A1877,A1877+1)</f>
        <v>0</v>
      </c>
      <c r="B1878" s="85">
        <f>IF(I1878='School Lookup'!$G$13,1,0)</f>
        <v>0</v>
      </c>
      <c r="C1878" s="85">
        <f t="shared" si="29"/>
        <v>1876</v>
      </c>
      <c r="D1878" s="86" t="s">
        <v>6478</v>
      </c>
      <c r="E1878" s="86" t="s">
        <v>6598</v>
      </c>
      <c r="F1878" s="86" t="s">
        <v>2755</v>
      </c>
      <c r="G1878" s="86" t="s">
        <v>2947</v>
      </c>
      <c r="H1878" s="86" t="s">
        <v>617</v>
      </c>
      <c r="I1878" s="86" t="s">
        <v>4209</v>
      </c>
      <c r="J1878" s="86" t="s">
        <v>639</v>
      </c>
      <c r="K1878" s="86" t="s">
        <v>36</v>
      </c>
      <c r="L1878" s="86">
        <v>1</v>
      </c>
      <c r="M1878" s="86">
        <v>-99</v>
      </c>
      <c r="N1878" s="89">
        <v>-99</v>
      </c>
      <c r="O1878" s="89">
        <v>-99</v>
      </c>
      <c r="P1878" s="89">
        <v>-99</v>
      </c>
      <c r="Q1878" s="89">
        <v>-99</v>
      </c>
      <c r="R1878" s="89">
        <v>-99</v>
      </c>
      <c r="S1878" s="89">
        <v>-99</v>
      </c>
      <c r="T1878" s="89">
        <v>-99</v>
      </c>
      <c r="U1878" s="89">
        <v>-99</v>
      </c>
      <c r="V1878" s="89">
        <v>-99</v>
      </c>
      <c r="W1878" s="89">
        <v>-99</v>
      </c>
      <c r="X1878" s="89">
        <v>-99</v>
      </c>
      <c r="Y1878" s="89">
        <v>-99</v>
      </c>
      <c r="Z1878" s="89">
        <v>-99</v>
      </c>
      <c r="AA1878" s="89">
        <v>-99</v>
      </c>
      <c r="AB1878" s="89">
        <v>-99</v>
      </c>
      <c r="AC1878" s="89">
        <v>-99</v>
      </c>
      <c r="AD1878" s="89">
        <v>-99</v>
      </c>
      <c r="AE1878" s="89">
        <v>-99</v>
      </c>
      <c r="AF1878" s="89">
        <v>-99</v>
      </c>
      <c r="AG1878" s="89">
        <v>-99</v>
      </c>
      <c r="AH1878" s="89">
        <v>-99</v>
      </c>
      <c r="AI1878" s="89">
        <v>-99</v>
      </c>
      <c r="AJ1878" s="89">
        <v>-99</v>
      </c>
      <c r="AK1878" s="89">
        <v>-99</v>
      </c>
      <c r="AL1878" s="89">
        <v>-99</v>
      </c>
      <c r="AM1878" s="89">
        <v>-99</v>
      </c>
      <c r="AN1878" s="89">
        <v>-99</v>
      </c>
      <c r="AO1878" s="89">
        <v>-99</v>
      </c>
      <c r="AP1878" s="89">
        <v>-99</v>
      </c>
      <c r="AQ1878" s="89">
        <v>-99</v>
      </c>
      <c r="AR1878" s="89">
        <v>-99</v>
      </c>
      <c r="AS1878" s="89">
        <v>-99</v>
      </c>
      <c r="AT1878" s="89">
        <v>-99</v>
      </c>
      <c r="AU1878" s="89">
        <v>-99</v>
      </c>
      <c r="AV1878" s="89">
        <v>-99</v>
      </c>
      <c r="AW1878" s="89">
        <v>-99</v>
      </c>
      <c r="AX1878" s="89">
        <v>-99</v>
      </c>
      <c r="AY1878" s="89">
        <v>-99</v>
      </c>
      <c r="AZ1878" s="89">
        <v>-99</v>
      </c>
      <c r="BA1878" s="89">
        <v>1</v>
      </c>
      <c r="BB1878" s="89">
        <v>-0.28428015267175599</v>
      </c>
      <c r="BC1878" s="89">
        <v>-0.41523290402317498</v>
      </c>
      <c r="BD1878" s="89">
        <v>44.761899999999997</v>
      </c>
      <c r="BE1878" s="89">
        <v>-0.353164785808327</v>
      </c>
      <c r="BF1878" s="89">
        <v>46.564917557251903</v>
      </c>
      <c r="BG1878" s="89">
        <v>-0.38419884491575101</v>
      </c>
      <c r="BH1878" s="89">
        <v>-0.40087242571215498</v>
      </c>
      <c r="BI1878" s="89">
        <v>0.25</v>
      </c>
      <c r="BJ1878" s="89">
        <v>-0.10021810642803899</v>
      </c>
      <c r="BK1878" s="89">
        <v>1</v>
      </c>
      <c r="BL1878" s="89">
        <v>-6.1710687022900799E-2</v>
      </c>
      <c r="BM1878" s="89">
        <v>3.1606163725532398E-2</v>
      </c>
      <c r="BN1878" s="89">
        <v>46.396799999999999</v>
      </c>
      <c r="BO1878" s="89">
        <v>-0.25359368609160599</v>
      </c>
      <c r="BP1878" s="89">
        <v>51.908391603053403</v>
      </c>
      <c r="BQ1878" s="89">
        <v>-0.110993761183037</v>
      </c>
      <c r="BR1878" s="89">
        <v>-0.10455644285439</v>
      </c>
      <c r="BS1878" s="89">
        <v>0.25</v>
      </c>
      <c r="BT1878" s="89">
        <v>-2.61391107135974E-2</v>
      </c>
      <c r="BU1878" s="89">
        <v>1</v>
      </c>
      <c r="BV1878" s="89">
        <v>-8.6999236641221403E-2</v>
      </c>
      <c r="BW1878" s="89">
        <v>-4.3241715709079601E-2</v>
      </c>
      <c r="BX1878" s="89">
        <v>39.269799999999996</v>
      </c>
      <c r="BY1878" s="89">
        <v>-1.01525769604359</v>
      </c>
      <c r="BZ1878" s="89">
        <v>45.0381908396947</v>
      </c>
      <c r="CA1878" s="89">
        <v>-0.52924970587633602</v>
      </c>
      <c r="CB1878" s="89">
        <v>-0.54801040245091204</v>
      </c>
      <c r="CC1878" s="89">
        <v>0.25</v>
      </c>
      <c r="CD1878" s="89">
        <v>-0.13700260061272801</v>
      </c>
      <c r="CE1878" s="89">
        <v>1</v>
      </c>
      <c r="CF1878" s="89">
        <v>-0.14642595419847301</v>
      </c>
      <c r="CG1878" s="89">
        <v>-0.16433828646246201</v>
      </c>
      <c r="CH1878" s="89">
        <v>43.838700000000003</v>
      </c>
      <c r="CI1878" s="89">
        <v>-0.62286559545862796</v>
      </c>
      <c r="CJ1878" s="89">
        <v>46.564889312977101</v>
      </c>
      <c r="CK1878" s="89">
        <v>-0.39360194096054502</v>
      </c>
      <c r="CL1878" s="89">
        <v>-0.41675529137449302</v>
      </c>
      <c r="CM1878" s="89">
        <v>0.25</v>
      </c>
      <c r="CN1878" s="89">
        <v>-0.10418882284362301</v>
      </c>
      <c r="CO1878" s="89">
        <v>92.6</v>
      </c>
      <c r="CP1878" s="89">
        <v>0.39379999999999998</v>
      </c>
      <c r="CQ1878" s="89">
        <v>-12.06</v>
      </c>
      <c r="CR1878" s="89">
        <v>-1.9231</v>
      </c>
      <c r="CS1878" s="89">
        <v>0.39379999999999998</v>
      </c>
      <c r="CT1878" s="89">
        <v>-2.93E-2</v>
      </c>
      <c r="CU1878" s="86" t="s">
        <v>6988</v>
      </c>
      <c r="CV1878" s="86">
        <v>-0.3337</v>
      </c>
      <c r="CW1878" s="86">
        <v>30</v>
      </c>
      <c r="CX1878" s="86">
        <v>2</v>
      </c>
      <c r="CY1878" s="86">
        <v>0.1074</v>
      </c>
      <c r="CZ1878" s="86">
        <v>57</v>
      </c>
      <c r="DA1878" s="86">
        <v>4</v>
      </c>
      <c r="DB1878" s="86">
        <v>-0.56120000000000003</v>
      </c>
      <c r="DC1878" s="86">
        <v>21</v>
      </c>
      <c r="DD1878" s="86">
        <v>-99</v>
      </c>
      <c r="DE1878" s="86">
        <v>-99</v>
      </c>
      <c r="DF1878" s="86">
        <v>-99</v>
      </c>
      <c r="DG1878" s="86">
        <v>-99</v>
      </c>
      <c r="DH1878" s="86">
        <v>-99</v>
      </c>
    </row>
    <row r="1879" spans="1:112" x14ac:dyDescent="0.2">
      <c r="A1879" s="85">
        <f>IF(ISERROR(SEARCH('School Lookup'!$F$3,Data!J1879)),A1878,A1878+1)</f>
        <v>0</v>
      </c>
      <c r="B1879" s="85">
        <f>IF(I1879='School Lookup'!$G$13,1,0)</f>
        <v>0</v>
      </c>
      <c r="C1879" s="85">
        <f t="shared" si="29"/>
        <v>1877</v>
      </c>
      <c r="D1879" s="86" t="s">
        <v>6478</v>
      </c>
      <c r="E1879" s="86" t="s">
        <v>6489</v>
      </c>
      <c r="F1879" s="86" t="s">
        <v>2741</v>
      </c>
      <c r="G1879" s="86" t="s">
        <v>6252</v>
      </c>
      <c r="H1879" s="86" t="s">
        <v>6253</v>
      </c>
      <c r="I1879" s="86" t="s">
        <v>6254</v>
      </c>
      <c r="J1879" s="86" t="s">
        <v>6253</v>
      </c>
      <c r="K1879" s="86" t="s">
        <v>31</v>
      </c>
      <c r="L1879" s="86">
        <v>1</v>
      </c>
      <c r="M1879" s="86">
        <v>1</v>
      </c>
      <c r="N1879" s="89">
        <v>-0.424401898734177</v>
      </c>
      <c r="O1879" s="89">
        <v>-0.82468686232176203</v>
      </c>
      <c r="P1879" s="89">
        <v>46.527799999999999</v>
      </c>
      <c r="Q1879" s="89">
        <v>-0.35091040287780101</v>
      </c>
      <c r="R1879" s="89">
        <v>45.569614556962001</v>
      </c>
      <c r="S1879" s="89">
        <v>-0.58779863259978105</v>
      </c>
      <c r="T1879" s="89">
        <v>-0.66706976192228795</v>
      </c>
      <c r="U1879" s="89">
        <v>0.49842271293375401</v>
      </c>
      <c r="V1879" s="89">
        <v>-0.33248272045338001</v>
      </c>
      <c r="W1879" s="89">
        <v>1</v>
      </c>
      <c r="X1879" s="89">
        <v>-7.46075471698113E-2</v>
      </c>
      <c r="Y1879" s="89">
        <v>-8.6591328197784104E-2</v>
      </c>
      <c r="Z1879" s="89">
        <v>50.444400000000002</v>
      </c>
      <c r="AA1879" s="89">
        <v>7.6896045330189497E-2</v>
      </c>
      <c r="AB1879" s="89">
        <v>52.8301823899371</v>
      </c>
      <c r="AC1879" s="89">
        <v>-4.8476414337972999E-3</v>
      </c>
      <c r="AD1879" s="89">
        <v>-4.2742410912601E-3</v>
      </c>
      <c r="AE1879" s="89">
        <v>0.50157728706624605</v>
      </c>
      <c r="AF1879" s="89">
        <v>-2.1438622508213102E-3</v>
      </c>
      <c r="AG1879" s="89">
        <v>-99</v>
      </c>
      <c r="AH1879" s="89">
        <v>-99</v>
      </c>
      <c r="AI1879" s="89">
        <v>-99</v>
      </c>
      <c r="AJ1879" s="89">
        <v>-99</v>
      </c>
      <c r="AK1879" s="89">
        <v>-99</v>
      </c>
      <c r="AL1879" s="89">
        <v>-99</v>
      </c>
      <c r="AM1879" s="89">
        <v>-99</v>
      </c>
      <c r="AN1879" s="89">
        <v>-99</v>
      </c>
      <c r="AO1879" s="89">
        <v>-99</v>
      </c>
      <c r="AP1879" s="89">
        <v>-99</v>
      </c>
      <c r="AQ1879" s="89">
        <v>-99</v>
      </c>
      <c r="AR1879" s="89">
        <v>-99</v>
      </c>
      <c r="AS1879" s="89">
        <v>-99</v>
      </c>
      <c r="AT1879" s="89">
        <v>-99</v>
      </c>
      <c r="AU1879" s="89">
        <v>-99</v>
      </c>
      <c r="AV1879" s="89">
        <v>-99</v>
      </c>
      <c r="AW1879" s="89">
        <v>-99</v>
      </c>
      <c r="AX1879" s="89">
        <v>-99</v>
      </c>
      <c r="AY1879" s="89">
        <v>-99</v>
      </c>
      <c r="AZ1879" s="89">
        <v>-99</v>
      </c>
      <c r="BA1879" s="89">
        <v>-99</v>
      </c>
      <c r="BB1879" s="89">
        <v>-99</v>
      </c>
      <c r="BC1879" s="89">
        <v>-99</v>
      </c>
      <c r="BD1879" s="89">
        <v>-99</v>
      </c>
      <c r="BE1879" s="89">
        <v>-99</v>
      </c>
      <c r="BF1879" s="89">
        <v>-99</v>
      </c>
      <c r="BG1879" s="89">
        <v>-99</v>
      </c>
      <c r="BH1879" s="89">
        <v>-99</v>
      </c>
      <c r="BI1879" s="89">
        <v>-99</v>
      </c>
      <c r="BJ1879" s="89">
        <v>-99</v>
      </c>
      <c r="BK1879" s="89">
        <v>-99</v>
      </c>
      <c r="BL1879" s="89">
        <v>-99</v>
      </c>
      <c r="BM1879" s="89">
        <v>-99</v>
      </c>
      <c r="BN1879" s="89">
        <v>-99</v>
      </c>
      <c r="BO1879" s="89">
        <v>-99</v>
      </c>
      <c r="BP1879" s="89">
        <v>-99</v>
      </c>
      <c r="BQ1879" s="89">
        <v>-99</v>
      </c>
      <c r="BR1879" s="89">
        <v>-99</v>
      </c>
      <c r="BS1879" s="89">
        <v>-99</v>
      </c>
      <c r="BT1879" s="89">
        <v>-99</v>
      </c>
      <c r="BU1879" s="89">
        <v>-99</v>
      </c>
      <c r="BV1879" s="89">
        <v>-99</v>
      </c>
      <c r="BW1879" s="89">
        <v>-99</v>
      </c>
      <c r="BX1879" s="89">
        <v>-99</v>
      </c>
      <c r="BY1879" s="89">
        <v>-99</v>
      </c>
      <c r="BZ1879" s="89">
        <v>-99</v>
      </c>
      <c r="CA1879" s="89">
        <v>-99</v>
      </c>
      <c r="CB1879" s="89">
        <v>-99</v>
      </c>
      <c r="CC1879" s="89">
        <v>-99</v>
      </c>
      <c r="CD1879" s="89">
        <v>-99</v>
      </c>
      <c r="CE1879" s="89">
        <v>-99</v>
      </c>
      <c r="CF1879" s="89">
        <v>-99</v>
      </c>
      <c r="CG1879" s="89">
        <v>-99</v>
      </c>
      <c r="CH1879" s="89">
        <v>-99</v>
      </c>
      <c r="CI1879" s="89">
        <v>-99</v>
      </c>
      <c r="CJ1879" s="89">
        <v>-99</v>
      </c>
      <c r="CK1879" s="89">
        <v>-99</v>
      </c>
      <c r="CL1879" s="89">
        <v>-99</v>
      </c>
      <c r="CM1879" s="89">
        <v>-99</v>
      </c>
      <c r="CN1879" s="89">
        <v>-99</v>
      </c>
      <c r="CO1879" s="89">
        <v>-99</v>
      </c>
      <c r="CP1879" s="89">
        <v>-99</v>
      </c>
      <c r="CQ1879" s="89">
        <v>-99</v>
      </c>
      <c r="CR1879" s="89">
        <v>-99</v>
      </c>
      <c r="CS1879" s="89">
        <v>-99</v>
      </c>
      <c r="CT1879" s="89">
        <v>-99</v>
      </c>
      <c r="CU1879" s="86">
        <v>-99</v>
      </c>
      <c r="CV1879" s="86">
        <v>-0.33460000000000001</v>
      </c>
      <c r="CW1879" s="86">
        <v>30</v>
      </c>
      <c r="CX1879" s="86">
        <v>2</v>
      </c>
      <c r="CY1879" s="86">
        <v>-0.55410000000000004</v>
      </c>
      <c r="CZ1879" s="86">
        <v>26</v>
      </c>
      <c r="DA1879" s="86">
        <v>2</v>
      </c>
      <c r="DB1879" s="86">
        <v>-0.1363</v>
      </c>
      <c r="DC1879" s="86">
        <v>40</v>
      </c>
      <c r="DD1879" s="86">
        <v>-99</v>
      </c>
      <c r="DE1879" s="86">
        <v>-99</v>
      </c>
      <c r="DF1879" s="86">
        <v>-99</v>
      </c>
      <c r="DG1879" s="86">
        <v>-99</v>
      </c>
      <c r="DH1879" s="86">
        <v>-99</v>
      </c>
    </row>
    <row r="1880" spans="1:112" x14ac:dyDescent="0.2">
      <c r="A1880" s="85">
        <f>IF(ISERROR(SEARCH('School Lookup'!$F$3,Data!J1880)),A1879,A1879+1)</f>
        <v>0</v>
      </c>
      <c r="B1880" s="85">
        <f>IF(I1880='School Lookup'!$G$13,1,0)</f>
        <v>0</v>
      </c>
      <c r="C1880" s="85">
        <f t="shared" si="29"/>
        <v>1878</v>
      </c>
      <c r="D1880" s="86" t="s">
        <v>6478</v>
      </c>
      <c r="E1880" s="86" t="s">
        <v>6790</v>
      </c>
      <c r="F1880" s="86" t="s">
        <v>2774</v>
      </c>
      <c r="G1880" s="86" t="s">
        <v>3213</v>
      </c>
      <c r="H1880" s="86" t="s">
        <v>6076</v>
      </c>
      <c r="I1880" s="86" t="s">
        <v>5392</v>
      </c>
      <c r="J1880" s="86" t="s">
        <v>2323</v>
      </c>
      <c r="K1880" s="86" t="s">
        <v>36</v>
      </c>
      <c r="L1880" s="86">
        <v>1</v>
      </c>
      <c r="M1880" s="86">
        <v>-99</v>
      </c>
      <c r="N1880" s="89">
        <v>-99</v>
      </c>
      <c r="O1880" s="89">
        <v>-99</v>
      </c>
      <c r="P1880" s="89">
        <v>-99</v>
      </c>
      <c r="Q1880" s="89">
        <v>-99</v>
      </c>
      <c r="R1880" s="89">
        <v>-99</v>
      </c>
      <c r="S1880" s="89">
        <v>-99</v>
      </c>
      <c r="T1880" s="89">
        <v>-99</v>
      </c>
      <c r="U1880" s="89">
        <v>-99</v>
      </c>
      <c r="V1880" s="89">
        <v>-99</v>
      </c>
      <c r="W1880" s="89">
        <v>-99</v>
      </c>
      <c r="X1880" s="89">
        <v>-99</v>
      </c>
      <c r="Y1880" s="89">
        <v>-99</v>
      </c>
      <c r="Z1880" s="89">
        <v>-99</v>
      </c>
      <c r="AA1880" s="89">
        <v>-99</v>
      </c>
      <c r="AB1880" s="89">
        <v>-99</v>
      </c>
      <c r="AC1880" s="89">
        <v>-99</v>
      </c>
      <c r="AD1880" s="89">
        <v>-99</v>
      </c>
      <c r="AE1880" s="89">
        <v>-99</v>
      </c>
      <c r="AF1880" s="89">
        <v>-99</v>
      </c>
      <c r="AG1880" s="89">
        <v>-99</v>
      </c>
      <c r="AH1880" s="89">
        <v>-99</v>
      </c>
      <c r="AI1880" s="89">
        <v>-99</v>
      </c>
      <c r="AJ1880" s="89">
        <v>-99</v>
      </c>
      <c r="AK1880" s="89">
        <v>-99</v>
      </c>
      <c r="AL1880" s="89">
        <v>-99</v>
      </c>
      <c r="AM1880" s="89">
        <v>-99</v>
      </c>
      <c r="AN1880" s="89">
        <v>-99</v>
      </c>
      <c r="AO1880" s="89">
        <v>-99</v>
      </c>
      <c r="AP1880" s="89">
        <v>-99</v>
      </c>
      <c r="AQ1880" s="89">
        <v>-99</v>
      </c>
      <c r="AR1880" s="89">
        <v>-99</v>
      </c>
      <c r="AS1880" s="89">
        <v>-99</v>
      </c>
      <c r="AT1880" s="89">
        <v>-99</v>
      </c>
      <c r="AU1880" s="89">
        <v>-99</v>
      </c>
      <c r="AV1880" s="89">
        <v>-99</v>
      </c>
      <c r="AW1880" s="89">
        <v>-99</v>
      </c>
      <c r="AX1880" s="89">
        <v>-99</v>
      </c>
      <c r="AY1880" s="89">
        <v>-99</v>
      </c>
      <c r="AZ1880" s="89">
        <v>-99</v>
      </c>
      <c r="BA1880" s="89">
        <v>1</v>
      </c>
      <c r="BB1880" s="89">
        <v>-0.41080919732441501</v>
      </c>
      <c r="BC1880" s="89">
        <v>-0.69996147427931799</v>
      </c>
      <c r="BD1880" s="89">
        <v>54.516399999999997</v>
      </c>
      <c r="BE1880" s="89">
        <v>0.62221548315981901</v>
      </c>
      <c r="BF1880" s="89">
        <v>52.173921070234101</v>
      </c>
      <c r="BG1880" s="89">
        <v>-3.88729955597499E-2</v>
      </c>
      <c r="BH1880" s="89">
        <v>-3.1386685484319998E-2</v>
      </c>
      <c r="BI1880" s="89">
        <v>0.25168350168350201</v>
      </c>
      <c r="BJ1880" s="89">
        <v>-7.8995109089324E-3</v>
      </c>
      <c r="BK1880" s="89">
        <v>1</v>
      </c>
      <c r="BL1880" s="89">
        <v>-0.528309531772575</v>
      </c>
      <c r="BM1880" s="89">
        <v>-1.1038481865333001</v>
      </c>
      <c r="BN1880" s="89">
        <v>47.883200000000002</v>
      </c>
      <c r="BO1880" s="89">
        <v>-8.6700438338829205E-2</v>
      </c>
      <c r="BP1880" s="89">
        <v>53.344472240802702</v>
      </c>
      <c r="BQ1880" s="89">
        <v>-0.59527431243606699</v>
      </c>
      <c r="BR1880" s="89">
        <v>-0.61256325469783801</v>
      </c>
      <c r="BS1880" s="89">
        <v>0.25168350168350201</v>
      </c>
      <c r="BT1880" s="89">
        <v>-0.154172064944995</v>
      </c>
      <c r="BU1880" s="89">
        <v>1</v>
      </c>
      <c r="BV1880" s="89">
        <v>-0.48507458193979902</v>
      </c>
      <c r="BW1880" s="89">
        <v>-0.96017140090185205</v>
      </c>
      <c r="BX1880" s="89">
        <v>47.981999999999999</v>
      </c>
      <c r="BY1880" s="89">
        <v>-0.116401599775114</v>
      </c>
      <c r="BZ1880" s="89">
        <v>46.989951003344501</v>
      </c>
      <c r="CA1880" s="89">
        <v>-0.53828650033848302</v>
      </c>
      <c r="CB1880" s="89">
        <v>-0.557535640743273</v>
      </c>
      <c r="CC1880" s="89">
        <v>0.25168350168350201</v>
      </c>
      <c r="CD1880" s="89">
        <v>-0.14032252237562201</v>
      </c>
      <c r="CE1880" s="89">
        <v>1</v>
      </c>
      <c r="CF1880" s="89">
        <v>-0.23738865979381399</v>
      </c>
      <c r="CG1880" s="89">
        <v>-0.38243235474436299</v>
      </c>
      <c r="CH1880" s="89">
        <v>54.276000000000003</v>
      </c>
      <c r="CI1880" s="89">
        <v>0.56830408581195002</v>
      </c>
      <c r="CJ1880" s="89">
        <v>37.457065979381397</v>
      </c>
      <c r="CK1880" s="89">
        <v>9.2935865533793197E-2</v>
      </c>
      <c r="CL1880" s="89">
        <v>0.109709105275946</v>
      </c>
      <c r="CM1880" s="89">
        <v>0.244949494949495</v>
      </c>
      <c r="CN1880" s="89">
        <v>2.6873189928704001E-2</v>
      </c>
      <c r="CO1880" s="89">
        <v>87.65</v>
      </c>
      <c r="CP1880" s="89">
        <v>1.9699999999999999E-2</v>
      </c>
      <c r="CQ1880" s="89">
        <v>-0.46</v>
      </c>
      <c r="CR1880" s="89">
        <v>-0.249</v>
      </c>
      <c r="CS1880" s="89">
        <v>-0.119966666666667</v>
      </c>
      <c r="CT1880" s="89">
        <v>-0.87470000000000003</v>
      </c>
      <c r="CU1880" s="86" t="s">
        <v>6988</v>
      </c>
      <c r="CV1880" s="86">
        <v>-0.33539999999999998</v>
      </c>
      <c r="CW1880" s="86">
        <v>30</v>
      </c>
      <c r="CX1880" s="86">
        <v>2</v>
      </c>
      <c r="CY1880" s="86">
        <v>-0.75460000000000005</v>
      </c>
      <c r="CZ1880" s="86">
        <v>18</v>
      </c>
      <c r="DA1880" s="86">
        <v>4</v>
      </c>
      <c r="DB1880" s="86">
        <v>0.2447</v>
      </c>
      <c r="DC1880" s="86">
        <v>60</v>
      </c>
      <c r="DD1880" s="86">
        <v>-99</v>
      </c>
      <c r="DE1880" s="86">
        <v>-99</v>
      </c>
      <c r="DF1880" s="86">
        <v>-99</v>
      </c>
      <c r="DG1880" s="86">
        <v>-99</v>
      </c>
      <c r="DH1880" s="86">
        <v>-99</v>
      </c>
    </row>
    <row r="1881" spans="1:112" x14ac:dyDescent="0.2">
      <c r="A1881" s="85">
        <f>IF(ISERROR(SEARCH('School Lookup'!$F$3,Data!J1881)),A1880,A1880+1)</f>
        <v>0</v>
      </c>
      <c r="B1881" s="85">
        <f>IF(I1881='School Lookup'!$G$13,1,0)</f>
        <v>0</v>
      </c>
      <c r="C1881" s="85">
        <f t="shared" si="29"/>
        <v>1879</v>
      </c>
      <c r="D1881" s="86" t="s">
        <v>6478</v>
      </c>
      <c r="E1881" s="86" t="s">
        <v>6790</v>
      </c>
      <c r="F1881" s="86" t="s">
        <v>2774</v>
      </c>
      <c r="G1881" s="86" t="s">
        <v>3095</v>
      </c>
      <c r="H1881" s="86" t="s">
        <v>6077</v>
      </c>
      <c r="I1881" s="86" t="s">
        <v>5257</v>
      </c>
      <c r="J1881" s="86" t="s">
        <v>2591</v>
      </c>
      <c r="K1881" s="86" t="s">
        <v>31</v>
      </c>
      <c r="L1881" s="86">
        <v>1</v>
      </c>
      <c r="M1881" s="86">
        <v>1</v>
      </c>
      <c r="N1881" s="89">
        <v>-0.23594541213063799</v>
      </c>
      <c r="O1881" s="89">
        <v>-0.41658454411652301</v>
      </c>
      <c r="P1881" s="89">
        <v>48.256500000000003</v>
      </c>
      <c r="Q1881" s="89">
        <v>-0.167544753167263</v>
      </c>
      <c r="R1881" s="89">
        <v>51.373791446345301</v>
      </c>
      <c r="S1881" s="89">
        <v>-0.29206464864189302</v>
      </c>
      <c r="T1881" s="89">
        <v>-0.33151020148876398</v>
      </c>
      <c r="U1881" s="89">
        <v>0.374781426073441</v>
      </c>
      <c r="V1881" s="89">
        <v>-0.124243866071853</v>
      </c>
      <c r="W1881" s="89">
        <v>1</v>
      </c>
      <c r="X1881" s="89">
        <v>-0.14873639191290799</v>
      </c>
      <c r="Y1881" s="89">
        <v>-0.26110237006290399</v>
      </c>
      <c r="Z1881" s="89">
        <v>49.938000000000002</v>
      </c>
      <c r="AA1881" s="89">
        <v>1.37464667037805E-2</v>
      </c>
      <c r="AB1881" s="89">
        <v>51.1145447900467</v>
      </c>
      <c r="AC1881" s="89">
        <v>-0.123677951679562</v>
      </c>
      <c r="AD1881" s="89">
        <v>-0.14263455029891101</v>
      </c>
      <c r="AE1881" s="89">
        <v>0.374781426073441</v>
      </c>
      <c r="AF1881" s="89">
        <v>-5.3456780168369702E-2</v>
      </c>
      <c r="AG1881" s="89">
        <v>1</v>
      </c>
      <c r="AH1881" s="89">
        <v>-0.36820657492354703</v>
      </c>
      <c r="AI1881" s="89">
        <v>-0.73538014619793401</v>
      </c>
      <c r="AJ1881" s="89">
        <v>38.4968</v>
      </c>
      <c r="AK1881" s="89">
        <v>-0.99167908532948401</v>
      </c>
      <c r="AL1881" s="89">
        <v>48.623822171253799</v>
      </c>
      <c r="AM1881" s="89">
        <v>-0.86352961576370901</v>
      </c>
      <c r="AN1881" s="89">
        <v>-0.950376953618979</v>
      </c>
      <c r="AO1881" s="89">
        <v>0.12706430930639201</v>
      </c>
      <c r="AP1881" s="89">
        <v>-0.120758991192309</v>
      </c>
      <c r="AQ1881" s="89">
        <v>1</v>
      </c>
      <c r="AR1881" s="89">
        <v>-0.20739637795275601</v>
      </c>
      <c r="AS1881" s="89">
        <v>-0.39617887942669699</v>
      </c>
      <c r="AT1881" s="89">
        <v>47.423099999999998</v>
      </c>
      <c r="AU1881" s="89">
        <v>-0.137305318850415</v>
      </c>
      <c r="AV1881" s="89">
        <v>47.873983307086597</v>
      </c>
      <c r="AW1881" s="89">
        <v>-0.26674209913855601</v>
      </c>
      <c r="AX1881" s="89">
        <v>-0.32030556401779198</v>
      </c>
      <c r="AY1881" s="89">
        <v>0.123372838546726</v>
      </c>
      <c r="AZ1881" s="89">
        <v>-3.9517006635185203E-2</v>
      </c>
      <c r="BA1881" s="89">
        <v>-99</v>
      </c>
      <c r="BB1881" s="89">
        <v>-99</v>
      </c>
      <c r="BC1881" s="89">
        <v>-99</v>
      </c>
      <c r="BD1881" s="89">
        <v>-99</v>
      </c>
      <c r="BE1881" s="89">
        <v>-99</v>
      </c>
      <c r="BF1881" s="89">
        <v>-99</v>
      </c>
      <c r="BG1881" s="89">
        <v>-99</v>
      </c>
      <c r="BH1881" s="89">
        <v>-99</v>
      </c>
      <c r="BI1881" s="89">
        <v>-99</v>
      </c>
      <c r="BJ1881" s="89">
        <v>-99</v>
      </c>
      <c r="BK1881" s="89">
        <v>-99</v>
      </c>
      <c r="BL1881" s="89">
        <v>-99</v>
      </c>
      <c r="BM1881" s="89">
        <v>-99</v>
      </c>
      <c r="BN1881" s="89">
        <v>-99</v>
      </c>
      <c r="BO1881" s="89">
        <v>-99</v>
      </c>
      <c r="BP1881" s="89">
        <v>-99</v>
      </c>
      <c r="BQ1881" s="89">
        <v>-99</v>
      </c>
      <c r="BR1881" s="89">
        <v>-99</v>
      </c>
      <c r="BS1881" s="89">
        <v>-99</v>
      </c>
      <c r="BT1881" s="89">
        <v>-99</v>
      </c>
      <c r="BU1881" s="89">
        <v>-99</v>
      </c>
      <c r="BV1881" s="89">
        <v>-99</v>
      </c>
      <c r="BW1881" s="89">
        <v>-99</v>
      </c>
      <c r="BX1881" s="89">
        <v>-99</v>
      </c>
      <c r="BY1881" s="89">
        <v>-99</v>
      </c>
      <c r="BZ1881" s="89">
        <v>-99</v>
      </c>
      <c r="CA1881" s="89">
        <v>-99</v>
      </c>
      <c r="CB1881" s="89">
        <v>-99</v>
      </c>
      <c r="CC1881" s="89">
        <v>-99</v>
      </c>
      <c r="CD1881" s="89">
        <v>-99</v>
      </c>
      <c r="CE1881" s="89">
        <v>-99</v>
      </c>
      <c r="CF1881" s="89">
        <v>-99</v>
      </c>
      <c r="CG1881" s="89">
        <v>-99</v>
      </c>
      <c r="CH1881" s="89">
        <v>-99</v>
      </c>
      <c r="CI1881" s="89">
        <v>-99</v>
      </c>
      <c r="CJ1881" s="89">
        <v>-99</v>
      </c>
      <c r="CK1881" s="89">
        <v>-99</v>
      </c>
      <c r="CL1881" s="89">
        <v>-99</v>
      </c>
      <c r="CM1881" s="89">
        <v>-99</v>
      </c>
      <c r="CN1881" s="89">
        <v>-99</v>
      </c>
      <c r="CO1881" s="89">
        <v>-99</v>
      </c>
      <c r="CP1881" s="89">
        <v>-99</v>
      </c>
      <c r="CQ1881" s="89">
        <v>-99</v>
      </c>
      <c r="CR1881" s="89">
        <v>-99</v>
      </c>
      <c r="CS1881" s="89">
        <v>-99</v>
      </c>
      <c r="CT1881" s="89">
        <v>-99</v>
      </c>
      <c r="CU1881" s="86">
        <v>-99</v>
      </c>
      <c r="CV1881" s="86">
        <v>-0.33800000000000002</v>
      </c>
      <c r="CW1881" s="86">
        <v>30</v>
      </c>
      <c r="CX1881" s="86">
        <v>2</v>
      </c>
      <c r="CY1881" s="86">
        <v>0.13420000000000001</v>
      </c>
      <c r="CZ1881" s="86">
        <v>59</v>
      </c>
      <c r="DA1881" s="86">
        <v>4</v>
      </c>
      <c r="DB1881" s="86">
        <v>-0.2006</v>
      </c>
      <c r="DC1881" s="86">
        <v>37</v>
      </c>
      <c r="DD1881" s="86">
        <v>-99</v>
      </c>
      <c r="DE1881" s="86">
        <v>-99</v>
      </c>
      <c r="DF1881" s="86">
        <v>-99</v>
      </c>
      <c r="DG1881" s="86">
        <v>-99</v>
      </c>
      <c r="DH1881" s="86">
        <v>-99</v>
      </c>
    </row>
    <row r="1882" spans="1:112" x14ac:dyDescent="0.2">
      <c r="A1882" s="85">
        <f>IF(ISERROR(SEARCH('School Lookup'!$F$3,Data!J1882)),A1881,A1881+1)</f>
        <v>0</v>
      </c>
      <c r="B1882" s="85">
        <f>IF(I1882='School Lookup'!$G$13,1,0)</f>
        <v>0</v>
      </c>
      <c r="C1882" s="85">
        <f t="shared" si="29"/>
        <v>1880</v>
      </c>
      <c r="D1882" s="86" t="s">
        <v>6478</v>
      </c>
      <c r="E1882" s="86" t="s">
        <v>6504</v>
      </c>
      <c r="F1882" s="86" t="s">
        <v>170</v>
      </c>
      <c r="G1882" s="86" t="s">
        <v>3109</v>
      </c>
      <c r="H1882" s="86" t="s">
        <v>360</v>
      </c>
      <c r="I1882" s="86" t="s">
        <v>4358</v>
      </c>
      <c r="J1882" s="86" t="s">
        <v>6511</v>
      </c>
      <c r="K1882" s="86" t="s">
        <v>138</v>
      </c>
      <c r="L1882" s="86">
        <v>1</v>
      </c>
      <c r="M1882" s="86">
        <v>1</v>
      </c>
      <c r="N1882" s="89">
        <v>-0.49774539473684198</v>
      </c>
      <c r="O1882" s="89">
        <v>-0.98351212370388696</v>
      </c>
      <c r="P1882" s="89">
        <v>50.425699999999999</v>
      </c>
      <c r="Q1882" s="89">
        <v>6.2545353474778798E-2</v>
      </c>
      <c r="R1882" s="89">
        <v>51.644741776315797</v>
      </c>
      <c r="S1882" s="89">
        <v>-0.460483385114554</v>
      </c>
      <c r="T1882" s="89">
        <v>-0.52260936575519901</v>
      </c>
      <c r="U1882" s="89">
        <v>0.373006134969325</v>
      </c>
      <c r="V1882" s="89">
        <v>-0.19493649961911699</v>
      </c>
      <c r="W1882" s="89">
        <v>1</v>
      </c>
      <c r="X1882" s="89">
        <v>-0.31218092105263201</v>
      </c>
      <c r="Y1882" s="89">
        <v>-0.64587667979586505</v>
      </c>
      <c r="Z1882" s="89">
        <v>59.11</v>
      </c>
      <c r="AA1882" s="89">
        <v>1.15752201007152</v>
      </c>
      <c r="AB1882" s="89">
        <v>53.947368421052602</v>
      </c>
      <c r="AC1882" s="89">
        <v>0.25582266513782698</v>
      </c>
      <c r="AD1882" s="89">
        <v>0.29923775129444302</v>
      </c>
      <c r="AE1882" s="89">
        <v>0.373006134969325</v>
      </c>
      <c r="AF1882" s="89">
        <v>0.11161751704725199</v>
      </c>
      <c r="AG1882" s="89">
        <v>1</v>
      </c>
      <c r="AH1882" s="89">
        <v>-0.34198446601941701</v>
      </c>
      <c r="AI1882" s="89">
        <v>-0.67894763811618897</v>
      </c>
      <c r="AJ1882" s="89">
        <v>-99</v>
      </c>
      <c r="AK1882" s="89">
        <v>-99</v>
      </c>
      <c r="AL1882" s="89">
        <v>53.398058252427198</v>
      </c>
      <c r="AM1882" s="89">
        <v>-0.67894763811618897</v>
      </c>
      <c r="AN1882" s="89">
        <v>-0.75646557119525404</v>
      </c>
      <c r="AO1882" s="89">
        <v>0.12638036809816</v>
      </c>
      <c r="AP1882" s="89">
        <v>-9.5602397341240597E-2</v>
      </c>
      <c r="AQ1882" s="89">
        <v>1</v>
      </c>
      <c r="AR1882" s="89">
        <v>-0.54275576923076896</v>
      </c>
      <c r="AS1882" s="89">
        <v>-1.1500050796251999</v>
      </c>
      <c r="AT1882" s="89">
        <v>-99</v>
      </c>
      <c r="AU1882" s="89">
        <v>-99</v>
      </c>
      <c r="AV1882" s="89">
        <v>50.0000230769231</v>
      </c>
      <c r="AW1882" s="89">
        <v>-1.1500050796251999</v>
      </c>
      <c r="AX1882" s="89">
        <v>-1.25108365967378</v>
      </c>
      <c r="AY1882" s="89">
        <v>0.12760736196319</v>
      </c>
      <c r="AZ1882" s="89">
        <v>-0.159647485406225</v>
      </c>
      <c r="BA1882" s="89">
        <v>-99</v>
      </c>
      <c r="BB1882" s="89">
        <v>-99</v>
      </c>
      <c r="BC1882" s="89">
        <v>-99</v>
      </c>
      <c r="BD1882" s="89">
        <v>-99</v>
      </c>
      <c r="BE1882" s="89">
        <v>-99</v>
      </c>
      <c r="BF1882" s="89">
        <v>-99</v>
      </c>
      <c r="BG1882" s="89">
        <v>-99</v>
      </c>
      <c r="BH1882" s="89">
        <v>-99</v>
      </c>
      <c r="BI1882" s="89">
        <v>-99</v>
      </c>
      <c r="BJ1882" s="89">
        <v>-99</v>
      </c>
      <c r="BK1882" s="89">
        <v>-99</v>
      </c>
      <c r="BL1882" s="89">
        <v>-99</v>
      </c>
      <c r="BM1882" s="89">
        <v>-99</v>
      </c>
      <c r="BN1882" s="89">
        <v>-99</v>
      </c>
      <c r="BO1882" s="89">
        <v>-99</v>
      </c>
      <c r="BP1882" s="89">
        <v>-99</v>
      </c>
      <c r="BQ1882" s="89">
        <v>-99</v>
      </c>
      <c r="BR1882" s="89">
        <v>-99</v>
      </c>
      <c r="BS1882" s="89">
        <v>-99</v>
      </c>
      <c r="BT1882" s="89">
        <v>-99</v>
      </c>
      <c r="BU1882" s="89">
        <v>-99</v>
      </c>
      <c r="BV1882" s="89">
        <v>-99</v>
      </c>
      <c r="BW1882" s="89">
        <v>-99</v>
      </c>
      <c r="BX1882" s="89">
        <v>-99</v>
      </c>
      <c r="BY1882" s="89">
        <v>-99</v>
      </c>
      <c r="BZ1882" s="89">
        <v>-99</v>
      </c>
      <c r="CA1882" s="89">
        <v>-99</v>
      </c>
      <c r="CB1882" s="89">
        <v>-99</v>
      </c>
      <c r="CC1882" s="89">
        <v>-99</v>
      </c>
      <c r="CD1882" s="89">
        <v>-99</v>
      </c>
      <c r="CE1882" s="89">
        <v>-99</v>
      </c>
      <c r="CF1882" s="89">
        <v>-99</v>
      </c>
      <c r="CG1882" s="89">
        <v>-99</v>
      </c>
      <c r="CH1882" s="89">
        <v>-99</v>
      </c>
      <c r="CI1882" s="89">
        <v>-99</v>
      </c>
      <c r="CJ1882" s="89">
        <v>-99</v>
      </c>
      <c r="CK1882" s="89">
        <v>-99</v>
      </c>
      <c r="CL1882" s="89">
        <v>-99</v>
      </c>
      <c r="CM1882" s="89">
        <v>-99</v>
      </c>
      <c r="CN1882" s="89">
        <v>-99</v>
      </c>
      <c r="CO1882" s="89">
        <v>-99</v>
      </c>
      <c r="CP1882" s="89">
        <v>-99</v>
      </c>
      <c r="CQ1882" s="89">
        <v>-99</v>
      </c>
      <c r="CR1882" s="89">
        <v>-99</v>
      </c>
      <c r="CS1882" s="89">
        <v>-99</v>
      </c>
      <c r="CT1882" s="89">
        <v>-99</v>
      </c>
      <c r="CU1882" s="86">
        <v>-99</v>
      </c>
      <c r="CV1882" s="86">
        <v>-0.33860000000000001</v>
      </c>
      <c r="CW1882" s="86">
        <v>30</v>
      </c>
      <c r="CX1882" s="86">
        <v>2</v>
      </c>
      <c r="CY1882" s="86">
        <v>1.1007</v>
      </c>
      <c r="CZ1882" s="86">
        <v>89</v>
      </c>
      <c r="DA1882" s="86">
        <v>2</v>
      </c>
      <c r="DB1882" s="86">
        <v>0.4551</v>
      </c>
      <c r="DC1882" s="86">
        <v>70</v>
      </c>
      <c r="DD1882" s="86">
        <v>-99</v>
      </c>
      <c r="DE1882" s="86">
        <v>-99</v>
      </c>
      <c r="DF1882" s="86">
        <v>-99</v>
      </c>
      <c r="DG1882" s="86">
        <v>-99</v>
      </c>
      <c r="DH1882" s="86">
        <v>-99</v>
      </c>
    </row>
    <row r="1883" spans="1:112" x14ac:dyDescent="0.2">
      <c r="A1883" s="85">
        <f>IF(ISERROR(SEARCH('School Lookup'!$F$3,Data!J1883)),A1882,A1882+1)</f>
        <v>0</v>
      </c>
      <c r="B1883" s="85">
        <f>IF(I1883='School Lookup'!$G$13,1,0)</f>
        <v>0</v>
      </c>
      <c r="C1883" s="85">
        <f t="shared" si="29"/>
        <v>1881</v>
      </c>
      <c r="D1883" s="86" t="s">
        <v>6478</v>
      </c>
      <c r="E1883" s="86" t="s">
        <v>6790</v>
      </c>
      <c r="F1883" s="86" t="s">
        <v>2774</v>
      </c>
      <c r="G1883" s="86" t="s">
        <v>3304</v>
      </c>
      <c r="H1883" s="86" t="s">
        <v>2550</v>
      </c>
      <c r="I1883" s="86" t="s">
        <v>5150</v>
      </c>
      <c r="J1883" s="86" t="s">
        <v>2550</v>
      </c>
      <c r="K1883" s="86" t="s">
        <v>72</v>
      </c>
      <c r="L1883" s="86">
        <v>1</v>
      </c>
      <c r="M1883" s="86">
        <v>1</v>
      </c>
      <c r="N1883" s="89">
        <v>-0.54767418994413397</v>
      </c>
      <c r="O1883" s="89">
        <v>-1.09163287580172</v>
      </c>
      <c r="P1883" s="89">
        <v>55.906100000000002</v>
      </c>
      <c r="Q1883" s="89">
        <v>0.643859119121583</v>
      </c>
      <c r="R1883" s="89">
        <v>53.407867821228997</v>
      </c>
      <c r="S1883" s="89">
        <v>-0.22388687834007001</v>
      </c>
      <c r="T1883" s="89">
        <v>-0.25415114275753897</v>
      </c>
      <c r="U1883" s="89">
        <v>0.37510477787091401</v>
      </c>
      <c r="V1883" s="89">
        <v>-9.5333307949705598E-2</v>
      </c>
      <c r="W1883" s="89">
        <v>1</v>
      </c>
      <c r="X1883" s="89">
        <v>-0.401769798657718</v>
      </c>
      <c r="Y1883" s="89">
        <v>-0.85678308774776102</v>
      </c>
      <c r="Z1883" s="89">
        <v>54.238199999999999</v>
      </c>
      <c r="AA1883" s="89">
        <v>0.54999413259889096</v>
      </c>
      <c r="AB1883" s="89">
        <v>55.928452796420601</v>
      </c>
      <c r="AC1883" s="89">
        <v>-0.153394477574435</v>
      </c>
      <c r="AD1883" s="89">
        <v>-0.177235046610738</v>
      </c>
      <c r="AE1883" s="89">
        <v>0.37468566638725898</v>
      </c>
      <c r="AF1883" s="89">
        <v>-6.6407431546521303E-2</v>
      </c>
      <c r="AG1883" s="89">
        <v>1</v>
      </c>
      <c r="AH1883" s="89">
        <v>-0.50869867549668901</v>
      </c>
      <c r="AI1883" s="89">
        <v>-1.03773270029653</v>
      </c>
      <c r="AJ1883" s="89">
        <v>57.741900000000001</v>
      </c>
      <c r="AK1883" s="89">
        <v>0.89224282945713496</v>
      </c>
      <c r="AL1883" s="89">
        <v>55.629115231788099</v>
      </c>
      <c r="AM1883" s="89">
        <v>-7.2744935419695803E-2</v>
      </c>
      <c r="AN1883" s="89">
        <v>-0.119623309523587</v>
      </c>
      <c r="AO1883" s="89">
        <v>0.12657166806370501</v>
      </c>
      <c r="AP1883" s="89">
        <v>-1.5140921825701301E-2</v>
      </c>
      <c r="AQ1883" s="89">
        <v>1</v>
      </c>
      <c r="AR1883" s="89">
        <v>-0.68104406779660998</v>
      </c>
      <c r="AS1883" s="89">
        <v>-1.4608517275826001</v>
      </c>
      <c r="AT1883" s="89">
        <v>39.826700000000002</v>
      </c>
      <c r="AU1883" s="89">
        <v>-0.96294796793077497</v>
      </c>
      <c r="AV1883" s="89">
        <v>45.762716949152498</v>
      </c>
      <c r="AW1883" s="89">
        <v>-1.21189984775669</v>
      </c>
      <c r="AX1883" s="89">
        <v>-1.31630805567502</v>
      </c>
      <c r="AY1883" s="89">
        <v>0.123637887678122</v>
      </c>
      <c r="AZ1883" s="89">
        <v>-0.16274554753735601</v>
      </c>
      <c r="BA1883" s="89">
        <v>-99</v>
      </c>
      <c r="BB1883" s="89">
        <v>-99</v>
      </c>
      <c r="BC1883" s="89">
        <v>-99</v>
      </c>
      <c r="BD1883" s="89">
        <v>-99</v>
      </c>
      <c r="BE1883" s="89">
        <v>-99</v>
      </c>
      <c r="BF1883" s="89">
        <v>-99</v>
      </c>
      <c r="BG1883" s="89">
        <v>-99</v>
      </c>
      <c r="BH1883" s="89">
        <v>-99</v>
      </c>
      <c r="BI1883" s="89">
        <v>-99</v>
      </c>
      <c r="BJ1883" s="89">
        <v>-99</v>
      </c>
      <c r="BK1883" s="89">
        <v>-99</v>
      </c>
      <c r="BL1883" s="89">
        <v>-99</v>
      </c>
      <c r="BM1883" s="89">
        <v>-99</v>
      </c>
      <c r="BN1883" s="89">
        <v>-99</v>
      </c>
      <c r="BO1883" s="89">
        <v>-99</v>
      </c>
      <c r="BP1883" s="89">
        <v>-99</v>
      </c>
      <c r="BQ1883" s="89">
        <v>-99</v>
      </c>
      <c r="BR1883" s="89">
        <v>-99</v>
      </c>
      <c r="BS1883" s="89">
        <v>-99</v>
      </c>
      <c r="BT1883" s="89">
        <v>-99</v>
      </c>
      <c r="BU1883" s="89">
        <v>-99</v>
      </c>
      <c r="BV1883" s="89">
        <v>-99</v>
      </c>
      <c r="BW1883" s="89">
        <v>-99</v>
      </c>
      <c r="BX1883" s="89">
        <v>-99</v>
      </c>
      <c r="BY1883" s="89">
        <v>-99</v>
      </c>
      <c r="BZ1883" s="89">
        <v>-99</v>
      </c>
      <c r="CA1883" s="89">
        <v>-99</v>
      </c>
      <c r="CB1883" s="89">
        <v>-99</v>
      </c>
      <c r="CC1883" s="89">
        <v>-99</v>
      </c>
      <c r="CD1883" s="89">
        <v>-99</v>
      </c>
      <c r="CE1883" s="89">
        <v>-99</v>
      </c>
      <c r="CF1883" s="89">
        <v>-99</v>
      </c>
      <c r="CG1883" s="89">
        <v>-99</v>
      </c>
      <c r="CH1883" s="89">
        <v>-99</v>
      </c>
      <c r="CI1883" s="89">
        <v>-99</v>
      </c>
      <c r="CJ1883" s="89">
        <v>-99</v>
      </c>
      <c r="CK1883" s="89">
        <v>-99</v>
      </c>
      <c r="CL1883" s="89">
        <v>-99</v>
      </c>
      <c r="CM1883" s="89">
        <v>-99</v>
      </c>
      <c r="CN1883" s="89">
        <v>-99</v>
      </c>
      <c r="CO1883" s="89">
        <v>-99</v>
      </c>
      <c r="CP1883" s="89">
        <v>-99</v>
      </c>
      <c r="CQ1883" s="89">
        <v>-99</v>
      </c>
      <c r="CR1883" s="89">
        <v>-99</v>
      </c>
      <c r="CS1883" s="89">
        <v>-99</v>
      </c>
      <c r="CT1883" s="89">
        <v>-99</v>
      </c>
      <c r="CU1883" s="86">
        <v>-99</v>
      </c>
      <c r="CV1883" s="86">
        <v>-0.33960000000000001</v>
      </c>
      <c r="CW1883" s="86">
        <v>30</v>
      </c>
      <c r="CX1883" s="86">
        <v>2</v>
      </c>
      <c r="CY1883" s="86">
        <v>0.81720000000000004</v>
      </c>
      <c r="CZ1883" s="86">
        <v>83</v>
      </c>
      <c r="DA1883" s="86">
        <v>4</v>
      </c>
      <c r="DB1883" s="86">
        <v>0.4415</v>
      </c>
      <c r="DC1883" s="86">
        <v>70</v>
      </c>
      <c r="DD1883" s="86">
        <v>-99</v>
      </c>
      <c r="DE1883" s="86">
        <v>-99</v>
      </c>
      <c r="DF1883" s="86">
        <v>-99</v>
      </c>
      <c r="DG1883" s="86">
        <v>-99</v>
      </c>
      <c r="DH1883" s="86">
        <v>-99</v>
      </c>
    </row>
    <row r="1884" spans="1:112" x14ac:dyDescent="0.2">
      <c r="A1884" s="85">
        <f>IF(ISERROR(SEARCH('School Lookup'!$F$3,Data!J1884)),A1883,A1883+1)</f>
        <v>0</v>
      </c>
      <c r="B1884" s="85">
        <f>IF(I1884='School Lookup'!$G$13,1,0)</f>
        <v>0</v>
      </c>
      <c r="C1884" s="85">
        <f t="shared" si="29"/>
        <v>1882</v>
      </c>
      <c r="D1884" s="86" t="s">
        <v>6478</v>
      </c>
      <c r="E1884" s="86" t="s">
        <v>6790</v>
      </c>
      <c r="F1884" s="86" t="s">
        <v>2774</v>
      </c>
      <c r="G1884" s="86" t="s">
        <v>2859</v>
      </c>
      <c r="H1884" s="86" t="s">
        <v>1548</v>
      </c>
      <c r="I1884" s="86" t="s">
        <v>5707</v>
      </c>
      <c r="J1884" s="86" t="s">
        <v>2318</v>
      </c>
      <c r="K1884" s="86" t="s">
        <v>258</v>
      </c>
      <c r="L1884" s="86">
        <v>1</v>
      </c>
      <c r="M1884" s="86">
        <v>1</v>
      </c>
      <c r="N1884" s="89">
        <v>-9.1777570093457897E-2</v>
      </c>
      <c r="O1884" s="89">
        <v>-0.10438923788759499</v>
      </c>
      <c r="P1884" s="89">
        <v>-99</v>
      </c>
      <c r="Q1884" s="89">
        <v>-99</v>
      </c>
      <c r="R1884" s="89">
        <v>52.8037411214953</v>
      </c>
      <c r="S1884" s="89">
        <v>-0.10438923788759499</v>
      </c>
      <c r="T1884" s="89">
        <v>-0.118561126465108</v>
      </c>
      <c r="U1884" s="89">
        <v>0.50471698113207597</v>
      </c>
      <c r="V1884" s="89">
        <v>-5.9839813829087402E-2</v>
      </c>
      <c r="W1884" s="89">
        <v>1</v>
      </c>
      <c r="X1884" s="89">
        <v>-0.246428571428571</v>
      </c>
      <c r="Y1884" s="89">
        <v>-0.49108523420217298</v>
      </c>
      <c r="Z1884" s="89">
        <v>-99</v>
      </c>
      <c r="AA1884" s="89">
        <v>-99</v>
      </c>
      <c r="AB1884" s="89">
        <v>41.4285904761905</v>
      </c>
      <c r="AC1884" s="89">
        <v>-0.49108523420217298</v>
      </c>
      <c r="AD1884" s="89">
        <v>-0.57042595393856699</v>
      </c>
      <c r="AE1884" s="89">
        <v>0.49528301886792497</v>
      </c>
      <c r="AF1884" s="89">
        <v>-0.28252228850730898</v>
      </c>
      <c r="AG1884" s="89">
        <v>-99</v>
      </c>
      <c r="AH1884" s="89">
        <v>-99</v>
      </c>
      <c r="AI1884" s="89">
        <v>-99</v>
      </c>
      <c r="AJ1884" s="89">
        <v>-99</v>
      </c>
      <c r="AK1884" s="89">
        <v>-99</v>
      </c>
      <c r="AL1884" s="89">
        <v>-99</v>
      </c>
      <c r="AM1884" s="89">
        <v>-99</v>
      </c>
      <c r="AN1884" s="89">
        <v>-99</v>
      </c>
      <c r="AO1884" s="89">
        <v>-99</v>
      </c>
      <c r="AP1884" s="89">
        <v>-99</v>
      </c>
      <c r="AQ1884" s="89">
        <v>-99</v>
      </c>
      <c r="AR1884" s="89">
        <v>-99</v>
      </c>
      <c r="AS1884" s="89">
        <v>-99</v>
      </c>
      <c r="AT1884" s="89">
        <v>-99</v>
      </c>
      <c r="AU1884" s="89">
        <v>-99</v>
      </c>
      <c r="AV1884" s="89">
        <v>-99</v>
      </c>
      <c r="AW1884" s="89">
        <v>-99</v>
      </c>
      <c r="AX1884" s="89">
        <v>-99</v>
      </c>
      <c r="AY1884" s="89">
        <v>-99</v>
      </c>
      <c r="AZ1884" s="89">
        <v>-99</v>
      </c>
      <c r="BA1884" s="89">
        <v>-99</v>
      </c>
      <c r="BB1884" s="89">
        <v>-99</v>
      </c>
      <c r="BC1884" s="89">
        <v>-99</v>
      </c>
      <c r="BD1884" s="89">
        <v>-99</v>
      </c>
      <c r="BE1884" s="89">
        <v>-99</v>
      </c>
      <c r="BF1884" s="89">
        <v>-99</v>
      </c>
      <c r="BG1884" s="89">
        <v>-99</v>
      </c>
      <c r="BH1884" s="89">
        <v>-99</v>
      </c>
      <c r="BI1884" s="89">
        <v>-99</v>
      </c>
      <c r="BJ1884" s="89">
        <v>-99</v>
      </c>
      <c r="BK1884" s="89">
        <v>-99</v>
      </c>
      <c r="BL1884" s="89">
        <v>-99</v>
      </c>
      <c r="BM1884" s="89">
        <v>-99</v>
      </c>
      <c r="BN1884" s="89">
        <v>-99</v>
      </c>
      <c r="BO1884" s="89">
        <v>-99</v>
      </c>
      <c r="BP1884" s="89">
        <v>-99</v>
      </c>
      <c r="BQ1884" s="89">
        <v>-99</v>
      </c>
      <c r="BR1884" s="89">
        <v>-99</v>
      </c>
      <c r="BS1884" s="89">
        <v>-99</v>
      </c>
      <c r="BT1884" s="89">
        <v>-99</v>
      </c>
      <c r="BU1884" s="89">
        <v>-99</v>
      </c>
      <c r="BV1884" s="89">
        <v>-99</v>
      </c>
      <c r="BW1884" s="89">
        <v>-99</v>
      </c>
      <c r="BX1884" s="89">
        <v>-99</v>
      </c>
      <c r="BY1884" s="89">
        <v>-99</v>
      </c>
      <c r="BZ1884" s="89">
        <v>-99</v>
      </c>
      <c r="CA1884" s="89">
        <v>-99</v>
      </c>
      <c r="CB1884" s="89">
        <v>-99</v>
      </c>
      <c r="CC1884" s="89">
        <v>-99</v>
      </c>
      <c r="CD1884" s="89">
        <v>-99</v>
      </c>
      <c r="CE1884" s="89">
        <v>-99</v>
      </c>
      <c r="CF1884" s="89">
        <v>-99</v>
      </c>
      <c r="CG1884" s="89">
        <v>-99</v>
      </c>
      <c r="CH1884" s="89">
        <v>-99</v>
      </c>
      <c r="CI1884" s="89">
        <v>-99</v>
      </c>
      <c r="CJ1884" s="89">
        <v>-99</v>
      </c>
      <c r="CK1884" s="89">
        <v>-99</v>
      </c>
      <c r="CL1884" s="89">
        <v>-99</v>
      </c>
      <c r="CM1884" s="89">
        <v>-99</v>
      </c>
      <c r="CN1884" s="89">
        <v>-99</v>
      </c>
      <c r="CO1884" s="89">
        <v>-99</v>
      </c>
      <c r="CP1884" s="89">
        <v>-99</v>
      </c>
      <c r="CQ1884" s="89">
        <v>-99</v>
      </c>
      <c r="CR1884" s="89">
        <v>-99</v>
      </c>
      <c r="CS1884" s="89">
        <v>-99</v>
      </c>
      <c r="CT1884" s="89">
        <v>-99</v>
      </c>
      <c r="CU1884" s="86">
        <v>-99</v>
      </c>
      <c r="CV1884" s="86">
        <v>-0.34239999999999998</v>
      </c>
      <c r="CW1884" s="86">
        <v>30</v>
      </c>
      <c r="CX1884" s="86">
        <v>2</v>
      </c>
      <c r="CY1884" s="86">
        <v>0.46479999999999999</v>
      </c>
      <c r="CZ1884" s="86">
        <v>73</v>
      </c>
      <c r="DA1884" s="86">
        <v>0</v>
      </c>
      <c r="DB1884" s="86">
        <v>-99</v>
      </c>
      <c r="DC1884" s="86">
        <v>-99</v>
      </c>
      <c r="DD1884" s="86">
        <v>-99</v>
      </c>
      <c r="DE1884" s="86">
        <v>-99</v>
      </c>
      <c r="DF1884" s="86">
        <v>-99</v>
      </c>
      <c r="DG1884" s="86">
        <v>-99</v>
      </c>
      <c r="DH1884" s="86">
        <v>-99</v>
      </c>
    </row>
    <row r="1885" spans="1:112" x14ac:dyDescent="0.2">
      <c r="A1885" s="85">
        <f>IF(ISERROR(SEARCH('School Lookup'!$F$3,Data!J1885)),A1884,A1884+1)</f>
        <v>0</v>
      </c>
      <c r="B1885" s="85">
        <f>IF(I1885='School Lookup'!$G$13,1,0)</f>
        <v>0</v>
      </c>
      <c r="C1885" s="85">
        <f t="shared" si="29"/>
        <v>1883</v>
      </c>
      <c r="D1885" s="86" t="s">
        <v>6478</v>
      </c>
      <c r="E1885" s="86" t="s">
        <v>6681</v>
      </c>
      <c r="F1885" s="86" t="s">
        <v>2763</v>
      </c>
      <c r="G1885" s="86" t="s">
        <v>3056</v>
      </c>
      <c r="H1885" s="86" t="s">
        <v>969</v>
      </c>
      <c r="I1885" s="86" t="s">
        <v>5081</v>
      </c>
      <c r="J1885" s="86" t="s">
        <v>975</v>
      </c>
      <c r="K1885" s="86" t="s">
        <v>31</v>
      </c>
      <c r="L1885" s="86">
        <v>1</v>
      </c>
      <c r="M1885" s="86">
        <v>1</v>
      </c>
      <c r="N1885" s="89">
        <v>-0.21342760084925699</v>
      </c>
      <c r="O1885" s="89">
        <v>-0.36782224810613401</v>
      </c>
      <c r="P1885" s="89">
        <v>46.958100000000002</v>
      </c>
      <c r="Q1885" s="89">
        <v>-0.30526787434743402</v>
      </c>
      <c r="R1885" s="89">
        <v>50.955437154989397</v>
      </c>
      <c r="S1885" s="89">
        <v>-0.33654506122678401</v>
      </c>
      <c r="T1885" s="89">
        <v>-0.38198065299092698</v>
      </c>
      <c r="U1885" s="89">
        <v>0.37321711568938198</v>
      </c>
      <c r="V1885" s="89">
        <v>-0.14256171755842001</v>
      </c>
      <c r="W1885" s="89">
        <v>1</v>
      </c>
      <c r="X1885" s="89">
        <v>-0.20327608926673801</v>
      </c>
      <c r="Y1885" s="89">
        <v>-0.389497456229566</v>
      </c>
      <c r="Z1885" s="89">
        <v>48.37</v>
      </c>
      <c r="AA1885" s="89">
        <v>-0.18178777359284201</v>
      </c>
      <c r="AB1885" s="89">
        <v>49.521745164718403</v>
      </c>
      <c r="AC1885" s="89">
        <v>-0.28564261491120402</v>
      </c>
      <c r="AD1885" s="89">
        <v>-0.33121842960626902</v>
      </c>
      <c r="AE1885" s="89">
        <v>0.37282091917591098</v>
      </c>
      <c r="AF1885" s="89">
        <v>-0.12348515937381099</v>
      </c>
      <c r="AG1885" s="89">
        <v>1</v>
      </c>
      <c r="AH1885" s="89">
        <v>-9.1111538461538494E-2</v>
      </c>
      <c r="AI1885" s="89">
        <v>-0.13904489559988201</v>
      </c>
      <c r="AJ1885" s="89">
        <v>50.215299999999999</v>
      </c>
      <c r="AK1885" s="89">
        <v>0.15545649507420201</v>
      </c>
      <c r="AL1885" s="89">
        <v>52.884598076923098</v>
      </c>
      <c r="AM1885" s="89">
        <v>8.2057997371604002E-3</v>
      </c>
      <c r="AN1885" s="89">
        <v>-3.4581047204464602E-2</v>
      </c>
      <c r="AO1885" s="89">
        <v>0.123613312202853</v>
      </c>
      <c r="AP1885" s="89">
        <v>-4.2746777843870702E-3</v>
      </c>
      <c r="AQ1885" s="89">
        <v>1</v>
      </c>
      <c r="AR1885" s="89">
        <v>-0.17077537993920999</v>
      </c>
      <c r="AS1885" s="89">
        <v>-0.31386161473097501</v>
      </c>
      <c r="AT1885" s="89">
        <v>42.2699</v>
      </c>
      <c r="AU1885" s="89">
        <v>-0.69739979771420701</v>
      </c>
      <c r="AV1885" s="89">
        <v>46.200626747720399</v>
      </c>
      <c r="AW1885" s="89">
        <v>-0.50563070622259099</v>
      </c>
      <c r="AX1885" s="89">
        <v>-0.57204517915832798</v>
      </c>
      <c r="AY1885" s="89">
        <v>0.13034865293185399</v>
      </c>
      <c r="AZ1885" s="89">
        <v>-7.4565318519449295E-2</v>
      </c>
      <c r="BA1885" s="89">
        <v>-99</v>
      </c>
      <c r="BB1885" s="89">
        <v>-99</v>
      </c>
      <c r="BC1885" s="89">
        <v>-99</v>
      </c>
      <c r="BD1885" s="89">
        <v>-99</v>
      </c>
      <c r="BE1885" s="89">
        <v>-99</v>
      </c>
      <c r="BF1885" s="89">
        <v>-99</v>
      </c>
      <c r="BG1885" s="89">
        <v>-99</v>
      </c>
      <c r="BH1885" s="89">
        <v>-99</v>
      </c>
      <c r="BI1885" s="89">
        <v>-99</v>
      </c>
      <c r="BJ1885" s="89">
        <v>-99</v>
      </c>
      <c r="BK1885" s="89">
        <v>-99</v>
      </c>
      <c r="BL1885" s="89">
        <v>-99</v>
      </c>
      <c r="BM1885" s="89">
        <v>-99</v>
      </c>
      <c r="BN1885" s="89">
        <v>-99</v>
      </c>
      <c r="BO1885" s="89">
        <v>-99</v>
      </c>
      <c r="BP1885" s="89">
        <v>-99</v>
      </c>
      <c r="BQ1885" s="89">
        <v>-99</v>
      </c>
      <c r="BR1885" s="89">
        <v>-99</v>
      </c>
      <c r="BS1885" s="89">
        <v>-99</v>
      </c>
      <c r="BT1885" s="89">
        <v>-99</v>
      </c>
      <c r="BU1885" s="89">
        <v>-99</v>
      </c>
      <c r="BV1885" s="89">
        <v>-99</v>
      </c>
      <c r="BW1885" s="89">
        <v>-99</v>
      </c>
      <c r="BX1885" s="89">
        <v>-99</v>
      </c>
      <c r="BY1885" s="89">
        <v>-99</v>
      </c>
      <c r="BZ1885" s="89">
        <v>-99</v>
      </c>
      <c r="CA1885" s="89">
        <v>-99</v>
      </c>
      <c r="CB1885" s="89">
        <v>-99</v>
      </c>
      <c r="CC1885" s="89">
        <v>-99</v>
      </c>
      <c r="CD1885" s="89">
        <v>-99</v>
      </c>
      <c r="CE1885" s="89">
        <v>-99</v>
      </c>
      <c r="CF1885" s="89">
        <v>-99</v>
      </c>
      <c r="CG1885" s="89">
        <v>-99</v>
      </c>
      <c r="CH1885" s="89">
        <v>-99</v>
      </c>
      <c r="CI1885" s="89">
        <v>-99</v>
      </c>
      <c r="CJ1885" s="89">
        <v>-99</v>
      </c>
      <c r="CK1885" s="89">
        <v>-99</v>
      </c>
      <c r="CL1885" s="89">
        <v>-99</v>
      </c>
      <c r="CM1885" s="89">
        <v>-99</v>
      </c>
      <c r="CN1885" s="89">
        <v>-99</v>
      </c>
      <c r="CO1885" s="89">
        <v>-99</v>
      </c>
      <c r="CP1885" s="89">
        <v>-99</v>
      </c>
      <c r="CQ1885" s="89">
        <v>-99</v>
      </c>
      <c r="CR1885" s="89">
        <v>-99</v>
      </c>
      <c r="CS1885" s="89">
        <v>-99</v>
      </c>
      <c r="CT1885" s="89">
        <v>-99</v>
      </c>
      <c r="CU1885" s="86">
        <v>-99</v>
      </c>
      <c r="CV1885" s="86">
        <v>-0.34489999999999998</v>
      </c>
      <c r="CW1885" s="86">
        <v>30</v>
      </c>
      <c r="CX1885" s="86">
        <v>2</v>
      </c>
      <c r="CY1885" s="86">
        <v>0.2072</v>
      </c>
      <c r="CZ1885" s="86">
        <v>62</v>
      </c>
      <c r="DA1885" s="86">
        <v>4</v>
      </c>
      <c r="DB1885" s="86">
        <v>-0.25340000000000001</v>
      </c>
      <c r="DC1885" s="86">
        <v>34</v>
      </c>
      <c r="DD1885" s="86">
        <v>-99</v>
      </c>
      <c r="DE1885" s="86">
        <v>-99</v>
      </c>
      <c r="DF1885" s="86">
        <v>-99</v>
      </c>
      <c r="DG1885" s="86">
        <v>-99</v>
      </c>
      <c r="DH1885" s="86">
        <v>-99</v>
      </c>
    </row>
    <row r="1886" spans="1:112" x14ac:dyDescent="0.2">
      <c r="A1886" s="85">
        <f>IF(ISERROR(SEARCH('School Lookup'!$F$3,Data!J1886)),A1885,A1885+1)</f>
        <v>0</v>
      </c>
      <c r="B1886" s="85">
        <f>IF(I1886='School Lookup'!$G$13,1,0)</f>
        <v>0</v>
      </c>
      <c r="C1886" s="85">
        <f t="shared" si="29"/>
        <v>1884</v>
      </c>
      <c r="D1886" s="86" t="s">
        <v>6478</v>
      </c>
      <c r="E1886" s="86" t="s">
        <v>6760</v>
      </c>
      <c r="F1886" s="86" t="s">
        <v>2767</v>
      </c>
      <c r="G1886" s="86" t="s">
        <v>2974</v>
      </c>
      <c r="H1886" s="86" t="s">
        <v>1723</v>
      </c>
      <c r="I1886" s="86" t="s">
        <v>5457</v>
      </c>
      <c r="J1886" s="86" t="s">
        <v>1724</v>
      </c>
      <c r="K1886" s="86" t="s">
        <v>31</v>
      </c>
      <c r="L1886" s="86">
        <v>1</v>
      </c>
      <c r="M1886" s="86">
        <v>1</v>
      </c>
      <c r="N1886" s="89">
        <v>-0.20364337349397599</v>
      </c>
      <c r="O1886" s="89">
        <v>-0.34663451433532799</v>
      </c>
      <c r="P1886" s="89">
        <v>39</v>
      </c>
      <c r="Q1886" s="89">
        <v>-1.1493947772001201</v>
      </c>
      <c r="R1886" s="89">
        <v>48.536995180722897</v>
      </c>
      <c r="S1886" s="89">
        <v>-0.74801464576772203</v>
      </c>
      <c r="T1886" s="89">
        <v>-0.84886156763069498</v>
      </c>
      <c r="U1886" s="89">
        <v>0.37617351893816797</v>
      </c>
      <c r="V1886" s="89">
        <v>-0.31931924298700798</v>
      </c>
      <c r="W1886" s="89">
        <v>1</v>
      </c>
      <c r="X1886" s="89">
        <v>-8.3634948096885806E-2</v>
      </c>
      <c r="Y1886" s="89">
        <v>-0.107843259838937</v>
      </c>
      <c r="Z1886" s="89">
        <v>47.762500000000003</v>
      </c>
      <c r="AA1886" s="89">
        <v>-0.25754482141184498</v>
      </c>
      <c r="AB1886" s="89">
        <v>48.010361159169499</v>
      </c>
      <c r="AC1886" s="89">
        <v>-0.18269404062539099</v>
      </c>
      <c r="AD1886" s="89">
        <v>-0.21135005140198301</v>
      </c>
      <c r="AE1886" s="89">
        <v>0.37423114276464903</v>
      </c>
      <c r="AF1886" s="89">
        <v>-7.9093771259531195E-2</v>
      </c>
      <c r="AG1886" s="89">
        <v>1</v>
      </c>
      <c r="AH1886" s="89">
        <v>-0.11237698209718699</v>
      </c>
      <c r="AI1886" s="89">
        <v>-0.18481018184051701</v>
      </c>
      <c r="AJ1886" s="89">
        <v>54.844099999999997</v>
      </c>
      <c r="AK1886" s="89">
        <v>0.60857431515122495</v>
      </c>
      <c r="AL1886" s="89">
        <v>53.452711253196902</v>
      </c>
      <c r="AM1886" s="89">
        <v>0.211882066655354</v>
      </c>
      <c r="AN1886" s="89">
        <v>0.179389715208922</v>
      </c>
      <c r="AO1886" s="89">
        <v>0.126578180640984</v>
      </c>
      <c r="AP1886" s="89">
        <v>2.27068237768497E-2</v>
      </c>
      <c r="AQ1886" s="89">
        <v>1</v>
      </c>
      <c r="AR1886" s="89">
        <v>-1.86944736842105E-2</v>
      </c>
      <c r="AS1886" s="89">
        <v>2.79882772552369E-2</v>
      </c>
      <c r="AT1886" s="89">
        <v>53.443199999999997</v>
      </c>
      <c r="AU1886" s="89">
        <v>0.51701137217805704</v>
      </c>
      <c r="AV1886" s="89">
        <v>48.684229999999999</v>
      </c>
      <c r="AW1886" s="89">
        <v>0.27249982471664702</v>
      </c>
      <c r="AX1886" s="89">
        <v>0.24794486883436001</v>
      </c>
      <c r="AY1886" s="89">
        <v>0.123017157656199</v>
      </c>
      <c r="AZ1886" s="89">
        <v>3.0501473019442199E-2</v>
      </c>
      <c r="BA1886" s="89">
        <v>-99</v>
      </c>
      <c r="BB1886" s="89">
        <v>-99</v>
      </c>
      <c r="BC1886" s="89">
        <v>-99</v>
      </c>
      <c r="BD1886" s="89">
        <v>-99</v>
      </c>
      <c r="BE1886" s="89">
        <v>-99</v>
      </c>
      <c r="BF1886" s="89">
        <v>-99</v>
      </c>
      <c r="BG1886" s="89">
        <v>-99</v>
      </c>
      <c r="BH1886" s="89">
        <v>-99</v>
      </c>
      <c r="BI1886" s="89">
        <v>-99</v>
      </c>
      <c r="BJ1886" s="89">
        <v>-99</v>
      </c>
      <c r="BK1886" s="89">
        <v>-99</v>
      </c>
      <c r="BL1886" s="89">
        <v>-99</v>
      </c>
      <c r="BM1886" s="89">
        <v>-99</v>
      </c>
      <c r="BN1886" s="89">
        <v>-99</v>
      </c>
      <c r="BO1886" s="89">
        <v>-99</v>
      </c>
      <c r="BP1886" s="89">
        <v>-99</v>
      </c>
      <c r="BQ1886" s="89">
        <v>-99</v>
      </c>
      <c r="BR1886" s="89">
        <v>-99</v>
      </c>
      <c r="BS1886" s="89">
        <v>-99</v>
      </c>
      <c r="BT1886" s="89">
        <v>-99</v>
      </c>
      <c r="BU1886" s="89">
        <v>-99</v>
      </c>
      <c r="BV1886" s="89">
        <v>-99</v>
      </c>
      <c r="BW1886" s="89">
        <v>-99</v>
      </c>
      <c r="BX1886" s="89">
        <v>-99</v>
      </c>
      <c r="BY1886" s="89">
        <v>-99</v>
      </c>
      <c r="BZ1886" s="89">
        <v>-99</v>
      </c>
      <c r="CA1886" s="89">
        <v>-99</v>
      </c>
      <c r="CB1886" s="89">
        <v>-99</v>
      </c>
      <c r="CC1886" s="89">
        <v>-99</v>
      </c>
      <c r="CD1886" s="89">
        <v>-99</v>
      </c>
      <c r="CE1886" s="89">
        <v>-99</v>
      </c>
      <c r="CF1886" s="89">
        <v>-99</v>
      </c>
      <c r="CG1886" s="89">
        <v>-99</v>
      </c>
      <c r="CH1886" s="89">
        <v>-99</v>
      </c>
      <c r="CI1886" s="89">
        <v>-99</v>
      </c>
      <c r="CJ1886" s="89">
        <v>-99</v>
      </c>
      <c r="CK1886" s="89">
        <v>-99</v>
      </c>
      <c r="CL1886" s="89">
        <v>-99</v>
      </c>
      <c r="CM1886" s="89">
        <v>-99</v>
      </c>
      <c r="CN1886" s="89">
        <v>-99</v>
      </c>
      <c r="CO1886" s="89">
        <v>-99</v>
      </c>
      <c r="CP1886" s="89">
        <v>-99</v>
      </c>
      <c r="CQ1886" s="89">
        <v>-99</v>
      </c>
      <c r="CR1886" s="89">
        <v>-99</v>
      </c>
      <c r="CS1886" s="89">
        <v>-99</v>
      </c>
      <c r="CT1886" s="89">
        <v>-99</v>
      </c>
      <c r="CU1886" s="86">
        <v>-99</v>
      </c>
      <c r="CV1886" s="86">
        <v>-0.34520000000000001</v>
      </c>
      <c r="CW1886" s="86">
        <v>30</v>
      </c>
      <c r="CX1886" s="86">
        <v>2</v>
      </c>
      <c r="CY1886" s="86">
        <v>-0.60589999999999999</v>
      </c>
      <c r="CZ1886" s="86">
        <v>23</v>
      </c>
      <c r="DA1886" s="86">
        <v>4</v>
      </c>
      <c r="DB1886" s="86">
        <v>-0.3881</v>
      </c>
      <c r="DC1886" s="86">
        <v>28</v>
      </c>
      <c r="DD1886" s="86">
        <v>-99</v>
      </c>
      <c r="DE1886" s="86">
        <v>-99</v>
      </c>
      <c r="DF1886" s="86">
        <v>-99</v>
      </c>
      <c r="DG1886" s="86">
        <v>-99</v>
      </c>
      <c r="DH1886" s="86">
        <v>-99</v>
      </c>
    </row>
    <row r="1887" spans="1:112" x14ac:dyDescent="0.2">
      <c r="A1887" s="85">
        <f>IF(ISERROR(SEARCH('School Lookup'!$F$3,Data!J1887)),A1886,A1886+1)</f>
        <v>0</v>
      </c>
      <c r="B1887" s="85">
        <f>IF(I1887='School Lookup'!$G$13,1,0)</f>
        <v>0</v>
      </c>
      <c r="C1887" s="85">
        <f t="shared" si="29"/>
        <v>1885</v>
      </c>
      <c r="D1887" s="86" t="s">
        <v>6478</v>
      </c>
      <c r="E1887" s="86" t="s">
        <v>6790</v>
      </c>
      <c r="F1887" s="86" t="s">
        <v>2774</v>
      </c>
      <c r="G1887" s="86" t="s">
        <v>2859</v>
      </c>
      <c r="H1887" s="86" t="s">
        <v>1548</v>
      </c>
      <c r="I1887" s="86" t="s">
        <v>4740</v>
      </c>
      <c r="J1887" s="86" t="s">
        <v>2296</v>
      </c>
      <c r="K1887" s="86" t="s">
        <v>26</v>
      </c>
      <c r="L1887" s="86">
        <v>1</v>
      </c>
      <c r="M1887" s="86">
        <v>1</v>
      </c>
      <c r="N1887" s="89">
        <v>-0.107727719298246</v>
      </c>
      <c r="O1887" s="89">
        <v>-0.13892926876425599</v>
      </c>
      <c r="P1887" s="89">
        <v>41.173900000000003</v>
      </c>
      <c r="Q1887" s="89">
        <v>-0.91880613492225405</v>
      </c>
      <c r="R1887" s="89">
        <v>46.315778245613998</v>
      </c>
      <c r="S1887" s="89">
        <v>-0.52886770184325504</v>
      </c>
      <c r="T1887" s="89">
        <v>-0.60020278587866105</v>
      </c>
      <c r="U1887" s="89">
        <v>0.37254901960784298</v>
      </c>
      <c r="V1887" s="89">
        <v>-0.22360495944499201</v>
      </c>
      <c r="W1887" s="89">
        <v>1</v>
      </c>
      <c r="X1887" s="89">
        <v>-0.10957929824561401</v>
      </c>
      <c r="Y1887" s="89">
        <v>-0.16892036943991501</v>
      </c>
      <c r="Z1887" s="89">
        <v>44.739100000000001</v>
      </c>
      <c r="AA1887" s="89">
        <v>-0.63457174877970701</v>
      </c>
      <c r="AB1887" s="89">
        <v>47.7193168421053</v>
      </c>
      <c r="AC1887" s="89">
        <v>-0.40174605910981098</v>
      </c>
      <c r="AD1887" s="89">
        <v>-0.466403706882485</v>
      </c>
      <c r="AE1887" s="89">
        <v>0.37254901960784298</v>
      </c>
      <c r="AF1887" s="89">
        <v>-0.173758243740534</v>
      </c>
      <c r="AG1887" s="89">
        <v>1</v>
      </c>
      <c r="AH1887" s="89">
        <v>8.6522916666666699E-2</v>
      </c>
      <c r="AI1887" s="89">
        <v>0.24324158872785201</v>
      </c>
      <c r="AJ1887" s="89">
        <v>-99</v>
      </c>
      <c r="AK1887" s="89">
        <v>-99</v>
      </c>
      <c r="AL1887" s="89">
        <v>44.791665625</v>
      </c>
      <c r="AM1887" s="89">
        <v>0.24324158872785201</v>
      </c>
      <c r="AN1887" s="89">
        <v>0.21233425483693399</v>
      </c>
      <c r="AO1887" s="89">
        <v>0.12549019607843101</v>
      </c>
      <c r="AP1887" s="89">
        <v>2.6645867273654499E-2</v>
      </c>
      <c r="AQ1887" s="89">
        <v>1</v>
      </c>
      <c r="AR1887" s="89">
        <v>6.7363636363636403E-2</v>
      </c>
      <c r="AS1887" s="89">
        <v>0.221431072599093</v>
      </c>
      <c r="AT1887" s="89">
        <v>-99</v>
      </c>
      <c r="AU1887" s="89">
        <v>-99</v>
      </c>
      <c r="AV1887" s="89">
        <v>53.535327272727301</v>
      </c>
      <c r="AW1887" s="89">
        <v>0.221431072599093</v>
      </c>
      <c r="AX1887" s="89">
        <v>0.194128874171802</v>
      </c>
      <c r="AY1887" s="89">
        <v>0.129411764705882</v>
      </c>
      <c r="AZ1887" s="89">
        <v>2.5122560186939199E-2</v>
      </c>
      <c r="BA1887" s="89">
        <v>-99</v>
      </c>
      <c r="BB1887" s="89">
        <v>-99</v>
      </c>
      <c r="BC1887" s="89">
        <v>-99</v>
      </c>
      <c r="BD1887" s="89">
        <v>-99</v>
      </c>
      <c r="BE1887" s="89">
        <v>-99</v>
      </c>
      <c r="BF1887" s="89">
        <v>-99</v>
      </c>
      <c r="BG1887" s="89">
        <v>-99</v>
      </c>
      <c r="BH1887" s="89">
        <v>-99</v>
      </c>
      <c r="BI1887" s="89">
        <v>-99</v>
      </c>
      <c r="BJ1887" s="89">
        <v>-99</v>
      </c>
      <c r="BK1887" s="89">
        <v>-99</v>
      </c>
      <c r="BL1887" s="89">
        <v>-99</v>
      </c>
      <c r="BM1887" s="89">
        <v>-99</v>
      </c>
      <c r="BN1887" s="89">
        <v>-99</v>
      </c>
      <c r="BO1887" s="89">
        <v>-99</v>
      </c>
      <c r="BP1887" s="89">
        <v>-99</v>
      </c>
      <c r="BQ1887" s="89">
        <v>-99</v>
      </c>
      <c r="BR1887" s="89">
        <v>-99</v>
      </c>
      <c r="BS1887" s="89">
        <v>-99</v>
      </c>
      <c r="BT1887" s="89">
        <v>-99</v>
      </c>
      <c r="BU1887" s="89">
        <v>-99</v>
      </c>
      <c r="BV1887" s="89">
        <v>-99</v>
      </c>
      <c r="BW1887" s="89">
        <v>-99</v>
      </c>
      <c r="BX1887" s="89">
        <v>-99</v>
      </c>
      <c r="BY1887" s="89">
        <v>-99</v>
      </c>
      <c r="BZ1887" s="89">
        <v>-99</v>
      </c>
      <c r="CA1887" s="89">
        <v>-99</v>
      </c>
      <c r="CB1887" s="89">
        <v>-99</v>
      </c>
      <c r="CC1887" s="89">
        <v>-99</v>
      </c>
      <c r="CD1887" s="89">
        <v>-99</v>
      </c>
      <c r="CE1887" s="89">
        <v>-99</v>
      </c>
      <c r="CF1887" s="89">
        <v>-99</v>
      </c>
      <c r="CG1887" s="89">
        <v>-99</v>
      </c>
      <c r="CH1887" s="89">
        <v>-99</v>
      </c>
      <c r="CI1887" s="89">
        <v>-99</v>
      </c>
      <c r="CJ1887" s="89">
        <v>-99</v>
      </c>
      <c r="CK1887" s="89">
        <v>-99</v>
      </c>
      <c r="CL1887" s="89">
        <v>-99</v>
      </c>
      <c r="CM1887" s="89">
        <v>-99</v>
      </c>
      <c r="CN1887" s="89">
        <v>-99</v>
      </c>
      <c r="CO1887" s="89">
        <v>-99</v>
      </c>
      <c r="CP1887" s="89">
        <v>-99</v>
      </c>
      <c r="CQ1887" s="89">
        <v>-99</v>
      </c>
      <c r="CR1887" s="89">
        <v>-99</v>
      </c>
      <c r="CS1887" s="89">
        <v>-99</v>
      </c>
      <c r="CT1887" s="89">
        <v>-99</v>
      </c>
      <c r="CU1887" s="86">
        <v>-99</v>
      </c>
      <c r="CV1887" s="86">
        <v>-0.34560000000000002</v>
      </c>
      <c r="CW1887" s="86">
        <v>30</v>
      </c>
      <c r="CX1887" s="86">
        <v>2</v>
      </c>
      <c r="CY1887" s="86">
        <v>-1.4085000000000001</v>
      </c>
      <c r="CZ1887" s="86">
        <v>5</v>
      </c>
      <c r="DA1887" s="86">
        <v>2</v>
      </c>
      <c r="DB1887" s="86">
        <v>-0.57869999999999999</v>
      </c>
      <c r="DC1887" s="86">
        <v>20</v>
      </c>
      <c r="DD1887" s="86">
        <v>-99</v>
      </c>
      <c r="DE1887" s="86">
        <v>-99</v>
      </c>
      <c r="DF1887" s="86">
        <v>-99</v>
      </c>
      <c r="DG1887" s="86">
        <v>-99</v>
      </c>
      <c r="DH1887" s="86">
        <v>-99</v>
      </c>
    </row>
    <row r="1888" spans="1:112" x14ac:dyDescent="0.2">
      <c r="A1888" s="85">
        <f>IF(ISERROR(SEARCH('School Lookup'!$F$3,Data!J1888)),A1887,A1887+1)</f>
        <v>0</v>
      </c>
      <c r="B1888" s="85">
        <f>IF(I1888='School Lookup'!$G$13,1,0)</f>
        <v>0</v>
      </c>
      <c r="C1888" s="85">
        <f t="shared" si="29"/>
        <v>1886</v>
      </c>
      <c r="D1888" s="86" t="s">
        <v>6478</v>
      </c>
      <c r="E1888" s="86" t="s">
        <v>6790</v>
      </c>
      <c r="F1888" s="86" t="s">
        <v>2774</v>
      </c>
      <c r="G1888" s="86" t="s">
        <v>3288</v>
      </c>
      <c r="H1888" s="86" t="s">
        <v>2335</v>
      </c>
      <c r="I1888" s="86" t="s">
        <v>5348</v>
      </c>
      <c r="J1888" s="86" t="s">
        <v>2352</v>
      </c>
      <c r="K1888" s="86" t="s">
        <v>195</v>
      </c>
      <c r="L1888" s="86">
        <v>1</v>
      </c>
      <c r="M1888" s="86">
        <v>1</v>
      </c>
      <c r="N1888" s="89">
        <v>-0.245689705882353</v>
      </c>
      <c r="O1888" s="89">
        <v>-0.437685801711936</v>
      </c>
      <c r="P1888" s="89">
        <v>42.128399999999999</v>
      </c>
      <c r="Q1888" s="89">
        <v>-0.81756097228633895</v>
      </c>
      <c r="R1888" s="89">
        <v>50.326803676470597</v>
      </c>
      <c r="S1888" s="89">
        <v>-0.627623386999137</v>
      </c>
      <c r="T1888" s="89">
        <v>-0.71225759222089802</v>
      </c>
      <c r="U1888" s="89">
        <v>0.374426430100948</v>
      </c>
      <c r="V1888" s="89">
        <v>-0.26668806756756802</v>
      </c>
      <c r="W1888" s="89">
        <v>1</v>
      </c>
      <c r="X1888" s="89">
        <v>-0.10101911037891299</v>
      </c>
      <c r="Y1888" s="89">
        <v>-0.148768331345212</v>
      </c>
      <c r="Z1888" s="89">
        <v>51.987499999999997</v>
      </c>
      <c r="AA1888" s="89">
        <v>0.26932518193842703</v>
      </c>
      <c r="AB1888" s="89">
        <v>49.588126359143303</v>
      </c>
      <c r="AC1888" s="89">
        <v>6.0278425296607499E-2</v>
      </c>
      <c r="AD1888" s="89">
        <v>7.1555424855590299E-2</v>
      </c>
      <c r="AE1888" s="89">
        <v>0.37136739063933899</v>
      </c>
      <c r="AF1888" s="89">
        <v>2.65733514147099E-2</v>
      </c>
      <c r="AG1888" s="89">
        <v>1</v>
      </c>
      <c r="AH1888" s="89">
        <v>-0.300393203883495</v>
      </c>
      <c r="AI1888" s="89">
        <v>-0.58943922957450401</v>
      </c>
      <c r="AJ1888" s="89">
        <v>-99</v>
      </c>
      <c r="AK1888" s="89">
        <v>-99</v>
      </c>
      <c r="AL1888" s="89">
        <v>52.427172815534</v>
      </c>
      <c r="AM1888" s="89">
        <v>-0.58943922957450401</v>
      </c>
      <c r="AN1888" s="89">
        <v>-0.66243310139470701</v>
      </c>
      <c r="AO1888" s="89">
        <v>0.12603242581829299</v>
      </c>
      <c r="AP1888" s="89">
        <v>-8.3488050711110207E-2</v>
      </c>
      <c r="AQ1888" s="89">
        <v>1</v>
      </c>
      <c r="AR1888" s="89">
        <v>-8.9755608591885402E-2</v>
      </c>
      <c r="AS1888" s="89">
        <v>-0.131744077652451</v>
      </c>
      <c r="AT1888" s="89">
        <v>-99</v>
      </c>
      <c r="AU1888" s="89">
        <v>-99</v>
      </c>
      <c r="AV1888" s="89">
        <v>54.176610023866303</v>
      </c>
      <c r="AW1888" s="89">
        <v>-0.131744077652451</v>
      </c>
      <c r="AX1888" s="89">
        <v>-0.178045326543633</v>
      </c>
      <c r="AY1888" s="89">
        <v>0.12817375344141901</v>
      </c>
      <c r="AZ1888" s="89">
        <v>-2.2820737785800699E-2</v>
      </c>
      <c r="BA1888" s="89">
        <v>-99</v>
      </c>
      <c r="BB1888" s="89">
        <v>-99</v>
      </c>
      <c r="BC1888" s="89">
        <v>-99</v>
      </c>
      <c r="BD1888" s="89">
        <v>-99</v>
      </c>
      <c r="BE1888" s="89">
        <v>-99</v>
      </c>
      <c r="BF1888" s="89">
        <v>-99</v>
      </c>
      <c r="BG1888" s="89">
        <v>-99</v>
      </c>
      <c r="BH1888" s="89">
        <v>-99</v>
      </c>
      <c r="BI1888" s="89">
        <v>-99</v>
      </c>
      <c r="BJ1888" s="89">
        <v>-99</v>
      </c>
      <c r="BK1888" s="89">
        <v>-99</v>
      </c>
      <c r="BL1888" s="89">
        <v>-99</v>
      </c>
      <c r="BM1888" s="89">
        <v>-99</v>
      </c>
      <c r="BN1888" s="89">
        <v>-99</v>
      </c>
      <c r="BO1888" s="89">
        <v>-99</v>
      </c>
      <c r="BP1888" s="89">
        <v>-99</v>
      </c>
      <c r="BQ1888" s="89">
        <v>-99</v>
      </c>
      <c r="BR1888" s="89">
        <v>-99</v>
      </c>
      <c r="BS1888" s="89">
        <v>-99</v>
      </c>
      <c r="BT1888" s="89">
        <v>-99</v>
      </c>
      <c r="BU1888" s="89">
        <v>-99</v>
      </c>
      <c r="BV1888" s="89">
        <v>-99</v>
      </c>
      <c r="BW1888" s="89">
        <v>-99</v>
      </c>
      <c r="BX1888" s="89">
        <v>-99</v>
      </c>
      <c r="BY1888" s="89">
        <v>-99</v>
      </c>
      <c r="BZ1888" s="89">
        <v>-99</v>
      </c>
      <c r="CA1888" s="89">
        <v>-99</v>
      </c>
      <c r="CB1888" s="89">
        <v>-99</v>
      </c>
      <c r="CC1888" s="89">
        <v>-99</v>
      </c>
      <c r="CD1888" s="89">
        <v>-99</v>
      </c>
      <c r="CE1888" s="89">
        <v>-99</v>
      </c>
      <c r="CF1888" s="89">
        <v>-99</v>
      </c>
      <c r="CG1888" s="89">
        <v>-99</v>
      </c>
      <c r="CH1888" s="89">
        <v>-99</v>
      </c>
      <c r="CI1888" s="89">
        <v>-99</v>
      </c>
      <c r="CJ1888" s="89">
        <v>-99</v>
      </c>
      <c r="CK1888" s="89">
        <v>-99</v>
      </c>
      <c r="CL1888" s="89">
        <v>-99</v>
      </c>
      <c r="CM1888" s="89">
        <v>-99</v>
      </c>
      <c r="CN1888" s="89">
        <v>-99</v>
      </c>
      <c r="CO1888" s="89">
        <v>-99</v>
      </c>
      <c r="CP1888" s="89">
        <v>-99</v>
      </c>
      <c r="CQ1888" s="89">
        <v>-99</v>
      </c>
      <c r="CR1888" s="89">
        <v>-99</v>
      </c>
      <c r="CS1888" s="89">
        <v>-99</v>
      </c>
      <c r="CT1888" s="89">
        <v>-99</v>
      </c>
      <c r="CU1888" s="86">
        <v>-99</v>
      </c>
      <c r="CV1888" s="86">
        <v>-0.34639999999999999</v>
      </c>
      <c r="CW1888" s="86">
        <v>30</v>
      </c>
      <c r="CX1888" s="86">
        <v>2</v>
      </c>
      <c r="CY1888" s="86">
        <v>9.7699999999999995E-2</v>
      </c>
      <c r="CZ1888" s="86">
        <v>56</v>
      </c>
      <c r="DA1888" s="86">
        <v>2</v>
      </c>
      <c r="DB1888" s="86">
        <v>-0.20610000000000001</v>
      </c>
      <c r="DC1888" s="86">
        <v>36</v>
      </c>
      <c r="DD1888" s="86">
        <v>-99</v>
      </c>
      <c r="DE1888" s="86">
        <v>-99</v>
      </c>
      <c r="DF1888" s="86">
        <v>-99</v>
      </c>
      <c r="DG1888" s="86">
        <v>-99</v>
      </c>
      <c r="DH1888" s="86">
        <v>-99</v>
      </c>
    </row>
    <row r="1889" spans="1:112" x14ac:dyDescent="0.2">
      <c r="A1889" s="85">
        <f>IF(ISERROR(SEARCH('School Lookup'!$F$3,Data!J1889)),A1888,A1888+1)</f>
        <v>0</v>
      </c>
      <c r="B1889" s="85">
        <f>IF(I1889='School Lookup'!$G$13,1,0)</f>
        <v>0</v>
      </c>
      <c r="C1889" s="85">
        <f t="shared" si="29"/>
        <v>1887</v>
      </c>
      <c r="D1889" s="86" t="s">
        <v>6478</v>
      </c>
      <c r="E1889" s="86" t="s">
        <v>6598</v>
      </c>
      <c r="F1889" s="86" t="s">
        <v>2755</v>
      </c>
      <c r="G1889" s="86" t="s">
        <v>3208</v>
      </c>
      <c r="H1889" s="86" t="s">
        <v>1148</v>
      </c>
      <c r="I1889" s="86" t="s">
        <v>4702</v>
      </c>
      <c r="J1889" s="86" t="s">
        <v>1148</v>
      </c>
      <c r="K1889" s="86" t="s">
        <v>114</v>
      </c>
      <c r="L1889" s="86">
        <v>1</v>
      </c>
      <c r="M1889" s="86">
        <v>1</v>
      </c>
      <c r="N1889" s="89">
        <v>-7.0205240174672501E-3</v>
      </c>
      <c r="O1889" s="89">
        <v>7.9152053851579099E-2</v>
      </c>
      <c r="P1889" s="89">
        <v>39.837499999999999</v>
      </c>
      <c r="Q1889" s="89">
        <v>-1.06055996975372</v>
      </c>
      <c r="R1889" s="89">
        <v>49.345004366812198</v>
      </c>
      <c r="S1889" s="89">
        <v>-0.49070395795107302</v>
      </c>
      <c r="T1889" s="89">
        <v>-0.55689964920978996</v>
      </c>
      <c r="U1889" s="89">
        <v>0.5</v>
      </c>
      <c r="V1889" s="89">
        <v>-0.27844982460489498</v>
      </c>
      <c r="W1889" s="89">
        <v>1</v>
      </c>
      <c r="X1889" s="89">
        <v>9.1510917030567691E-3</v>
      </c>
      <c r="Y1889" s="89">
        <v>0.110589774321282</v>
      </c>
      <c r="Z1889" s="89">
        <v>46.987499999999997</v>
      </c>
      <c r="AA1889" s="89">
        <v>-0.35418961492580098</v>
      </c>
      <c r="AB1889" s="89">
        <v>48.4716611353712</v>
      </c>
      <c r="AC1889" s="89">
        <v>-0.12179992030226</v>
      </c>
      <c r="AD1889" s="89">
        <v>-0.140447860711652</v>
      </c>
      <c r="AE1889" s="89">
        <v>0.5</v>
      </c>
      <c r="AF1889" s="89">
        <v>-7.0223930355825998E-2</v>
      </c>
      <c r="AG1889" s="89">
        <v>-99</v>
      </c>
      <c r="AH1889" s="89">
        <v>-99</v>
      </c>
      <c r="AI1889" s="89">
        <v>-99</v>
      </c>
      <c r="AJ1889" s="89">
        <v>-99</v>
      </c>
      <c r="AK1889" s="89">
        <v>-99</v>
      </c>
      <c r="AL1889" s="89">
        <v>-99</v>
      </c>
      <c r="AM1889" s="89">
        <v>-99</v>
      </c>
      <c r="AN1889" s="89">
        <v>-99</v>
      </c>
      <c r="AO1889" s="89">
        <v>-99</v>
      </c>
      <c r="AP1889" s="89">
        <v>-99</v>
      </c>
      <c r="AQ1889" s="89">
        <v>-99</v>
      </c>
      <c r="AR1889" s="89">
        <v>-99</v>
      </c>
      <c r="AS1889" s="89">
        <v>-99</v>
      </c>
      <c r="AT1889" s="89">
        <v>-99</v>
      </c>
      <c r="AU1889" s="89">
        <v>-99</v>
      </c>
      <c r="AV1889" s="89">
        <v>-99</v>
      </c>
      <c r="AW1889" s="89">
        <v>-99</v>
      </c>
      <c r="AX1889" s="89">
        <v>-99</v>
      </c>
      <c r="AY1889" s="89">
        <v>-99</v>
      </c>
      <c r="AZ1889" s="89">
        <v>-99</v>
      </c>
      <c r="BA1889" s="89">
        <v>-99</v>
      </c>
      <c r="BB1889" s="89">
        <v>-99</v>
      </c>
      <c r="BC1889" s="89">
        <v>-99</v>
      </c>
      <c r="BD1889" s="89">
        <v>-99</v>
      </c>
      <c r="BE1889" s="89">
        <v>-99</v>
      </c>
      <c r="BF1889" s="89">
        <v>-99</v>
      </c>
      <c r="BG1889" s="89">
        <v>-99</v>
      </c>
      <c r="BH1889" s="89">
        <v>-99</v>
      </c>
      <c r="BI1889" s="89">
        <v>-99</v>
      </c>
      <c r="BJ1889" s="89">
        <v>-99</v>
      </c>
      <c r="BK1889" s="89">
        <v>-99</v>
      </c>
      <c r="BL1889" s="89">
        <v>-99</v>
      </c>
      <c r="BM1889" s="89">
        <v>-99</v>
      </c>
      <c r="BN1889" s="89">
        <v>-99</v>
      </c>
      <c r="BO1889" s="89">
        <v>-99</v>
      </c>
      <c r="BP1889" s="89">
        <v>-99</v>
      </c>
      <c r="BQ1889" s="89">
        <v>-99</v>
      </c>
      <c r="BR1889" s="89">
        <v>-99</v>
      </c>
      <c r="BS1889" s="89">
        <v>-99</v>
      </c>
      <c r="BT1889" s="89">
        <v>-99</v>
      </c>
      <c r="BU1889" s="89">
        <v>-99</v>
      </c>
      <c r="BV1889" s="89">
        <v>-99</v>
      </c>
      <c r="BW1889" s="89">
        <v>-99</v>
      </c>
      <c r="BX1889" s="89">
        <v>-99</v>
      </c>
      <c r="BY1889" s="89">
        <v>-99</v>
      </c>
      <c r="BZ1889" s="89">
        <v>-99</v>
      </c>
      <c r="CA1889" s="89">
        <v>-99</v>
      </c>
      <c r="CB1889" s="89">
        <v>-99</v>
      </c>
      <c r="CC1889" s="89">
        <v>-99</v>
      </c>
      <c r="CD1889" s="89">
        <v>-99</v>
      </c>
      <c r="CE1889" s="89">
        <v>-99</v>
      </c>
      <c r="CF1889" s="89">
        <v>-99</v>
      </c>
      <c r="CG1889" s="89">
        <v>-99</v>
      </c>
      <c r="CH1889" s="89">
        <v>-99</v>
      </c>
      <c r="CI1889" s="89">
        <v>-99</v>
      </c>
      <c r="CJ1889" s="89">
        <v>-99</v>
      </c>
      <c r="CK1889" s="89">
        <v>-99</v>
      </c>
      <c r="CL1889" s="89">
        <v>-99</v>
      </c>
      <c r="CM1889" s="89">
        <v>-99</v>
      </c>
      <c r="CN1889" s="89">
        <v>-99</v>
      </c>
      <c r="CO1889" s="89">
        <v>-99</v>
      </c>
      <c r="CP1889" s="89">
        <v>-99</v>
      </c>
      <c r="CQ1889" s="89">
        <v>-99</v>
      </c>
      <c r="CR1889" s="89">
        <v>-99</v>
      </c>
      <c r="CS1889" s="89">
        <v>-99</v>
      </c>
      <c r="CT1889" s="89">
        <v>-99</v>
      </c>
      <c r="CU1889" s="86">
        <v>-99</v>
      </c>
      <c r="CV1889" s="86">
        <v>-0.34870000000000001</v>
      </c>
      <c r="CW1889" s="86">
        <v>30</v>
      </c>
      <c r="CX1889" s="86">
        <v>2</v>
      </c>
      <c r="CY1889" s="86">
        <v>0.12609999999999999</v>
      </c>
      <c r="CZ1889" s="86">
        <v>58</v>
      </c>
      <c r="DA1889" s="86">
        <v>2</v>
      </c>
      <c r="DB1889" s="86">
        <v>-0.70740000000000003</v>
      </c>
      <c r="DC1889" s="86">
        <v>16</v>
      </c>
      <c r="DD1889" s="86">
        <v>-99</v>
      </c>
      <c r="DE1889" s="86">
        <v>-99</v>
      </c>
      <c r="DF1889" s="86">
        <v>-99</v>
      </c>
      <c r="DG1889" s="86">
        <v>-99</v>
      </c>
      <c r="DH1889" s="86">
        <v>-99</v>
      </c>
    </row>
    <row r="1890" spans="1:112" x14ac:dyDescent="0.2">
      <c r="A1890" s="85">
        <f>IF(ISERROR(SEARCH('School Lookup'!$F$3,Data!J1890)),A1889,A1889+1)</f>
        <v>0</v>
      </c>
      <c r="B1890" s="85">
        <f>IF(I1890='School Lookup'!$G$13,1,0)</f>
        <v>0</v>
      </c>
      <c r="C1890" s="85">
        <f t="shared" si="29"/>
        <v>1888</v>
      </c>
      <c r="D1890" s="86" t="s">
        <v>6478</v>
      </c>
      <c r="E1890" s="86" t="s">
        <v>6861</v>
      </c>
      <c r="F1890" s="86" t="s">
        <v>1995</v>
      </c>
      <c r="G1890" s="86" t="s">
        <v>3178</v>
      </c>
      <c r="H1890" s="86" t="s">
        <v>1784</v>
      </c>
      <c r="I1890" s="86" t="s">
        <v>4766</v>
      </c>
      <c r="J1890" s="86" t="s">
        <v>2320</v>
      </c>
      <c r="K1890" s="86" t="s">
        <v>26</v>
      </c>
      <c r="L1890" s="86">
        <v>1</v>
      </c>
      <c r="M1890" s="86">
        <v>1</v>
      </c>
      <c r="N1890" s="89">
        <v>-0.37302790697674398</v>
      </c>
      <c r="O1890" s="89">
        <v>-0.713436538655421</v>
      </c>
      <c r="P1890" s="89">
        <v>52.365099999999998</v>
      </c>
      <c r="Q1890" s="89">
        <v>0.26826024966765</v>
      </c>
      <c r="R1890" s="89">
        <v>51.6279069767442</v>
      </c>
      <c r="S1890" s="89">
        <v>-0.222588144493885</v>
      </c>
      <c r="T1890" s="89">
        <v>-0.25267751246076497</v>
      </c>
      <c r="U1890" s="89">
        <v>0.430861723446894</v>
      </c>
      <c r="V1890" s="89">
        <v>-0.108869068495119</v>
      </c>
      <c r="W1890" s="89">
        <v>1</v>
      </c>
      <c r="X1890" s="89">
        <v>-0.379964485981308</v>
      </c>
      <c r="Y1890" s="89">
        <v>-0.80544992794279402</v>
      </c>
      <c r="Z1890" s="89">
        <v>54.593200000000003</v>
      </c>
      <c r="AA1890" s="89">
        <v>0.594263683176252</v>
      </c>
      <c r="AB1890" s="89">
        <v>48.5981130841122</v>
      </c>
      <c r="AC1890" s="89">
        <v>-0.105593122383271</v>
      </c>
      <c r="AD1890" s="89">
        <v>-0.121577443166672</v>
      </c>
      <c r="AE1890" s="89">
        <v>0.42885771543086199</v>
      </c>
      <c r="AF1890" s="89">
        <v>-5.2139424524384199E-2</v>
      </c>
      <c r="AG1890" s="89">
        <v>1</v>
      </c>
      <c r="AH1890" s="89">
        <v>-0.60032285714285705</v>
      </c>
      <c r="AI1890" s="89">
        <v>-1.2349167784396999</v>
      </c>
      <c r="AJ1890" s="89">
        <v>-99</v>
      </c>
      <c r="AK1890" s="89">
        <v>-99</v>
      </c>
      <c r="AL1890" s="89">
        <v>51.428567142857098</v>
      </c>
      <c r="AM1890" s="89">
        <v>-1.2349167784396999</v>
      </c>
      <c r="AN1890" s="89">
        <v>-1.34053529435606</v>
      </c>
      <c r="AO1890" s="89">
        <v>0.14028056112224399</v>
      </c>
      <c r="AP1890" s="89">
        <v>-0.18805104329644101</v>
      </c>
      <c r="AQ1890" s="89">
        <v>-99</v>
      </c>
      <c r="AR1890" s="89">
        <v>-99</v>
      </c>
      <c r="AS1890" s="89">
        <v>-99</v>
      </c>
      <c r="AT1890" s="89">
        <v>-99</v>
      </c>
      <c r="AU1890" s="89">
        <v>-99</v>
      </c>
      <c r="AV1890" s="89">
        <v>-99</v>
      </c>
      <c r="AW1890" s="89">
        <v>-99</v>
      </c>
      <c r="AX1890" s="89">
        <v>-99</v>
      </c>
      <c r="AY1890" s="89">
        <v>-99</v>
      </c>
      <c r="AZ1890" s="89">
        <v>-99</v>
      </c>
      <c r="BA1890" s="89">
        <v>-99</v>
      </c>
      <c r="BB1890" s="89">
        <v>-99</v>
      </c>
      <c r="BC1890" s="89">
        <v>-99</v>
      </c>
      <c r="BD1890" s="89">
        <v>-99</v>
      </c>
      <c r="BE1890" s="89">
        <v>-99</v>
      </c>
      <c r="BF1890" s="89">
        <v>-99</v>
      </c>
      <c r="BG1890" s="89">
        <v>-99</v>
      </c>
      <c r="BH1890" s="89">
        <v>-99</v>
      </c>
      <c r="BI1890" s="89">
        <v>-99</v>
      </c>
      <c r="BJ1890" s="89">
        <v>-99</v>
      </c>
      <c r="BK1890" s="89">
        <v>-99</v>
      </c>
      <c r="BL1890" s="89">
        <v>-99</v>
      </c>
      <c r="BM1890" s="89">
        <v>-99</v>
      </c>
      <c r="BN1890" s="89">
        <v>-99</v>
      </c>
      <c r="BO1890" s="89">
        <v>-99</v>
      </c>
      <c r="BP1890" s="89">
        <v>-99</v>
      </c>
      <c r="BQ1890" s="89">
        <v>-99</v>
      </c>
      <c r="BR1890" s="89">
        <v>-99</v>
      </c>
      <c r="BS1890" s="89">
        <v>-99</v>
      </c>
      <c r="BT1890" s="89">
        <v>-99</v>
      </c>
      <c r="BU1890" s="89">
        <v>-99</v>
      </c>
      <c r="BV1890" s="89">
        <v>-99</v>
      </c>
      <c r="BW1890" s="89">
        <v>-99</v>
      </c>
      <c r="BX1890" s="89">
        <v>-99</v>
      </c>
      <c r="BY1890" s="89">
        <v>-99</v>
      </c>
      <c r="BZ1890" s="89">
        <v>-99</v>
      </c>
      <c r="CA1890" s="89">
        <v>-99</v>
      </c>
      <c r="CB1890" s="89">
        <v>-99</v>
      </c>
      <c r="CC1890" s="89">
        <v>-99</v>
      </c>
      <c r="CD1890" s="89">
        <v>-99</v>
      </c>
      <c r="CE1890" s="89">
        <v>-99</v>
      </c>
      <c r="CF1890" s="89">
        <v>-99</v>
      </c>
      <c r="CG1890" s="89">
        <v>-99</v>
      </c>
      <c r="CH1890" s="89">
        <v>-99</v>
      </c>
      <c r="CI1890" s="89">
        <v>-99</v>
      </c>
      <c r="CJ1890" s="89">
        <v>-99</v>
      </c>
      <c r="CK1890" s="89">
        <v>-99</v>
      </c>
      <c r="CL1890" s="89">
        <v>-99</v>
      </c>
      <c r="CM1890" s="89">
        <v>-99</v>
      </c>
      <c r="CN1890" s="89">
        <v>-99</v>
      </c>
      <c r="CO1890" s="89">
        <v>-99</v>
      </c>
      <c r="CP1890" s="89">
        <v>-99</v>
      </c>
      <c r="CQ1890" s="89">
        <v>-99</v>
      </c>
      <c r="CR1890" s="89">
        <v>-99</v>
      </c>
      <c r="CS1890" s="89">
        <v>-99</v>
      </c>
      <c r="CT1890" s="89">
        <v>-99</v>
      </c>
      <c r="CU1890" s="86">
        <v>-99</v>
      </c>
      <c r="CV1890" s="86">
        <v>-0.34910000000000002</v>
      </c>
      <c r="CW1890" s="86">
        <v>30</v>
      </c>
      <c r="CX1890" s="86">
        <v>2</v>
      </c>
      <c r="CY1890" s="86">
        <v>0.86709999999999998</v>
      </c>
      <c r="CZ1890" s="86">
        <v>84</v>
      </c>
      <c r="DA1890" s="86">
        <v>2</v>
      </c>
      <c r="DB1890" s="86">
        <v>0.37040000000000001</v>
      </c>
      <c r="DC1890" s="86">
        <v>67</v>
      </c>
      <c r="DD1890" s="86">
        <v>-99</v>
      </c>
      <c r="DE1890" s="86">
        <v>-99</v>
      </c>
      <c r="DF1890" s="86">
        <v>-99</v>
      </c>
      <c r="DG1890" s="86">
        <v>-99</v>
      </c>
      <c r="DH1890" s="86">
        <v>-99</v>
      </c>
    </row>
    <row r="1891" spans="1:112" x14ac:dyDescent="0.2">
      <c r="A1891" s="85">
        <f>IF(ISERROR(SEARCH('School Lookup'!$F$3,Data!J1891)),A1890,A1890+1)</f>
        <v>0</v>
      </c>
      <c r="B1891" s="85">
        <f>IF(I1891='School Lookup'!$G$13,1,0)</f>
        <v>0</v>
      </c>
      <c r="C1891" s="85">
        <f t="shared" si="29"/>
        <v>1889</v>
      </c>
      <c r="D1891" s="86" t="s">
        <v>6478</v>
      </c>
      <c r="E1891" s="86" t="s">
        <v>6552</v>
      </c>
      <c r="F1891" s="86" t="s">
        <v>518</v>
      </c>
      <c r="G1891" s="86" t="s">
        <v>2862</v>
      </c>
      <c r="H1891" s="86" t="s">
        <v>330</v>
      </c>
      <c r="I1891" s="86" t="s">
        <v>3972</v>
      </c>
      <c r="J1891" s="86" t="s">
        <v>2612</v>
      </c>
      <c r="K1891" s="86" t="s">
        <v>36</v>
      </c>
      <c r="L1891" s="86">
        <v>1</v>
      </c>
      <c r="M1891" s="86">
        <v>-99</v>
      </c>
      <c r="N1891" s="89">
        <v>-99</v>
      </c>
      <c r="O1891" s="89">
        <v>-99</v>
      </c>
      <c r="P1891" s="89">
        <v>-99</v>
      </c>
      <c r="Q1891" s="89">
        <v>-99</v>
      </c>
      <c r="R1891" s="89">
        <v>-99</v>
      </c>
      <c r="S1891" s="89">
        <v>-99</v>
      </c>
      <c r="T1891" s="89">
        <v>-99</v>
      </c>
      <c r="U1891" s="89">
        <v>-99</v>
      </c>
      <c r="V1891" s="89">
        <v>-99</v>
      </c>
      <c r="W1891" s="89">
        <v>-99</v>
      </c>
      <c r="X1891" s="89">
        <v>-99</v>
      </c>
      <c r="Y1891" s="89">
        <v>-99</v>
      </c>
      <c r="Z1891" s="89">
        <v>-99</v>
      </c>
      <c r="AA1891" s="89">
        <v>-99</v>
      </c>
      <c r="AB1891" s="89">
        <v>-99</v>
      </c>
      <c r="AC1891" s="89">
        <v>-99</v>
      </c>
      <c r="AD1891" s="89">
        <v>-99</v>
      </c>
      <c r="AE1891" s="89">
        <v>-99</v>
      </c>
      <c r="AF1891" s="89">
        <v>-99</v>
      </c>
      <c r="AG1891" s="89">
        <v>-99</v>
      </c>
      <c r="AH1891" s="89">
        <v>-99</v>
      </c>
      <c r="AI1891" s="89">
        <v>-99</v>
      </c>
      <c r="AJ1891" s="89">
        <v>-99</v>
      </c>
      <c r="AK1891" s="89">
        <v>-99</v>
      </c>
      <c r="AL1891" s="89">
        <v>-99</v>
      </c>
      <c r="AM1891" s="89">
        <v>-99</v>
      </c>
      <c r="AN1891" s="89">
        <v>-99</v>
      </c>
      <c r="AO1891" s="89">
        <v>-99</v>
      </c>
      <c r="AP1891" s="89">
        <v>-99</v>
      </c>
      <c r="AQ1891" s="89">
        <v>-99</v>
      </c>
      <c r="AR1891" s="89">
        <v>-99</v>
      </c>
      <c r="AS1891" s="89">
        <v>-99</v>
      </c>
      <c r="AT1891" s="89">
        <v>-99</v>
      </c>
      <c r="AU1891" s="89">
        <v>-99</v>
      </c>
      <c r="AV1891" s="89">
        <v>-99</v>
      </c>
      <c r="AW1891" s="89">
        <v>-99</v>
      </c>
      <c r="AX1891" s="89">
        <v>-99</v>
      </c>
      <c r="AY1891" s="89">
        <v>-99</v>
      </c>
      <c r="AZ1891" s="89">
        <v>-99</v>
      </c>
      <c r="BA1891" s="89">
        <v>1</v>
      </c>
      <c r="BB1891" s="89">
        <v>4.8552090032154299E-2</v>
      </c>
      <c r="BC1891" s="89">
        <v>0.33374017848431597</v>
      </c>
      <c r="BD1891" s="89">
        <v>49.137900000000002</v>
      </c>
      <c r="BE1891" s="89">
        <v>8.4403931912172006E-2</v>
      </c>
      <c r="BF1891" s="89">
        <v>57.234753376205802</v>
      </c>
      <c r="BG1891" s="89">
        <v>0.20907205519824401</v>
      </c>
      <c r="BH1891" s="89">
        <v>0.233905243243266</v>
      </c>
      <c r="BI1891" s="89">
        <v>0.249598715890851</v>
      </c>
      <c r="BJ1891" s="89">
        <v>5.8382448353656198E-2</v>
      </c>
      <c r="BK1891" s="89">
        <v>1</v>
      </c>
      <c r="BL1891" s="89">
        <v>-2.6130225080385899E-2</v>
      </c>
      <c r="BM1891" s="89">
        <v>0.118190154987923</v>
      </c>
      <c r="BN1891" s="89">
        <v>39.524099999999997</v>
      </c>
      <c r="BO1891" s="89">
        <v>-1.02526162462128</v>
      </c>
      <c r="BP1891" s="89">
        <v>63.665564630225099</v>
      </c>
      <c r="BQ1891" s="89">
        <v>-0.45353573481667903</v>
      </c>
      <c r="BR1891" s="89">
        <v>-0.46388050717608398</v>
      </c>
      <c r="BS1891" s="89">
        <v>0.249598715890851</v>
      </c>
      <c r="BT1891" s="89">
        <v>-0.11578397891794701</v>
      </c>
      <c r="BU1891" s="89">
        <v>1</v>
      </c>
      <c r="BV1891" s="89">
        <v>4.4991346153846201E-2</v>
      </c>
      <c r="BW1891" s="89">
        <v>0.260786365808794</v>
      </c>
      <c r="BX1891" s="89">
        <v>35.571399999999997</v>
      </c>
      <c r="BY1891" s="89">
        <v>-1.39682944444691</v>
      </c>
      <c r="BZ1891" s="89">
        <v>48.717985576923098</v>
      </c>
      <c r="CA1891" s="89">
        <v>-0.56802153931905597</v>
      </c>
      <c r="CB1891" s="89">
        <v>-0.58887787532756097</v>
      </c>
      <c r="CC1891" s="89">
        <v>0.25040128410914902</v>
      </c>
      <c r="CD1891" s="89">
        <v>-0.14745577616548899</v>
      </c>
      <c r="CE1891" s="89">
        <v>1</v>
      </c>
      <c r="CF1891" s="89">
        <v>-2.7218269230769199E-2</v>
      </c>
      <c r="CG1891" s="89">
        <v>0.121476529784664</v>
      </c>
      <c r="CH1891" s="89">
        <v>38.346899999999998</v>
      </c>
      <c r="CI1891" s="89">
        <v>-1.24962401531834</v>
      </c>
      <c r="CJ1891" s="89">
        <v>50.961559615384601</v>
      </c>
      <c r="CK1891" s="89">
        <v>-0.56407374276683797</v>
      </c>
      <c r="CL1891" s="89">
        <v>-0.60121646394096095</v>
      </c>
      <c r="CM1891" s="89">
        <v>0.25040128410914902</v>
      </c>
      <c r="CN1891" s="89">
        <v>-0.15054537459837899</v>
      </c>
      <c r="CO1891" s="89">
        <v>90.465000000000003</v>
      </c>
      <c r="CP1891" s="89">
        <v>0.2324</v>
      </c>
      <c r="CQ1891" s="89">
        <v>0.03</v>
      </c>
      <c r="CR1891" s="89">
        <v>-0.1782</v>
      </c>
      <c r="CS1891" s="89">
        <v>0.2324</v>
      </c>
      <c r="CT1891" s="89">
        <v>-0.2949</v>
      </c>
      <c r="CU1891" s="86" t="s">
        <v>6989</v>
      </c>
      <c r="CV1891" s="86">
        <v>-0.34939999999999999</v>
      </c>
      <c r="CW1891" s="86">
        <v>30</v>
      </c>
      <c r="CX1891" s="86">
        <v>2</v>
      </c>
      <c r="CY1891" s="86">
        <v>5.7299999999999997E-2</v>
      </c>
      <c r="CZ1891" s="86">
        <v>54</v>
      </c>
      <c r="DA1891" s="86">
        <v>4</v>
      </c>
      <c r="DB1891" s="86">
        <v>-0.89749999999999996</v>
      </c>
      <c r="DC1891" s="86">
        <v>12</v>
      </c>
      <c r="DD1891" s="86">
        <v>-99</v>
      </c>
      <c r="DE1891" s="86">
        <v>-99</v>
      </c>
      <c r="DF1891" s="86">
        <v>-99</v>
      </c>
      <c r="DG1891" s="86">
        <v>-99</v>
      </c>
      <c r="DH1891" s="86">
        <v>-99</v>
      </c>
    </row>
    <row r="1892" spans="1:112" x14ac:dyDescent="0.2">
      <c r="A1892" s="85">
        <f>IF(ISERROR(SEARCH('School Lookup'!$F$3,Data!J1892)),A1891,A1891+1)</f>
        <v>0</v>
      </c>
      <c r="B1892" s="85">
        <f>IF(I1892='School Lookup'!$G$13,1,0)</f>
        <v>0</v>
      </c>
      <c r="C1892" s="85">
        <f t="shared" si="29"/>
        <v>1890</v>
      </c>
      <c r="D1892" s="86" t="s">
        <v>6478</v>
      </c>
      <c r="E1892" s="86" t="s">
        <v>6629</v>
      </c>
      <c r="F1892" s="86" t="s">
        <v>2759</v>
      </c>
      <c r="G1892" s="86" t="s">
        <v>3293</v>
      </c>
      <c r="H1892" s="86" t="s">
        <v>717</v>
      </c>
      <c r="I1892" s="86" t="s">
        <v>5059</v>
      </c>
      <c r="J1892" s="86" t="s">
        <v>1022</v>
      </c>
      <c r="K1892" s="86" t="s">
        <v>10</v>
      </c>
      <c r="L1892" s="86">
        <v>1</v>
      </c>
      <c r="M1892" s="86">
        <v>1</v>
      </c>
      <c r="N1892" s="89">
        <v>-0.17884204545454499</v>
      </c>
      <c r="O1892" s="89">
        <v>-0.29292726525160201</v>
      </c>
      <c r="P1892" s="89">
        <v>46.977600000000002</v>
      </c>
      <c r="Q1892" s="89">
        <v>-0.30319948181584699</v>
      </c>
      <c r="R1892" s="89">
        <v>51.818188409090901</v>
      </c>
      <c r="S1892" s="89">
        <v>-0.29806337353372397</v>
      </c>
      <c r="T1892" s="89">
        <v>-0.33831675601768602</v>
      </c>
      <c r="U1892" s="89">
        <v>0.20972354623450901</v>
      </c>
      <c r="V1892" s="89">
        <v>-7.0952989822584203E-2</v>
      </c>
      <c r="W1892" s="89">
        <v>1</v>
      </c>
      <c r="X1892" s="89">
        <v>-2.0986167800453499E-2</v>
      </c>
      <c r="Y1892" s="89">
        <v>3.9641891980152902E-2</v>
      </c>
      <c r="Z1892" s="89">
        <v>41.448900000000002</v>
      </c>
      <c r="AA1892" s="89">
        <v>-1.04486942570824</v>
      </c>
      <c r="AB1892" s="89">
        <v>43.0839083900227</v>
      </c>
      <c r="AC1892" s="89">
        <v>-0.50261376686404502</v>
      </c>
      <c r="AD1892" s="89">
        <v>-0.58384922398228001</v>
      </c>
      <c r="AE1892" s="89">
        <v>0.21020019065776899</v>
      </c>
      <c r="AF1892" s="89">
        <v>-0.12272521819646599</v>
      </c>
      <c r="AG1892" s="89">
        <v>1</v>
      </c>
      <c r="AH1892" s="89">
        <v>-0.22577333333333299</v>
      </c>
      <c r="AI1892" s="89">
        <v>-0.428850069363307</v>
      </c>
      <c r="AJ1892" s="89">
        <v>43.530999999999999</v>
      </c>
      <c r="AK1892" s="89">
        <v>-0.49887625741906599</v>
      </c>
      <c r="AL1892" s="89">
        <v>49.7777733333333</v>
      </c>
      <c r="AM1892" s="89">
        <v>-0.463863163391186</v>
      </c>
      <c r="AN1892" s="89">
        <v>-0.53050999111445696</v>
      </c>
      <c r="AO1892" s="89">
        <v>0.107244995233556</v>
      </c>
      <c r="AP1892" s="89">
        <v>-5.6894541468423598E-2</v>
      </c>
      <c r="AQ1892" s="89">
        <v>1</v>
      </c>
      <c r="AR1892" s="89">
        <v>-0.32845462962963001</v>
      </c>
      <c r="AS1892" s="89">
        <v>-0.66829555257690498</v>
      </c>
      <c r="AT1892" s="89">
        <v>47.336500000000001</v>
      </c>
      <c r="AU1892" s="89">
        <v>-0.14671775808615201</v>
      </c>
      <c r="AV1892" s="89">
        <v>51.851834259259299</v>
      </c>
      <c r="AW1892" s="89">
        <v>-0.40750665533152902</v>
      </c>
      <c r="AX1892" s="89">
        <v>-0.46864254682326301</v>
      </c>
      <c r="AY1892" s="89">
        <v>0.102955195424214</v>
      </c>
      <c r="AZ1892" s="89">
        <v>-4.8249184992290098E-2</v>
      </c>
      <c r="BA1892" s="89">
        <v>1</v>
      </c>
      <c r="BB1892" s="89">
        <v>-0.14982783505154601</v>
      </c>
      <c r="BC1892" s="89">
        <v>-0.11267457625963299</v>
      </c>
      <c r="BD1892" s="89">
        <v>37.560400000000001</v>
      </c>
      <c r="BE1892" s="89">
        <v>-1.0732633051557201</v>
      </c>
      <c r="BF1892" s="89">
        <v>48.969047422680397</v>
      </c>
      <c r="BG1892" s="89">
        <v>-0.59296894070767403</v>
      </c>
      <c r="BH1892" s="89">
        <v>-0.62424861815465105</v>
      </c>
      <c r="BI1892" s="89">
        <v>9.2469018112488102E-2</v>
      </c>
      <c r="BJ1892" s="89">
        <v>-5.7723656778838103E-2</v>
      </c>
      <c r="BK1892" s="89">
        <v>1</v>
      </c>
      <c r="BL1892" s="89">
        <v>-0.117625257731959</v>
      </c>
      <c r="BM1892" s="89">
        <v>-0.10446027379108</v>
      </c>
      <c r="BN1892" s="89">
        <v>48.584299999999999</v>
      </c>
      <c r="BO1892" s="89">
        <v>-7.9808097062462197E-3</v>
      </c>
      <c r="BP1892" s="89">
        <v>57.216524742268</v>
      </c>
      <c r="BQ1892" s="89">
        <v>-5.62205417486632E-2</v>
      </c>
      <c r="BR1892" s="89">
        <v>-4.7099729989784803E-2</v>
      </c>
      <c r="BS1892" s="89">
        <v>9.2469018112488102E-2</v>
      </c>
      <c r="BT1892" s="89">
        <v>-4.3552657855187096E-3</v>
      </c>
      <c r="BU1892" s="89">
        <v>1</v>
      </c>
      <c r="BV1892" s="89">
        <v>-0.15871134020618599</v>
      </c>
      <c r="BW1892" s="89">
        <v>-0.208423903761983</v>
      </c>
      <c r="BX1892" s="89">
        <v>47.831600000000002</v>
      </c>
      <c r="BY1892" s="89">
        <v>-0.13191868580146501</v>
      </c>
      <c r="BZ1892" s="89">
        <v>54.639182989690703</v>
      </c>
      <c r="CA1892" s="89">
        <v>-0.17017129478172399</v>
      </c>
      <c r="CB1892" s="89">
        <v>-0.16952360100316999</v>
      </c>
      <c r="CC1892" s="89">
        <v>9.2469018112488102E-2</v>
      </c>
      <c r="CD1892" s="89">
        <v>-1.5675680931656302E-2</v>
      </c>
      <c r="CE1892" s="89">
        <v>1</v>
      </c>
      <c r="CF1892" s="89">
        <v>-0.21047783505154599</v>
      </c>
      <c r="CG1892" s="89">
        <v>-0.31791040357272798</v>
      </c>
      <c r="CH1892" s="89">
        <v>46.521299999999997</v>
      </c>
      <c r="CI1892" s="89">
        <v>-0.31671057577188499</v>
      </c>
      <c r="CJ1892" s="89">
        <v>55.154625773195903</v>
      </c>
      <c r="CK1892" s="89">
        <v>-0.31731048967230602</v>
      </c>
      <c r="CL1892" s="89">
        <v>-0.33420316009933299</v>
      </c>
      <c r="CM1892" s="89">
        <v>9.2469018112488102E-2</v>
      </c>
      <c r="CN1892" s="89">
        <v>-3.0903438064475999E-2</v>
      </c>
      <c r="CO1892" s="89">
        <v>94.22</v>
      </c>
      <c r="CP1892" s="89">
        <v>0.51619999999999999</v>
      </c>
      <c r="CQ1892" s="89">
        <v>1.26</v>
      </c>
      <c r="CR1892" s="89">
        <v>-6.9999999999999999E-4</v>
      </c>
      <c r="CS1892" s="89">
        <v>0.51619999999999999</v>
      </c>
      <c r="CT1892" s="89">
        <v>0.1721</v>
      </c>
      <c r="CU1892" s="86" t="s">
        <v>6986</v>
      </c>
      <c r="CV1892" s="86">
        <v>-0.34949999999999998</v>
      </c>
      <c r="CW1892" s="86">
        <v>30</v>
      </c>
      <c r="CX1892" s="86">
        <v>4</v>
      </c>
      <c r="CY1892" s="86">
        <v>0.35560000000000003</v>
      </c>
      <c r="CZ1892" s="86">
        <v>68</v>
      </c>
      <c r="DA1892" s="86">
        <v>8</v>
      </c>
      <c r="DB1892" s="86">
        <v>-0.49330000000000002</v>
      </c>
      <c r="DC1892" s="86">
        <v>24</v>
      </c>
      <c r="DD1892" s="86">
        <v>-99</v>
      </c>
      <c r="DE1892" s="86">
        <v>-99</v>
      </c>
      <c r="DF1892" s="86">
        <v>-99</v>
      </c>
      <c r="DG1892" s="86">
        <v>-99</v>
      </c>
      <c r="DH1892" s="86">
        <v>-99</v>
      </c>
    </row>
    <row r="1893" spans="1:112" x14ac:dyDescent="0.2">
      <c r="A1893" s="85">
        <f>IF(ISERROR(SEARCH('School Lookup'!$F$3,Data!J1893)),A1892,A1892+1)</f>
        <v>0</v>
      </c>
      <c r="B1893" s="85">
        <f>IF(I1893='School Lookup'!$G$13,1,0)</f>
        <v>0</v>
      </c>
      <c r="C1893" s="85">
        <f t="shared" si="29"/>
        <v>1891</v>
      </c>
      <c r="D1893" s="86" t="s">
        <v>6478</v>
      </c>
      <c r="E1893" s="86" t="s">
        <v>6731</v>
      </c>
      <c r="F1893" s="86" t="s">
        <v>2768</v>
      </c>
      <c r="G1893" s="86" t="s">
        <v>3090</v>
      </c>
      <c r="H1893" s="86" t="s">
        <v>1489</v>
      </c>
      <c r="I1893" s="86" t="s">
        <v>5119</v>
      </c>
      <c r="J1893" s="86" t="s">
        <v>1689</v>
      </c>
      <c r="K1893" s="86" t="s">
        <v>56</v>
      </c>
      <c r="L1893" s="86">
        <v>1</v>
      </c>
      <c r="M1893" s="86">
        <v>1</v>
      </c>
      <c r="N1893" s="89">
        <v>-5.4677631578947403E-3</v>
      </c>
      <c r="O1893" s="89">
        <v>8.2514555815987406E-2</v>
      </c>
      <c r="P1893" s="89">
        <v>51.741300000000003</v>
      </c>
      <c r="Q1893" s="89">
        <v>0.202092902939222</v>
      </c>
      <c r="R1893" s="89">
        <v>49.561413377192999</v>
      </c>
      <c r="S1893" s="89">
        <v>0.14230372937760499</v>
      </c>
      <c r="T1893" s="89">
        <v>0.16135321597766</v>
      </c>
      <c r="U1893" s="89">
        <v>0.33211944646758901</v>
      </c>
      <c r="V1893" s="89">
        <v>5.3588540776265799E-2</v>
      </c>
      <c r="W1893" s="89">
        <v>1</v>
      </c>
      <c r="X1893" s="89">
        <v>-6.5729411764705897E-2</v>
      </c>
      <c r="Y1893" s="89">
        <v>-6.5690791237657795E-2</v>
      </c>
      <c r="Z1893" s="89">
        <v>35.43</v>
      </c>
      <c r="AA1893" s="89">
        <v>-1.7954440678774599</v>
      </c>
      <c r="AB1893" s="89">
        <v>40.958619607843097</v>
      </c>
      <c r="AC1893" s="89">
        <v>-0.930567429557561</v>
      </c>
      <c r="AD1893" s="89">
        <v>-1.08213792637109</v>
      </c>
      <c r="AE1893" s="89">
        <v>0.33430444282592903</v>
      </c>
      <c r="AF1893" s="89">
        <v>-0.36176351653629302</v>
      </c>
      <c r="AG1893" s="89">
        <v>1</v>
      </c>
      <c r="AH1893" s="89">
        <v>3.9230530973451298E-2</v>
      </c>
      <c r="AI1893" s="89">
        <v>0.14146381228756599</v>
      </c>
      <c r="AJ1893" s="89">
        <v>48.197899999999997</v>
      </c>
      <c r="AK1893" s="89">
        <v>-4.2028790577237601E-2</v>
      </c>
      <c r="AL1893" s="89">
        <v>56.194702212389402</v>
      </c>
      <c r="AM1893" s="89">
        <v>4.97175108551643E-2</v>
      </c>
      <c r="AN1893" s="89">
        <v>9.0288078434537806E-3</v>
      </c>
      <c r="AO1893" s="89">
        <v>0.16460305899490199</v>
      </c>
      <c r="AP1893" s="89">
        <v>1.48616939010965E-3</v>
      </c>
      <c r="AQ1893" s="89">
        <v>1</v>
      </c>
      <c r="AR1893" s="89">
        <v>-0.1051</v>
      </c>
      <c r="AS1893" s="89">
        <v>-0.16623544592890499</v>
      </c>
      <c r="AT1893" s="89">
        <v>46.287100000000002</v>
      </c>
      <c r="AU1893" s="89">
        <v>-0.26077565339773801</v>
      </c>
      <c r="AV1893" s="89">
        <v>44.827567241379299</v>
      </c>
      <c r="AW1893" s="89">
        <v>-0.213505549663322</v>
      </c>
      <c r="AX1893" s="89">
        <v>-0.26420515538009098</v>
      </c>
      <c r="AY1893" s="89">
        <v>0.16897305171158</v>
      </c>
      <c r="AZ1893" s="89">
        <v>-4.4643551382506301E-2</v>
      </c>
      <c r="BA1893" s="89">
        <v>-99</v>
      </c>
      <c r="BB1893" s="89">
        <v>-99</v>
      </c>
      <c r="BC1893" s="89">
        <v>-99</v>
      </c>
      <c r="BD1893" s="89">
        <v>-99</v>
      </c>
      <c r="BE1893" s="89">
        <v>-99</v>
      </c>
      <c r="BF1893" s="89">
        <v>-99</v>
      </c>
      <c r="BG1893" s="89">
        <v>-99</v>
      </c>
      <c r="BH1893" s="89">
        <v>-99</v>
      </c>
      <c r="BI1893" s="89">
        <v>-99</v>
      </c>
      <c r="BJ1893" s="89">
        <v>-99</v>
      </c>
      <c r="BK1893" s="89">
        <v>-99</v>
      </c>
      <c r="BL1893" s="89">
        <v>-99</v>
      </c>
      <c r="BM1893" s="89">
        <v>-99</v>
      </c>
      <c r="BN1893" s="89">
        <v>-99</v>
      </c>
      <c r="BO1893" s="89">
        <v>-99</v>
      </c>
      <c r="BP1893" s="89">
        <v>-99</v>
      </c>
      <c r="BQ1893" s="89">
        <v>-99</v>
      </c>
      <c r="BR1893" s="89">
        <v>-99</v>
      </c>
      <c r="BS1893" s="89">
        <v>-99</v>
      </c>
      <c r="BT1893" s="89">
        <v>-99</v>
      </c>
      <c r="BU1893" s="89">
        <v>-99</v>
      </c>
      <c r="BV1893" s="89">
        <v>-99</v>
      </c>
      <c r="BW1893" s="89">
        <v>-99</v>
      </c>
      <c r="BX1893" s="89">
        <v>-99</v>
      </c>
      <c r="BY1893" s="89">
        <v>-99</v>
      </c>
      <c r="BZ1893" s="89">
        <v>-99</v>
      </c>
      <c r="CA1893" s="89">
        <v>-99</v>
      </c>
      <c r="CB1893" s="89">
        <v>-99</v>
      </c>
      <c r="CC1893" s="89">
        <v>-99</v>
      </c>
      <c r="CD1893" s="89">
        <v>-99</v>
      </c>
      <c r="CE1893" s="89">
        <v>-99</v>
      </c>
      <c r="CF1893" s="89">
        <v>-99</v>
      </c>
      <c r="CG1893" s="89">
        <v>-99</v>
      </c>
      <c r="CH1893" s="89">
        <v>-99</v>
      </c>
      <c r="CI1893" s="89">
        <v>-99</v>
      </c>
      <c r="CJ1893" s="89">
        <v>-99</v>
      </c>
      <c r="CK1893" s="89">
        <v>-99</v>
      </c>
      <c r="CL1893" s="89">
        <v>-99</v>
      </c>
      <c r="CM1893" s="89">
        <v>-99</v>
      </c>
      <c r="CN1893" s="89">
        <v>-99</v>
      </c>
      <c r="CO1893" s="89">
        <v>-99</v>
      </c>
      <c r="CP1893" s="89">
        <v>-99</v>
      </c>
      <c r="CQ1893" s="89">
        <v>-99</v>
      </c>
      <c r="CR1893" s="89">
        <v>-99</v>
      </c>
      <c r="CS1893" s="89">
        <v>-99</v>
      </c>
      <c r="CT1893" s="89">
        <v>-99</v>
      </c>
      <c r="CU1893" s="86">
        <v>-99</v>
      </c>
      <c r="CV1893" s="86">
        <v>-0.3513</v>
      </c>
      <c r="CW1893" s="86">
        <v>30</v>
      </c>
      <c r="CX1893" s="86">
        <v>2</v>
      </c>
      <c r="CY1893" s="86">
        <v>1.056</v>
      </c>
      <c r="CZ1893" s="86">
        <v>88</v>
      </c>
      <c r="DA1893" s="86">
        <v>4</v>
      </c>
      <c r="DB1893" s="86">
        <v>-0.58409999999999995</v>
      </c>
      <c r="DC1893" s="86">
        <v>20</v>
      </c>
      <c r="DD1893" s="86">
        <v>-99</v>
      </c>
      <c r="DE1893" s="86">
        <v>-99</v>
      </c>
      <c r="DF1893" s="86">
        <v>-99</v>
      </c>
      <c r="DG1893" s="86">
        <v>-99</v>
      </c>
      <c r="DH1893" s="86">
        <v>-99</v>
      </c>
    </row>
    <row r="1894" spans="1:112" x14ac:dyDescent="0.2">
      <c r="A1894" s="85">
        <f>IF(ISERROR(SEARCH('School Lookup'!$F$3,Data!J1894)),A1893,A1893+1)</f>
        <v>0</v>
      </c>
      <c r="B1894" s="85">
        <f>IF(I1894='School Lookup'!$G$13,1,0)</f>
        <v>0</v>
      </c>
      <c r="C1894" s="85">
        <f t="shared" si="29"/>
        <v>1892</v>
      </c>
      <c r="D1894" s="86" t="s">
        <v>6478</v>
      </c>
      <c r="E1894" s="86" t="s">
        <v>6856</v>
      </c>
      <c r="F1894" s="86" t="s">
        <v>2239</v>
      </c>
      <c r="G1894" s="86" t="s">
        <v>3230</v>
      </c>
      <c r="H1894" s="86" t="s">
        <v>2114</v>
      </c>
      <c r="I1894" s="86" t="s">
        <v>5501</v>
      </c>
      <c r="J1894" s="86" t="s">
        <v>2152</v>
      </c>
      <c r="K1894" s="86" t="s">
        <v>114</v>
      </c>
      <c r="L1894" s="86">
        <v>1</v>
      </c>
      <c r="M1894" s="86">
        <v>1</v>
      </c>
      <c r="N1894" s="89">
        <v>-0.40559347826087</v>
      </c>
      <c r="O1894" s="89">
        <v>-0.78395724810008005</v>
      </c>
      <c r="P1894" s="89">
        <v>49.262799999999999</v>
      </c>
      <c r="Q1894" s="89">
        <v>-6.08050913961556E-2</v>
      </c>
      <c r="R1894" s="89">
        <v>50.815183423912998</v>
      </c>
      <c r="S1894" s="89">
        <v>-0.42238116974811801</v>
      </c>
      <c r="T1894" s="89">
        <v>-0.47937604346740398</v>
      </c>
      <c r="U1894" s="89">
        <v>0.400871459694989</v>
      </c>
      <c r="V1894" s="89">
        <v>-0.19216817428758701</v>
      </c>
      <c r="W1894" s="89">
        <v>1</v>
      </c>
      <c r="X1894" s="89">
        <v>-0.40823777173913001</v>
      </c>
      <c r="Y1894" s="89">
        <v>-0.87200972084995698</v>
      </c>
      <c r="Z1894" s="89">
        <v>55.956200000000003</v>
      </c>
      <c r="AA1894" s="89">
        <v>0.76423381680143998</v>
      </c>
      <c r="AB1894" s="89">
        <v>54.076086141304401</v>
      </c>
      <c r="AC1894" s="89">
        <v>-5.3887952024258598E-2</v>
      </c>
      <c r="AD1894" s="89">
        <v>-6.1374424730453403E-2</v>
      </c>
      <c r="AE1894" s="89">
        <v>0.400871459694989</v>
      </c>
      <c r="AF1894" s="89">
        <v>-2.4603255229637098E-2</v>
      </c>
      <c r="AG1894" s="89">
        <v>1</v>
      </c>
      <c r="AH1894" s="89">
        <v>-0.24585263157894699</v>
      </c>
      <c r="AI1894" s="89">
        <v>-0.47206265629383098</v>
      </c>
      <c r="AJ1894" s="89">
        <v>-99</v>
      </c>
      <c r="AK1894" s="89">
        <v>-99</v>
      </c>
      <c r="AL1894" s="89">
        <v>44.210536842105299</v>
      </c>
      <c r="AM1894" s="89">
        <v>-0.47206265629383098</v>
      </c>
      <c r="AN1894" s="89">
        <v>-0.53912391444646102</v>
      </c>
      <c r="AO1894" s="89">
        <v>0.103485838779956</v>
      </c>
      <c r="AP1894" s="89">
        <v>-5.5791690492825501E-2</v>
      </c>
      <c r="AQ1894" s="89">
        <v>1</v>
      </c>
      <c r="AR1894" s="89">
        <v>-0.37752988505747098</v>
      </c>
      <c r="AS1894" s="89">
        <v>-0.77860769616101799</v>
      </c>
      <c r="AT1894" s="89">
        <v>-99</v>
      </c>
      <c r="AU1894" s="89">
        <v>-99</v>
      </c>
      <c r="AV1894" s="89">
        <v>44.827599999999997</v>
      </c>
      <c r="AW1894" s="89">
        <v>-0.77860769616101799</v>
      </c>
      <c r="AX1894" s="89">
        <v>-0.85970696105798905</v>
      </c>
      <c r="AY1894" s="89">
        <v>9.4771241830065397E-2</v>
      </c>
      <c r="AZ1894" s="89">
        <v>-8.1475496309417195E-2</v>
      </c>
      <c r="BA1894" s="89">
        <v>-99</v>
      </c>
      <c r="BB1894" s="89">
        <v>-99</v>
      </c>
      <c r="BC1894" s="89">
        <v>-99</v>
      </c>
      <c r="BD1894" s="89">
        <v>-99</v>
      </c>
      <c r="BE1894" s="89">
        <v>-99</v>
      </c>
      <c r="BF1894" s="89">
        <v>-99</v>
      </c>
      <c r="BG1894" s="89">
        <v>-99</v>
      </c>
      <c r="BH1894" s="89">
        <v>-99</v>
      </c>
      <c r="BI1894" s="89">
        <v>-99</v>
      </c>
      <c r="BJ1894" s="89">
        <v>-99</v>
      </c>
      <c r="BK1894" s="89">
        <v>-99</v>
      </c>
      <c r="BL1894" s="89">
        <v>-99</v>
      </c>
      <c r="BM1894" s="89">
        <v>-99</v>
      </c>
      <c r="BN1894" s="89">
        <v>-99</v>
      </c>
      <c r="BO1894" s="89">
        <v>-99</v>
      </c>
      <c r="BP1894" s="89">
        <v>-99</v>
      </c>
      <c r="BQ1894" s="89">
        <v>-99</v>
      </c>
      <c r="BR1894" s="89">
        <v>-99</v>
      </c>
      <c r="BS1894" s="89">
        <v>-99</v>
      </c>
      <c r="BT1894" s="89">
        <v>-99</v>
      </c>
      <c r="BU1894" s="89">
        <v>-99</v>
      </c>
      <c r="BV1894" s="89">
        <v>-99</v>
      </c>
      <c r="BW1894" s="89">
        <v>-99</v>
      </c>
      <c r="BX1894" s="89">
        <v>-99</v>
      </c>
      <c r="BY1894" s="89">
        <v>-99</v>
      </c>
      <c r="BZ1894" s="89">
        <v>-99</v>
      </c>
      <c r="CA1894" s="89">
        <v>-99</v>
      </c>
      <c r="CB1894" s="89">
        <v>-99</v>
      </c>
      <c r="CC1894" s="89">
        <v>-99</v>
      </c>
      <c r="CD1894" s="89">
        <v>-99</v>
      </c>
      <c r="CE1894" s="89">
        <v>-99</v>
      </c>
      <c r="CF1894" s="89">
        <v>-99</v>
      </c>
      <c r="CG1894" s="89">
        <v>-99</v>
      </c>
      <c r="CH1894" s="89">
        <v>-99</v>
      </c>
      <c r="CI1894" s="89">
        <v>-99</v>
      </c>
      <c r="CJ1894" s="89">
        <v>-99</v>
      </c>
      <c r="CK1894" s="89">
        <v>-99</v>
      </c>
      <c r="CL1894" s="89">
        <v>-99</v>
      </c>
      <c r="CM1894" s="89">
        <v>-99</v>
      </c>
      <c r="CN1894" s="89">
        <v>-99</v>
      </c>
      <c r="CO1894" s="89">
        <v>-99</v>
      </c>
      <c r="CP1894" s="89">
        <v>-99</v>
      </c>
      <c r="CQ1894" s="89">
        <v>-99</v>
      </c>
      <c r="CR1894" s="89">
        <v>-99</v>
      </c>
      <c r="CS1894" s="89">
        <v>-99</v>
      </c>
      <c r="CT1894" s="89">
        <v>-99</v>
      </c>
      <c r="CU1894" s="86">
        <v>-99</v>
      </c>
      <c r="CV1894" s="86">
        <v>-0.35399999999999998</v>
      </c>
      <c r="CW1894" s="86">
        <v>30</v>
      </c>
      <c r="CX1894" s="86">
        <v>2</v>
      </c>
      <c r="CY1894" s="86">
        <v>-2.86E-2</v>
      </c>
      <c r="CZ1894" s="86">
        <v>50</v>
      </c>
      <c r="DA1894" s="86">
        <v>2</v>
      </c>
      <c r="DB1894" s="86">
        <v>0.28199999999999997</v>
      </c>
      <c r="DC1894" s="86">
        <v>62</v>
      </c>
      <c r="DD1894" s="86">
        <v>-99</v>
      </c>
      <c r="DE1894" s="86">
        <v>-99</v>
      </c>
      <c r="DF1894" s="86">
        <v>-99</v>
      </c>
      <c r="DG1894" s="86">
        <v>-99</v>
      </c>
      <c r="DH1894" s="86">
        <v>-99</v>
      </c>
    </row>
    <row r="1895" spans="1:112" x14ac:dyDescent="0.2">
      <c r="A1895" s="85">
        <f>IF(ISERROR(SEARCH('School Lookup'!$F$3,Data!J1895)),A1894,A1894+1)</f>
        <v>0</v>
      </c>
      <c r="B1895" s="85">
        <f>IF(I1895='School Lookup'!$G$13,1,0)</f>
        <v>0</v>
      </c>
      <c r="C1895" s="85">
        <f t="shared" si="29"/>
        <v>1893</v>
      </c>
      <c r="D1895" s="86" t="s">
        <v>6478</v>
      </c>
      <c r="E1895" s="86" t="s">
        <v>6760</v>
      </c>
      <c r="F1895" s="86" t="s">
        <v>2767</v>
      </c>
      <c r="G1895" s="86" t="s">
        <v>2856</v>
      </c>
      <c r="H1895" s="86" t="s">
        <v>997</v>
      </c>
      <c r="I1895" s="86" t="s">
        <v>5296</v>
      </c>
      <c r="J1895" s="86" t="s">
        <v>1763</v>
      </c>
      <c r="K1895" s="86" t="s">
        <v>26</v>
      </c>
      <c r="L1895" s="86">
        <v>1</v>
      </c>
      <c r="M1895" s="86">
        <v>1</v>
      </c>
      <c r="N1895" s="89">
        <v>-0.25466253298153002</v>
      </c>
      <c r="O1895" s="89">
        <v>-0.45711644910446902</v>
      </c>
      <c r="P1895" s="89">
        <v>51.2301</v>
      </c>
      <c r="Q1895" s="89">
        <v>0.14786919718806399</v>
      </c>
      <c r="R1895" s="89">
        <v>51.7150274406332</v>
      </c>
      <c r="S1895" s="89">
        <v>-0.154623625958203</v>
      </c>
      <c r="T1895" s="89">
        <v>-0.175560423448238</v>
      </c>
      <c r="U1895" s="89">
        <v>0.379</v>
      </c>
      <c r="V1895" s="89">
        <v>-6.6537400486882198E-2</v>
      </c>
      <c r="W1895" s="89">
        <v>1</v>
      </c>
      <c r="X1895" s="89">
        <v>-0.199246437994723</v>
      </c>
      <c r="Y1895" s="89">
        <v>-0.380011018874856</v>
      </c>
      <c r="Z1895" s="89">
        <v>45.504300000000001</v>
      </c>
      <c r="AA1895" s="89">
        <v>-0.53914904426760502</v>
      </c>
      <c r="AB1895" s="89">
        <v>49.076525329815297</v>
      </c>
      <c r="AC1895" s="89">
        <v>-0.45958003157123101</v>
      </c>
      <c r="AD1895" s="89">
        <v>-0.53374280829456799</v>
      </c>
      <c r="AE1895" s="89">
        <v>0.379</v>
      </c>
      <c r="AF1895" s="89">
        <v>-0.202288524343641</v>
      </c>
      <c r="AG1895" s="89">
        <v>1</v>
      </c>
      <c r="AH1895" s="89">
        <v>-0.26440000000000002</v>
      </c>
      <c r="AI1895" s="89">
        <v>-0.51197838245235205</v>
      </c>
      <c r="AJ1895" s="89">
        <v>-99</v>
      </c>
      <c r="AK1895" s="89">
        <v>-99</v>
      </c>
      <c r="AL1895" s="89">
        <v>48.3332975</v>
      </c>
      <c r="AM1895" s="89">
        <v>-0.51197838245235205</v>
      </c>
      <c r="AN1895" s="89">
        <v>-0.58105711799370097</v>
      </c>
      <c r="AO1895" s="89">
        <v>0.12</v>
      </c>
      <c r="AP1895" s="89">
        <v>-6.9726854159244095E-2</v>
      </c>
      <c r="AQ1895" s="89">
        <v>1</v>
      </c>
      <c r="AR1895" s="89">
        <v>-7.58196721311475E-2</v>
      </c>
      <c r="AS1895" s="89">
        <v>-0.10041865691986999</v>
      </c>
      <c r="AT1895" s="89">
        <v>-99</v>
      </c>
      <c r="AU1895" s="89">
        <v>-99</v>
      </c>
      <c r="AV1895" s="89">
        <v>54.917989344262303</v>
      </c>
      <c r="AW1895" s="89">
        <v>-0.10041865691986999</v>
      </c>
      <c r="AX1895" s="89">
        <v>-0.14503475540090399</v>
      </c>
      <c r="AY1895" s="89">
        <v>0.122</v>
      </c>
      <c r="AZ1895" s="89">
        <v>-1.7694240158910302E-2</v>
      </c>
      <c r="BA1895" s="89">
        <v>-99</v>
      </c>
      <c r="BB1895" s="89">
        <v>-99</v>
      </c>
      <c r="BC1895" s="89">
        <v>-99</v>
      </c>
      <c r="BD1895" s="89">
        <v>-99</v>
      </c>
      <c r="BE1895" s="89">
        <v>-99</v>
      </c>
      <c r="BF1895" s="89">
        <v>-99</v>
      </c>
      <c r="BG1895" s="89">
        <v>-99</v>
      </c>
      <c r="BH1895" s="89">
        <v>-99</v>
      </c>
      <c r="BI1895" s="89">
        <v>-99</v>
      </c>
      <c r="BJ1895" s="89">
        <v>-99</v>
      </c>
      <c r="BK1895" s="89">
        <v>-99</v>
      </c>
      <c r="BL1895" s="89">
        <v>-99</v>
      </c>
      <c r="BM1895" s="89">
        <v>-99</v>
      </c>
      <c r="BN1895" s="89">
        <v>-99</v>
      </c>
      <c r="BO1895" s="89">
        <v>-99</v>
      </c>
      <c r="BP1895" s="89">
        <v>-99</v>
      </c>
      <c r="BQ1895" s="89">
        <v>-99</v>
      </c>
      <c r="BR1895" s="89">
        <v>-99</v>
      </c>
      <c r="BS1895" s="89">
        <v>-99</v>
      </c>
      <c r="BT1895" s="89">
        <v>-99</v>
      </c>
      <c r="BU1895" s="89">
        <v>-99</v>
      </c>
      <c r="BV1895" s="89">
        <v>-99</v>
      </c>
      <c r="BW1895" s="89">
        <v>-99</v>
      </c>
      <c r="BX1895" s="89">
        <v>-99</v>
      </c>
      <c r="BY1895" s="89">
        <v>-99</v>
      </c>
      <c r="BZ1895" s="89">
        <v>-99</v>
      </c>
      <c r="CA1895" s="89">
        <v>-99</v>
      </c>
      <c r="CB1895" s="89">
        <v>-99</v>
      </c>
      <c r="CC1895" s="89">
        <v>-99</v>
      </c>
      <c r="CD1895" s="89">
        <v>-99</v>
      </c>
      <c r="CE1895" s="89">
        <v>-99</v>
      </c>
      <c r="CF1895" s="89">
        <v>-99</v>
      </c>
      <c r="CG1895" s="89">
        <v>-99</v>
      </c>
      <c r="CH1895" s="89">
        <v>-99</v>
      </c>
      <c r="CI1895" s="89">
        <v>-99</v>
      </c>
      <c r="CJ1895" s="89">
        <v>-99</v>
      </c>
      <c r="CK1895" s="89">
        <v>-99</v>
      </c>
      <c r="CL1895" s="89">
        <v>-99</v>
      </c>
      <c r="CM1895" s="89">
        <v>-99</v>
      </c>
      <c r="CN1895" s="89">
        <v>-99</v>
      </c>
      <c r="CO1895" s="89">
        <v>-99</v>
      </c>
      <c r="CP1895" s="89">
        <v>-99</v>
      </c>
      <c r="CQ1895" s="89">
        <v>-99</v>
      </c>
      <c r="CR1895" s="89">
        <v>-99</v>
      </c>
      <c r="CS1895" s="89">
        <v>-99</v>
      </c>
      <c r="CT1895" s="89">
        <v>-99</v>
      </c>
      <c r="CU1895" s="86">
        <v>-99</v>
      </c>
      <c r="CV1895" s="86">
        <v>-0.35620000000000002</v>
      </c>
      <c r="CW1895" s="86">
        <v>30</v>
      </c>
      <c r="CX1895" s="86">
        <v>2</v>
      </c>
      <c r="CY1895" s="86">
        <v>-5.9700000000000003E-2</v>
      </c>
      <c r="CZ1895" s="86">
        <v>48</v>
      </c>
      <c r="DA1895" s="86">
        <v>2</v>
      </c>
      <c r="DB1895" s="86">
        <v>-0.14829999999999999</v>
      </c>
      <c r="DC1895" s="86">
        <v>39</v>
      </c>
      <c r="DD1895" s="86">
        <v>-99</v>
      </c>
      <c r="DE1895" s="86">
        <v>-99</v>
      </c>
      <c r="DF1895" s="86">
        <v>-99</v>
      </c>
      <c r="DG1895" s="86">
        <v>-99</v>
      </c>
      <c r="DH1895" s="86">
        <v>-99</v>
      </c>
    </row>
    <row r="1896" spans="1:112" x14ac:dyDescent="0.2">
      <c r="A1896" s="85">
        <f>IF(ISERROR(SEARCH('School Lookup'!$F$3,Data!J1896)),A1895,A1895+1)</f>
        <v>0</v>
      </c>
      <c r="B1896" s="85">
        <f>IF(I1896='School Lookup'!$G$13,1,0)</f>
        <v>0</v>
      </c>
      <c r="C1896" s="85">
        <f t="shared" si="29"/>
        <v>1894</v>
      </c>
      <c r="D1896" s="86" t="s">
        <v>6478</v>
      </c>
      <c r="E1896" s="86" t="s">
        <v>6861</v>
      </c>
      <c r="F1896" s="86" t="s">
        <v>1995</v>
      </c>
      <c r="G1896" s="86" t="s">
        <v>3259</v>
      </c>
      <c r="H1896" s="86" t="s">
        <v>6032</v>
      </c>
      <c r="I1896" s="86" t="s">
        <v>5320</v>
      </c>
      <c r="J1896" s="86" t="s">
        <v>2546</v>
      </c>
      <c r="K1896" s="86" t="s">
        <v>36</v>
      </c>
      <c r="L1896" s="86">
        <v>1</v>
      </c>
      <c r="M1896" s="86">
        <v>-99</v>
      </c>
      <c r="N1896" s="89">
        <v>-99</v>
      </c>
      <c r="O1896" s="89">
        <v>-99</v>
      </c>
      <c r="P1896" s="89">
        <v>-99</v>
      </c>
      <c r="Q1896" s="89">
        <v>-99</v>
      </c>
      <c r="R1896" s="89">
        <v>-99</v>
      </c>
      <c r="S1896" s="89">
        <v>-99</v>
      </c>
      <c r="T1896" s="89">
        <v>-99</v>
      </c>
      <c r="U1896" s="89">
        <v>-99</v>
      </c>
      <c r="V1896" s="89">
        <v>-99</v>
      </c>
      <c r="W1896" s="89">
        <v>-99</v>
      </c>
      <c r="X1896" s="89">
        <v>-99</v>
      </c>
      <c r="Y1896" s="89">
        <v>-99</v>
      </c>
      <c r="Z1896" s="89">
        <v>-99</v>
      </c>
      <c r="AA1896" s="89">
        <v>-99</v>
      </c>
      <c r="AB1896" s="89">
        <v>-99</v>
      </c>
      <c r="AC1896" s="89">
        <v>-99</v>
      </c>
      <c r="AD1896" s="89">
        <v>-99</v>
      </c>
      <c r="AE1896" s="89">
        <v>-99</v>
      </c>
      <c r="AF1896" s="89">
        <v>-99</v>
      </c>
      <c r="AG1896" s="89">
        <v>-99</v>
      </c>
      <c r="AH1896" s="89">
        <v>-99</v>
      </c>
      <c r="AI1896" s="89">
        <v>-99</v>
      </c>
      <c r="AJ1896" s="89">
        <v>-99</v>
      </c>
      <c r="AK1896" s="89">
        <v>-99</v>
      </c>
      <c r="AL1896" s="89">
        <v>-99</v>
      </c>
      <c r="AM1896" s="89">
        <v>-99</v>
      </c>
      <c r="AN1896" s="89">
        <v>-99</v>
      </c>
      <c r="AO1896" s="89">
        <v>-99</v>
      </c>
      <c r="AP1896" s="89">
        <v>-99</v>
      </c>
      <c r="AQ1896" s="89">
        <v>-99</v>
      </c>
      <c r="AR1896" s="89">
        <v>-99</v>
      </c>
      <c r="AS1896" s="89">
        <v>-99</v>
      </c>
      <c r="AT1896" s="89">
        <v>-99</v>
      </c>
      <c r="AU1896" s="89">
        <v>-99</v>
      </c>
      <c r="AV1896" s="89">
        <v>-99</v>
      </c>
      <c r="AW1896" s="89">
        <v>-99</v>
      </c>
      <c r="AX1896" s="89">
        <v>-99</v>
      </c>
      <c r="AY1896" s="89">
        <v>-99</v>
      </c>
      <c r="AZ1896" s="89">
        <v>-99</v>
      </c>
      <c r="BA1896" s="89">
        <v>1</v>
      </c>
      <c r="BB1896" s="89">
        <v>-0.45429489051094901</v>
      </c>
      <c r="BC1896" s="89">
        <v>-0.79781741938337403</v>
      </c>
      <c r="BD1896" s="89">
        <v>48.42</v>
      </c>
      <c r="BE1896" s="89">
        <v>1.2619063893080099E-2</v>
      </c>
      <c r="BF1896" s="89">
        <v>62.0438094890511</v>
      </c>
      <c r="BG1896" s="89">
        <v>-0.39259917774514702</v>
      </c>
      <c r="BH1896" s="89">
        <v>-0.40986046758454198</v>
      </c>
      <c r="BI1896" s="89">
        <v>0.25230202578268901</v>
      </c>
      <c r="BJ1896" s="89">
        <v>-0.10340862625982</v>
      </c>
      <c r="BK1896" s="89">
        <v>1</v>
      </c>
      <c r="BL1896" s="89">
        <v>-0.47748059701492501</v>
      </c>
      <c r="BM1896" s="89">
        <v>-0.98015749218415904</v>
      </c>
      <c r="BN1896" s="89">
        <v>43.431399999999996</v>
      </c>
      <c r="BO1896" s="89">
        <v>-0.58654930832390295</v>
      </c>
      <c r="BP1896" s="89">
        <v>60.447802238805998</v>
      </c>
      <c r="BQ1896" s="89">
        <v>-0.783353400254031</v>
      </c>
      <c r="BR1896" s="89">
        <v>-0.80985686380440502</v>
      </c>
      <c r="BS1896" s="89">
        <v>0.24677716390423601</v>
      </c>
      <c r="BT1896" s="89">
        <v>-0.19985418001802999</v>
      </c>
      <c r="BU1896" s="89">
        <v>1</v>
      </c>
      <c r="BV1896" s="89">
        <v>-0.44645882352941202</v>
      </c>
      <c r="BW1896" s="89">
        <v>-0.871223578282596</v>
      </c>
      <c r="BX1896" s="89">
        <v>46.076900000000002</v>
      </c>
      <c r="BY1896" s="89">
        <v>-0.31295479517938402</v>
      </c>
      <c r="BZ1896" s="89">
        <v>61.029435294117597</v>
      </c>
      <c r="CA1896" s="89">
        <v>-0.59208918673098998</v>
      </c>
      <c r="CB1896" s="89">
        <v>-0.61424639263704295</v>
      </c>
      <c r="CC1896" s="89">
        <v>0.250460405156538</v>
      </c>
      <c r="CD1896" s="89">
        <v>-0.15384440036581601</v>
      </c>
      <c r="CE1896" s="89">
        <v>1</v>
      </c>
      <c r="CF1896" s="89">
        <v>-0.476035294117647</v>
      </c>
      <c r="CG1896" s="89">
        <v>-0.95461647152962403</v>
      </c>
      <c r="CH1896" s="89">
        <v>56.056600000000003</v>
      </c>
      <c r="CI1896" s="89">
        <v>0.77151724769005903</v>
      </c>
      <c r="CJ1896" s="89">
        <v>58.823511764705898</v>
      </c>
      <c r="CK1896" s="89">
        <v>-9.1549611919782406E-2</v>
      </c>
      <c r="CL1896" s="89">
        <v>-8.9915742540469301E-2</v>
      </c>
      <c r="CM1896" s="89">
        <v>0.250460405156538</v>
      </c>
      <c r="CN1896" s="89">
        <v>-2.25203333066369E-2</v>
      </c>
      <c r="CO1896" s="89">
        <v>89.734999999999999</v>
      </c>
      <c r="CP1896" s="89">
        <v>0.17730000000000001</v>
      </c>
      <c r="CQ1896" s="89">
        <v>0.81</v>
      </c>
      <c r="CR1896" s="89">
        <v>-6.5699999999999995E-2</v>
      </c>
      <c r="CS1896" s="89">
        <v>0.86933333333333296</v>
      </c>
      <c r="CT1896" s="89">
        <v>0.75309999999999999</v>
      </c>
      <c r="CU1896" s="86" t="s">
        <v>6988</v>
      </c>
      <c r="CV1896" s="86">
        <v>-0.35639999999999999</v>
      </c>
      <c r="CW1896" s="86">
        <v>30</v>
      </c>
      <c r="CX1896" s="86">
        <v>2</v>
      </c>
      <c r="CY1896" s="86">
        <v>0.10050000000000001</v>
      </c>
      <c r="CZ1896" s="86">
        <v>57</v>
      </c>
      <c r="DA1896" s="86">
        <v>4</v>
      </c>
      <c r="DB1896" s="86">
        <v>-2.6700000000000002E-2</v>
      </c>
      <c r="DC1896" s="86">
        <v>46</v>
      </c>
      <c r="DD1896" s="86">
        <v>-99</v>
      </c>
      <c r="DE1896" s="86">
        <v>-99</v>
      </c>
      <c r="DF1896" s="86">
        <v>-99</v>
      </c>
      <c r="DG1896" s="86">
        <v>-99</v>
      </c>
      <c r="DH1896" s="86">
        <v>-99</v>
      </c>
    </row>
    <row r="1897" spans="1:112" x14ac:dyDescent="0.2">
      <c r="A1897" s="85">
        <f>IF(ISERROR(SEARCH('School Lookup'!$F$3,Data!J1897)),A1896,A1896+1)</f>
        <v>0</v>
      </c>
      <c r="B1897" s="85">
        <f>IF(I1897='School Lookup'!$G$13,1,0)</f>
        <v>0</v>
      </c>
      <c r="C1897" s="85">
        <f t="shared" si="29"/>
        <v>1895</v>
      </c>
      <c r="D1897" s="86" t="s">
        <v>6478</v>
      </c>
      <c r="E1897" s="86" t="s">
        <v>6499</v>
      </c>
      <c r="F1897" s="86" t="s">
        <v>2742</v>
      </c>
      <c r="G1897" s="86" t="s">
        <v>3161</v>
      </c>
      <c r="H1897" s="86" t="s">
        <v>897</v>
      </c>
      <c r="I1897" s="86" t="s">
        <v>5188</v>
      </c>
      <c r="J1897" s="86" t="s">
        <v>977</v>
      </c>
      <c r="K1897" s="86" t="s">
        <v>36</v>
      </c>
      <c r="L1897" s="86">
        <v>1</v>
      </c>
      <c r="M1897" s="86">
        <v>-99</v>
      </c>
      <c r="N1897" s="89">
        <v>-99</v>
      </c>
      <c r="O1897" s="89">
        <v>-99</v>
      </c>
      <c r="P1897" s="89">
        <v>-99</v>
      </c>
      <c r="Q1897" s="89">
        <v>-99</v>
      </c>
      <c r="R1897" s="89">
        <v>-99</v>
      </c>
      <c r="S1897" s="89">
        <v>-99</v>
      </c>
      <c r="T1897" s="89">
        <v>-99</v>
      </c>
      <c r="U1897" s="89">
        <v>-99</v>
      </c>
      <c r="V1897" s="89">
        <v>-99</v>
      </c>
      <c r="W1897" s="89">
        <v>-99</v>
      </c>
      <c r="X1897" s="89">
        <v>-99</v>
      </c>
      <c r="Y1897" s="89">
        <v>-99</v>
      </c>
      <c r="Z1897" s="89">
        <v>-99</v>
      </c>
      <c r="AA1897" s="89">
        <v>-99</v>
      </c>
      <c r="AB1897" s="89">
        <v>-99</v>
      </c>
      <c r="AC1897" s="89">
        <v>-99</v>
      </c>
      <c r="AD1897" s="89">
        <v>-99</v>
      </c>
      <c r="AE1897" s="89">
        <v>-99</v>
      </c>
      <c r="AF1897" s="89">
        <v>-99</v>
      </c>
      <c r="AG1897" s="89">
        <v>-99</v>
      </c>
      <c r="AH1897" s="89">
        <v>-99</v>
      </c>
      <c r="AI1897" s="89">
        <v>-99</v>
      </c>
      <c r="AJ1897" s="89">
        <v>-99</v>
      </c>
      <c r="AK1897" s="89">
        <v>-99</v>
      </c>
      <c r="AL1897" s="89">
        <v>-99</v>
      </c>
      <c r="AM1897" s="89">
        <v>-99</v>
      </c>
      <c r="AN1897" s="89">
        <v>-99</v>
      </c>
      <c r="AO1897" s="89">
        <v>-99</v>
      </c>
      <c r="AP1897" s="89">
        <v>-99</v>
      </c>
      <c r="AQ1897" s="89">
        <v>-99</v>
      </c>
      <c r="AR1897" s="89">
        <v>-99</v>
      </c>
      <c r="AS1897" s="89">
        <v>-99</v>
      </c>
      <c r="AT1897" s="89">
        <v>-99</v>
      </c>
      <c r="AU1897" s="89">
        <v>-99</v>
      </c>
      <c r="AV1897" s="89">
        <v>-99</v>
      </c>
      <c r="AW1897" s="89">
        <v>-99</v>
      </c>
      <c r="AX1897" s="89">
        <v>-99</v>
      </c>
      <c r="AY1897" s="89">
        <v>-99</v>
      </c>
      <c r="AZ1897" s="89">
        <v>-99</v>
      </c>
      <c r="BA1897" s="89">
        <v>1</v>
      </c>
      <c r="BB1897" s="89">
        <v>-0.457186363636364</v>
      </c>
      <c r="BC1897" s="89">
        <v>-0.80432410732362802</v>
      </c>
      <c r="BD1897" s="89">
        <v>52.933999999999997</v>
      </c>
      <c r="BE1897" s="89">
        <v>0.46398679510659202</v>
      </c>
      <c r="BF1897" s="89">
        <v>46.363615909090903</v>
      </c>
      <c r="BG1897" s="89">
        <v>-0.170168656108518</v>
      </c>
      <c r="BH1897" s="89">
        <v>-0.171868130522489</v>
      </c>
      <c r="BI1897" s="89">
        <v>0.25085518814139102</v>
      </c>
      <c r="BJ1897" s="89">
        <v>-4.31140122177281E-2</v>
      </c>
      <c r="BK1897" s="89">
        <v>1</v>
      </c>
      <c r="BL1897" s="89">
        <v>-0.18166590909090899</v>
      </c>
      <c r="BM1897" s="89">
        <v>-0.26030128582346201</v>
      </c>
      <c r="BN1897" s="89">
        <v>54.778799999999997</v>
      </c>
      <c r="BO1897" s="89">
        <v>0.68753871613106299</v>
      </c>
      <c r="BP1897" s="89">
        <v>41.363654545454601</v>
      </c>
      <c r="BQ1897" s="89">
        <v>0.21361871515379999</v>
      </c>
      <c r="BR1897" s="89">
        <v>0.235959707880565</v>
      </c>
      <c r="BS1897" s="89">
        <v>0.25085518814139102</v>
      </c>
      <c r="BT1897" s="89">
        <v>5.91917169141669E-2</v>
      </c>
      <c r="BU1897" s="89">
        <v>1</v>
      </c>
      <c r="BV1897" s="89">
        <v>-0.487383486238532</v>
      </c>
      <c r="BW1897" s="89">
        <v>-0.96548974808607502</v>
      </c>
      <c r="BX1897" s="89">
        <v>37.841099999999997</v>
      </c>
      <c r="BY1897" s="89">
        <v>-1.16265969608248</v>
      </c>
      <c r="BZ1897" s="89">
        <v>42.2018087155963</v>
      </c>
      <c r="CA1897" s="89">
        <v>-1.0640747220842799</v>
      </c>
      <c r="CB1897" s="89">
        <v>-1.1117430119990901</v>
      </c>
      <c r="CC1897" s="89">
        <v>0.24857468643101499</v>
      </c>
      <c r="CD1897" s="89">
        <v>-0.276351170599546</v>
      </c>
      <c r="CE1897" s="89">
        <v>1</v>
      </c>
      <c r="CF1897" s="89">
        <v>-0.33680821917808201</v>
      </c>
      <c r="CG1897" s="89">
        <v>-0.62080275095231896</v>
      </c>
      <c r="CH1897" s="89">
        <v>42.472700000000003</v>
      </c>
      <c r="CI1897" s="89">
        <v>-0.77876202313777998</v>
      </c>
      <c r="CJ1897" s="89">
        <v>36.986294977168903</v>
      </c>
      <c r="CK1897" s="89">
        <v>-0.69978238704504903</v>
      </c>
      <c r="CL1897" s="89">
        <v>-0.74806172154790396</v>
      </c>
      <c r="CM1897" s="89">
        <v>0.249714937286203</v>
      </c>
      <c r="CN1897" s="89">
        <v>-0.18680218588254399</v>
      </c>
      <c r="CO1897" s="89">
        <v>96.405000000000001</v>
      </c>
      <c r="CP1897" s="89">
        <v>0.68120000000000003</v>
      </c>
      <c r="CQ1897" s="89">
        <v>0.13</v>
      </c>
      <c r="CR1897" s="89">
        <v>-0.1638</v>
      </c>
      <c r="CS1897" s="89">
        <v>0.68120000000000003</v>
      </c>
      <c r="CT1897" s="89">
        <v>0.44359999999999999</v>
      </c>
      <c r="CU1897" s="86" t="s">
        <v>6986</v>
      </c>
      <c r="CV1897" s="86">
        <v>-0.35799999999999998</v>
      </c>
      <c r="CW1897" s="86">
        <v>30</v>
      </c>
      <c r="CX1897" s="86">
        <v>2</v>
      </c>
      <c r="CY1897" s="86">
        <v>0.71340000000000003</v>
      </c>
      <c r="CZ1897" s="86">
        <v>80</v>
      </c>
      <c r="DA1897" s="86">
        <v>4</v>
      </c>
      <c r="DB1897" s="86">
        <v>-0.1946</v>
      </c>
      <c r="DC1897" s="86">
        <v>37</v>
      </c>
      <c r="DD1897" s="86">
        <v>-99</v>
      </c>
      <c r="DE1897" s="86">
        <v>-99</v>
      </c>
      <c r="DF1897" s="86">
        <v>-99</v>
      </c>
      <c r="DG1897" s="86">
        <v>-99</v>
      </c>
      <c r="DH1897" s="86">
        <v>-99</v>
      </c>
    </row>
    <row r="1898" spans="1:112" x14ac:dyDescent="0.2">
      <c r="A1898" s="85">
        <f>IF(ISERROR(SEARCH('School Lookup'!$F$3,Data!J1898)),A1897,A1897+1)</f>
        <v>0</v>
      </c>
      <c r="B1898" s="85">
        <f>IF(I1898='School Lookup'!$G$13,1,0)</f>
        <v>0</v>
      </c>
      <c r="C1898" s="85">
        <f t="shared" si="29"/>
        <v>1896</v>
      </c>
      <c r="D1898" s="86" t="s">
        <v>6478</v>
      </c>
      <c r="E1898" s="86" t="s">
        <v>6499</v>
      </c>
      <c r="F1898" s="86" t="s">
        <v>2742</v>
      </c>
      <c r="G1898" s="86" t="s">
        <v>3161</v>
      </c>
      <c r="H1898" s="86" t="s">
        <v>897</v>
      </c>
      <c r="I1898" s="86" t="s">
        <v>5336</v>
      </c>
      <c r="J1898" s="86" t="s">
        <v>1261</v>
      </c>
      <c r="K1898" s="86" t="s">
        <v>31</v>
      </c>
      <c r="L1898" s="86">
        <v>1</v>
      </c>
      <c r="M1898" s="86">
        <v>1</v>
      </c>
      <c r="N1898" s="89">
        <v>-0.33901910112359601</v>
      </c>
      <c r="O1898" s="89">
        <v>-0.63979050631024803</v>
      </c>
      <c r="P1898" s="89">
        <v>52.396799999999999</v>
      </c>
      <c r="Q1898" s="89">
        <v>0.27162271342412803</v>
      </c>
      <c r="R1898" s="89">
        <v>48.314593258427003</v>
      </c>
      <c r="S1898" s="89">
        <v>-0.18408389644306</v>
      </c>
      <c r="T1898" s="89">
        <v>-0.208988016996496</v>
      </c>
      <c r="U1898" s="89">
        <v>0.37570356472795502</v>
      </c>
      <c r="V1898" s="89">
        <v>-7.8517542971010101E-2</v>
      </c>
      <c r="W1898" s="89">
        <v>1</v>
      </c>
      <c r="X1898" s="89">
        <v>-0.35868916876574303</v>
      </c>
      <c r="Y1898" s="89">
        <v>-0.75536446139915203</v>
      </c>
      <c r="Z1898" s="89">
        <v>47.242600000000003</v>
      </c>
      <c r="AA1898" s="89">
        <v>-0.322377889989788</v>
      </c>
      <c r="AB1898" s="89">
        <v>46.977331989924402</v>
      </c>
      <c r="AC1898" s="89">
        <v>-0.53887117569446996</v>
      </c>
      <c r="AD1898" s="89">
        <v>-0.62606561041155495</v>
      </c>
      <c r="AE1898" s="89">
        <v>0.372420262664165</v>
      </c>
      <c r="AF1898" s="89">
        <v>-0.23315951907447199</v>
      </c>
      <c r="AG1898" s="89">
        <v>1</v>
      </c>
      <c r="AH1898" s="89">
        <v>-0.222976691729323</v>
      </c>
      <c r="AI1898" s="89">
        <v>-0.42283142683165398</v>
      </c>
      <c r="AJ1898" s="89">
        <v>56.808</v>
      </c>
      <c r="AK1898" s="89">
        <v>0.80082243277334397</v>
      </c>
      <c r="AL1898" s="89">
        <v>49.624061654135303</v>
      </c>
      <c r="AM1898" s="89">
        <v>0.188995502970845</v>
      </c>
      <c r="AN1898" s="89">
        <v>0.15534638627966699</v>
      </c>
      <c r="AO1898" s="89">
        <v>0.124765478424015</v>
      </c>
      <c r="AP1898" s="89">
        <v>1.9381866205624501E-2</v>
      </c>
      <c r="AQ1898" s="89">
        <v>1</v>
      </c>
      <c r="AR1898" s="89">
        <v>-0.28623394833948301</v>
      </c>
      <c r="AS1898" s="89">
        <v>-0.57339123030504602</v>
      </c>
      <c r="AT1898" s="89">
        <v>45.504300000000001</v>
      </c>
      <c r="AU1898" s="89">
        <v>-0.34585714801362299</v>
      </c>
      <c r="AV1898" s="89">
        <v>47.970492988929898</v>
      </c>
      <c r="AW1898" s="89">
        <v>-0.45962418915933501</v>
      </c>
      <c r="AX1898" s="89">
        <v>-0.52356374238814996</v>
      </c>
      <c r="AY1898" s="89">
        <v>0.127110694183865</v>
      </c>
      <c r="AZ1898" s="89">
        <v>-6.6550550744459896E-2</v>
      </c>
      <c r="BA1898" s="89">
        <v>-99</v>
      </c>
      <c r="BB1898" s="89">
        <v>-99</v>
      </c>
      <c r="BC1898" s="89">
        <v>-99</v>
      </c>
      <c r="BD1898" s="89">
        <v>-99</v>
      </c>
      <c r="BE1898" s="89">
        <v>-99</v>
      </c>
      <c r="BF1898" s="89">
        <v>-99</v>
      </c>
      <c r="BG1898" s="89">
        <v>-99</v>
      </c>
      <c r="BH1898" s="89">
        <v>-99</v>
      </c>
      <c r="BI1898" s="89">
        <v>-99</v>
      </c>
      <c r="BJ1898" s="89">
        <v>-99</v>
      </c>
      <c r="BK1898" s="89">
        <v>-99</v>
      </c>
      <c r="BL1898" s="89">
        <v>-99</v>
      </c>
      <c r="BM1898" s="89">
        <v>-99</v>
      </c>
      <c r="BN1898" s="89">
        <v>-99</v>
      </c>
      <c r="BO1898" s="89">
        <v>-99</v>
      </c>
      <c r="BP1898" s="89">
        <v>-99</v>
      </c>
      <c r="BQ1898" s="89">
        <v>-99</v>
      </c>
      <c r="BR1898" s="89">
        <v>-99</v>
      </c>
      <c r="BS1898" s="89">
        <v>-99</v>
      </c>
      <c r="BT1898" s="89">
        <v>-99</v>
      </c>
      <c r="BU1898" s="89">
        <v>-99</v>
      </c>
      <c r="BV1898" s="89">
        <v>-99</v>
      </c>
      <c r="BW1898" s="89">
        <v>-99</v>
      </c>
      <c r="BX1898" s="89">
        <v>-99</v>
      </c>
      <c r="BY1898" s="89">
        <v>-99</v>
      </c>
      <c r="BZ1898" s="89">
        <v>-99</v>
      </c>
      <c r="CA1898" s="89">
        <v>-99</v>
      </c>
      <c r="CB1898" s="89">
        <v>-99</v>
      </c>
      <c r="CC1898" s="89">
        <v>-99</v>
      </c>
      <c r="CD1898" s="89">
        <v>-99</v>
      </c>
      <c r="CE1898" s="89">
        <v>-99</v>
      </c>
      <c r="CF1898" s="89">
        <v>-99</v>
      </c>
      <c r="CG1898" s="89">
        <v>-99</v>
      </c>
      <c r="CH1898" s="89">
        <v>-99</v>
      </c>
      <c r="CI1898" s="89">
        <v>-99</v>
      </c>
      <c r="CJ1898" s="89">
        <v>-99</v>
      </c>
      <c r="CK1898" s="89">
        <v>-99</v>
      </c>
      <c r="CL1898" s="89">
        <v>-99</v>
      </c>
      <c r="CM1898" s="89">
        <v>-99</v>
      </c>
      <c r="CN1898" s="89">
        <v>-99</v>
      </c>
      <c r="CO1898" s="89">
        <v>-99</v>
      </c>
      <c r="CP1898" s="89">
        <v>-99</v>
      </c>
      <c r="CQ1898" s="89">
        <v>-99</v>
      </c>
      <c r="CR1898" s="89">
        <v>-99</v>
      </c>
      <c r="CS1898" s="89">
        <v>-99</v>
      </c>
      <c r="CT1898" s="89">
        <v>-99</v>
      </c>
      <c r="CU1898" s="86">
        <v>-99</v>
      </c>
      <c r="CV1898" s="86">
        <v>-0.35880000000000001</v>
      </c>
      <c r="CW1898" s="86">
        <v>30</v>
      </c>
      <c r="CX1898" s="86">
        <v>2</v>
      </c>
      <c r="CY1898" s="86">
        <v>0.64990000000000003</v>
      </c>
      <c r="CZ1898" s="86">
        <v>78</v>
      </c>
      <c r="DA1898" s="86">
        <v>4</v>
      </c>
      <c r="DB1898" s="86">
        <v>3.7900000000000003E-2</v>
      </c>
      <c r="DC1898" s="86">
        <v>49</v>
      </c>
      <c r="DD1898" s="86">
        <v>-99</v>
      </c>
      <c r="DE1898" s="86">
        <v>-99</v>
      </c>
      <c r="DF1898" s="86">
        <v>-99</v>
      </c>
      <c r="DG1898" s="86">
        <v>-99</v>
      </c>
      <c r="DH1898" s="86">
        <v>-99</v>
      </c>
    </row>
    <row r="1899" spans="1:112" x14ac:dyDescent="0.2">
      <c r="A1899" s="85">
        <f>IF(ISERROR(SEARCH('School Lookup'!$F$3,Data!J1899)),A1898,A1898+1)</f>
        <v>0</v>
      </c>
      <c r="B1899" s="85">
        <f>IF(I1899='School Lookup'!$G$13,1,0)</f>
        <v>0</v>
      </c>
      <c r="C1899" s="85">
        <f t="shared" si="29"/>
        <v>1897</v>
      </c>
      <c r="D1899" s="86" t="s">
        <v>6478</v>
      </c>
      <c r="E1899" s="86" t="s">
        <v>6790</v>
      </c>
      <c r="F1899" s="86" t="s">
        <v>2774</v>
      </c>
      <c r="G1899" s="86" t="s">
        <v>3318</v>
      </c>
      <c r="H1899" s="86" t="s">
        <v>6079</v>
      </c>
      <c r="I1899" s="86" t="s">
        <v>5224</v>
      </c>
      <c r="J1899" s="86" t="s">
        <v>2548</v>
      </c>
      <c r="K1899" s="86" t="s">
        <v>258</v>
      </c>
      <c r="L1899" s="86">
        <v>1</v>
      </c>
      <c r="M1899" s="86">
        <v>1</v>
      </c>
      <c r="N1899" s="89">
        <v>-0.215468181818182</v>
      </c>
      <c r="O1899" s="89">
        <v>-0.37224112399049503</v>
      </c>
      <c r="P1899" s="89">
        <v>-99</v>
      </c>
      <c r="Q1899" s="89">
        <v>-99</v>
      </c>
      <c r="R1899" s="89">
        <v>51.515146969697</v>
      </c>
      <c r="S1899" s="89">
        <v>-0.37224112399049503</v>
      </c>
      <c r="T1899" s="89">
        <v>-0.42248379358333099</v>
      </c>
      <c r="U1899" s="89">
        <v>0.5</v>
      </c>
      <c r="V1899" s="89">
        <v>-0.211241896791666</v>
      </c>
      <c r="W1899" s="89">
        <v>1</v>
      </c>
      <c r="X1899" s="89">
        <v>-0.14608333333333301</v>
      </c>
      <c r="Y1899" s="89">
        <v>-0.254856649946054</v>
      </c>
      <c r="Z1899" s="89">
        <v>-99</v>
      </c>
      <c r="AA1899" s="89">
        <v>-99</v>
      </c>
      <c r="AB1899" s="89">
        <v>50.5050590909091</v>
      </c>
      <c r="AC1899" s="89">
        <v>-0.254856649946054</v>
      </c>
      <c r="AD1899" s="89">
        <v>-0.295372729775775</v>
      </c>
      <c r="AE1899" s="89">
        <v>0.5</v>
      </c>
      <c r="AF1899" s="89">
        <v>-0.147686364887887</v>
      </c>
      <c r="AG1899" s="89">
        <v>-99</v>
      </c>
      <c r="AH1899" s="89">
        <v>-99</v>
      </c>
      <c r="AI1899" s="89">
        <v>-99</v>
      </c>
      <c r="AJ1899" s="89">
        <v>-99</v>
      </c>
      <c r="AK1899" s="89">
        <v>-99</v>
      </c>
      <c r="AL1899" s="89">
        <v>-99</v>
      </c>
      <c r="AM1899" s="89">
        <v>-99</v>
      </c>
      <c r="AN1899" s="89">
        <v>-99</v>
      </c>
      <c r="AO1899" s="89">
        <v>-99</v>
      </c>
      <c r="AP1899" s="89">
        <v>-99</v>
      </c>
      <c r="AQ1899" s="89">
        <v>-99</v>
      </c>
      <c r="AR1899" s="89">
        <v>-99</v>
      </c>
      <c r="AS1899" s="89">
        <v>-99</v>
      </c>
      <c r="AT1899" s="89">
        <v>-99</v>
      </c>
      <c r="AU1899" s="89">
        <v>-99</v>
      </c>
      <c r="AV1899" s="89">
        <v>-99</v>
      </c>
      <c r="AW1899" s="89">
        <v>-99</v>
      </c>
      <c r="AX1899" s="89">
        <v>-99</v>
      </c>
      <c r="AY1899" s="89">
        <v>-99</v>
      </c>
      <c r="AZ1899" s="89">
        <v>-99</v>
      </c>
      <c r="BA1899" s="89">
        <v>-99</v>
      </c>
      <c r="BB1899" s="89">
        <v>-99</v>
      </c>
      <c r="BC1899" s="89">
        <v>-99</v>
      </c>
      <c r="BD1899" s="89">
        <v>-99</v>
      </c>
      <c r="BE1899" s="89">
        <v>-99</v>
      </c>
      <c r="BF1899" s="89">
        <v>-99</v>
      </c>
      <c r="BG1899" s="89">
        <v>-99</v>
      </c>
      <c r="BH1899" s="89">
        <v>-99</v>
      </c>
      <c r="BI1899" s="89">
        <v>-99</v>
      </c>
      <c r="BJ1899" s="89">
        <v>-99</v>
      </c>
      <c r="BK1899" s="89">
        <v>-99</v>
      </c>
      <c r="BL1899" s="89">
        <v>-99</v>
      </c>
      <c r="BM1899" s="89">
        <v>-99</v>
      </c>
      <c r="BN1899" s="89">
        <v>-99</v>
      </c>
      <c r="BO1899" s="89">
        <v>-99</v>
      </c>
      <c r="BP1899" s="89">
        <v>-99</v>
      </c>
      <c r="BQ1899" s="89">
        <v>-99</v>
      </c>
      <c r="BR1899" s="89">
        <v>-99</v>
      </c>
      <c r="BS1899" s="89">
        <v>-99</v>
      </c>
      <c r="BT1899" s="89">
        <v>-99</v>
      </c>
      <c r="BU1899" s="89">
        <v>-99</v>
      </c>
      <c r="BV1899" s="89">
        <v>-99</v>
      </c>
      <c r="BW1899" s="89">
        <v>-99</v>
      </c>
      <c r="BX1899" s="89">
        <v>-99</v>
      </c>
      <c r="BY1899" s="89">
        <v>-99</v>
      </c>
      <c r="BZ1899" s="89">
        <v>-99</v>
      </c>
      <c r="CA1899" s="89">
        <v>-99</v>
      </c>
      <c r="CB1899" s="89">
        <v>-99</v>
      </c>
      <c r="CC1899" s="89">
        <v>-99</v>
      </c>
      <c r="CD1899" s="89">
        <v>-99</v>
      </c>
      <c r="CE1899" s="89">
        <v>-99</v>
      </c>
      <c r="CF1899" s="89">
        <v>-99</v>
      </c>
      <c r="CG1899" s="89">
        <v>-99</v>
      </c>
      <c r="CH1899" s="89">
        <v>-99</v>
      </c>
      <c r="CI1899" s="89">
        <v>-99</v>
      </c>
      <c r="CJ1899" s="89">
        <v>-99</v>
      </c>
      <c r="CK1899" s="89">
        <v>-99</v>
      </c>
      <c r="CL1899" s="89">
        <v>-99</v>
      </c>
      <c r="CM1899" s="89">
        <v>-99</v>
      </c>
      <c r="CN1899" s="89">
        <v>-99</v>
      </c>
      <c r="CO1899" s="89">
        <v>-99</v>
      </c>
      <c r="CP1899" s="89">
        <v>-99</v>
      </c>
      <c r="CQ1899" s="89">
        <v>-99</v>
      </c>
      <c r="CR1899" s="89">
        <v>-99</v>
      </c>
      <c r="CS1899" s="89">
        <v>-99</v>
      </c>
      <c r="CT1899" s="89">
        <v>-99</v>
      </c>
      <c r="CU1899" s="86">
        <v>-99</v>
      </c>
      <c r="CV1899" s="86">
        <v>-0.3589</v>
      </c>
      <c r="CW1899" s="86">
        <v>30</v>
      </c>
      <c r="CX1899" s="86">
        <v>2</v>
      </c>
      <c r="CY1899" s="86">
        <v>1.5163</v>
      </c>
      <c r="CZ1899" s="86">
        <v>94</v>
      </c>
      <c r="DA1899" s="86">
        <v>0</v>
      </c>
      <c r="DB1899" s="86">
        <v>-99</v>
      </c>
      <c r="DC1899" s="86">
        <v>-99</v>
      </c>
      <c r="DD1899" s="86">
        <v>-99</v>
      </c>
      <c r="DE1899" s="86">
        <v>-99</v>
      </c>
      <c r="DF1899" s="86">
        <v>-99</v>
      </c>
      <c r="DG1899" s="86">
        <v>-99</v>
      </c>
      <c r="DH1899" s="86">
        <v>-99</v>
      </c>
    </row>
    <row r="1900" spans="1:112" x14ac:dyDescent="0.2">
      <c r="A1900" s="85">
        <f>IF(ISERROR(SEARCH('School Lookup'!$F$3,Data!J1900)),A1899,A1899+1)</f>
        <v>0</v>
      </c>
      <c r="B1900" s="85">
        <f>IF(I1900='School Lookup'!$G$13,1,0)</f>
        <v>0</v>
      </c>
      <c r="C1900" s="85">
        <f t="shared" si="29"/>
        <v>1898</v>
      </c>
      <c r="D1900" s="86" t="s">
        <v>6478</v>
      </c>
      <c r="E1900" s="86" t="s">
        <v>6680</v>
      </c>
      <c r="F1900" s="86" t="s">
        <v>6126</v>
      </c>
      <c r="G1900" s="86" t="s">
        <v>3089</v>
      </c>
      <c r="H1900" s="86" t="s">
        <v>1424</v>
      </c>
      <c r="I1900" s="86" t="s">
        <v>4962</v>
      </c>
      <c r="J1900" s="86" t="s">
        <v>1425</v>
      </c>
      <c r="K1900" s="86" t="s">
        <v>10</v>
      </c>
      <c r="L1900" s="86">
        <v>1</v>
      </c>
      <c r="M1900" s="86">
        <v>-99</v>
      </c>
      <c r="N1900" s="89">
        <v>-99</v>
      </c>
      <c r="O1900" s="89">
        <v>-99</v>
      </c>
      <c r="P1900" s="89">
        <v>-99</v>
      </c>
      <c r="Q1900" s="89">
        <v>-99</v>
      </c>
      <c r="R1900" s="89">
        <v>-99</v>
      </c>
      <c r="S1900" s="89">
        <v>-99</v>
      </c>
      <c r="T1900" s="89">
        <v>-99</v>
      </c>
      <c r="U1900" s="89">
        <v>-99</v>
      </c>
      <c r="V1900" s="89">
        <v>-99</v>
      </c>
      <c r="W1900" s="89">
        <v>-99</v>
      </c>
      <c r="X1900" s="89">
        <v>-99</v>
      </c>
      <c r="Y1900" s="89">
        <v>-99</v>
      </c>
      <c r="Z1900" s="89">
        <v>-99</v>
      </c>
      <c r="AA1900" s="89">
        <v>-99</v>
      </c>
      <c r="AB1900" s="89">
        <v>-99</v>
      </c>
      <c r="AC1900" s="89">
        <v>-99</v>
      </c>
      <c r="AD1900" s="89">
        <v>-99</v>
      </c>
      <c r="AE1900" s="89">
        <v>-99</v>
      </c>
      <c r="AF1900" s="89">
        <v>-99</v>
      </c>
      <c r="AG1900" s="89">
        <v>-99</v>
      </c>
      <c r="AH1900" s="89">
        <v>-99</v>
      </c>
      <c r="AI1900" s="89">
        <v>-99</v>
      </c>
      <c r="AJ1900" s="89">
        <v>-99</v>
      </c>
      <c r="AK1900" s="89">
        <v>-99</v>
      </c>
      <c r="AL1900" s="89">
        <v>-99</v>
      </c>
      <c r="AM1900" s="89">
        <v>-99</v>
      </c>
      <c r="AN1900" s="89">
        <v>-99</v>
      </c>
      <c r="AO1900" s="89">
        <v>-99</v>
      </c>
      <c r="AP1900" s="89">
        <v>-99</v>
      </c>
      <c r="AQ1900" s="89">
        <v>-99</v>
      </c>
      <c r="AR1900" s="89">
        <v>-99</v>
      </c>
      <c r="AS1900" s="89">
        <v>-99</v>
      </c>
      <c r="AT1900" s="89">
        <v>-99</v>
      </c>
      <c r="AU1900" s="89">
        <v>-99</v>
      </c>
      <c r="AV1900" s="89">
        <v>-99</v>
      </c>
      <c r="AW1900" s="89">
        <v>-99</v>
      </c>
      <c r="AX1900" s="89">
        <v>-99</v>
      </c>
      <c r="AY1900" s="89">
        <v>-99</v>
      </c>
      <c r="AZ1900" s="89">
        <v>-99</v>
      </c>
      <c r="BA1900" s="89">
        <v>1</v>
      </c>
      <c r="BB1900" s="89">
        <v>-6.0264795918367399E-2</v>
      </c>
      <c r="BC1900" s="89">
        <v>8.8869315502053098E-2</v>
      </c>
      <c r="BD1900" s="89">
        <v>41.883699999999997</v>
      </c>
      <c r="BE1900" s="89">
        <v>-0.64096421070392595</v>
      </c>
      <c r="BF1900" s="89">
        <v>53.061203571428599</v>
      </c>
      <c r="BG1900" s="89">
        <v>-0.27604744760093602</v>
      </c>
      <c r="BH1900" s="89">
        <v>-0.28515447651124398</v>
      </c>
      <c r="BI1900" s="89">
        <v>0.25</v>
      </c>
      <c r="BJ1900" s="89">
        <v>-7.1288619127810995E-2</v>
      </c>
      <c r="BK1900" s="89">
        <v>1</v>
      </c>
      <c r="BL1900" s="89">
        <v>4.8919897959183702E-2</v>
      </c>
      <c r="BM1900" s="89">
        <v>0.30082238747546303</v>
      </c>
      <c r="BN1900" s="89">
        <v>37.529400000000003</v>
      </c>
      <c r="BO1900" s="89">
        <v>-1.24922688383311</v>
      </c>
      <c r="BP1900" s="89">
        <v>39.795956632653102</v>
      </c>
      <c r="BQ1900" s="89">
        <v>-0.474202248178824</v>
      </c>
      <c r="BR1900" s="89">
        <v>-0.48555953091110399</v>
      </c>
      <c r="BS1900" s="89">
        <v>0.25</v>
      </c>
      <c r="BT1900" s="89">
        <v>-0.121389882727776</v>
      </c>
      <c r="BU1900" s="89">
        <v>1</v>
      </c>
      <c r="BV1900" s="89">
        <v>9.9206632653061205E-2</v>
      </c>
      <c r="BW1900" s="89">
        <v>0.38566625643621999</v>
      </c>
      <c r="BX1900" s="89">
        <v>45.314</v>
      </c>
      <c r="BY1900" s="89">
        <v>-0.39166480135959297</v>
      </c>
      <c r="BZ1900" s="89">
        <v>44.387740306122502</v>
      </c>
      <c r="CA1900" s="89">
        <v>-2.9992724616866901E-3</v>
      </c>
      <c r="CB1900" s="89">
        <v>6.68416327478336E-3</v>
      </c>
      <c r="CC1900" s="89">
        <v>0.25</v>
      </c>
      <c r="CD1900" s="89">
        <v>1.67104081869584E-3</v>
      </c>
      <c r="CE1900" s="89">
        <v>1</v>
      </c>
      <c r="CF1900" s="89">
        <v>-7.13239795918367E-2</v>
      </c>
      <c r="CG1900" s="89">
        <v>1.5727764462086902E-2</v>
      </c>
      <c r="CH1900" s="89">
        <v>38.8523</v>
      </c>
      <c r="CI1900" s="89">
        <v>-1.1919446196016199</v>
      </c>
      <c r="CJ1900" s="89">
        <v>40.306124489795899</v>
      </c>
      <c r="CK1900" s="89">
        <v>-0.588108427569765</v>
      </c>
      <c r="CL1900" s="89">
        <v>-0.62722349908716801</v>
      </c>
      <c r="CM1900" s="89">
        <v>0.25</v>
      </c>
      <c r="CN1900" s="89">
        <v>-0.156805874771792</v>
      </c>
      <c r="CO1900" s="89">
        <v>85.564999999999998</v>
      </c>
      <c r="CP1900" s="89">
        <v>-0.13780000000000001</v>
      </c>
      <c r="CQ1900" s="89">
        <v>-0.28999999999999998</v>
      </c>
      <c r="CR1900" s="89">
        <v>-0.22439999999999999</v>
      </c>
      <c r="CS1900" s="89">
        <v>0.1217</v>
      </c>
      <c r="CT1900" s="89">
        <v>-0.47710000000000002</v>
      </c>
      <c r="CU1900" s="86" t="s">
        <v>6986</v>
      </c>
      <c r="CV1900" s="86">
        <v>-0.36070000000000002</v>
      </c>
      <c r="CW1900" s="86">
        <v>30</v>
      </c>
      <c r="CX1900" s="86">
        <v>2</v>
      </c>
      <c r="CY1900" s="86">
        <v>-0.33850000000000002</v>
      </c>
      <c r="CZ1900" s="86">
        <v>34</v>
      </c>
      <c r="DA1900" s="86">
        <v>4</v>
      </c>
      <c r="DB1900" s="86">
        <v>-0.86850000000000005</v>
      </c>
      <c r="DC1900" s="86">
        <v>13</v>
      </c>
      <c r="DD1900" s="86">
        <v>-99</v>
      </c>
      <c r="DE1900" s="86">
        <v>-99</v>
      </c>
      <c r="DF1900" s="86">
        <v>-99</v>
      </c>
      <c r="DG1900" s="86">
        <v>-99</v>
      </c>
      <c r="DH1900" s="86">
        <v>-99</v>
      </c>
    </row>
    <row r="1901" spans="1:112" x14ac:dyDescent="0.2">
      <c r="A1901" s="85">
        <f>IF(ISERROR(SEARCH('School Lookup'!$F$3,Data!J1901)),A1900,A1900+1)</f>
        <v>0</v>
      </c>
      <c r="B1901" s="85">
        <f>IF(I1901='School Lookup'!$G$13,1,0)</f>
        <v>0</v>
      </c>
      <c r="C1901" s="85">
        <f t="shared" si="29"/>
        <v>1899</v>
      </c>
      <c r="D1901" s="86" t="s">
        <v>6478</v>
      </c>
      <c r="E1901" s="86" t="s">
        <v>6790</v>
      </c>
      <c r="F1901" s="86" t="s">
        <v>2774</v>
      </c>
      <c r="G1901" s="86" t="s">
        <v>3165</v>
      </c>
      <c r="H1901" s="86" t="s">
        <v>2278</v>
      </c>
      <c r="I1901" s="86" t="s">
        <v>4589</v>
      </c>
      <c r="J1901" s="86" t="s">
        <v>2279</v>
      </c>
      <c r="K1901" s="86" t="s">
        <v>31</v>
      </c>
      <c r="L1901" s="86">
        <v>1</v>
      </c>
      <c r="M1901" s="86">
        <v>1</v>
      </c>
      <c r="N1901" s="89">
        <v>-0.22058907849829401</v>
      </c>
      <c r="O1901" s="89">
        <v>-0.38333042022066199</v>
      </c>
      <c r="P1901" s="89">
        <v>46.258200000000002</v>
      </c>
      <c r="Q1901" s="89">
        <v>-0.37950725551964798</v>
      </c>
      <c r="R1901" s="89">
        <v>48.378835836177501</v>
      </c>
      <c r="S1901" s="89">
        <v>-0.38141883787015501</v>
      </c>
      <c r="T1901" s="89">
        <v>-0.43289744166674399</v>
      </c>
      <c r="U1901" s="89">
        <v>0.369133858267717</v>
      </c>
      <c r="V1901" s="89">
        <v>-0.15979710287666901</v>
      </c>
      <c r="W1901" s="89">
        <v>1</v>
      </c>
      <c r="X1901" s="89">
        <v>-0.12598516624040901</v>
      </c>
      <c r="Y1901" s="89">
        <v>-0.207542381241063</v>
      </c>
      <c r="Z1901" s="89">
        <v>48.413499999999999</v>
      </c>
      <c r="AA1901" s="89">
        <v>-0.176363194860123</v>
      </c>
      <c r="AB1901" s="89">
        <v>45.694778516623998</v>
      </c>
      <c r="AC1901" s="89">
        <v>-0.19195278805059299</v>
      </c>
      <c r="AD1901" s="89">
        <v>-0.22213049246939201</v>
      </c>
      <c r="AE1901" s="89">
        <v>0.36944881889763798</v>
      </c>
      <c r="AF1901" s="89">
        <v>-8.2065848083967594E-2</v>
      </c>
      <c r="AG1901" s="89">
        <v>1</v>
      </c>
      <c r="AH1901" s="89">
        <v>-0.29416957605985</v>
      </c>
      <c r="AI1901" s="89">
        <v>-0.57604538208726797</v>
      </c>
      <c r="AJ1901" s="89">
        <v>43.784399999999998</v>
      </c>
      <c r="AK1901" s="89">
        <v>-0.47407068024841298</v>
      </c>
      <c r="AL1901" s="89">
        <v>53.865361845386502</v>
      </c>
      <c r="AM1901" s="89">
        <v>-0.525058031167841</v>
      </c>
      <c r="AN1901" s="89">
        <v>-0.59479785691286302</v>
      </c>
      <c r="AO1901" s="89">
        <v>0.126299212598425</v>
      </c>
      <c r="AP1901" s="89">
        <v>-7.5122500983325305E-2</v>
      </c>
      <c r="AQ1901" s="89">
        <v>1</v>
      </c>
      <c r="AR1901" s="89">
        <v>-0.17253939393939399</v>
      </c>
      <c r="AS1901" s="89">
        <v>-0.31782679359711102</v>
      </c>
      <c r="AT1901" s="89">
        <v>46.587400000000002</v>
      </c>
      <c r="AU1901" s="89">
        <v>-0.22813644436203201</v>
      </c>
      <c r="AV1901" s="89">
        <v>46.386989743589801</v>
      </c>
      <c r="AW1901" s="89">
        <v>-0.27298161897957202</v>
      </c>
      <c r="AX1901" s="89">
        <v>-0.32688073870951201</v>
      </c>
      <c r="AY1901" s="89">
        <v>0.13511811023622</v>
      </c>
      <c r="AZ1901" s="89">
        <v>-4.4167507687049003E-2</v>
      </c>
      <c r="BA1901" s="89">
        <v>-99</v>
      </c>
      <c r="BB1901" s="89">
        <v>-99</v>
      </c>
      <c r="BC1901" s="89">
        <v>-99</v>
      </c>
      <c r="BD1901" s="89">
        <v>-99</v>
      </c>
      <c r="BE1901" s="89">
        <v>-99</v>
      </c>
      <c r="BF1901" s="89">
        <v>-99</v>
      </c>
      <c r="BG1901" s="89">
        <v>-99</v>
      </c>
      <c r="BH1901" s="89">
        <v>-99</v>
      </c>
      <c r="BI1901" s="89">
        <v>-99</v>
      </c>
      <c r="BJ1901" s="89">
        <v>-99</v>
      </c>
      <c r="BK1901" s="89">
        <v>-99</v>
      </c>
      <c r="BL1901" s="89">
        <v>-99</v>
      </c>
      <c r="BM1901" s="89">
        <v>-99</v>
      </c>
      <c r="BN1901" s="89">
        <v>-99</v>
      </c>
      <c r="BO1901" s="89">
        <v>-99</v>
      </c>
      <c r="BP1901" s="89">
        <v>-99</v>
      </c>
      <c r="BQ1901" s="89">
        <v>-99</v>
      </c>
      <c r="BR1901" s="89">
        <v>-99</v>
      </c>
      <c r="BS1901" s="89">
        <v>-99</v>
      </c>
      <c r="BT1901" s="89">
        <v>-99</v>
      </c>
      <c r="BU1901" s="89">
        <v>-99</v>
      </c>
      <c r="BV1901" s="89">
        <v>-99</v>
      </c>
      <c r="BW1901" s="89">
        <v>-99</v>
      </c>
      <c r="BX1901" s="89">
        <v>-99</v>
      </c>
      <c r="BY1901" s="89">
        <v>-99</v>
      </c>
      <c r="BZ1901" s="89">
        <v>-99</v>
      </c>
      <c r="CA1901" s="89">
        <v>-99</v>
      </c>
      <c r="CB1901" s="89">
        <v>-99</v>
      </c>
      <c r="CC1901" s="89">
        <v>-99</v>
      </c>
      <c r="CD1901" s="89">
        <v>-99</v>
      </c>
      <c r="CE1901" s="89">
        <v>-99</v>
      </c>
      <c r="CF1901" s="89">
        <v>-99</v>
      </c>
      <c r="CG1901" s="89">
        <v>-99</v>
      </c>
      <c r="CH1901" s="89">
        <v>-99</v>
      </c>
      <c r="CI1901" s="89">
        <v>-99</v>
      </c>
      <c r="CJ1901" s="89">
        <v>-99</v>
      </c>
      <c r="CK1901" s="89">
        <v>-99</v>
      </c>
      <c r="CL1901" s="89">
        <v>-99</v>
      </c>
      <c r="CM1901" s="89">
        <v>-99</v>
      </c>
      <c r="CN1901" s="89">
        <v>-99</v>
      </c>
      <c r="CO1901" s="89">
        <v>-99</v>
      </c>
      <c r="CP1901" s="89">
        <v>-99</v>
      </c>
      <c r="CQ1901" s="89">
        <v>-99</v>
      </c>
      <c r="CR1901" s="89">
        <v>-99</v>
      </c>
      <c r="CS1901" s="89">
        <v>-99</v>
      </c>
      <c r="CT1901" s="89">
        <v>-99</v>
      </c>
      <c r="CU1901" s="86">
        <v>-99</v>
      </c>
      <c r="CV1901" s="86">
        <v>-0.36120000000000002</v>
      </c>
      <c r="CW1901" s="86">
        <v>30</v>
      </c>
      <c r="CX1901" s="86">
        <v>2</v>
      </c>
      <c r="CY1901" s="86">
        <v>-0.66479999999999995</v>
      </c>
      <c r="CZ1901" s="86">
        <v>21</v>
      </c>
      <c r="DA1901" s="86">
        <v>4</v>
      </c>
      <c r="DB1901" s="86">
        <v>-0.2959</v>
      </c>
      <c r="DC1901" s="86">
        <v>32</v>
      </c>
      <c r="DD1901" s="86">
        <v>-99</v>
      </c>
      <c r="DE1901" s="86">
        <v>-99</v>
      </c>
      <c r="DF1901" s="86">
        <v>-99</v>
      </c>
      <c r="DG1901" s="86">
        <v>-99</v>
      </c>
      <c r="DH1901" s="86">
        <v>-99</v>
      </c>
    </row>
    <row r="1902" spans="1:112" x14ac:dyDescent="0.2">
      <c r="A1902" s="85">
        <f>IF(ISERROR(SEARCH('School Lookup'!$F$3,Data!J1902)),A1901,A1901+1)</f>
        <v>0</v>
      </c>
      <c r="B1902" s="85">
        <f>IF(I1902='School Lookup'!$G$13,1,0)</f>
        <v>0</v>
      </c>
      <c r="C1902" s="85">
        <f t="shared" si="29"/>
        <v>1900</v>
      </c>
      <c r="D1902" s="86" t="s">
        <v>6478</v>
      </c>
      <c r="E1902" s="86" t="s">
        <v>6851</v>
      </c>
      <c r="F1902" s="86" t="s">
        <v>2771</v>
      </c>
      <c r="G1902" s="86" t="s">
        <v>3185</v>
      </c>
      <c r="H1902" s="86" t="s">
        <v>2018</v>
      </c>
      <c r="I1902" s="86" t="s">
        <v>4613</v>
      </c>
      <c r="J1902" s="86" t="s">
        <v>2019</v>
      </c>
      <c r="K1902" s="86" t="s">
        <v>26</v>
      </c>
      <c r="L1902" s="86">
        <v>1</v>
      </c>
      <c r="M1902" s="86">
        <v>1</v>
      </c>
      <c r="N1902" s="89">
        <v>-6.8961842105263196E-2</v>
      </c>
      <c r="O1902" s="89">
        <v>-5.4981803570354003E-2</v>
      </c>
      <c r="P1902" s="89">
        <v>45.090899999999998</v>
      </c>
      <c r="Q1902" s="89">
        <v>-0.50332441460283806</v>
      </c>
      <c r="R1902" s="89">
        <v>46.052635526315797</v>
      </c>
      <c r="S1902" s="89">
        <v>-0.27915310908659602</v>
      </c>
      <c r="T1902" s="89">
        <v>-0.31685990503074002</v>
      </c>
      <c r="U1902" s="89">
        <v>0.5</v>
      </c>
      <c r="V1902" s="89">
        <v>-0.15842995251537001</v>
      </c>
      <c r="W1902" s="89">
        <v>1</v>
      </c>
      <c r="X1902" s="89">
        <v>-0.21103157894736799</v>
      </c>
      <c r="Y1902" s="89">
        <v>-0.40775510733733</v>
      </c>
      <c r="Z1902" s="89">
        <v>47.4773</v>
      </c>
      <c r="AA1902" s="89">
        <v>-0.293110105424981</v>
      </c>
      <c r="AB1902" s="89">
        <v>50.000001315789497</v>
      </c>
      <c r="AC1902" s="89">
        <v>-0.35043260638115498</v>
      </c>
      <c r="AD1902" s="89">
        <v>-0.40665678565198998</v>
      </c>
      <c r="AE1902" s="89">
        <v>0.5</v>
      </c>
      <c r="AF1902" s="89">
        <v>-0.20332839282599499</v>
      </c>
      <c r="AG1902" s="89">
        <v>-99</v>
      </c>
      <c r="AH1902" s="89">
        <v>-99</v>
      </c>
      <c r="AI1902" s="89">
        <v>-99</v>
      </c>
      <c r="AJ1902" s="89">
        <v>-99</v>
      </c>
      <c r="AK1902" s="89">
        <v>-99</v>
      </c>
      <c r="AL1902" s="89">
        <v>-99</v>
      </c>
      <c r="AM1902" s="89">
        <v>-99</v>
      </c>
      <c r="AN1902" s="89">
        <v>-99</v>
      </c>
      <c r="AO1902" s="89">
        <v>-99</v>
      </c>
      <c r="AP1902" s="89">
        <v>-99</v>
      </c>
      <c r="AQ1902" s="89">
        <v>-99</v>
      </c>
      <c r="AR1902" s="89">
        <v>-99</v>
      </c>
      <c r="AS1902" s="89">
        <v>-99</v>
      </c>
      <c r="AT1902" s="89">
        <v>-99</v>
      </c>
      <c r="AU1902" s="89">
        <v>-99</v>
      </c>
      <c r="AV1902" s="89">
        <v>-99</v>
      </c>
      <c r="AW1902" s="89">
        <v>-99</v>
      </c>
      <c r="AX1902" s="89">
        <v>-99</v>
      </c>
      <c r="AY1902" s="89">
        <v>-99</v>
      </c>
      <c r="AZ1902" s="89">
        <v>-99</v>
      </c>
      <c r="BA1902" s="89">
        <v>-99</v>
      </c>
      <c r="BB1902" s="89">
        <v>-99</v>
      </c>
      <c r="BC1902" s="89">
        <v>-99</v>
      </c>
      <c r="BD1902" s="89">
        <v>-99</v>
      </c>
      <c r="BE1902" s="89">
        <v>-99</v>
      </c>
      <c r="BF1902" s="89">
        <v>-99</v>
      </c>
      <c r="BG1902" s="89">
        <v>-99</v>
      </c>
      <c r="BH1902" s="89">
        <v>-99</v>
      </c>
      <c r="BI1902" s="89">
        <v>-99</v>
      </c>
      <c r="BJ1902" s="89">
        <v>-99</v>
      </c>
      <c r="BK1902" s="89">
        <v>-99</v>
      </c>
      <c r="BL1902" s="89">
        <v>-99</v>
      </c>
      <c r="BM1902" s="89">
        <v>-99</v>
      </c>
      <c r="BN1902" s="89">
        <v>-99</v>
      </c>
      <c r="BO1902" s="89">
        <v>-99</v>
      </c>
      <c r="BP1902" s="89">
        <v>-99</v>
      </c>
      <c r="BQ1902" s="89">
        <v>-99</v>
      </c>
      <c r="BR1902" s="89">
        <v>-99</v>
      </c>
      <c r="BS1902" s="89">
        <v>-99</v>
      </c>
      <c r="BT1902" s="89">
        <v>-99</v>
      </c>
      <c r="BU1902" s="89">
        <v>-99</v>
      </c>
      <c r="BV1902" s="89">
        <v>-99</v>
      </c>
      <c r="BW1902" s="89">
        <v>-99</v>
      </c>
      <c r="BX1902" s="89">
        <v>-99</v>
      </c>
      <c r="BY1902" s="89">
        <v>-99</v>
      </c>
      <c r="BZ1902" s="89">
        <v>-99</v>
      </c>
      <c r="CA1902" s="89">
        <v>-99</v>
      </c>
      <c r="CB1902" s="89">
        <v>-99</v>
      </c>
      <c r="CC1902" s="89">
        <v>-99</v>
      </c>
      <c r="CD1902" s="89">
        <v>-99</v>
      </c>
      <c r="CE1902" s="89">
        <v>-99</v>
      </c>
      <c r="CF1902" s="89">
        <v>-99</v>
      </c>
      <c r="CG1902" s="89">
        <v>-99</v>
      </c>
      <c r="CH1902" s="89">
        <v>-99</v>
      </c>
      <c r="CI1902" s="89">
        <v>-99</v>
      </c>
      <c r="CJ1902" s="89">
        <v>-99</v>
      </c>
      <c r="CK1902" s="89">
        <v>-99</v>
      </c>
      <c r="CL1902" s="89">
        <v>-99</v>
      </c>
      <c r="CM1902" s="89">
        <v>-99</v>
      </c>
      <c r="CN1902" s="89">
        <v>-99</v>
      </c>
      <c r="CO1902" s="89">
        <v>-99</v>
      </c>
      <c r="CP1902" s="89">
        <v>-99</v>
      </c>
      <c r="CQ1902" s="89">
        <v>-99</v>
      </c>
      <c r="CR1902" s="89">
        <v>-99</v>
      </c>
      <c r="CS1902" s="89">
        <v>-99</v>
      </c>
      <c r="CT1902" s="89">
        <v>-99</v>
      </c>
      <c r="CU1902" s="86">
        <v>-99</v>
      </c>
      <c r="CV1902" s="86">
        <v>-0.36180000000000001</v>
      </c>
      <c r="CW1902" s="86">
        <v>30</v>
      </c>
      <c r="CX1902" s="86">
        <v>2</v>
      </c>
      <c r="CY1902" s="86">
        <v>-0.9385</v>
      </c>
      <c r="CZ1902" s="86">
        <v>13</v>
      </c>
      <c r="DA1902" s="86">
        <v>2</v>
      </c>
      <c r="DB1902" s="86">
        <v>-0.3982</v>
      </c>
      <c r="DC1902" s="86">
        <v>28</v>
      </c>
      <c r="DD1902" s="86">
        <v>-99</v>
      </c>
      <c r="DE1902" s="86">
        <v>-99</v>
      </c>
      <c r="DF1902" s="86">
        <v>-99</v>
      </c>
      <c r="DG1902" s="86">
        <v>-99</v>
      </c>
      <c r="DH1902" s="86">
        <v>-99</v>
      </c>
    </row>
    <row r="1903" spans="1:112" x14ac:dyDescent="0.2">
      <c r="A1903" s="85">
        <f>IF(ISERROR(SEARCH('School Lookup'!$F$3,Data!J1903)),A1902,A1902+1)</f>
        <v>0</v>
      </c>
      <c r="B1903" s="85">
        <f>IF(I1903='School Lookup'!$G$13,1,0)</f>
        <v>0</v>
      </c>
      <c r="C1903" s="85">
        <f t="shared" si="29"/>
        <v>1901</v>
      </c>
      <c r="D1903" s="86" t="s">
        <v>6478</v>
      </c>
      <c r="E1903" s="86" t="s">
        <v>6257</v>
      </c>
      <c r="F1903" s="86" t="s">
        <v>1718</v>
      </c>
      <c r="G1903" s="86" t="s">
        <v>3242</v>
      </c>
      <c r="H1903" s="86" t="s">
        <v>1495</v>
      </c>
      <c r="I1903" s="86" t="s">
        <v>4835</v>
      </c>
      <c r="J1903" s="86" t="s">
        <v>1496</v>
      </c>
      <c r="K1903" s="86" t="s">
        <v>6525</v>
      </c>
      <c r="L1903" s="86">
        <v>1</v>
      </c>
      <c r="M1903" s="86">
        <v>1</v>
      </c>
      <c r="N1903" s="89">
        <v>-0.34145887170154698</v>
      </c>
      <c r="O1903" s="89">
        <v>-0.64507382686182702</v>
      </c>
      <c r="P1903" s="89">
        <v>47.2729</v>
      </c>
      <c r="Q1903" s="89">
        <v>-0.27187659388877899</v>
      </c>
      <c r="R1903" s="89">
        <v>52.684258598726103</v>
      </c>
      <c r="S1903" s="89">
        <v>-0.45847521037530298</v>
      </c>
      <c r="T1903" s="89">
        <v>-0.52033075636523896</v>
      </c>
      <c r="U1903" s="89">
        <v>0.40036429872495399</v>
      </c>
      <c r="V1903" s="89">
        <v>-0.208321858377194</v>
      </c>
      <c r="W1903" s="89">
        <v>1</v>
      </c>
      <c r="X1903" s="89">
        <v>-0.181173115349682</v>
      </c>
      <c r="Y1903" s="89">
        <v>-0.33746355471726602</v>
      </c>
      <c r="Z1903" s="89">
        <v>48.860599999999998</v>
      </c>
      <c r="AA1903" s="89">
        <v>-0.120608501724524</v>
      </c>
      <c r="AB1903" s="89">
        <v>50.953644595821999</v>
      </c>
      <c r="AC1903" s="89">
        <v>-0.229036028220895</v>
      </c>
      <c r="AD1903" s="89">
        <v>-0.26530843726961201</v>
      </c>
      <c r="AE1903" s="89">
        <v>0.40109289617486299</v>
      </c>
      <c r="AF1903" s="89">
        <v>-0.106413329484096</v>
      </c>
      <c r="AG1903" s="89">
        <v>1</v>
      </c>
      <c r="AH1903" s="89">
        <v>-0.18214474708171199</v>
      </c>
      <c r="AI1903" s="89">
        <v>-0.33495714277829303</v>
      </c>
      <c r="AJ1903" s="89">
        <v>-99</v>
      </c>
      <c r="AK1903" s="89">
        <v>-99</v>
      </c>
      <c r="AL1903" s="89">
        <v>50.972752918287902</v>
      </c>
      <c r="AM1903" s="89">
        <v>-0.33495714277829303</v>
      </c>
      <c r="AN1903" s="89">
        <v>-0.395088619112902</v>
      </c>
      <c r="AO1903" s="89">
        <v>9.3624772313296897E-2</v>
      </c>
      <c r="AP1903" s="89">
        <v>-3.6990082008020397E-2</v>
      </c>
      <c r="AQ1903" s="89">
        <v>1</v>
      </c>
      <c r="AR1903" s="89">
        <v>-5.5737500000000002E-2</v>
      </c>
      <c r="AS1903" s="89">
        <v>-5.52776294040929E-2</v>
      </c>
      <c r="AT1903" s="89">
        <v>-99</v>
      </c>
      <c r="AU1903" s="89">
        <v>-99</v>
      </c>
      <c r="AV1903" s="89">
        <v>52.083318749999997</v>
      </c>
      <c r="AW1903" s="89">
        <v>-5.52776294040929E-2</v>
      </c>
      <c r="AX1903" s="89">
        <v>-9.7465367171884199E-2</v>
      </c>
      <c r="AY1903" s="89">
        <v>0.104918032786885</v>
      </c>
      <c r="AZ1903" s="89">
        <v>-1.0225874588525599E-2</v>
      </c>
      <c r="BA1903" s="89">
        <v>-99</v>
      </c>
      <c r="BB1903" s="89">
        <v>-99</v>
      </c>
      <c r="BC1903" s="89">
        <v>-99</v>
      </c>
      <c r="BD1903" s="89">
        <v>-99</v>
      </c>
      <c r="BE1903" s="89">
        <v>-99</v>
      </c>
      <c r="BF1903" s="89">
        <v>-99</v>
      </c>
      <c r="BG1903" s="89">
        <v>-99</v>
      </c>
      <c r="BH1903" s="89">
        <v>-99</v>
      </c>
      <c r="BI1903" s="89">
        <v>-99</v>
      </c>
      <c r="BJ1903" s="89">
        <v>-99</v>
      </c>
      <c r="BK1903" s="89">
        <v>-99</v>
      </c>
      <c r="BL1903" s="89">
        <v>-99</v>
      </c>
      <c r="BM1903" s="89">
        <v>-99</v>
      </c>
      <c r="BN1903" s="89">
        <v>-99</v>
      </c>
      <c r="BO1903" s="89">
        <v>-99</v>
      </c>
      <c r="BP1903" s="89">
        <v>-99</v>
      </c>
      <c r="BQ1903" s="89">
        <v>-99</v>
      </c>
      <c r="BR1903" s="89">
        <v>-99</v>
      </c>
      <c r="BS1903" s="89">
        <v>-99</v>
      </c>
      <c r="BT1903" s="89">
        <v>-99</v>
      </c>
      <c r="BU1903" s="89">
        <v>-99</v>
      </c>
      <c r="BV1903" s="89">
        <v>-99</v>
      </c>
      <c r="BW1903" s="89">
        <v>-99</v>
      </c>
      <c r="BX1903" s="89">
        <v>-99</v>
      </c>
      <c r="BY1903" s="89">
        <v>-99</v>
      </c>
      <c r="BZ1903" s="89">
        <v>-99</v>
      </c>
      <c r="CA1903" s="89">
        <v>-99</v>
      </c>
      <c r="CB1903" s="89">
        <v>-99</v>
      </c>
      <c r="CC1903" s="89">
        <v>-99</v>
      </c>
      <c r="CD1903" s="89">
        <v>-99</v>
      </c>
      <c r="CE1903" s="89">
        <v>-99</v>
      </c>
      <c r="CF1903" s="89">
        <v>-99</v>
      </c>
      <c r="CG1903" s="89">
        <v>-99</v>
      </c>
      <c r="CH1903" s="89">
        <v>-99</v>
      </c>
      <c r="CI1903" s="89">
        <v>-99</v>
      </c>
      <c r="CJ1903" s="89">
        <v>-99</v>
      </c>
      <c r="CK1903" s="89">
        <v>-99</v>
      </c>
      <c r="CL1903" s="89">
        <v>-99</v>
      </c>
      <c r="CM1903" s="89">
        <v>-99</v>
      </c>
      <c r="CN1903" s="89">
        <v>-99</v>
      </c>
      <c r="CO1903" s="89">
        <v>-99</v>
      </c>
      <c r="CP1903" s="89">
        <v>-99</v>
      </c>
      <c r="CQ1903" s="89">
        <v>-99</v>
      </c>
      <c r="CR1903" s="89">
        <v>-99</v>
      </c>
      <c r="CS1903" s="89">
        <v>-99</v>
      </c>
      <c r="CT1903" s="89">
        <v>-99</v>
      </c>
      <c r="CU1903" s="86">
        <v>-99</v>
      </c>
      <c r="CV1903" s="86">
        <v>-0.36199999999999999</v>
      </c>
      <c r="CW1903" s="86">
        <v>29</v>
      </c>
      <c r="CX1903" s="86">
        <v>2</v>
      </c>
      <c r="CY1903" s="86">
        <v>-0.6633</v>
      </c>
      <c r="CZ1903" s="86">
        <v>21</v>
      </c>
      <c r="DA1903" s="86">
        <v>2</v>
      </c>
      <c r="DB1903" s="86">
        <v>-0.15720000000000001</v>
      </c>
      <c r="DC1903" s="86">
        <v>39</v>
      </c>
      <c r="DD1903" s="86">
        <v>-99</v>
      </c>
      <c r="DE1903" s="86">
        <v>-99</v>
      </c>
      <c r="DF1903" s="86">
        <v>-99</v>
      </c>
      <c r="DG1903" s="86">
        <v>-99</v>
      </c>
      <c r="DH1903" s="86">
        <v>-99</v>
      </c>
    </row>
    <row r="1904" spans="1:112" x14ac:dyDescent="0.2">
      <c r="A1904" s="85">
        <f>IF(ISERROR(SEARCH('School Lookup'!$F$3,Data!J1904)),A1903,A1903+1)</f>
        <v>0</v>
      </c>
      <c r="B1904" s="85">
        <f>IF(I1904='School Lookup'!$G$13,1,0)</f>
        <v>0</v>
      </c>
      <c r="C1904" s="85">
        <f t="shared" si="29"/>
        <v>1902</v>
      </c>
      <c r="D1904" s="86" t="s">
        <v>6478</v>
      </c>
      <c r="E1904" s="86" t="s">
        <v>6861</v>
      </c>
      <c r="F1904" s="86" t="s">
        <v>1995</v>
      </c>
      <c r="G1904" s="86" t="s">
        <v>2963</v>
      </c>
      <c r="H1904" s="86" t="s">
        <v>2054</v>
      </c>
      <c r="I1904" s="86" t="s">
        <v>4641</v>
      </c>
      <c r="J1904" s="86" t="s">
        <v>2194</v>
      </c>
      <c r="K1904" s="86" t="s">
        <v>31</v>
      </c>
      <c r="L1904" s="86">
        <v>1</v>
      </c>
      <c r="M1904" s="86">
        <v>1</v>
      </c>
      <c r="N1904" s="89">
        <v>-0.167417198764161</v>
      </c>
      <c r="O1904" s="89">
        <v>-0.26818677208251301</v>
      </c>
      <c r="P1904" s="89">
        <v>40.237200000000001</v>
      </c>
      <c r="Q1904" s="89">
        <v>-1.0181632264267699</v>
      </c>
      <c r="R1904" s="89">
        <v>47.373832234809498</v>
      </c>
      <c r="S1904" s="89">
        <v>-0.64317499925464305</v>
      </c>
      <c r="T1904" s="89">
        <v>-0.72990349176429703</v>
      </c>
      <c r="U1904" s="89">
        <v>0.37694099378882001</v>
      </c>
      <c r="V1904" s="89">
        <v>-0.27513054755556399</v>
      </c>
      <c r="W1904" s="89">
        <v>1</v>
      </c>
      <c r="X1904" s="89">
        <v>1.41480412371134E-2</v>
      </c>
      <c r="Y1904" s="89">
        <v>0.122353384996151</v>
      </c>
      <c r="Z1904" s="89">
        <v>47.644500000000001</v>
      </c>
      <c r="AA1904" s="89">
        <v>-0.27225977061784101</v>
      </c>
      <c r="AB1904" s="89">
        <v>49.896911546391699</v>
      </c>
      <c r="AC1904" s="89">
        <v>-7.4953192810844796E-2</v>
      </c>
      <c r="AD1904" s="89">
        <v>-8.5901779937536102E-2</v>
      </c>
      <c r="AE1904" s="89">
        <v>0.37655279503105599</v>
      </c>
      <c r="AF1904" s="89">
        <v>-3.23465553336219E-2</v>
      </c>
      <c r="AG1904" s="89">
        <v>1</v>
      </c>
      <c r="AH1904" s="89">
        <v>-9.5780000000000004E-2</v>
      </c>
      <c r="AI1904" s="89">
        <v>-0.14909187521017001</v>
      </c>
      <c r="AJ1904" s="89">
        <v>42.058500000000002</v>
      </c>
      <c r="AK1904" s="89">
        <v>-0.64302074196439396</v>
      </c>
      <c r="AL1904" s="89">
        <v>45.230767999999998</v>
      </c>
      <c r="AM1904" s="89">
        <v>-0.39605630858728202</v>
      </c>
      <c r="AN1904" s="89">
        <v>-0.45927594583871201</v>
      </c>
      <c r="AO1904" s="89">
        <v>0.12616459627329199</v>
      </c>
      <c r="AP1904" s="89">
        <v>-5.7944364284775403E-2</v>
      </c>
      <c r="AQ1904" s="89">
        <v>1</v>
      </c>
      <c r="AR1904" s="89">
        <v>6.5436451612903193E-2</v>
      </c>
      <c r="AS1904" s="89">
        <v>0.217099115911704</v>
      </c>
      <c r="AT1904" s="89">
        <v>47.2624</v>
      </c>
      <c r="AU1904" s="89">
        <v>-0.15477158888716999</v>
      </c>
      <c r="AV1904" s="89">
        <v>49.354794838709701</v>
      </c>
      <c r="AW1904" s="89">
        <v>3.1163763512266698E-2</v>
      </c>
      <c r="AX1904" s="89">
        <v>-6.3738611741900701E-3</v>
      </c>
      <c r="AY1904" s="89">
        <v>0.120341614906832</v>
      </c>
      <c r="AZ1904" s="89">
        <v>-7.6704074689399205E-4</v>
      </c>
      <c r="BA1904" s="89">
        <v>-99</v>
      </c>
      <c r="BB1904" s="89">
        <v>-99</v>
      </c>
      <c r="BC1904" s="89">
        <v>-99</v>
      </c>
      <c r="BD1904" s="89">
        <v>-99</v>
      </c>
      <c r="BE1904" s="89">
        <v>-99</v>
      </c>
      <c r="BF1904" s="89">
        <v>-99</v>
      </c>
      <c r="BG1904" s="89">
        <v>-99</v>
      </c>
      <c r="BH1904" s="89">
        <v>-99</v>
      </c>
      <c r="BI1904" s="89">
        <v>-99</v>
      </c>
      <c r="BJ1904" s="89">
        <v>-99</v>
      </c>
      <c r="BK1904" s="89">
        <v>-99</v>
      </c>
      <c r="BL1904" s="89">
        <v>-99</v>
      </c>
      <c r="BM1904" s="89">
        <v>-99</v>
      </c>
      <c r="BN1904" s="89">
        <v>-99</v>
      </c>
      <c r="BO1904" s="89">
        <v>-99</v>
      </c>
      <c r="BP1904" s="89">
        <v>-99</v>
      </c>
      <c r="BQ1904" s="89">
        <v>-99</v>
      </c>
      <c r="BR1904" s="89">
        <v>-99</v>
      </c>
      <c r="BS1904" s="89">
        <v>-99</v>
      </c>
      <c r="BT1904" s="89">
        <v>-99</v>
      </c>
      <c r="BU1904" s="89">
        <v>-99</v>
      </c>
      <c r="BV1904" s="89">
        <v>-99</v>
      </c>
      <c r="BW1904" s="89">
        <v>-99</v>
      </c>
      <c r="BX1904" s="89">
        <v>-99</v>
      </c>
      <c r="BY1904" s="89">
        <v>-99</v>
      </c>
      <c r="BZ1904" s="89">
        <v>-99</v>
      </c>
      <c r="CA1904" s="89">
        <v>-99</v>
      </c>
      <c r="CB1904" s="89">
        <v>-99</v>
      </c>
      <c r="CC1904" s="89">
        <v>-99</v>
      </c>
      <c r="CD1904" s="89">
        <v>-99</v>
      </c>
      <c r="CE1904" s="89">
        <v>-99</v>
      </c>
      <c r="CF1904" s="89">
        <v>-99</v>
      </c>
      <c r="CG1904" s="89">
        <v>-99</v>
      </c>
      <c r="CH1904" s="89">
        <v>-99</v>
      </c>
      <c r="CI1904" s="89">
        <v>-99</v>
      </c>
      <c r="CJ1904" s="89">
        <v>-99</v>
      </c>
      <c r="CK1904" s="89">
        <v>-99</v>
      </c>
      <c r="CL1904" s="89">
        <v>-99</v>
      </c>
      <c r="CM1904" s="89">
        <v>-99</v>
      </c>
      <c r="CN1904" s="89">
        <v>-99</v>
      </c>
      <c r="CO1904" s="89">
        <v>-99</v>
      </c>
      <c r="CP1904" s="89">
        <v>-99</v>
      </c>
      <c r="CQ1904" s="89">
        <v>-99</v>
      </c>
      <c r="CR1904" s="89">
        <v>-99</v>
      </c>
      <c r="CS1904" s="89">
        <v>-99</v>
      </c>
      <c r="CT1904" s="89">
        <v>-99</v>
      </c>
      <c r="CU1904" s="86">
        <v>-99</v>
      </c>
      <c r="CV1904" s="86">
        <v>-0.36620000000000003</v>
      </c>
      <c r="CW1904" s="86">
        <v>29</v>
      </c>
      <c r="CX1904" s="86">
        <v>2</v>
      </c>
      <c r="CY1904" s="86">
        <v>-0.2137</v>
      </c>
      <c r="CZ1904" s="86">
        <v>41</v>
      </c>
      <c r="DA1904" s="86">
        <v>4</v>
      </c>
      <c r="DB1904" s="86">
        <v>-0.58609999999999995</v>
      </c>
      <c r="DC1904" s="86">
        <v>20</v>
      </c>
      <c r="DD1904" s="86">
        <v>-99</v>
      </c>
      <c r="DE1904" s="86">
        <v>-99</v>
      </c>
      <c r="DF1904" s="86">
        <v>-99</v>
      </c>
      <c r="DG1904" s="86">
        <v>-99</v>
      </c>
      <c r="DH1904" s="86">
        <v>-99</v>
      </c>
    </row>
    <row r="1905" spans="1:112" x14ac:dyDescent="0.2">
      <c r="A1905" s="85">
        <f>IF(ISERROR(SEARCH('School Lookup'!$F$3,Data!J1905)),A1904,A1904+1)</f>
        <v>0</v>
      </c>
      <c r="B1905" s="85">
        <f>IF(I1905='School Lookup'!$G$13,1,0)</f>
        <v>0</v>
      </c>
      <c r="C1905" s="85">
        <f t="shared" si="29"/>
        <v>1903</v>
      </c>
      <c r="D1905" s="86" t="s">
        <v>6478</v>
      </c>
      <c r="E1905" s="86" t="s">
        <v>6513</v>
      </c>
      <c r="F1905" s="86" t="s">
        <v>2745</v>
      </c>
      <c r="G1905" s="86" t="s">
        <v>3119</v>
      </c>
      <c r="H1905" s="86" t="s">
        <v>177</v>
      </c>
      <c r="I1905" s="86" t="s">
        <v>5233</v>
      </c>
      <c r="J1905" s="86" t="s">
        <v>487</v>
      </c>
      <c r="K1905" s="86" t="s">
        <v>107</v>
      </c>
      <c r="L1905" s="86">
        <v>1</v>
      </c>
      <c r="M1905" s="86">
        <v>1</v>
      </c>
      <c r="N1905" s="89">
        <v>3.3041666666666698E-2</v>
      </c>
      <c r="O1905" s="89">
        <v>0.165906684510539</v>
      </c>
      <c r="P1905" s="89">
        <v>48.861499999999999</v>
      </c>
      <c r="Q1905" s="89">
        <v>-0.10337154898211</v>
      </c>
      <c r="R1905" s="89">
        <v>42.460299999999997</v>
      </c>
      <c r="S1905" s="89">
        <v>3.1267567764214903E-2</v>
      </c>
      <c r="T1905" s="89">
        <v>3.5364159581217899E-2</v>
      </c>
      <c r="U1905" s="89">
        <v>0.401913875598086</v>
      </c>
      <c r="V1905" s="89">
        <v>1.42133464345565E-2</v>
      </c>
      <c r="W1905" s="89">
        <v>1</v>
      </c>
      <c r="X1905" s="89">
        <v>-2.52277777777778E-2</v>
      </c>
      <c r="Y1905" s="89">
        <v>2.9656470260798901E-2</v>
      </c>
      <c r="Z1905" s="89">
        <v>38.484400000000001</v>
      </c>
      <c r="AA1905" s="89">
        <v>-1.41455134876904</v>
      </c>
      <c r="AB1905" s="89">
        <v>37.698444444444398</v>
      </c>
      <c r="AC1905" s="89">
        <v>-0.692447439254123</v>
      </c>
      <c r="AD1905" s="89">
        <v>-0.80488243979727703</v>
      </c>
      <c r="AE1905" s="89">
        <v>0.401913875598086</v>
      </c>
      <c r="AF1905" s="89">
        <v>-0.323493420779767</v>
      </c>
      <c r="AG1905" s="89">
        <v>1</v>
      </c>
      <c r="AH1905" s="89">
        <v>-0.13970975609756101</v>
      </c>
      <c r="AI1905" s="89">
        <v>-0.24363294835834201</v>
      </c>
      <c r="AJ1905" s="89">
        <v>-99</v>
      </c>
      <c r="AK1905" s="89">
        <v>-99</v>
      </c>
      <c r="AL1905" s="89">
        <v>47.967514634146298</v>
      </c>
      <c r="AM1905" s="89">
        <v>-0.24363294835834201</v>
      </c>
      <c r="AN1905" s="89">
        <v>-0.29914858740231698</v>
      </c>
      <c r="AO1905" s="89">
        <v>0.196172248803828</v>
      </c>
      <c r="AP1905" s="89">
        <v>-5.8684651117200899E-2</v>
      </c>
      <c r="AQ1905" s="89">
        <v>-99</v>
      </c>
      <c r="AR1905" s="89">
        <v>-99</v>
      </c>
      <c r="AS1905" s="89">
        <v>-99</v>
      </c>
      <c r="AT1905" s="89">
        <v>-99</v>
      </c>
      <c r="AU1905" s="89">
        <v>-99</v>
      </c>
      <c r="AV1905" s="89">
        <v>-99</v>
      </c>
      <c r="AW1905" s="89">
        <v>-99</v>
      </c>
      <c r="AX1905" s="89">
        <v>-99</v>
      </c>
      <c r="AY1905" s="89">
        <v>-99</v>
      </c>
      <c r="AZ1905" s="89">
        <v>-99</v>
      </c>
      <c r="BA1905" s="89">
        <v>-99</v>
      </c>
      <c r="BB1905" s="89">
        <v>-99</v>
      </c>
      <c r="BC1905" s="89">
        <v>-99</v>
      </c>
      <c r="BD1905" s="89">
        <v>-99</v>
      </c>
      <c r="BE1905" s="89">
        <v>-99</v>
      </c>
      <c r="BF1905" s="89">
        <v>-99</v>
      </c>
      <c r="BG1905" s="89">
        <v>-99</v>
      </c>
      <c r="BH1905" s="89">
        <v>-99</v>
      </c>
      <c r="BI1905" s="89">
        <v>-99</v>
      </c>
      <c r="BJ1905" s="89">
        <v>-99</v>
      </c>
      <c r="BK1905" s="89">
        <v>-99</v>
      </c>
      <c r="BL1905" s="89">
        <v>-99</v>
      </c>
      <c r="BM1905" s="89">
        <v>-99</v>
      </c>
      <c r="BN1905" s="89">
        <v>-99</v>
      </c>
      <c r="BO1905" s="89">
        <v>-99</v>
      </c>
      <c r="BP1905" s="89">
        <v>-99</v>
      </c>
      <c r="BQ1905" s="89">
        <v>-99</v>
      </c>
      <c r="BR1905" s="89">
        <v>-99</v>
      </c>
      <c r="BS1905" s="89">
        <v>-99</v>
      </c>
      <c r="BT1905" s="89">
        <v>-99</v>
      </c>
      <c r="BU1905" s="89">
        <v>-99</v>
      </c>
      <c r="BV1905" s="89">
        <v>-99</v>
      </c>
      <c r="BW1905" s="89">
        <v>-99</v>
      </c>
      <c r="BX1905" s="89">
        <v>-99</v>
      </c>
      <c r="BY1905" s="89">
        <v>-99</v>
      </c>
      <c r="BZ1905" s="89">
        <v>-99</v>
      </c>
      <c r="CA1905" s="89">
        <v>-99</v>
      </c>
      <c r="CB1905" s="89">
        <v>-99</v>
      </c>
      <c r="CC1905" s="89">
        <v>-99</v>
      </c>
      <c r="CD1905" s="89">
        <v>-99</v>
      </c>
      <c r="CE1905" s="89">
        <v>-99</v>
      </c>
      <c r="CF1905" s="89">
        <v>-99</v>
      </c>
      <c r="CG1905" s="89">
        <v>-99</v>
      </c>
      <c r="CH1905" s="89">
        <v>-99</v>
      </c>
      <c r="CI1905" s="89">
        <v>-99</v>
      </c>
      <c r="CJ1905" s="89">
        <v>-99</v>
      </c>
      <c r="CK1905" s="89">
        <v>-99</v>
      </c>
      <c r="CL1905" s="89">
        <v>-99</v>
      </c>
      <c r="CM1905" s="89">
        <v>-99</v>
      </c>
      <c r="CN1905" s="89">
        <v>-99</v>
      </c>
      <c r="CO1905" s="89">
        <v>-99</v>
      </c>
      <c r="CP1905" s="89">
        <v>-99</v>
      </c>
      <c r="CQ1905" s="89">
        <v>-99</v>
      </c>
      <c r="CR1905" s="89">
        <v>-99</v>
      </c>
      <c r="CS1905" s="89">
        <v>-99</v>
      </c>
      <c r="CT1905" s="89">
        <v>-99</v>
      </c>
      <c r="CU1905" s="86">
        <v>-99</v>
      </c>
      <c r="CV1905" s="86">
        <v>-0.36799999999999999</v>
      </c>
      <c r="CW1905" s="86">
        <v>29</v>
      </c>
      <c r="CX1905" s="86">
        <v>2</v>
      </c>
      <c r="CY1905" s="86">
        <v>-0.20979999999999999</v>
      </c>
      <c r="CZ1905" s="86">
        <v>41</v>
      </c>
      <c r="DA1905" s="86">
        <v>2</v>
      </c>
      <c r="DB1905" s="86">
        <v>-0.61009999999999998</v>
      </c>
      <c r="DC1905" s="86">
        <v>19</v>
      </c>
      <c r="DD1905" s="86">
        <v>-99</v>
      </c>
      <c r="DE1905" s="86">
        <v>-99</v>
      </c>
      <c r="DF1905" s="86">
        <v>-99</v>
      </c>
      <c r="DG1905" s="86">
        <v>-99</v>
      </c>
      <c r="DH1905" s="86">
        <v>-99</v>
      </c>
    </row>
    <row r="1906" spans="1:112" x14ac:dyDescent="0.2">
      <c r="A1906" s="85">
        <f>IF(ISERROR(SEARCH('School Lookup'!$F$3,Data!J1906)),A1905,A1905+1)</f>
        <v>0</v>
      </c>
      <c r="B1906" s="85">
        <f>IF(I1906='School Lookup'!$G$13,1,0)</f>
        <v>0</v>
      </c>
      <c r="C1906" s="85">
        <f t="shared" si="29"/>
        <v>1904</v>
      </c>
      <c r="D1906" s="86" t="s">
        <v>6478</v>
      </c>
      <c r="E1906" s="86" t="s">
        <v>6736</v>
      </c>
      <c r="F1906" s="86" t="s">
        <v>2772</v>
      </c>
      <c r="G1906" s="86" t="s">
        <v>3023</v>
      </c>
      <c r="H1906" s="86" t="s">
        <v>2389</v>
      </c>
      <c r="I1906" s="86" t="s">
        <v>5440</v>
      </c>
      <c r="J1906" s="86" t="s">
        <v>2426</v>
      </c>
      <c r="K1906" s="86" t="s">
        <v>36</v>
      </c>
      <c r="L1906" s="86">
        <v>1</v>
      </c>
      <c r="M1906" s="86">
        <v>-99</v>
      </c>
      <c r="N1906" s="89">
        <v>-99</v>
      </c>
      <c r="O1906" s="89">
        <v>-99</v>
      </c>
      <c r="P1906" s="89">
        <v>-99</v>
      </c>
      <c r="Q1906" s="89">
        <v>-99</v>
      </c>
      <c r="R1906" s="89">
        <v>-99</v>
      </c>
      <c r="S1906" s="89">
        <v>-99</v>
      </c>
      <c r="T1906" s="89">
        <v>-99</v>
      </c>
      <c r="U1906" s="89">
        <v>-99</v>
      </c>
      <c r="V1906" s="89">
        <v>-99</v>
      </c>
      <c r="W1906" s="89">
        <v>-99</v>
      </c>
      <c r="X1906" s="89">
        <v>-99</v>
      </c>
      <c r="Y1906" s="89">
        <v>-99</v>
      </c>
      <c r="Z1906" s="89">
        <v>-99</v>
      </c>
      <c r="AA1906" s="89">
        <v>-99</v>
      </c>
      <c r="AB1906" s="89">
        <v>-99</v>
      </c>
      <c r="AC1906" s="89">
        <v>-99</v>
      </c>
      <c r="AD1906" s="89">
        <v>-99</v>
      </c>
      <c r="AE1906" s="89">
        <v>-99</v>
      </c>
      <c r="AF1906" s="89">
        <v>-99</v>
      </c>
      <c r="AG1906" s="89">
        <v>-99</v>
      </c>
      <c r="AH1906" s="89">
        <v>-99</v>
      </c>
      <c r="AI1906" s="89">
        <v>-99</v>
      </c>
      <c r="AJ1906" s="89">
        <v>-99</v>
      </c>
      <c r="AK1906" s="89">
        <v>-99</v>
      </c>
      <c r="AL1906" s="89">
        <v>-99</v>
      </c>
      <c r="AM1906" s="89">
        <v>-99</v>
      </c>
      <c r="AN1906" s="89">
        <v>-99</v>
      </c>
      <c r="AO1906" s="89">
        <v>-99</v>
      </c>
      <c r="AP1906" s="89">
        <v>-99</v>
      </c>
      <c r="AQ1906" s="89">
        <v>-99</v>
      </c>
      <c r="AR1906" s="89">
        <v>-99</v>
      </c>
      <c r="AS1906" s="89">
        <v>-99</v>
      </c>
      <c r="AT1906" s="89">
        <v>-99</v>
      </c>
      <c r="AU1906" s="89">
        <v>-99</v>
      </c>
      <c r="AV1906" s="89">
        <v>-99</v>
      </c>
      <c r="AW1906" s="89">
        <v>-99</v>
      </c>
      <c r="AX1906" s="89">
        <v>-99</v>
      </c>
      <c r="AY1906" s="89">
        <v>-99</v>
      </c>
      <c r="AZ1906" s="89">
        <v>-99</v>
      </c>
      <c r="BA1906" s="89">
        <v>1</v>
      </c>
      <c r="BB1906" s="89">
        <v>-0.27330666666666698</v>
      </c>
      <c r="BC1906" s="89">
        <v>-0.39053924582373201</v>
      </c>
      <c r="BD1906" s="89">
        <v>36.539700000000003</v>
      </c>
      <c r="BE1906" s="89">
        <v>-1.1753260085783199</v>
      </c>
      <c r="BF1906" s="89">
        <v>58.333353333333299</v>
      </c>
      <c r="BG1906" s="89">
        <v>-0.78293262720102597</v>
      </c>
      <c r="BH1906" s="89">
        <v>-0.82750265619234598</v>
      </c>
      <c r="BI1906" s="89">
        <v>0.24896265560166</v>
      </c>
      <c r="BJ1906" s="89">
        <v>-0.206017258803074</v>
      </c>
      <c r="BK1906" s="89">
        <v>1</v>
      </c>
      <c r="BL1906" s="89">
        <v>-0.16580666666666699</v>
      </c>
      <c r="BM1906" s="89">
        <v>-0.22170829313811499</v>
      </c>
      <c r="BN1906" s="89">
        <v>42.634900000000002</v>
      </c>
      <c r="BO1906" s="89">
        <v>-0.67598046537118905</v>
      </c>
      <c r="BP1906" s="89">
        <v>54.9999866666667</v>
      </c>
      <c r="BQ1906" s="89">
        <v>-0.44884437925465198</v>
      </c>
      <c r="BR1906" s="89">
        <v>-0.45895930896541198</v>
      </c>
      <c r="BS1906" s="89">
        <v>0.24896265560166</v>
      </c>
      <c r="BT1906" s="89">
        <v>-0.11426372837313201</v>
      </c>
      <c r="BU1906" s="89">
        <v>1</v>
      </c>
      <c r="BV1906" s="89">
        <v>-3.0825619834710799E-2</v>
      </c>
      <c r="BW1906" s="89">
        <v>8.6149007386066997E-2</v>
      </c>
      <c r="BX1906" s="89">
        <v>55.825400000000002</v>
      </c>
      <c r="BY1906" s="89">
        <v>0.69281856338369596</v>
      </c>
      <c r="BZ1906" s="89">
        <v>58.677666942148797</v>
      </c>
      <c r="CA1906" s="89">
        <v>0.38948378538488099</v>
      </c>
      <c r="CB1906" s="89">
        <v>0.42038115144496802</v>
      </c>
      <c r="CC1906" s="89">
        <v>0.25103734439834002</v>
      </c>
      <c r="CD1906" s="89">
        <v>0.105531367893861</v>
      </c>
      <c r="CE1906" s="89">
        <v>1</v>
      </c>
      <c r="CF1906" s="89">
        <v>-0.31509752066115698</v>
      </c>
      <c r="CG1906" s="89">
        <v>-0.56874873019943795</v>
      </c>
      <c r="CH1906" s="89">
        <v>42.416699999999999</v>
      </c>
      <c r="CI1906" s="89">
        <v>-0.78515309191525595</v>
      </c>
      <c r="CJ1906" s="89">
        <v>50.413204958677703</v>
      </c>
      <c r="CK1906" s="89">
        <v>-0.67695091105734695</v>
      </c>
      <c r="CL1906" s="89">
        <v>-0.72335663374165005</v>
      </c>
      <c r="CM1906" s="89">
        <v>0.25103734439834002</v>
      </c>
      <c r="CN1906" s="89">
        <v>-0.18158952838742701</v>
      </c>
      <c r="CO1906" s="89">
        <v>91.915000000000006</v>
      </c>
      <c r="CP1906" s="89">
        <v>0.34200000000000003</v>
      </c>
      <c r="CQ1906" s="89">
        <v>1.47</v>
      </c>
      <c r="CR1906" s="89">
        <v>2.9600000000000001E-2</v>
      </c>
      <c r="CS1906" s="89">
        <v>0.34200000000000003</v>
      </c>
      <c r="CT1906" s="89">
        <v>-0.11459999999999999</v>
      </c>
      <c r="CU1906" s="86" t="s">
        <v>6989</v>
      </c>
      <c r="CV1906" s="86">
        <v>-0.36820000000000003</v>
      </c>
      <c r="CW1906" s="86">
        <v>29</v>
      </c>
      <c r="CX1906" s="86">
        <v>2</v>
      </c>
      <c r="CY1906" s="86">
        <v>0.95030000000000003</v>
      </c>
      <c r="CZ1906" s="86">
        <v>86</v>
      </c>
      <c r="DA1906" s="86">
        <v>4</v>
      </c>
      <c r="DB1906" s="86">
        <v>-0.48409999999999997</v>
      </c>
      <c r="DC1906" s="86">
        <v>24</v>
      </c>
      <c r="DD1906" s="86">
        <v>-99</v>
      </c>
      <c r="DE1906" s="86">
        <v>-99</v>
      </c>
      <c r="DF1906" s="86">
        <v>-99</v>
      </c>
      <c r="DG1906" s="86">
        <v>-99</v>
      </c>
      <c r="DH1906" s="86">
        <v>-99</v>
      </c>
    </row>
    <row r="1907" spans="1:112" x14ac:dyDescent="0.2">
      <c r="A1907" s="85">
        <f>IF(ISERROR(SEARCH('School Lookup'!$F$3,Data!J1907)),A1906,A1906+1)</f>
        <v>0</v>
      </c>
      <c r="B1907" s="85">
        <f>IF(I1907='School Lookup'!$G$13,1,0)</f>
        <v>0</v>
      </c>
      <c r="C1907" s="85">
        <f t="shared" si="29"/>
        <v>1905</v>
      </c>
      <c r="D1907" s="86" t="s">
        <v>6478</v>
      </c>
      <c r="E1907" s="86" t="s">
        <v>6702</v>
      </c>
      <c r="F1907" s="86" t="s">
        <v>1150</v>
      </c>
      <c r="G1907" s="86" t="s">
        <v>3311</v>
      </c>
      <c r="H1907" s="86" t="s">
        <v>1300</v>
      </c>
      <c r="I1907" s="86" t="s">
        <v>5520</v>
      </c>
      <c r="J1907" s="86" t="s">
        <v>1666</v>
      </c>
      <c r="K1907" s="86" t="s">
        <v>26</v>
      </c>
      <c r="L1907" s="86">
        <v>1</v>
      </c>
      <c r="M1907" s="86">
        <v>1</v>
      </c>
      <c r="N1907" s="89">
        <v>-0.28611374407582901</v>
      </c>
      <c r="O1907" s="89">
        <v>-0.52522401276157904</v>
      </c>
      <c r="P1907" s="89">
        <v>49.507899999999999</v>
      </c>
      <c r="Q1907" s="89">
        <v>-3.4806988345277498E-2</v>
      </c>
      <c r="R1907" s="89">
        <v>53.791482464455001</v>
      </c>
      <c r="S1907" s="89">
        <v>-0.280015500553428</v>
      </c>
      <c r="T1907" s="89">
        <v>-0.31783843207609003</v>
      </c>
      <c r="U1907" s="89">
        <v>0.38190045248868798</v>
      </c>
      <c r="V1907" s="89">
        <v>-0.12138264102815401</v>
      </c>
      <c r="W1907" s="89">
        <v>1</v>
      </c>
      <c r="X1907" s="89">
        <v>-0.22831938534279</v>
      </c>
      <c r="Y1907" s="89">
        <v>-0.44845334182463298</v>
      </c>
      <c r="Z1907" s="89">
        <v>48.195300000000003</v>
      </c>
      <c r="AA1907" s="89">
        <v>-0.20357338059527699</v>
      </c>
      <c r="AB1907" s="89">
        <v>51.063839243498798</v>
      </c>
      <c r="AC1907" s="89">
        <v>-0.326013361209955</v>
      </c>
      <c r="AD1907" s="89">
        <v>-0.378224188736969</v>
      </c>
      <c r="AE1907" s="89">
        <v>0.38280542986425298</v>
      </c>
      <c r="AF1907" s="89">
        <v>-0.14478627315451401</v>
      </c>
      <c r="AG1907" s="89">
        <v>1</v>
      </c>
      <c r="AH1907" s="89">
        <v>-0.15698235294117599</v>
      </c>
      <c r="AI1907" s="89">
        <v>-0.280805243101445</v>
      </c>
      <c r="AJ1907" s="89">
        <v>-99</v>
      </c>
      <c r="AK1907" s="89">
        <v>-99</v>
      </c>
      <c r="AL1907" s="89">
        <v>44.852917647058803</v>
      </c>
      <c r="AM1907" s="89">
        <v>-0.280805243101445</v>
      </c>
      <c r="AN1907" s="89">
        <v>-0.33819969712258402</v>
      </c>
      <c r="AO1907" s="89">
        <v>0.123076923076923</v>
      </c>
      <c r="AP1907" s="89">
        <v>-4.1624578107394901E-2</v>
      </c>
      <c r="AQ1907" s="89">
        <v>1</v>
      </c>
      <c r="AR1907" s="89">
        <v>-0.24994677419354799</v>
      </c>
      <c r="AS1907" s="89">
        <v>-0.49182434023487998</v>
      </c>
      <c r="AT1907" s="89">
        <v>-99</v>
      </c>
      <c r="AU1907" s="89">
        <v>-99</v>
      </c>
      <c r="AV1907" s="89">
        <v>58.064527419354803</v>
      </c>
      <c r="AW1907" s="89">
        <v>-0.49182434023487998</v>
      </c>
      <c r="AX1907" s="89">
        <v>-0.55749609997594096</v>
      </c>
      <c r="AY1907" s="89">
        <v>0.112217194570136</v>
      </c>
      <c r="AZ1907" s="89">
        <v>-6.2560648323092105E-2</v>
      </c>
      <c r="BA1907" s="89">
        <v>-99</v>
      </c>
      <c r="BB1907" s="89">
        <v>-99</v>
      </c>
      <c r="BC1907" s="89">
        <v>-99</v>
      </c>
      <c r="BD1907" s="89">
        <v>-99</v>
      </c>
      <c r="BE1907" s="89">
        <v>-99</v>
      </c>
      <c r="BF1907" s="89">
        <v>-99</v>
      </c>
      <c r="BG1907" s="89">
        <v>-99</v>
      </c>
      <c r="BH1907" s="89">
        <v>-99</v>
      </c>
      <c r="BI1907" s="89">
        <v>-99</v>
      </c>
      <c r="BJ1907" s="89">
        <v>-99</v>
      </c>
      <c r="BK1907" s="89">
        <v>-99</v>
      </c>
      <c r="BL1907" s="89">
        <v>-99</v>
      </c>
      <c r="BM1907" s="89">
        <v>-99</v>
      </c>
      <c r="BN1907" s="89">
        <v>-99</v>
      </c>
      <c r="BO1907" s="89">
        <v>-99</v>
      </c>
      <c r="BP1907" s="89">
        <v>-99</v>
      </c>
      <c r="BQ1907" s="89">
        <v>-99</v>
      </c>
      <c r="BR1907" s="89">
        <v>-99</v>
      </c>
      <c r="BS1907" s="89">
        <v>-99</v>
      </c>
      <c r="BT1907" s="89">
        <v>-99</v>
      </c>
      <c r="BU1907" s="89">
        <v>-99</v>
      </c>
      <c r="BV1907" s="89">
        <v>-99</v>
      </c>
      <c r="BW1907" s="89">
        <v>-99</v>
      </c>
      <c r="BX1907" s="89">
        <v>-99</v>
      </c>
      <c r="BY1907" s="89">
        <v>-99</v>
      </c>
      <c r="BZ1907" s="89">
        <v>-99</v>
      </c>
      <c r="CA1907" s="89">
        <v>-99</v>
      </c>
      <c r="CB1907" s="89">
        <v>-99</v>
      </c>
      <c r="CC1907" s="89">
        <v>-99</v>
      </c>
      <c r="CD1907" s="89">
        <v>-99</v>
      </c>
      <c r="CE1907" s="89">
        <v>-99</v>
      </c>
      <c r="CF1907" s="89">
        <v>-99</v>
      </c>
      <c r="CG1907" s="89">
        <v>-99</v>
      </c>
      <c r="CH1907" s="89">
        <v>-99</v>
      </c>
      <c r="CI1907" s="89">
        <v>-99</v>
      </c>
      <c r="CJ1907" s="89">
        <v>-99</v>
      </c>
      <c r="CK1907" s="89">
        <v>-99</v>
      </c>
      <c r="CL1907" s="89">
        <v>-99</v>
      </c>
      <c r="CM1907" s="89">
        <v>-99</v>
      </c>
      <c r="CN1907" s="89">
        <v>-99</v>
      </c>
      <c r="CO1907" s="89">
        <v>-99</v>
      </c>
      <c r="CP1907" s="89">
        <v>-99</v>
      </c>
      <c r="CQ1907" s="89">
        <v>-99</v>
      </c>
      <c r="CR1907" s="89">
        <v>-99</v>
      </c>
      <c r="CS1907" s="89">
        <v>-99</v>
      </c>
      <c r="CT1907" s="89">
        <v>-99</v>
      </c>
      <c r="CU1907" s="86">
        <v>-99</v>
      </c>
      <c r="CV1907" s="86">
        <v>-0.37040000000000001</v>
      </c>
      <c r="CW1907" s="86">
        <v>29</v>
      </c>
      <c r="CX1907" s="86">
        <v>2</v>
      </c>
      <c r="CY1907" s="86">
        <v>-0.7611</v>
      </c>
      <c r="CZ1907" s="86">
        <v>18</v>
      </c>
      <c r="DA1907" s="86">
        <v>2</v>
      </c>
      <c r="DB1907" s="86">
        <v>-9.1200000000000003E-2</v>
      </c>
      <c r="DC1907" s="86">
        <v>42</v>
      </c>
      <c r="DD1907" s="86">
        <v>-99</v>
      </c>
      <c r="DE1907" s="86">
        <v>-99</v>
      </c>
      <c r="DF1907" s="86">
        <v>-99</v>
      </c>
      <c r="DG1907" s="86">
        <v>-99</v>
      </c>
      <c r="DH1907" s="86">
        <v>-99</v>
      </c>
    </row>
    <row r="1908" spans="1:112" x14ac:dyDescent="0.2">
      <c r="A1908" s="85">
        <f>IF(ISERROR(SEARCH('School Lookup'!$F$3,Data!J1908)),A1907,A1907+1)</f>
        <v>0</v>
      </c>
      <c r="B1908" s="85">
        <f>IF(I1908='School Lookup'!$G$13,1,0)</f>
        <v>0</v>
      </c>
      <c r="C1908" s="85">
        <f t="shared" si="29"/>
        <v>1906</v>
      </c>
      <c r="D1908" s="86" t="s">
        <v>6478</v>
      </c>
      <c r="E1908" s="86" t="s">
        <v>6481</v>
      </c>
      <c r="F1908" s="86" t="s">
        <v>38</v>
      </c>
      <c r="G1908" s="86" t="s">
        <v>2918</v>
      </c>
      <c r="H1908" s="86" t="s">
        <v>52</v>
      </c>
      <c r="I1908" s="86" t="s">
        <v>3885</v>
      </c>
      <c r="J1908" s="86" t="s">
        <v>53</v>
      </c>
      <c r="K1908" s="86" t="s">
        <v>31</v>
      </c>
      <c r="L1908" s="86">
        <v>1</v>
      </c>
      <c r="M1908" s="86">
        <v>1</v>
      </c>
      <c r="N1908" s="89">
        <v>0.231778431372549</v>
      </c>
      <c r="O1908" s="89">
        <v>0.59627093384360796</v>
      </c>
      <c r="P1908" s="89">
        <v>49.514000000000003</v>
      </c>
      <c r="Q1908" s="89">
        <v>-3.4159952732831803E-2</v>
      </c>
      <c r="R1908" s="89">
        <v>49.299691176470603</v>
      </c>
      <c r="S1908" s="89">
        <v>0.28105549055538798</v>
      </c>
      <c r="T1908" s="89">
        <v>0.31879024559149</v>
      </c>
      <c r="U1908" s="89">
        <v>0.37460650577124899</v>
      </c>
      <c r="V1908" s="89">
        <v>0.11942089997498601</v>
      </c>
      <c r="W1908" s="89">
        <v>1</v>
      </c>
      <c r="X1908" s="89">
        <v>9.0456066945606706E-3</v>
      </c>
      <c r="Y1908" s="89">
        <v>0.110341445903409</v>
      </c>
      <c r="Z1908" s="89">
        <v>35.603900000000003</v>
      </c>
      <c r="AA1908" s="89">
        <v>-1.77375822324253</v>
      </c>
      <c r="AB1908" s="89">
        <v>43.375185355648497</v>
      </c>
      <c r="AC1908" s="89">
        <v>-0.83170838866955898</v>
      </c>
      <c r="AD1908" s="89">
        <v>-0.96703120455115399</v>
      </c>
      <c r="AE1908" s="89">
        <v>0.37618048268625398</v>
      </c>
      <c r="AF1908" s="89">
        <v>-0.36377826530072299</v>
      </c>
      <c r="AG1908" s="89">
        <v>1</v>
      </c>
      <c r="AH1908" s="89">
        <v>-0.29706776859504103</v>
      </c>
      <c r="AI1908" s="89">
        <v>-0.582282572019724</v>
      </c>
      <c r="AJ1908" s="89">
        <v>39.448599999999999</v>
      </c>
      <c r="AK1908" s="89">
        <v>-0.89850643990317303</v>
      </c>
      <c r="AL1908" s="89">
        <v>56.198349586776899</v>
      </c>
      <c r="AM1908" s="89">
        <v>-0.74039450596144896</v>
      </c>
      <c r="AN1908" s="89">
        <v>-0.82101817400805799</v>
      </c>
      <c r="AO1908" s="89">
        <v>0.126967471143757</v>
      </c>
      <c r="AP1908" s="89">
        <v>-0.10424260131686799</v>
      </c>
      <c r="AQ1908" s="89">
        <v>1</v>
      </c>
      <c r="AR1908" s="89">
        <v>-1.7871244635193099E-3</v>
      </c>
      <c r="AS1908" s="89">
        <v>6.5992887085581597E-2</v>
      </c>
      <c r="AT1908" s="89">
        <v>45.616700000000002</v>
      </c>
      <c r="AU1908" s="89">
        <v>-0.333640540968623</v>
      </c>
      <c r="AV1908" s="89">
        <v>43.776857939914201</v>
      </c>
      <c r="AW1908" s="89">
        <v>-0.13382382694152101</v>
      </c>
      <c r="AX1908" s="89">
        <v>-0.180236955905996</v>
      </c>
      <c r="AY1908" s="89">
        <v>0.122245540398741</v>
      </c>
      <c r="AZ1908" s="89">
        <v>-2.2033164074552501E-2</v>
      </c>
      <c r="BA1908" s="89">
        <v>-99</v>
      </c>
      <c r="BB1908" s="89">
        <v>-99</v>
      </c>
      <c r="BC1908" s="89">
        <v>-99</v>
      </c>
      <c r="BD1908" s="89">
        <v>-99</v>
      </c>
      <c r="BE1908" s="89">
        <v>-99</v>
      </c>
      <c r="BF1908" s="89">
        <v>-99</v>
      </c>
      <c r="BG1908" s="89">
        <v>-99</v>
      </c>
      <c r="BH1908" s="89">
        <v>-99</v>
      </c>
      <c r="BI1908" s="89">
        <v>-99</v>
      </c>
      <c r="BJ1908" s="89">
        <v>-99</v>
      </c>
      <c r="BK1908" s="89">
        <v>-99</v>
      </c>
      <c r="BL1908" s="89">
        <v>-99</v>
      </c>
      <c r="BM1908" s="89">
        <v>-99</v>
      </c>
      <c r="BN1908" s="89">
        <v>-99</v>
      </c>
      <c r="BO1908" s="89">
        <v>-99</v>
      </c>
      <c r="BP1908" s="89">
        <v>-99</v>
      </c>
      <c r="BQ1908" s="89">
        <v>-99</v>
      </c>
      <c r="BR1908" s="89">
        <v>-99</v>
      </c>
      <c r="BS1908" s="89">
        <v>-99</v>
      </c>
      <c r="BT1908" s="89">
        <v>-99</v>
      </c>
      <c r="BU1908" s="89">
        <v>-99</v>
      </c>
      <c r="BV1908" s="89">
        <v>-99</v>
      </c>
      <c r="BW1908" s="89">
        <v>-99</v>
      </c>
      <c r="BX1908" s="89">
        <v>-99</v>
      </c>
      <c r="BY1908" s="89">
        <v>-99</v>
      </c>
      <c r="BZ1908" s="89">
        <v>-99</v>
      </c>
      <c r="CA1908" s="89">
        <v>-99</v>
      </c>
      <c r="CB1908" s="89">
        <v>-99</v>
      </c>
      <c r="CC1908" s="89">
        <v>-99</v>
      </c>
      <c r="CD1908" s="89">
        <v>-99</v>
      </c>
      <c r="CE1908" s="89">
        <v>-99</v>
      </c>
      <c r="CF1908" s="89">
        <v>-99</v>
      </c>
      <c r="CG1908" s="89">
        <v>-99</v>
      </c>
      <c r="CH1908" s="89">
        <v>-99</v>
      </c>
      <c r="CI1908" s="89">
        <v>-99</v>
      </c>
      <c r="CJ1908" s="89">
        <v>-99</v>
      </c>
      <c r="CK1908" s="89">
        <v>-99</v>
      </c>
      <c r="CL1908" s="89">
        <v>-99</v>
      </c>
      <c r="CM1908" s="89">
        <v>-99</v>
      </c>
      <c r="CN1908" s="89">
        <v>-99</v>
      </c>
      <c r="CO1908" s="89">
        <v>-99</v>
      </c>
      <c r="CP1908" s="89">
        <v>-99</v>
      </c>
      <c r="CQ1908" s="89">
        <v>-99</v>
      </c>
      <c r="CR1908" s="89">
        <v>-99</v>
      </c>
      <c r="CS1908" s="89">
        <v>-99</v>
      </c>
      <c r="CT1908" s="89">
        <v>-99</v>
      </c>
      <c r="CU1908" s="86">
        <v>-99</v>
      </c>
      <c r="CV1908" s="86">
        <v>-0.37059999999999998</v>
      </c>
      <c r="CW1908" s="86">
        <v>29</v>
      </c>
      <c r="CX1908" s="86">
        <v>2</v>
      </c>
      <c r="CY1908" s="86">
        <v>-0.122</v>
      </c>
      <c r="CZ1908" s="86">
        <v>46</v>
      </c>
      <c r="DA1908" s="86">
        <v>4</v>
      </c>
      <c r="DB1908" s="86">
        <v>-0.83489999999999998</v>
      </c>
      <c r="DC1908" s="86">
        <v>13</v>
      </c>
      <c r="DD1908" s="86">
        <v>-99</v>
      </c>
      <c r="DE1908" s="86">
        <v>-99</v>
      </c>
      <c r="DF1908" s="86">
        <v>-99</v>
      </c>
      <c r="DG1908" s="86">
        <v>-99</v>
      </c>
      <c r="DH1908" s="86">
        <v>-99</v>
      </c>
    </row>
    <row r="1909" spans="1:112" x14ac:dyDescent="0.2">
      <c r="A1909" s="85">
        <f>IF(ISERROR(SEARCH('School Lookup'!$F$3,Data!J1909)),A1908,A1908+1)</f>
        <v>0</v>
      </c>
      <c r="B1909" s="85">
        <f>IF(I1909='School Lookup'!$G$13,1,0)</f>
        <v>0</v>
      </c>
      <c r="C1909" s="85">
        <f t="shared" si="29"/>
        <v>1907</v>
      </c>
      <c r="D1909" s="86" t="s">
        <v>6478</v>
      </c>
      <c r="E1909" s="86" t="s">
        <v>6591</v>
      </c>
      <c r="F1909" s="86" t="s">
        <v>2761</v>
      </c>
      <c r="G1909" s="86" t="s">
        <v>2920</v>
      </c>
      <c r="H1909" s="86" t="s">
        <v>400</v>
      </c>
      <c r="I1909" s="86" t="s">
        <v>4930</v>
      </c>
      <c r="J1909" s="86" t="s">
        <v>2618</v>
      </c>
      <c r="K1909" s="86" t="s">
        <v>36</v>
      </c>
      <c r="L1909" s="86">
        <v>1</v>
      </c>
      <c r="M1909" s="86">
        <v>-99</v>
      </c>
      <c r="N1909" s="89">
        <v>-99</v>
      </c>
      <c r="O1909" s="89">
        <v>-99</v>
      </c>
      <c r="P1909" s="89">
        <v>-99</v>
      </c>
      <c r="Q1909" s="89">
        <v>-99</v>
      </c>
      <c r="R1909" s="89">
        <v>-99</v>
      </c>
      <c r="S1909" s="89">
        <v>-99</v>
      </c>
      <c r="T1909" s="89">
        <v>-99</v>
      </c>
      <c r="U1909" s="89">
        <v>-99</v>
      </c>
      <c r="V1909" s="89">
        <v>-99</v>
      </c>
      <c r="W1909" s="89">
        <v>-99</v>
      </c>
      <c r="X1909" s="89">
        <v>-99</v>
      </c>
      <c r="Y1909" s="89">
        <v>-99</v>
      </c>
      <c r="Z1909" s="89">
        <v>-99</v>
      </c>
      <c r="AA1909" s="89">
        <v>-99</v>
      </c>
      <c r="AB1909" s="89">
        <v>-99</v>
      </c>
      <c r="AC1909" s="89">
        <v>-99</v>
      </c>
      <c r="AD1909" s="89">
        <v>-99</v>
      </c>
      <c r="AE1909" s="89">
        <v>-99</v>
      </c>
      <c r="AF1909" s="89">
        <v>-99</v>
      </c>
      <c r="AG1909" s="89">
        <v>-99</v>
      </c>
      <c r="AH1909" s="89">
        <v>-99</v>
      </c>
      <c r="AI1909" s="89">
        <v>-99</v>
      </c>
      <c r="AJ1909" s="89">
        <v>-99</v>
      </c>
      <c r="AK1909" s="89">
        <v>-99</v>
      </c>
      <c r="AL1909" s="89">
        <v>-99</v>
      </c>
      <c r="AM1909" s="89">
        <v>-99</v>
      </c>
      <c r="AN1909" s="89">
        <v>-99</v>
      </c>
      <c r="AO1909" s="89">
        <v>-99</v>
      </c>
      <c r="AP1909" s="89">
        <v>-99</v>
      </c>
      <c r="AQ1909" s="89">
        <v>-99</v>
      </c>
      <c r="AR1909" s="89">
        <v>-99</v>
      </c>
      <c r="AS1909" s="89">
        <v>-99</v>
      </c>
      <c r="AT1909" s="89">
        <v>-99</v>
      </c>
      <c r="AU1909" s="89">
        <v>-99</v>
      </c>
      <c r="AV1909" s="89">
        <v>-99</v>
      </c>
      <c r="AW1909" s="89">
        <v>-99</v>
      </c>
      <c r="AX1909" s="89">
        <v>-99</v>
      </c>
      <c r="AY1909" s="89">
        <v>-99</v>
      </c>
      <c r="AZ1909" s="89">
        <v>-99</v>
      </c>
      <c r="BA1909" s="89">
        <v>1</v>
      </c>
      <c r="BB1909" s="89">
        <v>-3.9030088495575203E-2</v>
      </c>
      <c r="BC1909" s="89">
        <v>0.13665382143029001</v>
      </c>
      <c r="BD1909" s="89">
        <v>35.078899999999997</v>
      </c>
      <c r="BE1909" s="89">
        <v>-1.32139556590147</v>
      </c>
      <c r="BF1909" s="89">
        <v>66.371658407079707</v>
      </c>
      <c r="BG1909" s="89">
        <v>-0.59237087223559004</v>
      </c>
      <c r="BH1909" s="89">
        <v>-0.62360870726316298</v>
      </c>
      <c r="BI1909" s="89">
        <v>0.24889867841409699</v>
      </c>
      <c r="BJ1909" s="89">
        <v>-0.15521538308532501</v>
      </c>
      <c r="BK1909" s="89">
        <v>1</v>
      </c>
      <c r="BL1909" s="89">
        <v>5.01150442477876E-2</v>
      </c>
      <c r="BM1909" s="89">
        <v>0.30373074026686198</v>
      </c>
      <c r="BN1909" s="89">
        <v>45.263199999999998</v>
      </c>
      <c r="BO1909" s="89">
        <v>-0.38087448914095301</v>
      </c>
      <c r="BP1909" s="89">
        <v>66.371689380530995</v>
      </c>
      <c r="BQ1909" s="89">
        <v>-3.8571874437045302E-2</v>
      </c>
      <c r="BR1909" s="89">
        <v>-2.8586405035761799E-2</v>
      </c>
      <c r="BS1909" s="89">
        <v>0.24889867841409699</v>
      </c>
      <c r="BT1909" s="89">
        <v>-7.11511843401119E-3</v>
      </c>
      <c r="BU1909" s="89">
        <v>1</v>
      </c>
      <c r="BV1909" s="89">
        <v>-0.160621052631579</v>
      </c>
      <c r="BW1909" s="89">
        <v>-0.21282274944209201</v>
      </c>
      <c r="BX1909" s="89">
        <v>38.359000000000002</v>
      </c>
      <c r="BY1909" s="89">
        <v>-1.10922685796381</v>
      </c>
      <c r="BZ1909" s="89">
        <v>65.789436842105204</v>
      </c>
      <c r="CA1909" s="89">
        <v>-0.66102480370295202</v>
      </c>
      <c r="CB1909" s="89">
        <v>-0.68690801853097605</v>
      </c>
      <c r="CC1909" s="89">
        <v>0.25110132158590298</v>
      </c>
      <c r="CD1909" s="89">
        <v>-0.172483511261082</v>
      </c>
      <c r="CE1909" s="89">
        <v>1</v>
      </c>
      <c r="CF1909" s="89">
        <v>-0.102370175438596</v>
      </c>
      <c r="CG1909" s="89">
        <v>-5.8709238181810897E-2</v>
      </c>
      <c r="CH1909" s="89">
        <v>38.115400000000001</v>
      </c>
      <c r="CI1909" s="89">
        <v>-1.27604423713951</v>
      </c>
      <c r="CJ1909" s="89">
        <v>56.140332456140399</v>
      </c>
      <c r="CK1909" s="89">
        <v>-0.66737673766066197</v>
      </c>
      <c r="CL1909" s="89">
        <v>-0.71299677813858697</v>
      </c>
      <c r="CM1909" s="89">
        <v>0.25110132158590298</v>
      </c>
      <c r="CN1909" s="89">
        <v>-0.17903443327709001</v>
      </c>
      <c r="CO1909" s="89">
        <v>100</v>
      </c>
      <c r="CP1909" s="89">
        <v>0.95289999999999997</v>
      </c>
      <c r="CQ1909" s="89">
        <v>0</v>
      </c>
      <c r="CR1909" s="89">
        <v>-0.18260000000000001</v>
      </c>
      <c r="CS1909" s="89">
        <v>0.95289999999999997</v>
      </c>
      <c r="CT1909" s="89">
        <v>0.89070000000000005</v>
      </c>
      <c r="CU1909" s="86" t="s">
        <v>6988</v>
      </c>
      <c r="CV1909" s="86">
        <v>-0.37340000000000001</v>
      </c>
      <c r="CW1909" s="86">
        <v>29</v>
      </c>
      <c r="CX1909" s="86">
        <v>2</v>
      </c>
      <c r="CY1909" s="86">
        <v>-0.67600000000000005</v>
      </c>
      <c r="CZ1909" s="86">
        <v>21</v>
      </c>
      <c r="DA1909" s="86">
        <v>4</v>
      </c>
      <c r="DB1909" s="86">
        <v>-1.0226</v>
      </c>
      <c r="DC1909" s="86">
        <v>9</v>
      </c>
      <c r="DD1909" s="86">
        <v>-99</v>
      </c>
      <c r="DE1909" s="86">
        <v>-99</v>
      </c>
      <c r="DF1909" s="86">
        <v>-99</v>
      </c>
      <c r="DG1909" s="86">
        <v>-99</v>
      </c>
      <c r="DH1909" s="86">
        <v>-99</v>
      </c>
    </row>
    <row r="1910" spans="1:112" x14ac:dyDescent="0.2">
      <c r="A1910" s="85">
        <f>IF(ISERROR(SEARCH('School Lookup'!$F$3,Data!J1910)),A1909,A1909+1)</f>
        <v>0</v>
      </c>
      <c r="B1910" s="85">
        <f>IF(I1910='School Lookup'!$G$13,1,0)</f>
        <v>0</v>
      </c>
      <c r="C1910" s="85">
        <f t="shared" si="29"/>
        <v>1908</v>
      </c>
      <c r="D1910" s="86" t="s">
        <v>6478</v>
      </c>
      <c r="E1910" s="86" t="s">
        <v>6760</v>
      </c>
      <c r="F1910" s="86" t="s">
        <v>2767</v>
      </c>
      <c r="G1910" s="86" t="s">
        <v>3332</v>
      </c>
      <c r="H1910" s="86" t="s">
        <v>1963</v>
      </c>
      <c r="I1910" s="86" t="s">
        <v>5273</v>
      </c>
      <c r="J1910" s="86" t="s">
        <v>1963</v>
      </c>
      <c r="K1910" s="86" t="s">
        <v>72</v>
      </c>
      <c r="L1910" s="86">
        <v>1</v>
      </c>
      <c r="M1910" s="86">
        <v>1</v>
      </c>
      <c r="N1910" s="89">
        <v>-0.24224795321637399</v>
      </c>
      <c r="O1910" s="89">
        <v>-0.43023269003088299</v>
      </c>
      <c r="P1910" s="89">
        <v>45.3962</v>
      </c>
      <c r="Q1910" s="89">
        <v>-0.47094081255700698</v>
      </c>
      <c r="R1910" s="89">
        <v>48.245613937621798</v>
      </c>
      <c r="S1910" s="89">
        <v>-0.45058675129394499</v>
      </c>
      <c r="T1910" s="89">
        <v>-0.51137998301679899</v>
      </c>
      <c r="U1910" s="89">
        <v>0.37472607742878</v>
      </c>
      <c r="V1910" s="89">
        <v>-0.19162741511148099</v>
      </c>
      <c r="W1910" s="89">
        <v>1</v>
      </c>
      <c r="X1910" s="89">
        <v>-0.27442775073028203</v>
      </c>
      <c r="Y1910" s="89">
        <v>-0.55699973709566197</v>
      </c>
      <c r="Z1910" s="89">
        <v>48.085700000000003</v>
      </c>
      <c r="AA1910" s="89">
        <v>-0.21724082494254099</v>
      </c>
      <c r="AB1910" s="89">
        <v>48.198627263875402</v>
      </c>
      <c r="AC1910" s="89">
        <v>-0.38712028101910201</v>
      </c>
      <c r="AD1910" s="89">
        <v>-0.44937415293410499</v>
      </c>
      <c r="AE1910" s="89">
        <v>0.37509130752373998</v>
      </c>
      <c r="AF1910" s="89">
        <v>-0.16855633859142699</v>
      </c>
      <c r="AG1910" s="89">
        <v>1</v>
      </c>
      <c r="AH1910" s="89">
        <v>-0.33069135446685899</v>
      </c>
      <c r="AI1910" s="89">
        <v>-0.65464377257708095</v>
      </c>
      <c r="AJ1910" s="89">
        <v>53.219499999999996</v>
      </c>
      <c r="AK1910" s="89">
        <v>0.44954061084403202</v>
      </c>
      <c r="AL1910" s="89">
        <v>48.126808069164298</v>
      </c>
      <c r="AM1910" s="89">
        <v>-0.10255158086652399</v>
      </c>
      <c r="AN1910" s="89">
        <v>-0.15093648482743899</v>
      </c>
      <c r="AO1910" s="89">
        <v>0.126734842951059</v>
      </c>
      <c r="AP1910" s="89">
        <v>-1.9128911700190401E-2</v>
      </c>
      <c r="AQ1910" s="89">
        <v>1</v>
      </c>
      <c r="AR1910" s="89">
        <v>-0.34463668639053302</v>
      </c>
      <c r="AS1910" s="89">
        <v>-0.70466983842284803</v>
      </c>
      <c r="AT1910" s="89">
        <v>56.576900000000002</v>
      </c>
      <c r="AU1910" s="89">
        <v>0.85760907232854</v>
      </c>
      <c r="AV1910" s="89">
        <v>52.662742603550299</v>
      </c>
      <c r="AW1910" s="89">
        <v>7.6469616952845904E-2</v>
      </c>
      <c r="AX1910" s="89">
        <v>4.1369219787108398E-2</v>
      </c>
      <c r="AY1910" s="89">
        <v>0.12344777209642099</v>
      </c>
      <c r="AZ1910" s="89">
        <v>5.1069380160856997E-3</v>
      </c>
      <c r="BA1910" s="89">
        <v>-99</v>
      </c>
      <c r="BB1910" s="89">
        <v>-99</v>
      </c>
      <c r="BC1910" s="89">
        <v>-99</v>
      </c>
      <c r="BD1910" s="89">
        <v>-99</v>
      </c>
      <c r="BE1910" s="89">
        <v>-99</v>
      </c>
      <c r="BF1910" s="89">
        <v>-99</v>
      </c>
      <c r="BG1910" s="89">
        <v>-99</v>
      </c>
      <c r="BH1910" s="89">
        <v>-99</v>
      </c>
      <c r="BI1910" s="89">
        <v>-99</v>
      </c>
      <c r="BJ1910" s="89">
        <v>-99</v>
      </c>
      <c r="BK1910" s="89">
        <v>-99</v>
      </c>
      <c r="BL1910" s="89">
        <v>-99</v>
      </c>
      <c r="BM1910" s="89">
        <v>-99</v>
      </c>
      <c r="BN1910" s="89">
        <v>-99</v>
      </c>
      <c r="BO1910" s="89">
        <v>-99</v>
      </c>
      <c r="BP1910" s="89">
        <v>-99</v>
      </c>
      <c r="BQ1910" s="89">
        <v>-99</v>
      </c>
      <c r="BR1910" s="89">
        <v>-99</v>
      </c>
      <c r="BS1910" s="89">
        <v>-99</v>
      </c>
      <c r="BT1910" s="89">
        <v>-99</v>
      </c>
      <c r="BU1910" s="89">
        <v>-99</v>
      </c>
      <c r="BV1910" s="89">
        <v>-99</v>
      </c>
      <c r="BW1910" s="89">
        <v>-99</v>
      </c>
      <c r="BX1910" s="89">
        <v>-99</v>
      </c>
      <c r="BY1910" s="89">
        <v>-99</v>
      </c>
      <c r="BZ1910" s="89">
        <v>-99</v>
      </c>
      <c r="CA1910" s="89">
        <v>-99</v>
      </c>
      <c r="CB1910" s="89">
        <v>-99</v>
      </c>
      <c r="CC1910" s="89">
        <v>-99</v>
      </c>
      <c r="CD1910" s="89">
        <v>-99</v>
      </c>
      <c r="CE1910" s="89">
        <v>-99</v>
      </c>
      <c r="CF1910" s="89">
        <v>-99</v>
      </c>
      <c r="CG1910" s="89">
        <v>-99</v>
      </c>
      <c r="CH1910" s="89">
        <v>-99</v>
      </c>
      <c r="CI1910" s="89">
        <v>-99</v>
      </c>
      <c r="CJ1910" s="89">
        <v>-99</v>
      </c>
      <c r="CK1910" s="89">
        <v>-99</v>
      </c>
      <c r="CL1910" s="89">
        <v>-99</v>
      </c>
      <c r="CM1910" s="89">
        <v>-99</v>
      </c>
      <c r="CN1910" s="89">
        <v>-99</v>
      </c>
      <c r="CO1910" s="89">
        <v>-99</v>
      </c>
      <c r="CP1910" s="89">
        <v>-99</v>
      </c>
      <c r="CQ1910" s="89">
        <v>-99</v>
      </c>
      <c r="CR1910" s="89">
        <v>-99</v>
      </c>
      <c r="CS1910" s="89">
        <v>-99</v>
      </c>
      <c r="CT1910" s="89">
        <v>-99</v>
      </c>
      <c r="CU1910" s="86">
        <v>-99</v>
      </c>
      <c r="CV1910" s="86">
        <v>-0.37419999999999998</v>
      </c>
      <c r="CW1910" s="86">
        <v>29</v>
      </c>
      <c r="CX1910" s="86">
        <v>2</v>
      </c>
      <c r="CY1910" s="86">
        <v>-0.22689999999999999</v>
      </c>
      <c r="CZ1910" s="86">
        <v>40</v>
      </c>
      <c r="DA1910" s="86">
        <v>4</v>
      </c>
      <c r="DB1910" s="86">
        <v>-9.5100000000000004E-2</v>
      </c>
      <c r="DC1910" s="86">
        <v>42</v>
      </c>
      <c r="DD1910" s="86">
        <v>-99</v>
      </c>
      <c r="DE1910" s="86">
        <v>-99</v>
      </c>
      <c r="DF1910" s="86">
        <v>-99</v>
      </c>
      <c r="DG1910" s="86">
        <v>-99</v>
      </c>
      <c r="DH1910" s="86">
        <v>-99</v>
      </c>
    </row>
    <row r="1911" spans="1:112" x14ac:dyDescent="0.2">
      <c r="A1911" s="85">
        <f>IF(ISERROR(SEARCH('School Lookup'!$F$3,Data!J1911)),A1910,A1910+1)</f>
        <v>0</v>
      </c>
      <c r="B1911" s="85">
        <f>IF(I1911='School Lookup'!$G$13,1,0)</f>
        <v>0</v>
      </c>
      <c r="C1911" s="85">
        <f t="shared" si="29"/>
        <v>1909</v>
      </c>
      <c r="D1911" s="86" t="s">
        <v>6478</v>
      </c>
      <c r="E1911" s="86" t="s">
        <v>6499</v>
      </c>
      <c r="F1911" s="86" t="s">
        <v>2742</v>
      </c>
      <c r="G1911" s="86" t="s">
        <v>2913</v>
      </c>
      <c r="H1911" s="86" t="s">
        <v>924</v>
      </c>
      <c r="I1911" s="86" t="s">
        <v>5651</v>
      </c>
      <c r="J1911" s="86" t="s">
        <v>1298</v>
      </c>
      <c r="K1911" s="86" t="s">
        <v>26</v>
      </c>
      <c r="L1911" s="86">
        <v>1</v>
      </c>
      <c r="M1911" s="86">
        <v>1</v>
      </c>
      <c r="N1911" s="89">
        <v>-0.295042857142857</v>
      </c>
      <c r="O1911" s="89">
        <v>-0.54455999746470396</v>
      </c>
      <c r="P1911" s="89">
        <v>45.824199999999998</v>
      </c>
      <c r="Q1911" s="89">
        <v>-0.42554224827395698</v>
      </c>
      <c r="R1911" s="89">
        <v>45.454558441558397</v>
      </c>
      <c r="S1911" s="89">
        <v>-0.48505112286933</v>
      </c>
      <c r="T1911" s="89">
        <v>-0.55048556439665297</v>
      </c>
      <c r="U1911" s="89">
        <v>0.38213399503722101</v>
      </c>
      <c r="V1911" s="89">
        <v>-0.21035924793321201</v>
      </c>
      <c r="W1911" s="89">
        <v>1</v>
      </c>
      <c r="X1911" s="89">
        <v>-0.14619480519480499</v>
      </c>
      <c r="Y1911" s="89">
        <v>-0.25511907236409498</v>
      </c>
      <c r="Z1911" s="89">
        <v>49.879100000000001</v>
      </c>
      <c r="AA1911" s="89">
        <v>6.4014623967197501E-3</v>
      </c>
      <c r="AB1911" s="89">
        <v>49.025959090909097</v>
      </c>
      <c r="AC1911" s="89">
        <v>-0.124358804983688</v>
      </c>
      <c r="AD1911" s="89">
        <v>-0.14342730320420199</v>
      </c>
      <c r="AE1911" s="89">
        <v>0.38213399503722101</v>
      </c>
      <c r="AF1911" s="89">
        <v>-5.4808448370836399E-2</v>
      </c>
      <c r="AG1911" s="89">
        <v>1</v>
      </c>
      <c r="AH1911" s="89">
        <v>-5.0036842105263102E-2</v>
      </c>
      <c r="AI1911" s="89">
        <v>-5.0648186450540297E-2</v>
      </c>
      <c r="AJ1911" s="89">
        <v>-99</v>
      </c>
      <c r="AK1911" s="89">
        <v>-99</v>
      </c>
      <c r="AL1911" s="89">
        <v>53.684199999999997</v>
      </c>
      <c r="AM1911" s="89">
        <v>-5.0648186450540297E-2</v>
      </c>
      <c r="AN1911" s="89">
        <v>-9.6409715248087197E-2</v>
      </c>
      <c r="AO1911" s="89">
        <v>0.11786600496277901</v>
      </c>
      <c r="AP1911" s="89">
        <v>-1.13634279758912E-2</v>
      </c>
      <c r="AQ1911" s="89">
        <v>1</v>
      </c>
      <c r="AR1911" s="89">
        <v>-0.36927473684210499</v>
      </c>
      <c r="AS1911" s="89">
        <v>-0.76005164204978504</v>
      </c>
      <c r="AT1911" s="89">
        <v>-99</v>
      </c>
      <c r="AU1911" s="89">
        <v>-99</v>
      </c>
      <c r="AV1911" s="89">
        <v>43.157897894736799</v>
      </c>
      <c r="AW1911" s="89">
        <v>-0.76005164204978504</v>
      </c>
      <c r="AX1911" s="89">
        <v>-0.84015268437017099</v>
      </c>
      <c r="AY1911" s="89">
        <v>0.11786600496277901</v>
      </c>
      <c r="AZ1911" s="89">
        <v>-9.9025440465466796E-2</v>
      </c>
      <c r="BA1911" s="89">
        <v>-99</v>
      </c>
      <c r="BB1911" s="89">
        <v>-99</v>
      </c>
      <c r="BC1911" s="89">
        <v>-99</v>
      </c>
      <c r="BD1911" s="89">
        <v>-99</v>
      </c>
      <c r="BE1911" s="89">
        <v>-99</v>
      </c>
      <c r="BF1911" s="89">
        <v>-99</v>
      </c>
      <c r="BG1911" s="89">
        <v>-99</v>
      </c>
      <c r="BH1911" s="89">
        <v>-99</v>
      </c>
      <c r="BI1911" s="89">
        <v>-99</v>
      </c>
      <c r="BJ1911" s="89">
        <v>-99</v>
      </c>
      <c r="BK1911" s="89">
        <v>-99</v>
      </c>
      <c r="BL1911" s="89">
        <v>-99</v>
      </c>
      <c r="BM1911" s="89">
        <v>-99</v>
      </c>
      <c r="BN1911" s="89">
        <v>-99</v>
      </c>
      <c r="BO1911" s="89">
        <v>-99</v>
      </c>
      <c r="BP1911" s="89">
        <v>-99</v>
      </c>
      <c r="BQ1911" s="89">
        <v>-99</v>
      </c>
      <c r="BR1911" s="89">
        <v>-99</v>
      </c>
      <c r="BS1911" s="89">
        <v>-99</v>
      </c>
      <c r="BT1911" s="89">
        <v>-99</v>
      </c>
      <c r="BU1911" s="89">
        <v>-99</v>
      </c>
      <c r="BV1911" s="89">
        <v>-99</v>
      </c>
      <c r="BW1911" s="89">
        <v>-99</v>
      </c>
      <c r="BX1911" s="89">
        <v>-99</v>
      </c>
      <c r="BY1911" s="89">
        <v>-99</v>
      </c>
      <c r="BZ1911" s="89">
        <v>-99</v>
      </c>
      <c r="CA1911" s="89">
        <v>-99</v>
      </c>
      <c r="CB1911" s="89">
        <v>-99</v>
      </c>
      <c r="CC1911" s="89">
        <v>-99</v>
      </c>
      <c r="CD1911" s="89">
        <v>-99</v>
      </c>
      <c r="CE1911" s="89">
        <v>-99</v>
      </c>
      <c r="CF1911" s="89">
        <v>-99</v>
      </c>
      <c r="CG1911" s="89">
        <v>-99</v>
      </c>
      <c r="CH1911" s="89">
        <v>-99</v>
      </c>
      <c r="CI1911" s="89">
        <v>-99</v>
      </c>
      <c r="CJ1911" s="89">
        <v>-99</v>
      </c>
      <c r="CK1911" s="89">
        <v>-99</v>
      </c>
      <c r="CL1911" s="89">
        <v>-99</v>
      </c>
      <c r="CM1911" s="89">
        <v>-99</v>
      </c>
      <c r="CN1911" s="89">
        <v>-99</v>
      </c>
      <c r="CO1911" s="89">
        <v>-99</v>
      </c>
      <c r="CP1911" s="89">
        <v>-99</v>
      </c>
      <c r="CQ1911" s="89">
        <v>-99</v>
      </c>
      <c r="CR1911" s="89">
        <v>-99</v>
      </c>
      <c r="CS1911" s="89">
        <v>-99</v>
      </c>
      <c r="CT1911" s="89">
        <v>-99</v>
      </c>
      <c r="CU1911" s="86">
        <v>-99</v>
      </c>
      <c r="CV1911" s="86">
        <v>-0.37559999999999999</v>
      </c>
      <c r="CW1911" s="86">
        <v>29</v>
      </c>
      <c r="CX1911" s="86">
        <v>2</v>
      </c>
      <c r="CY1911" s="86">
        <v>0.25259999999999999</v>
      </c>
      <c r="CZ1911" s="86">
        <v>64</v>
      </c>
      <c r="DA1911" s="86">
        <v>2</v>
      </c>
      <c r="DB1911" s="86">
        <v>-0.16020000000000001</v>
      </c>
      <c r="DC1911" s="86">
        <v>39</v>
      </c>
      <c r="DD1911" s="86">
        <v>-99</v>
      </c>
      <c r="DE1911" s="86">
        <v>-99</v>
      </c>
      <c r="DF1911" s="86">
        <v>-99</v>
      </c>
      <c r="DG1911" s="86">
        <v>-99</v>
      </c>
      <c r="DH1911" s="86">
        <v>-99</v>
      </c>
    </row>
    <row r="1912" spans="1:112" x14ac:dyDescent="0.2">
      <c r="A1912" s="85">
        <f>IF(ISERROR(SEARCH('School Lookup'!$F$3,Data!J1912)),A1911,A1911+1)</f>
        <v>0</v>
      </c>
      <c r="B1912" s="85">
        <f>IF(I1912='School Lookup'!$G$13,1,0)</f>
        <v>0</v>
      </c>
      <c r="C1912" s="85">
        <f t="shared" si="29"/>
        <v>1910</v>
      </c>
      <c r="D1912" s="86" t="s">
        <v>6478</v>
      </c>
      <c r="E1912" s="86" t="s">
        <v>6736</v>
      </c>
      <c r="F1912" s="86" t="s">
        <v>2772</v>
      </c>
      <c r="G1912" s="86" t="s">
        <v>3023</v>
      </c>
      <c r="H1912" s="86" t="s">
        <v>2389</v>
      </c>
      <c r="I1912" s="86" t="s">
        <v>3415</v>
      </c>
      <c r="J1912" s="86" t="s">
        <v>2390</v>
      </c>
      <c r="K1912" s="86" t="s">
        <v>6509</v>
      </c>
      <c r="L1912" s="86">
        <v>1</v>
      </c>
      <c r="M1912" s="86">
        <v>1</v>
      </c>
      <c r="N1912" s="89">
        <v>-7.4499999999999997E-2</v>
      </c>
      <c r="O1912" s="89">
        <v>-6.6974678510145602E-2</v>
      </c>
      <c r="P1912" s="89">
        <v>44.093299999999999</v>
      </c>
      <c r="Q1912" s="89">
        <v>-0.609141255090622</v>
      </c>
      <c r="R1912" s="89">
        <v>49.999995652173901</v>
      </c>
      <c r="S1912" s="89">
        <v>-0.33805796680038402</v>
      </c>
      <c r="T1912" s="89">
        <v>-0.38369729685599802</v>
      </c>
      <c r="U1912" s="89">
        <v>0.4</v>
      </c>
      <c r="V1912" s="89">
        <v>-0.153478918742399</v>
      </c>
      <c r="W1912" s="89">
        <v>1</v>
      </c>
      <c r="X1912" s="89">
        <v>3.7760869565217403E-2</v>
      </c>
      <c r="Y1912" s="89">
        <v>0.17794172293937</v>
      </c>
      <c r="Z1912" s="89">
        <v>40.7973</v>
      </c>
      <c r="AA1912" s="89">
        <v>-1.1261258740355899</v>
      </c>
      <c r="AB1912" s="89">
        <v>46.7391434782609</v>
      </c>
      <c r="AC1912" s="89">
        <v>-0.47409207554811</v>
      </c>
      <c r="AD1912" s="89">
        <v>-0.55063993570022196</v>
      </c>
      <c r="AE1912" s="89">
        <v>0.4</v>
      </c>
      <c r="AF1912" s="89">
        <v>-0.220255974280089</v>
      </c>
      <c r="AG1912" s="89">
        <v>1</v>
      </c>
      <c r="AH1912" s="89">
        <v>-1.37239130434783E-2</v>
      </c>
      <c r="AI1912" s="89">
        <v>2.7500740100071999E-2</v>
      </c>
      <c r="AJ1912" s="89">
        <v>-99</v>
      </c>
      <c r="AK1912" s="89">
        <v>-99</v>
      </c>
      <c r="AL1912" s="89">
        <v>44.2028956521739</v>
      </c>
      <c r="AM1912" s="89">
        <v>2.7500740100071999E-2</v>
      </c>
      <c r="AN1912" s="89">
        <v>-1.4310874529750099E-2</v>
      </c>
      <c r="AO1912" s="89">
        <v>0.2</v>
      </c>
      <c r="AP1912" s="89">
        <v>-2.8621749059500202E-3</v>
      </c>
      <c r="AQ1912" s="89">
        <v>-99</v>
      </c>
      <c r="AR1912" s="89">
        <v>-99</v>
      </c>
      <c r="AS1912" s="89">
        <v>-99</v>
      </c>
      <c r="AT1912" s="89">
        <v>-99</v>
      </c>
      <c r="AU1912" s="89">
        <v>-99</v>
      </c>
      <c r="AV1912" s="89">
        <v>-99</v>
      </c>
      <c r="AW1912" s="89">
        <v>-99</v>
      </c>
      <c r="AX1912" s="89">
        <v>-99</v>
      </c>
      <c r="AY1912" s="89">
        <v>-99</v>
      </c>
      <c r="AZ1912" s="89">
        <v>-99</v>
      </c>
      <c r="BA1912" s="89">
        <v>-99</v>
      </c>
      <c r="BB1912" s="89">
        <v>-99</v>
      </c>
      <c r="BC1912" s="89">
        <v>-99</v>
      </c>
      <c r="BD1912" s="89">
        <v>-99</v>
      </c>
      <c r="BE1912" s="89">
        <v>-99</v>
      </c>
      <c r="BF1912" s="89">
        <v>-99</v>
      </c>
      <c r="BG1912" s="89">
        <v>-99</v>
      </c>
      <c r="BH1912" s="89">
        <v>-99</v>
      </c>
      <c r="BI1912" s="89">
        <v>-99</v>
      </c>
      <c r="BJ1912" s="89">
        <v>-99</v>
      </c>
      <c r="BK1912" s="89">
        <v>-99</v>
      </c>
      <c r="BL1912" s="89">
        <v>-99</v>
      </c>
      <c r="BM1912" s="89">
        <v>-99</v>
      </c>
      <c r="BN1912" s="89">
        <v>-99</v>
      </c>
      <c r="BO1912" s="89">
        <v>-99</v>
      </c>
      <c r="BP1912" s="89">
        <v>-99</v>
      </c>
      <c r="BQ1912" s="89">
        <v>-99</v>
      </c>
      <c r="BR1912" s="89">
        <v>-99</v>
      </c>
      <c r="BS1912" s="89">
        <v>-99</v>
      </c>
      <c r="BT1912" s="89">
        <v>-99</v>
      </c>
      <c r="BU1912" s="89">
        <v>-99</v>
      </c>
      <c r="BV1912" s="89">
        <v>-99</v>
      </c>
      <c r="BW1912" s="89">
        <v>-99</v>
      </c>
      <c r="BX1912" s="89">
        <v>-99</v>
      </c>
      <c r="BY1912" s="89">
        <v>-99</v>
      </c>
      <c r="BZ1912" s="89">
        <v>-99</v>
      </c>
      <c r="CA1912" s="89">
        <v>-99</v>
      </c>
      <c r="CB1912" s="89">
        <v>-99</v>
      </c>
      <c r="CC1912" s="89">
        <v>-99</v>
      </c>
      <c r="CD1912" s="89">
        <v>-99</v>
      </c>
      <c r="CE1912" s="89">
        <v>-99</v>
      </c>
      <c r="CF1912" s="89">
        <v>-99</v>
      </c>
      <c r="CG1912" s="89">
        <v>-99</v>
      </c>
      <c r="CH1912" s="89">
        <v>-99</v>
      </c>
      <c r="CI1912" s="89">
        <v>-99</v>
      </c>
      <c r="CJ1912" s="89">
        <v>-99</v>
      </c>
      <c r="CK1912" s="89">
        <v>-99</v>
      </c>
      <c r="CL1912" s="89">
        <v>-99</v>
      </c>
      <c r="CM1912" s="89">
        <v>-99</v>
      </c>
      <c r="CN1912" s="89">
        <v>-99</v>
      </c>
      <c r="CO1912" s="89">
        <v>-99</v>
      </c>
      <c r="CP1912" s="89">
        <v>-99</v>
      </c>
      <c r="CQ1912" s="89">
        <v>-99</v>
      </c>
      <c r="CR1912" s="89">
        <v>-99</v>
      </c>
      <c r="CS1912" s="89">
        <v>-99</v>
      </c>
      <c r="CT1912" s="89">
        <v>-99</v>
      </c>
      <c r="CU1912" s="86">
        <v>-99</v>
      </c>
      <c r="CV1912" s="86">
        <v>-0.37659999999999999</v>
      </c>
      <c r="CW1912" s="86">
        <v>29</v>
      </c>
      <c r="CX1912" s="86">
        <v>2</v>
      </c>
      <c r="CY1912" s="86">
        <v>-5.0999999999999997E-2</v>
      </c>
      <c r="CZ1912" s="86">
        <v>49</v>
      </c>
      <c r="DA1912" s="86">
        <v>2</v>
      </c>
      <c r="DB1912" s="86">
        <v>-0.69410000000000005</v>
      </c>
      <c r="DC1912" s="86">
        <v>16</v>
      </c>
      <c r="DD1912" s="86">
        <v>-99</v>
      </c>
      <c r="DE1912" s="86">
        <v>-99</v>
      </c>
      <c r="DF1912" s="86">
        <v>-99</v>
      </c>
      <c r="DG1912" s="86">
        <v>-99</v>
      </c>
      <c r="DH1912" s="86">
        <v>-99</v>
      </c>
    </row>
    <row r="1913" spans="1:112" x14ac:dyDescent="0.2">
      <c r="A1913" s="85">
        <f>IF(ISERROR(SEARCH('School Lookup'!$F$3,Data!J1913)),A1912,A1912+1)</f>
        <v>0</v>
      </c>
      <c r="B1913" s="85">
        <f>IF(I1913='School Lookup'!$G$13,1,0)</f>
        <v>0</v>
      </c>
      <c r="C1913" s="85">
        <f t="shared" si="29"/>
        <v>1911</v>
      </c>
      <c r="D1913" s="86" t="s">
        <v>6478</v>
      </c>
      <c r="E1913" s="86" t="s">
        <v>6790</v>
      </c>
      <c r="F1913" s="86" t="s">
        <v>2774</v>
      </c>
      <c r="G1913" s="86" t="s">
        <v>2859</v>
      </c>
      <c r="H1913" s="86" t="s">
        <v>1548</v>
      </c>
      <c r="I1913" s="86" t="s">
        <v>5049</v>
      </c>
      <c r="J1913" s="86" t="s">
        <v>2419</v>
      </c>
      <c r="K1913" s="86" t="s">
        <v>26</v>
      </c>
      <c r="L1913" s="86">
        <v>1</v>
      </c>
      <c r="M1913" s="86">
        <v>1</v>
      </c>
      <c r="N1913" s="89">
        <v>0.254108623087622</v>
      </c>
      <c r="O1913" s="89">
        <v>0.64462693988578701</v>
      </c>
      <c r="P1913" s="89">
        <v>41.244500000000002</v>
      </c>
      <c r="Q1913" s="89">
        <v>-0.91131749324378797</v>
      </c>
      <c r="R1913" s="89">
        <v>47.0097235048679</v>
      </c>
      <c r="S1913" s="89">
        <v>-0.13334527667900101</v>
      </c>
      <c r="T1913" s="89">
        <v>-0.15141658500491401</v>
      </c>
      <c r="U1913" s="89">
        <v>0.37703198741478799</v>
      </c>
      <c r="V1913" s="89">
        <v>-5.7088895971962803E-2</v>
      </c>
      <c r="W1913" s="89">
        <v>1</v>
      </c>
      <c r="X1913" s="89">
        <v>0.16727291960507801</v>
      </c>
      <c r="Y1913" s="89">
        <v>0.48283360227286198</v>
      </c>
      <c r="Z1913" s="89">
        <v>37.264299999999999</v>
      </c>
      <c r="AA1913" s="89">
        <v>-1.56670142949985</v>
      </c>
      <c r="AB1913" s="89">
        <v>40.056391819463997</v>
      </c>
      <c r="AC1913" s="89">
        <v>-0.54193391361349597</v>
      </c>
      <c r="AD1913" s="89">
        <v>-0.62963171542821195</v>
      </c>
      <c r="AE1913" s="89">
        <v>0.371788148925013</v>
      </c>
      <c r="AF1913" s="89">
        <v>-0.23408960998353601</v>
      </c>
      <c r="AG1913" s="89">
        <v>1</v>
      </c>
      <c r="AH1913" s="89">
        <v>-0.105503765690377</v>
      </c>
      <c r="AI1913" s="89">
        <v>-0.17001835705468499</v>
      </c>
      <c r="AJ1913" s="89">
        <v>-99</v>
      </c>
      <c r="AK1913" s="89">
        <v>-99</v>
      </c>
      <c r="AL1913" s="89">
        <v>49.3723857740586</v>
      </c>
      <c r="AM1913" s="89">
        <v>-0.17001835705468499</v>
      </c>
      <c r="AN1913" s="89">
        <v>-0.221813262750476</v>
      </c>
      <c r="AO1913" s="89">
        <v>0.125327739905611</v>
      </c>
      <c r="AP1913" s="89">
        <v>-2.77993549016066E-2</v>
      </c>
      <c r="AQ1913" s="89">
        <v>1</v>
      </c>
      <c r="AR1913" s="89">
        <v>-0.20979999999999999</v>
      </c>
      <c r="AS1913" s="89">
        <v>-0.40158177948469898</v>
      </c>
      <c r="AT1913" s="89">
        <v>-99</v>
      </c>
      <c r="AU1913" s="89">
        <v>-99</v>
      </c>
      <c r="AV1913" s="89">
        <v>52.5</v>
      </c>
      <c r="AW1913" s="89">
        <v>-0.40158177948469898</v>
      </c>
      <c r="AX1913" s="89">
        <v>-0.46239894239338802</v>
      </c>
      <c r="AY1913" s="89">
        <v>0.12585212375458801</v>
      </c>
      <c r="AZ1913" s="89">
        <v>-5.8193888922083499E-2</v>
      </c>
      <c r="BA1913" s="89">
        <v>-99</v>
      </c>
      <c r="BB1913" s="89">
        <v>-99</v>
      </c>
      <c r="BC1913" s="89">
        <v>-99</v>
      </c>
      <c r="BD1913" s="89">
        <v>-99</v>
      </c>
      <c r="BE1913" s="89">
        <v>-99</v>
      </c>
      <c r="BF1913" s="89">
        <v>-99</v>
      </c>
      <c r="BG1913" s="89">
        <v>-99</v>
      </c>
      <c r="BH1913" s="89">
        <v>-99</v>
      </c>
      <c r="BI1913" s="89">
        <v>-99</v>
      </c>
      <c r="BJ1913" s="89">
        <v>-99</v>
      </c>
      <c r="BK1913" s="89">
        <v>-99</v>
      </c>
      <c r="BL1913" s="89">
        <v>-99</v>
      </c>
      <c r="BM1913" s="89">
        <v>-99</v>
      </c>
      <c r="BN1913" s="89">
        <v>-99</v>
      </c>
      <c r="BO1913" s="89">
        <v>-99</v>
      </c>
      <c r="BP1913" s="89">
        <v>-99</v>
      </c>
      <c r="BQ1913" s="89">
        <v>-99</v>
      </c>
      <c r="BR1913" s="89">
        <v>-99</v>
      </c>
      <c r="BS1913" s="89">
        <v>-99</v>
      </c>
      <c r="BT1913" s="89">
        <v>-99</v>
      </c>
      <c r="BU1913" s="89">
        <v>-99</v>
      </c>
      <c r="BV1913" s="89">
        <v>-99</v>
      </c>
      <c r="BW1913" s="89">
        <v>-99</v>
      </c>
      <c r="BX1913" s="89">
        <v>-99</v>
      </c>
      <c r="BY1913" s="89">
        <v>-99</v>
      </c>
      <c r="BZ1913" s="89">
        <v>-99</v>
      </c>
      <c r="CA1913" s="89">
        <v>-99</v>
      </c>
      <c r="CB1913" s="89">
        <v>-99</v>
      </c>
      <c r="CC1913" s="89">
        <v>-99</v>
      </c>
      <c r="CD1913" s="89">
        <v>-99</v>
      </c>
      <c r="CE1913" s="89">
        <v>-99</v>
      </c>
      <c r="CF1913" s="89">
        <v>-99</v>
      </c>
      <c r="CG1913" s="89">
        <v>-99</v>
      </c>
      <c r="CH1913" s="89">
        <v>-99</v>
      </c>
      <c r="CI1913" s="89">
        <v>-99</v>
      </c>
      <c r="CJ1913" s="89">
        <v>-99</v>
      </c>
      <c r="CK1913" s="89">
        <v>-99</v>
      </c>
      <c r="CL1913" s="89">
        <v>-99</v>
      </c>
      <c r="CM1913" s="89">
        <v>-99</v>
      </c>
      <c r="CN1913" s="89">
        <v>-99</v>
      </c>
      <c r="CO1913" s="89">
        <v>-99</v>
      </c>
      <c r="CP1913" s="89">
        <v>-99</v>
      </c>
      <c r="CQ1913" s="89">
        <v>-99</v>
      </c>
      <c r="CR1913" s="89">
        <v>-99</v>
      </c>
      <c r="CS1913" s="89">
        <v>-99</v>
      </c>
      <c r="CT1913" s="89">
        <v>-99</v>
      </c>
      <c r="CU1913" s="86">
        <v>-99</v>
      </c>
      <c r="CV1913" s="86">
        <v>-0.37719999999999998</v>
      </c>
      <c r="CW1913" s="86">
        <v>29</v>
      </c>
      <c r="CX1913" s="86">
        <v>2</v>
      </c>
      <c r="CY1913" s="86">
        <v>0.68430000000000002</v>
      </c>
      <c r="CZ1913" s="86">
        <v>79</v>
      </c>
      <c r="DA1913" s="86">
        <v>2</v>
      </c>
      <c r="DB1913" s="86">
        <v>-0.92610000000000003</v>
      </c>
      <c r="DC1913" s="86">
        <v>11</v>
      </c>
      <c r="DD1913" s="86">
        <v>-99</v>
      </c>
      <c r="DE1913" s="86">
        <v>-99</v>
      </c>
      <c r="DF1913" s="86">
        <v>-99</v>
      </c>
      <c r="DG1913" s="86">
        <v>-99</v>
      </c>
      <c r="DH1913" s="86">
        <v>-99</v>
      </c>
    </row>
    <row r="1914" spans="1:112" x14ac:dyDescent="0.2">
      <c r="A1914" s="85">
        <f>IF(ISERROR(SEARCH('School Lookup'!$F$3,Data!J1914)),A1913,A1913+1)</f>
        <v>0</v>
      </c>
      <c r="B1914" s="85">
        <f>IF(I1914='School Lookup'!$G$13,1,0)</f>
        <v>0</v>
      </c>
      <c r="C1914" s="85">
        <f t="shared" si="29"/>
        <v>1912</v>
      </c>
      <c r="D1914" s="86" t="s">
        <v>6478</v>
      </c>
      <c r="E1914" s="86" t="s">
        <v>6496</v>
      </c>
      <c r="F1914" s="86" t="s">
        <v>2743</v>
      </c>
      <c r="G1914" s="86" t="s">
        <v>3222</v>
      </c>
      <c r="H1914" s="86" t="s">
        <v>340</v>
      </c>
      <c r="I1914" s="86" t="s">
        <v>4747</v>
      </c>
      <c r="J1914" s="86" t="s">
        <v>341</v>
      </c>
      <c r="K1914" s="86" t="s">
        <v>114</v>
      </c>
      <c r="L1914" s="86">
        <v>1</v>
      </c>
      <c r="M1914" s="86">
        <v>1</v>
      </c>
      <c r="N1914" s="89">
        <v>0.13874972677595601</v>
      </c>
      <c r="O1914" s="89">
        <v>0.39481737451153598</v>
      </c>
      <c r="P1914" s="89">
        <v>49.358199999999997</v>
      </c>
      <c r="Q1914" s="89">
        <v>-5.0685878703158001E-2</v>
      </c>
      <c r="R1914" s="89">
        <v>51.366105464480903</v>
      </c>
      <c r="S1914" s="89">
        <v>0.17206574790418899</v>
      </c>
      <c r="T1914" s="89">
        <v>0.19512319303858899</v>
      </c>
      <c r="U1914" s="89">
        <v>0.49863760217983599</v>
      </c>
      <c r="V1914" s="89">
        <v>9.72957611064353E-2</v>
      </c>
      <c r="W1914" s="89">
        <v>1</v>
      </c>
      <c r="X1914" s="89">
        <v>0.107195652173913</v>
      </c>
      <c r="Y1914" s="89">
        <v>0.34140219904303798</v>
      </c>
      <c r="Z1914" s="89">
        <v>33.955199999999998</v>
      </c>
      <c r="AA1914" s="89">
        <v>-1.9793559923605399</v>
      </c>
      <c r="AB1914" s="89">
        <v>40.7608760869565</v>
      </c>
      <c r="AC1914" s="89">
        <v>-0.81897689665874895</v>
      </c>
      <c r="AD1914" s="89">
        <v>-0.95220726638548703</v>
      </c>
      <c r="AE1914" s="89">
        <v>0.50136239782016301</v>
      </c>
      <c r="AF1914" s="89">
        <v>-0.47740091829681103</v>
      </c>
      <c r="AG1914" s="89">
        <v>-99</v>
      </c>
      <c r="AH1914" s="89">
        <v>-99</v>
      </c>
      <c r="AI1914" s="89">
        <v>-99</v>
      </c>
      <c r="AJ1914" s="89">
        <v>-99</v>
      </c>
      <c r="AK1914" s="89">
        <v>-99</v>
      </c>
      <c r="AL1914" s="89">
        <v>-99</v>
      </c>
      <c r="AM1914" s="89">
        <v>-99</v>
      </c>
      <c r="AN1914" s="89">
        <v>-99</v>
      </c>
      <c r="AO1914" s="89">
        <v>-99</v>
      </c>
      <c r="AP1914" s="89">
        <v>-99</v>
      </c>
      <c r="AQ1914" s="89">
        <v>-99</v>
      </c>
      <c r="AR1914" s="89">
        <v>-99</v>
      </c>
      <c r="AS1914" s="89">
        <v>-99</v>
      </c>
      <c r="AT1914" s="89">
        <v>-99</v>
      </c>
      <c r="AU1914" s="89">
        <v>-99</v>
      </c>
      <c r="AV1914" s="89">
        <v>-99</v>
      </c>
      <c r="AW1914" s="89">
        <v>-99</v>
      </c>
      <c r="AX1914" s="89">
        <v>-99</v>
      </c>
      <c r="AY1914" s="89">
        <v>-99</v>
      </c>
      <c r="AZ1914" s="89">
        <v>-99</v>
      </c>
      <c r="BA1914" s="89">
        <v>-99</v>
      </c>
      <c r="BB1914" s="89">
        <v>-99</v>
      </c>
      <c r="BC1914" s="89">
        <v>-99</v>
      </c>
      <c r="BD1914" s="89">
        <v>-99</v>
      </c>
      <c r="BE1914" s="89">
        <v>-99</v>
      </c>
      <c r="BF1914" s="89">
        <v>-99</v>
      </c>
      <c r="BG1914" s="89">
        <v>-99</v>
      </c>
      <c r="BH1914" s="89">
        <v>-99</v>
      </c>
      <c r="BI1914" s="89">
        <v>-99</v>
      </c>
      <c r="BJ1914" s="89">
        <v>-99</v>
      </c>
      <c r="BK1914" s="89">
        <v>-99</v>
      </c>
      <c r="BL1914" s="89">
        <v>-99</v>
      </c>
      <c r="BM1914" s="89">
        <v>-99</v>
      </c>
      <c r="BN1914" s="89">
        <v>-99</v>
      </c>
      <c r="BO1914" s="89">
        <v>-99</v>
      </c>
      <c r="BP1914" s="89">
        <v>-99</v>
      </c>
      <c r="BQ1914" s="89">
        <v>-99</v>
      </c>
      <c r="BR1914" s="89">
        <v>-99</v>
      </c>
      <c r="BS1914" s="89">
        <v>-99</v>
      </c>
      <c r="BT1914" s="89">
        <v>-99</v>
      </c>
      <c r="BU1914" s="89">
        <v>-99</v>
      </c>
      <c r="BV1914" s="89">
        <v>-99</v>
      </c>
      <c r="BW1914" s="89">
        <v>-99</v>
      </c>
      <c r="BX1914" s="89">
        <v>-99</v>
      </c>
      <c r="BY1914" s="89">
        <v>-99</v>
      </c>
      <c r="BZ1914" s="89">
        <v>-99</v>
      </c>
      <c r="CA1914" s="89">
        <v>-99</v>
      </c>
      <c r="CB1914" s="89">
        <v>-99</v>
      </c>
      <c r="CC1914" s="89">
        <v>-99</v>
      </c>
      <c r="CD1914" s="89">
        <v>-99</v>
      </c>
      <c r="CE1914" s="89">
        <v>-99</v>
      </c>
      <c r="CF1914" s="89">
        <v>-99</v>
      </c>
      <c r="CG1914" s="89">
        <v>-99</v>
      </c>
      <c r="CH1914" s="89">
        <v>-99</v>
      </c>
      <c r="CI1914" s="89">
        <v>-99</v>
      </c>
      <c r="CJ1914" s="89">
        <v>-99</v>
      </c>
      <c r="CK1914" s="89">
        <v>-99</v>
      </c>
      <c r="CL1914" s="89">
        <v>-99</v>
      </c>
      <c r="CM1914" s="89">
        <v>-99</v>
      </c>
      <c r="CN1914" s="89">
        <v>-99</v>
      </c>
      <c r="CO1914" s="89">
        <v>-99</v>
      </c>
      <c r="CP1914" s="89">
        <v>-99</v>
      </c>
      <c r="CQ1914" s="89">
        <v>-99</v>
      </c>
      <c r="CR1914" s="89">
        <v>-99</v>
      </c>
      <c r="CS1914" s="89">
        <v>-99</v>
      </c>
      <c r="CT1914" s="89">
        <v>-99</v>
      </c>
      <c r="CU1914" s="86">
        <v>-99</v>
      </c>
      <c r="CV1914" s="86">
        <v>-0.38009999999999999</v>
      </c>
      <c r="CW1914" s="86">
        <v>29</v>
      </c>
      <c r="CX1914" s="86">
        <v>2</v>
      </c>
      <c r="CY1914" s="86">
        <v>-1.6511</v>
      </c>
      <c r="CZ1914" s="86">
        <v>2</v>
      </c>
      <c r="DA1914" s="86">
        <v>2</v>
      </c>
      <c r="DB1914" s="86">
        <v>-1.0176000000000001</v>
      </c>
      <c r="DC1914" s="86">
        <v>10</v>
      </c>
      <c r="DD1914" s="86">
        <v>-99</v>
      </c>
      <c r="DE1914" s="86">
        <v>-99</v>
      </c>
      <c r="DF1914" s="86">
        <v>-99</v>
      </c>
      <c r="DG1914" s="86">
        <v>-99</v>
      </c>
      <c r="DH1914" s="86">
        <v>-99</v>
      </c>
    </row>
    <row r="1915" spans="1:112" x14ac:dyDescent="0.2">
      <c r="A1915" s="85">
        <f>IF(ISERROR(SEARCH('School Lookup'!$F$3,Data!J1915)),A1914,A1914+1)</f>
        <v>0</v>
      </c>
      <c r="B1915" s="85">
        <f>IF(I1915='School Lookup'!$G$13,1,0)</f>
        <v>0</v>
      </c>
      <c r="C1915" s="85">
        <f t="shared" si="29"/>
        <v>1913</v>
      </c>
      <c r="D1915" s="86" t="s">
        <v>6478</v>
      </c>
      <c r="E1915" s="86" t="s">
        <v>6552</v>
      </c>
      <c r="F1915" s="86" t="s">
        <v>518</v>
      </c>
      <c r="G1915" s="86" t="s">
        <v>3077</v>
      </c>
      <c r="H1915" s="86" t="s">
        <v>390</v>
      </c>
      <c r="I1915" s="86" t="s">
        <v>4677</v>
      </c>
      <c r="J1915" s="86" t="s">
        <v>654</v>
      </c>
      <c r="K1915" s="86" t="s">
        <v>36</v>
      </c>
      <c r="L1915" s="86">
        <v>1</v>
      </c>
      <c r="M1915" s="86">
        <v>-99</v>
      </c>
      <c r="N1915" s="89">
        <v>-99</v>
      </c>
      <c r="O1915" s="89">
        <v>-99</v>
      </c>
      <c r="P1915" s="89">
        <v>-99</v>
      </c>
      <c r="Q1915" s="89">
        <v>-99</v>
      </c>
      <c r="R1915" s="89">
        <v>-99</v>
      </c>
      <c r="S1915" s="89">
        <v>-99</v>
      </c>
      <c r="T1915" s="89">
        <v>-99</v>
      </c>
      <c r="U1915" s="89">
        <v>-99</v>
      </c>
      <c r="V1915" s="89">
        <v>-99</v>
      </c>
      <c r="W1915" s="89">
        <v>-99</v>
      </c>
      <c r="X1915" s="89">
        <v>-99</v>
      </c>
      <c r="Y1915" s="89">
        <v>-99</v>
      </c>
      <c r="Z1915" s="89">
        <v>-99</v>
      </c>
      <c r="AA1915" s="89">
        <v>-99</v>
      </c>
      <c r="AB1915" s="89">
        <v>-99</v>
      </c>
      <c r="AC1915" s="89">
        <v>-99</v>
      </c>
      <c r="AD1915" s="89">
        <v>-99</v>
      </c>
      <c r="AE1915" s="89">
        <v>-99</v>
      </c>
      <c r="AF1915" s="89">
        <v>-99</v>
      </c>
      <c r="AG1915" s="89">
        <v>-99</v>
      </c>
      <c r="AH1915" s="89">
        <v>-99</v>
      </c>
      <c r="AI1915" s="89">
        <v>-99</v>
      </c>
      <c r="AJ1915" s="89">
        <v>-99</v>
      </c>
      <c r="AK1915" s="89">
        <v>-99</v>
      </c>
      <c r="AL1915" s="89">
        <v>-99</v>
      </c>
      <c r="AM1915" s="89">
        <v>-99</v>
      </c>
      <c r="AN1915" s="89">
        <v>-99</v>
      </c>
      <c r="AO1915" s="89">
        <v>-99</v>
      </c>
      <c r="AP1915" s="89">
        <v>-99</v>
      </c>
      <c r="AQ1915" s="89">
        <v>-99</v>
      </c>
      <c r="AR1915" s="89">
        <v>-99</v>
      </c>
      <c r="AS1915" s="89">
        <v>-99</v>
      </c>
      <c r="AT1915" s="89">
        <v>-99</v>
      </c>
      <c r="AU1915" s="89">
        <v>-99</v>
      </c>
      <c r="AV1915" s="89">
        <v>-99</v>
      </c>
      <c r="AW1915" s="89">
        <v>-99</v>
      </c>
      <c r="AX1915" s="89">
        <v>-99</v>
      </c>
      <c r="AY1915" s="89">
        <v>-99</v>
      </c>
      <c r="AZ1915" s="89">
        <v>-99</v>
      </c>
      <c r="BA1915" s="89">
        <v>1</v>
      </c>
      <c r="BB1915" s="89">
        <v>5.7639012345679003E-2</v>
      </c>
      <c r="BC1915" s="89">
        <v>0.354188498515982</v>
      </c>
      <c r="BD1915" s="89">
        <v>39.821199999999997</v>
      </c>
      <c r="BE1915" s="89">
        <v>-0.84719946671364499</v>
      </c>
      <c r="BF1915" s="89">
        <v>55.061720000000001</v>
      </c>
      <c r="BG1915" s="89">
        <v>-0.246505484098832</v>
      </c>
      <c r="BH1915" s="89">
        <v>-0.25354568072397599</v>
      </c>
      <c r="BI1915" s="89">
        <v>0.251709136109385</v>
      </c>
      <c r="BJ1915" s="89">
        <v>-6.3819764259297806E-2</v>
      </c>
      <c r="BK1915" s="89">
        <v>1</v>
      </c>
      <c r="BL1915" s="89">
        <v>1.9322277227722801E-2</v>
      </c>
      <c r="BM1915" s="89">
        <v>0.228797461578191</v>
      </c>
      <c r="BN1915" s="89">
        <v>41.178800000000003</v>
      </c>
      <c r="BO1915" s="89">
        <v>-0.83947162391049002</v>
      </c>
      <c r="BP1915" s="89">
        <v>56.930696534653499</v>
      </c>
      <c r="BQ1915" s="89">
        <v>-0.30533708116614999</v>
      </c>
      <c r="BR1915" s="89">
        <v>-0.30842118640488703</v>
      </c>
      <c r="BS1915" s="89">
        <v>0.25108763206960799</v>
      </c>
      <c r="BT1915" s="89">
        <v>-7.7440745374502407E-2</v>
      </c>
      <c r="BU1915" s="89">
        <v>1</v>
      </c>
      <c r="BV1915" s="89">
        <v>-5.62275E-2</v>
      </c>
      <c r="BW1915" s="89">
        <v>2.7638129336603399E-2</v>
      </c>
      <c r="BX1915" s="89">
        <v>40.721299999999999</v>
      </c>
      <c r="BY1915" s="89">
        <v>-0.86550337179326597</v>
      </c>
      <c r="BZ1915" s="89">
        <v>56.499989999999997</v>
      </c>
      <c r="CA1915" s="89">
        <v>-0.41893262122833103</v>
      </c>
      <c r="CB1915" s="89">
        <v>-0.431730617246945</v>
      </c>
      <c r="CC1915" s="89">
        <v>0.248601615910503</v>
      </c>
      <c r="CD1915" s="89">
        <v>-0.10732892908563001</v>
      </c>
      <c r="CE1915" s="89">
        <v>1</v>
      </c>
      <c r="CF1915" s="89">
        <v>-0.18969649999999999</v>
      </c>
      <c r="CG1915" s="89">
        <v>-0.26808464392697301</v>
      </c>
      <c r="CH1915" s="89">
        <v>37.448099999999997</v>
      </c>
      <c r="CI1915" s="89">
        <v>-1.35220066919683</v>
      </c>
      <c r="CJ1915" s="89">
        <v>55.749956249999997</v>
      </c>
      <c r="CK1915" s="89">
        <v>-0.81014265656190299</v>
      </c>
      <c r="CL1915" s="89">
        <v>-0.86747844914817895</v>
      </c>
      <c r="CM1915" s="89">
        <v>0.248601615910503</v>
      </c>
      <c r="CN1915" s="89">
        <v>-0.21565654422577499</v>
      </c>
      <c r="CO1915" s="89">
        <v>95.864999999999995</v>
      </c>
      <c r="CP1915" s="89">
        <v>0.64039999999999997</v>
      </c>
      <c r="CQ1915" s="89">
        <v>-2.35</v>
      </c>
      <c r="CR1915" s="89">
        <v>-0.52170000000000005</v>
      </c>
      <c r="CS1915" s="89">
        <v>0.64039999999999997</v>
      </c>
      <c r="CT1915" s="89">
        <v>0.37640000000000001</v>
      </c>
      <c r="CU1915" s="86" t="s">
        <v>6986</v>
      </c>
      <c r="CV1915" s="86">
        <v>-0.38019999999999998</v>
      </c>
      <c r="CW1915" s="86">
        <v>29</v>
      </c>
      <c r="CX1915" s="86">
        <v>2</v>
      </c>
      <c r="CY1915" s="86">
        <v>-0.15290000000000001</v>
      </c>
      <c r="CZ1915" s="86">
        <v>44</v>
      </c>
      <c r="DA1915" s="86">
        <v>4</v>
      </c>
      <c r="DB1915" s="86">
        <v>-0.97540000000000004</v>
      </c>
      <c r="DC1915" s="86">
        <v>10</v>
      </c>
      <c r="DD1915" s="86">
        <v>-99</v>
      </c>
      <c r="DE1915" s="86">
        <v>-99</v>
      </c>
      <c r="DF1915" s="86">
        <v>-99</v>
      </c>
      <c r="DG1915" s="86">
        <v>-99</v>
      </c>
      <c r="DH1915" s="86">
        <v>-99</v>
      </c>
    </row>
    <row r="1916" spans="1:112" x14ac:dyDescent="0.2">
      <c r="A1916" s="85">
        <f>IF(ISERROR(SEARCH('School Lookup'!$F$3,Data!J1916)),A1915,A1915+1)</f>
        <v>0</v>
      </c>
      <c r="B1916" s="85">
        <f>IF(I1916='School Lookup'!$G$13,1,0)</f>
        <v>0</v>
      </c>
      <c r="C1916" s="85">
        <f t="shared" si="29"/>
        <v>1914</v>
      </c>
      <c r="D1916" s="86" t="s">
        <v>6478</v>
      </c>
      <c r="E1916" s="86" t="s">
        <v>6598</v>
      </c>
      <c r="F1916" s="86" t="s">
        <v>2755</v>
      </c>
      <c r="G1916" s="86" t="s">
        <v>3079</v>
      </c>
      <c r="H1916" s="86" t="s">
        <v>938</v>
      </c>
      <c r="I1916" s="86" t="s">
        <v>5057</v>
      </c>
      <c r="J1916" s="86" t="s">
        <v>939</v>
      </c>
      <c r="K1916" s="86" t="s">
        <v>94</v>
      </c>
      <c r="L1916" s="86">
        <v>1</v>
      </c>
      <c r="M1916" s="86">
        <v>1</v>
      </c>
      <c r="N1916" s="89">
        <v>-0.187223373173971</v>
      </c>
      <c r="O1916" s="89">
        <v>-0.31107702137610699</v>
      </c>
      <c r="P1916" s="89">
        <v>46.726300000000002</v>
      </c>
      <c r="Q1916" s="89">
        <v>-0.32985522762035802</v>
      </c>
      <c r="R1916" s="89">
        <v>50.863222045152703</v>
      </c>
      <c r="S1916" s="89">
        <v>-0.32046612449823197</v>
      </c>
      <c r="T1916" s="89">
        <v>-0.36373641582662603</v>
      </c>
      <c r="U1916" s="89">
        <v>0.35857142857142899</v>
      </c>
      <c r="V1916" s="89">
        <v>-0.13042548624640399</v>
      </c>
      <c r="W1916" s="89">
        <v>1</v>
      </c>
      <c r="X1916" s="89">
        <v>-0.198645960264901</v>
      </c>
      <c r="Y1916" s="89">
        <v>-0.37859739918860302</v>
      </c>
      <c r="Z1916" s="89">
        <v>45.177399999999999</v>
      </c>
      <c r="AA1916" s="89">
        <v>-0.57991444168658901</v>
      </c>
      <c r="AB1916" s="89">
        <v>51.920492847682098</v>
      </c>
      <c r="AC1916" s="89">
        <v>-0.47925592043759602</v>
      </c>
      <c r="AD1916" s="89">
        <v>-0.55665246881683095</v>
      </c>
      <c r="AE1916" s="89">
        <v>0.35952380952381002</v>
      </c>
      <c r="AF1916" s="89">
        <v>-0.200129816169861</v>
      </c>
      <c r="AG1916" s="89">
        <v>1</v>
      </c>
      <c r="AH1916" s="89">
        <v>0.15538009708737899</v>
      </c>
      <c r="AI1916" s="89">
        <v>0.391428883837667</v>
      </c>
      <c r="AJ1916" s="89">
        <v>53.848799999999997</v>
      </c>
      <c r="AK1916" s="89">
        <v>0.51114341160761501</v>
      </c>
      <c r="AL1916" s="89">
        <v>55.339767475728202</v>
      </c>
      <c r="AM1916" s="89">
        <v>0.45128614772264097</v>
      </c>
      <c r="AN1916" s="89">
        <v>0.43089409775644</v>
      </c>
      <c r="AO1916" s="89">
        <v>9.8095238095238096E-2</v>
      </c>
      <c r="AP1916" s="89">
        <v>4.2268659113250798E-2</v>
      </c>
      <c r="AQ1916" s="89">
        <v>1</v>
      </c>
      <c r="AR1916" s="89">
        <v>-0.25163238341968902</v>
      </c>
      <c r="AS1916" s="89">
        <v>-0.495613279596676</v>
      </c>
      <c r="AT1916" s="89">
        <v>45</v>
      </c>
      <c r="AU1916" s="89">
        <v>-0.40066884670395297</v>
      </c>
      <c r="AV1916" s="89">
        <v>44.300547409326398</v>
      </c>
      <c r="AW1916" s="89">
        <v>-0.44814106315031499</v>
      </c>
      <c r="AX1916" s="89">
        <v>-0.51146288183474498</v>
      </c>
      <c r="AY1916" s="89">
        <v>0.18380952380952401</v>
      </c>
      <c r="AZ1916" s="89">
        <v>-9.4011748756291202E-2</v>
      </c>
      <c r="BA1916" s="89">
        <v>-99</v>
      </c>
      <c r="BB1916" s="89">
        <v>-99</v>
      </c>
      <c r="BC1916" s="89">
        <v>-99</v>
      </c>
      <c r="BD1916" s="89">
        <v>-99</v>
      </c>
      <c r="BE1916" s="89">
        <v>-99</v>
      </c>
      <c r="BF1916" s="89">
        <v>-99</v>
      </c>
      <c r="BG1916" s="89">
        <v>-99</v>
      </c>
      <c r="BH1916" s="89">
        <v>-99</v>
      </c>
      <c r="BI1916" s="89">
        <v>-99</v>
      </c>
      <c r="BJ1916" s="89">
        <v>-99</v>
      </c>
      <c r="BK1916" s="89">
        <v>-99</v>
      </c>
      <c r="BL1916" s="89">
        <v>-99</v>
      </c>
      <c r="BM1916" s="89">
        <v>-99</v>
      </c>
      <c r="BN1916" s="89">
        <v>-99</v>
      </c>
      <c r="BO1916" s="89">
        <v>-99</v>
      </c>
      <c r="BP1916" s="89">
        <v>-99</v>
      </c>
      <c r="BQ1916" s="89">
        <v>-99</v>
      </c>
      <c r="BR1916" s="89">
        <v>-99</v>
      </c>
      <c r="BS1916" s="89">
        <v>-99</v>
      </c>
      <c r="BT1916" s="89">
        <v>-99</v>
      </c>
      <c r="BU1916" s="89">
        <v>-99</v>
      </c>
      <c r="BV1916" s="89">
        <v>-99</v>
      </c>
      <c r="BW1916" s="89">
        <v>-99</v>
      </c>
      <c r="BX1916" s="89">
        <v>-99</v>
      </c>
      <c r="BY1916" s="89">
        <v>-99</v>
      </c>
      <c r="BZ1916" s="89">
        <v>-99</v>
      </c>
      <c r="CA1916" s="89">
        <v>-99</v>
      </c>
      <c r="CB1916" s="89">
        <v>-99</v>
      </c>
      <c r="CC1916" s="89">
        <v>-99</v>
      </c>
      <c r="CD1916" s="89">
        <v>-99</v>
      </c>
      <c r="CE1916" s="89">
        <v>-99</v>
      </c>
      <c r="CF1916" s="89">
        <v>-99</v>
      </c>
      <c r="CG1916" s="89">
        <v>-99</v>
      </c>
      <c r="CH1916" s="89">
        <v>-99</v>
      </c>
      <c r="CI1916" s="89">
        <v>-99</v>
      </c>
      <c r="CJ1916" s="89">
        <v>-99</v>
      </c>
      <c r="CK1916" s="89">
        <v>-99</v>
      </c>
      <c r="CL1916" s="89">
        <v>-99</v>
      </c>
      <c r="CM1916" s="89">
        <v>-99</v>
      </c>
      <c r="CN1916" s="89">
        <v>-99</v>
      </c>
      <c r="CO1916" s="89">
        <v>-99</v>
      </c>
      <c r="CP1916" s="89">
        <v>-99</v>
      </c>
      <c r="CQ1916" s="89">
        <v>-99</v>
      </c>
      <c r="CR1916" s="89">
        <v>-99</v>
      </c>
      <c r="CS1916" s="89">
        <v>-99</v>
      </c>
      <c r="CT1916" s="89">
        <v>-99</v>
      </c>
      <c r="CU1916" s="86">
        <v>-99</v>
      </c>
      <c r="CV1916" s="86">
        <v>-0.38229999999999997</v>
      </c>
      <c r="CW1916" s="86">
        <v>29</v>
      </c>
      <c r="CX1916" s="86">
        <v>2</v>
      </c>
      <c r="CY1916" s="86">
        <v>-0.13519999999999999</v>
      </c>
      <c r="CZ1916" s="86">
        <v>45</v>
      </c>
      <c r="DA1916" s="86">
        <v>4</v>
      </c>
      <c r="DB1916" s="86">
        <v>-0.3503</v>
      </c>
      <c r="DC1916" s="86">
        <v>30</v>
      </c>
      <c r="DD1916" s="86">
        <v>-99</v>
      </c>
      <c r="DE1916" s="86">
        <v>-99</v>
      </c>
      <c r="DF1916" s="86">
        <v>-99</v>
      </c>
      <c r="DG1916" s="86">
        <v>-99</v>
      </c>
      <c r="DH1916" s="86">
        <v>-99</v>
      </c>
    </row>
    <row r="1917" spans="1:112" x14ac:dyDescent="0.2">
      <c r="A1917" s="85">
        <f>IF(ISERROR(SEARCH('School Lookup'!$F$3,Data!J1917)),A1916,A1916+1)</f>
        <v>0</v>
      </c>
      <c r="B1917" s="85">
        <f>IF(I1917='School Lookup'!$G$13,1,0)</f>
        <v>0</v>
      </c>
      <c r="C1917" s="85">
        <f t="shared" si="29"/>
        <v>1915</v>
      </c>
      <c r="D1917" s="86" t="s">
        <v>6478</v>
      </c>
      <c r="E1917" s="86" t="s">
        <v>6855</v>
      </c>
      <c r="F1917" s="86" t="s">
        <v>2065</v>
      </c>
      <c r="G1917" s="86" t="s">
        <v>3364</v>
      </c>
      <c r="H1917" s="86" t="s">
        <v>2081</v>
      </c>
      <c r="I1917" s="86" t="s">
        <v>5434</v>
      </c>
      <c r="J1917" s="86" t="s">
        <v>2082</v>
      </c>
      <c r="K1917" s="86" t="s">
        <v>114</v>
      </c>
      <c r="L1917" s="86">
        <v>1</v>
      </c>
      <c r="M1917" s="86">
        <v>1</v>
      </c>
      <c r="N1917" s="89">
        <v>-9.1732974910394297E-2</v>
      </c>
      <c r="O1917" s="89">
        <v>-0.104292667066834</v>
      </c>
      <c r="P1917" s="89">
        <v>49.216999999999999</v>
      </c>
      <c r="Q1917" s="89">
        <v>-6.56631620600895E-2</v>
      </c>
      <c r="R1917" s="89">
        <v>49.462366308243702</v>
      </c>
      <c r="S1917" s="89">
        <v>-8.4977914563461807E-2</v>
      </c>
      <c r="T1917" s="89">
        <v>-9.6535740559486605E-2</v>
      </c>
      <c r="U1917" s="89">
        <v>0.39630681818181801</v>
      </c>
      <c r="V1917" s="89">
        <v>-3.8257772181955599E-2</v>
      </c>
      <c r="W1917" s="89">
        <v>1</v>
      </c>
      <c r="X1917" s="89">
        <v>-0.23898273381294999</v>
      </c>
      <c r="Y1917" s="89">
        <v>-0.473556553101533</v>
      </c>
      <c r="Z1917" s="89">
        <v>49.122599999999998</v>
      </c>
      <c r="AA1917" s="89">
        <v>-8.7936326368838302E-2</v>
      </c>
      <c r="AB1917" s="89">
        <v>47.841725179856098</v>
      </c>
      <c r="AC1917" s="89">
        <v>-0.28074643973518498</v>
      </c>
      <c r="AD1917" s="89">
        <v>-0.32551755825545198</v>
      </c>
      <c r="AE1917" s="89">
        <v>0.39488636363636398</v>
      </c>
      <c r="AF1917" s="89">
        <v>-0.12854244487928401</v>
      </c>
      <c r="AG1917" s="89">
        <v>1</v>
      </c>
      <c r="AH1917" s="89">
        <v>-0.60679090909090905</v>
      </c>
      <c r="AI1917" s="89">
        <v>-1.24883665022293</v>
      </c>
      <c r="AJ1917" s="89">
        <v>-99</v>
      </c>
      <c r="AK1917" s="89">
        <v>-99</v>
      </c>
      <c r="AL1917" s="89">
        <v>54.545454545454497</v>
      </c>
      <c r="AM1917" s="89">
        <v>-1.24883665022293</v>
      </c>
      <c r="AN1917" s="89">
        <v>-1.355158724092</v>
      </c>
      <c r="AO1917" s="89">
        <v>9.375E-2</v>
      </c>
      <c r="AP1917" s="89">
        <v>-0.127046130383625</v>
      </c>
      <c r="AQ1917" s="89">
        <v>1</v>
      </c>
      <c r="AR1917" s="89">
        <v>-0.34421358024691401</v>
      </c>
      <c r="AS1917" s="89">
        <v>-0.703718773670168</v>
      </c>
      <c r="AT1917" s="89">
        <v>-99</v>
      </c>
      <c r="AU1917" s="89">
        <v>-99</v>
      </c>
      <c r="AV1917" s="89">
        <v>54.321003703703703</v>
      </c>
      <c r="AW1917" s="89">
        <v>-0.703718773670168</v>
      </c>
      <c r="AX1917" s="89">
        <v>-0.780789390411749</v>
      </c>
      <c r="AY1917" s="89">
        <v>0.115056818181818</v>
      </c>
      <c r="AZ1917" s="89">
        <v>-8.9835142930897297E-2</v>
      </c>
      <c r="BA1917" s="89">
        <v>-99</v>
      </c>
      <c r="BB1917" s="89">
        <v>-99</v>
      </c>
      <c r="BC1917" s="89">
        <v>-99</v>
      </c>
      <c r="BD1917" s="89">
        <v>-99</v>
      </c>
      <c r="BE1917" s="89">
        <v>-99</v>
      </c>
      <c r="BF1917" s="89">
        <v>-99</v>
      </c>
      <c r="BG1917" s="89">
        <v>-99</v>
      </c>
      <c r="BH1917" s="89">
        <v>-99</v>
      </c>
      <c r="BI1917" s="89">
        <v>-99</v>
      </c>
      <c r="BJ1917" s="89">
        <v>-99</v>
      </c>
      <c r="BK1917" s="89">
        <v>-99</v>
      </c>
      <c r="BL1917" s="89">
        <v>-99</v>
      </c>
      <c r="BM1917" s="89">
        <v>-99</v>
      </c>
      <c r="BN1917" s="89">
        <v>-99</v>
      </c>
      <c r="BO1917" s="89">
        <v>-99</v>
      </c>
      <c r="BP1917" s="89">
        <v>-99</v>
      </c>
      <c r="BQ1917" s="89">
        <v>-99</v>
      </c>
      <c r="BR1917" s="89">
        <v>-99</v>
      </c>
      <c r="BS1917" s="89">
        <v>-99</v>
      </c>
      <c r="BT1917" s="89">
        <v>-99</v>
      </c>
      <c r="BU1917" s="89">
        <v>-99</v>
      </c>
      <c r="BV1917" s="89">
        <v>-99</v>
      </c>
      <c r="BW1917" s="89">
        <v>-99</v>
      </c>
      <c r="BX1917" s="89">
        <v>-99</v>
      </c>
      <c r="BY1917" s="89">
        <v>-99</v>
      </c>
      <c r="BZ1917" s="89">
        <v>-99</v>
      </c>
      <c r="CA1917" s="89">
        <v>-99</v>
      </c>
      <c r="CB1917" s="89">
        <v>-99</v>
      </c>
      <c r="CC1917" s="89">
        <v>-99</v>
      </c>
      <c r="CD1917" s="89">
        <v>-99</v>
      </c>
      <c r="CE1917" s="89">
        <v>-99</v>
      </c>
      <c r="CF1917" s="89">
        <v>-99</v>
      </c>
      <c r="CG1917" s="89">
        <v>-99</v>
      </c>
      <c r="CH1917" s="89">
        <v>-99</v>
      </c>
      <c r="CI1917" s="89">
        <v>-99</v>
      </c>
      <c r="CJ1917" s="89">
        <v>-99</v>
      </c>
      <c r="CK1917" s="89">
        <v>-99</v>
      </c>
      <c r="CL1917" s="89">
        <v>-99</v>
      </c>
      <c r="CM1917" s="89">
        <v>-99</v>
      </c>
      <c r="CN1917" s="89">
        <v>-99</v>
      </c>
      <c r="CO1917" s="89">
        <v>-99</v>
      </c>
      <c r="CP1917" s="89">
        <v>-99</v>
      </c>
      <c r="CQ1917" s="89">
        <v>-99</v>
      </c>
      <c r="CR1917" s="89">
        <v>-99</v>
      </c>
      <c r="CS1917" s="89">
        <v>-99</v>
      </c>
      <c r="CT1917" s="89">
        <v>-99</v>
      </c>
      <c r="CU1917" s="86">
        <v>-99</v>
      </c>
      <c r="CV1917" s="86">
        <v>-0.38369999999999999</v>
      </c>
      <c r="CW1917" s="86">
        <v>29</v>
      </c>
      <c r="CX1917" s="86">
        <v>2</v>
      </c>
      <c r="CY1917" s="86">
        <v>-0.72150000000000003</v>
      </c>
      <c r="CZ1917" s="86">
        <v>19</v>
      </c>
      <c r="DA1917" s="86">
        <v>2</v>
      </c>
      <c r="DB1917" s="86">
        <v>-6.0699999999999997E-2</v>
      </c>
      <c r="DC1917" s="86">
        <v>44</v>
      </c>
      <c r="DD1917" s="86">
        <v>-99</v>
      </c>
      <c r="DE1917" s="86">
        <v>-99</v>
      </c>
      <c r="DF1917" s="86">
        <v>-99</v>
      </c>
      <c r="DG1917" s="86">
        <v>-99</v>
      </c>
      <c r="DH1917" s="86">
        <v>-99</v>
      </c>
    </row>
    <row r="1918" spans="1:112" x14ac:dyDescent="0.2">
      <c r="A1918" s="85">
        <f>IF(ISERROR(SEARCH('School Lookup'!$F$3,Data!J1918)),A1917,A1917+1)</f>
        <v>0</v>
      </c>
      <c r="B1918" s="85">
        <f>IF(I1918='School Lookup'!$G$13,1,0)</f>
        <v>0</v>
      </c>
      <c r="C1918" s="85">
        <f t="shared" si="29"/>
        <v>1916</v>
      </c>
      <c r="D1918" s="86" t="s">
        <v>6478</v>
      </c>
      <c r="E1918" s="86" t="s">
        <v>6598</v>
      </c>
      <c r="F1918" s="86" t="s">
        <v>2755</v>
      </c>
      <c r="G1918" s="86" t="s">
        <v>2982</v>
      </c>
      <c r="H1918" s="86" t="s">
        <v>669</v>
      </c>
      <c r="I1918" s="86" t="s">
        <v>4601</v>
      </c>
      <c r="J1918" s="86" t="s">
        <v>670</v>
      </c>
      <c r="K1918" s="86" t="s">
        <v>74</v>
      </c>
      <c r="L1918" s="86">
        <v>1</v>
      </c>
      <c r="M1918" s="86">
        <v>1</v>
      </c>
      <c r="N1918" s="89">
        <v>1.5120849420849399E-2</v>
      </c>
      <c r="O1918" s="89">
        <v>0.127099174119368</v>
      </c>
      <c r="P1918" s="89">
        <v>46.660699999999999</v>
      </c>
      <c r="Q1918" s="89">
        <v>-0.336813512239442</v>
      </c>
      <c r="R1918" s="89">
        <v>46.332038610038602</v>
      </c>
      <c r="S1918" s="89">
        <v>-0.104857169060037</v>
      </c>
      <c r="T1918" s="89">
        <v>-0.119092072474208</v>
      </c>
      <c r="U1918" s="89">
        <v>0.39928057553956797</v>
      </c>
      <c r="V1918" s="89">
        <v>-4.7551151239701599E-2</v>
      </c>
      <c r="W1918" s="89">
        <v>1</v>
      </c>
      <c r="X1918" s="89">
        <v>-0.161314910025707</v>
      </c>
      <c r="Y1918" s="89">
        <v>-0.29071419402415799</v>
      </c>
      <c r="Z1918" s="89">
        <v>45.506399999999999</v>
      </c>
      <c r="AA1918" s="89">
        <v>-0.53888716805292303</v>
      </c>
      <c r="AB1918" s="89">
        <v>50.128531105398501</v>
      </c>
      <c r="AC1918" s="89">
        <v>-0.41480068103854101</v>
      </c>
      <c r="AD1918" s="89">
        <v>-0.48160388201383297</v>
      </c>
      <c r="AE1918" s="89">
        <v>0.39979445015416198</v>
      </c>
      <c r="AF1918" s="89">
        <v>-0.19254255920183</v>
      </c>
      <c r="AG1918" s="89">
        <v>-99</v>
      </c>
      <c r="AH1918" s="89">
        <v>-99</v>
      </c>
      <c r="AI1918" s="89">
        <v>-99</v>
      </c>
      <c r="AJ1918" s="89">
        <v>-99</v>
      </c>
      <c r="AK1918" s="89">
        <v>-99</v>
      </c>
      <c r="AL1918" s="89">
        <v>-99</v>
      </c>
      <c r="AM1918" s="89">
        <v>-99</v>
      </c>
      <c r="AN1918" s="89">
        <v>-99</v>
      </c>
      <c r="AO1918" s="89">
        <v>-99</v>
      </c>
      <c r="AP1918" s="89">
        <v>-99</v>
      </c>
      <c r="AQ1918" s="89">
        <v>1</v>
      </c>
      <c r="AR1918" s="89">
        <v>-0.32019258312020499</v>
      </c>
      <c r="AS1918" s="89">
        <v>-0.64972399237002199</v>
      </c>
      <c r="AT1918" s="89">
        <v>-99</v>
      </c>
      <c r="AU1918" s="89">
        <v>-99</v>
      </c>
      <c r="AV1918" s="89">
        <v>44.757028644501297</v>
      </c>
      <c r="AW1918" s="89">
        <v>-0.64972399237002199</v>
      </c>
      <c r="AX1918" s="89">
        <v>-0.72388996088259505</v>
      </c>
      <c r="AY1918" s="89">
        <v>0.20092497430626899</v>
      </c>
      <c r="AZ1918" s="89">
        <v>-0.14544757179090201</v>
      </c>
      <c r="BA1918" s="89">
        <v>-99</v>
      </c>
      <c r="BB1918" s="89">
        <v>-99</v>
      </c>
      <c r="BC1918" s="89">
        <v>-99</v>
      </c>
      <c r="BD1918" s="89">
        <v>-99</v>
      </c>
      <c r="BE1918" s="89">
        <v>-99</v>
      </c>
      <c r="BF1918" s="89">
        <v>-99</v>
      </c>
      <c r="BG1918" s="89">
        <v>-99</v>
      </c>
      <c r="BH1918" s="89">
        <v>-99</v>
      </c>
      <c r="BI1918" s="89">
        <v>-99</v>
      </c>
      <c r="BJ1918" s="89">
        <v>-99</v>
      </c>
      <c r="BK1918" s="89">
        <v>-99</v>
      </c>
      <c r="BL1918" s="89">
        <v>-99</v>
      </c>
      <c r="BM1918" s="89">
        <v>-99</v>
      </c>
      <c r="BN1918" s="89">
        <v>-99</v>
      </c>
      <c r="BO1918" s="89">
        <v>-99</v>
      </c>
      <c r="BP1918" s="89">
        <v>-99</v>
      </c>
      <c r="BQ1918" s="89">
        <v>-99</v>
      </c>
      <c r="BR1918" s="89">
        <v>-99</v>
      </c>
      <c r="BS1918" s="89">
        <v>-99</v>
      </c>
      <c r="BT1918" s="89">
        <v>-99</v>
      </c>
      <c r="BU1918" s="89">
        <v>-99</v>
      </c>
      <c r="BV1918" s="89">
        <v>-99</v>
      </c>
      <c r="BW1918" s="89">
        <v>-99</v>
      </c>
      <c r="BX1918" s="89">
        <v>-99</v>
      </c>
      <c r="BY1918" s="89">
        <v>-99</v>
      </c>
      <c r="BZ1918" s="89">
        <v>-99</v>
      </c>
      <c r="CA1918" s="89">
        <v>-99</v>
      </c>
      <c r="CB1918" s="89">
        <v>-99</v>
      </c>
      <c r="CC1918" s="89">
        <v>-99</v>
      </c>
      <c r="CD1918" s="89">
        <v>-99</v>
      </c>
      <c r="CE1918" s="89">
        <v>-99</v>
      </c>
      <c r="CF1918" s="89">
        <v>-99</v>
      </c>
      <c r="CG1918" s="89">
        <v>-99</v>
      </c>
      <c r="CH1918" s="89">
        <v>-99</v>
      </c>
      <c r="CI1918" s="89">
        <v>-99</v>
      </c>
      <c r="CJ1918" s="89">
        <v>-99</v>
      </c>
      <c r="CK1918" s="89">
        <v>-99</v>
      </c>
      <c r="CL1918" s="89">
        <v>-99</v>
      </c>
      <c r="CM1918" s="89">
        <v>-99</v>
      </c>
      <c r="CN1918" s="89">
        <v>-99</v>
      </c>
      <c r="CO1918" s="89">
        <v>-99</v>
      </c>
      <c r="CP1918" s="89">
        <v>-99</v>
      </c>
      <c r="CQ1918" s="89">
        <v>-99</v>
      </c>
      <c r="CR1918" s="89">
        <v>-99</v>
      </c>
      <c r="CS1918" s="89">
        <v>-99</v>
      </c>
      <c r="CT1918" s="89">
        <v>-99</v>
      </c>
      <c r="CU1918" s="86">
        <v>-99</v>
      </c>
      <c r="CV1918" s="86">
        <v>-0.38550000000000001</v>
      </c>
      <c r="CW1918" s="86">
        <v>29</v>
      </c>
      <c r="CX1918" s="86">
        <v>2</v>
      </c>
      <c r="CY1918" s="86">
        <v>-1.5314000000000001</v>
      </c>
      <c r="CZ1918" s="86">
        <v>3</v>
      </c>
      <c r="DA1918" s="86">
        <v>2</v>
      </c>
      <c r="DB1918" s="86">
        <v>-0.34989999999999999</v>
      </c>
      <c r="DC1918" s="86">
        <v>30</v>
      </c>
      <c r="DD1918" s="86">
        <v>-99</v>
      </c>
      <c r="DE1918" s="86">
        <v>-99</v>
      </c>
      <c r="DF1918" s="86">
        <v>-99</v>
      </c>
      <c r="DG1918" s="86">
        <v>-99</v>
      </c>
      <c r="DH1918" s="86">
        <v>-99</v>
      </c>
    </row>
    <row r="1919" spans="1:112" x14ac:dyDescent="0.2">
      <c r="A1919" s="85">
        <f>IF(ISERROR(SEARCH('School Lookup'!$F$3,Data!J1919)),A1918,A1918+1)</f>
        <v>0</v>
      </c>
      <c r="B1919" s="85">
        <f>IF(I1919='School Lookup'!$G$13,1,0)</f>
        <v>0</v>
      </c>
      <c r="C1919" s="85">
        <f t="shared" si="29"/>
        <v>1917</v>
      </c>
      <c r="D1919" s="86" t="s">
        <v>6478</v>
      </c>
      <c r="E1919" s="86" t="s">
        <v>6790</v>
      </c>
      <c r="F1919" s="86" t="s">
        <v>2774</v>
      </c>
      <c r="G1919" s="86" t="s">
        <v>3274</v>
      </c>
      <c r="H1919" s="86" t="s">
        <v>2521</v>
      </c>
      <c r="I1919" s="86" t="s">
        <v>4947</v>
      </c>
      <c r="J1919" s="86" t="s">
        <v>2521</v>
      </c>
      <c r="K1919" s="86" t="s">
        <v>72</v>
      </c>
      <c r="L1919" s="86">
        <v>1</v>
      </c>
      <c r="M1919" s="86">
        <v>1</v>
      </c>
      <c r="N1919" s="89">
        <v>2.7285714285714299E-2</v>
      </c>
      <c r="O1919" s="89">
        <v>0.15344217584606801</v>
      </c>
      <c r="P1919" s="89">
        <v>45.775500000000001</v>
      </c>
      <c r="Q1919" s="89">
        <v>-0.43070792603233099</v>
      </c>
      <c r="R1919" s="89">
        <v>47.153591192266397</v>
      </c>
      <c r="S1919" s="89">
        <v>-0.13863287509313199</v>
      </c>
      <c r="T1919" s="89">
        <v>-0.157416247863571</v>
      </c>
      <c r="U1919" s="89">
        <v>0.37540322580645202</v>
      </c>
      <c r="V1919" s="89">
        <v>-5.9094567242332301E-2</v>
      </c>
      <c r="W1919" s="89">
        <v>1</v>
      </c>
      <c r="X1919" s="89">
        <v>-8.3727712137486601E-2</v>
      </c>
      <c r="Y1919" s="89">
        <v>-0.108061641083498</v>
      </c>
      <c r="Z1919" s="89">
        <v>40.615200000000002</v>
      </c>
      <c r="AA1919" s="89">
        <v>-1.1488342829373801</v>
      </c>
      <c r="AB1919" s="89">
        <v>47.0461745435016</v>
      </c>
      <c r="AC1919" s="89">
        <v>-0.62844796201044095</v>
      </c>
      <c r="AD1919" s="89">
        <v>-0.73036452057069201</v>
      </c>
      <c r="AE1919" s="89">
        <v>0.37540322580645202</v>
      </c>
      <c r="AF1919" s="89">
        <v>-0.27418119703681998</v>
      </c>
      <c r="AG1919" s="89">
        <v>1</v>
      </c>
      <c r="AH1919" s="89">
        <v>-0.11728885350318501</v>
      </c>
      <c r="AI1919" s="89">
        <v>-0.19538100296817301</v>
      </c>
      <c r="AJ1919" s="89">
        <v>56.456800000000001</v>
      </c>
      <c r="AK1919" s="89">
        <v>0.76644311666311005</v>
      </c>
      <c r="AL1919" s="89">
        <v>48.089181847133801</v>
      </c>
      <c r="AM1919" s="89">
        <v>0.28553105684746899</v>
      </c>
      <c r="AN1919" s="89">
        <v>0.25676117738675303</v>
      </c>
      <c r="AO1919" s="89">
        <v>0.12661290322580601</v>
      </c>
      <c r="AP1919" s="89">
        <v>3.2509278104613099E-2</v>
      </c>
      <c r="AQ1919" s="89">
        <v>1</v>
      </c>
      <c r="AR1919" s="89">
        <v>-0.25105592105263203</v>
      </c>
      <c r="AS1919" s="89">
        <v>-0.49431749827365901</v>
      </c>
      <c r="AT1919" s="89">
        <v>41.458300000000001</v>
      </c>
      <c r="AU1919" s="89">
        <v>-0.78561152616368601</v>
      </c>
      <c r="AV1919" s="89">
        <v>54.276296710526303</v>
      </c>
      <c r="AW1919" s="89">
        <v>-0.63996451221867301</v>
      </c>
      <c r="AX1919" s="89">
        <v>-0.71360546968286098</v>
      </c>
      <c r="AY1919" s="89">
        <v>0.12258064516129</v>
      </c>
      <c r="AZ1919" s="89">
        <v>-8.7474218864350695E-2</v>
      </c>
      <c r="BA1919" s="89">
        <v>-99</v>
      </c>
      <c r="BB1919" s="89">
        <v>-99</v>
      </c>
      <c r="BC1919" s="89">
        <v>-99</v>
      </c>
      <c r="BD1919" s="89">
        <v>-99</v>
      </c>
      <c r="BE1919" s="89">
        <v>-99</v>
      </c>
      <c r="BF1919" s="89">
        <v>-99</v>
      </c>
      <c r="BG1919" s="89">
        <v>-99</v>
      </c>
      <c r="BH1919" s="89">
        <v>-99</v>
      </c>
      <c r="BI1919" s="89">
        <v>-99</v>
      </c>
      <c r="BJ1919" s="89">
        <v>-99</v>
      </c>
      <c r="BK1919" s="89">
        <v>-99</v>
      </c>
      <c r="BL1919" s="89">
        <v>-99</v>
      </c>
      <c r="BM1919" s="89">
        <v>-99</v>
      </c>
      <c r="BN1919" s="89">
        <v>-99</v>
      </c>
      <c r="BO1919" s="89">
        <v>-99</v>
      </c>
      <c r="BP1919" s="89">
        <v>-99</v>
      </c>
      <c r="BQ1919" s="89">
        <v>-99</v>
      </c>
      <c r="BR1919" s="89">
        <v>-99</v>
      </c>
      <c r="BS1919" s="89">
        <v>-99</v>
      </c>
      <c r="BT1919" s="89">
        <v>-99</v>
      </c>
      <c r="BU1919" s="89">
        <v>-99</v>
      </c>
      <c r="BV1919" s="89">
        <v>-99</v>
      </c>
      <c r="BW1919" s="89">
        <v>-99</v>
      </c>
      <c r="BX1919" s="89">
        <v>-99</v>
      </c>
      <c r="BY1919" s="89">
        <v>-99</v>
      </c>
      <c r="BZ1919" s="89">
        <v>-99</v>
      </c>
      <c r="CA1919" s="89">
        <v>-99</v>
      </c>
      <c r="CB1919" s="89">
        <v>-99</v>
      </c>
      <c r="CC1919" s="89">
        <v>-99</v>
      </c>
      <c r="CD1919" s="89">
        <v>-99</v>
      </c>
      <c r="CE1919" s="89">
        <v>-99</v>
      </c>
      <c r="CF1919" s="89">
        <v>-99</v>
      </c>
      <c r="CG1919" s="89">
        <v>-99</v>
      </c>
      <c r="CH1919" s="89">
        <v>-99</v>
      </c>
      <c r="CI1919" s="89">
        <v>-99</v>
      </c>
      <c r="CJ1919" s="89">
        <v>-99</v>
      </c>
      <c r="CK1919" s="89">
        <v>-99</v>
      </c>
      <c r="CL1919" s="89">
        <v>-99</v>
      </c>
      <c r="CM1919" s="89">
        <v>-99</v>
      </c>
      <c r="CN1919" s="89">
        <v>-99</v>
      </c>
      <c r="CO1919" s="89">
        <v>-99</v>
      </c>
      <c r="CP1919" s="89">
        <v>-99</v>
      </c>
      <c r="CQ1919" s="89">
        <v>-99</v>
      </c>
      <c r="CR1919" s="89">
        <v>-99</v>
      </c>
      <c r="CS1919" s="89">
        <v>-99</v>
      </c>
      <c r="CT1919" s="89">
        <v>-99</v>
      </c>
      <c r="CU1919" s="86">
        <v>-99</v>
      </c>
      <c r="CV1919" s="86">
        <v>-0.38819999999999999</v>
      </c>
      <c r="CW1919" s="86">
        <v>29</v>
      </c>
      <c r="CX1919" s="86">
        <v>2</v>
      </c>
      <c r="CY1919" s="86">
        <v>-1.4662999999999999</v>
      </c>
      <c r="CZ1919" s="86">
        <v>4</v>
      </c>
      <c r="DA1919" s="86">
        <v>4</v>
      </c>
      <c r="DB1919" s="86">
        <v>-0.59219999999999995</v>
      </c>
      <c r="DC1919" s="86">
        <v>20</v>
      </c>
      <c r="DD1919" s="86">
        <v>-99</v>
      </c>
      <c r="DE1919" s="86">
        <v>-99</v>
      </c>
      <c r="DF1919" s="86">
        <v>-99</v>
      </c>
      <c r="DG1919" s="86">
        <v>-99</v>
      </c>
      <c r="DH1919" s="86">
        <v>-99</v>
      </c>
    </row>
    <row r="1920" spans="1:112" x14ac:dyDescent="0.2">
      <c r="A1920" s="85">
        <f>IF(ISERROR(SEARCH('School Lookup'!$F$3,Data!J1920)),A1919,A1919+1)</f>
        <v>0</v>
      </c>
      <c r="B1920" s="85">
        <f>IF(I1920='School Lookup'!$G$13,1,0)</f>
        <v>0</v>
      </c>
      <c r="C1920" s="85">
        <f t="shared" si="29"/>
        <v>1918</v>
      </c>
      <c r="D1920" s="86" t="s">
        <v>6478</v>
      </c>
      <c r="E1920" s="86" t="s">
        <v>6760</v>
      </c>
      <c r="F1920" s="86" t="s">
        <v>2767</v>
      </c>
      <c r="G1920" s="86" t="s">
        <v>2784</v>
      </c>
      <c r="H1920" s="86" t="s">
        <v>853</v>
      </c>
      <c r="I1920" s="86" t="s">
        <v>5016</v>
      </c>
      <c r="J1920" s="86" t="s">
        <v>2106</v>
      </c>
      <c r="K1920" s="86" t="s">
        <v>107</v>
      </c>
      <c r="L1920" s="86">
        <v>1</v>
      </c>
      <c r="M1920" s="86">
        <v>1</v>
      </c>
      <c r="N1920" s="89">
        <v>-9.9102949061662199E-2</v>
      </c>
      <c r="O1920" s="89">
        <v>-0.120252338131765</v>
      </c>
      <c r="P1920" s="89">
        <v>41.728299999999997</v>
      </c>
      <c r="Q1920" s="89">
        <v>-0.86000014417804105</v>
      </c>
      <c r="R1920" s="89">
        <v>45.308305361930302</v>
      </c>
      <c r="S1920" s="89">
        <v>-0.490126241154903</v>
      </c>
      <c r="T1920" s="89">
        <v>-0.55624413308822895</v>
      </c>
      <c r="U1920" s="89">
        <v>0.40237324703344102</v>
      </c>
      <c r="V1920" s="89">
        <v>-0.22381775797401199</v>
      </c>
      <c r="W1920" s="89">
        <v>1</v>
      </c>
      <c r="X1920" s="89">
        <v>-3.9949999999999999E-2</v>
      </c>
      <c r="Y1920" s="89">
        <v>-5.00197271741935E-3</v>
      </c>
      <c r="Z1920" s="89">
        <v>46.6813</v>
      </c>
      <c r="AA1920" s="89">
        <v>-0.39237366108576599</v>
      </c>
      <c r="AB1920" s="89">
        <v>50</v>
      </c>
      <c r="AC1920" s="89">
        <v>-0.19868781690159301</v>
      </c>
      <c r="AD1920" s="89">
        <v>-0.22997243677147799</v>
      </c>
      <c r="AE1920" s="89">
        <v>0.40129449838187697</v>
      </c>
      <c r="AF1920" s="89">
        <v>-9.2286673655868096E-2</v>
      </c>
      <c r="AG1920" s="89">
        <v>1</v>
      </c>
      <c r="AH1920" s="89">
        <v>-0.17175054945054899</v>
      </c>
      <c r="AI1920" s="89">
        <v>-0.31258782671876501</v>
      </c>
      <c r="AJ1920" s="89">
        <v>-99</v>
      </c>
      <c r="AK1920" s="89">
        <v>-99</v>
      </c>
      <c r="AL1920" s="89">
        <v>52.197802197802197</v>
      </c>
      <c r="AM1920" s="89">
        <v>-0.31258782671876501</v>
      </c>
      <c r="AN1920" s="89">
        <v>-0.37158868127357803</v>
      </c>
      <c r="AO1920" s="89">
        <v>0.19633225458468201</v>
      </c>
      <c r="AP1920" s="89">
        <v>-7.29548435725903E-2</v>
      </c>
      <c r="AQ1920" s="89">
        <v>-99</v>
      </c>
      <c r="AR1920" s="89">
        <v>-99</v>
      </c>
      <c r="AS1920" s="89">
        <v>-99</v>
      </c>
      <c r="AT1920" s="89">
        <v>-99</v>
      </c>
      <c r="AU1920" s="89">
        <v>-99</v>
      </c>
      <c r="AV1920" s="89">
        <v>-99</v>
      </c>
      <c r="AW1920" s="89">
        <v>-99</v>
      </c>
      <c r="AX1920" s="89">
        <v>-99</v>
      </c>
      <c r="AY1920" s="89">
        <v>-99</v>
      </c>
      <c r="AZ1920" s="89">
        <v>-99</v>
      </c>
      <c r="BA1920" s="89">
        <v>-99</v>
      </c>
      <c r="BB1920" s="89">
        <v>-99</v>
      </c>
      <c r="BC1920" s="89">
        <v>-99</v>
      </c>
      <c r="BD1920" s="89">
        <v>-99</v>
      </c>
      <c r="BE1920" s="89">
        <v>-99</v>
      </c>
      <c r="BF1920" s="89">
        <v>-99</v>
      </c>
      <c r="BG1920" s="89">
        <v>-99</v>
      </c>
      <c r="BH1920" s="89">
        <v>-99</v>
      </c>
      <c r="BI1920" s="89">
        <v>-99</v>
      </c>
      <c r="BJ1920" s="89">
        <v>-99</v>
      </c>
      <c r="BK1920" s="89">
        <v>-99</v>
      </c>
      <c r="BL1920" s="89">
        <v>-99</v>
      </c>
      <c r="BM1920" s="89">
        <v>-99</v>
      </c>
      <c r="BN1920" s="89">
        <v>-99</v>
      </c>
      <c r="BO1920" s="89">
        <v>-99</v>
      </c>
      <c r="BP1920" s="89">
        <v>-99</v>
      </c>
      <c r="BQ1920" s="89">
        <v>-99</v>
      </c>
      <c r="BR1920" s="89">
        <v>-99</v>
      </c>
      <c r="BS1920" s="89">
        <v>-99</v>
      </c>
      <c r="BT1920" s="89">
        <v>-99</v>
      </c>
      <c r="BU1920" s="89">
        <v>-99</v>
      </c>
      <c r="BV1920" s="89">
        <v>-99</v>
      </c>
      <c r="BW1920" s="89">
        <v>-99</v>
      </c>
      <c r="BX1920" s="89">
        <v>-99</v>
      </c>
      <c r="BY1920" s="89">
        <v>-99</v>
      </c>
      <c r="BZ1920" s="89">
        <v>-99</v>
      </c>
      <c r="CA1920" s="89">
        <v>-99</v>
      </c>
      <c r="CB1920" s="89">
        <v>-99</v>
      </c>
      <c r="CC1920" s="89">
        <v>-99</v>
      </c>
      <c r="CD1920" s="89">
        <v>-99</v>
      </c>
      <c r="CE1920" s="89">
        <v>-99</v>
      </c>
      <c r="CF1920" s="89">
        <v>-99</v>
      </c>
      <c r="CG1920" s="89">
        <v>-99</v>
      </c>
      <c r="CH1920" s="89">
        <v>-99</v>
      </c>
      <c r="CI1920" s="89">
        <v>-99</v>
      </c>
      <c r="CJ1920" s="89">
        <v>-99</v>
      </c>
      <c r="CK1920" s="89">
        <v>-99</v>
      </c>
      <c r="CL1920" s="89">
        <v>-99</v>
      </c>
      <c r="CM1920" s="89">
        <v>-99</v>
      </c>
      <c r="CN1920" s="89">
        <v>-99</v>
      </c>
      <c r="CO1920" s="89">
        <v>-99</v>
      </c>
      <c r="CP1920" s="89">
        <v>-99</v>
      </c>
      <c r="CQ1920" s="89">
        <v>-99</v>
      </c>
      <c r="CR1920" s="89">
        <v>-99</v>
      </c>
      <c r="CS1920" s="89">
        <v>-99</v>
      </c>
      <c r="CT1920" s="89">
        <v>-99</v>
      </c>
      <c r="CU1920" s="86">
        <v>-99</v>
      </c>
      <c r="CV1920" s="86">
        <v>-0.3891</v>
      </c>
      <c r="CW1920" s="86">
        <v>29</v>
      </c>
      <c r="CX1920" s="86">
        <v>2</v>
      </c>
      <c r="CY1920" s="86">
        <v>-1.9755</v>
      </c>
      <c r="CZ1920" s="86">
        <v>1</v>
      </c>
      <c r="DA1920" s="86">
        <v>2</v>
      </c>
      <c r="DB1920" s="86">
        <v>-0.50349999999999995</v>
      </c>
      <c r="DC1920" s="86">
        <v>23</v>
      </c>
      <c r="DD1920" s="86">
        <v>-99</v>
      </c>
      <c r="DE1920" s="86">
        <v>-99</v>
      </c>
      <c r="DF1920" s="86">
        <v>-99</v>
      </c>
      <c r="DG1920" s="86">
        <v>-99</v>
      </c>
      <c r="DH1920" s="86">
        <v>-99</v>
      </c>
    </row>
    <row r="1921" spans="1:112" x14ac:dyDescent="0.2">
      <c r="A1921" s="85">
        <f>IF(ISERROR(SEARCH('School Lookup'!$F$3,Data!J1921)),A1920,A1920+1)</f>
        <v>0</v>
      </c>
      <c r="B1921" s="85">
        <f>IF(I1921='School Lookup'!$G$13,1,0)</f>
        <v>0</v>
      </c>
      <c r="C1921" s="85">
        <f t="shared" si="29"/>
        <v>1919</v>
      </c>
      <c r="D1921" s="86" t="s">
        <v>6478</v>
      </c>
      <c r="E1921" s="86" t="s">
        <v>6790</v>
      </c>
      <c r="F1921" s="86" t="s">
        <v>2774</v>
      </c>
      <c r="G1921" s="86" t="s">
        <v>3214</v>
      </c>
      <c r="H1921" s="86" t="s">
        <v>2347</v>
      </c>
      <c r="I1921" s="86" t="s">
        <v>4845</v>
      </c>
      <c r="J1921" s="86" t="s">
        <v>2734</v>
      </c>
      <c r="K1921" s="86" t="s">
        <v>31</v>
      </c>
      <c r="L1921" s="86">
        <v>1</v>
      </c>
      <c r="M1921" s="86">
        <v>1</v>
      </c>
      <c r="N1921" s="89">
        <v>-0.217328205128205</v>
      </c>
      <c r="O1921" s="89">
        <v>-0.37626900245950801</v>
      </c>
      <c r="P1921" s="89">
        <v>43.737699999999997</v>
      </c>
      <c r="Q1921" s="89">
        <v>-0.64686024915383</v>
      </c>
      <c r="R1921" s="89">
        <v>51.068385897435903</v>
      </c>
      <c r="S1921" s="89">
        <v>-0.51156462580666895</v>
      </c>
      <c r="T1921" s="89">
        <v>-0.58056955837034996</v>
      </c>
      <c r="U1921" s="89">
        <v>0.37305699481865301</v>
      </c>
      <c r="V1921" s="89">
        <v>-0.21658553472883499</v>
      </c>
      <c r="W1921" s="89">
        <v>1</v>
      </c>
      <c r="X1921" s="89">
        <v>-9.4189090909090903E-2</v>
      </c>
      <c r="Y1921" s="89">
        <v>-0.13268938369982</v>
      </c>
      <c r="Z1921" s="89">
        <v>45.964300000000001</v>
      </c>
      <c r="AA1921" s="89">
        <v>-0.48178568295609597</v>
      </c>
      <c r="AB1921" s="89">
        <v>47.700557005347598</v>
      </c>
      <c r="AC1921" s="89">
        <v>-0.307237533327958</v>
      </c>
      <c r="AD1921" s="89">
        <v>-0.35636251602055602</v>
      </c>
      <c r="AE1921" s="89">
        <v>0.37265842965324802</v>
      </c>
      <c r="AF1921" s="89">
        <v>-0.13280149560750101</v>
      </c>
      <c r="AG1921" s="89">
        <v>1</v>
      </c>
      <c r="AH1921" s="89">
        <v>-0.25346779661016899</v>
      </c>
      <c r="AI1921" s="89">
        <v>-0.488451226097253</v>
      </c>
      <c r="AJ1921" s="89">
        <v>46.570300000000003</v>
      </c>
      <c r="AK1921" s="89">
        <v>-0.20135616785803601</v>
      </c>
      <c r="AL1921" s="89">
        <v>55.5932220338983</v>
      </c>
      <c r="AM1921" s="89">
        <v>-0.344903696977645</v>
      </c>
      <c r="AN1921" s="89">
        <v>-0.40553790619786301</v>
      </c>
      <c r="AO1921" s="89">
        <v>0.11757672379434</v>
      </c>
      <c r="AP1921" s="89">
        <v>-4.76818183851613E-2</v>
      </c>
      <c r="AQ1921" s="89">
        <v>1</v>
      </c>
      <c r="AR1921" s="89">
        <v>-0.159849854227405</v>
      </c>
      <c r="AS1921" s="89">
        <v>-0.28930304339914398</v>
      </c>
      <c r="AT1921" s="89">
        <v>52.793799999999997</v>
      </c>
      <c r="AU1921" s="89">
        <v>0.446428946777501</v>
      </c>
      <c r="AV1921" s="89">
        <v>48.1049352769679</v>
      </c>
      <c r="AW1921" s="89">
        <v>7.8562951689178206E-2</v>
      </c>
      <c r="AX1921" s="89">
        <v>4.3575165425609401E-2</v>
      </c>
      <c r="AY1921" s="89">
        <v>0.13670785173375799</v>
      </c>
      <c r="AZ1921" s="89">
        <v>5.9570672542782104E-3</v>
      </c>
      <c r="BA1921" s="89">
        <v>-99</v>
      </c>
      <c r="BB1921" s="89">
        <v>-99</v>
      </c>
      <c r="BC1921" s="89">
        <v>-99</v>
      </c>
      <c r="BD1921" s="89">
        <v>-99</v>
      </c>
      <c r="BE1921" s="89">
        <v>-99</v>
      </c>
      <c r="BF1921" s="89">
        <v>-99</v>
      </c>
      <c r="BG1921" s="89">
        <v>-99</v>
      </c>
      <c r="BH1921" s="89">
        <v>-99</v>
      </c>
      <c r="BI1921" s="89">
        <v>-99</v>
      </c>
      <c r="BJ1921" s="89">
        <v>-99</v>
      </c>
      <c r="BK1921" s="89">
        <v>-99</v>
      </c>
      <c r="BL1921" s="89">
        <v>-99</v>
      </c>
      <c r="BM1921" s="89">
        <v>-99</v>
      </c>
      <c r="BN1921" s="89">
        <v>-99</v>
      </c>
      <c r="BO1921" s="89">
        <v>-99</v>
      </c>
      <c r="BP1921" s="89">
        <v>-99</v>
      </c>
      <c r="BQ1921" s="89">
        <v>-99</v>
      </c>
      <c r="BR1921" s="89">
        <v>-99</v>
      </c>
      <c r="BS1921" s="89">
        <v>-99</v>
      </c>
      <c r="BT1921" s="89">
        <v>-99</v>
      </c>
      <c r="BU1921" s="89">
        <v>-99</v>
      </c>
      <c r="BV1921" s="89">
        <v>-99</v>
      </c>
      <c r="BW1921" s="89">
        <v>-99</v>
      </c>
      <c r="BX1921" s="89">
        <v>-99</v>
      </c>
      <c r="BY1921" s="89">
        <v>-99</v>
      </c>
      <c r="BZ1921" s="89">
        <v>-99</v>
      </c>
      <c r="CA1921" s="89">
        <v>-99</v>
      </c>
      <c r="CB1921" s="89">
        <v>-99</v>
      </c>
      <c r="CC1921" s="89">
        <v>-99</v>
      </c>
      <c r="CD1921" s="89">
        <v>-99</v>
      </c>
      <c r="CE1921" s="89">
        <v>-99</v>
      </c>
      <c r="CF1921" s="89">
        <v>-99</v>
      </c>
      <c r="CG1921" s="89">
        <v>-99</v>
      </c>
      <c r="CH1921" s="89">
        <v>-99</v>
      </c>
      <c r="CI1921" s="89">
        <v>-99</v>
      </c>
      <c r="CJ1921" s="89">
        <v>-99</v>
      </c>
      <c r="CK1921" s="89">
        <v>-99</v>
      </c>
      <c r="CL1921" s="89">
        <v>-99</v>
      </c>
      <c r="CM1921" s="89">
        <v>-99</v>
      </c>
      <c r="CN1921" s="89">
        <v>-99</v>
      </c>
      <c r="CO1921" s="89">
        <v>-99</v>
      </c>
      <c r="CP1921" s="89">
        <v>-99</v>
      </c>
      <c r="CQ1921" s="89">
        <v>-99</v>
      </c>
      <c r="CR1921" s="89">
        <v>-99</v>
      </c>
      <c r="CS1921" s="89">
        <v>-99</v>
      </c>
      <c r="CT1921" s="89">
        <v>-99</v>
      </c>
      <c r="CU1921" s="86">
        <v>-99</v>
      </c>
      <c r="CV1921" s="86">
        <v>-0.3911</v>
      </c>
      <c r="CW1921" s="86">
        <v>29</v>
      </c>
      <c r="CX1921" s="86">
        <v>2</v>
      </c>
      <c r="CY1921" s="86">
        <v>0.51480000000000004</v>
      </c>
      <c r="CZ1921" s="86">
        <v>74</v>
      </c>
      <c r="DA1921" s="86">
        <v>4</v>
      </c>
      <c r="DB1921" s="86">
        <v>-0.38350000000000001</v>
      </c>
      <c r="DC1921" s="86">
        <v>28</v>
      </c>
      <c r="DD1921" s="86">
        <v>-99</v>
      </c>
      <c r="DE1921" s="86">
        <v>-99</v>
      </c>
      <c r="DF1921" s="86">
        <v>-99</v>
      </c>
      <c r="DG1921" s="86">
        <v>-99</v>
      </c>
      <c r="DH1921" s="86">
        <v>-99</v>
      </c>
    </row>
    <row r="1922" spans="1:112" x14ac:dyDescent="0.2">
      <c r="A1922" s="85">
        <f>IF(ISERROR(SEARCH('School Lookup'!$F$3,Data!J1922)),A1921,A1921+1)</f>
        <v>0</v>
      </c>
      <c r="B1922" s="85">
        <f>IF(I1922='School Lookup'!$G$13,1,0)</f>
        <v>0</v>
      </c>
      <c r="C1922" s="85">
        <f t="shared" si="29"/>
        <v>1920</v>
      </c>
      <c r="D1922" s="86" t="s">
        <v>6478</v>
      </c>
      <c r="E1922" s="86" t="s">
        <v>6581</v>
      </c>
      <c r="F1922" s="86" t="s">
        <v>2754</v>
      </c>
      <c r="G1922" s="86" t="s">
        <v>3249</v>
      </c>
      <c r="H1922" s="86" t="s">
        <v>407</v>
      </c>
      <c r="I1922" s="86" t="s">
        <v>5031</v>
      </c>
      <c r="J1922" s="86" t="s">
        <v>788</v>
      </c>
      <c r="K1922" s="86" t="s">
        <v>143</v>
      </c>
      <c r="L1922" s="86">
        <v>1</v>
      </c>
      <c r="M1922" s="86">
        <v>1</v>
      </c>
      <c r="N1922" s="89">
        <v>-0.206897427652733</v>
      </c>
      <c r="O1922" s="89">
        <v>-0.35368116510170899</v>
      </c>
      <c r="P1922" s="89">
        <v>-99</v>
      </c>
      <c r="Q1922" s="89">
        <v>-99</v>
      </c>
      <c r="R1922" s="89">
        <v>47.266858842443703</v>
      </c>
      <c r="S1922" s="89">
        <v>-0.35368116510170899</v>
      </c>
      <c r="T1922" s="89">
        <v>-0.40142442271551698</v>
      </c>
      <c r="U1922" s="89">
        <v>0.5</v>
      </c>
      <c r="V1922" s="89">
        <v>-0.20071221135775799</v>
      </c>
      <c r="W1922" s="89">
        <v>1</v>
      </c>
      <c r="X1922" s="89">
        <v>-0.17737331189710601</v>
      </c>
      <c r="Y1922" s="89">
        <v>-0.328518215535334</v>
      </c>
      <c r="Z1922" s="89">
        <v>-99</v>
      </c>
      <c r="AA1922" s="89">
        <v>-99</v>
      </c>
      <c r="AB1922" s="89">
        <v>54.662399356913198</v>
      </c>
      <c r="AC1922" s="89">
        <v>-0.328518215535334</v>
      </c>
      <c r="AD1922" s="89">
        <v>-0.38114072087647799</v>
      </c>
      <c r="AE1922" s="89">
        <v>0.5</v>
      </c>
      <c r="AF1922" s="89">
        <v>-0.19057036043823899</v>
      </c>
      <c r="AG1922" s="89">
        <v>-99</v>
      </c>
      <c r="AH1922" s="89">
        <v>-99</v>
      </c>
      <c r="AI1922" s="89">
        <v>-99</v>
      </c>
      <c r="AJ1922" s="89">
        <v>-99</v>
      </c>
      <c r="AK1922" s="89">
        <v>-99</v>
      </c>
      <c r="AL1922" s="89">
        <v>-99</v>
      </c>
      <c r="AM1922" s="89">
        <v>-99</v>
      </c>
      <c r="AN1922" s="89">
        <v>-99</v>
      </c>
      <c r="AO1922" s="89">
        <v>-99</v>
      </c>
      <c r="AP1922" s="89">
        <v>-99</v>
      </c>
      <c r="AQ1922" s="89">
        <v>-99</v>
      </c>
      <c r="AR1922" s="89">
        <v>-99</v>
      </c>
      <c r="AS1922" s="89">
        <v>-99</v>
      </c>
      <c r="AT1922" s="89">
        <v>-99</v>
      </c>
      <c r="AU1922" s="89">
        <v>-99</v>
      </c>
      <c r="AV1922" s="89">
        <v>-99</v>
      </c>
      <c r="AW1922" s="89">
        <v>-99</v>
      </c>
      <c r="AX1922" s="89">
        <v>-99</v>
      </c>
      <c r="AY1922" s="89">
        <v>-99</v>
      </c>
      <c r="AZ1922" s="89">
        <v>-99</v>
      </c>
      <c r="BA1922" s="89">
        <v>-99</v>
      </c>
      <c r="BB1922" s="89">
        <v>-99</v>
      </c>
      <c r="BC1922" s="89">
        <v>-99</v>
      </c>
      <c r="BD1922" s="89">
        <v>-99</v>
      </c>
      <c r="BE1922" s="89">
        <v>-99</v>
      </c>
      <c r="BF1922" s="89">
        <v>-99</v>
      </c>
      <c r="BG1922" s="89">
        <v>-99</v>
      </c>
      <c r="BH1922" s="89">
        <v>-99</v>
      </c>
      <c r="BI1922" s="89">
        <v>-99</v>
      </c>
      <c r="BJ1922" s="89">
        <v>-99</v>
      </c>
      <c r="BK1922" s="89">
        <v>-99</v>
      </c>
      <c r="BL1922" s="89">
        <v>-99</v>
      </c>
      <c r="BM1922" s="89">
        <v>-99</v>
      </c>
      <c r="BN1922" s="89">
        <v>-99</v>
      </c>
      <c r="BO1922" s="89">
        <v>-99</v>
      </c>
      <c r="BP1922" s="89">
        <v>-99</v>
      </c>
      <c r="BQ1922" s="89">
        <v>-99</v>
      </c>
      <c r="BR1922" s="89">
        <v>-99</v>
      </c>
      <c r="BS1922" s="89">
        <v>-99</v>
      </c>
      <c r="BT1922" s="89">
        <v>-99</v>
      </c>
      <c r="BU1922" s="89">
        <v>-99</v>
      </c>
      <c r="BV1922" s="89">
        <v>-99</v>
      </c>
      <c r="BW1922" s="89">
        <v>-99</v>
      </c>
      <c r="BX1922" s="89">
        <v>-99</v>
      </c>
      <c r="BY1922" s="89">
        <v>-99</v>
      </c>
      <c r="BZ1922" s="89">
        <v>-99</v>
      </c>
      <c r="CA1922" s="89">
        <v>-99</v>
      </c>
      <c r="CB1922" s="89">
        <v>-99</v>
      </c>
      <c r="CC1922" s="89">
        <v>-99</v>
      </c>
      <c r="CD1922" s="89">
        <v>-99</v>
      </c>
      <c r="CE1922" s="89">
        <v>-99</v>
      </c>
      <c r="CF1922" s="89">
        <v>-99</v>
      </c>
      <c r="CG1922" s="89">
        <v>-99</v>
      </c>
      <c r="CH1922" s="89">
        <v>-99</v>
      </c>
      <c r="CI1922" s="89">
        <v>-99</v>
      </c>
      <c r="CJ1922" s="89">
        <v>-99</v>
      </c>
      <c r="CK1922" s="89">
        <v>-99</v>
      </c>
      <c r="CL1922" s="89">
        <v>-99</v>
      </c>
      <c r="CM1922" s="89">
        <v>-99</v>
      </c>
      <c r="CN1922" s="89">
        <v>-99</v>
      </c>
      <c r="CO1922" s="89">
        <v>-99</v>
      </c>
      <c r="CP1922" s="89">
        <v>-99</v>
      </c>
      <c r="CQ1922" s="89">
        <v>-99</v>
      </c>
      <c r="CR1922" s="89">
        <v>-99</v>
      </c>
      <c r="CS1922" s="89">
        <v>-99</v>
      </c>
      <c r="CT1922" s="89">
        <v>-99</v>
      </c>
      <c r="CU1922" s="86">
        <v>-99</v>
      </c>
      <c r="CV1922" s="86">
        <v>-0.39129999999999998</v>
      </c>
      <c r="CW1922" s="86">
        <v>29</v>
      </c>
      <c r="CX1922" s="86">
        <v>2</v>
      </c>
      <c r="CY1922" s="86">
        <v>-1.3862000000000001</v>
      </c>
      <c r="CZ1922" s="86">
        <v>5</v>
      </c>
      <c r="DA1922" s="86">
        <v>0</v>
      </c>
      <c r="DB1922" s="86">
        <v>-99</v>
      </c>
      <c r="DC1922" s="86">
        <v>-99</v>
      </c>
      <c r="DD1922" s="86">
        <v>-99</v>
      </c>
      <c r="DE1922" s="86">
        <v>-99</v>
      </c>
      <c r="DF1922" s="86">
        <v>-99</v>
      </c>
      <c r="DG1922" s="86">
        <v>-99</v>
      </c>
      <c r="DH1922" s="86">
        <v>-99</v>
      </c>
    </row>
    <row r="1923" spans="1:112" x14ac:dyDescent="0.2">
      <c r="A1923" s="85">
        <f>IF(ISERROR(SEARCH('School Lookup'!$F$3,Data!J1923)),A1922,A1922+1)</f>
        <v>0</v>
      </c>
      <c r="B1923" s="85">
        <f>IF(I1923='School Lookup'!$G$13,1,0)</f>
        <v>0</v>
      </c>
      <c r="C1923" s="85">
        <f t="shared" si="29"/>
        <v>1921</v>
      </c>
      <c r="D1923" s="86" t="s">
        <v>6478</v>
      </c>
      <c r="E1923" s="86" t="s">
        <v>6790</v>
      </c>
      <c r="F1923" s="86" t="s">
        <v>2774</v>
      </c>
      <c r="G1923" s="86" t="s">
        <v>2795</v>
      </c>
      <c r="H1923" s="86" t="s">
        <v>1474</v>
      </c>
      <c r="I1923" s="86" t="s">
        <v>4844</v>
      </c>
      <c r="J1923" s="86" t="s">
        <v>2306</v>
      </c>
      <c r="K1923" s="86" t="s">
        <v>72</v>
      </c>
      <c r="L1923" s="86">
        <v>1</v>
      </c>
      <c r="M1923" s="86">
        <v>1</v>
      </c>
      <c r="N1923" s="89">
        <v>-0.29855087719298201</v>
      </c>
      <c r="O1923" s="89">
        <v>-0.55215661109455705</v>
      </c>
      <c r="P1923" s="89">
        <v>44.003100000000003</v>
      </c>
      <c r="Q1923" s="89">
        <v>-0.618708896441863</v>
      </c>
      <c r="R1923" s="89">
        <v>49.373433333333303</v>
      </c>
      <c r="S1923" s="89">
        <v>-0.58543275376821002</v>
      </c>
      <c r="T1923" s="89">
        <v>-0.66438527754164201</v>
      </c>
      <c r="U1923" s="89">
        <v>0.38127090301003302</v>
      </c>
      <c r="V1923" s="89">
        <v>-0.25331077471487301</v>
      </c>
      <c r="W1923" s="89">
        <v>1</v>
      </c>
      <c r="X1923" s="89">
        <v>-0.32050350877193001</v>
      </c>
      <c r="Y1923" s="89">
        <v>-0.66546936950986302</v>
      </c>
      <c r="Z1923" s="89">
        <v>53.475499999999997</v>
      </c>
      <c r="AA1923" s="89">
        <v>0.454883185485221</v>
      </c>
      <c r="AB1923" s="89">
        <v>51.253138596491198</v>
      </c>
      <c r="AC1923" s="89">
        <v>-0.105293092012321</v>
      </c>
      <c r="AD1923" s="89">
        <v>-0.121228102204668</v>
      </c>
      <c r="AE1923" s="89">
        <v>0.38127090301003302</v>
      </c>
      <c r="AF1923" s="89">
        <v>-4.6220747997766501E-2</v>
      </c>
      <c r="AG1923" s="89">
        <v>1</v>
      </c>
      <c r="AH1923" s="89">
        <v>-0.24494649446494501</v>
      </c>
      <c r="AI1923" s="89">
        <v>-0.47011256180692002</v>
      </c>
      <c r="AJ1923" s="89">
        <v>52.158700000000003</v>
      </c>
      <c r="AK1923" s="89">
        <v>0.34569784737667503</v>
      </c>
      <c r="AL1923" s="89">
        <v>45.3874346863469</v>
      </c>
      <c r="AM1923" s="89">
        <v>-6.2207357215122397E-2</v>
      </c>
      <c r="AN1923" s="89">
        <v>-0.10855312605773999</v>
      </c>
      <c r="AO1923" s="89">
        <v>0.12947921643573801</v>
      </c>
      <c r="AP1923" s="89">
        <v>-1.40553737036061E-2</v>
      </c>
      <c r="AQ1923" s="89">
        <v>1</v>
      </c>
      <c r="AR1923" s="89">
        <v>-0.33901415929203499</v>
      </c>
      <c r="AS1923" s="89">
        <v>-0.69203143213870899</v>
      </c>
      <c r="AT1923" s="89">
        <v>42.936199999999999</v>
      </c>
      <c r="AU1923" s="89">
        <v>-0.62498053370991002</v>
      </c>
      <c r="AV1923" s="89">
        <v>46.902678761061999</v>
      </c>
      <c r="AW1923" s="89">
        <v>-0.65850598292430895</v>
      </c>
      <c r="AX1923" s="89">
        <v>-0.73314437845105696</v>
      </c>
      <c r="AY1923" s="89">
        <v>0.107978977544195</v>
      </c>
      <c r="AZ1923" s="89">
        <v>-7.9164180377419499E-2</v>
      </c>
      <c r="BA1923" s="89">
        <v>-99</v>
      </c>
      <c r="BB1923" s="89">
        <v>-99</v>
      </c>
      <c r="BC1923" s="89">
        <v>-99</v>
      </c>
      <c r="BD1923" s="89">
        <v>-99</v>
      </c>
      <c r="BE1923" s="89">
        <v>-99</v>
      </c>
      <c r="BF1923" s="89">
        <v>-99</v>
      </c>
      <c r="BG1923" s="89">
        <v>-99</v>
      </c>
      <c r="BH1923" s="89">
        <v>-99</v>
      </c>
      <c r="BI1923" s="89">
        <v>-99</v>
      </c>
      <c r="BJ1923" s="89">
        <v>-99</v>
      </c>
      <c r="BK1923" s="89">
        <v>-99</v>
      </c>
      <c r="BL1923" s="89">
        <v>-99</v>
      </c>
      <c r="BM1923" s="89">
        <v>-99</v>
      </c>
      <c r="BN1923" s="89">
        <v>-99</v>
      </c>
      <c r="BO1923" s="89">
        <v>-99</v>
      </c>
      <c r="BP1923" s="89">
        <v>-99</v>
      </c>
      <c r="BQ1923" s="89">
        <v>-99</v>
      </c>
      <c r="BR1923" s="89">
        <v>-99</v>
      </c>
      <c r="BS1923" s="89">
        <v>-99</v>
      </c>
      <c r="BT1923" s="89">
        <v>-99</v>
      </c>
      <c r="BU1923" s="89">
        <v>-99</v>
      </c>
      <c r="BV1923" s="89">
        <v>-99</v>
      </c>
      <c r="BW1923" s="89">
        <v>-99</v>
      </c>
      <c r="BX1923" s="89">
        <v>-99</v>
      </c>
      <c r="BY1923" s="89">
        <v>-99</v>
      </c>
      <c r="BZ1923" s="89">
        <v>-99</v>
      </c>
      <c r="CA1923" s="89">
        <v>-99</v>
      </c>
      <c r="CB1923" s="89">
        <v>-99</v>
      </c>
      <c r="CC1923" s="89">
        <v>-99</v>
      </c>
      <c r="CD1923" s="89">
        <v>-99</v>
      </c>
      <c r="CE1923" s="89">
        <v>-99</v>
      </c>
      <c r="CF1923" s="89">
        <v>-99</v>
      </c>
      <c r="CG1923" s="89">
        <v>-99</v>
      </c>
      <c r="CH1923" s="89">
        <v>-99</v>
      </c>
      <c r="CI1923" s="89">
        <v>-99</v>
      </c>
      <c r="CJ1923" s="89">
        <v>-99</v>
      </c>
      <c r="CK1923" s="89">
        <v>-99</v>
      </c>
      <c r="CL1923" s="89">
        <v>-99</v>
      </c>
      <c r="CM1923" s="89">
        <v>-99</v>
      </c>
      <c r="CN1923" s="89">
        <v>-99</v>
      </c>
      <c r="CO1923" s="89">
        <v>-99</v>
      </c>
      <c r="CP1923" s="89">
        <v>-99</v>
      </c>
      <c r="CQ1923" s="89">
        <v>-99</v>
      </c>
      <c r="CR1923" s="89">
        <v>-99</v>
      </c>
      <c r="CS1923" s="89">
        <v>-99</v>
      </c>
      <c r="CT1923" s="89">
        <v>-99</v>
      </c>
      <c r="CU1923" s="86">
        <v>-99</v>
      </c>
      <c r="CV1923" s="86">
        <v>-0.39279999999999998</v>
      </c>
      <c r="CW1923" s="86">
        <v>29</v>
      </c>
      <c r="CX1923" s="86">
        <v>2</v>
      </c>
      <c r="CY1923" s="86">
        <v>1.2717000000000001</v>
      </c>
      <c r="CZ1923" s="86">
        <v>91</v>
      </c>
      <c r="DA1923" s="86">
        <v>4</v>
      </c>
      <c r="DB1923" s="86">
        <v>-8.5199999999999998E-2</v>
      </c>
      <c r="DC1923" s="86">
        <v>42</v>
      </c>
      <c r="DD1923" s="86">
        <v>-99</v>
      </c>
      <c r="DE1923" s="86">
        <v>-99</v>
      </c>
      <c r="DF1923" s="86">
        <v>-99</v>
      </c>
      <c r="DG1923" s="86">
        <v>-99</v>
      </c>
      <c r="DH1923" s="86">
        <v>-99</v>
      </c>
    </row>
    <row r="1924" spans="1:112" x14ac:dyDescent="0.2">
      <c r="A1924" s="85">
        <f>IF(ISERROR(SEARCH('School Lookup'!$F$3,Data!J1924)),A1923,A1923+1)</f>
        <v>0</v>
      </c>
      <c r="B1924" s="85">
        <f>IF(I1924='School Lookup'!$G$13,1,0)</f>
        <v>0</v>
      </c>
      <c r="C1924" s="85">
        <f t="shared" ref="C1924:C1987" si="30">C1923+1</f>
        <v>1922</v>
      </c>
      <c r="D1924" s="86" t="s">
        <v>6478</v>
      </c>
      <c r="E1924" s="86" t="s">
        <v>6760</v>
      </c>
      <c r="F1924" s="86" t="s">
        <v>2767</v>
      </c>
      <c r="G1924" s="86" t="s">
        <v>2895</v>
      </c>
      <c r="H1924" s="86" t="s">
        <v>1444</v>
      </c>
      <c r="I1924" s="86" t="s">
        <v>4812</v>
      </c>
      <c r="J1924" s="86" t="s">
        <v>1886</v>
      </c>
      <c r="K1924" s="86" t="s">
        <v>31</v>
      </c>
      <c r="L1924" s="86">
        <v>1</v>
      </c>
      <c r="M1924" s="86">
        <v>1</v>
      </c>
      <c r="N1924" s="89">
        <v>-0.27984261484098899</v>
      </c>
      <c r="O1924" s="89">
        <v>-0.51164388917641002</v>
      </c>
      <c r="P1924" s="89">
        <v>38.958199999999998</v>
      </c>
      <c r="Q1924" s="89">
        <v>-1.1538285622165401</v>
      </c>
      <c r="R1924" s="89">
        <v>50.105990742049499</v>
      </c>
      <c r="S1924" s="89">
        <v>-0.83273622569647698</v>
      </c>
      <c r="T1924" s="89">
        <v>-0.94499233941299798</v>
      </c>
      <c r="U1924" s="89">
        <v>0.37433862433862403</v>
      </c>
      <c r="V1924" s="89">
        <v>-0.35374713234639998</v>
      </c>
      <c r="W1924" s="89">
        <v>1</v>
      </c>
      <c r="X1924" s="89">
        <v>-7.5319108280254801E-2</v>
      </c>
      <c r="Y1924" s="89">
        <v>-8.8266455756624798E-2</v>
      </c>
      <c r="Z1924" s="89">
        <v>49.648800000000001</v>
      </c>
      <c r="AA1924" s="89">
        <v>-2.2317629146846599E-2</v>
      </c>
      <c r="AB1924" s="89">
        <v>50.530800636942701</v>
      </c>
      <c r="AC1924" s="89">
        <v>-5.5292042451735697E-2</v>
      </c>
      <c r="AD1924" s="89">
        <v>-6.3009280225650305E-2</v>
      </c>
      <c r="AE1924" s="89">
        <v>0.37380952380952398</v>
      </c>
      <c r="AF1924" s="89">
        <v>-2.3553469036731198E-2</v>
      </c>
      <c r="AG1924" s="89">
        <v>1</v>
      </c>
      <c r="AH1924" s="89">
        <v>1.93588235294118E-2</v>
      </c>
      <c r="AI1924" s="89">
        <v>9.8697980788894593E-2</v>
      </c>
      <c r="AJ1924" s="89">
        <v>47.515599999999999</v>
      </c>
      <c r="AK1924" s="89">
        <v>-0.10881981387454</v>
      </c>
      <c r="AL1924" s="89">
        <v>48.739489915966402</v>
      </c>
      <c r="AM1924" s="89">
        <v>-5.0609165428224896E-3</v>
      </c>
      <c r="AN1924" s="89">
        <v>-4.8518308722961499E-2</v>
      </c>
      <c r="AO1924" s="89">
        <v>0.125925925925926</v>
      </c>
      <c r="AP1924" s="89">
        <v>-6.1097129502988498E-3</v>
      </c>
      <c r="AQ1924" s="89">
        <v>1</v>
      </c>
      <c r="AR1924" s="89">
        <v>3.1322899159663901E-2</v>
      </c>
      <c r="AS1924" s="89">
        <v>0.140418127426192</v>
      </c>
      <c r="AT1924" s="89">
        <v>46.725700000000003</v>
      </c>
      <c r="AU1924" s="89">
        <v>-0.213104800640294</v>
      </c>
      <c r="AV1924" s="89">
        <v>48.949577731092397</v>
      </c>
      <c r="AW1924" s="89">
        <v>-3.6343336607051101E-2</v>
      </c>
      <c r="AX1924" s="89">
        <v>-7.7512504455376496E-2</v>
      </c>
      <c r="AY1924" s="89">
        <v>0.125925925925926</v>
      </c>
      <c r="AZ1924" s="89">
        <v>-9.7608338943807396E-3</v>
      </c>
      <c r="BA1924" s="89">
        <v>-99</v>
      </c>
      <c r="BB1924" s="89">
        <v>-99</v>
      </c>
      <c r="BC1924" s="89">
        <v>-99</v>
      </c>
      <c r="BD1924" s="89">
        <v>-99</v>
      </c>
      <c r="BE1924" s="89">
        <v>-99</v>
      </c>
      <c r="BF1924" s="89">
        <v>-99</v>
      </c>
      <c r="BG1924" s="89">
        <v>-99</v>
      </c>
      <c r="BH1924" s="89">
        <v>-99</v>
      </c>
      <c r="BI1924" s="89">
        <v>-99</v>
      </c>
      <c r="BJ1924" s="89">
        <v>-99</v>
      </c>
      <c r="BK1924" s="89">
        <v>-99</v>
      </c>
      <c r="BL1924" s="89">
        <v>-99</v>
      </c>
      <c r="BM1924" s="89">
        <v>-99</v>
      </c>
      <c r="BN1924" s="89">
        <v>-99</v>
      </c>
      <c r="BO1924" s="89">
        <v>-99</v>
      </c>
      <c r="BP1924" s="89">
        <v>-99</v>
      </c>
      <c r="BQ1924" s="89">
        <v>-99</v>
      </c>
      <c r="BR1924" s="89">
        <v>-99</v>
      </c>
      <c r="BS1924" s="89">
        <v>-99</v>
      </c>
      <c r="BT1924" s="89">
        <v>-99</v>
      </c>
      <c r="BU1924" s="89">
        <v>-99</v>
      </c>
      <c r="BV1924" s="89">
        <v>-99</v>
      </c>
      <c r="BW1924" s="89">
        <v>-99</v>
      </c>
      <c r="BX1924" s="89">
        <v>-99</v>
      </c>
      <c r="BY1924" s="89">
        <v>-99</v>
      </c>
      <c r="BZ1924" s="89">
        <v>-99</v>
      </c>
      <c r="CA1924" s="89">
        <v>-99</v>
      </c>
      <c r="CB1924" s="89">
        <v>-99</v>
      </c>
      <c r="CC1924" s="89">
        <v>-99</v>
      </c>
      <c r="CD1924" s="89">
        <v>-99</v>
      </c>
      <c r="CE1924" s="89">
        <v>-99</v>
      </c>
      <c r="CF1924" s="89">
        <v>-99</v>
      </c>
      <c r="CG1924" s="89">
        <v>-99</v>
      </c>
      <c r="CH1924" s="89">
        <v>-99</v>
      </c>
      <c r="CI1924" s="89">
        <v>-99</v>
      </c>
      <c r="CJ1924" s="89">
        <v>-99</v>
      </c>
      <c r="CK1924" s="89">
        <v>-99</v>
      </c>
      <c r="CL1924" s="89">
        <v>-99</v>
      </c>
      <c r="CM1924" s="89">
        <v>-99</v>
      </c>
      <c r="CN1924" s="89">
        <v>-99</v>
      </c>
      <c r="CO1924" s="89">
        <v>-99</v>
      </c>
      <c r="CP1924" s="89">
        <v>-99</v>
      </c>
      <c r="CQ1924" s="89">
        <v>-99</v>
      </c>
      <c r="CR1924" s="89">
        <v>-99</v>
      </c>
      <c r="CS1924" s="89">
        <v>-99</v>
      </c>
      <c r="CT1924" s="89">
        <v>-99</v>
      </c>
      <c r="CU1924" s="86">
        <v>-99</v>
      </c>
      <c r="CV1924" s="86">
        <v>-0.39319999999999999</v>
      </c>
      <c r="CW1924" s="86">
        <v>29</v>
      </c>
      <c r="CX1924" s="86">
        <v>2</v>
      </c>
      <c r="CY1924" s="86">
        <v>-0.31059999999999999</v>
      </c>
      <c r="CZ1924" s="86">
        <v>36</v>
      </c>
      <c r="DA1924" s="86">
        <v>4</v>
      </c>
      <c r="DB1924" s="86">
        <v>-0.48080000000000001</v>
      </c>
      <c r="DC1924" s="86">
        <v>24</v>
      </c>
      <c r="DD1924" s="86">
        <v>-99</v>
      </c>
      <c r="DE1924" s="86">
        <v>-99</v>
      </c>
      <c r="DF1924" s="86">
        <v>-99</v>
      </c>
      <c r="DG1924" s="86">
        <v>-99</v>
      </c>
      <c r="DH1924" s="86">
        <v>-99</v>
      </c>
    </row>
    <row r="1925" spans="1:112" x14ac:dyDescent="0.2">
      <c r="A1925" s="85">
        <f>IF(ISERROR(SEARCH('School Lookup'!$F$3,Data!J1925)),A1924,A1924+1)</f>
        <v>0</v>
      </c>
      <c r="B1925" s="85">
        <f>IF(I1925='School Lookup'!$G$13,1,0)</f>
        <v>0</v>
      </c>
      <c r="C1925" s="85">
        <f t="shared" si="30"/>
        <v>1923</v>
      </c>
      <c r="D1925" s="86" t="s">
        <v>6478</v>
      </c>
      <c r="E1925" s="86" t="s">
        <v>6513</v>
      </c>
      <c r="F1925" s="86" t="s">
        <v>2745</v>
      </c>
      <c r="G1925" s="86" t="s">
        <v>2891</v>
      </c>
      <c r="H1925" s="86" t="s">
        <v>306</v>
      </c>
      <c r="I1925" s="86" t="s">
        <v>4721</v>
      </c>
      <c r="J1925" s="86" t="s">
        <v>272</v>
      </c>
      <c r="K1925" s="86" t="s">
        <v>6482</v>
      </c>
      <c r="L1925" s="86">
        <v>1</v>
      </c>
      <c r="M1925" s="86">
        <v>1</v>
      </c>
      <c r="N1925" s="89">
        <v>-3.94538461538462E-2</v>
      </c>
      <c r="O1925" s="89">
        <v>8.9177297935344995E-3</v>
      </c>
      <c r="P1925" s="89">
        <v>33.916699999999999</v>
      </c>
      <c r="Q1925" s="89">
        <v>-1.6885875851908501</v>
      </c>
      <c r="R1925" s="89">
        <v>50.3846323076923</v>
      </c>
      <c r="S1925" s="89">
        <v>-0.83983492769865598</v>
      </c>
      <c r="T1925" s="89">
        <v>-0.95304700155097799</v>
      </c>
      <c r="U1925" s="89">
        <v>0.376811594202899</v>
      </c>
      <c r="V1925" s="89">
        <v>-0.359119160004716</v>
      </c>
      <c r="W1925" s="89">
        <v>1</v>
      </c>
      <c r="X1925" s="89">
        <v>0.19294769230769199</v>
      </c>
      <c r="Y1925" s="89">
        <v>0.54327608386705495</v>
      </c>
      <c r="Z1925" s="89">
        <v>41</v>
      </c>
      <c r="AA1925" s="89">
        <v>-1.1008485841707101</v>
      </c>
      <c r="AB1925" s="89">
        <v>43.461526153846201</v>
      </c>
      <c r="AC1925" s="89">
        <v>-0.27878625015182901</v>
      </c>
      <c r="AD1925" s="89">
        <v>-0.32323520759678698</v>
      </c>
      <c r="AE1925" s="89">
        <v>0.376811594202899</v>
      </c>
      <c r="AF1925" s="89">
        <v>-0.12179877387705</v>
      </c>
      <c r="AG1925" s="89">
        <v>1</v>
      </c>
      <c r="AH1925" s="89">
        <v>6.65882352941177E-3</v>
      </c>
      <c r="AI1925" s="89">
        <v>7.1366355584436603E-2</v>
      </c>
      <c r="AJ1925" s="89">
        <v>-99</v>
      </c>
      <c r="AK1925" s="89">
        <v>-99</v>
      </c>
      <c r="AL1925" s="89">
        <v>41.1764529411765</v>
      </c>
      <c r="AM1925" s="89">
        <v>7.1366355584436603E-2</v>
      </c>
      <c r="AN1925" s="89">
        <v>3.1771859266091801E-2</v>
      </c>
      <c r="AO1925" s="89">
        <v>0.123188405797101</v>
      </c>
      <c r="AP1925" s="89">
        <v>3.9139246921997203E-3</v>
      </c>
      <c r="AQ1925" s="89">
        <v>1</v>
      </c>
      <c r="AR1925" s="89">
        <v>0.26960117647058801</v>
      </c>
      <c r="AS1925" s="89">
        <v>0.67602384787620795</v>
      </c>
      <c r="AT1925" s="89">
        <v>-99</v>
      </c>
      <c r="AU1925" s="89">
        <v>-99</v>
      </c>
      <c r="AV1925" s="89">
        <v>55.294134117647097</v>
      </c>
      <c r="AW1925" s="89">
        <v>0.67602384787620795</v>
      </c>
      <c r="AX1925" s="89">
        <v>0.67317645911448698</v>
      </c>
      <c r="AY1925" s="89">
        <v>0.123188405797101</v>
      </c>
      <c r="AZ1925" s="89">
        <v>8.2927534818451304E-2</v>
      </c>
      <c r="BA1925" s="89">
        <v>-99</v>
      </c>
      <c r="BB1925" s="89">
        <v>-99</v>
      </c>
      <c r="BC1925" s="89">
        <v>-99</v>
      </c>
      <c r="BD1925" s="89">
        <v>-99</v>
      </c>
      <c r="BE1925" s="89">
        <v>-99</v>
      </c>
      <c r="BF1925" s="89">
        <v>-99</v>
      </c>
      <c r="BG1925" s="89">
        <v>-99</v>
      </c>
      <c r="BH1925" s="89">
        <v>-99</v>
      </c>
      <c r="BI1925" s="89">
        <v>-99</v>
      </c>
      <c r="BJ1925" s="89">
        <v>-99</v>
      </c>
      <c r="BK1925" s="89">
        <v>-99</v>
      </c>
      <c r="BL1925" s="89">
        <v>-99</v>
      </c>
      <c r="BM1925" s="89">
        <v>-99</v>
      </c>
      <c r="BN1925" s="89">
        <v>-99</v>
      </c>
      <c r="BO1925" s="89">
        <v>-99</v>
      </c>
      <c r="BP1925" s="89">
        <v>-99</v>
      </c>
      <c r="BQ1925" s="89">
        <v>-99</v>
      </c>
      <c r="BR1925" s="89">
        <v>-99</v>
      </c>
      <c r="BS1925" s="89">
        <v>-99</v>
      </c>
      <c r="BT1925" s="89">
        <v>-99</v>
      </c>
      <c r="BU1925" s="89">
        <v>-99</v>
      </c>
      <c r="BV1925" s="89">
        <v>-99</v>
      </c>
      <c r="BW1925" s="89">
        <v>-99</v>
      </c>
      <c r="BX1925" s="89">
        <v>-99</v>
      </c>
      <c r="BY1925" s="89">
        <v>-99</v>
      </c>
      <c r="BZ1925" s="89">
        <v>-99</v>
      </c>
      <c r="CA1925" s="89">
        <v>-99</v>
      </c>
      <c r="CB1925" s="89">
        <v>-99</v>
      </c>
      <c r="CC1925" s="89">
        <v>-99</v>
      </c>
      <c r="CD1925" s="89">
        <v>-99</v>
      </c>
      <c r="CE1925" s="89">
        <v>-99</v>
      </c>
      <c r="CF1925" s="89">
        <v>-99</v>
      </c>
      <c r="CG1925" s="89">
        <v>-99</v>
      </c>
      <c r="CH1925" s="89">
        <v>-99</v>
      </c>
      <c r="CI1925" s="89">
        <v>-99</v>
      </c>
      <c r="CJ1925" s="89">
        <v>-99</v>
      </c>
      <c r="CK1925" s="89">
        <v>-99</v>
      </c>
      <c r="CL1925" s="89">
        <v>-99</v>
      </c>
      <c r="CM1925" s="89">
        <v>-99</v>
      </c>
      <c r="CN1925" s="89">
        <v>-99</v>
      </c>
      <c r="CO1925" s="89">
        <v>-99</v>
      </c>
      <c r="CP1925" s="89">
        <v>-99</v>
      </c>
      <c r="CQ1925" s="89">
        <v>-99</v>
      </c>
      <c r="CR1925" s="89">
        <v>-99</v>
      </c>
      <c r="CS1925" s="89">
        <v>-99</v>
      </c>
      <c r="CT1925" s="89">
        <v>-99</v>
      </c>
      <c r="CU1925" s="86">
        <v>-99</v>
      </c>
      <c r="CV1925" s="86">
        <v>-0.39410000000000001</v>
      </c>
      <c r="CW1925" s="86">
        <v>29</v>
      </c>
      <c r="CX1925" s="86">
        <v>2</v>
      </c>
      <c r="CY1925" s="86">
        <v>-7.0699999999999999E-2</v>
      </c>
      <c r="CZ1925" s="86">
        <v>48</v>
      </c>
      <c r="DA1925" s="86">
        <v>2</v>
      </c>
      <c r="DB1925" s="86">
        <v>-1.0510999999999999</v>
      </c>
      <c r="DC1925" s="86">
        <v>9</v>
      </c>
      <c r="DD1925" s="86">
        <v>-99</v>
      </c>
      <c r="DE1925" s="86">
        <v>-99</v>
      </c>
      <c r="DF1925" s="86">
        <v>-99</v>
      </c>
      <c r="DG1925" s="86">
        <v>-99</v>
      </c>
      <c r="DH1925" s="86">
        <v>-99</v>
      </c>
    </row>
    <row r="1926" spans="1:112" x14ac:dyDescent="0.2">
      <c r="A1926" s="85">
        <f>IF(ISERROR(SEARCH('School Lookup'!$F$3,Data!J1926)),A1925,A1925+1)</f>
        <v>0</v>
      </c>
      <c r="B1926" s="85">
        <f>IF(I1926='School Lookup'!$G$13,1,0)</f>
        <v>0</v>
      </c>
      <c r="C1926" s="85">
        <f t="shared" si="30"/>
        <v>1924</v>
      </c>
      <c r="D1926" s="86" t="s">
        <v>6478</v>
      </c>
      <c r="E1926" s="86" t="s">
        <v>6496</v>
      </c>
      <c r="F1926" s="86" t="s">
        <v>2743</v>
      </c>
      <c r="G1926" s="86" t="s">
        <v>2966</v>
      </c>
      <c r="H1926" s="86" t="s">
        <v>6281</v>
      </c>
      <c r="I1926" s="86" t="s">
        <v>3940</v>
      </c>
      <c r="J1926" s="86" t="s">
        <v>953</v>
      </c>
      <c r="K1926" s="86" t="s">
        <v>26</v>
      </c>
      <c r="L1926" s="86">
        <v>1</v>
      </c>
      <c r="M1926" s="86">
        <v>1</v>
      </c>
      <c r="N1926" s="89">
        <v>0.201767246835443</v>
      </c>
      <c r="O1926" s="89">
        <v>0.53128174614085799</v>
      </c>
      <c r="P1926" s="89">
        <v>35.5505</v>
      </c>
      <c r="Q1926" s="89">
        <v>-1.5152881124673701</v>
      </c>
      <c r="R1926" s="89">
        <v>48.101264240506303</v>
      </c>
      <c r="S1926" s="89">
        <v>-0.49200318316325498</v>
      </c>
      <c r="T1926" s="89">
        <v>-0.55837383704329202</v>
      </c>
      <c r="U1926" s="89">
        <v>0.37462951985773602</v>
      </c>
      <c r="V1926" s="89">
        <v>-0.20918332247265001</v>
      </c>
      <c r="W1926" s="89">
        <v>1</v>
      </c>
      <c r="X1926" s="89">
        <v>0.17682436708860799</v>
      </c>
      <c r="Y1926" s="89">
        <v>0.505319222512155</v>
      </c>
      <c r="Z1926" s="89">
        <v>30.621200000000002</v>
      </c>
      <c r="AA1926" s="89">
        <v>-2.3951156589095999</v>
      </c>
      <c r="AB1926" s="89">
        <v>43.670905537974697</v>
      </c>
      <c r="AC1926" s="89">
        <v>-0.94489821819872399</v>
      </c>
      <c r="AD1926" s="89">
        <v>-1.0988240087643799</v>
      </c>
      <c r="AE1926" s="89">
        <v>0.37462951985773602</v>
      </c>
      <c r="AF1926" s="89">
        <v>-0.411651910811551</v>
      </c>
      <c r="AG1926" s="89">
        <v>1</v>
      </c>
      <c r="AH1926" s="89">
        <v>0.28385373134328401</v>
      </c>
      <c r="AI1926" s="89">
        <v>0.667916538966566</v>
      </c>
      <c r="AJ1926" s="89">
        <v>-99</v>
      </c>
      <c r="AK1926" s="89">
        <v>-99</v>
      </c>
      <c r="AL1926" s="89">
        <v>58.706471641790998</v>
      </c>
      <c r="AM1926" s="89">
        <v>0.667916538966566</v>
      </c>
      <c r="AN1926" s="89">
        <v>0.65847373026703804</v>
      </c>
      <c r="AO1926" s="89">
        <v>0.119146413752223</v>
      </c>
      <c r="AP1926" s="89">
        <v>7.8454783511366102E-2</v>
      </c>
      <c r="AQ1926" s="89">
        <v>1</v>
      </c>
      <c r="AR1926" s="89">
        <v>0.45654504504504501</v>
      </c>
      <c r="AS1926" s="89">
        <v>1.0962392638240099</v>
      </c>
      <c r="AT1926" s="89">
        <v>-99</v>
      </c>
      <c r="AU1926" s="89">
        <v>-99</v>
      </c>
      <c r="AV1926" s="89">
        <v>37.837865765765798</v>
      </c>
      <c r="AW1926" s="89">
        <v>1.0962392638240099</v>
      </c>
      <c r="AX1926" s="89">
        <v>1.11599735533917</v>
      </c>
      <c r="AY1926" s="89">
        <v>0.13159454653230601</v>
      </c>
      <c r="AZ1926" s="89">
        <v>0.14685916590711101</v>
      </c>
      <c r="BA1926" s="89">
        <v>-99</v>
      </c>
      <c r="BB1926" s="89">
        <v>-99</v>
      </c>
      <c r="BC1926" s="89">
        <v>-99</v>
      </c>
      <c r="BD1926" s="89">
        <v>-99</v>
      </c>
      <c r="BE1926" s="89">
        <v>-99</v>
      </c>
      <c r="BF1926" s="89">
        <v>-99</v>
      </c>
      <c r="BG1926" s="89">
        <v>-99</v>
      </c>
      <c r="BH1926" s="89">
        <v>-99</v>
      </c>
      <c r="BI1926" s="89">
        <v>-99</v>
      </c>
      <c r="BJ1926" s="89">
        <v>-99</v>
      </c>
      <c r="BK1926" s="89">
        <v>-99</v>
      </c>
      <c r="BL1926" s="89">
        <v>-99</v>
      </c>
      <c r="BM1926" s="89">
        <v>-99</v>
      </c>
      <c r="BN1926" s="89">
        <v>-99</v>
      </c>
      <c r="BO1926" s="89">
        <v>-99</v>
      </c>
      <c r="BP1926" s="89">
        <v>-99</v>
      </c>
      <c r="BQ1926" s="89">
        <v>-99</v>
      </c>
      <c r="BR1926" s="89">
        <v>-99</v>
      </c>
      <c r="BS1926" s="89">
        <v>-99</v>
      </c>
      <c r="BT1926" s="89">
        <v>-99</v>
      </c>
      <c r="BU1926" s="89">
        <v>-99</v>
      </c>
      <c r="BV1926" s="89">
        <v>-99</v>
      </c>
      <c r="BW1926" s="89">
        <v>-99</v>
      </c>
      <c r="BX1926" s="89">
        <v>-99</v>
      </c>
      <c r="BY1926" s="89">
        <v>-99</v>
      </c>
      <c r="BZ1926" s="89">
        <v>-99</v>
      </c>
      <c r="CA1926" s="89">
        <v>-99</v>
      </c>
      <c r="CB1926" s="89">
        <v>-99</v>
      </c>
      <c r="CC1926" s="89">
        <v>-99</v>
      </c>
      <c r="CD1926" s="89">
        <v>-99</v>
      </c>
      <c r="CE1926" s="89">
        <v>-99</v>
      </c>
      <c r="CF1926" s="89">
        <v>-99</v>
      </c>
      <c r="CG1926" s="89">
        <v>-99</v>
      </c>
      <c r="CH1926" s="89">
        <v>-99</v>
      </c>
      <c r="CI1926" s="89">
        <v>-99</v>
      </c>
      <c r="CJ1926" s="89">
        <v>-99</v>
      </c>
      <c r="CK1926" s="89">
        <v>-99</v>
      </c>
      <c r="CL1926" s="89">
        <v>-99</v>
      </c>
      <c r="CM1926" s="89">
        <v>-99</v>
      </c>
      <c r="CN1926" s="89">
        <v>-99</v>
      </c>
      <c r="CO1926" s="89">
        <v>-99</v>
      </c>
      <c r="CP1926" s="89">
        <v>-99</v>
      </c>
      <c r="CQ1926" s="89">
        <v>-99</v>
      </c>
      <c r="CR1926" s="89">
        <v>-99</v>
      </c>
      <c r="CS1926" s="89">
        <v>-99</v>
      </c>
      <c r="CT1926" s="89">
        <v>-99</v>
      </c>
      <c r="CU1926" s="86">
        <v>-99</v>
      </c>
      <c r="CV1926" s="86">
        <v>-0.39550000000000002</v>
      </c>
      <c r="CW1926" s="86">
        <v>29</v>
      </c>
      <c r="CX1926" s="86">
        <v>2</v>
      </c>
      <c r="CY1926" s="86">
        <v>-1.2759</v>
      </c>
      <c r="CZ1926" s="86">
        <v>6</v>
      </c>
      <c r="DA1926" s="86">
        <v>2</v>
      </c>
      <c r="DB1926" s="86">
        <v>-1.4650000000000001</v>
      </c>
      <c r="DC1926" s="86">
        <v>4</v>
      </c>
      <c r="DD1926" s="86">
        <v>-99</v>
      </c>
      <c r="DE1926" s="86">
        <v>-99</v>
      </c>
      <c r="DF1926" s="86">
        <v>-99</v>
      </c>
      <c r="DG1926" s="86">
        <v>-99</v>
      </c>
      <c r="DH1926" s="86">
        <v>-99</v>
      </c>
    </row>
    <row r="1927" spans="1:112" x14ac:dyDescent="0.2">
      <c r="A1927" s="85">
        <f>IF(ISERROR(SEARCH('School Lookup'!$F$3,Data!J1927)),A1926,A1926+1)</f>
        <v>0</v>
      </c>
      <c r="B1927" s="85">
        <f>IF(I1927='School Lookup'!$G$13,1,0)</f>
        <v>0</v>
      </c>
      <c r="C1927" s="85">
        <f t="shared" si="30"/>
        <v>1925</v>
      </c>
      <c r="D1927" s="86" t="s">
        <v>6478</v>
      </c>
      <c r="E1927" s="86" t="s">
        <v>6499</v>
      </c>
      <c r="F1927" s="86" t="s">
        <v>2742</v>
      </c>
      <c r="G1927" s="86" t="s">
        <v>2781</v>
      </c>
      <c r="H1927" s="86" t="s">
        <v>503</v>
      </c>
      <c r="I1927" s="86" t="s">
        <v>6651</v>
      </c>
      <c r="J1927" s="86" t="s">
        <v>6652</v>
      </c>
      <c r="K1927" s="86" t="s">
        <v>26</v>
      </c>
      <c r="L1927" s="86">
        <v>1</v>
      </c>
      <c r="M1927" s="86">
        <v>1</v>
      </c>
      <c r="N1927" s="89">
        <v>-0.59416730769230797</v>
      </c>
      <c r="O1927" s="89">
        <v>-1.1923136720723999</v>
      </c>
      <c r="P1927" s="89">
        <v>48.984099999999998</v>
      </c>
      <c r="Q1927" s="89">
        <v>-9.0367193886076905E-2</v>
      </c>
      <c r="R1927" s="89">
        <v>55.769232211538501</v>
      </c>
      <c r="S1927" s="89">
        <v>-0.64134043297923904</v>
      </c>
      <c r="T1927" s="89">
        <v>-0.72782187015043398</v>
      </c>
      <c r="U1927" s="89">
        <v>0.37818181818181801</v>
      </c>
      <c r="V1927" s="89">
        <v>-0.27524899816598197</v>
      </c>
      <c r="W1927" s="89">
        <v>1</v>
      </c>
      <c r="X1927" s="89">
        <v>-0.31316250000000001</v>
      </c>
      <c r="Y1927" s="89">
        <v>-0.64818747211121597</v>
      </c>
      <c r="Z1927" s="89">
        <v>60.161299999999997</v>
      </c>
      <c r="AA1927" s="89">
        <v>1.28862223126019</v>
      </c>
      <c r="AB1927" s="89">
        <v>55.769239423076897</v>
      </c>
      <c r="AC1927" s="89">
        <v>0.32021737957448898</v>
      </c>
      <c r="AD1927" s="89">
        <v>0.37421586573652299</v>
      </c>
      <c r="AE1927" s="89">
        <v>0.37818181818181801</v>
      </c>
      <c r="AF1927" s="89">
        <v>0.141521636496721</v>
      </c>
      <c r="AG1927" s="89">
        <v>1</v>
      </c>
      <c r="AH1927" s="89">
        <v>-0.73934776119403001</v>
      </c>
      <c r="AI1927" s="89">
        <v>-1.5341117840784699</v>
      </c>
      <c r="AJ1927" s="89">
        <v>-99</v>
      </c>
      <c r="AK1927" s="89">
        <v>-99</v>
      </c>
      <c r="AL1927" s="89">
        <v>49.2537089552239</v>
      </c>
      <c r="AM1927" s="89">
        <v>-1.5341117840784699</v>
      </c>
      <c r="AN1927" s="89">
        <v>-1.6548526394030401</v>
      </c>
      <c r="AO1927" s="89">
        <v>0.12181818181818201</v>
      </c>
      <c r="AP1927" s="89">
        <v>-0.20159113970909701</v>
      </c>
      <c r="AQ1927" s="89">
        <v>1</v>
      </c>
      <c r="AR1927" s="89">
        <v>-0.22305820895522399</v>
      </c>
      <c r="AS1927" s="89">
        <v>-0.43138379349738798</v>
      </c>
      <c r="AT1927" s="89">
        <v>-99</v>
      </c>
      <c r="AU1927" s="89">
        <v>-99</v>
      </c>
      <c r="AV1927" s="89">
        <v>53.731352238805997</v>
      </c>
      <c r="AW1927" s="89">
        <v>-0.43138379349738798</v>
      </c>
      <c r="AX1927" s="89">
        <v>-0.49380415518081999</v>
      </c>
      <c r="AY1927" s="89">
        <v>0.12181818181818201</v>
      </c>
      <c r="AZ1927" s="89">
        <v>-6.0154324358390798E-2</v>
      </c>
      <c r="BA1927" s="89">
        <v>-99</v>
      </c>
      <c r="BB1927" s="89">
        <v>-99</v>
      </c>
      <c r="BC1927" s="89">
        <v>-99</v>
      </c>
      <c r="BD1927" s="89">
        <v>-99</v>
      </c>
      <c r="BE1927" s="89">
        <v>-99</v>
      </c>
      <c r="BF1927" s="89">
        <v>-99</v>
      </c>
      <c r="BG1927" s="89">
        <v>-99</v>
      </c>
      <c r="BH1927" s="89">
        <v>-99</v>
      </c>
      <c r="BI1927" s="89">
        <v>-99</v>
      </c>
      <c r="BJ1927" s="89">
        <v>-99</v>
      </c>
      <c r="BK1927" s="89">
        <v>-99</v>
      </c>
      <c r="BL1927" s="89">
        <v>-99</v>
      </c>
      <c r="BM1927" s="89">
        <v>-99</v>
      </c>
      <c r="BN1927" s="89">
        <v>-99</v>
      </c>
      <c r="BO1927" s="89">
        <v>-99</v>
      </c>
      <c r="BP1927" s="89">
        <v>-99</v>
      </c>
      <c r="BQ1927" s="89">
        <v>-99</v>
      </c>
      <c r="BR1927" s="89">
        <v>-99</v>
      </c>
      <c r="BS1927" s="89">
        <v>-99</v>
      </c>
      <c r="BT1927" s="89">
        <v>-99</v>
      </c>
      <c r="BU1927" s="89">
        <v>-99</v>
      </c>
      <c r="BV1927" s="89">
        <v>-99</v>
      </c>
      <c r="BW1927" s="89">
        <v>-99</v>
      </c>
      <c r="BX1927" s="89">
        <v>-99</v>
      </c>
      <c r="BY1927" s="89">
        <v>-99</v>
      </c>
      <c r="BZ1927" s="89">
        <v>-99</v>
      </c>
      <c r="CA1927" s="89">
        <v>-99</v>
      </c>
      <c r="CB1927" s="89">
        <v>-99</v>
      </c>
      <c r="CC1927" s="89">
        <v>-99</v>
      </c>
      <c r="CD1927" s="89">
        <v>-99</v>
      </c>
      <c r="CE1927" s="89">
        <v>-99</v>
      </c>
      <c r="CF1927" s="89">
        <v>-99</v>
      </c>
      <c r="CG1927" s="89">
        <v>-99</v>
      </c>
      <c r="CH1927" s="89">
        <v>-99</v>
      </c>
      <c r="CI1927" s="89">
        <v>-99</v>
      </c>
      <c r="CJ1927" s="89">
        <v>-99</v>
      </c>
      <c r="CK1927" s="89">
        <v>-99</v>
      </c>
      <c r="CL1927" s="89">
        <v>-99</v>
      </c>
      <c r="CM1927" s="89">
        <v>-99</v>
      </c>
      <c r="CN1927" s="89">
        <v>-99</v>
      </c>
      <c r="CO1927" s="89">
        <v>-99</v>
      </c>
      <c r="CP1927" s="89">
        <v>-99</v>
      </c>
      <c r="CQ1927" s="89">
        <v>-99</v>
      </c>
      <c r="CR1927" s="89">
        <v>-99</v>
      </c>
      <c r="CS1927" s="89">
        <v>-99</v>
      </c>
      <c r="CT1927" s="89">
        <v>-99</v>
      </c>
      <c r="CU1927" s="86">
        <v>-99</v>
      </c>
      <c r="CV1927" s="86">
        <v>-0.39550000000000002</v>
      </c>
      <c r="CW1927" s="86">
        <v>29</v>
      </c>
      <c r="CX1927" s="86">
        <v>2</v>
      </c>
      <c r="CY1927" s="86">
        <v>3.8899999999999997E-2</v>
      </c>
      <c r="CZ1927" s="86">
        <v>54</v>
      </c>
      <c r="DA1927" s="86">
        <v>2</v>
      </c>
      <c r="DB1927" s="86">
        <v>0.45319999999999999</v>
      </c>
      <c r="DC1927" s="86">
        <v>70</v>
      </c>
      <c r="DD1927" s="86">
        <v>-99</v>
      </c>
      <c r="DE1927" s="86">
        <v>-99</v>
      </c>
      <c r="DF1927" s="86">
        <v>-99</v>
      </c>
      <c r="DG1927" s="86">
        <v>-99</v>
      </c>
      <c r="DH1927" s="86">
        <v>-99</v>
      </c>
    </row>
    <row r="1928" spans="1:112" x14ac:dyDescent="0.2">
      <c r="A1928" s="85">
        <f>IF(ISERROR(SEARCH('School Lookup'!$F$3,Data!J1928)),A1927,A1927+1)</f>
        <v>0</v>
      </c>
      <c r="B1928" s="85">
        <f>IF(I1928='School Lookup'!$G$13,1,0)</f>
        <v>0</v>
      </c>
      <c r="C1928" s="85">
        <f t="shared" si="30"/>
        <v>1926</v>
      </c>
      <c r="D1928" s="86" t="s">
        <v>6478</v>
      </c>
      <c r="E1928" s="86" t="s">
        <v>6790</v>
      </c>
      <c r="F1928" s="86" t="s">
        <v>2774</v>
      </c>
      <c r="G1928" s="86" t="s">
        <v>3312</v>
      </c>
      <c r="H1928" s="86" t="s">
        <v>2372</v>
      </c>
      <c r="I1928" s="86" t="s">
        <v>5462</v>
      </c>
      <c r="J1928" s="86" t="s">
        <v>2436</v>
      </c>
      <c r="K1928" s="86" t="s">
        <v>31</v>
      </c>
      <c r="L1928" s="86">
        <v>1</v>
      </c>
      <c r="M1928" s="86">
        <v>1</v>
      </c>
      <c r="N1928" s="89">
        <v>-0.58470703517587896</v>
      </c>
      <c r="O1928" s="89">
        <v>-1.17182746215526</v>
      </c>
      <c r="P1928" s="89">
        <v>55.381399999999999</v>
      </c>
      <c r="Q1928" s="89">
        <v>0.58820344931009505</v>
      </c>
      <c r="R1928" s="89">
        <v>45.5611830820771</v>
      </c>
      <c r="S1928" s="89">
        <v>-0.29181200642258098</v>
      </c>
      <c r="T1928" s="89">
        <v>-0.33122353672699201</v>
      </c>
      <c r="U1928" s="89">
        <v>0.37713202779532501</v>
      </c>
      <c r="V1928" s="89">
        <v>-0.12491500405939</v>
      </c>
      <c r="W1928" s="89">
        <v>1</v>
      </c>
      <c r="X1928" s="89">
        <v>-0.42921652470187399</v>
      </c>
      <c r="Y1928" s="89">
        <v>-0.92139702816935598</v>
      </c>
      <c r="Z1928" s="89">
        <v>55.813800000000001</v>
      </c>
      <c r="AA1928" s="89">
        <v>0.74647611538674696</v>
      </c>
      <c r="AB1928" s="89">
        <v>48.040868824531501</v>
      </c>
      <c r="AC1928" s="89">
        <v>-8.74604563913048E-2</v>
      </c>
      <c r="AD1928" s="89">
        <v>-0.100464637282224</v>
      </c>
      <c r="AE1928" s="89">
        <v>0.37081490840176901</v>
      </c>
      <c r="AF1928" s="89">
        <v>-3.72537852714247E-2</v>
      </c>
      <c r="AG1928" s="89">
        <v>1</v>
      </c>
      <c r="AH1928" s="89">
        <v>-0.83394444444444404</v>
      </c>
      <c r="AI1928" s="89">
        <v>-1.7376929724395</v>
      </c>
      <c r="AJ1928" s="89">
        <v>40.890099999999997</v>
      </c>
      <c r="AK1928" s="89">
        <v>-0.75739657608511501</v>
      </c>
      <c r="AL1928" s="89">
        <v>46.464646464646499</v>
      </c>
      <c r="AM1928" s="89">
        <v>-1.24754477426231</v>
      </c>
      <c r="AN1928" s="89">
        <v>-1.3538015522996201</v>
      </c>
      <c r="AO1928" s="89">
        <v>0.125078963992419</v>
      </c>
      <c r="AP1928" s="89">
        <v>-0.169332095612966</v>
      </c>
      <c r="AQ1928" s="89">
        <v>1</v>
      </c>
      <c r="AR1928" s="89">
        <v>-0.65343980099502497</v>
      </c>
      <c r="AS1928" s="89">
        <v>-1.39880241543122</v>
      </c>
      <c r="AT1928" s="89">
        <v>53.412399999999998</v>
      </c>
      <c r="AU1928" s="89">
        <v>0.51366376099490796</v>
      </c>
      <c r="AV1928" s="89">
        <v>52.7363268656716</v>
      </c>
      <c r="AW1928" s="89">
        <v>-0.442569327218158</v>
      </c>
      <c r="AX1928" s="89">
        <v>-0.50559141447450995</v>
      </c>
      <c r="AY1928" s="89">
        <v>0.12697409981048599</v>
      </c>
      <c r="AZ1928" s="89">
        <v>-6.4197014724811402E-2</v>
      </c>
      <c r="BA1928" s="89">
        <v>-99</v>
      </c>
      <c r="BB1928" s="89">
        <v>-99</v>
      </c>
      <c r="BC1928" s="89">
        <v>-99</v>
      </c>
      <c r="BD1928" s="89">
        <v>-99</v>
      </c>
      <c r="BE1928" s="89">
        <v>-99</v>
      </c>
      <c r="BF1928" s="89">
        <v>-99</v>
      </c>
      <c r="BG1928" s="89">
        <v>-99</v>
      </c>
      <c r="BH1928" s="89">
        <v>-99</v>
      </c>
      <c r="BI1928" s="89">
        <v>-99</v>
      </c>
      <c r="BJ1928" s="89">
        <v>-99</v>
      </c>
      <c r="BK1928" s="89">
        <v>-99</v>
      </c>
      <c r="BL1928" s="89">
        <v>-99</v>
      </c>
      <c r="BM1928" s="89">
        <v>-99</v>
      </c>
      <c r="BN1928" s="89">
        <v>-99</v>
      </c>
      <c r="BO1928" s="89">
        <v>-99</v>
      </c>
      <c r="BP1928" s="89">
        <v>-99</v>
      </c>
      <c r="BQ1928" s="89">
        <v>-99</v>
      </c>
      <c r="BR1928" s="89">
        <v>-99</v>
      </c>
      <c r="BS1928" s="89">
        <v>-99</v>
      </c>
      <c r="BT1928" s="89">
        <v>-99</v>
      </c>
      <c r="BU1928" s="89">
        <v>-99</v>
      </c>
      <c r="BV1928" s="89">
        <v>-99</v>
      </c>
      <c r="BW1928" s="89">
        <v>-99</v>
      </c>
      <c r="BX1928" s="89">
        <v>-99</v>
      </c>
      <c r="BY1928" s="89">
        <v>-99</v>
      </c>
      <c r="BZ1928" s="89">
        <v>-99</v>
      </c>
      <c r="CA1928" s="89">
        <v>-99</v>
      </c>
      <c r="CB1928" s="89">
        <v>-99</v>
      </c>
      <c r="CC1928" s="89">
        <v>-99</v>
      </c>
      <c r="CD1928" s="89">
        <v>-99</v>
      </c>
      <c r="CE1928" s="89">
        <v>-99</v>
      </c>
      <c r="CF1928" s="89">
        <v>-99</v>
      </c>
      <c r="CG1928" s="89">
        <v>-99</v>
      </c>
      <c r="CH1928" s="89">
        <v>-99</v>
      </c>
      <c r="CI1928" s="89">
        <v>-99</v>
      </c>
      <c r="CJ1928" s="89">
        <v>-99</v>
      </c>
      <c r="CK1928" s="89">
        <v>-99</v>
      </c>
      <c r="CL1928" s="89">
        <v>-99</v>
      </c>
      <c r="CM1928" s="89">
        <v>-99</v>
      </c>
      <c r="CN1928" s="89">
        <v>-99</v>
      </c>
      <c r="CO1928" s="89">
        <v>-99</v>
      </c>
      <c r="CP1928" s="89">
        <v>-99</v>
      </c>
      <c r="CQ1928" s="89">
        <v>-99</v>
      </c>
      <c r="CR1928" s="89">
        <v>-99</v>
      </c>
      <c r="CS1928" s="89">
        <v>-99</v>
      </c>
      <c r="CT1928" s="89">
        <v>-99</v>
      </c>
      <c r="CU1928" s="86">
        <v>-99</v>
      </c>
      <c r="CV1928" s="86">
        <v>-0.3957</v>
      </c>
      <c r="CW1928" s="86">
        <v>29</v>
      </c>
      <c r="CX1928" s="86">
        <v>2</v>
      </c>
      <c r="CY1928" s="86">
        <v>0.84230000000000005</v>
      </c>
      <c r="CZ1928" s="86">
        <v>83</v>
      </c>
      <c r="DA1928" s="86">
        <v>4</v>
      </c>
      <c r="DB1928" s="86">
        <v>0.46910000000000002</v>
      </c>
      <c r="DC1928" s="86">
        <v>71</v>
      </c>
      <c r="DD1928" s="86">
        <v>-99</v>
      </c>
      <c r="DE1928" s="86">
        <v>-99</v>
      </c>
      <c r="DF1928" s="86">
        <v>-99</v>
      </c>
      <c r="DG1928" s="86">
        <v>-99</v>
      </c>
      <c r="DH1928" s="86">
        <v>-99</v>
      </c>
    </row>
    <row r="1929" spans="1:112" x14ac:dyDescent="0.2">
      <c r="A1929" s="85">
        <f>IF(ISERROR(SEARCH('School Lookup'!$F$3,Data!J1929)),A1928,A1928+1)</f>
        <v>0</v>
      </c>
      <c r="B1929" s="85">
        <f>IF(I1929='School Lookup'!$G$13,1,0)</f>
        <v>0</v>
      </c>
      <c r="C1929" s="85">
        <f t="shared" si="30"/>
        <v>1927</v>
      </c>
      <c r="D1929" s="86" t="s">
        <v>6478</v>
      </c>
      <c r="E1929" s="86" t="s">
        <v>6790</v>
      </c>
      <c r="F1929" s="86" t="s">
        <v>2774</v>
      </c>
      <c r="G1929" s="86" t="s">
        <v>2859</v>
      </c>
      <c r="H1929" s="86" t="s">
        <v>1548</v>
      </c>
      <c r="I1929" s="86" t="s">
        <v>4617</v>
      </c>
      <c r="J1929" s="86" t="s">
        <v>2250</v>
      </c>
      <c r="K1929" s="86" t="s">
        <v>31</v>
      </c>
      <c r="L1929" s="86">
        <v>1</v>
      </c>
      <c r="M1929" s="86">
        <v>1</v>
      </c>
      <c r="N1929" s="89">
        <v>6.4424903722721397E-3</v>
      </c>
      <c r="O1929" s="89">
        <v>0.108306196972381</v>
      </c>
      <c r="P1929" s="89">
        <v>41.787100000000002</v>
      </c>
      <c r="Q1929" s="89">
        <v>-0.85376314515971496</v>
      </c>
      <c r="R1929" s="89">
        <v>48.780460205391499</v>
      </c>
      <c r="S1929" s="89">
        <v>-0.37272847409366699</v>
      </c>
      <c r="T1929" s="89">
        <v>-0.42303677361020797</v>
      </c>
      <c r="U1929" s="89">
        <v>0.37623762376237602</v>
      </c>
      <c r="V1929" s="89">
        <v>-0.159162350467207</v>
      </c>
      <c r="W1929" s="89">
        <v>1</v>
      </c>
      <c r="X1929" s="89">
        <v>-4.0789614630960203E-2</v>
      </c>
      <c r="Y1929" s="89">
        <v>-6.9785585460781698E-3</v>
      </c>
      <c r="Z1929" s="89">
        <v>45.169499999999999</v>
      </c>
      <c r="AA1929" s="89">
        <v>-0.58089959506563404</v>
      </c>
      <c r="AB1929" s="89">
        <v>46.309623252775999</v>
      </c>
      <c r="AC1929" s="89">
        <v>-0.29393907680585601</v>
      </c>
      <c r="AD1929" s="89">
        <v>-0.34087843159313103</v>
      </c>
      <c r="AE1929" s="89">
        <v>0.36971745955083302</v>
      </c>
      <c r="AF1929" s="89">
        <v>-0.12602870774428501</v>
      </c>
      <c r="AG1929" s="89">
        <v>1</v>
      </c>
      <c r="AH1929" s="89">
        <v>-0.14039441340782099</v>
      </c>
      <c r="AI1929" s="89">
        <v>-0.24510639694082501</v>
      </c>
      <c r="AJ1929" s="89">
        <v>48.9955</v>
      </c>
      <c r="AK1929" s="89">
        <v>3.6049064005685499E-2</v>
      </c>
      <c r="AL1929" s="89">
        <v>49.720664804469301</v>
      </c>
      <c r="AM1929" s="89">
        <v>-0.10452866646757</v>
      </c>
      <c r="AN1929" s="89">
        <v>-0.15301349910020201</v>
      </c>
      <c r="AO1929" s="89">
        <v>0.12967882154069099</v>
      </c>
      <c r="AP1929" s="89">
        <v>-1.9842610243131699E-2</v>
      </c>
      <c r="AQ1929" s="89">
        <v>1</v>
      </c>
      <c r="AR1929" s="89">
        <v>-0.39702310679611702</v>
      </c>
      <c r="AS1929" s="89">
        <v>-0.82242487157057098</v>
      </c>
      <c r="AT1929" s="89">
        <v>44.167299999999997</v>
      </c>
      <c r="AU1929" s="89">
        <v>-0.49117390619123902</v>
      </c>
      <c r="AV1929" s="89">
        <v>51.844689708737903</v>
      </c>
      <c r="AW1929" s="89">
        <v>-0.65679938888090506</v>
      </c>
      <c r="AX1929" s="89">
        <v>-0.73134597821367597</v>
      </c>
      <c r="AY1929" s="89">
        <v>0.1243660951461</v>
      </c>
      <c r="AZ1929" s="89">
        <v>-9.0954643511239497E-2</v>
      </c>
      <c r="BA1929" s="89">
        <v>-99</v>
      </c>
      <c r="BB1929" s="89">
        <v>-99</v>
      </c>
      <c r="BC1929" s="89">
        <v>-99</v>
      </c>
      <c r="BD1929" s="89">
        <v>-99</v>
      </c>
      <c r="BE1929" s="89">
        <v>-99</v>
      </c>
      <c r="BF1929" s="89">
        <v>-99</v>
      </c>
      <c r="BG1929" s="89">
        <v>-99</v>
      </c>
      <c r="BH1929" s="89">
        <v>-99</v>
      </c>
      <c r="BI1929" s="89">
        <v>-99</v>
      </c>
      <c r="BJ1929" s="89">
        <v>-99</v>
      </c>
      <c r="BK1929" s="89">
        <v>-99</v>
      </c>
      <c r="BL1929" s="89">
        <v>-99</v>
      </c>
      <c r="BM1929" s="89">
        <v>-99</v>
      </c>
      <c r="BN1929" s="89">
        <v>-99</v>
      </c>
      <c r="BO1929" s="89">
        <v>-99</v>
      </c>
      <c r="BP1929" s="89">
        <v>-99</v>
      </c>
      <c r="BQ1929" s="89">
        <v>-99</v>
      </c>
      <c r="BR1929" s="89">
        <v>-99</v>
      </c>
      <c r="BS1929" s="89">
        <v>-99</v>
      </c>
      <c r="BT1929" s="89">
        <v>-99</v>
      </c>
      <c r="BU1929" s="89">
        <v>-99</v>
      </c>
      <c r="BV1929" s="89">
        <v>-99</v>
      </c>
      <c r="BW1929" s="89">
        <v>-99</v>
      </c>
      <c r="BX1929" s="89">
        <v>-99</v>
      </c>
      <c r="BY1929" s="89">
        <v>-99</v>
      </c>
      <c r="BZ1929" s="89">
        <v>-99</v>
      </c>
      <c r="CA1929" s="89">
        <v>-99</v>
      </c>
      <c r="CB1929" s="89">
        <v>-99</v>
      </c>
      <c r="CC1929" s="89">
        <v>-99</v>
      </c>
      <c r="CD1929" s="89">
        <v>-99</v>
      </c>
      <c r="CE1929" s="89">
        <v>-99</v>
      </c>
      <c r="CF1929" s="89">
        <v>-99</v>
      </c>
      <c r="CG1929" s="89">
        <v>-99</v>
      </c>
      <c r="CH1929" s="89">
        <v>-99</v>
      </c>
      <c r="CI1929" s="89">
        <v>-99</v>
      </c>
      <c r="CJ1929" s="89">
        <v>-99</v>
      </c>
      <c r="CK1929" s="89">
        <v>-99</v>
      </c>
      <c r="CL1929" s="89">
        <v>-99</v>
      </c>
      <c r="CM1929" s="89">
        <v>-99</v>
      </c>
      <c r="CN1929" s="89">
        <v>-99</v>
      </c>
      <c r="CO1929" s="89">
        <v>-99</v>
      </c>
      <c r="CP1929" s="89">
        <v>-99</v>
      </c>
      <c r="CQ1929" s="89">
        <v>-99</v>
      </c>
      <c r="CR1929" s="89">
        <v>-99</v>
      </c>
      <c r="CS1929" s="89">
        <v>-99</v>
      </c>
      <c r="CT1929" s="89">
        <v>-99</v>
      </c>
      <c r="CU1929" s="86">
        <v>-99</v>
      </c>
      <c r="CV1929" s="86">
        <v>-0.39600000000000002</v>
      </c>
      <c r="CW1929" s="86">
        <v>29</v>
      </c>
      <c r="CX1929" s="86">
        <v>2</v>
      </c>
      <c r="CY1929" s="86">
        <v>-0.70789999999999997</v>
      </c>
      <c r="CZ1929" s="86">
        <v>20</v>
      </c>
      <c r="DA1929" s="86">
        <v>4</v>
      </c>
      <c r="DB1929" s="86">
        <v>-0.59240000000000004</v>
      </c>
      <c r="DC1929" s="86">
        <v>20</v>
      </c>
      <c r="DD1929" s="86">
        <v>-99</v>
      </c>
      <c r="DE1929" s="86">
        <v>-99</v>
      </c>
      <c r="DF1929" s="86">
        <v>-99</v>
      </c>
      <c r="DG1929" s="86">
        <v>-99</v>
      </c>
      <c r="DH1929" s="86">
        <v>-99</v>
      </c>
    </row>
    <row r="1930" spans="1:112" x14ac:dyDescent="0.2">
      <c r="A1930" s="85">
        <f>IF(ISERROR(SEARCH('School Lookup'!$F$3,Data!J1930)),A1929,A1929+1)</f>
        <v>0</v>
      </c>
      <c r="B1930" s="85">
        <f>IF(I1930='School Lookup'!$G$13,1,0)</f>
        <v>0</v>
      </c>
      <c r="C1930" s="85">
        <f t="shared" si="30"/>
        <v>1928</v>
      </c>
      <c r="D1930" s="86" t="s">
        <v>6478</v>
      </c>
      <c r="E1930" s="86" t="s">
        <v>6499</v>
      </c>
      <c r="F1930" s="86" t="s">
        <v>2742</v>
      </c>
      <c r="G1930" s="86" t="s">
        <v>3174</v>
      </c>
      <c r="H1930" s="86" t="s">
        <v>886</v>
      </c>
      <c r="I1930" s="86" t="s">
        <v>4728</v>
      </c>
      <c r="J1930" s="86" t="s">
        <v>927</v>
      </c>
      <c r="K1930" s="86" t="s">
        <v>36</v>
      </c>
      <c r="L1930" s="86">
        <v>1</v>
      </c>
      <c r="M1930" s="86">
        <v>-99</v>
      </c>
      <c r="N1930" s="89">
        <v>-99</v>
      </c>
      <c r="O1930" s="89">
        <v>-99</v>
      </c>
      <c r="P1930" s="89">
        <v>-99</v>
      </c>
      <c r="Q1930" s="89">
        <v>-99</v>
      </c>
      <c r="R1930" s="89">
        <v>-99</v>
      </c>
      <c r="S1930" s="89">
        <v>-99</v>
      </c>
      <c r="T1930" s="89">
        <v>-99</v>
      </c>
      <c r="U1930" s="89">
        <v>-99</v>
      </c>
      <c r="V1930" s="89">
        <v>-99</v>
      </c>
      <c r="W1930" s="89">
        <v>-99</v>
      </c>
      <c r="X1930" s="89">
        <v>-99</v>
      </c>
      <c r="Y1930" s="89">
        <v>-99</v>
      </c>
      <c r="Z1930" s="89">
        <v>-99</v>
      </c>
      <c r="AA1930" s="89">
        <v>-99</v>
      </c>
      <c r="AB1930" s="89">
        <v>-99</v>
      </c>
      <c r="AC1930" s="89">
        <v>-99</v>
      </c>
      <c r="AD1930" s="89">
        <v>-99</v>
      </c>
      <c r="AE1930" s="89">
        <v>-99</v>
      </c>
      <c r="AF1930" s="89">
        <v>-99</v>
      </c>
      <c r="AG1930" s="89">
        <v>-99</v>
      </c>
      <c r="AH1930" s="89">
        <v>-99</v>
      </c>
      <c r="AI1930" s="89">
        <v>-99</v>
      </c>
      <c r="AJ1930" s="89">
        <v>-99</v>
      </c>
      <c r="AK1930" s="89">
        <v>-99</v>
      </c>
      <c r="AL1930" s="89">
        <v>-99</v>
      </c>
      <c r="AM1930" s="89">
        <v>-99</v>
      </c>
      <c r="AN1930" s="89">
        <v>-99</v>
      </c>
      <c r="AO1930" s="89">
        <v>-99</v>
      </c>
      <c r="AP1930" s="89">
        <v>-99</v>
      </c>
      <c r="AQ1930" s="89">
        <v>-99</v>
      </c>
      <c r="AR1930" s="89">
        <v>-99</v>
      </c>
      <c r="AS1930" s="89">
        <v>-99</v>
      </c>
      <c r="AT1930" s="89">
        <v>-99</v>
      </c>
      <c r="AU1930" s="89">
        <v>-99</v>
      </c>
      <c r="AV1930" s="89">
        <v>-99</v>
      </c>
      <c r="AW1930" s="89">
        <v>-99</v>
      </c>
      <c r="AX1930" s="89">
        <v>-99</v>
      </c>
      <c r="AY1930" s="89">
        <v>-99</v>
      </c>
      <c r="AZ1930" s="89">
        <v>-99</v>
      </c>
      <c r="BA1930" s="89">
        <v>1</v>
      </c>
      <c r="BB1930" s="89">
        <v>-0.38440660660660703</v>
      </c>
      <c r="BC1930" s="89">
        <v>-0.64054766990913203</v>
      </c>
      <c r="BD1930" s="89">
        <v>48.384599999999999</v>
      </c>
      <c r="BE1930" s="89">
        <v>9.0793169535675709E-3</v>
      </c>
      <c r="BF1930" s="89">
        <v>55.855872672672703</v>
      </c>
      <c r="BG1930" s="89">
        <v>-0.31573417647778201</v>
      </c>
      <c r="BH1930" s="89">
        <v>-0.327617791735486</v>
      </c>
      <c r="BI1930" s="89">
        <v>0.25037593984962397</v>
      </c>
      <c r="BJ1930" s="89">
        <v>-8.2027612517230605E-2</v>
      </c>
      <c r="BK1930" s="89">
        <v>1</v>
      </c>
      <c r="BL1930" s="89">
        <v>-0.30936797583081599</v>
      </c>
      <c r="BM1930" s="89">
        <v>-0.57106045046447695</v>
      </c>
      <c r="BN1930" s="89">
        <v>39.792299999999997</v>
      </c>
      <c r="BO1930" s="89">
        <v>-0.99514808247428599</v>
      </c>
      <c r="BP1930" s="89">
        <v>50.151051057401801</v>
      </c>
      <c r="BQ1930" s="89">
        <v>-0.78310426646938203</v>
      </c>
      <c r="BR1930" s="89">
        <v>-0.80959552425786596</v>
      </c>
      <c r="BS1930" s="89">
        <v>0.24887218045112799</v>
      </c>
      <c r="BT1930" s="89">
        <v>-0.20148580340552899</v>
      </c>
      <c r="BU1930" s="89">
        <v>1</v>
      </c>
      <c r="BV1930" s="89">
        <v>-0.417665165165165</v>
      </c>
      <c r="BW1930" s="89">
        <v>-0.80490005332358605</v>
      </c>
      <c r="BX1930" s="89">
        <v>44.030099999999997</v>
      </c>
      <c r="BY1930" s="89">
        <v>-0.52412747921353398</v>
      </c>
      <c r="BZ1930" s="89">
        <v>58.558551351351298</v>
      </c>
      <c r="CA1930" s="89">
        <v>-0.66451376626855996</v>
      </c>
      <c r="CB1930" s="89">
        <v>-0.69058556148824402</v>
      </c>
      <c r="CC1930" s="89">
        <v>0.25037593984962397</v>
      </c>
      <c r="CD1930" s="89">
        <v>-0.172906009004199</v>
      </c>
      <c r="CE1930" s="89">
        <v>1</v>
      </c>
      <c r="CF1930" s="89">
        <v>-0.27145555555555601</v>
      </c>
      <c r="CG1930" s="89">
        <v>-0.46411185011322298</v>
      </c>
      <c r="CH1930" s="89">
        <v>54.878799999999998</v>
      </c>
      <c r="CI1930" s="89">
        <v>0.63709937615235401</v>
      </c>
      <c r="CJ1930" s="89">
        <v>52.852862162162197</v>
      </c>
      <c r="CK1930" s="89">
        <v>8.6493763019565406E-2</v>
      </c>
      <c r="CL1930" s="89">
        <v>0.10273834664621</v>
      </c>
      <c r="CM1930" s="89">
        <v>0.25037593984962397</v>
      </c>
      <c r="CN1930" s="89">
        <v>2.5723210100141398E-2</v>
      </c>
      <c r="CO1930" s="89">
        <v>91.935000000000002</v>
      </c>
      <c r="CP1930" s="89">
        <v>0.34350000000000003</v>
      </c>
      <c r="CQ1930" s="89">
        <v>-5.01</v>
      </c>
      <c r="CR1930" s="89">
        <v>-0.90559999999999996</v>
      </c>
      <c r="CS1930" s="89">
        <v>0.34350000000000003</v>
      </c>
      <c r="CT1930" s="89">
        <v>-0.11210000000000001</v>
      </c>
      <c r="CU1930" s="86" t="s">
        <v>6988</v>
      </c>
      <c r="CV1930" s="86">
        <v>-0.39879999999999999</v>
      </c>
      <c r="CW1930" s="86">
        <v>28</v>
      </c>
      <c r="CX1930" s="86">
        <v>2</v>
      </c>
      <c r="CY1930" s="86">
        <v>0.36870000000000003</v>
      </c>
      <c r="CZ1930" s="86">
        <v>69</v>
      </c>
      <c r="DA1930" s="86">
        <v>4</v>
      </c>
      <c r="DB1930" s="86">
        <v>-0.21709999999999999</v>
      </c>
      <c r="DC1930" s="86">
        <v>36</v>
      </c>
      <c r="DD1930" s="86">
        <v>-99</v>
      </c>
      <c r="DE1930" s="86">
        <v>-99</v>
      </c>
      <c r="DF1930" s="86">
        <v>-99</v>
      </c>
      <c r="DG1930" s="86">
        <v>-99</v>
      </c>
      <c r="DH1930" s="86">
        <v>-99</v>
      </c>
    </row>
    <row r="1931" spans="1:112" x14ac:dyDescent="0.2">
      <c r="A1931" s="85">
        <f>IF(ISERROR(SEARCH('School Lookup'!$F$3,Data!J1931)),A1930,A1930+1)</f>
        <v>0</v>
      </c>
      <c r="B1931" s="85">
        <f>IF(I1931='School Lookup'!$G$13,1,0)</f>
        <v>0</v>
      </c>
      <c r="C1931" s="85">
        <f t="shared" si="30"/>
        <v>1929</v>
      </c>
      <c r="D1931" s="86" t="s">
        <v>6478</v>
      </c>
      <c r="E1931" s="86" t="s">
        <v>6531</v>
      </c>
      <c r="F1931" s="86" t="s">
        <v>2748</v>
      </c>
      <c r="G1931" s="86" t="s">
        <v>3027</v>
      </c>
      <c r="H1931" s="86" t="s">
        <v>1028</v>
      </c>
      <c r="I1931" s="86" t="s">
        <v>4098</v>
      </c>
      <c r="J1931" s="86" t="s">
        <v>1029</v>
      </c>
      <c r="K1931" s="86" t="s">
        <v>10</v>
      </c>
      <c r="L1931" s="86">
        <v>1</v>
      </c>
      <c r="M1931" s="86">
        <v>1</v>
      </c>
      <c r="N1931" s="89">
        <v>-0.23561310043668099</v>
      </c>
      <c r="O1931" s="89">
        <v>-0.41586492350215998</v>
      </c>
      <c r="P1931" s="89">
        <v>36.090899999999998</v>
      </c>
      <c r="Q1931" s="89">
        <v>-1.4579671214894201</v>
      </c>
      <c r="R1931" s="89">
        <v>52.838405676855899</v>
      </c>
      <c r="S1931" s="89">
        <v>-0.93691602249579098</v>
      </c>
      <c r="T1931" s="89">
        <v>-1.0632017056555001</v>
      </c>
      <c r="U1931" s="89">
        <v>0.22650840751731</v>
      </c>
      <c r="V1931" s="89">
        <v>-0.24082412521771401</v>
      </c>
      <c r="W1931" s="89">
        <v>1</v>
      </c>
      <c r="X1931" s="89">
        <v>-0.105172052401747</v>
      </c>
      <c r="Y1931" s="89">
        <v>-0.15854501465549301</v>
      </c>
      <c r="Z1931" s="89">
        <v>42.282800000000002</v>
      </c>
      <c r="AA1931" s="89">
        <v>-0.94087962788722701</v>
      </c>
      <c r="AB1931" s="89">
        <v>47.598235371179001</v>
      </c>
      <c r="AC1931" s="89">
        <v>-0.54971232127136005</v>
      </c>
      <c r="AD1931" s="89">
        <v>-0.63868851992917997</v>
      </c>
      <c r="AE1931" s="89">
        <v>0.22650840751731</v>
      </c>
      <c r="AF1931" s="89">
        <v>-0.14466831954874601</v>
      </c>
      <c r="AG1931" s="89">
        <v>1</v>
      </c>
      <c r="AH1931" s="89">
        <v>1.4166666666666701E-2</v>
      </c>
      <c r="AI1931" s="89">
        <v>8.7523958318398196E-2</v>
      </c>
      <c r="AJ1931" s="89">
        <v>43.166699999999999</v>
      </c>
      <c r="AK1931" s="89">
        <v>-0.53453794551404898</v>
      </c>
      <c r="AL1931" s="89">
        <v>45.714280000000002</v>
      </c>
      <c r="AM1931" s="89">
        <v>-0.223506993597825</v>
      </c>
      <c r="AN1931" s="89">
        <v>-0.27800539801867202</v>
      </c>
      <c r="AO1931" s="89">
        <v>0.103857566765579</v>
      </c>
      <c r="AP1931" s="89">
        <v>-2.8872964185915499E-2</v>
      </c>
      <c r="AQ1931" s="89">
        <v>1</v>
      </c>
      <c r="AR1931" s="89">
        <v>-5.4541935483870999E-2</v>
      </c>
      <c r="AS1931" s="89">
        <v>-5.2590220374480898E-2</v>
      </c>
      <c r="AT1931" s="89">
        <v>39.510199999999998</v>
      </c>
      <c r="AU1931" s="89">
        <v>-0.99734793349787798</v>
      </c>
      <c r="AV1931" s="89">
        <v>47.580641935483897</v>
      </c>
      <c r="AW1931" s="89">
        <v>-0.524969076936179</v>
      </c>
      <c r="AX1931" s="89">
        <v>-0.59242385715518697</v>
      </c>
      <c r="AY1931" s="89">
        <v>0.12265084075173099</v>
      </c>
      <c r="AZ1931" s="89">
        <v>-7.2661284161467096E-2</v>
      </c>
      <c r="BA1931" s="89">
        <v>1</v>
      </c>
      <c r="BB1931" s="89">
        <v>-8.2798765432098798E-2</v>
      </c>
      <c r="BC1931" s="89">
        <v>3.81610774097376E-2</v>
      </c>
      <c r="BD1931" s="89">
        <v>48.1389</v>
      </c>
      <c r="BE1931" s="89">
        <v>-1.5488926635081E-2</v>
      </c>
      <c r="BF1931" s="89">
        <v>50.617276543209897</v>
      </c>
      <c r="BG1931" s="89">
        <v>1.1336075387328301E-2</v>
      </c>
      <c r="BH1931" s="89">
        <v>2.2335142115987899E-2</v>
      </c>
      <c r="BI1931" s="89">
        <v>8.0118694362017795E-2</v>
      </c>
      <c r="BJ1931" s="89">
        <v>1.78946242472307E-3</v>
      </c>
      <c r="BK1931" s="89">
        <v>1</v>
      </c>
      <c r="BL1931" s="89">
        <v>3.12012345679012E-2</v>
      </c>
      <c r="BM1931" s="89">
        <v>0.25770454941224002</v>
      </c>
      <c r="BN1931" s="89">
        <v>33.694400000000002</v>
      </c>
      <c r="BO1931" s="89">
        <v>-1.6798213436904199</v>
      </c>
      <c r="BP1931" s="89">
        <v>29.629619753086399</v>
      </c>
      <c r="BQ1931" s="89">
        <v>-0.71105839713908903</v>
      </c>
      <c r="BR1931" s="89">
        <v>-0.73401992600129096</v>
      </c>
      <c r="BS1931" s="89">
        <v>8.0118694362017795E-2</v>
      </c>
      <c r="BT1931" s="89">
        <v>-5.88087181069284E-2</v>
      </c>
      <c r="BU1931" s="89">
        <v>1</v>
      </c>
      <c r="BV1931" s="89">
        <v>0.153672839506173</v>
      </c>
      <c r="BW1931" s="89">
        <v>0.51112411885673503</v>
      </c>
      <c r="BX1931" s="89">
        <v>43.3889</v>
      </c>
      <c r="BY1931" s="89">
        <v>-0.59028143905460095</v>
      </c>
      <c r="BZ1931" s="89">
        <v>41.9752851851852</v>
      </c>
      <c r="CA1931" s="89">
        <v>-3.9578660098933099E-2</v>
      </c>
      <c r="CB1931" s="89">
        <v>-3.1872360865818801E-2</v>
      </c>
      <c r="CC1931" s="89">
        <v>8.0118694362017795E-2</v>
      </c>
      <c r="CD1931" s="89">
        <v>-2.5535719388044701E-3</v>
      </c>
      <c r="CE1931" s="89">
        <v>1</v>
      </c>
      <c r="CF1931" s="89">
        <v>0.111135802469136</v>
      </c>
      <c r="CG1931" s="89">
        <v>0.453197119700183</v>
      </c>
      <c r="CH1931" s="89">
        <v>58.3429</v>
      </c>
      <c r="CI1931" s="89">
        <v>1.0324440431533399</v>
      </c>
      <c r="CJ1931" s="89">
        <v>39.506135802469103</v>
      </c>
      <c r="CK1931" s="89">
        <v>0.74282058142676199</v>
      </c>
      <c r="CL1931" s="89">
        <v>0.81292509440980498</v>
      </c>
      <c r="CM1931" s="89">
        <v>8.0118694362017795E-2</v>
      </c>
      <c r="CN1931" s="89">
        <v>6.5130497178233604E-2</v>
      </c>
      <c r="CO1931" s="89">
        <v>95.614999999999995</v>
      </c>
      <c r="CP1931" s="89">
        <v>0.62160000000000004</v>
      </c>
      <c r="CQ1931" s="89">
        <v>-5.19</v>
      </c>
      <c r="CR1931" s="89">
        <v>-0.93159999999999998</v>
      </c>
      <c r="CS1931" s="89">
        <v>0.62160000000000004</v>
      </c>
      <c r="CT1931" s="89">
        <v>0.34549999999999997</v>
      </c>
      <c r="CU1931" s="86" t="s">
        <v>6988</v>
      </c>
      <c r="CV1931" s="86">
        <v>-0.39879999999999999</v>
      </c>
      <c r="CW1931" s="86">
        <v>28</v>
      </c>
      <c r="CX1931" s="86">
        <v>4</v>
      </c>
      <c r="CY1931" s="86">
        <v>-0.57850000000000001</v>
      </c>
      <c r="CZ1931" s="86">
        <v>25</v>
      </c>
      <c r="DA1931" s="86">
        <v>8</v>
      </c>
      <c r="DB1931" s="86">
        <v>-0.8216</v>
      </c>
      <c r="DC1931" s="86">
        <v>14</v>
      </c>
      <c r="DD1931" s="86">
        <v>-99</v>
      </c>
      <c r="DE1931" s="86">
        <v>-99</v>
      </c>
      <c r="DF1931" s="86">
        <v>-99</v>
      </c>
      <c r="DG1931" s="86">
        <v>-99</v>
      </c>
      <c r="DH1931" s="86">
        <v>-99</v>
      </c>
    </row>
    <row r="1932" spans="1:112" x14ac:dyDescent="0.2">
      <c r="A1932" s="85">
        <f>IF(ISERROR(SEARCH('School Lookup'!$F$3,Data!J1932)),A1931,A1931+1)</f>
        <v>0</v>
      </c>
      <c r="B1932" s="85">
        <f>IF(I1932='School Lookup'!$G$13,1,0)</f>
        <v>0</v>
      </c>
      <c r="C1932" s="85">
        <f t="shared" si="30"/>
        <v>1930</v>
      </c>
      <c r="D1932" s="86" t="s">
        <v>6478</v>
      </c>
      <c r="E1932" s="86" t="s">
        <v>6257</v>
      </c>
      <c r="F1932" s="86" t="s">
        <v>1718</v>
      </c>
      <c r="G1932" s="86" t="s">
        <v>3242</v>
      </c>
      <c r="H1932" s="86" t="s">
        <v>1495</v>
      </c>
      <c r="I1932" s="86" t="s">
        <v>5167</v>
      </c>
      <c r="J1932" s="86" t="s">
        <v>1561</v>
      </c>
      <c r="K1932" s="86" t="s">
        <v>36</v>
      </c>
      <c r="L1932" s="86">
        <v>1</v>
      </c>
      <c r="M1932" s="86">
        <v>-99</v>
      </c>
      <c r="N1932" s="89">
        <v>-99</v>
      </c>
      <c r="O1932" s="89">
        <v>-99</v>
      </c>
      <c r="P1932" s="89">
        <v>-99</v>
      </c>
      <c r="Q1932" s="89">
        <v>-99</v>
      </c>
      <c r="R1932" s="89">
        <v>-99</v>
      </c>
      <c r="S1932" s="89">
        <v>-99</v>
      </c>
      <c r="T1932" s="89">
        <v>-99</v>
      </c>
      <c r="U1932" s="89">
        <v>-99</v>
      </c>
      <c r="V1932" s="89">
        <v>-99</v>
      </c>
      <c r="W1932" s="89">
        <v>-99</v>
      </c>
      <c r="X1932" s="89">
        <v>-99</v>
      </c>
      <c r="Y1932" s="89">
        <v>-99</v>
      </c>
      <c r="Z1932" s="89">
        <v>-99</v>
      </c>
      <c r="AA1932" s="89">
        <v>-99</v>
      </c>
      <c r="AB1932" s="89">
        <v>-99</v>
      </c>
      <c r="AC1932" s="89">
        <v>-99</v>
      </c>
      <c r="AD1932" s="89">
        <v>-99</v>
      </c>
      <c r="AE1932" s="89">
        <v>-99</v>
      </c>
      <c r="AF1932" s="89">
        <v>-99</v>
      </c>
      <c r="AG1932" s="89">
        <v>-99</v>
      </c>
      <c r="AH1932" s="89">
        <v>-99</v>
      </c>
      <c r="AI1932" s="89">
        <v>-99</v>
      </c>
      <c r="AJ1932" s="89">
        <v>-99</v>
      </c>
      <c r="AK1932" s="89">
        <v>-99</v>
      </c>
      <c r="AL1932" s="89">
        <v>-99</v>
      </c>
      <c r="AM1932" s="89">
        <v>-99</v>
      </c>
      <c r="AN1932" s="89">
        <v>-99</v>
      </c>
      <c r="AO1932" s="89">
        <v>-99</v>
      </c>
      <c r="AP1932" s="89">
        <v>-99</v>
      </c>
      <c r="AQ1932" s="89">
        <v>-99</v>
      </c>
      <c r="AR1932" s="89">
        <v>-99</v>
      </c>
      <c r="AS1932" s="89">
        <v>-99</v>
      </c>
      <c r="AT1932" s="89">
        <v>-99</v>
      </c>
      <c r="AU1932" s="89">
        <v>-99</v>
      </c>
      <c r="AV1932" s="89">
        <v>-99</v>
      </c>
      <c r="AW1932" s="89">
        <v>-99</v>
      </c>
      <c r="AX1932" s="89">
        <v>-99</v>
      </c>
      <c r="AY1932" s="89">
        <v>-99</v>
      </c>
      <c r="AZ1932" s="89">
        <v>-99</v>
      </c>
      <c r="BA1932" s="89">
        <v>1</v>
      </c>
      <c r="BB1932" s="89">
        <v>-0.35612901554404103</v>
      </c>
      <c r="BC1932" s="89">
        <v>-0.57691454839434897</v>
      </c>
      <c r="BD1932" s="89">
        <v>43.930199999999999</v>
      </c>
      <c r="BE1932" s="89">
        <v>-0.43632884031658598</v>
      </c>
      <c r="BF1932" s="89">
        <v>59.844549222797902</v>
      </c>
      <c r="BG1932" s="89">
        <v>-0.506621694355467</v>
      </c>
      <c r="BH1932" s="89">
        <v>-0.53186029479403796</v>
      </c>
      <c r="BI1932" s="89">
        <v>0.249273490474653</v>
      </c>
      <c r="BJ1932" s="89">
        <v>-0.132578672128188</v>
      </c>
      <c r="BK1932" s="89">
        <v>1</v>
      </c>
      <c r="BL1932" s="89">
        <v>-0.185314137483787</v>
      </c>
      <c r="BM1932" s="89">
        <v>-0.26917914063609899</v>
      </c>
      <c r="BN1932" s="89">
        <v>40.663499999999999</v>
      </c>
      <c r="BO1932" s="89">
        <v>-0.89732959657397704</v>
      </c>
      <c r="BP1932" s="89">
        <v>52.7885818417639</v>
      </c>
      <c r="BQ1932" s="89">
        <v>-0.58325436860503799</v>
      </c>
      <c r="BR1932" s="89">
        <v>-0.599954420152782</v>
      </c>
      <c r="BS1932" s="89">
        <v>0.24895059735227601</v>
      </c>
      <c r="BT1932" s="89">
        <v>-0.14935901128117399</v>
      </c>
      <c r="BU1932" s="89">
        <v>1</v>
      </c>
      <c r="BV1932" s="89">
        <v>-0.229940926640927</v>
      </c>
      <c r="BW1932" s="89">
        <v>-0.37249465829974598</v>
      </c>
      <c r="BX1932" s="89">
        <v>40.3583</v>
      </c>
      <c r="BY1932" s="89">
        <v>-0.90295484937016401</v>
      </c>
      <c r="BZ1932" s="89">
        <v>54.4401333333333</v>
      </c>
      <c r="CA1932" s="89">
        <v>-0.63772475383495597</v>
      </c>
      <c r="CB1932" s="89">
        <v>-0.66234858784499395</v>
      </c>
      <c r="CC1932" s="89">
        <v>0.25088795608653502</v>
      </c>
      <c r="CD1932" s="89">
        <v>-0.166175283421234</v>
      </c>
      <c r="CE1932" s="89">
        <v>1</v>
      </c>
      <c r="CF1932" s="89">
        <v>-0.132939897039897</v>
      </c>
      <c r="CG1932" s="89">
        <v>-0.132003836299111</v>
      </c>
      <c r="CH1932" s="89">
        <v>51.19</v>
      </c>
      <c r="CI1932" s="89">
        <v>0.21611054568174301</v>
      </c>
      <c r="CJ1932" s="89">
        <v>51.866160617760599</v>
      </c>
      <c r="CK1932" s="89">
        <v>4.2053354691316103E-2</v>
      </c>
      <c r="CL1932" s="89">
        <v>5.46510398734667E-2</v>
      </c>
      <c r="CM1932" s="89">
        <v>0.25088795608653502</v>
      </c>
      <c r="CN1932" s="89">
        <v>1.3711287691857799E-2</v>
      </c>
      <c r="CO1932" s="89">
        <v>92.075000000000003</v>
      </c>
      <c r="CP1932" s="89">
        <v>0.35410000000000003</v>
      </c>
      <c r="CQ1932" s="89">
        <v>2.91</v>
      </c>
      <c r="CR1932" s="89">
        <v>0.2374</v>
      </c>
      <c r="CS1932" s="89">
        <v>0.35410000000000003</v>
      </c>
      <c r="CT1932" s="89">
        <v>-9.4700000000000006E-2</v>
      </c>
      <c r="CU1932" s="86" t="s">
        <v>6988</v>
      </c>
      <c r="CV1932" s="86">
        <v>-0.40039999999999998</v>
      </c>
      <c r="CW1932" s="86">
        <v>28</v>
      </c>
      <c r="CX1932" s="86">
        <v>2</v>
      </c>
      <c r="CY1932" s="86">
        <v>-0.32279999999999998</v>
      </c>
      <c r="CZ1932" s="86">
        <v>35</v>
      </c>
      <c r="DA1932" s="86">
        <v>4</v>
      </c>
      <c r="DB1932" s="86">
        <v>-0.50449999999999995</v>
      </c>
      <c r="DC1932" s="86">
        <v>23</v>
      </c>
      <c r="DD1932" s="86">
        <v>-99</v>
      </c>
      <c r="DE1932" s="86">
        <v>-99</v>
      </c>
      <c r="DF1932" s="86">
        <v>-99</v>
      </c>
      <c r="DG1932" s="86">
        <v>-99</v>
      </c>
      <c r="DH1932" s="86">
        <v>-99</v>
      </c>
    </row>
    <row r="1933" spans="1:112" x14ac:dyDescent="0.2">
      <c r="A1933" s="85">
        <f>IF(ISERROR(SEARCH('School Lookup'!$F$3,Data!J1933)),A1932,A1932+1)</f>
        <v>0</v>
      </c>
      <c r="B1933" s="85">
        <f>IF(I1933='School Lookup'!$G$13,1,0)</f>
        <v>0</v>
      </c>
      <c r="C1933" s="85">
        <f t="shared" si="30"/>
        <v>1931</v>
      </c>
      <c r="D1933" s="86" t="s">
        <v>6478</v>
      </c>
      <c r="E1933" s="86" t="s">
        <v>6486</v>
      </c>
      <c r="F1933" s="86" t="s">
        <v>1088</v>
      </c>
      <c r="G1933" s="86" t="s">
        <v>2877</v>
      </c>
      <c r="H1933" s="86" t="s">
        <v>1553</v>
      </c>
      <c r="I1933" s="86" t="s">
        <v>5726</v>
      </c>
      <c r="J1933" s="86" t="s">
        <v>1554</v>
      </c>
      <c r="K1933" s="86" t="s">
        <v>6485</v>
      </c>
      <c r="L1933" s="86">
        <v>1</v>
      </c>
      <c r="M1933" s="86">
        <v>1</v>
      </c>
      <c r="N1933" s="89">
        <v>-0.31760975609756098</v>
      </c>
      <c r="O1933" s="89">
        <v>-0.593428592778658</v>
      </c>
      <c r="P1933" s="89">
        <v>49.7151</v>
      </c>
      <c r="Q1933" s="89">
        <v>-1.28289918045108E-2</v>
      </c>
      <c r="R1933" s="89">
        <v>45.325178048780501</v>
      </c>
      <c r="S1933" s="89">
        <v>-0.30312879229158401</v>
      </c>
      <c r="T1933" s="89">
        <v>-0.34406431897629802</v>
      </c>
      <c r="U1933" s="89">
        <v>0.37357630979498901</v>
      </c>
      <c r="V1933" s="89">
        <v>-0.12853427861529099</v>
      </c>
      <c r="W1933" s="89">
        <v>1</v>
      </c>
      <c r="X1933" s="89">
        <v>-0.26291093117408898</v>
      </c>
      <c r="Y1933" s="89">
        <v>-0.52988731970012404</v>
      </c>
      <c r="Z1933" s="89">
        <v>50.300600000000003</v>
      </c>
      <c r="AA1933" s="89">
        <v>5.8963759772374398E-2</v>
      </c>
      <c r="AB1933" s="89">
        <v>49.595116194332</v>
      </c>
      <c r="AC1933" s="89">
        <v>-0.23546177996387499</v>
      </c>
      <c r="AD1933" s="89">
        <v>-0.27279027415290802</v>
      </c>
      <c r="AE1933" s="89">
        <v>0.37509491268033401</v>
      </c>
      <c r="AF1933" s="89">
        <v>-0.10232224406343</v>
      </c>
      <c r="AG1933" s="89">
        <v>1</v>
      </c>
      <c r="AH1933" s="89">
        <v>-0.24999545454545499</v>
      </c>
      <c r="AI1933" s="89">
        <v>-0.48097841098745298</v>
      </c>
      <c r="AJ1933" s="89">
        <v>-99</v>
      </c>
      <c r="AK1933" s="89">
        <v>-99</v>
      </c>
      <c r="AL1933" s="89">
        <v>48.051980519480502</v>
      </c>
      <c r="AM1933" s="89">
        <v>-0.48097841098745298</v>
      </c>
      <c r="AN1933" s="89">
        <v>-0.54849030189135195</v>
      </c>
      <c r="AO1933" s="89">
        <v>0.116932422171602</v>
      </c>
      <c r="AP1933" s="89">
        <v>-6.4136299537789099E-2</v>
      </c>
      <c r="AQ1933" s="89">
        <v>1</v>
      </c>
      <c r="AR1933" s="89">
        <v>-0.34556779661016901</v>
      </c>
      <c r="AS1933" s="89">
        <v>-0.706762802857689</v>
      </c>
      <c r="AT1933" s="89">
        <v>-99</v>
      </c>
      <c r="AU1933" s="89">
        <v>-99</v>
      </c>
      <c r="AV1933" s="89">
        <v>46.892630508474603</v>
      </c>
      <c r="AW1933" s="89">
        <v>-0.706762802857689</v>
      </c>
      <c r="AX1933" s="89">
        <v>-0.78399717309128802</v>
      </c>
      <c r="AY1933" s="89">
        <v>0.13439635535307501</v>
      </c>
      <c r="AZ1933" s="89">
        <v>-0.105366362670583</v>
      </c>
      <c r="BA1933" s="89">
        <v>-99</v>
      </c>
      <c r="BB1933" s="89">
        <v>-99</v>
      </c>
      <c r="BC1933" s="89">
        <v>-99</v>
      </c>
      <c r="BD1933" s="89">
        <v>-99</v>
      </c>
      <c r="BE1933" s="89">
        <v>-99</v>
      </c>
      <c r="BF1933" s="89">
        <v>-99</v>
      </c>
      <c r="BG1933" s="89">
        <v>-99</v>
      </c>
      <c r="BH1933" s="89">
        <v>-99</v>
      </c>
      <c r="BI1933" s="89">
        <v>-99</v>
      </c>
      <c r="BJ1933" s="89">
        <v>-99</v>
      </c>
      <c r="BK1933" s="89">
        <v>-99</v>
      </c>
      <c r="BL1933" s="89">
        <v>-99</v>
      </c>
      <c r="BM1933" s="89">
        <v>-99</v>
      </c>
      <c r="BN1933" s="89">
        <v>-99</v>
      </c>
      <c r="BO1933" s="89">
        <v>-99</v>
      </c>
      <c r="BP1933" s="89">
        <v>-99</v>
      </c>
      <c r="BQ1933" s="89">
        <v>-99</v>
      </c>
      <c r="BR1933" s="89">
        <v>-99</v>
      </c>
      <c r="BS1933" s="89">
        <v>-99</v>
      </c>
      <c r="BT1933" s="89">
        <v>-99</v>
      </c>
      <c r="BU1933" s="89">
        <v>-99</v>
      </c>
      <c r="BV1933" s="89">
        <v>-99</v>
      </c>
      <c r="BW1933" s="89">
        <v>-99</v>
      </c>
      <c r="BX1933" s="89">
        <v>-99</v>
      </c>
      <c r="BY1933" s="89">
        <v>-99</v>
      </c>
      <c r="BZ1933" s="89">
        <v>-99</v>
      </c>
      <c r="CA1933" s="89">
        <v>-99</v>
      </c>
      <c r="CB1933" s="89">
        <v>-99</v>
      </c>
      <c r="CC1933" s="89">
        <v>-99</v>
      </c>
      <c r="CD1933" s="89">
        <v>-99</v>
      </c>
      <c r="CE1933" s="89">
        <v>-99</v>
      </c>
      <c r="CF1933" s="89">
        <v>-99</v>
      </c>
      <c r="CG1933" s="89">
        <v>-99</v>
      </c>
      <c r="CH1933" s="89">
        <v>-99</v>
      </c>
      <c r="CI1933" s="89">
        <v>-99</v>
      </c>
      <c r="CJ1933" s="89">
        <v>-99</v>
      </c>
      <c r="CK1933" s="89">
        <v>-99</v>
      </c>
      <c r="CL1933" s="89">
        <v>-99</v>
      </c>
      <c r="CM1933" s="89">
        <v>-99</v>
      </c>
      <c r="CN1933" s="89">
        <v>-99</v>
      </c>
      <c r="CO1933" s="89">
        <v>-99</v>
      </c>
      <c r="CP1933" s="89">
        <v>-99</v>
      </c>
      <c r="CQ1933" s="89">
        <v>-99</v>
      </c>
      <c r="CR1933" s="89">
        <v>-99</v>
      </c>
      <c r="CS1933" s="89">
        <v>-99</v>
      </c>
      <c r="CT1933" s="89">
        <v>-99</v>
      </c>
      <c r="CU1933" s="86">
        <v>-99</v>
      </c>
      <c r="CV1933" s="86">
        <v>-0.40039999999999998</v>
      </c>
      <c r="CW1933" s="86">
        <v>28</v>
      </c>
      <c r="CX1933" s="86">
        <v>2</v>
      </c>
      <c r="CY1933" s="86">
        <v>2.5999999999999999E-2</v>
      </c>
      <c r="CZ1933" s="86">
        <v>53</v>
      </c>
      <c r="DA1933" s="86">
        <v>2</v>
      </c>
      <c r="DB1933" s="86">
        <v>1.7299999999999999E-2</v>
      </c>
      <c r="DC1933" s="86">
        <v>48</v>
      </c>
      <c r="DD1933" s="86">
        <v>-99</v>
      </c>
      <c r="DE1933" s="86">
        <v>-99</v>
      </c>
      <c r="DF1933" s="86">
        <v>-99</v>
      </c>
      <c r="DG1933" s="86">
        <v>-99</v>
      </c>
      <c r="DH1933" s="86">
        <v>-99</v>
      </c>
    </row>
    <row r="1934" spans="1:112" x14ac:dyDescent="0.2">
      <c r="A1934" s="85">
        <f>IF(ISERROR(SEARCH('School Lookup'!$F$3,Data!J1934)),A1933,A1933+1)</f>
        <v>0</v>
      </c>
      <c r="B1934" s="85">
        <f>IF(I1934='School Lookup'!$G$13,1,0)</f>
        <v>0</v>
      </c>
      <c r="C1934" s="85">
        <f t="shared" si="30"/>
        <v>1932</v>
      </c>
      <c r="D1934" s="86" t="s">
        <v>6478</v>
      </c>
      <c r="E1934" s="86" t="s">
        <v>6499</v>
      </c>
      <c r="F1934" s="86" t="s">
        <v>2742</v>
      </c>
      <c r="G1934" s="86" t="s">
        <v>3174</v>
      </c>
      <c r="H1934" s="86" t="s">
        <v>886</v>
      </c>
      <c r="I1934" s="86" t="s">
        <v>4569</v>
      </c>
      <c r="J1934" s="86" t="s">
        <v>1646</v>
      </c>
      <c r="K1934" s="86" t="s">
        <v>143</v>
      </c>
      <c r="L1934" s="86">
        <v>1</v>
      </c>
      <c r="M1934" s="86">
        <v>1</v>
      </c>
      <c r="N1934" s="89">
        <v>-0.28779236363636401</v>
      </c>
      <c r="O1934" s="89">
        <v>-0.52885906160699103</v>
      </c>
      <c r="P1934" s="89">
        <v>-99</v>
      </c>
      <c r="Q1934" s="89">
        <v>-99</v>
      </c>
      <c r="R1934" s="89">
        <v>47.636380363636398</v>
      </c>
      <c r="S1934" s="89">
        <v>-0.52885906160699103</v>
      </c>
      <c r="T1934" s="89">
        <v>-0.60019298208863403</v>
      </c>
      <c r="U1934" s="89">
        <v>0.5</v>
      </c>
      <c r="V1934" s="89">
        <v>-0.30009649104431702</v>
      </c>
      <c r="W1934" s="89">
        <v>1</v>
      </c>
      <c r="X1934" s="89">
        <v>-0.111605818181818</v>
      </c>
      <c r="Y1934" s="89">
        <v>-0.17369111835220499</v>
      </c>
      <c r="Z1934" s="89">
        <v>-99</v>
      </c>
      <c r="AA1934" s="89">
        <v>-99</v>
      </c>
      <c r="AB1934" s="89">
        <v>47.636360363636399</v>
      </c>
      <c r="AC1934" s="89">
        <v>-0.17369111835220499</v>
      </c>
      <c r="AD1934" s="89">
        <v>-0.200867480861569</v>
      </c>
      <c r="AE1934" s="89">
        <v>0.5</v>
      </c>
      <c r="AF1934" s="89">
        <v>-0.100433740430784</v>
      </c>
      <c r="AG1934" s="89">
        <v>-99</v>
      </c>
      <c r="AH1934" s="89">
        <v>-99</v>
      </c>
      <c r="AI1934" s="89">
        <v>-99</v>
      </c>
      <c r="AJ1934" s="89">
        <v>-99</v>
      </c>
      <c r="AK1934" s="89">
        <v>-99</v>
      </c>
      <c r="AL1934" s="89">
        <v>-99</v>
      </c>
      <c r="AM1934" s="89">
        <v>-99</v>
      </c>
      <c r="AN1934" s="89">
        <v>-99</v>
      </c>
      <c r="AO1934" s="89">
        <v>-99</v>
      </c>
      <c r="AP1934" s="89">
        <v>-99</v>
      </c>
      <c r="AQ1934" s="89">
        <v>-99</v>
      </c>
      <c r="AR1934" s="89">
        <v>-99</v>
      </c>
      <c r="AS1934" s="89">
        <v>-99</v>
      </c>
      <c r="AT1934" s="89">
        <v>-99</v>
      </c>
      <c r="AU1934" s="89">
        <v>-99</v>
      </c>
      <c r="AV1934" s="89">
        <v>-99</v>
      </c>
      <c r="AW1934" s="89">
        <v>-99</v>
      </c>
      <c r="AX1934" s="89">
        <v>-99</v>
      </c>
      <c r="AY1934" s="89">
        <v>-99</v>
      </c>
      <c r="AZ1934" s="89">
        <v>-99</v>
      </c>
      <c r="BA1934" s="89">
        <v>-99</v>
      </c>
      <c r="BB1934" s="89">
        <v>-99</v>
      </c>
      <c r="BC1934" s="89">
        <v>-99</v>
      </c>
      <c r="BD1934" s="89">
        <v>-99</v>
      </c>
      <c r="BE1934" s="89">
        <v>-99</v>
      </c>
      <c r="BF1934" s="89">
        <v>-99</v>
      </c>
      <c r="BG1934" s="89">
        <v>-99</v>
      </c>
      <c r="BH1934" s="89">
        <v>-99</v>
      </c>
      <c r="BI1934" s="89">
        <v>-99</v>
      </c>
      <c r="BJ1934" s="89">
        <v>-99</v>
      </c>
      <c r="BK1934" s="89">
        <v>-99</v>
      </c>
      <c r="BL1934" s="89">
        <v>-99</v>
      </c>
      <c r="BM1934" s="89">
        <v>-99</v>
      </c>
      <c r="BN1934" s="89">
        <v>-99</v>
      </c>
      <c r="BO1934" s="89">
        <v>-99</v>
      </c>
      <c r="BP1934" s="89">
        <v>-99</v>
      </c>
      <c r="BQ1934" s="89">
        <v>-99</v>
      </c>
      <c r="BR1934" s="89">
        <v>-99</v>
      </c>
      <c r="BS1934" s="89">
        <v>-99</v>
      </c>
      <c r="BT1934" s="89">
        <v>-99</v>
      </c>
      <c r="BU1934" s="89">
        <v>-99</v>
      </c>
      <c r="BV1934" s="89">
        <v>-99</v>
      </c>
      <c r="BW1934" s="89">
        <v>-99</v>
      </c>
      <c r="BX1934" s="89">
        <v>-99</v>
      </c>
      <c r="BY1934" s="89">
        <v>-99</v>
      </c>
      <c r="BZ1934" s="89">
        <v>-99</v>
      </c>
      <c r="CA1934" s="89">
        <v>-99</v>
      </c>
      <c r="CB1934" s="89">
        <v>-99</v>
      </c>
      <c r="CC1934" s="89">
        <v>-99</v>
      </c>
      <c r="CD1934" s="89">
        <v>-99</v>
      </c>
      <c r="CE1934" s="89">
        <v>-99</v>
      </c>
      <c r="CF1934" s="89">
        <v>-99</v>
      </c>
      <c r="CG1934" s="89">
        <v>-99</v>
      </c>
      <c r="CH1934" s="89">
        <v>-99</v>
      </c>
      <c r="CI1934" s="89">
        <v>-99</v>
      </c>
      <c r="CJ1934" s="89">
        <v>-99</v>
      </c>
      <c r="CK1934" s="89">
        <v>-99</v>
      </c>
      <c r="CL1934" s="89">
        <v>-99</v>
      </c>
      <c r="CM1934" s="89">
        <v>-99</v>
      </c>
      <c r="CN1934" s="89">
        <v>-99</v>
      </c>
      <c r="CO1934" s="89">
        <v>-99</v>
      </c>
      <c r="CP1934" s="89">
        <v>-99</v>
      </c>
      <c r="CQ1934" s="89">
        <v>-99</v>
      </c>
      <c r="CR1934" s="89">
        <v>-99</v>
      </c>
      <c r="CS1934" s="89">
        <v>-99</v>
      </c>
      <c r="CT1934" s="89">
        <v>-99</v>
      </c>
      <c r="CU1934" s="86">
        <v>-99</v>
      </c>
      <c r="CV1934" s="86">
        <v>-0.40050000000000002</v>
      </c>
      <c r="CW1934" s="86">
        <v>28</v>
      </c>
      <c r="CX1934" s="86">
        <v>2</v>
      </c>
      <c r="CY1934" s="86">
        <v>0.36849999999999999</v>
      </c>
      <c r="CZ1934" s="86">
        <v>69</v>
      </c>
      <c r="DA1934" s="86">
        <v>0</v>
      </c>
      <c r="DB1934" s="86">
        <v>-99</v>
      </c>
      <c r="DC1934" s="86">
        <v>-99</v>
      </c>
      <c r="DD1934" s="86">
        <v>-99</v>
      </c>
      <c r="DE1934" s="86">
        <v>-99</v>
      </c>
      <c r="DF1934" s="86">
        <v>-99</v>
      </c>
      <c r="DG1934" s="86">
        <v>-99</v>
      </c>
      <c r="DH1934" s="86">
        <v>-99</v>
      </c>
    </row>
    <row r="1935" spans="1:112" x14ac:dyDescent="0.2">
      <c r="A1935" s="85">
        <f>IF(ISERROR(SEARCH('School Lookup'!$F$3,Data!J1935)),A1934,A1934+1)</f>
        <v>0</v>
      </c>
      <c r="B1935" s="85">
        <f>IF(I1935='School Lookup'!$G$13,1,0)</f>
        <v>0</v>
      </c>
      <c r="C1935" s="85">
        <f t="shared" si="30"/>
        <v>1933</v>
      </c>
      <c r="D1935" s="86" t="s">
        <v>6478</v>
      </c>
      <c r="E1935" s="86" t="s">
        <v>6598</v>
      </c>
      <c r="F1935" s="86" t="s">
        <v>2755</v>
      </c>
      <c r="G1935" s="86" t="s">
        <v>3202</v>
      </c>
      <c r="H1935" s="86" t="s">
        <v>402</v>
      </c>
      <c r="I1935" s="86" t="s">
        <v>5833</v>
      </c>
      <c r="J1935" s="86" t="s">
        <v>931</v>
      </c>
      <c r="K1935" s="86" t="s">
        <v>258</v>
      </c>
      <c r="L1935" s="86">
        <v>1</v>
      </c>
      <c r="M1935" s="86">
        <v>1</v>
      </c>
      <c r="N1935" s="89">
        <v>-0.158576612903226</v>
      </c>
      <c r="O1935" s="89">
        <v>-0.249042492948572</v>
      </c>
      <c r="P1935" s="89">
        <v>-99</v>
      </c>
      <c r="Q1935" s="89">
        <v>-99</v>
      </c>
      <c r="R1935" s="89">
        <v>42.741925000000002</v>
      </c>
      <c r="S1935" s="89">
        <v>-0.249042492948572</v>
      </c>
      <c r="T1935" s="89">
        <v>-0.28269438580148298</v>
      </c>
      <c r="U1935" s="89">
        <v>0.5</v>
      </c>
      <c r="V1935" s="89">
        <v>-0.14134719290074199</v>
      </c>
      <c r="W1935" s="89">
        <v>1</v>
      </c>
      <c r="X1935" s="89">
        <v>-0.227690322580645</v>
      </c>
      <c r="Y1935" s="89">
        <v>-0.44697242844468199</v>
      </c>
      <c r="Z1935" s="89">
        <v>-99</v>
      </c>
      <c r="AA1935" s="89">
        <v>-99</v>
      </c>
      <c r="AB1935" s="89">
        <v>42.741925000000002</v>
      </c>
      <c r="AC1935" s="89">
        <v>-0.44697242844468199</v>
      </c>
      <c r="AD1935" s="89">
        <v>-0.51906312039887104</v>
      </c>
      <c r="AE1935" s="89">
        <v>0.5</v>
      </c>
      <c r="AF1935" s="89">
        <v>-0.25953156019943602</v>
      </c>
      <c r="AG1935" s="89">
        <v>-99</v>
      </c>
      <c r="AH1935" s="89">
        <v>-99</v>
      </c>
      <c r="AI1935" s="89">
        <v>-99</v>
      </c>
      <c r="AJ1935" s="89">
        <v>-99</v>
      </c>
      <c r="AK1935" s="89">
        <v>-99</v>
      </c>
      <c r="AL1935" s="89">
        <v>-99</v>
      </c>
      <c r="AM1935" s="89">
        <v>-99</v>
      </c>
      <c r="AN1935" s="89">
        <v>-99</v>
      </c>
      <c r="AO1935" s="89">
        <v>-99</v>
      </c>
      <c r="AP1935" s="89">
        <v>-99</v>
      </c>
      <c r="AQ1935" s="89">
        <v>-99</v>
      </c>
      <c r="AR1935" s="89">
        <v>-99</v>
      </c>
      <c r="AS1935" s="89">
        <v>-99</v>
      </c>
      <c r="AT1935" s="89">
        <v>-99</v>
      </c>
      <c r="AU1935" s="89">
        <v>-99</v>
      </c>
      <c r="AV1935" s="89">
        <v>-99</v>
      </c>
      <c r="AW1935" s="89">
        <v>-99</v>
      </c>
      <c r="AX1935" s="89">
        <v>-99</v>
      </c>
      <c r="AY1935" s="89">
        <v>-99</v>
      </c>
      <c r="AZ1935" s="89">
        <v>-99</v>
      </c>
      <c r="BA1935" s="89">
        <v>-99</v>
      </c>
      <c r="BB1935" s="89">
        <v>-99</v>
      </c>
      <c r="BC1935" s="89">
        <v>-99</v>
      </c>
      <c r="BD1935" s="89">
        <v>-99</v>
      </c>
      <c r="BE1935" s="89">
        <v>-99</v>
      </c>
      <c r="BF1935" s="89">
        <v>-99</v>
      </c>
      <c r="BG1935" s="89">
        <v>-99</v>
      </c>
      <c r="BH1935" s="89">
        <v>-99</v>
      </c>
      <c r="BI1935" s="89">
        <v>-99</v>
      </c>
      <c r="BJ1935" s="89">
        <v>-99</v>
      </c>
      <c r="BK1935" s="89">
        <v>-99</v>
      </c>
      <c r="BL1935" s="89">
        <v>-99</v>
      </c>
      <c r="BM1935" s="89">
        <v>-99</v>
      </c>
      <c r="BN1935" s="89">
        <v>-99</v>
      </c>
      <c r="BO1935" s="89">
        <v>-99</v>
      </c>
      <c r="BP1935" s="89">
        <v>-99</v>
      </c>
      <c r="BQ1935" s="89">
        <v>-99</v>
      </c>
      <c r="BR1935" s="89">
        <v>-99</v>
      </c>
      <c r="BS1935" s="89">
        <v>-99</v>
      </c>
      <c r="BT1935" s="89">
        <v>-99</v>
      </c>
      <c r="BU1935" s="89">
        <v>-99</v>
      </c>
      <c r="BV1935" s="89">
        <v>-99</v>
      </c>
      <c r="BW1935" s="89">
        <v>-99</v>
      </c>
      <c r="BX1935" s="89">
        <v>-99</v>
      </c>
      <c r="BY1935" s="89">
        <v>-99</v>
      </c>
      <c r="BZ1935" s="89">
        <v>-99</v>
      </c>
      <c r="CA1935" s="89">
        <v>-99</v>
      </c>
      <c r="CB1935" s="89">
        <v>-99</v>
      </c>
      <c r="CC1935" s="89">
        <v>-99</v>
      </c>
      <c r="CD1935" s="89">
        <v>-99</v>
      </c>
      <c r="CE1935" s="89">
        <v>-99</v>
      </c>
      <c r="CF1935" s="89">
        <v>-99</v>
      </c>
      <c r="CG1935" s="89">
        <v>-99</v>
      </c>
      <c r="CH1935" s="89">
        <v>-99</v>
      </c>
      <c r="CI1935" s="89">
        <v>-99</v>
      </c>
      <c r="CJ1935" s="89">
        <v>-99</v>
      </c>
      <c r="CK1935" s="89">
        <v>-99</v>
      </c>
      <c r="CL1935" s="89">
        <v>-99</v>
      </c>
      <c r="CM1935" s="89">
        <v>-99</v>
      </c>
      <c r="CN1935" s="89">
        <v>-99</v>
      </c>
      <c r="CO1935" s="89">
        <v>-99</v>
      </c>
      <c r="CP1935" s="89">
        <v>-99</v>
      </c>
      <c r="CQ1935" s="89">
        <v>-99</v>
      </c>
      <c r="CR1935" s="89">
        <v>-99</v>
      </c>
      <c r="CS1935" s="89">
        <v>-99</v>
      </c>
      <c r="CT1935" s="89">
        <v>-99</v>
      </c>
      <c r="CU1935" s="86">
        <v>-99</v>
      </c>
      <c r="CV1935" s="86">
        <v>-0.40089999999999998</v>
      </c>
      <c r="CW1935" s="86">
        <v>28</v>
      </c>
      <c r="CX1935" s="86">
        <v>2</v>
      </c>
      <c r="CY1935" s="86">
        <v>1.7797000000000001</v>
      </c>
      <c r="CZ1935" s="86">
        <v>96</v>
      </c>
      <c r="DA1935" s="86">
        <v>0</v>
      </c>
      <c r="DB1935" s="86">
        <v>-99</v>
      </c>
      <c r="DC1935" s="86">
        <v>-99</v>
      </c>
      <c r="DD1935" s="86">
        <v>-99</v>
      </c>
      <c r="DE1935" s="86">
        <v>-99</v>
      </c>
      <c r="DF1935" s="86">
        <v>-99</v>
      </c>
      <c r="DG1935" s="86">
        <v>-99</v>
      </c>
      <c r="DH1935" s="86">
        <v>-99</v>
      </c>
    </row>
    <row r="1936" spans="1:112" x14ac:dyDescent="0.2">
      <c r="A1936" s="85">
        <f>IF(ISERROR(SEARCH('School Lookup'!$F$3,Data!J1936)),A1935,A1935+1)</f>
        <v>0</v>
      </c>
      <c r="B1936" s="85">
        <f>IF(I1936='School Lookup'!$G$13,1,0)</f>
        <v>0</v>
      </c>
      <c r="C1936" s="85">
        <f t="shared" si="30"/>
        <v>1934</v>
      </c>
      <c r="D1936" s="86" t="s">
        <v>6478</v>
      </c>
      <c r="E1936" s="86" t="s">
        <v>6790</v>
      </c>
      <c r="F1936" s="86" t="s">
        <v>2774</v>
      </c>
      <c r="G1936" s="86" t="s">
        <v>3021</v>
      </c>
      <c r="H1936" s="86" t="s">
        <v>2312</v>
      </c>
      <c r="I1936" s="86" t="s">
        <v>6902</v>
      </c>
      <c r="J1936" s="86" t="s">
        <v>6903</v>
      </c>
      <c r="K1936" s="86" t="s">
        <v>6777</v>
      </c>
      <c r="L1936" s="86">
        <v>1</v>
      </c>
      <c r="M1936" s="86">
        <v>1</v>
      </c>
      <c r="N1936" s="89">
        <v>-0.129498184176394</v>
      </c>
      <c r="O1936" s="89">
        <v>-0.186073186945586</v>
      </c>
      <c r="P1936" s="89">
        <v>42.5471</v>
      </c>
      <c r="Q1936" s="89">
        <v>-0.77314887213373695</v>
      </c>
      <c r="R1936" s="89">
        <v>51.750999999999998</v>
      </c>
      <c r="S1936" s="89">
        <v>-0.479611029539662</v>
      </c>
      <c r="T1936" s="89">
        <v>-0.54431287060613898</v>
      </c>
      <c r="U1936" s="89">
        <v>0.33275787656452299</v>
      </c>
      <c r="V1936" s="89">
        <v>-0.18112439500963901</v>
      </c>
      <c r="W1936" s="89">
        <v>1</v>
      </c>
      <c r="X1936" s="89">
        <v>-7.6908150064683004E-2</v>
      </c>
      <c r="Y1936" s="89">
        <v>-9.2007311807043801E-2</v>
      </c>
      <c r="Z1936" s="89">
        <v>49.520899999999997</v>
      </c>
      <c r="AA1936" s="89">
        <v>-3.8267137650633998E-2</v>
      </c>
      <c r="AB1936" s="89">
        <v>54.204411772315602</v>
      </c>
      <c r="AC1936" s="89">
        <v>-6.5137224728838899E-2</v>
      </c>
      <c r="AD1936" s="89">
        <v>-7.4472537884815102E-2</v>
      </c>
      <c r="AE1936" s="89">
        <v>0.33362106171773798</v>
      </c>
      <c r="AF1936" s="89">
        <v>-2.4845607157946498E-2</v>
      </c>
      <c r="AG1936" s="89">
        <v>-99</v>
      </c>
      <c r="AH1936" s="89">
        <v>-99</v>
      </c>
      <c r="AI1936" s="89">
        <v>-99</v>
      </c>
      <c r="AJ1936" s="89">
        <v>-99</v>
      </c>
      <c r="AK1936" s="89">
        <v>-99</v>
      </c>
      <c r="AL1936" s="89">
        <v>-99</v>
      </c>
      <c r="AM1936" s="89">
        <v>-99</v>
      </c>
      <c r="AN1936" s="89">
        <v>-99</v>
      </c>
      <c r="AO1936" s="89">
        <v>-99</v>
      </c>
      <c r="AP1936" s="89">
        <v>-99</v>
      </c>
      <c r="AQ1936" s="89">
        <v>1</v>
      </c>
      <c r="AR1936" s="89">
        <v>-0.149066364812419</v>
      </c>
      <c r="AS1936" s="89">
        <v>-0.26506374352565099</v>
      </c>
      <c r="AT1936" s="89">
        <v>41.510599999999997</v>
      </c>
      <c r="AU1936" s="89">
        <v>-0.77992710847281899</v>
      </c>
      <c r="AV1936" s="89">
        <v>49.935303622250999</v>
      </c>
      <c r="AW1936" s="89">
        <v>-0.52249542599923504</v>
      </c>
      <c r="AX1936" s="89">
        <v>-0.58981713621332399</v>
      </c>
      <c r="AY1936" s="89">
        <v>0.33362106171773798</v>
      </c>
      <c r="AZ1936" s="89">
        <v>-0.196775419202805</v>
      </c>
      <c r="BA1936" s="89">
        <v>-99</v>
      </c>
      <c r="BB1936" s="89">
        <v>-99</v>
      </c>
      <c r="BC1936" s="89">
        <v>-99</v>
      </c>
      <c r="BD1936" s="89">
        <v>-99</v>
      </c>
      <c r="BE1936" s="89">
        <v>-99</v>
      </c>
      <c r="BF1936" s="89">
        <v>-99</v>
      </c>
      <c r="BG1936" s="89">
        <v>-99</v>
      </c>
      <c r="BH1936" s="89">
        <v>-99</v>
      </c>
      <c r="BI1936" s="89">
        <v>-99</v>
      </c>
      <c r="BJ1936" s="89">
        <v>-99</v>
      </c>
      <c r="BK1936" s="89">
        <v>-99</v>
      </c>
      <c r="BL1936" s="89">
        <v>-99</v>
      </c>
      <c r="BM1936" s="89">
        <v>-99</v>
      </c>
      <c r="BN1936" s="89">
        <v>-99</v>
      </c>
      <c r="BO1936" s="89">
        <v>-99</v>
      </c>
      <c r="BP1936" s="89">
        <v>-99</v>
      </c>
      <c r="BQ1936" s="89">
        <v>-99</v>
      </c>
      <c r="BR1936" s="89">
        <v>-99</v>
      </c>
      <c r="BS1936" s="89">
        <v>-99</v>
      </c>
      <c r="BT1936" s="89">
        <v>-99</v>
      </c>
      <c r="BU1936" s="89">
        <v>-99</v>
      </c>
      <c r="BV1936" s="89">
        <v>-99</v>
      </c>
      <c r="BW1936" s="89">
        <v>-99</v>
      </c>
      <c r="BX1936" s="89">
        <v>-99</v>
      </c>
      <c r="BY1936" s="89">
        <v>-99</v>
      </c>
      <c r="BZ1936" s="89">
        <v>-99</v>
      </c>
      <c r="CA1936" s="89">
        <v>-99</v>
      </c>
      <c r="CB1936" s="89">
        <v>-99</v>
      </c>
      <c r="CC1936" s="89">
        <v>-99</v>
      </c>
      <c r="CD1936" s="89">
        <v>-99</v>
      </c>
      <c r="CE1936" s="89">
        <v>-99</v>
      </c>
      <c r="CF1936" s="89">
        <v>-99</v>
      </c>
      <c r="CG1936" s="89">
        <v>-99</v>
      </c>
      <c r="CH1936" s="89">
        <v>-99</v>
      </c>
      <c r="CI1936" s="89">
        <v>-99</v>
      </c>
      <c r="CJ1936" s="89">
        <v>-99</v>
      </c>
      <c r="CK1936" s="89">
        <v>-99</v>
      </c>
      <c r="CL1936" s="89">
        <v>-99</v>
      </c>
      <c r="CM1936" s="89">
        <v>-99</v>
      </c>
      <c r="CN1936" s="89">
        <v>-99</v>
      </c>
      <c r="CO1936" s="89">
        <v>-99</v>
      </c>
      <c r="CP1936" s="89">
        <v>-99</v>
      </c>
      <c r="CQ1936" s="89">
        <v>-99</v>
      </c>
      <c r="CR1936" s="89">
        <v>-99</v>
      </c>
      <c r="CS1936" s="89">
        <v>-99</v>
      </c>
      <c r="CT1936" s="89">
        <v>-99</v>
      </c>
      <c r="CU1936" s="86">
        <v>-99</v>
      </c>
      <c r="CV1936" s="86">
        <v>-0.4027</v>
      </c>
      <c r="CW1936" s="86">
        <v>28</v>
      </c>
      <c r="CX1936" s="86">
        <v>2</v>
      </c>
      <c r="CY1936" s="86">
        <v>0.42449999999999999</v>
      </c>
      <c r="CZ1936" s="86">
        <v>71</v>
      </c>
      <c r="DA1936" s="86">
        <v>3</v>
      </c>
      <c r="DB1936" s="86">
        <v>-0.5302</v>
      </c>
      <c r="DC1936" s="86">
        <v>22</v>
      </c>
      <c r="DD1936" s="86">
        <v>-99</v>
      </c>
      <c r="DE1936" s="86">
        <v>-99</v>
      </c>
      <c r="DF1936" s="86">
        <v>-99</v>
      </c>
      <c r="DG1936" s="86">
        <v>-99</v>
      </c>
      <c r="DH1936" s="86">
        <v>-99</v>
      </c>
    </row>
    <row r="1937" spans="1:112" x14ac:dyDescent="0.2">
      <c r="A1937" s="85">
        <f>IF(ISERROR(SEARCH('School Lookup'!$F$3,Data!J1937)),A1936,A1936+1)</f>
        <v>0</v>
      </c>
      <c r="B1937" s="85">
        <f>IF(I1937='School Lookup'!$G$13,1,0)</f>
        <v>0</v>
      </c>
      <c r="C1937" s="85">
        <f t="shared" si="30"/>
        <v>1935</v>
      </c>
      <c r="D1937" s="86" t="s">
        <v>6478</v>
      </c>
      <c r="E1937" s="86" t="s">
        <v>6760</v>
      </c>
      <c r="F1937" s="86" t="s">
        <v>2767</v>
      </c>
      <c r="G1937" s="86" t="s">
        <v>2856</v>
      </c>
      <c r="H1937" s="86" t="s">
        <v>997</v>
      </c>
      <c r="I1937" s="86" t="s">
        <v>4992</v>
      </c>
      <c r="J1937" s="86" t="s">
        <v>1687</v>
      </c>
      <c r="K1937" s="86" t="s">
        <v>31</v>
      </c>
      <c r="L1937" s="86">
        <v>1</v>
      </c>
      <c r="M1937" s="86">
        <v>1</v>
      </c>
      <c r="N1937" s="89">
        <v>-0.25029208924949298</v>
      </c>
      <c r="O1937" s="89">
        <v>-0.44765225792286101</v>
      </c>
      <c r="P1937" s="89">
        <v>46.2254</v>
      </c>
      <c r="Q1937" s="89">
        <v>-0.38298639782918997</v>
      </c>
      <c r="R1937" s="89">
        <v>49.340786409736303</v>
      </c>
      <c r="S1937" s="89">
        <v>-0.41531932787602599</v>
      </c>
      <c r="T1937" s="89">
        <v>-0.47136320529866799</v>
      </c>
      <c r="U1937" s="89">
        <v>0.37504754659566403</v>
      </c>
      <c r="V1937" s="89">
        <v>-0.17678361370273299</v>
      </c>
      <c r="W1937" s="89">
        <v>1</v>
      </c>
      <c r="X1937" s="89">
        <v>-0.23218874809934101</v>
      </c>
      <c r="Y1937" s="89">
        <v>-0.45756243462568802</v>
      </c>
      <c r="Z1937" s="89">
        <v>47.486400000000003</v>
      </c>
      <c r="AA1937" s="89">
        <v>-0.291975308494688</v>
      </c>
      <c r="AB1937" s="89">
        <v>49.8732766852509</v>
      </c>
      <c r="AC1937" s="89">
        <v>-0.37476887156018801</v>
      </c>
      <c r="AD1937" s="89">
        <v>-0.43499276464730202</v>
      </c>
      <c r="AE1937" s="89">
        <v>0.37523773297831903</v>
      </c>
      <c r="AF1937" s="89">
        <v>-0.16322569886822499</v>
      </c>
      <c r="AG1937" s="89">
        <v>1</v>
      </c>
      <c r="AH1937" s="89">
        <v>-0.106879506933744</v>
      </c>
      <c r="AI1937" s="89">
        <v>-0.172979084932011</v>
      </c>
      <c r="AJ1937" s="89">
        <v>46.151699999999998</v>
      </c>
      <c r="AK1937" s="89">
        <v>-0.242333336775302</v>
      </c>
      <c r="AL1937" s="89">
        <v>46.533145146378999</v>
      </c>
      <c r="AM1937" s="89">
        <v>-0.20765621085365699</v>
      </c>
      <c r="AN1937" s="89">
        <v>-0.261353462474405</v>
      </c>
      <c r="AO1937" s="89">
        <v>0.123430962343096</v>
      </c>
      <c r="AP1937" s="89">
        <v>-3.2259109384916003E-2</v>
      </c>
      <c r="AQ1937" s="89">
        <v>1</v>
      </c>
      <c r="AR1937" s="89">
        <v>-0.130451807228916</v>
      </c>
      <c r="AS1937" s="89">
        <v>-0.22322164344885301</v>
      </c>
      <c r="AT1937" s="89">
        <v>47.156999999999996</v>
      </c>
      <c r="AU1937" s="89">
        <v>-0.16622737520872699</v>
      </c>
      <c r="AV1937" s="89">
        <v>51.656581927710803</v>
      </c>
      <c r="AW1937" s="89">
        <v>-0.19472450932879001</v>
      </c>
      <c r="AX1937" s="89">
        <v>-0.24441378933938801</v>
      </c>
      <c r="AY1937" s="89">
        <v>0.126283758082921</v>
      </c>
      <c r="AZ1937" s="89">
        <v>-3.0865491845065401E-2</v>
      </c>
      <c r="BA1937" s="89">
        <v>-99</v>
      </c>
      <c r="BB1937" s="89">
        <v>-99</v>
      </c>
      <c r="BC1937" s="89">
        <v>-99</v>
      </c>
      <c r="BD1937" s="89">
        <v>-99</v>
      </c>
      <c r="BE1937" s="89">
        <v>-99</v>
      </c>
      <c r="BF1937" s="89">
        <v>-99</v>
      </c>
      <c r="BG1937" s="89">
        <v>-99</v>
      </c>
      <c r="BH1937" s="89">
        <v>-99</v>
      </c>
      <c r="BI1937" s="89">
        <v>-99</v>
      </c>
      <c r="BJ1937" s="89">
        <v>-99</v>
      </c>
      <c r="BK1937" s="89">
        <v>-99</v>
      </c>
      <c r="BL1937" s="89">
        <v>-99</v>
      </c>
      <c r="BM1937" s="89">
        <v>-99</v>
      </c>
      <c r="BN1937" s="89">
        <v>-99</v>
      </c>
      <c r="BO1937" s="89">
        <v>-99</v>
      </c>
      <c r="BP1937" s="89">
        <v>-99</v>
      </c>
      <c r="BQ1937" s="89">
        <v>-99</v>
      </c>
      <c r="BR1937" s="89">
        <v>-99</v>
      </c>
      <c r="BS1937" s="89">
        <v>-99</v>
      </c>
      <c r="BT1937" s="89">
        <v>-99</v>
      </c>
      <c r="BU1937" s="89">
        <v>-99</v>
      </c>
      <c r="BV1937" s="89">
        <v>-99</v>
      </c>
      <c r="BW1937" s="89">
        <v>-99</v>
      </c>
      <c r="BX1937" s="89">
        <v>-99</v>
      </c>
      <c r="BY1937" s="89">
        <v>-99</v>
      </c>
      <c r="BZ1937" s="89">
        <v>-99</v>
      </c>
      <c r="CA1937" s="89">
        <v>-99</v>
      </c>
      <c r="CB1937" s="89">
        <v>-99</v>
      </c>
      <c r="CC1937" s="89">
        <v>-99</v>
      </c>
      <c r="CD1937" s="89">
        <v>-99</v>
      </c>
      <c r="CE1937" s="89">
        <v>-99</v>
      </c>
      <c r="CF1937" s="89">
        <v>-99</v>
      </c>
      <c r="CG1937" s="89">
        <v>-99</v>
      </c>
      <c r="CH1937" s="89">
        <v>-99</v>
      </c>
      <c r="CI1937" s="89">
        <v>-99</v>
      </c>
      <c r="CJ1937" s="89">
        <v>-99</v>
      </c>
      <c r="CK1937" s="89">
        <v>-99</v>
      </c>
      <c r="CL1937" s="89">
        <v>-99</v>
      </c>
      <c r="CM1937" s="89">
        <v>-99</v>
      </c>
      <c r="CN1937" s="89">
        <v>-99</v>
      </c>
      <c r="CO1937" s="89">
        <v>-99</v>
      </c>
      <c r="CP1937" s="89">
        <v>-99</v>
      </c>
      <c r="CQ1937" s="89">
        <v>-99</v>
      </c>
      <c r="CR1937" s="89">
        <v>-99</v>
      </c>
      <c r="CS1937" s="89">
        <v>-99</v>
      </c>
      <c r="CT1937" s="89">
        <v>-99</v>
      </c>
      <c r="CU1937" s="86">
        <v>-99</v>
      </c>
      <c r="CV1937" s="86">
        <v>-0.40310000000000001</v>
      </c>
      <c r="CW1937" s="86">
        <v>28</v>
      </c>
      <c r="CX1937" s="86">
        <v>2</v>
      </c>
      <c r="CY1937" s="86">
        <v>-0.45490000000000003</v>
      </c>
      <c r="CZ1937" s="86">
        <v>29</v>
      </c>
      <c r="DA1937" s="86">
        <v>4</v>
      </c>
      <c r="DB1937" s="86">
        <v>-0.30409999999999998</v>
      </c>
      <c r="DC1937" s="86">
        <v>32</v>
      </c>
      <c r="DD1937" s="86">
        <v>-99</v>
      </c>
      <c r="DE1937" s="86">
        <v>-99</v>
      </c>
      <c r="DF1937" s="86">
        <v>-99</v>
      </c>
      <c r="DG1937" s="86">
        <v>-99</v>
      </c>
      <c r="DH1937" s="86">
        <v>-99</v>
      </c>
    </row>
    <row r="1938" spans="1:112" x14ac:dyDescent="0.2">
      <c r="A1938" s="85">
        <f>IF(ISERROR(SEARCH('School Lookup'!$F$3,Data!J1938)),A1937,A1937+1)</f>
        <v>0</v>
      </c>
      <c r="B1938" s="85">
        <f>IF(I1938='School Lookup'!$G$13,1,0)</f>
        <v>0</v>
      </c>
      <c r="C1938" s="85">
        <f t="shared" si="30"/>
        <v>1936</v>
      </c>
      <c r="D1938" s="86" t="s">
        <v>6478</v>
      </c>
      <c r="E1938" s="86" t="s">
        <v>6629</v>
      </c>
      <c r="F1938" s="86" t="s">
        <v>2759</v>
      </c>
      <c r="G1938" s="86" t="s">
        <v>2930</v>
      </c>
      <c r="H1938" s="86" t="s">
        <v>728</v>
      </c>
      <c r="I1938" s="86" t="s">
        <v>5468</v>
      </c>
      <c r="J1938" s="86" t="s">
        <v>742</v>
      </c>
      <c r="K1938" s="86" t="s">
        <v>36</v>
      </c>
      <c r="L1938" s="86">
        <v>1</v>
      </c>
      <c r="M1938" s="86">
        <v>-99</v>
      </c>
      <c r="N1938" s="89">
        <v>-99</v>
      </c>
      <c r="O1938" s="89">
        <v>-99</v>
      </c>
      <c r="P1938" s="89">
        <v>-99</v>
      </c>
      <c r="Q1938" s="89">
        <v>-99</v>
      </c>
      <c r="R1938" s="89">
        <v>-99</v>
      </c>
      <c r="S1938" s="89">
        <v>-99</v>
      </c>
      <c r="T1938" s="89">
        <v>-99</v>
      </c>
      <c r="U1938" s="89">
        <v>-99</v>
      </c>
      <c r="V1938" s="89">
        <v>-99</v>
      </c>
      <c r="W1938" s="89">
        <v>-99</v>
      </c>
      <c r="X1938" s="89">
        <v>-99</v>
      </c>
      <c r="Y1938" s="89">
        <v>-99</v>
      </c>
      <c r="Z1938" s="89">
        <v>-99</v>
      </c>
      <c r="AA1938" s="89">
        <v>-99</v>
      </c>
      <c r="AB1938" s="89">
        <v>-99</v>
      </c>
      <c r="AC1938" s="89">
        <v>-99</v>
      </c>
      <c r="AD1938" s="89">
        <v>-99</v>
      </c>
      <c r="AE1938" s="89">
        <v>-99</v>
      </c>
      <c r="AF1938" s="89">
        <v>-99</v>
      </c>
      <c r="AG1938" s="89">
        <v>-99</v>
      </c>
      <c r="AH1938" s="89">
        <v>-99</v>
      </c>
      <c r="AI1938" s="89">
        <v>-99</v>
      </c>
      <c r="AJ1938" s="89">
        <v>-99</v>
      </c>
      <c r="AK1938" s="89">
        <v>-99</v>
      </c>
      <c r="AL1938" s="89">
        <v>-99</v>
      </c>
      <c r="AM1938" s="89">
        <v>-99</v>
      </c>
      <c r="AN1938" s="89">
        <v>-99</v>
      </c>
      <c r="AO1938" s="89">
        <v>-99</v>
      </c>
      <c r="AP1938" s="89">
        <v>-99</v>
      </c>
      <c r="AQ1938" s="89">
        <v>-99</v>
      </c>
      <c r="AR1938" s="89">
        <v>-99</v>
      </c>
      <c r="AS1938" s="89">
        <v>-99</v>
      </c>
      <c r="AT1938" s="89">
        <v>-99</v>
      </c>
      <c r="AU1938" s="89">
        <v>-99</v>
      </c>
      <c r="AV1938" s="89">
        <v>-99</v>
      </c>
      <c r="AW1938" s="89">
        <v>-99</v>
      </c>
      <c r="AX1938" s="89">
        <v>-99</v>
      </c>
      <c r="AY1938" s="89">
        <v>-99</v>
      </c>
      <c r="AZ1938" s="89">
        <v>-99</v>
      </c>
      <c r="BA1938" s="89">
        <v>1</v>
      </c>
      <c r="BB1938" s="89">
        <v>-0.20704903474903499</v>
      </c>
      <c r="BC1938" s="89">
        <v>-0.24143956000650699</v>
      </c>
      <c r="BD1938" s="89">
        <v>46.905799999999999</v>
      </c>
      <c r="BE1938" s="89">
        <v>-0.13879011169475799</v>
      </c>
      <c r="BF1938" s="89">
        <v>48.841663320463297</v>
      </c>
      <c r="BG1938" s="89">
        <v>-0.19011483585063299</v>
      </c>
      <c r="BH1938" s="89">
        <v>-0.19320979666325599</v>
      </c>
      <c r="BI1938" s="89">
        <v>0.25012071463061297</v>
      </c>
      <c r="BJ1938" s="89">
        <v>-4.8325772415049102E-2</v>
      </c>
      <c r="BK1938" s="89">
        <v>1</v>
      </c>
      <c r="BL1938" s="89">
        <v>-0.17556998087954101</v>
      </c>
      <c r="BM1938" s="89">
        <v>-0.24546702662126299</v>
      </c>
      <c r="BN1938" s="89">
        <v>46.371000000000002</v>
      </c>
      <c r="BO1938" s="89">
        <v>-0.25649051453080302</v>
      </c>
      <c r="BP1938" s="89">
        <v>48.374764435946503</v>
      </c>
      <c r="BQ1938" s="89">
        <v>-0.25097877057603302</v>
      </c>
      <c r="BR1938" s="89">
        <v>-0.25139970993090599</v>
      </c>
      <c r="BS1938" s="89">
        <v>0.25253500724287797</v>
      </c>
      <c r="BT1938" s="89">
        <v>-6.34872275682586E-2</v>
      </c>
      <c r="BU1938" s="89">
        <v>1</v>
      </c>
      <c r="BV1938" s="89">
        <v>-0.33199126213592201</v>
      </c>
      <c r="BW1938" s="89">
        <v>-0.60755815345054098</v>
      </c>
      <c r="BX1938" s="89">
        <v>43.177300000000002</v>
      </c>
      <c r="BY1938" s="89">
        <v>-0.61211265849061103</v>
      </c>
      <c r="BZ1938" s="89">
        <v>48.9320291262136</v>
      </c>
      <c r="CA1938" s="89">
        <v>-0.60983540597057595</v>
      </c>
      <c r="CB1938" s="89">
        <v>-0.63295180502122494</v>
      </c>
      <c r="CC1938" s="89">
        <v>0.248672139063254</v>
      </c>
      <c r="CD1938" s="89">
        <v>-0.157397479278576</v>
      </c>
      <c r="CE1938" s="89">
        <v>1</v>
      </c>
      <c r="CF1938" s="89">
        <v>-0.298288932038835</v>
      </c>
      <c r="CG1938" s="89">
        <v>-0.52844810973386902</v>
      </c>
      <c r="CH1938" s="89">
        <v>41.45</v>
      </c>
      <c r="CI1938" s="89">
        <v>-0.89547891668643897</v>
      </c>
      <c r="CJ1938" s="89">
        <v>45.436897475728202</v>
      </c>
      <c r="CK1938" s="89">
        <v>-0.71196351321015405</v>
      </c>
      <c r="CL1938" s="89">
        <v>-0.76124246341715696</v>
      </c>
      <c r="CM1938" s="89">
        <v>0.248672139063254</v>
      </c>
      <c r="CN1938" s="89">
        <v>-0.18929979172372599</v>
      </c>
      <c r="CO1938" s="89">
        <v>93.355000000000004</v>
      </c>
      <c r="CP1938" s="89">
        <v>0.45079999999999998</v>
      </c>
      <c r="CQ1938" s="89">
        <v>0.99</v>
      </c>
      <c r="CR1938" s="89">
        <v>-3.9699999999999999E-2</v>
      </c>
      <c r="CS1938" s="89">
        <v>0.45079999999999998</v>
      </c>
      <c r="CT1938" s="89">
        <v>6.4399999999999999E-2</v>
      </c>
      <c r="CU1938" s="86" t="s">
        <v>6988</v>
      </c>
      <c r="CV1938" s="86">
        <v>-0.40620000000000001</v>
      </c>
      <c r="CW1938" s="86">
        <v>28</v>
      </c>
      <c r="CX1938" s="86">
        <v>2</v>
      </c>
      <c r="CY1938" s="86">
        <v>-0.82</v>
      </c>
      <c r="CZ1938" s="86">
        <v>16</v>
      </c>
      <c r="DA1938" s="86">
        <v>4</v>
      </c>
      <c r="DB1938" s="86">
        <v>-0.47439999999999999</v>
      </c>
      <c r="DC1938" s="86">
        <v>25</v>
      </c>
      <c r="DD1938" s="86">
        <v>-99</v>
      </c>
      <c r="DE1938" s="86">
        <v>-99</v>
      </c>
      <c r="DF1938" s="86">
        <v>-99</v>
      </c>
      <c r="DG1938" s="86">
        <v>-99</v>
      </c>
      <c r="DH1938" s="86">
        <v>-99</v>
      </c>
    </row>
    <row r="1939" spans="1:112" x14ac:dyDescent="0.2">
      <c r="A1939" s="85">
        <f>IF(ISERROR(SEARCH('School Lookup'!$F$3,Data!J1939)),A1938,A1938+1)</f>
        <v>0</v>
      </c>
      <c r="B1939" s="85">
        <f>IF(I1939='School Lookup'!$G$13,1,0)</f>
        <v>0</v>
      </c>
      <c r="C1939" s="85">
        <f t="shared" si="30"/>
        <v>1937</v>
      </c>
      <c r="D1939" s="86" t="s">
        <v>6478</v>
      </c>
      <c r="E1939" s="86" t="s">
        <v>6552</v>
      </c>
      <c r="F1939" s="86" t="s">
        <v>518</v>
      </c>
      <c r="G1939" s="86" t="s">
        <v>3201</v>
      </c>
      <c r="H1939" s="86" t="s">
        <v>364</v>
      </c>
      <c r="I1939" s="86" t="s">
        <v>5238</v>
      </c>
      <c r="J1939" s="86" t="s">
        <v>633</v>
      </c>
      <c r="K1939" s="86" t="s">
        <v>389</v>
      </c>
      <c r="L1939" s="86">
        <v>1</v>
      </c>
      <c r="M1939" s="86">
        <v>-99</v>
      </c>
      <c r="N1939" s="89">
        <v>-99</v>
      </c>
      <c r="O1939" s="89">
        <v>-99</v>
      </c>
      <c r="P1939" s="89">
        <v>-99</v>
      </c>
      <c r="Q1939" s="89">
        <v>-99</v>
      </c>
      <c r="R1939" s="89">
        <v>-99</v>
      </c>
      <c r="S1939" s="89">
        <v>-99</v>
      </c>
      <c r="T1939" s="89">
        <v>-99</v>
      </c>
      <c r="U1939" s="89">
        <v>-99</v>
      </c>
      <c r="V1939" s="89">
        <v>-99</v>
      </c>
      <c r="W1939" s="89">
        <v>-99</v>
      </c>
      <c r="X1939" s="89">
        <v>-99</v>
      </c>
      <c r="Y1939" s="89">
        <v>-99</v>
      </c>
      <c r="Z1939" s="89">
        <v>-99</v>
      </c>
      <c r="AA1939" s="89">
        <v>-99</v>
      </c>
      <c r="AB1939" s="89">
        <v>-99</v>
      </c>
      <c r="AC1939" s="89">
        <v>-99</v>
      </c>
      <c r="AD1939" s="89">
        <v>-99</v>
      </c>
      <c r="AE1939" s="89">
        <v>-99</v>
      </c>
      <c r="AF1939" s="89">
        <v>-99</v>
      </c>
      <c r="AG1939" s="89">
        <v>-99</v>
      </c>
      <c r="AH1939" s="89">
        <v>-99</v>
      </c>
      <c r="AI1939" s="89">
        <v>-99</v>
      </c>
      <c r="AJ1939" s="89">
        <v>-99</v>
      </c>
      <c r="AK1939" s="89">
        <v>-99</v>
      </c>
      <c r="AL1939" s="89">
        <v>-99</v>
      </c>
      <c r="AM1939" s="89">
        <v>-99</v>
      </c>
      <c r="AN1939" s="89">
        <v>-99</v>
      </c>
      <c r="AO1939" s="89">
        <v>-99</v>
      </c>
      <c r="AP1939" s="89">
        <v>-99</v>
      </c>
      <c r="AQ1939" s="89">
        <v>-99</v>
      </c>
      <c r="AR1939" s="89">
        <v>-99</v>
      </c>
      <c r="AS1939" s="89">
        <v>-99</v>
      </c>
      <c r="AT1939" s="89">
        <v>-99</v>
      </c>
      <c r="AU1939" s="89">
        <v>-99</v>
      </c>
      <c r="AV1939" s="89">
        <v>-99</v>
      </c>
      <c r="AW1939" s="89">
        <v>-99</v>
      </c>
      <c r="AX1939" s="89">
        <v>-99</v>
      </c>
      <c r="AY1939" s="89">
        <v>-99</v>
      </c>
      <c r="AZ1939" s="89">
        <v>-99</v>
      </c>
      <c r="BA1939" s="89">
        <v>1</v>
      </c>
      <c r="BB1939" s="89">
        <v>-0.34755765069551797</v>
      </c>
      <c r="BC1939" s="89">
        <v>-0.55762638838995304</v>
      </c>
      <c r="BD1939" s="89">
        <v>42.709499999999998</v>
      </c>
      <c r="BE1939" s="89">
        <v>-0.55839011401891903</v>
      </c>
      <c r="BF1939" s="89">
        <v>44.976805718701698</v>
      </c>
      <c r="BG1939" s="89">
        <v>-0.55800825120443598</v>
      </c>
      <c r="BH1939" s="89">
        <v>-0.58684198825981604</v>
      </c>
      <c r="BI1939" s="89">
        <v>0.24951793289625901</v>
      </c>
      <c r="BJ1939" s="89">
        <v>-0.14642759984732001</v>
      </c>
      <c r="BK1939" s="89">
        <v>1</v>
      </c>
      <c r="BL1939" s="89">
        <v>-0.374456944444444</v>
      </c>
      <c r="BM1939" s="89">
        <v>-0.72945251122033905</v>
      </c>
      <c r="BN1939" s="89">
        <v>33.984699999999997</v>
      </c>
      <c r="BO1939" s="89">
        <v>-1.64722640974085</v>
      </c>
      <c r="BP1939" s="89">
        <v>46.913566820987697</v>
      </c>
      <c r="BQ1939" s="89">
        <v>-1.1883394604805999</v>
      </c>
      <c r="BR1939" s="89">
        <v>-1.2346843254161</v>
      </c>
      <c r="BS1939" s="89">
        <v>0.24990358657925199</v>
      </c>
      <c r="BT1939" s="89">
        <v>-0.30855204121466701</v>
      </c>
      <c r="BU1939" s="89">
        <v>1</v>
      </c>
      <c r="BV1939" s="89">
        <v>-0.225636517719569</v>
      </c>
      <c r="BW1939" s="89">
        <v>-0.36257985105580198</v>
      </c>
      <c r="BX1939" s="89">
        <v>48.332299999999996</v>
      </c>
      <c r="BY1939" s="89">
        <v>-8.0260408052834395E-2</v>
      </c>
      <c r="BZ1939" s="89">
        <v>44.992295377503901</v>
      </c>
      <c r="CA1939" s="89">
        <v>-0.221420129554318</v>
      </c>
      <c r="CB1939" s="89">
        <v>-0.22354246415863899</v>
      </c>
      <c r="CC1939" s="89">
        <v>0.25028924026224503</v>
      </c>
      <c r="CD1939" s="89">
        <v>-5.5950273520615802E-2</v>
      </c>
      <c r="CE1939" s="89">
        <v>1</v>
      </c>
      <c r="CF1939" s="89">
        <v>-0.22719553158705699</v>
      </c>
      <c r="CG1939" s="89">
        <v>-0.35799309928707401</v>
      </c>
      <c r="CH1939" s="89">
        <v>55.649000000000001</v>
      </c>
      <c r="CI1939" s="89">
        <v>0.72499939708828598</v>
      </c>
      <c r="CJ1939" s="89">
        <v>45.146376733436099</v>
      </c>
      <c r="CK1939" s="89">
        <v>0.18350314890060601</v>
      </c>
      <c r="CL1939" s="89">
        <v>0.207708581488353</v>
      </c>
      <c r="CM1939" s="89">
        <v>0.25028924026224503</v>
      </c>
      <c r="CN1939" s="89">
        <v>5.1987223056668301E-2</v>
      </c>
      <c r="CO1939" s="89">
        <v>93.34</v>
      </c>
      <c r="CP1939" s="89">
        <v>0.44969999999999999</v>
      </c>
      <c r="CQ1939" s="89">
        <v>0.64</v>
      </c>
      <c r="CR1939" s="89">
        <v>-9.0200000000000002E-2</v>
      </c>
      <c r="CS1939" s="89">
        <v>0.44969999999999999</v>
      </c>
      <c r="CT1939" s="89">
        <v>6.2600000000000003E-2</v>
      </c>
      <c r="CU1939" s="86" t="s">
        <v>6988</v>
      </c>
      <c r="CV1939" s="86">
        <v>-0.40679999999999999</v>
      </c>
      <c r="CW1939" s="86">
        <v>28</v>
      </c>
      <c r="CX1939" s="86">
        <v>2</v>
      </c>
      <c r="CY1939" s="86">
        <v>-0.36359999999999998</v>
      </c>
      <c r="CZ1939" s="86">
        <v>33</v>
      </c>
      <c r="DA1939" s="86">
        <v>4</v>
      </c>
      <c r="DB1939" s="86">
        <v>-0.3896</v>
      </c>
      <c r="DC1939" s="86">
        <v>28</v>
      </c>
      <c r="DD1939" s="86">
        <v>-99</v>
      </c>
      <c r="DE1939" s="86">
        <v>-99</v>
      </c>
      <c r="DF1939" s="86">
        <v>-99</v>
      </c>
      <c r="DG1939" s="86">
        <v>-99</v>
      </c>
      <c r="DH1939" s="86">
        <v>-99</v>
      </c>
    </row>
    <row r="1940" spans="1:112" x14ac:dyDescent="0.2">
      <c r="A1940" s="85">
        <f>IF(ISERROR(SEARCH('School Lookup'!$F$3,Data!J1940)),A1939,A1939+1)</f>
        <v>0</v>
      </c>
      <c r="B1940" s="85">
        <f>IF(I1940='School Lookup'!$G$13,1,0)</f>
        <v>0</v>
      </c>
      <c r="C1940" s="85">
        <f t="shared" si="30"/>
        <v>1938</v>
      </c>
      <c r="D1940" s="86" t="s">
        <v>6478</v>
      </c>
      <c r="E1940" s="86" t="s">
        <v>6688</v>
      </c>
      <c r="F1940" s="86" t="s">
        <v>1142</v>
      </c>
      <c r="G1940" s="86" t="s">
        <v>2983</v>
      </c>
      <c r="H1940" s="86" t="s">
        <v>543</v>
      </c>
      <c r="I1940" s="86" t="s">
        <v>4312</v>
      </c>
      <c r="J1940" s="86" t="s">
        <v>544</v>
      </c>
      <c r="K1940" s="86" t="s">
        <v>6509</v>
      </c>
      <c r="L1940" s="86">
        <v>1</v>
      </c>
      <c r="M1940" s="86">
        <v>1</v>
      </c>
      <c r="N1940" s="89">
        <v>-0.14330000000000001</v>
      </c>
      <c r="O1940" s="89">
        <v>-0.215961004205518</v>
      </c>
      <c r="P1940" s="89">
        <v>44.960799999999999</v>
      </c>
      <c r="Q1940" s="89">
        <v>-0.51712430528794295</v>
      </c>
      <c r="R1940" s="89">
        <v>47.641550000000002</v>
      </c>
      <c r="S1940" s="89">
        <v>-0.36654265474672998</v>
      </c>
      <c r="T1940" s="89">
        <v>-0.41601792919740399</v>
      </c>
      <c r="U1940" s="89">
        <v>0.39924670433144999</v>
      </c>
      <c r="V1940" s="89">
        <v>-0.16609378717485801</v>
      </c>
      <c r="W1940" s="89">
        <v>1</v>
      </c>
      <c r="X1940" s="89">
        <v>-0.136454028436019</v>
      </c>
      <c r="Y1940" s="89">
        <v>-0.23218774102280099</v>
      </c>
      <c r="Z1940" s="89">
        <v>43.48</v>
      </c>
      <c r="AA1940" s="89">
        <v>-0.79158524492605697</v>
      </c>
      <c r="AB1940" s="89">
        <v>43.6019199052133</v>
      </c>
      <c r="AC1940" s="89">
        <v>-0.51188649297442901</v>
      </c>
      <c r="AD1940" s="89">
        <v>-0.59464594115971603</v>
      </c>
      <c r="AE1940" s="89">
        <v>0.39736346516007498</v>
      </c>
      <c r="AF1940" s="89">
        <v>-0.23629057172259901</v>
      </c>
      <c r="AG1940" s="89">
        <v>1</v>
      </c>
      <c r="AH1940" s="89">
        <v>-1.9949999999999999E-2</v>
      </c>
      <c r="AI1940" s="89">
        <v>1.4101600321645501E-2</v>
      </c>
      <c r="AJ1940" s="89">
        <v>-99</v>
      </c>
      <c r="AK1940" s="89">
        <v>-99</v>
      </c>
      <c r="AL1940" s="89">
        <v>48.148150000000001</v>
      </c>
      <c r="AM1940" s="89">
        <v>1.4101600321645501E-2</v>
      </c>
      <c r="AN1940" s="89">
        <v>-2.8387252683445399E-2</v>
      </c>
      <c r="AO1940" s="89">
        <v>0.20338983050847501</v>
      </c>
      <c r="AP1940" s="89">
        <v>-5.7736785118871897E-3</v>
      </c>
      <c r="AQ1940" s="89">
        <v>-99</v>
      </c>
      <c r="AR1940" s="89">
        <v>-99</v>
      </c>
      <c r="AS1940" s="89">
        <v>-99</v>
      </c>
      <c r="AT1940" s="89">
        <v>-99</v>
      </c>
      <c r="AU1940" s="89">
        <v>-99</v>
      </c>
      <c r="AV1940" s="89">
        <v>-99</v>
      </c>
      <c r="AW1940" s="89">
        <v>-99</v>
      </c>
      <c r="AX1940" s="89">
        <v>-99</v>
      </c>
      <c r="AY1940" s="89">
        <v>-99</v>
      </c>
      <c r="AZ1940" s="89">
        <v>-99</v>
      </c>
      <c r="BA1940" s="89">
        <v>-99</v>
      </c>
      <c r="BB1940" s="89">
        <v>-99</v>
      </c>
      <c r="BC1940" s="89">
        <v>-99</v>
      </c>
      <c r="BD1940" s="89">
        <v>-99</v>
      </c>
      <c r="BE1940" s="89">
        <v>-99</v>
      </c>
      <c r="BF1940" s="89">
        <v>-99</v>
      </c>
      <c r="BG1940" s="89">
        <v>-99</v>
      </c>
      <c r="BH1940" s="89">
        <v>-99</v>
      </c>
      <c r="BI1940" s="89">
        <v>-99</v>
      </c>
      <c r="BJ1940" s="89">
        <v>-99</v>
      </c>
      <c r="BK1940" s="89">
        <v>-99</v>
      </c>
      <c r="BL1940" s="89">
        <v>-99</v>
      </c>
      <c r="BM1940" s="89">
        <v>-99</v>
      </c>
      <c r="BN1940" s="89">
        <v>-99</v>
      </c>
      <c r="BO1940" s="89">
        <v>-99</v>
      </c>
      <c r="BP1940" s="89">
        <v>-99</v>
      </c>
      <c r="BQ1940" s="89">
        <v>-99</v>
      </c>
      <c r="BR1940" s="89">
        <v>-99</v>
      </c>
      <c r="BS1940" s="89">
        <v>-99</v>
      </c>
      <c r="BT1940" s="89">
        <v>-99</v>
      </c>
      <c r="BU1940" s="89">
        <v>-99</v>
      </c>
      <c r="BV1940" s="89">
        <v>-99</v>
      </c>
      <c r="BW1940" s="89">
        <v>-99</v>
      </c>
      <c r="BX1940" s="89">
        <v>-99</v>
      </c>
      <c r="BY1940" s="89">
        <v>-99</v>
      </c>
      <c r="BZ1940" s="89">
        <v>-99</v>
      </c>
      <c r="CA1940" s="89">
        <v>-99</v>
      </c>
      <c r="CB1940" s="89">
        <v>-99</v>
      </c>
      <c r="CC1940" s="89">
        <v>-99</v>
      </c>
      <c r="CD1940" s="89">
        <v>-99</v>
      </c>
      <c r="CE1940" s="89">
        <v>-99</v>
      </c>
      <c r="CF1940" s="89">
        <v>-99</v>
      </c>
      <c r="CG1940" s="89">
        <v>-99</v>
      </c>
      <c r="CH1940" s="89">
        <v>-99</v>
      </c>
      <c r="CI1940" s="89">
        <v>-99</v>
      </c>
      <c r="CJ1940" s="89">
        <v>-99</v>
      </c>
      <c r="CK1940" s="89">
        <v>-99</v>
      </c>
      <c r="CL1940" s="89">
        <v>-99</v>
      </c>
      <c r="CM1940" s="89">
        <v>-99</v>
      </c>
      <c r="CN1940" s="89">
        <v>-99</v>
      </c>
      <c r="CO1940" s="89">
        <v>-99</v>
      </c>
      <c r="CP1940" s="89">
        <v>-99</v>
      </c>
      <c r="CQ1940" s="89">
        <v>-99</v>
      </c>
      <c r="CR1940" s="89">
        <v>-99</v>
      </c>
      <c r="CS1940" s="89">
        <v>-99</v>
      </c>
      <c r="CT1940" s="89">
        <v>-99</v>
      </c>
      <c r="CU1940" s="86">
        <v>-99</v>
      </c>
      <c r="CV1940" s="86">
        <v>-0.40820000000000001</v>
      </c>
      <c r="CW1940" s="86">
        <v>28</v>
      </c>
      <c r="CX1940" s="86">
        <v>2</v>
      </c>
      <c r="CY1940" s="86">
        <v>0.40949999999999998</v>
      </c>
      <c r="CZ1940" s="86">
        <v>70</v>
      </c>
      <c r="DA1940" s="86">
        <v>2</v>
      </c>
      <c r="DB1940" s="86">
        <v>-0.52100000000000002</v>
      </c>
      <c r="DC1940" s="86">
        <v>22</v>
      </c>
      <c r="DD1940" s="86">
        <v>-99</v>
      </c>
      <c r="DE1940" s="86">
        <v>-99</v>
      </c>
      <c r="DF1940" s="86">
        <v>-99</v>
      </c>
      <c r="DG1940" s="86">
        <v>-99</v>
      </c>
      <c r="DH1940" s="86">
        <v>-99</v>
      </c>
    </row>
    <row r="1941" spans="1:112" x14ac:dyDescent="0.2">
      <c r="A1941" s="85">
        <f>IF(ISERROR(SEARCH('School Lookup'!$F$3,Data!J1941)),A1940,A1940+1)</f>
        <v>0</v>
      </c>
      <c r="B1941" s="85">
        <f>IF(I1941='School Lookup'!$G$13,1,0)</f>
        <v>0</v>
      </c>
      <c r="C1941" s="85">
        <f t="shared" si="30"/>
        <v>1939</v>
      </c>
      <c r="D1941" s="86" t="s">
        <v>6478</v>
      </c>
      <c r="E1941" s="86" t="s">
        <v>6760</v>
      </c>
      <c r="F1941" s="86" t="s">
        <v>2767</v>
      </c>
      <c r="G1941" s="86" t="s">
        <v>3156</v>
      </c>
      <c r="H1941" s="86" t="s">
        <v>703</v>
      </c>
      <c r="I1941" s="86" t="s">
        <v>4510</v>
      </c>
      <c r="J1941" s="86" t="s">
        <v>730</v>
      </c>
      <c r="K1941" s="86" t="s">
        <v>72</v>
      </c>
      <c r="L1941" s="86">
        <v>1</v>
      </c>
      <c r="M1941" s="86">
        <v>1</v>
      </c>
      <c r="N1941" s="89">
        <v>1.0630573248407601E-2</v>
      </c>
      <c r="O1941" s="89">
        <v>0.11737548591748501</v>
      </c>
      <c r="P1941" s="89">
        <v>35.334600000000002</v>
      </c>
      <c r="Q1941" s="89">
        <v>-1.53818893029146</v>
      </c>
      <c r="R1941" s="89">
        <v>41.878965923566902</v>
      </c>
      <c r="S1941" s="89">
        <v>-0.71040672218698597</v>
      </c>
      <c r="T1941" s="89">
        <v>-0.80618910186711901</v>
      </c>
      <c r="U1941" s="89">
        <v>0.37447823494335097</v>
      </c>
      <c r="V1941" s="89">
        <v>-0.30190027189776403</v>
      </c>
      <c r="W1941" s="89">
        <v>1</v>
      </c>
      <c r="X1941" s="89">
        <v>4.9557416267942599E-2</v>
      </c>
      <c r="Y1941" s="89">
        <v>0.20571266234409899</v>
      </c>
      <c r="Z1941" s="89">
        <v>49.263800000000003</v>
      </c>
      <c r="AA1941" s="89">
        <v>-7.0328268505391894E-2</v>
      </c>
      <c r="AB1941" s="89">
        <v>47.6874148325359</v>
      </c>
      <c r="AC1941" s="89">
        <v>6.7692196919353506E-2</v>
      </c>
      <c r="AD1941" s="89">
        <v>8.0187664660372096E-2</v>
      </c>
      <c r="AE1941" s="89">
        <v>0.37388193202146702</v>
      </c>
      <c r="AF1941" s="89">
        <v>2.9980718987509401E-2</v>
      </c>
      <c r="AG1941" s="89">
        <v>1</v>
      </c>
      <c r="AH1941" s="89">
        <v>-0.20384884792626701</v>
      </c>
      <c r="AI1941" s="89">
        <v>-0.381666461650981</v>
      </c>
      <c r="AJ1941" s="89">
        <v>37.725499999999997</v>
      </c>
      <c r="AK1941" s="89">
        <v>-1.0671824068437901</v>
      </c>
      <c r="AL1941" s="89">
        <v>51.1520815668203</v>
      </c>
      <c r="AM1941" s="89">
        <v>-0.72442443424738501</v>
      </c>
      <c r="AN1941" s="89">
        <v>-0.80424092022115901</v>
      </c>
      <c r="AO1941" s="89">
        <v>0.12939773404889701</v>
      </c>
      <c r="AP1941" s="89">
        <v>-0.104066952706018</v>
      </c>
      <c r="AQ1941" s="89">
        <v>1</v>
      </c>
      <c r="AR1941" s="89">
        <v>5.28058536585366E-2</v>
      </c>
      <c r="AS1941" s="89">
        <v>0.18870785593866199</v>
      </c>
      <c r="AT1941" s="89">
        <v>42.666699999999999</v>
      </c>
      <c r="AU1941" s="89">
        <v>-0.654272131562466</v>
      </c>
      <c r="AV1941" s="89">
        <v>46.341459024390197</v>
      </c>
      <c r="AW1941" s="89">
        <v>-0.23278213781190199</v>
      </c>
      <c r="AX1941" s="89">
        <v>-0.28451872722003801</v>
      </c>
      <c r="AY1941" s="89">
        <v>0.12224209898628501</v>
      </c>
      <c r="AZ1941" s="89">
        <v>-3.4780166416283703E-2</v>
      </c>
      <c r="BA1941" s="89">
        <v>-99</v>
      </c>
      <c r="BB1941" s="89">
        <v>-99</v>
      </c>
      <c r="BC1941" s="89">
        <v>-99</v>
      </c>
      <c r="BD1941" s="89">
        <v>-99</v>
      </c>
      <c r="BE1941" s="89">
        <v>-99</v>
      </c>
      <c r="BF1941" s="89">
        <v>-99</v>
      </c>
      <c r="BG1941" s="89">
        <v>-99</v>
      </c>
      <c r="BH1941" s="89">
        <v>-99</v>
      </c>
      <c r="BI1941" s="89">
        <v>-99</v>
      </c>
      <c r="BJ1941" s="89">
        <v>-99</v>
      </c>
      <c r="BK1941" s="89">
        <v>-99</v>
      </c>
      <c r="BL1941" s="89">
        <v>-99</v>
      </c>
      <c r="BM1941" s="89">
        <v>-99</v>
      </c>
      <c r="BN1941" s="89">
        <v>-99</v>
      </c>
      <c r="BO1941" s="89">
        <v>-99</v>
      </c>
      <c r="BP1941" s="89">
        <v>-99</v>
      </c>
      <c r="BQ1941" s="89">
        <v>-99</v>
      </c>
      <c r="BR1941" s="89">
        <v>-99</v>
      </c>
      <c r="BS1941" s="89">
        <v>-99</v>
      </c>
      <c r="BT1941" s="89">
        <v>-99</v>
      </c>
      <c r="BU1941" s="89">
        <v>-99</v>
      </c>
      <c r="BV1941" s="89">
        <v>-99</v>
      </c>
      <c r="BW1941" s="89">
        <v>-99</v>
      </c>
      <c r="BX1941" s="89">
        <v>-99</v>
      </c>
      <c r="BY1941" s="89">
        <v>-99</v>
      </c>
      <c r="BZ1941" s="89">
        <v>-99</v>
      </c>
      <c r="CA1941" s="89">
        <v>-99</v>
      </c>
      <c r="CB1941" s="89">
        <v>-99</v>
      </c>
      <c r="CC1941" s="89">
        <v>-99</v>
      </c>
      <c r="CD1941" s="89">
        <v>-99</v>
      </c>
      <c r="CE1941" s="89">
        <v>-99</v>
      </c>
      <c r="CF1941" s="89">
        <v>-99</v>
      </c>
      <c r="CG1941" s="89">
        <v>-99</v>
      </c>
      <c r="CH1941" s="89">
        <v>-99</v>
      </c>
      <c r="CI1941" s="89">
        <v>-99</v>
      </c>
      <c r="CJ1941" s="89">
        <v>-99</v>
      </c>
      <c r="CK1941" s="89">
        <v>-99</v>
      </c>
      <c r="CL1941" s="89">
        <v>-99</v>
      </c>
      <c r="CM1941" s="89">
        <v>-99</v>
      </c>
      <c r="CN1941" s="89">
        <v>-99</v>
      </c>
      <c r="CO1941" s="89">
        <v>-99</v>
      </c>
      <c r="CP1941" s="89">
        <v>-99</v>
      </c>
      <c r="CQ1941" s="89">
        <v>-99</v>
      </c>
      <c r="CR1941" s="89">
        <v>-99</v>
      </c>
      <c r="CS1941" s="89">
        <v>-99</v>
      </c>
      <c r="CT1941" s="89">
        <v>-99</v>
      </c>
      <c r="CU1941" s="86">
        <v>-99</v>
      </c>
      <c r="CV1941" s="86">
        <v>-0.4108</v>
      </c>
      <c r="CW1941" s="86">
        <v>28</v>
      </c>
      <c r="CX1941" s="86">
        <v>2</v>
      </c>
      <c r="CY1941" s="86">
        <v>0.94920000000000004</v>
      </c>
      <c r="CZ1941" s="86">
        <v>86</v>
      </c>
      <c r="DA1941" s="86">
        <v>4</v>
      </c>
      <c r="DB1941" s="86">
        <v>-0.82040000000000002</v>
      </c>
      <c r="DC1941" s="86">
        <v>14</v>
      </c>
      <c r="DD1941" s="86">
        <v>-99</v>
      </c>
      <c r="DE1941" s="86">
        <v>-99</v>
      </c>
      <c r="DF1941" s="86">
        <v>-99</v>
      </c>
      <c r="DG1941" s="86">
        <v>-99</v>
      </c>
      <c r="DH1941" s="86">
        <v>-99</v>
      </c>
    </row>
    <row r="1942" spans="1:112" x14ac:dyDescent="0.2">
      <c r="A1942" s="85">
        <f>IF(ISERROR(SEARCH('School Lookup'!$F$3,Data!J1942)),A1941,A1941+1)</f>
        <v>0</v>
      </c>
      <c r="B1942" s="85">
        <f>IF(I1942='School Lookup'!$G$13,1,0)</f>
        <v>0</v>
      </c>
      <c r="C1942" s="85">
        <f t="shared" si="30"/>
        <v>1940</v>
      </c>
      <c r="D1942" s="86" t="s">
        <v>6478</v>
      </c>
      <c r="E1942" s="86" t="s">
        <v>6526</v>
      </c>
      <c r="F1942" s="86" t="s">
        <v>2756</v>
      </c>
      <c r="G1942" s="86" t="s">
        <v>3188</v>
      </c>
      <c r="H1942" s="86" t="s">
        <v>243</v>
      </c>
      <c r="I1942" s="86" t="s">
        <v>5106</v>
      </c>
      <c r="J1942" s="86" t="s">
        <v>6303</v>
      </c>
      <c r="K1942" s="86" t="s">
        <v>19</v>
      </c>
      <c r="L1942" s="86">
        <v>1</v>
      </c>
      <c r="M1942" s="86">
        <v>1</v>
      </c>
      <c r="N1942" s="89">
        <v>-0.32654499999999997</v>
      </c>
      <c r="O1942" s="89">
        <v>-0.61277785379924499</v>
      </c>
      <c r="P1942" s="89">
        <v>51.766199999999998</v>
      </c>
      <c r="Q1942" s="89">
        <v>0.20473408109494201</v>
      </c>
      <c r="R1942" s="89">
        <v>60.249988500000001</v>
      </c>
      <c r="S1942" s="89">
        <v>-0.20402188635215199</v>
      </c>
      <c r="T1942" s="89">
        <v>-0.231610994039188</v>
      </c>
      <c r="U1942" s="89">
        <v>0.24953212726138499</v>
      </c>
      <c r="V1942" s="89">
        <v>-5.7794384039722403E-2</v>
      </c>
      <c r="W1942" s="89">
        <v>1</v>
      </c>
      <c r="X1942" s="89">
        <v>-0.33775050000000001</v>
      </c>
      <c r="Y1942" s="89">
        <v>-0.70607151862846695</v>
      </c>
      <c r="Z1942" s="89">
        <v>40.837699999999998</v>
      </c>
      <c r="AA1942" s="89">
        <v>-1.1210878744769299</v>
      </c>
      <c r="AB1942" s="89">
        <v>52.999969499999999</v>
      </c>
      <c r="AC1942" s="89">
        <v>-0.913579696552697</v>
      </c>
      <c r="AD1942" s="89">
        <v>-1.06235822549823</v>
      </c>
      <c r="AE1942" s="89">
        <v>0.24953212726138499</v>
      </c>
      <c r="AF1942" s="89">
        <v>-0.26509250792220401</v>
      </c>
      <c r="AG1942" s="89">
        <v>1</v>
      </c>
      <c r="AH1942" s="89">
        <v>-0.26739313725490199</v>
      </c>
      <c r="AI1942" s="89">
        <v>-0.51841990258120896</v>
      </c>
      <c r="AJ1942" s="89">
        <v>43.794899999999998</v>
      </c>
      <c r="AK1942" s="89">
        <v>-0.47304282484078902</v>
      </c>
      <c r="AL1942" s="89">
        <v>60.784304901960802</v>
      </c>
      <c r="AM1942" s="89">
        <v>-0.49573136371099902</v>
      </c>
      <c r="AN1942" s="89">
        <v>-0.56398891932906103</v>
      </c>
      <c r="AO1942" s="89">
        <v>6.3630692451653106E-2</v>
      </c>
      <c r="AP1942" s="89">
        <v>-3.5887005471967701E-2</v>
      </c>
      <c r="AQ1942" s="89">
        <v>1</v>
      </c>
      <c r="AR1942" s="89">
        <v>-0.50734000000000001</v>
      </c>
      <c r="AS1942" s="89">
        <v>-1.07039694745214</v>
      </c>
      <c r="AT1942" s="89">
        <v>31.357099999999999</v>
      </c>
      <c r="AU1942" s="89">
        <v>-1.8834975678269099</v>
      </c>
      <c r="AV1942" s="89">
        <v>66.153816923076903</v>
      </c>
      <c r="AW1942" s="89">
        <v>-1.4769472576395299</v>
      </c>
      <c r="AX1942" s="89">
        <v>-1.5956136859114201</v>
      </c>
      <c r="AY1942" s="89">
        <v>0.121646912039925</v>
      </c>
      <c r="AZ1942" s="89">
        <v>-0.19410147769976699</v>
      </c>
      <c r="BA1942" s="89">
        <v>1</v>
      </c>
      <c r="BB1942" s="89">
        <v>-0.225815873015873</v>
      </c>
      <c r="BC1942" s="89">
        <v>-0.28367061488101197</v>
      </c>
      <c r="BD1942" s="89">
        <v>47.0182</v>
      </c>
      <c r="BE1942" s="89">
        <v>-0.12755091519754999</v>
      </c>
      <c r="BF1942" s="89">
        <v>63.492092063492102</v>
      </c>
      <c r="BG1942" s="89">
        <v>-0.205610765039281</v>
      </c>
      <c r="BH1942" s="89">
        <v>-0.20978986119495399</v>
      </c>
      <c r="BI1942" s="89">
        <v>7.8602620087336206E-2</v>
      </c>
      <c r="BJ1942" s="89">
        <v>-1.6490032757681999E-2</v>
      </c>
      <c r="BK1942" s="89">
        <v>1</v>
      </c>
      <c r="BL1942" s="89">
        <v>-0.117654761904762</v>
      </c>
      <c r="BM1942" s="89">
        <v>-0.104532071314236</v>
      </c>
      <c r="BN1942" s="89">
        <v>47.017899999999997</v>
      </c>
      <c r="BO1942" s="89">
        <v>-0.183856471223974</v>
      </c>
      <c r="BP1942" s="89">
        <v>64.285734126984096</v>
      </c>
      <c r="BQ1942" s="89">
        <v>-0.144194271269105</v>
      </c>
      <c r="BR1942" s="89">
        <v>-0.139383538918355</v>
      </c>
      <c r="BS1942" s="89">
        <v>7.8602620087336206E-2</v>
      </c>
      <c r="BT1942" s="89">
        <v>-1.09559113560279E-2</v>
      </c>
      <c r="BU1942" s="89">
        <v>1</v>
      </c>
      <c r="BV1942" s="89">
        <v>-9.9050393700787401E-2</v>
      </c>
      <c r="BW1942" s="89">
        <v>-7.1000439727891607E-2</v>
      </c>
      <c r="BX1942" s="89">
        <v>55.803600000000003</v>
      </c>
      <c r="BY1942" s="89">
        <v>0.69056941128679095</v>
      </c>
      <c r="BZ1942" s="89">
        <v>59.055130708661402</v>
      </c>
      <c r="CA1942" s="89">
        <v>0.30978448577945</v>
      </c>
      <c r="CB1942" s="89">
        <v>0.33637405980910601</v>
      </c>
      <c r="CC1942" s="89">
        <v>7.9226450405489701E-2</v>
      </c>
      <c r="CD1942" s="89">
        <v>2.6649722767159299E-2</v>
      </c>
      <c r="CE1942" s="89">
        <v>1</v>
      </c>
      <c r="CF1942" s="89">
        <v>6.6141732283464599E-3</v>
      </c>
      <c r="CG1942" s="89">
        <v>0.202593895055732</v>
      </c>
      <c r="CH1942" s="89">
        <v>53.430999999999997</v>
      </c>
      <c r="CI1942" s="89">
        <v>0.47186742300896001</v>
      </c>
      <c r="CJ1942" s="89">
        <v>56.692922834645699</v>
      </c>
      <c r="CK1942" s="89">
        <v>0.337230659032346</v>
      </c>
      <c r="CL1942" s="89">
        <v>0.37405138114296199</v>
      </c>
      <c r="CM1942" s="89">
        <v>7.9226450405489701E-2</v>
      </c>
      <c r="CN1942" s="89">
        <v>2.9634763197227802E-2</v>
      </c>
      <c r="CO1942" s="89">
        <v>97.724999999999994</v>
      </c>
      <c r="CP1942" s="89">
        <v>0.78100000000000003</v>
      </c>
      <c r="CQ1942" s="89">
        <v>-1.17</v>
      </c>
      <c r="CR1942" s="89">
        <v>-0.35139999999999999</v>
      </c>
      <c r="CS1942" s="89">
        <v>0.78100000000000003</v>
      </c>
      <c r="CT1942" s="89">
        <v>0.60780000000000001</v>
      </c>
      <c r="CU1942" s="86" t="s">
        <v>6988</v>
      </c>
      <c r="CV1942" s="86">
        <v>-0.41089999999999999</v>
      </c>
      <c r="CW1942" s="86">
        <v>28</v>
      </c>
      <c r="CX1942" s="86">
        <v>4</v>
      </c>
      <c r="CY1942" s="86">
        <v>-0.39169999999999999</v>
      </c>
      <c r="CZ1942" s="86">
        <v>32</v>
      </c>
      <c r="DA1942" s="86">
        <v>8</v>
      </c>
      <c r="DB1942" s="86">
        <v>-0.42030000000000001</v>
      </c>
      <c r="DC1942" s="86">
        <v>27</v>
      </c>
      <c r="DD1942" s="86">
        <v>-99</v>
      </c>
      <c r="DE1942" s="86">
        <v>-99</v>
      </c>
      <c r="DF1942" s="86">
        <v>-99</v>
      </c>
      <c r="DG1942" s="86">
        <v>-99</v>
      </c>
      <c r="DH1942" s="86">
        <v>-99</v>
      </c>
    </row>
    <row r="1943" spans="1:112" x14ac:dyDescent="0.2">
      <c r="A1943" s="85">
        <f>IF(ISERROR(SEARCH('School Lookup'!$F$3,Data!J1943)),A1942,A1942+1)</f>
        <v>0</v>
      </c>
      <c r="B1943" s="85">
        <f>IF(I1943='School Lookup'!$G$13,1,0)</f>
        <v>0</v>
      </c>
      <c r="C1943" s="85">
        <f t="shared" si="30"/>
        <v>1941</v>
      </c>
      <c r="D1943" s="86" t="s">
        <v>6478</v>
      </c>
      <c r="E1943" s="86" t="s">
        <v>6861</v>
      </c>
      <c r="F1943" s="86" t="s">
        <v>1995</v>
      </c>
      <c r="G1943" s="86" t="s">
        <v>3226</v>
      </c>
      <c r="H1943" s="86" t="s">
        <v>2174</v>
      </c>
      <c r="I1943" s="86" t="s">
        <v>4767</v>
      </c>
      <c r="J1943" s="86" t="s">
        <v>2268</v>
      </c>
      <c r="K1943" s="86" t="s">
        <v>31</v>
      </c>
      <c r="L1943" s="86">
        <v>1</v>
      </c>
      <c r="M1943" s="86">
        <v>1</v>
      </c>
      <c r="N1943" s="89">
        <v>-0.41463051948051899</v>
      </c>
      <c r="O1943" s="89">
        <v>-0.80352695110114503</v>
      </c>
      <c r="P1943" s="89">
        <v>48.779400000000003</v>
      </c>
      <c r="Q1943" s="89">
        <v>-0.112080011897152</v>
      </c>
      <c r="R1943" s="89">
        <v>50.649327272727298</v>
      </c>
      <c r="S1943" s="89">
        <v>-0.45780348149914901</v>
      </c>
      <c r="T1943" s="89">
        <v>-0.51956856784907202</v>
      </c>
      <c r="U1943" s="89">
        <v>0.5</v>
      </c>
      <c r="V1943" s="89">
        <v>-0.25978428392453601</v>
      </c>
      <c r="W1943" s="89">
        <v>1</v>
      </c>
      <c r="X1943" s="89">
        <v>-0.33342857142857102</v>
      </c>
      <c r="Y1943" s="89">
        <v>-0.69589701421685102</v>
      </c>
      <c r="Z1943" s="89">
        <v>51.220599999999997</v>
      </c>
      <c r="AA1943" s="89">
        <v>0.173690482395392</v>
      </c>
      <c r="AB1943" s="89">
        <v>49.999988311688298</v>
      </c>
      <c r="AC1943" s="89">
        <v>-0.26110326591073002</v>
      </c>
      <c r="AD1943" s="89">
        <v>-0.30264598955761501</v>
      </c>
      <c r="AE1943" s="89">
        <v>0.5</v>
      </c>
      <c r="AF1943" s="89">
        <v>-0.15132299477880701</v>
      </c>
      <c r="AG1943" s="89">
        <v>-99</v>
      </c>
      <c r="AH1943" s="89">
        <v>-99</v>
      </c>
      <c r="AI1943" s="89">
        <v>-99</v>
      </c>
      <c r="AJ1943" s="89">
        <v>-99</v>
      </c>
      <c r="AK1943" s="89">
        <v>-99</v>
      </c>
      <c r="AL1943" s="89">
        <v>-99</v>
      </c>
      <c r="AM1943" s="89">
        <v>-99</v>
      </c>
      <c r="AN1943" s="89">
        <v>-99</v>
      </c>
      <c r="AO1943" s="89">
        <v>-99</v>
      </c>
      <c r="AP1943" s="89">
        <v>-99</v>
      </c>
      <c r="AQ1943" s="89">
        <v>-99</v>
      </c>
      <c r="AR1943" s="89">
        <v>-99</v>
      </c>
      <c r="AS1943" s="89">
        <v>-99</v>
      </c>
      <c r="AT1943" s="89">
        <v>-99</v>
      </c>
      <c r="AU1943" s="89">
        <v>-99</v>
      </c>
      <c r="AV1943" s="89">
        <v>-99</v>
      </c>
      <c r="AW1943" s="89">
        <v>-99</v>
      </c>
      <c r="AX1943" s="89">
        <v>-99</v>
      </c>
      <c r="AY1943" s="89">
        <v>-99</v>
      </c>
      <c r="AZ1943" s="89">
        <v>-99</v>
      </c>
      <c r="BA1943" s="89">
        <v>-99</v>
      </c>
      <c r="BB1943" s="89">
        <v>-99</v>
      </c>
      <c r="BC1943" s="89">
        <v>-99</v>
      </c>
      <c r="BD1943" s="89">
        <v>-99</v>
      </c>
      <c r="BE1943" s="89">
        <v>-99</v>
      </c>
      <c r="BF1943" s="89">
        <v>-99</v>
      </c>
      <c r="BG1943" s="89">
        <v>-99</v>
      </c>
      <c r="BH1943" s="89">
        <v>-99</v>
      </c>
      <c r="BI1943" s="89">
        <v>-99</v>
      </c>
      <c r="BJ1943" s="89">
        <v>-99</v>
      </c>
      <c r="BK1943" s="89">
        <v>-99</v>
      </c>
      <c r="BL1943" s="89">
        <v>-99</v>
      </c>
      <c r="BM1943" s="89">
        <v>-99</v>
      </c>
      <c r="BN1943" s="89">
        <v>-99</v>
      </c>
      <c r="BO1943" s="89">
        <v>-99</v>
      </c>
      <c r="BP1943" s="89">
        <v>-99</v>
      </c>
      <c r="BQ1943" s="89">
        <v>-99</v>
      </c>
      <c r="BR1943" s="89">
        <v>-99</v>
      </c>
      <c r="BS1943" s="89">
        <v>-99</v>
      </c>
      <c r="BT1943" s="89">
        <v>-99</v>
      </c>
      <c r="BU1943" s="89">
        <v>-99</v>
      </c>
      <c r="BV1943" s="89">
        <v>-99</v>
      </c>
      <c r="BW1943" s="89">
        <v>-99</v>
      </c>
      <c r="BX1943" s="89">
        <v>-99</v>
      </c>
      <c r="BY1943" s="89">
        <v>-99</v>
      </c>
      <c r="BZ1943" s="89">
        <v>-99</v>
      </c>
      <c r="CA1943" s="89">
        <v>-99</v>
      </c>
      <c r="CB1943" s="89">
        <v>-99</v>
      </c>
      <c r="CC1943" s="89">
        <v>-99</v>
      </c>
      <c r="CD1943" s="89">
        <v>-99</v>
      </c>
      <c r="CE1943" s="89">
        <v>-99</v>
      </c>
      <c r="CF1943" s="89">
        <v>-99</v>
      </c>
      <c r="CG1943" s="89">
        <v>-99</v>
      </c>
      <c r="CH1943" s="89">
        <v>-99</v>
      </c>
      <c r="CI1943" s="89">
        <v>-99</v>
      </c>
      <c r="CJ1943" s="89">
        <v>-99</v>
      </c>
      <c r="CK1943" s="89">
        <v>-99</v>
      </c>
      <c r="CL1943" s="89">
        <v>-99</v>
      </c>
      <c r="CM1943" s="89">
        <v>-99</v>
      </c>
      <c r="CN1943" s="89">
        <v>-99</v>
      </c>
      <c r="CO1943" s="89">
        <v>-99</v>
      </c>
      <c r="CP1943" s="89">
        <v>-99</v>
      </c>
      <c r="CQ1943" s="89">
        <v>-99</v>
      </c>
      <c r="CR1943" s="89">
        <v>-99</v>
      </c>
      <c r="CS1943" s="89">
        <v>-99</v>
      </c>
      <c r="CT1943" s="89">
        <v>-99</v>
      </c>
      <c r="CU1943" s="86">
        <v>-99</v>
      </c>
      <c r="CV1943" s="86">
        <v>-0.41110000000000002</v>
      </c>
      <c r="CW1943" s="86">
        <v>28</v>
      </c>
      <c r="CX1943" s="86">
        <v>2</v>
      </c>
      <c r="CY1943" s="86">
        <v>1.2523</v>
      </c>
      <c r="CZ1943" s="86">
        <v>91</v>
      </c>
      <c r="DA1943" s="86">
        <v>2</v>
      </c>
      <c r="DB1943" s="86">
        <v>3.0800000000000001E-2</v>
      </c>
      <c r="DC1943" s="86">
        <v>49</v>
      </c>
      <c r="DD1943" s="86">
        <v>-99</v>
      </c>
      <c r="DE1943" s="86">
        <v>-99</v>
      </c>
      <c r="DF1943" s="86">
        <v>-99</v>
      </c>
      <c r="DG1943" s="86">
        <v>-99</v>
      </c>
      <c r="DH1943" s="86">
        <v>-99</v>
      </c>
    </row>
    <row r="1944" spans="1:112" x14ac:dyDescent="0.2">
      <c r="A1944" s="85">
        <f>IF(ISERROR(SEARCH('School Lookup'!$F$3,Data!J1944)),A1943,A1943+1)</f>
        <v>0</v>
      </c>
      <c r="B1944" s="85">
        <f>IF(I1944='School Lookup'!$G$13,1,0)</f>
        <v>0</v>
      </c>
      <c r="C1944" s="85">
        <f t="shared" si="30"/>
        <v>1942</v>
      </c>
      <c r="D1944" s="86" t="s">
        <v>6478</v>
      </c>
      <c r="E1944" s="86" t="s">
        <v>6598</v>
      </c>
      <c r="F1944" s="86" t="s">
        <v>2755</v>
      </c>
      <c r="G1944" s="86" t="s">
        <v>3292</v>
      </c>
      <c r="H1944" s="86" t="s">
        <v>572</v>
      </c>
      <c r="I1944" s="86" t="s">
        <v>5606</v>
      </c>
      <c r="J1944" s="86" t="s">
        <v>908</v>
      </c>
      <c r="K1944" s="86" t="s">
        <v>36</v>
      </c>
      <c r="L1944" s="86">
        <v>1</v>
      </c>
      <c r="M1944" s="86">
        <v>-99</v>
      </c>
      <c r="N1944" s="89">
        <v>-99</v>
      </c>
      <c r="O1944" s="89">
        <v>-99</v>
      </c>
      <c r="P1944" s="89">
        <v>-99</v>
      </c>
      <c r="Q1944" s="89">
        <v>-99</v>
      </c>
      <c r="R1944" s="89">
        <v>-99</v>
      </c>
      <c r="S1944" s="89">
        <v>-99</v>
      </c>
      <c r="T1944" s="89">
        <v>-99</v>
      </c>
      <c r="U1944" s="89">
        <v>-99</v>
      </c>
      <c r="V1944" s="89">
        <v>-99</v>
      </c>
      <c r="W1944" s="89">
        <v>-99</v>
      </c>
      <c r="X1944" s="89">
        <v>-99</v>
      </c>
      <c r="Y1944" s="89">
        <v>-99</v>
      </c>
      <c r="Z1944" s="89">
        <v>-99</v>
      </c>
      <c r="AA1944" s="89">
        <v>-99</v>
      </c>
      <c r="AB1944" s="89">
        <v>-99</v>
      </c>
      <c r="AC1944" s="89">
        <v>-99</v>
      </c>
      <c r="AD1944" s="89">
        <v>-99</v>
      </c>
      <c r="AE1944" s="89">
        <v>-99</v>
      </c>
      <c r="AF1944" s="89">
        <v>-99</v>
      </c>
      <c r="AG1944" s="89">
        <v>-99</v>
      </c>
      <c r="AH1944" s="89">
        <v>-99</v>
      </c>
      <c r="AI1944" s="89">
        <v>-99</v>
      </c>
      <c r="AJ1944" s="89">
        <v>-99</v>
      </c>
      <c r="AK1944" s="89">
        <v>-99</v>
      </c>
      <c r="AL1944" s="89">
        <v>-99</v>
      </c>
      <c r="AM1944" s="89">
        <v>-99</v>
      </c>
      <c r="AN1944" s="89">
        <v>-99</v>
      </c>
      <c r="AO1944" s="89">
        <v>-99</v>
      </c>
      <c r="AP1944" s="89">
        <v>-99</v>
      </c>
      <c r="AQ1944" s="89">
        <v>-99</v>
      </c>
      <c r="AR1944" s="89">
        <v>-99</v>
      </c>
      <c r="AS1944" s="89">
        <v>-99</v>
      </c>
      <c r="AT1944" s="89">
        <v>-99</v>
      </c>
      <c r="AU1944" s="89">
        <v>-99</v>
      </c>
      <c r="AV1944" s="89">
        <v>-99</v>
      </c>
      <c r="AW1944" s="89">
        <v>-99</v>
      </c>
      <c r="AX1944" s="89">
        <v>-99</v>
      </c>
      <c r="AY1944" s="89">
        <v>-99</v>
      </c>
      <c r="AZ1944" s="89">
        <v>-99</v>
      </c>
      <c r="BA1944" s="89">
        <v>1</v>
      </c>
      <c r="BB1944" s="89">
        <v>-0.252809836065574</v>
      </c>
      <c r="BC1944" s="89">
        <v>-0.344415185629867</v>
      </c>
      <c r="BD1944" s="89">
        <v>42.460099999999997</v>
      </c>
      <c r="BE1944" s="89">
        <v>-0.58332833115774296</v>
      </c>
      <c r="BF1944" s="89">
        <v>50.204924590163898</v>
      </c>
      <c r="BG1944" s="89">
        <v>-0.46387175839380501</v>
      </c>
      <c r="BH1944" s="89">
        <v>-0.486119462583115</v>
      </c>
      <c r="BI1944" s="89">
        <v>0.24948875255623701</v>
      </c>
      <c r="BJ1944" s="89">
        <v>-0.12128133831317001</v>
      </c>
      <c r="BK1944" s="89">
        <v>1</v>
      </c>
      <c r="BL1944" s="89">
        <v>-0.15424355828220901</v>
      </c>
      <c r="BM1944" s="89">
        <v>-0.19356981430263701</v>
      </c>
      <c r="BN1944" s="89">
        <v>47.317799999999998</v>
      </c>
      <c r="BO1944" s="89">
        <v>-0.15018364762261599</v>
      </c>
      <c r="BP1944" s="89">
        <v>48.670758282208602</v>
      </c>
      <c r="BQ1944" s="89">
        <v>-0.17187673096262701</v>
      </c>
      <c r="BR1944" s="89">
        <v>-0.168422239845957</v>
      </c>
      <c r="BS1944" s="89">
        <v>0.25</v>
      </c>
      <c r="BT1944" s="89">
        <v>-4.2105559961489201E-2</v>
      </c>
      <c r="BU1944" s="89">
        <v>1</v>
      </c>
      <c r="BV1944" s="89">
        <v>-0.40204601226993902</v>
      </c>
      <c r="BW1944" s="89">
        <v>-0.76892278139167103</v>
      </c>
      <c r="BX1944" s="89">
        <v>36.683700000000002</v>
      </c>
      <c r="BY1944" s="89">
        <v>-1.2820711014474999</v>
      </c>
      <c r="BZ1944" s="89">
        <v>50.5112773006135</v>
      </c>
      <c r="CA1944" s="89">
        <v>-1.02549694141958</v>
      </c>
      <c r="CB1944" s="89">
        <v>-1.0710800805624101</v>
      </c>
      <c r="CC1944" s="89">
        <v>0.25</v>
      </c>
      <c r="CD1944" s="89">
        <v>-0.26777002014060303</v>
      </c>
      <c r="CE1944" s="89">
        <v>1</v>
      </c>
      <c r="CF1944" s="89">
        <v>-0.27854734693877597</v>
      </c>
      <c r="CG1944" s="89">
        <v>-0.48111527612226801</v>
      </c>
      <c r="CH1944" s="89">
        <v>53.392699999999998</v>
      </c>
      <c r="CI1944" s="89">
        <v>0.46749638847007902</v>
      </c>
      <c r="CJ1944" s="89">
        <v>52.653061020408202</v>
      </c>
      <c r="CK1944" s="89">
        <v>-6.8094438260947196E-3</v>
      </c>
      <c r="CL1944" s="89">
        <v>1.7784297766807399E-3</v>
      </c>
      <c r="CM1944" s="89">
        <v>0.25051124744376302</v>
      </c>
      <c r="CN1944" s="89">
        <v>4.4551666184742601E-4</v>
      </c>
      <c r="CO1944" s="89">
        <v>90.76</v>
      </c>
      <c r="CP1944" s="89">
        <v>0.25469999999999998</v>
      </c>
      <c r="CQ1944" s="89">
        <v>-0.06</v>
      </c>
      <c r="CR1944" s="89">
        <v>-0.19120000000000001</v>
      </c>
      <c r="CS1944" s="89">
        <v>0.25469999999999998</v>
      </c>
      <c r="CT1944" s="89">
        <v>-0.25819999999999999</v>
      </c>
      <c r="CU1944" s="86" t="s">
        <v>6988</v>
      </c>
      <c r="CV1944" s="86">
        <v>-0.41349999999999998</v>
      </c>
      <c r="CW1944" s="86">
        <v>28</v>
      </c>
      <c r="CX1944" s="86">
        <v>2</v>
      </c>
      <c r="CY1944" s="86">
        <v>-0.94420000000000004</v>
      </c>
      <c r="CZ1944" s="86">
        <v>12</v>
      </c>
      <c r="DA1944" s="86">
        <v>4</v>
      </c>
      <c r="DB1944" s="86">
        <v>-0.38650000000000001</v>
      </c>
      <c r="DC1944" s="86">
        <v>28</v>
      </c>
      <c r="DD1944" s="86">
        <v>-99</v>
      </c>
      <c r="DE1944" s="86">
        <v>-99</v>
      </c>
      <c r="DF1944" s="86">
        <v>-99</v>
      </c>
      <c r="DG1944" s="86">
        <v>-99</v>
      </c>
      <c r="DH1944" s="86">
        <v>-99</v>
      </c>
    </row>
    <row r="1945" spans="1:112" x14ac:dyDescent="0.2">
      <c r="A1945" s="85">
        <f>IF(ISERROR(SEARCH('School Lookup'!$F$3,Data!J1945)),A1944,A1944+1)</f>
        <v>0</v>
      </c>
      <c r="B1945" s="85">
        <f>IF(I1945='School Lookup'!$G$13,1,0)</f>
        <v>0</v>
      </c>
      <c r="C1945" s="85">
        <f t="shared" si="30"/>
        <v>1943</v>
      </c>
      <c r="D1945" s="86" t="s">
        <v>6478</v>
      </c>
      <c r="E1945" s="86" t="s">
        <v>6702</v>
      </c>
      <c r="F1945" s="86" t="s">
        <v>1150</v>
      </c>
      <c r="G1945" s="86" t="s">
        <v>3284</v>
      </c>
      <c r="H1945" s="86" t="s">
        <v>1197</v>
      </c>
      <c r="I1945" s="86" t="s">
        <v>5654</v>
      </c>
      <c r="J1945" s="86" t="s">
        <v>1596</v>
      </c>
      <c r="K1945" s="86" t="s">
        <v>36</v>
      </c>
      <c r="L1945" s="86">
        <v>1</v>
      </c>
      <c r="M1945" s="86">
        <v>-99</v>
      </c>
      <c r="N1945" s="89">
        <v>-99</v>
      </c>
      <c r="O1945" s="89">
        <v>-99</v>
      </c>
      <c r="P1945" s="89">
        <v>-99</v>
      </c>
      <c r="Q1945" s="89">
        <v>-99</v>
      </c>
      <c r="R1945" s="89">
        <v>-99</v>
      </c>
      <c r="S1945" s="89">
        <v>-99</v>
      </c>
      <c r="T1945" s="89">
        <v>-99</v>
      </c>
      <c r="U1945" s="89">
        <v>-99</v>
      </c>
      <c r="V1945" s="89">
        <v>-99</v>
      </c>
      <c r="W1945" s="89">
        <v>-99</v>
      </c>
      <c r="X1945" s="89">
        <v>-99</v>
      </c>
      <c r="Y1945" s="89">
        <v>-99</v>
      </c>
      <c r="Z1945" s="89">
        <v>-99</v>
      </c>
      <c r="AA1945" s="89">
        <v>-99</v>
      </c>
      <c r="AB1945" s="89">
        <v>-99</v>
      </c>
      <c r="AC1945" s="89">
        <v>-99</v>
      </c>
      <c r="AD1945" s="89">
        <v>-99</v>
      </c>
      <c r="AE1945" s="89">
        <v>-99</v>
      </c>
      <c r="AF1945" s="89">
        <v>-99</v>
      </c>
      <c r="AG1945" s="89">
        <v>-99</v>
      </c>
      <c r="AH1945" s="89">
        <v>-99</v>
      </c>
      <c r="AI1945" s="89">
        <v>-99</v>
      </c>
      <c r="AJ1945" s="89">
        <v>-99</v>
      </c>
      <c r="AK1945" s="89">
        <v>-99</v>
      </c>
      <c r="AL1945" s="89">
        <v>-99</v>
      </c>
      <c r="AM1945" s="89">
        <v>-99</v>
      </c>
      <c r="AN1945" s="89">
        <v>-99</v>
      </c>
      <c r="AO1945" s="89">
        <v>-99</v>
      </c>
      <c r="AP1945" s="89">
        <v>-99</v>
      </c>
      <c r="AQ1945" s="89">
        <v>-99</v>
      </c>
      <c r="AR1945" s="89">
        <v>-99</v>
      </c>
      <c r="AS1945" s="89">
        <v>-99</v>
      </c>
      <c r="AT1945" s="89">
        <v>-99</v>
      </c>
      <c r="AU1945" s="89">
        <v>-99</v>
      </c>
      <c r="AV1945" s="89">
        <v>-99</v>
      </c>
      <c r="AW1945" s="89">
        <v>-99</v>
      </c>
      <c r="AX1945" s="89">
        <v>-99</v>
      </c>
      <c r="AY1945" s="89">
        <v>-99</v>
      </c>
      <c r="AZ1945" s="89">
        <v>-99</v>
      </c>
      <c r="BA1945" s="89">
        <v>1</v>
      </c>
      <c r="BB1945" s="89">
        <v>-0.20970254777070099</v>
      </c>
      <c r="BC1945" s="89">
        <v>-0.247410765834299</v>
      </c>
      <c r="BD1945" s="89">
        <v>43.7059</v>
      </c>
      <c r="BE1945" s="89">
        <v>-0.45875723688530301</v>
      </c>
      <c r="BF1945" s="89">
        <v>58.598712101910799</v>
      </c>
      <c r="BG1945" s="89">
        <v>-0.353084001359801</v>
      </c>
      <c r="BH1945" s="89">
        <v>-0.36758070710845497</v>
      </c>
      <c r="BI1945" s="89">
        <v>0.25079872204472797</v>
      </c>
      <c r="BJ1945" s="89">
        <v>-9.2188771591098201E-2</v>
      </c>
      <c r="BK1945" s="89">
        <v>1</v>
      </c>
      <c r="BL1945" s="89">
        <v>-0.19053225806451601</v>
      </c>
      <c r="BM1945" s="89">
        <v>-0.281877281191381</v>
      </c>
      <c r="BN1945" s="89">
        <v>48.893900000000002</v>
      </c>
      <c r="BO1945" s="89">
        <v>2.6781131564111899E-2</v>
      </c>
      <c r="BP1945" s="89">
        <v>63.225806451612897</v>
      </c>
      <c r="BQ1945" s="89">
        <v>-0.127548074813635</v>
      </c>
      <c r="BR1945" s="89">
        <v>-0.121921798675467</v>
      </c>
      <c r="BS1945" s="89">
        <v>0.247603833865815</v>
      </c>
      <c r="BT1945" s="89">
        <v>-3.01883047838616E-2</v>
      </c>
      <c r="BU1945" s="89">
        <v>1</v>
      </c>
      <c r="BV1945" s="89">
        <v>-0.29587707006369401</v>
      </c>
      <c r="BW1945" s="89">
        <v>-0.524372457177535</v>
      </c>
      <c r="BX1945" s="89">
        <v>38.338200000000001</v>
      </c>
      <c r="BY1945" s="89">
        <v>-1.11137283794618</v>
      </c>
      <c r="BZ1945" s="89">
        <v>58.5987127388535</v>
      </c>
      <c r="CA1945" s="89">
        <v>-0.81787264756185696</v>
      </c>
      <c r="CB1945" s="89">
        <v>-0.85223357668738198</v>
      </c>
      <c r="CC1945" s="89">
        <v>0.25079872204472797</v>
      </c>
      <c r="CD1945" s="89">
        <v>-0.21373909191680299</v>
      </c>
      <c r="CE1945" s="89">
        <v>1</v>
      </c>
      <c r="CF1945" s="89">
        <v>-0.36888407643312099</v>
      </c>
      <c r="CG1945" s="89">
        <v>-0.69770849113007405</v>
      </c>
      <c r="CH1945" s="89">
        <v>51.088200000000001</v>
      </c>
      <c r="CI1945" s="89">
        <v>0.20449249565411701</v>
      </c>
      <c r="CJ1945" s="89">
        <v>59.235649681528699</v>
      </c>
      <c r="CK1945" s="89">
        <v>-0.24660799773797901</v>
      </c>
      <c r="CL1945" s="89">
        <v>-0.25769863309024599</v>
      </c>
      <c r="CM1945" s="89">
        <v>0.25079872204472797</v>
      </c>
      <c r="CN1945" s="89">
        <v>-6.46304878517069E-2</v>
      </c>
      <c r="CO1945" s="89">
        <v>88.79</v>
      </c>
      <c r="CP1945" s="89">
        <v>0.10589999999999999</v>
      </c>
      <c r="CQ1945" s="89">
        <v>18.84</v>
      </c>
      <c r="CR1945" s="89">
        <v>2.5364</v>
      </c>
      <c r="CS1945" s="89">
        <v>8.3733333333333299E-2</v>
      </c>
      <c r="CT1945" s="89">
        <v>-0.53959999999999997</v>
      </c>
      <c r="CU1945" s="86" t="s">
        <v>6986</v>
      </c>
      <c r="CV1945" s="86">
        <v>-0.41460000000000002</v>
      </c>
      <c r="CW1945" s="86">
        <v>28</v>
      </c>
      <c r="CX1945" s="86">
        <v>2</v>
      </c>
      <c r="CY1945" s="86">
        <v>0.30370000000000003</v>
      </c>
      <c r="CZ1945" s="86">
        <v>66</v>
      </c>
      <c r="DA1945" s="86">
        <v>4</v>
      </c>
      <c r="DB1945" s="86">
        <v>-0.33589999999999998</v>
      </c>
      <c r="DC1945" s="86">
        <v>30</v>
      </c>
      <c r="DD1945" s="86">
        <v>-99</v>
      </c>
      <c r="DE1945" s="86">
        <v>-99</v>
      </c>
      <c r="DF1945" s="86">
        <v>-99</v>
      </c>
      <c r="DG1945" s="86">
        <v>-99</v>
      </c>
      <c r="DH1945" s="86">
        <v>-99</v>
      </c>
    </row>
    <row r="1946" spans="1:112" x14ac:dyDescent="0.2">
      <c r="A1946" s="85">
        <f>IF(ISERROR(SEARCH('School Lookup'!$F$3,Data!J1946)),A1945,A1945+1)</f>
        <v>0</v>
      </c>
      <c r="B1946" s="85">
        <f>IF(I1946='School Lookup'!$G$13,1,0)</f>
        <v>0</v>
      </c>
      <c r="C1946" s="85">
        <f t="shared" si="30"/>
        <v>1944</v>
      </c>
      <c r="D1946" s="86" t="s">
        <v>6478</v>
      </c>
      <c r="E1946" s="86" t="s">
        <v>6489</v>
      </c>
      <c r="F1946" s="86" t="s">
        <v>2741</v>
      </c>
      <c r="G1946" s="86" t="s">
        <v>3255</v>
      </c>
      <c r="H1946" s="86" t="s">
        <v>87</v>
      </c>
      <c r="I1946" s="86" t="s">
        <v>4868</v>
      </c>
      <c r="J1946" s="86" t="s">
        <v>93</v>
      </c>
      <c r="K1946" s="86" t="s">
        <v>94</v>
      </c>
      <c r="L1946" s="86">
        <v>1</v>
      </c>
      <c r="M1946" s="86">
        <v>1</v>
      </c>
      <c r="N1946" s="89">
        <v>-0.202686541737649</v>
      </c>
      <c r="O1946" s="89">
        <v>-0.34456249620038898</v>
      </c>
      <c r="P1946" s="89">
        <v>44.010100000000001</v>
      </c>
      <c r="Q1946" s="89">
        <v>-0.61796639655872898</v>
      </c>
      <c r="R1946" s="89">
        <v>50.425932027257197</v>
      </c>
      <c r="S1946" s="89">
        <v>-0.48126444637955901</v>
      </c>
      <c r="T1946" s="89">
        <v>-0.54618894795302997</v>
      </c>
      <c r="U1946" s="89">
        <v>0.36391816491010498</v>
      </c>
      <c r="V1946" s="89">
        <v>-0.198768079633248</v>
      </c>
      <c r="W1946" s="89">
        <v>1</v>
      </c>
      <c r="X1946" s="89">
        <v>-0.21245724020442899</v>
      </c>
      <c r="Y1946" s="89">
        <v>-0.41111133974832498</v>
      </c>
      <c r="Z1946" s="89">
        <v>44.177900000000001</v>
      </c>
      <c r="AA1946" s="89">
        <v>-0.70455504957974802</v>
      </c>
      <c r="AB1946" s="89">
        <v>48.211217887563897</v>
      </c>
      <c r="AC1946" s="89">
        <v>-0.55783319466403702</v>
      </c>
      <c r="AD1946" s="89">
        <v>-0.64814407509286798</v>
      </c>
      <c r="AE1946" s="89">
        <v>0.36391816491010498</v>
      </c>
      <c r="AF1946" s="89">
        <v>-0.235871402405154</v>
      </c>
      <c r="AG1946" s="89">
        <v>1</v>
      </c>
      <c r="AH1946" s="89">
        <v>0.10127204968944099</v>
      </c>
      <c r="AI1946" s="89">
        <v>0.27498314588290401</v>
      </c>
      <c r="AJ1946" s="89">
        <v>58.726199999999999</v>
      </c>
      <c r="AK1946" s="89">
        <v>0.98859693209751898</v>
      </c>
      <c r="AL1946" s="89">
        <v>45.341611801242202</v>
      </c>
      <c r="AM1946" s="89">
        <v>0.63179003899021202</v>
      </c>
      <c r="AN1946" s="89">
        <v>0.62052127335966301</v>
      </c>
      <c r="AO1946" s="89">
        <v>9.9814011159330404E-2</v>
      </c>
      <c r="AP1946" s="89">
        <v>6.1936717303723403E-2</v>
      </c>
      <c r="AQ1946" s="89">
        <v>1</v>
      </c>
      <c r="AR1946" s="89">
        <v>-0.10259064748201401</v>
      </c>
      <c r="AS1946" s="89">
        <v>-0.16059488322874399</v>
      </c>
      <c r="AT1946" s="89">
        <v>46.2727</v>
      </c>
      <c r="AU1946" s="89">
        <v>-0.26234077031453501</v>
      </c>
      <c r="AV1946" s="89">
        <v>44.604351079136698</v>
      </c>
      <c r="AW1946" s="89">
        <v>-0.211467826771639</v>
      </c>
      <c r="AX1946" s="89">
        <v>-0.262057813224362</v>
      </c>
      <c r="AY1946" s="89">
        <v>0.17234965902045901</v>
      </c>
      <c r="AZ1946" s="89">
        <v>-4.5165574752865797E-2</v>
      </c>
      <c r="BA1946" s="89">
        <v>-99</v>
      </c>
      <c r="BB1946" s="89">
        <v>-99</v>
      </c>
      <c r="BC1946" s="89">
        <v>-99</v>
      </c>
      <c r="BD1946" s="89">
        <v>-99</v>
      </c>
      <c r="BE1946" s="89">
        <v>-99</v>
      </c>
      <c r="BF1946" s="89">
        <v>-99</v>
      </c>
      <c r="BG1946" s="89">
        <v>-99</v>
      </c>
      <c r="BH1946" s="89">
        <v>-99</v>
      </c>
      <c r="BI1946" s="89">
        <v>-99</v>
      </c>
      <c r="BJ1946" s="89">
        <v>-99</v>
      </c>
      <c r="BK1946" s="89">
        <v>-99</v>
      </c>
      <c r="BL1946" s="89">
        <v>-99</v>
      </c>
      <c r="BM1946" s="89">
        <v>-99</v>
      </c>
      <c r="BN1946" s="89">
        <v>-99</v>
      </c>
      <c r="BO1946" s="89">
        <v>-99</v>
      </c>
      <c r="BP1946" s="89">
        <v>-99</v>
      </c>
      <c r="BQ1946" s="89">
        <v>-99</v>
      </c>
      <c r="BR1946" s="89">
        <v>-99</v>
      </c>
      <c r="BS1946" s="89">
        <v>-99</v>
      </c>
      <c r="BT1946" s="89">
        <v>-99</v>
      </c>
      <c r="BU1946" s="89">
        <v>-99</v>
      </c>
      <c r="BV1946" s="89">
        <v>-99</v>
      </c>
      <c r="BW1946" s="89">
        <v>-99</v>
      </c>
      <c r="BX1946" s="89">
        <v>-99</v>
      </c>
      <c r="BY1946" s="89">
        <v>-99</v>
      </c>
      <c r="BZ1946" s="89">
        <v>-99</v>
      </c>
      <c r="CA1946" s="89">
        <v>-99</v>
      </c>
      <c r="CB1946" s="89">
        <v>-99</v>
      </c>
      <c r="CC1946" s="89">
        <v>-99</v>
      </c>
      <c r="CD1946" s="89">
        <v>-99</v>
      </c>
      <c r="CE1946" s="89">
        <v>-99</v>
      </c>
      <c r="CF1946" s="89">
        <v>-99</v>
      </c>
      <c r="CG1946" s="89">
        <v>-99</v>
      </c>
      <c r="CH1946" s="89">
        <v>-99</v>
      </c>
      <c r="CI1946" s="89">
        <v>-99</v>
      </c>
      <c r="CJ1946" s="89">
        <v>-99</v>
      </c>
      <c r="CK1946" s="89">
        <v>-99</v>
      </c>
      <c r="CL1946" s="89">
        <v>-99</v>
      </c>
      <c r="CM1946" s="89">
        <v>-99</v>
      </c>
      <c r="CN1946" s="89">
        <v>-99</v>
      </c>
      <c r="CO1946" s="89">
        <v>-99</v>
      </c>
      <c r="CP1946" s="89">
        <v>-99</v>
      </c>
      <c r="CQ1946" s="89">
        <v>-99</v>
      </c>
      <c r="CR1946" s="89">
        <v>-99</v>
      </c>
      <c r="CS1946" s="89">
        <v>-99</v>
      </c>
      <c r="CT1946" s="89">
        <v>-99</v>
      </c>
      <c r="CU1946" s="86">
        <v>-99</v>
      </c>
      <c r="CV1946" s="86">
        <v>-0.41789999999999999</v>
      </c>
      <c r="CW1946" s="86">
        <v>28</v>
      </c>
      <c r="CX1946" s="86">
        <v>2</v>
      </c>
      <c r="CY1946" s="86">
        <v>-0.59099999999999997</v>
      </c>
      <c r="CZ1946" s="86">
        <v>24</v>
      </c>
      <c r="DA1946" s="86">
        <v>4</v>
      </c>
      <c r="DB1946" s="86">
        <v>-0.42780000000000001</v>
      </c>
      <c r="DC1946" s="86">
        <v>26</v>
      </c>
      <c r="DD1946" s="86">
        <v>-99</v>
      </c>
      <c r="DE1946" s="86">
        <v>-99</v>
      </c>
      <c r="DF1946" s="86">
        <v>-99</v>
      </c>
      <c r="DG1946" s="86">
        <v>-99</v>
      </c>
      <c r="DH1946" s="86">
        <v>-99</v>
      </c>
    </row>
    <row r="1947" spans="1:112" x14ac:dyDescent="0.2">
      <c r="A1947" s="85">
        <f>IF(ISERROR(SEARCH('School Lookup'!$F$3,Data!J1947)),A1946,A1946+1)</f>
        <v>0</v>
      </c>
      <c r="B1947" s="85">
        <f>IF(I1947='School Lookup'!$G$13,1,0)</f>
        <v>0</v>
      </c>
      <c r="C1947" s="85">
        <f t="shared" si="30"/>
        <v>1945</v>
      </c>
      <c r="D1947" s="86" t="s">
        <v>6478</v>
      </c>
      <c r="E1947" s="86" t="s">
        <v>6790</v>
      </c>
      <c r="F1947" s="86" t="s">
        <v>2774</v>
      </c>
      <c r="G1947" s="86" t="s">
        <v>3291</v>
      </c>
      <c r="H1947" s="86" t="s">
        <v>1603</v>
      </c>
      <c r="I1947" s="86" t="s">
        <v>5643</v>
      </c>
      <c r="J1947" s="86" t="s">
        <v>2381</v>
      </c>
      <c r="K1947" s="86" t="s">
        <v>26</v>
      </c>
      <c r="L1947" s="86">
        <v>1</v>
      </c>
      <c r="M1947" s="86">
        <v>1</v>
      </c>
      <c r="N1947" s="89">
        <v>-0.45646279863481198</v>
      </c>
      <c r="O1947" s="89">
        <v>-0.89411470643052304</v>
      </c>
      <c r="P1947" s="89">
        <v>48.240400000000001</v>
      </c>
      <c r="Q1947" s="89">
        <v>-0.16925250289847099</v>
      </c>
      <c r="R1947" s="89">
        <v>49.8293337883959</v>
      </c>
      <c r="S1947" s="89">
        <v>-0.53168360466449704</v>
      </c>
      <c r="T1947" s="89">
        <v>-0.60339789758098805</v>
      </c>
      <c r="U1947" s="89">
        <v>0.38101430429128702</v>
      </c>
      <c r="V1947" s="89">
        <v>-0.22990323015764499</v>
      </c>
      <c r="W1947" s="89">
        <v>1</v>
      </c>
      <c r="X1947" s="89">
        <v>-0.18182354948805499</v>
      </c>
      <c r="Y1947" s="89">
        <v>-0.33899477970189101</v>
      </c>
      <c r="Z1947" s="89">
        <v>51.436900000000001</v>
      </c>
      <c r="AA1947" s="89">
        <v>0.200663732507739</v>
      </c>
      <c r="AB1947" s="89">
        <v>49.488067918088703</v>
      </c>
      <c r="AC1947" s="89">
        <v>-6.9165523597076006E-2</v>
      </c>
      <c r="AD1947" s="89">
        <v>-7.9162895722284202E-2</v>
      </c>
      <c r="AE1947" s="89">
        <v>0.38101430429128702</v>
      </c>
      <c r="AF1947" s="89">
        <v>-3.0162195639309799E-2</v>
      </c>
      <c r="AG1947" s="89">
        <v>1</v>
      </c>
      <c r="AH1947" s="89">
        <v>-0.336845631067961</v>
      </c>
      <c r="AI1947" s="89">
        <v>-0.66788836954289998</v>
      </c>
      <c r="AJ1947" s="89">
        <v>-99</v>
      </c>
      <c r="AK1947" s="89">
        <v>-99</v>
      </c>
      <c r="AL1947" s="89">
        <v>37.864079611650503</v>
      </c>
      <c r="AM1947" s="89">
        <v>-0.66788836954289998</v>
      </c>
      <c r="AN1947" s="89">
        <v>-0.74484732934427</v>
      </c>
      <c r="AO1947" s="89">
        <v>0.133940182054616</v>
      </c>
      <c r="AP1947" s="89">
        <v>-9.9764986895266305E-2</v>
      </c>
      <c r="AQ1947" s="89">
        <v>1</v>
      </c>
      <c r="AR1947" s="89">
        <v>-0.25128125000000001</v>
      </c>
      <c r="AS1947" s="89">
        <v>-0.494823996283278</v>
      </c>
      <c r="AT1947" s="89">
        <v>-99</v>
      </c>
      <c r="AU1947" s="89">
        <v>-99</v>
      </c>
      <c r="AV1947" s="89">
        <v>45.000021250000003</v>
      </c>
      <c r="AW1947" s="89">
        <v>-0.494823996283278</v>
      </c>
      <c r="AX1947" s="89">
        <v>-0.56065712246418498</v>
      </c>
      <c r="AY1947" s="89">
        <v>0.104031209362809</v>
      </c>
      <c r="AZ1947" s="89">
        <v>-5.8325838487821503E-2</v>
      </c>
      <c r="BA1947" s="89">
        <v>-99</v>
      </c>
      <c r="BB1947" s="89">
        <v>-99</v>
      </c>
      <c r="BC1947" s="89">
        <v>-99</v>
      </c>
      <c r="BD1947" s="89">
        <v>-99</v>
      </c>
      <c r="BE1947" s="89">
        <v>-99</v>
      </c>
      <c r="BF1947" s="89">
        <v>-99</v>
      </c>
      <c r="BG1947" s="89">
        <v>-99</v>
      </c>
      <c r="BH1947" s="89">
        <v>-99</v>
      </c>
      <c r="BI1947" s="89">
        <v>-99</v>
      </c>
      <c r="BJ1947" s="89">
        <v>-99</v>
      </c>
      <c r="BK1947" s="89">
        <v>-99</v>
      </c>
      <c r="BL1947" s="89">
        <v>-99</v>
      </c>
      <c r="BM1947" s="89">
        <v>-99</v>
      </c>
      <c r="BN1947" s="89">
        <v>-99</v>
      </c>
      <c r="BO1947" s="89">
        <v>-99</v>
      </c>
      <c r="BP1947" s="89">
        <v>-99</v>
      </c>
      <c r="BQ1947" s="89">
        <v>-99</v>
      </c>
      <c r="BR1947" s="89">
        <v>-99</v>
      </c>
      <c r="BS1947" s="89">
        <v>-99</v>
      </c>
      <c r="BT1947" s="89">
        <v>-99</v>
      </c>
      <c r="BU1947" s="89">
        <v>-99</v>
      </c>
      <c r="BV1947" s="89">
        <v>-99</v>
      </c>
      <c r="BW1947" s="89">
        <v>-99</v>
      </c>
      <c r="BX1947" s="89">
        <v>-99</v>
      </c>
      <c r="BY1947" s="89">
        <v>-99</v>
      </c>
      <c r="BZ1947" s="89">
        <v>-99</v>
      </c>
      <c r="CA1947" s="89">
        <v>-99</v>
      </c>
      <c r="CB1947" s="89">
        <v>-99</v>
      </c>
      <c r="CC1947" s="89">
        <v>-99</v>
      </c>
      <c r="CD1947" s="89">
        <v>-99</v>
      </c>
      <c r="CE1947" s="89">
        <v>-99</v>
      </c>
      <c r="CF1947" s="89">
        <v>-99</v>
      </c>
      <c r="CG1947" s="89">
        <v>-99</v>
      </c>
      <c r="CH1947" s="89">
        <v>-99</v>
      </c>
      <c r="CI1947" s="89">
        <v>-99</v>
      </c>
      <c r="CJ1947" s="89">
        <v>-99</v>
      </c>
      <c r="CK1947" s="89">
        <v>-99</v>
      </c>
      <c r="CL1947" s="89">
        <v>-99</v>
      </c>
      <c r="CM1947" s="89">
        <v>-99</v>
      </c>
      <c r="CN1947" s="89">
        <v>-99</v>
      </c>
      <c r="CO1947" s="89">
        <v>-99</v>
      </c>
      <c r="CP1947" s="89">
        <v>-99</v>
      </c>
      <c r="CQ1947" s="89">
        <v>-99</v>
      </c>
      <c r="CR1947" s="89">
        <v>-99</v>
      </c>
      <c r="CS1947" s="89">
        <v>-99</v>
      </c>
      <c r="CT1947" s="89">
        <v>-99</v>
      </c>
      <c r="CU1947" s="86">
        <v>-99</v>
      </c>
      <c r="CV1947" s="86">
        <v>-0.41820000000000002</v>
      </c>
      <c r="CW1947" s="86">
        <v>28</v>
      </c>
      <c r="CX1947" s="86">
        <v>2</v>
      </c>
      <c r="CY1947" s="86">
        <v>0.4627</v>
      </c>
      <c r="CZ1947" s="86">
        <v>72</v>
      </c>
      <c r="DA1947" s="86">
        <v>2</v>
      </c>
      <c r="DB1947" s="86">
        <v>1.2E-2</v>
      </c>
      <c r="DC1947" s="86">
        <v>48</v>
      </c>
      <c r="DD1947" s="86">
        <v>-99</v>
      </c>
      <c r="DE1947" s="86">
        <v>-99</v>
      </c>
      <c r="DF1947" s="86">
        <v>-99</v>
      </c>
      <c r="DG1947" s="86">
        <v>-99</v>
      </c>
      <c r="DH1947" s="86">
        <v>-99</v>
      </c>
    </row>
    <row r="1948" spans="1:112" x14ac:dyDescent="0.2">
      <c r="A1948" s="85">
        <f>IF(ISERROR(SEARCH('School Lookup'!$F$3,Data!J1948)),A1947,A1947+1)</f>
        <v>0</v>
      </c>
      <c r="B1948" s="85">
        <f>IF(I1948='School Lookup'!$G$13,1,0)</f>
        <v>0</v>
      </c>
      <c r="C1948" s="85">
        <f t="shared" si="30"/>
        <v>1946</v>
      </c>
      <c r="D1948" s="86" t="s">
        <v>6478</v>
      </c>
      <c r="E1948" s="86" t="s">
        <v>6489</v>
      </c>
      <c r="F1948" s="86" t="s">
        <v>2741</v>
      </c>
      <c r="G1948" s="86" t="s">
        <v>3255</v>
      </c>
      <c r="H1948" s="86" t="s">
        <v>87</v>
      </c>
      <c r="I1948" s="86" t="s">
        <v>5092</v>
      </c>
      <c r="J1948" s="86" t="s">
        <v>106</v>
      </c>
      <c r="K1948" s="86" t="s">
        <v>107</v>
      </c>
      <c r="L1948" s="86">
        <v>1</v>
      </c>
      <c r="M1948" s="86">
        <v>1</v>
      </c>
      <c r="N1948" s="89">
        <v>9.5846644295302E-2</v>
      </c>
      <c r="O1948" s="89">
        <v>0.30191079573539997</v>
      </c>
      <c r="P1948" s="89">
        <v>33.941200000000002</v>
      </c>
      <c r="Q1948" s="89">
        <v>-1.68598883559988</v>
      </c>
      <c r="R1948" s="89">
        <v>40.6039848993289</v>
      </c>
      <c r="S1948" s="89">
        <v>-0.69203901993223804</v>
      </c>
      <c r="T1948" s="89">
        <v>-0.78534787823671304</v>
      </c>
      <c r="U1948" s="89">
        <v>0.39210526315789501</v>
      </c>
      <c r="V1948" s="89">
        <v>-0.307939036466501</v>
      </c>
      <c r="W1948" s="89">
        <v>1</v>
      </c>
      <c r="X1948" s="89">
        <v>-0.19099026845637601</v>
      </c>
      <c r="Y1948" s="89">
        <v>-0.36057468807885801</v>
      </c>
      <c r="Z1948" s="89">
        <v>50.2</v>
      </c>
      <c r="AA1948" s="89">
        <v>4.6418642059466102E-2</v>
      </c>
      <c r="AB1948" s="89">
        <v>49.999981208053697</v>
      </c>
      <c r="AC1948" s="89">
        <v>-0.15707802300969601</v>
      </c>
      <c r="AD1948" s="89">
        <v>-0.181523990099559</v>
      </c>
      <c r="AE1948" s="89">
        <v>0.39210526315789501</v>
      </c>
      <c r="AF1948" s="89">
        <v>-7.1176511907458703E-2</v>
      </c>
      <c r="AG1948" s="89">
        <v>1</v>
      </c>
      <c r="AH1948" s="89">
        <v>-9.1604878048780494E-2</v>
      </c>
      <c r="AI1948" s="89">
        <v>-0.140106609985474</v>
      </c>
      <c r="AJ1948" s="89">
        <v>-99</v>
      </c>
      <c r="AK1948" s="89">
        <v>-99</v>
      </c>
      <c r="AL1948" s="89">
        <v>52.439043902439003</v>
      </c>
      <c r="AM1948" s="89">
        <v>-0.140106609985474</v>
      </c>
      <c r="AN1948" s="89">
        <v>-0.19038967362859699</v>
      </c>
      <c r="AO1948" s="89">
        <v>0.215789473684211</v>
      </c>
      <c r="AP1948" s="89">
        <v>-4.1084087467223501E-2</v>
      </c>
      <c r="AQ1948" s="89">
        <v>-99</v>
      </c>
      <c r="AR1948" s="89">
        <v>-99</v>
      </c>
      <c r="AS1948" s="89">
        <v>-99</v>
      </c>
      <c r="AT1948" s="89">
        <v>-99</v>
      </c>
      <c r="AU1948" s="89">
        <v>-99</v>
      </c>
      <c r="AV1948" s="89">
        <v>-99</v>
      </c>
      <c r="AW1948" s="89">
        <v>-99</v>
      </c>
      <c r="AX1948" s="89">
        <v>-99</v>
      </c>
      <c r="AY1948" s="89">
        <v>-99</v>
      </c>
      <c r="AZ1948" s="89">
        <v>-99</v>
      </c>
      <c r="BA1948" s="89">
        <v>-99</v>
      </c>
      <c r="BB1948" s="89">
        <v>-99</v>
      </c>
      <c r="BC1948" s="89">
        <v>-99</v>
      </c>
      <c r="BD1948" s="89">
        <v>-99</v>
      </c>
      <c r="BE1948" s="89">
        <v>-99</v>
      </c>
      <c r="BF1948" s="89">
        <v>-99</v>
      </c>
      <c r="BG1948" s="89">
        <v>-99</v>
      </c>
      <c r="BH1948" s="89">
        <v>-99</v>
      </c>
      <c r="BI1948" s="89">
        <v>-99</v>
      </c>
      <c r="BJ1948" s="89">
        <v>-99</v>
      </c>
      <c r="BK1948" s="89">
        <v>-99</v>
      </c>
      <c r="BL1948" s="89">
        <v>-99</v>
      </c>
      <c r="BM1948" s="89">
        <v>-99</v>
      </c>
      <c r="BN1948" s="89">
        <v>-99</v>
      </c>
      <c r="BO1948" s="89">
        <v>-99</v>
      </c>
      <c r="BP1948" s="89">
        <v>-99</v>
      </c>
      <c r="BQ1948" s="89">
        <v>-99</v>
      </c>
      <c r="BR1948" s="89">
        <v>-99</v>
      </c>
      <c r="BS1948" s="89">
        <v>-99</v>
      </c>
      <c r="BT1948" s="89">
        <v>-99</v>
      </c>
      <c r="BU1948" s="89">
        <v>-99</v>
      </c>
      <c r="BV1948" s="89">
        <v>-99</v>
      </c>
      <c r="BW1948" s="89">
        <v>-99</v>
      </c>
      <c r="BX1948" s="89">
        <v>-99</v>
      </c>
      <c r="BY1948" s="89">
        <v>-99</v>
      </c>
      <c r="BZ1948" s="89">
        <v>-99</v>
      </c>
      <c r="CA1948" s="89">
        <v>-99</v>
      </c>
      <c r="CB1948" s="89">
        <v>-99</v>
      </c>
      <c r="CC1948" s="89">
        <v>-99</v>
      </c>
      <c r="CD1948" s="89">
        <v>-99</v>
      </c>
      <c r="CE1948" s="89">
        <v>-99</v>
      </c>
      <c r="CF1948" s="89">
        <v>-99</v>
      </c>
      <c r="CG1948" s="89">
        <v>-99</v>
      </c>
      <c r="CH1948" s="89">
        <v>-99</v>
      </c>
      <c r="CI1948" s="89">
        <v>-99</v>
      </c>
      <c r="CJ1948" s="89">
        <v>-99</v>
      </c>
      <c r="CK1948" s="89">
        <v>-99</v>
      </c>
      <c r="CL1948" s="89">
        <v>-99</v>
      </c>
      <c r="CM1948" s="89">
        <v>-99</v>
      </c>
      <c r="CN1948" s="89">
        <v>-99</v>
      </c>
      <c r="CO1948" s="89">
        <v>-99</v>
      </c>
      <c r="CP1948" s="89">
        <v>-99</v>
      </c>
      <c r="CQ1948" s="89">
        <v>-99</v>
      </c>
      <c r="CR1948" s="89">
        <v>-99</v>
      </c>
      <c r="CS1948" s="89">
        <v>-99</v>
      </c>
      <c r="CT1948" s="89">
        <v>-99</v>
      </c>
      <c r="CU1948" s="86">
        <v>-99</v>
      </c>
      <c r="CV1948" s="86">
        <v>-0.42020000000000002</v>
      </c>
      <c r="CW1948" s="86">
        <v>28</v>
      </c>
      <c r="CX1948" s="86">
        <v>2</v>
      </c>
      <c r="CY1948" s="86">
        <v>8.4599999999999995E-2</v>
      </c>
      <c r="CZ1948" s="86">
        <v>56</v>
      </c>
      <c r="DA1948" s="86">
        <v>2</v>
      </c>
      <c r="DB1948" s="86">
        <v>-0.64290000000000003</v>
      </c>
      <c r="DC1948" s="86">
        <v>18</v>
      </c>
      <c r="DD1948" s="86">
        <v>-99</v>
      </c>
      <c r="DE1948" s="86">
        <v>-99</v>
      </c>
      <c r="DF1948" s="86">
        <v>-99</v>
      </c>
      <c r="DG1948" s="86">
        <v>-99</v>
      </c>
      <c r="DH1948" s="86">
        <v>-99</v>
      </c>
    </row>
    <row r="1949" spans="1:112" x14ac:dyDescent="0.2">
      <c r="A1949" s="85">
        <f>IF(ISERROR(SEARCH('School Lookup'!$F$3,Data!J1949)),A1948,A1948+1)</f>
        <v>0</v>
      </c>
      <c r="B1949" s="85">
        <f>IF(I1949='School Lookup'!$G$13,1,0)</f>
        <v>0</v>
      </c>
      <c r="C1949" s="85">
        <f t="shared" si="30"/>
        <v>1947</v>
      </c>
      <c r="D1949" s="86" t="s">
        <v>6478</v>
      </c>
      <c r="E1949" s="86" t="s">
        <v>6790</v>
      </c>
      <c r="F1949" s="86" t="s">
        <v>2774</v>
      </c>
      <c r="G1949" s="86" t="s">
        <v>2917</v>
      </c>
      <c r="H1949" s="86" t="s">
        <v>2040</v>
      </c>
      <c r="I1949" s="86" t="s">
        <v>4042</v>
      </c>
      <c r="J1949" s="86" t="s">
        <v>2431</v>
      </c>
      <c r="K1949" s="86" t="s">
        <v>26</v>
      </c>
      <c r="L1949" s="86">
        <v>1</v>
      </c>
      <c r="M1949" s="86">
        <v>1</v>
      </c>
      <c r="N1949" s="89">
        <v>-0.21080456621004601</v>
      </c>
      <c r="O1949" s="89">
        <v>-0.36214206942782401</v>
      </c>
      <c r="P1949" s="89">
        <v>46.198599999999999</v>
      </c>
      <c r="Q1949" s="89">
        <v>-0.38582911166747502</v>
      </c>
      <c r="R1949" s="89">
        <v>48.630096347032001</v>
      </c>
      <c r="S1949" s="89">
        <v>-0.37398559054764902</v>
      </c>
      <c r="T1949" s="89">
        <v>-0.42446318202991901</v>
      </c>
      <c r="U1949" s="89">
        <v>0.37340153452685398</v>
      </c>
      <c r="V1949" s="89">
        <v>-0.158495203520123</v>
      </c>
      <c r="W1949" s="89">
        <v>1</v>
      </c>
      <c r="X1949" s="89">
        <v>-0.128594784580499</v>
      </c>
      <c r="Y1949" s="89">
        <v>-0.21368583615362199</v>
      </c>
      <c r="Z1949" s="89">
        <v>44.4056</v>
      </c>
      <c r="AA1949" s="89">
        <v>-0.67616018573055103</v>
      </c>
      <c r="AB1949" s="89">
        <v>46.258539229024898</v>
      </c>
      <c r="AC1949" s="89">
        <v>-0.44492301094208703</v>
      </c>
      <c r="AD1949" s="89">
        <v>-0.51667687703412601</v>
      </c>
      <c r="AE1949" s="89">
        <v>0.375959079283887</v>
      </c>
      <c r="AF1949" s="89">
        <v>-0.194249362977024</v>
      </c>
      <c r="AG1949" s="89">
        <v>1</v>
      </c>
      <c r="AH1949" s="89">
        <v>-0.16225652173912999</v>
      </c>
      <c r="AI1949" s="89">
        <v>-0.292155763168431</v>
      </c>
      <c r="AJ1949" s="89">
        <v>-99</v>
      </c>
      <c r="AK1949" s="89">
        <v>-99</v>
      </c>
      <c r="AL1949" s="89">
        <v>55.072478260869602</v>
      </c>
      <c r="AM1949" s="89">
        <v>-0.292155763168431</v>
      </c>
      <c r="AN1949" s="89">
        <v>-0.35012391131439702</v>
      </c>
      <c r="AO1949" s="89">
        <v>0.11764705882352899</v>
      </c>
      <c r="AP1949" s="89">
        <v>-4.1191048389929097E-2</v>
      </c>
      <c r="AQ1949" s="89">
        <v>1</v>
      </c>
      <c r="AR1949" s="89">
        <v>-0.10641538461538499</v>
      </c>
      <c r="AS1949" s="89">
        <v>-0.16919218849286399</v>
      </c>
      <c r="AT1949" s="89">
        <v>-99</v>
      </c>
      <c r="AU1949" s="89">
        <v>-99</v>
      </c>
      <c r="AV1949" s="89">
        <v>48.0768846153846</v>
      </c>
      <c r="AW1949" s="89">
        <v>-0.16919218849286399</v>
      </c>
      <c r="AX1949" s="89">
        <v>-0.21750795779163401</v>
      </c>
      <c r="AY1949" s="89">
        <v>0.132992327365729</v>
      </c>
      <c r="AZ1949" s="89">
        <v>-2.8926889527276099E-2</v>
      </c>
      <c r="BA1949" s="89">
        <v>-99</v>
      </c>
      <c r="BB1949" s="89">
        <v>-99</v>
      </c>
      <c r="BC1949" s="89">
        <v>-99</v>
      </c>
      <c r="BD1949" s="89">
        <v>-99</v>
      </c>
      <c r="BE1949" s="89">
        <v>-99</v>
      </c>
      <c r="BF1949" s="89">
        <v>-99</v>
      </c>
      <c r="BG1949" s="89">
        <v>-99</v>
      </c>
      <c r="BH1949" s="89">
        <v>-99</v>
      </c>
      <c r="BI1949" s="89">
        <v>-99</v>
      </c>
      <c r="BJ1949" s="89">
        <v>-99</v>
      </c>
      <c r="BK1949" s="89">
        <v>-99</v>
      </c>
      <c r="BL1949" s="89">
        <v>-99</v>
      </c>
      <c r="BM1949" s="89">
        <v>-99</v>
      </c>
      <c r="BN1949" s="89">
        <v>-99</v>
      </c>
      <c r="BO1949" s="89">
        <v>-99</v>
      </c>
      <c r="BP1949" s="89">
        <v>-99</v>
      </c>
      <c r="BQ1949" s="89">
        <v>-99</v>
      </c>
      <c r="BR1949" s="89">
        <v>-99</v>
      </c>
      <c r="BS1949" s="89">
        <v>-99</v>
      </c>
      <c r="BT1949" s="89">
        <v>-99</v>
      </c>
      <c r="BU1949" s="89">
        <v>-99</v>
      </c>
      <c r="BV1949" s="89">
        <v>-99</v>
      </c>
      <c r="BW1949" s="89">
        <v>-99</v>
      </c>
      <c r="BX1949" s="89">
        <v>-99</v>
      </c>
      <c r="BY1949" s="89">
        <v>-99</v>
      </c>
      <c r="BZ1949" s="89">
        <v>-99</v>
      </c>
      <c r="CA1949" s="89">
        <v>-99</v>
      </c>
      <c r="CB1949" s="89">
        <v>-99</v>
      </c>
      <c r="CC1949" s="89">
        <v>-99</v>
      </c>
      <c r="CD1949" s="89">
        <v>-99</v>
      </c>
      <c r="CE1949" s="89">
        <v>-99</v>
      </c>
      <c r="CF1949" s="89">
        <v>-99</v>
      </c>
      <c r="CG1949" s="89">
        <v>-99</v>
      </c>
      <c r="CH1949" s="89">
        <v>-99</v>
      </c>
      <c r="CI1949" s="89">
        <v>-99</v>
      </c>
      <c r="CJ1949" s="89">
        <v>-99</v>
      </c>
      <c r="CK1949" s="89">
        <v>-99</v>
      </c>
      <c r="CL1949" s="89">
        <v>-99</v>
      </c>
      <c r="CM1949" s="89">
        <v>-99</v>
      </c>
      <c r="CN1949" s="89">
        <v>-99</v>
      </c>
      <c r="CO1949" s="89">
        <v>-99</v>
      </c>
      <c r="CP1949" s="89">
        <v>-99</v>
      </c>
      <c r="CQ1949" s="89">
        <v>-99</v>
      </c>
      <c r="CR1949" s="89">
        <v>-99</v>
      </c>
      <c r="CS1949" s="89">
        <v>-99</v>
      </c>
      <c r="CT1949" s="89">
        <v>-99</v>
      </c>
      <c r="CU1949" s="86">
        <v>-99</v>
      </c>
      <c r="CV1949" s="86">
        <v>-0.4229</v>
      </c>
      <c r="CW1949" s="86">
        <v>28</v>
      </c>
      <c r="CX1949" s="86">
        <v>2</v>
      </c>
      <c r="CY1949" s="86">
        <v>0.20760000000000001</v>
      </c>
      <c r="CZ1949" s="86">
        <v>62</v>
      </c>
      <c r="DA1949" s="86">
        <v>2</v>
      </c>
      <c r="DB1949" s="86">
        <v>-0.39829999999999999</v>
      </c>
      <c r="DC1949" s="86">
        <v>28</v>
      </c>
      <c r="DD1949" s="86">
        <v>-99</v>
      </c>
      <c r="DE1949" s="86">
        <v>-99</v>
      </c>
      <c r="DF1949" s="86">
        <v>-99</v>
      </c>
      <c r="DG1949" s="86">
        <v>-99</v>
      </c>
      <c r="DH1949" s="86">
        <v>-99</v>
      </c>
    </row>
    <row r="1950" spans="1:112" x14ac:dyDescent="0.2">
      <c r="A1950" s="85">
        <f>IF(ISERROR(SEARCH('School Lookup'!$F$3,Data!J1950)),A1949,A1949+1)</f>
        <v>0</v>
      </c>
      <c r="B1950" s="85">
        <f>IF(I1950='School Lookup'!$G$13,1,0)</f>
        <v>0</v>
      </c>
      <c r="C1950" s="85">
        <f t="shared" si="30"/>
        <v>1948</v>
      </c>
      <c r="D1950" s="86" t="s">
        <v>6478</v>
      </c>
      <c r="E1950" s="86" t="s">
        <v>6598</v>
      </c>
      <c r="F1950" s="86" t="s">
        <v>2755</v>
      </c>
      <c r="G1950" s="86" t="s">
        <v>5941</v>
      </c>
      <c r="H1950" s="86" t="s">
        <v>5942</v>
      </c>
      <c r="I1950" s="86" t="s">
        <v>5943</v>
      </c>
      <c r="J1950" s="86" t="s">
        <v>5942</v>
      </c>
      <c r="K1950" s="86" t="s">
        <v>72</v>
      </c>
      <c r="L1950" s="86">
        <v>1</v>
      </c>
      <c r="M1950" s="86">
        <v>1</v>
      </c>
      <c r="N1950" s="89">
        <v>-0.357005251641138</v>
      </c>
      <c r="O1950" s="89">
        <v>-0.67873949583077897</v>
      </c>
      <c r="P1950" s="89">
        <v>46.262900000000002</v>
      </c>
      <c r="Q1950" s="89">
        <v>-0.379008719883829</v>
      </c>
      <c r="R1950" s="89">
        <v>47.483590153172898</v>
      </c>
      <c r="S1950" s="89">
        <v>-0.52887410785730404</v>
      </c>
      <c r="T1950" s="89">
        <v>-0.60021005457071197</v>
      </c>
      <c r="U1950" s="89">
        <v>0.37706270627062699</v>
      </c>
      <c r="V1950" s="89">
        <v>-0.226316827507274</v>
      </c>
      <c r="W1950" s="89">
        <v>1</v>
      </c>
      <c r="X1950" s="89">
        <v>-0.39196546448087399</v>
      </c>
      <c r="Y1950" s="89">
        <v>-0.83370213217743805</v>
      </c>
      <c r="Z1950" s="89">
        <v>50.367100000000001</v>
      </c>
      <c r="AA1950" s="89">
        <v>6.7256506570668395E-2</v>
      </c>
      <c r="AB1950" s="89">
        <v>50.382531912568297</v>
      </c>
      <c r="AC1950" s="89">
        <v>-0.38322281280338499</v>
      </c>
      <c r="AD1950" s="89">
        <v>-0.44483612802835198</v>
      </c>
      <c r="AE1950" s="89">
        <v>0.37747524752475198</v>
      </c>
      <c r="AF1950" s="89">
        <v>-0.167914627535455</v>
      </c>
      <c r="AG1950" s="89">
        <v>1</v>
      </c>
      <c r="AH1950" s="89">
        <v>-0.39384999999999998</v>
      </c>
      <c r="AI1950" s="89">
        <v>-0.79056727085527201</v>
      </c>
      <c r="AJ1950" s="89">
        <v>59.92</v>
      </c>
      <c r="AK1950" s="89">
        <v>1.10545919739478</v>
      </c>
      <c r="AL1950" s="89">
        <v>50.3125</v>
      </c>
      <c r="AM1950" s="89">
        <v>0.15744596326975299</v>
      </c>
      <c r="AN1950" s="89">
        <v>0.12220222488188601</v>
      </c>
      <c r="AO1950" s="89">
        <v>0.132013201320132</v>
      </c>
      <c r="AP1950" s="89">
        <v>1.6132306915100401E-2</v>
      </c>
      <c r="AQ1950" s="89">
        <v>1</v>
      </c>
      <c r="AR1950" s="89">
        <v>-0.44444145454545497</v>
      </c>
      <c r="AS1950" s="89">
        <v>-0.92901259159044103</v>
      </c>
      <c r="AT1950" s="89">
        <v>50.796599999999998</v>
      </c>
      <c r="AU1950" s="89">
        <v>0.22935592551173001</v>
      </c>
      <c r="AV1950" s="89">
        <v>48.727299272727301</v>
      </c>
      <c r="AW1950" s="89">
        <v>-0.34982833303935501</v>
      </c>
      <c r="AX1950" s="89">
        <v>-0.40786142028475098</v>
      </c>
      <c r="AY1950" s="89">
        <v>0.113448844884488</v>
      </c>
      <c r="AZ1950" s="89">
        <v>-4.6271407004251898E-2</v>
      </c>
      <c r="BA1950" s="89">
        <v>-99</v>
      </c>
      <c r="BB1950" s="89">
        <v>-99</v>
      </c>
      <c r="BC1950" s="89">
        <v>-99</v>
      </c>
      <c r="BD1950" s="89">
        <v>-99</v>
      </c>
      <c r="BE1950" s="89">
        <v>-99</v>
      </c>
      <c r="BF1950" s="89">
        <v>-99</v>
      </c>
      <c r="BG1950" s="89">
        <v>-99</v>
      </c>
      <c r="BH1950" s="89">
        <v>-99</v>
      </c>
      <c r="BI1950" s="89">
        <v>-99</v>
      </c>
      <c r="BJ1950" s="89">
        <v>-99</v>
      </c>
      <c r="BK1950" s="89">
        <v>-99</v>
      </c>
      <c r="BL1950" s="89">
        <v>-99</v>
      </c>
      <c r="BM1950" s="89">
        <v>-99</v>
      </c>
      <c r="BN1950" s="89">
        <v>-99</v>
      </c>
      <c r="BO1950" s="89">
        <v>-99</v>
      </c>
      <c r="BP1950" s="89">
        <v>-99</v>
      </c>
      <c r="BQ1950" s="89">
        <v>-99</v>
      </c>
      <c r="BR1950" s="89">
        <v>-99</v>
      </c>
      <c r="BS1950" s="89">
        <v>-99</v>
      </c>
      <c r="BT1950" s="89">
        <v>-99</v>
      </c>
      <c r="BU1950" s="89">
        <v>-99</v>
      </c>
      <c r="BV1950" s="89">
        <v>-99</v>
      </c>
      <c r="BW1950" s="89">
        <v>-99</v>
      </c>
      <c r="BX1950" s="89">
        <v>-99</v>
      </c>
      <c r="BY1950" s="89">
        <v>-99</v>
      </c>
      <c r="BZ1950" s="89">
        <v>-99</v>
      </c>
      <c r="CA1950" s="89">
        <v>-99</v>
      </c>
      <c r="CB1950" s="89">
        <v>-99</v>
      </c>
      <c r="CC1950" s="89">
        <v>-99</v>
      </c>
      <c r="CD1950" s="89">
        <v>-99</v>
      </c>
      <c r="CE1950" s="89">
        <v>-99</v>
      </c>
      <c r="CF1950" s="89">
        <v>-99</v>
      </c>
      <c r="CG1950" s="89">
        <v>-99</v>
      </c>
      <c r="CH1950" s="89">
        <v>-99</v>
      </c>
      <c r="CI1950" s="89">
        <v>-99</v>
      </c>
      <c r="CJ1950" s="89">
        <v>-99</v>
      </c>
      <c r="CK1950" s="89">
        <v>-99</v>
      </c>
      <c r="CL1950" s="89">
        <v>-99</v>
      </c>
      <c r="CM1950" s="89">
        <v>-99</v>
      </c>
      <c r="CN1950" s="89">
        <v>-99</v>
      </c>
      <c r="CO1950" s="89">
        <v>-99</v>
      </c>
      <c r="CP1950" s="89">
        <v>-99</v>
      </c>
      <c r="CQ1950" s="89">
        <v>-99</v>
      </c>
      <c r="CR1950" s="89">
        <v>-99</v>
      </c>
      <c r="CS1950" s="89">
        <v>-99</v>
      </c>
      <c r="CT1950" s="89">
        <v>-99</v>
      </c>
      <c r="CU1950" s="86">
        <v>-99</v>
      </c>
      <c r="CV1950" s="86">
        <v>-0.4244</v>
      </c>
      <c r="CW1950" s="86">
        <v>28</v>
      </c>
      <c r="CX1950" s="86">
        <v>2</v>
      </c>
      <c r="CY1950" s="86">
        <v>-0.81769999999999998</v>
      </c>
      <c r="CZ1950" s="86">
        <v>16</v>
      </c>
      <c r="DA1950" s="86">
        <v>4</v>
      </c>
      <c r="DB1950" s="86">
        <v>5.4399999999999997E-2</v>
      </c>
      <c r="DC1950" s="86">
        <v>50</v>
      </c>
      <c r="DD1950" s="86">
        <v>-99</v>
      </c>
      <c r="DE1950" s="86">
        <v>-99</v>
      </c>
      <c r="DF1950" s="86">
        <v>-99</v>
      </c>
      <c r="DG1950" s="86">
        <v>-99</v>
      </c>
      <c r="DH1950" s="86">
        <v>-99</v>
      </c>
    </row>
    <row r="1951" spans="1:112" x14ac:dyDescent="0.2">
      <c r="A1951" s="85">
        <f>IF(ISERROR(SEARCH('School Lookup'!$F$3,Data!J1951)),A1950,A1950+1)</f>
        <v>0</v>
      </c>
      <c r="B1951" s="85">
        <f>IF(I1951='School Lookup'!$G$13,1,0)</f>
        <v>0</v>
      </c>
      <c r="C1951" s="85">
        <f t="shared" si="30"/>
        <v>1949</v>
      </c>
      <c r="D1951" s="86" t="s">
        <v>6478</v>
      </c>
      <c r="E1951" s="86" t="s">
        <v>6499</v>
      </c>
      <c r="F1951" s="86" t="s">
        <v>2742</v>
      </c>
      <c r="G1951" s="86" t="s">
        <v>3063</v>
      </c>
      <c r="H1951" s="86" t="s">
        <v>921</v>
      </c>
      <c r="I1951" s="86" t="s">
        <v>5213</v>
      </c>
      <c r="J1951" s="86" t="s">
        <v>1203</v>
      </c>
      <c r="K1951" s="86" t="s">
        <v>130</v>
      </c>
      <c r="L1951" s="86">
        <v>1</v>
      </c>
      <c r="M1951" s="86">
        <v>1</v>
      </c>
      <c r="N1951" s="89">
        <v>-0.14667458279845999</v>
      </c>
      <c r="O1951" s="89">
        <v>-0.22326865961100201</v>
      </c>
      <c r="P1951" s="89">
        <v>48.305599999999998</v>
      </c>
      <c r="Q1951" s="89">
        <v>-0.16233664684413801</v>
      </c>
      <c r="R1951" s="89">
        <v>47.881898331193803</v>
      </c>
      <c r="S1951" s="89">
        <v>-0.19280265322757001</v>
      </c>
      <c r="T1951" s="89">
        <v>-0.21888090165919899</v>
      </c>
      <c r="U1951" s="89">
        <v>0.37705711519845098</v>
      </c>
      <c r="V1951" s="89">
        <v>-8.2530601351653396E-2</v>
      </c>
      <c r="W1951" s="89">
        <v>1</v>
      </c>
      <c r="X1951" s="89">
        <v>-0.21067881899871599</v>
      </c>
      <c r="Y1951" s="89">
        <v>-0.40692465454421101</v>
      </c>
      <c r="Z1951" s="89">
        <v>44.296399999999998</v>
      </c>
      <c r="AA1951" s="89">
        <v>-0.68977774889406596</v>
      </c>
      <c r="AB1951" s="89">
        <v>48.267012195122</v>
      </c>
      <c r="AC1951" s="89">
        <v>-0.54835120171913898</v>
      </c>
      <c r="AD1951" s="89">
        <v>-0.63710369765846098</v>
      </c>
      <c r="AE1951" s="89">
        <v>0.37705711519845098</v>
      </c>
      <c r="AF1951" s="89">
        <v>-0.24022448232136601</v>
      </c>
      <c r="AG1951" s="89">
        <v>1</v>
      </c>
      <c r="AH1951" s="89">
        <v>-0.15663384615384601</v>
      </c>
      <c r="AI1951" s="89">
        <v>-0.280055222873687</v>
      </c>
      <c r="AJ1951" s="89">
        <v>-99</v>
      </c>
      <c r="AK1951" s="89">
        <v>-99</v>
      </c>
      <c r="AL1951" s="89">
        <v>51.538440384615399</v>
      </c>
      <c r="AM1951" s="89">
        <v>-0.280055222873687</v>
      </c>
      <c r="AN1951" s="89">
        <v>-0.337411768306001</v>
      </c>
      <c r="AO1951" s="89">
        <v>0.125847047434656</v>
      </c>
      <c r="AP1951" s="89">
        <v>-4.2462274811016602E-2</v>
      </c>
      <c r="AQ1951" s="89">
        <v>1</v>
      </c>
      <c r="AR1951" s="89">
        <v>-0.22341895161290301</v>
      </c>
      <c r="AS1951" s="89">
        <v>-0.43219467660953698</v>
      </c>
      <c r="AT1951" s="89">
        <v>-99</v>
      </c>
      <c r="AU1951" s="89">
        <v>-99</v>
      </c>
      <c r="AV1951" s="89">
        <v>43.951593548387102</v>
      </c>
      <c r="AW1951" s="89">
        <v>-0.43219467660953698</v>
      </c>
      <c r="AX1951" s="89">
        <v>-0.49465865973450301</v>
      </c>
      <c r="AY1951" s="89">
        <v>0.120038722168441</v>
      </c>
      <c r="AZ1951" s="89">
        <v>-5.9378193424083597E-2</v>
      </c>
      <c r="BA1951" s="89">
        <v>-99</v>
      </c>
      <c r="BB1951" s="89">
        <v>-99</v>
      </c>
      <c r="BC1951" s="89">
        <v>-99</v>
      </c>
      <c r="BD1951" s="89">
        <v>-99</v>
      </c>
      <c r="BE1951" s="89">
        <v>-99</v>
      </c>
      <c r="BF1951" s="89">
        <v>-99</v>
      </c>
      <c r="BG1951" s="89">
        <v>-99</v>
      </c>
      <c r="BH1951" s="89">
        <v>-99</v>
      </c>
      <c r="BI1951" s="89">
        <v>-99</v>
      </c>
      <c r="BJ1951" s="89">
        <v>-99</v>
      </c>
      <c r="BK1951" s="89">
        <v>-99</v>
      </c>
      <c r="BL1951" s="89">
        <v>-99</v>
      </c>
      <c r="BM1951" s="89">
        <v>-99</v>
      </c>
      <c r="BN1951" s="89">
        <v>-99</v>
      </c>
      <c r="BO1951" s="89">
        <v>-99</v>
      </c>
      <c r="BP1951" s="89">
        <v>-99</v>
      </c>
      <c r="BQ1951" s="89">
        <v>-99</v>
      </c>
      <c r="BR1951" s="89">
        <v>-99</v>
      </c>
      <c r="BS1951" s="89">
        <v>-99</v>
      </c>
      <c r="BT1951" s="89">
        <v>-99</v>
      </c>
      <c r="BU1951" s="89">
        <v>-99</v>
      </c>
      <c r="BV1951" s="89">
        <v>-99</v>
      </c>
      <c r="BW1951" s="89">
        <v>-99</v>
      </c>
      <c r="BX1951" s="89">
        <v>-99</v>
      </c>
      <c r="BY1951" s="89">
        <v>-99</v>
      </c>
      <c r="BZ1951" s="89">
        <v>-99</v>
      </c>
      <c r="CA1951" s="89">
        <v>-99</v>
      </c>
      <c r="CB1951" s="89">
        <v>-99</v>
      </c>
      <c r="CC1951" s="89">
        <v>-99</v>
      </c>
      <c r="CD1951" s="89">
        <v>-99</v>
      </c>
      <c r="CE1951" s="89">
        <v>-99</v>
      </c>
      <c r="CF1951" s="89">
        <v>-99</v>
      </c>
      <c r="CG1951" s="89">
        <v>-99</v>
      </c>
      <c r="CH1951" s="89">
        <v>-99</v>
      </c>
      <c r="CI1951" s="89">
        <v>-99</v>
      </c>
      <c r="CJ1951" s="89">
        <v>-99</v>
      </c>
      <c r="CK1951" s="89">
        <v>-99</v>
      </c>
      <c r="CL1951" s="89">
        <v>-99</v>
      </c>
      <c r="CM1951" s="89">
        <v>-99</v>
      </c>
      <c r="CN1951" s="89">
        <v>-99</v>
      </c>
      <c r="CO1951" s="89">
        <v>-99</v>
      </c>
      <c r="CP1951" s="89">
        <v>-99</v>
      </c>
      <c r="CQ1951" s="89">
        <v>-99</v>
      </c>
      <c r="CR1951" s="89">
        <v>-99</v>
      </c>
      <c r="CS1951" s="89">
        <v>-99</v>
      </c>
      <c r="CT1951" s="89">
        <v>-99</v>
      </c>
      <c r="CU1951" s="86">
        <v>-99</v>
      </c>
      <c r="CV1951" s="86">
        <v>-0.42459999999999998</v>
      </c>
      <c r="CW1951" s="86">
        <v>28</v>
      </c>
      <c r="CX1951" s="86">
        <v>2</v>
      </c>
      <c r="CY1951" s="86">
        <v>0.47849999999999998</v>
      </c>
      <c r="CZ1951" s="86">
        <v>73</v>
      </c>
      <c r="DA1951" s="86">
        <v>2</v>
      </c>
      <c r="DB1951" s="86">
        <v>-0.32129999999999997</v>
      </c>
      <c r="DC1951" s="86">
        <v>31</v>
      </c>
      <c r="DD1951" s="86">
        <v>-99</v>
      </c>
      <c r="DE1951" s="86">
        <v>-99</v>
      </c>
      <c r="DF1951" s="86">
        <v>-99</v>
      </c>
      <c r="DG1951" s="86">
        <v>-99</v>
      </c>
      <c r="DH1951" s="86">
        <v>-99</v>
      </c>
    </row>
    <row r="1952" spans="1:112" x14ac:dyDescent="0.2">
      <c r="A1952" s="85">
        <f>IF(ISERROR(SEARCH('School Lookup'!$F$3,Data!J1952)),A1951,A1951+1)</f>
        <v>0</v>
      </c>
      <c r="B1952" s="85">
        <f>IF(I1952='School Lookup'!$G$13,1,0)</f>
        <v>0</v>
      </c>
      <c r="C1952" s="85">
        <f t="shared" si="30"/>
        <v>1950</v>
      </c>
      <c r="D1952" s="86" t="s">
        <v>6478</v>
      </c>
      <c r="E1952" s="86" t="s">
        <v>6479</v>
      </c>
      <c r="F1952" s="86" t="s">
        <v>2740</v>
      </c>
      <c r="G1952" s="86" t="s">
        <v>3103</v>
      </c>
      <c r="H1952" s="86" t="s">
        <v>40</v>
      </c>
      <c r="I1952" s="86" t="s">
        <v>4795</v>
      </c>
      <c r="J1952" s="86" t="s">
        <v>97</v>
      </c>
      <c r="K1952" s="86" t="s">
        <v>26</v>
      </c>
      <c r="L1952" s="86">
        <v>1</v>
      </c>
      <c r="M1952" s="86">
        <v>1</v>
      </c>
      <c r="N1952" s="89">
        <v>-0.227329032258065</v>
      </c>
      <c r="O1952" s="89">
        <v>-0.39792578280823399</v>
      </c>
      <c r="P1952" s="89">
        <v>48.375</v>
      </c>
      <c r="Q1952" s="89">
        <v>-0.15497529085992301</v>
      </c>
      <c r="R1952" s="89">
        <v>40.322618548387098</v>
      </c>
      <c r="S1952" s="89">
        <v>-0.276450536834079</v>
      </c>
      <c r="T1952" s="89">
        <v>-0.31379338577259602</v>
      </c>
      <c r="U1952" s="89">
        <v>0.496</v>
      </c>
      <c r="V1952" s="89">
        <v>-0.155641519343208</v>
      </c>
      <c r="W1952" s="89">
        <v>1</v>
      </c>
      <c r="X1952" s="89">
        <v>-0.146861904761905</v>
      </c>
      <c r="Y1952" s="89">
        <v>-0.25668953040759701</v>
      </c>
      <c r="Z1952" s="89">
        <v>44.511600000000001</v>
      </c>
      <c r="AA1952" s="89">
        <v>-0.66294167203702903</v>
      </c>
      <c r="AB1952" s="89">
        <v>38.095200793650797</v>
      </c>
      <c r="AC1952" s="89">
        <v>-0.45981560122231302</v>
      </c>
      <c r="AD1952" s="89">
        <v>-0.53401709428857302</v>
      </c>
      <c r="AE1952" s="89">
        <v>0.504</v>
      </c>
      <c r="AF1952" s="89">
        <v>-0.26914461552144098</v>
      </c>
      <c r="AG1952" s="89">
        <v>-99</v>
      </c>
      <c r="AH1952" s="89">
        <v>-99</v>
      </c>
      <c r="AI1952" s="89">
        <v>-99</v>
      </c>
      <c r="AJ1952" s="89">
        <v>-99</v>
      </c>
      <c r="AK1952" s="89">
        <v>-99</v>
      </c>
      <c r="AL1952" s="89">
        <v>-99</v>
      </c>
      <c r="AM1952" s="89">
        <v>-99</v>
      </c>
      <c r="AN1952" s="89">
        <v>-99</v>
      </c>
      <c r="AO1952" s="89">
        <v>-99</v>
      </c>
      <c r="AP1952" s="89">
        <v>-99</v>
      </c>
      <c r="AQ1952" s="89">
        <v>-99</v>
      </c>
      <c r="AR1952" s="89">
        <v>-99</v>
      </c>
      <c r="AS1952" s="89">
        <v>-99</v>
      </c>
      <c r="AT1952" s="89">
        <v>-99</v>
      </c>
      <c r="AU1952" s="89">
        <v>-99</v>
      </c>
      <c r="AV1952" s="89">
        <v>-99</v>
      </c>
      <c r="AW1952" s="89">
        <v>-99</v>
      </c>
      <c r="AX1952" s="89">
        <v>-99</v>
      </c>
      <c r="AY1952" s="89">
        <v>-99</v>
      </c>
      <c r="AZ1952" s="89">
        <v>-99</v>
      </c>
      <c r="BA1952" s="89">
        <v>-99</v>
      </c>
      <c r="BB1952" s="89">
        <v>-99</v>
      </c>
      <c r="BC1952" s="89">
        <v>-99</v>
      </c>
      <c r="BD1952" s="89">
        <v>-99</v>
      </c>
      <c r="BE1952" s="89">
        <v>-99</v>
      </c>
      <c r="BF1952" s="89">
        <v>-99</v>
      </c>
      <c r="BG1952" s="89">
        <v>-99</v>
      </c>
      <c r="BH1952" s="89">
        <v>-99</v>
      </c>
      <c r="BI1952" s="89">
        <v>-99</v>
      </c>
      <c r="BJ1952" s="89">
        <v>-99</v>
      </c>
      <c r="BK1952" s="89">
        <v>-99</v>
      </c>
      <c r="BL1952" s="89">
        <v>-99</v>
      </c>
      <c r="BM1952" s="89">
        <v>-99</v>
      </c>
      <c r="BN1952" s="89">
        <v>-99</v>
      </c>
      <c r="BO1952" s="89">
        <v>-99</v>
      </c>
      <c r="BP1952" s="89">
        <v>-99</v>
      </c>
      <c r="BQ1952" s="89">
        <v>-99</v>
      </c>
      <c r="BR1952" s="89">
        <v>-99</v>
      </c>
      <c r="BS1952" s="89">
        <v>-99</v>
      </c>
      <c r="BT1952" s="89">
        <v>-99</v>
      </c>
      <c r="BU1952" s="89">
        <v>-99</v>
      </c>
      <c r="BV1952" s="89">
        <v>-99</v>
      </c>
      <c r="BW1952" s="89">
        <v>-99</v>
      </c>
      <c r="BX1952" s="89">
        <v>-99</v>
      </c>
      <c r="BY1952" s="89">
        <v>-99</v>
      </c>
      <c r="BZ1952" s="89">
        <v>-99</v>
      </c>
      <c r="CA1952" s="89">
        <v>-99</v>
      </c>
      <c r="CB1952" s="89">
        <v>-99</v>
      </c>
      <c r="CC1952" s="89">
        <v>-99</v>
      </c>
      <c r="CD1952" s="89">
        <v>-99</v>
      </c>
      <c r="CE1952" s="89">
        <v>-99</v>
      </c>
      <c r="CF1952" s="89">
        <v>-99</v>
      </c>
      <c r="CG1952" s="89">
        <v>-99</v>
      </c>
      <c r="CH1952" s="89">
        <v>-99</v>
      </c>
      <c r="CI1952" s="89">
        <v>-99</v>
      </c>
      <c r="CJ1952" s="89">
        <v>-99</v>
      </c>
      <c r="CK1952" s="89">
        <v>-99</v>
      </c>
      <c r="CL1952" s="89">
        <v>-99</v>
      </c>
      <c r="CM1952" s="89">
        <v>-99</v>
      </c>
      <c r="CN1952" s="89">
        <v>-99</v>
      </c>
      <c r="CO1952" s="89">
        <v>-99</v>
      </c>
      <c r="CP1952" s="89">
        <v>-99</v>
      </c>
      <c r="CQ1952" s="89">
        <v>-99</v>
      </c>
      <c r="CR1952" s="89">
        <v>-99</v>
      </c>
      <c r="CS1952" s="89">
        <v>-99</v>
      </c>
      <c r="CT1952" s="89">
        <v>-99</v>
      </c>
      <c r="CU1952" s="86">
        <v>-99</v>
      </c>
      <c r="CV1952" s="86">
        <v>-0.42480000000000001</v>
      </c>
      <c r="CW1952" s="86">
        <v>28</v>
      </c>
      <c r="CX1952" s="86">
        <v>2</v>
      </c>
      <c r="CY1952" s="86">
        <v>-0.3543</v>
      </c>
      <c r="CZ1952" s="86">
        <v>34</v>
      </c>
      <c r="DA1952" s="86">
        <v>2</v>
      </c>
      <c r="DB1952" s="86">
        <v>-0.41099999999999998</v>
      </c>
      <c r="DC1952" s="86">
        <v>27</v>
      </c>
      <c r="DD1952" s="86">
        <v>-99</v>
      </c>
      <c r="DE1952" s="86">
        <v>-99</v>
      </c>
      <c r="DF1952" s="86">
        <v>-99</v>
      </c>
      <c r="DG1952" s="86">
        <v>-99</v>
      </c>
      <c r="DH1952" s="86">
        <v>-99</v>
      </c>
    </row>
    <row r="1953" spans="1:112" x14ac:dyDescent="0.2">
      <c r="A1953" s="85">
        <f>IF(ISERROR(SEARCH('School Lookup'!$F$3,Data!J1953)),A1952,A1952+1)</f>
        <v>0</v>
      </c>
      <c r="B1953" s="85">
        <f>IF(I1953='School Lookup'!$G$13,1,0)</f>
        <v>0</v>
      </c>
      <c r="C1953" s="85">
        <f t="shared" si="30"/>
        <v>1951</v>
      </c>
      <c r="D1953" s="86" t="s">
        <v>6478</v>
      </c>
      <c r="E1953" s="86" t="s">
        <v>6790</v>
      </c>
      <c r="F1953" s="86" t="s">
        <v>2774</v>
      </c>
      <c r="G1953" s="86" t="s">
        <v>2859</v>
      </c>
      <c r="H1953" s="86" t="s">
        <v>1548</v>
      </c>
      <c r="I1953" s="86" t="s">
        <v>5151</v>
      </c>
      <c r="J1953" s="86" t="s">
        <v>2276</v>
      </c>
      <c r="K1953" s="86" t="s">
        <v>26</v>
      </c>
      <c r="L1953" s="86">
        <v>1</v>
      </c>
      <c r="M1953" s="86">
        <v>1</v>
      </c>
      <c r="N1953" s="89">
        <v>-7.5045637583892599E-2</v>
      </c>
      <c r="O1953" s="89">
        <v>-6.8156256108771504E-2</v>
      </c>
      <c r="P1953" s="89">
        <v>52.131900000000002</v>
      </c>
      <c r="Q1953" s="89">
        <v>0.2435243964181</v>
      </c>
      <c r="R1953" s="89">
        <v>53.691288926174501</v>
      </c>
      <c r="S1953" s="89">
        <v>8.7684070154664298E-2</v>
      </c>
      <c r="T1953" s="89">
        <v>9.93780970055749E-2</v>
      </c>
      <c r="U1953" s="89">
        <v>0.3725</v>
      </c>
      <c r="V1953" s="89">
        <v>3.70183411345767E-2</v>
      </c>
      <c r="W1953" s="89">
        <v>1</v>
      </c>
      <c r="X1953" s="89">
        <v>-0.118959863945578</v>
      </c>
      <c r="Y1953" s="89">
        <v>-0.191003706894562</v>
      </c>
      <c r="Z1953" s="89">
        <v>44.1</v>
      </c>
      <c r="AA1953" s="89">
        <v>-0.71426941011489198</v>
      </c>
      <c r="AB1953" s="89">
        <v>46.5986659863946</v>
      </c>
      <c r="AC1953" s="89">
        <v>-0.452636558504727</v>
      </c>
      <c r="AD1953" s="89">
        <v>-0.52565816155360201</v>
      </c>
      <c r="AE1953" s="89">
        <v>0.36749999999999999</v>
      </c>
      <c r="AF1953" s="89">
        <v>-0.19317937437094901</v>
      </c>
      <c r="AG1953" s="89">
        <v>1</v>
      </c>
      <c r="AH1953" s="89">
        <v>-0.67880927835051497</v>
      </c>
      <c r="AI1953" s="89">
        <v>-1.4038271286827599</v>
      </c>
      <c r="AJ1953" s="89">
        <v>-99</v>
      </c>
      <c r="AK1953" s="89">
        <v>-99</v>
      </c>
      <c r="AL1953" s="89">
        <v>54.6391484536083</v>
      </c>
      <c r="AM1953" s="89">
        <v>-1.4038271286827599</v>
      </c>
      <c r="AN1953" s="89">
        <v>-1.5179829516991601</v>
      </c>
      <c r="AO1953" s="89">
        <v>0.12125</v>
      </c>
      <c r="AP1953" s="89">
        <v>-0.184055432893523</v>
      </c>
      <c r="AQ1953" s="89">
        <v>1</v>
      </c>
      <c r="AR1953" s="89">
        <v>-0.274336936936937</v>
      </c>
      <c r="AS1953" s="89">
        <v>-0.54664893790905</v>
      </c>
      <c r="AT1953" s="89">
        <v>-99</v>
      </c>
      <c r="AU1953" s="89">
        <v>-99</v>
      </c>
      <c r="AV1953" s="89">
        <v>45.045040540540498</v>
      </c>
      <c r="AW1953" s="89">
        <v>-0.54664893790905</v>
      </c>
      <c r="AX1953" s="89">
        <v>-0.61526998583511605</v>
      </c>
      <c r="AY1953" s="89">
        <v>0.13875000000000001</v>
      </c>
      <c r="AZ1953" s="89">
        <v>-8.5368710534622402E-2</v>
      </c>
      <c r="BA1953" s="89">
        <v>-99</v>
      </c>
      <c r="BB1953" s="89">
        <v>-99</v>
      </c>
      <c r="BC1953" s="89">
        <v>-99</v>
      </c>
      <c r="BD1953" s="89">
        <v>-99</v>
      </c>
      <c r="BE1953" s="89">
        <v>-99</v>
      </c>
      <c r="BF1953" s="89">
        <v>-99</v>
      </c>
      <c r="BG1953" s="89">
        <v>-99</v>
      </c>
      <c r="BH1953" s="89">
        <v>-99</v>
      </c>
      <c r="BI1953" s="89">
        <v>-99</v>
      </c>
      <c r="BJ1953" s="89">
        <v>-99</v>
      </c>
      <c r="BK1953" s="89">
        <v>-99</v>
      </c>
      <c r="BL1953" s="89">
        <v>-99</v>
      </c>
      <c r="BM1953" s="89">
        <v>-99</v>
      </c>
      <c r="BN1953" s="89">
        <v>-99</v>
      </c>
      <c r="BO1953" s="89">
        <v>-99</v>
      </c>
      <c r="BP1953" s="89">
        <v>-99</v>
      </c>
      <c r="BQ1953" s="89">
        <v>-99</v>
      </c>
      <c r="BR1953" s="89">
        <v>-99</v>
      </c>
      <c r="BS1953" s="89">
        <v>-99</v>
      </c>
      <c r="BT1953" s="89">
        <v>-99</v>
      </c>
      <c r="BU1953" s="89">
        <v>-99</v>
      </c>
      <c r="BV1953" s="89">
        <v>-99</v>
      </c>
      <c r="BW1953" s="89">
        <v>-99</v>
      </c>
      <c r="BX1953" s="89">
        <v>-99</v>
      </c>
      <c r="BY1953" s="89">
        <v>-99</v>
      </c>
      <c r="BZ1953" s="89">
        <v>-99</v>
      </c>
      <c r="CA1953" s="89">
        <v>-99</v>
      </c>
      <c r="CB1953" s="89">
        <v>-99</v>
      </c>
      <c r="CC1953" s="89">
        <v>-99</v>
      </c>
      <c r="CD1953" s="89">
        <v>-99</v>
      </c>
      <c r="CE1953" s="89">
        <v>-99</v>
      </c>
      <c r="CF1953" s="89">
        <v>-99</v>
      </c>
      <c r="CG1953" s="89">
        <v>-99</v>
      </c>
      <c r="CH1953" s="89">
        <v>-99</v>
      </c>
      <c r="CI1953" s="89">
        <v>-99</v>
      </c>
      <c r="CJ1953" s="89">
        <v>-99</v>
      </c>
      <c r="CK1953" s="89">
        <v>-99</v>
      </c>
      <c r="CL1953" s="89">
        <v>-99</v>
      </c>
      <c r="CM1953" s="89">
        <v>-99</v>
      </c>
      <c r="CN1953" s="89">
        <v>-99</v>
      </c>
      <c r="CO1953" s="89">
        <v>-99</v>
      </c>
      <c r="CP1953" s="89">
        <v>-99</v>
      </c>
      <c r="CQ1953" s="89">
        <v>-99</v>
      </c>
      <c r="CR1953" s="89">
        <v>-99</v>
      </c>
      <c r="CS1953" s="89">
        <v>-99</v>
      </c>
      <c r="CT1953" s="89">
        <v>-99</v>
      </c>
      <c r="CU1953" s="86">
        <v>-99</v>
      </c>
      <c r="CV1953" s="86">
        <v>-0.42559999999999998</v>
      </c>
      <c r="CW1953" s="86">
        <v>28</v>
      </c>
      <c r="CX1953" s="86">
        <v>2</v>
      </c>
      <c r="CY1953" s="86">
        <v>-5.5800000000000002E-2</v>
      </c>
      <c r="CZ1953" s="86">
        <v>49</v>
      </c>
      <c r="DA1953" s="86">
        <v>2</v>
      </c>
      <c r="DB1953" s="86">
        <v>-0.17180000000000001</v>
      </c>
      <c r="DC1953" s="86">
        <v>38</v>
      </c>
      <c r="DD1953" s="86">
        <v>-99</v>
      </c>
      <c r="DE1953" s="86">
        <v>-99</v>
      </c>
      <c r="DF1953" s="86">
        <v>-99</v>
      </c>
      <c r="DG1953" s="86">
        <v>-99</v>
      </c>
      <c r="DH1953" s="86">
        <v>-99</v>
      </c>
    </row>
    <row r="1954" spans="1:112" x14ac:dyDescent="0.2">
      <c r="A1954" s="85">
        <f>IF(ISERROR(SEARCH('School Lookup'!$F$3,Data!J1954)),A1953,A1953+1)</f>
        <v>0</v>
      </c>
      <c r="B1954" s="85">
        <f>IF(I1954='School Lookup'!$G$13,1,0)</f>
        <v>0</v>
      </c>
      <c r="C1954" s="85">
        <f t="shared" si="30"/>
        <v>1952</v>
      </c>
      <c r="D1954" s="86" t="s">
        <v>6478</v>
      </c>
      <c r="E1954" s="86" t="s">
        <v>6760</v>
      </c>
      <c r="F1954" s="86" t="s">
        <v>2767</v>
      </c>
      <c r="G1954" s="86" t="s">
        <v>2833</v>
      </c>
      <c r="H1954" s="86" t="s">
        <v>1632</v>
      </c>
      <c r="I1954" s="86" t="s">
        <v>4401</v>
      </c>
      <c r="J1954" s="86" t="s">
        <v>1731</v>
      </c>
      <c r="K1954" s="86" t="s">
        <v>26</v>
      </c>
      <c r="L1954" s="86">
        <v>1</v>
      </c>
      <c r="M1954" s="86">
        <v>1</v>
      </c>
      <c r="N1954" s="89">
        <v>-0.13467076923076901</v>
      </c>
      <c r="O1954" s="89">
        <v>-0.19727441429439599</v>
      </c>
      <c r="P1954" s="89">
        <v>43.9</v>
      </c>
      <c r="Q1954" s="89">
        <v>-0.62964485900630796</v>
      </c>
      <c r="R1954" s="89">
        <v>52.0512546153846</v>
      </c>
      <c r="S1954" s="89">
        <v>-0.41345963665035201</v>
      </c>
      <c r="T1954" s="89">
        <v>-0.46925307523557103</v>
      </c>
      <c r="U1954" s="89">
        <v>0.37428023032629598</v>
      </c>
      <c r="V1954" s="89">
        <v>-0.17563214908049199</v>
      </c>
      <c r="W1954" s="89">
        <v>1</v>
      </c>
      <c r="X1954" s="89">
        <v>-0.25866530612244898</v>
      </c>
      <c r="Y1954" s="89">
        <v>-0.51989244585987904</v>
      </c>
      <c r="Z1954" s="89">
        <v>48.991900000000001</v>
      </c>
      <c r="AA1954" s="89">
        <v>-0.10423500315886899</v>
      </c>
      <c r="AB1954" s="89">
        <v>52.8061224489796</v>
      </c>
      <c r="AC1954" s="89">
        <v>-0.31206372450937397</v>
      </c>
      <c r="AD1954" s="89">
        <v>-0.36198190136739999</v>
      </c>
      <c r="AE1954" s="89">
        <v>0.37619961612284097</v>
      </c>
      <c r="AF1954" s="89">
        <v>-0.13617745233783199</v>
      </c>
      <c r="AG1954" s="89">
        <v>1</v>
      </c>
      <c r="AH1954" s="89">
        <v>-2.3698412698412701E-2</v>
      </c>
      <c r="AI1954" s="89">
        <v>6.0346545748228503E-3</v>
      </c>
      <c r="AJ1954" s="89">
        <v>-99</v>
      </c>
      <c r="AK1954" s="89">
        <v>-99</v>
      </c>
      <c r="AL1954" s="89">
        <v>46.825377777777803</v>
      </c>
      <c r="AM1954" s="89">
        <v>6.0346545748228503E-3</v>
      </c>
      <c r="AN1954" s="89">
        <v>-3.6861929472805102E-2</v>
      </c>
      <c r="AO1954" s="89">
        <v>0.120921305182342</v>
      </c>
      <c r="AP1954" s="89">
        <v>-4.4573926233910204E-3</v>
      </c>
      <c r="AQ1954" s="89">
        <v>1</v>
      </c>
      <c r="AR1954" s="89">
        <v>-0.37384104477611901</v>
      </c>
      <c r="AS1954" s="89">
        <v>-0.77031586201308</v>
      </c>
      <c r="AT1954" s="89">
        <v>-99</v>
      </c>
      <c r="AU1954" s="89">
        <v>-99</v>
      </c>
      <c r="AV1954" s="89">
        <v>55.970141044776099</v>
      </c>
      <c r="AW1954" s="89">
        <v>-0.77031586201308</v>
      </c>
      <c r="AX1954" s="89">
        <v>-0.85096906785039494</v>
      </c>
      <c r="AY1954" s="89">
        <v>0.12859884836852201</v>
      </c>
      <c r="AZ1954" s="89">
        <v>-0.10943364212279599</v>
      </c>
      <c r="BA1954" s="89">
        <v>-99</v>
      </c>
      <c r="BB1954" s="89">
        <v>-99</v>
      </c>
      <c r="BC1954" s="89">
        <v>-99</v>
      </c>
      <c r="BD1954" s="89">
        <v>-99</v>
      </c>
      <c r="BE1954" s="89">
        <v>-99</v>
      </c>
      <c r="BF1954" s="89">
        <v>-99</v>
      </c>
      <c r="BG1954" s="89">
        <v>-99</v>
      </c>
      <c r="BH1954" s="89">
        <v>-99</v>
      </c>
      <c r="BI1954" s="89">
        <v>-99</v>
      </c>
      <c r="BJ1954" s="89">
        <v>-99</v>
      </c>
      <c r="BK1954" s="89">
        <v>-99</v>
      </c>
      <c r="BL1954" s="89">
        <v>-99</v>
      </c>
      <c r="BM1954" s="89">
        <v>-99</v>
      </c>
      <c r="BN1954" s="89">
        <v>-99</v>
      </c>
      <c r="BO1954" s="89">
        <v>-99</v>
      </c>
      <c r="BP1954" s="89">
        <v>-99</v>
      </c>
      <c r="BQ1954" s="89">
        <v>-99</v>
      </c>
      <c r="BR1954" s="89">
        <v>-99</v>
      </c>
      <c r="BS1954" s="89">
        <v>-99</v>
      </c>
      <c r="BT1954" s="89">
        <v>-99</v>
      </c>
      <c r="BU1954" s="89">
        <v>-99</v>
      </c>
      <c r="BV1954" s="89">
        <v>-99</v>
      </c>
      <c r="BW1954" s="89">
        <v>-99</v>
      </c>
      <c r="BX1954" s="89">
        <v>-99</v>
      </c>
      <c r="BY1954" s="89">
        <v>-99</v>
      </c>
      <c r="BZ1954" s="89">
        <v>-99</v>
      </c>
      <c r="CA1954" s="89">
        <v>-99</v>
      </c>
      <c r="CB1954" s="89">
        <v>-99</v>
      </c>
      <c r="CC1954" s="89">
        <v>-99</v>
      </c>
      <c r="CD1954" s="89">
        <v>-99</v>
      </c>
      <c r="CE1954" s="89">
        <v>-99</v>
      </c>
      <c r="CF1954" s="89">
        <v>-99</v>
      </c>
      <c r="CG1954" s="89">
        <v>-99</v>
      </c>
      <c r="CH1954" s="89">
        <v>-99</v>
      </c>
      <c r="CI1954" s="89">
        <v>-99</v>
      </c>
      <c r="CJ1954" s="89">
        <v>-99</v>
      </c>
      <c r="CK1954" s="89">
        <v>-99</v>
      </c>
      <c r="CL1954" s="89">
        <v>-99</v>
      </c>
      <c r="CM1954" s="89">
        <v>-99</v>
      </c>
      <c r="CN1954" s="89">
        <v>-99</v>
      </c>
      <c r="CO1954" s="89">
        <v>-99</v>
      </c>
      <c r="CP1954" s="89">
        <v>-99</v>
      </c>
      <c r="CQ1954" s="89">
        <v>-99</v>
      </c>
      <c r="CR1954" s="89">
        <v>-99</v>
      </c>
      <c r="CS1954" s="89">
        <v>-99</v>
      </c>
      <c r="CT1954" s="89">
        <v>-99</v>
      </c>
      <c r="CU1954" s="86">
        <v>-99</v>
      </c>
      <c r="CV1954" s="86">
        <v>-0.42570000000000002</v>
      </c>
      <c r="CW1954" s="86">
        <v>28</v>
      </c>
      <c r="CX1954" s="86">
        <v>2</v>
      </c>
      <c r="CY1954" s="86">
        <v>-1.1677999999999999</v>
      </c>
      <c r="CZ1954" s="86">
        <v>8</v>
      </c>
      <c r="DA1954" s="86">
        <v>2</v>
      </c>
      <c r="DB1954" s="86">
        <v>-0.27489999999999998</v>
      </c>
      <c r="DC1954" s="86">
        <v>33</v>
      </c>
      <c r="DD1954" s="86">
        <v>-99</v>
      </c>
      <c r="DE1954" s="86">
        <v>-99</v>
      </c>
      <c r="DF1954" s="86">
        <v>-99</v>
      </c>
      <c r="DG1954" s="86">
        <v>-99</v>
      </c>
      <c r="DH1954" s="86">
        <v>-99</v>
      </c>
    </row>
    <row r="1955" spans="1:112" x14ac:dyDescent="0.2">
      <c r="A1955" s="85">
        <f>IF(ISERROR(SEARCH('School Lookup'!$F$3,Data!J1955)),A1954,A1954+1)</f>
        <v>0</v>
      </c>
      <c r="B1955" s="85">
        <f>IF(I1955='School Lookup'!$G$13,1,0)</f>
        <v>0</v>
      </c>
      <c r="C1955" s="85">
        <f t="shared" si="30"/>
        <v>1953</v>
      </c>
      <c r="D1955" s="86" t="s">
        <v>6478</v>
      </c>
      <c r="E1955" s="86" t="s">
        <v>6490</v>
      </c>
      <c r="F1955" s="86" t="s">
        <v>2739</v>
      </c>
      <c r="G1955" s="86" t="s">
        <v>3012</v>
      </c>
      <c r="H1955" s="86" t="s">
        <v>242</v>
      </c>
      <c r="I1955" s="86" t="s">
        <v>4825</v>
      </c>
      <c r="J1955" s="86" t="s">
        <v>254</v>
      </c>
      <c r="K1955" s="86" t="s">
        <v>114</v>
      </c>
      <c r="L1955" s="86">
        <v>1</v>
      </c>
      <c r="M1955" s="86">
        <v>1</v>
      </c>
      <c r="N1955" s="89">
        <v>0.27878966942148797</v>
      </c>
      <c r="O1955" s="89">
        <v>0.69807371906601801</v>
      </c>
      <c r="P1955" s="89">
        <v>33.251199999999997</v>
      </c>
      <c r="Q1955" s="89">
        <v>-1.7591781097945101</v>
      </c>
      <c r="R1955" s="89">
        <v>43.595036363636403</v>
      </c>
      <c r="S1955" s="89">
        <v>-0.53055219536424802</v>
      </c>
      <c r="T1955" s="89">
        <v>-0.60211412490670502</v>
      </c>
      <c r="U1955" s="89">
        <v>0.387820512820513</v>
      </c>
      <c r="V1955" s="89">
        <v>-0.23351220869779299</v>
      </c>
      <c r="W1955" s="89">
        <v>1</v>
      </c>
      <c r="X1955" s="89">
        <v>-8.3145341614906804E-2</v>
      </c>
      <c r="Y1955" s="89">
        <v>-0.106690648631111</v>
      </c>
      <c r="Z1955" s="89">
        <v>42.402900000000002</v>
      </c>
      <c r="AA1955" s="89">
        <v>-0.92590280246654899</v>
      </c>
      <c r="AB1955" s="89">
        <v>46.169755900621098</v>
      </c>
      <c r="AC1955" s="89">
        <v>-0.51629672554882999</v>
      </c>
      <c r="AD1955" s="89">
        <v>-0.59978100427122205</v>
      </c>
      <c r="AE1955" s="89">
        <v>0.387019230769231</v>
      </c>
      <c r="AF1955" s="89">
        <v>-0.232126782903045</v>
      </c>
      <c r="AG1955" s="89">
        <v>1</v>
      </c>
      <c r="AH1955" s="89">
        <v>0.29113623188405802</v>
      </c>
      <c r="AI1955" s="89">
        <v>0.68358918269347202</v>
      </c>
      <c r="AJ1955" s="89">
        <v>-99</v>
      </c>
      <c r="AK1955" s="89">
        <v>-99</v>
      </c>
      <c r="AL1955" s="89">
        <v>54.347804347826099</v>
      </c>
      <c r="AM1955" s="89">
        <v>0.68358918269347202</v>
      </c>
      <c r="AN1955" s="89">
        <v>0.67493852303853097</v>
      </c>
      <c r="AO1955" s="89">
        <v>0.110576923076923</v>
      </c>
      <c r="AP1955" s="89">
        <v>7.4632625143683795E-2</v>
      </c>
      <c r="AQ1955" s="89">
        <v>1</v>
      </c>
      <c r="AR1955" s="89">
        <v>-0.14272797202797199</v>
      </c>
      <c r="AS1955" s="89">
        <v>-0.25081620291002399</v>
      </c>
      <c r="AT1955" s="89">
        <v>-99</v>
      </c>
      <c r="AU1955" s="89">
        <v>-99</v>
      </c>
      <c r="AV1955" s="89">
        <v>50.3496475524476</v>
      </c>
      <c r="AW1955" s="89">
        <v>-0.25081620291002399</v>
      </c>
      <c r="AX1955" s="89">
        <v>-0.30352293450575302</v>
      </c>
      <c r="AY1955" s="89">
        <v>0.114583333333333</v>
      </c>
      <c r="AZ1955" s="89">
        <v>-3.4778669578784102E-2</v>
      </c>
      <c r="BA1955" s="89">
        <v>-99</v>
      </c>
      <c r="BB1955" s="89">
        <v>-99</v>
      </c>
      <c r="BC1955" s="89">
        <v>-99</v>
      </c>
      <c r="BD1955" s="89">
        <v>-99</v>
      </c>
      <c r="BE1955" s="89">
        <v>-99</v>
      </c>
      <c r="BF1955" s="89">
        <v>-99</v>
      </c>
      <c r="BG1955" s="89">
        <v>-99</v>
      </c>
      <c r="BH1955" s="89">
        <v>-99</v>
      </c>
      <c r="BI1955" s="89">
        <v>-99</v>
      </c>
      <c r="BJ1955" s="89">
        <v>-99</v>
      </c>
      <c r="BK1955" s="89">
        <v>-99</v>
      </c>
      <c r="BL1955" s="89">
        <v>-99</v>
      </c>
      <c r="BM1955" s="89">
        <v>-99</v>
      </c>
      <c r="BN1955" s="89">
        <v>-99</v>
      </c>
      <c r="BO1955" s="89">
        <v>-99</v>
      </c>
      <c r="BP1955" s="89">
        <v>-99</v>
      </c>
      <c r="BQ1955" s="89">
        <v>-99</v>
      </c>
      <c r="BR1955" s="89">
        <v>-99</v>
      </c>
      <c r="BS1955" s="89">
        <v>-99</v>
      </c>
      <c r="BT1955" s="89">
        <v>-99</v>
      </c>
      <c r="BU1955" s="89">
        <v>-99</v>
      </c>
      <c r="BV1955" s="89">
        <v>-99</v>
      </c>
      <c r="BW1955" s="89">
        <v>-99</v>
      </c>
      <c r="BX1955" s="89">
        <v>-99</v>
      </c>
      <c r="BY1955" s="89">
        <v>-99</v>
      </c>
      <c r="BZ1955" s="89">
        <v>-99</v>
      </c>
      <c r="CA1955" s="89">
        <v>-99</v>
      </c>
      <c r="CB1955" s="89">
        <v>-99</v>
      </c>
      <c r="CC1955" s="89">
        <v>-99</v>
      </c>
      <c r="CD1955" s="89">
        <v>-99</v>
      </c>
      <c r="CE1955" s="89">
        <v>-99</v>
      </c>
      <c r="CF1955" s="89">
        <v>-99</v>
      </c>
      <c r="CG1955" s="89">
        <v>-99</v>
      </c>
      <c r="CH1955" s="89">
        <v>-99</v>
      </c>
      <c r="CI1955" s="89">
        <v>-99</v>
      </c>
      <c r="CJ1955" s="89">
        <v>-99</v>
      </c>
      <c r="CK1955" s="89">
        <v>-99</v>
      </c>
      <c r="CL1955" s="89">
        <v>-99</v>
      </c>
      <c r="CM1955" s="89">
        <v>-99</v>
      </c>
      <c r="CN1955" s="89">
        <v>-99</v>
      </c>
      <c r="CO1955" s="89">
        <v>-99</v>
      </c>
      <c r="CP1955" s="89">
        <v>-99</v>
      </c>
      <c r="CQ1955" s="89">
        <v>-99</v>
      </c>
      <c r="CR1955" s="89">
        <v>-99</v>
      </c>
      <c r="CS1955" s="89">
        <v>-99</v>
      </c>
      <c r="CT1955" s="89">
        <v>-99</v>
      </c>
      <c r="CU1955" s="86">
        <v>-99</v>
      </c>
      <c r="CV1955" s="86">
        <v>-0.42580000000000001</v>
      </c>
      <c r="CW1955" s="86">
        <v>28</v>
      </c>
      <c r="CX1955" s="86">
        <v>2</v>
      </c>
      <c r="CY1955" s="86">
        <v>0.57809999999999995</v>
      </c>
      <c r="CZ1955" s="86">
        <v>76</v>
      </c>
      <c r="DA1955" s="86">
        <v>2</v>
      </c>
      <c r="DB1955" s="86">
        <v>-1.0406</v>
      </c>
      <c r="DC1955" s="86">
        <v>9</v>
      </c>
      <c r="DD1955" s="86">
        <v>-99</v>
      </c>
      <c r="DE1955" s="86">
        <v>-99</v>
      </c>
      <c r="DF1955" s="86">
        <v>-99</v>
      </c>
      <c r="DG1955" s="86">
        <v>-99</v>
      </c>
      <c r="DH1955" s="86">
        <v>-99</v>
      </c>
    </row>
    <row r="1956" spans="1:112" x14ac:dyDescent="0.2">
      <c r="A1956" s="85">
        <f>IF(ISERROR(SEARCH('School Lookup'!$F$3,Data!J1956)),A1955,A1955+1)</f>
        <v>0</v>
      </c>
      <c r="B1956" s="85">
        <f>IF(I1956='School Lookup'!$G$13,1,0)</f>
        <v>0</v>
      </c>
      <c r="C1956" s="85">
        <f t="shared" si="30"/>
        <v>1954</v>
      </c>
      <c r="D1956" s="86" t="s">
        <v>6478</v>
      </c>
      <c r="E1956" s="86" t="s">
        <v>6680</v>
      </c>
      <c r="F1956" s="86" t="s">
        <v>6126</v>
      </c>
      <c r="G1956" s="86" t="s">
        <v>3197</v>
      </c>
      <c r="H1956" s="86" t="s">
        <v>1712</v>
      </c>
      <c r="I1956" s="86" t="s">
        <v>5123</v>
      </c>
      <c r="J1956" s="86" t="s">
        <v>2166</v>
      </c>
      <c r="K1956" s="86" t="s">
        <v>221</v>
      </c>
      <c r="L1956" s="86">
        <v>1</v>
      </c>
      <c r="M1956" s="86">
        <v>1</v>
      </c>
      <c r="N1956" s="89">
        <v>-0.19012588832487301</v>
      </c>
      <c r="O1956" s="89">
        <v>-0.31736241480064398</v>
      </c>
      <c r="P1956" s="89">
        <v>52.544400000000003</v>
      </c>
      <c r="Q1956" s="89">
        <v>0.28727885381706902</v>
      </c>
      <c r="R1956" s="89">
        <v>50.507594416243698</v>
      </c>
      <c r="S1956" s="89">
        <v>-1.50417804917874E-2</v>
      </c>
      <c r="T1956" s="89">
        <v>-1.7181524674535001E-2</v>
      </c>
      <c r="U1956" s="89">
        <v>0.33389830508474599</v>
      </c>
      <c r="V1956" s="89">
        <v>-5.7368819675989897E-3</v>
      </c>
      <c r="W1956" s="89">
        <v>1</v>
      </c>
      <c r="X1956" s="89">
        <v>-0.24802620865139899</v>
      </c>
      <c r="Y1956" s="89">
        <v>-0.49484632527602501</v>
      </c>
      <c r="Z1956" s="89">
        <v>40.220300000000002</v>
      </c>
      <c r="AA1956" s="89">
        <v>-1.1980794815937199</v>
      </c>
      <c r="AB1956" s="89">
        <v>42.493652417302798</v>
      </c>
      <c r="AC1956" s="89">
        <v>-0.84646290343487296</v>
      </c>
      <c r="AD1956" s="89">
        <v>-0.98421065330388202</v>
      </c>
      <c r="AE1956" s="89">
        <v>0.33305084745762698</v>
      </c>
      <c r="AF1956" s="89">
        <v>-0.32779219215968303</v>
      </c>
      <c r="AG1956" s="89">
        <v>1</v>
      </c>
      <c r="AH1956" s="89">
        <v>-0.259852972972973</v>
      </c>
      <c r="AI1956" s="89">
        <v>-0.50219274162579697</v>
      </c>
      <c r="AJ1956" s="89">
        <v>-99</v>
      </c>
      <c r="AK1956" s="89">
        <v>-99</v>
      </c>
      <c r="AL1956" s="89">
        <v>54.594594594594597</v>
      </c>
      <c r="AM1956" s="89">
        <v>-0.50219274162579697</v>
      </c>
      <c r="AN1956" s="89">
        <v>-0.57077687739403205</v>
      </c>
      <c r="AO1956" s="89">
        <v>0.15677966101694901</v>
      </c>
      <c r="AP1956" s="89">
        <v>-8.9486205354149098E-2</v>
      </c>
      <c r="AQ1956" s="89">
        <v>1</v>
      </c>
      <c r="AR1956" s="89">
        <v>-2.1576923076923101E-2</v>
      </c>
      <c r="AS1956" s="89">
        <v>2.1509061436373302E-2</v>
      </c>
      <c r="AT1956" s="89">
        <v>-99</v>
      </c>
      <c r="AU1956" s="89">
        <v>-99</v>
      </c>
      <c r="AV1956" s="89">
        <v>46.634588461538499</v>
      </c>
      <c r="AW1956" s="89">
        <v>2.1509061436373302E-2</v>
      </c>
      <c r="AX1956" s="89">
        <v>-1.65479377638993E-2</v>
      </c>
      <c r="AY1956" s="89">
        <v>0.17627118644067799</v>
      </c>
      <c r="AZ1956" s="89">
        <v>-2.9169246227890399E-3</v>
      </c>
      <c r="BA1956" s="89">
        <v>-99</v>
      </c>
      <c r="BB1956" s="89">
        <v>-99</v>
      </c>
      <c r="BC1956" s="89">
        <v>-99</v>
      </c>
      <c r="BD1956" s="89">
        <v>-99</v>
      </c>
      <c r="BE1956" s="89">
        <v>-99</v>
      </c>
      <c r="BF1956" s="89">
        <v>-99</v>
      </c>
      <c r="BG1956" s="89">
        <v>-99</v>
      </c>
      <c r="BH1956" s="89">
        <v>-99</v>
      </c>
      <c r="BI1956" s="89">
        <v>-99</v>
      </c>
      <c r="BJ1956" s="89">
        <v>-99</v>
      </c>
      <c r="BK1956" s="89">
        <v>-99</v>
      </c>
      <c r="BL1956" s="89">
        <v>-99</v>
      </c>
      <c r="BM1956" s="89">
        <v>-99</v>
      </c>
      <c r="BN1956" s="89">
        <v>-99</v>
      </c>
      <c r="BO1956" s="89">
        <v>-99</v>
      </c>
      <c r="BP1956" s="89">
        <v>-99</v>
      </c>
      <c r="BQ1956" s="89">
        <v>-99</v>
      </c>
      <c r="BR1956" s="89">
        <v>-99</v>
      </c>
      <c r="BS1956" s="89">
        <v>-99</v>
      </c>
      <c r="BT1956" s="89">
        <v>-99</v>
      </c>
      <c r="BU1956" s="89">
        <v>-99</v>
      </c>
      <c r="BV1956" s="89">
        <v>-99</v>
      </c>
      <c r="BW1956" s="89">
        <v>-99</v>
      </c>
      <c r="BX1956" s="89">
        <v>-99</v>
      </c>
      <c r="BY1956" s="89">
        <v>-99</v>
      </c>
      <c r="BZ1956" s="89">
        <v>-99</v>
      </c>
      <c r="CA1956" s="89">
        <v>-99</v>
      </c>
      <c r="CB1956" s="89">
        <v>-99</v>
      </c>
      <c r="CC1956" s="89">
        <v>-99</v>
      </c>
      <c r="CD1956" s="89">
        <v>-99</v>
      </c>
      <c r="CE1956" s="89">
        <v>-99</v>
      </c>
      <c r="CF1956" s="89">
        <v>-99</v>
      </c>
      <c r="CG1956" s="89">
        <v>-99</v>
      </c>
      <c r="CH1956" s="89">
        <v>-99</v>
      </c>
      <c r="CI1956" s="89">
        <v>-99</v>
      </c>
      <c r="CJ1956" s="89">
        <v>-99</v>
      </c>
      <c r="CK1956" s="89">
        <v>-99</v>
      </c>
      <c r="CL1956" s="89">
        <v>-99</v>
      </c>
      <c r="CM1956" s="89">
        <v>-99</v>
      </c>
      <c r="CN1956" s="89">
        <v>-99</v>
      </c>
      <c r="CO1956" s="89">
        <v>-99</v>
      </c>
      <c r="CP1956" s="89">
        <v>-99</v>
      </c>
      <c r="CQ1956" s="89">
        <v>-99</v>
      </c>
      <c r="CR1956" s="89">
        <v>-99</v>
      </c>
      <c r="CS1956" s="89">
        <v>-99</v>
      </c>
      <c r="CT1956" s="89">
        <v>-99</v>
      </c>
      <c r="CU1956" s="86">
        <v>-99</v>
      </c>
      <c r="CV1956" s="86">
        <v>-0.4259</v>
      </c>
      <c r="CW1956" s="86">
        <v>28</v>
      </c>
      <c r="CX1956" s="86">
        <v>2</v>
      </c>
      <c r="CY1956" s="86">
        <v>5.5599999999999997E-2</v>
      </c>
      <c r="CZ1956" s="86">
        <v>54</v>
      </c>
      <c r="DA1956" s="86">
        <v>2</v>
      </c>
      <c r="DB1956" s="86">
        <v>-0.30309999999999998</v>
      </c>
      <c r="DC1956" s="86">
        <v>32</v>
      </c>
      <c r="DD1956" s="86">
        <v>-99</v>
      </c>
      <c r="DE1956" s="86">
        <v>-99</v>
      </c>
      <c r="DF1956" s="86">
        <v>-99</v>
      </c>
      <c r="DG1956" s="86">
        <v>-99</v>
      </c>
      <c r="DH1956" s="86">
        <v>-99</v>
      </c>
    </row>
    <row r="1957" spans="1:112" x14ac:dyDescent="0.2">
      <c r="A1957" s="85">
        <f>IF(ISERROR(SEARCH('School Lookup'!$F$3,Data!J1957)),A1956,A1956+1)</f>
        <v>0</v>
      </c>
      <c r="B1957" s="85">
        <f>IF(I1957='School Lookup'!$G$13,1,0)</f>
        <v>0</v>
      </c>
      <c r="C1957" s="85">
        <f t="shared" si="30"/>
        <v>1955</v>
      </c>
      <c r="D1957" s="86" t="s">
        <v>6478</v>
      </c>
      <c r="E1957" s="86" t="s">
        <v>6861</v>
      </c>
      <c r="F1957" s="86" t="s">
        <v>1995</v>
      </c>
      <c r="G1957" s="86" t="s">
        <v>3259</v>
      </c>
      <c r="H1957" s="86" t="s">
        <v>6032</v>
      </c>
      <c r="I1957" s="86" t="s">
        <v>4892</v>
      </c>
      <c r="J1957" s="86" t="s">
        <v>2364</v>
      </c>
      <c r="K1957" s="86" t="s">
        <v>94</v>
      </c>
      <c r="L1957" s="86">
        <v>1</v>
      </c>
      <c r="M1957" s="86">
        <v>1</v>
      </c>
      <c r="N1957" s="89">
        <v>-0.34177039711191298</v>
      </c>
      <c r="O1957" s="89">
        <v>-0.64574843480152599</v>
      </c>
      <c r="P1957" s="89">
        <v>44.709400000000002</v>
      </c>
      <c r="Q1957" s="89">
        <v>-0.54379065823364103</v>
      </c>
      <c r="R1957" s="89">
        <v>48.555957039711203</v>
      </c>
      <c r="S1957" s="89">
        <v>-0.59476954651758296</v>
      </c>
      <c r="T1957" s="89">
        <v>-0.67497942715173498</v>
      </c>
      <c r="U1957" s="89">
        <v>0.36020806241872599</v>
      </c>
      <c r="V1957" s="89">
        <v>-0.24313303162682801</v>
      </c>
      <c r="W1957" s="89">
        <v>1</v>
      </c>
      <c r="X1957" s="89">
        <v>-0.345919064748201</v>
      </c>
      <c r="Y1957" s="89">
        <v>-0.72530161387265402</v>
      </c>
      <c r="Z1957" s="89">
        <v>46.759399999999999</v>
      </c>
      <c r="AA1957" s="89">
        <v>-0.38263435995874701</v>
      </c>
      <c r="AB1957" s="89">
        <v>49.9999888489209</v>
      </c>
      <c r="AC1957" s="89">
        <v>-0.55396798691570104</v>
      </c>
      <c r="AD1957" s="89">
        <v>-0.64364361272677995</v>
      </c>
      <c r="AE1957" s="89">
        <v>0.36150845253576103</v>
      </c>
      <c r="AF1957" s="89">
        <v>-0.232682606421385</v>
      </c>
      <c r="AG1957" s="89">
        <v>1</v>
      </c>
      <c r="AH1957" s="89">
        <v>5.5235766423357702E-2</v>
      </c>
      <c r="AI1957" s="89">
        <v>0.175908623045514</v>
      </c>
      <c r="AJ1957" s="89">
        <v>57.015900000000002</v>
      </c>
      <c r="AK1957" s="89">
        <v>0.82117396984429403</v>
      </c>
      <c r="AL1957" s="89">
        <v>54.744500729926997</v>
      </c>
      <c r="AM1957" s="89">
        <v>0.49854129644490403</v>
      </c>
      <c r="AN1957" s="89">
        <v>0.48053768339875702</v>
      </c>
      <c r="AO1957" s="89">
        <v>8.9076723016905099E-2</v>
      </c>
      <c r="AP1957" s="89">
        <v>4.28047221232963E-2</v>
      </c>
      <c r="AQ1957" s="89">
        <v>1</v>
      </c>
      <c r="AR1957" s="89">
        <v>-0.132264604810997</v>
      </c>
      <c r="AS1957" s="89">
        <v>-0.227296478830148</v>
      </c>
      <c r="AT1957" s="89">
        <v>52.101700000000001</v>
      </c>
      <c r="AU1957" s="89">
        <v>0.371205514963942</v>
      </c>
      <c r="AV1957" s="89">
        <v>49.140897594501702</v>
      </c>
      <c r="AW1957" s="89">
        <v>7.1954518066896997E-2</v>
      </c>
      <c r="AX1957" s="89">
        <v>3.6611231242805901E-2</v>
      </c>
      <c r="AY1957" s="89">
        <v>0.189206762028609</v>
      </c>
      <c r="AZ1957" s="89">
        <v>6.92709251733193E-3</v>
      </c>
      <c r="BA1957" s="89">
        <v>-99</v>
      </c>
      <c r="BB1957" s="89">
        <v>-99</v>
      </c>
      <c r="BC1957" s="89">
        <v>-99</v>
      </c>
      <c r="BD1957" s="89">
        <v>-99</v>
      </c>
      <c r="BE1957" s="89">
        <v>-99</v>
      </c>
      <c r="BF1957" s="89">
        <v>-99</v>
      </c>
      <c r="BG1957" s="89">
        <v>-99</v>
      </c>
      <c r="BH1957" s="89">
        <v>-99</v>
      </c>
      <c r="BI1957" s="89">
        <v>-99</v>
      </c>
      <c r="BJ1957" s="89">
        <v>-99</v>
      </c>
      <c r="BK1957" s="89">
        <v>-99</v>
      </c>
      <c r="BL1957" s="89">
        <v>-99</v>
      </c>
      <c r="BM1957" s="89">
        <v>-99</v>
      </c>
      <c r="BN1957" s="89">
        <v>-99</v>
      </c>
      <c r="BO1957" s="89">
        <v>-99</v>
      </c>
      <c r="BP1957" s="89">
        <v>-99</v>
      </c>
      <c r="BQ1957" s="89">
        <v>-99</v>
      </c>
      <c r="BR1957" s="89">
        <v>-99</v>
      </c>
      <c r="BS1957" s="89">
        <v>-99</v>
      </c>
      <c r="BT1957" s="89">
        <v>-99</v>
      </c>
      <c r="BU1957" s="89">
        <v>-99</v>
      </c>
      <c r="BV1957" s="89">
        <v>-99</v>
      </c>
      <c r="BW1957" s="89">
        <v>-99</v>
      </c>
      <c r="BX1957" s="89">
        <v>-99</v>
      </c>
      <c r="BY1957" s="89">
        <v>-99</v>
      </c>
      <c r="BZ1957" s="89">
        <v>-99</v>
      </c>
      <c r="CA1957" s="89">
        <v>-99</v>
      </c>
      <c r="CB1957" s="89">
        <v>-99</v>
      </c>
      <c r="CC1957" s="89">
        <v>-99</v>
      </c>
      <c r="CD1957" s="89">
        <v>-99</v>
      </c>
      <c r="CE1957" s="89">
        <v>-99</v>
      </c>
      <c r="CF1957" s="89">
        <v>-99</v>
      </c>
      <c r="CG1957" s="89">
        <v>-99</v>
      </c>
      <c r="CH1957" s="89">
        <v>-99</v>
      </c>
      <c r="CI1957" s="89">
        <v>-99</v>
      </c>
      <c r="CJ1957" s="89">
        <v>-99</v>
      </c>
      <c r="CK1957" s="89">
        <v>-99</v>
      </c>
      <c r="CL1957" s="89">
        <v>-99</v>
      </c>
      <c r="CM1957" s="89">
        <v>-99</v>
      </c>
      <c r="CN1957" s="89">
        <v>-99</v>
      </c>
      <c r="CO1957" s="89">
        <v>-99</v>
      </c>
      <c r="CP1957" s="89">
        <v>-99</v>
      </c>
      <c r="CQ1957" s="89">
        <v>-99</v>
      </c>
      <c r="CR1957" s="89">
        <v>-99</v>
      </c>
      <c r="CS1957" s="89">
        <v>-99</v>
      </c>
      <c r="CT1957" s="89">
        <v>-99</v>
      </c>
      <c r="CU1957" s="86">
        <v>-99</v>
      </c>
      <c r="CV1957" s="86">
        <v>-0.42609999999999998</v>
      </c>
      <c r="CW1957" s="86">
        <v>27</v>
      </c>
      <c r="CX1957" s="86">
        <v>2</v>
      </c>
      <c r="CY1957" s="86">
        <v>8.5400000000000004E-2</v>
      </c>
      <c r="CZ1957" s="86">
        <v>56</v>
      </c>
      <c r="DA1957" s="86">
        <v>4</v>
      </c>
      <c r="DB1957" s="86">
        <v>-0.1908</v>
      </c>
      <c r="DC1957" s="86">
        <v>37</v>
      </c>
      <c r="DD1957" s="86">
        <v>-99</v>
      </c>
      <c r="DE1957" s="86">
        <v>-99</v>
      </c>
      <c r="DF1957" s="86">
        <v>-99</v>
      </c>
      <c r="DG1957" s="86">
        <v>-99</v>
      </c>
      <c r="DH1957" s="86">
        <v>-99</v>
      </c>
    </row>
    <row r="1958" spans="1:112" x14ac:dyDescent="0.2">
      <c r="A1958" s="85">
        <f>IF(ISERROR(SEARCH('School Lookup'!$F$3,Data!J1958)),A1957,A1957+1)</f>
        <v>0</v>
      </c>
      <c r="B1958" s="85">
        <f>IF(I1958='School Lookup'!$G$13,1,0)</f>
        <v>0</v>
      </c>
      <c r="C1958" s="85">
        <f t="shared" si="30"/>
        <v>1956</v>
      </c>
      <c r="D1958" s="86" t="s">
        <v>6478</v>
      </c>
      <c r="E1958" s="86" t="s">
        <v>6523</v>
      </c>
      <c r="F1958" s="86" t="s">
        <v>2747</v>
      </c>
      <c r="G1958" s="86" t="s">
        <v>3210</v>
      </c>
      <c r="H1958" s="86" t="s">
        <v>432</v>
      </c>
      <c r="I1958" s="86" t="s">
        <v>5139</v>
      </c>
      <c r="J1958" s="86" t="s">
        <v>2595</v>
      </c>
      <c r="K1958" s="86" t="s">
        <v>114</v>
      </c>
      <c r="L1958" s="86">
        <v>1</v>
      </c>
      <c r="M1958" s="86">
        <v>1</v>
      </c>
      <c r="N1958" s="89">
        <v>-0.293913704496788</v>
      </c>
      <c r="O1958" s="89">
        <v>-0.54211481862913602</v>
      </c>
      <c r="P1958" s="89">
        <v>40.341299999999997</v>
      </c>
      <c r="Q1958" s="89">
        <v>-1.00712119245045</v>
      </c>
      <c r="R1958" s="89">
        <v>49.464644753747301</v>
      </c>
      <c r="S1958" s="89">
        <v>-0.77461800553979399</v>
      </c>
      <c r="T1958" s="89">
        <v>-0.87904751917978297</v>
      </c>
      <c r="U1958" s="89">
        <v>0.40573414422241499</v>
      </c>
      <c r="V1958" s="89">
        <v>-0.35665959292524602</v>
      </c>
      <c r="W1958" s="89">
        <v>1</v>
      </c>
      <c r="X1958" s="89">
        <v>-0.135941505376344</v>
      </c>
      <c r="Y1958" s="89">
        <v>-0.23098118056129999</v>
      </c>
      <c r="Z1958" s="89">
        <v>50.854500000000002</v>
      </c>
      <c r="AA1958" s="89">
        <v>0.12803672896899301</v>
      </c>
      <c r="AB1958" s="89">
        <v>50.322593548387097</v>
      </c>
      <c r="AC1958" s="89">
        <v>-5.1472225796153098E-2</v>
      </c>
      <c r="AD1958" s="89">
        <v>-5.8561669069120602E-2</v>
      </c>
      <c r="AE1958" s="89">
        <v>0.403996524761077</v>
      </c>
      <c r="AF1958" s="89">
        <v>-2.3658710788132999E-2</v>
      </c>
      <c r="AG1958" s="89">
        <v>1</v>
      </c>
      <c r="AH1958" s="89">
        <v>-2.5700000000000001E-2</v>
      </c>
      <c r="AI1958" s="89">
        <v>1.72704560309163E-3</v>
      </c>
      <c r="AJ1958" s="89">
        <v>-99</v>
      </c>
      <c r="AK1958" s="89">
        <v>-99</v>
      </c>
      <c r="AL1958" s="89">
        <v>50</v>
      </c>
      <c r="AM1958" s="89">
        <v>1.72704560309163E-3</v>
      </c>
      <c r="AN1958" s="89">
        <v>-4.1387259742287498E-2</v>
      </c>
      <c r="AO1958" s="89">
        <v>9.2093831450912295E-2</v>
      </c>
      <c r="AP1958" s="89">
        <v>-3.8115113229213499E-3</v>
      </c>
      <c r="AQ1958" s="89">
        <v>1</v>
      </c>
      <c r="AR1958" s="89">
        <v>-0.19711415929203499</v>
      </c>
      <c r="AS1958" s="89">
        <v>-0.37306634396710298</v>
      </c>
      <c r="AT1958" s="89">
        <v>-99</v>
      </c>
      <c r="AU1958" s="89">
        <v>-99</v>
      </c>
      <c r="AV1958" s="89">
        <v>52.212353982300897</v>
      </c>
      <c r="AW1958" s="89">
        <v>-0.37306634396710298</v>
      </c>
      <c r="AX1958" s="89">
        <v>-0.43234951956662598</v>
      </c>
      <c r="AY1958" s="89">
        <v>9.8175499565595098E-2</v>
      </c>
      <c r="AZ1958" s="89">
        <v>-4.2446130070398602E-2</v>
      </c>
      <c r="BA1958" s="89">
        <v>-99</v>
      </c>
      <c r="BB1958" s="89">
        <v>-99</v>
      </c>
      <c r="BC1958" s="89">
        <v>-99</v>
      </c>
      <c r="BD1958" s="89">
        <v>-99</v>
      </c>
      <c r="BE1958" s="89">
        <v>-99</v>
      </c>
      <c r="BF1958" s="89">
        <v>-99</v>
      </c>
      <c r="BG1958" s="89">
        <v>-99</v>
      </c>
      <c r="BH1958" s="89">
        <v>-99</v>
      </c>
      <c r="BI1958" s="89">
        <v>-99</v>
      </c>
      <c r="BJ1958" s="89">
        <v>-99</v>
      </c>
      <c r="BK1958" s="89">
        <v>-99</v>
      </c>
      <c r="BL1958" s="89">
        <v>-99</v>
      </c>
      <c r="BM1958" s="89">
        <v>-99</v>
      </c>
      <c r="BN1958" s="89">
        <v>-99</v>
      </c>
      <c r="BO1958" s="89">
        <v>-99</v>
      </c>
      <c r="BP1958" s="89">
        <v>-99</v>
      </c>
      <c r="BQ1958" s="89">
        <v>-99</v>
      </c>
      <c r="BR1958" s="89">
        <v>-99</v>
      </c>
      <c r="BS1958" s="89">
        <v>-99</v>
      </c>
      <c r="BT1958" s="89">
        <v>-99</v>
      </c>
      <c r="BU1958" s="89">
        <v>-99</v>
      </c>
      <c r="BV1958" s="89">
        <v>-99</v>
      </c>
      <c r="BW1958" s="89">
        <v>-99</v>
      </c>
      <c r="BX1958" s="89">
        <v>-99</v>
      </c>
      <c r="BY1958" s="89">
        <v>-99</v>
      </c>
      <c r="BZ1958" s="89">
        <v>-99</v>
      </c>
      <c r="CA1958" s="89">
        <v>-99</v>
      </c>
      <c r="CB1958" s="89">
        <v>-99</v>
      </c>
      <c r="CC1958" s="89">
        <v>-99</v>
      </c>
      <c r="CD1958" s="89">
        <v>-99</v>
      </c>
      <c r="CE1958" s="89">
        <v>-99</v>
      </c>
      <c r="CF1958" s="89">
        <v>-99</v>
      </c>
      <c r="CG1958" s="89">
        <v>-99</v>
      </c>
      <c r="CH1958" s="89">
        <v>-99</v>
      </c>
      <c r="CI1958" s="89">
        <v>-99</v>
      </c>
      <c r="CJ1958" s="89">
        <v>-99</v>
      </c>
      <c r="CK1958" s="89">
        <v>-99</v>
      </c>
      <c r="CL1958" s="89">
        <v>-99</v>
      </c>
      <c r="CM1958" s="89">
        <v>-99</v>
      </c>
      <c r="CN1958" s="89">
        <v>-99</v>
      </c>
      <c r="CO1958" s="89">
        <v>-99</v>
      </c>
      <c r="CP1958" s="89">
        <v>-99</v>
      </c>
      <c r="CQ1958" s="89">
        <v>-99</v>
      </c>
      <c r="CR1958" s="89">
        <v>-99</v>
      </c>
      <c r="CS1958" s="89">
        <v>-99</v>
      </c>
      <c r="CT1958" s="89">
        <v>-99</v>
      </c>
      <c r="CU1958" s="86">
        <v>-99</v>
      </c>
      <c r="CV1958" s="86">
        <v>-0.42659999999999998</v>
      </c>
      <c r="CW1958" s="86">
        <v>27</v>
      </c>
      <c r="CX1958" s="86">
        <v>2</v>
      </c>
      <c r="CY1958" s="86">
        <v>-0.71409999999999996</v>
      </c>
      <c r="CZ1958" s="86">
        <v>19</v>
      </c>
      <c r="DA1958" s="86">
        <v>2</v>
      </c>
      <c r="DB1958" s="86">
        <v>-0.3569</v>
      </c>
      <c r="DC1958" s="86">
        <v>29</v>
      </c>
      <c r="DD1958" s="86">
        <v>-99</v>
      </c>
      <c r="DE1958" s="86">
        <v>-99</v>
      </c>
      <c r="DF1958" s="86">
        <v>-99</v>
      </c>
      <c r="DG1958" s="86">
        <v>-99</v>
      </c>
      <c r="DH1958" s="86">
        <v>-99</v>
      </c>
    </row>
    <row r="1959" spans="1:112" x14ac:dyDescent="0.2">
      <c r="A1959" s="85">
        <f>IF(ISERROR(SEARCH('School Lookup'!$F$3,Data!J1959)),A1958,A1958+1)</f>
        <v>0</v>
      </c>
      <c r="B1959" s="85">
        <f>IF(I1959='School Lookup'!$G$13,1,0)</f>
        <v>0</v>
      </c>
      <c r="C1959" s="85">
        <f t="shared" si="30"/>
        <v>1957</v>
      </c>
      <c r="D1959" s="86" t="s">
        <v>6478</v>
      </c>
      <c r="E1959" s="86" t="s">
        <v>6489</v>
      </c>
      <c r="F1959" s="86" t="s">
        <v>2741</v>
      </c>
      <c r="G1959" s="86" t="s">
        <v>2954</v>
      </c>
      <c r="H1959" s="86" t="s">
        <v>80</v>
      </c>
      <c r="I1959" s="86" t="s">
        <v>3905</v>
      </c>
      <c r="J1959" s="86" t="s">
        <v>92</v>
      </c>
      <c r="K1959" s="86" t="s">
        <v>26</v>
      </c>
      <c r="L1959" s="86">
        <v>1</v>
      </c>
      <c r="M1959" s="86">
        <v>1</v>
      </c>
      <c r="N1959" s="89">
        <v>-0.2712</v>
      </c>
      <c r="O1959" s="89">
        <v>-0.49292831607234999</v>
      </c>
      <c r="P1959" s="89">
        <v>53.115400000000001</v>
      </c>
      <c r="Q1959" s="89">
        <v>0.347845629998429</v>
      </c>
      <c r="R1959" s="89">
        <v>42.5</v>
      </c>
      <c r="S1959" s="89">
        <v>-7.2541343036960804E-2</v>
      </c>
      <c r="T1959" s="89">
        <v>-8.2424374598491695E-2</v>
      </c>
      <c r="U1959" s="89">
        <v>0.41884816753926701</v>
      </c>
      <c r="V1959" s="89">
        <v>-3.4523298261148298E-2</v>
      </c>
      <c r="W1959" s="89">
        <v>1</v>
      </c>
      <c r="X1959" s="89">
        <v>-0.12546125</v>
      </c>
      <c r="Y1959" s="89">
        <v>-0.206308999427536</v>
      </c>
      <c r="Z1959" s="89">
        <v>37.365400000000001</v>
      </c>
      <c r="AA1959" s="89">
        <v>-1.5540939603072601</v>
      </c>
      <c r="AB1959" s="89">
        <v>45.000005000000002</v>
      </c>
      <c r="AC1959" s="89">
        <v>-0.88020147986739705</v>
      </c>
      <c r="AD1959" s="89">
        <v>-1.02349423219697</v>
      </c>
      <c r="AE1959" s="89">
        <v>0.41884816753926701</v>
      </c>
      <c r="AF1959" s="89">
        <v>-0.42868868364271101</v>
      </c>
      <c r="AG1959" s="89">
        <v>-99</v>
      </c>
      <c r="AH1959" s="89">
        <v>-99</v>
      </c>
      <c r="AI1959" s="89">
        <v>-99</v>
      </c>
      <c r="AJ1959" s="89">
        <v>-99</v>
      </c>
      <c r="AK1959" s="89">
        <v>-99</v>
      </c>
      <c r="AL1959" s="89">
        <v>-99</v>
      </c>
      <c r="AM1959" s="89">
        <v>-99</v>
      </c>
      <c r="AN1959" s="89">
        <v>-99</v>
      </c>
      <c r="AO1959" s="89">
        <v>-99</v>
      </c>
      <c r="AP1959" s="89">
        <v>-99</v>
      </c>
      <c r="AQ1959" s="89">
        <v>1</v>
      </c>
      <c r="AR1959" s="89">
        <v>7.5677419354838696E-2</v>
      </c>
      <c r="AS1959" s="89">
        <v>0.24011892689668601</v>
      </c>
      <c r="AT1959" s="89">
        <v>-99</v>
      </c>
      <c r="AU1959" s="89">
        <v>-99</v>
      </c>
      <c r="AV1959" s="89">
        <v>45.161306451612901</v>
      </c>
      <c r="AW1959" s="89">
        <v>0.24011892689668601</v>
      </c>
      <c r="AX1959" s="89">
        <v>0.213822041234489</v>
      </c>
      <c r="AY1959" s="89">
        <v>0.162303664921466</v>
      </c>
      <c r="AZ1959" s="89">
        <v>3.4704100933346499E-2</v>
      </c>
      <c r="BA1959" s="89">
        <v>-99</v>
      </c>
      <c r="BB1959" s="89">
        <v>-99</v>
      </c>
      <c r="BC1959" s="89">
        <v>-99</v>
      </c>
      <c r="BD1959" s="89">
        <v>-99</v>
      </c>
      <c r="BE1959" s="89">
        <v>-99</v>
      </c>
      <c r="BF1959" s="89">
        <v>-99</v>
      </c>
      <c r="BG1959" s="89">
        <v>-99</v>
      </c>
      <c r="BH1959" s="89">
        <v>-99</v>
      </c>
      <c r="BI1959" s="89">
        <v>-99</v>
      </c>
      <c r="BJ1959" s="89">
        <v>-99</v>
      </c>
      <c r="BK1959" s="89">
        <v>-99</v>
      </c>
      <c r="BL1959" s="89">
        <v>-99</v>
      </c>
      <c r="BM1959" s="89">
        <v>-99</v>
      </c>
      <c r="BN1959" s="89">
        <v>-99</v>
      </c>
      <c r="BO1959" s="89">
        <v>-99</v>
      </c>
      <c r="BP1959" s="89">
        <v>-99</v>
      </c>
      <c r="BQ1959" s="89">
        <v>-99</v>
      </c>
      <c r="BR1959" s="89">
        <v>-99</v>
      </c>
      <c r="BS1959" s="89">
        <v>-99</v>
      </c>
      <c r="BT1959" s="89">
        <v>-99</v>
      </c>
      <c r="BU1959" s="89">
        <v>-99</v>
      </c>
      <c r="BV1959" s="89">
        <v>-99</v>
      </c>
      <c r="BW1959" s="89">
        <v>-99</v>
      </c>
      <c r="BX1959" s="89">
        <v>-99</v>
      </c>
      <c r="BY1959" s="89">
        <v>-99</v>
      </c>
      <c r="BZ1959" s="89">
        <v>-99</v>
      </c>
      <c r="CA1959" s="89">
        <v>-99</v>
      </c>
      <c r="CB1959" s="89">
        <v>-99</v>
      </c>
      <c r="CC1959" s="89">
        <v>-99</v>
      </c>
      <c r="CD1959" s="89">
        <v>-99</v>
      </c>
      <c r="CE1959" s="89">
        <v>-99</v>
      </c>
      <c r="CF1959" s="89">
        <v>-99</v>
      </c>
      <c r="CG1959" s="89">
        <v>-99</v>
      </c>
      <c r="CH1959" s="89">
        <v>-99</v>
      </c>
      <c r="CI1959" s="89">
        <v>-99</v>
      </c>
      <c r="CJ1959" s="89">
        <v>-99</v>
      </c>
      <c r="CK1959" s="89">
        <v>-99</v>
      </c>
      <c r="CL1959" s="89">
        <v>-99</v>
      </c>
      <c r="CM1959" s="89">
        <v>-99</v>
      </c>
      <c r="CN1959" s="89">
        <v>-99</v>
      </c>
      <c r="CO1959" s="89">
        <v>-99</v>
      </c>
      <c r="CP1959" s="89">
        <v>-99</v>
      </c>
      <c r="CQ1959" s="89">
        <v>-99</v>
      </c>
      <c r="CR1959" s="89">
        <v>-99</v>
      </c>
      <c r="CS1959" s="89">
        <v>-99</v>
      </c>
      <c r="CT1959" s="89">
        <v>-99</v>
      </c>
      <c r="CU1959" s="86">
        <v>-99</v>
      </c>
      <c r="CV1959" s="86">
        <v>-0.42849999999999999</v>
      </c>
      <c r="CW1959" s="86">
        <v>27</v>
      </c>
      <c r="CX1959" s="86">
        <v>2</v>
      </c>
      <c r="CY1959" s="86">
        <v>-0.45689999999999997</v>
      </c>
      <c r="CZ1959" s="86">
        <v>29</v>
      </c>
      <c r="DA1959" s="86">
        <v>2</v>
      </c>
      <c r="DB1959" s="86">
        <v>-0.50519999999999998</v>
      </c>
      <c r="DC1959" s="86">
        <v>23</v>
      </c>
      <c r="DD1959" s="86">
        <v>-99</v>
      </c>
      <c r="DE1959" s="86">
        <v>-99</v>
      </c>
      <c r="DF1959" s="86">
        <v>-99</v>
      </c>
      <c r="DG1959" s="86">
        <v>-99</v>
      </c>
      <c r="DH1959" s="86">
        <v>-99</v>
      </c>
    </row>
    <row r="1960" spans="1:112" x14ac:dyDescent="0.2">
      <c r="A1960" s="85">
        <f>IF(ISERROR(SEARCH('School Lookup'!$F$3,Data!J1960)),A1959,A1959+1)</f>
        <v>0</v>
      </c>
      <c r="B1960" s="85">
        <f>IF(I1960='School Lookup'!$G$13,1,0)</f>
        <v>0</v>
      </c>
      <c r="C1960" s="85">
        <f t="shared" si="30"/>
        <v>1958</v>
      </c>
      <c r="D1960" s="86" t="s">
        <v>6478</v>
      </c>
      <c r="E1960" s="86" t="s">
        <v>6504</v>
      </c>
      <c r="F1960" s="86" t="s">
        <v>170</v>
      </c>
      <c r="G1960" s="86" t="s">
        <v>3096</v>
      </c>
      <c r="H1960" s="86" t="s">
        <v>5920</v>
      </c>
      <c r="I1960" s="86" t="s">
        <v>4720</v>
      </c>
      <c r="J1960" s="86" t="s">
        <v>167</v>
      </c>
      <c r="K1960" s="86" t="s">
        <v>16</v>
      </c>
      <c r="L1960" s="86">
        <v>1</v>
      </c>
      <c r="M1960" s="86">
        <v>1</v>
      </c>
      <c r="N1960" s="89">
        <v>-0.120597805642633</v>
      </c>
      <c r="O1960" s="89">
        <v>-0.166799426843217</v>
      </c>
      <c r="P1960" s="89">
        <v>56.099499999999999</v>
      </c>
      <c r="Q1960" s="89">
        <v>0.66437333017845701</v>
      </c>
      <c r="R1960" s="89">
        <v>50.783688244514103</v>
      </c>
      <c r="S1960" s="89">
        <v>0.24878695166761999</v>
      </c>
      <c r="T1960" s="89">
        <v>0.28217620286262601</v>
      </c>
      <c r="U1960" s="89">
        <v>0.37485311398354898</v>
      </c>
      <c r="V1960" s="89">
        <v>0.10577462833510901</v>
      </c>
      <c r="W1960" s="89">
        <v>1</v>
      </c>
      <c r="X1960" s="89">
        <v>-0.158942566510172</v>
      </c>
      <c r="Y1960" s="89">
        <v>-0.28512932163079102</v>
      </c>
      <c r="Z1960" s="89">
        <v>40.407600000000002</v>
      </c>
      <c r="AA1960" s="89">
        <v>-1.1747226173031899</v>
      </c>
      <c r="AB1960" s="89">
        <v>42.097059624413099</v>
      </c>
      <c r="AC1960" s="89">
        <v>-0.72992596946698896</v>
      </c>
      <c r="AD1960" s="89">
        <v>-0.84852064134851202</v>
      </c>
      <c r="AE1960" s="89">
        <v>0.375440658049354</v>
      </c>
      <c r="AF1960" s="89">
        <v>-0.318569147956345</v>
      </c>
      <c r="AG1960" s="89">
        <v>1</v>
      </c>
      <c r="AH1960" s="89">
        <v>-0.340983982683983</v>
      </c>
      <c r="AI1960" s="89">
        <v>-0.67679450145891196</v>
      </c>
      <c r="AJ1960" s="89">
        <v>-99</v>
      </c>
      <c r="AK1960" s="89">
        <v>-99</v>
      </c>
      <c r="AL1960" s="89">
        <v>51.948048484848499</v>
      </c>
      <c r="AM1960" s="89">
        <v>-0.67679450145891196</v>
      </c>
      <c r="AN1960" s="89">
        <v>-0.75420360764344396</v>
      </c>
      <c r="AO1960" s="89">
        <v>0.13572267920094</v>
      </c>
      <c r="AP1960" s="89">
        <v>-0.102362534292383</v>
      </c>
      <c r="AQ1960" s="89">
        <v>1</v>
      </c>
      <c r="AR1960" s="89">
        <v>-0.438103608247423</v>
      </c>
      <c r="AS1960" s="89">
        <v>-0.91476627937571298</v>
      </c>
      <c r="AT1960" s="89">
        <v>-99</v>
      </c>
      <c r="AU1960" s="89">
        <v>-99</v>
      </c>
      <c r="AV1960" s="89">
        <v>38.659805154639201</v>
      </c>
      <c r="AW1960" s="89">
        <v>-0.91476627937571298</v>
      </c>
      <c r="AX1960" s="89">
        <v>-1.0031901926567699</v>
      </c>
      <c r="AY1960" s="89">
        <v>0.113983548766157</v>
      </c>
      <c r="AZ1960" s="89">
        <v>-0.114347178246423</v>
      </c>
      <c r="BA1960" s="89">
        <v>-99</v>
      </c>
      <c r="BB1960" s="89">
        <v>-99</v>
      </c>
      <c r="BC1960" s="89">
        <v>-99</v>
      </c>
      <c r="BD1960" s="89">
        <v>-99</v>
      </c>
      <c r="BE1960" s="89">
        <v>-99</v>
      </c>
      <c r="BF1960" s="89">
        <v>-99</v>
      </c>
      <c r="BG1960" s="89">
        <v>-99</v>
      </c>
      <c r="BH1960" s="89">
        <v>-99</v>
      </c>
      <c r="BI1960" s="89">
        <v>-99</v>
      </c>
      <c r="BJ1960" s="89">
        <v>-99</v>
      </c>
      <c r="BK1960" s="89">
        <v>-99</v>
      </c>
      <c r="BL1960" s="89">
        <v>-99</v>
      </c>
      <c r="BM1960" s="89">
        <v>-99</v>
      </c>
      <c r="BN1960" s="89">
        <v>-99</v>
      </c>
      <c r="BO1960" s="89">
        <v>-99</v>
      </c>
      <c r="BP1960" s="89">
        <v>-99</v>
      </c>
      <c r="BQ1960" s="89">
        <v>-99</v>
      </c>
      <c r="BR1960" s="89">
        <v>-99</v>
      </c>
      <c r="BS1960" s="89">
        <v>-99</v>
      </c>
      <c r="BT1960" s="89">
        <v>-99</v>
      </c>
      <c r="BU1960" s="89">
        <v>-99</v>
      </c>
      <c r="BV1960" s="89">
        <v>-99</v>
      </c>
      <c r="BW1960" s="89">
        <v>-99</v>
      </c>
      <c r="BX1960" s="89">
        <v>-99</v>
      </c>
      <c r="BY1960" s="89">
        <v>-99</v>
      </c>
      <c r="BZ1960" s="89">
        <v>-99</v>
      </c>
      <c r="CA1960" s="89">
        <v>-99</v>
      </c>
      <c r="CB1960" s="89">
        <v>-99</v>
      </c>
      <c r="CC1960" s="89">
        <v>-99</v>
      </c>
      <c r="CD1960" s="89">
        <v>-99</v>
      </c>
      <c r="CE1960" s="89">
        <v>-99</v>
      </c>
      <c r="CF1960" s="89">
        <v>-99</v>
      </c>
      <c r="CG1960" s="89">
        <v>-99</v>
      </c>
      <c r="CH1960" s="89">
        <v>-99</v>
      </c>
      <c r="CI1960" s="89">
        <v>-99</v>
      </c>
      <c r="CJ1960" s="89">
        <v>-99</v>
      </c>
      <c r="CK1960" s="89">
        <v>-99</v>
      </c>
      <c r="CL1960" s="89">
        <v>-99</v>
      </c>
      <c r="CM1960" s="89">
        <v>-99</v>
      </c>
      <c r="CN1960" s="89">
        <v>-99</v>
      </c>
      <c r="CO1960" s="89">
        <v>-99</v>
      </c>
      <c r="CP1960" s="89">
        <v>-99</v>
      </c>
      <c r="CQ1960" s="89">
        <v>-99</v>
      </c>
      <c r="CR1960" s="89">
        <v>-99</v>
      </c>
      <c r="CS1960" s="89">
        <v>-99</v>
      </c>
      <c r="CT1960" s="89">
        <v>-99</v>
      </c>
      <c r="CU1960" s="86">
        <v>-99</v>
      </c>
      <c r="CV1960" s="86">
        <v>-0.42949999999999999</v>
      </c>
      <c r="CW1960" s="86">
        <v>27</v>
      </c>
      <c r="CX1960" s="86">
        <v>2</v>
      </c>
      <c r="CY1960" s="86">
        <v>-0.1714</v>
      </c>
      <c r="CZ1960" s="86">
        <v>43</v>
      </c>
      <c r="DA1960" s="86">
        <v>2</v>
      </c>
      <c r="DB1960" s="86">
        <v>-0.192</v>
      </c>
      <c r="DC1960" s="86">
        <v>37</v>
      </c>
      <c r="DD1960" s="86">
        <v>-99</v>
      </c>
      <c r="DE1960" s="86">
        <v>-99</v>
      </c>
      <c r="DF1960" s="86">
        <v>-99</v>
      </c>
      <c r="DG1960" s="86">
        <v>-99</v>
      </c>
      <c r="DH1960" s="86">
        <v>-99</v>
      </c>
    </row>
    <row r="1961" spans="1:112" x14ac:dyDescent="0.2">
      <c r="A1961" s="85">
        <f>IF(ISERROR(SEARCH('School Lookup'!$F$3,Data!J1961)),A1960,A1960+1)</f>
        <v>0</v>
      </c>
      <c r="B1961" s="85">
        <f>IF(I1961='School Lookup'!$G$13,1,0)</f>
        <v>0</v>
      </c>
      <c r="C1961" s="85">
        <f t="shared" si="30"/>
        <v>1959</v>
      </c>
      <c r="D1961" s="86" t="s">
        <v>6478</v>
      </c>
      <c r="E1961" s="86" t="s">
        <v>6760</v>
      </c>
      <c r="F1961" s="86" t="s">
        <v>2767</v>
      </c>
      <c r="G1961" s="86" t="s">
        <v>3398</v>
      </c>
      <c r="H1961" s="86" t="s">
        <v>6072</v>
      </c>
      <c r="I1961" s="86" t="s">
        <v>5822</v>
      </c>
      <c r="J1961" s="86" t="s">
        <v>2241</v>
      </c>
      <c r="K1961" s="86" t="s">
        <v>36</v>
      </c>
      <c r="L1961" s="86">
        <v>1</v>
      </c>
      <c r="M1961" s="86">
        <v>-99</v>
      </c>
      <c r="N1961" s="89">
        <v>-99</v>
      </c>
      <c r="O1961" s="89">
        <v>-99</v>
      </c>
      <c r="P1961" s="89">
        <v>-99</v>
      </c>
      <c r="Q1961" s="89">
        <v>-99</v>
      </c>
      <c r="R1961" s="89">
        <v>-99</v>
      </c>
      <c r="S1961" s="89">
        <v>-99</v>
      </c>
      <c r="T1961" s="89">
        <v>-99</v>
      </c>
      <c r="U1961" s="89">
        <v>-99</v>
      </c>
      <c r="V1961" s="89">
        <v>-99</v>
      </c>
      <c r="W1961" s="89">
        <v>-99</v>
      </c>
      <c r="X1961" s="89">
        <v>-99</v>
      </c>
      <c r="Y1961" s="89">
        <v>-99</v>
      </c>
      <c r="Z1961" s="89">
        <v>-99</v>
      </c>
      <c r="AA1961" s="89">
        <v>-99</v>
      </c>
      <c r="AB1961" s="89">
        <v>-99</v>
      </c>
      <c r="AC1961" s="89">
        <v>-99</v>
      </c>
      <c r="AD1961" s="89">
        <v>-99</v>
      </c>
      <c r="AE1961" s="89">
        <v>-99</v>
      </c>
      <c r="AF1961" s="89">
        <v>-99</v>
      </c>
      <c r="AG1961" s="89">
        <v>-99</v>
      </c>
      <c r="AH1961" s="89">
        <v>-99</v>
      </c>
      <c r="AI1961" s="89">
        <v>-99</v>
      </c>
      <c r="AJ1961" s="89">
        <v>-99</v>
      </c>
      <c r="AK1961" s="89">
        <v>-99</v>
      </c>
      <c r="AL1961" s="89">
        <v>-99</v>
      </c>
      <c r="AM1961" s="89">
        <v>-99</v>
      </c>
      <c r="AN1961" s="89">
        <v>-99</v>
      </c>
      <c r="AO1961" s="89">
        <v>-99</v>
      </c>
      <c r="AP1961" s="89">
        <v>-99</v>
      </c>
      <c r="AQ1961" s="89">
        <v>-99</v>
      </c>
      <c r="AR1961" s="89">
        <v>-99</v>
      </c>
      <c r="AS1961" s="89">
        <v>-99</v>
      </c>
      <c r="AT1961" s="89">
        <v>-99</v>
      </c>
      <c r="AU1961" s="89">
        <v>-99</v>
      </c>
      <c r="AV1961" s="89">
        <v>-99</v>
      </c>
      <c r="AW1961" s="89">
        <v>-99</v>
      </c>
      <c r="AX1961" s="89">
        <v>-99</v>
      </c>
      <c r="AY1961" s="89">
        <v>-99</v>
      </c>
      <c r="AZ1961" s="89">
        <v>-99</v>
      </c>
      <c r="BA1961" s="89">
        <v>1</v>
      </c>
      <c r="BB1961" s="89">
        <v>-0.380257670454546</v>
      </c>
      <c r="BC1961" s="89">
        <v>-0.63121131032542299</v>
      </c>
      <c r="BD1961" s="89">
        <v>46.466299999999997</v>
      </c>
      <c r="BE1961" s="89">
        <v>-0.182736969884466</v>
      </c>
      <c r="BF1961" s="89">
        <v>45.454532954545499</v>
      </c>
      <c r="BG1961" s="89">
        <v>-0.40697414010494498</v>
      </c>
      <c r="BH1961" s="89">
        <v>-0.425241139544554</v>
      </c>
      <c r="BI1961" s="89">
        <v>0.25214899713466998</v>
      </c>
      <c r="BJ1961" s="89">
        <v>-0.107224126876564</v>
      </c>
      <c r="BK1961" s="89">
        <v>1</v>
      </c>
      <c r="BL1961" s="89">
        <v>-0.25366676136363597</v>
      </c>
      <c r="BM1961" s="89">
        <v>-0.43551320898900697</v>
      </c>
      <c r="BN1961" s="89">
        <v>42.8889</v>
      </c>
      <c r="BO1961" s="89">
        <v>-0.64746130166747196</v>
      </c>
      <c r="BP1961" s="89">
        <v>43.749957102272703</v>
      </c>
      <c r="BQ1961" s="89">
        <v>-0.54148725532823905</v>
      </c>
      <c r="BR1961" s="89">
        <v>-0.55614101901422497</v>
      </c>
      <c r="BS1961" s="89">
        <v>0.25214899713466998</v>
      </c>
      <c r="BT1961" s="89">
        <v>-0.14023040020989</v>
      </c>
      <c r="BU1961" s="89">
        <v>1</v>
      </c>
      <c r="BV1961" s="89">
        <v>-0.32131571428571398</v>
      </c>
      <c r="BW1961" s="89">
        <v>-0.58296801782631702</v>
      </c>
      <c r="BX1961" s="89">
        <v>44.006100000000004</v>
      </c>
      <c r="BY1961" s="89">
        <v>-0.52660360996241895</v>
      </c>
      <c r="BZ1961" s="89">
        <v>46.8571251428571</v>
      </c>
      <c r="CA1961" s="89">
        <v>-0.55478581389436799</v>
      </c>
      <c r="CB1961" s="89">
        <v>-0.57492675148928996</v>
      </c>
      <c r="CC1961" s="89">
        <v>0.25071633237822299</v>
      </c>
      <c r="CD1961" s="89">
        <v>-0.144143526519521</v>
      </c>
      <c r="CE1961" s="89">
        <v>1</v>
      </c>
      <c r="CF1961" s="89">
        <v>-0.279821929824561</v>
      </c>
      <c r="CG1961" s="89">
        <v>-0.48417124246698301</v>
      </c>
      <c r="CH1961" s="89">
        <v>48.844299999999997</v>
      </c>
      <c r="CI1961" s="89">
        <v>-5.1595347734791699E-2</v>
      </c>
      <c r="CJ1961" s="89">
        <v>42.105290350877198</v>
      </c>
      <c r="CK1961" s="89">
        <v>-0.26788329510088699</v>
      </c>
      <c r="CL1961" s="89">
        <v>-0.28071983810291801</v>
      </c>
      <c r="CM1961" s="89">
        <v>0.24498567335243601</v>
      </c>
      <c r="CN1961" s="89">
        <v>-6.8772338561030197E-2</v>
      </c>
      <c r="CO1961" s="89">
        <v>91.58</v>
      </c>
      <c r="CP1961" s="89">
        <v>0.31669999999999998</v>
      </c>
      <c r="CQ1961" s="89">
        <v>6.52</v>
      </c>
      <c r="CR1961" s="89">
        <v>0.75839999999999996</v>
      </c>
      <c r="CS1961" s="89">
        <v>0.31669999999999998</v>
      </c>
      <c r="CT1961" s="89">
        <v>-0.15620000000000001</v>
      </c>
      <c r="CU1961" s="86" t="s">
        <v>6986</v>
      </c>
      <c r="CV1961" s="86">
        <v>-0.43</v>
      </c>
      <c r="CW1961" s="86">
        <v>27</v>
      </c>
      <c r="CX1961" s="86">
        <v>2</v>
      </c>
      <c r="CY1961" s="86">
        <v>-0.71440000000000003</v>
      </c>
      <c r="CZ1961" s="86">
        <v>19</v>
      </c>
      <c r="DA1961" s="86">
        <v>4</v>
      </c>
      <c r="DB1961" s="86">
        <v>-0.35399999999999998</v>
      </c>
      <c r="DC1961" s="86">
        <v>29</v>
      </c>
      <c r="DD1961" s="86">
        <v>-99</v>
      </c>
      <c r="DE1961" s="86">
        <v>-99</v>
      </c>
      <c r="DF1961" s="86">
        <v>-99</v>
      </c>
      <c r="DG1961" s="86">
        <v>-99</v>
      </c>
      <c r="DH1961" s="86">
        <v>-99</v>
      </c>
    </row>
    <row r="1962" spans="1:112" x14ac:dyDescent="0.2">
      <c r="A1962" s="85">
        <f>IF(ISERROR(SEARCH('School Lookup'!$F$3,Data!J1962)),A1961,A1961+1)</f>
        <v>0</v>
      </c>
      <c r="B1962" s="85">
        <f>IF(I1962='School Lookup'!$G$13,1,0)</f>
        <v>0</v>
      </c>
      <c r="C1962" s="85">
        <f t="shared" si="30"/>
        <v>1960</v>
      </c>
      <c r="D1962" s="86" t="s">
        <v>6478</v>
      </c>
      <c r="E1962" s="86" t="s">
        <v>6576</v>
      </c>
      <c r="F1962" s="86" t="s">
        <v>2762</v>
      </c>
      <c r="G1962" s="86" t="s">
        <v>3372</v>
      </c>
      <c r="H1962" s="86" t="s">
        <v>6322</v>
      </c>
      <c r="I1962" s="86" t="s">
        <v>5625</v>
      </c>
      <c r="J1962" s="86" t="s">
        <v>6323</v>
      </c>
      <c r="K1962" s="86" t="s">
        <v>45</v>
      </c>
      <c r="L1962" s="86">
        <v>1</v>
      </c>
      <c r="M1962" s="86">
        <v>1</v>
      </c>
      <c r="N1962" s="89">
        <v>-0.13523469387755099</v>
      </c>
      <c r="O1962" s="89">
        <v>-0.19849559250795901</v>
      </c>
      <c r="P1962" s="89">
        <v>50.869599999999998</v>
      </c>
      <c r="Q1962" s="89">
        <v>0.10963045320666299</v>
      </c>
      <c r="R1962" s="89">
        <v>51.3605244897959</v>
      </c>
      <c r="S1962" s="89">
        <v>-4.4432569650647999E-2</v>
      </c>
      <c r="T1962" s="89">
        <v>-5.0530280062573298E-2</v>
      </c>
      <c r="U1962" s="89">
        <v>0.37262357414448699</v>
      </c>
      <c r="V1962" s="89">
        <v>-1.8828773559437999E-2</v>
      </c>
      <c r="W1962" s="89">
        <v>1</v>
      </c>
      <c r="X1962" s="89">
        <v>-0.24703265306122399</v>
      </c>
      <c r="Y1962" s="89">
        <v>-0.49250733804651597</v>
      </c>
      <c r="Z1962" s="89">
        <v>40.982599999999998</v>
      </c>
      <c r="AA1962" s="89">
        <v>-1.1030184156638001</v>
      </c>
      <c r="AB1962" s="89">
        <v>48.299278911564599</v>
      </c>
      <c r="AC1962" s="89">
        <v>-0.79776287685515901</v>
      </c>
      <c r="AD1962" s="89">
        <v>-0.92750668003263204</v>
      </c>
      <c r="AE1962" s="89">
        <v>0.37262357414448699</v>
      </c>
      <c r="AF1962" s="89">
        <v>-0.345610854156646</v>
      </c>
      <c r="AG1962" s="89">
        <v>1</v>
      </c>
      <c r="AH1962" s="89">
        <v>-4.7403296703296703E-2</v>
      </c>
      <c r="AI1962" s="89">
        <v>-4.4980542680030801E-2</v>
      </c>
      <c r="AJ1962" s="89">
        <v>-99</v>
      </c>
      <c r="AK1962" s="89">
        <v>-99</v>
      </c>
      <c r="AL1962" s="89">
        <v>54.945029670329703</v>
      </c>
      <c r="AM1962" s="89">
        <v>-4.4980542680030801E-2</v>
      </c>
      <c r="AN1962" s="89">
        <v>-9.0455609367157602E-2</v>
      </c>
      <c r="AO1962" s="89">
        <v>0.115335868187579</v>
      </c>
      <c r="AP1962" s="89">
        <v>-1.0432776238797599E-2</v>
      </c>
      <c r="AQ1962" s="89">
        <v>1</v>
      </c>
      <c r="AR1962" s="89">
        <v>-0.246676363636364</v>
      </c>
      <c r="AS1962" s="89">
        <v>-0.48447305910923</v>
      </c>
      <c r="AT1962" s="89">
        <v>36.25</v>
      </c>
      <c r="AU1962" s="89">
        <v>-1.35169475100772</v>
      </c>
      <c r="AV1962" s="89">
        <v>49.090923636363598</v>
      </c>
      <c r="AW1962" s="89">
        <v>-0.91808390505847604</v>
      </c>
      <c r="AX1962" s="89">
        <v>-1.0066862899497799</v>
      </c>
      <c r="AY1962" s="89">
        <v>0.139416983523447</v>
      </c>
      <c r="AZ1962" s="89">
        <v>-0.14034916589920901</v>
      </c>
      <c r="BA1962" s="89">
        <v>-99</v>
      </c>
      <c r="BB1962" s="89">
        <v>-99</v>
      </c>
      <c r="BC1962" s="89">
        <v>-99</v>
      </c>
      <c r="BD1962" s="89">
        <v>-99</v>
      </c>
      <c r="BE1962" s="89">
        <v>-99</v>
      </c>
      <c r="BF1962" s="89">
        <v>-99</v>
      </c>
      <c r="BG1962" s="89">
        <v>-99</v>
      </c>
      <c r="BH1962" s="89">
        <v>-99</v>
      </c>
      <c r="BI1962" s="89">
        <v>-99</v>
      </c>
      <c r="BJ1962" s="89">
        <v>-99</v>
      </c>
      <c r="BK1962" s="89">
        <v>-99</v>
      </c>
      <c r="BL1962" s="89">
        <v>-99</v>
      </c>
      <c r="BM1962" s="89">
        <v>-99</v>
      </c>
      <c r="BN1962" s="89">
        <v>-99</v>
      </c>
      <c r="BO1962" s="89">
        <v>-99</v>
      </c>
      <c r="BP1962" s="89">
        <v>-99</v>
      </c>
      <c r="BQ1962" s="89">
        <v>-99</v>
      </c>
      <c r="BR1962" s="89">
        <v>-99</v>
      </c>
      <c r="BS1962" s="89">
        <v>-99</v>
      </c>
      <c r="BT1962" s="89">
        <v>-99</v>
      </c>
      <c r="BU1962" s="89">
        <v>-99</v>
      </c>
      <c r="BV1962" s="89">
        <v>-99</v>
      </c>
      <c r="BW1962" s="89">
        <v>-99</v>
      </c>
      <c r="BX1962" s="89">
        <v>-99</v>
      </c>
      <c r="BY1962" s="89">
        <v>-99</v>
      </c>
      <c r="BZ1962" s="89">
        <v>-99</v>
      </c>
      <c r="CA1962" s="89">
        <v>-99</v>
      </c>
      <c r="CB1962" s="89">
        <v>-99</v>
      </c>
      <c r="CC1962" s="89">
        <v>-99</v>
      </c>
      <c r="CD1962" s="89">
        <v>-99</v>
      </c>
      <c r="CE1962" s="89">
        <v>-99</v>
      </c>
      <c r="CF1962" s="89">
        <v>-99</v>
      </c>
      <c r="CG1962" s="89">
        <v>-99</v>
      </c>
      <c r="CH1962" s="89">
        <v>-99</v>
      </c>
      <c r="CI1962" s="89">
        <v>-99</v>
      </c>
      <c r="CJ1962" s="89">
        <v>-99</v>
      </c>
      <c r="CK1962" s="89">
        <v>-99</v>
      </c>
      <c r="CL1962" s="89">
        <v>-99</v>
      </c>
      <c r="CM1962" s="89">
        <v>-99</v>
      </c>
      <c r="CN1962" s="89">
        <v>-99</v>
      </c>
      <c r="CO1962" s="89">
        <v>95.5</v>
      </c>
      <c r="CP1962" s="89">
        <v>0.6129</v>
      </c>
      <c r="CQ1962" s="89">
        <v>3.12</v>
      </c>
      <c r="CR1962" s="89">
        <v>0.26769999999999999</v>
      </c>
      <c r="CS1962" s="89">
        <v>0.6129</v>
      </c>
      <c r="CT1962" s="89">
        <v>0.33119999999999999</v>
      </c>
      <c r="CU1962" s="86" t="s">
        <v>6989</v>
      </c>
      <c r="CV1962" s="86">
        <v>-0.43059999999999998</v>
      </c>
      <c r="CW1962" s="86">
        <v>27</v>
      </c>
      <c r="CX1962" s="86">
        <v>2</v>
      </c>
      <c r="CY1962" s="86">
        <v>0.78569999999999995</v>
      </c>
      <c r="CZ1962" s="86">
        <v>82</v>
      </c>
      <c r="DA1962" s="86">
        <v>3</v>
      </c>
      <c r="DB1962" s="86">
        <v>-0.55859999999999999</v>
      </c>
      <c r="DC1962" s="86">
        <v>21</v>
      </c>
      <c r="DD1962" s="86">
        <v>-99</v>
      </c>
      <c r="DE1962" s="86">
        <v>-99</v>
      </c>
      <c r="DF1962" s="86">
        <v>-99</v>
      </c>
      <c r="DG1962" s="86">
        <v>-99</v>
      </c>
      <c r="DH1962" s="86">
        <v>-99</v>
      </c>
    </row>
    <row r="1963" spans="1:112" x14ac:dyDescent="0.2">
      <c r="A1963" s="85">
        <f>IF(ISERROR(SEARCH('School Lookup'!$F$3,Data!J1963)),A1962,A1962+1)</f>
        <v>0</v>
      </c>
      <c r="B1963" s="85">
        <f>IF(I1963='School Lookup'!$G$13,1,0)</f>
        <v>0</v>
      </c>
      <c r="C1963" s="85">
        <f t="shared" si="30"/>
        <v>1961</v>
      </c>
      <c r="D1963" s="86" t="s">
        <v>6478</v>
      </c>
      <c r="E1963" s="86" t="s">
        <v>6637</v>
      </c>
      <c r="F1963" s="86" t="s">
        <v>1091</v>
      </c>
      <c r="G1963" s="86" t="s">
        <v>3154</v>
      </c>
      <c r="H1963" s="86" t="s">
        <v>759</v>
      </c>
      <c r="I1963" s="86" t="s">
        <v>5034</v>
      </c>
      <c r="J1963" s="86" t="s">
        <v>780</v>
      </c>
      <c r="K1963" s="86" t="s">
        <v>16</v>
      </c>
      <c r="L1963" s="86">
        <v>1</v>
      </c>
      <c r="M1963" s="86">
        <v>1</v>
      </c>
      <c r="N1963" s="89">
        <v>0.114396503496504</v>
      </c>
      <c r="O1963" s="89">
        <v>0.34208049580158501</v>
      </c>
      <c r="P1963" s="89">
        <v>37.450499999999998</v>
      </c>
      <c r="Q1963" s="89">
        <v>-1.3137524299024199</v>
      </c>
      <c r="R1963" s="89">
        <v>47.2027797202797</v>
      </c>
      <c r="S1963" s="89">
        <v>-0.48583596705041898</v>
      </c>
      <c r="T1963" s="89">
        <v>-0.55137610110430602</v>
      </c>
      <c r="U1963" s="89">
        <v>0.37532808398950102</v>
      </c>
      <c r="V1963" s="89">
        <v>-0.20694693558508101</v>
      </c>
      <c r="W1963" s="89">
        <v>1</v>
      </c>
      <c r="X1963" s="89">
        <v>0.27146713286713298</v>
      </c>
      <c r="Y1963" s="89">
        <v>0.72812328371459201</v>
      </c>
      <c r="Z1963" s="89">
        <v>36.255600000000001</v>
      </c>
      <c r="AA1963" s="89">
        <v>-1.69248930461924</v>
      </c>
      <c r="AB1963" s="89">
        <v>45.454560839160798</v>
      </c>
      <c r="AC1963" s="89">
        <v>-0.48218301045232498</v>
      </c>
      <c r="AD1963" s="89">
        <v>-0.56006063192503996</v>
      </c>
      <c r="AE1963" s="89">
        <v>0.37532808398950102</v>
      </c>
      <c r="AF1963" s="89">
        <v>-0.21020648389837401</v>
      </c>
      <c r="AG1963" s="89">
        <v>1</v>
      </c>
      <c r="AH1963" s="89">
        <v>-5.1513402061855701E-2</v>
      </c>
      <c r="AI1963" s="89">
        <v>-5.3825885924988999E-2</v>
      </c>
      <c r="AJ1963" s="89">
        <v>-99</v>
      </c>
      <c r="AK1963" s="89">
        <v>-99</v>
      </c>
      <c r="AL1963" s="89">
        <v>42.268050515463898</v>
      </c>
      <c r="AM1963" s="89">
        <v>-5.3825885924988999E-2</v>
      </c>
      <c r="AN1963" s="89">
        <v>-9.9748026527827494E-2</v>
      </c>
      <c r="AO1963" s="89">
        <v>0.127296587926509</v>
      </c>
      <c r="AP1963" s="89">
        <v>-1.26975834293954E-2</v>
      </c>
      <c r="AQ1963" s="89">
        <v>1</v>
      </c>
      <c r="AR1963" s="89">
        <v>-2.3379569892473102E-2</v>
      </c>
      <c r="AS1963" s="89">
        <v>1.7457043110339601E-2</v>
      </c>
      <c r="AT1963" s="89">
        <v>-99</v>
      </c>
      <c r="AU1963" s="89">
        <v>-99</v>
      </c>
      <c r="AV1963" s="89">
        <v>54.838703225806398</v>
      </c>
      <c r="AW1963" s="89">
        <v>1.7457043110339601E-2</v>
      </c>
      <c r="AX1963" s="89">
        <v>-2.0817934338408599E-2</v>
      </c>
      <c r="AY1963" s="89">
        <v>0.122047244094488</v>
      </c>
      <c r="AZ1963" s="89">
        <v>-2.5407715137427899E-3</v>
      </c>
      <c r="BA1963" s="89">
        <v>-99</v>
      </c>
      <c r="BB1963" s="89">
        <v>-99</v>
      </c>
      <c r="BC1963" s="89">
        <v>-99</v>
      </c>
      <c r="BD1963" s="89">
        <v>-99</v>
      </c>
      <c r="BE1963" s="89">
        <v>-99</v>
      </c>
      <c r="BF1963" s="89">
        <v>-99</v>
      </c>
      <c r="BG1963" s="89">
        <v>-99</v>
      </c>
      <c r="BH1963" s="89">
        <v>-99</v>
      </c>
      <c r="BI1963" s="89">
        <v>-99</v>
      </c>
      <c r="BJ1963" s="89">
        <v>-99</v>
      </c>
      <c r="BK1963" s="89">
        <v>-99</v>
      </c>
      <c r="BL1963" s="89">
        <v>-99</v>
      </c>
      <c r="BM1963" s="89">
        <v>-99</v>
      </c>
      <c r="BN1963" s="89">
        <v>-99</v>
      </c>
      <c r="BO1963" s="89">
        <v>-99</v>
      </c>
      <c r="BP1963" s="89">
        <v>-99</v>
      </c>
      <c r="BQ1963" s="89">
        <v>-99</v>
      </c>
      <c r="BR1963" s="89">
        <v>-99</v>
      </c>
      <c r="BS1963" s="89">
        <v>-99</v>
      </c>
      <c r="BT1963" s="89">
        <v>-99</v>
      </c>
      <c r="BU1963" s="89">
        <v>-99</v>
      </c>
      <c r="BV1963" s="89">
        <v>-99</v>
      </c>
      <c r="BW1963" s="89">
        <v>-99</v>
      </c>
      <c r="BX1963" s="89">
        <v>-99</v>
      </c>
      <c r="BY1963" s="89">
        <v>-99</v>
      </c>
      <c r="BZ1963" s="89">
        <v>-99</v>
      </c>
      <c r="CA1963" s="89">
        <v>-99</v>
      </c>
      <c r="CB1963" s="89">
        <v>-99</v>
      </c>
      <c r="CC1963" s="89">
        <v>-99</v>
      </c>
      <c r="CD1963" s="89">
        <v>-99</v>
      </c>
      <c r="CE1963" s="89">
        <v>-99</v>
      </c>
      <c r="CF1963" s="89">
        <v>-99</v>
      </c>
      <c r="CG1963" s="89">
        <v>-99</v>
      </c>
      <c r="CH1963" s="89">
        <v>-99</v>
      </c>
      <c r="CI1963" s="89">
        <v>-99</v>
      </c>
      <c r="CJ1963" s="89">
        <v>-99</v>
      </c>
      <c r="CK1963" s="89">
        <v>-99</v>
      </c>
      <c r="CL1963" s="89">
        <v>-99</v>
      </c>
      <c r="CM1963" s="89">
        <v>-99</v>
      </c>
      <c r="CN1963" s="89">
        <v>-99</v>
      </c>
      <c r="CO1963" s="89">
        <v>-99</v>
      </c>
      <c r="CP1963" s="89">
        <v>-99</v>
      </c>
      <c r="CQ1963" s="89">
        <v>-99</v>
      </c>
      <c r="CR1963" s="89">
        <v>-99</v>
      </c>
      <c r="CS1963" s="89">
        <v>-99</v>
      </c>
      <c r="CT1963" s="89">
        <v>-99</v>
      </c>
      <c r="CU1963" s="86">
        <v>-99</v>
      </c>
      <c r="CV1963" s="86">
        <v>-0.43240000000000001</v>
      </c>
      <c r="CW1963" s="86">
        <v>27</v>
      </c>
      <c r="CX1963" s="86">
        <v>2</v>
      </c>
      <c r="CY1963" s="86">
        <v>-0.77229999999999999</v>
      </c>
      <c r="CZ1963" s="86">
        <v>17</v>
      </c>
      <c r="DA1963" s="86">
        <v>2</v>
      </c>
      <c r="DB1963" s="86">
        <v>-1.1283000000000001</v>
      </c>
      <c r="DC1963" s="86">
        <v>7</v>
      </c>
      <c r="DD1963" s="86">
        <v>-99</v>
      </c>
      <c r="DE1963" s="86">
        <v>-99</v>
      </c>
      <c r="DF1963" s="86">
        <v>-99</v>
      </c>
      <c r="DG1963" s="86">
        <v>-99</v>
      </c>
      <c r="DH1963" s="86">
        <v>-99</v>
      </c>
    </row>
    <row r="1964" spans="1:112" x14ac:dyDescent="0.2">
      <c r="A1964" s="85">
        <f>IF(ISERROR(SEARCH('School Lookup'!$F$3,Data!J1964)),A1963,A1963+1)</f>
        <v>0</v>
      </c>
      <c r="B1964" s="85">
        <f>IF(I1964='School Lookup'!$G$13,1,0)</f>
        <v>0</v>
      </c>
      <c r="C1964" s="85">
        <f t="shared" si="30"/>
        <v>1962</v>
      </c>
      <c r="D1964" s="86" t="s">
        <v>6478</v>
      </c>
      <c r="E1964" s="86" t="s">
        <v>6790</v>
      </c>
      <c r="F1964" s="86" t="s">
        <v>2774</v>
      </c>
      <c r="G1964" s="86" t="s">
        <v>3231</v>
      </c>
      <c r="H1964" s="86" t="s">
        <v>2219</v>
      </c>
      <c r="I1964" s="86" t="s">
        <v>4895</v>
      </c>
      <c r="J1964" s="86" t="s">
        <v>2408</v>
      </c>
      <c r="K1964" s="86" t="s">
        <v>26</v>
      </c>
      <c r="L1964" s="86">
        <v>1</v>
      </c>
      <c r="M1964" s="86">
        <v>1</v>
      </c>
      <c r="N1964" s="89">
        <v>-0.256715514333895</v>
      </c>
      <c r="O1964" s="89">
        <v>-0.46156217800577698</v>
      </c>
      <c r="P1964" s="89">
        <v>49.841000000000001</v>
      </c>
      <c r="Q1964" s="89">
        <v>5.2539895071389601E-4</v>
      </c>
      <c r="R1964" s="89">
        <v>52.4451659359191</v>
      </c>
      <c r="S1964" s="89">
        <v>-0.23051838952753201</v>
      </c>
      <c r="T1964" s="89">
        <v>-0.26167569894581799</v>
      </c>
      <c r="U1964" s="89">
        <v>0.37178683385579903</v>
      </c>
      <c r="V1964" s="89">
        <v>-9.72875796080689E-2</v>
      </c>
      <c r="W1964" s="89">
        <v>1</v>
      </c>
      <c r="X1964" s="89">
        <v>-0.22453305227656001</v>
      </c>
      <c r="Y1964" s="89">
        <v>-0.43953971406574799</v>
      </c>
      <c r="Z1964" s="89">
        <v>48.989699999999999</v>
      </c>
      <c r="AA1964" s="89">
        <v>-0.10450934966948899</v>
      </c>
      <c r="AB1964" s="89">
        <v>53.962863237774002</v>
      </c>
      <c r="AC1964" s="89">
        <v>-0.27202453186761899</v>
      </c>
      <c r="AD1964" s="89">
        <v>-0.31536218739980598</v>
      </c>
      <c r="AE1964" s="89">
        <v>0.37178683385579903</v>
      </c>
      <c r="AF1964" s="89">
        <v>-0.117247509171213</v>
      </c>
      <c r="AG1964" s="89">
        <v>1</v>
      </c>
      <c r="AH1964" s="89">
        <v>-0.38270547263681598</v>
      </c>
      <c r="AI1964" s="89">
        <v>-0.76658317282603095</v>
      </c>
      <c r="AJ1964" s="89">
        <v>-99</v>
      </c>
      <c r="AK1964" s="89">
        <v>-99</v>
      </c>
      <c r="AL1964" s="89">
        <v>44.278605472636798</v>
      </c>
      <c r="AM1964" s="89">
        <v>-0.76658317282603095</v>
      </c>
      <c r="AN1964" s="89">
        <v>-0.84853050571166</v>
      </c>
      <c r="AO1964" s="89">
        <v>0.12601880877742899</v>
      </c>
      <c r="AP1964" s="89">
        <v>-0.10693080354109299</v>
      </c>
      <c r="AQ1964" s="89">
        <v>1</v>
      </c>
      <c r="AR1964" s="89">
        <v>-0.37419423076923097</v>
      </c>
      <c r="AS1964" s="89">
        <v>-0.77110975913382496</v>
      </c>
      <c r="AT1964" s="89">
        <v>-99</v>
      </c>
      <c r="AU1964" s="89">
        <v>-99</v>
      </c>
      <c r="AV1964" s="89">
        <v>56.250022115384603</v>
      </c>
      <c r="AW1964" s="89">
        <v>-0.77110975913382496</v>
      </c>
      <c r="AX1964" s="89">
        <v>-0.85180567265159202</v>
      </c>
      <c r="AY1964" s="89">
        <v>0.13040752351097201</v>
      </c>
      <c r="AZ1964" s="89">
        <v>-0.11108186828309199</v>
      </c>
      <c r="BA1964" s="89">
        <v>-99</v>
      </c>
      <c r="BB1964" s="89">
        <v>-99</v>
      </c>
      <c r="BC1964" s="89">
        <v>-99</v>
      </c>
      <c r="BD1964" s="89">
        <v>-99</v>
      </c>
      <c r="BE1964" s="89">
        <v>-99</v>
      </c>
      <c r="BF1964" s="89">
        <v>-99</v>
      </c>
      <c r="BG1964" s="89">
        <v>-99</v>
      </c>
      <c r="BH1964" s="89">
        <v>-99</v>
      </c>
      <c r="BI1964" s="89">
        <v>-99</v>
      </c>
      <c r="BJ1964" s="89">
        <v>-99</v>
      </c>
      <c r="BK1964" s="89">
        <v>-99</v>
      </c>
      <c r="BL1964" s="89">
        <v>-99</v>
      </c>
      <c r="BM1964" s="89">
        <v>-99</v>
      </c>
      <c r="BN1964" s="89">
        <v>-99</v>
      </c>
      <c r="BO1964" s="89">
        <v>-99</v>
      </c>
      <c r="BP1964" s="89">
        <v>-99</v>
      </c>
      <c r="BQ1964" s="89">
        <v>-99</v>
      </c>
      <c r="BR1964" s="89">
        <v>-99</v>
      </c>
      <c r="BS1964" s="89">
        <v>-99</v>
      </c>
      <c r="BT1964" s="89">
        <v>-99</v>
      </c>
      <c r="BU1964" s="89">
        <v>-99</v>
      </c>
      <c r="BV1964" s="89">
        <v>-99</v>
      </c>
      <c r="BW1964" s="89">
        <v>-99</v>
      </c>
      <c r="BX1964" s="89">
        <v>-99</v>
      </c>
      <c r="BY1964" s="89">
        <v>-99</v>
      </c>
      <c r="BZ1964" s="89">
        <v>-99</v>
      </c>
      <c r="CA1964" s="89">
        <v>-99</v>
      </c>
      <c r="CB1964" s="89">
        <v>-99</v>
      </c>
      <c r="CC1964" s="89">
        <v>-99</v>
      </c>
      <c r="CD1964" s="89">
        <v>-99</v>
      </c>
      <c r="CE1964" s="89">
        <v>-99</v>
      </c>
      <c r="CF1964" s="89">
        <v>-99</v>
      </c>
      <c r="CG1964" s="89">
        <v>-99</v>
      </c>
      <c r="CH1964" s="89">
        <v>-99</v>
      </c>
      <c r="CI1964" s="89">
        <v>-99</v>
      </c>
      <c r="CJ1964" s="89">
        <v>-99</v>
      </c>
      <c r="CK1964" s="89">
        <v>-99</v>
      </c>
      <c r="CL1964" s="89">
        <v>-99</v>
      </c>
      <c r="CM1964" s="89">
        <v>-99</v>
      </c>
      <c r="CN1964" s="89">
        <v>-99</v>
      </c>
      <c r="CO1964" s="89">
        <v>-99</v>
      </c>
      <c r="CP1964" s="89">
        <v>-99</v>
      </c>
      <c r="CQ1964" s="89">
        <v>-99</v>
      </c>
      <c r="CR1964" s="89">
        <v>-99</v>
      </c>
      <c r="CS1964" s="89">
        <v>-99</v>
      </c>
      <c r="CT1964" s="89">
        <v>-99</v>
      </c>
      <c r="CU1964" s="86">
        <v>-99</v>
      </c>
      <c r="CV1964" s="86">
        <v>-0.4325</v>
      </c>
      <c r="CW1964" s="86">
        <v>27</v>
      </c>
      <c r="CX1964" s="86">
        <v>2</v>
      </c>
      <c r="CY1964" s="86">
        <v>0.50049999999999994</v>
      </c>
      <c r="CZ1964" s="86">
        <v>73</v>
      </c>
      <c r="DA1964" s="86">
        <v>2</v>
      </c>
      <c r="DB1964" s="86">
        <v>-3.8699999999999998E-2</v>
      </c>
      <c r="DC1964" s="86">
        <v>45</v>
      </c>
      <c r="DD1964" s="86">
        <v>-99</v>
      </c>
      <c r="DE1964" s="86">
        <v>-99</v>
      </c>
      <c r="DF1964" s="86">
        <v>-99</v>
      </c>
      <c r="DG1964" s="86">
        <v>-99</v>
      </c>
      <c r="DH1964" s="86">
        <v>-99</v>
      </c>
    </row>
    <row r="1965" spans="1:112" x14ac:dyDescent="0.2">
      <c r="A1965" s="85">
        <f>IF(ISERROR(SEARCH('School Lookup'!$F$3,Data!J1965)),A1964,A1964+1)</f>
        <v>0</v>
      </c>
      <c r="B1965" s="85">
        <f>IF(I1965='School Lookup'!$G$13,1,0)</f>
        <v>0</v>
      </c>
      <c r="C1965" s="85">
        <f t="shared" si="30"/>
        <v>1963</v>
      </c>
      <c r="D1965" s="86" t="s">
        <v>6478</v>
      </c>
      <c r="E1965" s="86" t="s">
        <v>6702</v>
      </c>
      <c r="F1965" s="86" t="s">
        <v>1150</v>
      </c>
      <c r="G1965" s="86" t="s">
        <v>3131</v>
      </c>
      <c r="H1965" s="86" t="s">
        <v>582</v>
      </c>
      <c r="I1965" s="86" t="s">
        <v>4424</v>
      </c>
      <c r="J1965" s="86" t="s">
        <v>1434</v>
      </c>
      <c r="K1965" s="86" t="s">
        <v>26</v>
      </c>
      <c r="L1965" s="86">
        <v>1</v>
      </c>
      <c r="M1965" s="86">
        <v>1</v>
      </c>
      <c r="N1965" s="89">
        <v>-0.34391829268292701</v>
      </c>
      <c r="O1965" s="89">
        <v>-0.65039970034080796</v>
      </c>
      <c r="P1965" s="89">
        <v>45.353999999999999</v>
      </c>
      <c r="Q1965" s="89">
        <v>-0.47541702613818698</v>
      </c>
      <c r="R1965" s="89">
        <v>46.9512280487805</v>
      </c>
      <c r="S1965" s="89">
        <v>-0.562908363239498</v>
      </c>
      <c r="T1965" s="89">
        <v>-0.63882759734644301</v>
      </c>
      <c r="U1965" s="89">
        <v>0.37104072398190002</v>
      </c>
      <c r="V1965" s="89">
        <v>-0.237031054219042</v>
      </c>
      <c r="W1965" s="89">
        <v>1</v>
      </c>
      <c r="X1965" s="89">
        <v>-0.18696646341463399</v>
      </c>
      <c r="Y1965" s="89">
        <v>-0.35110201367620097</v>
      </c>
      <c r="Z1965" s="89">
        <v>54.070799999999998</v>
      </c>
      <c r="AA1965" s="89">
        <v>0.52911885719987695</v>
      </c>
      <c r="AB1965" s="89">
        <v>50.304917682926799</v>
      </c>
      <c r="AC1965" s="89">
        <v>8.90084217618375E-2</v>
      </c>
      <c r="AD1965" s="89">
        <v>0.105007253654511</v>
      </c>
      <c r="AE1965" s="89">
        <v>0.37104072398190002</v>
      </c>
      <c r="AF1965" s="89">
        <v>3.8961967419320898E-2</v>
      </c>
      <c r="AG1965" s="89">
        <v>1</v>
      </c>
      <c r="AH1965" s="89">
        <v>-0.52275166666666695</v>
      </c>
      <c r="AI1965" s="89">
        <v>-1.0679760930256099</v>
      </c>
      <c r="AJ1965" s="89">
        <v>-99</v>
      </c>
      <c r="AK1965" s="89">
        <v>-99</v>
      </c>
      <c r="AL1965" s="89">
        <v>53.3333108333333</v>
      </c>
      <c r="AM1965" s="89">
        <v>-1.0679760930256099</v>
      </c>
      <c r="AN1965" s="89">
        <v>-1.1651568554424501</v>
      </c>
      <c r="AO1965" s="89">
        <v>0.13574660633484201</v>
      </c>
      <c r="AP1965" s="89">
        <v>-0.15816608897408799</v>
      </c>
      <c r="AQ1965" s="89">
        <v>1</v>
      </c>
      <c r="AR1965" s="89">
        <v>-0.27867777777777802</v>
      </c>
      <c r="AS1965" s="89">
        <v>-0.556406349336377</v>
      </c>
      <c r="AT1965" s="89">
        <v>-99</v>
      </c>
      <c r="AU1965" s="89">
        <v>-99</v>
      </c>
      <c r="AV1965" s="89">
        <v>44.444411111111101</v>
      </c>
      <c r="AW1965" s="89">
        <v>-0.556406349336377</v>
      </c>
      <c r="AX1965" s="89">
        <v>-0.62555229702385795</v>
      </c>
      <c r="AY1965" s="89">
        <v>0.122171945701357</v>
      </c>
      <c r="AZ1965" s="89">
        <v>-7.6424941265358204E-2</v>
      </c>
      <c r="BA1965" s="89">
        <v>-99</v>
      </c>
      <c r="BB1965" s="89">
        <v>-99</v>
      </c>
      <c r="BC1965" s="89">
        <v>-99</v>
      </c>
      <c r="BD1965" s="89">
        <v>-99</v>
      </c>
      <c r="BE1965" s="89">
        <v>-99</v>
      </c>
      <c r="BF1965" s="89">
        <v>-99</v>
      </c>
      <c r="BG1965" s="89">
        <v>-99</v>
      </c>
      <c r="BH1965" s="89">
        <v>-99</v>
      </c>
      <c r="BI1965" s="89">
        <v>-99</v>
      </c>
      <c r="BJ1965" s="89">
        <v>-99</v>
      </c>
      <c r="BK1965" s="89">
        <v>-99</v>
      </c>
      <c r="BL1965" s="89">
        <v>-99</v>
      </c>
      <c r="BM1965" s="89">
        <v>-99</v>
      </c>
      <c r="BN1965" s="89">
        <v>-99</v>
      </c>
      <c r="BO1965" s="89">
        <v>-99</v>
      </c>
      <c r="BP1965" s="89">
        <v>-99</v>
      </c>
      <c r="BQ1965" s="89">
        <v>-99</v>
      </c>
      <c r="BR1965" s="89">
        <v>-99</v>
      </c>
      <c r="BS1965" s="89">
        <v>-99</v>
      </c>
      <c r="BT1965" s="89">
        <v>-99</v>
      </c>
      <c r="BU1965" s="89">
        <v>-99</v>
      </c>
      <c r="BV1965" s="89">
        <v>-99</v>
      </c>
      <c r="BW1965" s="89">
        <v>-99</v>
      </c>
      <c r="BX1965" s="89">
        <v>-99</v>
      </c>
      <c r="BY1965" s="89">
        <v>-99</v>
      </c>
      <c r="BZ1965" s="89">
        <v>-99</v>
      </c>
      <c r="CA1965" s="89">
        <v>-99</v>
      </c>
      <c r="CB1965" s="89">
        <v>-99</v>
      </c>
      <c r="CC1965" s="89">
        <v>-99</v>
      </c>
      <c r="CD1965" s="89">
        <v>-99</v>
      </c>
      <c r="CE1965" s="89">
        <v>-99</v>
      </c>
      <c r="CF1965" s="89">
        <v>-99</v>
      </c>
      <c r="CG1965" s="89">
        <v>-99</v>
      </c>
      <c r="CH1965" s="89">
        <v>-99</v>
      </c>
      <c r="CI1965" s="89">
        <v>-99</v>
      </c>
      <c r="CJ1965" s="89">
        <v>-99</v>
      </c>
      <c r="CK1965" s="89">
        <v>-99</v>
      </c>
      <c r="CL1965" s="89">
        <v>-99</v>
      </c>
      <c r="CM1965" s="89">
        <v>-99</v>
      </c>
      <c r="CN1965" s="89">
        <v>-99</v>
      </c>
      <c r="CO1965" s="89">
        <v>-99</v>
      </c>
      <c r="CP1965" s="89">
        <v>-99</v>
      </c>
      <c r="CQ1965" s="89">
        <v>-99</v>
      </c>
      <c r="CR1965" s="89">
        <v>-99</v>
      </c>
      <c r="CS1965" s="89">
        <v>-99</v>
      </c>
      <c r="CT1965" s="89">
        <v>-99</v>
      </c>
      <c r="CU1965" s="86">
        <v>-99</v>
      </c>
      <c r="CV1965" s="86">
        <v>-0.43269999999999997</v>
      </c>
      <c r="CW1965" s="86">
        <v>27</v>
      </c>
      <c r="CX1965" s="86">
        <v>2</v>
      </c>
      <c r="CY1965" s="86">
        <v>0.4521</v>
      </c>
      <c r="CZ1965" s="86">
        <v>72</v>
      </c>
      <c r="DA1965" s="86">
        <v>2</v>
      </c>
      <c r="DB1965" s="86">
        <v>1.9900000000000001E-2</v>
      </c>
      <c r="DC1965" s="86">
        <v>48</v>
      </c>
      <c r="DD1965" s="86">
        <v>-99</v>
      </c>
      <c r="DE1965" s="86">
        <v>-99</v>
      </c>
      <c r="DF1965" s="86">
        <v>-99</v>
      </c>
      <c r="DG1965" s="86">
        <v>-99</v>
      </c>
      <c r="DH1965" s="86">
        <v>-99</v>
      </c>
    </row>
    <row r="1966" spans="1:112" x14ac:dyDescent="0.2">
      <c r="A1966" s="85">
        <f>IF(ISERROR(SEARCH('School Lookup'!$F$3,Data!J1966)),A1965,A1965+1)</f>
        <v>0</v>
      </c>
      <c r="B1966" s="85">
        <f>IF(I1966='School Lookup'!$G$13,1,0)</f>
        <v>0</v>
      </c>
      <c r="C1966" s="85">
        <f t="shared" si="30"/>
        <v>1964</v>
      </c>
      <c r="D1966" s="86" t="s">
        <v>6478</v>
      </c>
      <c r="E1966" s="86" t="s">
        <v>6702</v>
      </c>
      <c r="F1966" s="86" t="s">
        <v>1150</v>
      </c>
      <c r="G1966" s="86" t="s">
        <v>2951</v>
      </c>
      <c r="H1966" s="86" t="s">
        <v>562</v>
      </c>
      <c r="I1966" s="86" t="s">
        <v>4574</v>
      </c>
      <c r="J1966" s="86" t="s">
        <v>1211</v>
      </c>
      <c r="K1966" s="86" t="s">
        <v>56</v>
      </c>
      <c r="L1966" s="86">
        <v>1</v>
      </c>
      <c r="M1966" s="86">
        <v>1</v>
      </c>
      <c r="N1966" s="89">
        <v>-4.2143917654397997E-2</v>
      </c>
      <c r="O1966" s="89">
        <v>3.0923828643912299E-3</v>
      </c>
      <c r="P1966" s="89">
        <v>37.942900000000002</v>
      </c>
      <c r="Q1966" s="89">
        <v>-1.2615228666945399</v>
      </c>
      <c r="R1966" s="89">
        <v>50.031205676855897</v>
      </c>
      <c r="S1966" s="89">
        <v>-0.62921524191507405</v>
      </c>
      <c r="T1966" s="89">
        <v>-0.71406381729086299</v>
      </c>
      <c r="U1966" s="89">
        <v>0.33361082206035397</v>
      </c>
      <c r="V1966" s="89">
        <v>-0.238219417089959</v>
      </c>
      <c r="W1966" s="89">
        <v>1</v>
      </c>
      <c r="X1966" s="89">
        <v>5.75359326263256E-2</v>
      </c>
      <c r="Y1966" s="89">
        <v>0.224495353576704</v>
      </c>
      <c r="Z1966" s="89">
        <v>45.083100000000002</v>
      </c>
      <c r="AA1966" s="89">
        <v>-0.59167393075544805</v>
      </c>
      <c r="AB1966" s="89">
        <v>48.222069369931397</v>
      </c>
      <c r="AC1966" s="89">
        <v>-0.18358928858937201</v>
      </c>
      <c r="AD1966" s="89">
        <v>-0.212392435157926</v>
      </c>
      <c r="AE1966" s="89">
        <v>0.33361082206035397</v>
      </c>
      <c r="AF1966" s="89">
        <v>-7.0856414892436201E-2</v>
      </c>
      <c r="AG1966" s="89">
        <v>1</v>
      </c>
      <c r="AH1966" s="89">
        <v>-1.0345247148288999E-2</v>
      </c>
      <c r="AI1966" s="89">
        <v>3.47719550558514E-2</v>
      </c>
      <c r="AJ1966" s="89">
        <v>47.256799999999998</v>
      </c>
      <c r="AK1966" s="89">
        <v>-0.13415400239768499</v>
      </c>
      <c r="AL1966" s="89">
        <v>48.415693536121701</v>
      </c>
      <c r="AM1966" s="89">
        <v>-4.9691023670916601E-2</v>
      </c>
      <c r="AN1966" s="89">
        <v>-9.5404174186241003E-2</v>
      </c>
      <c r="AO1966" s="89">
        <v>0.16420395421435999</v>
      </c>
      <c r="AP1966" s="89">
        <v>-1.5665742649936299E-2</v>
      </c>
      <c r="AQ1966" s="89">
        <v>1</v>
      </c>
      <c r="AR1966" s="89">
        <v>-0.121153580246914</v>
      </c>
      <c r="AS1966" s="89">
        <v>-0.20232094021309699</v>
      </c>
      <c r="AT1966" s="89">
        <v>40.0107</v>
      </c>
      <c r="AU1966" s="89">
        <v>-0.94294925177170197</v>
      </c>
      <c r="AV1966" s="89">
        <v>49.8765111111111</v>
      </c>
      <c r="AW1966" s="89">
        <v>-0.57263509599239903</v>
      </c>
      <c r="AX1966" s="89">
        <v>-0.64265406879635201</v>
      </c>
      <c r="AY1966" s="89">
        <v>0.16857440166493201</v>
      </c>
      <c r="AZ1966" s="89">
        <v>-0.108335025124879</v>
      </c>
      <c r="BA1966" s="89">
        <v>-99</v>
      </c>
      <c r="BB1966" s="89">
        <v>-99</v>
      </c>
      <c r="BC1966" s="89">
        <v>-99</v>
      </c>
      <c r="BD1966" s="89">
        <v>-99</v>
      </c>
      <c r="BE1966" s="89">
        <v>-99</v>
      </c>
      <c r="BF1966" s="89">
        <v>-99</v>
      </c>
      <c r="BG1966" s="89">
        <v>-99</v>
      </c>
      <c r="BH1966" s="89">
        <v>-99</v>
      </c>
      <c r="BI1966" s="89">
        <v>-99</v>
      </c>
      <c r="BJ1966" s="89">
        <v>-99</v>
      </c>
      <c r="BK1966" s="89">
        <v>-99</v>
      </c>
      <c r="BL1966" s="89">
        <v>-99</v>
      </c>
      <c r="BM1966" s="89">
        <v>-99</v>
      </c>
      <c r="BN1966" s="89">
        <v>-99</v>
      </c>
      <c r="BO1966" s="89">
        <v>-99</v>
      </c>
      <c r="BP1966" s="89">
        <v>-99</v>
      </c>
      <c r="BQ1966" s="89">
        <v>-99</v>
      </c>
      <c r="BR1966" s="89">
        <v>-99</v>
      </c>
      <c r="BS1966" s="89">
        <v>-99</v>
      </c>
      <c r="BT1966" s="89">
        <v>-99</v>
      </c>
      <c r="BU1966" s="89">
        <v>-99</v>
      </c>
      <c r="BV1966" s="89">
        <v>-99</v>
      </c>
      <c r="BW1966" s="89">
        <v>-99</v>
      </c>
      <c r="BX1966" s="89">
        <v>-99</v>
      </c>
      <c r="BY1966" s="89">
        <v>-99</v>
      </c>
      <c r="BZ1966" s="89">
        <v>-99</v>
      </c>
      <c r="CA1966" s="89">
        <v>-99</v>
      </c>
      <c r="CB1966" s="89">
        <v>-99</v>
      </c>
      <c r="CC1966" s="89">
        <v>-99</v>
      </c>
      <c r="CD1966" s="89">
        <v>-99</v>
      </c>
      <c r="CE1966" s="89">
        <v>-99</v>
      </c>
      <c r="CF1966" s="89">
        <v>-99</v>
      </c>
      <c r="CG1966" s="89">
        <v>-99</v>
      </c>
      <c r="CH1966" s="89">
        <v>-99</v>
      </c>
      <c r="CI1966" s="89">
        <v>-99</v>
      </c>
      <c r="CJ1966" s="89">
        <v>-99</v>
      </c>
      <c r="CK1966" s="89">
        <v>-99</v>
      </c>
      <c r="CL1966" s="89">
        <v>-99</v>
      </c>
      <c r="CM1966" s="89">
        <v>-99</v>
      </c>
      <c r="CN1966" s="89">
        <v>-99</v>
      </c>
      <c r="CO1966" s="89">
        <v>-99</v>
      </c>
      <c r="CP1966" s="89">
        <v>-99</v>
      </c>
      <c r="CQ1966" s="89">
        <v>-99</v>
      </c>
      <c r="CR1966" s="89">
        <v>-99</v>
      </c>
      <c r="CS1966" s="89">
        <v>-99</v>
      </c>
      <c r="CT1966" s="89">
        <v>-99</v>
      </c>
      <c r="CU1966" s="86">
        <v>-99</v>
      </c>
      <c r="CV1966" s="86">
        <v>-0.43309999999999998</v>
      </c>
      <c r="CW1966" s="86">
        <v>27</v>
      </c>
      <c r="CX1966" s="86">
        <v>2</v>
      </c>
      <c r="CY1966" s="86">
        <v>-0.81200000000000006</v>
      </c>
      <c r="CZ1966" s="86">
        <v>16</v>
      </c>
      <c r="DA1966" s="86">
        <v>4</v>
      </c>
      <c r="DB1966" s="86">
        <v>-0.79920000000000002</v>
      </c>
      <c r="DC1966" s="86">
        <v>14</v>
      </c>
      <c r="DD1966" s="86">
        <v>-99</v>
      </c>
      <c r="DE1966" s="86">
        <v>-99</v>
      </c>
      <c r="DF1966" s="86">
        <v>-99</v>
      </c>
      <c r="DG1966" s="86">
        <v>-99</v>
      </c>
      <c r="DH1966" s="86">
        <v>-99</v>
      </c>
    </row>
    <row r="1967" spans="1:112" x14ac:dyDescent="0.2">
      <c r="A1967" s="85">
        <f>IF(ISERROR(SEARCH('School Lookup'!$F$3,Data!J1967)),A1966,A1966+1)</f>
        <v>0</v>
      </c>
      <c r="B1967" s="85">
        <f>IF(I1967='School Lookup'!$G$13,1,0)</f>
        <v>0</v>
      </c>
      <c r="C1967" s="85">
        <f t="shared" si="30"/>
        <v>1965</v>
      </c>
      <c r="D1967" s="86" t="s">
        <v>6478</v>
      </c>
      <c r="E1967" s="86" t="s">
        <v>6489</v>
      </c>
      <c r="F1967" s="86" t="s">
        <v>2741</v>
      </c>
      <c r="G1967" s="86" t="s">
        <v>3255</v>
      </c>
      <c r="H1967" s="86" t="s">
        <v>87</v>
      </c>
      <c r="I1967" s="86" t="s">
        <v>4890</v>
      </c>
      <c r="J1967" s="86" t="s">
        <v>88</v>
      </c>
      <c r="K1967" s="86" t="s">
        <v>36</v>
      </c>
      <c r="L1967" s="86">
        <v>1</v>
      </c>
      <c r="M1967" s="86">
        <v>-99</v>
      </c>
      <c r="N1967" s="89">
        <v>-99</v>
      </c>
      <c r="O1967" s="89">
        <v>-99</v>
      </c>
      <c r="P1967" s="89">
        <v>-99</v>
      </c>
      <c r="Q1967" s="89">
        <v>-99</v>
      </c>
      <c r="R1967" s="89">
        <v>-99</v>
      </c>
      <c r="S1967" s="89">
        <v>-99</v>
      </c>
      <c r="T1967" s="89">
        <v>-99</v>
      </c>
      <c r="U1967" s="89">
        <v>-99</v>
      </c>
      <c r="V1967" s="89">
        <v>-99</v>
      </c>
      <c r="W1967" s="89">
        <v>-99</v>
      </c>
      <c r="X1967" s="89">
        <v>-99</v>
      </c>
      <c r="Y1967" s="89">
        <v>-99</v>
      </c>
      <c r="Z1967" s="89">
        <v>-99</v>
      </c>
      <c r="AA1967" s="89">
        <v>-99</v>
      </c>
      <c r="AB1967" s="89">
        <v>-99</v>
      </c>
      <c r="AC1967" s="89">
        <v>-99</v>
      </c>
      <c r="AD1967" s="89">
        <v>-99</v>
      </c>
      <c r="AE1967" s="89">
        <v>-99</v>
      </c>
      <c r="AF1967" s="89">
        <v>-99</v>
      </c>
      <c r="AG1967" s="89">
        <v>-99</v>
      </c>
      <c r="AH1967" s="89">
        <v>-99</v>
      </c>
      <c r="AI1967" s="89">
        <v>-99</v>
      </c>
      <c r="AJ1967" s="89">
        <v>-99</v>
      </c>
      <c r="AK1967" s="89">
        <v>-99</v>
      </c>
      <c r="AL1967" s="89">
        <v>-99</v>
      </c>
      <c r="AM1967" s="89">
        <v>-99</v>
      </c>
      <c r="AN1967" s="89">
        <v>-99</v>
      </c>
      <c r="AO1967" s="89">
        <v>-99</v>
      </c>
      <c r="AP1967" s="89">
        <v>-99</v>
      </c>
      <c r="AQ1967" s="89">
        <v>-99</v>
      </c>
      <c r="AR1967" s="89">
        <v>-99</v>
      </c>
      <c r="AS1967" s="89">
        <v>-99</v>
      </c>
      <c r="AT1967" s="89">
        <v>-99</v>
      </c>
      <c r="AU1967" s="89">
        <v>-99</v>
      </c>
      <c r="AV1967" s="89">
        <v>-99</v>
      </c>
      <c r="AW1967" s="89">
        <v>-99</v>
      </c>
      <c r="AX1967" s="89">
        <v>-99</v>
      </c>
      <c r="AY1967" s="89">
        <v>-99</v>
      </c>
      <c r="AZ1967" s="89">
        <v>-99</v>
      </c>
      <c r="BA1967" s="89">
        <v>1</v>
      </c>
      <c r="BB1967" s="89">
        <v>-0.60363971631205704</v>
      </c>
      <c r="BC1967" s="89">
        <v>-1.1338883890349101</v>
      </c>
      <c r="BD1967" s="89">
        <v>34.366199999999999</v>
      </c>
      <c r="BE1967" s="89">
        <v>-1.3926604710932899</v>
      </c>
      <c r="BF1967" s="89">
        <v>43.971627659574501</v>
      </c>
      <c r="BG1967" s="89">
        <v>-1.2632744300640999</v>
      </c>
      <c r="BH1967" s="89">
        <v>-1.3414504157481899</v>
      </c>
      <c r="BI1967" s="89">
        <v>0.25088967971530302</v>
      </c>
      <c r="BJ1967" s="89">
        <v>-0.33655606516102299</v>
      </c>
      <c r="BK1967" s="89">
        <v>1</v>
      </c>
      <c r="BL1967" s="89">
        <v>-0.19174397163120599</v>
      </c>
      <c r="BM1967" s="89">
        <v>-0.28482594995909599</v>
      </c>
      <c r="BN1967" s="89">
        <v>40.1</v>
      </c>
      <c r="BO1967" s="89">
        <v>-0.96059947353084596</v>
      </c>
      <c r="BP1967" s="89">
        <v>53.900736170212802</v>
      </c>
      <c r="BQ1967" s="89">
        <v>-0.622712711744971</v>
      </c>
      <c r="BR1967" s="89">
        <v>-0.64134593803900997</v>
      </c>
      <c r="BS1967" s="89">
        <v>0.25088967971530302</v>
      </c>
      <c r="BT1967" s="89">
        <v>-0.16090707698131701</v>
      </c>
      <c r="BU1967" s="89">
        <v>1</v>
      </c>
      <c r="BV1967" s="89">
        <v>-0.20344571428571401</v>
      </c>
      <c r="BW1967" s="89">
        <v>-0.311465390823363</v>
      </c>
      <c r="BX1967" s="89">
        <v>49.770299999999999</v>
      </c>
      <c r="BY1967" s="89">
        <v>6.8101092651244199E-2</v>
      </c>
      <c r="BZ1967" s="89">
        <v>49.999977142857098</v>
      </c>
      <c r="CA1967" s="89">
        <v>-0.12168214908606</v>
      </c>
      <c r="CB1967" s="89">
        <v>-0.11841358967350001</v>
      </c>
      <c r="CC1967" s="89">
        <v>0.24911032028469801</v>
      </c>
      <c r="CD1967" s="89">
        <v>-2.9498047249626302E-2</v>
      </c>
      <c r="CE1967" s="89">
        <v>1</v>
      </c>
      <c r="CF1967" s="89">
        <v>-0.121208571428571</v>
      </c>
      <c r="CG1967" s="89">
        <v>-0.103876566863045</v>
      </c>
      <c r="CH1967" s="89">
        <v>51.414299999999997</v>
      </c>
      <c r="CI1967" s="89">
        <v>0.24170905866009801</v>
      </c>
      <c r="CJ1967" s="89">
        <v>50.714271428571401</v>
      </c>
      <c r="CK1967" s="89">
        <v>6.8916245898526698E-2</v>
      </c>
      <c r="CL1967" s="89">
        <v>8.3718371585242105E-2</v>
      </c>
      <c r="CM1967" s="89">
        <v>0.24911032028469801</v>
      </c>
      <c r="CN1967" s="89">
        <v>2.0855110359312999E-2</v>
      </c>
      <c r="CO1967" s="89">
        <v>94.37</v>
      </c>
      <c r="CP1967" s="89">
        <v>0.52749999999999997</v>
      </c>
      <c r="CQ1967" s="89">
        <v>8.18</v>
      </c>
      <c r="CR1967" s="89">
        <v>0.998</v>
      </c>
      <c r="CS1967" s="89">
        <v>0.52749999999999997</v>
      </c>
      <c r="CT1967" s="89">
        <v>0.19070000000000001</v>
      </c>
      <c r="CU1967" s="86" t="s">
        <v>6988</v>
      </c>
      <c r="CV1967" s="86">
        <v>-0.43640000000000001</v>
      </c>
      <c r="CW1967" s="86">
        <v>27</v>
      </c>
      <c r="CX1967" s="86">
        <v>2</v>
      </c>
      <c r="CY1967" s="86">
        <v>0.18</v>
      </c>
      <c r="CZ1967" s="86">
        <v>61</v>
      </c>
      <c r="DA1967" s="86">
        <v>4</v>
      </c>
      <c r="DB1967" s="86">
        <v>-0.51319999999999999</v>
      </c>
      <c r="DC1967" s="86">
        <v>23</v>
      </c>
      <c r="DD1967" s="86">
        <v>-99</v>
      </c>
      <c r="DE1967" s="86">
        <v>-99</v>
      </c>
      <c r="DF1967" s="86">
        <v>-99</v>
      </c>
      <c r="DG1967" s="86">
        <v>-99</v>
      </c>
      <c r="DH1967" s="86">
        <v>-99</v>
      </c>
    </row>
    <row r="1968" spans="1:112" x14ac:dyDescent="0.2">
      <c r="A1968" s="85">
        <f>IF(ISERROR(SEARCH('School Lookup'!$F$3,Data!J1968)),A1967,A1967+1)</f>
        <v>0</v>
      </c>
      <c r="B1968" s="85">
        <f>IF(I1968='School Lookup'!$G$13,1,0)</f>
        <v>0</v>
      </c>
      <c r="C1968" s="85">
        <f t="shared" si="30"/>
        <v>1966</v>
      </c>
      <c r="D1968" s="86" t="s">
        <v>6478</v>
      </c>
      <c r="E1968" s="86" t="s">
        <v>6861</v>
      </c>
      <c r="F1968" s="86" t="s">
        <v>1995</v>
      </c>
      <c r="G1968" s="86" t="s">
        <v>3259</v>
      </c>
      <c r="H1968" s="86" t="s">
        <v>6032</v>
      </c>
      <c r="I1968" s="86" t="s">
        <v>5171</v>
      </c>
      <c r="J1968" s="86" t="s">
        <v>2714</v>
      </c>
      <c r="K1968" s="86" t="s">
        <v>107</v>
      </c>
      <c r="L1968" s="86">
        <v>1</v>
      </c>
      <c r="M1968" s="86">
        <v>1</v>
      </c>
      <c r="N1968" s="89">
        <v>-0.393787</v>
      </c>
      <c r="O1968" s="89">
        <v>-0.75839033217727103</v>
      </c>
      <c r="P1968" s="89">
        <v>49.338000000000001</v>
      </c>
      <c r="Q1968" s="89">
        <v>-5.2828521223058499E-2</v>
      </c>
      <c r="R1968" s="89">
        <v>55.999964666666699</v>
      </c>
      <c r="S1968" s="89">
        <v>-0.40560942670016498</v>
      </c>
      <c r="T1968" s="89">
        <v>-0.46034570190991703</v>
      </c>
      <c r="U1968" s="89">
        <v>0.40053404539385801</v>
      </c>
      <c r="V1968" s="89">
        <v>-0.18438412626565401</v>
      </c>
      <c r="W1968" s="89">
        <v>1</v>
      </c>
      <c r="X1968" s="89">
        <v>-0.21398866666666699</v>
      </c>
      <c r="Y1968" s="89">
        <v>-0.41471656020455999</v>
      </c>
      <c r="Z1968" s="89">
        <v>45.732399999999998</v>
      </c>
      <c r="AA1968" s="89">
        <v>-0.51070429923465999</v>
      </c>
      <c r="AB1968" s="89">
        <v>48.6666326666667</v>
      </c>
      <c r="AC1968" s="89">
        <v>-0.46271042971961002</v>
      </c>
      <c r="AD1968" s="89">
        <v>-0.53738769363448702</v>
      </c>
      <c r="AE1968" s="89">
        <v>0.40053404539385801</v>
      </c>
      <c r="AF1968" s="89">
        <v>-0.21524206687629699</v>
      </c>
      <c r="AG1968" s="89">
        <v>1</v>
      </c>
      <c r="AH1968" s="89">
        <v>-8.9086577181208104E-2</v>
      </c>
      <c r="AI1968" s="89">
        <v>-0.134686983570942</v>
      </c>
      <c r="AJ1968" s="89">
        <v>-99</v>
      </c>
      <c r="AK1968" s="89">
        <v>-99</v>
      </c>
      <c r="AL1968" s="89">
        <v>53.691315436241602</v>
      </c>
      <c r="AM1968" s="89">
        <v>-0.134686983570942</v>
      </c>
      <c r="AN1968" s="89">
        <v>-0.184696120749513</v>
      </c>
      <c r="AO1968" s="89">
        <v>0.19893190921228299</v>
      </c>
      <c r="AP1968" s="89">
        <v>-3.6741951924803097E-2</v>
      </c>
      <c r="AQ1968" s="89">
        <v>-99</v>
      </c>
      <c r="AR1968" s="89">
        <v>-99</v>
      </c>
      <c r="AS1968" s="89">
        <v>-99</v>
      </c>
      <c r="AT1968" s="89">
        <v>-99</v>
      </c>
      <c r="AU1968" s="89">
        <v>-99</v>
      </c>
      <c r="AV1968" s="89">
        <v>-99</v>
      </c>
      <c r="AW1968" s="89">
        <v>-99</v>
      </c>
      <c r="AX1968" s="89">
        <v>-99</v>
      </c>
      <c r="AY1968" s="89">
        <v>-99</v>
      </c>
      <c r="AZ1968" s="89">
        <v>-99</v>
      </c>
      <c r="BA1968" s="89">
        <v>-99</v>
      </c>
      <c r="BB1968" s="89">
        <v>-99</v>
      </c>
      <c r="BC1968" s="89">
        <v>-99</v>
      </c>
      <c r="BD1968" s="89">
        <v>-99</v>
      </c>
      <c r="BE1968" s="89">
        <v>-99</v>
      </c>
      <c r="BF1968" s="89">
        <v>-99</v>
      </c>
      <c r="BG1968" s="89">
        <v>-99</v>
      </c>
      <c r="BH1968" s="89">
        <v>-99</v>
      </c>
      <c r="BI1968" s="89">
        <v>-99</v>
      </c>
      <c r="BJ1968" s="89">
        <v>-99</v>
      </c>
      <c r="BK1968" s="89">
        <v>-99</v>
      </c>
      <c r="BL1968" s="89">
        <v>-99</v>
      </c>
      <c r="BM1968" s="89">
        <v>-99</v>
      </c>
      <c r="BN1968" s="89">
        <v>-99</v>
      </c>
      <c r="BO1968" s="89">
        <v>-99</v>
      </c>
      <c r="BP1968" s="89">
        <v>-99</v>
      </c>
      <c r="BQ1968" s="89">
        <v>-99</v>
      </c>
      <c r="BR1968" s="89">
        <v>-99</v>
      </c>
      <c r="BS1968" s="89">
        <v>-99</v>
      </c>
      <c r="BT1968" s="89">
        <v>-99</v>
      </c>
      <c r="BU1968" s="89">
        <v>-99</v>
      </c>
      <c r="BV1968" s="89">
        <v>-99</v>
      </c>
      <c r="BW1968" s="89">
        <v>-99</v>
      </c>
      <c r="BX1968" s="89">
        <v>-99</v>
      </c>
      <c r="BY1968" s="89">
        <v>-99</v>
      </c>
      <c r="BZ1968" s="89">
        <v>-99</v>
      </c>
      <c r="CA1968" s="89">
        <v>-99</v>
      </c>
      <c r="CB1968" s="89">
        <v>-99</v>
      </c>
      <c r="CC1968" s="89">
        <v>-99</v>
      </c>
      <c r="CD1968" s="89">
        <v>-99</v>
      </c>
      <c r="CE1968" s="89">
        <v>-99</v>
      </c>
      <c r="CF1968" s="89">
        <v>-99</v>
      </c>
      <c r="CG1968" s="89">
        <v>-99</v>
      </c>
      <c r="CH1968" s="89">
        <v>-99</v>
      </c>
      <c r="CI1968" s="89">
        <v>-99</v>
      </c>
      <c r="CJ1968" s="89">
        <v>-99</v>
      </c>
      <c r="CK1968" s="89">
        <v>-99</v>
      </c>
      <c r="CL1968" s="89">
        <v>-99</v>
      </c>
      <c r="CM1968" s="89">
        <v>-99</v>
      </c>
      <c r="CN1968" s="89">
        <v>-99</v>
      </c>
      <c r="CO1968" s="89">
        <v>-99</v>
      </c>
      <c r="CP1968" s="89">
        <v>-99</v>
      </c>
      <c r="CQ1968" s="89">
        <v>-99</v>
      </c>
      <c r="CR1968" s="89">
        <v>-99</v>
      </c>
      <c r="CS1968" s="89">
        <v>-99</v>
      </c>
      <c r="CT1968" s="89">
        <v>-99</v>
      </c>
      <c r="CU1968" s="86">
        <v>-99</v>
      </c>
      <c r="CV1968" s="86">
        <v>-0.43640000000000001</v>
      </c>
      <c r="CW1968" s="86">
        <v>27</v>
      </c>
      <c r="CX1968" s="86">
        <v>2</v>
      </c>
      <c r="CY1968" s="86">
        <v>1.3384</v>
      </c>
      <c r="CZ1968" s="86">
        <v>92</v>
      </c>
      <c r="DA1968" s="86">
        <v>2</v>
      </c>
      <c r="DB1968" s="86">
        <v>-0.22570000000000001</v>
      </c>
      <c r="DC1968" s="86">
        <v>35</v>
      </c>
      <c r="DD1968" s="86">
        <v>-99</v>
      </c>
      <c r="DE1968" s="86">
        <v>-99</v>
      </c>
      <c r="DF1968" s="86">
        <v>-99</v>
      </c>
      <c r="DG1968" s="86">
        <v>-99</v>
      </c>
      <c r="DH1968" s="86">
        <v>-99</v>
      </c>
    </row>
    <row r="1969" spans="1:112" x14ac:dyDescent="0.2">
      <c r="A1969" s="85">
        <f>IF(ISERROR(SEARCH('School Lookup'!$F$3,Data!J1969)),A1968,A1968+1)</f>
        <v>0</v>
      </c>
      <c r="B1969" s="85">
        <f>IF(I1969='School Lookup'!$G$13,1,0)</f>
        <v>0</v>
      </c>
      <c r="C1969" s="85">
        <f t="shared" si="30"/>
        <v>1967</v>
      </c>
      <c r="D1969" s="86" t="s">
        <v>6478</v>
      </c>
      <c r="E1969" s="86" t="s">
        <v>6538</v>
      </c>
      <c r="F1969" s="86" t="s">
        <v>2749</v>
      </c>
      <c r="G1969" s="86" t="s">
        <v>3324</v>
      </c>
      <c r="H1969" s="86" t="s">
        <v>418</v>
      </c>
      <c r="I1969" s="86" t="s">
        <v>5693</v>
      </c>
      <c r="J1969" s="86" t="s">
        <v>495</v>
      </c>
      <c r="K1969" s="86" t="s">
        <v>107</v>
      </c>
      <c r="L1969" s="86">
        <v>1</v>
      </c>
      <c r="M1969" s="86">
        <v>1</v>
      </c>
      <c r="N1969" s="89">
        <v>-0.48848534482758599</v>
      </c>
      <c r="O1969" s="89">
        <v>-0.96345949562633204</v>
      </c>
      <c r="P1969" s="89">
        <v>50.387500000000003</v>
      </c>
      <c r="Q1969" s="89">
        <v>5.8493425541105003E-2</v>
      </c>
      <c r="R1969" s="89">
        <v>54.885077586206897</v>
      </c>
      <c r="S1969" s="89">
        <v>-0.452483035042614</v>
      </c>
      <c r="T1969" s="89">
        <v>-0.51353163340423202</v>
      </c>
      <c r="U1969" s="89">
        <v>0.402312138728324</v>
      </c>
      <c r="V1969" s="89">
        <v>-0.20660000973950601</v>
      </c>
      <c r="W1969" s="89">
        <v>1</v>
      </c>
      <c r="X1969" s="89">
        <v>-0.35683620689655199</v>
      </c>
      <c r="Y1969" s="89">
        <v>-0.75100229566664201</v>
      </c>
      <c r="Z1969" s="89">
        <v>51.6875</v>
      </c>
      <c r="AA1969" s="89">
        <v>0.23191429412657399</v>
      </c>
      <c r="AB1969" s="89">
        <v>55.747150862068999</v>
      </c>
      <c r="AC1969" s="89">
        <v>-0.25954400077003398</v>
      </c>
      <c r="AD1969" s="89">
        <v>-0.30083045607497699</v>
      </c>
      <c r="AE1969" s="89">
        <v>0.402312138728324</v>
      </c>
      <c r="AF1969" s="89">
        <v>-0.12102774417814099</v>
      </c>
      <c r="AG1969" s="89">
        <v>1</v>
      </c>
      <c r="AH1969" s="89">
        <v>-0.25379171597633099</v>
      </c>
      <c r="AI1969" s="89">
        <v>-0.489148331822639</v>
      </c>
      <c r="AJ1969" s="89">
        <v>-99</v>
      </c>
      <c r="AK1969" s="89">
        <v>-99</v>
      </c>
      <c r="AL1969" s="89">
        <v>54.437842011834299</v>
      </c>
      <c r="AM1969" s="89">
        <v>-0.489148331822639</v>
      </c>
      <c r="AN1969" s="89">
        <v>-0.55707315848241501</v>
      </c>
      <c r="AO1969" s="89">
        <v>0.195375722543353</v>
      </c>
      <c r="AP1969" s="89">
        <v>-0.10883857084800901</v>
      </c>
      <c r="AQ1969" s="89">
        <v>-99</v>
      </c>
      <c r="AR1969" s="89">
        <v>-99</v>
      </c>
      <c r="AS1969" s="89">
        <v>-99</v>
      </c>
      <c r="AT1969" s="89">
        <v>-99</v>
      </c>
      <c r="AU1969" s="89">
        <v>-99</v>
      </c>
      <c r="AV1969" s="89">
        <v>-99</v>
      </c>
      <c r="AW1969" s="89">
        <v>-99</v>
      </c>
      <c r="AX1969" s="89">
        <v>-99</v>
      </c>
      <c r="AY1969" s="89">
        <v>-99</v>
      </c>
      <c r="AZ1969" s="89">
        <v>-99</v>
      </c>
      <c r="BA1969" s="89">
        <v>-99</v>
      </c>
      <c r="BB1969" s="89">
        <v>-99</v>
      </c>
      <c r="BC1969" s="89">
        <v>-99</v>
      </c>
      <c r="BD1969" s="89">
        <v>-99</v>
      </c>
      <c r="BE1969" s="89">
        <v>-99</v>
      </c>
      <c r="BF1969" s="89">
        <v>-99</v>
      </c>
      <c r="BG1969" s="89">
        <v>-99</v>
      </c>
      <c r="BH1969" s="89">
        <v>-99</v>
      </c>
      <c r="BI1969" s="89">
        <v>-99</v>
      </c>
      <c r="BJ1969" s="89">
        <v>-99</v>
      </c>
      <c r="BK1969" s="89">
        <v>-99</v>
      </c>
      <c r="BL1969" s="89">
        <v>-99</v>
      </c>
      <c r="BM1969" s="89">
        <v>-99</v>
      </c>
      <c r="BN1969" s="89">
        <v>-99</v>
      </c>
      <c r="BO1969" s="89">
        <v>-99</v>
      </c>
      <c r="BP1969" s="89">
        <v>-99</v>
      </c>
      <c r="BQ1969" s="89">
        <v>-99</v>
      </c>
      <c r="BR1969" s="89">
        <v>-99</v>
      </c>
      <c r="BS1969" s="89">
        <v>-99</v>
      </c>
      <c r="BT1969" s="89">
        <v>-99</v>
      </c>
      <c r="BU1969" s="89">
        <v>-99</v>
      </c>
      <c r="BV1969" s="89">
        <v>-99</v>
      </c>
      <c r="BW1969" s="89">
        <v>-99</v>
      </c>
      <c r="BX1969" s="89">
        <v>-99</v>
      </c>
      <c r="BY1969" s="89">
        <v>-99</v>
      </c>
      <c r="BZ1969" s="89">
        <v>-99</v>
      </c>
      <c r="CA1969" s="89">
        <v>-99</v>
      </c>
      <c r="CB1969" s="89">
        <v>-99</v>
      </c>
      <c r="CC1969" s="89">
        <v>-99</v>
      </c>
      <c r="CD1969" s="89">
        <v>-99</v>
      </c>
      <c r="CE1969" s="89">
        <v>-99</v>
      </c>
      <c r="CF1969" s="89">
        <v>-99</v>
      </c>
      <c r="CG1969" s="89">
        <v>-99</v>
      </c>
      <c r="CH1969" s="89">
        <v>-99</v>
      </c>
      <c r="CI1969" s="89">
        <v>-99</v>
      </c>
      <c r="CJ1969" s="89">
        <v>-99</v>
      </c>
      <c r="CK1969" s="89">
        <v>-99</v>
      </c>
      <c r="CL1969" s="89">
        <v>-99</v>
      </c>
      <c r="CM1969" s="89">
        <v>-99</v>
      </c>
      <c r="CN1969" s="89">
        <v>-99</v>
      </c>
      <c r="CO1969" s="89">
        <v>-99</v>
      </c>
      <c r="CP1969" s="89">
        <v>-99</v>
      </c>
      <c r="CQ1969" s="89">
        <v>-99</v>
      </c>
      <c r="CR1969" s="89">
        <v>-99</v>
      </c>
      <c r="CS1969" s="89">
        <v>-99</v>
      </c>
      <c r="CT1969" s="89">
        <v>-99</v>
      </c>
      <c r="CU1969" s="86">
        <v>-99</v>
      </c>
      <c r="CV1969" s="86">
        <v>-0.4365</v>
      </c>
      <c r="CW1969" s="86">
        <v>27</v>
      </c>
      <c r="CX1969" s="86">
        <v>2</v>
      </c>
      <c r="CY1969" s="86">
        <v>0.38669999999999999</v>
      </c>
      <c r="CZ1969" s="86">
        <v>69</v>
      </c>
      <c r="DA1969" s="86">
        <v>2</v>
      </c>
      <c r="DB1969" s="86">
        <v>0.1168</v>
      </c>
      <c r="DC1969" s="86">
        <v>53</v>
      </c>
      <c r="DD1969" s="86">
        <v>-99</v>
      </c>
      <c r="DE1969" s="86">
        <v>-99</v>
      </c>
      <c r="DF1969" s="86">
        <v>-99</v>
      </c>
      <c r="DG1969" s="86">
        <v>-99</v>
      </c>
      <c r="DH1969" s="86">
        <v>-99</v>
      </c>
    </row>
    <row r="1970" spans="1:112" x14ac:dyDescent="0.2">
      <c r="A1970" s="85">
        <f>IF(ISERROR(SEARCH('School Lookup'!$F$3,Data!J1970)),A1969,A1969+1)</f>
        <v>0</v>
      </c>
      <c r="B1970" s="85">
        <f>IF(I1970='School Lookup'!$G$13,1,0)</f>
        <v>0</v>
      </c>
      <c r="C1970" s="85">
        <f t="shared" si="30"/>
        <v>1968</v>
      </c>
      <c r="D1970" s="86" t="s">
        <v>6478</v>
      </c>
      <c r="E1970" s="86" t="s">
        <v>6760</v>
      </c>
      <c r="F1970" s="86" t="s">
        <v>2767</v>
      </c>
      <c r="G1970" s="86" t="s">
        <v>3156</v>
      </c>
      <c r="H1970" s="86" t="s">
        <v>703</v>
      </c>
      <c r="I1970" s="86" t="s">
        <v>4761</v>
      </c>
      <c r="J1970" s="86" t="s">
        <v>2433</v>
      </c>
      <c r="K1970" s="86" t="s">
        <v>26</v>
      </c>
      <c r="L1970" s="86">
        <v>1</v>
      </c>
      <c r="M1970" s="86">
        <v>1</v>
      </c>
      <c r="N1970" s="89">
        <v>-0.457446153846154</v>
      </c>
      <c r="O1970" s="89">
        <v>-0.89624416107865001</v>
      </c>
      <c r="P1970" s="89">
        <v>49.5413</v>
      </c>
      <c r="Q1970" s="89">
        <v>-3.12642031886095E-2</v>
      </c>
      <c r="R1970" s="89">
        <v>51.183445562130203</v>
      </c>
      <c r="S1970" s="89">
        <v>-0.46375418213363001</v>
      </c>
      <c r="T1970" s="89">
        <v>-0.52632063084316605</v>
      </c>
      <c r="U1970" s="89">
        <v>0.37472283813747198</v>
      </c>
      <c r="V1970" s="89">
        <v>-0.19722436055985601</v>
      </c>
      <c r="W1970" s="89">
        <v>1</v>
      </c>
      <c r="X1970" s="89">
        <v>-0.33608298507462703</v>
      </c>
      <c r="Y1970" s="89">
        <v>-0.70214592437482704</v>
      </c>
      <c r="Z1970" s="89">
        <v>55.263599999999997</v>
      </c>
      <c r="AA1970" s="89">
        <v>0.67786454713980604</v>
      </c>
      <c r="AB1970" s="89">
        <v>53.134308955223901</v>
      </c>
      <c r="AC1970" s="89">
        <v>-1.2140688617510199E-2</v>
      </c>
      <c r="AD1970" s="89">
        <v>-1.27659151541953E-2</v>
      </c>
      <c r="AE1970" s="89">
        <v>0.37139689578714002</v>
      </c>
      <c r="AF1970" s="89">
        <v>-4.7412212601501396E-3</v>
      </c>
      <c r="AG1970" s="89">
        <v>1</v>
      </c>
      <c r="AH1970" s="89">
        <v>-0.336565546218487</v>
      </c>
      <c r="AI1970" s="89">
        <v>-0.66728559992626502</v>
      </c>
      <c r="AJ1970" s="89">
        <v>-99</v>
      </c>
      <c r="AK1970" s="89">
        <v>-99</v>
      </c>
      <c r="AL1970" s="89">
        <v>56.302541176470598</v>
      </c>
      <c r="AM1970" s="89">
        <v>-0.66728559992626502</v>
      </c>
      <c r="AN1970" s="89">
        <v>-0.74421409368857705</v>
      </c>
      <c r="AO1970" s="89">
        <v>0.13192904656319299</v>
      </c>
      <c r="AP1970" s="89">
        <v>-9.8183455819224705E-2</v>
      </c>
      <c r="AQ1970" s="89">
        <v>1</v>
      </c>
      <c r="AR1970" s="89">
        <v>-0.48788545454545501</v>
      </c>
      <c r="AS1970" s="89">
        <v>-1.0266667092121999</v>
      </c>
      <c r="AT1970" s="89">
        <v>-99</v>
      </c>
      <c r="AU1970" s="89">
        <v>-99</v>
      </c>
      <c r="AV1970" s="89">
        <v>46.363647272727299</v>
      </c>
      <c r="AW1970" s="89">
        <v>-1.0266667092121999</v>
      </c>
      <c r="AX1970" s="89">
        <v>-1.12111030397956</v>
      </c>
      <c r="AY1970" s="89">
        <v>0.12195121951219499</v>
      </c>
      <c r="AZ1970" s="89">
        <v>-0.13672076877799499</v>
      </c>
      <c r="BA1970" s="89">
        <v>-99</v>
      </c>
      <c r="BB1970" s="89">
        <v>-99</v>
      </c>
      <c r="BC1970" s="89">
        <v>-99</v>
      </c>
      <c r="BD1970" s="89">
        <v>-99</v>
      </c>
      <c r="BE1970" s="89">
        <v>-99</v>
      </c>
      <c r="BF1970" s="89">
        <v>-99</v>
      </c>
      <c r="BG1970" s="89">
        <v>-99</v>
      </c>
      <c r="BH1970" s="89">
        <v>-99</v>
      </c>
      <c r="BI1970" s="89">
        <v>-99</v>
      </c>
      <c r="BJ1970" s="89">
        <v>-99</v>
      </c>
      <c r="BK1970" s="89">
        <v>-99</v>
      </c>
      <c r="BL1970" s="89">
        <v>-99</v>
      </c>
      <c r="BM1970" s="89">
        <v>-99</v>
      </c>
      <c r="BN1970" s="89">
        <v>-99</v>
      </c>
      <c r="BO1970" s="89">
        <v>-99</v>
      </c>
      <c r="BP1970" s="89">
        <v>-99</v>
      </c>
      <c r="BQ1970" s="89">
        <v>-99</v>
      </c>
      <c r="BR1970" s="89">
        <v>-99</v>
      </c>
      <c r="BS1970" s="89">
        <v>-99</v>
      </c>
      <c r="BT1970" s="89">
        <v>-99</v>
      </c>
      <c r="BU1970" s="89">
        <v>-99</v>
      </c>
      <c r="BV1970" s="89">
        <v>-99</v>
      </c>
      <c r="BW1970" s="89">
        <v>-99</v>
      </c>
      <c r="BX1970" s="89">
        <v>-99</v>
      </c>
      <c r="BY1970" s="89">
        <v>-99</v>
      </c>
      <c r="BZ1970" s="89">
        <v>-99</v>
      </c>
      <c r="CA1970" s="89">
        <v>-99</v>
      </c>
      <c r="CB1970" s="89">
        <v>-99</v>
      </c>
      <c r="CC1970" s="89">
        <v>-99</v>
      </c>
      <c r="CD1970" s="89">
        <v>-99</v>
      </c>
      <c r="CE1970" s="89">
        <v>-99</v>
      </c>
      <c r="CF1970" s="89">
        <v>-99</v>
      </c>
      <c r="CG1970" s="89">
        <v>-99</v>
      </c>
      <c r="CH1970" s="89">
        <v>-99</v>
      </c>
      <c r="CI1970" s="89">
        <v>-99</v>
      </c>
      <c r="CJ1970" s="89">
        <v>-99</v>
      </c>
      <c r="CK1970" s="89">
        <v>-99</v>
      </c>
      <c r="CL1970" s="89">
        <v>-99</v>
      </c>
      <c r="CM1970" s="89">
        <v>-99</v>
      </c>
      <c r="CN1970" s="89">
        <v>-99</v>
      </c>
      <c r="CO1970" s="89">
        <v>-99</v>
      </c>
      <c r="CP1970" s="89">
        <v>-99</v>
      </c>
      <c r="CQ1970" s="89">
        <v>-99</v>
      </c>
      <c r="CR1970" s="89">
        <v>-99</v>
      </c>
      <c r="CS1970" s="89">
        <v>-99</v>
      </c>
      <c r="CT1970" s="89">
        <v>-99</v>
      </c>
      <c r="CU1970" s="86">
        <v>-99</v>
      </c>
      <c r="CV1970" s="86">
        <v>-0.43690000000000001</v>
      </c>
      <c r="CW1970" s="86">
        <v>27</v>
      </c>
      <c r="CX1970" s="86">
        <v>2</v>
      </c>
      <c r="CY1970" s="86">
        <v>-0.23949999999999999</v>
      </c>
      <c r="CZ1970" s="86">
        <v>39</v>
      </c>
      <c r="DA1970" s="86">
        <v>2</v>
      </c>
      <c r="DB1970" s="86">
        <v>0.24</v>
      </c>
      <c r="DC1970" s="86">
        <v>60</v>
      </c>
      <c r="DD1970" s="86">
        <v>-99</v>
      </c>
      <c r="DE1970" s="86">
        <v>-99</v>
      </c>
      <c r="DF1970" s="86">
        <v>-99</v>
      </c>
      <c r="DG1970" s="86">
        <v>-99</v>
      </c>
      <c r="DH1970" s="86">
        <v>-99</v>
      </c>
    </row>
    <row r="1971" spans="1:112" x14ac:dyDescent="0.2">
      <c r="A1971" s="85">
        <f>IF(ISERROR(SEARCH('School Lookup'!$F$3,Data!J1971)),A1970,A1970+1)</f>
        <v>0</v>
      </c>
      <c r="B1971" s="85">
        <f>IF(I1971='School Lookup'!$G$13,1,0)</f>
        <v>0</v>
      </c>
      <c r="C1971" s="85">
        <f t="shared" si="30"/>
        <v>1969</v>
      </c>
      <c r="D1971" s="86" t="s">
        <v>6478</v>
      </c>
      <c r="E1971" s="86" t="s">
        <v>6838</v>
      </c>
      <c r="F1971" s="86" t="s">
        <v>2086</v>
      </c>
      <c r="G1971" s="86" t="s">
        <v>2793</v>
      </c>
      <c r="H1971" s="86" t="s">
        <v>6071</v>
      </c>
      <c r="I1971" s="86" t="s">
        <v>5702</v>
      </c>
      <c r="J1971" s="86" t="s">
        <v>1957</v>
      </c>
      <c r="K1971" s="86" t="s">
        <v>114</v>
      </c>
      <c r="L1971" s="86">
        <v>1</v>
      </c>
      <c r="M1971" s="86">
        <v>1</v>
      </c>
      <c r="N1971" s="89">
        <v>-0.55162500000000003</v>
      </c>
      <c r="O1971" s="89">
        <v>-1.1001883507107899</v>
      </c>
      <c r="P1971" s="89">
        <v>53.242400000000004</v>
      </c>
      <c r="Q1971" s="89">
        <v>0.361316699306717</v>
      </c>
      <c r="R1971" s="89">
        <v>45.1612875</v>
      </c>
      <c r="S1971" s="89">
        <v>-0.36943582570203698</v>
      </c>
      <c r="T1971" s="89">
        <v>-0.41930071449325901</v>
      </c>
      <c r="U1971" s="89">
        <v>0.42685025817555899</v>
      </c>
      <c r="V1971" s="89">
        <v>-0.178978618234644</v>
      </c>
      <c r="W1971" s="89">
        <v>1</v>
      </c>
      <c r="X1971" s="89">
        <v>-0.39322168674698799</v>
      </c>
      <c r="Y1971" s="89">
        <v>-0.83665947836613697</v>
      </c>
      <c r="Z1971" s="89">
        <v>55.68</v>
      </c>
      <c r="AA1971" s="89">
        <v>0.72979085942265998</v>
      </c>
      <c r="AB1971" s="89">
        <v>51.003979919678699</v>
      </c>
      <c r="AC1971" s="89">
        <v>-5.3434309471738398E-2</v>
      </c>
      <c r="AD1971" s="89">
        <v>-6.08462251178577E-2</v>
      </c>
      <c r="AE1971" s="89">
        <v>0.42857142857142899</v>
      </c>
      <c r="AF1971" s="89">
        <v>-2.6076953621939E-2</v>
      </c>
      <c r="AG1971" s="89">
        <v>-99</v>
      </c>
      <c r="AH1971" s="89">
        <v>-99</v>
      </c>
      <c r="AI1971" s="89">
        <v>-99</v>
      </c>
      <c r="AJ1971" s="89">
        <v>-99</v>
      </c>
      <c r="AK1971" s="89">
        <v>-99</v>
      </c>
      <c r="AL1971" s="89">
        <v>-99</v>
      </c>
      <c r="AM1971" s="89">
        <v>-99</v>
      </c>
      <c r="AN1971" s="89">
        <v>-99</v>
      </c>
      <c r="AO1971" s="89">
        <v>-99</v>
      </c>
      <c r="AP1971" s="89">
        <v>-99</v>
      </c>
      <c r="AQ1971" s="89">
        <v>1</v>
      </c>
      <c r="AR1971" s="89">
        <v>-0.69979999999999998</v>
      </c>
      <c r="AS1971" s="89">
        <v>-1.5030116117897501</v>
      </c>
      <c r="AT1971" s="89">
        <v>-99</v>
      </c>
      <c r="AU1971" s="89">
        <v>-99</v>
      </c>
      <c r="AV1971" s="89">
        <v>47.619025000000001</v>
      </c>
      <c r="AW1971" s="89">
        <v>-1.5030116117897501</v>
      </c>
      <c r="AX1971" s="89">
        <v>-1.6230801714954599</v>
      </c>
      <c r="AY1971" s="89">
        <v>0.14457831325301199</v>
      </c>
      <c r="AZ1971" s="89">
        <v>-0.23466219346922201</v>
      </c>
      <c r="BA1971" s="89">
        <v>-99</v>
      </c>
      <c r="BB1971" s="89">
        <v>-99</v>
      </c>
      <c r="BC1971" s="89">
        <v>-99</v>
      </c>
      <c r="BD1971" s="89">
        <v>-99</v>
      </c>
      <c r="BE1971" s="89">
        <v>-99</v>
      </c>
      <c r="BF1971" s="89">
        <v>-99</v>
      </c>
      <c r="BG1971" s="89">
        <v>-99</v>
      </c>
      <c r="BH1971" s="89">
        <v>-99</v>
      </c>
      <c r="BI1971" s="89">
        <v>-99</v>
      </c>
      <c r="BJ1971" s="89">
        <v>-99</v>
      </c>
      <c r="BK1971" s="89">
        <v>-99</v>
      </c>
      <c r="BL1971" s="89">
        <v>-99</v>
      </c>
      <c r="BM1971" s="89">
        <v>-99</v>
      </c>
      <c r="BN1971" s="89">
        <v>-99</v>
      </c>
      <c r="BO1971" s="89">
        <v>-99</v>
      </c>
      <c r="BP1971" s="89">
        <v>-99</v>
      </c>
      <c r="BQ1971" s="89">
        <v>-99</v>
      </c>
      <c r="BR1971" s="89">
        <v>-99</v>
      </c>
      <c r="BS1971" s="89">
        <v>-99</v>
      </c>
      <c r="BT1971" s="89">
        <v>-99</v>
      </c>
      <c r="BU1971" s="89">
        <v>-99</v>
      </c>
      <c r="BV1971" s="89">
        <v>-99</v>
      </c>
      <c r="BW1971" s="89">
        <v>-99</v>
      </c>
      <c r="BX1971" s="89">
        <v>-99</v>
      </c>
      <c r="BY1971" s="89">
        <v>-99</v>
      </c>
      <c r="BZ1971" s="89">
        <v>-99</v>
      </c>
      <c r="CA1971" s="89">
        <v>-99</v>
      </c>
      <c r="CB1971" s="89">
        <v>-99</v>
      </c>
      <c r="CC1971" s="89">
        <v>-99</v>
      </c>
      <c r="CD1971" s="89">
        <v>-99</v>
      </c>
      <c r="CE1971" s="89">
        <v>-99</v>
      </c>
      <c r="CF1971" s="89">
        <v>-99</v>
      </c>
      <c r="CG1971" s="89">
        <v>-99</v>
      </c>
      <c r="CH1971" s="89">
        <v>-99</v>
      </c>
      <c r="CI1971" s="89">
        <v>-99</v>
      </c>
      <c r="CJ1971" s="89">
        <v>-99</v>
      </c>
      <c r="CK1971" s="89">
        <v>-99</v>
      </c>
      <c r="CL1971" s="89">
        <v>-99</v>
      </c>
      <c r="CM1971" s="89">
        <v>-99</v>
      </c>
      <c r="CN1971" s="89">
        <v>-99</v>
      </c>
      <c r="CO1971" s="89">
        <v>-99</v>
      </c>
      <c r="CP1971" s="89">
        <v>-99</v>
      </c>
      <c r="CQ1971" s="89">
        <v>-99</v>
      </c>
      <c r="CR1971" s="89">
        <v>-99</v>
      </c>
      <c r="CS1971" s="89">
        <v>-99</v>
      </c>
      <c r="CT1971" s="89">
        <v>-99</v>
      </c>
      <c r="CU1971" s="86">
        <v>-99</v>
      </c>
      <c r="CV1971" s="86">
        <v>-0.43969999999999998</v>
      </c>
      <c r="CW1971" s="86">
        <v>27</v>
      </c>
      <c r="CX1971" s="86">
        <v>2</v>
      </c>
      <c r="CY1971" s="86">
        <v>0.65010000000000001</v>
      </c>
      <c r="CZ1971" s="86">
        <v>78</v>
      </c>
      <c r="DA1971" s="86">
        <v>2</v>
      </c>
      <c r="DB1971" s="86">
        <v>0.46700000000000003</v>
      </c>
      <c r="DC1971" s="86">
        <v>71</v>
      </c>
      <c r="DD1971" s="86">
        <v>-99</v>
      </c>
      <c r="DE1971" s="86">
        <v>-99</v>
      </c>
      <c r="DF1971" s="86">
        <v>-99</v>
      </c>
      <c r="DG1971" s="86">
        <v>-99</v>
      </c>
      <c r="DH1971" s="86">
        <v>-99</v>
      </c>
    </row>
    <row r="1972" spans="1:112" x14ac:dyDescent="0.2">
      <c r="A1972" s="85">
        <f>IF(ISERROR(SEARCH('School Lookup'!$F$3,Data!J1972)),A1971,A1971+1)</f>
        <v>0</v>
      </c>
      <c r="B1972" s="85">
        <f>IF(I1972='School Lookup'!$G$13,1,0)</f>
        <v>0</v>
      </c>
      <c r="C1972" s="85">
        <f t="shared" si="30"/>
        <v>1970</v>
      </c>
      <c r="D1972" s="86" t="s">
        <v>6478</v>
      </c>
      <c r="E1972" s="86" t="s">
        <v>6702</v>
      </c>
      <c r="F1972" s="86" t="s">
        <v>1150</v>
      </c>
      <c r="G1972" s="86" t="s">
        <v>3194</v>
      </c>
      <c r="H1972" s="86" t="s">
        <v>1372</v>
      </c>
      <c r="I1972" s="86" t="s">
        <v>5588</v>
      </c>
      <c r="J1972" s="86" t="s">
        <v>1373</v>
      </c>
      <c r="K1972" s="86" t="s">
        <v>36</v>
      </c>
      <c r="L1972" s="86">
        <v>1</v>
      </c>
      <c r="M1972" s="86">
        <v>-99</v>
      </c>
      <c r="N1972" s="89">
        <v>-99</v>
      </c>
      <c r="O1972" s="89">
        <v>-99</v>
      </c>
      <c r="P1972" s="89">
        <v>-99</v>
      </c>
      <c r="Q1972" s="89">
        <v>-99</v>
      </c>
      <c r="R1972" s="89">
        <v>-99</v>
      </c>
      <c r="S1972" s="89">
        <v>-99</v>
      </c>
      <c r="T1972" s="89">
        <v>-99</v>
      </c>
      <c r="U1972" s="89">
        <v>-99</v>
      </c>
      <c r="V1972" s="89">
        <v>-99</v>
      </c>
      <c r="W1972" s="89">
        <v>-99</v>
      </c>
      <c r="X1972" s="89">
        <v>-99</v>
      </c>
      <c r="Y1972" s="89">
        <v>-99</v>
      </c>
      <c r="Z1972" s="89">
        <v>-99</v>
      </c>
      <c r="AA1972" s="89">
        <v>-99</v>
      </c>
      <c r="AB1972" s="89">
        <v>-99</v>
      </c>
      <c r="AC1972" s="89">
        <v>-99</v>
      </c>
      <c r="AD1972" s="89">
        <v>-99</v>
      </c>
      <c r="AE1972" s="89">
        <v>-99</v>
      </c>
      <c r="AF1972" s="89">
        <v>-99</v>
      </c>
      <c r="AG1972" s="89">
        <v>-99</v>
      </c>
      <c r="AH1972" s="89">
        <v>-99</v>
      </c>
      <c r="AI1972" s="89">
        <v>-99</v>
      </c>
      <c r="AJ1972" s="89">
        <v>-99</v>
      </c>
      <c r="AK1972" s="89">
        <v>-99</v>
      </c>
      <c r="AL1972" s="89">
        <v>-99</v>
      </c>
      <c r="AM1972" s="89">
        <v>-99</v>
      </c>
      <c r="AN1972" s="89">
        <v>-99</v>
      </c>
      <c r="AO1972" s="89">
        <v>-99</v>
      </c>
      <c r="AP1972" s="89">
        <v>-99</v>
      </c>
      <c r="AQ1972" s="89">
        <v>-99</v>
      </c>
      <c r="AR1972" s="89">
        <v>-99</v>
      </c>
      <c r="AS1972" s="89">
        <v>-99</v>
      </c>
      <c r="AT1972" s="89">
        <v>-99</v>
      </c>
      <c r="AU1972" s="89">
        <v>-99</v>
      </c>
      <c r="AV1972" s="89">
        <v>-99</v>
      </c>
      <c r="AW1972" s="89">
        <v>-99</v>
      </c>
      <c r="AX1972" s="89">
        <v>-99</v>
      </c>
      <c r="AY1972" s="89">
        <v>-99</v>
      </c>
      <c r="AZ1972" s="89">
        <v>-99</v>
      </c>
      <c r="BA1972" s="89">
        <v>1</v>
      </c>
      <c r="BB1972" s="89">
        <v>-0.61010463917525803</v>
      </c>
      <c r="BC1972" s="89">
        <v>-1.1484364182933999</v>
      </c>
      <c r="BD1972" s="89">
        <v>44.28</v>
      </c>
      <c r="BE1972" s="89">
        <v>-0.40135134089733698</v>
      </c>
      <c r="BF1972" s="89">
        <v>58.762921649484497</v>
      </c>
      <c r="BG1972" s="89">
        <v>-0.77489387959537004</v>
      </c>
      <c r="BH1972" s="89">
        <v>-0.81890149698251702</v>
      </c>
      <c r="BI1972" s="89">
        <v>0.25064599483204097</v>
      </c>
      <c r="BJ1972" s="89">
        <v>-0.20525438038063101</v>
      </c>
      <c r="BK1972" s="89">
        <v>1</v>
      </c>
      <c r="BL1972" s="89">
        <v>-0.46746855670103099</v>
      </c>
      <c r="BM1972" s="89">
        <v>-0.95579349116423096</v>
      </c>
      <c r="BN1972" s="89">
        <v>52.554099999999998</v>
      </c>
      <c r="BO1972" s="89">
        <v>0.43774901734500099</v>
      </c>
      <c r="BP1972" s="89">
        <v>61.855669587628903</v>
      </c>
      <c r="BQ1972" s="89">
        <v>-0.25902223690961501</v>
      </c>
      <c r="BR1972" s="89">
        <v>-0.25983724820850301</v>
      </c>
      <c r="BS1972" s="89">
        <v>0.25064599483204097</v>
      </c>
      <c r="BT1972" s="89">
        <v>-6.5127165571640194E-2</v>
      </c>
      <c r="BU1972" s="89">
        <v>1</v>
      </c>
      <c r="BV1972" s="89">
        <v>-0.43889792746113998</v>
      </c>
      <c r="BW1972" s="89">
        <v>-0.85380775453582303</v>
      </c>
      <c r="BX1972" s="89">
        <v>50.671100000000003</v>
      </c>
      <c r="BY1972" s="89">
        <v>0.161038533426094</v>
      </c>
      <c r="BZ1972" s="89">
        <v>60.621765803108801</v>
      </c>
      <c r="CA1972" s="89">
        <v>-0.34638461055486403</v>
      </c>
      <c r="CB1972" s="89">
        <v>-0.35526134573743601</v>
      </c>
      <c r="CC1972" s="89">
        <v>0.249354005167959</v>
      </c>
      <c r="CD1972" s="89">
        <v>-8.8585839440988495E-2</v>
      </c>
      <c r="CE1972" s="89">
        <v>1</v>
      </c>
      <c r="CF1972" s="89">
        <v>-0.59360103626942995</v>
      </c>
      <c r="CG1972" s="89">
        <v>-1.23649453164943</v>
      </c>
      <c r="CH1972" s="89">
        <v>50.546700000000001</v>
      </c>
      <c r="CI1972" s="89">
        <v>0.142693143100485</v>
      </c>
      <c r="CJ1972" s="89">
        <v>59.585493264248697</v>
      </c>
      <c r="CK1972" s="89">
        <v>-0.54690069427446997</v>
      </c>
      <c r="CL1972" s="89">
        <v>-0.58263414928318302</v>
      </c>
      <c r="CM1972" s="89">
        <v>0.249354005167959</v>
      </c>
      <c r="CN1972" s="89">
        <v>-0.145282158671388</v>
      </c>
      <c r="CO1972" s="89">
        <v>93.83</v>
      </c>
      <c r="CP1972" s="89">
        <v>0.48670000000000002</v>
      </c>
      <c r="CQ1972" s="89">
        <v>-1.82</v>
      </c>
      <c r="CR1972" s="89">
        <v>-0.44519999999999998</v>
      </c>
      <c r="CS1972" s="89">
        <v>0.48670000000000002</v>
      </c>
      <c r="CT1972" s="89">
        <v>0.1235</v>
      </c>
      <c r="CU1972" s="86" t="s">
        <v>6988</v>
      </c>
      <c r="CV1972" s="86">
        <v>-0.4415</v>
      </c>
      <c r="CW1972" s="86">
        <v>27</v>
      </c>
      <c r="CX1972" s="86">
        <v>2</v>
      </c>
      <c r="CY1972" s="86">
        <v>-0.14460000000000001</v>
      </c>
      <c r="CZ1972" s="86">
        <v>44</v>
      </c>
      <c r="DA1972" s="86">
        <v>4</v>
      </c>
      <c r="DB1972" s="86">
        <v>8.4900000000000003E-2</v>
      </c>
      <c r="DC1972" s="86">
        <v>52</v>
      </c>
      <c r="DD1972" s="86">
        <v>-99</v>
      </c>
      <c r="DE1972" s="86">
        <v>-99</v>
      </c>
      <c r="DF1972" s="86">
        <v>-99</v>
      </c>
      <c r="DG1972" s="86">
        <v>-99</v>
      </c>
      <c r="DH1972" s="86">
        <v>-99</v>
      </c>
    </row>
    <row r="1973" spans="1:112" x14ac:dyDescent="0.2">
      <c r="A1973" s="85">
        <f>IF(ISERROR(SEARCH('School Lookup'!$F$3,Data!J1973)),A1972,A1972+1)</f>
        <v>0</v>
      </c>
      <c r="B1973" s="85">
        <f>IF(I1973='School Lookup'!$G$13,1,0)</f>
        <v>0</v>
      </c>
      <c r="C1973" s="85">
        <f t="shared" si="30"/>
        <v>1971</v>
      </c>
      <c r="D1973" s="86" t="s">
        <v>6478</v>
      </c>
      <c r="E1973" s="86" t="s">
        <v>6702</v>
      </c>
      <c r="F1973" s="86" t="s">
        <v>1150</v>
      </c>
      <c r="G1973" s="86" t="s">
        <v>3327</v>
      </c>
      <c r="H1973" s="86" t="s">
        <v>1064</v>
      </c>
      <c r="I1973" s="86" t="s">
        <v>5540</v>
      </c>
      <c r="J1973" s="86" t="s">
        <v>1520</v>
      </c>
      <c r="K1973" s="86" t="s">
        <v>36</v>
      </c>
      <c r="L1973" s="86">
        <v>1</v>
      </c>
      <c r="M1973" s="86">
        <v>-99</v>
      </c>
      <c r="N1973" s="89">
        <v>-99</v>
      </c>
      <c r="O1973" s="89">
        <v>-99</v>
      </c>
      <c r="P1973" s="89">
        <v>-99</v>
      </c>
      <c r="Q1973" s="89">
        <v>-99</v>
      </c>
      <c r="R1973" s="89">
        <v>-99</v>
      </c>
      <c r="S1973" s="89">
        <v>-99</v>
      </c>
      <c r="T1973" s="89">
        <v>-99</v>
      </c>
      <c r="U1973" s="89">
        <v>-99</v>
      </c>
      <c r="V1973" s="89">
        <v>-99</v>
      </c>
      <c r="W1973" s="89">
        <v>-99</v>
      </c>
      <c r="X1973" s="89">
        <v>-99</v>
      </c>
      <c r="Y1973" s="89">
        <v>-99</v>
      </c>
      <c r="Z1973" s="89">
        <v>-99</v>
      </c>
      <c r="AA1973" s="89">
        <v>-99</v>
      </c>
      <c r="AB1973" s="89">
        <v>-99</v>
      </c>
      <c r="AC1973" s="89">
        <v>-99</v>
      </c>
      <c r="AD1973" s="89">
        <v>-99</v>
      </c>
      <c r="AE1973" s="89">
        <v>-99</v>
      </c>
      <c r="AF1973" s="89">
        <v>-99</v>
      </c>
      <c r="AG1973" s="89">
        <v>-99</v>
      </c>
      <c r="AH1973" s="89">
        <v>-99</v>
      </c>
      <c r="AI1973" s="89">
        <v>-99</v>
      </c>
      <c r="AJ1973" s="89">
        <v>-99</v>
      </c>
      <c r="AK1973" s="89">
        <v>-99</v>
      </c>
      <c r="AL1973" s="89">
        <v>-99</v>
      </c>
      <c r="AM1973" s="89">
        <v>-99</v>
      </c>
      <c r="AN1973" s="89">
        <v>-99</v>
      </c>
      <c r="AO1973" s="89">
        <v>-99</v>
      </c>
      <c r="AP1973" s="89">
        <v>-99</v>
      </c>
      <c r="AQ1973" s="89">
        <v>-99</v>
      </c>
      <c r="AR1973" s="89">
        <v>-99</v>
      </c>
      <c r="AS1973" s="89">
        <v>-99</v>
      </c>
      <c r="AT1973" s="89">
        <v>-99</v>
      </c>
      <c r="AU1973" s="89">
        <v>-99</v>
      </c>
      <c r="AV1973" s="89">
        <v>-99</v>
      </c>
      <c r="AW1973" s="89">
        <v>-99</v>
      </c>
      <c r="AX1973" s="89">
        <v>-99</v>
      </c>
      <c r="AY1973" s="89">
        <v>-99</v>
      </c>
      <c r="AZ1973" s="89">
        <v>-99</v>
      </c>
      <c r="BA1973" s="89">
        <v>1</v>
      </c>
      <c r="BB1973" s="89">
        <v>-0.47454675000000002</v>
      </c>
      <c r="BC1973" s="89">
        <v>-0.843390220578349</v>
      </c>
      <c r="BD1973" s="89">
        <v>43.659700000000001</v>
      </c>
      <c r="BE1973" s="89">
        <v>-0.46337690661992098</v>
      </c>
      <c r="BF1973" s="89">
        <v>53.000014499999999</v>
      </c>
      <c r="BG1973" s="89">
        <v>-0.65338356359913496</v>
      </c>
      <c r="BH1973" s="89">
        <v>-0.68889000454743199</v>
      </c>
      <c r="BI1973" s="89">
        <v>0.25</v>
      </c>
      <c r="BJ1973" s="89">
        <v>-0.172222501136858</v>
      </c>
      <c r="BK1973" s="89">
        <v>1</v>
      </c>
      <c r="BL1973" s="89">
        <v>-0.386013466334165</v>
      </c>
      <c r="BM1973" s="89">
        <v>-0.75757496201762697</v>
      </c>
      <c r="BN1973" s="89">
        <v>47.328000000000003</v>
      </c>
      <c r="BO1973" s="89">
        <v>-0.149038389867584</v>
      </c>
      <c r="BP1973" s="89">
        <v>52.119677306733202</v>
      </c>
      <c r="BQ1973" s="89">
        <v>-0.45330667594260599</v>
      </c>
      <c r="BR1973" s="89">
        <v>-0.46364022606621602</v>
      </c>
      <c r="BS1973" s="89">
        <v>0.25062499999999999</v>
      </c>
      <c r="BT1973" s="89">
        <v>-0.116199831657845</v>
      </c>
      <c r="BU1973" s="89">
        <v>1</v>
      </c>
      <c r="BV1973" s="89">
        <v>-0.52724210526315796</v>
      </c>
      <c r="BW1973" s="89">
        <v>-1.05730038500722</v>
      </c>
      <c r="BX1973" s="89">
        <v>41.842599999999997</v>
      </c>
      <c r="BY1973" s="89">
        <v>-0.74981647976302701</v>
      </c>
      <c r="BZ1973" s="89">
        <v>48.370942105263197</v>
      </c>
      <c r="CA1973" s="89">
        <v>-0.90355843238512501</v>
      </c>
      <c r="CB1973" s="89">
        <v>-0.94255072643870197</v>
      </c>
      <c r="CC1973" s="89">
        <v>0.24937500000000001</v>
      </c>
      <c r="CD1973" s="89">
        <v>-0.23504858740565099</v>
      </c>
      <c r="CE1973" s="89">
        <v>1</v>
      </c>
      <c r="CF1973" s="89">
        <v>-0.34041349999999998</v>
      </c>
      <c r="CG1973" s="89">
        <v>-0.62944684697611897</v>
      </c>
      <c r="CH1973" s="89">
        <v>56.165799999999997</v>
      </c>
      <c r="CI1973" s="89">
        <v>0.78397983180613695</v>
      </c>
      <c r="CJ1973" s="89">
        <v>49.499984249999997</v>
      </c>
      <c r="CK1973" s="89">
        <v>7.7266492415009103E-2</v>
      </c>
      <c r="CL1973" s="89">
        <v>9.2753861603700694E-2</v>
      </c>
      <c r="CM1973" s="89">
        <v>0.25</v>
      </c>
      <c r="CN1973" s="89">
        <v>2.3188465400925201E-2</v>
      </c>
      <c r="CO1973" s="89">
        <v>93.424999999999997</v>
      </c>
      <c r="CP1973" s="89">
        <v>0.45610000000000001</v>
      </c>
      <c r="CQ1973" s="89">
        <v>-3.93</v>
      </c>
      <c r="CR1973" s="89">
        <v>-0.74970000000000003</v>
      </c>
      <c r="CS1973" s="89">
        <v>0.45610000000000001</v>
      </c>
      <c r="CT1973" s="89">
        <v>7.3200000000000001E-2</v>
      </c>
      <c r="CU1973" s="86" t="s">
        <v>6988</v>
      </c>
      <c r="CV1973" s="86">
        <v>-0.44290000000000002</v>
      </c>
      <c r="CW1973" s="86">
        <v>27</v>
      </c>
      <c r="CX1973" s="86">
        <v>2</v>
      </c>
      <c r="CY1973" s="86">
        <v>0.71760000000000002</v>
      </c>
      <c r="CZ1973" s="86">
        <v>80</v>
      </c>
      <c r="DA1973" s="86">
        <v>4</v>
      </c>
      <c r="DB1973" s="86">
        <v>-0.14419999999999999</v>
      </c>
      <c r="DC1973" s="86">
        <v>39</v>
      </c>
      <c r="DD1973" s="86">
        <v>-99</v>
      </c>
      <c r="DE1973" s="86">
        <v>-99</v>
      </c>
      <c r="DF1973" s="86">
        <v>-99</v>
      </c>
      <c r="DG1973" s="86">
        <v>-99</v>
      </c>
      <c r="DH1973" s="86">
        <v>-99</v>
      </c>
    </row>
    <row r="1974" spans="1:112" x14ac:dyDescent="0.2">
      <c r="A1974" s="85">
        <f>IF(ISERROR(SEARCH('School Lookup'!$F$3,Data!J1974)),A1973,A1973+1)</f>
        <v>0</v>
      </c>
      <c r="B1974" s="85">
        <f>IF(I1974='School Lookup'!$G$13,1,0)</f>
        <v>0</v>
      </c>
      <c r="C1974" s="85">
        <f t="shared" si="30"/>
        <v>1972</v>
      </c>
      <c r="D1974" s="86" t="s">
        <v>6478</v>
      </c>
      <c r="E1974" s="86" t="s">
        <v>6855</v>
      </c>
      <c r="F1974" s="86" t="s">
        <v>2065</v>
      </c>
      <c r="G1974" s="86" t="s">
        <v>3010</v>
      </c>
      <c r="H1974" s="86" t="s">
        <v>1951</v>
      </c>
      <c r="I1974" s="86" t="s">
        <v>5459</v>
      </c>
      <c r="J1974" s="86" t="s">
        <v>1952</v>
      </c>
      <c r="K1974" s="86" t="s">
        <v>389</v>
      </c>
      <c r="L1974" s="86">
        <v>1</v>
      </c>
      <c r="M1974" s="86">
        <v>1</v>
      </c>
      <c r="N1974" s="89">
        <v>-0.452881938325991</v>
      </c>
      <c r="O1974" s="89">
        <v>-0.88636035729913198</v>
      </c>
      <c r="P1974" s="89">
        <v>42.385399999999997</v>
      </c>
      <c r="Q1974" s="89">
        <v>-0.79030061943413299</v>
      </c>
      <c r="R1974" s="89">
        <v>60.792941850220302</v>
      </c>
      <c r="S1974" s="89">
        <v>-0.83833048836663304</v>
      </c>
      <c r="T1974" s="89">
        <v>-0.95133996404992305</v>
      </c>
      <c r="U1974" s="89">
        <v>0.14865749836280301</v>
      </c>
      <c r="V1974" s="89">
        <v>-0.14142381914822</v>
      </c>
      <c r="W1974" s="89">
        <v>1</v>
      </c>
      <c r="X1974" s="89">
        <v>-0.32715663716814197</v>
      </c>
      <c r="Y1974" s="89">
        <v>-0.68113188755002796</v>
      </c>
      <c r="Z1974" s="89">
        <v>41.156300000000002</v>
      </c>
      <c r="AA1974" s="89">
        <v>-1.0813575116207399</v>
      </c>
      <c r="AB1974" s="89">
        <v>53.097313274336301</v>
      </c>
      <c r="AC1974" s="89">
        <v>-0.88124469958538298</v>
      </c>
      <c r="AD1974" s="89">
        <v>-1.0247089071604001</v>
      </c>
      <c r="AE1974" s="89">
        <v>0.14800261951539001</v>
      </c>
      <c r="AF1974" s="89">
        <v>-0.15165960250049201</v>
      </c>
      <c r="AG1974" s="89">
        <v>-99</v>
      </c>
      <c r="AH1974" s="89">
        <v>-99</v>
      </c>
      <c r="AI1974" s="89">
        <v>-99</v>
      </c>
      <c r="AJ1974" s="89">
        <v>-99</v>
      </c>
      <c r="AK1974" s="89">
        <v>-99</v>
      </c>
      <c r="AL1974" s="89">
        <v>-99</v>
      </c>
      <c r="AM1974" s="89">
        <v>-99</v>
      </c>
      <c r="AN1974" s="89">
        <v>-99</v>
      </c>
      <c r="AO1974" s="89">
        <v>-99</v>
      </c>
      <c r="AP1974" s="89">
        <v>-99</v>
      </c>
      <c r="AQ1974" s="89">
        <v>1</v>
      </c>
      <c r="AR1974" s="89">
        <v>-0.267940088105727</v>
      </c>
      <c r="AS1974" s="89">
        <v>-0.532269998857131</v>
      </c>
      <c r="AT1974" s="89">
        <v>38.578899999999997</v>
      </c>
      <c r="AU1974" s="89">
        <v>-1.0985696963182301</v>
      </c>
      <c r="AV1974" s="89">
        <v>55.066070925110097</v>
      </c>
      <c r="AW1974" s="89">
        <v>-0.81541984758768105</v>
      </c>
      <c r="AX1974" s="89">
        <v>-0.89849942146772099</v>
      </c>
      <c r="AY1974" s="89">
        <v>0.14865749836280301</v>
      </c>
      <c r="AZ1974" s="89">
        <v>-0.13356867627581701</v>
      </c>
      <c r="BA1974" s="89">
        <v>1</v>
      </c>
      <c r="BB1974" s="89">
        <v>-0.29579099526066399</v>
      </c>
      <c r="BC1974" s="89">
        <v>-0.441135776851942</v>
      </c>
      <c r="BD1974" s="89">
        <v>33.6235</v>
      </c>
      <c r="BE1974" s="89">
        <v>-1.46692516182707</v>
      </c>
      <c r="BF1974" s="89">
        <v>55.924208056871997</v>
      </c>
      <c r="BG1974" s="89">
        <v>-0.95403046933950497</v>
      </c>
      <c r="BH1974" s="89">
        <v>-1.01057094653845</v>
      </c>
      <c r="BI1974" s="89">
        <v>0.13817943680419101</v>
      </c>
      <c r="BJ1974" s="89">
        <v>-0.139640124243362</v>
      </c>
      <c r="BK1974" s="89">
        <v>1</v>
      </c>
      <c r="BL1974" s="89">
        <v>-3.4960952380952398E-2</v>
      </c>
      <c r="BM1974" s="89">
        <v>9.6700843897243205E-2</v>
      </c>
      <c r="BN1974" s="89">
        <v>42.270600000000002</v>
      </c>
      <c r="BO1974" s="89">
        <v>-0.71688413205333101</v>
      </c>
      <c r="BP1974" s="89">
        <v>56.666658095238098</v>
      </c>
      <c r="BQ1974" s="89">
        <v>-0.31009164407804402</v>
      </c>
      <c r="BR1974" s="89">
        <v>-0.31340868867052801</v>
      </c>
      <c r="BS1974" s="89">
        <v>0.13752455795677801</v>
      </c>
      <c r="BT1974" s="89">
        <v>-4.3101391369227797E-2</v>
      </c>
      <c r="BU1974" s="89">
        <v>1</v>
      </c>
      <c r="BV1974" s="89">
        <v>1.45887323943662E-2</v>
      </c>
      <c r="BW1974" s="89">
        <v>0.190756761130293</v>
      </c>
      <c r="BX1974" s="89">
        <v>52.755800000000001</v>
      </c>
      <c r="BY1974" s="89">
        <v>0.37612144060119301</v>
      </c>
      <c r="BZ1974" s="89">
        <v>52.582164788732399</v>
      </c>
      <c r="CA1974" s="89">
        <v>0.28343910086574298</v>
      </c>
      <c r="CB1974" s="89">
        <v>0.30860469200305501</v>
      </c>
      <c r="CC1974" s="89">
        <v>0.139489194499018</v>
      </c>
      <c r="CD1974" s="89">
        <v>4.3047019906123599E-2</v>
      </c>
      <c r="CE1974" s="89">
        <v>1</v>
      </c>
      <c r="CF1974" s="89">
        <v>-1.98647887323944E-2</v>
      </c>
      <c r="CG1974" s="89">
        <v>0.13910738704012801</v>
      </c>
      <c r="CH1974" s="89">
        <v>57.197699999999998</v>
      </c>
      <c r="CI1974" s="89">
        <v>0.90174668665395297</v>
      </c>
      <c r="CJ1974" s="89">
        <v>52.5821915492958</v>
      </c>
      <c r="CK1974" s="89">
        <v>0.52042703684703995</v>
      </c>
      <c r="CL1974" s="89">
        <v>0.57228134236567996</v>
      </c>
      <c r="CM1974" s="89">
        <v>0.139489194499018</v>
      </c>
      <c r="CN1974" s="89">
        <v>7.9827063473405305E-2</v>
      </c>
      <c r="CO1974" s="89">
        <v>88.29</v>
      </c>
      <c r="CP1974" s="89">
        <v>6.8099999999999994E-2</v>
      </c>
      <c r="CQ1974" s="89">
        <v>4.16</v>
      </c>
      <c r="CR1974" s="89">
        <v>0.4178</v>
      </c>
      <c r="CS1974" s="89">
        <v>0.3705</v>
      </c>
      <c r="CT1974" s="89">
        <v>-6.7699999999999996E-2</v>
      </c>
      <c r="CU1974" s="86" t="s">
        <v>6988</v>
      </c>
      <c r="CV1974" s="86">
        <v>-0.4446</v>
      </c>
      <c r="CW1974" s="86">
        <v>27</v>
      </c>
      <c r="CX1974" s="86">
        <v>4</v>
      </c>
      <c r="CY1974" s="86">
        <v>-0.22770000000000001</v>
      </c>
      <c r="CZ1974" s="86">
        <v>40</v>
      </c>
      <c r="DA1974" s="86">
        <v>7</v>
      </c>
      <c r="DB1974" s="86">
        <v>-0.56389999999999996</v>
      </c>
      <c r="DC1974" s="86">
        <v>21</v>
      </c>
      <c r="DD1974" s="86">
        <v>-99</v>
      </c>
      <c r="DE1974" s="86">
        <v>-99</v>
      </c>
      <c r="DF1974" s="86">
        <v>-99</v>
      </c>
      <c r="DG1974" s="86">
        <v>-99</v>
      </c>
      <c r="DH1974" s="86">
        <v>-99</v>
      </c>
    </row>
    <row r="1975" spans="1:112" x14ac:dyDescent="0.2">
      <c r="A1975" s="85">
        <f>IF(ISERROR(SEARCH('School Lookup'!$F$3,Data!J1975)),A1974,A1974+1)</f>
        <v>0</v>
      </c>
      <c r="B1975" s="85">
        <f>IF(I1975='School Lookup'!$G$13,1,0)</f>
        <v>0</v>
      </c>
      <c r="C1975" s="85">
        <f t="shared" si="30"/>
        <v>1973</v>
      </c>
      <c r="D1975" s="86" t="s">
        <v>6478</v>
      </c>
      <c r="E1975" s="86" t="s">
        <v>6862</v>
      </c>
      <c r="F1975" s="86" t="s">
        <v>2773</v>
      </c>
      <c r="G1975" s="86" t="s">
        <v>3356</v>
      </c>
      <c r="H1975" s="86" t="s">
        <v>6344</v>
      </c>
      <c r="I1975" s="86" t="s">
        <v>5411</v>
      </c>
      <c r="J1975" s="86" t="s">
        <v>6346</v>
      </c>
      <c r="K1975" s="86" t="s">
        <v>294</v>
      </c>
      <c r="L1975" s="86">
        <v>1</v>
      </c>
      <c r="M1975" s="86">
        <v>1</v>
      </c>
      <c r="N1975" s="89">
        <v>-0.51614168797953996</v>
      </c>
      <c r="O1975" s="89">
        <v>-1.0233492768527801</v>
      </c>
      <c r="P1975" s="89">
        <v>64.940600000000003</v>
      </c>
      <c r="Q1975" s="89">
        <v>1.6021612897179001</v>
      </c>
      <c r="R1975" s="89">
        <v>63.171347314578</v>
      </c>
      <c r="S1975" s="89">
        <v>0.28940600643255798</v>
      </c>
      <c r="T1975" s="89">
        <v>0.32826529948835698</v>
      </c>
      <c r="U1975" s="89">
        <v>0.385221674876847</v>
      </c>
      <c r="V1975" s="89">
        <v>0.12645490847285501</v>
      </c>
      <c r="W1975" s="89">
        <v>1</v>
      </c>
      <c r="X1975" s="89">
        <v>-0.54704183673469398</v>
      </c>
      <c r="Y1975" s="89">
        <v>-1.1987764751604699</v>
      </c>
      <c r="Z1975" s="89">
        <v>51.06</v>
      </c>
      <c r="AA1975" s="89">
        <v>0.15366318712011301</v>
      </c>
      <c r="AB1975" s="89">
        <v>58.928550000000001</v>
      </c>
      <c r="AC1975" s="89">
        <v>-0.52255664402017699</v>
      </c>
      <c r="AD1975" s="89">
        <v>-0.60706975285328801</v>
      </c>
      <c r="AE1975" s="89">
        <v>0.38620689655172402</v>
      </c>
      <c r="AF1975" s="89">
        <v>-0.23445452523989099</v>
      </c>
      <c r="AG1975" s="89">
        <v>1</v>
      </c>
      <c r="AH1975" s="89">
        <v>-0.73269406779660995</v>
      </c>
      <c r="AI1975" s="89">
        <v>-1.5197923939868401</v>
      </c>
      <c r="AJ1975" s="89">
        <v>-99</v>
      </c>
      <c r="AK1975" s="89">
        <v>-99</v>
      </c>
      <c r="AL1975" s="89">
        <v>50.847488135593203</v>
      </c>
      <c r="AM1975" s="89">
        <v>-1.5197923939868401</v>
      </c>
      <c r="AN1975" s="89">
        <v>-1.6398094983362801</v>
      </c>
      <c r="AO1975" s="89">
        <v>0.116256157635468</v>
      </c>
      <c r="AP1975" s="89">
        <v>-0.19063795153072099</v>
      </c>
      <c r="AQ1975" s="89">
        <v>1</v>
      </c>
      <c r="AR1975" s="89">
        <v>-0.565138596491228</v>
      </c>
      <c r="AS1975" s="89">
        <v>-1.2003175565149999</v>
      </c>
      <c r="AT1975" s="89">
        <v>-99</v>
      </c>
      <c r="AU1975" s="89">
        <v>-99</v>
      </c>
      <c r="AV1975" s="89">
        <v>56.140350877193001</v>
      </c>
      <c r="AW1975" s="89">
        <v>-1.2003175565149999</v>
      </c>
      <c r="AX1975" s="89">
        <v>-1.3041026952971499</v>
      </c>
      <c r="AY1975" s="89">
        <v>0.112315270935961</v>
      </c>
      <c r="AZ1975" s="89">
        <v>-0.14647064755061601</v>
      </c>
      <c r="BA1975" s="89">
        <v>-99</v>
      </c>
      <c r="BB1975" s="89">
        <v>-99</v>
      </c>
      <c r="BC1975" s="89">
        <v>-99</v>
      </c>
      <c r="BD1975" s="89">
        <v>-99</v>
      </c>
      <c r="BE1975" s="89">
        <v>-99</v>
      </c>
      <c r="BF1975" s="89">
        <v>-99</v>
      </c>
      <c r="BG1975" s="89">
        <v>-99</v>
      </c>
      <c r="BH1975" s="89">
        <v>-99</v>
      </c>
      <c r="BI1975" s="89">
        <v>-99</v>
      </c>
      <c r="BJ1975" s="89">
        <v>-99</v>
      </c>
      <c r="BK1975" s="89">
        <v>-99</v>
      </c>
      <c r="BL1975" s="89">
        <v>-99</v>
      </c>
      <c r="BM1975" s="89">
        <v>-99</v>
      </c>
      <c r="BN1975" s="89">
        <v>-99</v>
      </c>
      <c r="BO1975" s="89">
        <v>-99</v>
      </c>
      <c r="BP1975" s="89">
        <v>-99</v>
      </c>
      <c r="BQ1975" s="89">
        <v>-99</v>
      </c>
      <c r="BR1975" s="89">
        <v>-99</v>
      </c>
      <c r="BS1975" s="89">
        <v>-99</v>
      </c>
      <c r="BT1975" s="89">
        <v>-99</v>
      </c>
      <c r="BU1975" s="89">
        <v>-99</v>
      </c>
      <c r="BV1975" s="89">
        <v>-99</v>
      </c>
      <c r="BW1975" s="89">
        <v>-99</v>
      </c>
      <c r="BX1975" s="89">
        <v>-99</v>
      </c>
      <c r="BY1975" s="89">
        <v>-99</v>
      </c>
      <c r="BZ1975" s="89">
        <v>-99</v>
      </c>
      <c r="CA1975" s="89">
        <v>-99</v>
      </c>
      <c r="CB1975" s="89">
        <v>-99</v>
      </c>
      <c r="CC1975" s="89">
        <v>-99</v>
      </c>
      <c r="CD1975" s="89">
        <v>-99</v>
      </c>
      <c r="CE1975" s="89">
        <v>-99</v>
      </c>
      <c r="CF1975" s="89">
        <v>-99</v>
      </c>
      <c r="CG1975" s="89">
        <v>-99</v>
      </c>
      <c r="CH1975" s="89">
        <v>-99</v>
      </c>
      <c r="CI1975" s="89">
        <v>-99</v>
      </c>
      <c r="CJ1975" s="89">
        <v>-99</v>
      </c>
      <c r="CK1975" s="89">
        <v>-99</v>
      </c>
      <c r="CL1975" s="89">
        <v>-99</v>
      </c>
      <c r="CM1975" s="89">
        <v>-99</v>
      </c>
      <c r="CN1975" s="89">
        <v>-99</v>
      </c>
      <c r="CO1975" s="89">
        <v>-99</v>
      </c>
      <c r="CP1975" s="89">
        <v>-99</v>
      </c>
      <c r="CQ1975" s="89">
        <v>-99</v>
      </c>
      <c r="CR1975" s="89">
        <v>-99</v>
      </c>
      <c r="CS1975" s="89">
        <v>-99</v>
      </c>
      <c r="CT1975" s="89">
        <v>-99</v>
      </c>
      <c r="CU1975" s="86">
        <v>-99</v>
      </c>
      <c r="CV1975" s="86">
        <v>-0.4451</v>
      </c>
      <c r="CW1975" s="86">
        <v>27</v>
      </c>
      <c r="CX1975" s="86">
        <v>2</v>
      </c>
      <c r="CY1975" s="86">
        <v>-0.14069999999999999</v>
      </c>
      <c r="CZ1975" s="86">
        <v>44</v>
      </c>
      <c r="DA1975" s="86">
        <v>2</v>
      </c>
      <c r="DB1975" s="86">
        <v>0.67649999999999999</v>
      </c>
      <c r="DC1975" s="86">
        <v>80</v>
      </c>
      <c r="DD1975" s="86">
        <v>-99</v>
      </c>
      <c r="DE1975" s="86">
        <v>-99</v>
      </c>
      <c r="DF1975" s="86">
        <v>-99</v>
      </c>
      <c r="DG1975" s="86">
        <v>-99</v>
      </c>
      <c r="DH1975" s="86">
        <v>-99</v>
      </c>
    </row>
    <row r="1976" spans="1:112" x14ac:dyDescent="0.2">
      <c r="A1976" s="85">
        <f>IF(ISERROR(SEARCH('School Lookup'!$F$3,Data!J1976)),A1975,A1975+1)</f>
        <v>0</v>
      </c>
      <c r="B1976" s="85">
        <f>IF(I1976='School Lookup'!$G$13,1,0)</f>
        <v>0</v>
      </c>
      <c r="C1976" s="85">
        <f t="shared" si="30"/>
        <v>1974</v>
      </c>
      <c r="D1976" s="86" t="s">
        <v>6478</v>
      </c>
      <c r="E1976" s="86" t="s">
        <v>6480</v>
      </c>
      <c r="F1976" s="86" t="s">
        <v>2738</v>
      </c>
      <c r="G1976" s="86" t="s">
        <v>2903</v>
      </c>
      <c r="H1976" s="86" t="s">
        <v>1310</v>
      </c>
      <c r="I1976" s="86" t="s">
        <v>5085</v>
      </c>
      <c r="J1976" s="86" t="s">
        <v>1730</v>
      </c>
      <c r="K1976" s="86" t="s">
        <v>431</v>
      </c>
      <c r="L1976" s="86">
        <v>1</v>
      </c>
      <c r="M1976" s="86">
        <v>1</v>
      </c>
      <c r="N1976" s="89">
        <v>1.34546583850932E-2</v>
      </c>
      <c r="O1976" s="89">
        <v>0.12349103923094</v>
      </c>
      <c r="P1976" s="89">
        <v>47.530700000000003</v>
      </c>
      <c r="Q1976" s="89">
        <v>-0.24453138390707199</v>
      </c>
      <c r="R1976" s="89">
        <v>50.3882038819876</v>
      </c>
      <c r="S1976" s="89">
        <v>-6.0520172338066197E-2</v>
      </c>
      <c r="T1976" s="89">
        <v>-6.8784350203487193E-2</v>
      </c>
      <c r="U1976" s="89">
        <v>0.37496360989810801</v>
      </c>
      <c r="V1976" s="89">
        <v>-2.57916282567952E-2</v>
      </c>
      <c r="W1976" s="89">
        <v>1</v>
      </c>
      <c r="X1976" s="89">
        <v>0.13258409619860401</v>
      </c>
      <c r="Y1976" s="89">
        <v>0.40117061757751998</v>
      </c>
      <c r="Z1976" s="89">
        <v>30.960999999999999</v>
      </c>
      <c r="AA1976" s="89">
        <v>-2.3527415933147098</v>
      </c>
      <c r="AB1976" s="89">
        <v>41.815388828549303</v>
      </c>
      <c r="AC1976" s="89">
        <v>-0.97578548786859598</v>
      </c>
      <c r="AD1976" s="89">
        <v>-1.13478766293026</v>
      </c>
      <c r="AE1976" s="89">
        <v>0.375254730713246</v>
      </c>
      <c r="AF1976" s="89">
        <v>-0.42583443886960998</v>
      </c>
      <c r="AG1976" s="89">
        <v>1</v>
      </c>
      <c r="AH1976" s="89">
        <v>0.27249338235294102</v>
      </c>
      <c r="AI1976" s="89">
        <v>0.64346797197476402</v>
      </c>
      <c r="AJ1976" s="89">
        <v>52.029800000000002</v>
      </c>
      <c r="AK1976" s="89">
        <v>0.33307969861070402</v>
      </c>
      <c r="AL1976" s="89">
        <v>51.9607764705882</v>
      </c>
      <c r="AM1976" s="89">
        <v>0.48827383529273399</v>
      </c>
      <c r="AN1976" s="89">
        <v>0.46975126962546199</v>
      </c>
      <c r="AO1976" s="89">
        <v>0.118777292576419</v>
      </c>
      <c r="AP1976" s="89">
        <v>5.5795783990447802E-2</v>
      </c>
      <c r="AQ1976" s="89">
        <v>1</v>
      </c>
      <c r="AR1976" s="89">
        <v>-9.4645777777777801E-2</v>
      </c>
      <c r="AS1976" s="89">
        <v>-0.142736278114412</v>
      </c>
      <c r="AT1976" s="89">
        <v>44.068100000000001</v>
      </c>
      <c r="AU1976" s="89">
        <v>-0.50195582272917405</v>
      </c>
      <c r="AV1976" s="89">
        <v>50.888926222222203</v>
      </c>
      <c r="AW1976" s="89">
        <v>-0.32234605042179298</v>
      </c>
      <c r="AX1976" s="89">
        <v>-0.37890072879855202</v>
      </c>
      <c r="AY1976" s="89">
        <v>0.13100436681222699</v>
      </c>
      <c r="AZ1976" s="89">
        <v>-4.9637650060945698E-2</v>
      </c>
      <c r="BA1976" s="89">
        <v>-99</v>
      </c>
      <c r="BB1976" s="89">
        <v>-99</v>
      </c>
      <c r="BC1976" s="89">
        <v>-99</v>
      </c>
      <c r="BD1976" s="89">
        <v>-99</v>
      </c>
      <c r="BE1976" s="89">
        <v>-99</v>
      </c>
      <c r="BF1976" s="89">
        <v>-99</v>
      </c>
      <c r="BG1976" s="89">
        <v>-99</v>
      </c>
      <c r="BH1976" s="89">
        <v>-99</v>
      </c>
      <c r="BI1976" s="89">
        <v>-99</v>
      </c>
      <c r="BJ1976" s="89">
        <v>-99</v>
      </c>
      <c r="BK1976" s="89">
        <v>-99</v>
      </c>
      <c r="BL1976" s="89">
        <v>-99</v>
      </c>
      <c r="BM1976" s="89">
        <v>-99</v>
      </c>
      <c r="BN1976" s="89">
        <v>-99</v>
      </c>
      <c r="BO1976" s="89">
        <v>-99</v>
      </c>
      <c r="BP1976" s="89">
        <v>-99</v>
      </c>
      <c r="BQ1976" s="89">
        <v>-99</v>
      </c>
      <c r="BR1976" s="89">
        <v>-99</v>
      </c>
      <c r="BS1976" s="89">
        <v>-99</v>
      </c>
      <c r="BT1976" s="89">
        <v>-99</v>
      </c>
      <c r="BU1976" s="89">
        <v>-99</v>
      </c>
      <c r="BV1976" s="89">
        <v>-99</v>
      </c>
      <c r="BW1976" s="89">
        <v>-99</v>
      </c>
      <c r="BX1976" s="89">
        <v>-99</v>
      </c>
      <c r="BY1976" s="89">
        <v>-99</v>
      </c>
      <c r="BZ1976" s="89">
        <v>-99</v>
      </c>
      <c r="CA1976" s="89">
        <v>-99</v>
      </c>
      <c r="CB1976" s="89">
        <v>-99</v>
      </c>
      <c r="CC1976" s="89">
        <v>-99</v>
      </c>
      <c r="CD1976" s="89">
        <v>-99</v>
      </c>
      <c r="CE1976" s="89">
        <v>-99</v>
      </c>
      <c r="CF1976" s="89">
        <v>-99</v>
      </c>
      <c r="CG1976" s="89">
        <v>-99</v>
      </c>
      <c r="CH1976" s="89">
        <v>-99</v>
      </c>
      <c r="CI1976" s="89">
        <v>-99</v>
      </c>
      <c r="CJ1976" s="89">
        <v>-99</v>
      </c>
      <c r="CK1976" s="89">
        <v>-99</v>
      </c>
      <c r="CL1976" s="89">
        <v>-99</v>
      </c>
      <c r="CM1976" s="89">
        <v>-99</v>
      </c>
      <c r="CN1976" s="89">
        <v>-99</v>
      </c>
      <c r="CO1976" s="89">
        <v>-99</v>
      </c>
      <c r="CP1976" s="89">
        <v>-99</v>
      </c>
      <c r="CQ1976" s="89">
        <v>-99</v>
      </c>
      <c r="CR1976" s="89">
        <v>-99</v>
      </c>
      <c r="CS1976" s="89">
        <v>-99</v>
      </c>
      <c r="CT1976" s="89">
        <v>-99</v>
      </c>
      <c r="CU1976" s="86">
        <v>-99</v>
      </c>
      <c r="CV1976" s="86">
        <v>-0.44550000000000001</v>
      </c>
      <c r="CW1976" s="86">
        <v>27</v>
      </c>
      <c r="CX1976" s="86">
        <v>2</v>
      </c>
      <c r="CY1976" s="86">
        <v>-0.69510000000000005</v>
      </c>
      <c r="CZ1976" s="86">
        <v>20</v>
      </c>
      <c r="DA1976" s="86">
        <v>4</v>
      </c>
      <c r="DB1976" s="86">
        <v>-1.0007999999999999</v>
      </c>
      <c r="DC1976" s="86">
        <v>10</v>
      </c>
      <c r="DD1976" s="86">
        <v>-99</v>
      </c>
      <c r="DE1976" s="86">
        <v>-99</v>
      </c>
      <c r="DF1976" s="86">
        <v>-99</v>
      </c>
      <c r="DG1976" s="86">
        <v>-99</v>
      </c>
      <c r="DH1976" s="86">
        <v>-99</v>
      </c>
    </row>
    <row r="1977" spans="1:112" x14ac:dyDescent="0.2">
      <c r="A1977" s="85">
        <f>IF(ISERROR(SEARCH('School Lookup'!$F$3,Data!J1977)),A1976,A1976+1)</f>
        <v>0</v>
      </c>
      <c r="B1977" s="85">
        <f>IF(I1977='School Lookup'!$G$13,1,0)</f>
        <v>0</v>
      </c>
      <c r="C1977" s="85">
        <f t="shared" si="30"/>
        <v>1975</v>
      </c>
      <c r="D1977" s="86" t="s">
        <v>6478</v>
      </c>
      <c r="E1977" s="86" t="s">
        <v>6702</v>
      </c>
      <c r="F1977" s="86" t="s">
        <v>1150</v>
      </c>
      <c r="G1977" s="86" t="s">
        <v>3064</v>
      </c>
      <c r="H1977" s="86" t="s">
        <v>555</v>
      </c>
      <c r="I1977" s="86" t="s">
        <v>5405</v>
      </c>
      <c r="J1977" s="86" t="s">
        <v>556</v>
      </c>
      <c r="K1977" s="86" t="s">
        <v>26</v>
      </c>
      <c r="L1977" s="86">
        <v>1</v>
      </c>
      <c r="M1977" s="86">
        <v>1</v>
      </c>
      <c r="N1977" s="89">
        <v>-0.43151008403361302</v>
      </c>
      <c r="O1977" s="89">
        <v>-0.840079629910786</v>
      </c>
      <c r="P1977" s="89">
        <v>40.653300000000002</v>
      </c>
      <c r="Q1977" s="89">
        <v>-0.97402691194504898</v>
      </c>
      <c r="R1977" s="89">
        <v>48.319316386554597</v>
      </c>
      <c r="S1977" s="89">
        <v>-0.90705327092791799</v>
      </c>
      <c r="T1977" s="89">
        <v>-1.0293174301476899</v>
      </c>
      <c r="U1977" s="89">
        <v>0.376582278481013</v>
      </c>
      <c r="V1977" s="89">
        <v>-0.387622703125237</v>
      </c>
      <c r="W1977" s="89">
        <v>1</v>
      </c>
      <c r="X1977" s="89">
        <v>-0.33874495798319298</v>
      </c>
      <c r="Y1977" s="89">
        <v>-0.70841263023407197</v>
      </c>
      <c r="Z1977" s="89">
        <v>54.6267</v>
      </c>
      <c r="AA1977" s="89">
        <v>0.59844123231524105</v>
      </c>
      <c r="AB1977" s="89">
        <v>55.042003361344499</v>
      </c>
      <c r="AC1977" s="89">
        <v>-5.4985698959415401E-2</v>
      </c>
      <c r="AD1977" s="89">
        <v>-6.2652588568163803E-2</v>
      </c>
      <c r="AE1977" s="89">
        <v>0.376582278481013</v>
      </c>
      <c r="AF1977" s="89">
        <v>-2.35938545557326E-2</v>
      </c>
      <c r="AG1977" s="89">
        <v>1</v>
      </c>
      <c r="AH1977" s="89">
        <v>-7.8982278481012594E-2</v>
      </c>
      <c r="AI1977" s="89">
        <v>-0.11294155797821499</v>
      </c>
      <c r="AJ1977" s="89">
        <v>-99</v>
      </c>
      <c r="AK1977" s="89">
        <v>-99</v>
      </c>
      <c r="AL1977" s="89">
        <v>62.025286075949403</v>
      </c>
      <c r="AM1977" s="89">
        <v>-0.11294155797821499</v>
      </c>
      <c r="AN1977" s="89">
        <v>-0.16185160693608899</v>
      </c>
      <c r="AO1977" s="89">
        <v>0.125</v>
      </c>
      <c r="AP1977" s="89">
        <v>-2.02314508670111E-2</v>
      </c>
      <c r="AQ1977" s="89">
        <v>1</v>
      </c>
      <c r="AR1977" s="89">
        <v>-6.5136363636363603E-2</v>
      </c>
      <c r="AS1977" s="89">
        <v>-7.6404545320129705E-2</v>
      </c>
      <c r="AT1977" s="89">
        <v>-99</v>
      </c>
      <c r="AU1977" s="89">
        <v>-99</v>
      </c>
      <c r="AV1977" s="89">
        <v>42.857163636363602</v>
      </c>
      <c r="AW1977" s="89">
        <v>-7.6404545320129705E-2</v>
      </c>
      <c r="AX1977" s="89">
        <v>-0.119728805126205</v>
      </c>
      <c r="AY1977" s="89">
        <v>0.121835443037975</v>
      </c>
      <c r="AZ1977" s="89">
        <v>-1.4587212016958499E-2</v>
      </c>
      <c r="BA1977" s="89">
        <v>-99</v>
      </c>
      <c r="BB1977" s="89">
        <v>-99</v>
      </c>
      <c r="BC1977" s="89">
        <v>-99</v>
      </c>
      <c r="BD1977" s="89">
        <v>-99</v>
      </c>
      <c r="BE1977" s="89">
        <v>-99</v>
      </c>
      <c r="BF1977" s="89">
        <v>-99</v>
      </c>
      <c r="BG1977" s="89">
        <v>-99</v>
      </c>
      <c r="BH1977" s="89">
        <v>-99</v>
      </c>
      <c r="BI1977" s="89">
        <v>-99</v>
      </c>
      <c r="BJ1977" s="89">
        <v>-99</v>
      </c>
      <c r="BK1977" s="89">
        <v>-99</v>
      </c>
      <c r="BL1977" s="89">
        <v>-99</v>
      </c>
      <c r="BM1977" s="89">
        <v>-99</v>
      </c>
      <c r="BN1977" s="89">
        <v>-99</v>
      </c>
      <c r="BO1977" s="89">
        <v>-99</v>
      </c>
      <c r="BP1977" s="89">
        <v>-99</v>
      </c>
      <c r="BQ1977" s="89">
        <v>-99</v>
      </c>
      <c r="BR1977" s="89">
        <v>-99</v>
      </c>
      <c r="BS1977" s="89">
        <v>-99</v>
      </c>
      <c r="BT1977" s="89">
        <v>-99</v>
      </c>
      <c r="BU1977" s="89">
        <v>-99</v>
      </c>
      <c r="BV1977" s="89">
        <v>-99</v>
      </c>
      <c r="BW1977" s="89">
        <v>-99</v>
      </c>
      <c r="BX1977" s="89">
        <v>-99</v>
      </c>
      <c r="BY1977" s="89">
        <v>-99</v>
      </c>
      <c r="BZ1977" s="89">
        <v>-99</v>
      </c>
      <c r="CA1977" s="89">
        <v>-99</v>
      </c>
      <c r="CB1977" s="89">
        <v>-99</v>
      </c>
      <c r="CC1977" s="89">
        <v>-99</v>
      </c>
      <c r="CD1977" s="89">
        <v>-99</v>
      </c>
      <c r="CE1977" s="89">
        <v>-99</v>
      </c>
      <c r="CF1977" s="89">
        <v>-99</v>
      </c>
      <c r="CG1977" s="89">
        <v>-99</v>
      </c>
      <c r="CH1977" s="89">
        <v>-99</v>
      </c>
      <c r="CI1977" s="89">
        <v>-99</v>
      </c>
      <c r="CJ1977" s="89">
        <v>-99</v>
      </c>
      <c r="CK1977" s="89">
        <v>-99</v>
      </c>
      <c r="CL1977" s="89">
        <v>-99</v>
      </c>
      <c r="CM1977" s="89">
        <v>-99</v>
      </c>
      <c r="CN1977" s="89">
        <v>-99</v>
      </c>
      <c r="CO1977" s="89">
        <v>-99</v>
      </c>
      <c r="CP1977" s="89">
        <v>-99</v>
      </c>
      <c r="CQ1977" s="89">
        <v>-99</v>
      </c>
      <c r="CR1977" s="89">
        <v>-99</v>
      </c>
      <c r="CS1977" s="89">
        <v>-99</v>
      </c>
      <c r="CT1977" s="89">
        <v>-99</v>
      </c>
      <c r="CU1977" s="86">
        <v>-99</v>
      </c>
      <c r="CV1977" s="86">
        <v>-0.44600000000000001</v>
      </c>
      <c r="CW1977" s="86">
        <v>27</v>
      </c>
      <c r="CX1977" s="86">
        <v>2</v>
      </c>
      <c r="CY1977" s="86">
        <v>-6.0199999999999997E-2</v>
      </c>
      <c r="CZ1977" s="86">
        <v>48</v>
      </c>
      <c r="DA1977" s="86">
        <v>2</v>
      </c>
      <c r="DB1977" s="86">
        <v>-0.1414</v>
      </c>
      <c r="DC1977" s="86">
        <v>39</v>
      </c>
      <c r="DD1977" s="86">
        <v>-99</v>
      </c>
      <c r="DE1977" s="86">
        <v>-99</v>
      </c>
      <c r="DF1977" s="86">
        <v>-99</v>
      </c>
      <c r="DG1977" s="86">
        <v>-99</v>
      </c>
      <c r="DH1977" s="86">
        <v>-99</v>
      </c>
    </row>
    <row r="1978" spans="1:112" x14ac:dyDescent="0.2">
      <c r="A1978" s="85">
        <f>IF(ISERROR(SEARCH('School Lookup'!$F$3,Data!J1978)),A1977,A1977+1)</f>
        <v>0</v>
      </c>
      <c r="B1978" s="85">
        <f>IF(I1978='School Lookup'!$G$13,1,0)</f>
        <v>0</v>
      </c>
      <c r="C1978" s="85">
        <f t="shared" si="30"/>
        <v>1976</v>
      </c>
      <c r="D1978" s="86" t="s">
        <v>6478</v>
      </c>
      <c r="E1978" s="86" t="s">
        <v>6733</v>
      </c>
      <c r="F1978" s="86" t="s">
        <v>2764</v>
      </c>
      <c r="G1978" s="86" t="s">
        <v>3044</v>
      </c>
      <c r="H1978" s="86" t="s">
        <v>1516</v>
      </c>
      <c r="I1978" s="86" t="s">
        <v>6734</v>
      </c>
      <c r="J1978" s="86" t="s">
        <v>6735</v>
      </c>
      <c r="K1978" s="86" t="s">
        <v>36</v>
      </c>
      <c r="L1978" s="86">
        <v>1</v>
      </c>
      <c r="M1978" s="86">
        <v>-99</v>
      </c>
      <c r="N1978" s="89">
        <v>-99</v>
      </c>
      <c r="O1978" s="89">
        <v>-99</v>
      </c>
      <c r="P1978" s="89">
        <v>-99</v>
      </c>
      <c r="Q1978" s="89">
        <v>-99</v>
      </c>
      <c r="R1978" s="89">
        <v>-99</v>
      </c>
      <c r="S1978" s="89">
        <v>-99</v>
      </c>
      <c r="T1978" s="89">
        <v>-99</v>
      </c>
      <c r="U1978" s="89">
        <v>-99</v>
      </c>
      <c r="V1978" s="89">
        <v>-99</v>
      </c>
      <c r="W1978" s="89">
        <v>-99</v>
      </c>
      <c r="X1978" s="89">
        <v>-99</v>
      </c>
      <c r="Y1978" s="89">
        <v>-99</v>
      </c>
      <c r="Z1978" s="89">
        <v>-99</v>
      </c>
      <c r="AA1978" s="89">
        <v>-99</v>
      </c>
      <c r="AB1978" s="89">
        <v>-99</v>
      </c>
      <c r="AC1978" s="89">
        <v>-99</v>
      </c>
      <c r="AD1978" s="89">
        <v>-99</v>
      </c>
      <c r="AE1978" s="89">
        <v>-99</v>
      </c>
      <c r="AF1978" s="89">
        <v>-99</v>
      </c>
      <c r="AG1978" s="89">
        <v>-99</v>
      </c>
      <c r="AH1978" s="89">
        <v>-99</v>
      </c>
      <c r="AI1978" s="89">
        <v>-99</v>
      </c>
      <c r="AJ1978" s="89">
        <v>-99</v>
      </c>
      <c r="AK1978" s="89">
        <v>-99</v>
      </c>
      <c r="AL1978" s="89">
        <v>-99</v>
      </c>
      <c r="AM1978" s="89">
        <v>-99</v>
      </c>
      <c r="AN1978" s="89">
        <v>-99</v>
      </c>
      <c r="AO1978" s="89">
        <v>-99</v>
      </c>
      <c r="AP1978" s="89">
        <v>-99</v>
      </c>
      <c r="AQ1978" s="89">
        <v>-99</v>
      </c>
      <c r="AR1978" s="89">
        <v>-99</v>
      </c>
      <c r="AS1978" s="89">
        <v>-99</v>
      </c>
      <c r="AT1978" s="89">
        <v>-99</v>
      </c>
      <c r="AU1978" s="89">
        <v>-99</v>
      </c>
      <c r="AV1978" s="89">
        <v>-99</v>
      </c>
      <c r="AW1978" s="89">
        <v>-99</v>
      </c>
      <c r="AX1978" s="89">
        <v>-99</v>
      </c>
      <c r="AY1978" s="89">
        <v>-99</v>
      </c>
      <c r="AZ1978" s="89">
        <v>-99</v>
      </c>
      <c r="BA1978" s="89">
        <v>1</v>
      </c>
      <c r="BB1978" s="89">
        <v>-0.244644444444444</v>
      </c>
      <c r="BC1978" s="89">
        <v>-0.32604058801674202</v>
      </c>
      <c r="BD1978" s="89">
        <v>34.9146</v>
      </c>
      <c r="BE1978" s="89">
        <v>-1.33782439138627</v>
      </c>
      <c r="BF1978" s="89">
        <v>64.734322222222204</v>
      </c>
      <c r="BG1978" s="89">
        <v>-0.83193248970150502</v>
      </c>
      <c r="BH1978" s="89">
        <v>-0.87993067599108199</v>
      </c>
      <c r="BI1978" s="89">
        <v>0.25090909090909103</v>
      </c>
      <c r="BJ1978" s="89">
        <v>-0.22078260597594401</v>
      </c>
      <c r="BK1978" s="89">
        <v>1</v>
      </c>
      <c r="BL1978" s="89">
        <v>-2.9655555555555602E-2</v>
      </c>
      <c r="BM1978" s="89">
        <v>0.10961136858677201</v>
      </c>
      <c r="BN1978" s="89">
        <v>49.341500000000003</v>
      </c>
      <c r="BO1978" s="89">
        <v>7.7037736579009003E-2</v>
      </c>
      <c r="BP1978" s="89">
        <v>60.869577777777799</v>
      </c>
      <c r="BQ1978" s="89">
        <v>9.3324552582890505E-2</v>
      </c>
      <c r="BR1978" s="89">
        <v>0.10977199736254301</v>
      </c>
      <c r="BS1978" s="89">
        <v>0.25090909090909103</v>
      </c>
      <c r="BT1978" s="89">
        <v>2.7542792065510899E-2</v>
      </c>
      <c r="BU1978" s="89">
        <v>1</v>
      </c>
      <c r="BV1978" s="89">
        <v>-0.11518640776699</v>
      </c>
      <c r="BW1978" s="89">
        <v>-0.10816825349162</v>
      </c>
      <c r="BX1978" s="89">
        <v>42.542200000000001</v>
      </c>
      <c r="BY1978" s="89">
        <v>-0.67763726843300398</v>
      </c>
      <c r="BZ1978" s="89">
        <v>59.708698058252402</v>
      </c>
      <c r="CA1978" s="89">
        <v>-0.39290276096231203</v>
      </c>
      <c r="CB1978" s="89">
        <v>-0.40429382837349398</v>
      </c>
      <c r="CC1978" s="89">
        <v>0.24969696969697</v>
      </c>
      <c r="CD1978" s="89">
        <v>-0.100950943812048</v>
      </c>
      <c r="CE1978" s="89">
        <v>1</v>
      </c>
      <c r="CF1978" s="89">
        <v>-0.36610292682926798</v>
      </c>
      <c r="CG1978" s="89">
        <v>-0.691040349196135</v>
      </c>
      <c r="CH1978" s="89">
        <v>24.469100000000001</v>
      </c>
      <c r="CI1978" s="89">
        <v>-2.83344498460511</v>
      </c>
      <c r="CJ1978" s="89">
        <v>55.121948780487799</v>
      </c>
      <c r="CK1978" s="89">
        <v>-1.7622426669006199</v>
      </c>
      <c r="CL1978" s="89">
        <v>-1.8977103258968699</v>
      </c>
      <c r="CM1978" s="89">
        <v>0.248484848484848</v>
      </c>
      <c r="CN1978" s="89">
        <v>-0.47155226279861501</v>
      </c>
      <c r="CO1978" s="89">
        <v>43.335000000000001</v>
      </c>
      <c r="CP1978" s="89">
        <v>-3.3285999999999998</v>
      </c>
      <c r="CQ1978" s="89">
        <v>86.67</v>
      </c>
      <c r="CR1978" s="89">
        <v>12.3256</v>
      </c>
      <c r="CS1978" s="89">
        <v>1.88946666666667</v>
      </c>
      <c r="CT1978" s="89">
        <v>2.4318</v>
      </c>
      <c r="CU1978" s="86" t="s">
        <v>6989</v>
      </c>
      <c r="CV1978" s="86">
        <v>-0.44600000000000001</v>
      </c>
      <c r="CW1978" s="86">
        <v>27</v>
      </c>
      <c r="CX1978" s="86">
        <v>2</v>
      </c>
      <c r="CY1978" s="86">
        <v>-0.2218</v>
      </c>
      <c r="CZ1978" s="86">
        <v>40</v>
      </c>
      <c r="DA1978" s="86">
        <v>4</v>
      </c>
      <c r="DB1978" s="86">
        <v>-1.1896</v>
      </c>
      <c r="DC1978" s="86">
        <v>7</v>
      </c>
      <c r="DD1978" s="86">
        <v>-99</v>
      </c>
      <c r="DE1978" s="86">
        <v>-99</v>
      </c>
      <c r="DF1978" s="86">
        <v>-99</v>
      </c>
      <c r="DG1978" s="86">
        <v>-99</v>
      </c>
      <c r="DH1978" s="86">
        <v>-99</v>
      </c>
    </row>
    <row r="1979" spans="1:112" x14ac:dyDescent="0.2">
      <c r="A1979" s="85">
        <f>IF(ISERROR(SEARCH('School Lookup'!$F$3,Data!J1979)),A1978,A1978+1)</f>
        <v>0</v>
      </c>
      <c r="B1979" s="85">
        <f>IF(I1979='School Lookup'!$G$13,1,0)</f>
        <v>0</v>
      </c>
      <c r="C1979" s="85">
        <f t="shared" si="30"/>
        <v>1977</v>
      </c>
      <c r="D1979" s="86" t="s">
        <v>6478</v>
      </c>
      <c r="E1979" s="86" t="s">
        <v>6499</v>
      </c>
      <c r="F1979" s="86" t="s">
        <v>2742</v>
      </c>
      <c r="G1979" s="86" t="s">
        <v>2990</v>
      </c>
      <c r="H1979" s="86" t="s">
        <v>836</v>
      </c>
      <c r="I1979" s="86" t="s">
        <v>4933</v>
      </c>
      <c r="J1979" s="86" t="s">
        <v>1159</v>
      </c>
      <c r="K1979" s="86" t="s">
        <v>36</v>
      </c>
      <c r="L1979" s="86">
        <v>1</v>
      </c>
      <c r="M1979" s="86">
        <v>-99</v>
      </c>
      <c r="N1979" s="89">
        <v>-99</v>
      </c>
      <c r="O1979" s="89">
        <v>-99</v>
      </c>
      <c r="P1979" s="89">
        <v>-99</v>
      </c>
      <c r="Q1979" s="89">
        <v>-99</v>
      </c>
      <c r="R1979" s="89">
        <v>-99</v>
      </c>
      <c r="S1979" s="89">
        <v>-99</v>
      </c>
      <c r="T1979" s="89">
        <v>-99</v>
      </c>
      <c r="U1979" s="89">
        <v>-99</v>
      </c>
      <c r="V1979" s="89">
        <v>-99</v>
      </c>
      <c r="W1979" s="89">
        <v>-99</v>
      </c>
      <c r="X1979" s="89">
        <v>-99</v>
      </c>
      <c r="Y1979" s="89">
        <v>-99</v>
      </c>
      <c r="Z1979" s="89">
        <v>-99</v>
      </c>
      <c r="AA1979" s="89">
        <v>-99</v>
      </c>
      <c r="AB1979" s="89">
        <v>-99</v>
      </c>
      <c r="AC1979" s="89">
        <v>-99</v>
      </c>
      <c r="AD1979" s="89">
        <v>-99</v>
      </c>
      <c r="AE1979" s="89">
        <v>-99</v>
      </c>
      <c r="AF1979" s="89">
        <v>-99</v>
      </c>
      <c r="AG1979" s="89">
        <v>-99</v>
      </c>
      <c r="AH1979" s="89">
        <v>-99</v>
      </c>
      <c r="AI1979" s="89">
        <v>-99</v>
      </c>
      <c r="AJ1979" s="89">
        <v>-99</v>
      </c>
      <c r="AK1979" s="89">
        <v>-99</v>
      </c>
      <c r="AL1979" s="89">
        <v>-99</v>
      </c>
      <c r="AM1979" s="89">
        <v>-99</v>
      </c>
      <c r="AN1979" s="89">
        <v>-99</v>
      </c>
      <c r="AO1979" s="89">
        <v>-99</v>
      </c>
      <c r="AP1979" s="89">
        <v>-99</v>
      </c>
      <c r="AQ1979" s="89">
        <v>-99</v>
      </c>
      <c r="AR1979" s="89">
        <v>-99</v>
      </c>
      <c r="AS1979" s="89">
        <v>-99</v>
      </c>
      <c r="AT1979" s="89">
        <v>-99</v>
      </c>
      <c r="AU1979" s="89">
        <v>-99</v>
      </c>
      <c r="AV1979" s="89">
        <v>-99</v>
      </c>
      <c r="AW1979" s="89">
        <v>-99</v>
      </c>
      <c r="AX1979" s="89">
        <v>-99</v>
      </c>
      <c r="AY1979" s="89">
        <v>-99</v>
      </c>
      <c r="AZ1979" s="89">
        <v>-99</v>
      </c>
      <c r="BA1979" s="89">
        <v>1</v>
      </c>
      <c r="BB1979" s="89">
        <v>-0.337932421875</v>
      </c>
      <c r="BC1979" s="89">
        <v>-0.535966716114883</v>
      </c>
      <c r="BD1979" s="89">
        <v>46.841299999999997</v>
      </c>
      <c r="BE1979" s="89">
        <v>-0.14523965060997099</v>
      </c>
      <c r="BF1979" s="89">
        <v>45.703110156249998</v>
      </c>
      <c r="BG1979" s="89">
        <v>-0.34060318336242701</v>
      </c>
      <c r="BH1979" s="89">
        <v>-0.354226698756608</v>
      </c>
      <c r="BI1979" s="89">
        <v>0.25073457394711102</v>
      </c>
      <c r="BJ1979" s="89">
        <v>-8.8816880393429706E-2</v>
      </c>
      <c r="BK1979" s="89">
        <v>1</v>
      </c>
      <c r="BL1979" s="89">
        <v>-0.23552156862745099</v>
      </c>
      <c r="BM1979" s="89">
        <v>-0.39135742450642902</v>
      </c>
      <c r="BN1979" s="89">
        <v>42.023400000000002</v>
      </c>
      <c r="BO1979" s="89">
        <v>-0.74463979058702801</v>
      </c>
      <c r="BP1979" s="89">
        <v>46.666698431372502</v>
      </c>
      <c r="BQ1979" s="89">
        <v>-0.56799860754672804</v>
      </c>
      <c r="BR1979" s="89">
        <v>-0.58395123663152504</v>
      </c>
      <c r="BS1979" s="89">
        <v>0.24975514201762999</v>
      </c>
      <c r="BT1979" s="89">
        <v>-0.14584482403627699</v>
      </c>
      <c r="BU1979" s="89">
        <v>1</v>
      </c>
      <c r="BV1979" s="89">
        <v>-0.35066941176470601</v>
      </c>
      <c r="BW1979" s="89">
        <v>-0.65058154101114996</v>
      </c>
      <c r="BX1979" s="89">
        <v>43.468800000000002</v>
      </c>
      <c r="BY1979" s="89">
        <v>-0.58203798710310195</v>
      </c>
      <c r="BZ1979" s="89">
        <v>51.372536470588201</v>
      </c>
      <c r="CA1979" s="89">
        <v>-0.61630976405712601</v>
      </c>
      <c r="CB1979" s="89">
        <v>-0.63977610580872002</v>
      </c>
      <c r="CC1979" s="89">
        <v>0.24975514201762999</v>
      </c>
      <c r="CD1979" s="89">
        <v>-0.15978737216574301</v>
      </c>
      <c r="CE1979" s="89">
        <v>1</v>
      </c>
      <c r="CF1979" s="89">
        <v>-0.36561294117647097</v>
      </c>
      <c r="CG1979" s="89">
        <v>-0.68986554943925704</v>
      </c>
      <c r="CH1979" s="89">
        <v>47.381700000000002</v>
      </c>
      <c r="CI1979" s="89">
        <v>-0.218516369055089</v>
      </c>
      <c r="CJ1979" s="89">
        <v>47.451014117647098</v>
      </c>
      <c r="CK1979" s="89">
        <v>-0.45419095924717301</v>
      </c>
      <c r="CL1979" s="89">
        <v>-0.482316406112415</v>
      </c>
      <c r="CM1979" s="89">
        <v>0.24975514201762999</v>
      </c>
      <c r="CN1979" s="89">
        <v>-0.120461002506039</v>
      </c>
      <c r="CO1979" s="89">
        <v>94.215000000000003</v>
      </c>
      <c r="CP1979" s="89">
        <v>0.51580000000000004</v>
      </c>
      <c r="CQ1979" s="89">
        <v>0.19</v>
      </c>
      <c r="CR1979" s="89">
        <v>-0.15509999999999999</v>
      </c>
      <c r="CS1979" s="89">
        <v>0.51580000000000004</v>
      </c>
      <c r="CT1979" s="89">
        <v>0.1714</v>
      </c>
      <c r="CU1979" s="86" t="s">
        <v>6986</v>
      </c>
      <c r="CV1979" s="86">
        <v>-0.44629999999999997</v>
      </c>
      <c r="CW1979" s="86">
        <v>27</v>
      </c>
      <c r="CX1979" s="86">
        <v>2</v>
      </c>
      <c r="CY1979" s="86">
        <v>0.82840000000000003</v>
      </c>
      <c r="CZ1979" s="86">
        <v>83</v>
      </c>
      <c r="DA1979" s="86">
        <v>4</v>
      </c>
      <c r="DB1979" s="86">
        <v>-0.42230000000000001</v>
      </c>
      <c r="DC1979" s="86">
        <v>27</v>
      </c>
      <c r="DD1979" s="86">
        <v>-99</v>
      </c>
      <c r="DE1979" s="86">
        <v>-99</v>
      </c>
      <c r="DF1979" s="86">
        <v>-99</v>
      </c>
      <c r="DG1979" s="86">
        <v>-99</v>
      </c>
      <c r="DH1979" s="86">
        <v>-99</v>
      </c>
    </row>
    <row r="1980" spans="1:112" x14ac:dyDescent="0.2">
      <c r="A1980" s="85">
        <f>IF(ISERROR(SEARCH('School Lookup'!$F$3,Data!J1980)),A1979,A1979+1)</f>
        <v>0</v>
      </c>
      <c r="B1980" s="85">
        <f>IF(I1980='School Lookup'!$G$13,1,0)</f>
        <v>0</v>
      </c>
      <c r="C1980" s="85">
        <f t="shared" si="30"/>
        <v>1978</v>
      </c>
      <c r="D1980" s="86" t="s">
        <v>6478</v>
      </c>
      <c r="E1980" s="86" t="s">
        <v>6581</v>
      </c>
      <c r="F1980" s="86" t="s">
        <v>2754</v>
      </c>
      <c r="G1980" s="86" t="s">
        <v>2797</v>
      </c>
      <c r="H1980" s="86" t="s">
        <v>5950</v>
      </c>
      <c r="I1980" s="86" t="s">
        <v>4048</v>
      </c>
      <c r="J1980" s="86" t="s">
        <v>647</v>
      </c>
      <c r="K1980" s="86" t="s">
        <v>31</v>
      </c>
      <c r="L1980" s="86">
        <v>1</v>
      </c>
      <c r="M1980" s="86">
        <v>1</v>
      </c>
      <c r="N1980" s="89">
        <v>-0.16354197689345301</v>
      </c>
      <c r="O1980" s="89">
        <v>-0.25979498330677098</v>
      </c>
      <c r="P1980" s="89">
        <v>51.753300000000003</v>
      </c>
      <c r="Q1980" s="89">
        <v>0.203365759881738</v>
      </c>
      <c r="R1980" s="89">
        <v>52.503208472400502</v>
      </c>
      <c r="S1980" s="89">
        <v>-2.82146117125163E-2</v>
      </c>
      <c r="T1980" s="89">
        <v>-3.2128300134477497E-2</v>
      </c>
      <c r="U1980" s="89">
        <v>0.37596525096525102</v>
      </c>
      <c r="V1980" s="89">
        <v>-1.2079124423145699E-2</v>
      </c>
      <c r="W1980" s="89">
        <v>1</v>
      </c>
      <c r="X1980" s="89">
        <v>-0.372986264441592</v>
      </c>
      <c r="Y1980" s="89">
        <v>-0.78902208915100003</v>
      </c>
      <c r="Z1980" s="89">
        <v>41.7196</v>
      </c>
      <c r="AA1980" s="89">
        <v>-1.01111233460601</v>
      </c>
      <c r="AB1980" s="89">
        <v>52.759948138639302</v>
      </c>
      <c r="AC1980" s="89">
        <v>-0.90006721187850702</v>
      </c>
      <c r="AD1980" s="89">
        <v>-1.04662493696421</v>
      </c>
      <c r="AE1980" s="89">
        <v>0.37596525096525102</v>
      </c>
      <c r="AF1980" s="89">
        <v>-0.39349460709223699</v>
      </c>
      <c r="AG1980" s="89">
        <v>1</v>
      </c>
      <c r="AH1980" s="89">
        <v>2.48069498069498E-3</v>
      </c>
      <c r="AI1980" s="89">
        <v>6.2374619871871699E-2</v>
      </c>
      <c r="AJ1980" s="89">
        <v>51.211399999999998</v>
      </c>
      <c r="AK1980" s="89">
        <v>0.25296571141077401</v>
      </c>
      <c r="AL1980" s="89">
        <v>49.8069528957529</v>
      </c>
      <c r="AM1980" s="89">
        <v>0.157670165641323</v>
      </c>
      <c r="AN1980" s="89">
        <v>0.122437759208519</v>
      </c>
      <c r="AO1980" s="89">
        <v>0.125</v>
      </c>
      <c r="AP1980" s="89">
        <v>1.5304719901064899E-2</v>
      </c>
      <c r="AQ1980" s="89">
        <v>1</v>
      </c>
      <c r="AR1980" s="89">
        <v>-0.235478039215686</v>
      </c>
      <c r="AS1980" s="89">
        <v>-0.45930128647909901</v>
      </c>
      <c r="AT1980" s="89">
        <v>45.508499999999998</v>
      </c>
      <c r="AU1980" s="89">
        <v>-0.34540065557955701</v>
      </c>
      <c r="AV1980" s="89">
        <v>52.156838431372499</v>
      </c>
      <c r="AW1980" s="89">
        <v>-0.40235097102932799</v>
      </c>
      <c r="AX1980" s="89">
        <v>-0.463209512582473</v>
      </c>
      <c r="AY1980" s="89">
        <v>0.123069498069498</v>
      </c>
      <c r="AZ1980" s="89">
        <v>-5.7006962214541802E-2</v>
      </c>
      <c r="BA1980" s="89">
        <v>-99</v>
      </c>
      <c r="BB1980" s="89">
        <v>-99</v>
      </c>
      <c r="BC1980" s="89">
        <v>-99</v>
      </c>
      <c r="BD1980" s="89">
        <v>-99</v>
      </c>
      <c r="BE1980" s="89">
        <v>-99</v>
      </c>
      <c r="BF1980" s="89">
        <v>-99</v>
      </c>
      <c r="BG1980" s="89">
        <v>-99</v>
      </c>
      <c r="BH1980" s="89">
        <v>-99</v>
      </c>
      <c r="BI1980" s="89">
        <v>-99</v>
      </c>
      <c r="BJ1980" s="89">
        <v>-99</v>
      </c>
      <c r="BK1980" s="89">
        <v>-99</v>
      </c>
      <c r="BL1980" s="89">
        <v>-99</v>
      </c>
      <c r="BM1980" s="89">
        <v>-99</v>
      </c>
      <c r="BN1980" s="89">
        <v>-99</v>
      </c>
      <c r="BO1980" s="89">
        <v>-99</v>
      </c>
      <c r="BP1980" s="89">
        <v>-99</v>
      </c>
      <c r="BQ1980" s="89">
        <v>-99</v>
      </c>
      <c r="BR1980" s="89">
        <v>-99</v>
      </c>
      <c r="BS1980" s="89">
        <v>-99</v>
      </c>
      <c r="BT1980" s="89">
        <v>-99</v>
      </c>
      <c r="BU1980" s="89">
        <v>-99</v>
      </c>
      <c r="BV1980" s="89">
        <v>-99</v>
      </c>
      <c r="BW1980" s="89">
        <v>-99</v>
      </c>
      <c r="BX1980" s="89">
        <v>-99</v>
      </c>
      <c r="BY1980" s="89">
        <v>-99</v>
      </c>
      <c r="BZ1980" s="89">
        <v>-99</v>
      </c>
      <c r="CA1980" s="89">
        <v>-99</v>
      </c>
      <c r="CB1980" s="89">
        <v>-99</v>
      </c>
      <c r="CC1980" s="89">
        <v>-99</v>
      </c>
      <c r="CD1980" s="89">
        <v>-99</v>
      </c>
      <c r="CE1980" s="89">
        <v>-99</v>
      </c>
      <c r="CF1980" s="89">
        <v>-99</v>
      </c>
      <c r="CG1980" s="89">
        <v>-99</v>
      </c>
      <c r="CH1980" s="89">
        <v>-99</v>
      </c>
      <c r="CI1980" s="89">
        <v>-99</v>
      </c>
      <c r="CJ1980" s="89">
        <v>-99</v>
      </c>
      <c r="CK1980" s="89">
        <v>-99</v>
      </c>
      <c r="CL1980" s="89">
        <v>-99</v>
      </c>
      <c r="CM1980" s="89">
        <v>-99</v>
      </c>
      <c r="CN1980" s="89">
        <v>-99</v>
      </c>
      <c r="CO1980" s="89">
        <v>-99</v>
      </c>
      <c r="CP1980" s="89">
        <v>-99</v>
      </c>
      <c r="CQ1980" s="89">
        <v>-99</v>
      </c>
      <c r="CR1980" s="89">
        <v>-99</v>
      </c>
      <c r="CS1980" s="89">
        <v>-99</v>
      </c>
      <c r="CT1980" s="89">
        <v>-99</v>
      </c>
      <c r="CU1980" s="86">
        <v>-99</v>
      </c>
      <c r="CV1980" s="86">
        <v>-0.44729999999999998</v>
      </c>
      <c r="CW1980" s="86">
        <v>27</v>
      </c>
      <c r="CX1980" s="86">
        <v>2</v>
      </c>
      <c r="CY1980" s="86">
        <v>-0.21759999999999999</v>
      </c>
      <c r="CZ1980" s="86">
        <v>41</v>
      </c>
      <c r="DA1980" s="86">
        <v>4</v>
      </c>
      <c r="DB1980" s="86">
        <v>-0.31459999999999999</v>
      </c>
      <c r="DC1980" s="86">
        <v>31</v>
      </c>
      <c r="DD1980" s="86">
        <v>-99</v>
      </c>
      <c r="DE1980" s="86">
        <v>-99</v>
      </c>
      <c r="DF1980" s="86">
        <v>-99</v>
      </c>
      <c r="DG1980" s="86">
        <v>-99</v>
      </c>
      <c r="DH1980" s="86">
        <v>-99</v>
      </c>
    </row>
    <row r="1981" spans="1:112" x14ac:dyDescent="0.2">
      <c r="A1981" s="85">
        <f>IF(ISERROR(SEARCH('School Lookup'!$F$3,Data!J1981)),A1980,A1980+1)</f>
        <v>0</v>
      </c>
      <c r="B1981" s="85">
        <f>IF(I1981='School Lookup'!$G$13,1,0)</f>
        <v>0</v>
      </c>
      <c r="C1981" s="85">
        <f t="shared" si="30"/>
        <v>1979</v>
      </c>
      <c r="D1981" s="86" t="s">
        <v>6478</v>
      </c>
      <c r="E1981" s="86" t="s">
        <v>6496</v>
      </c>
      <c r="F1981" s="86" t="s">
        <v>2743</v>
      </c>
      <c r="G1981" s="86" t="s">
        <v>3248</v>
      </c>
      <c r="H1981" s="86" t="s">
        <v>123</v>
      </c>
      <c r="I1981" s="86" t="s">
        <v>4850</v>
      </c>
      <c r="J1981" s="86" t="s">
        <v>124</v>
      </c>
      <c r="K1981" s="86" t="s">
        <v>19</v>
      </c>
      <c r="L1981" s="86">
        <v>1</v>
      </c>
      <c r="M1981" s="86">
        <v>1</v>
      </c>
      <c r="N1981" s="89">
        <v>-6.5039009287925706E-2</v>
      </c>
      <c r="O1981" s="89">
        <v>-4.6486913341105003E-2</v>
      </c>
      <c r="P1981" s="89">
        <v>34.616399999999999</v>
      </c>
      <c r="Q1981" s="89">
        <v>-1.61436941830101</v>
      </c>
      <c r="R1981" s="89">
        <v>43.343643653250801</v>
      </c>
      <c r="S1981" s="89">
        <v>-0.83042816582105605</v>
      </c>
      <c r="T1981" s="89">
        <v>-0.94237346028762603</v>
      </c>
      <c r="U1981" s="89">
        <v>0.284330985915493</v>
      </c>
      <c r="V1981" s="89">
        <v>-0.267945975064175</v>
      </c>
      <c r="W1981" s="89">
        <v>1</v>
      </c>
      <c r="X1981" s="89">
        <v>-0.20234953271028</v>
      </c>
      <c r="Y1981" s="89">
        <v>-0.38731619533747103</v>
      </c>
      <c r="Z1981" s="89">
        <v>49.159700000000001</v>
      </c>
      <c r="AA1981" s="89">
        <v>-8.3309846576105406E-2</v>
      </c>
      <c r="AB1981" s="89">
        <v>52.647971962616801</v>
      </c>
      <c r="AC1981" s="89">
        <v>-0.23531302095678799</v>
      </c>
      <c r="AD1981" s="89">
        <v>-0.27261706630572402</v>
      </c>
      <c r="AE1981" s="89">
        <v>0.28257042253521097</v>
      </c>
      <c r="AF1981" s="89">
        <v>-7.7033519616318102E-2</v>
      </c>
      <c r="AG1981" s="89">
        <v>1</v>
      </c>
      <c r="AH1981" s="89">
        <v>-0.19378300000000001</v>
      </c>
      <c r="AI1981" s="89">
        <v>-0.36000378583320097</v>
      </c>
      <c r="AJ1981" s="89">
        <v>43.533299999999997</v>
      </c>
      <c r="AK1981" s="89">
        <v>-0.49865110813930102</v>
      </c>
      <c r="AL1981" s="89">
        <v>45.000022999999999</v>
      </c>
      <c r="AM1981" s="89">
        <v>-0.42932744698625103</v>
      </c>
      <c r="AN1981" s="89">
        <v>-0.49422872142374402</v>
      </c>
      <c r="AO1981" s="89">
        <v>8.8028169014084501E-2</v>
      </c>
      <c r="AP1981" s="89">
        <v>-4.3506049421104198E-2</v>
      </c>
      <c r="AQ1981" s="89">
        <v>-99</v>
      </c>
      <c r="AR1981" s="89">
        <v>-99</v>
      </c>
      <c r="AS1981" s="89">
        <v>-99</v>
      </c>
      <c r="AT1981" s="89">
        <v>-99</v>
      </c>
      <c r="AU1981" s="89">
        <v>-99</v>
      </c>
      <c r="AV1981" s="89">
        <v>-99</v>
      </c>
      <c r="AW1981" s="89">
        <v>-99</v>
      </c>
      <c r="AX1981" s="89">
        <v>-99</v>
      </c>
      <c r="AY1981" s="89">
        <v>-99</v>
      </c>
      <c r="AZ1981" s="89">
        <v>-99</v>
      </c>
      <c r="BA1981" s="89">
        <v>1</v>
      </c>
      <c r="BB1981" s="89">
        <v>-0.146167346938776</v>
      </c>
      <c r="BC1981" s="89">
        <v>-0.10443737230658</v>
      </c>
      <c r="BD1981" s="89">
        <v>65.509799999999998</v>
      </c>
      <c r="BE1981" s="89">
        <v>1.72147689572575</v>
      </c>
      <c r="BF1981" s="89">
        <v>56.122451020408199</v>
      </c>
      <c r="BG1981" s="89">
        <v>0.80851976170958695</v>
      </c>
      <c r="BH1981" s="89">
        <v>0.87529186397053904</v>
      </c>
      <c r="BI1981" s="89">
        <v>8.6267605633802799E-2</v>
      </c>
      <c r="BJ1981" s="89">
        <v>7.5509333335486595E-2</v>
      </c>
      <c r="BK1981" s="89">
        <v>1</v>
      </c>
      <c r="BL1981" s="89">
        <v>-0.13825102040816301</v>
      </c>
      <c r="BM1981" s="89">
        <v>-0.154652451122053</v>
      </c>
      <c r="BN1981" s="89">
        <v>58.921599999999998</v>
      </c>
      <c r="BO1981" s="89">
        <v>1.15269301294902</v>
      </c>
      <c r="BP1981" s="89">
        <v>72.4489979591837</v>
      </c>
      <c r="BQ1981" s="89">
        <v>0.499020280913481</v>
      </c>
      <c r="BR1981" s="89">
        <v>0.53534389570633401</v>
      </c>
      <c r="BS1981" s="89">
        <v>8.6267605633802799E-2</v>
      </c>
      <c r="BT1981" s="89">
        <v>4.6182836073257703E-2</v>
      </c>
      <c r="BU1981" s="89">
        <v>1</v>
      </c>
      <c r="BV1981" s="89">
        <v>-0.37550816326530601</v>
      </c>
      <c r="BW1981" s="89">
        <v>-0.70779530434267302</v>
      </c>
      <c r="BX1981" s="89">
        <v>32.629600000000003</v>
      </c>
      <c r="BY1981" s="89">
        <v>-1.7003411709915901</v>
      </c>
      <c r="BZ1981" s="89">
        <v>51.020426530612198</v>
      </c>
      <c r="CA1981" s="89">
        <v>-1.2040682376671299</v>
      </c>
      <c r="CB1981" s="89">
        <v>-1.25930325594374</v>
      </c>
      <c r="CC1981" s="89">
        <v>8.6267605633802799E-2</v>
      </c>
      <c r="CD1981" s="89">
        <v>-0.108637076657119</v>
      </c>
      <c r="CE1981" s="89">
        <v>1</v>
      </c>
      <c r="CF1981" s="89">
        <v>-0.414532653061225</v>
      </c>
      <c r="CG1981" s="89">
        <v>-0.80715646459284995</v>
      </c>
      <c r="CH1981" s="89">
        <v>31.2941</v>
      </c>
      <c r="CI1981" s="89">
        <v>-2.0545334773502</v>
      </c>
      <c r="CJ1981" s="89">
        <v>48.979565306122502</v>
      </c>
      <c r="CK1981" s="89">
        <v>-1.4308449709715201</v>
      </c>
      <c r="CL1981" s="89">
        <v>-1.5391172510939799</v>
      </c>
      <c r="CM1981" s="89">
        <v>8.6267605633802799E-2</v>
      </c>
      <c r="CN1981" s="89">
        <v>-0.13277596004155801</v>
      </c>
      <c r="CO1981" s="89">
        <v>93.4</v>
      </c>
      <c r="CP1981" s="89">
        <v>0.45419999999999999</v>
      </c>
      <c r="CQ1981" s="89">
        <v>2.68</v>
      </c>
      <c r="CR1981" s="89">
        <v>0.20419999999999999</v>
      </c>
      <c r="CS1981" s="89">
        <v>0.45419999999999999</v>
      </c>
      <c r="CT1981" s="89">
        <v>7.0000000000000007E-2</v>
      </c>
      <c r="CU1981" s="86" t="s">
        <v>6988</v>
      </c>
      <c r="CV1981" s="86">
        <v>-0.45040000000000002</v>
      </c>
      <c r="CW1981" s="86">
        <v>27</v>
      </c>
      <c r="CX1981" s="86">
        <v>4</v>
      </c>
      <c r="CY1981" s="86">
        <v>-0.38690000000000002</v>
      </c>
      <c r="CZ1981" s="86">
        <v>32</v>
      </c>
      <c r="DA1981" s="86">
        <v>7</v>
      </c>
      <c r="DB1981" s="86">
        <v>-0.60240000000000005</v>
      </c>
      <c r="DC1981" s="86">
        <v>19</v>
      </c>
      <c r="DD1981" s="86">
        <v>-99</v>
      </c>
      <c r="DE1981" s="86">
        <v>-99</v>
      </c>
      <c r="DF1981" s="86">
        <v>-99</v>
      </c>
      <c r="DG1981" s="86">
        <v>-99</v>
      </c>
      <c r="DH1981" s="86">
        <v>-99</v>
      </c>
    </row>
    <row r="1982" spans="1:112" x14ac:dyDescent="0.2">
      <c r="A1982" s="85">
        <f>IF(ISERROR(SEARCH('School Lookup'!$F$3,Data!J1982)),A1981,A1981+1)</f>
        <v>0</v>
      </c>
      <c r="B1982" s="85">
        <f>IF(I1982='School Lookup'!$G$13,1,0)</f>
        <v>0</v>
      </c>
      <c r="C1982" s="85">
        <f t="shared" si="30"/>
        <v>1980</v>
      </c>
      <c r="D1982" s="86" t="s">
        <v>6478</v>
      </c>
      <c r="E1982" s="86" t="s">
        <v>6629</v>
      </c>
      <c r="F1982" s="86" t="s">
        <v>2759</v>
      </c>
      <c r="G1982" s="86" t="s">
        <v>2901</v>
      </c>
      <c r="H1982" s="86" t="s">
        <v>645</v>
      </c>
      <c r="I1982" s="86" t="s">
        <v>3863</v>
      </c>
      <c r="J1982" s="86" t="s">
        <v>688</v>
      </c>
      <c r="K1982" s="86" t="s">
        <v>138</v>
      </c>
      <c r="L1982" s="86">
        <v>1</v>
      </c>
      <c r="M1982" s="86">
        <v>1</v>
      </c>
      <c r="N1982" s="89">
        <v>-0.122841602067183</v>
      </c>
      <c r="O1982" s="89">
        <v>-0.17165836557726</v>
      </c>
      <c r="P1982" s="89">
        <v>33.4375</v>
      </c>
      <c r="Q1982" s="89">
        <v>-1.73941700576196</v>
      </c>
      <c r="R1982" s="89">
        <v>44.702877519379797</v>
      </c>
      <c r="S1982" s="89">
        <v>-0.95553768566961095</v>
      </c>
      <c r="T1982" s="89">
        <v>-1.08433109033263</v>
      </c>
      <c r="U1982" s="89">
        <v>0.37682570593963</v>
      </c>
      <c r="V1982" s="89">
        <v>-0.40860382858688299</v>
      </c>
      <c r="W1982" s="89">
        <v>1</v>
      </c>
      <c r="X1982" s="89">
        <v>-0.14954923076923099</v>
      </c>
      <c r="Y1982" s="89">
        <v>-0.26301592147702402</v>
      </c>
      <c r="Z1982" s="89">
        <v>52.730800000000002</v>
      </c>
      <c r="AA1982" s="89">
        <v>0.36201689164026402</v>
      </c>
      <c r="AB1982" s="89">
        <v>50.769273846153801</v>
      </c>
      <c r="AC1982" s="89">
        <v>4.9500485081619701E-2</v>
      </c>
      <c r="AD1982" s="89">
        <v>5.9006108627406503E-2</v>
      </c>
      <c r="AE1982" s="89">
        <v>0.379746835443038</v>
      </c>
      <c r="AF1982" s="89">
        <v>2.2407383023065799E-2</v>
      </c>
      <c r="AG1982" s="89">
        <v>1</v>
      </c>
      <c r="AH1982" s="89">
        <v>-9.5817647058823494E-2</v>
      </c>
      <c r="AI1982" s="89">
        <v>-0.149172895312675</v>
      </c>
      <c r="AJ1982" s="89">
        <v>-99</v>
      </c>
      <c r="AK1982" s="89">
        <v>-99</v>
      </c>
      <c r="AL1982" s="89">
        <v>45.588252941176499</v>
      </c>
      <c r="AM1982" s="89">
        <v>-0.149172895312675</v>
      </c>
      <c r="AN1982" s="89">
        <v>-0.19991420004039401</v>
      </c>
      <c r="AO1982" s="89">
        <v>0.13242453748782901</v>
      </c>
      <c r="AP1982" s="89">
        <v>-2.6473545477598399E-2</v>
      </c>
      <c r="AQ1982" s="89">
        <v>1</v>
      </c>
      <c r="AR1982" s="89">
        <v>-0.16905263157894701</v>
      </c>
      <c r="AS1982" s="89">
        <v>-0.30998919342985798</v>
      </c>
      <c r="AT1982" s="89">
        <v>-99</v>
      </c>
      <c r="AU1982" s="89">
        <v>-99</v>
      </c>
      <c r="AV1982" s="89">
        <v>59.649110526315802</v>
      </c>
      <c r="AW1982" s="89">
        <v>-0.30998919342985798</v>
      </c>
      <c r="AX1982" s="89">
        <v>-0.36587913492069002</v>
      </c>
      <c r="AY1982" s="89">
        <v>0.111002921129503</v>
      </c>
      <c r="AZ1982" s="89">
        <v>-4.0613652756532302E-2</v>
      </c>
      <c r="BA1982" s="89">
        <v>-99</v>
      </c>
      <c r="BB1982" s="89">
        <v>-99</v>
      </c>
      <c r="BC1982" s="89">
        <v>-99</v>
      </c>
      <c r="BD1982" s="89">
        <v>-99</v>
      </c>
      <c r="BE1982" s="89">
        <v>-99</v>
      </c>
      <c r="BF1982" s="89">
        <v>-99</v>
      </c>
      <c r="BG1982" s="89">
        <v>-99</v>
      </c>
      <c r="BH1982" s="89">
        <v>-99</v>
      </c>
      <c r="BI1982" s="89">
        <v>-99</v>
      </c>
      <c r="BJ1982" s="89">
        <v>-99</v>
      </c>
      <c r="BK1982" s="89">
        <v>-99</v>
      </c>
      <c r="BL1982" s="89">
        <v>-99</v>
      </c>
      <c r="BM1982" s="89">
        <v>-99</v>
      </c>
      <c r="BN1982" s="89">
        <v>-99</v>
      </c>
      <c r="BO1982" s="89">
        <v>-99</v>
      </c>
      <c r="BP1982" s="89">
        <v>-99</v>
      </c>
      <c r="BQ1982" s="89">
        <v>-99</v>
      </c>
      <c r="BR1982" s="89">
        <v>-99</v>
      </c>
      <c r="BS1982" s="89">
        <v>-99</v>
      </c>
      <c r="BT1982" s="89">
        <v>-99</v>
      </c>
      <c r="BU1982" s="89">
        <v>-99</v>
      </c>
      <c r="BV1982" s="89">
        <v>-99</v>
      </c>
      <c r="BW1982" s="89">
        <v>-99</v>
      </c>
      <c r="BX1982" s="89">
        <v>-99</v>
      </c>
      <c r="BY1982" s="89">
        <v>-99</v>
      </c>
      <c r="BZ1982" s="89">
        <v>-99</v>
      </c>
      <c r="CA1982" s="89">
        <v>-99</v>
      </c>
      <c r="CB1982" s="89">
        <v>-99</v>
      </c>
      <c r="CC1982" s="89">
        <v>-99</v>
      </c>
      <c r="CD1982" s="89">
        <v>-99</v>
      </c>
      <c r="CE1982" s="89">
        <v>-99</v>
      </c>
      <c r="CF1982" s="89">
        <v>-99</v>
      </c>
      <c r="CG1982" s="89">
        <v>-99</v>
      </c>
      <c r="CH1982" s="89">
        <v>-99</v>
      </c>
      <c r="CI1982" s="89">
        <v>-99</v>
      </c>
      <c r="CJ1982" s="89">
        <v>-99</v>
      </c>
      <c r="CK1982" s="89">
        <v>-99</v>
      </c>
      <c r="CL1982" s="89">
        <v>-99</v>
      </c>
      <c r="CM1982" s="89">
        <v>-99</v>
      </c>
      <c r="CN1982" s="89">
        <v>-99</v>
      </c>
      <c r="CO1982" s="89">
        <v>-99</v>
      </c>
      <c r="CP1982" s="89">
        <v>-99</v>
      </c>
      <c r="CQ1982" s="89">
        <v>-99</v>
      </c>
      <c r="CR1982" s="89">
        <v>-99</v>
      </c>
      <c r="CS1982" s="89">
        <v>-99</v>
      </c>
      <c r="CT1982" s="89">
        <v>-99</v>
      </c>
      <c r="CU1982" s="86">
        <v>-99</v>
      </c>
      <c r="CV1982" s="86">
        <v>-0.45329999999999998</v>
      </c>
      <c r="CW1982" s="86">
        <v>27</v>
      </c>
      <c r="CX1982" s="86">
        <v>2</v>
      </c>
      <c r="CY1982" s="86">
        <v>-0.18590000000000001</v>
      </c>
      <c r="CZ1982" s="86">
        <v>42</v>
      </c>
      <c r="DA1982" s="86">
        <v>2</v>
      </c>
      <c r="DB1982" s="86">
        <v>-0.51800000000000002</v>
      </c>
      <c r="DC1982" s="86">
        <v>23</v>
      </c>
      <c r="DD1982" s="86">
        <v>-99</v>
      </c>
      <c r="DE1982" s="86">
        <v>-99</v>
      </c>
      <c r="DF1982" s="86">
        <v>-99</v>
      </c>
      <c r="DG1982" s="86">
        <v>-99</v>
      </c>
      <c r="DH1982" s="86">
        <v>-99</v>
      </c>
    </row>
    <row r="1983" spans="1:112" x14ac:dyDescent="0.2">
      <c r="A1983" s="85">
        <f>IF(ISERROR(SEARCH('School Lookup'!$F$3,Data!J1983)),A1982,A1982+1)</f>
        <v>0</v>
      </c>
      <c r="B1983" s="85">
        <f>IF(I1983='School Lookup'!$G$13,1,0)</f>
        <v>0</v>
      </c>
      <c r="C1983" s="85">
        <f t="shared" si="30"/>
        <v>1981</v>
      </c>
      <c r="D1983" s="86" t="s">
        <v>6478</v>
      </c>
      <c r="E1983" s="86" t="s">
        <v>6861</v>
      </c>
      <c r="F1983" s="86" t="s">
        <v>1995</v>
      </c>
      <c r="G1983" s="86" t="s">
        <v>3246</v>
      </c>
      <c r="H1983" s="86" t="s">
        <v>6033</v>
      </c>
      <c r="I1983" s="86" t="s">
        <v>5223</v>
      </c>
      <c r="J1983" s="86" t="s">
        <v>1554</v>
      </c>
      <c r="K1983" s="86" t="s">
        <v>130</v>
      </c>
      <c r="L1983" s="86">
        <v>1</v>
      </c>
      <c r="M1983" s="86">
        <v>1</v>
      </c>
      <c r="N1983" s="89">
        <v>-0.52923575042158499</v>
      </c>
      <c r="O1983" s="89">
        <v>-1.05170445492933</v>
      </c>
      <c r="P1983" s="89">
        <v>44.373100000000001</v>
      </c>
      <c r="Q1983" s="89">
        <v>-0.57946247404763696</v>
      </c>
      <c r="R1983" s="89">
        <v>51.602031197301898</v>
      </c>
      <c r="S1983" s="89">
        <v>-0.81558346448848196</v>
      </c>
      <c r="T1983" s="89">
        <v>-0.92552966916406298</v>
      </c>
      <c r="U1983" s="89">
        <v>0.37484197218710502</v>
      </c>
      <c r="V1983" s="89">
        <v>-0.34692736650713601</v>
      </c>
      <c r="W1983" s="89">
        <v>1</v>
      </c>
      <c r="X1983" s="89">
        <v>-0.30218903878583497</v>
      </c>
      <c r="Y1983" s="89">
        <v>-0.62235420631586802</v>
      </c>
      <c r="Z1983" s="89">
        <v>56.99</v>
      </c>
      <c r="AA1983" s="89">
        <v>0.89315173620108801</v>
      </c>
      <c r="AB1983" s="89">
        <v>53.962922765598698</v>
      </c>
      <c r="AC1983" s="89">
        <v>0.13539876494260999</v>
      </c>
      <c r="AD1983" s="89">
        <v>0.15902194244448201</v>
      </c>
      <c r="AE1983" s="89">
        <v>0.37484197218710502</v>
      </c>
      <c r="AF1983" s="89">
        <v>5.9608098526914101E-2</v>
      </c>
      <c r="AG1983" s="89">
        <v>1</v>
      </c>
      <c r="AH1983" s="89">
        <v>-0.325935643564356</v>
      </c>
      <c r="AI1983" s="89">
        <v>-0.644409023918187</v>
      </c>
      <c r="AJ1983" s="89">
        <v>-99</v>
      </c>
      <c r="AK1983" s="89">
        <v>-99</v>
      </c>
      <c r="AL1983" s="89">
        <v>51.485128712871301</v>
      </c>
      <c r="AM1983" s="89">
        <v>-0.644409023918187</v>
      </c>
      <c r="AN1983" s="89">
        <v>-0.72018125724709703</v>
      </c>
      <c r="AO1983" s="89">
        <v>0.127686472819216</v>
      </c>
      <c r="AP1983" s="89">
        <v>-9.1957404528390393E-2</v>
      </c>
      <c r="AQ1983" s="89">
        <v>1</v>
      </c>
      <c r="AR1983" s="89">
        <v>-0.28045360824742299</v>
      </c>
      <c r="AS1983" s="89">
        <v>-0.56039808945144498</v>
      </c>
      <c r="AT1983" s="89">
        <v>-99</v>
      </c>
      <c r="AU1983" s="89">
        <v>-99</v>
      </c>
      <c r="AV1983" s="89">
        <v>44.329885567010301</v>
      </c>
      <c r="AW1983" s="89">
        <v>-0.56039808945144498</v>
      </c>
      <c r="AX1983" s="89">
        <v>-0.62975877272219405</v>
      </c>
      <c r="AY1983" s="89">
        <v>0.122629582806574</v>
      </c>
      <c r="AZ1983" s="89">
        <v>-7.7227055567702596E-2</v>
      </c>
      <c r="BA1983" s="89">
        <v>-99</v>
      </c>
      <c r="BB1983" s="89">
        <v>-99</v>
      </c>
      <c r="BC1983" s="89">
        <v>-99</v>
      </c>
      <c r="BD1983" s="89">
        <v>-99</v>
      </c>
      <c r="BE1983" s="89">
        <v>-99</v>
      </c>
      <c r="BF1983" s="89">
        <v>-99</v>
      </c>
      <c r="BG1983" s="89">
        <v>-99</v>
      </c>
      <c r="BH1983" s="89">
        <v>-99</v>
      </c>
      <c r="BI1983" s="89">
        <v>-99</v>
      </c>
      <c r="BJ1983" s="89">
        <v>-99</v>
      </c>
      <c r="BK1983" s="89">
        <v>-99</v>
      </c>
      <c r="BL1983" s="89">
        <v>-99</v>
      </c>
      <c r="BM1983" s="89">
        <v>-99</v>
      </c>
      <c r="BN1983" s="89">
        <v>-99</v>
      </c>
      <c r="BO1983" s="89">
        <v>-99</v>
      </c>
      <c r="BP1983" s="89">
        <v>-99</v>
      </c>
      <c r="BQ1983" s="89">
        <v>-99</v>
      </c>
      <c r="BR1983" s="89">
        <v>-99</v>
      </c>
      <c r="BS1983" s="89">
        <v>-99</v>
      </c>
      <c r="BT1983" s="89">
        <v>-99</v>
      </c>
      <c r="BU1983" s="89">
        <v>-99</v>
      </c>
      <c r="BV1983" s="89">
        <v>-99</v>
      </c>
      <c r="BW1983" s="89">
        <v>-99</v>
      </c>
      <c r="BX1983" s="89">
        <v>-99</v>
      </c>
      <c r="BY1983" s="89">
        <v>-99</v>
      </c>
      <c r="BZ1983" s="89">
        <v>-99</v>
      </c>
      <c r="CA1983" s="89">
        <v>-99</v>
      </c>
      <c r="CB1983" s="89">
        <v>-99</v>
      </c>
      <c r="CC1983" s="89">
        <v>-99</v>
      </c>
      <c r="CD1983" s="89">
        <v>-99</v>
      </c>
      <c r="CE1983" s="89">
        <v>-99</v>
      </c>
      <c r="CF1983" s="89">
        <v>-99</v>
      </c>
      <c r="CG1983" s="89">
        <v>-99</v>
      </c>
      <c r="CH1983" s="89">
        <v>-99</v>
      </c>
      <c r="CI1983" s="89">
        <v>-99</v>
      </c>
      <c r="CJ1983" s="89">
        <v>-99</v>
      </c>
      <c r="CK1983" s="89">
        <v>-99</v>
      </c>
      <c r="CL1983" s="89">
        <v>-99</v>
      </c>
      <c r="CM1983" s="89">
        <v>-99</v>
      </c>
      <c r="CN1983" s="89">
        <v>-99</v>
      </c>
      <c r="CO1983" s="89">
        <v>-99</v>
      </c>
      <c r="CP1983" s="89">
        <v>-99</v>
      </c>
      <c r="CQ1983" s="89">
        <v>-99</v>
      </c>
      <c r="CR1983" s="89">
        <v>-99</v>
      </c>
      <c r="CS1983" s="89">
        <v>-99</v>
      </c>
      <c r="CT1983" s="89">
        <v>-99</v>
      </c>
      <c r="CU1983" s="86">
        <v>-99</v>
      </c>
      <c r="CV1983" s="86">
        <v>-0.45650000000000002</v>
      </c>
      <c r="CW1983" s="86">
        <v>27</v>
      </c>
      <c r="CX1983" s="86">
        <v>2</v>
      </c>
      <c r="CY1983" s="86">
        <v>1.5310999999999999</v>
      </c>
      <c r="CZ1983" s="86">
        <v>94</v>
      </c>
      <c r="DA1983" s="86">
        <v>2</v>
      </c>
      <c r="DB1983" s="86">
        <v>0.1176</v>
      </c>
      <c r="DC1983" s="86">
        <v>53</v>
      </c>
      <c r="DD1983" s="86">
        <v>-99</v>
      </c>
      <c r="DE1983" s="86">
        <v>-99</v>
      </c>
      <c r="DF1983" s="86">
        <v>-99</v>
      </c>
      <c r="DG1983" s="86">
        <v>-99</v>
      </c>
      <c r="DH1983" s="86">
        <v>-99</v>
      </c>
    </row>
    <row r="1984" spans="1:112" x14ac:dyDescent="0.2">
      <c r="A1984" s="85">
        <f>IF(ISERROR(SEARCH('School Lookup'!$F$3,Data!J1984)),A1983,A1983+1)</f>
        <v>0</v>
      </c>
      <c r="B1984" s="85">
        <f>IF(I1984='School Lookup'!$G$13,1,0)</f>
        <v>0</v>
      </c>
      <c r="C1984" s="85">
        <f t="shared" si="30"/>
        <v>1982</v>
      </c>
      <c r="D1984" s="86" t="s">
        <v>6478</v>
      </c>
      <c r="E1984" s="86" t="s">
        <v>6680</v>
      </c>
      <c r="F1984" s="86" t="s">
        <v>6126</v>
      </c>
      <c r="G1984" s="86" t="s">
        <v>3089</v>
      </c>
      <c r="H1984" s="86" t="s">
        <v>1424</v>
      </c>
      <c r="I1984" s="86" t="s">
        <v>5039</v>
      </c>
      <c r="J1984" s="86" t="s">
        <v>1679</v>
      </c>
      <c r="K1984" s="86" t="s">
        <v>130</v>
      </c>
      <c r="L1984" s="86">
        <v>1</v>
      </c>
      <c r="M1984" s="86">
        <v>1</v>
      </c>
      <c r="N1984" s="89">
        <v>-0.18579181286549701</v>
      </c>
      <c r="O1984" s="89">
        <v>-0.30797697907420601</v>
      </c>
      <c r="P1984" s="89">
        <v>41.403700000000001</v>
      </c>
      <c r="Q1984" s="89">
        <v>-0.89443092447308403</v>
      </c>
      <c r="R1984" s="89">
        <v>46.198860818713399</v>
      </c>
      <c r="S1984" s="89">
        <v>-0.60120395177364505</v>
      </c>
      <c r="T1984" s="89">
        <v>-0.68228033376543895</v>
      </c>
      <c r="U1984" s="89">
        <v>0.37281976744186002</v>
      </c>
      <c r="V1984" s="89">
        <v>-0.25436759536458597</v>
      </c>
      <c r="W1984" s="89">
        <v>1</v>
      </c>
      <c r="X1984" s="89">
        <v>-0.17951158301158299</v>
      </c>
      <c r="Y1984" s="89">
        <v>-0.33355204442165598</v>
      </c>
      <c r="Z1984" s="89">
        <v>48.534599999999998</v>
      </c>
      <c r="AA1984" s="89">
        <v>-0.16126166648007201</v>
      </c>
      <c r="AB1984" s="89">
        <v>44.401576061776098</v>
      </c>
      <c r="AC1984" s="89">
        <v>-0.24740685545086399</v>
      </c>
      <c r="AD1984" s="89">
        <v>-0.28669854666747402</v>
      </c>
      <c r="AE1984" s="89">
        <v>0.37645348837209303</v>
      </c>
      <c r="AF1984" s="89">
        <v>-0.10792866800418</v>
      </c>
      <c r="AG1984" s="89">
        <v>1</v>
      </c>
      <c r="AH1984" s="89">
        <v>-0.189658181818182</v>
      </c>
      <c r="AI1984" s="89">
        <v>-0.35112677917320201</v>
      </c>
      <c r="AJ1984" s="89">
        <v>-99</v>
      </c>
      <c r="AK1984" s="89">
        <v>-99</v>
      </c>
      <c r="AL1984" s="89">
        <v>54.5454351515152</v>
      </c>
      <c r="AM1984" s="89">
        <v>-0.35112677917320201</v>
      </c>
      <c r="AN1984" s="89">
        <v>-0.41207552426251198</v>
      </c>
      <c r="AO1984" s="89">
        <v>0.11991279069767399</v>
      </c>
      <c r="AP1984" s="89">
        <v>-4.94131260925251E-2</v>
      </c>
      <c r="AQ1984" s="89">
        <v>1</v>
      </c>
      <c r="AR1984" s="89">
        <v>-0.159385</v>
      </c>
      <c r="AS1984" s="89">
        <v>-0.28825813663641497</v>
      </c>
      <c r="AT1984" s="89">
        <v>-99</v>
      </c>
      <c r="AU1984" s="89">
        <v>-99</v>
      </c>
      <c r="AV1984" s="89">
        <v>42.222209999999997</v>
      </c>
      <c r="AW1984" s="89">
        <v>-0.28825813663641497</v>
      </c>
      <c r="AX1984" s="89">
        <v>-0.34297905634199899</v>
      </c>
      <c r="AY1984" s="89">
        <v>0.13081395348837199</v>
      </c>
      <c r="AZ1984" s="89">
        <v>-4.4866446323808103E-2</v>
      </c>
      <c r="BA1984" s="89">
        <v>-99</v>
      </c>
      <c r="BB1984" s="89">
        <v>-99</v>
      </c>
      <c r="BC1984" s="89">
        <v>-99</v>
      </c>
      <c r="BD1984" s="89">
        <v>-99</v>
      </c>
      <c r="BE1984" s="89">
        <v>-99</v>
      </c>
      <c r="BF1984" s="89">
        <v>-99</v>
      </c>
      <c r="BG1984" s="89">
        <v>-99</v>
      </c>
      <c r="BH1984" s="89">
        <v>-99</v>
      </c>
      <c r="BI1984" s="89">
        <v>-99</v>
      </c>
      <c r="BJ1984" s="89">
        <v>-99</v>
      </c>
      <c r="BK1984" s="89">
        <v>-99</v>
      </c>
      <c r="BL1984" s="89">
        <v>-99</v>
      </c>
      <c r="BM1984" s="89">
        <v>-99</v>
      </c>
      <c r="BN1984" s="89">
        <v>-99</v>
      </c>
      <c r="BO1984" s="89">
        <v>-99</v>
      </c>
      <c r="BP1984" s="89">
        <v>-99</v>
      </c>
      <c r="BQ1984" s="89">
        <v>-99</v>
      </c>
      <c r="BR1984" s="89">
        <v>-99</v>
      </c>
      <c r="BS1984" s="89">
        <v>-99</v>
      </c>
      <c r="BT1984" s="89">
        <v>-99</v>
      </c>
      <c r="BU1984" s="89">
        <v>-99</v>
      </c>
      <c r="BV1984" s="89">
        <v>-99</v>
      </c>
      <c r="BW1984" s="89">
        <v>-99</v>
      </c>
      <c r="BX1984" s="89">
        <v>-99</v>
      </c>
      <c r="BY1984" s="89">
        <v>-99</v>
      </c>
      <c r="BZ1984" s="89">
        <v>-99</v>
      </c>
      <c r="CA1984" s="89">
        <v>-99</v>
      </c>
      <c r="CB1984" s="89">
        <v>-99</v>
      </c>
      <c r="CC1984" s="89">
        <v>-99</v>
      </c>
      <c r="CD1984" s="89">
        <v>-99</v>
      </c>
      <c r="CE1984" s="89">
        <v>-99</v>
      </c>
      <c r="CF1984" s="89">
        <v>-99</v>
      </c>
      <c r="CG1984" s="89">
        <v>-99</v>
      </c>
      <c r="CH1984" s="89">
        <v>-99</v>
      </c>
      <c r="CI1984" s="89">
        <v>-99</v>
      </c>
      <c r="CJ1984" s="89">
        <v>-99</v>
      </c>
      <c r="CK1984" s="89">
        <v>-99</v>
      </c>
      <c r="CL1984" s="89">
        <v>-99</v>
      </c>
      <c r="CM1984" s="89">
        <v>-99</v>
      </c>
      <c r="CN1984" s="89">
        <v>-99</v>
      </c>
      <c r="CO1984" s="89">
        <v>-99</v>
      </c>
      <c r="CP1984" s="89">
        <v>-99</v>
      </c>
      <c r="CQ1984" s="89">
        <v>-99</v>
      </c>
      <c r="CR1984" s="89">
        <v>-99</v>
      </c>
      <c r="CS1984" s="89">
        <v>-99</v>
      </c>
      <c r="CT1984" s="89">
        <v>-99</v>
      </c>
      <c r="CU1984" s="86">
        <v>-99</v>
      </c>
      <c r="CV1984" s="86">
        <v>-0.45660000000000001</v>
      </c>
      <c r="CW1984" s="86">
        <v>26</v>
      </c>
      <c r="CX1984" s="86">
        <v>2</v>
      </c>
      <c r="CY1984" s="86">
        <v>-0.69920000000000004</v>
      </c>
      <c r="CZ1984" s="86">
        <v>20</v>
      </c>
      <c r="DA1984" s="86">
        <v>2</v>
      </c>
      <c r="DB1984" s="86">
        <v>-0.39419999999999999</v>
      </c>
      <c r="DC1984" s="86">
        <v>28</v>
      </c>
      <c r="DD1984" s="86">
        <v>-99</v>
      </c>
      <c r="DE1984" s="86">
        <v>-99</v>
      </c>
      <c r="DF1984" s="86">
        <v>-99</v>
      </c>
      <c r="DG1984" s="86">
        <v>-99</v>
      </c>
      <c r="DH1984" s="86">
        <v>-99</v>
      </c>
    </row>
    <row r="1985" spans="1:112" x14ac:dyDescent="0.2">
      <c r="A1985" s="85">
        <f>IF(ISERROR(SEARCH('School Lookup'!$F$3,Data!J1985)),A1984,A1984+1)</f>
        <v>0</v>
      </c>
      <c r="B1985" s="85">
        <f>IF(I1985='School Lookup'!$G$13,1,0)</f>
        <v>0</v>
      </c>
      <c r="C1985" s="85">
        <f t="shared" si="30"/>
        <v>1983</v>
      </c>
      <c r="D1985" s="86" t="s">
        <v>6478</v>
      </c>
      <c r="E1985" s="86" t="s">
        <v>6479</v>
      </c>
      <c r="F1985" s="86" t="s">
        <v>2740</v>
      </c>
      <c r="G1985" s="86" t="s">
        <v>3297</v>
      </c>
      <c r="H1985" s="86" t="s">
        <v>1907</v>
      </c>
      <c r="I1985" s="86" t="s">
        <v>5103</v>
      </c>
      <c r="J1985" s="86" t="s">
        <v>1907</v>
      </c>
      <c r="K1985" s="86" t="s">
        <v>45</v>
      </c>
      <c r="L1985" s="86">
        <v>1</v>
      </c>
      <c r="M1985" s="86">
        <v>1</v>
      </c>
      <c r="N1985" s="89">
        <v>-0.22005471698113199</v>
      </c>
      <c r="O1985" s="89">
        <v>-0.38217326093236398</v>
      </c>
      <c r="P1985" s="89">
        <v>60.3187</v>
      </c>
      <c r="Q1985" s="89">
        <v>1.11190983116689</v>
      </c>
      <c r="R1985" s="89">
        <v>54.245284905660398</v>
      </c>
      <c r="S1985" s="89">
        <v>0.36486828511726199</v>
      </c>
      <c r="T1985" s="89">
        <v>0.41388984870606699</v>
      </c>
      <c r="U1985" s="89">
        <v>0.42063492063492097</v>
      </c>
      <c r="V1985" s="89">
        <v>0.17409652366207601</v>
      </c>
      <c r="W1985" s="89">
        <v>1</v>
      </c>
      <c r="X1985" s="89">
        <v>-0.218162264150943</v>
      </c>
      <c r="Y1985" s="89">
        <v>-0.42454186974271502</v>
      </c>
      <c r="Z1985" s="89">
        <v>34.527500000000003</v>
      </c>
      <c r="AA1985" s="89">
        <v>-1.90798848871146</v>
      </c>
      <c r="AB1985" s="89">
        <v>44.339633962264202</v>
      </c>
      <c r="AC1985" s="89">
        <v>-1.1662651792270899</v>
      </c>
      <c r="AD1985" s="89">
        <v>-1.3565730722221501</v>
      </c>
      <c r="AE1985" s="89">
        <v>0.42063492063492097</v>
      </c>
      <c r="AF1985" s="89">
        <v>-0.57062200656963402</v>
      </c>
      <c r="AG1985" s="89">
        <v>1</v>
      </c>
      <c r="AH1985" s="89">
        <v>-0.17515875</v>
      </c>
      <c r="AI1985" s="89">
        <v>-0.31992260309980503</v>
      </c>
      <c r="AJ1985" s="89">
        <v>-99</v>
      </c>
      <c r="AK1985" s="89">
        <v>-99</v>
      </c>
      <c r="AL1985" s="89">
        <v>54.999989999999997</v>
      </c>
      <c r="AM1985" s="89">
        <v>-0.31992260309980503</v>
      </c>
      <c r="AN1985" s="89">
        <v>-0.37929418235197898</v>
      </c>
      <c r="AO1985" s="89">
        <v>0.158730158730159</v>
      </c>
      <c r="AP1985" s="89">
        <v>-6.0205425770155398E-2</v>
      </c>
      <c r="AQ1985" s="89">
        <v>-99</v>
      </c>
      <c r="AR1985" s="89">
        <v>-99</v>
      </c>
      <c r="AS1985" s="89">
        <v>-99</v>
      </c>
      <c r="AT1985" s="89">
        <v>-99</v>
      </c>
      <c r="AU1985" s="89">
        <v>-99</v>
      </c>
      <c r="AV1985" s="89">
        <v>-99</v>
      </c>
      <c r="AW1985" s="89">
        <v>-99</v>
      </c>
      <c r="AX1985" s="89">
        <v>-99</v>
      </c>
      <c r="AY1985" s="89">
        <v>-99</v>
      </c>
      <c r="AZ1985" s="89">
        <v>-99</v>
      </c>
      <c r="BA1985" s="89">
        <v>-99</v>
      </c>
      <c r="BB1985" s="89">
        <v>-99</v>
      </c>
      <c r="BC1985" s="89">
        <v>-99</v>
      </c>
      <c r="BD1985" s="89">
        <v>-99</v>
      </c>
      <c r="BE1985" s="89">
        <v>-99</v>
      </c>
      <c r="BF1985" s="89">
        <v>-99</v>
      </c>
      <c r="BG1985" s="89">
        <v>-99</v>
      </c>
      <c r="BH1985" s="89">
        <v>-99</v>
      </c>
      <c r="BI1985" s="89">
        <v>-99</v>
      </c>
      <c r="BJ1985" s="89">
        <v>-99</v>
      </c>
      <c r="BK1985" s="89">
        <v>-99</v>
      </c>
      <c r="BL1985" s="89">
        <v>-99</v>
      </c>
      <c r="BM1985" s="89">
        <v>-99</v>
      </c>
      <c r="BN1985" s="89">
        <v>-99</v>
      </c>
      <c r="BO1985" s="89">
        <v>-99</v>
      </c>
      <c r="BP1985" s="89">
        <v>-99</v>
      </c>
      <c r="BQ1985" s="89">
        <v>-99</v>
      </c>
      <c r="BR1985" s="89">
        <v>-99</v>
      </c>
      <c r="BS1985" s="89">
        <v>-99</v>
      </c>
      <c r="BT1985" s="89">
        <v>-99</v>
      </c>
      <c r="BU1985" s="89">
        <v>-99</v>
      </c>
      <c r="BV1985" s="89">
        <v>-99</v>
      </c>
      <c r="BW1985" s="89">
        <v>-99</v>
      </c>
      <c r="BX1985" s="89">
        <v>-99</v>
      </c>
      <c r="BY1985" s="89">
        <v>-99</v>
      </c>
      <c r="BZ1985" s="89">
        <v>-99</v>
      </c>
      <c r="CA1985" s="89">
        <v>-99</v>
      </c>
      <c r="CB1985" s="89">
        <v>-99</v>
      </c>
      <c r="CC1985" s="89">
        <v>-99</v>
      </c>
      <c r="CD1985" s="89">
        <v>-99</v>
      </c>
      <c r="CE1985" s="89">
        <v>-99</v>
      </c>
      <c r="CF1985" s="89">
        <v>-99</v>
      </c>
      <c r="CG1985" s="89">
        <v>-99</v>
      </c>
      <c r="CH1985" s="89">
        <v>-99</v>
      </c>
      <c r="CI1985" s="89">
        <v>-99</v>
      </c>
      <c r="CJ1985" s="89">
        <v>-99</v>
      </c>
      <c r="CK1985" s="89">
        <v>-99</v>
      </c>
      <c r="CL1985" s="89">
        <v>-99</v>
      </c>
      <c r="CM1985" s="89">
        <v>-99</v>
      </c>
      <c r="CN1985" s="89">
        <v>-99</v>
      </c>
      <c r="CO1985" s="89">
        <v>-99</v>
      </c>
      <c r="CP1985" s="89">
        <v>-99</v>
      </c>
      <c r="CQ1985" s="89">
        <v>-99</v>
      </c>
      <c r="CR1985" s="89">
        <v>-99</v>
      </c>
      <c r="CS1985" s="89">
        <v>-99</v>
      </c>
      <c r="CT1985" s="89">
        <v>-99</v>
      </c>
      <c r="CU1985" s="86">
        <v>-99</v>
      </c>
      <c r="CV1985" s="86">
        <v>-0.45669999999999999</v>
      </c>
      <c r="CW1985" s="86">
        <v>26</v>
      </c>
      <c r="CX1985" s="86">
        <v>2</v>
      </c>
      <c r="CY1985" s="86">
        <v>0.29299999999999998</v>
      </c>
      <c r="CZ1985" s="86">
        <v>66</v>
      </c>
      <c r="DA1985" s="86">
        <v>2</v>
      </c>
      <c r="DB1985" s="86">
        <v>-0.33489999999999998</v>
      </c>
      <c r="DC1985" s="86">
        <v>30</v>
      </c>
      <c r="DD1985" s="86">
        <v>-99</v>
      </c>
      <c r="DE1985" s="86">
        <v>-99</v>
      </c>
      <c r="DF1985" s="86">
        <v>-99</v>
      </c>
      <c r="DG1985" s="86">
        <v>-99</v>
      </c>
      <c r="DH1985" s="86">
        <v>-99</v>
      </c>
    </row>
    <row r="1986" spans="1:112" x14ac:dyDescent="0.2">
      <c r="A1986" s="85">
        <f>IF(ISERROR(SEARCH('School Lookup'!$F$3,Data!J1986)),A1985,A1985+1)</f>
        <v>0</v>
      </c>
      <c r="B1986" s="85">
        <f>IF(I1986='School Lookup'!$G$13,1,0)</f>
        <v>0</v>
      </c>
      <c r="C1986" s="85">
        <f t="shared" si="30"/>
        <v>1984</v>
      </c>
      <c r="D1986" s="86" t="s">
        <v>6478</v>
      </c>
      <c r="E1986" s="86" t="s">
        <v>6730</v>
      </c>
      <c r="F1986" s="86" t="s">
        <v>1941</v>
      </c>
      <c r="G1986" s="86" t="s">
        <v>3017</v>
      </c>
      <c r="H1986" s="86" t="s">
        <v>1200</v>
      </c>
      <c r="I1986" s="86" t="s">
        <v>4988</v>
      </c>
      <c r="J1986" s="86" t="s">
        <v>1761</v>
      </c>
      <c r="K1986" s="86" t="s">
        <v>94</v>
      </c>
      <c r="L1986" s="86">
        <v>1</v>
      </c>
      <c r="M1986" s="86">
        <v>1</v>
      </c>
      <c r="N1986" s="89">
        <v>-7.2378776978417297E-2</v>
      </c>
      <c r="O1986" s="89">
        <v>-6.2381172347848401E-2</v>
      </c>
      <c r="P1986" s="89">
        <v>47.072400000000002</v>
      </c>
      <c r="Q1986" s="89">
        <v>-0.29314391196997502</v>
      </c>
      <c r="R1986" s="89">
        <v>44.724196762589898</v>
      </c>
      <c r="S1986" s="89">
        <v>-0.17776254215891099</v>
      </c>
      <c r="T1986" s="89">
        <v>-0.20181538557772999</v>
      </c>
      <c r="U1986" s="89">
        <v>0.352791878172589</v>
      </c>
      <c r="V1986" s="89">
        <v>-7.1198828922092505E-2</v>
      </c>
      <c r="W1986" s="89">
        <v>1</v>
      </c>
      <c r="X1986" s="89">
        <v>-0.26918143712574799</v>
      </c>
      <c r="Y1986" s="89">
        <v>-0.54464908390187095</v>
      </c>
      <c r="Z1986" s="89">
        <v>40.668599999999998</v>
      </c>
      <c r="AA1986" s="89">
        <v>-1.14217514490688</v>
      </c>
      <c r="AB1986" s="89">
        <v>46.946116167664698</v>
      </c>
      <c r="AC1986" s="89">
        <v>-0.84341211440437303</v>
      </c>
      <c r="AD1986" s="89">
        <v>-0.98065846099945797</v>
      </c>
      <c r="AE1986" s="89">
        <v>0.35321489001692002</v>
      </c>
      <c r="AF1986" s="89">
        <v>-0.34638317044608602</v>
      </c>
      <c r="AG1986" s="89">
        <v>1</v>
      </c>
      <c r="AH1986" s="89">
        <v>-3.2114685314685303E-2</v>
      </c>
      <c r="AI1986" s="89">
        <v>-1.20779760367131E-2</v>
      </c>
      <c r="AJ1986" s="89">
        <v>45.078099999999999</v>
      </c>
      <c r="AK1986" s="89">
        <v>-0.34742910493004903</v>
      </c>
      <c r="AL1986" s="89">
        <v>48.601408391608402</v>
      </c>
      <c r="AM1986" s="89">
        <v>-0.17975354048338099</v>
      </c>
      <c r="AN1986" s="89">
        <v>-0.23204049566273699</v>
      </c>
      <c r="AO1986" s="89">
        <v>0.120981387478849</v>
      </c>
      <c r="AP1986" s="89">
        <v>-2.8072581116557901E-2</v>
      </c>
      <c r="AQ1986" s="89">
        <v>1</v>
      </c>
      <c r="AR1986" s="89">
        <v>-0.13408704156479201</v>
      </c>
      <c r="AS1986" s="89">
        <v>-0.23139298129569799</v>
      </c>
      <c r="AT1986" s="89">
        <v>50.369700000000002</v>
      </c>
      <c r="AU1986" s="89">
        <v>0.18295673024918499</v>
      </c>
      <c r="AV1986" s="89">
        <v>43.2762723716381</v>
      </c>
      <c r="AW1986" s="89">
        <v>-2.42181255232569E-2</v>
      </c>
      <c r="AX1986" s="89">
        <v>-6.47350178728609E-2</v>
      </c>
      <c r="AY1986" s="89">
        <v>0.17301184433164099</v>
      </c>
      <c r="AZ1986" s="89">
        <v>-1.11999248350254E-2</v>
      </c>
      <c r="BA1986" s="89">
        <v>-99</v>
      </c>
      <c r="BB1986" s="89">
        <v>-99</v>
      </c>
      <c r="BC1986" s="89">
        <v>-99</v>
      </c>
      <c r="BD1986" s="89">
        <v>-99</v>
      </c>
      <c r="BE1986" s="89">
        <v>-99</v>
      </c>
      <c r="BF1986" s="89">
        <v>-99</v>
      </c>
      <c r="BG1986" s="89">
        <v>-99</v>
      </c>
      <c r="BH1986" s="89">
        <v>-99</v>
      </c>
      <c r="BI1986" s="89">
        <v>-99</v>
      </c>
      <c r="BJ1986" s="89">
        <v>-99</v>
      </c>
      <c r="BK1986" s="89">
        <v>-99</v>
      </c>
      <c r="BL1986" s="89">
        <v>-99</v>
      </c>
      <c r="BM1986" s="89">
        <v>-99</v>
      </c>
      <c r="BN1986" s="89">
        <v>-99</v>
      </c>
      <c r="BO1986" s="89">
        <v>-99</v>
      </c>
      <c r="BP1986" s="89">
        <v>-99</v>
      </c>
      <c r="BQ1986" s="89">
        <v>-99</v>
      </c>
      <c r="BR1986" s="89">
        <v>-99</v>
      </c>
      <c r="BS1986" s="89">
        <v>-99</v>
      </c>
      <c r="BT1986" s="89">
        <v>-99</v>
      </c>
      <c r="BU1986" s="89">
        <v>-99</v>
      </c>
      <c r="BV1986" s="89">
        <v>-99</v>
      </c>
      <c r="BW1986" s="89">
        <v>-99</v>
      </c>
      <c r="BX1986" s="89">
        <v>-99</v>
      </c>
      <c r="BY1986" s="89">
        <v>-99</v>
      </c>
      <c r="BZ1986" s="89">
        <v>-99</v>
      </c>
      <c r="CA1986" s="89">
        <v>-99</v>
      </c>
      <c r="CB1986" s="89">
        <v>-99</v>
      </c>
      <c r="CC1986" s="89">
        <v>-99</v>
      </c>
      <c r="CD1986" s="89">
        <v>-99</v>
      </c>
      <c r="CE1986" s="89">
        <v>-99</v>
      </c>
      <c r="CF1986" s="89">
        <v>-99</v>
      </c>
      <c r="CG1986" s="89">
        <v>-99</v>
      </c>
      <c r="CH1986" s="89">
        <v>-99</v>
      </c>
      <c r="CI1986" s="89">
        <v>-99</v>
      </c>
      <c r="CJ1986" s="89">
        <v>-99</v>
      </c>
      <c r="CK1986" s="89">
        <v>-99</v>
      </c>
      <c r="CL1986" s="89">
        <v>-99</v>
      </c>
      <c r="CM1986" s="89">
        <v>-99</v>
      </c>
      <c r="CN1986" s="89">
        <v>-99</v>
      </c>
      <c r="CO1986" s="89">
        <v>-99</v>
      </c>
      <c r="CP1986" s="89">
        <v>-99</v>
      </c>
      <c r="CQ1986" s="89">
        <v>-99</v>
      </c>
      <c r="CR1986" s="89">
        <v>-99</v>
      </c>
      <c r="CS1986" s="89">
        <v>-99</v>
      </c>
      <c r="CT1986" s="89">
        <v>-99</v>
      </c>
      <c r="CU1986" s="86">
        <v>-99</v>
      </c>
      <c r="CV1986" s="86">
        <v>-0.45689999999999997</v>
      </c>
      <c r="CW1986" s="86">
        <v>26</v>
      </c>
      <c r="CX1986" s="86">
        <v>2</v>
      </c>
      <c r="CY1986" s="86">
        <v>0.22520000000000001</v>
      </c>
      <c r="CZ1986" s="86">
        <v>63</v>
      </c>
      <c r="DA1986" s="86">
        <v>4</v>
      </c>
      <c r="DB1986" s="86">
        <v>-0.51719999999999999</v>
      </c>
      <c r="DC1986" s="86">
        <v>23</v>
      </c>
      <c r="DD1986" s="86">
        <v>-99</v>
      </c>
      <c r="DE1986" s="86">
        <v>-99</v>
      </c>
      <c r="DF1986" s="86">
        <v>-99</v>
      </c>
      <c r="DG1986" s="86">
        <v>-99</v>
      </c>
      <c r="DH1986" s="86">
        <v>-99</v>
      </c>
    </row>
    <row r="1987" spans="1:112" x14ac:dyDescent="0.2">
      <c r="A1987" s="85">
        <f>IF(ISERROR(SEARCH('School Lookup'!$F$3,Data!J1987)),A1986,A1986+1)</f>
        <v>0</v>
      </c>
      <c r="B1987" s="85">
        <f>IF(I1987='School Lookup'!$G$13,1,0)</f>
        <v>0</v>
      </c>
      <c r="C1987" s="85">
        <f t="shared" si="30"/>
        <v>1985</v>
      </c>
      <c r="D1987" s="86" t="s">
        <v>6478</v>
      </c>
      <c r="E1987" s="86" t="s">
        <v>6541</v>
      </c>
      <c r="F1987" s="86" t="s">
        <v>2752</v>
      </c>
      <c r="G1987" s="86" t="s">
        <v>3151</v>
      </c>
      <c r="H1987" s="86" t="s">
        <v>2066</v>
      </c>
      <c r="I1987" s="86" t="s">
        <v>5397</v>
      </c>
      <c r="J1987" s="86" t="s">
        <v>1260</v>
      </c>
      <c r="K1987" s="86" t="s">
        <v>258</v>
      </c>
      <c r="L1987" s="86">
        <v>1</v>
      </c>
      <c r="M1987" s="86">
        <v>1</v>
      </c>
      <c r="N1987" s="89">
        <v>-0.11635714285714301</v>
      </c>
      <c r="O1987" s="89">
        <v>-0.157616276161192</v>
      </c>
      <c r="P1987" s="89">
        <v>-99</v>
      </c>
      <c r="Q1987" s="89">
        <v>-99</v>
      </c>
      <c r="R1987" s="89">
        <v>43.428568571428599</v>
      </c>
      <c r="S1987" s="89">
        <v>-0.157616276161192</v>
      </c>
      <c r="T1987" s="89">
        <v>-0.17895608455288001</v>
      </c>
      <c r="U1987" s="89">
        <v>0.49857549857549899</v>
      </c>
      <c r="V1987" s="89">
        <v>-8.9223119079071003E-2</v>
      </c>
      <c r="W1987" s="89">
        <v>1</v>
      </c>
      <c r="X1987" s="89">
        <v>-0.30651818181818202</v>
      </c>
      <c r="Y1987" s="89">
        <v>-0.63254569471119204</v>
      </c>
      <c r="Z1987" s="89">
        <v>-99</v>
      </c>
      <c r="AA1987" s="89">
        <v>-99</v>
      </c>
      <c r="AB1987" s="89">
        <v>46.022709090909103</v>
      </c>
      <c r="AC1987" s="89">
        <v>-0.63254569471119204</v>
      </c>
      <c r="AD1987" s="89">
        <v>-0.73513572382980696</v>
      </c>
      <c r="AE1987" s="89">
        <v>0.50142450142450101</v>
      </c>
      <c r="AF1987" s="89">
        <v>-0.36861506380070103</v>
      </c>
      <c r="AG1987" s="89">
        <v>-99</v>
      </c>
      <c r="AH1987" s="89">
        <v>-99</v>
      </c>
      <c r="AI1987" s="89">
        <v>-99</v>
      </c>
      <c r="AJ1987" s="89">
        <v>-99</v>
      </c>
      <c r="AK1987" s="89">
        <v>-99</v>
      </c>
      <c r="AL1987" s="89">
        <v>-99</v>
      </c>
      <c r="AM1987" s="89">
        <v>-99</v>
      </c>
      <c r="AN1987" s="89">
        <v>-99</v>
      </c>
      <c r="AO1987" s="89">
        <v>-99</v>
      </c>
      <c r="AP1987" s="89">
        <v>-99</v>
      </c>
      <c r="AQ1987" s="89">
        <v>-99</v>
      </c>
      <c r="AR1987" s="89">
        <v>-99</v>
      </c>
      <c r="AS1987" s="89">
        <v>-99</v>
      </c>
      <c r="AT1987" s="89">
        <v>-99</v>
      </c>
      <c r="AU1987" s="89">
        <v>-99</v>
      </c>
      <c r="AV1987" s="89">
        <v>-99</v>
      </c>
      <c r="AW1987" s="89">
        <v>-99</v>
      </c>
      <c r="AX1987" s="89">
        <v>-99</v>
      </c>
      <c r="AY1987" s="89">
        <v>-99</v>
      </c>
      <c r="AZ1987" s="89">
        <v>-99</v>
      </c>
      <c r="BA1987" s="89">
        <v>-99</v>
      </c>
      <c r="BB1987" s="89">
        <v>-99</v>
      </c>
      <c r="BC1987" s="89">
        <v>-99</v>
      </c>
      <c r="BD1987" s="89">
        <v>-99</v>
      </c>
      <c r="BE1987" s="89">
        <v>-99</v>
      </c>
      <c r="BF1987" s="89">
        <v>-99</v>
      </c>
      <c r="BG1987" s="89">
        <v>-99</v>
      </c>
      <c r="BH1987" s="89">
        <v>-99</v>
      </c>
      <c r="BI1987" s="89">
        <v>-99</v>
      </c>
      <c r="BJ1987" s="89">
        <v>-99</v>
      </c>
      <c r="BK1987" s="89">
        <v>-99</v>
      </c>
      <c r="BL1987" s="89">
        <v>-99</v>
      </c>
      <c r="BM1987" s="89">
        <v>-99</v>
      </c>
      <c r="BN1987" s="89">
        <v>-99</v>
      </c>
      <c r="BO1987" s="89">
        <v>-99</v>
      </c>
      <c r="BP1987" s="89">
        <v>-99</v>
      </c>
      <c r="BQ1987" s="89">
        <v>-99</v>
      </c>
      <c r="BR1987" s="89">
        <v>-99</v>
      </c>
      <c r="BS1987" s="89">
        <v>-99</v>
      </c>
      <c r="BT1987" s="89">
        <v>-99</v>
      </c>
      <c r="BU1987" s="89">
        <v>-99</v>
      </c>
      <c r="BV1987" s="89">
        <v>-99</v>
      </c>
      <c r="BW1987" s="89">
        <v>-99</v>
      </c>
      <c r="BX1987" s="89">
        <v>-99</v>
      </c>
      <c r="BY1987" s="89">
        <v>-99</v>
      </c>
      <c r="BZ1987" s="89">
        <v>-99</v>
      </c>
      <c r="CA1987" s="89">
        <v>-99</v>
      </c>
      <c r="CB1987" s="89">
        <v>-99</v>
      </c>
      <c r="CC1987" s="89">
        <v>-99</v>
      </c>
      <c r="CD1987" s="89">
        <v>-99</v>
      </c>
      <c r="CE1987" s="89">
        <v>-99</v>
      </c>
      <c r="CF1987" s="89">
        <v>-99</v>
      </c>
      <c r="CG1987" s="89">
        <v>-99</v>
      </c>
      <c r="CH1987" s="89">
        <v>-99</v>
      </c>
      <c r="CI1987" s="89">
        <v>-99</v>
      </c>
      <c r="CJ1987" s="89">
        <v>-99</v>
      </c>
      <c r="CK1987" s="89">
        <v>-99</v>
      </c>
      <c r="CL1987" s="89">
        <v>-99</v>
      </c>
      <c r="CM1987" s="89">
        <v>-99</v>
      </c>
      <c r="CN1987" s="89">
        <v>-99</v>
      </c>
      <c r="CO1987" s="89">
        <v>-99</v>
      </c>
      <c r="CP1987" s="89">
        <v>-99</v>
      </c>
      <c r="CQ1987" s="89">
        <v>-99</v>
      </c>
      <c r="CR1987" s="89">
        <v>-99</v>
      </c>
      <c r="CS1987" s="89">
        <v>-99</v>
      </c>
      <c r="CT1987" s="89">
        <v>-99</v>
      </c>
      <c r="CU1987" s="86">
        <v>-99</v>
      </c>
      <c r="CV1987" s="86">
        <v>-0.45779999999999998</v>
      </c>
      <c r="CW1987" s="86">
        <v>26</v>
      </c>
      <c r="CX1987" s="86">
        <v>2</v>
      </c>
      <c r="CY1987" s="86">
        <v>-0.88119999999999998</v>
      </c>
      <c r="CZ1987" s="86">
        <v>14</v>
      </c>
      <c r="DA1987" s="86">
        <v>0</v>
      </c>
      <c r="DB1987" s="86">
        <v>-99</v>
      </c>
      <c r="DC1987" s="86">
        <v>-99</v>
      </c>
      <c r="DD1987" s="86">
        <v>-99</v>
      </c>
      <c r="DE1987" s="86">
        <v>-99</v>
      </c>
      <c r="DF1987" s="86">
        <v>-99</v>
      </c>
      <c r="DG1987" s="86">
        <v>-99</v>
      </c>
      <c r="DH1987" s="86">
        <v>-99</v>
      </c>
    </row>
    <row r="1988" spans="1:112" x14ac:dyDescent="0.2">
      <c r="A1988" s="85">
        <f>IF(ISERROR(SEARCH('School Lookup'!$F$3,Data!J1988)),A1987,A1987+1)</f>
        <v>0</v>
      </c>
      <c r="B1988" s="85">
        <f>IF(I1988='School Lookup'!$G$13,1,0)</f>
        <v>0</v>
      </c>
      <c r="C1988" s="85">
        <f t="shared" ref="C1988:C2051" si="31">C1987+1</f>
        <v>1986</v>
      </c>
      <c r="D1988" s="86" t="s">
        <v>6478</v>
      </c>
      <c r="E1988" s="86" t="s">
        <v>6790</v>
      </c>
      <c r="F1988" s="86" t="s">
        <v>2774</v>
      </c>
      <c r="G1988" s="86" t="s">
        <v>3386</v>
      </c>
      <c r="H1988" s="86" t="s">
        <v>2523</v>
      </c>
      <c r="I1988" s="86" t="s">
        <v>5529</v>
      </c>
      <c r="J1988" s="86" t="s">
        <v>2533</v>
      </c>
      <c r="K1988" s="86" t="s">
        <v>36</v>
      </c>
      <c r="L1988" s="86">
        <v>1</v>
      </c>
      <c r="M1988" s="86">
        <v>-99</v>
      </c>
      <c r="N1988" s="89">
        <v>-99</v>
      </c>
      <c r="O1988" s="89">
        <v>-99</v>
      </c>
      <c r="P1988" s="89">
        <v>-99</v>
      </c>
      <c r="Q1988" s="89">
        <v>-99</v>
      </c>
      <c r="R1988" s="89">
        <v>-99</v>
      </c>
      <c r="S1988" s="89">
        <v>-99</v>
      </c>
      <c r="T1988" s="89">
        <v>-99</v>
      </c>
      <c r="U1988" s="89">
        <v>-99</v>
      </c>
      <c r="V1988" s="89">
        <v>-99</v>
      </c>
      <c r="W1988" s="89">
        <v>-99</v>
      </c>
      <c r="X1988" s="89">
        <v>-99</v>
      </c>
      <c r="Y1988" s="89">
        <v>-99</v>
      </c>
      <c r="Z1988" s="89">
        <v>-99</v>
      </c>
      <c r="AA1988" s="89">
        <v>-99</v>
      </c>
      <c r="AB1988" s="89">
        <v>-99</v>
      </c>
      <c r="AC1988" s="89">
        <v>-99</v>
      </c>
      <c r="AD1988" s="89">
        <v>-99</v>
      </c>
      <c r="AE1988" s="89">
        <v>-99</v>
      </c>
      <c r="AF1988" s="89">
        <v>-99</v>
      </c>
      <c r="AG1988" s="89">
        <v>-99</v>
      </c>
      <c r="AH1988" s="89">
        <v>-99</v>
      </c>
      <c r="AI1988" s="89">
        <v>-99</v>
      </c>
      <c r="AJ1988" s="89">
        <v>-99</v>
      </c>
      <c r="AK1988" s="89">
        <v>-99</v>
      </c>
      <c r="AL1988" s="89">
        <v>-99</v>
      </c>
      <c r="AM1988" s="89">
        <v>-99</v>
      </c>
      <c r="AN1988" s="89">
        <v>-99</v>
      </c>
      <c r="AO1988" s="89">
        <v>-99</v>
      </c>
      <c r="AP1988" s="89">
        <v>-99</v>
      </c>
      <c r="AQ1988" s="89">
        <v>-99</v>
      </c>
      <c r="AR1988" s="89">
        <v>-99</v>
      </c>
      <c r="AS1988" s="89">
        <v>-99</v>
      </c>
      <c r="AT1988" s="89">
        <v>-99</v>
      </c>
      <c r="AU1988" s="89">
        <v>-99</v>
      </c>
      <c r="AV1988" s="89">
        <v>-99</v>
      </c>
      <c r="AW1988" s="89">
        <v>-99</v>
      </c>
      <c r="AX1988" s="89">
        <v>-99</v>
      </c>
      <c r="AY1988" s="89">
        <v>-99</v>
      </c>
      <c r="AZ1988" s="89">
        <v>-99</v>
      </c>
      <c r="BA1988" s="89">
        <v>1</v>
      </c>
      <c r="BB1988" s="89">
        <v>-0.46749449838187701</v>
      </c>
      <c r="BC1988" s="89">
        <v>-0.82752052421079303</v>
      </c>
      <c r="BD1988" s="89">
        <v>47.197499999999998</v>
      </c>
      <c r="BE1988" s="89">
        <v>-0.109622196941772</v>
      </c>
      <c r="BF1988" s="89">
        <v>45.631073462783199</v>
      </c>
      <c r="BG1988" s="89">
        <v>-0.46857136057628201</v>
      </c>
      <c r="BH1988" s="89">
        <v>-0.49114786110702302</v>
      </c>
      <c r="BI1988" s="89">
        <v>0.24919354838709701</v>
      </c>
      <c r="BJ1988" s="89">
        <v>-0.12239087829199199</v>
      </c>
      <c r="BK1988" s="89">
        <v>1</v>
      </c>
      <c r="BL1988" s="89">
        <v>-0.40738478964401298</v>
      </c>
      <c r="BM1988" s="89">
        <v>-0.80958143887886802</v>
      </c>
      <c r="BN1988" s="89">
        <v>46.133800000000001</v>
      </c>
      <c r="BO1988" s="89">
        <v>-0.28312337134387999</v>
      </c>
      <c r="BP1988" s="89">
        <v>46.6019210355987</v>
      </c>
      <c r="BQ1988" s="89">
        <v>-0.54635240511137395</v>
      </c>
      <c r="BR1988" s="89">
        <v>-0.56124452611166298</v>
      </c>
      <c r="BS1988" s="89">
        <v>0.24919354838709701</v>
      </c>
      <c r="BT1988" s="89">
        <v>-0.1398585149746</v>
      </c>
      <c r="BU1988" s="89">
        <v>1</v>
      </c>
      <c r="BV1988" s="89">
        <v>-0.61372025723472701</v>
      </c>
      <c r="BW1988" s="89">
        <v>-1.25649479782339</v>
      </c>
      <c r="BX1988" s="89">
        <v>46.968800000000002</v>
      </c>
      <c r="BY1988" s="89">
        <v>-0.22093558622391199</v>
      </c>
      <c r="BZ1988" s="89">
        <v>48.231496463022502</v>
      </c>
      <c r="CA1988" s="89">
        <v>-0.73871519202365199</v>
      </c>
      <c r="CB1988" s="89">
        <v>-0.76879761609574604</v>
      </c>
      <c r="CC1988" s="89">
        <v>0.25080645161290299</v>
      </c>
      <c r="CD1988" s="89">
        <v>-0.192819402101433</v>
      </c>
      <c r="CE1988" s="89">
        <v>1</v>
      </c>
      <c r="CF1988" s="89">
        <v>-0.412796463022508</v>
      </c>
      <c r="CG1988" s="89">
        <v>-0.80299373937072804</v>
      </c>
      <c r="CH1988" s="89">
        <v>49.0182</v>
      </c>
      <c r="CI1988" s="89">
        <v>-3.1748796656164299E-2</v>
      </c>
      <c r="CJ1988" s="89">
        <v>49.517697427652699</v>
      </c>
      <c r="CK1988" s="89">
        <v>-0.41737126801344598</v>
      </c>
      <c r="CL1988" s="89">
        <v>-0.44247519280591102</v>
      </c>
      <c r="CM1988" s="89">
        <v>0.25080645161290299</v>
      </c>
      <c r="CN1988" s="89">
        <v>-0.110975633034386</v>
      </c>
      <c r="CO1988" s="89">
        <v>96.924999999999997</v>
      </c>
      <c r="CP1988" s="89">
        <v>0.72050000000000003</v>
      </c>
      <c r="CQ1988" s="89">
        <v>3.43</v>
      </c>
      <c r="CR1988" s="89">
        <v>0.31240000000000001</v>
      </c>
      <c r="CS1988" s="89">
        <v>0.72050000000000003</v>
      </c>
      <c r="CT1988" s="89">
        <v>0.50819999999999999</v>
      </c>
      <c r="CU1988" s="86" t="s">
        <v>6986</v>
      </c>
      <c r="CV1988" s="86">
        <v>-0.45860000000000001</v>
      </c>
      <c r="CW1988" s="86">
        <v>26</v>
      </c>
      <c r="CX1988" s="86">
        <v>2</v>
      </c>
      <c r="CY1988" s="86">
        <v>1.2455000000000001</v>
      </c>
      <c r="CZ1988" s="86">
        <v>91</v>
      </c>
      <c r="DA1988" s="86">
        <v>4</v>
      </c>
      <c r="DB1988" s="86">
        <v>-0.16120000000000001</v>
      </c>
      <c r="DC1988" s="86">
        <v>39</v>
      </c>
      <c r="DD1988" s="86">
        <v>-99</v>
      </c>
      <c r="DE1988" s="86">
        <v>-99</v>
      </c>
      <c r="DF1988" s="86">
        <v>-99</v>
      </c>
      <c r="DG1988" s="86">
        <v>-99</v>
      </c>
      <c r="DH1988" s="86">
        <v>-99</v>
      </c>
    </row>
    <row r="1989" spans="1:112" x14ac:dyDescent="0.2">
      <c r="A1989" s="85">
        <f>IF(ISERROR(SEARCH('School Lookup'!$F$3,Data!J1989)),A1988,A1988+1)</f>
        <v>0</v>
      </c>
      <c r="B1989" s="85">
        <f>IF(I1989='School Lookup'!$G$13,1,0)</f>
        <v>0</v>
      </c>
      <c r="C1989" s="85">
        <f t="shared" si="31"/>
        <v>1987</v>
      </c>
      <c r="D1989" s="86" t="s">
        <v>6478</v>
      </c>
      <c r="E1989" s="86" t="s">
        <v>6743</v>
      </c>
      <c r="F1989" s="86" t="s">
        <v>2765</v>
      </c>
      <c r="G1989" s="86" t="s">
        <v>3261</v>
      </c>
      <c r="H1989" s="86" t="s">
        <v>662</v>
      </c>
      <c r="I1989" s="86" t="s">
        <v>4909</v>
      </c>
      <c r="J1989" s="86" t="s">
        <v>663</v>
      </c>
      <c r="K1989" s="86" t="s">
        <v>36</v>
      </c>
      <c r="L1989" s="86">
        <v>1</v>
      </c>
      <c r="M1989" s="86">
        <v>-99</v>
      </c>
      <c r="N1989" s="89">
        <v>-99</v>
      </c>
      <c r="O1989" s="89">
        <v>-99</v>
      </c>
      <c r="P1989" s="89">
        <v>-99</v>
      </c>
      <c r="Q1989" s="89">
        <v>-99</v>
      </c>
      <c r="R1989" s="89">
        <v>-99</v>
      </c>
      <c r="S1989" s="89">
        <v>-99</v>
      </c>
      <c r="T1989" s="89">
        <v>-99</v>
      </c>
      <c r="U1989" s="89">
        <v>-99</v>
      </c>
      <c r="V1989" s="89">
        <v>-99</v>
      </c>
      <c r="W1989" s="89">
        <v>-99</v>
      </c>
      <c r="X1989" s="89">
        <v>-99</v>
      </c>
      <c r="Y1989" s="89">
        <v>-99</v>
      </c>
      <c r="Z1989" s="89">
        <v>-99</v>
      </c>
      <c r="AA1989" s="89">
        <v>-99</v>
      </c>
      <c r="AB1989" s="89">
        <v>-99</v>
      </c>
      <c r="AC1989" s="89">
        <v>-99</v>
      </c>
      <c r="AD1989" s="89">
        <v>-99</v>
      </c>
      <c r="AE1989" s="89">
        <v>-99</v>
      </c>
      <c r="AF1989" s="89">
        <v>-99</v>
      </c>
      <c r="AG1989" s="89">
        <v>-99</v>
      </c>
      <c r="AH1989" s="89">
        <v>-99</v>
      </c>
      <c r="AI1989" s="89">
        <v>-99</v>
      </c>
      <c r="AJ1989" s="89">
        <v>-99</v>
      </c>
      <c r="AK1989" s="89">
        <v>-99</v>
      </c>
      <c r="AL1989" s="89">
        <v>-99</v>
      </c>
      <c r="AM1989" s="89">
        <v>-99</v>
      </c>
      <c r="AN1989" s="89">
        <v>-99</v>
      </c>
      <c r="AO1989" s="89">
        <v>-99</v>
      </c>
      <c r="AP1989" s="89">
        <v>-99</v>
      </c>
      <c r="AQ1989" s="89">
        <v>-99</v>
      </c>
      <c r="AR1989" s="89">
        <v>-99</v>
      </c>
      <c r="AS1989" s="89">
        <v>-99</v>
      </c>
      <c r="AT1989" s="89">
        <v>-99</v>
      </c>
      <c r="AU1989" s="89">
        <v>-99</v>
      </c>
      <c r="AV1989" s="89">
        <v>-99</v>
      </c>
      <c r="AW1989" s="89">
        <v>-99</v>
      </c>
      <c r="AX1989" s="89">
        <v>-99</v>
      </c>
      <c r="AY1989" s="89">
        <v>-99</v>
      </c>
      <c r="AZ1989" s="89">
        <v>-99</v>
      </c>
      <c r="BA1989" s="89">
        <v>1</v>
      </c>
      <c r="BB1989" s="89">
        <v>-0.355753571428571</v>
      </c>
      <c r="BC1989" s="89">
        <v>-0.57606968572663297</v>
      </c>
      <c r="BD1989" s="89">
        <v>43.76</v>
      </c>
      <c r="BE1989" s="89">
        <v>-0.45334762362463599</v>
      </c>
      <c r="BF1989" s="89">
        <v>59.821441071428602</v>
      </c>
      <c r="BG1989" s="89">
        <v>-0.51470865467563398</v>
      </c>
      <c r="BH1989" s="89">
        <v>-0.54051303980476495</v>
      </c>
      <c r="BI1989" s="89">
        <v>0.24888888888888899</v>
      </c>
      <c r="BJ1989" s="89">
        <v>-0.13452768990696401</v>
      </c>
      <c r="BK1989" s="89">
        <v>1</v>
      </c>
      <c r="BL1989" s="89">
        <v>-0.236710714285714</v>
      </c>
      <c r="BM1989" s="89">
        <v>-0.39425117494314699</v>
      </c>
      <c r="BN1989" s="89">
        <v>47.3</v>
      </c>
      <c r="BO1989" s="89">
        <v>-0.152182234685318</v>
      </c>
      <c r="BP1989" s="89">
        <v>63.392842857142902</v>
      </c>
      <c r="BQ1989" s="89">
        <v>-0.27321670481423199</v>
      </c>
      <c r="BR1989" s="89">
        <v>-0.27472714285197197</v>
      </c>
      <c r="BS1989" s="89">
        <v>0.24888888888888899</v>
      </c>
      <c r="BT1989" s="89">
        <v>-6.8376533332046296E-2</v>
      </c>
      <c r="BU1989" s="89">
        <v>1</v>
      </c>
      <c r="BV1989" s="89">
        <v>-0.20632389380530999</v>
      </c>
      <c r="BW1989" s="89">
        <v>-0.31809501074833402</v>
      </c>
      <c r="BX1989" s="89">
        <v>29.7255</v>
      </c>
      <c r="BY1989" s="89">
        <v>-1.99996330881823</v>
      </c>
      <c r="BZ1989" s="89">
        <v>53.982318584070804</v>
      </c>
      <c r="CA1989" s="89">
        <v>-1.15902915978328</v>
      </c>
      <c r="CB1989" s="89">
        <v>-1.2118297905341999</v>
      </c>
      <c r="CC1989" s="89">
        <v>0.25111111111111101</v>
      </c>
      <c r="CD1989" s="89">
        <v>-0.30430392517858901</v>
      </c>
      <c r="CE1989" s="89">
        <v>1</v>
      </c>
      <c r="CF1989" s="89">
        <v>-0.161922123893805</v>
      </c>
      <c r="CG1989" s="89">
        <v>-0.201492224106713</v>
      </c>
      <c r="CH1989" s="89">
        <v>50.92</v>
      </c>
      <c r="CI1989" s="89">
        <v>0.18529646407605399</v>
      </c>
      <c r="CJ1989" s="89">
        <v>56.637169026548698</v>
      </c>
      <c r="CK1989" s="89">
        <v>-8.0978800153292795E-3</v>
      </c>
      <c r="CL1989" s="89">
        <v>3.8426107707762602E-4</v>
      </c>
      <c r="CM1989" s="89">
        <v>0.25111111111111101</v>
      </c>
      <c r="CN1989" s="89">
        <v>9.6492226021714905E-5</v>
      </c>
      <c r="CO1989" s="89">
        <v>92.254999999999995</v>
      </c>
      <c r="CP1989" s="89">
        <v>0.36770000000000003</v>
      </c>
      <c r="CQ1989" s="89">
        <v>2.4500000000000002</v>
      </c>
      <c r="CR1989" s="89">
        <v>0.17100000000000001</v>
      </c>
      <c r="CS1989" s="89">
        <v>0.36770000000000003</v>
      </c>
      <c r="CT1989" s="89">
        <v>-7.2300000000000003E-2</v>
      </c>
      <c r="CU1989" s="86" t="s">
        <v>6988</v>
      </c>
      <c r="CV1989" s="86">
        <v>-0.46360000000000001</v>
      </c>
      <c r="CW1989" s="86">
        <v>26</v>
      </c>
      <c r="CX1989" s="86">
        <v>2</v>
      </c>
      <c r="CY1989" s="86">
        <v>0.122</v>
      </c>
      <c r="CZ1989" s="86">
        <v>58</v>
      </c>
      <c r="DA1989" s="86">
        <v>4</v>
      </c>
      <c r="DB1989" s="86">
        <v>-0.60640000000000005</v>
      </c>
      <c r="DC1989" s="86">
        <v>19</v>
      </c>
      <c r="DD1989" s="86">
        <v>-99</v>
      </c>
      <c r="DE1989" s="86">
        <v>-99</v>
      </c>
      <c r="DF1989" s="86">
        <v>-99</v>
      </c>
      <c r="DG1989" s="86">
        <v>-99</v>
      </c>
      <c r="DH1989" s="86">
        <v>-99</v>
      </c>
    </row>
    <row r="1990" spans="1:112" x14ac:dyDescent="0.2">
      <c r="A1990" s="85">
        <f>IF(ISERROR(SEARCH('School Lookup'!$F$3,Data!J1990)),A1989,A1989+1)</f>
        <v>0</v>
      </c>
      <c r="B1990" s="85">
        <f>IF(I1990='School Lookup'!$G$13,1,0)</f>
        <v>0</v>
      </c>
      <c r="C1990" s="85">
        <f t="shared" si="31"/>
        <v>1988</v>
      </c>
      <c r="D1990" s="86" t="s">
        <v>6478</v>
      </c>
      <c r="E1990" s="86" t="s">
        <v>6504</v>
      </c>
      <c r="F1990" s="86" t="s">
        <v>170</v>
      </c>
      <c r="G1990" s="86" t="s">
        <v>3144</v>
      </c>
      <c r="H1990" s="86" t="s">
        <v>166</v>
      </c>
      <c r="I1990" s="86" t="s">
        <v>5329</v>
      </c>
      <c r="J1990" s="86" t="s">
        <v>263</v>
      </c>
      <c r="K1990" s="86" t="s">
        <v>56</v>
      </c>
      <c r="L1990" s="86">
        <v>1</v>
      </c>
      <c r="M1990" s="86">
        <v>1</v>
      </c>
      <c r="N1990" s="89">
        <v>-9.0420867208672095E-2</v>
      </c>
      <c r="O1990" s="89">
        <v>-0.10145129925584299</v>
      </c>
      <c r="P1990" s="89">
        <v>47.5989</v>
      </c>
      <c r="Q1990" s="89">
        <v>-0.23729731361711001</v>
      </c>
      <c r="R1990" s="89">
        <v>52.303503252032499</v>
      </c>
      <c r="S1990" s="89">
        <v>-0.169374306436476</v>
      </c>
      <c r="T1990" s="89">
        <v>-0.192297532221269</v>
      </c>
      <c r="U1990" s="89">
        <v>0.33363471971066899</v>
      </c>
      <c r="V1990" s="89">
        <v>-6.4157133263696403E-2</v>
      </c>
      <c r="W1990" s="89">
        <v>1</v>
      </c>
      <c r="X1990" s="89">
        <v>-0.27433279132791299</v>
      </c>
      <c r="Y1990" s="89">
        <v>-0.55677618762177306</v>
      </c>
      <c r="Z1990" s="89">
        <v>41.2333</v>
      </c>
      <c r="AA1990" s="89">
        <v>-1.0717553837490299</v>
      </c>
      <c r="AB1990" s="89">
        <v>48.238485365853698</v>
      </c>
      <c r="AC1990" s="89">
        <v>-0.81426578568540098</v>
      </c>
      <c r="AD1990" s="89">
        <v>-0.94672187490888504</v>
      </c>
      <c r="AE1990" s="89">
        <v>0.33363471971066899</v>
      </c>
      <c r="AF1990" s="89">
        <v>-0.31585928737918501</v>
      </c>
      <c r="AG1990" s="89">
        <v>1</v>
      </c>
      <c r="AH1990" s="89">
        <v>-0.14941904761904801</v>
      </c>
      <c r="AI1990" s="89">
        <v>-0.264528280395043</v>
      </c>
      <c r="AJ1990" s="89">
        <v>40.841500000000003</v>
      </c>
      <c r="AK1990" s="89">
        <v>-0.762154078257544</v>
      </c>
      <c r="AL1990" s="89">
        <v>48.677247619047598</v>
      </c>
      <c r="AM1990" s="89">
        <v>-0.51334117932629297</v>
      </c>
      <c r="AN1990" s="89">
        <v>-0.58248879528504205</v>
      </c>
      <c r="AO1990" s="89">
        <v>0.170886075949367</v>
      </c>
      <c r="AP1990" s="89">
        <v>-9.9539224510735005E-2</v>
      </c>
      <c r="AQ1990" s="89">
        <v>1</v>
      </c>
      <c r="AR1990" s="89">
        <v>-0.19613910614525101</v>
      </c>
      <c r="AS1990" s="89">
        <v>-0.37087460391822402</v>
      </c>
      <c r="AT1990" s="89">
        <v>54.387099999999997</v>
      </c>
      <c r="AU1990" s="89">
        <v>0.61960261230060898</v>
      </c>
      <c r="AV1990" s="89">
        <v>49.720689944134101</v>
      </c>
      <c r="AW1990" s="89">
        <v>0.12436400419119201</v>
      </c>
      <c r="AX1990" s="89">
        <v>9.1840084672397002E-2</v>
      </c>
      <c r="AY1990" s="89">
        <v>0.16184448462929499</v>
      </c>
      <c r="AZ1990" s="89">
        <v>1.48638111721149E-2</v>
      </c>
      <c r="BA1990" s="89">
        <v>-99</v>
      </c>
      <c r="BB1990" s="89">
        <v>-99</v>
      </c>
      <c r="BC1990" s="89">
        <v>-99</v>
      </c>
      <c r="BD1990" s="89">
        <v>-99</v>
      </c>
      <c r="BE1990" s="89">
        <v>-99</v>
      </c>
      <c r="BF1990" s="89">
        <v>-99</v>
      </c>
      <c r="BG1990" s="89">
        <v>-99</v>
      </c>
      <c r="BH1990" s="89">
        <v>-99</v>
      </c>
      <c r="BI1990" s="89">
        <v>-99</v>
      </c>
      <c r="BJ1990" s="89">
        <v>-99</v>
      </c>
      <c r="BK1990" s="89">
        <v>-99</v>
      </c>
      <c r="BL1990" s="89">
        <v>-99</v>
      </c>
      <c r="BM1990" s="89">
        <v>-99</v>
      </c>
      <c r="BN1990" s="89">
        <v>-99</v>
      </c>
      <c r="BO1990" s="89">
        <v>-99</v>
      </c>
      <c r="BP1990" s="89">
        <v>-99</v>
      </c>
      <c r="BQ1990" s="89">
        <v>-99</v>
      </c>
      <c r="BR1990" s="89">
        <v>-99</v>
      </c>
      <c r="BS1990" s="89">
        <v>-99</v>
      </c>
      <c r="BT1990" s="89">
        <v>-99</v>
      </c>
      <c r="BU1990" s="89">
        <v>-99</v>
      </c>
      <c r="BV1990" s="89">
        <v>-99</v>
      </c>
      <c r="BW1990" s="89">
        <v>-99</v>
      </c>
      <c r="BX1990" s="89">
        <v>-99</v>
      </c>
      <c r="BY1990" s="89">
        <v>-99</v>
      </c>
      <c r="BZ1990" s="89">
        <v>-99</v>
      </c>
      <c r="CA1990" s="89">
        <v>-99</v>
      </c>
      <c r="CB1990" s="89">
        <v>-99</v>
      </c>
      <c r="CC1990" s="89">
        <v>-99</v>
      </c>
      <c r="CD1990" s="89">
        <v>-99</v>
      </c>
      <c r="CE1990" s="89">
        <v>-99</v>
      </c>
      <c r="CF1990" s="89">
        <v>-99</v>
      </c>
      <c r="CG1990" s="89">
        <v>-99</v>
      </c>
      <c r="CH1990" s="89">
        <v>-99</v>
      </c>
      <c r="CI1990" s="89">
        <v>-99</v>
      </c>
      <c r="CJ1990" s="89">
        <v>-99</v>
      </c>
      <c r="CK1990" s="89">
        <v>-99</v>
      </c>
      <c r="CL1990" s="89">
        <v>-99</v>
      </c>
      <c r="CM1990" s="89">
        <v>-99</v>
      </c>
      <c r="CN1990" s="89">
        <v>-99</v>
      </c>
      <c r="CO1990" s="89">
        <v>-99</v>
      </c>
      <c r="CP1990" s="89">
        <v>-99</v>
      </c>
      <c r="CQ1990" s="89">
        <v>-99</v>
      </c>
      <c r="CR1990" s="89">
        <v>-99</v>
      </c>
      <c r="CS1990" s="89">
        <v>-99</v>
      </c>
      <c r="CT1990" s="89">
        <v>-99</v>
      </c>
      <c r="CU1990" s="86">
        <v>-99</v>
      </c>
      <c r="CV1990" s="86">
        <v>-0.4647</v>
      </c>
      <c r="CW1990" s="86">
        <v>26</v>
      </c>
      <c r="CX1990" s="86">
        <v>2</v>
      </c>
      <c r="CY1990" s="86">
        <v>-0.34250000000000003</v>
      </c>
      <c r="CZ1990" s="86">
        <v>34</v>
      </c>
      <c r="DA1990" s="86">
        <v>4</v>
      </c>
      <c r="DB1990" s="86">
        <v>-0.4667</v>
      </c>
      <c r="DC1990" s="86">
        <v>25</v>
      </c>
      <c r="DD1990" s="86">
        <v>-99</v>
      </c>
      <c r="DE1990" s="86">
        <v>-99</v>
      </c>
      <c r="DF1990" s="86">
        <v>-99</v>
      </c>
      <c r="DG1990" s="86">
        <v>-99</v>
      </c>
      <c r="DH1990" s="86">
        <v>-99</v>
      </c>
    </row>
    <row r="1991" spans="1:112" x14ac:dyDescent="0.2">
      <c r="A1991" s="85">
        <f>IF(ISERROR(SEARCH('School Lookup'!$F$3,Data!J1991)),A1990,A1990+1)</f>
        <v>0</v>
      </c>
      <c r="B1991" s="85">
        <f>IF(I1991='School Lookup'!$G$13,1,0)</f>
        <v>0</v>
      </c>
      <c r="C1991" s="85">
        <f t="shared" si="31"/>
        <v>1989</v>
      </c>
      <c r="D1991" s="86" t="s">
        <v>6478</v>
      </c>
      <c r="E1991" s="86" t="s">
        <v>6702</v>
      </c>
      <c r="F1991" s="86" t="s">
        <v>1150</v>
      </c>
      <c r="G1991" s="86" t="s">
        <v>3064</v>
      </c>
      <c r="H1991" s="86" t="s">
        <v>555</v>
      </c>
      <c r="I1991" s="86" t="s">
        <v>5429</v>
      </c>
      <c r="J1991" s="86" t="s">
        <v>1369</v>
      </c>
      <c r="K1991" s="86" t="s">
        <v>36</v>
      </c>
      <c r="L1991" s="86">
        <v>1</v>
      </c>
      <c r="M1991" s="86">
        <v>-99</v>
      </c>
      <c r="N1991" s="89">
        <v>-99</v>
      </c>
      <c r="O1991" s="89">
        <v>-99</v>
      </c>
      <c r="P1991" s="89">
        <v>-99</v>
      </c>
      <c r="Q1991" s="89">
        <v>-99</v>
      </c>
      <c r="R1991" s="89">
        <v>-99</v>
      </c>
      <c r="S1991" s="89">
        <v>-99</v>
      </c>
      <c r="T1991" s="89">
        <v>-99</v>
      </c>
      <c r="U1991" s="89">
        <v>-99</v>
      </c>
      <c r="V1991" s="89">
        <v>-99</v>
      </c>
      <c r="W1991" s="89">
        <v>-99</v>
      </c>
      <c r="X1991" s="89">
        <v>-99</v>
      </c>
      <c r="Y1991" s="89">
        <v>-99</v>
      </c>
      <c r="Z1991" s="89">
        <v>-99</v>
      </c>
      <c r="AA1991" s="89">
        <v>-99</v>
      </c>
      <c r="AB1991" s="89">
        <v>-99</v>
      </c>
      <c r="AC1991" s="89">
        <v>-99</v>
      </c>
      <c r="AD1991" s="89">
        <v>-99</v>
      </c>
      <c r="AE1991" s="89">
        <v>-99</v>
      </c>
      <c r="AF1991" s="89">
        <v>-99</v>
      </c>
      <c r="AG1991" s="89">
        <v>-99</v>
      </c>
      <c r="AH1991" s="89">
        <v>-99</v>
      </c>
      <c r="AI1991" s="89">
        <v>-99</v>
      </c>
      <c r="AJ1991" s="89">
        <v>-99</v>
      </c>
      <c r="AK1991" s="89">
        <v>-99</v>
      </c>
      <c r="AL1991" s="89">
        <v>-99</v>
      </c>
      <c r="AM1991" s="89">
        <v>-99</v>
      </c>
      <c r="AN1991" s="89">
        <v>-99</v>
      </c>
      <c r="AO1991" s="89">
        <v>-99</v>
      </c>
      <c r="AP1991" s="89">
        <v>-99</v>
      </c>
      <c r="AQ1991" s="89">
        <v>-99</v>
      </c>
      <c r="AR1991" s="89">
        <v>-99</v>
      </c>
      <c r="AS1991" s="89">
        <v>-99</v>
      </c>
      <c r="AT1991" s="89">
        <v>-99</v>
      </c>
      <c r="AU1991" s="89">
        <v>-99</v>
      </c>
      <c r="AV1991" s="89">
        <v>-99</v>
      </c>
      <c r="AW1991" s="89">
        <v>-99</v>
      </c>
      <c r="AX1991" s="89">
        <v>-99</v>
      </c>
      <c r="AY1991" s="89">
        <v>-99</v>
      </c>
      <c r="AZ1991" s="89">
        <v>-99</v>
      </c>
      <c r="BA1991" s="89">
        <v>1</v>
      </c>
      <c r="BB1991" s="89">
        <v>-0.53375876288659796</v>
      </c>
      <c r="BC1991" s="89">
        <v>-0.97663513535242996</v>
      </c>
      <c r="BD1991" s="89">
        <v>41.313899999999997</v>
      </c>
      <c r="BE1991" s="89">
        <v>-0.69794013743087802</v>
      </c>
      <c r="BF1991" s="89">
        <v>54.933760088365297</v>
      </c>
      <c r="BG1991" s="89">
        <v>-0.83728763639165404</v>
      </c>
      <c r="BH1991" s="89">
        <v>-0.88566048261438601</v>
      </c>
      <c r="BI1991" s="89">
        <v>0.24935732647814901</v>
      </c>
      <c r="BJ1991" s="89">
        <v>-0.22084593011207099</v>
      </c>
      <c r="BK1991" s="89">
        <v>1</v>
      </c>
      <c r="BL1991" s="89">
        <v>-0.47787352941176497</v>
      </c>
      <c r="BM1991" s="89">
        <v>-0.981113681434024</v>
      </c>
      <c r="BN1991" s="89">
        <v>48.037199999999999</v>
      </c>
      <c r="BO1991" s="89">
        <v>-6.9409291841300194E-2</v>
      </c>
      <c r="BP1991" s="89">
        <v>59.117647058823501</v>
      </c>
      <c r="BQ1991" s="89">
        <v>-0.52526148663766203</v>
      </c>
      <c r="BR1991" s="89">
        <v>-0.53912030446997505</v>
      </c>
      <c r="BS1991" s="89">
        <v>0.24972456849063501</v>
      </c>
      <c r="BT1991" s="89">
        <v>-0.134631585398304</v>
      </c>
      <c r="BU1991" s="89">
        <v>1</v>
      </c>
      <c r="BV1991" s="89">
        <v>-0.39301935483870998</v>
      </c>
      <c r="BW1991" s="89">
        <v>-0.74813071211505799</v>
      </c>
      <c r="BX1991" s="89">
        <v>54.5276</v>
      </c>
      <c r="BY1991" s="89">
        <v>0.55892179313769197</v>
      </c>
      <c r="BZ1991" s="89">
        <v>53.519035483871001</v>
      </c>
      <c r="CA1991" s="89">
        <v>-9.4604459488682804E-2</v>
      </c>
      <c r="CB1991" s="89">
        <v>-8.9872335703192002E-2</v>
      </c>
      <c r="CC1991" s="89">
        <v>0.25045905251560802</v>
      </c>
      <c r="CD1991" s="89">
        <v>-2.2509340047586101E-2</v>
      </c>
      <c r="CE1991" s="89">
        <v>1</v>
      </c>
      <c r="CF1991" s="89">
        <v>-0.389360117302053</v>
      </c>
      <c r="CG1991" s="89">
        <v>-0.74680227111588504</v>
      </c>
      <c r="CH1991" s="89">
        <v>47.408200000000001</v>
      </c>
      <c r="CI1991" s="89">
        <v>-0.21549202400860501</v>
      </c>
      <c r="CJ1991" s="89">
        <v>49.560132844574802</v>
      </c>
      <c r="CK1991" s="89">
        <v>-0.48114714756224503</v>
      </c>
      <c r="CL1991" s="89">
        <v>-0.51148469114157702</v>
      </c>
      <c r="CM1991" s="89">
        <v>0.25045905251560802</v>
      </c>
      <c r="CN1991" s="89">
        <v>-0.12810597111955799</v>
      </c>
      <c r="CO1991" s="89">
        <v>92.01</v>
      </c>
      <c r="CP1991" s="89">
        <v>0.34920000000000001</v>
      </c>
      <c r="CQ1991" s="89">
        <v>3.26</v>
      </c>
      <c r="CR1991" s="89">
        <v>0.28789999999999999</v>
      </c>
      <c r="CS1991" s="89">
        <v>0.34920000000000001</v>
      </c>
      <c r="CT1991" s="89">
        <v>-0.1027</v>
      </c>
      <c r="CU1991" s="86" t="s">
        <v>6986</v>
      </c>
      <c r="CV1991" s="86">
        <v>-0.46579999999999999</v>
      </c>
      <c r="CW1991" s="86">
        <v>26</v>
      </c>
      <c r="CX1991" s="86">
        <v>2</v>
      </c>
      <c r="CY1991" s="86">
        <v>-0.15160000000000001</v>
      </c>
      <c r="CZ1991" s="86">
        <v>44</v>
      </c>
      <c r="DA1991" s="86">
        <v>4</v>
      </c>
      <c r="DB1991" s="86">
        <v>-0.10539999999999999</v>
      </c>
      <c r="DC1991" s="86">
        <v>41</v>
      </c>
      <c r="DD1991" s="86">
        <v>-99</v>
      </c>
      <c r="DE1991" s="86">
        <v>-99</v>
      </c>
      <c r="DF1991" s="86">
        <v>-99</v>
      </c>
      <c r="DG1991" s="86">
        <v>-99</v>
      </c>
      <c r="DH1991" s="86">
        <v>-99</v>
      </c>
    </row>
    <row r="1992" spans="1:112" x14ac:dyDescent="0.2">
      <c r="A1992" s="85">
        <f>IF(ISERROR(SEARCH('School Lookup'!$F$3,Data!J1992)),A1991,A1991+1)</f>
        <v>0</v>
      </c>
      <c r="B1992" s="85">
        <f>IF(I1992='School Lookup'!$G$13,1,0)</f>
        <v>0</v>
      </c>
      <c r="C1992" s="85">
        <f t="shared" si="31"/>
        <v>1990</v>
      </c>
      <c r="D1992" s="86" t="s">
        <v>6478</v>
      </c>
      <c r="E1992" s="86" t="s">
        <v>6499</v>
      </c>
      <c r="F1992" s="86" t="s">
        <v>2742</v>
      </c>
      <c r="G1992" s="86" t="s">
        <v>3014</v>
      </c>
      <c r="H1992" s="86" t="s">
        <v>507</v>
      </c>
      <c r="I1992" s="86" t="s">
        <v>5561</v>
      </c>
      <c r="J1992" s="86" t="s">
        <v>6112</v>
      </c>
      <c r="K1992" s="86" t="s">
        <v>1270</v>
      </c>
      <c r="L1992" s="86">
        <v>1</v>
      </c>
      <c r="M1992" s="86">
        <v>1</v>
      </c>
      <c r="N1992" s="89">
        <v>-0.29272706382978703</v>
      </c>
      <c r="O1992" s="89">
        <v>-0.53954514954632904</v>
      </c>
      <c r="P1992" s="89">
        <v>50.972700000000003</v>
      </c>
      <c r="Q1992" s="89">
        <v>0.12056641577110799</v>
      </c>
      <c r="R1992" s="89">
        <v>52.680872595744702</v>
      </c>
      <c r="S1992" s="89">
        <v>-0.20948936688761</v>
      </c>
      <c r="T1992" s="89">
        <v>-0.237814763185376</v>
      </c>
      <c r="U1992" s="89">
        <v>0.333522565994891</v>
      </c>
      <c r="V1992" s="89">
        <v>-7.9316590049053906E-2</v>
      </c>
      <c r="W1992" s="89">
        <v>1</v>
      </c>
      <c r="X1992" s="89">
        <v>-0.27640655877342402</v>
      </c>
      <c r="Y1992" s="89">
        <v>-0.56165816465454999</v>
      </c>
      <c r="Z1992" s="89">
        <v>47.4636</v>
      </c>
      <c r="AA1992" s="89">
        <v>-0.29481853596838897</v>
      </c>
      <c r="AB1992" s="89">
        <v>51.959122998296401</v>
      </c>
      <c r="AC1992" s="89">
        <v>-0.42823835031147001</v>
      </c>
      <c r="AD1992" s="89">
        <v>-0.49725005908588898</v>
      </c>
      <c r="AE1992" s="89">
        <v>0.33323871700255497</v>
      </c>
      <c r="AF1992" s="89">
        <v>-0.16570297171922599</v>
      </c>
      <c r="AG1992" s="89">
        <v>1</v>
      </c>
      <c r="AH1992" s="89">
        <v>-0.28629222614840999</v>
      </c>
      <c r="AI1992" s="89">
        <v>-0.55909256512790895</v>
      </c>
      <c r="AJ1992" s="89">
        <v>47.973300000000002</v>
      </c>
      <c r="AK1992" s="89">
        <v>-6.4015107201264798E-2</v>
      </c>
      <c r="AL1992" s="89">
        <v>50.530050530035297</v>
      </c>
      <c r="AM1992" s="89">
        <v>-0.31155383616458698</v>
      </c>
      <c r="AN1992" s="89">
        <v>-0.37050242929855198</v>
      </c>
      <c r="AO1992" s="89">
        <v>0.16065852966222</v>
      </c>
      <c r="AP1992" s="89">
        <v>-5.9524375527385903E-2</v>
      </c>
      <c r="AQ1992" s="89">
        <v>1</v>
      </c>
      <c r="AR1992" s="89">
        <v>-0.37038437499999999</v>
      </c>
      <c r="AS1992" s="89">
        <v>-0.76254590443788595</v>
      </c>
      <c r="AT1992" s="89">
        <v>39.928600000000003</v>
      </c>
      <c r="AU1992" s="89">
        <v>-0.95187259197093999</v>
      </c>
      <c r="AV1992" s="89">
        <v>50.328989967105301</v>
      </c>
      <c r="AW1992" s="89">
        <v>-0.85720924820441302</v>
      </c>
      <c r="AX1992" s="89">
        <v>-0.94253688209265896</v>
      </c>
      <c r="AY1992" s="89">
        <v>0.17258018734033501</v>
      </c>
      <c r="AZ1992" s="89">
        <v>-0.16266319168672599</v>
      </c>
      <c r="BA1992" s="89">
        <v>-99</v>
      </c>
      <c r="BB1992" s="89">
        <v>-99</v>
      </c>
      <c r="BC1992" s="89">
        <v>-99</v>
      </c>
      <c r="BD1992" s="89">
        <v>-99</v>
      </c>
      <c r="BE1992" s="89">
        <v>-99</v>
      </c>
      <c r="BF1992" s="89">
        <v>-99</v>
      </c>
      <c r="BG1992" s="89">
        <v>-99</v>
      </c>
      <c r="BH1992" s="89">
        <v>-99</v>
      </c>
      <c r="BI1992" s="89">
        <v>-99</v>
      </c>
      <c r="BJ1992" s="89">
        <v>-99</v>
      </c>
      <c r="BK1992" s="89">
        <v>-99</v>
      </c>
      <c r="BL1992" s="89">
        <v>-99</v>
      </c>
      <c r="BM1992" s="89">
        <v>-99</v>
      </c>
      <c r="BN1992" s="89">
        <v>-99</v>
      </c>
      <c r="BO1992" s="89">
        <v>-99</v>
      </c>
      <c r="BP1992" s="89">
        <v>-99</v>
      </c>
      <c r="BQ1992" s="89">
        <v>-99</v>
      </c>
      <c r="BR1992" s="89">
        <v>-99</v>
      </c>
      <c r="BS1992" s="89">
        <v>-99</v>
      </c>
      <c r="BT1992" s="89">
        <v>-99</v>
      </c>
      <c r="BU1992" s="89">
        <v>-99</v>
      </c>
      <c r="BV1992" s="89">
        <v>-99</v>
      </c>
      <c r="BW1992" s="89">
        <v>-99</v>
      </c>
      <c r="BX1992" s="89">
        <v>-99</v>
      </c>
      <c r="BY1992" s="89">
        <v>-99</v>
      </c>
      <c r="BZ1992" s="89">
        <v>-99</v>
      </c>
      <c r="CA1992" s="89">
        <v>-99</v>
      </c>
      <c r="CB1992" s="89">
        <v>-99</v>
      </c>
      <c r="CC1992" s="89">
        <v>-99</v>
      </c>
      <c r="CD1992" s="89">
        <v>-99</v>
      </c>
      <c r="CE1992" s="89">
        <v>-99</v>
      </c>
      <c r="CF1992" s="89">
        <v>-99</v>
      </c>
      <c r="CG1992" s="89">
        <v>-99</v>
      </c>
      <c r="CH1992" s="89">
        <v>-99</v>
      </c>
      <c r="CI1992" s="89">
        <v>-99</v>
      </c>
      <c r="CJ1992" s="89">
        <v>-99</v>
      </c>
      <c r="CK1992" s="89">
        <v>-99</v>
      </c>
      <c r="CL1992" s="89">
        <v>-99</v>
      </c>
      <c r="CM1992" s="89">
        <v>-99</v>
      </c>
      <c r="CN1992" s="89">
        <v>-99</v>
      </c>
      <c r="CO1992" s="89">
        <v>-99</v>
      </c>
      <c r="CP1992" s="89">
        <v>-99</v>
      </c>
      <c r="CQ1992" s="89">
        <v>-99</v>
      </c>
      <c r="CR1992" s="89">
        <v>-99</v>
      </c>
      <c r="CS1992" s="89">
        <v>-99</v>
      </c>
      <c r="CT1992" s="89">
        <v>-99</v>
      </c>
      <c r="CU1992" s="86">
        <v>-99</v>
      </c>
      <c r="CV1992" s="86">
        <v>-0.4672</v>
      </c>
      <c r="CW1992" s="86">
        <v>26</v>
      </c>
      <c r="CX1992" s="86">
        <v>2</v>
      </c>
      <c r="CY1992" s="86">
        <v>1.09E-2</v>
      </c>
      <c r="CZ1992" s="86">
        <v>52</v>
      </c>
      <c r="DA1992" s="86">
        <v>4</v>
      </c>
      <c r="DB1992" s="86">
        <v>-0.2326</v>
      </c>
      <c r="DC1992" s="86">
        <v>35</v>
      </c>
      <c r="DD1992" s="86">
        <v>-99</v>
      </c>
      <c r="DE1992" s="86">
        <v>-99</v>
      </c>
      <c r="DF1992" s="86">
        <v>-99</v>
      </c>
      <c r="DG1992" s="86">
        <v>-99</v>
      </c>
      <c r="DH1992" s="86">
        <v>-99</v>
      </c>
    </row>
    <row r="1993" spans="1:112" x14ac:dyDescent="0.2">
      <c r="A1993" s="85">
        <f>IF(ISERROR(SEARCH('School Lookup'!$F$3,Data!J1993)),A1992,A1992+1)</f>
        <v>0</v>
      </c>
      <c r="B1993" s="85">
        <f>IF(I1993='School Lookup'!$G$13,1,0)</f>
        <v>0</v>
      </c>
      <c r="C1993" s="85">
        <f t="shared" si="31"/>
        <v>1991</v>
      </c>
      <c r="D1993" s="86" t="s">
        <v>6478</v>
      </c>
      <c r="E1993" s="86" t="s">
        <v>6688</v>
      </c>
      <c r="F1993" s="86" t="s">
        <v>1142</v>
      </c>
      <c r="G1993" s="86" t="s">
        <v>3237</v>
      </c>
      <c r="H1993" s="86" t="s">
        <v>1343</v>
      </c>
      <c r="I1993" s="86" t="s">
        <v>6690</v>
      </c>
      <c r="J1993" s="86" t="s">
        <v>6691</v>
      </c>
      <c r="K1993" s="86" t="s">
        <v>31</v>
      </c>
      <c r="L1993" s="86">
        <v>1</v>
      </c>
      <c r="M1993" s="86">
        <v>1</v>
      </c>
      <c r="N1993" s="89">
        <v>-4.8950867052023103E-2</v>
      </c>
      <c r="O1993" s="89">
        <v>-1.16480587045985E-2</v>
      </c>
      <c r="P1993" s="89">
        <v>48.071399999999997</v>
      </c>
      <c r="Q1993" s="89">
        <v>-0.187178571505564</v>
      </c>
      <c r="R1993" s="89">
        <v>47.109835260115602</v>
      </c>
      <c r="S1993" s="89">
        <v>-9.9413315105081307E-2</v>
      </c>
      <c r="T1993" s="89">
        <v>-0.11291511162668701</v>
      </c>
      <c r="U1993" s="89">
        <v>0.37527114967462</v>
      </c>
      <c r="V1993" s="89">
        <v>-4.2373783755784898E-2</v>
      </c>
      <c r="W1993" s="89">
        <v>1</v>
      </c>
      <c r="X1993" s="89">
        <v>-0.26890347826087002</v>
      </c>
      <c r="Y1993" s="89">
        <v>-0.54399472470777099</v>
      </c>
      <c r="Z1993" s="89">
        <v>37.473399999999998</v>
      </c>
      <c r="AA1993" s="89">
        <v>-1.5406260406949901</v>
      </c>
      <c r="AB1993" s="89">
        <v>48.695642608695699</v>
      </c>
      <c r="AC1993" s="89">
        <v>-1.04231038270138</v>
      </c>
      <c r="AD1993" s="89">
        <v>-1.21224605717357</v>
      </c>
      <c r="AE1993" s="89">
        <v>0.37418655097613901</v>
      </c>
      <c r="AF1993" s="89">
        <v>-0.453606171068201</v>
      </c>
      <c r="AG1993" s="89">
        <v>1</v>
      </c>
      <c r="AH1993" s="89">
        <v>-4.72159292035398E-2</v>
      </c>
      <c r="AI1993" s="89">
        <v>-4.4577309744688202E-2</v>
      </c>
      <c r="AJ1993" s="89">
        <v>43.75</v>
      </c>
      <c r="AK1993" s="89">
        <v>-0.47743813034577098</v>
      </c>
      <c r="AL1993" s="89">
        <v>47.787631858407103</v>
      </c>
      <c r="AM1993" s="89">
        <v>-0.26100772004522899</v>
      </c>
      <c r="AN1993" s="89">
        <v>-0.31740153950544497</v>
      </c>
      <c r="AO1993" s="89">
        <v>0.122559652928416</v>
      </c>
      <c r="AP1993" s="89">
        <v>-3.8900622520732397E-2</v>
      </c>
      <c r="AQ1993" s="89">
        <v>1</v>
      </c>
      <c r="AR1993" s="89">
        <v>0.29470677966101699</v>
      </c>
      <c r="AS1993" s="89">
        <v>0.73245662402304701</v>
      </c>
      <c r="AT1993" s="89">
        <v>51.854199999999999</v>
      </c>
      <c r="AU1993" s="89">
        <v>0.34430506795649202</v>
      </c>
      <c r="AV1993" s="89">
        <v>52.542377966101697</v>
      </c>
      <c r="AW1993" s="89">
        <v>0.53838084598976998</v>
      </c>
      <c r="AX1993" s="89">
        <v>0.52812895456986497</v>
      </c>
      <c r="AY1993" s="89">
        <v>0.12798264642082399</v>
      </c>
      <c r="AZ1993" s="89">
        <v>6.7591341257314599E-2</v>
      </c>
      <c r="BA1993" s="89">
        <v>-99</v>
      </c>
      <c r="BB1993" s="89">
        <v>-99</v>
      </c>
      <c r="BC1993" s="89">
        <v>-99</v>
      </c>
      <c r="BD1993" s="89">
        <v>-99</v>
      </c>
      <c r="BE1993" s="89">
        <v>-99</v>
      </c>
      <c r="BF1993" s="89">
        <v>-99</v>
      </c>
      <c r="BG1993" s="89">
        <v>-99</v>
      </c>
      <c r="BH1993" s="89">
        <v>-99</v>
      </c>
      <c r="BI1993" s="89">
        <v>-99</v>
      </c>
      <c r="BJ1993" s="89">
        <v>-99</v>
      </c>
      <c r="BK1993" s="89">
        <v>-99</v>
      </c>
      <c r="BL1993" s="89">
        <v>-99</v>
      </c>
      <c r="BM1993" s="89">
        <v>-99</v>
      </c>
      <c r="BN1993" s="89">
        <v>-99</v>
      </c>
      <c r="BO1993" s="89">
        <v>-99</v>
      </c>
      <c r="BP1993" s="89">
        <v>-99</v>
      </c>
      <c r="BQ1993" s="89">
        <v>-99</v>
      </c>
      <c r="BR1993" s="89">
        <v>-99</v>
      </c>
      <c r="BS1993" s="89">
        <v>-99</v>
      </c>
      <c r="BT1993" s="89">
        <v>-99</v>
      </c>
      <c r="BU1993" s="89">
        <v>-99</v>
      </c>
      <c r="BV1993" s="89">
        <v>-99</v>
      </c>
      <c r="BW1993" s="89">
        <v>-99</v>
      </c>
      <c r="BX1993" s="89">
        <v>-99</v>
      </c>
      <c r="BY1993" s="89">
        <v>-99</v>
      </c>
      <c r="BZ1993" s="89">
        <v>-99</v>
      </c>
      <c r="CA1993" s="89">
        <v>-99</v>
      </c>
      <c r="CB1993" s="89">
        <v>-99</v>
      </c>
      <c r="CC1993" s="89">
        <v>-99</v>
      </c>
      <c r="CD1993" s="89">
        <v>-99</v>
      </c>
      <c r="CE1993" s="89">
        <v>-99</v>
      </c>
      <c r="CF1993" s="89">
        <v>-99</v>
      </c>
      <c r="CG1993" s="89">
        <v>-99</v>
      </c>
      <c r="CH1993" s="89">
        <v>-99</v>
      </c>
      <c r="CI1993" s="89">
        <v>-99</v>
      </c>
      <c r="CJ1993" s="89">
        <v>-99</v>
      </c>
      <c r="CK1993" s="89">
        <v>-99</v>
      </c>
      <c r="CL1993" s="89">
        <v>-99</v>
      </c>
      <c r="CM1993" s="89">
        <v>-99</v>
      </c>
      <c r="CN1993" s="89">
        <v>-99</v>
      </c>
      <c r="CO1993" s="89">
        <v>-99</v>
      </c>
      <c r="CP1993" s="89">
        <v>-99</v>
      </c>
      <c r="CQ1993" s="89">
        <v>-99</v>
      </c>
      <c r="CR1993" s="89">
        <v>-99</v>
      </c>
      <c r="CS1993" s="89">
        <v>-99</v>
      </c>
      <c r="CT1993" s="89">
        <v>-99</v>
      </c>
      <c r="CU1993" s="86">
        <v>-99</v>
      </c>
      <c r="CV1993" s="86">
        <v>-0.46729999999999999</v>
      </c>
      <c r="CW1993" s="86">
        <v>26</v>
      </c>
      <c r="CX1993" s="86">
        <v>2</v>
      </c>
      <c r="CY1993" s="86">
        <v>0.30030000000000001</v>
      </c>
      <c r="CZ1993" s="86">
        <v>66</v>
      </c>
      <c r="DA1993" s="86">
        <v>4</v>
      </c>
      <c r="DB1993" s="86">
        <v>-0.66120000000000001</v>
      </c>
      <c r="DC1993" s="86">
        <v>17</v>
      </c>
      <c r="DD1993" s="86">
        <v>-99</v>
      </c>
      <c r="DE1993" s="86">
        <v>-99</v>
      </c>
      <c r="DF1993" s="86">
        <v>-99</v>
      </c>
      <c r="DG1993" s="86">
        <v>-99</v>
      </c>
      <c r="DH1993" s="86">
        <v>-99</v>
      </c>
    </row>
    <row r="1994" spans="1:112" x14ac:dyDescent="0.2">
      <c r="A1994" s="85">
        <f>IF(ISERROR(SEARCH('School Lookup'!$F$3,Data!J1994)),A1993,A1993+1)</f>
        <v>0</v>
      </c>
      <c r="B1994" s="85">
        <f>IF(I1994='School Lookup'!$G$13,1,0)</f>
        <v>0</v>
      </c>
      <c r="C1994" s="85">
        <f t="shared" si="31"/>
        <v>1992</v>
      </c>
      <c r="D1994" s="86" t="s">
        <v>6478</v>
      </c>
      <c r="E1994" s="86" t="s">
        <v>6790</v>
      </c>
      <c r="F1994" s="86" t="s">
        <v>2774</v>
      </c>
      <c r="G1994" s="86" t="s">
        <v>3264</v>
      </c>
      <c r="H1994" s="86" t="s">
        <v>2061</v>
      </c>
      <c r="I1994" s="86" t="s">
        <v>5303</v>
      </c>
      <c r="J1994" s="86" t="s">
        <v>2555</v>
      </c>
      <c r="K1994" s="86" t="s">
        <v>107</v>
      </c>
      <c r="L1994" s="86">
        <v>1</v>
      </c>
      <c r="M1994" s="86">
        <v>1</v>
      </c>
      <c r="N1994" s="89">
        <v>-0.34297563739376802</v>
      </c>
      <c r="O1994" s="89">
        <v>-0.64835838133021095</v>
      </c>
      <c r="P1994" s="89">
        <v>50.122</v>
      </c>
      <c r="Q1994" s="89">
        <v>3.0331465687950501E-2</v>
      </c>
      <c r="R1994" s="89">
        <v>47.592101416430602</v>
      </c>
      <c r="S1994" s="89">
        <v>-0.30901345782112999</v>
      </c>
      <c r="T1994" s="89">
        <v>-0.35074145412311197</v>
      </c>
      <c r="U1994" s="89">
        <v>0.39977349943374901</v>
      </c>
      <c r="V1994" s="89">
        <v>-0.14021713851127801</v>
      </c>
      <c r="W1994" s="89">
        <v>1</v>
      </c>
      <c r="X1994" s="89">
        <v>-0.44582747875354101</v>
      </c>
      <c r="Y1994" s="89">
        <v>-0.96050184503215996</v>
      </c>
      <c r="Z1994" s="89">
        <v>49.841500000000003</v>
      </c>
      <c r="AA1994" s="89">
        <v>1.71263112430105E-3</v>
      </c>
      <c r="AB1994" s="89">
        <v>43.909319830028302</v>
      </c>
      <c r="AC1994" s="89">
        <v>-0.47939460695392999</v>
      </c>
      <c r="AD1994" s="89">
        <v>-0.55681394873927803</v>
      </c>
      <c r="AE1994" s="89">
        <v>0.39977349943374901</v>
      </c>
      <c r="AF1994" s="89">
        <v>-0.222599460821025</v>
      </c>
      <c r="AG1994" s="89">
        <v>1</v>
      </c>
      <c r="AH1994" s="89">
        <v>-0.24185649717514099</v>
      </c>
      <c r="AI1994" s="89">
        <v>-0.46346258953859698</v>
      </c>
      <c r="AJ1994" s="89">
        <v>-99</v>
      </c>
      <c r="AK1994" s="89">
        <v>-99</v>
      </c>
      <c r="AL1994" s="89">
        <v>52.542386440678001</v>
      </c>
      <c r="AM1994" s="89">
        <v>-0.46346258953859698</v>
      </c>
      <c r="AN1994" s="89">
        <v>-0.53008917088862395</v>
      </c>
      <c r="AO1994" s="89">
        <v>0.200453001132503</v>
      </c>
      <c r="AP1994" s="89">
        <v>-0.106257965172465</v>
      </c>
      <c r="AQ1994" s="89">
        <v>-99</v>
      </c>
      <c r="AR1994" s="89">
        <v>-99</v>
      </c>
      <c r="AS1994" s="89">
        <v>-99</v>
      </c>
      <c r="AT1994" s="89">
        <v>-99</v>
      </c>
      <c r="AU1994" s="89">
        <v>-99</v>
      </c>
      <c r="AV1994" s="89">
        <v>-99</v>
      </c>
      <c r="AW1994" s="89">
        <v>-99</v>
      </c>
      <c r="AX1994" s="89">
        <v>-99</v>
      </c>
      <c r="AY1994" s="89">
        <v>-99</v>
      </c>
      <c r="AZ1994" s="89">
        <v>-99</v>
      </c>
      <c r="BA1994" s="89">
        <v>-99</v>
      </c>
      <c r="BB1994" s="89">
        <v>-99</v>
      </c>
      <c r="BC1994" s="89">
        <v>-99</v>
      </c>
      <c r="BD1994" s="89">
        <v>-99</v>
      </c>
      <c r="BE1994" s="89">
        <v>-99</v>
      </c>
      <c r="BF1994" s="89">
        <v>-99</v>
      </c>
      <c r="BG1994" s="89">
        <v>-99</v>
      </c>
      <c r="BH1994" s="89">
        <v>-99</v>
      </c>
      <c r="BI1994" s="89">
        <v>-99</v>
      </c>
      <c r="BJ1994" s="89">
        <v>-99</v>
      </c>
      <c r="BK1994" s="89">
        <v>-99</v>
      </c>
      <c r="BL1994" s="89">
        <v>-99</v>
      </c>
      <c r="BM1994" s="89">
        <v>-99</v>
      </c>
      <c r="BN1994" s="89">
        <v>-99</v>
      </c>
      <c r="BO1994" s="89">
        <v>-99</v>
      </c>
      <c r="BP1994" s="89">
        <v>-99</v>
      </c>
      <c r="BQ1994" s="89">
        <v>-99</v>
      </c>
      <c r="BR1994" s="89">
        <v>-99</v>
      </c>
      <c r="BS1994" s="89">
        <v>-99</v>
      </c>
      <c r="BT1994" s="89">
        <v>-99</v>
      </c>
      <c r="BU1994" s="89">
        <v>-99</v>
      </c>
      <c r="BV1994" s="89">
        <v>-99</v>
      </c>
      <c r="BW1994" s="89">
        <v>-99</v>
      </c>
      <c r="BX1994" s="89">
        <v>-99</v>
      </c>
      <c r="BY1994" s="89">
        <v>-99</v>
      </c>
      <c r="BZ1994" s="89">
        <v>-99</v>
      </c>
      <c r="CA1994" s="89">
        <v>-99</v>
      </c>
      <c r="CB1994" s="89">
        <v>-99</v>
      </c>
      <c r="CC1994" s="89">
        <v>-99</v>
      </c>
      <c r="CD1994" s="89">
        <v>-99</v>
      </c>
      <c r="CE1994" s="89">
        <v>-99</v>
      </c>
      <c r="CF1994" s="89">
        <v>-99</v>
      </c>
      <c r="CG1994" s="89">
        <v>-99</v>
      </c>
      <c r="CH1994" s="89">
        <v>-99</v>
      </c>
      <c r="CI1994" s="89">
        <v>-99</v>
      </c>
      <c r="CJ1994" s="89">
        <v>-99</v>
      </c>
      <c r="CK1994" s="89">
        <v>-99</v>
      </c>
      <c r="CL1994" s="89">
        <v>-99</v>
      </c>
      <c r="CM1994" s="89">
        <v>-99</v>
      </c>
      <c r="CN1994" s="89">
        <v>-99</v>
      </c>
      <c r="CO1994" s="89">
        <v>-99</v>
      </c>
      <c r="CP1994" s="89">
        <v>-99</v>
      </c>
      <c r="CQ1994" s="89">
        <v>-99</v>
      </c>
      <c r="CR1994" s="89">
        <v>-99</v>
      </c>
      <c r="CS1994" s="89">
        <v>-99</v>
      </c>
      <c r="CT1994" s="89">
        <v>-99</v>
      </c>
      <c r="CU1994" s="86">
        <v>-99</v>
      </c>
      <c r="CV1994" s="86">
        <v>-0.46910000000000002</v>
      </c>
      <c r="CW1994" s="86">
        <v>26</v>
      </c>
      <c r="CX1994" s="86">
        <v>2</v>
      </c>
      <c r="CY1994" s="86">
        <v>-0.1109</v>
      </c>
      <c r="CZ1994" s="86">
        <v>46</v>
      </c>
      <c r="DA1994" s="86">
        <v>2</v>
      </c>
      <c r="DB1994" s="86">
        <v>1.2800000000000001E-2</v>
      </c>
      <c r="DC1994" s="86">
        <v>48</v>
      </c>
      <c r="DD1994" s="86">
        <v>-99</v>
      </c>
      <c r="DE1994" s="86">
        <v>-99</v>
      </c>
      <c r="DF1994" s="86">
        <v>-99</v>
      </c>
      <c r="DG1994" s="86">
        <v>-99</v>
      </c>
      <c r="DH1994" s="86">
        <v>-99</v>
      </c>
    </row>
    <row r="1995" spans="1:112" x14ac:dyDescent="0.2">
      <c r="A1995" s="85">
        <f>IF(ISERROR(SEARCH('School Lookup'!$F$3,Data!J1995)),A1994,A1994+1)</f>
        <v>0</v>
      </c>
      <c r="B1995" s="85">
        <f>IF(I1995='School Lookup'!$G$13,1,0)</f>
        <v>0</v>
      </c>
      <c r="C1995" s="85">
        <f t="shared" si="31"/>
        <v>1993</v>
      </c>
      <c r="D1995" s="86" t="s">
        <v>6478</v>
      </c>
      <c r="E1995" s="86" t="s">
        <v>6499</v>
      </c>
      <c r="F1995" s="86" t="s">
        <v>2742</v>
      </c>
      <c r="G1995" s="86" t="s">
        <v>2781</v>
      </c>
      <c r="H1995" s="86" t="s">
        <v>503</v>
      </c>
      <c r="I1995" s="86" t="s">
        <v>6643</v>
      </c>
      <c r="J1995" s="86" t="s">
        <v>6644</v>
      </c>
      <c r="K1995" s="86" t="s">
        <v>26</v>
      </c>
      <c r="L1995" s="86">
        <v>1</v>
      </c>
      <c r="M1995" s="86">
        <v>1</v>
      </c>
      <c r="N1995" s="89">
        <v>-0.41746858407079601</v>
      </c>
      <c r="O1995" s="89">
        <v>-0.80967277690625405</v>
      </c>
      <c r="P1995" s="89">
        <v>55.575800000000001</v>
      </c>
      <c r="Q1995" s="89">
        <v>0.60882373177884497</v>
      </c>
      <c r="R1995" s="89">
        <v>49.5575088495575</v>
      </c>
      <c r="S1995" s="89">
        <v>-0.100424522563704</v>
      </c>
      <c r="T1995" s="89">
        <v>-0.11406249525092001</v>
      </c>
      <c r="U1995" s="89">
        <v>0.379831932773109</v>
      </c>
      <c r="V1995" s="89">
        <v>-4.33245780280807E-2</v>
      </c>
      <c r="W1995" s="89">
        <v>1</v>
      </c>
      <c r="X1995" s="89">
        <v>-0.54023035714285705</v>
      </c>
      <c r="Y1995" s="89">
        <v>-1.1827411733244</v>
      </c>
      <c r="Z1995" s="89">
        <v>51.833300000000001</v>
      </c>
      <c r="AA1995" s="89">
        <v>0.25009598560313501</v>
      </c>
      <c r="AB1995" s="89">
        <v>51.339270982142899</v>
      </c>
      <c r="AC1995" s="89">
        <v>-0.46632259386063402</v>
      </c>
      <c r="AD1995" s="89">
        <v>-0.54159352417071305</v>
      </c>
      <c r="AE1995" s="89">
        <v>0.376470588235294</v>
      </c>
      <c r="AF1995" s="89">
        <v>-0.20389403262897399</v>
      </c>
      <c r="AG1995" s="89">
        <v>1</v>
      </c>
      <c r="AH1995" s="89">
        <v>-0.48447662337662301</v>
      </c>
      <c r="AI1995" s="89">
        <v>-0.98560450736515004</v>
      </c>
      <c r="AJ1995" s="89">
        <v>-99</v>
      </c>
      <c r="AK1995" s="89">
        <v>-99</v>
      </c>
      <c r="AL1995" s="89">
        <v>44.155846753246799</v>
      </c>
      <c r="AM1995" s="89">
        <v>-0.98560450736515004</v>
      </c>
      <c r="AN1995" s="89">
        <v>-1.0786219279732201</v>
      </c>
      <c r="AO1995" s="89">
        <v>0.129411764705882</v>
      </c>
      <c r="AP1995" s="89">
        <v>-0.139586367149476</v>
      </c>
      <c r="AQ1995" s="89">
        <v>1</v>
      </c>
      <c r="AR1995" s="89">
        <v>-0.32179705882352899</v>
      </c>
      <c r="AS1995" s="89">
        <v>-0.65333055850237098</v>
      </c>
      <c r="AT1995" s="89">
        <v>-99</v>
      </c>
      <c r="AU1995" s="89">
        <v>-99</v>
      </c>
      <c r="AV1995" s="89">
        <v>60.294098529411798</v>
      </c>
      <c r="AW1995" s="89">
        <v>-0.65333055850237098</v>
      </c>
      <c r="AX1995" s="89">
        <v>-0.72769054217116502</v>
      </c>
      <c r="AY1995" s="89">
        <v>0.114285714285714</v>
      </c>
      <c r="AZ1995" s="89">
        <v>-8.3164633390990297E-2</v>
      </c>
      <c r="BA1995" s="89">
        <v>-99</v>
      </c>
      <c r="BB1995" s="89">
        <v>-99</v>
      </c>
      <c r="BC1995" s="89">
        <v>-99</v>
      </c>
      <c r="BD1995" s="89">
        <v>-99</v>
      </c>
      <c r="BE1995" s="89">
        <v>-99</v>
      </c>
      <c r="BF1995" s="89">
        <v>-99</v>
      </c>
      <c r="BG1995" s="89">
        <v>-99</v>
      </c>
      <c r="BH1995" s="89">
        <v>-99</v>
      </c>
      <c r="BI1995" s="89">
        <v>-99</v>
      </c>
      <c r="BJ1995" s="89">
        <v>-99</v>
      </c>
      <c r="BK1995" s="89">
        <v>-99</v>
      </c>
      <c r="BL1995" s="89">
        <v>-99</v>
      </c>
      <c r="BM1995" s="89">
        <v>-99</v>
      </c>
      <c r="BN1995" s="89">
        <v>-99</v>
      </c>
      <c r="BO1995" s="89">
        <v>-99</v>
      </c>
      <c r="BP1995" s="89">
        <v>-99</v>
      </c>
      <c r="BQ1995" s="89">
        <v>-99</v>
      </c>
      <c r="BR1995" s="89">
        <v>-99</v>
      </c>
      <c r="BS1995" s="89">
        <v>-99</v>
      </c>
      <c r="BT1995" s="89">
        <v>-99</v>
      </c>
      <c r="BU1995" s="89">
        <v>-99</v>
      </c>
      <c r="BV1995" s="89">
        <v>-99</v>
      </c>
      <c r="BW1995" s="89">
        <v>-99</v>
      </c>
      <c r="BX1995" s="89">
        <v>-99</v>
      </c>
      <c r="BY1995" s="89">
        <v>-99</v>
      </c>
      <c r="BZ1995" s="89">
        <v>-99</v>
      </c>
      <c r="CA1995" s="89">
        <v>-99</v>
      </c>
      <c r="CB1995" s="89">
        <v>-99</v>
      </c>
      <c r="CC1995" s="89">
        <v>-99</v>
      </c>
      <c r="CD1995" s="89">
        <v>-99</v>
      </c>
      <c r="CE1995" s="89">
        <v>-99</v>
      </c>
      <c r="CF1995" s="89">
        <v>-99</v>
      </c>
      <c r="CG1995" s="89">
        <v>-99</v>
      </c>
      <c r="CH1995" s="89">
        <v>-99</v>
      </c>
      <c r="CI1995" s="89">
        <v>-99</v>
      </c>
      <c r="CJ1995" s="89">
        <v>-99</v>
      </c>
      <c r="CK1995" s="89">
        <v>-99</v>
      </c>
      <c r="CL1995" s="89">
        <v>-99</v>
      </c>
      <c r="CM1995" s="89">
        <v>-99</v>
      </c>
      <c r="CN1995" s="89">
        <v>-99</v>
      </c>
      <c r="CO1995" s="89">
        <v>-99</v>
      </c>
      <c r="CP1995" s="89">
        <v>-99</v>
      </c>
      <c r="CQ1995" s="89">
        <v>-99</v>
      </c>
      <c r="CR1995" s="89">
        <v>-99</v>
      </c>
      <c r="CS1995" s="89">
        <v>-99</v>
      </c>
      <c r="CT1995" s="89">
        <v>-99</v>
      </c>
      <c r="CU1995" s="86">
        <v>-99</v>
      </c>
      <c r="CV1995" s="86">
        <v>-0.47</v>
      </c>
      <c r="CW1995" s="86">
        <v>26</v>
      </c>
      <c r="CX1995" s="86">
        <v>2</v>
      </c>
      <c r="CY1995" s="86">
        <v>-0.25600000000000001</v>
      </c>
      <c r="CZ1995" s="86">
        <v>39</v>
      </c>
      <c r="DA1995" s="86">
        <v>2</v>
      </c>
      <c r="DB1995" s="86">
        <v>0.32540000000000002</v>
      </c>
      <c r="DC1995" s="86">
        <v>65</v>
      </c>
      <c r="DD1995" s="86">
        <v>-99</v>
      </c>
      <c r="DE1995" s="86">
        <v>-99</v>
      </c>
      <c r="DF1995" s="86">
        <v>-99</v>
      </c>
      <c r="DG1995" s="86">
        <v>-99</v>
      </c>
      <c r="DH1995" s="86">
        <v>-99</v>
      </c>
    </row>
    <row r="1996" spans="1:112" x14ac:dyDescent="0.2">
      <c r="A1996" s="85">
        <f>IF(ISERROR(SEARCH('School Lookup'!$F$3,Data!J1996)),A1995,A1995+1)</f>
        <v>0</v>
      </c>
      <c r="B1996" s="85">
        <f>IF(I1996='School Lookup'!$G$13,1,0)</f>
        <v>0</v>
      </c>
      <c r="C1996" s="85">
        <f t="shared" si="31"/>
        <v>1994</v>
      </c>
      <c r="D1996" s="86" t="s">
        <v>6478</v>
      </c>
      <c r="E1996" s="86" t="s">
        <v>6790</v>
      </c>
      <c r="F1996" s="86" t="s">
        <v>2774</v>
      </c>
      <c r="G1996" s="86" t="s">
        <v>3333</v>
      </c>
      <c r="H1996" s="86" t="s">
        <v>1980</v>
      </c>
      <c r="I1996" s="86" t="s">
        <v>5642</v>
      </c>
      <c r="J1996" s="86" t="s">
        <v>2511</v>
      </c>
      <c r="K1996" s="86" t="s">
        <v>114</v>
      </c>
      <c r="L1996" s="86">
        <v>1</v>
      </c>
      <c r="M1996" s="86">
        <v>1</v>
      </c>
      <c r="N1996" s="89">
        <v>0.134705426356589</v>
      </c>
      <c r="O1996" s="89">
        <v>0.38605944632127798</v>
      </c>
      <c r="P1996" s="89">
        <v>40.797899999999998</v>
      </c>
      <c r="Q1996" s="89">
        <v>-0.95868898578773898</v>
      </c>
      <c r="R1996" s="89">
        <v>52.3255519379845</v>
      </c>
      <c r="S1996" s="89">
        <v>-0.28631476973323</v>
      </c>
      <c r="T1996" s="89">
        <v>-0.324986004258149</v>
      </c>
      <c r="U1996" s="89">
        <v>0.38507462686567201</v>
      </c>
      <c r="V1996" s="89">
        <v>-0.125143864326272</v>
      </c>
      <c r="W1996" s="89">
        <v>1</v>
      </c>
      <c r="X1996" s="89">
        <v>-4.69720930232558E-2</v>
      </c>
      <c r="Y1996" s="89">
        <v>-2.15330919303122E-2</v>
      </c>
      <c r="Z1996" s="89">
        <v>43.287199999999999</v>
      </c>
      <c r="AA1996" s="89">
        <v>-0.81562797549314203</v>
      </c>
      <c r="AB1996" s="89">
        <v>57.364375193798402</v>
      </c>
      <c r="AC1996" s="89">
        <v>-0.41858053371172699</v>
      </c>
      <c r="AD1996" s="89">
        <v>-0.48600496102759499</v>
      </c>
      <c r="AE1996" s="89">
        <v>0.38507462686567201</v>
      </c>
      <c r="AF1996" s="89">
        <v>-0.187148179022566</v>
      </c>
      <c r="AG1996" s="89">
        <v>1</v>
      </c>
      <c r="AH1996" s="89">
        <v>-0.25029054054054101</v>
      </c>
      <c r="AI1996" s="89">
        <v>-0.48161346451664799</v>
      </c>
      <c r="AJ1996" s="89">
        <v>-99</v>
      </c>
      <c r="AK1996" s="89">
        <v>-99</v>
      </c>
      <c r="AL1996" s="89">
        <v>43.243263513513497</v>
      </c>
      <c r="AM1996" s="89">
        <v>-0.48161346451664799</v>
      </c>
      <c r="AN1996" s="89">
        <v>-0.54915745319901899</v>
      </c>
      <c r="AO1996" s="89">
        <v>0.11044776119403001</v>
      </c>
      <c r="AP1996" s="89">
        <v>-6.06532112488469E-2</v>
      </c>
      <c r="AQ1996" s="89">
        <v>1</v>
      </c>
      <c r="AR1996" s="89">
        <v>-0.36667250000000001</v>
      </c>
      <c r="AS1996" s="89">
        <v>-0.75420229248117698</v>
      </c>
      <c r="AT1996" s="89">
        <v>-99</v>
      </c>
      <c r="AU1996" s="89">
        <v>-99</v>
      </c>
      <c r="AV1996" s="89">
        <v>57.5</v>
      </c>
      <c r="AW1996" s="89">
        <v>-0.75420229248117698</v>
      </c>
      <c r="AX1996" s="89">
        <v>-0.83398866915321301</v>
      </c>
      <c r="AY1996" s="89">
        <v>0.119402985074627</v>
      </c>
      <c r="AZ1996" s="89">
        <v>-9.9580736615309001E-2</v>
      </c>
      <c r="BA1996" s="89">
        <v>-99</v>
      </c>
      <c r="BB1996" s="89">
        <v>-99</v>
      </c>
      <c r="BC1996" s="89">
        <v>-99</v>
      </c>
      <c r="BD1996" s="89">
        <v>-99</v>
      </c>
      <c r="BE1996" s="89">
        <v>-99</v>
      </c>
      <c r="BF1996" s="89">
        <v>-99</v>
      </c>
      <c r="BG1996" s="89">
        <v>-99</v>
      </c>
      <c r="BH1996" s="89">
        <v>-99</v>
      </c>
      <c r="BI1996" s="89">
        <v>-99</v>
      </c>
      <c r="BJ1996" s="89">
        <v>-99</v>
      </c>
      <c r="BK1996" s="89">
        <v>-99</v>
      </c>
      <c r="BL1996" s="89">
        <v>-99</v>
      </c>
      <c r="BM1996" s="89">
        <v>-99</v>
      </c>
      <c r="BN1996" s="89">
        <v>-99</v>
      </c>
      <c r="BO1996" s="89">
        <v>-99</v>
      </c>
      <c r="BP1996" s="89">
        <v>-99</v>
      </c>
      <c r="BQ1996" s="89">
        <v>-99</v>
      </c>
      <c r="BR1996" s="89">
        <v>-99</v>
      </c>
      <c r="BS1996" s="89">
        <v>-99</v>
      </c>
      <c r="BT1996" s="89">
        <v>-99</v>
      </c>
      <c r="BU1996" s="89">
        <v>-99</v>
      </c>
      <c r="BV1996" s="89">
        <v>-99</v>
      </c>
      <c r="BW1996" s="89">
        <v>-99</v>
      </c>
      <c r="BX1996" s="89">
        <v>-99</v>
      </c>
      <c r="BY1996" s="89">
        <v>-99</v>
      </c>
      <c r="BZ1996" s="89">
        <v>-99</v>
      </c>
      <c r="CA1996" s="89">
        <v>-99</v>
      </c>
      <c r="CB1996" s="89">
        <v>-99</v>
      </c>
      <c r="CC1996" s="89">
        <v>-99</v>
      </c>
      <c r="CD1996" s="89">
        <v>-99</v>
      </c>
      <c r="CE1996" s="89">
        <v>-99</v>
      </c>
      <c r="CF1996" s="89">
        <v>-99</v>
      </c>
      <c r="CG1996" s="89">
        <v>-99</v>
      </c>
      <c r="CH1996" s="89">
        <v>-99</v>
      </c>
      <c r="CI1996" s="89">
        <v>-99</v>
      </c>
      <c r="CJ1996" s="89">
        <v>-99</v>
      </c>
      <c r="CK1996" s="89">
        <v>-99</v>
      </c>
      <c r="CL1996" s="89">
        <v>-99</v>
      </c>
      <c r="CM1996" s="89">
        <v>-99</v>
      </c>
      <c r="CN1996" s="89">
        <v>-99</v>
      </c>
      <c r="CO1996" s="89">
        <v>-99</v>
      </c>
      <c r="CP1996" s="89">
        <v>-99</v>
      </c>
      <c r="CQ1996" s="89">
        <v>-99</v>
      </c>
      <c r="CR1996" s="89">
        <v>-99</v>
      </c>
      <c r="CS1996" s="89">
        <v>-99</v>
      </c>
      <c r="CT1996" s="89">
        <v>-99</v>
      </c>
      <c r="CU1996" s="86">
        <v>-99</v>
      </c>
      <c r="CV1996" s="86">
        <v>-0.47249999999999998</v>
      </c>
      <c r="CW1996" s="86">
        <v>26</v>
      </c>
      <c r="CX1996" s="86">
        <v>2</v>
      </c>
      <c r="CY1996" s="86">
        <v>-1.048</v>
      </c>
      <c r="CZ1996" s="86">
        <v>10</v>
      </c>
      <c r="DA1996" s="86">
        <v>2</v>
      </c>
      <c r="DB1996" s="86">
        <v>-0.68320000000000003</v>
      </c>
      <c r="DC1996" s="86">
        <v>17</v>
      </c>
      <c r="DD1996" s="86">
        <v>-99</v>
      </c>
      <c r="DE1996" s="86">
        <v>-99</v>
      </c>
      <c r="DF1996" s="86">
        <v>-99</v>
      </c>
      <c r="DG1996" s="86">
        <v>-99</v>
      </c>
      <c r="DH1996" s="86">
        <v>-99</v>
      </c>
    </row>
    <row r="1997" spans="1:112" x14ac:dyDescent="0.2">
      <c r="A1997" s="85">
        <f>IF(ISERROR(SEARCH('School Lookup'!$F$3,Data!J1997)),A1996,A1996+1)</f>
        <v>0</v>
      </c>
      <c r="B1997" s="85">
        <f>IF(I1997='School Lookup'!$G$13,1,0)</f>
        <v>0</v>
      </c>
      <c r="C1997" s="85">
        <f t="shared" si="31"/>
        <v>1995</v>
      </c>
      <c r="D1997" s="86" t="s">
        <v>6478</v>
      </c>
      <c r="E1997" s="86" t="s">
        <v>6257</v>
      </c>
      <c r="F1997" s="86" t="s">
        <v>1718</v>
      </c>
      <c r="G1997" s="86" t="s">
        <v>3148</v>
      </c>
      <c r="H1997" s="86" t="s">
        <v>597</v>
      </c>
      <c r="I1997" s="86" t="s">
        <v>5065</v>
      </c>
      <c r="J1997" s="86" t="s">
        <v>598</v>
      </c>
      <c r="K1997" s="86" t="s">
        <v>36</v>
      </c>
      <c r="L1997" s="86">
        <v>1</v>
      </c>
      <c r="M1997" s="86">
        <v>-99</v>
      </c>
      <c r="N1997" s="89">
        <v>-99</v>
      </c>
      <c r="O1997" s="89">
        <v>-99</v>
      </c>
      <c r="P1997" s="89">
        <v>-99</v>
      </c>
      <c r="Q1997" s="89">
        <v>-99</v>
      </c>
      <c r="R1997" s="89">
        <v>-99</v>
      </c>
      <c r="S1997" s="89">
        <v>-99</v>
      </c>
      <c r="T1997" s="89">
        <v>-99</v>
      </c>
      <c r="U1997" s="89">
        <v>-99</v>
      </c>
      <c r="V1997" s="89">
        <v>-99</v>
      </c>
      <c r="W1997" s="89">
        <v>-99</v>
      </c>
      <c r="X1997" s="89">
        <v>-99</v>
      </c>
      <c r="Y1997" s="89">
        <v>-99</v>
      </c>
      <c r="Z1997" s="89">
        <v>-99</v>
      </c>
      <c r="AA1997" s="89">
        <v>-99</v>
      </c>
      <c r="AB1997" s="89">
        <v>-99</v>
      </c>
      <c r="AC1997" s="89">
        <v>-99</v>
      </c>
      <c r="AD1997" s="89">
        <v>-99</v>
      </c>
      <c r="AE1997" s="89">
        <v>-99</v>
      </c>
      <c r="AF1997" s="89">
        <v>-99</v>
      </c>
      <c r="AG1997" s="89">
        <v>-99</v>
      </c>
      <c r="AH1997" s="89">
        <v>-99</v>
      </c>
      <c r="AI1997" s="89">
        <v>-99</v>
      </c>
      <c r="AJ1997" s="89">
        <v>-99</v>
      </c>
      <c r="AK1997" s="89">
        <v>-99</v>
      </c>
      <c r="AL1997" s="89">
        <v>-99</v>
      </c>
      <c r="AM1997" s="89">
        <v>-99</v>
      </c>
      <c r="AN1997" s="89">
        <v>-99</v>
      </c>
      <c r="AO1997" s="89">
        <v>-99</v>
      </c>
      <c r="AP1997" s="89">
        <v>-99</v>
      </c>
      <c r="AQ1997" s="89">
        <v>-99</v>
      </c>
      <c r="AR1997" s="89">
        <v>-99</v>
      </c>
      <c r="AS1997" s="89">
        <v>-99</v>
      </c>
      <c r="AT1997" s="89">
        <v>-99</v>
      </c>
      <c r="AU1997" s="89">
        <v>-99</v>
      </c>
      <c r="AV1997" s="89">
        <v>-99</v>
      </c>
      <c r="AW1997" s="89">
        <v>-99</v>
      </c>
      <c r="AX1997" s="89">
        <v>-99</v>
      </c>
      <c r="AY1997" s="89">
        <v>-99</v>
      </c>
      <c r="AZ1997" s="89">
        <v>-99</v>
      </c>
      <c r="BA1997" s="89">
        <v>1</v>
      </c>
      <c r="BB1997" s="89">
        <v>-0.312179865771812</v>
      </c>
      <c r="BC1997" s="89">
        <v>-0.478015685979229</v>
      </c>
      <c r="BD1997" s="89">
        <v>49.157899999999998</v>
      </c>
      <c r="BE1997" s="89">
        <v>8.6403788940144693E-2</v>
      </c>
      <c r="BF1997" s="89">
        <v>63.758371476510099</v>
      </c>
      <c r="BG1997" s="89">
        <v>-0.195805948519542</v>
      </c>
      <c r="BH1997" s="89">
        <v>-0.199299074315402</v>
      </c>
      <c r="BI1997" s="89">
        <v>0.24979044425817301</v>
      </c>
      <c r="BJ1997" s="89">
        <v>-4.9783004313486999E-2</v>
      </c>
      <c r="BK1997" s="89">
        <v>1</v>
      </c>
      <c r="BL1997" s="89">
        <v>-0.31580434782608702</v>
      </c>
      <c r="BM1997" s="89">
        <v>-0.58672316944492298</v>
      </c>
      <c r="BN1997" s="89">
        <v>40.323300000000003</v>
      </c>
      <c r="BO1997" s="89">
        <v>-0.93552731110942799</v>
      </c>
      <c r="BP1997" s="89">
        <v>67.892995652173894</v>
      </c>
      <c r="BQ1997" s="89">
        <v>-0.76112524027717499</v>
      </c>
      <c r="BR1997" s="89">
        <v>-0.78653968401312202</v>
      </c>
      <c r="BS1997" s="89">
        <v>0.25062866722548199</v>
      </c>
      <c r="BT1997" s="89">
        <v>-0.197129392724161</v>
      </c>
      <c r="BU1997" s="89">
        <v>1</v>
      </c>
      <c r="BV1997" s="89">
        <v>-0.28848456375838899</v>
      </c>
      <c r="BW1997" s="89">
        <v>-0.50734450365224304</v>
      </c>
      <c r="BX1997" s="89">
        <v>41.201500000000003</v>
      </c>
      <c r="BY1997" s="89">
        <v>-0.81596012239264104</v>
      </c>
      <c r="BZ1997" s="89">
        <v>55.704723489932903</v>
      </c>
      <c r="CA1997" s="89">
        <v>-0.66165231302244198</v>
      </c>
      <c r="CB1997" s="89">
        <v>-0.68756944508259898</v>
      </c>
      <c r="CC1997" s="89">
        <v>0.24979044425817301</v>
      </c>
      <c r="CD1997" s="89">
        <v>-0.17174827714552801</v>
      </c>
      <c r="CE1997" s="89">
        <v>1</v>
      </c>
      <c r="CF1997" s="89">
        <v>-0.25702550335570501</v>
      </c>
      <c r="CG1997" s="89">
        <v>-0.42951405787311497</v>
      </c>
      <c r="CH1997" s="89">
        <v>45.4437</v>
      </c>
      <c r="CI1997" s="89">
        <v>-0.43969299924703398</v>
      </c>
      <c r="CJ1997" s="89">
        <v>56.040283892617502</v>
      </c>
      <c r="CK1997" s="89">
        <v>-0.434603528560075</v>
      </c>
      <c r="CL1997" s="89">
        <v>-0.46112157861705999</v>
      </c>
      <c r="CM1997" s="89">
        <v>0.24979044425817301</v>
      </c>
      <c r="CN1997" s="89">
        <v>-0.115183763979785</v>
      </c>
      <c r="CO1997" s="89">
        <v>93.405000000000001</v>
      </c>
      <c r="CP1997" s="89">
        <v>0.4546</v>
      </c>
      <c r="CQ1997" s="89">
        <v>1.87</v>
      </c>
      <c r="CR1997" s="89">
        <v>8.7300000000000003E-2</v>
      </c>
      <c r="CS1997" s="89">
        <v>0.4546</v>
      </c>
      <c r="CT1997" s="89">
        <v>7.0699999999999999E-2</v>
      </c>
      <c r="CU1997" s="86" t="s">
        <v>6988</v>
      </c>
      <c r="CV1997" s="86">
        <v>-0.47339999999999999</v>
      </c>
      <c r="CW1997" s="86">
        <v>26</v>
      </c>
      <c r="CX1997" s="86">
        <v>2</v>
      </c>
      <c r="CY1997" s="86">
        <v>0.54630000000000001</v>
      </c>
      <c r="CZ1997" s="86">
        <v>75</v>
      </c>
      <c r="DA1997" s="86">
        <v>4</v>
      </c>
      <c r="DB1997" s="86">
        <v>-0.52649999999999997</v>
      </c>
      <c r="DC1997" s="86">
        <v>22</v>
      </c>
      <c r="DD1997" s="86">
        <v>-99</v>
      </c>
      <c r="DE1997" s="86">
        <v>-99</v>
      </c>
      <c r="DF1997" s="86">
        <v>-99</v>
      </c>
      <c r="DG1997" s="86">
        <v>-99</v>
      </c>
      <c r="DH1997" s="86">
        <v>-99</v>
      </c>
    </row>
    <row r="1998" spans="1:112" x14ac:dyDescent="0.2">
      <c r="A1998" s="85">
        <f>IF(ISERROR(SEARCH('School Lookup'!$F$3,Data!J1998)),A1997,A1997+1)</f>
        <v>0</v>
      </c>
      <c r="B1998" s="85">
        <f>IF(I1998='School Lookup'!$G$13,1,0)</f>
        <v>0</v>
      </c>
      <c r="C1998" s="85">
        <f t="shared" si="31"/>
        <v>1996</v>
      </c>
      <c r="D1998" s="86" t="s">
        <v>6478</v>
      </c>
      <c r="E1998" s="86" t="s">
        <v>6257</v>
      </c>
      <c r="F1998" s="86" t="s">
        <v>1718</v>
      </c>
      <c r="G1998" s="86" t="s">
        <v>3124</v>
      </c>
      <c r="H1998" s="86" t="s">
        <v>5991</v>
      </c>
      <c r="I1998" s="86" t="s">
        <v>5385</v>
      </c>
      <c r="J1998" s="86" t="s">
        <v>2044</v>
      </c>
      <c r="K1998" s="86" t="s">
        <v>6509</v>
      </c>
      <c r="L1998" s="86">
        <v>1</v>
      </c>
      <c r="M1998" s="86">
        <v>1</v>
      </c>
      <c r="N1998" s="89">
        <v>-5.0936111111111099E-2</v>
      </c>
      <c r="O1998" s="89">
        <v>-1.5947102570471799E-2</v>
      </c>
      <c r="P1998" s="89">
        <v>56.127699999999997</v>
      </c>
      <c r="Q1998" s="89">
        <v>0.66736454399336798</v>
      </c>
      <c r="R1998" s="89">
        <v>56.018498148148097</v>
      </c>
      <c r="S1998" s="89">
        <v>0.32570872071144802</v>
      </c>
      <c r="T1998" s="89">
        <v>0.36945678747001198</v>
      </c>
      <c r="U1998" s="89">
        <v>0.38779174147217199</v>
      </c>
      <c r="V1998" s="89">
        <v>0.14327229101170999</v>
      </c>
      <c r="W1998" s="89">
        <v>1</v>
      </c>
      <c r="X1998" s="89">
        <v>-0.30325972222222197</v>
      </c>
      <c r="Y1998" s="89">
        <v>-0.62487476471171599</v>
      </c>
      <c r="Z1998" s="89">
        <v>35.872300000000003</v>
      </c>
      <c r="AA1998" s="89">
        <v>-1.7402879489468499</v>
      </c>
      <c r="AB1998" s="89">
        <v>54.629613888888898</v>
      </c>
      <c r="AC1998" s="89">
        <v>-1.18258135682929</v>
      </c>
      <c r="AD1998" s="89">
        <v>-1.3755708462198599</v>
      </c>
      <c r="AE1998" s="89">
        <v>0.38779174147217199</v>
      </c>
      <c r="AF1998" s="89">
        <v>-0.53343501397394999</v>
      </c>
      <c r="AG1998" s="89">
        <v>1</v>
      </c>
      <c r="AH1998" s="89">
        <v>-0.1722216</v>
      </c>
      <c r="AI1998" s="89">
        <v>-0.313601572944745</v>
      </c>
      <c r="AJ1998" s="89">
        <v>-99</v>
      </c>
      <c r="AK1998" s="89">
        <v>-99</v>
      </c>
      <c r="AL1998" s="89">
        <v>60.800003199999999</v>
      </c>
      <c r="AM1998" s="89">
        <v>-0.313601572944745</v>
      </c>
      <c r="AN1998" s="89">
        <v>-0.37265366570278302</v>
      </c>
      <c r="AO1998" s="89">
        <v>0.22441651705565499</v>
      </c>
      <c r="AP1998" s="89">
        <v>-8.3629637725041103E-2</v>
      </c>
      <c r="AQ1998" s="89">
        <v>-99</v>
      </c>
      <c r="AR1998" s="89">
        <v>-99</v>
      </c>
      <c r="AS1998" s="89">
        <v>-99</v>
      </c>
      <c r="AT1998" s="89">
        <v>-99</v>
      </c>
      <c r="AU1998" s="89">
        <v>-99</v>
      </c>
      <c r="AV1998" s="89">
        <v>-99</v>
      </c>
      <c r="AW1998" s="89">
        <v>-99</v>
      </c>
      <c r="AX1998" s="89">
        <v>-99</v>
      </c>
      <c r="AY1998" s="89">
        <v>-99</v>
      </c>
      <c r="AZ1998" s="89">
        <v>-99</v>
      </c>
      <c r="BA1998" s="89">
        <v>-99</v>
      </c>
      <c r="BB1998" s="89">
        <v>-99</v>
      </c>
      <c r="BC1998" s="89">
        <v>-99</v>
      </c>
      <c r="BD1998" s="89">
        <v>-99</v>
      </c>
      <c r="BE1998" s="89">
        <v>-99</v>
      </c>
      <c r="BF1998" s="89">
        <v>-99</v>
      </c>
      <c r="BG1998" s="89">
        <v>-99</v>
      </c>
      <c r="BH1998" s="89">
        <v>-99</v>
      </c>
      <c r="BI1998" s="89">
        <v>-99</v>
      </c>
      <c r="BJ1998" s="89">
        <v>-99</v>
      </c>
      <c r="BK1998" s="89">
        <v>-99</v>
      </c>
      <c r="BL1998" s="89">
        <v>-99</v>
      </c>
      <c r="BM1998" s="89">
        <v>-99</v>
      </c>
      <c r="BN1998" s="89">
        <v>-99</v>
      </c>
      <c r="BO1998" s="89">
        <v>-99</v>
      </c>
      <c r="BP1998" s="89">
        <v>-99</v>
      </c>
      <c r="BQ1998" s="89">
        <v>-99</v>
      </c>
      <c r="BR1998" s="89">
        <v>-99</v>
      </c>
      <c r="BS1998" s="89">
        <v>-99</v>
      </c>
      <c r="BT1998" s="89">
        <v>-99</v>
      </c>
      <c r="BU1998" s="89">
        <v>-99</v>
      </c>
      <c r="BV1998" s="89">
        <v>-99</v>
      </c>
      <c r="BW1998" s="89">
        <v>-99</v>
      </c>
      <c r="BX1998" s="89">
        <v>-99</v>
      </c>
      <c r="BY1998" s="89">
        <v>-99</v>
      </c>
      <c r="BZ1998" s="89">
        <v>-99</v>
      </c>
      <c r="CA1998" s="89">
        <v>-99</v>
      </c>
      <c r="CB1998" s="89">
        <v>-99</v>
      </c>
      <c r="CC1998" s="89">
        <v>-99</v>
      </c>
      <c r="CD1998" s="89">
        <v>-99</v>
      </c>
      <c r="CE1998" s="89">
        <v>-99</v>
      </c>
      <c r="CF1998" s="89">
        <v>-99</v>
      </c>
      <c r="CG1998" s="89">
        <v>-99</v>
      </c>
      <c r="CH1998" s="89">
        <v>-99</v>
      </c>
      <c r="CI1998" s="89">
        <v>-99</v>
      </c>
      <c r="CJ1998" s="89">
        <v>-99</v>
      </c>
      <c r="CK1998" s="89">
        <v>-99</v>
      </c>
      <c r="CL1998" s="89">
        <v>-99</v>
      </c>
      <c r="CM1998" s="89">
        <v>-99</v>
      </c>
      <c r="CN1998" s="89">
        <v>-99</v>
      </c>
      <c r="CO1998" s="89">
        <v>-99</v>
      </c>
      <c r="CP1998" s="89">
        <v>-99</v>
      </c>
      <c r="CQ1998" s="89">
        <v>-99</v>
      </c>
      <c r="CR1998" s="89">
        <v>-99</v>
      </c>
      <c r="CS1998" s="89">
        <v>-99</v>
      </c>
      <c r="CT1998" s="89">
        <v>-99</v>
      </c>
      <c r="CU1998" s="86">
        <v>-99</v>
      </c>
      <c r="CV1998" s="86">
        <v>-0.4738</v>
      </c>
      <c r="CW1998" s="86">
        <v>26</v>
      </c>
      <c r="CX1998" s="86">
        <v>2</v>
      </c>
      <c r="CY1998" s="86">
        <v>1.8100000000000002E-2</v>
      </c>
      <c r="CZ1998" s="86">
        <v>53</v>
      </c>
      <c r="DA1998" s="86">
        <v>2</v>
      </c>
      <c r="DB1998" s="86">
        <v>-0.41610000000000003</v>
      </c>
      <c r="DC1998" s="86">
        <v>27</v>
      </c>
      <c r="DD1998" s="86">
        <v>-99</v>
      </c>
      <c r="DE1998" s="86">
        <v>-99</v>
      </c>
      <c r="DF1998" s="86">
        <v>-99</v>
      </c>
      <c r="DG1998" s="86">
        <v>-99</v>
      </c>
      <c r="DH1998" s="86">
        <v>-99</v>
      </c>
    </row>
    <row r="1999" spans="1:112" x14ac:dyDescent="0.2">
      <c r="A1999" s="85">
        <f>IF(ISERROR(SEARCH('School Lookup'!$F$3,Data!J1999)),A1998,A1998+1)</f>
        <v>0</v>
      </c>
      <c r="B1999" s="85">
        <f>IF(I1999='School Lookup'!$G$13,1,0)</f>
        <v>0</v>
      </c>
      <c r="C1999" s="85">
        <f t="shared" si="31"/>
        <v>1997</v>
      </c>
      <c r="D1999" s="86" t="s">
        <v>6478</v>
      </c>
      <c r="E1999" s="86" t="s">
        <v>6790</v>
      </c>
      <c r="F1999" s="86" t="s">
        <v>2774</v>
      </c>
      <c r="G1999" s="86" t="s">
        <v>2859</v>
      </c>
      <c r="H1999" s="86" t="s">
        <v>1548</v>
      </c>
      <c r="I1999" s="86" t="s">
        <v>5252</v>
      </c>
      <c r="J1999" s="86" t="s">
        <v>2271</v>
      </c>
      <c r="K1999" s="86" t="s">
        <v>26</v>
      </c>
      <c r="L1999" s="86">
        <v>1</v>
      </c>
      <c r="M1999" s="86">
        <v>1</v>
      </c>
      <c r="N1999" s="89">
        <v>-0.118205714285714</v>
      </c>
      <c r="O1999" s="89">
        <v>-0.16161935559328999</v>
      </c>
      <c r="P1999" s="89">
        <v>45.557400000000001</v>
      </c>
      <c r="Q1999" s="89">
        <v>-0.45384210096255001</v>
      </c>
      <c r="R1999" s="89">
        <v>49.523802857142897</v>
      </c>
      <c r="S1999" s="89">
        <v>-0.30773072827791997</v>
      </c>
      <c r="T1999" s="89">
        <v>-0.34928598337905298</v>
      </c>
      <c r="U1999" s="89">
        <v>0.373665480427046</v>
      </c>
      <c r="V1999" s="89">
        <v>-0.130516114785767</v>
      </c>
      <c r="W1999" s="89">
        <v>1</v>
      </c>
      <c r="X1999" s="89">
        <v>-0.2064</v>
      </c>
      <c r="Y1999" s="89">
        <v>-0.39685163689492697</v>
      </c>
      <c r="Z1999" s="89">
        <v>43.466700000000003</v>
      </c>
      <c r="AA1999" s="89">
        <v>-0.79324379428571501</v>
      </c>
      <c r="AB1999" s="89">
        <v>48.076935576923098</v>
      </c>
      <c r="AC1999" s="89">
        <v>-0.59504771559032099</v>
      </c>
      <c r="AD1999" s="89">
        <v>-0.69147487690367004</v>
      </c>
      <c r="AE1999" s="89">
        <v>0.370106761565836</v>
      </c>
      <c r="AF1999" s="89">
        <v>-0.25591952739495299</v>
      </c>
      <c r="AG1999" s="89">
        <v>1</v>
      </c>
      <c r="AH1999" s="89">
        <v>-0.60404166666666703</v>
      </c>
      <c r="AI1999" s="89">
        <v>-1.24292001529887</v>
      </c>
      <c r="AJ1999" s="89">
        <v>-99</v>
      </c>
      <c r="AK1999" s="89">
        <v>-99</v>
      </c>
      <c r="AL1999" s="89">
        <v>65.277772222222197</v>
      </c>
      <c r="AM1999" s="89">
        <v>-1.24292001529887</v>
      </c>
      <c r="AN1999" s="89">
        <v>-1.3489430421925901</v>
      </c>
      <c r="AO1999" s="89">
        <v>0.128113879003559</v>
      </c>
      <c r="AP1999" s="89">
        <v>-0.17281832569015301</v>
      </c>
      <c r="AQ1999" s="89">
        <v>1</v>
      </c>
      <c r="AR1999" s="89">
        <v>0.25495000000000001</v>
      </c>
      <c r="AS1999" s="89">
        <v>0.643090699216878</v>
      </c>
      <c r="AT1999" s="89">
        <v>-99</v>
      </c>
      <c r="AU1999" s="89">
        <v>-99</v>
      </c>
      <c r="AV1999" s="89">
        <v>45.833300000000001</v>
      </c>
      <c r="AW1999" s="89">
        <v>0.643090699216878</v>
      </c>
      <c r="AX1999" s="89">
        <v>0.63847167235188795</v>
      </c>
      <c r="AY1999" s="89">
        <v>0.128113879003559</v>
      </c>
      <c r="AZ1999" s="89">
        <v>8.1797082578889499E-2</v>
      </c>
      <c r="BA1999" s="89">
        <v>-99</v>
      </c>
      <c r="BB1999" s="89">
        <v>-99</v>
      </c>
      <c r="BC1999" s="89">
        <v>-99</v>
      </c>
      <c r="BD1999" s="89">
        <v>-99</v>
      </c>
      <c r="BE1999" s="89">
        <v>-99</v>
      </c>
      <c r="BF1999" s="89">
        <v>-99</v>
      </c>
      <c r="BG1999" s="89">
        <v>-99</v>
      </c>
      <c r="BH1999" s="89">
        <v>-99</v>
      </c>
      <c r="BI1999" s="89">
        <v>-99</v>
      </c>
      <c r="BJ1999" s="89">
        <v>-99</v>
      </c>
      <c r="BK1999" s="89">
        <v>-99</v>
      </c>
      <c r="BL1999" s="89">
        <v>-99</v>
      </c>
      <c r="BM1999" s="89">
        <v>-99</v>
      </c>
      <c r="BN1999" s="89">
        <v>-99</v>
      </c>
      <c r="BO1999" s="89">
        <v>-99</v>
      </c>
      <c r="BP1999" s="89">
        <v>-99</v>
      </c>
      <c r="BQ1999" s="89">
        <v>-99</v>
      </c>
      <c r="BR1999" s="89">
        <v>-99</v>
      </c>
      <c r="BS1999" s="89">
        <v>-99</v>
      </c>
      <c r="BT1999" s="89">
        <v>-99</v>
      </c>
      <c r="BU1999" s="89">
        <v>-99</v>
      </c>
      <c r="BV1999" s="89">
        <v>-99</v>
      </c>
      <c r="BW1999" s="89">
        <v>-99</v>
      </c>
      <c r="BX1999" s="89">
        <v>-99</v>
      </c>
      <c r="BY1999" s="89">
        <v>-99</v>
      </c>
      <c r="BZ1999" s="89">
        <v>-99</v>
      </c>
      <c r="CA1999" s="89">
        <v>-99</v>
      </c>
      <c r="CB1999" s="89">
        <v>-99</v>
      </c>
      <c r="CC1999" s="89">
        <v>-99</v>
      </c>
      <c r="CD1999" s="89">
        <v>-99</v>
      </c>
      <c r="CE1999" s="89">
        <v>-99</v>
      </c>
      <c r="CF1999" s="89">
        <v>-99</v>
      </c>
      <c r="CG1999" s="89">
        <v>-99</v>
      </c>
      <c r="CH1999" s="89">
        <v>-99</v>
      </c>
      <c r="CI1999" s="89">
        <v>-99</v>
      </c>
      <c r="CJ1999" s="89">
        <v>-99</v>
      </c>
      <c r="CK1999" s="89">
        <v>-99</v>
      </c>
      <c r="CL1999" s="89">
        <v>-99</v>
      </c>
      <c r="CM1999" s="89">
        <v>-99</v>
      </c>
      <c r="CN1999" s="89">
        <v>-99</v>
      </c>
      <c r="CO1999" s="89">
        <v>-99</v>
      </c>
      <c r="CP1999" s="89">
        <v>-99</v>
      </c>
      <c r="CQ1999" s="89">
        <v>-99</v>
      </c>
      <c r="CR1999" s="89">
        <v>-99</v>
      </c>
      <c r="CS1999" s="89">
        <v>-99</v>
      </c>
      <c r="CT1999" s="89">
        <v>-99</v>
      </c>
      <c r="CU1999" s="86">
        <v>-99</v>
      </c>
      <c r="CV1999" s="86">
        <v>-0.47749999999999998</v>
      </c>
      <c r="CW1999" s="86">
        <v>26</v>
      </c>
      <c r="CX1999" s="86">
        <v>2</v>
      </c>
      <c r="CY1999" s="86">
        <v>0.1162</v>
      </c>
      <c r="CZ1999" s="86">
        <v>58</v>
      </c>
      <c r="DA1999" s="86">
        <v>2</v>
      </c>
      <c r="DB1999" s="86">
        <v>-0.4632</v>
      </c>
      <c r="DC1999" s="86">
        <v>25</v>
      </c>
      <c r="DD1999" s="86">
        <v>-99</v>
      </c>
      <c r="DE1999" s="86">
        <v>-99</v>
      </c>
      <c r="DF1999" s="86">
        <v>-99</v>
      </c>
      <c r="DG1999" s="86">
        <v>-99</v>
      </c>
      <c r="DH1999" s="86">
        <v>-99</v>
      </c>
    </row>
    <row r="2000" spans="1:112" x14ac:dyDescent="0.2">
      <c r="A2000" s="85">
        <f>IF(ISERROR(SEARCH('School Lookup'!$F$3,Data!J2000)),A1999,A1999+1)</f>
        <v>0</v>
      </c>
      <c r="B2000" s="85">
        <f>IF(I2000='School Lookup'!$G$13,1,0)</f>
        <v>0</v>
      </c>
      <c r="C2000" s="85">
        <f t="shared" si="31"/>
        <v>1998</v>
      </c>
      <c r="D2000" s="86" t="s">
        <v>6478</v>
      </c>
      <c r="E2000" s="86" t="s">
        <v>6629</v>
      </c>
      <c r="F2000" s="86" t="s">
        <v>2759</v>
      </c>
      <c r="G2000" s="86" t="s">
        <v>3234</v>
      </c>
      <c r="H2000" s="86" t="s">
        <v>489</v>
      </c>
      <c r="I2000" s="86" t="s">
        <v>5424</v>
      </c>
      <c r="J2000" s="86" t="s">
        <v>716</v>
      </c>
      <c r="K2000" s="86" t="s">
        <v>56</v>
      </c>
      <c r="L2000" s="86">
        <v>1</v>
      </c>
      <c r="M2000" s="86">
        <v>1</v>
      </c>
      <c r="N2000" s="89">
        <v>-0.46175818181818201</v>
      </c>
      <c r="O2000" s="89">
        <v>-0.90558185299504701</v>
      </c>
      <c r="P2000" s="89">
        <v>52.152299999999997</v>
      </c>
      <c r="Q2000" s="89">
        <v>0.24568825322037599</v>
      </c>
      <c r="R2000" s="89">
        <v>52.4242236363636</v>
      </c>
      <c r="S2000" s="89">
        <v>-0.329946799887336</v>
      </c>
      <c r="T2000" s="89">
        <v>-0.37449382430435202</v>
      </c>
      <c r="U2000" s="89">
        <v>0.33333333333333298</v>
      </c>
      <c r="V2000" s="89">
        <v>-0.12483127476811701</v>
      </c>
      <c r="W2000" s="89">
        <v>1</v>
      </c>
      <c r="X2000" s="89">
        <v>-0.48811454545454502</v>
      </c>
      <c r="Y2000" s="89">
        <v>-1.0600522979359801</v>
      </c>
      <c r="Z2000" s="89">
        <v>49.483400000000003</v>
      </c>
      <c r="AA2000" s="89">
        <v>-4.2943498627115002E-2</v>
      </c>
      <c r="AB2000" s="89">
        <v>56.9697127272727</v>
      </c>
      <c r="AC2000" s="89">
        <v>-0.55149789828154705</v>
      </c>
      <c r="AD2000" s="89">
        <v>-0.640767560089326</v>
      </c>
      <c r="AE2000" s="89">
        <v>0.33333333333333298</v>
      </c>
      <c r="AF2000" s="89">
        <v>-0.213589186696442</v>
      </c>
      <c r="AG2000" s="89">
        <v>1</v>
      </c>
      <c r="AH2000" s="89">
        <v>-0.37127749999999998</v>
      </c>
      <c r="AI2000" s="89">
        <v>-0.74198907322317598</v>
      </c>
      <c r="AJ2000" s="89">
        <v>48.925400000000003</v>
      </c>
      <c r="AK2000" s="89">
        <v>2.9186905522407401E-2</v>
      </c>
      <c r="AL2000" s="89">
        <v>55.625002500000001</v>
      </c>
      <c r="AM2000" s="89">
        <v>-0.35640108385038399</v>
      </c>
      <c r="AN2000" s="89">
        <v>-0.41761641034635999</v>
      </c>
      <c r="AO2000" s="89">
        <v>0.16161616161616199</v>
      </c>
      <c r="AP2000" s="89">
        <v>-6.7493561268098606E-2</v>
      </c>
      <c r="AQ2000" s="89">
        <v>1</v>
      </c>
      <c r="AR2000" s="89">
        <v>-0.25182058823529402</v>
      </c>
      <c r="AS2000" s="89">
        <v>-0.49603632938951497</v>
      </c>
      <c r="AT2000" s="89">
        <v>46.530900000000003</v>
      </c>
      <c r="AU2000" s="89">
        <v>-0.23427735448696499</v>
      </c>
      <c r="AV2000" s="89">
        <v>53.529412941176503</v>
      </c>
      <c r="AW2000" s="89">
        <v>-0.36515684193824</v>
      </c>
      <c r="AX2000" s="89">
        <v>-0.424014526027153</v>
      </c>
      <c r="AY2000" s="89">
        <v>0.17171717171717199</v>
      </c>
      <c r="AZ2000" s="89">
        <v>-7.2810575176379802E-2</v>
      </c>
      <c r="BA2000" s="89">
        <v>-99</v>
      </c>
      <c r="BB2000" s="89">
        <v>-99</v>
      </c>
      <c r="BC2000" s="89">
        <v>-99</v>
      </c>
      <c r="BD2000" s="89">
        <v>-99</v>
      </c>
      <c r="BE2000" s="89">
        <v>-99</v>
      </c>
      <c r="BF2000" s="89">
        <v>-99</v>
      </c>
      <c r="BG2000" s="89">
        <v>-99</v>
      </c>
      <c r="BH2000" s="89">
        <v>-99</v>
      </c>
      <c r="BI2000" s="89">
        <v>-99</v>
      </c>
      <c r="BJ2000" s="89">
        <v>-99</v>
      </c>
      <c r="BK2000" s="89">
        <v>-99</v>
      </c>
      <c r="BL2000" s="89">
        <v>-99</v>
      </c>
      <c r="BM2000" s="89">
        <v>-99</v>
      </c>
      <c r="BN2000" s="89">
        <v>-99</v>
      </c>
      <c r="BO2000" s="89">
        <v>-99</v>
      </c>
      <c r="BP2000" s="89">
        <v>-99</v>
      </c>
      <c r="BQ2000" s="89">
        <v>-99</v>
      </c>
      <c r="BR2000" s="89">
        <v>-99</v>
      </c>
      <c r="BS2000" s="89">
        <v>-99</v>
      </c>
      <c r="BT2000" s="89">
        <v>-99</v>
      </c>
      <c r="BU2000" s="89">
        <v>-99</v>
      </c>
      <c r="BV2000" s="89">
        <v>-99</v>
      </c>
      <c r="BW2000" s="89">
        <v>-99</v>
      </c>
      <c r="BX2000" s="89">
        <v>-99</v>
      </c>
      <c r="BY2000" s="89">
        <v>-99</v>
      </c>
      <c r="BZ2000" s="89">
        <v>-99</v>
      </c>
      <c r="CA2000" s="89">
        <v>-99</v>
      </c>
      <c r="CB2000" s="89">
        <v>-99</v>
      </c>
      <c r="CC2000" s="89">
        <v>-99</v>
      </c>
      <c r="CD2000" s="89">
        <v>-99</v>
      </c>
      <c r="CE2000" s="89">
        <v>-99</v>
      </c>
      <c r="CF2000" s="89">
        <v>-99</v>
      </c>
      <c r="CG2000" s="89">
        <v>-99</v>
      </c>
      <c r="CH2000" s="89">
        <v>-99</v>
      </c>
      <c r="CI2000" s="89">
        <v>-99</v>
      </c>
      <c r="CJ2000" s="89">
        <v>-99</v>
      </c>
      <c r="CK2000" s="89">
        <v>-99</v>
      </c>
      <c r="CL2000" s="89">
        <v>-99</v>
      </c>
      <c r="CM2000" s="89">
        <v>-99</v>
      </c>
      <c r="CN2000" s="89">
        <v>-99</v>
      </c>
      <c r="CO2000" s="89">
        <v>-99</v>
      </c>
      <c r="CP2000" s="89">
        <v>-99</v>
      </c>
      <c r="CQ2000" s="89">
        <v>-99</v>
      </c>
      <c r="CR2000" s="89">
        <v>-99</v>
      </c>
      <c r="CS2000" s="89">
        <v>-99</v>
      </c>
      <c r="CT2000" s="89">
        <v>-99</v>
      </c>
      <c r="CU2000" s="86">
        <v>-99</v>
      </c>
      <c r="CV2000" s="86">
        <v>-0.47870000000000001</v>
      </c>
      <c r="CW2000" s="86">
        <v>26</v>
      </c>
      <c r="CX2000" s="86">
        <v>2</v>
      </c>
      <c r="CY2000" s="86">
        <v>0.86699999999999999</v>
      </c>
      <c r="CZ2000" s="86">
        <v>84</v>
      </c>
      <c r="DA2000" s="86">
        <v>4</v>
      </c>
      <c r="DB2000" s="86">
        <v>3.2099999999999997E-2</v>
      </c>
      <c r="DC2000" s="86">
        <v>49</v>
      </c>
      <c r="DD2000" s="86">
        <v>-99</v>
      </c>
      <c r="DE2000" s="86">
        <v>-99</v>
      </c>
      <c r="DF2000" s="86">
        <v>-99</v>
      </c>
      <c r="DG2000" s="86">
        <v>-99</v>
      </c>
      <c r="DH2000" s="86">
        <v>-99</v>
      </c>
    </row>
    <row r="2001" spans="1:112" x14ac:dyDescent="0.2">
      <c r="A2001" s="85">
        <f>IF(ISERROR(SEARCH('School Lookup'!$F$3,Data!J2001)),A2000,A2000+1)</f>
        <v>0</v>
      </c>
      <c r="B2001" s="85">
        <f>IF(I2001='School Lookup'!$G$13,1,0)</f>
        <v>0</v>
      </c>
      <c r="C2001" s="85">
        <f t="shared" si="31"/>
        <v>1999</v>
      </c>
      <c r="D2001" s="86" t="s">
        <v>6478</v>
      </c>
      <c r="E2001" s="86" t="s">
        <v>6742</v>
      </c>
      <c r="F2001" s="86" t="s">
        <v>2769</v>
      </c>
      <c r="G2001" s="86" t="s">
        <v>3195</v>
      </c>
      <c r="H2001" s="86" t="s">
        <v>1386</v>
      </c>
      <c r="I2001" s="86" t="s">
        <v>4637</v>
      </c>
      <c r="J2001" s="86" t="s">
        <v>1410</v>
      </c>
      <c r="K2001" s="86" t="s">
        <v>130</v>
      </c>
      <c r="L2001" s="86">
        <v>1</v>
      </c>
      <c r="M2001" s="86">
        <v>1</v>
      </c>
      <c r="N2001" s="89">
        <v>-0.26145205479452099</v>
      </c>
      <c r="O2001" s="89">
        <v>-0.47181915125775398</v>
      </c>
      <c r="P2001" s="89">
        <v>48.181199999999997</v>
      </c>
      <c r="Q2001" s="89">
        <v>-0.175531930481548</v>
      </c>
      <c r="R2001" s="89">
        <v>48.059345205479403</v>
      </c>
      <c r="S2001" s="89">
        <v>-0.323675540869651</v>
      </c>
      <c r="T2001" s="89">
        <v>-0.367378034325887</v>
      </c>
      <c r="U2001" s="89">
        <v>0.37008871989860598</v>
      </c>
      <c r="V2001" s="89">
        <v>-0.13596246644253401</v>
      </c>
      <c r="W2001" s="89">
        <v>1</v>
      </c>
      <c r="X2001" s="89">
        <v>-0.28999520547945201</v>
      </c>
      <c r="Y2001" s="89">
        <v>-0.59364799131951795</v>
      </c>
      <c r="Z2001" s="89">
        <v>45.2166</v>
      </c>
      <c r="AA2001" s="89">
        <v>-0.57502608567917302</v>
      </c>
      <c r="AB2001" s="89">
        <v>47.831035616438399</v>
      </c>
      <c r="AC2001" s="89">
        <v>-0.58433703849934504</v>
      </c>
      <c r="AD2001" s="89">
        <v>-0.67900387862834899</v>
      </c>
      <c r="AE2001" s="89">
        <v>0.37008871989860598</v>
      </c>
      <c r="AF2001" s="89">
        <v>-0.251291676247754</v>
      </c>
      <c r="AG2001" s="89">
        <v>1</v>
      </c>
      <c r="AH2001" s="89">
        <v>-2.8928469750889699E-2</v>
      </c>
      <c r="AI2001" s="89">
        <v>-5.2209327603136299E-3</v>
      </c>
      <c r="AJ2001" s="89">
        <v>-99</v>
      </c>
      <c r="AK2001" s="89">
        <v>-99</v>
      </c>
      <c r="AL2001" s="89">
        <v>52.3131619217082</v>
      </c>
      <c r="AM2001" s="89">
        <v>-5.2209327603136299E-3</v>
      </c>
      <c r="AN2001" s="89">
        <v>-4.8686412707648299E-2</v>
      </c>
      <c r="AO2001" s="89">
        <v>0.11871567384875401</v>
      </c>
      <c r="AP2001" s="89">
        <v>-5.7798402918669903E-3</v>
      </c>
      <c r="AQ2001" s="89">
        <v>1</v>
      </c>
      <c r="AR2001" s="89">
        <v>-0.27226407185628698</v>
      </c>
      <c r="AS2001" s="89">
        <v>-0.54198951864747702</v>
      </c>
      <c r="AT2001" s="89">
        <v>-99</v>
      </c>
      <c r="AU2001" s="89">
        <v>-99</v>
      </c>
      <c r="AV2001" s="89">
        <v>52.3952335329341</v>
      </c>
      <c r="AW2001" s="89">
        <v>-0.54198951864747702</v>
      </c>
      <c r="AX2001" s="89">
        <v>-0.61035991320333804</v>
      </c>
      <c r="AY2001" s="89">
        <v>0.14110688635403501</v>
      </c>
      <c r="AZ2001" s="89">
        <v>-8.6125986907441901E-2</v>
      </c>
      <c r="BA2001" s="89">
        <v>-99</v>
      </c>
      <c r="BB2001" s="89">
        <v>-99</v>
      </c>
      <c r="BC2001" s="89">
        <v>-99</v>
      </c>
      <c r="BD2001" s="89">
        <v>-99</v>
      </c>
      <c r="BE2001" s="89">
        <v>-99</v>
      </c>
      <c r="BF2001" s="89">
        <v>-99</v>
      </c>
      <c r="BG2001" s="89">
        <v>-99</v>
      </c>
      <c r="BH2001" s="89">
        <v>-99</v>
      </c>
      <c r="BI2001" s="89">
        <v>-99</v>
      </c>
      <c r="BJ2001" s="89">
        <v>-99</v>
      </c>
      <c r="BK2001" s="89">
        <v>-99</v>
      </c>
      <c r="BL2001" s="89">
        <v>-99</v>
      </c>
      <c r="BM2001" s="89">
        <v>-99</v>
      </c>
      <c r="BN2001" s="89">
        <v>-99</v>
      </c>
      <c r="BO2001" s="89">
        <v>-99</v>
      </c>
      <c r="BP2001" s="89">
        <v>-99</v>
      </c>
      <c r="BQ2001" s="89">
        <v>-99</v>
      </c>
      <c r="BR2001" s="89">
        <v>-99</v>
      </c>
      <c r="BS2001" s="89">
        <v>-99</v>
      </c>
      <c r="BT2001" s="89">
        <v>-99</v>
      </c>
      <c r="BU2001" s="89">
        <v>-99</v>
      </c>
      <c r="BV2001" s="89">
        <v>-99</v>
      </c>
      <c r="BW2001" s="89">
        <v>-99</v>
      </c>
      <c r="BX2001" s="89">
        <v>-99</v>
      </c>
      <c r="BY2001" s="89">
        <v>-99</v>
      </c>
      <c r="BZ2001" s="89">
        <v>-99</v>
      </c>
      <c r="CA2001" s="89">
        <v>-99</v>
      </c>
      <c r="CB2001" s="89">
        <v>-99</v>
      </c>
      <c r="CC2001" s="89">
        <v>-99</v>
      </c>
      <c r="CD2001" s="89">
        <v>-99</v>
      </c>
      <c r="CE2001" s="89">
        <v>-99</v>
      </c>
      <c r="CF2001" s="89">
        <v>-99</v>
      </c>
      <c r="CG2001" s="89">
        <v>-99</v>
      </c>
      <c r="CH2001" s="89">
        <v>-99</v>
      </c>
      <c r="CI2001" s="89">
        <v>-99</v>
      </c>
      <c r="CJ2001" s="89">
        <v>-99</v>
      </c>
      <c r="CK2001" s="89">
        <v>-99</v>
      </c>
      <c r="CL2001" s="89">
        <v>-99</v>
      </c>
      <c r="CM2001" s="89">
        <v>-99</v>
      </c>
      <c r="CN2001" s="89">
        <v>-99</v>
      </c>
      <c r="CO2001" s="89">
        <v>-99</v>
      </c>
      <c r="CP2001" s="89">
        <v>-99</v>
      </c>
      <c r="CQ2001" s="89">
        <v>-99</v>
      </c>
      <c r="CR2001" s="89">
        <v>-99</v>
      </c>
      <c r="CS2001" s="89">
        <v>-99</v>
      </c>
      <c r="CT2001" s="89">
        <v>-99</v>
      </c>
      <c r="CU2001" s="86">
        <v>-99</v>
      </c>
      <c r="CV2001" s="86">
        <v>-0.47920000000000001</v>
      </c>
      <c r="CW2001" s="86">
        <v>26</v>
      </c>
      <c r="CX2001" s="86">
        <v>2</v>
      </c>
      <c r="CY2001" s="86">
        <v>-8.9499999999999996E-2</v>
      </c>
      <c r="CZ2001" s="86">
        <v>47</v>
      </c>
      <c r="DA2001" s="86">
        <v>2</v>
      </c>
      <c r="DB2001" s="86">
        <v>-0.27779999999999999</v>
      </c>
      <c r="DC2001" s="86">
        <v>33</v>
      </c>
      <c r="DD2001" s="86">
        <v>-99</v>
      </c>
      <c r="DE2001" s="86">
        <v>-99</v>
      </c>
      <c r="DF2001" s="86">
        <v>-99</v>
      </c>
      <c r="DG2001" s="86">
        <v>-99</v>
      </c>
      <c r="DH2001" s="86">
        <v>-99</v>
      </c>
    </row>
    <row r="2002" spans="1:112" x14ac:dyDescent="0.2">
      <c r="A2002" s="85">
        <f>IF(ISERROR(SEARCH('School Lookup'!$F$3,Data!J2002)),A2001,A2001+1)</f>
        <v>0</v>
      </c>
      <c r="B2002" s="85">
        <f>IF(I2002='School Lookup'!$G$13,1,0)</f>
        <v>0</v>
      </c>
      <c r="C2002" s="85">
        <f t="shared" si="31"/>
        <v>2000</v>
      </c>
      <c r="D2002" s="86" t="s">
        <v>6478</v>
      </c>
      <c r="E2002" s="86" t="s">
        <v>6637</v>
      </c>
      <c r="F2002" s="86" t="s">
        <v>1091</v>
      </c>
      <c r="G2002" s="86" t="s">
        <v>3071</v>
      </c>
      <c r="H2002" s="86" t="s">
        <v>497</v>
      </c>
      <c r="I2002" s="86" t="s">
        <v>5310</v>
      </c>
      <c r="J2002" s="86" t="s">
        <v>1059</v>
      </c>
      <c r="K2002" s="86" t="s">
        <v>107</v>
      </c>
      <c r="L2002" s="86">
        <v>1</v>
      </c>
      <c r="M2002" s="86">
        <v>1</v>
      </c>
      <c r="N2002" s="89">
        <v>1.8920597014925399E-2</v>
      </c>
      <c r="O2002" s="89">
        <v>0.135327523430578</v>
      </c>
      <c r="P2002" s="89">
        <v>36.297600000000003</v>
      </c>
      <c r="Q2002" s="89">
        <v>-1.4360421606545899</v>
      </c>
      <c r="R2002" s="89">
        <v>46.865662686567198</v>
      </c>
      <c r="S2002" s="89">
        <v>-0.65035731861200796</v>
      </c>
      <c r="T2002" s="89">
        <v>-0.73805303174680303</v>
      </c>
      <c r="U2002" s="89">
        <v>0.39319248826291098</v>
      </c>
      <c r="V2002" s="89">
        <v>-0.29019690802251102</v>
      </c>
      <c r="W2002" s="89">
        <v>1</v>
      </c>
      <c r="X2002" s="89">
        <v>-1.5726567164179101E-2</v>
      </c>
      <c r="Y2002" s="89">
        <v>5.2023824951206901E-2</v>
      </c>
      <c r="Z2002" s="89">
        <v>43.488100000000003</v>
      </c>
      <c r="AA2002" s="89">
        <v>-0.79057515095513597</v>
      </c>
      <c r="AB2002" s="89">
        <v>51.343276716417897</v>
      </c>
      <c r="AC2002" s="89">
        <v>-0.36927566300196502</v>
      </c>
      <c r="AD2002" s="89">
        <v>-0.428596736284791</v>
      </c>
      <c r="AE2002" s="89">
        <v>0.39319248826291098</v>
      </c>
      <c r="AF2002" s="89">
        <v>-0.16852101720118001</v>
      </c>
      <c r="AG2002" s="89">
        <v>1</v>
      </c>
      <c r="AH2002" s="89">
        <v>-5.0966483516483502E-2</v>
      </c>
      <c r="AI2002" s="89">
        <v>-5.2648864452588998E-2</v>
      </c>
      <c r="AJ2002" s="89">
        <v>-99</v>
      </c>
      <c r="AK2002" s="89">
        <v>-99</v>
      </c>
      <c r="AL2002" s="89">
        <v>52.747267582417599</v>
      </c>
      <c r="AM2002" s="89">
        <v>-5.2648864452588998E-2</v>
      </c>
      <c r="AN2002" s="89">
        <v>-9.8511514362531902E-2</v>
      </c>
      <c r="AO2002" s="89">
        <v>0.21361502347417799</v>
      </c>
      <c r="AP2002" s="89">
        <v>-2.10435394530291E-2</v>
      </c>
      <c r="AQ2002" s="89">
        <v>-99</v>
      </c>
      <c r="AR2002" s="89">
        <v>-99</v>
      </c>
      <c r="AS2002" s="89">
        <v>-99</v>
      </c>
      <c r="AT2002" s="89">
        <v>-99</v>
      </c>
      <c r="AU2002" s="89">
        <v>-99</v>
      </c>
      <c r="AV2002" s="89">
        <v>-99</v>
      </c>
      <c r="AW2002" s="89">
        <v>-99</v>
      </c>
      <c r="AX2002" s="89">
        <v>-99</v>
      </c>
      <c r="AY2002" s="89">
        <v>-99</v>
      </c>
      <c r="AZ2002" s="89">
        <v>-99</v>
      </c>
      <c r="BA2002" s="89">
        <v>-99</v>
      </c>
      <c r="BB2002" s="89">
        <v>-99</v>
      </c>
      <c r="BC2002" s="89">
        <v>-99</v>
      </c>
      <c r="BD2002" s="89">
        <v>-99</v>
      </c>
      <c r="BE2002" s="89">
        <v>-99</v>
      </c>
      <c r="BF2002" s="89">
        <v>-99</v>
      </c>
      <c r="BG2002" s="89">
        <v>-99</v>
      </c>
      <c r="BH2002" s="89">
        <v>-99</v>
      </c>
      <c r="BI2002" s="89">
        <v>-99</v>
      </c>
      <c r="BJ2002" s="89">
        <v>-99</v>
      </c>
      <c r="BK2002" s="89">
        <v>-99</v>
      </c>
      <c r="BL2002" s="89">
        <v>-99</v>
      </c>
      <c r="BM2002" s="89">
        <v>-99</v>
      </c>
      <c r="BN2002" s="89">
        <v>-99</v>
      </c>
      <c r="BO2002" s="89">
        <v>-99</v>
      </c>
      <c r="BP2002" s="89">
        <v>-99</v>
      </c>
      <c r="BQ2002" s="89">
        <v>-99</v>
      </c>
      <c r="BR2002" s="89">
        <v>-99</v>
      </c>
      <c r="BS2002" s="89">
        <v>-99</v>
      </c>
      <c r="BT2002" s="89">
        <v>-99</v>
      </c>
      <c r="BU2002" s="89">
        <v>-99</v>
      </c>
      <c r="BV2002" s="89">
        <v>-99</v>
      </c>
      <c r="BW2002" s="89">
        <v>-99</v>
      </c>
      <c r="BX2002" s="89">
        <v>-99</v>
      </c>
      <c r="BY2002" s="89">
        <v>-99</v>
      </c>
      <c r="BZ2002" s="89">
        <v>-99</v>
      </c>
      <c r="CA2002" s="89">
        <v>-99</v>
      </c>
      <c r="CB2002" s="89">
        <v>-99</v>
      </c>
      <c r="CC2002" s="89">
        <v>-99</v>
      </c>
      <c r="CD2002" s="89">
        <v>-99</v>
      </c>
      <c r="CE2002" s="89">
        <v>-99</v>
      </c>
      <c r="CF2002" s="89">
        <v>-99</v>
      </c>
      <c r="CG2002" s="89">
        <v>-99</v>
      </c>
      <c r="CH2002" s="89">
        <v>-99</v>
      </c>
      <c r="CI2002" s="89">
        <v>-99</v>
      </c>
      <c r="CJ2002" s="89">
        <v>-99</v>
      </c>
      <c r="CK2002" s="89">
        <v>-99</v>
      </c>
      <c r="CL2002" s="89">
        <v>-99</v>
      </c>
      <c r="CM2002" s="89">
        <v>-99</v>
      </c>
      <c r="CN2002" s="89">
        <v>-99</v>
      </c>
      <c r="CO2002" s="89">
        <v>-99</v>
      </c>
      <c r="CP2002" s="89">
        <v>-99</v>
      </c>
      <c r="CQ2002" s="89">
        <v>-99</v>
      </c>
      <c r="CR2002" s="89">
        <v>-99</v>
      </c>
      <c r="CS2002" s="89">
        <v>-99</v>
      </c>
      <c r="CT2002" s="89">
        <v>-99</v>
      </c>
      <c r="CU2002" s="86">
        <v>-99</v>
      </c>
      <c r="CV2002" s="86">
        <v>-0.4798</v>
      </c>
      <c r="CW2002" s="86">
        <v>26</v>
      </c>
      <c r="CX2002" s="86">
        <v>2</v>
      </c>
      <c r="CY2002" s="86">
        <v>-0.1489</v>
      </c>
      <c r="CZ2002" s="86">
        <v>44</v>
      </c>
      <c r="DA2002" s="86">
        <v>2</v>
      </c>
      <c r="DB2002" s="86">
        <v>-0.87549999999999994</v>
      </c>
      <c r="DC2002" s="86">
        <v>12</v>
      </c>
      <c r="DD2002" s="86">
        <v>-99</v>
      </c>
      <c r="DE2002" s="86">
        <v>-99</v>
      </c>
      <c r="DF2002" s="86">
        <v>-99</v>
      </c>
      <c r="DG2002" s="86">
        <v>-99</v>
      </c>
      <c r="DH2002" s="86">
        <v>-99</v>
      </c>
    </row>
    <row r="2003" spans="1:112" x14ac:dyDescent="0.2">
      <c r="A2003" s="85">
        <f>IF(ISERROR(SEARCH('School Lookup'!$F$3,Data!J2003)),A2002,A2002+1)</f>
        <v>0</v>
      </c>
      <c r="B2003" s="85">
        <f>IF(I2003='School Lookup'!$G$13,1,0)</f>
        <v>0</v>
      </c>
      <c r="C2003" s="85">
        <f t="shared" si="31"/>
        <v>2001</v>
      </c>
      <c r="D2003" s="86" t="s">
        <v>6478</v>
      </c>
      <c r="E2003" s="86" t="s">
        <v>6531</v>
      </c>
      <c r="F2003" s="86" t="s">
        <v>2748</v>
      </c>
      <c r="G2003" s="86" t="s">
        <v>3041</v>
      </c>
      <c r="H2003" s="86" t="s">
        <v>1112</v>
      </c>
      <c r="I2003" s="86" t="s">
        <v>5158</v>
      </c>
      <c r="J2003" s="86" t="s">
        <v>1113</v>
      </c>
      <c r="K2003" s="86" t="s">
        <v>36</v>
      </c>
      <c r="L2003" s="86">
        <v>1</v>
      </c>
      <c r="M2003" s="86">
        <v>-99</v>
      </c>
      <c r="N2003" s="89">
        <v>-99</v>
      </c>
      <c r="O2003" s="89">
        <v>-99</v>
      </c>
      <c r="P2003" s="89">
        <v>-99</v>
      </c>
      <c r="Q2003" s="89">
        <v>-99</v>
      </c>
      <c r="R2003" s="89">
        <v>-99</v>
      </c>
      <c r="S2003" s="89">
        <v>-99</v>
      </c>
      <c r="T2003" s="89">
        <v>-99</v>
      </c>
      <c r="U2003" s="89">
        <v>-99</v>
      </c>
      <c r="V2003" s="89">
        <v>-99</v>
      </c>
      <c r="W2003" s="89">
        <v>-99</v>
      </c>
      <c r="X2003" s="89">
        <v>-99</v>
      </c>
      <c r="Y2003" s="89">
        <v>-99</v>
      </c>
      <c r="Z2003" s="89">
        <v>-99</v>
      </c>
      <c r="AA2003" s="89">
        <v>-99</v>
      </c>
      <c r="AB2003" s="89">
        <v>-99</v>
      </c>
      <c r="AC2003" s="89">
        <v>-99</v>
      </c>
      <c r="AD2003" s="89">
        <v>-99</v>
      </c>
      <c r="AE2003" s="89">
        <v>-99</v>
      </c>
      <c r="AF2003" s="89">
        <v>-99</v>
      </c>
      <c r="AG2003" s="89">
        <v>-99</v>
      </c>
      <c r="AH2003" s="89">
        <v>-99</v>
      </c>
      <c r="AI2003" s="89">
        <v>-99</v>
      </c>
      <c r="AJ2003" s="89">
        <v>-99</v>
      </c>
      <c r="AK2003" s="89">
        <v>-99</v>
      </c>
      <c r="AL2003" s="89">
        <v>-99</v>
      </c>
      <c r="AM2003" s="89">
        <v>-99</v>
      </c>
      <c r="AN2003" s="89">
        <v>-99</v>
      </c>
      <c r="AO2003" s="89">
        <v>-99</v>
      </c>
      <c r="AP2003" s="89">
        <v>-99</v>
      </c>
      <c r="AQ2003" s="89">
        <v>-99</v>
      </c>
      <c r="AR2003" s="89">
        <v>-99</v>
      </c>
      <c r="AS2003" s="89">
        <v>-99</v>
      </c>
      <c r="AT2003" s="89">
        <v>-99</v>
      </c>
      <c r="AU2003" s="89">
        <v>-99</v>
      </c>
      <c r="AV2003" s="89">
        <v>-99</v>
      </c>
      <c r="AW2003" s="89">
        <v>-99</v>
      </c>
      <c r="AX2003" s="89">
        <v>-99</v>
      </c>
      <c r="AY2003" s="89">
        <v>-99</v>
      </c>
      <c r="AZ2003" s="89">
        <v>-99</v>
      </c>
      <c r="BA2003" s="89">
        <v>1</v>
      </c>
      <c r="BB2003" s="89">
        <v>-8.8882051282051303E-2</v>
      </c>
      <c r="BC2003" s="89">
        <v>2.4471846709614602E-2</v>
      </c>
      <c r="BD2003" s="89">
        <v>25.615400000000001</v>
      </c>
      <c r="BE2003" s="89">
        <v>-2.2676779151126101</v>
      </c>
      <c r="BF2003" s="89">
        <v>46.1538051282051</v>
      </c>
      <c r="BG2003" s="89">
        <v>-1.1216030342015</v>
      </c>
      <c r="BH2003" s="89">
        <v>-1.1898673220787599</v>
      </c>
      <c r="BI2003" s="89">
        <v>0.25</v>
      </c>
      <c r="BJ2003" s="89">
        <v>-0.29746683051969097</v>
      </c>
      <c r="BK2003" s="89">
        <v>1</v>
      </c>
      <c r="BL2003" s="89">
        <v>-0.10894871794871799</v>
      </c>
      <c r="BM2003" s="89">
        <v>-8.3346173417857106E-2</v>
      </c>
      <c r="BN2003" s="89">
        <v>40.634599999999999</v>
      </c>
      <c r="BO2003" s="89">
        <v>-0.90057449354656505</v>
      </c>
      <c r="BP2003" s="89">
        <v>52.136736752136798</v>
      </c>
      <c r="BQ2003" s="89">
        <v>-0.49196033348221102</v>
      </c>
      <c r="BR2003" s="89">
        <v>-0.50418763455077398</v>
      </c>
      <c r="BS2003" s="89">
        <v>0.25</v>
      </c>
      <c r="BT2003" s="89">
        <v>-0.12604690863769299</v>
      </c>
      <c r="BU2003" s="89">
        <v>1</v>
      </c>
      <c r="BV2003" s="89">
        <v>-0.16861111111111099</v>
      </c>
      <c r="BW2003" s="89">
        <v>-0.23122710905098501</v>
      </c>
      <c r="BX2003" s="89">
        <v>47.134599999999999</v>
      </c>
      <c r="BY2003" s="89">
        <v>-0.20382964963369299</v>
      </c>
      <c r="BZ2003" s="89">
        <v>57.264967521367502</v>
      </c>
      <c r="CA2003" s="89">
        <v>-0.21752837934233901</v>
      </c>
      <c r="CB2003" s="89">
        <v>-0.219440362655863</v>
      </c>
      <c r="CC2003" s="89">
        <v>0.25</v>
      </c>
      <c r="CD2003" s="89">
        <v>-5.4860090663965702E-2</v>
      </c>
      <c r="CE2003" s="89">
        <v>1</v>
      </c>
      <c r="CF2003" s="89">
        <v>-0.30027606837606802</v>
      </c>
      <c r="CG2003" s="89">
        <v>-0.533212509002576</v>
      </c>
      <c r="CH2003" s="89">
        <v>48.740699999999997</v>
      </c>
      <c r="CI2003" s="89">
        <v>-6.3418824973122706E-2</v>
      </c>
      <c r="CJ2003" s="89">
        <v>60.683799145299098</v>
      </c>
      <c r="CK2003" s="89">
        <v>-0.29831566698785</v>
      </c>
      <c r="CL2003" s="89">
        <v>-0.31364957159999601</v>
      </c>
      <c r="CM2003" s="89">
        <v>0.25</v>
      </c>
      <c r="CN2003" s="89">
        <v>-7.8412392899999003E-2</v>
      </c>
      <c r="CO2003" s="89">
        <v>94.534999999999997</v>
      </c>
      <c r="CP2003" s="89">
        <v>0.54</v>
      </c>
      <c r="CQ2003" s="89">
        <v>2.41</v>
      </c>
      <c r="CR2003" s="89">
        <v>0.16520000000000001</v>
      </c>
      <c r="CS2003" s="89">
        <v>0.54</v>
      </c>
      <c r="CT2003" s="89">
        <v>0.2112</v>
      </c>
      <c r="CU2003" s="86" t="s">
        <v>6989</v>
      </c>
      <c r="CV2003" s="86">
        <v>-0.48</v>
      </c>
      <c r="CW2003" s="86">
        <v>26</v>
      </c>
      <c r="CX2003" s="86">
        <v>2</v>
      </c>
      <c r="CY2003" s="86">
        <v>1.3846000000000001</v>
      </c>
      <c r="CZ2003" s="86">
        <v>92</v>
      </c>
      <c r="DA2003" s="86">
        <v>4</v>
      </c>
      <c r="DB2003" s="86">
        <v>-0.8589</v>
      </c>
      <c r="DC2003" s="86">
        <v>13</v>
      </c>
      <c r="DD2003" s="86">
        <v>-99</v>
      </c>
      <c r="DE2003" s="86">
        <v>-99</v>
      </c>
      <c r="DF2003" s="86">
        <v>-99</v>
      </c>
      <c r="DG2003" s="86">
        <v>-99</v>
      </c>
      <c r="DH2003" s="86">
        <v>-99</v>
      </c>
    </row>
    <row r="2004" spans="1:112" x14ac:dyDescent="0.2">
      <c r="A2004" s="85">
        <f>IF(ISERROR(SEARCH('School Lookup'!$F$3,Data!J2004)),A2003,A2003+1)</f>
        <v>0</v>
      </c>
      <c r="B2004" s="85">
        <f>IF(I2004='School Lookup'!$G$13,1,0)</f>
        <v>0</v>
      </c>
      <c r="C2004" s="85">
        <f t="shared" si="31"/>
        <v>2002</v>
      </c>
      <c r="D2004" s="86" t="s">
        <v>6478</v>
      </c>
      <c r="E2004" s="86" t="s">
        <v>6496</v>
      </c>
      <c r="F2004" s="86" t="s">
        <v>2743</v>
      </c>
      <c r="G2004" s="86" t="s">
        <v>3248</v>
      </c>
      <c r="H2004" s="86" t="s">
        <v>123</v>
      </c>
      <c r="I2004" s="86" t="s">
        <v>5108</v>
      </c>
      <c r="J2004" s="86" t="s">
        <v>149</v>
      </c>
      <c r="K2004" s="86" t="s">
        <v>26</v>
      </c>
      <c r="L2004" s="86">
        <v>1</v>
      </c>
      <c r="M2004" s="86">
        <v>1</v>
      </c>
      <c r="N2004" s="89">
        <v>-0.115786206896552</v>
      </c>
      <c r="O2004" s="89">
        <v>-0.156379914955148</v>
      </c>
      <c r="P2004" s="89">
        <v>35.5</v>
      </c>
      <c r="Q2004" s="89">
        <v>-1.5206447187671199</v>
      </c>
      <c r="R2004" s="89">
        <v>48.965535172413801</v>
      </c>
      <c r="S2004" s="89">
        <v>-0.83851231686113403</v>
      </c>
      <c r="T2004" s="89">
        <v>-0.95154627882265397</v>
      </c>
      <c r="U2004" s="89">
        <v>0.36942675159235699</v>
      </c>
      <c r="V2004" s="89">
        <v>-0.35152665077524797</v>
      </c>
      <c r="W2004" s="89">
        <v>1</v>
      </c>
      <c r="X2004" s="89">
        <v>-0.166137586206897</v>
      </c>
      <c r="Y2004" s="89">
        <v>-0.302067537623053</v>
      </c>
      <c r="Z2004" s="89">
        <v>50.319600000000001</v>
      </c>
      <c r="AA2004" s="89">
        <v>6.13331160004583E-2</v>
      </c>
      <c r="AB2004" s="89">
        <v>47.931015517241399</v>
      </c>
      <c r="AC2004" s="89">
        <v>-0.120367210811297</v>
      </c>
      <c r="AD2004" s="89">
        <v>-0.13877968255269299</v>
      </c>
      <c r="AE2004" s="89">
        <v>0.36942675159235699</v>
      </c>
      <c r="AF2004" s="89">
        <v>-5.1268927312459897E-2</v>
      </c>
      <c r="AG2004" s="89">
        <v>1</v>
      </c>
      <c r="AH2004" s="89">
        <v>-9.0510416666666704E-2</v>
      </c>
      <c r="AI2004" s="89">
        <v>-0.13775122350541999</v>
      </c>
      <c r="AJ2004" s="89">
        <v>-99</v>
      </c>
      <c r="AK2004" s="89">
        <v>-99</v>
      </c>
      <c r="AL2004" s="89">
        <v>61.458337499999999</v>
      </c>
      <c r="AM2004" s="89">
        <v>-0.13775122350541999</v>
      </c>
      <c r="AN2004" s="89">
        <v>-0.18791523785588199</v>
      </c>
      <c r="AO2004" s="89">
        <v>0.122292993630573</v>
      </c>
      <c r="AP2004" s="89">
        <v>-2.2980716986197001E-2</v>
      </c>
      <c r="AQ2004" s="89">
        <v>1</v>
      </c>
      <c r="AR2004" s="89">
        <v>-0.18178165137614699</v>
      </c>
      <c r="AS2004" s="89">
        <v>-0.338601687594423</v>
      </c>
      <c r="AT2004" s="89">
        <v>-99</v>
      </c>
      <c r="AU2004" s="89">
        <v>-99</v>
      </c>
      <c r="AV2004" s="89">
        <v>44.954153211009199</v>
      </c>
      <c r="AW2004" s="89">
        <v>-0.338601687594423</v>
      </c>
      <c r="AX2004" s="89">
        <v>-0.39603083766248198</v>
      </c>
      <c r="AY2004" s="89">
        <v>0.13885350318471301</v>
      </c>
      <c r="AZ2004" s="89">
        <v>-5.4990269178612203E-2</v>
      </c>
      <c r="BA2004" s="89">
        <v>-99</v>
      </c>
      <c r="BB2004" s="89">
        <v>-99</v>
      </c>
      <c r="BC2004" s="89">
        <v>-99</v>
      </c>
      <c r="BD2004" s="89">
        <v>-99</v>
      </c>
      <c r="BE2004" s="89">
        <v>-99</v>
      </c>
      <c r="BF2004" s="89">
        <v>-99</v>
      </c>
      <c r="BG2004" s="89">
        <v>-99</v>
      </c>
      <c r="BH2004" s="89">
        <v>-99</v>
      </c>
      <c r="BI2004" s="89">
        <v>-99</v>
      </c>
      <c r="BJ2004" s="89">
        <v>-99</v>
      </c>
      <c r="BK2004" s="89">
        <v>-99</v>
      </c>
      <c r="BL2004" s="89">
        <v>-99</v>
      </c>
      <c r="BM2004" s="89">
        <v>-99</v>
      </c>
      <c r="BN2004" s="89">
        <v>-99</v>
      </c>
      <c r="BO2004" s="89">
        <v>-99</v>
      </c>
      <c r="BP2004" s="89">
        <v>-99</v>
      </c>
      <c r="BQ2004" s="89">
        <v>-99</v>
      </c>
      <c r="BR2004" s="89">
        <v>-99</v>
      </c>
      <c r="BS2004" s="89">
        <v>-99</v>
      </c>
      <c r="BT2004" s="89">
        <v>-99</v>
      </c>
      <c r="BU2004" s="89">
        <v>-99</v>
      </c>
      <c r="BV2004" s="89">
        <v>-99</v>
      </c>
      <c r="BW2004" s="89">
        <v>-99</v>
      </c>
      <c r="BX2004" s="89">
        <v>-99</v>
      </c>
      <c r="BY2004" s="89">
        <v>-99</v>
      </c>
      <c r="BZ2004" s="89">
        <v>-99</v>
      </c>
      <c r="CA2004" s="89">
        <v>-99</v>
      </c>
      <c r="CB2004" s="89">
        <v>-99</v>
      </c>
      <c r="CC2004" s="89">
        <v>-99</v>
      </c>
      <c r="CD2004" s="89">
        <v>-99</v>
      </c>
      <c r="CE2004" s="89">
        <v>-99</v>
      </c>
      <c r="CF2004" s="89">
        <v>-99</v>
      </c>
      <c r="CG2004" s="89">
        <v>-99</v>
      </c>
      <c r="CH2004" s="89">
        <v>-99</v>
      </c>
      <c r="CI2004" s="89">
        <v>-99</v>
      </c>
      <c r="CJ2004" s="89">
        <v>-99</v>
      </c>
      <c r="CK2004" s="89">
        <v>-99</v>
      </c>
      <c r="CL2004" s="89">
        <v>-99</v>
      </c>
      <c r="CM2004" s="89">
        <v>-99</v>
      </c>
      <c r="CN2004" s="89">
        <v>-99</v>
      </c>
      <c r="CO2004" s="89">
        <v>-99</v>
      </c>
      <c r="CP2004" s="89">
        <v>-99</v>
      </c>
      <c r="CQ2004" s="89">
        <v>-99</v>
      </c>
      <c r="CR2004" s="89">
        <v>-99</v>
      </c>
      <c r="CS2004" s="89">
        <v>-99</v>
      </c>
      <c r="CT2004" s="89">
        <v>-99</v>
      </c>
      <c r="CU2004" s="86">
        <v>-99</v>
      </c>
      <c r="CV2004" s="86">
        <v>-0.48080000000000001</v>
      </c>
      <c r="CW2004" s="86">
        <v>26</v>
      </c>
      <c r="CX2004" s="86">
        <v>2</v>
      </c>
      <c r="CY2004" s="86">
        <v>-0.17949999999999999</v>
      </c>
      <c r="CZ2004" s="86">
        <v>43</v>
      </c>
      <c r="DA2004" s="86">
        <v>2</v>
      </c>
      <c r="DB2004" s="86">
        <v>-0.53910000000000002</v>
      </c>
      <c r="DC2004" s="86">
        <v>22</v>
      </c>
      <c r="DD2004" s="86">
        <v>-99</v>
      </c>
      <c r="DE2004" s="86">
        <v>-99</v>
      </c>
      <c r="DF2004" s="86">
        <v>-99</v>
      </c>
      <c r="DG2004" s="86">
        <v>-99</v>
      </c>
      <c r="DH2004" s="86">
        <v>-99</v>
      </c>
    </row>
    <row r="2005" spans="1:112" x14ac:dyDescent="0.2">
      <c r="A2005" s="85">
        <f>IF(ISERROR(SEARCH('School Lookup'!$F$3,Data!J2005)),A2004,A2004+1)</f>
        <v>0</v>
      </c>
      <c r="B2005" s="85">
        <f>IF(I2005='School Lookup'!$G$13,1,0)</f>
        <v>0</v>
      </c>
      <c r="C2005" s="85">
        <f t="shared" si="31"/>
        <v>2003</v>
      </c>
      <c r="D2005" s="86" t="s">
        <v>6478</v>
      </c>
      <c r="E2005" s="86" t="s">
        <v>6790</v>
      </c>
      <c r="F2005" s="86" t="s">
        <v>2774</v>
      </c>
      <c r="G2005" s="86" t="s">
        <v>2816</v>
      </c>
      <c r="H2005" s="86" t="s">
        <v>1958</v>
      </c>
      <c r="I2005" s="86" t="s">
        <v>3909</v>
      </c>
      <c r="J2005" s="86" t="s">
        <v>2491</v>
      </c>
      <c r="K2005" s="86" t="s">
        <v>6557</v>
      </c>
      <c r="L2005" s="86">
        <v>1</v>
      </c>
      <c r="M2005" s="86">
        <v>1</v>
      </c>
      <c r="N2005" s="89">
        <v>5.2205035971223002E-2</v>
      </c>
      <c r="O2005" s="89">
        <v>0.20740494004294199</v>
      </c>
      <c r="P2005" s="89">
        <v>48.222900000000003</v>
      </c>
      <c r="Q2005" s="89">
        <v>-0.17110875260630601</v>
      </c>
      <c r="R2005" s="89">
        <v>47.482053956834498</v>
      </c>
      <c r="S2005" s="89">
        <v>1.81480937183181E-2</v>
      </c>
      <c r="T2005" s="89">
        <v>2.0477926741007599E-2</v>
      </c>
      <c r="U2005" s="89">
        <v>0.36041486603284401</v>
      </c>
      <c r="V2005" s="89">
        <v>7.38054922299064E-3</v>
      </c>
      <c r="W2005" s="89">
        <v>1</v>
      </c>
      <c r="X2005" s="89">
        <v>-0.136280493273543</v>
      </c>
      <c r="Y2005" s="89">
        <v>-0.23177921176392799</v>
      </c>
      <c r="Z2005" s="89">
        <v>38.470999999999997</v>
      </c>
      <c r="AA2005" s="89">
        <v>-1.41622236842464</v>
      </c>
      <c r="AB2005" s="89">
        <v>45.515673991031399</v>
      </c>
      <c r="AC2005" s="89">
        <v>-0.82400079009428495</v>
      </c>
      <c r="AD2005" s="89">
        <v>-0.95805684674700597</v>
      </c>
      <c r="AE2005" s="89">
        <v>0.38547968885047501</v>
      </c>
      <c r="AF2005" s="89">
        <v>-0.369311455185104</v>
      </c>
      <c r="AG2005" s="89">
        <v>1</v>
      </c>
      <c r="AH2005" s="89">
        <v>-0.31423600000000002</v>
      </c>
      <c r="AI2005" s="89">
        <v>-0.619230262270412</v>
      </c>
      <c r="AJ2005" s="89">
        <v>-99</v>
      </c>
      <c r="AK2005" s="89">
        <v>-99</v>
      </c>
      <c r="AL2005" s="89">
        <v>41.999988000000002</v>
      </c>
      <c r="AM2005" s="89">
        <v>-0.619230262270412</v>
      </c>
      <c r="AN2005" s="89">
        <v>-0.69372987482578097</v>
      </c>
      <c r="AO2005" s="89">
        <v>0.129645635263613</v>
      </c>
      <c r="AP2005" s="89">
        <v>-8.99390503231349E-2</v>
      </c>
      <c r="AQ2005" s="89">
        <v>1</v>
      </c>
      <c r="AR2005" s="89">
        <v>-0.118658333333333</v>
      </c>
      <c r="AS2005" s="89">
        <v>-0.196712084315986</v>
      </c>
      <c r="AT2005" s="89">
        <v>-99</v>
      </c>
      <c r="AU2005" s="89">
        <v>-99</v>
      </c>
      <c r="AV2005" s="89">
        <v>44.444463888888897</v>
      </c>
      <c r="AW2005" s="89">
        <v>-0.196712084315986</v>
      </c>
      <c r="AX2005" s="89">
        <v>-0.24650828588506701</v>
      </c>
      <c r="AY2005" s="89">
        <v>0.124459809853068</v>
      </c>
      <c r="AZ2005" s="89">
        <v>-3.0680374388461201E-2</v>
      </c>
      <c r="BA2005" s="89">
        <v>-99</v>
      </c>
      <c r="BB2005" s="89">
        <v>-99</v>
      </c>
      <c r="BC2005" s="89">
        <v>-99</v>
      </c>
      <c r="BD2005" s="89">
        <v>-99</v>
      </c>
      <c r="BE2005" s="89">
        <v>-99</v>
      </c>
      <c r="BF2005" s="89">
        <v>-99</v>
      </c>
      <c r="BG2005" s="89">
        <v>-99</v>
      </c>
      <c r="BH2005" s="89">
        <v>-99</v>
      </c>
      <c r="BI2005" s="89">
        <v>-99</v>
      </c>
      <c r="BJ2005" s="89">
        <v>-99</v>
      </c>
      <c r="BK2005" s="89">
        <v>-99</v>
      </c>
      <c r="BL2005" s="89">
        <v>-99</v>
      </c>
      <c r="BM2005" s="89">
        <v>-99</v>
      </c>
      <c r="BN2005" s="89">
        <v>-99</v>
      </c>
      <c r="BO2005" s="89">
        <v>-99</v>
      </c>
      <c r="BP2005" s="89">
        <v>-99</v>
      </c>
      <c r="BQ2005" s="89">
        <v>-99</v>
      </c>
      <c r="BR2005" s="89">
        <v>-99</v>
      </c>
      <c r="BS2005" s="89">
        <v>-99</v>
      </c>
      <c r="BT2005" s="89">
        <v>-99</v>
      </c>
      <c r="BU2005" s="89">
        <v>-99</v>
      </c>
      <c r="BV2005" s="89">
        <v>-99</v>
      </c>
      <c r="BW2005" s="89">
        <v>-99</v>
      </c>
      <c r="BX2005" s="89">
        <v>-99</v>
      </c>
      <c r="BY2005" s="89">
        <v>-99</v>
      </c>
      <c r="BZ2005" s="89">
        <v>-99</v>
      </c>
      <c r="CA2005" s="89">
        <v>-99</v>
      </c>
      <c r="CB2005" s="89">
        <v>-99</v>
      </c>
      <c r="CC2005" s="89">
        <v>-99</v>
      </c>
      <c r="CD2005" s="89">
        <v>-99</v>
      </c>
      <c r="CE2005" s="89">
        <v>-99</v>
      </c>
      <c r="CF2005" s="89">
        <v>-99</v>
      </c>
      <c r="CG2005" s="89">
        <v>-99</v>
      </c>
      <c r="CH2005" s="89">
        <v>-99</v>
      </c>
      <c r="CI2005" s="89">
        <v>-99</v>
      </c>
      <c r="CJ2005" s="89">
        <v>-99</v>
      </c>
      <c r="CK2005" s="89">
        <v>-99</v>
      </c>
      <c r="CL2005" s="89">
        <v>-99</v>
      </c>
      <c r="CM2005" s="89">
        <v>-99</v>
      </c>
      <c r="CN2005" s="89">
        <v>-99</v>
      </c>
      <c r="CO2005" s="89">
        <v>-99</v>
      </c>
      <c r="CP2005" s="89">
        <v>-99</v>
      </c>
      <c r="CQ2005" s="89">
        <v>-99</v>
      </c>
      <c r="CR2005" s="89">
        <v>-99</v>
      </c>
      <c r="CS2005" s="89">
        <v>-99</v>
      </c>
      <c r="CT2005" s="89">
        <v>-99</v>
      </c>
      <c r="CU2005" s="86">
        <v>-99</v>
      </c>
      <c r="CV2005" s="86">
        <v>-0.48259999999999997</v>
      </c>
      <c r="CW2005" s="86">
        <v>26</v>
      </c>
      <c r="CX2005" s="86">
        <v>2</v>
      </c>
      <c r="CY2005" s="86">
        <v>-1.1795</v>
      </c>
      <c r="CZ2005" s="86">
        <v>8</v>
      </c>
      <c r="DA2005" s="86">
        <v>2</v>
      </c>
      <c r="DB2005" s="86">
        <v>-0.60760000000000003</v>
      </c>
      <c r="DC2005" s="86">
        <v>19</v>
      </c>
      <c r="DD2005" s="86">
        <v>-99</v>
      </c>
      <c r="DE2005" s="86">
        <v>-99</v>
      </c>
      <c r="DF2005" s="86">
        <v>-99</v>
      </c>
      <c r="DG2005" s="86">
        <v>-99</v>
      </c>
      <c r="DH2005" s="86">
        <v>-99</v>
      </c>
    </row>
    <row r="2006" spans="1:112" x14ac:dyDescent="0.2">
      <c r="A2006" s="85">
        <f>IF(ISERROR(SEARCH('School Lookup'!$F$3,Data!J2006)),A2005,A2005+1)</f>
        <v>0</v>
      </c>
      <c r="B2006" s="85">
        <f>IF(I2006='School Lookup'!$G$13,1,0)</f>
        <v>0</v>
      </c>
      <c r="C2006" s="85">
        <f t="shared" si="31"/>
        <v>2004</v>
      </c>
      <c r="D2006" s="86" t="s">
        <v>6478</v>
      </c>
      <c r="E2006" s="86" t="s">
        <v>6702</v>
      </c>
      <c r="F2006" s="86" t="s">
        <v>1150</v>
      </c>
      <c r="G2006" s="86" t="s">
        <v>3217</v>
      </c>
      <c r="H2006" s="86" t="s">
        <v>1067</v>
      </c>
      <c r="I2006" s="86" t="s">
        <v>5452</v>
      </c>
      <c r="J2006" s="86" t="s">
        <v>1068</v>
      </c>
      <c r="K2006" s="86" t="s">
        <v>36</v>
      </c>
      <c r="L2006" s="86">
        <v>1</v>
      </c>
      <c r="M2006" s="86">
        <v>-99</v>
      </c>
      <c r="N2006" s="89">
        <v>-99</v>
      </c>
      <c r="O2006" s="89">
        <v>-99</v>
      </c>
      <c r="P2006" s="89">
        <v>-99</v>
      </c>
      <c r="Q2006" s="89">
        <v>-99</v>
      </c>
      <c r="R2006" s="89">
        <v>-99</v>
      </c>
      <c r="S2006" s="89">
        <v>-99</v>
      </c>
      <c r="T2006" s="89">
        <v>-99</v>
      </c>
      <c r="U2006" s="89">
        <v>-99</v>
      </c>
      <c r="V2006" s="89">
        <v>-99</v>
      </c>
      <c r="W2006" s="89">
        <v>-99</v>
      </c>
      <c r="X2006" s="89">
        <v>-99</v>
      </c>
      <c r="Y2006" s="89">
        <v>-99</v>
      </c>
      <c r="Z2006" s="89">
        <v>-99</v>
      </c>
      <c r="AA2006" s="89">
        <v>-99</v>
      </c>
      <c r="AB2006" s="89">
        <v>-99</v>
      </c>
      <c r="AC2006" s="89">
        <v>-99</v>
      </c>
      <c r="AD2006" s="89">
        <v>-99</v>
      </c>
      <c r="AE2006" s="89">
        <v>-99</v>
      </c>
      <c r="AF2006" s="89">
        <v>-99</v>
      </c>
      <c r="AG2006" s="89">
        <v>-99</v>
      </c>
      <c r="AH2006" s="89">
        <v>-99</v>
      </c>
      <c r="AI2006" s="89">
        <v>-99</v>
      </c>
      <c r="AJ2006" s="89">
        <v>-99</v>
      </c>
      <c r="AK2006" s="89">
        <v>-99</v>
      </c>
      <c r="AL2006" s="89">
        <v>-99</v>
      </c>
      <c r="AM2006" s="89">
        <v>-99</v>
      </c>
      <c r="AN2006" s="89">
        <v>-99</v>
      </c>
      <c r="AO2006" s="89">
        <v>-99</v>
      </c>
      <c r="AP2006" s="89">
        <v>-99</v>
      </c>
      <c r="AQ2006" s="89">
        <v>-99</v>
      </c>
      <c r="AR2006" s="89">
        <v>-99</v>
      </c>
      <c r="AS2006" s="89">
        <v>-99</v>
      </c>
      <c r="AT2006" s="89">
        <v>-99</v>
      </c>
      <c r="AU2006" s="89">
        <v>-99</v>
      </c>
      <c r="AV2006" s="89">
        <v>-99</v>
      </c>
      <c r="AW2006" s="89">
        <v>-99</v>
      </c>
      <c r="AX2006" s="89">
        <v>-99</v>
      </c>
      <c r="AY2006" s="89">
        <v>-99</v>
      </c>
      <c r="AZ2006" s="89">
        <v>-99</v>
      </c>
      <c r="BA2006" s="89">
        <v>1</v>
      </c>
      <c r="BB2006" s="89">
        <v>-0.246855799373041</v>
      </c>
      <c r="BC2006" s="89">
        <v>-0.33101680457537203</v>
      </c>
      <c r="BD2006" s="89">
        <v>39.780500000000004</v>
      </c>
      <c r="BE2006" s="89">
        <v>-0.85126917576556904</v>
      </c>
      <c r="BF2006" s="89">
        <v>44.514129780564303</v>
      </c>
      <c r="BG2006" s="89">
        <v>-0.59114299017047001</v>
      </c>
      <c r="BH2006" s="89">
        <v>-0.62229491938835102</v>
      </c>
      <c r="BI2006" s="89">
        <v>0.249804228660924</v>
      </c>
      <c r="BJ2006" s="89">
        <v>-0.15545190233741901</v>
      </c>
      <c r="BK2006" s="89">
        <v>1</v>
      </c>
      <c r="BL2006" s="89">
        <v>-0.199540752351097</v>
      </c>
      <c r="BM2006" s="89">
        <v>-0.30379918293219599</v>
      </c>
      <c r="BN2006" s="89">
        <v>46.1967</v>
      </c>
      <c r="BO2006" s="89">
        <v>-0.27606094852118801</v>
      </c>
      <c r="BP2006" s="89">
        <v>47.962341065830699</v>
      </c>
      <c r="BQ2006" s="89">
        <v>-0.289930065726692</v>
      </c>
      <c r="BR2006" s="89">
        <v>-0.29225933812671401</v>
      </c>
      <c r="BS2006" s="89">
        <v>0.249804228660924</v>
      </c>
      <c r="BT2006" s="89">
        <v>-7.3007618529695895E-2</v>
      </c>
      <c r="BU2006" s="89">
        <v>1</v>
      </c>
      <c r="BV2006" s="89">
        <v>-0.37775718749999998</v>
      </c>
      <c r="BW2006" s="89">
        <v>-0.71297572334591897</v>
      </c>
      <c r="BX2006" s="89">
        <v>40.412199999999999</v>
      </c>
      <c r="BY2006" s="89">
        <v>-0.89739387239662505</v>
      </c>
      <c r="BZ2006" s="89">
        <v>49.375016250000002</v>
      </c>
      <c r="CA2006" s="89">
        <v>-0.80518479787127195</v>
      </c>
      <c r="CB2006" s="89">
        <v>-0.83885994157520605</v>
      </c>
      <c r="CC2006" s="89">
        <v>0.250587314017228</v>
      </c>
      <c r="CD2006" s="89">
        <v>-0.21020765959597901</v>
      </c>
      <c r="CE2006" s="89">
        <v>1</v>
      </c>
      <c r="CF2006" s="89">
        <v>-0.18261316614420101</v>
      </c>
      <c r="CG2006" s="89">
        <v>-0.25110149586096597</v>
      </c>
      <c r="CH2006" s="89">
        <v>45.325899999999997</v>
      </c>
      <c r="CI2006" s="89">
        <v>-0.45313706892536798</v>
      </c>
      <c r="CJ2006" s="89">
        <v>44.514120376175597</v>
      </c>
      <c r="CK2006" s="89">
        <v>-0.35211928239316698</v>
      </c>
      <c r="CL2006" s="89">
        <v>-0.37186845519728201</v>
      </c>
      <c r="CM2006" s="89">
        <v>0.249804228660924</v>
      </c>
      <c r="CN2006" s="89">
        <v>-9.2894312613886504E-2</v>
      </c>
      <c r="CO2006" s="89">
        <v>91.98</v>
      </c>
      <c r="CP2006" s="89">
        <v>0.34689999999999999</v>
      </c>
      <c r="CQ2006" s="89">
        <v>-3.28</v>
      </c>
      <c r="CR2006" s="89">
        <v>-0.65590000000000004</v>
      </c>
      <c r="CS2006" s="89">
        <v>0.34689999999999999</v>
      </c>
      <c r="CT2006" s="89">
        <v>-0.1065</v>
      </c>
      <c r="CU2006" s="86" t="s">
        <v>6988</v>
      </c>
      <c r="CV2006" s="86">
        <v>-0.48909999999999998</v>
      </c>
      <c r="CW2006" s="86">
        <v>26</v>
      </c>
      <c r="CX2006" s="86">
        <v>2</v>
      </c>
      <c r="CY2006" s="86">
        <v>-1.5066999999999999</v>
      </c>
      <c r="CZ2006" s="86">
        <v>4</v>
      </c>
      <c r="DA2006" s="86">
        <v>4</v>
      </c>
      <c r="DB2006" s="86">
        <v>-0.61970000000000003</v>
      </c>
      <c r="DC2006" s="86">
        <v>19</v>
      </c>
      <c r="DD2006" s="86">
        <v>-99</v>
      </c>
      <c r="DE2006" s="86">
        <v>-99</v>
      </c>
      <c r="DF2006" s="86">
        <v>-99</v>
      </c>
      <c r="DG2006" s="86">
        <v>-99</v>
      </c>
      <c r="DH2006" s="86">
        <v>-99</v>
      </c>
    </row>
    <row r="2007" spans="1:112" x14ac:dyDescent="0.2">
      <c r="A2007" s="85">
        <f>IF(ISERROR(SEARCH('School Lookup'!$F$3,Data!J2007)),A2006,A2006+1)</f>
        <v>0</v>
      </c>
      <c r="B2007" s="85">
        <f>IF(I2007='School Lookup'!$G$13,1,0)</f>
        <v>0</v>
      </c>
      <c r="C2007" s="85">
        <f t="shared" si="31"/>
        <v>2005</v>
      </c>
      <c r="D2007" s="86" t="s">
        <v>6478</v>
      </c>
      <c r="E2007" s="86" t="s">
        <v>6730</v>
      </c>
      <c r="F2007" s="86" t="s">
        <v>1941</v>
      </c>
      <c r="G2007" s="86" t="s">
        <v>3299</v>
      </c>
      <c r="H2007" s="86" t="s">
        <v>1768</v>
      </c>
      <c r="I2007" s="86" t="s">
        <v>5118</v>
      </c>
      <c r="J2007" s="86" t="s">
        <v>1769</v>
      </c>
      <c r="K2007" s="86" t="s">
        <v>36</v>
      </c>
      <c r="L2007" s="86">
        <v>1</v>
      </c>
      <c r="M2007" s="86">
        <v>-99</v>
      </c>
      <c r="N2007" s="89">
        <v>-99</v>
      </c>
      <c r="O2007" s="89">
        <v>-99</v>
      </c>
      <c r="P2007" s="89">
        <v>-99</v>
      </c>
      <c r="Q2007" s="89">
        <v>-99</v>
      </c>
      <c r="R2007" s="89">
        <v>-99</v>
      </c>
      <c r="S2007" s="89">
        <v>-99</v>
      </c>
      <c r="T2007" s="89">
        <v>-99</v>
      </c>
      <c r="U2007" s="89">
        <v>-99</v>
      </c>
      <c r="V2007" s="89">
        <v>-99</v>
      </c>
      <c r="W2007" s="89">
        <v>-99</v>
      </c>
      <c r="X2007" s="89">
        <v>-99</v>
      </c>
      <c r="Y2007" s="89">
        <v>-99</v>
      </c>
      <c r="Z2007" s="89">
        <v>-99</v>
      </c>
      <c r="AA2007" s="89">
        <v>-99</v>
      </c>
      <c r="AB2007" s="89">
        <v>-99</v>
      </c>
      <c r="AC2007" s="89">
        <v>-99</v>
      </c>
      <c r="AD2007" s="89">
        <v>-99</v>
      </c>
      <c r="AE2007" s="89">
        <v>-99</v>
      </c>
      <c r="AF2007" s="89">
        <v>-99</v>
      </c>
      <c r="AG2007" s="89">
        <v>-99</v>
      </c>
      <c r="AH2007" s="89">
        <v>-99</v>
      </c>
      <c r="AI2007" s="89">
        <v>-99</v>
      </c>
      <c r="AJ2007" s="89">
        <v>-99</v>
      </c>
      <c r="AK2007" s="89">
        <v>-99</v>
      </c>
      <c r="AL2007" s="89">
        <v>-99</v>
      </c>
      <c r="AM2007" s="89">
        <v>-99</v>
      </c>
      <c r="AN2007" s="89">
        <v>-99</v>
      </c>
      <c r="AO2007" s="89">
        <v>-99</v>
      </c>
      <c r="AP2007" s="89">
        <v>-99</v>
      </c>
      <c r="AQ2007" s="89">
        <v>-99</v>
      </c>
      <c r="AR2007" s="89">
        <v>-99</v>
      </c>
      <c r="AS2007" s="89">
        <v>-99</v>
      </c>
      <c r="AT2007" s="89">
        <v>-99</v>
      </c>
      <c r="AU2007" s="89">
        <v>-99</v>
      </c>
      <c r="AV2007" s="89">
        <v>-99</v>
      </c>
      <c r="AW2007" s="89">
        <v>-99</v>
      </c>
      <c r="AX2007" s="89">
        <v>-99</v>
      </c>
      <c r="AY2007" s="89">
        <v>-99</v>
      </c>
      <c r="AZ2007" s="89">
        <v>-99</v>
      </c>
      <c r="BA2007" s="89">
        <v>1</v>
      </c>
      <c r="BB2007" s="89">
        <v>-0.32853628318584099</v>
      </c>
      <c r="BC2007" s="89">
        <v>-0.514822565835103</v>
      </c>
      <c r="BD2007" s="89">
        <v>47.755600000000001</v>
      </c>
      <c r="BE2007" s="89">
        <v>-5.3816186576183998E-2</v>
      </c>
      <c r="BF2007" s="89">
        <v>53.982302654867297</v>
      </c>
      <c r="BG2007" s="89">
        <v>-0.28431937620564401</v>
      </c>
      <c r="BH2007" s="89">
        <v>-0.29400513066679601</v>
      </c>
      <c r="BI2007" s="89">
        <v>0.25279642058165502</v>
      </c>
      <c r="BJ2007" s="89">
        <v>-7.4323444665207905E-2</v>
      </c>
      <c r="BK2007" s="89">
        <v>1</v>
      </c>
      <c r="BL2007" s="89">
        <v>-0.44711071428571397</v>
      </c>
      <c r="BM2007" s="89">
        <v>-0.90625328978470099</v>
      </c>
      <c r="BN2007" s="89">
        <v>50.0227</v>
      </c>
      <c r="BO2007" s="89">
        <v>0.15352298978756099</v>
      </c>
      <c r="BP2007" s="89">
        <v>60.714271428571401</v>
      </c>
      <c r="BQ2007" s="89">
        <v>-0.37636514999857001</v>
      </c>
      <c r="BR2007" s="89">
        <v>-0.38292911926651901</v>
      </c>
      <c r="BS2007" s="89">
        <v>0.25055928411633099</v>
      </c>
      <c r="BT2007" s="89">
        <v>-9.5946445990716195E-2</v>
      </c>
      <c r="BU2007" s="89">
        <v>1</v>
      </c>
      <c r="BV2007" s="89">
        <v>-0.16618018018017999</v>
      </c>
      <c r="BW2007" s="89">
        <v>-0.225627684822509</v>
      </c>
      <c r="BX2007" s="89">
        <v>52.152200000000001</v>
      </c>
      <c r="BY2007" s="89">
        <v>0.31384675226671299</v>
      </c>
      <c r="BZ2007" s="89">
        <v>54.054038738738697</v>
      </c>
      <c r="CA2007" s="89">
        <v>4.4109533722102197E-2</v>
      </c>
      <c r="CB2007" s="89">
        <v>5.6339226964551903E-2</v>
      </c>
      <c r="CC2007" s="89">
        <v>0.24832214765100699</v>
      </c>
      <c r="CD2007" s="89">
        <v>1.3990277836834999E-2</v>
      </c>
      <c r="CE2007" s="89">
        <v>1</v>
      </c>
      <c r="CF2007" s="89">
        <v>-0.33503423423423401</v>
      </c>
      <c r="CG2007" s="89">
        <v>-0.61654940788229395</v>
      </c>
      <c r="CH2007" s="89">
        <v>43.8367</v>
      </c>
      <c r="CI2007" s="89">
        <v>-0.62309384791496703</v>
      </c>
      <c r="CJ2007" s="89">
        <v>54.954984684684703</v>
      </c>
      <c r="CK2007" s="89">
        <v>-0.61982162789863005</v>
      </c>
      <c r="CL2007" s="89">
        <v>-0.66153916922447897</v>
      </c>
      <c r="CM2007" s="89">
        <v>0.24832214765100699</v>
      </c>
      <c r="CN2007" s="89">
        <v>-0.164274827257085</v>
      </c>
      <c r="CO2007" s="89">
        <v>84.204999999999998</v>
      </c>
      <c r="CP2007" s="89">
        <v>-0.24060000000000001</v>
      </c>
      <c r="CQ2007" s="89">
        <v>-2.17</v>
      </c>
      <c r="CR2007" s="89">
        <v>-0.49569999999999997</v>
      </c>
      <c r="CS2007" s="89">
        <v>-0.808466666666667</v>
      </c>
      <c r="CT2007" s="89">
        <v>-2.0076999999999998</v>
      </c>
      <c r="CU2007" s="86" t="s">
        <v>6988</v>
      </c>
      <c r="CV2007" s="86">
        <v>-0.48930000000000001</v>
      </c>
      <c r="CW2007" s="86">
        <v>26</v>
      </c>
      <c r="CX2007" s="86">
        <v>2</v>
      </c>
      <c r="CY2007" s="86">
        <v>-0.22070000000000001</v>
      </c>
      <c r="CZ2007" s="86">
        <v>40</v>
      </c>
      <c r="DA2007" s="86">
        <v>4</v>
      </c>
      <c r="DB2007" s="86">
        <v>-5.1900000000000002E-2</v>
      </c>
      <c r="DC2007" s="86">
        <v>44</v>
      </c>
      <c r="DD2007" s="86">
        <v>-99</v>
      </c>
      <c r="DE2007" s="86">
        <v>-99</v>
      </c>
      <c r="DF2007" s="86">
        <v>-99</v>
      </c>
      <c r="DG2007" s="86">
        <v>-99</v>
      </c>
      <c r="DH2007" s="86">
        <v>-99</v>
      </c>
    </row>
    <row r="2008" spans="1:112" x14ac:dyDescent="0.2">
      <c r="A2008" s="85">
        <f>IF(ISERROR(SEARCH('School Lookup'!$F$3,Data!J2008)),A2007,A2007+1)</f>
        <v>0</v>
      </c>
      <c r="B2008" s="85">
        <f>IF(I2008='School Lookup'!$G$13,1,0)</f>
        <v>0</v>
      </c>
      <c r="C2008" s="85">
        <f t="shared" si="31"/>
        <v>2006</v>
      </c>
      <c r="D2008" s="86" t="s">
        <v>6478</v>
      </c>
      <c r="E2008" s="86" t="s">
        <v>6490</v>
      </c>
      <c r="F2008" s="86" t="s">
        <v>2739</v>
      </c>
      <c r="G2008" s="86" t="s">
        <v>3341</v>
      </c>
      <c r="H2008" s="86" t="s">
        <v>13</v>
      </c>
      <c r="I2008" s="86" t="s">
        <v>5352</v>
      </c>
      <c r="J2008" s="86" t="s">
        <v>13</v>
      </c>
      <c r="K2008" s="86" t="s">
        <v>45</v>
      </c>
      <c r="L2008" s="86">
        <v>1</v>
      </c>
      <c r="M2008" s="86">
        <v>1</v>
      </c>
      <c r="N2008" s="89">
        <v>-0.18640169491525399</v>
      </c>
      <c r="O2008" s="89">
        <v>-0.30929767799427699</v>
      </c>
      <c r="P2008" s="89">
        <v>46.717199999999998</v>
      </c>
      <c r="Q2008" s="89">
        <v>-0.33082047746843202</v>
      </c>
      <c r="R2008" s="89">
        <v>47.881362711864398</v>
      </c>
      <c r="S2008" s="89">
        <v>-0.320059077731354</v>
      </c>
      <c r="T2008" s="89">
        <v>-0.36327455333675701</v>
      </c>
      <c r="U2008" s="89">
        <v>0.42522522522522499</v>
      </c>
      <c r="V2008" s="89">
        <v>-0.15447350376121599</v>
      </c>
      <c r="W2008" s="89">
        <v>1</v>
      </c>
      <c r="X2008" s="89">
        <v>-0.10782711864406801</v>
      </c>
      <c r="Y2008" s="89">
        <v>-0.16479546112844301</v>
      </c>
      <c r="Z2008" s="89">
        <v>41.31</v>
      </c>
      <c r="AA2008" s="89">
        <v>-1.06219066676513</v>
      </c>
      <c r="AB2008" s="89">
        <v>46.186416949152502</v>
      </c>
      <c r="AC2008" s="89">
        <v>-0.61349306394678704</v>
      </c>
      <c r="AD2008" s="89">
        <v>-0.71295175512409303</v>
      </c>
      <c r="AE2008" s="89">
        <v>0.42522522522522499</v>
      </c>
      <c r="AF2008" s="89">
        <v>-0.30316507064736198</v>
      </c>
      <c r="AG2008" s="89">
        <v>1</v>
      </c>
      <c r="AH2008" s="89">
        <v>-7.6849397590361399E-2</v>
      </c>
      <c r="AI2008" s="89">
        <v>-0.108351392536559</v>
      </c>
      <c r="AJ2008" s="89">
        <v>46.25</v>
      </c>
      <c r="AK2008" s="89">
        <v>-0.23271065234012001</v>
      </c>
      <c r="AL2008" s="89">
        <v>53.012046987951798</v>
      </c>
      <c r="AM2008" s="89">
        <v>-0.17053102243834001</v>
      </c>
      <c r="AN2008" s="89">
        <v>-0.22235183999692401</v>
      </c>
      <c r="AO2008" s="89">
        <v>0.14954954954954999</v>
      </c>
      <c r="AP2008" s="89">
        <v>-3.3252617513053501E-2</v>
      </c>
      <c r="AQ2008" s="89">
        <v>-99</v>
      </c>
      <c r="AR2008" s="89">
        <v>-99</v>
      </c>
      <c r="AS2008" s="89">
        <v>-99</v>
      </c>
      <c r="AT2008" s="89">
        <v>-99</v>
      </c>
      <c r="AU2008" s="89">
        <v>-99</v>
      </c>
      <c r="AV2008" s="89">
        <v>-99</v>
      </c>
      <c r="AW2008" s="89">
        <v>-99</v>
      </c>
      <c r="AX2008" s="89">
        <v>-99</v>
      </c>
      <c r="AY2008" s="89">
        <v>-99</v>
      </c>
      <c r="AZ2008" s="89">
        <v>-99</v>
      </c>
      <c r="BA2008" s="89">
        <v>-99</v>
      </c>
      <c r="BB2008" s="89">
        <v>-99</v>
      </c>
      <c r="BC2008" s="89">
        <v>-99</v>
      </c>
      <c r="BD2008" s="89">
        <v>-99</v>
      </c>
      <c r="BE2008" s="89">
        <v>-99</v>
      </c>
      <c r="BF2008" s="89">
        <v>-99</v>
      </c>
      <c r="BG2008" s="89">
        <v>-99</v>
      </c>
      <c r="BH2008" s="89">
        <v>-99</v>
      </c>
      <c r="BI2008" s="89">
        <v>-99</v>
      </c>
      <c r="BJ2008" s="89">
        <v>-99</v>
      </c>
      <c r="BK2008" s="89">
        <v>-99</v>
      </c>
      <c r="BL2008" s="89">
        <v>-99</v>
      </c>
      <c r="BM2008" s="89">
        <v>-99</v>
      </c>
      <c r="BN2008" s="89">
        <v>-99</v>
      </c>
      <c r="BO2008" s="89">
        <v>-99</v>
      </c>
      <c r="BP2008" s="89">
        <v>-99</v>
      </c>
      <c r="BQ2008" s="89">
        <v>-99</v>
      </c>
      <c r="BR2008" s="89">
        <v>-99</v>
      </c>
      <c r="BS2008" s="89">
        <v>-99</v>
      </c>
      <c r="BT2008" s="89">
        <v>-99</v>
      </c>
      <c r="BU2008" s="89">
        <v>-99</v>
      </c>
      <c r="BV2008" s="89">
        <v>-99</v>
      </c>
      <c r="BW2008" s="89">
        <v>-99</v>
      </c>
      <c r="BX2008" s="89">
        <v>-99</v>
      </c>
      <c r="BY2008" s="89">
        <v>-99</v>
      </c>
      <c r="BZ2008" s="89">
        <v>-99</v>
      </c>
      <c r="CA2008" s="89">
        <v>-99</v>
      </c>
      <c r="CB2008" s="89">
        <v>-99</v>
      </c>
      <c r="CC2008" s="89">
        <v>-99</v>
      </c>
      <c r="CD2008" s="89">
        <v>-99</v>
      </c>
      <c r="CE2008" s="89">
        <v>-99</v>
      </c>
      <c r="CF2008" s="89">
        <v>-99</v>
      </c>
      <c r="CG2008" s="89">
        <v>-99</v>
      </c>
      <c r="CH2008" s="89">
        <v>-99</v>
      </c>
      <c r="CI2008" s="89">
        <v>-99</v>
      </c>
      <c r="CJ2008" s="89">
        <v>-99</v>
      </c>
      <c r="CK2008" s="89">
        <v>-99</v>
      </c>
      <c r="CL2008" s="89">
        <v>-99</v>
      </c>
      <c r="CM2008" s="89">
        <v>-99</v>
      </c>
      <c r="CN2008" s="89">
        <v>-99</v>
      </c>
      <c r="CO2008" s="89" t="s">
        <v>6987</v>
      </c>
      <c r="CP2008" s="89" t="s">
        <v>6987</v>
      </c>
      <c r="CQ2008" s="89" t="s">
        <v>6987</v>
      </c>
      <c r="CR2008" s="89" t="s">
        <v>6987</v>
      </c>
      <c r="CS2008" s="89" t="s">
        <v>6987</v>
      </c>
      <c r="CT2008" s="89">
        <v>-99</v>
      </c>
      <c r="CU2008" s="86" t="s">
        <v>6988</v>
      </c>
      <c r="CV2008" s="86">
        <v>-0.4909</v>
      </c>
      <c r="CW2008" s="86">
        <v>26</v>
      </c>
      <c r="CX2008" s="86">
        <v>2</v>
      </c>
      <c r="CY2008" s="86">
        <v>1.1064000000000001</v>
      </c>
      <c r="CZ2008" s="86">
        <v>89</v>
      </c>
      <c r="DA2008" s="86">
        <v>3</v>
      </c>
      <c r="DB2008" s="86">
        <v>-0.62709999999999999</v>
      </c>
      <c r="DC2008" s="86">
        <v>18</v>
      </c>
      <c r="DD2008" s="86">
        <v>-99</v>
      </c>
      <c r="DE2008" s="86">
        <v>-99</v>
      </c>
      <c r="DF2008" s="86">
        <v>-99</v>
      </c>
      <c r="DG2008" s="86">
        <v>-99</v>
      </c>
      <c r="DH2008" s="86">
        <v>-99</v>
      </c>
    </row>
    <row r="2009" spans="1:112" x14ac:dyDescent="0.2">
      <c r="A2009" s="85">
        <f>IF(ISERROR(SEARCH('School Lookup'!$F$3,Data!J2009)),A2008,A2008+1)</f>
        <v>0</v>
      </c>
      <c r="B2009" s="85">
        <f>IF(I2009='School Lookup'!$G$13,1,0)</f>
        <v>0</v>
      </c>
      <c r="C2009" s="85">
        <f t="shared" si="31"/>
        <v>2007</v>
      </c>
      <c r="D2009" s="86" t="s">
        <v>6478</v>
      </c>
      <c r="E2009" s="86" t="s">
        <v>6730</v>
      </c>
      <c r="F2009" s="86" t="s">
        <v>1941</v>
      </c>
      <c r="G2009" s="86" t="s">
        <v>3100</v>
      </c>
      <c r="H2009" s="86" t="s">
        <v>1055</v>
      </c>
      <c r="I2009" s="86" t="s">
        <v>5087</v>
      </c>
      <c r="J2009" s="86" t="s">
        <v>1944</v>
      </c>
      <c r="K2009" s="86" t="s">
        <v>31</v>
      </c>
      <c r="L2009" s="86">
        <v>1</v>
      </c>
      <c r="M2009" s="86">
        <v>1</v>
      </c>
      <c r="N2009" s="89">
        <v>-0.358349064748201</v>
      </c>
      <c r="O2009" s="89">
        <v>-0.68164952166279502</v>
      </c>
      <c r="P2009" s="89">
        <v>39.519399999999997</v>
      </c>
      <c r="Q2009" s="89">
        <v>-1.0943012858715699</v>
      </c>
      <c r="R2009" s="89">
        <v>46.043168201438803</v>
      </c>
      <c r="S2009" s="89">
        <v>-0.88797540376718298</v>
      </c>
      <c r="T2009" s="89">
        <v>-1.0076704059106101</v>
      </c>
      <c r="U2009" s="89">
        <v>0.37285407725321901</v>
      </c>
      <c r="V2009" s="89">
        <v>-0.37571401937117599</v>
      </c>
      <c r="W2009" s="89">
        <v>1</v>
      </c>
      <c r="X2009" s="89">
        <v>-0.24309381294964</v>
      </c>
      <c r="Y2009" s="89">
        <v>-0.48323468454712798</v>
      </c>
      <c r="Z2009" s="89">
        <v>46.857999999999997</v>
      </c>
      <c r="AA2009" s="89">
        <v>-0.370338648164585</v>
      </c>
      <c r="AB2009" s="89">
        <v>48.2014192805755</v>
      </c>
      <c r="AC2009" s="89">
        <v>-0.42678666635585599</v>
      </c>
      <c r="AD2009" s="89">
        <v>-0.49555978797109501</v>
      </c>
      <c r="AE2009" s="89">
        <v>0.37285407725321901</v>
      </c>
      <c r="AF2009" s="89">
        <v>-0.18477148746776401</v>
      </c>
      <c r="AG2009" s="89">
        <v>1</v>
      </c>
      <c r="AH2009" s="89">
        <v>-9.3370815450643796E-2</v>
      </c>
      <c r="AI2009" s="89">
        <v>-0.143907077639195</v>
      </c>
      <c r="AJ2009" s="89">
        <v>51.725499999999997</v>
      </c>
      <c r="AK2009" s="89">
        <v>0.303291469987856</v>
      </c>
      <c r="AL2009" s="89">
        <v>52.789728326180303</v>
      </c>
      <c r="AM2009" s="89">
        <v>7.9692196174330196E-2</v>
      </c>
      <c r="AN2009" s="89">
        <v>4.0518516329810503E-2</v>
      </c>
      <c r="AO2009" s="89">
        <v>0.125</v>
      </c>
      <c r="AP2009" s="89">
        <v>5.0648145412263102E-3</v>
      </c>
      <c r="AQ2009" s="89">
        <v>1</v>
      </c>
      <c r="AR2009" s="89">
        <v>-0.130788796680498</v>
      </c>
      <c r="AS2009" s="89">
        <v>-0.223979133724659</v>
      </c>
      <c r="AT2009" s="89">
        <v>60.1066</v>
      </c>
      <c r="AU2009" s="89">
        <v>1.2412474876909401</v>
      </c>
      <c r="AV2009" s="89">
        <v>52.697108298755197</v>
      </c>
      <c r="AW2009" s="89">
        <v>0.50863417698314095</v>
      </c>
      <c r="AX2009" s="89">
        <v>0.49678206407203801</v>
      </c>
      <c r="AY2009" s="89">
        <v>0.12929184549356201</v>
      </c>
      <c r="AZ2009" s="89">
        <v>6.4229869871974904E-2</v>
      </c>
      <c r="BA2009" s="89">
        <v>-99</v>
      </c>
      <c r="BB2009" s="89">
        <v>-99</v>
      </c>
      <c r="BC2009" s="89">
        <v>-99</v>
      </c>
      <c r="BD2009" s="89">
        <v>-99</v>
      </c>
      <c r="BE2009" s="89">
        <v>-99</v>
      </c>
      <c r="BF2009" s="89">
        <v>-99</v>
      </c>
      <c r="BG2009" s="89">
        <v>-99</v>
      </c>
      <c r="BH2009" s="89">
        <v>-99</v>
      </c>
      <c r="BI2009" s="89">
        <v>-99</v>
      </c>
      <c r="BJ2009" s="89">
        <v>-99</v>
      </c>
      <c r="BK2009" s="89">
        <v>-99</v>
      </c>
      <c r="BL2009" s="89">
        <v>-99</v>
      </c>
      <c r="BM2009" s="89">
        <v>-99</v>
      </c>
      <c r="BN2009" s="89">
        <v>-99</v>
      </c>
      <c r="BO2009" s="89">
        <v>-99</v>
      </c>
      <c r="BP2009" s="89">
        <v>-99</v>
      </c>
      <c r="BQ2009" s="89">
        <v>-99</v>
      </c>
      <c r="BR2009" s="89">
        <v>-99</v>
      </c>
      <c r="BS2009" s="89">
        <v>-99</v>
      </c>
      <c r="BT2009" s="89">
        <v>-99</v>
      </c>
      <c r="BU2009" s="89">
        <v>-99</v>
      </c>
      <c r="BV2009" s="89">
        <v>-99</v>
      </c>
      <c r="BW2009" s="89">
        <v>-99</v>
      </c>
      <c r="BX2009" s="89">
        <v>-99</v>
      </c>
      <c r="BY2009" s="89">
        <v>-99</v>
      </c>
      <c r="BZ2009" s="89">
        <v>-99</v>
      </c>
      <c r="CA2009" s="89">
        <v>-99</v>
      </c>
      <c r="CB2009" s="89">
        <v>-99</v>
      </c>
      <c r="CC2009" s="89">
        <v>-99</v>
      </c>
      <c r="CD2009" s="89">
        <v>-99</v>
      </c>
      <c r="CE2009" s="89">
        <v>-99</v>
      </c>
      <c r="CF2009" s="89">
        <v>-99</v>
      </c>
      <c r="CG2009" s="89">
        <v>-99</v>
      </c>
      <c r="CH2009" s="89">
        <v>-99</v>
      </c>
      <c r="CI2009" s="89">
        <v>-99</v>
      </c>
      <c r="CJ2009" s="89">
        <v>-99</v>
      </c>
      <c r="CK2009" s="89">
        <v>-99</v>
      </c>
      <c r="CL2009" s="89">
        <v>-99</v>
      </c>
      <c r="CM2009" s="89">
        <v>-99</v>
      </c>
      <c r="CN2009" s="89">
        <v>-99</v>
      </c>
      <c r="CO2009" s="89">
        <v>-99</v>
      </c>
      <c r="CP2009" s="89">
        <v>-99</v>
      </c>
      <c r="CQ2009" s="89">
        <v>-99</v>
      </c>
      <c r="CR2009" s="89">
        <v>-99</v>
      </c>
      <c r="CS2009" s="89">
        <v>-99</v>
      </c>
      <c r="CT2009" s="89">
        <v>-99</v>
      </c>
      <c r="CU2009" s="86">
        <v>-99</v>
      </c>
      <c r="CV2009" s="86">
        <v>-0.49120000000000003</v>
      </c>
      <c r="CW2009" s="86">
        <v>26</v>
      </c>
      <c r="CX2009" s="86">
        <v>2</v>
      </c>
      <c r="CY2009" s="86">
        <v>-0.13600000000000001</v>
      </c>
      <c r="CZ2009" s="86">
        <v>45</v>
      </c>
      <c r="DA2009" s="86">
        <v>4</v>
      </c>
      <c r="DB2009" s="86">
        <v>-0.34770000000000001</v>
      </c>
      <c r="DC2009" s="86">
        <v>30</v>
      </c>
      <c r="DD2009" s="86">
        <v>-99</v>
      </c>
      <c r="DE2009" s="86">
        <v>-99</v>
      </c>
      <c r="DF2009" s="86">
        <v>-99</v>
      </c>
      <c r="DG2009" s="86">
        <v>-99</v>
      </c>
      <c r="DH2009" s="86">
        <v>-99</v>
      </c>
    </row>
    <row r="2010" spans="1:112" x14ac:dyDescent="0.2">
      <c r="A2010" s="85">
        <f>IF(ISERROR(SEARCH('School Lookup'!$F$3,Data!J2010)),A2009,A2009+1)</f>
        <v>0</v>
      </c>
      <c r="B2010" s="85">
        <f>IF(I2010='School Lookup'!$G$13,1,0)</f>
        <v>0</v>
      </c>
      <c r="C2010" s="85">
        <f t="shared" si="31"/>
        <v>2008</v>
      </c>
      <c r="D2010" s="86" t="s">
        <v>6478</v>
      </c>
      <c r="E2010" s="86" t="s">
        <v>6513</v>
      </c>
      <c r="F2010" s="86" t="s">
        <v>2745</v>
      </c>
      <c r="G2010" s="86" t="s">
        <v>3111</v>
      </c>
      <c r="H2010" s="86" t="s">
        <v>164</v>
      </c>
      <c r="I2010" s="86" t="s">
        <v>4360</v>
      </c>
      <c r="J2010" s="86" t="s">
        <v>165</v>
      </c>
      <c r="K2010" s="86" t="s">
        <v>36</v>
      </c>
      <c r="L2010" s="86">
        <v>1</v>
      </c>
      <c r="M2010" s="86">
        <v>-99</v>
      </c>
      <c r="N2010" s="89">
        <v>-99</v>
      </c>
      <c r="O2010" s="89">
        <v>-99</v>
      </c>
      <c r="P2010" s="89">
        <v>-99</v>
      </c>
      <c r="Q2010" s="89">
        <v>-99</v>
      </c>
      <c r="R2010" s="89">
        <v>-99</v>
      </c>
      <c r="S2010" s="89">
        <v>-99</v>
      </c>
      <c r="T2010" s="89">
        <v>-99</v>
      </c>
      <c r="U2010" s="89">
        <v>-99</v>
      </c>
      <c r="V2010" s="89">
        <v>-99</v>
      </c>
      <c r="W2010" s="89">
        <v>-99</v>
      </c>
      <c r="X2010" s="89">
        <v>-99</v>
      </c>
      <c r="Y2010" s="89">
        <v>-99</v>
      </c>
      <c r="Z2010" s="89">
        <v>-99</v>
      </c>
      <c r="AA2010" s="89">
        <v>-99</v>
      </c>
      <c r="AB2010" s="89">
        <v>-99</v>
      </c>
      <c r="AC2010" s="89">
        <v>-99</v>
      </c>
      <c r="AD2010" s="89">
        <v>-99</v>
      </c>
      <c r="AE2010" s="89">
        <v>-99</v>
      </c>
      <c r="AF2010" s="89">
        <v>-99</v>
      </c>
      <c r="AG2010" s="89">
        <v>-99</v>
      </c>
      <c r="AH2010" s="89">
        <v>-99</v>
      </c>
      <c r="AI2010" s="89">
        <v>-99</v>
      </c>
      <c r="AJ2010" s="89">
        <v>-99</v>
      </c>
      <c r="AK2010" s="89">
        <v>-99</v>
      </c>
      <c r="AL2010" s="89">
        <v>-99</v>
      </c>
      <c r="AM2010" s="89">
        <v>-99</v>
      </c>
      <c r="AN2010" s="89">
        <v>-99</v>
      </c>
      <c r="AO2010" s="89">
        <v>-99</v>
      </c>
      <c r="AP2010" s="89">
        <v>-99</v>
      </c>
      <c r="AQ2010" s="89">
        <v>-99</v>
      </c>
      <c r="AR2010" s="89">
        <v>-99</v>
      </c>
      <c r="AS2010" s="89">
        <v>-99</v>
      </c>
      <c r="AT2010" s="89">
        <v>-99</v>
      </c>
      <c r="AU2010" s="89">
        <v>-99</v>
      </c>
      <c r="AV2010" s="89">
        <v>-99</v>
      </c>
      <c r="AW2010" s="89">
        <v>-99</v>
      </c>
      <c r="AX2010" s="89">
        <v>-99</v>
      </c>
      <c r="AY2010" s="89">
        <v>-99</v>
      </c>
      <c r="AZ2010" s="89">
        <v>-99</v>
      </c>
      <c r="BA2010" s="89">
        <v>1</v>
      </c>
      <c r="BB2010" s="89">
        <v>-0.21784999999999999</v>
      </c>
      <c r="BC2010" s="89">
        <v>-0.26574499439697302</v>
      </c>
      <c r="BD2010" s="89">
        <v>48.582700000000003</v>
      </c>
      <c r="BE2010" s="89">
        <v>2.8887900815640799E-2</v>
      </c>
      <c r="BF2010" s="89">
        <v>57.342649999999999</v>
      </c>
      <c r="BG2010" s="89">
        <v>-0.118428546790666</v>
      </c>
      <c r="BH2010" s="89">
        <v>-0.116508149141346</v>
      </c>
      <c r="BI2010" s="89">
        <v>0.25198237885462599</v>
      </c>
      <c r="BJ2010" s="89">
        <v>-2.9358000576585899E-2</v>
      </c>
      <c r="BK2010" s="89">
        <v>1</v>
      </c>
      <c r="BL2010" s="89">
        <v>-0.39134184397163102</v>
      </c>
      <c r="BM2010" s="89">
        <v>-0.77054140982683605</v>
      </c>
      <c r="BN2010" s="89">
        <v>44.863999999999997</v>
      </c>
      <c r="BO2010" s="89">
        <v>-0.42569673382805501</v>
      </c>
      <c r="BP2010" s="89">
        <v>68.085101063829796</v>
      </c>
      <c r="BQ2010" s="89">
        <v>-0.59811907182744495</v>
      </c>
      <c r="BR2010" s="89">
        <v>-0.61554738681946997</v>
      </c>
      <c r="BS2010" s="89">
        <v>0.24845814977973599</v>
      </c>
      <c r="BT2010" s="89">
        <v>-0.15293776483091701</v>
      </c>
      <c r="BU2010" s="89">
        <v>1</v>
      </c>
      <c r="BV2010" s="89">
        <v>-0.34896302816901398</v>
      </c>
      <c r="BW2010" s="89">
        <v>-0.64665104445642796</v>
      </c>
      <c r="BX2010" s="89">
        <v>38.157499999999999</v>
      </c>
      <c r="BY2010" s="89">
        <v>-1.1300160390430001</v>
      </c>
      <c r="BZ2010" s="89">
        <v>57.042252112676103</v>
      </c>
      <c r="CA2010" s="89">
        <v>-0.88833354174971402</v>
      </c>
      <c r="CB2010" s="89">
        <v>-0.92650292188976602</v>
      </c>
      <c r="CC2010" s="89">
        <v>0.25022026431718097</v>
      </c>
      <c r="CD2010" s="89">
        <v>-0.231829806005898</v>
      </c>
      <c r="CE2010" s="89">
        <v>1</v>
      </c>
      <c r="CF2010" s="89">
        <v>-0.257589399293286</v>
      </c>
      <c r="CG2010" s="89">
        <v>-0.43086606646070003</v>
      </c>
      <c r="CH2010" s="89">
        <v>42.534399999999998</v>
      </c>
      <c r="CI2010" s="89">
        <v>-0.77172043485973896</v>
      </c>
      <c r="CJ2010" s="89">
        <v>50.530037809187299</v>
      </c>
      <c r="CK2010" s="89">
        <v>-0.60129325066021999</v>
      </c>
      <c r="CL2010" s="89">
        <v>-0.64149030392865303</v>
      </c>
      <c r="CM2010" s="89">
        <v>0.24933920704845799</v>
      </c>
      <c r="CN2010" s="89">
        <v>-0.159948683710845</v>
      </c>
      <c r="CO2010" s="89">
        <v>94.775000000000006</v>
      </c>
      <c r="CP2010" s="89">
        <v>0.55810000000000004</v>
      </c>
      <c r="CQ2010" s="89">
        <v>2.4500000000000002</v>
      </c>
      <c r="CR2010" s="89">
        <v>0.17100000000000001</v>
      </c>
      <c r="CS2010" s="89">
        <v>0.55810000000000004</v>
      </c>
      <c r="CT2010" s="89">
        <v>0.24099999999999999</v>
      </c>
      <c r="CU2010" s="86" t="s">
        <v>6986</v>
      </c>
      <c r="CV2010" s="86">
        <v>-0.49259999999999998</v>
      </c>
      <c r="CW2010" s="86">
        <v>26</v>
      </c>
      <c r="CX2010" s="86">
        <v>2</v>
      </c>
      <c r="CY2010" s="86">
        <v>-0.59650000000000003</v>
      </c>
      <c r="CZ2010" s="86">
        <v>24</v>
      </c>
      <c r="DA2010" s="86">
        <v>4</v>
      </c>
      <c r="DB2010" s="86">
        <v>-0.57369999999999999</v>
      </c>
      <c r="DC2010" s="86">
        <v>21</v>
      </c>
      <c r="DD2010" s="86">
        <v>-99</v>
      </c>
      <c r="DE2010" s="86">
        <v>-99</v>
      </c>
      <c r="DF2010" s="86">
        <v>-99</v>
      </c>
      <c r="DG2010" s="86">
        <v>-99</v>
      </c>
      <c r="DH2010" s="86">
        <v>-99</v>
      </c>
    </row>
    <row r="2011" spans="1:112" x14ac:dyDescent="0.2">
      <c r="A2011" s="85">
        <f>IF(ISERROR(SEARCH('School Lookup'!$F$3,Data!J2011)),A2010,A2010+1)</f>
        <v>0</v>
      </c>
      <c r="B2011" s="85">
        <f>IF(I2011='School Lookup'!$G$13,1,0)</f>
        <v>0</v>
      </c>
      <c r="C2011" s="85">
        <f t="shared" si="31"/>
        <v>2009</v>
      </c>
      <c r="D2011" s="86" t="s">
        <v>6478</v>
      </c>
      <c r="E2011" s="86" t="s">
        <v>6499</v>
      </c>
      <c r="F2011" s="86" t="s">
        <v>2742</v>
      </c>
      <c r="G2011" s="86" t="s">
        <v>3014</v>
      </c>
      <c r="H2011" s="86" t="s">
        <v>507</v>
      </c>
      <c r="I2011" s="86" t="s">
        <v>5652</v>
      </c>
      <c r="J2011" s="86" t="s">
        <v>1002</v>
      </c>
      <c r="K2011" s="86" t="s">
        <v>107</v>
      </c>
      <c r="L2011" s="86">
        <v>1</v>
      </c>
      <c r="M2011" s="86">
        <v>1</v>
      </c>
      <c r="N2011" s="89">
        <v>-0.104322777777778</v>
      </c>
      <c r="O2011" s="89">
        <v>-0.13155587157905099</v>
      </c>
      <c r="P2011" s="89">
        <v>46.476700000000001</v>
      </c>
      <c r="Q2011" s="89">
        <v>-0.35633065202467901</v>
      </c>
      <c r="R2011" s="89">
        <v>49.166670000000003</v>
      </c>
      <c r="S2011" s="89">
        <v>-0.24394326180186501</v>
      </c>
      <c r="T2011" s="89">
        <v>-0.27690845704470801</v>
      </c>
      <c r="U2011" s="89">
        <v>0.4</v>
      </c>
      <c r="V2011" s="89">
        <v>-0.110763382817883</v>
      </c>
      <c r="W2011" s="89">
        <v>1</v>
      </c>
      <c r="X2011" s="89">
        <v>-0.20785391061452499</v>
      </c>
      <c r="Y2011" s="89">
        <v>-0.40027437276783701</v>
      </c>
      <c r="Z2011" s="89">
        <v>41.505899999999997</v>
      </c>
      <c r="AA2011" s="89">
        <v>-1.0377613570239901</v>
      </c>
      <c r="AB2011" s="89">
        <v>46.648027374301698</v>
      </c>
      <c r="AC2011" s="89">
        <v>-0.71901786489591402</v>
      </c>
      <c r="AD2011" s="89">
        <v>-0.83581976799219504</v>
      </c>
      <c r="AE2011" s="89">
        <v>0.39777777777777801</v>
      </c>
      <c r="AF2011" s="89">
        <v>-0.33247052993467302</v>
      </c>
      <c r="AG2011" s="89">
        <v>1</v>
      </c>
      <c r="AH2011" s="89">
        <v>-0.116537912087912</v>
      </c>
      <c r="AI2011" s="89">
        <v>-0.193764904597091</v>
      </c>
      <c r="AJ2011" s="89">
        <v>-99</v>
      </c>
      <c r="AK2011" s="89">
        <v>-99</v>
      </c>
      <c r="AL2011" s="89">
        <v>54.395621428571403</v>
      </c>
      <c r="AM2011" s="89">
        <v>-0.193764904597091</v>
      </c>
      <c r="AN2011" s="89">
        <v>-0.246760042064608</v>
      </c>
      <c r="AO2011" s="89">
        <v>0.202222222222222</v>
      </c>
      <c r="AP2011" s="89">
        <v>-4.9900364061954E-2</v>
      </c>
      <c r="AQ2011" s="89">
        <v>-99</v>
      </c>
      <c r="AR2011" s="89">
        <v>-99</v>
      </c>
      <c r="AS2011" s="89">
        <v>-99</v>
      </c>
      <c r="AT2011" s="89">
        <v>-99</v>
      </c>
      <c r="AU2011" s="89">
        <v>-99</v>
      </c>
      <c r="AV2011" s="89">
        <v>-99</v>
      </c>
      <c r="AW2011" s="89">
        <v>-99</v>
      </c>
      <c r="AX2011" s="89">
        <v>-99</v>
      </c>
      <c r="AY2011" s="89">
        <v>-99</v>
      </c>
      <c r="AZ2011" s="89">
        <v>-99</v>
      </c>
      <c r="BA2011" s="89">
        <v>-99</v>
      </c>
      <c r="BB2011" s="89">
        <v>-99</v>
      </c>
      <c r="BC2011" s="89">
        <v>-99</v>
      </c>
      <c r="BD2011" s="89">
        <v>-99</v>
      </c>
      <c r="BE2011" s="89">
        <v>-99</v>
      </c>
      <c r="BF2011" s="89">
        <v>-99</v>
      </c>
      <c r="BG2011" s="89">
        <v>-99</v>
      </c>
      <c r="BH2011" s="89">
        <v>-99</v>
      </c>
      <c r="BI2011" s="89">
        <v>-99</v>
      </c>
      <c r="BJ2011" s="89">
        <v>-99</v>
      </c>
      <c r="BK2011" s="89">
        <v>-99</v>
      </c>
      <c r="BL2011" s="89">
        <v>-99</v>
      </c>
      <c r="BM2011" s="89">
        <v>-99</v>
      </c>
      <c r="BN2011" s="89">
        <v>-99</v>
      </c>
      <c r="BO2011" s="89">
        <v>-99</v>
      </c>
      <c r="BP2011" s="89">
        <v>-99</v>
      </c>
      <c r="BQ2011" s="89">
        <v>-99</v>
      </c>
      <c r="BR2011" s="89">
        <v>-99</v>
      </c>
      <c r="BS2011" s="89">
        <v>-99</v>
      </c>
      <c r="BT2011" s="89">
        <v>-99</v>
      </c>
      <c r="BU2011" s="89">
        <v>-99</v>
      </c>
      <c r="BV2011" s="89">
        <v>-99</v>
      </c>
      <c r="BW2011" s="89">
        <v>-99</v>
      </c>
      <c r="BX2011" s="89">
        <v>-99</v>
      </c>
      <c r="BY2011" s="89">
        <v>-99</v>
      </c>
      <c r="BZ2011" s="89">
        <v>-99</v>
      </c>
      <c r="CA2011" s="89">
        <v>-99</v>
      </c>
      <c r="CB2011" s="89">
        <v>-99</v>
      </c>
      <c r="CC2011" s="89">
        <v>-99</v>
      </c>
      <c r="CD2011" s="89">
        <v>-99</v>
      </c>
      <c r="CE2011" s="89">
        <v>-99</v>
      </c>
      <c r="CF2011" s="89">
        <v>-99</v>
      </c>
      <c r="CG2011" s="89">
        <v>-99</v>
      </c>
      <c r="CH2011" s="89">
        <v>-99</v>
      </c>
      <c r="CI2011" s="89">
        <v>-99</v>
      </c>
      <c r="CJ2011" s="89">
        <v>-99</v>
      </c>
      <c r="CK2011" s="89">
        <v>-99</v>
      </c>
      <c r="CL2011" s="89">
        <v>-99</v>
      </c>
      <c r="CM2011" s="89">
        <v>-99</v>
      </c>
      <c r="CN2011" s="89">
        <v>-99</v>
      </c>
      <c r="CO2011" s="89">
        <v>-99</v>
      </c>
      <c r="CP2011" s="89">
        <v>-99</v>
      </c>
      <c r="CQ2011" s="89">
        <v>-99</v>
      </c>
      <c r="CR2011" s="89">
        <v>-99</v>
      </c>
      <c r="CS2011" s="89">
        <v>-99</v>
      </c>
      <c r="CT2011" s="89">
        <v>-99</v>
      </c>
      <c r="CU2011" s="86">
        <v>-99</v>
      </c>
      <c r="CV2011" s="86">
        <v>-0.49309999999999998</v>
      </c>
      <c r="CW2011" s="86">
        <v>26</v>
      </c>
      <c r="CX2011" s="86">
        <v>2</v>
      </c>
      <c r="CY2011" s="86">
        <v>0.43690000000000001</v>
      </c>
      <c r="CZ2011" s="86">
        <v>71</v>
      </c>
      <c r="DA2011" s="86">
        <v>2</v>
      </c>
      <c r="DB2011" s="86">
        <v>-0.55530000000000002</v>
      </c>
      <c r="DC2011" s="86">
        <v>21</v>
      </c>
      <c r="DD2011" s="86">
        <v>-99</v>
      </c>
      <c r="DE2011" s="86">
        <v>-99</v>
      </c>
      <c r="DF2011" s="86">
        <v>-99</v>
      </c>
      <c r="DG2011" s="86">
        <v>-99</v>
      </c>
      <c r="DH2011" s="86">
        <v>-99</v>
      </c>
    </row>
    <row r="2012" spans="1:112" x14ac:dyDescent="0.2">
      <c r="A2012" s="85">
        <f>IF(ISERROR(SEARCH('School Lookup'!$F$3,Data!J2012)),A2011,A2011+1)</f>
        <v>0</v>
      </c>
      <c r="B2012" s="85">
        <f>IF(I2012='School Lookup'!$G$13,1,0)</f>
        <v>0</v>
      </c>
      <c r="C2012" s="85">
        <f t="shared" si="31"/>
        <v>2010</v>
      </c>
      <c r="D2012" s="86" t="s">
        <v>6478</v>
      </c>
      <c r="E2012" s="86" t="s">
        <v>6637</v>
      </c>
      <c r="F2012" s="86" t="s">
        <v>1091</v>
      </c>
      <c r="G2012" s="86" t="s">
        <v>2874</v>
      </c>
      <c r="H2012" s="86" t="s">
        <v>5952</v>
      </c>
      <c r="I2012" s="86" t="s">
        <v>5470</v>
      </c>
      <c r="J2012" s="86" t="s">
        <v>1172</v>
      </c>
      <c r="K2012" s="86" t="s">
        <v>36</v>
      </c>
      <c r="L2012" s="86">
        <v>1</v>
      </c>
      <c r="M2012" s="86">
        <v>-99</v>
      </c>
      <c r="N2012" s="89">
        <v>-99</v>
      </c>
      <c r="O2012" s="89">
        <v>-99</v>
      </c>
      <c r="P2012" s="89">
        <v>-99</v>
      </c>
      <c r="Q2012" s="89">
        <v>-99</v>
      </c>
      <c r="R2012" s="89">
        <v>-99</v>
      </c>
      <c r="S2012" s="89">
        <v>-99</v>
      </c>
      <c r="T2012" s="89">
        <v>-99</v>
      </c>
      <c r="U2012" s="89">
        <v>-99</v>
      </c>
      <c r="V2012" s="89">
        <v>-99</v>
      </c>
      <c r="W2012" s="89">
        <v>-99</v>
      </c>
      <c r="X2012" s="89">
        <v>-99</v>
      </c>
      <c r="Y2012" s="89">
        <v>-99</v>
      </c>
      <c r="Z2012" s="89">
        <v>-99</v>
      </c>
      <c r="AA2012" s="89">
        <v>-99</v>
      </c>
      <c r="AB2012" s="89">
        <v>-99</v>
      </c>
      <c r="AC2012" s="89">
        <v>-99</v>
      </c>
      <c r="AD2012" s="89">
        <v>-99</v>
      </c>
      <c r="AE2012" s="89">
        <v>-99</v>
      </c>
      <c r="AF2012" s="89">
        <v>-99</v>
      </c>
      <c r="AG2012" s="89">
        <v>-99</v>
      </c>
      <c r="AH2012" s="89">
        <v>-99</v>
      </c>
      <c r="AI2012" s="89">
        <v>-99</v>
      </c>
      <c r="AJ2012" s="89">
        <v>-99</v>
      </c>
      <c r="AK2012" s="89">
        <v>-99</v>
      </c>
      <c r="AL2012" s="89">
        <v>-99</v>
      </c>
      <c r="AM2012" s="89">
        <v>-99</v>
      </c>
      <c r="AN2012" s="89">
        <v>-99</v>
      </c>
      <c r="AO2012" s="89">
        <v>-99</v>
      </c>
      <c r="AP2012" s="89">
        <v>-99</v>
      </c>
      <c r="AQ2012" s="89">
        <v>-99</v>
      </c>
      <c r="AR2012" s="89">
        <v>-99</v>
      </c>
      <c r="AS2012" s="89">
        <v>-99</v>
      </c>
      <c r="AT2012" s="89">
        <v>-99</v>
      </c>
      <c r="AU2012" s="89">
        <v>-99</v>
      </c>
      <c r="AV2012" s="89">
        <v>-99</v>
      </c>
      <c r="AW2012" s="89">
        <v>-99</v>
      </c>
      <c r="AX2012" s="89">
        <v>-99</v>
      </c>
      <c r="AY2012" s="89">
        <v>-99</v>
      </c>
      <c r="AZ2012" s="89">
        <v>-99</v>
      </c>
      <c r="BA2012" s="89">
        <v>1</v>
      </c>
      <c r="BB2012" s="89">
        <v>-0.36588089887640501</v>
      </c>
      <c r="BC2012" s="89">
        <v>-0.59885923157875698</v>
      </c>
      <c r="BD2012" s="89">
        <v>40.776200000000003</v>
      </c>
      <c r="BE2012" s="89">
        <v>-0.75170629362793195</v>
      </c>
      <c r="BF2012" s="89">
        <v>51.364407865168502</v>
      </c>
      <c r="BG2012" s="89">
        <v>-0.67528276260334497</v>
      </c>
      <c r="BH2012" s="89">
        <v>-0.71232132823651295</v>
      </c>
      <c r="BI2012" s="89">
        <v>0.24870259481037901</v>
      </c>
      <c r="BJ2012" s="89">
        <v>-0.17715616267119699</v>
      </c>
      <c r="BK2012" s="89">
        <v>1</v>
      </c>
      <c r="BL2012" s="89">
        <v>-0.198340157480315</v>
      </c>
      <c r="BM2012" s="89">
        <v>-0.30087757117882902</v>
      </c>
      <c r="BN2012" s="89">
        <v>47.340499999999999</v>
      </c>
      <c r="BO2012" s="89">
        <v>-0.14763488771681099</v>
      </c>
      <c r="BP2012" s="89">
        <v>52.755911023621998</v>
      </c>
      <c r="BQ2012" s="89">
        <v>-0.22425622944782</v>
      </c>
      <c r="BR2012" s="89">
        <v>-0.22336795666768999</v>
      </c>
      <c r="BS2012" s="89">
        <v>0.25349301397205598</v>
      </c>
      <c r="BT2012" s="89">
        <v>-5.6622216560472401E-2</v>
      </c>
      <c r="BU2012" s="89">
        <v>1</v>
      </c>
      <c r="BV2012" s="89">
        <v>-0.41424526484751201</v>
      </c>
      <c r="BW2012" s="89">
        <v>-0.79702262971850302</v>
      </c>
      <c r="BX2012" s="89">
        <v>41.954999999999998</v>
      </c>
      <c r="BY2012" s="89">
        <v>-0.73821993408907804</v>
      </c>
      <c r="BZ2012" s="89">
        <v>52.166932584269702</v>
      </c>
      <c r="CA2012" s="89">
        <v>-0.76762128190379098</v>
      </c>
      <c r="CB2012" s="89">
        <v>-0.79926609641385704</v>
      </c>
      <c r="CC2012" s="89">
        <v>0.24870259481037901</v>
      </c>
      <c r="CD2012" s="89">
        <v>-0.198779552122089</v>
      </c>
      <c r="CE2012" s="89">
        <v>1</v>
      </c>
      <c r="CF2012" s="89">
        <v>-0.27626025641025598</v>
      </c>
      <c r="CG2012" s="89">
        <v>-0.47563170046750802</v>
      </c>
      <c r="CH2012" s="89">
        <v>46.982900000000001</v>
      </c>
      <c r="CI2012" s="89">
        <v>-0.26402990884897298</v>
      </c>
      <c r="CJ2012" s="89">
        <v>48.076917948717899</v>
      </c>
      <c r="CK2012" s="89">
        <v>-0.36983080465824097</v>
      </c>
      <c r="CL2012" s="89">
        <v>-0.39103343222184</v>
      </c>
      <c r="CM2012" s="89">
        <v>0.24910179640718599</v>
      </c>
      <c r="CN2012" s="89">
        <v>-9.7407130421727897E-2</v>
      </c>
      <c r="CO2012" s="89">
        <v>91.424999999999997</v>
      </c>
      <c r="CP2012" s="89">
        <v>0.30499999999999999</v>
      </c>
      <c r="CQ2012" s="89">
        <v>0.37</v>
      </c>
      <c r="CR2012" s="89">
        <v>-0.12920000000000001</v>
      </c>
      <c r="CS2012" s="89">
        <v>0.30499999999999999</v>
      </c>
      <c r="CT2012" s="89">
        <v>-0.17549999999999999</v>
      </c>
      <c r="CU2012" s="86" t="s">
        <v>6988</v>
      </c>
      <c r="CV2012" s="86">
        <v>-0.4945</v>
      </c>
      <c r="CW2012" s="86">
        <v>25</v>
      </c>
      <c r="CX2012" s="86">
        <v>2</v>
      </c>
      <c r="CY2012" s="86">
        <v>-1.2184999999999999</v>
      </c>
      <c r="CZ2012" s="86">
        <v>7</v>
      </c>
      <c r="DA2012" s="86">
        <v>4</v>
      </c>
      <c r="DB2012" s="86">
        <v>-0.47370000000000001</v>
      </c>
      <c r="DC2012" s="86">
        <v>25</v>
      </c>
      <c r="DD2012" s="86">
        <v>-99</v>
      </c>
      <c r="DE2012" s="86">
        <v>-99</v>
      </c>
      <c r="DF2012" s="86">
        <v>-99</v>
      </c>
      <c r="DG2012" s="86">
        <v>-99</v>
      </c>
      <c r="DH2012" s="86">
        <v>-99</v>
      </c>
    </row>
    <row r="2013" spans="1:112" x14ac:dyDescent="0.2">
      <c r="A2013" s="85">
        <f>IF(ISERROR(SEARCH('School Lookup'!$F$3,Data!J2013)),A2012,A2012+1)</f>
        <v>0</v>
      </c>
      <c r="B2013" s="85">
        <f>IF(I2013='School Lookup'!$G$13,1,0)</f>
        <v>0</v>
      </c>
      <c r="C2013" s="85">
        <f t="shared" si="31"/>
        <v>2011</v>
      </c>
      <c r="D2013" s="86" t="s">
        <v>6478</v>
      </c>
      <c r="E2013" s="86" t="s">
        <v>6542</v>
      </c>
      <c r="F2013" s="86" t="s">
        <v>2753</v>
      </c>
      <c r="G2013" s="86" t="s">
        <v>3173</v>
      </c>
      <c r="H2013" s="86" t="s">
        <v>420</v>
      </c>
      <c r="I2013" s="86" t="s">
        <v>4568</v>
      </c>
      <c r="J2013" s="86" t="s">
        <v>421</v>
      </c>
      <c r="K2013" s="86" t="s">
        <v>12</v>
      </c>
      <c r="L2013" s="86">
        <v>1</v>
      </c>
      <c r="M2013" s="86">
        <v>1</v>
      </c>
      <c r="N2013" s="89">
        <v>-0.19645705128205099</v>
      </c>
      <c r="O2013" s="89">
        <v>-0.331072541346699</v>
      </c>
      <c r="P2013" s="89">
        <v>49.346200000000003</v>
      </c>
      <c r="Q2013" s="89">
        <v>-5.1958735645672799E-2</v>
      </c>
      <c r="R2013" s="89">
        <v>50.961567307692299</v>
      </c>
      <c r="S2013" s="89">
        <v>-0.191515638496186</v>
      </c>
      <c r="T2013" s="89">
        <v>-0.21742056865399401</v>
      </c>
      <c r="U2013" s="89">
        <v>0.376811594202899</v>
      </c>
      <c r="V2013" s="89">
        <v>-8.1926591087012002E-2</v>
      </c>
      <c r="W2013" s="89">
        <v>1</v>
      </c>
      <c r="X2013" s="89">
        <v>-0.264199363057325</v>
      </c>
      <c r="Y2013" s="89">
        <v>-0.532920492429241</v>
      </c>
      <c r="Z2013" s="89">
        <v>44.801499999999997</v>
      </c>
      <c r="AA2013" s="89">
        <v>-0.62679028411484194</v>
      </c>
      <c r="AB2013" s="89">
        <v>46.496804458598703</v>
      </c>
      <c r="AC2013" s="89">
        <v>-0.57985538827204197</v>
      </c>
      <c r="AD2013" s="89">
        <v>-0.673785660229964</v>
      </c>
      <c r="AE2013" s="89">
        <v>0.37922705314009703</v>
      </c>
      <c r="AF2013" s="89">
        <v>-0.25551775037706398</v>
      </c>
      <c r="AG2013" s="89">
        <v>1</v>
      </c>
      <c r="AH2013" s="89">
        <v>-0.18960102040816301</v>
      </c>
      <c r="AI2013" s="89">
        <v>-0.35100376230432101</v>
      </c>
      <c r="AJ2013" s="89">
        <v>44.843800000000002</v>
      </c>
      <c r="AK2013" s="89">
        <v>-0.37036496416873799</v>
      </c>
      <c r="AL2013" s="89">
        <v>47.959187755102</v>
      </c>
      <c r="AM2013" s="89">
        <v>-0.36068436323653003</v>
      </c>
      <c r="AN2013" s="89">
        <v>-0.42211618132974699</v>
      </c>
      <c r="AO2013" s="89">
        <v>0.11835748792270499</v>
      </c>
      <c r="AP2013" s="89">
        <v>-4.99606108337141E-2</v>
      </c>
      <c r="AQ2013" s="89">
        <v>1</v>
      </c>
      <c r="AR2013" s="89">
        <v>-9.5459615384615407E-2</v>
      </c>
      <c r="AS2013" s="89">
        <v>-0.144565635295682</v>
      </c>
      <c r="AT2013" s="89">
        <v>35.7273</v>
      </c>
      <c r="AU2013" s="89">
        <v>-1.4085063213139599</v>
      </c>
      <c r="AV2013" s="89">
        <v>46.153874999999999</v>
      </c>
      <c r="AW2013" s="89">
        <v>-0.77653597830482202</v>
      </c>
      <c r="AX2013" s="89">
        <v>-0.85752379517927801</v>
      </c>
      <c r="AY2013" s="89">
        <v>0.12560386473429999</v>
      </c>
      <c r="AZ2013" s="89">
        <v>-0.107708302776141</v>
      </c>
      <c r="BA2013" s="89">
        <v>-99</v>
      </c>
      <c r="BB2013" s="89">
        <v>-99</v>
      </c>
      <c r="BC2013" s="89">
        <v>-99</v>
      </c>
      <c r="BD2013" s="89">
        <v>-99</v>
      </c>
      <c r="BE2013" s="89">
        <v>-99</v>
      </c>
      <c r="BF2013" s="89">
        <v>-99</v>
      </c>
      <c r="BG2013" s="89">
        <v>-99</v>
      </c>
      <c r="BH2013" s="89">
        <v>-99</v>
      </c>
      <c r="BI2013" s="89">
        <v>-99</v>
      </c>
      <c r="BJ2013" s="89">
        <v>-99</v>
      </c>
      <c r="BK2013" s="89">
        <v>-99</v>
      </c>
      <c r="BL2013" s="89">
        <v>-99</v>
      </c>
      <c r="BM2013" s="89">
        <v>-99</v>
      </c>
      <c r="BN2013" s="89">
        <v>-99</v>
      </c>
      <c r="BO2013" s="89">
        <v>-99</v>
      </c>
      <c r="BP2013" s="89">
        <v>-99</v>
      </c>
      <c r="BQ2013" s="89">
        <v>-99</v>
      </c>
      <c r="BR2013" s="89">
        <v>-99</v>
      </c>
      <c r="BS2013" s="89">
        <v>-99</v>
      </c>
      <c r="BT2013" s="89">
        <v>-99</v>
      </c>
      <c r="BU2013" s="89">
        <v>-99</v>
      </c>
      <c r="BV2013" s="89">
        <v>-99</v>
      </c>
      <c r="BW2013" s="89">
        <v>-99</v>
      </c>
      <c r="BX2013" s="89">
        <v>-99</v>
      </c>
      <c r="BY2013" s="89">
        <v>-99</v>
      </c>
      <c r="BZ2013" s="89">
        <v>-99</v>
      </c>
      <c r="CA2013" s="89">
        <v>-99</v>
      </c>
      <c r="CB2013" s="89">
        <v>-99</v>
      </c>
      <c r="CC2013" s="89">
        <v>-99</v>
      </c>
      <c r="CD2013" s="89">
        <v>-99</v>
      </c>
      <c r="CE2013" s="89">
        <v>-99</v>
      </c>
      <c r="CF2013" s="89">
        <v>-99</v>
      </c>
      <c r="CG2013" s="89">
        <v>-99</v>
      </c>
      <c r="CH2013" s="89">
        <v>-99</v>
      </c>
      <c r="CI2013" s="89">
        <v>-99</v>
      </c>
      <c r="CJ2013" s="89">
        <v>-99</v>
      </c>
      <c r="CK2013" s="89">
        <v>-99</v>
      </c>
      <c r="CL2013" s="89">
        <v>-99</v>
      </c>
      <c r="CM2013" s="89">
        <v>-99</v>
      </c>
      <c r="CN2013" s="89">
        <v>-99</v>
      </c>
      <c r="CO2013" s="89">
        <v>-99</v>
      </c>
      <c r="CP2013" s="89">
        <v>-99</v>
      </c>
      <c r="CQ2013" s="89">
        <v>-99</v>
      </c>
      <c r="CR2013" s="89">
        <v>-99</v>
      </c>
      <c r="CS2013" s="89">
        <v>-99</v>
      </c>
      <c r="CT2013" s="89">
        <v>-99</v>
      </c>
      <c r="CU2013" s="86">
        <v>-99</v>
      </c>
      <c r="CV2013" s="86">
        <v>-0.49509999999999998</v>
      </c>
      <c r="CW2013" s="86">
        <v>25</v>
      </c>
      <c r="CX2013" s="86">
        <v>2</v>
      </c>
      <c r="CY2013" s="86">
        <v>0.45319999999999999</v>
      </c>
      <c r="CZ2013" s="86">
        <v>72</v>
      </c>
      <c r="DA2013" s="86">
        <v>4</v>
      </c>
      <c r="DB2013" s="86">
        <v>-0.47799999999999998</v>
      </c>
      <c r="DC2013" s="86">
        <v>24</v>
      </c>
      <c r="DD2013" s="86">
        <v>-99</v>
      </c>
      <c r="DE2013" s="86">
        <v>-99</v>
      </c>
      <c r="DF2013" s="86">
        <v>-99</v>
      </c>
      <c r="DG2013" s="86">
        <v>-99</v>
      </c>
      <c r="DH2013" s="86">
        <v>-99</v>
      </c>
    </row>
    <row r="2014" spans="1:112" x14ac:dyDescent="0.2">
      <c r="A2014" s="85">
        <f>IF(ISERROR(SEARCH('School Lookup'!$F$3,Data!J2014)),A2013,A2013+1)</f>
        <v>0</v>
      </c>
      <c r="B2014" s="85">
        <f>IF(I2014='School Lookup'!$G$13,1,0)</f>
        <v>0</v>
      </c>
      <c r="C2014" s="85">
        <f t="shared" si="31"/>
        <v>2012</v>
      </c>
      <c r="D2014" s="86" t="s">
        <v>6478</v>
      </c>
      <c r="E2014" s="86" t="s">
        <v>6513</v>
      </c>
      <c r="F2014" s="86" t="s">
        <v>2745</v>
      </c>
      <c r="G2014" s="86" t="s">
        <v>3157</v>
      </c>
      <c r="H2014" s="86" t="s">
        <v>172</v>
      </c>
      <c r="I2014" s="86" t="s">
        <v>5623</v>
      </c>
      <c r="J2014" s="86" t="s">
        <v>209</v>
      </c>
      <c r="K2014" s="86" t="s">
        <v>26</v>
      </c>
      <c r="L2014" s="86">
        <v>1</v>
      </c>
      <c r="M2014" s="86">
        <v>1</v>
      </c>
      <c r="N2014" s="89">
        <v>-0.30654944567627501</v>
      </c>
      <c r="O2014" s="89">
        <v>-0.56947750250660001</v>
      </c>
      <c r="P2014" s="89">
        <v>42.097900000000003</v>
      </c>
      <c r="Q2014" s="89">
        <v>-0.82079615034856501</v>
      </c>
      <c r="R2014" s="89">
        <v>47.671832594234999</v>
      </c>
      <c r="S2014" s="89">
        <v>-0.69513682642758201</v>
      </c>
      <c r="T2014" s="89">
        <v>-0.78886285670477396</v>
      </c>
      <c r="U2014" s="89">
        <v>0.37677527151211399</v>
      </c>
      <c r="V2014" s="89">
        <v>-0.29722401702076301</v>
      </c>
      <c r="W2014" s="89">
        <v>1</v>
      </c>
      <c r="X2014" s="89">
        <v>-0.34215784753363199</v>
      </c>
      <c r="Y2014" s="89">
        <v>-0.71644711280670303</v>
      </c>
      <c r="Z2014" s="89">
        <v>54.389299999999999</v>
      </c>
      <c r="AA2014" s="89">
        <v>0.56883674976012799</v>
      </c>
      <c r="AB2014" s="89">
        <v>51.569504035874402</v>
      </c>
      <c r="AC2014" s="89">
        <v>-7.3805181523287702E-2</v>
      </c>
      <c r="AD2014" s="89">
        <v>-8.4565090700658999E-2</v>
      </c>
      <c r="AE2014" s="89">
        <v>0.37259816207184598</v>
      </c>
      <c r="AF2014" s="89">
        <v>-3.15087973705045E-2</v>
      </c>
      <c r="AG2014" s="89">
        <v>1</v>
      </c>
      <c r="AH2014" s="89">
        <v>-0.30059999999999998</v>
      </c>
      <c r="AI2014" s="89">
        <v>-0.589884274767421</v>
      </c>
      <c r="AJ2014" s="89">
        <v>-99</v>
      </c>
      <c r="AK2014" s="89">
        <v>-99</v>
      </c>
      <c r="AL2014" s="89">
        <v>50</v>
      </c>
      <c r="AM2014" s="89">
        <v>-0.589884274767421</v>
      </c>
      <c r="AN2014" s="89">
        <v>-0.66290064069458499</v>
      </c>
      <c r="AO2014" s="89">
        <v>0.12865497076023399</v>
      </c>
      <c r="AP2014" s="89">
        <v>-8.5285462545502205E-2</v>
      </c>
      <c r="AQ2014" s="89">
        <v>1</v>
      </c>
      <c r="AR2014" s="89">
        <v>-0.29675000000000001</v>
      </c>
      <c r="AS2014" s="89">
        <v>-0.59702937931923805</v>
      </c>
      <c r="AT2014" s="89">
        <v>-99</v>
      </c>
      <c r="AU2014" s="89">
        <v>-99</v>
      </c>
      <c r="AV2014" s="89">
        <v>48.63015</v>
      </c>
      <c r="AW2014" s="89">
        <v>-0.59702937931923805</v>
      </c>
      <c r="AX2014" s="89">
        <v>-0.66836064212894897</v>
      </c>
      <c r="AY2014" s="89">
        <v>0.12197159565580599</v>
      </c>
      <c r="AZ2014" s="89">
        <v>-8.1521013994007199E-2</v>
      </c>
      <c r="BA2014" s="89">
        <v>-99</v>
      </c>
      <c r="BB2014" s="89">
        <v>-99</v>
      </c>
      <c r="BC2014" s="89">
        <v>-99</v>
      </c>
      <c r="BD2014" s="89">
        <v>-99</v>
      </c>
      <c r="BE2014" s="89">
        <v>-99</v>
      </c>
      <c r="BF2014" s="89">
        <v>-99</v>
      </c>
      <c r="BG2014" s="89">
        <v>-99</v>
      </c>
      <c r="BH2014" s="89">
        <v>-99</v>
      </c>
      <c r="BI2014" s="89">
        <v>-99</v>
      </c>
      <c r="BJ2014" s="89">
        <v>-99</v>
      </c>
      <c r="BK2014" s="89">
        <v>-99</v>
      </c>
      <c r="BL2014" s="89">
        <v>-99</v>
      </c>
      <c r="BM2014" s="89">
        <v>-99</v>
      </c>
      <c r="BN2014" s="89">
        <v>-99</v>
      </c>
      <c r="BO2014" s="89">
        <v>-99</v>
      </c>
      <c r="BP2014" s="89">
        <v>-99</v>
      </c>
      <c r="BQ2014" s="89">
        <v>-99</v>
      </c>
      <c r="BR2014" s="89">
        <v>-99</v>
      </c>
      <c r="BS2014" s="89">
        <v>-99</v>
      </c>
      <c r="BT2014" s="89">
        <v>-99</v>
      </c>
      <c r="BU2014" s="89">
        <v>-99</v>
      </c>
      <c r="BV2014" s="89">
        <v>-99</v>
      </c>
      <c r="BW2014" s="89">
        <v>-99</v>
      </c>
      <c r="BX2014" s="89">
        <v>-99</v>
      </c>
      <c r="BY2014" s="89">
        <v>-99</v>
      </c>
      <c r="BZ2014" s="89">
        <v>-99</v>
      </c>
      <c r="CA2014" s="89">
        <v>-99</v>
      </c>
      <c r="CB2014" s="89">
        <v>-99</v>
      </c>
      <c r="CC2014" s="89">
        <v>-99</v>
      </c>
      <c r="CD2014" s="89">
        <v>-99</v>
      </c>
      <c r="CE2014" s="89">
        <v>-99</v>
      </c>
      <c r="CF2014" s="89">
        <v>-99</v>
      </c>
      <c r="CG2014" s="89">
        <v>-99</v>
      </c>
      <c r="CH2014" s="89">
        <v>-99</v>
      </c>
      <c r="CI2014" s="89">
        <v>-99</v>
      </c>
      <c r="CJ2014" s="89">
        <v>-99</v>
      </c>
      <c r="CK2014" s="89">
        <v>-99</v>
      </c>
      <c r="CL2014" s="89">
        <v>-99</v>
      </c>
      <c r="CM2014" s="89">
        <v>-99</v>
      </c>
      <c r="CN2014" s="89">
        <v>-99</v>
      </c>
      <c r="CO2014" s="89">
        <v>-99</v>
      </c>
      <c r="CP2014" s="89">
        <v>-99</v>
      </c>
      <c r="CQ2014" s="89">
        <v>-99</v>
      </c>
      <c r="CR2014" s="89">
        <v>-99</v>
      </c>
      <c r="CS2014" s="89">
        <v>-99</v>
      </c>
      <c r="CT2014" s="89">
        <v>-99</v>
      </c>
      <c r="CU2014" s="86">
        <v>-99</v>
      </c>
      <c r="CV2014" s="86">
        <v>-0.4955</v>
      </c>
      <c r="CW2014" s="86">
        <v>25</v>
      </c>
      <c r="CX2014" s="86">
        <v>2</v>
      </c>
      <c r="CY2014" s="86">
        <v>-1.2386999999999999</v>
      </c>
      <c r="CZ2014" s="86">
        <v>7</v>
      </c>
      <c r="DA2014" s="86">
        <v>2</v>
      </c>
      <c r="DB2014" s="86">
        <v>-9.7299999999999998E-2</v>
      </c>
      <c r="DC2014" s="86">
        <v>42</v>
      </c>
      <c r="DD2014" s="86">
        <v>-99</v>
      </c>
      <c r="DE2014" s="86">
        <v>-99</v>
      </c>
      <c r="DF2014" s="86">
        <v>-99</v>
      </c>
      <c r="DG2014" s="86">
        <v>-99</v>
      </c>
      <c r="DH2014" s="86">
        <v>-99</v>
      </c>
    </row>
    <row r="2015" spans="1:112" x14ac:dyDescent="0.2">
      <c r="A2015" s="85">
        <f>IF(ISERROR(SEARCH('School Lookup'!$F$3,Data!J2015)),A2014,A2014+1)</f>
        <v>0</v>
      </c>
      <c r="B2015" s="85">
        <f>IF(I2015='School Lookup'!$G$13,1,0)</f>
        <v>0</v>
      </c>
      <c r="C2015" s="85">
        <f t="shared" si="31"/>
        <v>2013</v>
      </c>
      <c r="D2015" s="86" t="s">
        <v>6478</v>
      </c>
      <c r="E2015" s="86" t="s">
        <v>6481</v>
      </c>
      <c r="F2015" s="86" t="s">
        <v>38</v>
      </c>
      <c r="G2015" s="86" t="s">
        <v>3305</v>
      </c>
      <c r="H2015" s="86" t="s">
        <v>22</v>
      </c>
      <c r="I2015" s="86" t="s">
        <v>5372</v>
      </c>
      <c r="J2015" s="86" t="s">
        <v>109</v>
      </c>
      <c r="K2015" s="86" t="s">
        <v>31</v>
      </c>
      <c r="L2015" s="86">
        <v>1</v>
      </c>
      <c r="M2015" s="86">
        <v>1</v>
      </c>
      <c r="N2015" s="89">
        <v>-0.223506654991243</v>
      </c>
      <c r="O2015" s="89">
        <v>-0.38964842896513602</v>
      </c>
      <c r="P2015" s="89">
        <v>45.769500000000001</v>
      </c>
      <c r="Q2015" s="89">
        <v>-0.43134435450358899</v>
      </c>
      <c r="R2015" s="89">
        <v>48.3362894921191</v>
      </c>
      <c r="S2015" s="89">
        <v>-0.41049639173436198</v>
      </c>
      <c r="T2015" s="89">
        <v>-0.465890779336537</v>
      </c>
      <c r="U2015" s="89">
        <v>0.378898473788985</v>
      </c>
      <c r="V2015" s="89">
        <v>-0.17652530524297499</v>
      </c>
      <c r="W2015" s="89">
        <v>1</v>
      </c>
      <c r="X2015" s="89">
        <v>-0.38330371024734999</v>
      </c>
      <c r="Y2015" s="89">
        <v>-0.81331099076803703</v>
      </c>
      <c r="Z2015" s="89">
        <v>46.957000000000001</v>
      </c>
      <c r="AA2015" s="89">
        <v>-0.35799305518667301</v>
      </c>
      <c r="AB2015" s="89">
        <v>50.176684098939901</v>
      </c>
      <c r="AC2015" s="89">
        <v>-0.58565202297735497</v>
      </c>
      <c r="AD2015" s="89">
        <v>-0.68053498343321195</v>
      </c>
      <c r="AE2015" s="89">
        <v>0.37558062375580598</v>
      </c>
      <c r="AF2015" s="89">
        <v>-0.25559575356549302</v>
      </c>
      <c r="AG2015" s="89">
        <v>1</v>
      </c>
      <c r="AH2015" s="89">
        <v>-0.26205901639344298</v>
      </c>
      <c r="AI2015" s="89">
        <v>-0.50694035988981601</v>
      </c>
      <c r="AJ2015" s="89">
        <v>46.463200000000001</v>
      </c>
      <c r="AK2015" s="89">
        <v>-0.21184029301579799</v>
      </c>
      <c r="AL2015" s="89">
        <v>45.901640983606598</v>
      </c>
      <c r="AM2015" s="89">
        <v>-0.359390326452807</v>
      </c>
      <c r="AN2015" s="89">
        <v>-0.42075673949887699</v>
      </c>
      <c r="AO2015" s="89">
        <v>0.121433311214333</v>
      </c>
      <c r="AP2015" s="89">
        <v>-5.1093884093095197E-2</v>
      </c>
      <c r="AQ2015" s="89">
        <v>1</v>
      </c>
      <c r="AR2015" s="89">
        <v>-0.226679679144385</v>
      </c>
      <c r="AS2015" s="89">
        <v>-0.43952419207523602</v>
      </c>
      <c r="AT2015" s="89">
        <v>51.625</v>
      </c>
      <c r="AU2015" s="89">
        <v>0.31939362369747298</v>
      </c>
      <c r="AV2015" s="89">
        <v>55.614978609625702</v>
      </c>
      <c r="AW2015" s="89">
        <v>-6.0065284188881601E-2</v>
      </c>
      <c r="AX2015" s="89">
        <v>-0.10251057375439999</v>
      </c>
      <c r="AY2015" s="89">
        <v>0.124087591240876</v>
      </c>
      <c r="AZ2015" s="89">
        <v>-1.2720290173903699E-2</v>
      </c>
      <c r="BA2015" s="89">
        <v>-99</v>
      </c>
      <c r="BB2015" s="89">
        <v>-99</v>
      </c>
      <c r="BC2015" s="89">
        <v>-99</v>
      </c>
      <c r="BD2015" s="89">
        <v>-99</v>
      </c>
      <c r="BE2015" s="89">
        <v>-99</v>
      </c>
      <c r="BF2015" s="89">
        <v>-99</v>
      </c>
      <c r="BG2015" s="89">
        <v>-99</v>
      </c>
      <c r="BH2015" s="89">
        <v>-99</v>
      </c>
      <c r="BI2015" s="89">
        <v>-99</v>
      </c>
      <c r="BJ2015" s="89">
        <v>-99</v>
      </c>
      <c r="BK2015" s="89">
        <v>-99</v>
      </c>
      <c r="BL2015" s="89">
        <v>-99</v>
      </c>
      <c r="BM2015" s="89">
        <v>-99</v>
      </c>
      <c r="BN2015" s="89">
        <v>-99</v>
      </c>
      <c r="BO2015" s="89">
        <v>-99</v>
      </c>
      <c r="BP2015" s="89">
        <v>-99</v>
      </c>
      <c r="BQ2015" s="89">
        <v>-99</v>
      </c>
      <c r="BR2015" s="89">
        <v>-99</v>
      </c>
      <c r="BS2015" s="89">
        <v>-99</v>
      </c>
      <c r="BT2015" s="89">
        <v>-99</v>
      </c>
      <c r="BU2015" s="89">
        <v>-99</v>
      </c>
      <c r="BV2015" s="89">
        <v>-99</v>
      </c>
      <c r="BW2015" s="89">
        <v>-99</v>
      </c>
      <c r="BX2015" s="89">
        <v>-99</v>
      </c>
      <c r="BY2015" s="89">
        <v>-99</v>
      </c>
      <c r="BZ2015" s="89">
        <v>-99</v>
      </c>
      <c r="CA2015" s="89">
        <v>-99</v>
      </c>
      <c r="CB2015" s="89">
        <v>-99</v>
      </c>
      <c r="CC2015" s="89">
        <v>-99</v>
      </c>
      <c r="CD2015" s="89">
        <v>-99</v>
      </c>
      <c r="CE2015" s="89">
        <v>-99</v>
      </c>
      <c r="CF2015" s="89">
        <v>-99</v>
      </c>
      <c r="CG2015" s="89">
        <v>-99</v>
      </c>
      <c r="CH2015" s="89">
        <v>-99</v>
      </c>
      <c r="CI2015" s="89">
        <v>-99</v>
      </c>
      <c r="CJ2015" s="89">
        <v>-99</v>
      </c>
      <c r="CK2015" s="89">
        <v>-99</v>
      </c>
      <c r="CL2015" s="89">
        <v>-99</v>
      </c>
      <c r="CM2015" s="89">
        <v>-99</v>
      </c>
      <c r="CN2015" s="89">
        <v>-99</v>
      </c>
      <c r="CO2015" s="89">
        <v>-99</v>
      </c>
      <c r="CP2015" s="89">
        <v>-99</v>
      </c>
      <c r="CQ2015" s="89">
        <v>-99</v>
      </c>
      <c r="CR2015" s="89">
        <v>-99</v>
      </c>
      <c r="CS2015" s="89">
        <v>-99</v>
      </c>
      <c r="CT2015" s="89">
        <v>-99</v>
      </c>
      <c r="CU2015" s="86">
        <v>-99</v>
      </c>
      <c r="CV2015" s="86">
        <v>-0.49590000000000001</v>
      </c>
      <c r="CW2015" s="86">
        <v>25</v>
      </c>
      <c r="CX2015" s="86">
        <v>2</v>
      </c>
      <c r="CY2015" s="86">
        <v>0.41699999999999998</v>
      </c>
      <c r="CZ2015" s="86">
        <v>71</v>
      </c>
      <c r="DA2015" s="86">
        <v>4</v>
      </c>
      <c r="DB2015" s="86">
        <v>-0.28399999999999997</v>
      </c>
      <c r="DC2015" s="86">
        <v>32</v>
      </c>
      <c r="DD2015" s="86">
        <v>-99</v>
      </c>
      <c r="DE2015" s="86">
        <v>-99</v>
      </c>
      <c r="DF2015" s="86">
        <v>-99</v>
      </c>
      <c r="DG2015" s="86">
        <v>-99</v>
      </c>
      <c r="DH2015" s="86">
        <v>-99</v>
      </c>
    </row>
    <row r="2016" spans="1:112" x14ac:dyDescent="0.2">
      <c r="A2016" s="85">
        <f>IF(ISERROR(SEARCH('School Lookup'!$F$3,Data!J2016)),A2015,A2015+1)</f>
        <v>0</v>
      </c>
      <c r="B2016" s="85">
        <f>IF(I2016='School Lookup'!$G$13,1,0)</f>
        <v>0</v>
      </c>
      <c r="C2016" s="85">
        <f t="shared" si="31"/>
        <v>2014</v>
      </c>
      <c r="D2016" s="86" t="s">
        <v>6478</v>
      </c>
      <c r="E2016" s="86" t="s">
        <v>6790</v>
      </c>
      <c r="F2016" s="86" t="s">
        <v>2774</v>
      </c>
      <c r="G2016" s="86" t="s">
        <v>3264</v>
      </c>
      <c r="H2016" s="86" t="s">
        <v>2061</v>
      </c>
      <c r="I2016" s="86" t="s">
        <v>4921</v>
      </c>
      <c r="J2016" s="86" t="s">
        <v>2529</v>
      </c>
      <c r="K2016" s="86" t="s">
        <v>36</v>
      </c>
      <c r="L2016" s="86">
        <v>1</v>
      </c>
      <c r="M2016" s="86">
        <v>-99</v>
      </c>
      <c r="N2016" s="89">
        <v>-99</v>
      </c>
      <c r="O2016" s="89">
        <v>-99</v>
      </c>
      <c r="P2016" s="89">
        <v>-99</v>
      </c>
      <c r="Q2016" s="89">
        <v>-99</v>
      </c>
      <c r="R2016" s="89">
        <v>-99</v>
      </c>
      <c r="S2016" s="89">
        <v>-99</v>
      </c>
      <c r="T2016" s="89">
        <v>-99</v>
      </c>
      <c r="U2016" s="89">
        <v>-99</v>
      </c>
      <c r="V2016" s="89">
        <v>-99</v>
      </c>
      <c r="W2016" s="89">
        <v>-99</v>
      </c>
      <c r="X2016" s="89">
        <v>-99</v>
      </c>
      <c r="Y2016" s="89">
        <v>-99</v>
      </c>
      <c r="Z2016" s="89">
        <v>-99</v>
      </c>
      <c r="AA2016" s="89">
        <v>-99</v>
      </c>
      <c r="AB2016" s="89">
        <v>-99</v>
      </c>
      <c r="AC2016" s="89">
        <v>-99</v>
      </c>
      <c r="AD2016" s="89">
        <v>-99</v>
      </c>
      <c r="AE2016" s="89">
        <v>-99</v>
      </c>
      <c r="AF2016" s="89">
        <v>-99</v>
      </c>
      <c r="AG2016" s="89">
        <v>-99</v>
      </c>
      <c r="AH2016" s="89">
        <v>-99</v>
      </c>
      <c r="AI2016" s="89">
        <v>-99</v>
      </c>
      <c r="AJ2016" s="89">
        <v>-99</v>
      </c>
      <c r="AK2016" s="89">
        <v>-99</v>
      </c>
      <c r="AL2016" s="89">
        <v>-99</v>
      </c>
      <c r="AM2016" s="89">
        <v>-99</v>
      </c>
      <c r="AN2016" s="89">
        <v>-99</v>
      </c>
      <c r="AO2016" s="89">
        <v>-99</v>
      </c>
      <c r="AP2016" s="89">
        <v>-99</v>
      </c>
      <c r="AQ2016" s="89">
        <v>-99</v>
      </c>
      <c r="AR2016" s="89">
        <v>-99</v>
      </c>
      <c r="AS2016" s="89">
        <v>-99</v>
      </c>
      <c r="AT2016" s="89">
        <v>-99</v>
      </c>
      <c r="AU2016" s="89">
        <v>-99</v>
      </c>
      <c r="AV2016" s="89">
        <v>-99</v>
      </c>
      <c r="AW2016" s="89">
        <v>-99</v>
      </c>
      <c r="AX2016" s="89">
        <v>-99</v>
      </c>
      <c r="AY2016" s="89">
        <v>-99</v>
      </c>
      <c r="AZ2016" s="89">
        <v>-99</v>
      </c>
      <c r="BA2016" s="89">
        <v>1</v>
      </c>
      <c r="BB2016" s="89">
        <v>-0.40096501305483001</v>
      </c>
      <c r="BC2016" s="89">
        <v>-0.677809086105431</v>
      </c>
      <c r="BD2016" s="89">
        <v>42.6905</v>
      </c>
      <c r="BE2016" s="89">
        <v>-0.56028997819549398</v>
      </c>
      <c r="BF2016" s="89">
        <v>50.6527315926893</v>
      </c>
      <c r="BG2016" s="89">
        <v>-0.61904953215046199</v>
      </c>
      <c r="BH2016" s="89">
        <v>-0.652153875327808</v>
      </c>
      <c r="BI2016" s="89">
        <v>0.249918433931484</v>
      </c>
      <c r="BJ2016" s="89">
        <v>-0.162985275204274</v>
      </c>
      <c r="BK2016" s="89">
        <v>1</v>
      </c>
      <c r="BL2016" s="89">
        <v>-0.19693741851369001</v>
      </c>
      <c r="BM2016" s="89">
        <v>-0.297464047806763</v>
      </c>
      <c r="BN2016" s="89">
        <v>53.139499999999998</v>
      </c>
      <c r="BO2016" s="89">
        <v>0.503477830070025</v>
      </c>
      <c r="BP2016" s="89">
        <v>52.412005215123898</v>
      </c>
      <c r="BQ2016" s="89">
        <v>0.103006891131631</v>
      </c>
      <c r="BR2016" s="89">
        <v>0.119928700795312</v>
      </c>
      <c r="BS2016" s="89">
        <v>0.25024469820554701</v>
      </c>
      <c r="BT2016" s="89">
        <v>3.0011521536706099E-2</v>
      </c>
      <c r="BU2016" s="89">
        <v>1</v>
      </c>
      <c r="BV2016" s="89">
        <v>-0.42525976562500001</v>
      </c>
      <c r="BW2016" s="89">
        <v>-0.82239351201437305</v>
      </c>
      <c r="BX2016" s="89">
        <v>40.792499999999997</v>
      </c>
      <c r="BY2016" s="89">
        <v>-0.85815751723823797</v>
      </c>
      <c r="BZ2016" s="89">
        <v>53.255208203125001</v>
      </c>
      <c r="CA2016" s="89">
        <v>-0.84027551462630501</v>
      </c>
      <c r="CB2016" s="89">
        <v>-0.87584733133398895</v>
      </c>
      <c r="CC2016" s="89">
        <v>0.25057096247960797</v>
      </c>
      <c r="CD2016" s="89">
        <v>-0.21946190879755401</v>
      </c>
      <c r="CE2016" s="89">
        <v>1</v>
      </c>
      <c r="CF2016" s="89">
        <v>-0.31005824607329802</v>
      </c>
      <c r="CG2016" s="89">
        <v>-0.556666461000621</v>
      </c>
      <c r="CH2016" s="89">
        <v>51.158200000000001</v>
      </c>
      <c r="CI2016" s="89">
        <v>0.212481331625962</v>
      </c>
      <c r="CJ2016" s="89">
        <v>48.4293039267016</v>
      </c>
      <c r="CK2016" s="89">
        <v>-0.172092564687329</v>
      </c>
      <c r="CL2016" s="89">
        <v>-0.17706826484647201</v>
      </c>
      <c r="CM2016" s="89">
        <v>0.24926590538336099</v>
      </c>
      <c r="CN2016" s="89">
        <v>-4.4137081351616501E-2</v>
      </c>
      <c r="CO2016" s="89">
        <v>87.984999999999999</v>
      </c>
      <c r="CP2016" s="89">
        <v>4.5100000000000001E-2</v>
      </c>
      <c r="CQ2016" s="89">
        <v>0.91</v>
      </c>
      <c r="CR2016" s="89">
        <v>-5.1200000000000002E-2</v>
      </c>
      <c r="CS2016" s="89">
        <v>-0.43563333333333298</v>
      </c>
      <c r="CT2016" s="89">
        <v>-1.3942000000000001</v>
      </c>
      <c r="CU2016" s="86" t="s">
        <v>6988</v>
      </c>
      <c r="CV2016" s="86">
        <v>-0.49630000000000002</v>
      </c>
      <c r="CW2016" s="86">
        <v>25</v>
      </c>
      <c r="CX2016" s="86">
        <v>2</v>
      </c>
      <c r="CY2016" s="86">
        <v>-0.91410000000000002</v>
      </c>
      <c r="CZ2016" s="86">
        <v>13</v>
      </c>
      <c r="DA2016" s="86">
        <v>4</v>
      </c>
      <c r="DB2016" s="86">
        <v>-0.17610000000000001</v>
      </c>
      <c r="DC2016" s="86">
        <v>38</v>
      </c>
      <c r="DD2016" s="86">
        <v>-99</v>
      </c>
      <c r="DE2016" s="86">
        <v>-99</v>
      </c>
      <c r="DF2016" s="86">
        <v>-99</v>
      </c>
      <c r="DG2016" s="86">
        <v>-99</v>
      </c>
      <c r="DH2016" s="86">
        <v>-99</v>
      </c>
    </row>
    <row r="2017" spans="1:112" x14ac:dyDescent="0.2">
      <c r="A2017" s="85">
        <f>IF(ISERROR(SEARCH('School Lookup'!$F$3,Data!J2017)),A2016,A2016+1)</f>
        <v>0</v>
      </c>
      <c r="B2017" s="85">
        <f>IF(I2017='School Lookup'!$G$13,1,0)</f>
        <v>0</v>
      </c>
      <c r="C2017" s="85">
        <f t="shared" si="31"/>
        <v>2015</v>
      </c>
      <c r="D2017" s="86" t="s">
        <v>6478</v>
      </c>
      <c r="E2017" s="86" t="s">
        <v>6790</v>
      </c>
      <c r="F2017" s="86" t="s">
        <v>2774</v>
      </c>
      <c r="G2017" s="86" t="s">
        <v>3320</v>
      </c>
      <c r="H2017" s="86" t="s">
        <v>2472</v>
      </c>
      <c r="I2017" s="86" t="s">
        <v>5227</v>
      </c>
      <c r="J2017" s="86" t="s">
        <v>2472</v>
      </c>
      <c r="K2017" s="86" t="s">
        <v>72</v>
      </c>
      <c r="L2017" s="86">
        <v>1</v>
      </c>
      <c r="M2017" s="86">
        <v>1</v>
      </c>
      <c r="N2017" s="89">
        <v>-0.442095652173913</v>
      </c>
      <c r="O2017" s="89">
        <v>-0.86300266628609501</v>
      </c>
      <c r="P2017" s="89">
        <v>50.231999999999999</v>
      </c>
      <c r="Q2017" s="89">
        <v>4.1999320994341997E-2</v>
      </c>
      <c r="R2017" s="89">
        <v>53.557305731225298</v>
      </c>
      <c r="S2017" s="89">
        <v>-0.410501672645876</v>
      </c>
      <c r="T2017" s="89">
        <v>-0.46589677141199098</v>
      </c>
      <c r="U2017" s="89">
        <v>0.37902621722846402</v>
      </c>
      <c r="V2017" s="89">
        <v>-0.176587090887242</v>
      </c>
      <c r="W2017" s="89">
        <v>1</v>
      </c>
      <c r="X2017" s="89">
        <v>-0.37572777777777799</v>
      </c>
      <c r="Y2017" s="89">
        <v>-0.79547604577534703</v>
      </c>
      <c r="Z2017" s="89">
        <v>53.078899999999997</v>
      </c>
      <c r="AA2017" s="89">
        <v>0.40542599179795102</v>
      </c>
      <c r="AB2017" s="89">
        <v>55.357151190476202</v>
      </c>
      <c r="AC2017" s="89">
        <v>-0.195025026988698</v>
      </c>
      <c r="AD2017" s="89">
        <v>-0.225707660016603</v>
      </c>
      <c r="AE2017" s="89">
        <v>0.37752808988763997</v>
      </c>
      <c r="AF2017" s="89">
        <v>-8.5210981759076904E-2</v>
      </c>
      <c r="AG2017" s="89">
        <v>1</v>
      </c>
      <c r="AH2017" s="89">
        <v>-0.72043374999999998</v>
      </c>
      <c r="AI2017" s="89">
        <v>-1.49340700730145</v>
      </c>
      <c r="AJ2017" s="89">
        <v>43.222200000000001</v>
      </c>
      <c r="AK2017" s="89">
        <v>-0.52910499550232304</v>
      </c>
      <c r="AL2017" s="89">
        <v>54.999998750000003</v>
      </c>
      <c r="AM2017" s="89">
        <v>-1.0112560014018901</v>
      </c>
      <c r="AN2017" s="89">
        <v>-1.10556993629609</v>
      </c>
      <c r="AO2017" s="89">
        <v>0.11985018726591801</v>
      </c>
      <c r="AP2017" s="89">
        <v>-0.13250276390065499</v>
      </c>
      <c r="AQ2017" s="89">
        <v>1</v>
      </c>
      <c r="AR2017" s="89">
        <v>-0.56420000000000003</v>
      </c>
      <c r="AS2017" s="89">
        <v>-1.1982077643192099</v>
      </c>
      <c r="AT2017" s="89">
        <v>45.857100000000003</v>
      </c>
      <c r="AU2017" s="89">
        <v>-0.30751178355209402</v>
      </c>
      <c r="AV2017" s="89">
        <v>48.484841818181799</v>
      </c>
      <c r="AW2017" s="89">
        <v>-0.75285977393565195</v>
      </c>
      <c r="AX2017" s="89">
        <v>-0.83257392984816703</v>
      </c>
      <c r="AY2017" s="89">
        <v>0.123595505617978</v>
      </c>
      <c r="AZ2017" s="89">
        <v>-0.102902395823931</v>
      </c>
      <c r="BA2017" s="89">
        <v>-99</v>
      </c>
      <c r="BB2017" s="89">
        <v>-99</v>
      </c>
      <c r="BC2017" s="89">
        <v>-99</v>
      </c>
      <c r="BD2017" s="89">
        <v>-99</v>
      </c>
      <c r="BE2017" s="89">
        <v>-99</v>
      </c>
      <c r="BF2017" s="89">
        <v>-99</v>
      </c>
      <c r="BG2017" s="89">
        <v>-99</v>
      </c>
      <c r="BH2017" s="89">
        <v>-99</v>
      </c>
      <c r="BI2017" s="89">
        <v>-99</v>
      </c>
      <c r="BJ2017" s="89">
        <v>-99</v>
      </c>
      <c r="BK2017" s="89">
        <v>-99</v>
      </c>
      <c r="BL2017" s="89">
        <v>-99</v>
      </c>
      <c r="BM2017" s="89">
        <v>-99</v>
      </c>
      <c r="BN2017" s="89">
        <v>-99</v>
      </c>
      <c r="BO2017" s="89">
        <v>-99</v>
      </c>
      <c r="BP2017" s="89">
        <v>-99</v>
      </c>
      <c r="BQ2017" s="89">
        <v>-99</v>
      </c>
      <c r="BR2017" s="89">
        <v>-99</v>
      </c>
      <c r="BS2017" s="89">
        <v>-99</v>
      </c>
      <c r="BT2017" s="89">
        <v>-99</v>
      </c>
      <c r="BU2017" s="89">
        <v>-99</v>
      </c>
      <c r="BV2017" s="89">
        <v>-99</v>
      </c>
      <c r="BW2017" s="89">
        <v>-99</v>
      </c>
      <c r="BX2017" s="89">
        <v>-99</v>
      </c>
      <c r="BY2017" s="89">
        <v>-99</v>
      </c>
      <c r="BZ2017" s="89">
        <v>-99</v>
      </c>
      <c r="CA2017" s="89">
        <v>-99</v>
      </c>
      <c r="CB2017" s="89">
        <v>-99</v>
      </c>
      <c r="CC2017" s="89">
        <v>-99</v>
      </c>
      <c r="CD2017" s="89">
        <v>-99</v>
      </c>
      <c r="CE2017" s="89">
        <v>-99</v>
      </c>
      <c r="CF2017" s="89">
        <v>-99</v>
      </c>
      <c r="CG2017" s="89">
        <v>-99</v>
      </c>
      <c r="CH2017" s="89">
        <v>-99</v>
      </c>
      <c r="CI2017" s="89">
        <v>-99</v>
      </c>
      <c r="CJ2017" s="89">
        <v>-99</v>
      </c>
      <c r="CK2017" s="89">
        <v>-99</v>
      </c>
      <c r="CL2017" s="89">
        <v>-99</v>
      </c>
      <c r="CM2017" s="89">
        <v>-99</v>
      </c>
      <c r="CN2017" s="89">
        <v>-99</v>
      </c>
      <c r="CO2017" s="89">
        <v>-99</v>
      </c>
      <c r="CP2017" s="89">
        <v>-99</v>
      </c>
      <c r="CQ2017" s="89">
        <v>-99</v>
      </c>
      <c r="CR2017" s="89">
        <v>-99</v>
      </c>
      <c r="CS2017" s="89">
        <v>-99</v>
      </c>
      <c r="CT2017" s="89">
        <v>-99</v>
      </c>
      <c r="CU2017" s="86">
        <v>-99</v>
      </c>
      <c r="CV2017" s="86">
        <v>-0.49719999999999998</v>
      </c>
      <c r="CW2017" s="86">
        <v>25</v>
      </c>
      <c r="CX2017" s="86">
        <v>2</v>
      </c>
      <c r="CY2017" s="86">
        <v>0.88090000000000002</v>
      </c>
      <c r="CZ2017" s="86">
        <v>84</v>
      </c>
      <c r="DA2017" s="86">
        <v>4</v>
      </c>
      <c r="DB2017" s="86">
        <v>6.7599999999999993E-2</v>
      </c>
      <c r="DC2017" s="86">
        <v>51</v>
      </c>
      <c r="DD2017" s="86">
        <v>-99</v>
      </c>
      <c r="DE2017" s="86">
        <v>-99</v>
      </c>
      <c r="DF2017" s="86">
        <v>-99</v>
      </c>
      <c r="DG2017" s="86">
        <v>-99</v>
      </c>
      <c r="DH2017" s="86">
        <v>-99</v>
      </c>
    </row>
    <row r="2018" spans="1:112" x14ac:dyDescent="0.2">
      <c r="A2018" s="85">
        <f>IF(ISERROR(SEARCH('School Lookup'!$F$3,Data!J2018)),A2017,A2017+1)</f>
        <v>0</v>
      </c>
      <c r="B2018" s="85">
        <f>IF(I2018='School Lookup'!$G$13,1,0)</f>
        <v>0</v>
      </c>
      <c r="C2018" s="85">
        <f t="shared" si="31"/>
        <v>2016</v>
      </c>
      <c r="D2018" s="86" t="s">
        <v>6478</v>
      </c>
      <c r="E2018" s="86" t="s">
        <v>6760</v>
      </c>
      <c r="F2018" s="86" t="s">
        <v>2767</v>
      </c>
      <c r="G2018" s="86" t="s">
        <v>6787</v>
      </c>
      <c r="H2018" s="86" t="s">
        <v>6788</v>
      </c>
      <c r="I2018" s="86" t="s">
        <v>6789</v>
      </c>
      <c r="J2018" s="86" t="s">
        <v>6788</v>
      </c>
      <c r="K2018" s="86" t="s">
        <v>171</v>
      </c>
      <c r="L2018" s="86">
        <v>1</v>
      </c>
      <c r="M2018" s="86">
        <v>1</v>
      </c>
      <c r="N2018" s="89">
        <v>-0.445660869565217</v>
      </c>
      <c r="O2018" s="89">
        <v>-0.87072314069649703</v>
      </c>
      <c r="P2018" s="89">
        <v>54.366399999999999</v>
      </c>
      <c r="Q2018" s="89">
        <v>0.480540966255663</v>
      </c>
      <c r="R2018" s="89">
        <v>45.732691304347803</v>
      </c>
      <c r="S2018" s="89">
        <v>-0.19509108722041699</v>
      </c>
      <c r="T2018" s="89">
        <v>-0.22147751194538801</v>
      </c>
      <c r="U2018" s="89">
        <v>0.39056603773584903</v>
      </c>
      <c r="V2018" s="89">
        <v>-8.6501594288104597E-2</v>
      </c>
      <c r="W2018" s="89">
        <v>1</v>
      </c>
      <c r="X2018" s="89">
        <v>-0.40802941176470597</v>
      </c>
      <c r="Y2018" s="89">
        <v>-0.87151920846782305</v>
      </c>
      <c r="Z2018" s="89">
        <v>50.030799999999999</v>
      </c>
      <c r="AA2018" s="89">
        <v>2.5318901333580199E-2</v>
      </c>
      <c r="AB2018" s="89">
        <v>45.751664705882298</v>
      </c>
      <c r="AC2018" s="89">
        <v>-0.423100153567121</v>
      </c>
      <c r="AD2018" s="89">
        <v>-0.49126738943832698</v>
      </c>
      <c r="AE2018" s="89">
        <v>0.38490566037735902</v>
      </c>
      <c r="AF2018" s="89">
        <v>-0.18909159895361999</v>
      </c>
      <c r="AG2018" s="89">
        <v>1</v>
      </c>
      <c r="AH2018" s="89">
        <v>-0.50485598086124395</v>
      </c>
      <c r="AI2018" s="89">
        <v>-1.0294628507255701</v>
      </c>
      <c r="AJ2018" s="89">
        <v>49.095199999999998</v>
      </c>
      <c r="AK2018" s="89">
        <v>4.58087958285507E-2</v>
      </c>
      <c r="AL2018" s="89">
        <v>41.626769377990399</v>
      </c>
      <c r="AM2018" s="89">
        <v>-0.49182702744850898</v>
      </c>
      <c r="AN2018" s="89">
        <v>-0.55988724455151495</v>
      </c>
      <c r="AO2018" s="89">
        <v>0.131446540880503</v>
      </c>
      <c r="AP2018" s="89">
        <v>-7.3595241579412995E-2</v>
      </c>
      <c r="AQ2018" s="89">
        <v>1</v>
      </c>
      <c r="AR2018" s="89">
        <v>-0.68829189189189199</v>
      </c>
      <c r="AS2018" s="89">
        <v>-1.4771435024353401</v>
      </c>
      <c r="AT2018" s="89">
        <v>-99</v>
      </c>
      <c r="AU2018" s="89">
        <v>-99</v>
      </c>
      <c r="AV2018" s="89">
        <v>47.973016216216202</v>
      </c>
      <c r="AW2018" s="89">
        <v>-1.4771435024353401</v>
      </c>
      <c r="AX2018" s="89">
        <v>-1.5958204876922699</v>
      </c>
      <c r="AY2018" s="89">
        <v>9.3081761006289301E-2</v>
      </c>
      <c r="AZ2018" s="89">
        <v>-0.148541781244312</v>
      </c>
      <c r="BA2018" s="89">
        <v>-99</v>
      </c>
      <c r="BB2018" s="89">
        <v>-99</v>
      </c>
      <c r="BC2018" s="89">
        <v>-99</v>
      </c>
      <c r="BD2018" s="89">
        <v>-99</v>
      </c>
      <c r="BE2018" s="89">
        <v>-99</v>
      </c>
      <c r="BF2018" s="89">
        <v>-99</v>
      </c>
      <c r="BG2018" s="89">
        <v>-99</v>
      </c>
      <c r="BH2018" s="89">
        <v>-99</v>
      </c>
      <c r="BI2018" s="89">
        <v>-99</v>
      </c>
      <c r="BJ2018" s="89">
        <v>-99</v>
      </c>
      <c r="BK2018" s="89">
        <v>-99</v>
      </c>
      <c r="BL2018" s="89">
        <v>-99</v>
      </c>
      <c r="BM2018" s="89">
        <v>-99</v>
      </c>
      <c r="BN2018" s="89">
        <v>-99</v>
      </c>
      <c r="BO2018" s="89">
        <v>-99</v>
      </c>
      <c r="BP2018" s="89">
        <v>-99</v>
      </c>
      <c r="BQ2018" s="89">
        <v>-99</v>
      </c>
      <c r="BR2018" s="89">
        <v>-99</v>
      </c>
      <c r="BS2018" s="89">
        <v>-99</v>
      </c>
      <c r="BT2018" s="89">
        <v>-99</v>
      </c>
      <c r="BU2018" s="89">
        <v>-99</v>
      </c>
      <c r="BV2018" s="89">
        <v>-99</v>
      </c>
      <c r="BW2018" s="89">
        <v>-99</v>
      </c>
      <c r="BX2018" s="89">
        <v>-99</v>
      </c>
      <c r="BY2018" s="89">
        <v>-99</v>
      </c>
      <c r="BZ2018" s="89">
        <v>-99</v>
      </c>
      <c r="CA2018" s="89">
        <v>-99</v>
      </c>
      <c r="CB2018" s="89">
        <v>-99</v>
      </c>
      <c r="CC2018" s="89">
        <v>-99</v>
      </c>
      <c r="CD2018" s="89">
        <v>-99</v>
      </c>
      <c r="CE2018" s="89">
        <v>-99</v>
      </c>
      <c r="CF2018" s="89">
        <v>-99</v>
      </c>
      <c r="CG2018" s="89">
        <v>-99</v>
      </c>
      <c r="CH2018" s="89">
        <v>-99</v>
      </c>
      <c r="CI2018" s="89">
        <v>-99</v>
      </c>
      <c r="CJ2018" s="89">
        <v>-99</v>
      </c>
      <c r="CK2018" s="89">
        <v>-99</v>
      </c>
      <c r="CL2018" s="89">
        <v>-99</v>
      </c>
      <c r="CM2018" s="89">
        <v>-99</v>
      </c>
      <c r="CN2018" s="89">
        <v>-99</v>
      </c>
      <c r="CO2018" s="89">
        <v>-99</v>
      </c>
      <c r="CP2018" s="89">
        <v>-99</v>
      </c>
      <c r="CQ2018" s="89">
        <v>-99</v>
      </c>
      <c r="CR2018" s="89">
        <v>-99</v>
      </c>
      <c r="CS2018" s="89">
        <v>-99</v>
      </c>
      <c r="CT2018" s="89">
        <v>-99</v>
      </c>
      <c r="CU2018" s="86">
        <v>-99</v>
      </c>
      <c r="CV2018" s="86">
        <v>-0.49769999999999998</v>
      </c>
      <c r="CW2018" s="86">
        <v>25</v>
      </c>
      <c r="CX2018" s="86">
        <v>2</v>
      </c>
      <c r="CY2018" s="86">
        <v>-1.3974</v>
      </c>
      <c r="CZ2018" s="86">
        <v>5</v>
      </c>
      <c r="DA2018" s="86">
        <v>3</v>
      </c>
      <c r="DB2018" s="86">
        <v>0.2034</v>
      </c>
      <c r="DC2018" s="86">
        <v>57</v>
      </c>
      <c r="DD2018" s="86">
        <v>-99</v>
      </c>
      <c r="DE2018" s="86">
        <v>-99</v>
      </c>
      <c r="DF2018" s="86">
        <v>-99</v>
      </c>
      <c r="DG2018" s="86">
        <v>-99</v>
      </c>
      <c r="DH2018" s="86">
        <v>-99</v>
      </c>
    </row>
    <row r="2019" spans="1:112" x14ac:dyDescent="0.2">
      <c r="A2019" s="85">
        <f>IF(ISERROR(SEARCH('School Lookup'!$F$3,Data!J2019)),A2018,A2018+1)</f>
        <v>0</v>
      </c>
      <c r="B2019" s="85">
        <f>IF(I2019='School Lookup'!$G$13,1,0)</f>
        <v>0</v>
      </c>
      <c r="C2019" s="85">
        <f t="shared" si="31"/>
        <v>2017</v>
      </c>
      <c r="D2019" s="86" t="s">
        <v>6478</v>
      </c>
      <c r="E2019" s="86" t="s">
        <v>6504</v>
      </c>
      <c r="F2019" s="86" t="s">
        <v>170</v>
      </c>
      <c r="G2019" s="86" t="s">
        <v>3096</v>
      </c>
      <c r="H2019" s="86" t="s">
        <v>5920</v>
      </c>
      <c r="I2019" s="86" t="s">
        <v>4622</v>
      </c>
      <c r="J2019" s="86" t="s">
        <v>355</v>
      </c>
      <c r="K2019" s="86" t="s">
        <v>36</v>
      </c>
      <c r="L2019" s="86">
        <v>1</v>
      </c>
      <c r="M2019" s="86">
        <v>-99</v>
      </c>
      <c r="N2019" s="89">
        <v>-99</v>
      </c>
      <c r="O2019" s="89">
        <v>-99</v>
      </c>
      <c r="P2019" s="89">
        <v>-99</v>
      </c>
      <c r="Q2019" s="89">
        <v>-99</v>
      </c>
      <c r="R2019" s="89">
        <v>-99</v>
      </c>
      <c r="S2019" s="89">
        <v>-99</v>
      </c>
      <c r="T2019" s="89">
        <v>-99</v>
      </c>
      <c r="U2019" s="89">
        <v>-99</v>
      </c>
      <c r="V2019" s="89">
        <v>-99</v>
      </c>
      <c r="W2019" s="89">
        <v>-99</v>
      </c>
      <c r="X2019" s="89">
        <v>-99</v>
      </c>
      <c r="Y2019" s="89">
        <v>-99</v>
      </c>
      <c r="Z2019" s="89">
        <v>-99</v>
      </c>
      <c r="AA2019" s="89">
        <v>-99</v>
      </c>
      <c r="AB2019" s="89">
        <v>-99</v>
      </c>
      <c r="AC2019" s="89">
        <v>-99</v>
      </c>
      <c r="AD2019" s="89">
        <v>-99</v>
      </c>
      <c r="AE2019" s="89">
        <v>-99</v>
      </c>
      <c r="AF2019" s="89">
        <v>-99</v>
      </c>
      <c r="AG2019" s="89">
        <v>-99</v>
      </c>
      <c r="AH2019" s="89">
        <v>-99</v>
      </c>
      <c r="AI2019" s="89">
        <v>-99</v>
      </c>
      <c r="AJ2019" s="89">
        <v>-99</v>
      </c>
      <c r="AK2019" s="89">
        <v>-99</v>
      </c>
      <c r="AL2019" s="89">
        <v>-99</v>
      </c>
      <c r="AM2019" s="89">
        <v>-99</v>
      </c>
      <c r="AN2019" s="89">
        <v>-99</v>
      </c>
      <c r="AO2019" s="89">
        <v>-99</v>
      </c>
      <c r="AP2019" s="89">
        <v>-99</v>
      </c>
      <c r="AQ2019" s="89">
        <v>-99</v>
      </c>
      <c r="AR2019" s="89">
        <v>-99</v>
      </c>
      <c r="AS2019" s="89">
        <v>-99</v>
      </c>
      <c r="AT2019" s="89">
        <v>-99</v>
      </c>
      <c r="AU2019" s="89">
        <v>-99</v>
      </c>
      <c r="AV2019" s="89">
        <v>-99</v>
      </c>
      <c r="AW2019" s="89">
        <v>-99</v>
      </c>
      <c r="AX2019" s="89">
        <v>-99</v>
      </c>
      <c r="AY2019" s="89">
        <v>-99</v>
      </c>
      <c r="AZ2019" s="89">
        <v>-99</v>
      </c>
      <c r="BA2019" s="89">
        <v>1</v>
      </c>
      <c r="BB2019" s="89">
        <v>-0.18950852713178301</v>
      </c>
      <c r="BC2019" s="89">
        <v>-0.20196811952312099</v>
      </c>
      <c r="BD2019" s="89">
        <v>27.601199999999999</v>
      </c>
      <c r="BE2019" s="89">
        <v>-2.06911211080517</v>
      </c>
      <c r="BF2019" s="89">
        <v>51.938023772609803</v>
      </c>
      <c r="BG2019" s="89">
        <v>-1.13554011516414</v>
      </c>
      <c r="BH2019" s="89">
        <v>-1.2047794773249001</v>
      </c>
      <c r="BI2019" s="89">
        <v>0.249677419354839</v>
      </c>
      <c r="BJ2019" s="89">
        <v>-0.30080623079015101</v>
      </c>
      <c r="BK2019" s="89">
        <v>1</v>
      </c>
      <c r="BL2019" s="89">
        <v>-2.6469767441860501E-2</v>
      </c>
      <c r="BM2019" s="89">
        <v>0.117363888794229</v>
      </c>
      <c r="BN2019" s="89">
        <v>46.0809</v>
      </c>
      <c r="BO2019" s="89">
        <v>-0.28906299244595401</v>
      </c>
      <c r="BP2019" s="89">
        <v>51.162790180878503</v>
      </c>
      <c r="BQ2019" s="89">
        <v>-8.58495518258625E-2</v>
      </c>
      <c r="BR2019" s="89">
        <v>-7.8180348256305002E-2</v>
      </c>
      <c r="BS2019" s="89">
        <v>0.249677419354839</v>
      </c>
      <c r="BT2019" s="89">
        <v>-1.9519867596896799E-2</v>
      </c>
      <c r="BU2019" s="89">
        <v>1</v>
      </c>
      <c r="BV2019" s="89">
        <v>-0.22020927835051499</v>
      </c>
      <c r="BW2019" s="89">
        <v>-0.35007870788050999</v>
      </c>
      <c r="BX2019" s="89">
        <v>38.937100000000001</v>
      </c>
      <c r="BY2019" s="89">
        <v>-1.0495830585500201</v>
      </c>
      <c r="BZ2019" s="89">
        <v>49.484496907216503</v>
      </c>
      <c r="CA2019" s="89">
        <v>-0.69983088321526599</v>
      </c>
      <c r="CB2019" s="89">
        <v>-0.72781158849657002</v>
      </c>
      <c r="CC2019" s="89">
        <v>0.250322580645161</v>
      </c>
      <c r="CD2019" s="89">
        <v>-0.18218767505591599</v>
      </c>
      <c r="CE2019" s="89">
        <v>1</v>
      </c>
      <c r="CF2019" s="89">
        <v>-0.27722268041237103</v>
      </c>
      <c r="CG2019" s="89">
        <v>-0.47793922820274398</v>
      </c>
      <c r="CH2019" s="89">
        <v>44.836199999999998</v>
      </c>
      <c r="CI2019" s="89">
        <v>-0.50902468285983404</v>
      </c>
      <c r="CJ2019" s="89">
        <v>52.061845360824698</v>
      </c>
      <c r="CK2019" s="89">
        <v>-0.49348195553128898</v>
      </c>
      <c r="CL2019" s="89">
        <v>-0.52483172635352004</v>
      </c>
      <c r="CM2019" s="89">
        <v>0.250322580645161</v>
      </c>
      <c r="CN2019" s="89">
        <v>-0.131377232145268</v>
      </c>
      <c r="CO2019" s="89">
        <v>98.66</v>
      </c>
      <c r="CP2019" s="89">
        <v>0.85160000000000002</v>
      </c>
      <c r="CQ2019" s="89">
        <v>2.68</v>
      </c>
      <c r="CR2019" s="89">
        <v>0.20419999999999999</v>
      </c>
      <c r="CS2019" s="89">
        <v>0.85160000000000002</v>
      </c>
      <c r="CT2019" s="89">
        <v>0.72399999999999998</v>
      </c>
      <c r="CU2019" s="86" t="s">
        <v>6986</v>
      </c>
      <c r="CV2019" s="86">
        <v>-0.49809999999999999</v>
      </c>
      <c r="CW2019" s="86">
        <v>25</v>
      </c>
      <c r="CX2019" s="86">
        <v>2</v>
      </c>
      <c r="CY2019" s="86">
        <v>-0.36080000000000001</v>
      </c>
      <c r="CZ2019" s="86">
        <v>33</v>
      </c>
      <c r="DA2019" s="86">
        <v>4</v>
      </c>
      <c r="DB2019" s="86">
        <v>-0.97889999999999999</v>
      </c>
      <c r="DC2019" s="86">
        <v>10</v>
      </c>
      <c r="DD2019" s="86">
        <v>-99</v>
      </c>
      <c r="DE2019" s="86">
        <v>-99</v>
      </c>
      <c r="DF2019" s="86">
        <v>-99</v>
      </c>
      <c r="DG2019" s="86">
        <v>-99</v>
      </c>
      <c r="DH2019" s="86">
        <v>-99</v>
      </c>
    </row>
    <row r="2020" spans="1:112" x14ac:dyDescent="0.2">
      <c r="A2020" s="85">
        <f>IF(ISERROR(SEARCH('School Lookup'!$F$3,Data!J2020)),A2019,A2019+1)</f>
        <v>0</v>
      </c>
      <c r="B2020" s="85">
        <f>IF(I2020='School Lookup'!$G$13,1,0)</f>
        <v>0</v>
      </c>
      <c r="C2020" s="85">
        <f t="shared" si="31"/>
        <v>2018</v>
      </c>
      <c r="D2020" s="86" t="s">
        <v>6478</v>
      </c>
      <c r="E2020" s="86" t="s">
        <v>6504</v>
      </c>
      <c r="F2020" s="86" t="s">
        <v>170</v>
      </c>
      <c r="G2020" s="86" t="s">
        <v>3109</v>
      </c>
      <c r="H2020" s="86" t="s">
        <v>360</v>
      </c>
      <c r="I2020" s="86" t="s">
        <v>4848</v>
      </c>
      <c r="J2020" s="86" t="s">
        <v>6510</v>
      </c>
      <c r="K2020" s="86" t="s">
        <v>19</v>
      </c>
      <c r="L2020" s="86">
        <v>1</v>
      </c>
      <c r="M2020" s="86">
        <v>1</v>
      </c>
      <c r="N2020" s="89">
        <v>-0.38006334519572998</v>
      </c>
      <c r="O2020" s="89">
        <v>-0.72867177252029602</v>
      </c>
      <c r="P2020" s="89">
        <v>49.395499999999998</v>
      </c>
      <c r="Q2020" s="89">
        <v>-4.6729415040172299E-2</v>
      </c>
      <c r="R2020" s="89">
        <v>47.3309640569395</v>
      </c>
      <c r="S2020" s="89">
        <v>-0.38770059378023403</v>
      </c>
      <c r="T2020" s="89">
        <v>-0.44002514212147797</v>
      </c>
      <c r="U2020" s="89">
        <v>0.37768817204301097</v>
      </c>
      <c r="V2020" s="89">
        <v>-0.16619229158082699</v>
      </c>
      <c r="W2020" s="89">
        <v>1</v>
      </c>
      <c r="X2020" s="89">
        <v>-0.35636857142857098</v>
      </c>
      <c r="Y2020" s="89">
        <v>-0.74990140770577896</v>
      </c>
      <c r="Z2020" s="89">
        <v>53</v>
      </c>
      <c r="AA2020" s="89">
        <v>0.395586928303434</v>
      </c>
      <c r="AB2020" s="89">
        <v>50.357182857142902</v>
      </c>
      <c r="AC2020" s="89">
        <v>-0.177157239701173</v>
      </c>
      <c r="AD2020" s="89">
        <v>-0.20490326618101001</v>
      </c>
      <c r="AE2020" s="89">
        <v>0.37634408602150499</v>
      </c>
      <c r="AF2020" s="89">
        <v>-7.7114132433713303E-2</v>
      </c>
      <c r="AG2020" s="89">
        <v>1</v>
      </c>
      <c r="AH2020" s="89">
        <v>-0.50460909090909101</v>
      </c>
      <c r="AI2020" s="89">
        <v>-1.0289315197303699</v>
      </c>
      <c r="AJ2020" s="89">
        <v>33.386400000000002</v>
      </c>
      <c r="AK2020" s="89">
        <v>-1.4919412067695099</v>
      </c>
      <c r="AL2020" s="89">
        <v>44.444463636363601</v>
      </c>
      <c r="AM2020" s="89">
        <v>-1.26043636324994</v>
      </c>
      <c r="AN2020" s="89">
        <v>-1.3673447263087499</v>
      </c>
      <c r="AO2020" s="89">
        <v>0.133064516129032</v>
      </c>
      <c r="AP2020" s="89">
        <v>-0.18194506438785801</v>
      </c>
      <c r="AQ2020" s="89">
        <v>1</v>
      </c>
      <c r="AR2020" s="89">
        <v>-0.36480119047618997</v>
      </c>
      <c r="AS2020" s="89">
        <v>-0.74999593302199297</v>
      </c>
      <c r="AT2020" s="89">
        <v>44.815800000000003</v>
      </c>
      <c r="AU2020" s="89">
        <v>-0.42068930059798199</v>
      </c>
      <c r="AV2020" s="89">
        <v>45.238092857142902</v>
      </c>
      <c r="AW2020" s="89">
        <v>-0.585342616809987</v>
      </c>
      <c r="AX2020" s="89">
        <v>-0.65604519045367204</v>
      </c>
      <c r="AY2020" s="89">
        <v>0.112903225806452</v>
      </c>
      <c r="AZ2020" s="89">
        <v>-7.4069618277027502E-2</v>
      </c>
      <c r="BA2020" s="89">
        <v>-99</v>
      </c>
      <c r="BB2020" s="89">
        <v>-99</v>
      </c>
      <c r="BC2020" s="89">
        <v>-99</v>
      </c>
      <c r="BD2020" s="89">
        <v>-99</v>
      </c>
      <c r="BE2020" s="89">
        <v>-99</v>
      </c>
      <c r="BF2020" s="89">
        <v>-99</v>
      </c>
      <c r="BG2020" s="89">
        <v>-99</v>
      </c>
      <c r="BH2020" s="89">
        <v>-99</v>
      </c>
      <c r="BI2020" s="89">
        <v>-99</v>
      </c>
      <c r="BJ2020" s="89">
        <v>-99</v>
      </c>
      <c r="BK2020" s="89">
        <v>-99</v>
      </c>
      <c r="BL2020" s="89">
        <v>-99</v>
      </c>
      <c r="BM2020" s="89">
        <v>-99</v>
      </c>
      <c r="BN2020" s="89">
        <v>-99</v>
      </c>
      <c r="BO2020" s="89">
        <v>-99</v>
      </c>
      <c r="BP2020" s="89">
        <v>-99</v>
      </c>
      <c r="BQ2020" s="89">
        <v>-99</v>
      </c>
      <c r="BR2020" s="89">
        <v>-99</v>
      </c>
      <c r="BS2020" s="89">
        <v>-99</v>
      </c>
      <c r="BT2020" s="89">
        <v>-99</v>
      </c>
      <c r="BU2020" s="89">
        <v>-99</v>
      </c>
      <c r="BV2020" s="89">
        <v>-99</v>
      </c>
      <c r="BW2020" s="89">
        <v>-99</v>
      </c>
      <c r="BX2020" s="89">
        <v>-99</v>
      </c>
      <c r="BY2020" s="89">
        <v>-99</v>
      </c>
      <c r="BZ2020" s="89">
        <v>-99</v>
      </c>
      <c r="CA2020" s="89">
        <v>-99</v>
      </c>
      <c r="CB2020" s="89">
        <v>-99</v>
      </c>
      <c r="CC2020" s="89">
        <v>-99</v>
      </c>
      <c r="CD2020" s="89">
        <v>-99</v>
      </c>
      <c r="CE2020" s="89">
        <v>-99</v>
      </c>
      <c r="CF2020" s="89">
        <v>-99</v>
      </c>
      <c r="CG2020" s="89">
        <v>-99</v>
      </c>
      <c r="CH2020" s="89">
        <v>-99</v>
      </c>
      <c r="CI2020" s="89">
        <v>-99</v>
      </c>
      <c r="CJ2020" s="89">
        <v>-99</v>
      </c>
      <c r="CK2020" s="89">
        <v>-99</v>
      </c>
      <c r="CL2020" s="89">
        <v>-99</v>
      </c>
      <c r="CM2020" s="89">
        <v>-99</v>
      </c>
      <c r="CN2020" s="89">
        <v>-99</v>
      </c>
      <c r="CO2020" s="89" t="s">
        <v>6987</v>
      </c>
      <c r="CP2020" s="89" t="s">
        <v>6987</v>
      </c>
      <c r="CQ2020" s="89" t="s">
        <v>6987</v>
      </c>
      <c r="CR2020" s="89" t="s">
        <v>6987</v>
      </c>
      <c r="CS2020" s="89" t="s">
        <v>6987</v>
      </c>
      <c r="CT2020" s="89">
        <v>-99</v>
      </c>
      <c r="CU2020" s="86" t="s">
        <v>6986</v>
      </c>
      <c r="CV2020" s="86">
        <v>-0.49930000000000002</v>
      </c>
      <c r="CW2020" s="86">
        <v>25</v>
      </c>
      <c r="CX2020" s="86">
        <v>2</v>
      </c>
      <c r="CY2020" s="86">
        <v>0.34470000000000001</v>
      </c>
      <c r="CZ2020" s="86">
        <v>68</v>
      </c>
      <c r="DA2020" s="86">
        <v>4</v>
      </c>
      <c r="DB2020" s="86">
        <v>-0.1148</v>
      </c>
      <c r="DC2020" s="86">
        <v>41</v>
      </c>
      <c r="DD2020" s="86">
        <v>-99</v>
      </c>
      <c r="DE2020" s="86">
        <v>-99</v>
      </c>
      <c r="DF2020" s="86">
        <v>-99</v>
      </c>
      <c r="DG2020" s="86">
        <v>-99</v>
      </c>
      <c r="DH2020" s="86">
        <v>-99</v>
      </c>
    </row>
    <row r="2021" spans="1:112" x14ac:dyDescent="0.2">
      <c r="A2021" s="85">
        <f>IF(ISERROR(SEARCH('School Lookup'!$F$3,Data!J2021)),A2020,A2020+1)</f>
        <v>0</v>
      </c>
      <c r="B2021" s="85">
        <f>IF(I2021='School Lookup'!$G$13,1,0)</f>
        <v>0</v>
      </c>
      <c r="C2021" s="85">
        <f t="shared" si="31"/>
        <v>2019</v>
      </c>
      <c r="D2021" s="86" t="s">
        <v>6478</v>
      </c>
      <c r="E2021" s="86" t="s">
        <v>4473</v>
      </c>
      <c r="F2021" s="86" t="s">
        <v>2744</v>
      </c>
      <c r="G2021" s="86" t="s">
        <v>2836</v>
      </c>
      <c r="H2021" s="86" t="s">
        <v>95</v>
      </c>
      <c r="I2021" s="86" t="s">
        <v>4643</v>
      </c>
      <c r="J2021" s="86" t="s">
        <v>196</v>
      </c>
      <c r="K2021" s="86" t="s">
        <v>31</v>
      </c>
      <c r="L2021" s="86">
        <v>1</v>
      </c>
      <c r="M2021" s="86">
        <v>1</v>
      </c>
      <c r="N2021" s="89">
        <v>-0.141872469635628</v>
      </c>
      <c r="O2021" s="89">
        <v>-0.21286968874321499</v>
      </c>
      <c r="P2021" s="89">
        <v>45.210999999999999</v>
      </c>
      <c r="Q2021" s="89">
        <v>-0.49058523803649601</v>
      </c>
      <c r="R2021" s="89">
        <v>50.364351902834002</v>
      </c>
      <c r="S2021" s="89">
        <v>-0.351727463389855</v>
      </c>
      <c r="T2021" s="89">
        <v>-0.39920762206625099</v>
      </c>
      <c r="U2021" s="89">
        <v>0.37515188335358401</v>
      </c>
      <c r="V2021" s="89">
        <v>-0.14976349126725999</v>
      </c>
      <c r="W2021" s="89">
        <v>1</v>
      </c>
      <c r="X2021" s="89">
        <v>6.9644282238442795E-2</v>
      </c>
      <c r="Y2021" s="89">
        <v>0.25300032641690801</v>
      </c>
      <c r="Z2021" s="89">
        <v>39.692</v>
      </c>
      <c r="AA2021" s="89">
        <v>-1.2639600550304</v>
      </c>
      <c r="AB2021" s="89">
        <v>45.012175101378801</v>
      </c>
      <c r="AC2021" s="89">
        <v>-0.50547986430674396</v>
      </c>
      <c r="AD2021" s="89">
        <v>-0.58718637026735598</v>
      </c>
      <c r="AE2021" s="89">
        <v>0.37454434993924701</v>
      </c>
      <c r="AF2021" s="89">
        <v>-0.219927337344973</v>
      </c>
      <c r="AG2021" s="89">
        <v>1</v>
      </c>
      <c r="AH2021" s="89">
        <v>-8.3858653846153805E-2</v>
      </c>
      <c r="AI2021" s="89">
        <v>-0.123435988201545</v>
      </c>
      <c r="AJ2021" s="89">
        <v>42.965200000000003</v>
      </c>
      <c r="AK2021" s="89">
        <v>-0.55426298024130405</v>
      </c>
      <c r="AL2021" s="89">
        <v>53.846166346153801</v>
      </c>
      <c r="AM2021" s="89">
        <v>-0.33884948422142502</v>
      </c>
      <c r="AN2021" s="89">
        <v>-0.39917769281187498</v>
      </c>
      <c r="AO2021" s="89">
        <v>0.12636695018225999</v>
      </c>
      <c r="AP2021" s="89">
        <v>-5.0442867621427703E-2</v>
      </c>
      <c r="AQ2021" s="89">
        <v>1</v>
      </c>
      <c r="AR2021" s="89">
        <v>-0.13532647058823499</v>
      </c>
      <c r="AS2021" s="89">
        <v>-0.23417898966599399</v>
      </c>
      <c r="AT2021" s="89">
        <v>40.361400000000003</v>
      </c>
      <c r="AU2021" s="89">
        <v>-0.90483213352720604</v>
      </c>
      <c r="AV2021" s="89">
        <v>57.352937745097996</v>
      </c>
      <c r="AW2021" s="89">
        <v>-0.56950556159660004</v>
      </c>
      <c r="AX2021" s="89">
        <v>-0.63935618115749004</v>
      </c>
      <c r="AY2021" s="89">
        <v>0.123936816524909</v>
      </c>
      <c r="AZ2021" s="89">
        <v>-7.9239769718182196E-2</v>
      </c>
      <c r="BA2021" s="89">
        <v>-99</v>
      </c>
      <c r="BB2021" s="89">
        <v>-99</v>
      </c>
      <c r="BC2021" s="89">
        <v>-99</v>
      </c>
      <c r="BD2021" s="89">
        <v>-99</v>
      </c>
      <c r="BE2021" s="89">
        <v>-99</v>
      </c>
      <c r="BF2021" s="89">
        <v>-99</v>
      </c>
      <c r="BG2021" s="89">
        <v>-99</v>
      </c>
      <c r="BH2021" s="89">
        <v>-99</v>
      </c>
      <c r="BI2021" s="89">
        <v>-99</v>
      </c>
      <c r="BJ2021" s="89">
        <v>-99</v>
      </c>
      <c r="BK2021" s="89">
        <v>-99</v>
      </c>
      <c r="BL2021" s="89">
        <v>-99</v>
      </c>
      <c r="BM2021" s="89">
        <v>-99</v>
      </c>
      <c r="BN2021" s="89">
        <v>-99</v>
      </c>
      <c r="BO2021" s="89">
        <v>-99</v>
      </c>
      <c r="BP2021" s="89">
        <v>-99</v>
      </c>
      <c r="BQ2021" s="89">
        <v>-99</v>
      </c>
      <c r="BR2021" s="89">
        <v>-99</v>
      </c>
      <c r="BS2021" s="89">
        <v>-99</v>
      </c>
      <c r="BT2021" s="89">
        <v>-99</v>
      </c>
      <c r="BU2021" s="89">
        <v>-99</v>
      </c>
      <c r="BV2021" s="89">
        <v>-99</v>
      </c>
      <c r="BW2021" s="89">
        <v>-99</v>
      </c>
      <c r="BX2021" s="89">
        <v>-99</v>
      </c>
      <c r="BY2021" s="89">
        <v>-99</v>
      </c>
      <c r="BZ2021" s="89">
        <v>-99</v>
      </c>
      <c r="CA2021" s="89">
        <v>-99</v>
      </c>
      <c r="CB2021" s="89">
        <v>-99</v>
      </c>
      <c r="CC2021" s="89">
        <v>-99</v>
      </c>
      <c r="CD2021" s="89">
        <v>-99</v>
      </c>
      <c r="CE2021" s="89">
        <v>-99</v>
      </c>
      <c r="CF2021" s="89">
        <v>-99</v>
      </c>
      <c r="CG2021" s="89">
        <v>-99</v>
      </c>
      <c r="CH2021" s="89">
        <v>-99</v>
      </c>
      <c r="CI2021" s="89">
        <v>-99</v>
      </c>
      <c r="CJ2021" s="89">
        <v>-99</v>
      </c>
      <c r="CK2021" s="89">
        <v>-99</v>
      </c>
      <c r="CL2021" s="89">
        <v>-99</v>
      </c>
      <c r="CM2021" s="89">
        <v>-99</v>
      </c>
      <c r="CN2021" s="89">
        <v>-99</v>
      </c>
      <c r="CO2021" s="89">
        <v>-99</v>
      </c>
      <c r="CP2021" s="89">
        <v>-99</v>
      </c>
      <c r="CQ2021" s="89">
        <v>-99</v>
      </c>
      <c r="CR2021" s="89">
        <v>-99</v>
      </c>
      <c r="CS2021" s="89">
        <v>-99</v>
      </c>
      <c r="CT2021" s="89">
        <v>-99</v>
      </c>
      <c r="CU2021" s="86">
        <v>-99</v>
      </c>
      <c r="CV2021" s="86">
        <v>-0.49940000000000001</v>
      </c>
      <c r="CW2021" s="86">
        <v>25</v>
      </c>
      <c r="CX2021" s="86">
        <v>2</v>
      </c>
      <c r="CY2021" s="86">
        <v>-0.74270000000000003</v>
      </c>
      <c r="CZ2021" s="86">
        <v>18</v>
      </c>
      <c r="DA2021" s="86">
        <v>4</v>
      </c>
      <c r="DB2021" s="86">
        <v>-0.83960000000000001</v>
      </c>
      <c r="DC2021" s="86">
        <v>13</v>
      </c>
      <c r="DD2021" s="86">
        <v>-99</v>
      </c>
      <c r="DE2021" s="86">
        <v>-99</v>
      </c>
      <c r="DF2021" s="86">
        <v>-99</v>
      </c>
      <c r="DG2021" s="86">
        <v>-99</v>
      </c>
      <c r="DH2021" s="86">
        <v>-99</v>
      </c>
    </row>
    <row r="2022" spans="1:112" x14ac:dyDescent="0.2">
      <c r="A2022" s="85">
        <f>IF(ISERROR(SEARCH('School Lookup'!$F$3,Data!J2022)),A2021,A2021+1)</f>
        <v>0</v>
      </c>
      <c r="B2022" s="85">
        <f>IF(I2022='School Lookup'!$G$13,1,0)</f>
        <v>0</v>
      </c>
      <c r="C2022" s="85">
        <f t="shared" si="31"/>
        <v>2020</v>
      </c>
      <c r="D2022" s="86" t="s">
        <v>6478</v>
      </c>
      <c r="E2022" s="86" t="s">
        <v>6856</v>
      </c>
      <c r="F2022" s="86" t="s">
        <v>2239</v>
      </c>
      <c r="G2022" s="86" t="s">
        <v>3225</v>
      </c>
      <c r="H2022" s="86" t="s">
        <v>2225</v>
      </c>
      <c r="I2022" s="86" t="s">
        <v>4765</v>
      </c>
      <c r="J2022" s="86" t="s">
        <v>2292</v>
      </c>
      <c r="K2022" s="86" t="s">
        <v>31</v>
      </c>
      <c r="L2022" s="86">
        <v>1</v>
      </c>
      <c r="M2022" s="86">
        <v>1</v>
      </c>
      <c r="N2022" s="89">
        <v>-2.98E-3</v>
      </c>
      <c r="O2022" s="89">
        <v>8.7901804247601606E-2</v>
      </c>
      <c r="P2022" s="89">
        <v>39.087499999999999</v>
      </c>
      <c r="Q2022" s="89">
        <v>-1.1401135286609401</v>
      </c>
      <c r="R2022" s="89">
        <v>47.647047647058798</v>
      </c>
      <c r="S2022" s="89">
        <v>-0.52610586220666899</v>
      </c>
      <c r="T2022" s="89">
        <v>-0.59706901788204003</v>
      </c>
      <c r="U2022" s="89">
        <v>0.375690607734807</v>
      </c>
      <c r="V2022" s="89">
        <v>-0.22431322218772801</v>
      </c>
      <c r="W2022" s="89">
        <v>1</v>
      </c>
      <c r="X2022" s="89">
        <v>-0.107712280701754</v>
      </c>
      <c r="Y2022" s="89">
        <v>-0.16452511442294299</v>
      </c>
      <c r="Z2022" s="89">
        <v>37.111800000000002</v>
      </c>
      <c r="AA2022" s="89">
        <v>-1.5857186308042099</v>
      </c>
      <c r="AB2022" s="89">
        <v>47.660816666666697</v>
      </c>
      <c r="AC2022" s="89">
        <v>-0.87512187261357799</v>
      </c>
      <c r="AD2022" s="89">
        <v>-1.01757978133979</v>
      </c>
      <c r="AE2022" s="89">
        <v>0.37790055248618798</v>
      </c>
      <c r="AF2022" s="89">
        <v>-0.38454396156708198</v>
      </c>
      <c r="AG2022" s="89">
        <v>1</v>
      </c>
      <c r="AH2022" s="89">
        <v>9.2147321428571405E-2</v>
      </c>
      <c r="AI2022" s="89">
        <v>0.25534585037750201</v>
      </c>
      <c r="AJ2022" s="89">
        <v>49.188699999999997</v>
      </c>
      <c r="AK2022" s="89">
        <v>5.4961603505961902E-2</v>
      </c>
      <c r="AL2022" s="89">
        <v>50.892858035714298</v>
      </c>
      <c r="AM2022" s="89">
        <v>0.15515372694173199</v>
      </c>
      <c r="AN2022" s="89">
        <v>0.119794131085984</v>
      </c>
      <c r="AO2022" s="89">
        <v>0.123756906077348</v>
      </c>
      <c r="AP2022" s="89">
        <v>1.48253510294256E-2</v>
      </c>
      <c r="AQ2022" s="89">
        <v>1</v>
      </c>
      <c r="AR2022" s="89">
        <v>9.2339639639639606E-2</v>
      </c>
      <c r="AS2022" s="89">
        <v>0.27757253198672299</v>
      </c>
      <c r="AT2022" s="89">
        <v>60.066699999999997</v>
      </c>
      <c r="AU2022" s="89">
        <v>1.23691080956732</v>
      </c>
      <c r="AV2022" s="89">
        <v>62.162126126126097</v>
      </c>
      <c r="AW2022" s="89">
        <v>0.75724167077701998</v>
      </c>
      <c r="AX2022" s="89">
        <v>0.75876339324739095</v>
      </c>
      <c r="AY2022" s="89">
        <v>0.122651933701657</v>
      </c>
      <c r="AZ2022" s="89">
        <v>9.30637974038237E-2</v>
      </c>
      <c r="BA2022" s="89">
        <v>-99</v>
      </c>
      <c r="BB2022" s="89">
        <v>-99</v>
      </c>
      <c r="BC2022" s="89">
        <v>-99</v>
      </c>
      <c r="BD2022" s="89">
        <v>-99</v>
      </c>
      <c r="BE2022" s="89">
        <v>-99</v>
      </c>
      <c r="BF2022" s="89">
        <v>-99</v>
      </c>
      <c r="BG2022" s="89">
        <v>-99</v>
      </c>
      <c r="BH2022" s="89">
        <v>-99</v>
      </c>
      <c r="BI2022" s="89">
        <v>-99</v>
      </c>
      <c r="BJ2022" s="89">
        <v>-99</v>
      </c>
      <c r="BK2022" s="89">
        <v>-99</v>
      </c>
      <c r="BL2022" s="89">
        <v>-99</v>
      </c>
      <c r="BM2022" s="89">
        <v>-99</v>
      </c>
      <c r="BN2022" s="89">
        <v>-99</v>
      </c>
      <c r="BO2022" s="89">
        <v>-99</v>
      </c>
      <c r="BP2022" s="89">
        <v>-99</v>
      </c>
      <c r="BQ2022" s="89">
        <v>-99</v>
      </c>
      <c r="BR2022" s="89">
        <v>-99</v>
      </c>
      <c r="BS2022" s="89">
        <v>-99</v>
      </c>
      <c r="BT2022" s="89">
        <v>-99</v>
      </c>
      <c r="BU2022" s="89">
        <v>-99</v>
      </c>
      <c r="BV2022" s="89">
        <v>-99</v>
      </c>
      <c r="BW2022" s="89">
        <v>-99</v>
      </c>
      <c r="BX2022" s="89">
        <v>-99</v>
      </c>
      <c r="BY2022" s="89">
        <v>-99</v>
      </c>
      <c r="BZ2022" s="89">
        <v>-99</v>
      </c>
      <c r="CA2022" s="89">
        <v>-99</v>
      </c>
      <c r="CB2022" s="89">
        <v>-99</v>
      </c>
      <c r="CC2022" s="89">
        <v>-99</v>
      </c>
      <c r="CD2022" s="89">
        <v>-99</v>
      </c>
      <c r="CE2022" s="89">
        <v>-99</v>
      </c>
      <c r="CF2022" s="89">
        <v>-99</v>
      </c>
      <c r="CG2022" s="89">
        <v>-99</v>
      </c>
      <c r="CH2022" s="89">
        <v>-99</v>
      </c>
      <c r="CI2022" s="89">
        <v>-99</v>
      </c>
      <c r="CJ2022" s="89">
        <v>-99</v>
      </c>
      <c r="CK2022" s="89">
        <v>-99</v>
      </c>
      <c r="CL2022" s="89">
        <v>-99</v>
      </c>
      <c r="CM2022" s="89">
        <v>-99</v>
      </c>
      <c r="CN2022" s="89">
        <v>-99</v>
      </c>
      <c r="CO2022" s="89">
        <v>-99</v>
      </c>
      <c r="CP2022" s="89">
        <v>-99</v>
      </c>
      <c r="CQ2022" s="89">
        <v>-99</v>
      </c>
      <c r="CR2022" s="89">
        <v>-99</v>
      </c>
      <c r="CS2022" s="89">
        <v>-99</v>
      </c>
      <c r="CT2022" s="89">
        <v>-99</v>
      </c>
      <c r="CU2022" s="86">
        <v>-99</v>
      </c>
      <c r="CV2022" s="86">
        <v>-0.501</v>
      </c>
      <c r="CW2022" s="86">
        <v>25</v>
      </c>
      <c r="CX2022" s="86">
        <v>2</v>
      </c>
      <c r="CY2022" s="86">
        <v>0.45939999999999998</v>
      </c>
      <c r="CZ2022" s="86">
        <v>72</v>
      </c>
      <c r="DA2022" s="86">
        <v>4</v>
      </c>
      <c r="DB2022" s="86">
        <v>-0.86909999999999998</v>
      </c>
      <c r="DC2022" s="86">
        <v>13</v>
      </c>
      <c r="DD2022" s="86">
        <v>-99</v>
      </c>
      <c r="DE2022" s="86">
        <v>-99</v>
      </c>
      <c r="DF2022" s="86">
        <v>-99</v>
      </c>
      <c r="DG2022" s="86">
        <v>-99</v>
      </c>
      <c r="DH2022" s="86">
        <v>-99</v>
      </c>
    </row>
    <row r="2023" spans="1:112" x14ac:dyDescent="0.2">
      <c r="A2023" s="85">
        <f>IF(ISERROR(SEARCH('School Lookup'!$F$3,Data!J2023)),A2022,A2022+1)</f>
        <v>0</v>
      </c>
      <c r="B2023" s="85">
        <f>IF(I2023='School Lookup'!$G$13,1,0)</f>
        <v>0</v>
      </c>
      <c r="C2023" s="85">
        <f t="shared" si="31"/>
        <v>2021</v>
      </c>
      <c r="D2023" s="86" t="s">
        <v>6478</v>
      </c>
      <c r="E2023" s="86" t="s">
        <v>6790</v>
      </c>
      <c r="F2023" s="86" t="s">
        <v>2774</v>
      </c>
      <c r="G2023" s="86" t="s">
        <v>3390</v>
      </c>
      <c r="H2023" s="86" t="s">
        <v>1710</v>
      </c>
      <c r="I2023" s="86" t="s">
        <v>5555</v>
      </c>
      <c r="J2023" s="86" t="s">
        <v>1710</v>
      </c>
      <c r="K2023" s="86" t="s">
        <v>323</v>
      </c>
      <c r="L2023" s="86">
        <v>1</v>
      </c>
      <c r="M2023" s="86">
        <v>1</v>
      </c>
      <c r="N2023" s="89">
        <v>-0.68935040214477195</v>
      </c>
      <c r="O2023" s="89">
        <v>-1.3984325603106</v>
      </c>
      <c r="P2023" s="89">
        <v>48.270299999999999</v>
      </c>
      <c r="Q2023" s="89">
        <v>-0.16608096768337099</v>
      </c>
      <c r="R2023" s="89">
        <v>48.525461394101903</v>
      </c>
      <c r="S2023" s="89">
        <v>-0.78225676399698696</v>
      </c>
      <c r="T2023" s="89">
        <v>-0.88771496549707396</v>
      </c>
      <c r="U2023" s="89">
        <v>0.373</v>
      </c>
      <c r="V2023" s="89">
        <v>-0.33111768213040799</v>
      </c>
      <c r="W2023" s="89">
        <v>1</v>
      </c>
      <c r="X2023" s="89">
        <v>-0.51051951871657797</v>
      </c>
      <c r="Y2023" s="89">
        <v>-1.1127971537403201</v>
      </c>
      <c r="Z2023" s="89">
        <v>56.074300000000001</v>
      </c>
      <c r="AA2023" s="89">
        <v>0.77896123630337299</v>
      </c>
      <c r="AB2023" s="89">
        <v>48.663072994652403</v>
      </c>
      <c r="AC2023" s="89">
        <v>-0.16691795871847501</v>
      </c>
      <c r="AD2023" s="89">
        <v>-0.192981138906411</v>
      </c>
      <c r="AE2023" s="89">
        <v>0.374</v>
      </c>
      <c r="AF2023" s="89">
        <v>-7.2174945950997701E-2</v>
      </c>
      <c r="AG2023" s="89">
        <v>1</v>
      </c>
      <c r="AH2023" s="89">
        <v>-0.74338046874999997</v>
      </c>
      <c r="AI2023" s="89">
        <v>-1.5427905597854701</v>
      </c>
      <c r="AJ2023" s="89">
        <v>54.310299999999998</v>
      </c>
      <c r="AK2023" s="89">
        <v>0.55632010404745802</v>
      </c>
      <c r="AL2023" s="89">
        <v>54.68750703125</v>
      </c>
      <c r="AM2023" s="89">
        <v>-0.49323522786900698</v>
      </c>
      <c r="AN2023" s="89">
        <v>-0.56136662024002204</v>
      </c>
      <c r="AO2023" s="89">
        <v>0.128</v>
      </c>
      <c r="AP2023" s="89">
        <v>-7.1854927390722897E-2</v>
      </c>
      <c r="AQ2023" s="89">
        <v>1</v>
      </c>
      <c r="AR2023" s="89">
        <v>-0.54983599999999999</v>
      </c>
      <c r="AS2023" s="89">
        <v>-1.16592013552078</v>
      </c>
      <c r="AT2023" s="89">
        <v>56.482799999999997</v>
      </c>
      <c r="AU2023" s="89">
        <v>0.84738146803197001</v>
      </c>
      <c r="AV2023" s="89">
        <v>43.199972799999998</v>
      </c>
      <c r="AW2023" s="89">
        <v>-0.15926933374440599</v>
      </c>
      <c r="AX2023" s="89">
        <v>-0.20705130326146001</v>
      </c>
      <c r="AY2023" s="89">
        <v>0.125</v>
      </c>
      <c r="AZ2023" s="89">
        <v>-2.5881412907682502E-2</v>
      </c>
      <c r="BA2023" s="89">
        <v>-99</v>
      </c>
      <c r="BB2023" s="89">
        <v>-99</v>
      </c>
      <c r="BC2023" s="89">
        <v>-99</v>
      </c>
      <c r="BD2023" s="89">
        <v>-99</v>
      </c>
      <c r="BE2023" s="89">
        <v>-99</v>
      </c>
      <c r="BF2023" s="89">
        <v>-99</v>
      </c>
      <c r="BG2023" s="89">
        <v>-99</v>
      </c>
      <c r="BH2023" s="89">
        <v>-99</v>
      </c>
      <c r="BI2023" s="89">
        <v>-99</v>
      </c>
      <c r="BJ2023" s="89">
        <v>-99</v>
      </c>
      <c r="BK2023" s="89">
        <v>-99</v>
      </c>
      <c r="BL2023" s="89">
        <v>-99</v>
      </c>
      <c r="BM2023" s="89">
        <v>-99</v>
      </c>
      <c r="BN2023" s="89">
        <v>-99</v>
      </c>
      <c r="BO2023" s="89">
        <v>-99</v>
      </c>
      <c r="BP2023" s="89">
        <v>-99</v>
      </c>
      <c r="BQ2023" s="89">
        <v>-99</v>
      </c>
      <c r="BR2023" s="89">
        <v>-99</v>
      </c>
      <c r="BS2023" s="89">
        <v>-99</v>
      </c>
      <c r="BT2023" s="89">
        <v>-99</v>
      </c>
      <c r="BU2023" s="89">
        <v>-99</v>
      </c>
      <c r="BV2023" s="89">
        <v>-99</v>
      </c>
      <c r="BW2023" s="89">
        <v>-99</v>
      </c>
      <c r="BX2023" s="89">
        <v>-99</v>
      </c>
      <c r="BY2023" s="89">
        <v>-99</v>
      </c>
      <c r="BZ2023" s="89">
        <v>-99</v>
      </c>
      <c r="CA2023" s="89">
        <v>-99</v>
      </c>
      <c r="CB2023" s="89">
        <v>-99</v>
      </c>
      <c r="CC2023" s="89">
        <v>-99</v>
      </c>
      <c r="CD2023" s="89">
        <v>-99</v>
      </c>
      <c r="CE2023" s="89">
        <v>-99</v>
      </c>
      <c r="CF2023" s="89">
        <v>-99</v>
      </c>
      <c r="CG2023" s="89">
        <v>-99</v>
      </c>
      <c r="CH2023" s="89">
        <v>-99</v>
      </c>
      <c r="CI2023" s="89">
        <v>-99</v>
      </c>
      <c r="CJ2023" s="89">
        <v>-99</v>
      </c>
      <c r="CK2023" s="89">
        <v>-99</v>
      </c>
      <c r="CL2023" s="89">
        <v>-99</v>
      </c>
      <c r="CM2023" s="89">
        <v>-99</v>
      </c>
      <c r="CN2023" s="89">
        <v>-99</v>
      </c>
      <c r="CO2023" s="89">
        <v>-99</v>
      </c>
      <c r="CP2023" s="89">
        <v>-99</v>
      </c>
      <c r="CQ2023" s="89">
        <v>-99</v>
      </c>
      <c r="CR2023" s="89">
        <v>-99</v>
      </c>
      <c r="CS2023" s="89">
        <v>-99</v>
      </c>
      <c r="CT2023" s="89">
        <v>-99</v>
      </c>
      <c r="CU2023" s="86">
        <v>-99</v>
      </c>
      <c r="CV2023" s="86">
        <v>-0.501</v>
      </c>
      <c r="CW2023" s="86">
        <v>25</v>
      </c>
      <c r="CX2023" s="86">
        <v>2</v>
      </c>
      <c r="CY2023" s="86">
        <v>1.3338000000000001</v>
      </c>
      <c r="CZ2023" s="86">
        <v>92</v>
      </c>
      <c r="DA2023" s="86">
        <v>4</v>
      </c>
      <c r="DB2023" s="86">
        <v>0.40649999999999997</v>
      </c>
      <c r="DC2023" s="86">
        <v>69</v>
      </c>
      <c r="DD2023" s="86">
        <v>-99</v>
      </c>
      <c r="DE2023" s="86">
        <v>-99</v>
      </c>
      <c r="DF2023" s="86">
        <v>-99</v>
      </c>
      <c r="DG2023" s="86">
        <v>-99</v>
      </c>
      <c r="DH2023" s="86">
        <v>-99</v>
      </c>
    </row>
    <row r="2024" spans="1:112" x14ac:dyDescent="0.2">
      <c r="A2024" s="85">
        <f>IF(ISERROR(SEARCH('School Lookup'!$F$3,Data!J2024)),A2023,A2023+1)</f>
        <v>0</v>
      </c>
      <c r="B2024" s="85">
        <f>IF(I2024='School Lookup'!$G$13,1,0)</f>
        <v>0</v>
      </c>
      <c r="C2024" s="85">
        <f t="shared" si="31"/>
        <v>2022</v>
      </c>
      <c r="D2024" s="86" t="s">
        <v>6478</v>
      </c>
      <c r="E2024" s="86" t="s">
        <v>6838</v>
      </c>
      <c r="F2024" s="86" t="s">
        <v>2086</v>
      </c>
      <c r="G2024" s="86" t="s">
        <v>3117</v>
      </c>
      <c r="H2024" s="86" t="s">
        <v>2039</v>
      </c>
      <c r="I2024" s="86" t="s">
        <v>4376</v>
      </c>
      <c r="J2024" s="86" t="s">
        <v>2039</v>
      </c>
      <c r="K2024" s="86" t="s">
        <v>72</v>
      </c>
      <c r="L2024" s="86">
        <v>1</v>
      </c>
      <c r="M2024" s="86">
        <v>1</v>
      </c>
      <c r="N2024" s="89">
        <v>-0.41908039215686299</v>
      </c>
      <c r="O2024" s="89">
        <v>-0.813163145575863</v>
      </c>
      <c r="P2024" s="89">
        <v>48.382599999999996</v>
      </c>
      <c r="Q2024" s="89">
        <v>-0.15416914812966401</v>
      </c>
      <c r="R2024" s="89">
        <v>51.307191503268001</v>
      </c>
      <c r="S2024" s="89">
        <v>-0.48366614685276299</v>
      </c>
      <c r="T2024" s="89">
        <v>-0.54891407796445302</v>
      </c>
      <c r="U2024" s="89">
        <v>0.38202247191011202</v>
      </c>
      <c r="V2024" s="89">
        <v>-0.209697512930241</v>
      </c>
      <c r="W2024" s="89">
        <v>1</v>
      </c>
      <c r="X2024" s="89">
        <v>-0.477584210526316</v>
      </c>
      <c r="Y2024" s="89">
        <v>-1.0352622216049301</v>
      </c>
      <c r="Z2024" s="89">
        <v>54.921100000000003</v>
      </c>
      <c r="AA2024" s="89">
        <v>0.63515378355460805</v>
      </c>
      <c r="AB2024" s="89">
        <v>57.565798026315797</v>
      </c>
      <c r="AC2024" s="89">
        <v>-0.20005421902515999</v>
      </c>
      <c r="AD2024" s="89">
        <v>-0.2315634098147</v>
      </c>
      <c r="AE2024" s="89">
        <v>0.379525593008739</v>
      </c>
      <c r="AF2024" s="89">
        <v>-8.7884240429049604E-2</v>
      </c>
      <c r="AG2024" s="89">
        <v>1</v>
      </c>
      <c r="AH2024" s="89">
        <v>-0.28861874999999998</v>
      </c>
      <c r="AI2024" s="89">
        <v>-0.56409946890278195</v>
      </c>
      <c r="AJ2024" s="89">
        <v>-99</v>
      </c>
      <c r="AK2024" s="89">
        <v>-99</v>
      </c>
      <c r="AL2024" s="89">
        <v>58.333325000000002</v>
      </c>
      <c r="AM2024" s="89">
        <v>-0.56409946890278195</v>
      </c>
      <c r="AN2024" s="89">
        <v>-0.635812582507846</v>
      </c>
      <c r="AO2024" s="89">
        <v>0.11985018726591801</v>
      </c>
      <c r="AP2024" s="89">
        <v>-7.6202257079591995E-2</v>
      </c>
      <c r="AQ2024" s="89">
        <v>1</v>
      </c>
      <c r="AR2024" s="89">
        <v>-0.47587578947368397</v>
      </c>
      <c r="AS2024" s="89">
        <v>-0.99967119209782995</v>
      </c>
      <c r="AT2024" s="89">
        <v>-99</v>
      </c>
      <c r="AU2024" s="89">
        <v>-99</v>
      </c>
      <c r="AV2024" s="89">
        <v>58.947371578947397</v>
      </c>
      <c r="AW2024" s="89">
        <v>-0.99967119209782995</v>
      </c>
      <c r="AX2024" s="89">
        <v>-1.09266256353751</v>
      </c>
      <c r="AY2024" s="89">
        <v>0.118601747815231</v>
      </c>
      <c r="AZ2024" s="89">
        <v>-0.12959168980781899</v>
      </c>
      <c r="BA2024" s="89">
        <v>-99</v>
      </c>
      <c r="BB2024" s="89">
        <v>-99</v>
      </c>
      <c r="BC2024" s="89">
        <v>-99</v>
      </c>
      <c r="BD2024" s="89">
        <v>-99</v>
      </c>
      <c r="BE2024" s="89">
        <v>-99</v>
      </c>
      <c r="BF2024" s="89">
        <v>-99</v>
      </c>
      <c r="BG2024" s="89">
        <v>-99</v>
      </c>
      <c r="BH2024" s="89">
        <v>-99</v>
      </c>
      <c r="BI2024" s="89">
        <v>-99</v>
      </c>
      <c r="BJ2024" s="89">
        <v>-99</v>
      </c>
      <c r="BK2024" s="89">
        <v>-99</v>
      </c>
      <c r="BL2024" s="89">
        <v>-99</v>
      </c>
      <c r="BM2024" s="89">
        <v>-99</v>
      </c>
      <c r="BN2024" s="89">
        <v>-99</v>
      </c>
      <c r="BO2024" s="89">
        <v>-99</v>
      </c>
      <c r="BP2024" s="89">
        <v>-99</v>
      </c>
      <c r="BQ2024" s="89">
        <v>-99</v>
      </c>
      <c r="BR2024" s="89">
        <v>-99</v>
      </c>
      <c r="BS2024" s="89">
        <v>-99</v>
      </c>
      <c r="BT2024" s="89">
        <v>-99</v>
      </c>
      <c r="BU2024" s="89">
        <v>-99</v>
      </c>
      <c r="BV2024" s="89">
        <v>-99</v>
      </c>
      <c r="BW2024" s="89">
        <v>-99</v>
      </c>
      <c r="BX2024" s="89">
        <v>-99</v>
      </c>
      <c r="BY2024" s="89">
        <v>-99</v>
      </c>
      <c r="BZ2024" s="89">
        <v>-99</v>
      </c>
      <c r="CA2024" s="89">
        <v>-99</v>
      </c>
      <c r="CB2024" s="89">
        <v>-99</v>
      </c>
      <c r="CC2024" s="89">
        <v>-99</v>
      </c>
      <c r="CD2024" s="89">
        <v>-99</v>
      </c>
      <c r="CE2024" s="89">
        <v>-99</v>
      </c>
      <c r="CF2024" s="89">
        <v>-99</v>
      </c>
      <c r="CG2024" s="89">
        <v>-99</v>
      </c>
      <c r="CH2024" s="89">
        <v>-99</v>
      </c>
      <c r="CI2024" s="89">
        <v>-99</v>
      </c>
      <c r="CJ2024" s="89">
        <v>-99</v>
      </c>
      <c r="CK2024" s="89">
        <v>-99</v>
      </c>
      <c r="CL2024" s="89">
        <v>-99</v>
      </c>
      <c r="CM2024" s="89">
        <v>-99</v>
      </c>
      <c r="CN2024" s="89">
        <v>-99</v>
      </c>
      <c r="CO2024" s="89">
        <v>-99</v>
      </c>
      <c r="CP2024" s="89">
        <v>-99</v>
      </c>
      <c r="CQ2024" s="89">
        <v>-99</v>
      </c>
      <c r="CR2024" s="89">
        <v>-99</v>
      </c>
      <c r="CS2024" s="89">
        <v>-99</v>
      </c>
      <c r="CT2024" s="89">
        <v>-99</v>
      </c>
      <c r="CU2024" s="86">
        <v>-99</v>
      </c>
      <c r="CV2024" s="86">
        <v>-0.50339999999999996</v>
      </c>
      <c r="CW2024" s="86">
        <v>25</v>
      </c>
      <c r="CX2024" s="86">
        <v>2</v>
      </c>
      <c r="CY2024" s="86">
        <v>0.90100000000000002</v>
      </c>
      <c r="CZ2024" s="86">
        <v>85</v>
      </c>
      <c r="DA2024" s="86">
        <v>2</v>
      </c>
      <c r="DB2024" s="86">
        <v>0.1822</v>
      </c>
      <c r="DC2024" s="86">
        <v>57</v>
      </c>
      <c r="DD2024" s="86">
        <v>-99</v>
      </c>
      <c r="DE2024" s="86">
        <v>-99</v>
      </c>
      <c r="DF2024" s="86">
        <v>-99</v>
      </c>
      <c r="DG2024" s="86">
        <v>-99</v>
      </c>
      <c r="DH2024" s="86">
        <v>-99</v>
      </c>
    </row>
    <row r="2025" spans="1:112" x14ac:dyDescent="0.2">
      <c r="A2025" s="85">
        <f>IF(ISERROR(SEARCH('School Lookup'!$F$3,Data!J2025)),A2024,A2024+1)</f>
        <v>0</v>
      </c>
      <c r="B2025" s="85">
        <f>IF(I2025='School Lookup'!$G$13,1,0)</f>
        <v>0</v>
      </c>
      <c r="C2025" s="85">
        <f t="shared" si="31"/>
        <v>2023</v>
      </c>
      <c r="D2025" s="86" t="s">
        <v>6478</v>
      </c>
      <c r="E2025" s="86" t="s">
        <v>6790</v>
      </c>
      <c r="F2025" s="86" t="s">
        <v>2774</v>
      </c>
      <c r="G2025" s="86" t="s">
        <v>3302</v>
      </c>
      <c r="H2025" s="86" t="s">
        <v>6080</v>
      </c>
      <c r="I2025" s="86" t="s">
        <v>5532</v>
      </c>
      <c r="J2025" s="86" t="s">
        <v>2432</v>
      </c>
      <c r="K2025" s="86" t="s">
        <v>36</v>
      </c>
      <c r="L2025" s="86">
        <v>1</v>
      </c>
      <c r="M2025" s="86">
        <v>-99</v>
      </c>
      <c r="N2025" s="89">
        <v>-99</v>
      </c>
      <c r="O2025" s="89">
        <v>-99</v>
      </c>
      <c r="P2025" s="89">
        <v>-99</v>
      </c>
      <c r="Q2025" s="89">
        <v>-99</v>
      </c>
      <c r="R2025" s="89">
        <v>-99</v>
      </c>
      <c r="S2025" s="89">
        <v>-99</v>
      </c>
      <c r="T2025" s="89">
        <v>-99</v>
      </c>
      <c r="U2025" s="89">
        <v>-99</v>
      </c>
      <c r="V2025" s="89">
        <v>-99</v>
      </c>
      <c r="W2025" s="89">
        <v>-99</v>
      </c>
      <c r="X2025" s="89">
        <v>-99</v>
      </c>
      <c r="Y2025" s="89">
        <v>-99</v>
      </c>
      <c r="Z2025" s="89">
        <v>-99</v>
      </c>
      <c r="AA2025" s="89">
        <v>-99</v>
      </c>
      <c r="AB2025" s="89">
        <v>-99</v>
      </c>
      <c r="AC2025" s="89">
        <v>-99</v>
      </c>
      <c r="AD2025" s="89">
        <v>-99</v>
      </c>
      <c r="AE2025" s="89">
        <v>-99</v>
      </c>
      <c r="AF2025" s="89">
        <v>-99</v>
      </c>
      <c r="AG2025" s="89">
        <v>-99</v>
      </c>
      <c r="AH2025" s="89">
        <v>-99</v>
      </c>
      <c r="AI2025" s="89">
        <v>-99</v>
      </c>
      <c r="AJ2025" s="89">
        <v>-99</v>
      </c>
      <c r="AK2025" s="89">
        <v>-99</v>
      </c>
      <c r="AL2025" s="89">
        <v>-99</v>
      </c>
      <c r="AM2025" s="89">
        <v>-99</v>
      </c>
      <c r="AN2025" s="89">
        <v>-99</v>
      </c>
      <c r="AO2025" s="89">
        <v>-99</v>
      </c>
      <c r="AP2025" s="89">
        <v>-99</v>
      </c>
      <c r="AQ2025" s="89">
        <v>-99</v>
      </c>
      <c r="AR2025" s="89">
        <v>-99</v>
      </c>
      <c r="AS2025" s="89">
        <v>-99</v>
      </c>
      <c r="AT2025" s="89">
        <v>-99</v>
      </c>
      <c r="AU2025" s="89">
        <v>-99</v>
      </c>
      <c r="AV2025" s="89">
        <v>-99</v>
      </c>
      <c r="AW2025" s="89">
        <v>-99</v>
      </c>
      <c r="AX2025" s="89">
        <v>-99</v>
      </c>
      <c r="AY2025" s="89">
        <v>-99</v>
      </c>
      <c r="AZ2025" s="89">
        <v>-99</v>
      </c>
      <c r="BA2025" s="89">
        <v>1</v>
      </c>
      <c r="BB2025" s="89">
        <v>-0.43923519163763097</v>
      </c>
      <c r="BC2025" s="89">
        <v>-0.763928547935249</v>
      </c>
      <c r="BD2025" s="89">
        <v>47.889800000000001</v>
      </c>
      <c r="BE2025" s="89">
        <v>-4.0397145918484999E-2</v>
      </c>
      <c r="BF2025" s="89">
        <v>52.961694773519199</v>
      </c>
      <c r="BG2025" s="89">
        <v>-0.40216284692686699</v>
      </c>
      <c r="BH2025" s="89">
        <v>-0.42009323583369501</v>
      </c>
      <c r="BI2025" s="89">
        <v>0.25</v>
      </c>
      <c r="BJ2025" s="89">
        <v>-0.105023308958424</v>
      </c>
      <c r="BK2025" s="89">
        <v>1</v>
      </c>
      <c r="BL2025" s="89">
        <v>-0.34743125000000002</v>
      </c>
      <c r="BM2025" s="89">
        <v>-0.66368629111284305</v>
      </c>
      <c r="BN2025" s="89">
        <v>43.842500000000001</v>
      </c>
      <c r="BO2025" s="89">
        <v>-0.54039092958926405</v>
      </c>
      <c r="BP2025" s="89">
        <v>55.555554166666703</v>
      </c>
      <c r="BQ2025" s="89">
        <v>-0.60203861035105399</v>
      </c>
      <c r="BR2025" s="89">
        <v>-0.61965895451328701</v>
      </c>
      <c r="BS2025" s="89">
        <v>0.25087108013937298</v>
      </c>
      <c r="BT2025" s="89">
        <v>-0.155454511236783</v>
      </c>
      <c r="BU2025" s="89">
        <v>1</v>
      </c>
      <c r="BV2025" s="89">
        <v>-0.46953020833333298</v>
      </c>
      <c r="BW2025" s="89">
        <v>-0.92436637613498196</v>
      </c>
      <c r="BX2025" s="89">
        <v>44.346200000000003</v>
      </c>
      <c r="BY2025" s="89">
        <v>-0.49151477380841602</v>
      </c>
      <c r="BZ2025" s="89">
        <v>57.291674999999998</v>
      </c>
      <c r="CA2025" s="89">
        <v>-0.70794057497169904</v>
      </c>
      <c r="CB2025" s="89">
        <v>-0.73635961365982705</v>
      </c>
      <c r="CC2025" s="89">
        <v>0.25087108013937298</v>
      </c>
      <c r="CD2025" s="89">
        <v>-0.184731331649852</v>
      </c>
      <c r="CE2025" s="89">
        <v>1</v>
      </c>
      <c r="CF2025" s="89">
        <v>-0.28019368421052598</v>
      </c>
      <c r="CG2025" s="89">
        <v>-0.48506256848797202</v>
      </c>
      <c r="CH2025" s="89">
        <v>52.480899999999998</v>
      </c>
      <c r="CI2025" s="89">
        <v>0.36343609362538598</v>
      </c>
      <c r="CJ2025" s="89">
        <v>56.842145263157903</v>
      </c>
      <c r="CK2025" s="89">
        <v>-6.0813237431293E-2</v>
      </c>
      <c r="CL2025" s="89">
        <v>-5.6657059177508899E-2</v>
      </c>
      <c r="CM2025" s="89">
        <v>0.24825783972125401</v>
      </c>
      <c r="CN2025" s="89">
        <v>-1.40655591163676E-2</v>
      </c>
      <c r="CO2025" s="89">
        <v>83.765000000000001</v>
      </c>
      <c r="CP2025" s="89">
        <v>-0.27379999999999999</v>
      </c>
      <c r="CQ2025" s="89">
        <v>5.27</v>
      </c>
      <c r="CR2025" s="89">
        <v>0.57799999999999996</v>
      </c>
      <c r="CS2025" s="89">
        <v>-0.13950000000000001</v>
      </c>
      <c r="CT2025" s="89">
        <v>-0.90690000000000004</v>
      </c>
      <c r="CU2025" s="86" t="s">
        <v>6986</v>
      </c>
      <c r="CV2025" s="86">
        <v>-0.504</v>
      </c>
      <c r="CW2025" s="86">
        <v>25</v>
      </c>
      <c r="CX2025" s="86">
        <v>2</v>
      </c>
      <c r="CY2025" s="86">
        <v>0.34250000000000003</v>
      </c>
      <c r="CZ2025" s="86">
        <v>68</v>
      </c>
      <c r="DA2025" s="86">
        <v>4</v>
      </c>
      <c r="DB2025" s="86">
        <v>-0.1787</v>
      </c>
      <c r="DC2025" s="86">
        <v>38</v>
      </c>
      <c r="DD2025" s="86">
        <v>-99</v>
      </c>
      <c r="DE2025" s="86">
        <v>-99</v>
      </c>
      <c r="DF2025" s="86">
        <v>-99</v>
      </c>
      <c r="DG2025" s="86">
        <v>-99</v>
      </c>
      <c r="DH2025" s="86">
        <v>-99</v>
      </c>
    </row>
    <row r="2026" spans="1:112" x14ac:dyDescent="0.2">
      <c r="A2026" s="85">
        <f>IF(ISERROR(SEARCH('School Lookup'!$F$3,Data!J2026)),A2025,A2025+1)</f>
        <v>0</v>
      </c>
      <c r="B2026" s="85">
        <f>IF(I2026='School Lookup'!$G$13,1,0)</f>
        <v>0</v>
      </c>
      <c r="C2026" s="85">
        <f t="shared" si="31"/>
        <v>2024</v>
      </c>
      <c r="D2026" s="86" t="s">
        <v>6478</v>
      </c>
      <c r="E2026" s="86" t="s">
        <v>6743</v>
      </c>
      <c r="F2026" s="86" t="s">
        <v>2765</v>
      </c>
      <c r="G2026" s="86" t="s">
        <v>3196</v>
      </c>
      <c r="H2026" s="86" t="s">
        <v>1465</v>
      </c>
      <c r="I2026" s="86" t="s">
        <v>4707</v>
      </c>
      <c r="J2026" s="86" t="s">
        <v>1652</v>
      </c>
      <c r="K2026" s="86" t="s">
        <v>36</v>
      </c>
      <c r="L2026" s="86">
        <v>1</v>
      </c>
      <c r="M2026" s="86">
        <v>-99</v>
      </c>
      <c r="N2026" s="89">
        <v>-99</v>
      </c>
      <c r="O2026" s="89">
        <v>-99</v>
      </c>
      <c r="P2026" s="89">
        <v>-99</v>
      </c>
      <c r="Q2026" s="89">
        <v>-99</v>
      </c>
      <c r="R2026" s="89">
        <v>-99</v>
      </c>
      <c r="S2026" s="89">
        <v>-99</v>
      </c>
      <c r="T2026" s="89">
        <v>-99</v>
      </c>
      <c r="U2026" s="89">
        <v>-99</v>
      </c>
      <c r="V2026" s="89">
        <v>-99</v>
      </c>
      <c r="W2026" s="89">
        <v>-99</v>
      </c>
      <c r="X2026" s="89">
        <v>-99</v>
      </c>
      <c r="Y2026" s="89">
        <v>-99</v>
      </c>
      <c r="Z2026" s="89">
        <v>-99</v>
      </c>
      <c r="AA2026" s="89">
        <v>-99</v>
      </c>
      <c r="AB2026" s="89">
        <v>-99</v>
      </c>
      <c r="AC2026" s="89">
        <v>-99</v>
      </c>
      <c r="AD2026" s="89">
        <v>-99</v>
      </c>
      <c r="AE2026" s="89">
        <v>-99</v>
      </c>
      <c r="AF2026" s="89">
        <v>-99</v>
      </c>
      <c r="AG2026" s="89">
        <v>-99</v>
      </c>
      <c r="AH2026" s="89">
        <v>-99</v>
      </c>
      <c r="AI2026" s="89">
        <v>-99</v>
      </c>
      <c r="AJ2026" s="89">
        <v>-99</v>
      </c>
      <c r="AK2026" s="89">
        <v>-99</v>
      </c>
      <c r="AL2026" s="89">
        <v>-99</v>
      </c>
      <c r="AM2026" s="89">
        <v>-99</v>
      </c>
      <c r="AN2026" s="89">
        <v>-99</v>
      </c>
      <c r="AO2026" s="89">
        <v>-99</v>
      </c>
      <c r="AP2026" s="89">
        <v>-99</v>
      </c>
      <c r="AQ2026" s="89">
        <v>-99</v>
      </c>
      <c r="AR2026" s="89">
        <v>-99</v>
      </c>
      <c r="AS2026" s="89">
        <v>-99</v>
      </c>
      <c r="AT2026" s="89">
        <v>-99</v>
      </c>
      <c r="AU2026" s="89">
        <v>-99</v>
      </c>
      <c r="AV2026" s="89">
        <v>-99</v>
      </c>
      <c r="AW2026" s="89">
        <v>-99</v>
      </c>
      <c r="AX2026" s="89">
        <v>-99</v>
      </c>
      <c r="AY2026" s="89">
        <v>-99</v>
      </c>
      <c r="AZ2026" s="89">
        <v>-99</v>
      </c>
      <c r="BA2026" s="89">
        <v>1</v>
      </c>
      <c r="BB2026" s="89">
        <v>4.2949201277955297E-2</v>
      </c>
      <c r="BC2026" s="89">
        <v>0.32113198635999601</v>
      </c>
      <c r="BD2026" s="89">
        <v>51.2774</v>
      </c>
      <c r="BE2026" s="89">
        <v>0.298338637479587</v>
      </c>
      <c r="BF2026" s="89">
        <v>51.1182364217252</v>
      </c>
      <c r="BG2026" s="89">
        <v>0.30973531191979098</v>
      </c>
      <c r="BH2026" s="89">
        <v>0.341611162139485</v>
      </c>
      <c r="BI2026" s="89">
        <v>0.25</v>
      </c>
      <c r="BJ2026" s="89">
        <v>8.5402790534871306E-2</v>
      </c>
      <c r="BK2026" s="89">
        <v>1</v>
      </c>
      <c r="BL2026" s="89">
        <v>-4.2101597444089499E-2</v>
      </c>
      <c r="BM2026" s="89">
        <v>7.9324297444490904E-2</v>
      </c>
      <c r="BN2026" s="89">
        <v>46.442</v>
      </c>
      <c r="BO2026" s="89">
        <v>-0.24851862231440899</v>
      </c>
      <c r="BP2026" s="89">
        <v>54.313070287539901</v>
      </c>
      <c r="BQ2026" s="89">
        <v>-8.4597162434959197E-2</v>
      </c>
      <c r="BR2026" s="89">
        <v>-7.6866600801419299E-2</v>
      </c>
      <c r="BS2026" s="89">
        <v>0.25</v>
      </c>
      <c r="BT2026" s="89">
        <v>-1.9216650200354801E-2</v>
      </c>
      <c r="BU2026" s="89">
        <v>1</v>
      </c>
      <c r="BV2026" s="89">
        <v>-0.21557444089456901</v>
      </c>
      <c r="BW2026" s="89">
        <v>-0.33940278911389199</v>
      </c>
      <c r="BX2026" s="89">
        <v>26.267600000000002</v>
      </c>
      <c r="BY2026" s="89">
        <v>-2.3567221636754199</v>
      </c>
      <c r="BZ2026" s="89">
        <v>47.284306389776397</v>
      </c>
      <c r="CA2026" s="89">
        <v>-1.34806247639466</v>
      </c>
      <c r="CB2026" s="89">
        <v>-1.4110804643722501</v>
      </c>
      <c r="CC2026" s="89">
        <v>0.25</v>
      </c>
      <c r="CD2026" s="89">
        <v>-0.35277011609306202</v>
      </c>
      <c r="CE2026" s="89">
        <v>1</v>
      </c>
      <c r="CF2026" s="89">
        <v>-0.22097060702875401</v>
      </c>
      <c r="CG2026" s="89">
        <v>-0.34306809114464099</v>
      </c>
      <c r="CH2026" s="89">
        <v>30.6294</v>
      </c>
      <c r="CI2026" s="89">
        <v>-2.1303931812142798</v>
      </c>
      <c r="CJ2026" s="89">
        <v>38.977662939297097</v>
      </c>
      <c r="CK2026" s="89">
        <v>-1.2367306361794601</v>
      </c>
      <c r="CL2026" s="89">
        <v>-1.3290733762225699</v>
      </c>
      <c r="CM2026" s="89">
        <v>0.25</v>
      </c>
      <c r="CN2026" s="89">
        <v>-0.33226834405564198</v>
      </c>
      <c r="CO2026" s="89">
        <v>97.055000000000007</v>
      </c>
      <c r="CP2026" s="89">
        <v>0.73040000000000005</v>
      </c>
      <c r="CQ2026" s="89">
        <v>-3.51</v>
      </c>
      <c r="CR2026" s="89">
        <v>-0.68910000000000005</v>
      </c>
      <c r="CS2026" s="89">
        <v>0.73040000000000005</v>
      </c>
      <c r="CT2026" s="89">
        <v>0.52449999999999997</v>
      </c>
      <c r="CU2026" s="86" t="s">
        <v>6988</v>
      </c>
      <c r="CV2026" s="86">
        <v>-0.50449999999999995</v>
      </c>
      <c r="CW2026" s="86">
        <v>25</v>
      </c>
      <c r="CX2026" s="86">
        <v>2</v>
      </c>
      <c r="CY2026" s="86">
        <v>-1.0891</v>
      </c>
      <c r="CZ2026" s="86">
        <v>10</v>
      </c>
      <c r="DA2026" s="86">
        <v>4</v>
      </c>
      <c r="DB2026" s="86">
        <v>-1.1093</v>
      </c>
      <c r="DC2026" s="86">
        <v>8</v>
      </c>
      <c r="DD2026" s="86">
        <v>-99</v>
      </c>
      <c r="DE2026" s="86">
        <v>-99</v>
      </c>
      <c r="DF2026" s="86">
        <v>-99</v>
      </c>
      <c r="DG2026" s="86">
        <v>-99</v>
      </c>
      <c r="DH2026" s="86">
        <v>-99</v>
      </c>
    </row>
    <row r="2027" spans="1:112" x14ac:dyDescent="0.2">
      <c r="A2027" s="85">
        <f>IF(ISERROR(SEARCH('School Lookup'!$F$3,Data!J2027)),A2026,A2026+1)</f>
        <v>0</v>
      </c>
      <c r="B2027" s="85">
        <f>IF(I2027='School Lookup'!$G$13,1,0)</f>
        <v>0</v>
      </c>
      <c r="C2027" s="85">
        <f t="shared" si="31"/>
        <v>2025</v>
      </c>
      <c r="D2027" s="86" t="s">
        <v>6478</v>
      </c>
      <c r="E2027" s="86" t="s">
        <v>6702</v>
      </c>
      <c r="F2027" s="86" t="s">
        <v>1150</v>
      </c>
      <c r="G2027" s="86" t="s">
        <v>3057</v>
      </c>
      <c r="H2027" s="86" t="s">
        <v>1245</v>
      </c>
      <c r="I2027" s="86" t="s">
        <v>5062</v>
      </c>
      <c r="J2027" s="86" t="s">
        <v>6707</v>
      </c>
      <c r="K2027" s="86" t="s">
        <v>26</v>
      </c>
      <c r="L2027" s="86">
        <v>1</v>
      </c>
      <c r="M2027" s="86">
        <v>1</v>
      </c>
      <c r="N2027" s="89">
        <v>-0.145081081081081</v>
      </c>
      <c r="O2027" s="89">
        <v>-0.219817933363015</v>
      </c>
      <c r="P2027" s="89">
        <v>41.365099999999998</v>
      </c>
      <c r="Q2027" s="89">
        <v>-0.89852528097150897</v>
      </c>
      <c r="R2027" s="89">
        <v>45.405447027027002</v>
      </c>
      <c r="S2027" s="89">
        <v>-0.559171607167262</v>
      </c>
      <c r="T2027" s="89">
        <v>-0.63458762394783197</v>
      </c>
      <c r="U2027" s="89">
        <v>0.49865229110512099</v>
      </c>
      <c r="V2027" s="89">
        <v>-0.31643857258854202</v>
      </c>
      <c r="W2027" s="89">
        <v>1</v>
      </c>
      <c r="X2027" s="89">
        <v>-0.20066559139784901</v>
      </c>
      <c r="Y2027" s="89">
        <v>-0.38335193076690499</v>
      </c>
      <c r="Z2027" s="89">
        <v>47.714300000000001</v>
      </c>
      <c r="AA2027" s="89">
        <v>-0.263555504053616</v>
      </c>
      <c r="AB2027" s="89">
        <v>51.612915053763402</v>
      </c>
      <c r="AC2027" s="89">
        <v>-0.32345371741026102</v>
      </c>
      <c r="AD2027" s="89">
        <v>-0.37524386236354901</v>
      </c>
      <c r="AE2027" s="89">
        <v>0.50134770889487901</v>
      </c>
      <c r="AF2027" s="89">
        <v>-0.18812765067283099</v>
      </c>
      <c r="AG2027" s="89">
        <v>-99</v>
      </c>
      <c r="AH2027" s="89">
        <v>-99</v>
      </c>
      <c r="AI2027" s="89">
        <v>-99</v>
      </c>
      <c r="AJ2027" s="89">
        <v>-99</v>
      </c>
      <c r="AK2027" s="89">
        <v>-99</v>
      </c>
      <c r="AL2027" s="89">
        <v>-99</v>
      </c>
      <c r="AM2027" s="89">
        <v>-99</v>
      </c>
      <c r="AN2027" s="89">
        <v>-99</v>
      </c>
      <c r="AO2027" s="89">
        <v>-99</v>
      </c>
      <c r="AP2027" s="89">
        <v>-99</v>
      </c>
      <c r="AQ2027" s="89">
        <v>-99</v>
      </c>
      <c r="AR2027" s="89">
        <v>-99</v>
      </c>
      <c r="AS2027" s="89">
        <v>-99</v>
      </c>
      <c r="AT2027" s="89">
        <v>-99</v>
      </c>
      <c r="AU2027" s="89">
        <v>-99</v>
      </c>
      <c r="AV2027" s="89">
        <v>-99</v>
      </c>
      <c r="AW2027" s="89">
        <v>-99</v>
      </c>
      <c r="AX2027" s="89">
        <v>-99</v>
      </c>
      <c r="AY2027" s="89">
        <v>-99</v>
      </c>
      <c r="AZ2027" s="89">
        <v>-99</v>
      </c>
      <c r="BA2027" s="89">
        <v>-99</v>
      </c>
      <c r="BB2027" s="89">
        <v>-99</v>
      </c>
      <c r="BC2027" s="89">
        <v>-99</v>
      </c>
      <c r="BD2027" s="89">
        <v>-99</v>
      </c>
      <c r="BE2027" s="89">
        <v>-99</v>
      </c>
      <c r="BF2027" s="89">
        <v>-99</v>
      </c>
      <c r="BG2027" s="89">
        <v>-99</v>
      </c>
      <c r="BH2027" s="89">
        <v>-99</v>
      </c>
      <c r="BI2027" s="89">
        <v>-99</v>
      </c>
      <c r="BJ2027" s="89">
        <v>-99</v>
      </c>
      <c r="BK2027" s="89">
        <v>-99</v>
      </c>
      <c r="BL2027" s="89">
        <v>-99</v>
      </c>
      <c r="BM2027" s="89">
        <v>-99</v>
      </c>
      <c r="BN2027" s="89">
        <v>-99</v>
      </c>
      <c r="BO2027" s="89">
        <v>-99</v>
      </c>
      <c r="BP2027" s="89">
        <v>-99</v>
      </c>
      <c r="BQ2027" s="89">
        <v>-99</v>
      </c>
      <c r="BR2027" s="89">
        <v>-99</v>
      </c>
      <c r="BS2027" s="89">
        <v>-99</v>
      </c>
      <c r="BT2027" s="89">
        <v>-99</v>
      </c>
      <c r="BU2027" s="89">
        <v>-99</v>
      </c>
      <c r="BV2027" s="89">
        <v>-99</v>
      </c>
      <c r="BW2027" s="89">
        <v>-99</v>
      </c>
      <c r="BX2027" s="89">
        <v>-99</v>
      </c>
      <c r="BY2027" s="89">
        <v>-99</v>
      </c>
      <c r="BZ2027" s="89">
        <v>-99</v>
      </c>
      <c r="CA2027" s="89">
        <v>-99</v>
      </c>
      <c r="CB2027" s="89">
        <v>-99</v>
      </c>
      <c r="CC2027" s="89">
        <v>-99</v>
      </c>
      <c r="CD2027" s="89">
        <v>-99</v>
      </c>
      <c r="CE2027" s="89">
        <v>-99</v>
      </c>
      <c r="CF2027" s="89">
        <v>-99</v>
      </c>
      <c r="CG2027" s="89">
        <v>-99</v>
      </c>
      <c r="CH2027" s="89">
        <v>-99</v>
      </c>
      <c r="CI2027" s="89">
        <v>-99</v>
      </c>
      <c r="CJ2027" s="89">
        <v>-99</v>
      </c>
      <c r="CK2027" s="89">
        <v>-99</v>
      </c>
      <c r="CL2027" s="89">
        <v>-99</v>
      </c>
      <c r="CM2027" s="89">
        <v>-99</v>
      </c>
      <c r="CN2027" s="89">
        <v>-99</v>
      </c>
      <c r="CO2027" s="89">
        <v>-99</v>
      </c>
      <c r="CP2027" s="89">
        <v>-99</v>
      </c>
      <c r="CQ2027" s="89">
        <v>-99</v>
      </c>
      <c r="CR2027" s="89">
        <v>-99</v>
      </c>
      <c r="CS2027" s="89">
        <v>-99</v>
      </c>
      <c r="CT2027" s="89">
        <v>-99</v>
      </c>
      <c r="CU2027" s="86">
        <v>-99</v>
      </c>
      <c r="CV2027" s="86">
        <v>-0.50460000000000005</v>
      </c>
      <c r="CW2027" s="86">
        <v>25</v>
      </c>
      <c r="CX2027" s="86">
        <v>2</v>
      </c>
      <c r="CY2027" s="86">
        <v>-0.91739999999999999</v>
      </c>
      <c r="CZ2027" s="86">
        <v>13</v>
      </c>
      <c r="DA2027" s="86">
        <v>2</v>
      </c>
      <c r="DB2027" s="86">
        <v>-0.58020000000000005</v>
      </c>
      <c r="DC2027" s="86">
        <v>20</v>
      </c>
      <c r="DD2027" s="86">
        <v>-99</v>
      </c>
      <c r="DE2027" s="86">
        <v>-99</v>
      </c>
      <c r="DF2027" s="86">
        <v>-99</v>
      </c>
      <c r="DG2027" s="86">
        <v>-99</v>
      </c>
      <c r="DH2027" s="86">
        <v>-99</v>
      </c>
    </row>
    <row r="2028" spans="1:112" x14ac:dyDescent="0.2">
      <c r="A2028" s="85">
        <f>IF(ISERROR(SEARCH('School Lookup'!$F$3,Data!J2028)),A2027,A2027+1)</f>
        <v>0</v>
      </c>
      <c r="B2028" s="85">
        <f>IF(I2028='School Lookup'!$G$13,1,0)</f>
        <v>0</v>
      </c>
      <c r="C2028" s="85">
        <f t="shared" si="31"/>
        <v>2026</v>
      </c>
      <c r="D2028" s="86" t="s">
        <v>6478</v>
      </c>
      <c r="E2028" s="86" t="s">
        <v>6629</v>
      </c>
      <c r="F2028" s="86" t="s">
        <v>2759</v>
      </c>
      <c r="G2028" s="86" t="s">
        <v>3153</v>
      </c>
      <c r="H2028" s="86" t="s">
        <v>5951</v>
      </c>
      <c r="I2028" s="86" t="s">
        <v>4779</v>
      </c>
      <c r="J2028" s="86" t="s">
        <v>1108</v>
      </c>
      <c r="K2028" s="86" t="s">
        <v>31</v>
      </c>
      <c r="L2028" s="86">
        <v>1</v>
      </c>
      <c r="M2028" s="86">
        <v>1</v>
      </c>
      <c r="N2028" s="89">
        <v>-8.7077011494252898E-2</v>
      </c>
      <c r="O2028" s="89">
        <v>-9.4210183317662996E-2</v>
      </c>
      <c r="P2028" s="89">
        <v>39.921300000000002</v>
      </c>
      <c r="Q2028" s="89">
        <v>-1.0516711854384899</v>
      </c>
      <c r="R2028" s="89">
        <v>48.658977011494301</v>
      </c>
      <c r="S2028" s="89">
        <v>-0.57294068437807699</v>
      </c>
      <c r="T2028" s="89">
        <v>-0.65021093999220803</v>
      </c>
      <c r="U2028" s="89">
        <v>0.37473079684135002</v>
      </c>
      <c r="V2028" s="89">
        <v>-0.24365406365824299</v>
      </c>
      <c r="W2028" s="89">
        <v>1</v>
      </c>
      <c r="X2028" s="89">
        <v>-1.6112237093690199E-2</v>
      </c>
      <c r="Y2028" s="89">
        <v>5.11158968505021E-2</v>
      </c>
      <c r="Z2028" s="89">
        <v>46.0319</v>
      </c>
      <c r="AA2028" s="89">
        <v>-0.47335576290249198</v>
      </c>
      <c r="AB2028" s="89">
        <v>46.653917208412999</v>
      </c>
      <c r="AC2028" s="89">
        <v>-0.21111993302599499</v>
      </c>
      <c r="AD2028" s="89">
        <v>-0.24444779602552799</v>
      </c>
      <c r="AE2028" s="89">
        <v>0.375448671931084</v>
      </c>
      <c r="AF2028" s="89">
        <v>-9.1777600374265106E-2</v>
      </c>
      <c r="AG2028" s="89">
        <v>1</v>
      </c>
      <c r="AH2028" s="89">
        <v>-0.31304999999999999</v>
      </c>
      <c r="AI2028" s="89">
        <v>-0.61667787585368095</v>
      </c>
      <c r="AJ2028" s="89">
        <v>41.847099999999998</v>
      </c>
      <c r="AK2028" s="89">
        <v>-0.66371489750455204</v>
      </c>
      <c r="AL2028" s="89">
        <v>51.123600000000003</v>
      </c>
      <c r="AM2028" s="89">
        <v>-0.64019638667911705</v>
      </c>
      <c r="AN2028" s="89">
        <v>-0.71575569890663004</v>
      </c>
      <c r="AO2028" s="89">
        <v>0.12778176597272101</v>
      </c>
      <c r="AP2028" s="89">
        <v>-9.1460527211328205E-2</v>
      </c>
      <c r="AQ2028" s="89">
        <v>1</v>
      </c>
      <c r="AR2028" s="89">
        <v>-0.34538235294117597</v>
      </c>
      <c r="AS2028" s="89">
        <v>-0.70634595961434099</v>
      </c>
      <c r="AT2028" s="89">
        <v>44.712499999999999</v>
      </c>
      <c r="AU2028" s="89">
        <v>-0.43191684070250602</v>
      </c>
      <c r="AV2028" s="89">
        <v>57.058801764705898</v>
      </c>
      <c r="AW2028" s="89">
        <v>-0.56913140015842301</v>
      </c>
      <c r="AX2028" s="89">
        <v>-0.63896189171189099</v>
      </c>
      <c r="AY2028" s="89">
        <v>0.122038765254846</v>
      </c>
      <c r="AZ2028" s="89">
        <v>-7.7978120309419502E-2</v>
      </c>
      <c r="BA2028" s="89">
        <v>-99</v>
      </c>
      <c r="BB2028" s="89">
        <v>-99</v>
      </c>
      <c r="BC2028" s="89">
        <v>-99</v>
      </c>
      <c r="BD2028" s="89">
        <v>-99</v>
      </c>
      <c r="BE2028" s="89">
        <v>-99</v>
      </c>
      <c r="BF2028" s="89">
        <v>-99</v>
      </c>
      <c r="BG2028" s="89">
        <v>-99</v>
      </c>
      <c r="BH2028" s="89">
        <v>-99</v>
      </c>
      <c r="BI2028" s="89">
        <v>-99</v>
      </c>
      <c r="BJ2028" s="89">
        <v>-99</v>
      </c>
      <c r="BK2028" s="89">
        <v>-99</v>
      </c>
      <c r="BL2028" s="89">
        <v>-99</v>
      </c>
      <c r="BM2028" s="89">
        <v>-99</v>
      </c>
      <c r="BN2028" s="89">
        <v>-99</v>
      </c>
      <c r="BO2028" s="89">
        <v>-99</v>
      </c>
      <c r="BP2028" s="89">
        <v>-99</v>
      </c>
      <c r="BQ2028" s="89">
        <v>-99</v>
      </c>
      <c r="BR2028" s="89">
        <v>-99</v>
      </c>
      <c r="BS2028" s="89">
        <v>-99</v>
      </c>
      <c r="BT2028" s="89">
        <v>-99</v>
      </c>
      <c r="BU2028" s="89">
        <v>-99</v>
      </c>
      <c r="BV2028" s="89">
        <v>-99</v>
      </c>
      <c r="BW2028" s="89">
        <v>-99</v>
      </c>
      <c r="BX2028" s="89">
        <v>-99</v>
      </c>
      <c r="BY2028" s="89">
        <v>-99</v>
      </c>
      <c r="BZ2028" s="89">
        <v>-99</v>
      </c>
      <c r="CA2028" s="89">
        <v>-99</v>
      </c>
      <c r="CB2028" s="89">
        <v>-99</v>
      </c>
      <c r="CC2028" s="89">
        <v>-99</v>
      </c>
      <c r="CD2028" s="89">
        <v>-99</v>
      </c>
      <c r="CE2028" s="89">
        <v>-99</v>
      </c>
      <c r="CF2028" s="89">
        <v>-99</v>
      </c>
      <c r="CG2028" s="89">
        <v>-99</v>
      </c>
      <c r="CH2028" s="89">
        <v>-99</v>
      </c>
      <c r="CI2028" s="89">
        <v>-99</v>
      </c>
      <c r="CJ2028" s="89">
        <v>-99</v>
      </c>
      <c r="CK2028" s="89">
        <v>-99</v>
      </c>
      <c r="CL2028" s="89">
        <v>-99</v>
      </c>
      <c r="CM2028" s="89">
        <v>-99</v>
      </c>
      <c r="CN2028" s="89">
        <v>-99</v>
      </c>
      <c r="CO2028" s="89">
        <v>-99</v>
      </c>
      <c r="CP2028" s="89">
        <v>-99</v>
      </c>
      <c r="CQ2028" s="89">
        <v>-99</v>
      </c>
      <c r="CR2028" s="89">
        <v>-99</v>
      </c>
      <c r="CS2028" s="89">
        <v>-99</v>
      </c>
      <c r="CT2028" s="89">
        <v>-99</v>
      </c>
      <c r="CU2028" s="86">
        <v>-99</v>
      </c>
      <c r="CV2028" s="86">
        <v>-0.50490000000000002</v>
      </c>
      <c r="CW2028" s="86">
        <v>25</v>
      </c>
      <c r="CX2028" s="86">
        <v>2</v>
      </c>
      <c r="CY2028" s="86">
        <v>0.83530000000000004</v>
      </c>
      <c r="CZ2028" s="86">
        <v>83</v>
      </c>
      <c r="DA2028" s="86">
        <v>4</v>
      </c>
      <c r="DB2028" s="86">
        <v>-0.70930000000000004</v>
      </c>
      <c r="DC2028" s="86">
        <v>16</v>
      </c>
      <c r="DD2028" s="86">
        <v>-99</v>
      </c>
      <c r="DE2028" s="86">
        <v>-99</v>
      </c>
      <c r="DF2028" s="86">
        <v>-99</v>
      </c>
      <c r="DG2028" s="86">
        <v>-99</v>
      </c>
      <c r="DH2028" s="86">
        <v>-99</v>
      </c>
    </row>
    <row r="2029" spans="1:112" x14ac:dyDescent="0.2">
      <c r="A2029" s="85">
        <f>IF(ISERROR(SEARCH('School Lookup'!$F$3,Data!J2029)),A2028,A2028+1)</f>
        <v>0</v>
      </c>
      <c r="B2029" s="85">
        <f>IF(I2029='School Lookup'!$G$13,1,0)</f>
        <v>0</v>
      </c>
      <c r="C2029" s="85">
        <f t="shared" si="31"/>
        <v>2027</v>
      </c>
      <c r="D2029" s="86" t="s">
        <v>6478</v>
      </c>
      <c r="E2029" s="86" t="s">
        <v>6479</v>
      </c>
      <c r="F2029" s="86" t="s">
        <v>2740</v>
      </c>
      <c r="G2029" s="86" t="s">
        <v>2926</v>
      </c>
      <c r="H2029" s="86" t="s">
        <v>32</v>
      </c>
      <c r="I2029" s="86" t="s">
        <v>4462</v>
      </c>
      <c r="J2029" s="86" t="s">
        <v>33</v>
      </c>
      <c r="K2029" s="86" t="s">
        <v>34</v>
      </c>
      <c r="L2029" s="86">
        <v>1</v>
      </c>
      <c r="M2029" s="86">
        <v>1</v>
      </c>
      <c r="N2029" s="89">
        <v>-0.31220245700245702</v>
      </c>
      <c r="O2029" s="89">
        <v>-0.58171909242814301</v>
      </c>
      <c r="P2029" s="89">
        <v>40.755099999999999</v>
      </c>
      <c r="Q2029" s="89">
        <v>-0.96322884221604399</v>
      </c>
      <c r="R2029" s="89">
        <v>42.506136117936101</v>
      </c>
      <c r="S2029" s="89">
        <v>-0.77247396732209295</v>
      </c>
      <c r="T2029" s="89">
        <v>-0.87661474999899502</v>
      </c>
      <c r="U2029" s="89">
        <v>0.40336967294350801</v>
      </c>
      <c r="V2029" s="89">
        <v>-0.35359980500455002</v>
      </c>
      <c r="W2029" s="89">
        <v>1</v>
      </c>
      <c r="X2029" s="89">
        <v>-0.23717641277641299</v>
      </c>
      <c r="Y2029" s="89">
        <v>-0.46930418727657802</v>
      </c>
      <c r="Z2029" s="89">
        <v>50.356200000000001</v>
      </c>
      <c r="AA2029" s="89">
        <v>6.5897244313504397E-2</v>
      </c>
      <c r="AB2029" s="89">
        <v>46.437333660933703</v>
      </c>
      <c r="AC2029" s="89">
        <v>-0.201703471481537</v>
      </c>
      <c r="AD2029" s="89">
        <v>-0.233483720208183</v>
      </c>
      <c r="AE2029" s="89">
        <v>0.40336967294350801</v>
      </c>
      <c r="AF2029" s="89">
        <v>-9.4180251858008407E-2</v>
      </c>
      <c r="AG2029" s="89">
        <v>1</v>
      </c>
      <c r="AH2029" s="89">
        <v>-1.12117647058824E-2</v>
      </c>
      <c r="AI2029" s="89">
        <v>3.2907125676542401E-2</v>
      </c>
      <c r="AJ2029" s="89">
        <v>-99</v>
      </c>
      <c r="AK2029" s="89">
        <v>-99</v>
      </c>
      <c r="AL2029" s="89">
        <v>42.156891176470602</v>
      </c>
      <c r="AM2029" s="89">
        <v>3.2907125676542401E-2</v>
      </c>
      <c r="AN2029" s="89">
        <v>-8.6312317259926198E-3</v>
      </c>
      <c r="AO2029" s="89">
        <v>0.101090188305253</v>
      </c>
      <c r="AP2029" s="89">
        <v>-8.7253284048686595E-4</v>
      </c>
      <c r="AQ2029" s="89">
        <v>1</v>
      </c>
      <c r="AR2029" s="89">
        <v>-0.27516021505376298</v>
      </c>
      <c r="AS2029" s="89">
        <v>-0.548499515619574</v>
      </c>
      <c r="AT2029" s="89">
        <v>-99</v>
      </c>
      <c r="AU2029" s="89">
        <v>-99</v>
      </c>
      <c r="AV2029" s="89">
        <v>52.688177419354801</v>
      </c>
      <c r="AW2029" s="89">
        <v>-0.548499515619574</v>
      </c>
      <c r="AX2029" s="89">
        <v>-0.61722011533824095</v>
      </c>
      <c r="AY2029" s="89">
        <v>9.2170465807730403E-2</v>
      </c>
      <c r="AZ2029" s="89">
        <v>-5.6889465536626702E-2</v>
      </c>
      <c r="BA2029" s="89">
        <v>-99</v>
      </c>
      <c r="BB2029" s="89">
        <v>-99</v>
      </c>
      <c r="BC2029" s="89">
        <v>-99</v>
      </c>
      <c r="BD2029" s="89">
        <v>-99</v>
      </c>
      <c r="BE2029" s="89">
        <v>-99</v>
      </c>
      <c r="BF2029" s="89">
        <v>-99</v>
      </c>
      <c r="BG2029" s="89">
        <v>-99</v>
      </c>
      <c r="BH2029" s="89">
        <v>-99</v>
      </c>
      <c r="BI2029" s="89">
        <v>-99</v>
      </c>
      <c r="BJ2029" s="89">
        <v>-99</v>
      </c>
      <c r="BK2029" s="89">
        <v>-99</v>
      </c>
      <c r="BL2029" s="89">
        <v>-99</v>
      </c>
      <c r="BM2029" s="89">
        <v>-99</v>
      </c>
      <c r="BN2029" s="89">
        <v>-99</v>
      </c>
      <c r="BO2029" s="89">
        <v>-99</v>
      </c>
      <c r="BP2029" s="89">
        <v>-99</v>
      </c>
      <c r="BQ2029" s="89">
        <v>-99</v>
      </c>
      <c r="BR2029" s="89">
        <v>-99</v>
      </c>
      <c r="BS2029" s="89">
        <v>-99</v>
      </c>
      <c r="BT2029" s="89">
        <v>-99</v>
      </c>
      <c r="BU2029" s="89">
        <v>-99</v>
      </c>
      <c r="BV2029" s="89">
        <v>-99</v>
      </c>
      <c r="BW2029" s="89">
        <v>-99</v>
      </c>
      <c r="BX2029" s="89">
        <v>-99</v>
      </c>
      <c r="BY2029" s="89">
        <v>-99</v>
      </c>
      <c r="BZ2029" s="89">
        <v>-99</v>
      </c>
      <c r="CA2029" s="89">
        <v>-99</v>
      </c>
      <c r="CB2029" s="89">
        <v>-99</v>
      </c>
      <c r="CC2029" s="89">
        <v>-99</v>
      </c>
      <c r="CD2029" s="89">
        <v>-99</v>
      </c>
      <c r="CE2029" s="89">
        <v>-99</v>
      </c>
      <c r="CF2029" s="89">
        <v>-99</v>
      </c>
      <c r="CG2029" s="89">
        <v>-99</v>
      </c>
      <c r="CH2029" s="89">
        <v>-99</v>
      </c>
      <c r="CI2029" s="89">
        <v>-99</v>
      </c>
      <c r="CJ2029" s="89">
        <v>-99</v>
      </c>
      <c r="CK2029" s="89">
        <v>-99</v>
      </c>
      <c r="CL2029" s="89">
        <v>-99</v>
      </c>
      <c r="CM2029" s="89">
        <v>-99</v>
      </c>
      <c r="CN2029" s="89">
        <v>-99</v>
      </c>
      <c r="CO2029" s="89">
        <v>-99</v>
      </c>
      <c r="CP2029" s="89">
        <v>-99</v>
      </c>
      <c r="CQ2029" s="89">
        <v>-99</v>
      </c>
      <c r="CR2029" s="89">
        <v>-99</v>
      </c>
      <c r="CS2029" s="89">
        <v>-99</v>
      </c>
      <c r="CT2029" s="89">
        <v>-99</v>
      </c>
      <c r="CU2029" s="86">
        <v>-99</v>
      </c>
      <c r="CV2029" s="86">
        <v>-0.50549999999999995</v>
      </c>
      <c r="CW2029" s="86">
        <v>25</v>
      </c>
      <c r="CX2029" s="86">
        <v>2</v>
      </c>
      <c r="CY2029" s="86">
        <v>8.5000000000000006E-3</v>
      </c>
      <c r="CZ2029" s="86">
        <v>52</v>
      </c>
      <c r="DA2029" s="86">
        <v>2</v>
      </c>
      <c r="DB2029" s="86">
        <v>-0.36199999999999999</v>
      </c>
      <c r="DC2029" s="86">
        <v>29</v>
      </c>
      <c r="DD2029" s="86">
        <v>-99</v>
      </c>
      <c r="DE2029" s="86">
        <v>-99</v>
      </c>
      <c r="DF2029" s="86">
        <v>-99</v>
      </c>
      <c r="DG2029" s="86">
        <v>-99</v>
      </c>
      <c r="DH2029" s="86">
        <v>-99</v>
      </c>
    </row>
    <row r="2030" spans="1:112" x14ac:dyDescent="0.2">
      <c r="A2030" s="85">
        <f>IF(ISERROR(SEARCH('School Lookup'!$F$3,Data!J2030)),A2029,A2029+1)</f>
        <v>0</v>
      </c>
      <c r="B2030" s="85">
        <f>IF(I2030='School Lookup'!$G$13,1,0)</f>
        <v>0</v>
      </c>
      <c r="C2030" s="85">
        <f t="shared" si="31"/>
        <v>2028</v>
      </c>
      <c r="D2030" s="86" t="s">
        <v>6478</v>
      </c>
      <c r="E2030" s="86" t="s">
        <v>6257</v>
      </c>
      <c r="F2030" s="86" t="s">
        <v>1718</v>
      </c>
      <c r="G2030" s="86" t="s">
        <v>3242</v>
      </c>
      <c r="H2030" s="86" t="s">
        <v>1495</v>
      </c>
      <c r="I2030" s="86" t="s">
        <v>5407</v>
      </c>
      <c r="J2030" s="86" t="s">
        <v>1550</v>
      </c>
      <c r="K2030" s="86" t="s">
        <v>56</v>
      </c>
      <c r="L2030" s="86">
        <v>1</v>
      </c>
      <c r="M2030" s="86">
        <v>1</v>
      </c>
      <c r="N2030" s="89">
        <v>-0.27102838263058499</v>
      </c>
      <c r="O2030" s="89">
        <v>-0.49255667884423099</v>
      </c>
      <c r="P2030" s="89">
        <v>50.473500000000001</v>
      </c>
      <c r="Q2030" s="89">
        <v>6.7615566962465498E-2</v>
      </c>
      <c r="R2030" s="89">
        <v>52.108239144115799</v>
      </c>
      <c r="S2030" s="89">
        <v>-0.21247055594088299</v>
      </c>
      <c r="T2030" s="89">
        <v>-0.24119741970288899</v>
      </c>
      <c r="U2030" s="89">
        <v>0.33319354162298198</v>
      </c>
      <c r="V2030" s="89">
        <v>-8.0365422501130407E-2</v>
      </c>
      <c r="W2030" s="89">
        <v>1</v>
      </c>
      <c r="X2030" s="89">
        <v>-0.159337641154329</v>
      </c>
      <c r="Y2030" s="89">
        <v>-0.286059389919393</v>
      </c>
      <c r="Z2030" s="89">
        <v>45.001300000000001</v>
      </c>
      <c r="AA2030" s="89">
        <v>-0.60187463283214704</v>
      </c>
      <c r="AB2030" s="89">
        <v>47.804285696361298</v>
      </c>
      <c r="AC2030" s="89">
        <v>-0.44396701137576999</v>
      </c>
      <c r="AD2030" s="89">
        <v>-0.51556375702859503</v>
      </c>
      <c r="AE2030" s="89">
        <v>0.33424197945061901</v>
      </c>
      <c r="AF2030" s="89">
        <v>-0.172323050682235</v>
      </c>
      <c r="AG2030" s="89">
        <v>1</v>
      </c>
      <c r="AH2030" s="89">
        <v>-0.254123574144487</v>
      </c>
      <c r="AI2030" s="89">
        <v>-0.48986252261579299</v>
      </c>
      <c r="AJ2030" s="89">
        <v>39.0914</v>
      </c>
      <c r="AK2030" s="89">
        <v>-0.93347310196062006</v>
      </c>
      <c r="AL2030" s="89">
        <v>50.316889100126701</v>
      </c>
      <c r="AM2030" s="89">
        <v>-0.71166781228820697</v>
      </c>
      <c r="AN2030" s="89">
        <v>-0.79083953493594605</v>
      </c>
      <c r="AO2030" s="89">
        <v>0.16544348920109</v>
      </c>
      <c r="AP2030" s="89">
        <v>-0.13083925205797001</v>
      </c>
      <c r="AQ2030" s="89">
        <v>1</v>
      </c>
      <c r="AR2030" s="89">
        <v>-0.13512572145545801</v>
      </c>
      <c r="AS2030" s="89">
        <v>-0.233727742556504</v>
      </c>
      <c r="AT2030" s="89">
        <v>38.6038</v>
      </c>
      <c r="AU2030" s="89">
        <v>-1.0958633483162701</v>
      </c>
      <c r="AV2030" s="89">
        <v>48.180690213299897</v>
      </c>
      <c r="AW2030" s="89">
        <v>-0.66479554543638697</v>
      </c>
      <c r="AX2030" s="89">
        <v>-0.73977228785837301</v>
      </c>
      <c r="AY2030" s="89">
        <v>0.167120989725309</v>
      </c>
      <c r="AZ2030" s="89">
        <v>-0.123631476918248</v>
      </c>
      <c r="BA2030" s="89">
        <v>-99</v>
      </c>
      <c r="BB2030" s="89">
        <v>-99</v>
      </c>
      <c r="BC2030" s="89">
        <v>-99</v>
      </c>
      <c r="BD2030" s="89">
        <v>-99</v>
      </c>
      <c r="BE2030" s="89">
        <v>-99</v>
      </c>
      <c r="BF2030" s="89">
        <v>-99</v>
      </c>
      <c r="BG2030" s="89">
        <v>-99</v>
      </c>
      <c r="BH2030" s="89">
        <v>-99</v>
      </c>
      <c r="BI2030" s="89">
        <v>-99</v>
      </c>
      <c r="BJ2030" s="89">
        <v>-99</v>
      </c>
      <c r="BK2030" s="89">
        <v>-99</v>
      </c>
      <c r="BL2030" s="89">
        <v>-99</v>
      </c>
      <c r="BM2030" s="89">
        <v>-99</v>
      </c>
      <c r="BN2030" s="89">
        <v>-99</v>
      </c>
      <c r="BO2030" s="89">
        <v>-99</v>
      </c>
      <c r="BP2030" s="89">
        <v>-99</v>
      </c>
      <c r="BQ2030" s="89">
        <v>-99</v>
      </c>
      <c r="BR2030" s="89">
        <v>-99</v>
      </c>
      <c r="BS2030" s="89">
        <v>-99</v>
      </c>
      <c r="BT2030" s="89">
        <v>-99</v>
      </c>
      <c r="BU2030" s="89">
        <v>-99</v>
      </c>
      <c r="BV2030" s="89">
        <v>-99</v>
      </c>
      <c r="BW2030" s="89">
        <v>-99</v>
      </c>
      <c r="BX2030" s="89">
        <v>-99</v>
      </c>
      <c r="BY2030" s="89">
        <v>-99</v>
      </c>
      <c r="BZ2030" s="89">
        <v>-99</v>
      </c>
      <c r="CA2030" s="89">
        <v>-99</v>
      </c>
      <c r="CB2030" s="89">
        <v>-99</v>
      </c>
      <c r="CC2030" s="89">
        <v>-99</v>
      </c>
      <c r="CD2030" s="89">
        <v>-99</v>
      </c>
      <c r="CE2030" s="89">
        <v>-99</v>
      </c>
      <c r="CF2030" s="89">
        <v>-99</v>
      </c>
      <c r="CG2030" s="89">
        <v>-99</v>
      </c>
      <c r="CH2030" s="89">
        <v>-99</v>
      </c>
      <c r="CI2030" s="89">
        <v>-99</v>
      </c>
      <c r="CJ2030" s="89">
        <v>-99</v>
      </c>
      <c r="CK2030" s="89">
        <v>-99</v>
      </c>
      <c r="CL2030" s="89">
        <v>-99</v>
      </c>
      <c r="CM2030" s="89">
        <v>-99</v>
      </c>
      <c r="CN2030" s="89">
        <v>-99</v>
      </c>
      <c r="CO2030" s="89">
        <v>-99</v>
      </c>
      <c r="CP2030" s="89">
        <v>-99</v>
      </c>
      <c r="CQ2030" s="89">
        <v>-99</v>
      </c>
      <c r="CR2030" s="89">
        <v>-99</v>
      </c>
      <c r="CS2030" s="89">
        <v>-99</v>
      </c>
      <c r="CT2030" s="89">
        <v>-99</v>
      </c>
      <c r="CU2030" s="86">
        <v>-99</v>
      </c>
      <c r="CV2030" s="86">
        <v>-0.50719999999999998</v>
      </c>
      <c r="CW2030" s="86">
        <v>25</v>
      </c>
      <c r="CX2030" s="86">
        <v>2</v>
      </c>
      <c r="CY2030" s="86">
        <v>-0.54549999999999998</v>
      </c>
      <c r="CZ2030" s="86">
        <v>26</v>
      </c>
      <c r="DA2030" s="86">
        <v>4</v>
      </c>
      <c r="DB2030" s="86">
        <v>-0.51619999999999999</v>
      </c>
      <c r="DC2030" s="86">
        <v>23</v>
      </c>
      <c r="DD2030" s="86">
        <v>-99</v>
      </c>
      <c r="DE2030" s="86">
        <v>-99</v>
      </c>
      <c r="DF2030" s="86">
        <v>-99</v>
      </c>
      <c r="DG2030" s="86">
        <v>-99</v>
      </c>
      <c r="DH2030" s="86">
        <v>-99</v>
      </c>
    </row>
    <row r="2031" spans="1:112" x14ac:dyDescent="0.2">
      <c r="A2031" s="85">
        <f>IF(ISERROR(SEARCH('School Lookup'!$F$3,Data!J2031)),A2030,A2030+1)</f>
        <v>0</v>
      </c>
      <c r="B2031" s="85">
        <f>IF(I2031='School Lookup'!$G$13,1,0)</f>
        <v>0</v>
      </c>
      <c r="C2031" s="85">
        <f t="shared" si="31"/>
        <v>2029</v>
      </c>
      <c r="D2031" s="86" t="s">
        <v>6478</v>
      </c>
      <c r="E2031" s="86" t="s">
        <v>6760</v>
      </c>
      <c r="F2031" s="86" t="s">
        <v>2767</v>
      </c>
      <c r="G2031" s="86" t="s">
        <v>2974</v>
      </c>
      <c r="H2031" s="86" t="s">
        <v>1723</v>
      </c>
      <c r="I2031" s="86" t="s">
        <v>5432</v>
      </c>
      <c r="J2031" s="86" t="s">
        <v>2687</v>
      </c>
      <c r="K2031" s="86" t="s">
        <v>26</v>
      </c>
      <c r="L2031" s="86">
        <v>1</v>
      </c>
      <c r="M2031" s="86">
        <v>1</v>
      </c>
      <c r="N2031" s="89">
        <v>-0.33179967637540497</v>
      </c>
      <c r="O2031" s="89">
        <v>-0.62415684981508501</v>
      </c>
      <c r="P2031" s="89">
        <v>47.781300000000002</v>
      </c>
      <c r="Q2031" s="89">
        <v>-0.21794988809087501</v>
      </c>
      <c r="R2031" s="89">
        <v>49.838170550161799</v>
      </c>
      <c r="S2031" s="89">
        <v>-0.42105336895298001</v>
      </c>
      <c r="T2031" s="89">
        <v>-0.477869431866002</v>
      </c>
      <c r="U2031" s="89">
        <v>0.38721804511278202</v>
      </c>
      <c r="V2031" s="89">
        <v>-0.18503966722630899</v>
      </c>
      <c r="W2031" s="89">
        <v>1</v>
      </c>
      <c r="X2031" s="89">
        <v>-0.36885000000000001</v>
      </c>
      <c r="Y2031" s="89">
        <v>-0.77928466750854197</v>
      </c>
      <c r="Z2031" s="89">
        <v>53.153799999999997</v>
      </c>
      <c r="AA2031" s="89">
        <v>0.41476624345497698</v>
      </c>
      <c r="AB2031" s="89">
        <v>46.381599999999999</v>
      </c>
      <c r="AC2031" s="89">
        <v>-0.182259212026782</v>
      </c>
      <c r="AD2031" s="89">
        <v>-0.21084375785422199</v>
      </c>
      <c r="AE2031" s="89">
        <v>0.38095238095238099</v>
      </c>
      <c r="AF2031" s="89">
        <v>-8.0321431563513193E-2</v>
      </c>
      <c r="AG2031" s="89">
        <v>1</v>
      </c>
      <c r="AH2031" s="89">
        <v>-0.57537307692307704</v>
      </c>
      <c r="AI2031" s="89">
        <v>-1.18122244443177</v>
      </c>
      <c r="AJ2031" s="89">
        <v>-99</v>
      </c>
      <c r="AK2031" s="89">
        <v>-99</v>
      </c>
      <c r="AL2031" s="89">
        <v>42.307653846153798</v>
      </c>
      <c r="AM2031" s="89">
        <v>-1.18122244443177</v>
      </c>
      <c r="AN2031" s="89">
        <v>-1.2841270649693299</v>
      </c>
      <c r="AO2031" s="89">
        <v>0.13032581453634101</v>
      </c>
      <c r="AP2031" s="89">
        <v>-0.16735490571028899</v>
      </c>
      <c r="AQ2031" s="89">
        <v>1</v>
      </c>
      <c r="AR2031" s="89">
        <v>-0.32477407407407399</v>
      </c>
      <c r="AS2031" s="89">
        <v>-0.66002234096803802</v>
      </c>
      <c r="AT2031" s="89">
        <v>-99</v>
      </c>
      <c r="AU2031" s="89">
        <v>-99</v>
      </c>
      <c r="AV2031" s="89">
        <v>54.320985185185201</v>
      </c>
      <c r="AW2031" s="89">
        <v>-0.66002234096803802</v>
      </c>
      <c r="AX2031" s="89">
        <v>-0.73474230894679304</v>
      </c>
      <c r="AY2031" s="89">
        <v>0.101503759398496</v>
      </c>
      <c r="AZ2031" s="89">
        <v>-7.4579106547230906E-2</v>
      </c>
      <c r="BA2031" s="89">
        <v>-99</v>
      </c>
      <c r="BB2031" s="89">
        <v>-99</v>
      </c>
      <c r="BC2031" s="89">
        <v>-99</v>
      </c>
      <c r="BD2031" s="89">
        <v>-99</v>
      </c>
      <c r="BE2031" s="89">
        <v>-99</v>
      </c>
      <c r="BF2031" s="89">
        <v>-99</v>
      </c>
      <c r="BG2031" s="89">
        <v>-99</v>
      </c>
      <c r="BH2031" s="89">
        <v>-99</v>
      </c>
      <c r="BI2031" s="89">
        <v>-99</v>
      </c>
      <c r="BJ2031" s="89">
        <v>-99</v>
      </c>
      <c r="BK2031" s="89">
        <v>-99</v>
      </c>
      <c r="BL2031" s="89">
        <v>-99</v>
      </c>
      <c r="BM2031" s="89">
        <v>-99</v>
      </c>
      <c r="BN2031" s="89">
        <v>-99</v>
      </c>
      <c r="BO2031" s="89">
        <v>-99</v>
      </c>
      <c r="BP2031" s="89">
        <v>-99</v>
      </c>
      <c r="BQ2031" s="89">
        <v>-99</v>
      </c>
      <c r="BR2031" s="89">
        <v>-99</v>
      </c>
      <c r="BS2031" s="89">
        <v>-99</v>
      </c>
      <c r="BT2031" s="89">
        <v>-99</v>
      </c>
      <c r="BU2031" s="89">
        <v>-99</v>
      </c>
      <c r="BV2031" s="89">
        <v>-99</v>
      </c>
      <c r="BW2031" s="89">
        <v>-99</v>
      </c>
      <c r="BX2031" s="89">
        <v>-99</v>
      </c>
      <c r="BY2031" s="89">
        <v>-99</v>
      </c>
      <c r="BZ2031" s="89">
        <v>-99</v>
      </c>
      <c r="CA2031" s="89">
        <v>-99</v>
      </c>
      <c r="CB2031" s="89">
        <v>-99</v>
      </c>
      <c r="CC2031" s="89">
        <v>-99</v>
      </c>
      <c r="CD2031" s="89">
        <v>-99</v>
      </c>
      <c r="CE2031" s="89">
        <v>-99</v>
      </c>
      <c r="CF2031" s="89">
        <v>-99</v>
      </c>
      <c r="CG2031" s="89">
        <v>-99</v>
      </c>
      <c r="CH2031" s="89">
        <v>-99</v>
      </c>
      <c r="CI2031" s="89">
        <v>-99</v>
      </c>
      <c r="CJ2031" s="89">
        <v>-99</v>
      </c>
      <c r="CK2031" s="89">
        <v>-99</v>
      </c>
      <c r="CL2031" s="89">
        <v>-99</v>
      </c>
      <c r="CM2031" s="89">
        <v>-99</v>
      </c>
      <c r="CN2031" s="89">
        <v>-99</v>
      </c>
      <c r="CO2031" s="89">
        <v>-99</v>
      </c>
      <c r="CP2031" s="89">
        <v>-99</v>
      </c>
      <c r="CQ2031" s="89">
        <v>-99</v>
      </c>
      <c r="CR2031" s="89">
        <v>-99</v>
      </c>
      <c r="CS2031" s="89">
        <v>-99</v>
      </c>
      <c r="CT2031" s="89">
        <v>-99</v>
      </c>
      <c r="CU2031" s="86">
        <v>-99</v>
      </c>
      <c r="CV2031" s="86">
        <v>-0.50729999999999997</v>
      </c>
      <c r="CW2031" s="86">
        <v>25</v>
      </c>
      <c r="CX2031" s="86">
        <v>2</v>
      </c>
      <c r="CY2031" s="86">
        <v>0.21060000000000001</v>
      </c>
      <c r="CZ2031" s="86">
        <v>62</v>
      </c>
      <c r="DA2031" s="86">
        <v>2</v>
      </c>
      <c r="DB2031" s="86">
        <v>7.3599999999999999E-2</v>
      </c>
      <c r="DC2031" s="86">
        <v>51</v>
      </c>
      <c r="DD2031" s="86">
        <v>-99</v>
      </c>
      <c r="DE2031" s="86">
        <v>-99</v>
      </c>
      <c r="DF2031" s="86">
        <v>-99</v>
      </c>
      <c r="DG2031" s="86">
        <v>-99</v>
      </c>
      <c r="DH2031" s="86">
        <v>-99</v>
      </c>
    </row>
    <row r="2032" spans="1:112" x14ac:dyDescent="0.2">
      <c r="A2032" s="85">
        <f>IF(ISERROR(SEARCH('School Lookup'!$F$3,Data!J2032)),A2031,A2031+1)</f>
        <v>0</v>
      </c>
      <c r="B2032" s="85">
        <f>IF(I2032='School Lookup'!$G$13,1,0)</f>
        <v>0</v>
      </c>
      <c r="C2032" s="85">
        <f t="shared" si="31"/>
        <v>2030</v>
      </c>
      <c r="D2032" s="86" t="s">
        <v>6478</v>
      </c>
      <c r="E2032" s="86" t="s">
        <v>6486</v>
      </c>
      <c r="F2032" s="86" t="s">
        <v>1088</v>
      </c>
      <c r="G2032" s="86" t="s">
        <v>6829</v>
      </c>
      <c r="H2032" s="86" t="s">
        <v>6830</v>
      </c>
      <c r="I2032" s="86" t="s">
        <v>6831</v>
      </c>
      <c r="J2032" s="86" t="s">
        <v>6830</v>
      </c>
      <c r="K2032" s="86" t="s">
        <v>45</v>
      </c>
      <c r="L2032" s="86">
        <v>1</v>
      </c>
      <c r="M2032" s="86">
        <v>1</v>
      </c>
      <c r="N2032" s="89">
        <v>7.3260000000000006E-2</v>
      </c>
      <c r="O2032" s="89">
        <v>0.25299944190770601</v>
      </c>
      <c r="P2032" s="89">
        <v>28.655200000000001</v>
      </c>
      <c r="Q2032" s="89">
        <v>-2.2466823187779301</v>
      </c>
      <c r="R2032" s="89">
        <v>50.833314999999999</v>
      </c>
      <c r="S2032" s="89">
        <v>-0.99684143843511197</v>
      </c>
      <c r="T2032" s="89">
        <v>-1.1311970911106199</v>
      </c>
      <c r="U2032" s="89">
        <v>0.5</v>
      </c>
      <c r="V2032" s="89">
        <v>-0.56559854555530897</v>
      </c>
      <c r="W2032" s="89">
        <v>1</v>
      </c>
      <c r="X2032" s="89">
        <v>0.14496500000000001</v>
      </c>
      <c r="Y2032" s="89">
        <v>0.43031722614941098</v>
      </c>
      <c r="Z2032" s="89">
        <v>47.930999999999997</v>
      </c>
      <c r="AA2032" s="89">
        <v>-0.23653237275752101</v>
      </c>
      <c r="AB2032" s="89">
        <v>50.833365000000001</v>
      </c>
      <c r="AC2032" s="89">
        <v>9.6892426695944694E-2</v>
      </c>
      <c r="AD2032" s="89">
        <v>0.1141870105551</v>
      </c>
      <c r="AE2032" s="89">
        <v>0.5</v>
      </c>
      <c r="AF2032" s="89">
        <v>5.7093505277550201E-2</v>
      </c>
      <c r="AG2032" s="89">
        <v>-99</v>
      </c>
      <c r="AH2032" s="89">
        <v>-99</v>
      </c>
      <c r="AI2032" s="89">
        <v>-99</v>
      </c>
      <c r="AJ2032" s="89">
        <v>-99</v>
      </c>
      <c r="AK2032" s="89">
        <v>-99</v>
      </c>
      <c r="AL2032" s="89">
        <v>-99</v>
      </c>
      <c r="AM2032" s="89">
        <v>-99</v>
      </c>
      <c r="AN2032" s="89">
        <v>-99</v>
      </c>
      <c r="AO2032" s="89">
        <v>-99</v>
      </c>
      <c r="AP2032" s="89">
        <v>-99</v>
      </c>
      <c r="AQ2032" s="89">
        <v>-99</v>
      </c>
      <c r="AR2032" s="89">
        <v>-99</v>
      </c>
      <c r="AS2032" s="89">
        <v>-99</v>
      </c>
      <c r="AT2032" s="89">
        <v>-99</v>
      </c>
      <c r="AU2032" s="89">
        <v>-99</v>
      </c>
      <c r="AV2032" s="89">
        <v>-99</v>
      </c>
      <c r="AW2032" s="89">
        <v>-99</v>
      </c>
      <c r="AX2032" s="89">
        <v>-99</v>
      </c>
      <c r="AY2032" s="89">
        <v>-99</v>
      </c>
      <c r="AZ2032" s="89">
        <v>-99</v>
      </c>
      <c r="BA2032" s="89">
        <v>-99</v>
      </c>
      <c r="BB2032" s="89">
        <v>-99</v>
      </c>
      <c r="BC2032" s="89">
        <v>-99</v>
      </c>
      <c r="BD2032" s="89">
        <v>-99</v>
      </c>
      <c r="BE2032" s="89">
        <v>-99</v>
      </c>
      <c r="BF2032" s="89">
        <v>-99</v>
      </c>
      <c r="BG2032" s="89">
        <v>-99</v>
      </c>
      <c r="BH2032" s="89">
        <v>-99</v>
      </c>
      <c r="BI2032" s="89">
        <v>-99</v>
      </c>
      <c r="BJ2032" s="89">
        <v>-99</v>
      </c>
      <c r="BK2032" s="89">
        <v>-99</v>
      </c>
      <c r="BL2032" s="89">
        <v>-99</v>
      </c>
      <c r="BM2032" s="89">
        <v>-99</v>
      </c>
      <c r="BN2032" s="89">
        <v>-99</v>
      </c>
      <c r="BO2032" s="89">
        <v>-99</v>
      </c>
      <c r="BP2032" s="89">
        <v>-99</v>
      </c>
      <c r="BQ2032" s="89">
        <v>-99</v>
      </c>
      <c r="BR2032" s="89">
        <v>-99</v>
      </c>
      <c r="BS2032" s="89">
        <v>-99</v>
      </c>
      <c r="BT2032" s="89">
        <v>-99</v>
      </c>
      <c r="BU2032" s="89">
        <v>-99</v>
      </c>
      <c r="BV2032" s="89">
        <v>-99</v>
      </c>
      <c r="BW2032" s="89">
        <v>-99</v>
      </c>
      <c r="BX2032" s="89">
        <v>-99</v>
      </c>
      <c r="BY2032" s="89">
        <v>-99</v>
      </c>
      <c r="BZ2032" s="89">
        <v>-99</v>
      </c>
      <c r="CA2032" s="89">
        <v>-99</v>
      </c>
      <c r="CB2032" s="89">
        <v>-99</v>
      </c>
      <c r="CC2032" s="89">
        <v>-99</v>
      </c>
      <c r="CD2032" s="89">
        <v>-99</v>
      </c>
      <c r="CE2032" s="89">
        <v>-99</v>
      </c>
      <c r="CF2032" s="89">
        <v>-99</v>
      </c>
      <c r="CG2032" s="89">
        <v>-99</v>
      </c>
      <c r="CH2032" s="89">
        <v>-99</v>
      </c>
      <c r="CI2032" s="89">
        <v>-99</v>
      </c>
      <c r="CJ2032" s="89">
        <v>-99</v>
      </c>
      <c r="CK2032" s="89">
        <v>-99</v>
      </c>
      <c r="CL2032" s="89">
        <v>-99</v>
      </c>
      <c r="CM2032" s="89">
        <v>-99</v>
      </c>
      <c r="CN2032" s="89">
        <v>-99</v>
      </c>
      <c r="CO2032" s="89">
        <v>-99</v>
      </c>
      <c r="CP2032" s="89">
        <v>-99</v>
      </c>
      <c r="CQ2032" s="89">
        <v>-99</v>
      </c>
      <c r="CR2032" s="89">
        <v>-99</v>
      </c>
      <c r="CS2032" s="89">
        <v>-99</v>
      </c>
      <c r="CT2032" s="89">
        <v>-99</v>
      </c>
      <c r="CU2032" s="86">
        <v>-99</v>
      </c>
      <c r="CV2032" s="86">
        <v>-0.50849999999999995</v>
      </c>
      <c r="CW2032" s="86">
        <v>25</v>
      </c>
      <c r="CX2032" s="86">
        <v>2</v>
      </c>
      <c r="CY2032" s="86">
        <v>-1.4769000000000001</v>
      </c>
      <c r="CZ2032" s="86">
        <v>4</v>
      </c>
      <c r="DA2032" s="86">
        <v>2</v>
      </c>
      <c r="DB2032" s="86">
        <v>-1.2416</v>
      </c>
      <c r="DC2032" s="86">
        <v>6</v>
      </c>
      <c r="DD2032" s="86">
        <v>-99</v>
      </c>
      <c r="DE2032" s="86">
        <v>-99</v>
      </c>
      <c r="DF2032" s="86">
        <v>-99</v>
      </c>
      <c r="DG2032" s="86">
        <v>-99</v>
      </c>
      <c r="DH2032" s="86">
        <v>-99</v>
      </c>
    </row>
    <row r="2033" spans="1:112" x14ac:dyDescent="0.2">
      <c r="A2033" s="85">
        <f>IF(ISERROR(SEARCH('School Lookup'!$F$3,Data!J2033)),A2032,A2032+1)</f>
        <v>0</v>
      </c>
      <c r="B2033" s="85">
        <f>IF(I2033='School Lookup'!$G$13,1,0)</f>
        <v>0</v>
      </c>
      <c r="C2033" s="85">
        <f t="shared" si="31"/>
        <v>2031</v>
      </c>
      <c r="D2033" s="86" t="s">
        <v>6478</v>
      </c>
      <c r="E2033" s="86" t="s">
        <v>6591</v>
      </c>
      <c r="F2033" s="86" t="s">
        <v>2761</v>
      </c>
      <c r="G2033" s="86" t="s">
        <v>3078</v>
      </c>
      <c r="H2033" s="86" t="s">
        <v>899</v>
      </c>
      <c r="I2033" s="86" t="s">
        <v>4929</v>
      </c>
      <c r="J2033" s="86" t="s">
        <v>900</v>
      </c>
      <c r="K2033" s="86" t="s">
        <v>31</v>
      </c>
      <c r="L2033" s="86">
        <v>1</v>
      </c>
      <c r="M2033" s="86">
        <v>1</v>
      </c>
      <c r="N2033" s="89">
        <v>-4.7824249999999999E-2</v>
      </c>
      <c r="O2033" s="89">
        <v>-9.2083706951990897E-3</v>
      </c>
      <c r="P2033" s="89">
        <v>37.140599999999999</v>
      </c>
      <c r="Q2033" s="89">
        <v>-1.34662396044288</v>
      </c>
      <c r="R2033" s="89">
        <v>47.750008749999999</v>
      </c>
      <c r="S2033" s="89">
        <v>-0.677916165569041</v>
      </c>
      <c r="T2033" s="89">
        <v>-0.76932314297038695</v>
      </c>
      <c r="U2033" s="89">
        <v>0.37558685446009399</v>
      </c>
      <c r="V2033" s="89">
        <v>-0.28894765933160099</v>
      </c>
      <c r="W2033" s="89">
        <v>1</v>
      </c>
      <c r="X2033" s="89">
        <v>-9.8918000000000006E-2</v>
      </c>
      <c r="Y2033" s="89">
        <v>-0.14382198471633401</v>
      </c>
      <c r="Z2033" s="89">
        <v>44.473999999999997</v>
      </c>
      <c r="AA2033" s="89">
        <v>-0.66763050330944895</v>
      </c>
      <c r="AB2033" s="89">
        <v>50.499958999999997</v>
      </c>
      <c r="AC2033" s="89">
        <v>-0.40572624401289098</v>
      </c>
      <c r="AD2033" s="89">
        <v>-0.47103804312847197</v>
      </c>
      <c r="AE2033" s="89">
        <v>0.37558685446009399</v>
      </c>
      <c r="AF2033" s="89">
        <v>-0.176915696949661</v>
      </c>
      <c r="AG2033" s="89">
        <v>1</v>
      </c>
      <c r="AH2033" s="89">
        <v>-8.7451773049645395E-2</v>
      </c>
      <c r="AI2033" s="89">
        <v>-0.13116872736570101</v>
      </c>
      <c r="AJ2033" s="89">
        <v>46.362299999999998</v>
      </c>
      <c r="AK2033" s="89">
        <v>-0.221717494028106</v>
      </c>
      <c r="AL2033" s="89">
        <v>50.354598581560303</v>
      </c>
      <c r="AM2033" s="89">
        <v>-0.17644311069690299</v>
      </c>
      <c r="AN2033" s="89">
        <v>-0.22856274542680499</v>
      </c>
      <c r="AO2033" s="89">
        <v>0.13239436619718301</v>
      </c>
      <c r="AP2033" s="89">
        <v>-3.0260419817069902E-2</v>
      </c>
      <c r="AQ2033" s="89">
        <v>1</v>
      </c>
      <c r="AR2033" s="89">
        <v>-9.8387903225806497E-2</v>
      </c>
      <c r="AS2033" s="89">
        <v>-0.151147887511731</v>
      </c>
      <c r="AT2033" s="89">
        <v>48.409799999999997</v>
      </c>
      <c r="AU2033" s="89">
        <v>-3.0062203447382699E-2</v>
      </c>
      <c r="AV2033" s="89">
        <v>43.548369354838698</v>
      </c>
      <c r="AW2033" s="89">
        <v>-9.0605045479557E-2</v>
      </c>
      <c r="AX2033" s="89">
        <v>-0.13469322092055</v>
      </c>
      <c r="AY2033" s="89">
        <v>0.116431924882629</v>
      </c>
      <c r="AZ2033" s="89">
        <v>-1.56825909804208E-2</v>
      </c>
      <c r="BA2033" s="89">
        <v>-99</v>
      </c>
      <c r="BB2033" s="89">
        <v>-99</v>
      </c>
      <c r="BC2033" s="89">
        <v>-99</v>
      </c>
      <c r="BD2033" s="89">
        <v>-99</v>
      </c>
      <c r="BE2033" s="89">
        <v>-99</v>
      </c>
      <c r="BF2033" s="89">
        <v>-99</v>
      </c>
      <c r="BG2033" s="89">
        <v>-99</v>
      </c>
      <c r="BH2033" s="89">
        <v>-99</v>
      </c>
      <c r="BI2033" s="89">
        <v>-99</v>
      </c>
      <c r="BJ2033" s="89">
        <v>-99</v>
      </c>
      <c r="BK2033" s="89">
        <v>-99</v>
      </c>
      <c r="BL2033" s="89">
        <v>-99</v>
      </c>
      <c r="BM2033" s="89">
        <v>-99</v>
      </c>
      <c r="BN2033" s="89">
        <v>-99</v>
      </c>
      <c r="BO2033" s="89">
        <v>-99</v>
      </c>
      <c r="BP2033" s="89">
        <v>-99</v>
      </c>
      <c r="BQ2033" s="89">
        <v>-99</v>
      </c>
      <c r="BR2033" s="89">
        <v>-99</v>
      </c>
      <c r="BS2033" s="89">
        <v>-99</v>
      </c>
      <c r="BT2033" s="89">
        <v>-99</v>
      </c>
      <c r="BU2033" s="89">
        <v>-99</v>
      </c>
      <c r="BV2033" s="89">
        <v>-99</v>
      </c>
      <c r="BW2033" s="89">
        <v>-99</v>
      </c>
      <c r="BX2033" s="89">
        <v>-99</v>
      </c>
      <c r="BY2033" s="89">
        <v>-99</v>
      </c>
      <c r="BZ2033" s="89">
        <v>-99</v>
      </c>
      <c r="CA2033" s="89">
        <v>-99</v>
      </c>
      <c r="CB2033" s="89">
        <v>-99</v>
      </c>
      <c r="CC2033" s="89">
        <v>-99</v>
      </c>
      <c r="CD2033" s="89">
        <v>-99</v>
      </c>
      <c r="CE2033" s="89">
        <v>-99</v>
      </c>
      <c r="CF2033" s="89">
        <v>-99</v>
      </c>
      <c r="CG2033" s="89">
        <v>-99</v>
      </c>
      <c r="CH2033" s="89">
        <v>-99</v>
      </c>
      <c r="CI2033" s="89">
        <v>-99</v>
      </c>
      <c r="CJ2033" s="89">
        <v>-99</v>
      </c>
      <c r="CK2033" s="89">
        <v>-99</v>
      </c>
      <c r="CL2033" s="89">
        <v>-99</v>
      </c>
      <c r="CM2033" s="89">
        <v>-99</v>
      </c>
      <c r="CN2033" s="89">
        <v>-99</v>
      </c>
      <c r="CO2033" s="89">
        <v>-99</v>
      </c>
      <c r="CP2033" s="89">
        <v>-99</v>
      </c>
      <c r="CQ2033" s="89">
        <v>-99</v>
      </c>
      <c r="CR2033" s="89">
        <v>-99</v>
      </c>
      <c r="CS2033" s="89">
        <v>-99</v>
      </c>
      <c r="CT2033" s="89">
        <v>-99</v>
      </c>
      <c r="CU2033" s="86">
        <v>-99</v>
      </c>
      <c r="CV2033" s="86">
        <v>-0.51180000000000003</v>
      </c>
      <c r="CW2033" s="86">
        <v>25</v>
      </c>
      <c r="CX2033" s="86">
        <v>2</v>
      </c>
      <c r="CY2033" s="86">
        <v>0.6744</v>
      </c>
      <c r="CZ2033" s="86">
        <v>79</v>
      </c>
      <c r="DA2033" s="86">
        <v>4</v>
      </c>
      <c r="DB2033" s="86">
        <v>-0.78939999999999999</v>
      </c>
      <c r="DC2033" s="86">
        <v>14</v>
      </c>
      <c r="DD2033" s="86">
        <v>-99</v>
      </c>
      <c r="DE2033" s="86">
        <v>-99</v>
      </c>
      <c r="DF2033" s="86">
        <v>-99</v>
      </c>
      <c r="DG2033" s="86">
        <v>-99</v>
      </c>
      <c r="DH2033" s="86">
        <v>-99</v>
      </c>
    </row>
    <row r="2034" spans="1:112" x14ac:dyDescent="0.2">
      <c r="A2034" s="85">
        <f>IF(ISERROR(SEARCH('School Lookup'!$F$3,Data!J2034)),A2033,A2033+1)</f>
        <v>0</v>
      </c>
      <c r="B2034" s="85">
        <f>IF(I2034='School Lookup'!$G$13,1,0)</f>
        <v>0</v>
      </c>
      <c r="C2034" s="85">
        <f t="shared" si="31"/>
        <v>2032</v>
      </c>
      <c r="D2034" s="86" t="s">
        <v>6478</v>
      </c>
      <c r="E2034" s="86" t="s">
        <v>6862</v>
      </c>
      <c r="F2034" s="86" t="s">
        <v>2773</v>
      </c>
      <c r="G2034" s="86" t="s">
        <v>3356</v>
      </c>
      <c r="H2034" s="86" t="s">
        <v>6344</v>
      </c>
      <c r="I2034" s="86" t="s">
        <v>6363</v>
      </c>
      <c r="J2034" s="86" t="s">
        <v>6364</v>
      </c>
      <c r="K2034" s="86" t="s">
        <v>36</v>
      </c>
      <c r="L2034" s="86">
        <v>1</v>
      </c>
      <c r="M2034" s="86">
        <v>-99</v>
      </c>
      <c r="N2034" s="89">
        <v>-99</v>
      </c>
      <c r="O2034" s="89">
        <v>-99</v>
      </c>
      <c r="P2034" s="89">
        <v>-99</v>
      </c>
      <c r="Q2034" s="89">
        <v>-99</v>
      </c>
      <c r="R2034" s="89">
        <v>-99</v>
      </c>
      <c r="S2034" s="89">
        <v>-99</v>
      </c>
      <c r="T2034" s="89">
        <v>-99</v>
      </c>
      <c r="U2034" s="89">
        <v>-99</v>
      </c>
      <c r="V2034" s="89">
        <v>-99</v>
      </c>
      <c r="W2034" s="89">
        <v>-99</v>
      </c>
      <c r="X2034" s="89">
        <v>-99</v>
      </c>
      <c r="Y2034" s="89">
        <v>-99</v>
      </c>
      <c r="Z2034" s="89">
        <v>-99</v>
      </c>
      <c r="AA2034" s="89">
        <v>-99</v>
      </c>
      <c r="AB2034" s="89">
        <v>-99</v>
      </c>
      <c r="AC2034" s="89">
        <v>-99</v>
      </c>
      <c r="AD2034" s="89">
        <v>-99</v>
      </c>
      <c r="AE2034" s="89">
        <v>-99</v>
      </c>
      <c r="AF2034" s="89">
        <v>-99</v>
      </c>
      <c r="AG2034" s="89">
        <v>-99</v>
      </c>
      <c r="AH2034" s="89">
        <v>-99</v>
      </c>
      <c r="AI2034" s="89">
        <v>-99</v>
      </c>
      <c r="AJ2034" s="89">
        <v>-99</v>
      </c>
      <c r="AK2034" s="89">
        <v>-99</v>
      </c>
      <c r="AL2034" s="89">
        <v>-99</v>
      </c>
      <c r="AM2034" s="89">
        <v>-99</v>
      </c>
      <c r="AN2034" s="89">
        <v>-99</v>
      </c>
      <c r="AO2034" s="89">
        <v>-99</v>
      </c>
      <c r="AP2034" s="89">
        <v>-99</v>
      </c>
      <c r="AQ2034" s="89">
        <v>-99</v>
      </c>
      <c r="AR2034" s="89">
        <v>-99</v>
      </c>
      <c r="AS2034" s="89">
        <v>-99</v>
      </c>
      <c r="AT2034" s="89">
        <v>-99</v>
      </c>
      <c r="AU2034" s="89">
        <v>-99</v>
      </c>
      <c r="AV2034" s="89">
        <v>-99</v>
      </c>
      <c r="AW2034" s="89">
        <v>-99</v>
      </c>
      <c r="AX2034" s="89">
        <v>-99</v>
      </c>
      <c r="AY2034" s="89">
        <v>-99</v>
      </c>
      <c r="AZ2034" s="89">
        <v>-99</v>
      </c>
      <c r="BA2034" s="89">
        <v>1</v>
      </c>
      <c r="BB2034" s="89">
        <v>-0.52649898989899002</v>
      </c>
      <c r="BC2034" s="89">
        <v>-0.96029845321893104</v>
      </c>
      <c r="BD2034" s="89">
        <v>41.156300000000002</v>
      </c>
      <c r="BE2034" s="89">
        <v>-0.71369901081130505</v>
      </c>
      <c r="BF2034" s="89">
        <v>67.676782828282796</v>
      </c>
      <c r="BG2034" s="89">
        <v>-0.83699873201511799</v>
      </c>
      <c r="BH2034" s="89">
        <v>-0.88535136573935802</v>
      </c>
      <c r="BI2034" s="89">
        <v>0.2475</v>
      </c>
      <c r="BJ2034" s="89">
        <v>-0.21912446302049099</v>
      </c>
      <c r="BK2034" s="89">
        <v>1</v>
      </c>
      <c r="BL2034" s="89">
        <v>-0.18387171717171699</v>
      </c>
      <c r="BM2034" s="89">
        <v>-0.26566905389527001</v>
      </c>
      <c r="BN2034" s="89">
        <v>37.75</v>
      </c>
      <c r="BO2034" s="89">
        <v>-1.22445787787626</v>
      </c>
      <c r="BP2034" s="89">
        <v>54.545469696969697</v>
      </c>
      <c r="BQ2034" s="89">
        <v>-0.745063465885766</v>
      </c>
      <c r="BR2034" s="89">
        <v>-0.76969099830807597</v>
      </c>
      <c r="BS2034" s="89">
        <v>0.2475</v>
      </c>
      <c r="BT2034" s="89">
        <v>-0.19049852208124901</v>
      </c>
      <c r="BU2034" s="89">
        <v>1</v>
      </c>
      <c r="BV2034" s="89">
        <v>-0.31297821782178198</v>
      </c>
      <c r="BW2034" s="89">
        <v>-0.56376336700265195</v>
      </c>
      <c r="BX2034" s="89">
        <v>46.7273</v>
      </c>
      <c r="BY2034" s="89">
        <v>-0.245851651884577</v>
      </c>
      <c r="BZ2034" s="89">
        <v>64.356425742574302</v>
      </c>
      <c r="CA2034" s="89">
        <v>-0.40480750944361499</v>
      </c>
      <c r="CB2034" s="89">
        <v>-0.41684203521498198</v>
      </c>
      <c r="CC2034" s="89">
        <v>0.2525</v>
      </c>
      <c r="CD2034" s="89">
        <v>-0.105252613891783</v>
      </c>
      <c r="CE2034" s="89">
        <v>1</v>
      </c>
      <c r="CF2034" s="89">
        <v>-0.31395940594059402</v>
      </c>
      <c r="CG2034" s="89">
        <v>-0.56601996275618205</v>
      </c>
      <c r="CH2034" s="89">
        <v>56.218800000000002</v>
      </c>
      <c r="CI2034" s="89">
        <v>0.790028521899106</v>
      </c>
      <c r="CJ2034" s="89">
        <v>57.425730693069298</v>
      </c>
      <c r="CK2034" s="89">
        <v>0.112004279571462</v>
      </c>
      <c r="CL2034" s="89">
        <v>0.13034232423123199</v>
      </c>
      <c r="CM2034" s="89">
        <v>0.2525</v>
      </c>
      <c r="CN2034" s="89">
        <v>3.2911436868386101E-2</v>
      </c>
      <c r="CO2034" s="89">
        <v>88.935000000000002</v>
      </c>
      <c r="CP2034" s="89">
        <v>0.1168</v>
      </c>
      <c r="CQ2034" s="89">
        <v>-1.67</v>
      </c>
      <c r="CR2034" s="89">
        <v>-0.42359999999999998</v>
      </c>
      <c r="CS2034" s="89">
        <v>-6.3333333333333297E-2</v>
      </c>
      <c r="CT2034" s="89">
        <v>-0.78159999999999996</v>
      </c>
      <c r="CU2034" s="86" t="s">
        <v>6989</v>
      </c>
      <c r="CV2034" s="86">
        <v>-0.51190000000000002</v>
      </c>
      <c r="CW2034" s="86">
        <v>25</v>
      </c>
      <c r="CX2034" s="86">
        <v>2</v>
      </c>
      <c r="CY2034" s="86">
        <v>-0.27429999999999999</v>
      </c>
      <c r="CZ2034" s="86">
        <v>38</v>
      </c>
      <c r="DA2034" s="86">
        <v>4</v>
      </c>
      <c r="DB2034" s="86">
        <v>-0.34229999999999999</v>
      </c>
      <c r="DC2034" s="86">
        <v>30</v>
      </c>
      <c r="DD2034" s="86">
        <v>-99</v>
      </c>
      <c r="DE2034" s="86">
        <v>-99</v>
      </c>
      <c r="DF2034" s="86">
        <v>-99</v>
      </c>
      <c r="DG2034" s="86">
        <v>-99</v>
      </c>
      <c r="DH2034" s="86">
        <v>-99</v>
      </c>
    </row>
    <row r="2035" spans="1:112" x14ac:dyDescent="0.2">
      <c r="A2035" s="85">
        <f>IF(ISERROR(SEARCH('School Lookup'!$F$3,Data!J2035)),A2034,A2034+1)</f>
        <v>0</v>
      </c>
      <c r="B2035" s="85">
        <f>IF(I2035='School Lookup'!$G$13,1,0)</f>
        <v>0</v>
      </c>
      <c r="C2035" s="85">
        <f t="shared" si="31"/>
        <v>2033</v>
      </c>
      <c r="D2035" s="86" t="s">
        <v>6478</v>
      </c>
      <c r="E2035" s="86" t="s">
        <v>6489</v>
      </c>
      <c r="F2035" s="86" t="s">
        <v>2741</v>
      </c>
      <c r="G2035" s="86" t="s">
        <v>2846</v>
      </c>
      <c r="H2035" s="86" t="s">
        <v>380</v>
      </c>
      <c r="I2035" s="86" t="s">
        <v>5297</v>
      </c>
      <c r="J2035" s="86" t="s">
        <v>859</v>
      </c>
      <c r="K2035" s="86" t="s">
        <v>26</v>
      </c>
      <c r="L2035" s="86">
        <v>1</v>
      </c>
      <c r="M2035" s="86">
        <v>1</v>
      </c>
      <c r="N2035" s="89">
        <v>-0.31719056603773599</v>
      </c>
      <c r="O2035" s="89">
        <v>-0.59252083715683601</v>
      </c>
      <c r="P2035" s="89">
        <v>52.144599999999997</v>
      </c>
      <c r="Q2035" s="89">
        <v>0.24487150334892899</v>
      </c>
      <c r="R2035" s="89">
        <v>46.037730188679198</v>
      </c>
      <c r="S2035" s="89">
        <v>-0.17382466690395401</v>
      </c>
      <c r="T2035" s="89">
        <v>-0.19734720890113999</v>
      </c>
      <c r="U2035" s="89">
        <v>0.38074712643678199</v>
      </c>
      <c r="V2035" s="89">
        <v>-7.51393826994282E-2</v>
      </c>
      <c r="W2035" s="89">
        <v>1</v>
      </c>
      <c r="X2035" s="89">
        <v>-0.34281691729323299</v>
      </c>
      <c r="Y2035" s="89">
        <v>-0.71799866741150398</v>
      </c>
      <c r="Z2035" s="89">
        <v>48.915700000000001</v>
      </c>
      <c r="AA2035" s="89">
        <v>-0.11373736866308</v>
      </c>
      <c r="AB2035" s="89">
        <v>47.368430075188002</v>
      </c>
      <c r="AC2035" s="89">
        <v>-0.41586801803729201</v>
      </c>
      <c r="AD2035" s="89">
        <v>-0.48284663798131799</v>
      </c>
      <c r="AE2035" s="89">
        <v>0.38218390804597702</v>
      </c>
      <c r="AF2035" s="89">
        <v>-0.18453621509056101</v>
      </c>
      <c r="AG2035" s="89">
        <v>1</v>
      </c>
      <c r="AH2035" s="89">
        <v>-0.53680499999999998</v>
      </c>
      <c r="AI2035" s="89">
        <v>-1.09822022212325</v>
      </c>
      <c r="AJ2035" s="89">
        <v>-99</v>
      </c>
      <c r="AK2035" s="89">
        <v>-99</v>
      </c>
      <c r="AL2035" s="89">
        <v>45</v>
      </c>
      <c r="AM2035" s="89">
        <v>-1.09822022212325</v>
      </c>
      <c r="AN2035" s="89">
        <v>-1.1969296263178599</v>
      </c>
      <c r="AO2035" s="89">
        <v>0.114942528735632</v>
      </c>
      <c r="AP2035" s="89">
        <v>-0.13757811796757</v>
      </c>
      <c r="AQ2035" s="89">
        <v>1</v>
      </c>
      <c r="AR2035" s="89">
        <v>-0.41220470588235297</v>
      </c>
      <c r="AS2035" s="89">
        <v>-0.85655031266378701</v>
      </c>
      <c r="AT2035" s="89">
        <v>-99</v>
      </c>
      <c r="AU2035" s="89">
        <v>-99</v>
      </c>
      <c r="AV2035" s="89">
        <v>47.058819999999997</v>
      </c>
      <c r="AW2035" s="89">
        <v>-0.85655031266378701</v>
      </c>
      <c r="AX2035" s="89">
        <v>-0.94184249912720797</v>
      </c>
      <c r="AY2035" s="89">
        <v>0.122126436781609</v>
      </c>
      <c r="AZ2035" s="89">
        <v>-0.115023868427892</v>
      </c>
      <c r="BA2035" s="89">
        <v>-99</v>
      </c>
      <c r="BB2035" s="89">
        <v>-99</v>
      </c>
      <c r="BC2035" s="89">
        <v>-99</v>
      </c>
      <c r="BD2035" s="89">
        <v>-99</v>
      </c>
      <c r="BE2035" s="89">
        <v>-99</v>
      </c>
      <c r="BF2035" s="89">
        <v>-99</v>
      </c>
      <c r="BG2035" s="89">
        <v>-99</v>
      </c>
      <c r="BH2035" s="89">
        <v>-99</v>
      </c>
      <c r="BI2035" s="89">
        <v>-99</v>
      </c>
      <c r="BJ2035" s="89">
        <v>-99</v>
      </c>
      <c r="BK2035" s="89">
        <v>-99</v>
      </c>
      <c r="BL2035" s="89">
        <v>-99</v>
      </c>
      <c r="BM2035" s="89">
        <v>-99</v>
      </c>
      <c r="BN2035" s="89">
        <v>-99</v>
      </c>
      <c r="BO2035" s="89">
        <v>-99</v>
      </c>
      <c r="BP2035" s="89">
        <v>-99</v>
      </c>
      <c r="BQ2035" s="89">
        <v>-99</v>
      </c>
      <c r="BR2035" s="89">
        <v>-99</v>
      </c>
      <c r="BS2035" s="89">
        <v>-99</v>
      </c>
      <c r="BT2035" s="89">
        <v>-99</v>
      </c>
      <c r="BU2035" s="89">
        <v>-99</v>
      </c>
      <c r="BV2035" s="89">
        <v>-99</v>
      </c>
      <c r="BW2035" s="89">
        <v>-99</v>
      </c>
      <c r="BX2035" s="89">
        <v>-99</v>
      </c>
      <c r="BY2035" s="89">
        <v>-99</v>
      </c>
      <c r="BZ2035" s="89">
        <v>-99</v>
      </c>
      <c r="CA2035" s="89">
        <v>-99</v>
      </c>
      <c r="CB2035" s="89">
        <v>-99</v>
      </c>
      <c r="CC2035" s="89">
        <v>-99</v>
      </c>
      <c r="CD2035" s="89">
        <v>-99</v>
      </c>
      <c r="CE2035" s="89">
        <v>-99</v>
      </c>
      <c r="CF2035" s="89">
        <v>-99</v>
      </c>
      <c r="CG2035" s="89">
        <v>-99</v>
      </c>
      <c r="CH2035" s="89">
        <v>-99</v>
      </c>
      <c r="CI2035" s="89">
        <v>-99</v>
      </c>
      <c r="CJ2035" s="89">
        <v>-99</v>
      </c>
      <c r="CK2035" s="89">
        <v>-99</v>
      </c>
      <c r="CL2035" s="89">
        <v>-99</v>
      </c>
      <c r="CM2035" s="89">
        <v>-99</v>
      </c>
      <c r="CN2035" s="89">
        <v>-99</v>
      </c>
      <c r="CO2035" s="89">
        <v>-99</v>
      </c>
      <c r="CP2035" s="89">
        <v>-99</v>
      </c>
      <c r="CQ2035" s="89">
        <v>-99</v>
      </c>
      <c r="CR2035" s="89">
        <v>-99</v>
      </c>
      <c r="CS2035" s="89">
        <v>-99</v>
      </c>
      <c r="CT2035" s="89">
        <v>-99</v>
      </c>
      <c r="CU2035" s="86">
        <v>-99</v>
      </c>
      <c r="CV2035" s="86">
        <v>-0.51229999999999998</v>
      </c>
      <c r="CW2035" s="86">
        <v>25</v>
      </c>
      <c r="CX2035" s="86">
        <v>2</v>
      </c>
      <c r="CY2035" s="86">
        <v>-1.5289999999999999</v>
      </c>
      <c r="CZ2035" s="86">
        <v>3</v>
      </c>
      <c r="DA2035" s="86">
        <v>2</v>
      </c>
      <c r="DB2035" s="86">
        <v>4.9799999999999997E-2</v>
      </c>
      <c r="DC2035" s="86">
        <v>50</v>
      </c>
      <c r="DD2035" s="86">
        <v>-99</v>
      </c>
      <c r="DE2035" s="86">
        <v>-99</v>
      </c>
      <c r="DF2035" s="86">
        <v>-99</v>
      </c>
      <c r="DG2035" s="86">
        <v>-99</v>
      </c>
      <c r="DH2035" s="86">
        <v>-99</v>
      </c>
    </row>
    <row r="2036" spans="1:112" x14ac:dyDescent="0.2">
      <c r="A2036" s="85">
        <f>IF(ISERROR(SEARCH('School Lookup'!$F$3,Data!J2036)),A2035,A2035+1)</f>
        <v>0</v>
      </c>
      <c r="B2036" s="85">
        <f>IF(I2036='School Lookup'!$G$13,1,0)</f>
        <v>0</v>
      </c>
      <c r="C2036" s="85">
        <f t="shared" si="31"/>
        <v>2034</v>
      </c>
      <c r="D2036" s="86" t="s">
        <v>6478</v>
      </c>
      <c r="E2036" s="86" t="s">
        <v>6850</v>
      </c>
      <c r="F2036" s="86" t="s">
        <v>2017</v>
      </c>
      <c r="G2036" s="86" t="s">
        <v>3134</v>
      </c>
      <c r="H2036" s="86" t="s">
        <v>1988</v>
      </c>
      <c r="I2036" s="86" t="s">
        <v>4712</v>
      </c>
      <c r="J2036" s="86" t="s">
        <v>2287</v>
      </c>
      <c r="K2036" s="86" t="s">
        <v>10</v>
      </c>
      <c r="L2036" s="86">
        <v>1</v>
      </c>
      <c r="M2036" s="86">
        <v>1</v>
      </c>
      <c r="N2036" s="89">
        <v>-0.199987654320988</v>
      </c>
      <c r="O2036" s="89">
        <v>-0.33871805841443198</v>
      </c>
      <c r="P2036" s="89">
        <v>45.848100000000002</v>
      </c>
      <c r="Q2036" s="89">
        <v>-0.42300714153011298</v>
      </c>
      <c r="R2036" s="89">
        <v>51.234583950617299</v>
      </c>
      <c r="S2036" s="89">
        <v>-0.38086259997227301</v>
      </c>
      <c r="T2036" s="89">
        <v>-0.432266296939947</v>
      </c>
      <c r="U2036" s="89">
        <v>0.33333333333333298</v>
      </c>
      <c r="V2036" s="89">
        <v>-0.14408876564664899</v>
      </c>
      <c r="W2036" s="89">
        <v>1</v>
      </c>
      <c r="X2036" s="89">
        <v>-0.17629135802469101</v>
      </c>
      <c r="Y2036" s="89">
        <v>-0.32597112474794299</v>
      </c>
      <c r="Z2036" s="89">
        <v>34.645600000000002</v>
      </c>
      <c r="AA2036" s="89">
        <v>-1.89326106920952</v>
      </c>
      <c r="AB2036" s="89">
        <v>48.148159259259302</v>
      </c>
      <c r="AC2036" s="89">
        <v>-1.1096160969787301</v>
      </c>
      <c r="AD2036" s="89">
        <v>-1.2906136000975601</v>
      </c>
      <c r="AE2036" s="89">
        <v>0.33333333333333298</v>
      </c>
      <c r="AF2036" s="89">
        <v>-0.43020453336585401</v>
      </c>
      <c r="AG2036" s="89">
        <v>1</v>
      </c>
      <c r="AH2036" s="89">
        <v>5.5987951807228899E-3</v>
      </c>
      <c r="AI2036" s="89">
        <v>6.9085072314163706E-2</v>
      </c>
      <c r="AJ2036" s="89">
        <v>53.625</v>
      </c>
      <c r="AK2036" s="89">
        <v>0.489235407776549</v>
      </c>
      <c r="AL2036" s="89">
        <v>42.168712048192802</v>
      </c>
      <c r="AM2036" s="89">
        <v>0.279160240045357</v>
      </c>
      <c r="AN2036" s="89">
        <v>0.25006835770299801</v>
      </c>
      <c r="AO2036" s="89">
        <v>0.170781893004115</v>
      </c>
      <c r="AP2036" s="89">
        <v>4.2707147508948197E-2</v>
      </c>
      <c r="AQ2036" s="89">
        <v>1</v>
      </c>
      <c r="AR2036" s="89">
        <v>-0.149578481012658</v>
      </c>
      <c r="AS2036" s="89">
        <v>-0.26621488650636599</v>
      </c>
      <c r="AT2036" s="89">
        <v>38.9</v>
      </c>
      <c r="AU2036" s="89">
        <v>-1.0636697628471501</v>
      </c>
      <c r="AV2036" s="89">
        <v>53.164577215189901</v>
      </c>
      <c r="AW2036" s="89">
        <v>-0.66494232467675896</v>
      </c>
      <c r="AX2036" s="89">
        <v>-0.73992696308517802</v>
      </c>
      <c r="AY2036" s="89">
        <v>0.16255144032921801</v>
      </c>
      <c r="AZ2036" s="89">
        <v>-0.12027619358791999</v>
      </c>
      <c r="BA2036" s="89">
        <v>-99</v>
      </c>
      <c r="BB2036" s="89">
        <v>-99</v>
      </c>
      <c r="BC2036" s="89">
        <v>-99</v>
      </c>
      <c r="BD2036" s="89">
        <v>-99</v>
      </c>
      <c r="BE2036" s="89">
        <v>-99</v>
      </c>
      <c r="BF2036" s="89">
        <v>-99</v>
      </c>
      <c r="BG2036" s="89">
        <v>-99</v>
      </c>
      <c r="BH2036" s="89">
        <v>-99</v>
      </c>
      <c r="BI2036" s="89">
        <v>-99</v>
      </c>
      <c r="BJ2036" s="89">
        <v>-99</v>
      </c>
      <c r="BK2036" s="89">
        <v>-99</v>
      </c>
      <c r="BL2036" s="89">
        <v>-99</v>
      </c>
      <c r="BM2036" s="89">
        <v>-99</v>
      </c>
      <c r="BN2036" s="89">
        <v>-99</v>
      </c>
      <c r="BO2036" s="89">
        <v>-99</v>
      </c>
      <c r="BP2036" s="89">
        <v>-99</v>
      </c>
      <c r="BQ2036" s="89">
        <v>-99</v>
      </c>
      <c r="BR2036" s="89">
        <v>-99</v>
      </c>
      <c r="BS2036" s="89">
        <v>-99</v>
      </c>
      <c r="BT2036" s="89">
        <v>-99</v>
      </c>
      <c r="BU2036" s="89">
        <v>-99</v>
      </c>
      <c r="BV2036" s="89">
        <v>-99</v>
      </c>
      <c r="BW2036" s="89">
        <v>-99</v>
      </c>
      <c r="BX2036" s="89">
        <v>-99</v>
      </c>
      <c r="BY2036" s="89">
        <v>-99</v>
      </c>
      <c r="BZ2036" s="89">
        <v>-99</v>
      </c>
      <c r="CA2036" s="89">
        <v>-99</v>
      </c>
      <c r="CB2036" s="89">
        <v>-99</v>
      </c>
      <c r="CC2036" s="89">
        <v>-99</v>
      </c>
      <c r="CD2036" s="89">
        <v>-99</v>
      </c>
      <c r="CE2036" s="89">
        <v>-99</v>
      </c>
      <c r="CF2036" s="89">
        <v>-99</v>
      </c>
      <c r="CG2036" s="89">
        <v>-99</v>
      </c>
      <c r="CH2036" s="89">
        <v>-99</v>
      </c>
      <c r="CI2036" s="89">
        <v>-99</v>
      </c>
      <c r="CJ2036" s="89">
        <v>-99</v>
      </c>
      <c r="CK2036" s="89">
        <v>-99</v>
      </c>
      <c r="CL2036" s="89">
        <v>-99</v>
      </c>
      <c r="CM2036" s="89">
        <v>-99</v>
      </c>
      <c r="CN2036" s="89">
        <v>-99</v>
      </c>
      <c r="CO2036" s="89">
        <v>98.65</v>
      </c>
      <c r="CP2036" s="89">
        <v>0.85089999999999999</v>
      </c>
      <c r="CQ2036" s="89">
        <v>-2.7</v>
      </c>
      <c r="CR2036" s="89">
        <v>-0.57220000000000004</v>
      </c>
      <c r="CS2036" s="89">
        <v>0.85089999999999999</v>
      </c>
      <c r="CT2036" s="89">
        <v>0.7228</v>
      </c>
      <c r="CU2036" s="86" t="s">
        <v>6986</v>
      </c>
      <c r="CV2036" s="86">
        <v>-0.51439999999999997</v>
      </c>
      <c r="CW2036" s="86">
        <v>25</v>
      </c>
      <c r="CX2036" s="86">
        <v>2</v>
      </c>
      <c r="CY2036" s="86">
        <v>-3.32E-2</v>
      </c>
      <c r="CZ2036" s="86">
        <v>50</v>
      </c>
      <c r="DA2036" s="86">
        <v>4</v>
      </c>
      <c r="DB2036" s="86">
        <v>-0.86140000000000005</v>
      </c>
      <c r="DC2036" s="86">
        <v>13</v>
      </c>
      <c r="DD2036" s="86">
        <v>-99</v>
      </c>
      <c r="DE2036" s="86">
        <v>-99</v>
      </c>
      <c r="DF2036" s="86">
        <v>-99</v>
      </c>
      <c r="DG2036" s="86">
        <v>-99</v>
      </c>
      <c r="DH2036" s="86">
        <v>-99</v>
      </c>
    </row>
    <row r="2037" spans="1:112" x14ac:dyDescent="0.2">
      <c r="A2037" s="85">
        <f>IF(ISERROR(SEARCH('School Lookup'!$F$3,Data!J2037)),A2036,A2036+1)</f>
        <v>0</v>
      </c>
      <c r="B2037" s="85">
        <f>IF(I2037='School Lookup'!$G$13,1,0)</f>
        <v>0</v>
      </c>
      <c r="C2037" s="85">
        <f t="shared" si="31"/>
        <v>2035</v>
      </c>
      <c r="D2037" s="86" t="s">
        <v>6478</v>
      </c>
      <c r="E2037" s="86" t="s">
        <v>6730</v>
      </c>
      <c r="F2037" s="86" t="s">
        <v>1941</v>
      </c>
      <c r="G2037" s="86" t="s">
        <v>3017</v>
      </c>
      <c r="H2037" s="86" t="s">
        <v>1200</v>
      </c>
      <c r="I2037" s="86" t="s">
        <v>4686</v>
      </c>
      <c r="J2037" s="86" t="s">
        <v>1485</v>
      </c>
      <c r="K2037" s="86" t="s">
        <v>6509</v>
      </c>
      <c r="L2037" s="86">
        <v>1</v>
      </c>
      <c r="M2037" s="86">
        <v>1</v>
      </c>
      <c r="N2037" s="89">
        <v>0.29772835820895499</v>
      </c>
      <c r="O2037" s="89">
        <v>0.73908542918132203</v>
      </c>
      <c r="P2037" s="89">
        <v>29.078399999999998</v>
      </c>
      <c r="Q2037" s="89">
        <v>-2.2017928972718899</v>
      </c>
      <c r="R2037" s="89">
        <v>39.303487562189098</v>
      </c>
      <c r="S2037" s="89">
        <v>-0.73135373404528203</v>
      </c>
      <c r="T2037" s="89">
        <v>-0.82995698270886298</v>
      </c>
      <c r="U2037" s="89">
        <v>0.39644970414201203</v>
      </c>
      <c r="V2037" s="89">
        <v>-0.32903620024552599</v>
      </c>
      <c r="W2037" s="89">
        <v>1</v>
      </c>
      <c r="X2037" s="89">
        <v>0.149092039800995</v>
      </c>
      <c r="Y2037" s="89">
        <v>0.44003293152680401</v>
      </c>
      <c r="Z2037" s="89">
        <v>39.019599999999997</v>
      </c>
      <c r="AA2037" s="89">
        <v>-1.3478103249127</v>
      </c>
      <c r="AB2037" s="89">
        <v>44.776142288557203</v>
      </c>
      <c r="AC2037" s="89">
        <v>-0.45388869669294701</v>
      </c>
      <c r="AD2037" s="89">
        <v>-0.52711609115535496</v>
      </c>
      <c r="AE2037" s="89">
        <v>0.39644970414201203</v>
      </c>
      <c r="AF2037" s="89">
        <v>-0.208975018387034</v>
      </c>
      <c r="AG2037" s="89">
        <v>1</v>
      </c>
      <c r="AH2037" s="89">
        <v>4.1576190476190503E-2</v>
      </c>
      <c r="AI2037" s="89">
        <v>0.146511897829782</v>
      </c>
      <c r="AJ2037" s="89">
        <v>-99</v>
      </c>
      <c r="AK2037" s="89">
        <v>-99</v>
      </c>
      <c r="AL2037" s="89">
        <v>54.285704761904803</v>
      </c>
      <c r="AM2037" s="89">
        <v>0.146511897829782</v>
      </c>
      <c r="AN2037" s="89">
        <v>0.110715514359014</v>
      </c>
      <c r="AO2037" s="89">
        <v>0.207100591715976</v>
      </c>
      <c r="AP2037" s="89">
        <v>2.2929248535890599E-2</v>
      </c>
      <c r="AQ2037" s="89">
        <v>-99</v>
      </c>
      <c r="AR2037" s="89">
        <v>-99</v>
      </c>
      <c r="AS2037" s="89">
        <v>-99</v>
      </c>
      <c r="AT2037" s="89">
        <v>-99</v>
      </c>
      <c r="AU2037" s="89">
        <v>-99</v>
      </c>
      <c r="AV2037" s="89">
        <v>-99</v>
      </c>
      <c r="AW2037" s="89">
        <v>-99</v>
      </c>
      <c r="AX2037" s="89">
        <v>-99</v>
      </c>
      <c r="AY2037" s="89">
        <v>-99</v>
      </c>
      <c r="AZ2037" s="89">
        <v>-99</v>
      </c>
      <c r="BA2037" s="89">
        <v>-99</v>
      </c>
      <c r="BB2037" s="89">
        <v>-99</v>
      </c>
      <c r="BC2037" s="89">
        <v>-99</v>
      </c>
      <c r="BD2037" s="89">
        <v>-99</v>
      </c>
      <c r="BE2037" s="89">
        <v>-99</v>
      </c>
      <c r="BF2037" s="89">
        <v>-99</v>
      </c>
      <c r="BG2037" s="89">
        <v>-99</v>
      </c>
      <c r="BH2037" s="89">
        <v>-99</v>
      </c>
      <c r="BI2037" s="89">
        <v>-99</v>
      </c>
      <c r="BJ2037" s="89">
        <v>-99</v>
      </c>
      <c r="BK2037" s="89">
        <v>-99</v>
      </c>
      <c r="BL2037" s="89">
        <v>-99</v>
      </c>
      <c r="BM2037" s="89">
        <v>-99</v>
      </c>
      <c r="BN2037" s="89">
        <v>-99</v>
      </c>
      <c r="BO2037" s="89">
        <v>-99</v>
      </c>
      <c r="BP2037" s="89">
        <v>-99</v>
      </c>
      <c r="BQ2037" s="89">
        <v>-99</v>
      </c>
      <c r="BR2037" s="89">
        <v>-99</v>
      </c>
      <c r="BS2037" s="89">
        <v>-99</v>
      </c>
      <c r="BT2037" s="89">
        <v>-99</v>
      </c>
      <c r="BU2037" s="89">
        <v>-99</v>
      </c>
      <c r="BV2037" s="89">
        <v>-99</v>
      </c>
      <c r="BW2037" s="89">
        <v>-99</v>
      </c>
      <c r="BX2037" s="89">
        <v>-99</v>
      </c>
      <c r="BY2037" s="89">
        <v>-99</v>
      </c>
      <c r="BZ2037" s="89">
        <v>-99</v>
      </c>
      <c r="CA2037" s="89">
        <v>-99</v>
      </c>
      <c r="CB2037" s="89">
        <v>-99</v>
      </c>
      <c r="CC2037" s="89">
        <v>-99</v>
      </c>
      <c r="CD2037" s="89">
        <v>-99</v>
      </c>
      <c r="CE2037" s="89">
        <v>-99</v>
      </c>
      <c r="CF2037" s="89">
        <v>-99</v>
      </c>
      <c r="CG2037" s="89">
        <v>-99</v>
      </c>
      <c r="CH2037" s="89">
        <v>-99</v>
      </c>
      <c r="CI2037" s="89">
        <v>-99</v>
      </c>
      <c r="CJ2037" s="89">
        <v>-99</v>
      </c>
      <c r="CK2037" s="89">
        <v>-99</v>
      </c>
      <c r="CL2037" s="89">
        <v>-99</v>
      </c>
      <c r="CM2037" s="89">
        <v>-99</v>
      </c>
      <c r="CN2037" s="89">
        <v>-99</v>
      </c>
      <c r="CO2037" s="89">
        <v>-99</v>
      </c>
      <c r="CP2037" s="89">
        <v>-99</v>
      </c>
      <c r="CQ2037" s="89">
        <v>-99</v>
      </c>
      <c r="CR2037" s="89">
        <v>-99</v>
      </c>
      <c r="CS2037" s="89">
        <v>-99</v>
      </c>
      <c r="CT2037" s="89">
        <v>-99</v>
      </c>
      <c r="CU2037" s="86">
        <v>-99</v>
      </c>
      <c r="CV2037" s="86">
        <v>-0.5151</v>
      </c>
      <c r="CW2037" s="86">
        <v>25</v>
      </c>
      <c r="CX2037" s="86">
        <v>2</v>
      </c>
      <c r="CY2037" s="86">
        <v>1.6392</v>
      </c>
      <c r="CZ2037" s="86">
        <v>95</v>
      </c>
      <c r="DA2037" s="86">
        <v>2</v>
      </c>
      <c r="DB2037" s="86">
        <v>-1.4072</v>
      </c>
      <c r="DC2037" s="86">
        <v>4</v>
      </c>
      <c r="DD2037" s="86">
        <v>-99</v>
      </c>
      <c r="DE2037" s="86">
        <v>-99</v>
      </c>
      <c r="DF2037" s="86">
        <v>-99</v>
      </c>
      <c r="DG2037" s="86">
        <v>-99</v>
      </c>
      <c r="DH2037" s="86">
        <v>-99</v>
      </c>
    </row>
    <row r="2038" spans="1:112" x14ac:dyDescent="0.2">
      <c r="A2038" s="85">
        <f>IF(ISERROR(SEARCH('School Lookup'!$F$3,Data!J2038)),A2037,A2037+1)</f>
        <v>0</v>
      </c>
      <c r="B2038" s="85">
        <f>IF(I2038='School Lookup'!$G$13,1,0)</f>
        <v>0</v>
      </c>
      <c r="C2038" s="85">
        <f t="shared" si="31"/>
        <v>2036</v>
      </c>
      <c r="D2038" s="86" t="s">
        <v>6478</v>
      </c>
      <c r="E2038" s="86" t="s">
        <v>6481</v>
      </c>
      <c r="F2038" s="86" t="s">
        <v>38</v>
      </c>
      <c r="G2038" s="86" t="s">
        <v>3187</v>
      </c>
      <c r="H2038" s="86" t="s">
        <v>20</v>
      </c>
      <c r="I2038" s="86" t="s">
        <v>4975</v>
      </c>
      <c r="J2038" s="86" t="s">
        <v>30</v>
      </c>
      <c r="K2038" s="86" t="s">
        <v>31</v>
      </c>
      <c r="L2038" s="86">
        <v>1</v>
      </c>
      <c r="M2038" s="86">
        <v>1</v>
      </c>
      <c r="N2038" s="89">
        <v>-0.24717285464098099</v>
      </c>
      <c r="O2038" s="89">
        <v>-0.44089755874692999</v>
      </c>
      <c r="P2038" s="89">
        <v>47.040500000000002</v>
      </c>
      <c r="Q2038" s="89">
        <v>-0.296527590008828</v>
      </c>
      <c r="R2038" s="89">
        <v>52.276721015761801</v>
      </c>
      <c r="S2038" s="89">
        <v>-0.36871257437787902</v>
      </c>
      <c r="T2038" s="89">
        <v>-0.418480065161149</v>
      </c>
      <c r="U2038" s="89">
        <v>0.37541091387245201</v>
      </c>
      <c r="V2038" s="89">
        <v>-0.15710198369955</v>
      </c>
      <c r="W2038" s="89">
        <v>1</v>
      </c>
      <c r="X2038" s="89">
        <v>-0.30491888111888099</v>
      </c>
      <c r="Y2038" s="89">
        <v>-0.62878068755024297</v>
      </c>
      <c r="Z2038" s="89">
        <v>44.035400000000003</v>
      </c>
      <c r="AA2038" s="89">
        <v>-0.72232522129037802</v>
      </c>
      <c r="AB2038" s="89">
        <v>49.038427272727297</v>
      </c>
      <c r="AC2038" s="89">
        <v>-0.67555295442031105</v>
      </c>
      <c r="AD2038" s="89">
        <v>-0.785211312618733</v>
      </c>
      <c r="AE2038" s="89">
        <v>0.37606837606837601</v>
      </c>
      <c r="AF2038" s="89">
        <v>-0.29529314320704497</v>
      </c>
      <c r="AG2038" s="89">
        <v>1</v>
      </c>
      <c r="AH2038" s="89">
        <v>-0.179770757180157</v>
      </c>
      <c r="AI2038" s="89">
        <v>-0.329848087484712</v>
      </c>
      <c r="AJ2038" s="89">
        <v>43.666699999999999</v>
      </c>
      <c r="AK2038" s="89">
        <v>-0.485592449912919</v>
      </c>
      <c r="AL2038" s="89">
        <v>56.1357436031332</v>
      </c>
      <c r="AM2038" s="89">
        <v>-0.407720268698815</v>
      </c>
      <c r="AN2038" s="89">
        <v>-0.471529442407493</v>
      </c>
      <c r="AO2038" s="89">
        <v>0.12590401051939501</v>
      </c>
      <c r="AP2038" s="89">
        <v>-5.9367447877077498E-2</v>
      </c>
      <c r="AQ2038" s="89">
        <v>1</v>
      </c>
      <c r="AR2038" s="89">
        <v>-7.0346380697050903E-2</v>
      </c>
      <c r="AS2038" s="89">
        <v>-8.8115704947597601E-2</v>
      </c>
      <c r="AT2038" s="89">
        <v>49.687800000000003</v>
      </c>
      <c r="AU2038" s="89">
        <v>0.108841922918357</v>
      </c>
      <c r="AV2038" s="89">
        <v>46.648771045576403</v>
      </c>
      <c r="AW2038" s="89">
        <v>1.03631089853798E-2</v>
      </c>
      <c r="AX2038" s="89">
        <v>-2.82934865141618E-2</v>
      </c>
      <c r="AY2038" s="89">
        <v>0.122616699539776</v>
      </c>
      <c r="AZ2038" s="89">
        <v>-3.4692539348396899E-3</v>
      </c>
      <c r="BA2038" s="89">
        <v>-99</v>
      </c>
      <c r="BB2038" s="89">
        <v>-99</v>
      </c>
      <c r="BC2038" s="89">
        <v>-99</v>
      </c>
      <c r="BD2038" s="89">
        <v>-99</v>
      </c>
      <c r="BE2038" s="89">
        <v>-99</v>
      </c>
      <c r="BF2038" s="89">
        <v>-99</v>
      </c>
      <c r="BG2038" s="89">
        <v>-99</v>
      </c>
      <c r="BH2038" s="89">
        <v>-99</v>
      </c>
      <c r="BI2038" s="89">
        <v>-99</v>
      </c>
      <c r="BJ2038" s="89">
        <v>-99</v>
      </c>
      <c r="BK2038" s="89">
        <v>-99</v>
      </c>
      <c r="BL2038" s="89">
        <v>-99</v>
      </c>
      <c r="BM2038" s="89">
        <v>-99</v>
      </c>
      <c r="BN2038" s="89">
        <v>-99</v>
      </c>
      <c r="BO2038" s="89">
        <v>-99</v>
      </c>
      <c r="BP2038" s="89">
        <v>-99</v>
      </c>
      <c r="BQ2038" s="89">
        <v>-99</v>
      </c>
      <c r="BR2038" s="89">
        <v>-99</v>
      </c>
      <c r="BS2038" s="89">
        <v>-99</v>
      </c>
      <c r="BT2038" s="89">
        <v>-99</v>
      </c>
      <c r="BU2038" s="89">
        <v>-99</v>
      </c>
      <c r="BV2038" s="89">
        <v>-99</v>
      </c>
      <c r="BW2038" s="89">
        <v>-99</v>
      </c>
      <c r="BX2038" s="89">
        <v>-99</v>
      </c>
      <c r="BY2038" s="89">
        <v>-99</v>
      </c>
      <c r="BZ2038" s="89">
        <v>-99</v>
      </c>
      <c r="CA2038" s="89">
        <v>-99</v>
      </c>
      <c r="CB2038" s="89">
        <v>-99</v>
      </c>
      <c r="CC2038" s="89">
        <v>-99</v>
      </c>
      <c r="CD2038" s="89">
        <v>-99</v>
      </c>
      <c r="CE2038" s="89">
        <v>-99</v>
      </c>
      <c r="CF2038" s="89">
        <v>-99</v>
      </c>
      <c r="CG2038" s="89">
        <v>-99</v>
      </c>
      <c r="CH2038" s="89">
        <v>-99</v>
      </c>
      <c r="CI2038" s="89">
        <v>-99</v>
      </c>
      <c r="CJ2038" s="89">
        <v>-99</v>
      </c>
      <c r="CK2038" s="89">
        <v>-99</v>
      </c>
      <c r="CL2038" s="89">
        <v>-99</v>
      </c>
      <c r="CM2038" s="89">
        <v>-99</v>
      </c>
      <c r="CN2038" s="89">
        <v>-99</v>
      </c>
      <c r="CO2038" s="89">
        <v>-99</v>
      </c>
      <c r="CP2038" s="89">
        <v>-99</v>
      </c>
      <c r="CQ2038" s="89">
        <v>-99</v>
      </c>
      <c r="CR2038" s="89">
        <v>-99</v>
      </c>
      <c r="CS2038" s="89">
        <v>-99</v>
      </c>
      <c r="CT2038" s="89">
        <v>-99</v>
      </c>
      <c r="CU2038" s="86">
        <v>-99</v>
      </c>
      <c r="CV2038" s="86">
        <v>-0.51519999999999999</v>
      </c>
      <c r="CW2038" s="86">
        <v>25</v>
      </c>
      <c r="CX2038" s="86">
        <v>2</v>
      </c>
      <c r="CY2038" s="86">
        <v>-0.42799999999999999</v>
      </c>
      <c r="CZ2038" s="86">
        <v>30</v>
      </c>
      <c r="DA2038" s="86">
        <v>4</v>
      </c>
      <c r="DB2038" s="86">
        <v>-0.43080000000000002</v>
      </c>
      <c r="DC2038" s="86">
        <v>26</v>
      </c>
      <c r="DD2038" s="86">
        <v>-99</v>
      </c>
      <c r="DE2038" s="86">
        <v>-99</v>
      </c>
      <c r="DF2038" s="86">
        <v>-99</v>
      </c>
      <c r="DG2038" s="86">
        <v>-99</v>
      </c>
      <c r="DH2038" s="86">
        <v>-99</v>
      </c>
    </row>
    <row r="2039" spans="1:112" x14ac:dyDescent="0.2">
      <c r="A2039" s="85">
        <f>IF(ISERROR(SEARCH('School Lookup'!$F$3,Data!J2039)),A2038,A2038+1)</f>
        <v>0</v>
      </c>
      <c r="B2039" s="85">
        <f>IF(I2039='School Lookup'!$G$13,1,0)</f>
        <v>0</v>
      </c>
      <c r="C2039" s="85">
        <f t="shared" si="31"/>
        <v>2037</v>
      </c>
      <c r="D2039" s="86" t="s">
        <v>6478</v>
      </c>
      <c r="E2039" s="86" t="s">
        <v>6790</v>
      </c>
      <c r="F2039" s="86" t="s">
        <v>2774</v>
      </c>
      <c r="G2039" s="86" t="s">
        <v>3288</v>
      </c>
      <c r="H2039" s="86" t="s">
        <v>2335</v>
      </c>
      <c r="I2039" s="86" t="s">
        <v>5203</v>
      </c>
      <c r="J2039" s="86" t="s">
        <v>2435</v>
      </c>
      <c r="K2039" s="86" t="s">
        <v>31</v>
      </c>
      <c r="L2039" s="86">
        <v>1</v>
      </c>
      <c r="M2039" s="86">
        <v>1</v>
      </c>
      <c r="N2039" s="89">
        <v>-0.329140222222222</v>
      </c>
      <c r="O2039" s="89">
        <v>-0.61839780471860295</v>
      </c>
      <c r="P2039" s="89">
        <v>47.827300000000001</v>
      </c>
      <c r="Q2039" s="89">
        <v>-0.213070603144566</v>
      </c>
      <c r="R2039" s="89">
        <v>51.4073973333333</v>
      </c>
      <c r="S2039" s="89">
        <v>-0.415734203931584</v>
      </c>
      <c r="T2039" s="89">
        <v>-0.47183395142319001</v>
      </c>
      <c r="U2039" s="89">
        <v>0.37128712871287101</v>
      </c>
      <c r="V2039" s="89">
        <v>-0.17518587305316499</v>
      </c>
      <c r="W2039" s="89">
        <v>1</v>
      </c>
      <c r="X2039" s="89">
        <v>-0.26505316455696198</v>
      </c>
      <c r="Y2039" s="89">
        <v>-0.53493047639383795</v>
      </c>
      <c r="Z2039" s="89">
        <v>42.551299999999998</v>
      </c>
      <c r="AA2039" s="89">
        <v>-0.90739688329561896</v>
      </c>
      <c r="AB2039" s="89">
        <v>46.537575353685803</v>
      </c>
      <c r="AC2039" s="89">
        <v>-0.72116367984472796</v>
      </c>
      <c r="AD2039" s="89">
        <v>-0.838318251916088</v>
      </c>
      <c r="AE2039" s="89">
        <v>0.36936193619361901</v>
      </c>
      <c r="AF2039" s="89">
        <v>-0.30964285267417702</v>
      </c>
      <c r="AG2039" s="89">
        <v>1</v>
      </c>
      <c r="AH2039" s="89">
        <v>-0.32092114537444899</v>
      </c>
      <c r="AI2039" s="89">
        <v>-0.63361734005086701</v>
      </c>
      <c r="AJ2039" s="89">
        <v>50.473100000000002</v>
      </c>
      <c r="AK2039" s="89">
        <v>0.18069279260614499</v>
      </c>
      <c r="AL2039" s="89">
        <v>56.828207048458196</v>
      </c>
      <c r="AM2039" s="89">
        <v>-0.226462273722361</v>
      </c>
      <c r="AN2039" s="89">
        <v>-0.28111004811345103</v>
      </c>
      <c r="AO2039" s="89">
        <v>0.124862486248625</v>
      </c>
      <c r="AP2039" s="89">
        <v>-3.5100099516916103E-2</v>
      </c>
      <c r="AQ2039" s="89">
        <v>1</v>
      </c>
      <c r="AR2039" s="89">
        <v>-0.276365644171779</v>
      </c>
      <c r="AS2039" s="89">
        <v>-0.55120909845898602</v>
      </c>
      <c r="AT2039" s="89">
        <v>54.978200000000001</v>
      </c>
      <c r="AU2039" s="89">
        <v>0.683848487961633</v>
      </c>
      <c r="AV2039" s="89">
        <v>52.760750511247501</v>
      </c>
      <c r="AW2039" s="89">
        <v>6.6319694751323696E-2</v>
      </c>
      <c r="AX2039" s="89">
        <v>3.0673282714568401E-2</v>
      </c>
      <c r="AY2039" s="89">
        <v>0.13448844884488401</v>
      </c>
      <c r="AZ2039" s="89">
        <v>4.1252022132629096E-3</v>
      </c>
      <c r="BA2039" s="89">
        <v>-99</v>
      </c>
      <c r="BB2039" s="89">
        <v>-99</v>
      </c>
      <c r="BC2039" s="89">
        <v>-99</v>
      </c>
      <c r="BD2039" s="89">
        <v>-99</v>
      </c>
      <c r="BE2039" s="89">
        <v>-99</v>
      </c>
      <c r="BF2039" s="89">
        <v>-99</v>
      </c>
      <c r="BG2039" s="89">
        <v>-99</v>
      </c>
      <c r="BH2039" s="89">
        <v>-99</v>
      </c>
      <c r="BI2039" s="89">
        <v>-99</v>
      </c>
      <c r="BJ2039" s="89">
        <v>-99</v>
      </c>
      <c r="BK2039" s="89">
        <v>-99</v>
      </c>
      <c r="BL2039" s="89">
        <v>-99</v>
      </c>
      <c r="BM2039" s="89">
        <v>-99</v>
      </c>
      <c r="BN2039" s="89">
        <v>-99</v>
      </c>
      <c r="BO2039" s="89">
        <v>-99</v>
      </c>
      <c r="BP2039" s="89">
        <v>-99</v>
      </c>
      <c r="BQ2039" s="89">
        <v>-99</v>
      </c>
      <c r="BR2039" s="89">
        <v>-99</v>
      </c>
      <c r="BS2039" s="89">
        <v>-99</v>
      </c>
      <c r="BT2039" s="89">
        <v>-99</v>
      </c>
      <c r="BU2039" s="89">
        <v>-99</v>
      </c>
      <c r="BV2039" s="89">
        <v>-99</v>
      </c>
      <c r="BW2039" s="89">
        <v>-99</v>
      </c>
      <c r="BX2039" s="89">
        <v>-99</v>
      </c>
      <c r="BY2039" s="89">
        <v>-99</v>
      </c>
      <c r="BZ2039" s="89">
        <v>-99</v>
      </c>
      <c r="CA2039" s="89">
        <v>-99</v>
      </c>
      <c r="CB2039" s="89">
        <v>-99</v>
      </c>
      <c r="CC2039" s="89">
        <v>-99</v>
      </c>
      <c r="CD2039" s="89">
        <v>-99</v>
      </c>
      <c r="CE2039" s="89">
        <v>-99</v>
      </c>
      <c r="CF2039" s="89">
        <v>-99</v>
      </c>
      <c r="CG2039" s="89">
        <v>-99</v>
      </c>
      <c r="CH2039" s="89">
        <v>-99</v>
      </c>
      <c r="CI2039" s="89">
        <v>-99</v>
      </c>
      <c r="CJ2039" s="89">
        <v>-99</v>
      </c>
      <c r="CK2039" s="89">
        <v>-99</v>
      </c>
      <c r="CL2039" s="89">
        <v>-99</v>
      </c>
      <c r="CM2039" s="89">
        <v>-99</v>
      </c>
      <c r="CN2039" s="89">
        <v>-99</v>
      </c>
      <c r="CO2039" s="89">
        <v>-99</v>
      </c>
      <c r="CP2039" s="89">
        <v>-99</v>
      </c>
      <c r="CQ2039" s="89">
        <v>-99</v>
      </c>
      <c r="CR2039" s="89">
        <v>-99</v>
      </c>
      <c r="CS2039" s="89">
        <v>-99</v>
      </c>
      <c r="CT2039" s="89">
        <v>-99</v>
      </c>
      <c r="CU2039" s="86">
        <v>-99</v>
      </c>
      <c r="CV2039" s="86">
        <v>-0.51580000000000004</v>
      </c>
      <c r="CW2039" s="86">
        <v>24</v>
      </c>
      <c r="CX2039" s="86">
        <v>2</v>
      </c>
      <c r="CY2039" s="86">
        <v>0.56659999999999999</v>
      </c>
      <c r="CZ2039" s="86">
        <v>76</v>
      </c>
      <c r="DA2039" s="86">
        <v>4</v>
      </c>
      <c r="DB2039" s="86">
        <v>-0.29970000000000002</v>
      </c>
      <c r="DC2039" s="86">
        <v>32</v>
      </c>
      <c r="DD2039" s="86">
        <v>-99</v>
      </c>
      <c r="DE2039" s="86">
        <v>-99</v>
      </c>
      <c r="DF2039" s="86">
        <v>-99</v>
      </c>
      <c r="DG2039" s="86">
        <v>-99</v>
      </c>
      <c r="DH2039" s="86">
        <v>-99</v>
      </c>
    </row>
    <row r="2040" spans="1:112" x14ac:dyDescent="0.2">
      <c r="A2040" s="85">
        <f>IF(ISERROR(SEARCH('School Lookup'!$F$3,Data!J2040)),A2039,A2039+1)</f>
        <v>0</v>
      </c>
      <c r="B2040" s="85">
        <f>IF(I2040='School Lookup'!$G$13,1,0)</f>
        <v>0</v>
      </c>
      <c r="C2040" s="85">
        <f t="shared" si="31"/>
        <v>2038</v>
      </c>
      <c r="D2040" s="86" t="s">
        <v>6478</v>
      </c>
      <c r="E2040" s="86" t="s">
        <v>6851</v>
      </c>
      <c r="F2040" s="86" t="s">
        <v>2771</v>
      </c>
      <c r="G2040" s="86" t="s">
        <v>2944</v>
      </c>
      <c r="H2040" s="86" t="s">
        <v>2309</v>
      </c>
      <c r="I2040" s="86" t="s">
        <v>5388</v>
      </c>
      <c r="J2040" s="86" t="s">
        <v>2710</v>
      </c>
      <c r="K2040" s="86" t="s">
        <v>10</v>
      </c>
      <c r="L2040" s="86">
        <v>1</v>
      </c>
      <c r="M2040" s="86">
        <v>1</v>
      </c>
      <c r="N2040" s="89">
        <v>0.11837380952381001</v>
      </c>
      <c r="O2040" s="89">
        <v>0.350693347708189</v>
      </c>
      <c r="P2040" s="89">
        <v>34.253</v>
      </c>
      <c r="Q2040" s="89">
        <v>-1.6529157693768499</v>
      </c>
      <c r="R2040" s="89">
        <v>45.238070238095197</v>
      </c>
      <c r="S2040" s="89">
        <v>-0.65111121083433099</v>
      </c>
      <c r="T2040" s="89">
        <v>-0.73890844829160196</v>
      </c>
      <c r="U2040" s="89">
        <v>0.20413122721749699</v>
      </c>
      <c r="V2040" s="89">
        <v>-0.15083428835114099</v>
      </c>
      <c r="W2040" s="89">
        <v>1</v>
      </c>
      <c r="X2040" s="89">
        <v>-0.15330178571428599</v>
      </c>
      <c r="Y2040" s="89">
        <v>-0.271850030188514</v>
      </c>
      <c r="Z2040" s="89">
        <v>32.204799999999999</v>
      </c>
      <c r="AA2040" s="89">
        <v>-2.1976360524467702</v>
      </c>
      <c r="AB2040" s="89">
        <v>47.619029761904798</v>
      </c>
      <c r="AC2040" s="89">
        <v>-1.2347430413176399</v>
      </c>
      <c r="AD2040" s="89">
        <v>-1.43630540779489</v>
      </c>
      <c r="AE2040" s="89">
        <v>0.20413122721749699</v>
      </c>
      <c r="AF2040" s="89">
        <v>-0.293194785552298</v>
      </c>
      <c r="AG2040" s="89">
        <v>1</v>
      </c>
      <c r="AH2040" s="89">
        <v>-2.0501162790697702E-2</v>
      </c>
      <c r="AI2040" s="89">
        <v>1.29154448238508E-2</v>
      </c>
      <c r="AJ2040" s="89">
        <v>47.045499999999997</v>
      </c>
      <c r="AK2040" s="89">
        <v>-0.15483836883872201</v>
      </c>
      <c r="AL2040" s="89">
        <v>47.674427906976803</v>
      </c>
      <c r="AM2040" s="89">
        <v>-7.0961462007435694E-2</v>
      </c>
      <c r="AN2040" s="89">
        <v>-0.11774969326215701</v>
      </c>
      <c r="AO2040" s="89">
        <v>0.1044957472661</v>
      </c>
      <c r="AP2040" s="89">
        <v>-1.23043421877832E-2</v>
      </c>
      <c r="AQ2040" s="89">
        <v>1</v>
      </c>
      <c r="AR2040" s="89">
        <v>9.6323456790123496E-2</v>
      </c>
      <c r="AS2040" s="89">
        <v>0.28652741985609398</v>
      </c>
      <c r="AT2040" s="89">
        <v>23.7895</v>
      </c>
      <c r="AU2040" s="89">
        <v>-2.7060099830736801</v>
      </c>
      <c r="AV2040" s="89">
        <v>44.444439506172799</v>
      </c>
      <c r="AW2040" s="89">
        <v>-1.20974128160879</v>
      </c>
      <c r="AX2040" s="89">
        <v>-1.31403336950242</v>
      </c>
      <c r="AY2040" s="89">
        <v>9.8420413122721706E-2</v>
      </c>
      <c r="AZ2040" s="89">
        <v>-0.12932770708346999</v>
      </c>
      <c r="BA2040" s="89">
        <v>1</v>
      </c>
      <c r="BB2040" s="89">
        <v>0.19459230769230801</v>
      </c>
      <c r="BC2040" s="89">
        <v>0.66237478161768903</v>
      </c>
      <c r="BD2040" s="89">
        <v>42.051299999999998</v>
      </c>
      <c r="BE2040" s="89">
        <v>-0.62420540880951203</v>
      </c>
      <c r="BF2040" s="89">
        <v>53.846156410256398</v>
      </c>
      <c r="BG2040" s="89">
        <v>1.9084686404088301E-2</v>
      </c>
      <c r="BH2040" s="89">
        <v>3.0625866029660598E-2</v>
      </c>
      <c r="BI2040" s="89">
        <v>9.4775212636695E-2</v>
      </c>
      <c r="BJ2040" s="89">
        <v>2.9025729651440198E-3</v>
      </c>
      <c r="BK2040" s="89">
        <v>1</v>
      </c>
      <c r="BL2040" s="89">
        <v>6.1023076923076902E-2</v>
      </c>
      <c r="BM2040" s="89">
        <v>0.33027511193277898</v>
      </c>
      <c r="BN2040" s="89">
        <v>46.384599999999999</v>
      </c>
      <c r="BO2040" s="89">
        <v>-0.25496350419076103</v>
      </c>
      <c r="BP2040" s="89">
        <v>56.410235897435903</v>
      </c>
      <c r="BQ2040" s="89">
        <v>3.7655803871008801E-2</v>
      </c>
      <c r="BR2040" s="89">
        <v>5.1375880732905603E-2</v>
      </c>
      <c r="BS2040" s="89">
        <v>9.4775212636695E-2</v>
      </c>
      <c r="BT2040" s="89">
        <v>4.86916002085861E-3</v>
      </c>
      <c r="BU2040" s="89">
        <v>1</v>
      </c>
      <c r="BV2040" s="89">
        <v>-3.4042682926829299E-2</v>
      </c>
      <c r="BW2040" s="89">
        <v>7.8738800541709494E-2</v>
      </c>
      <c r="BX2040" s="89">
        <v>48.404800000000002</v>
      </c>
      <c r="BY2040" s="89">
        <v>-7.2780429748907804E-2</v>
      </c>
      <c r="BZ2040" s="89">
        <v>59.7561146341463</v>
      </c>
      <c r="CA2040" s="89">
        <v>2.9791853964008198E-3</v>
      </c>
      <c r="CB2040" s="89">
        <v>1.29857601471764E-2</v>
      </c>
      <c r="CC2040" s="89">
        <v>9.9635479951397293E-2</v>
      </c>
      <c r="CD2040" s="89">
        <v>1.29384244479765E-3</v>
      </c>
      <c r="CE2040" s="89">
        <v>1</v>
      </c>
      <c r="CF2040" s="89">
        <v>4.3979268292682901E-2</v>
      </c>
      <c r="CG2040" s="89">
        <v>0.29218122143291198</v>
      </c>
      <c r="CH2040" s="89">
        <v>39.261899999999997</v>
      </c>
      <c r="CI2040" s="89">
        <v>-1.1451985165435099</v>
      </c>
      <c r="CJ2040" s="89">
        <v>43.902393902439002</v>
      </c>
      <c r="CK2040" s="89">
        <v>-0.42650864755529699</v>
      </c>
      <c r="CL2040" s="89">
        <v>-0.45236241008534001</v>
      </c>
      <c r="CM2040" s="89">
        <v>9.9635479951397293E-2</v>
      </c>
      <c r="CN2040" s="89">
        <v>-4.5071345840823597E-2</v>
      </c>
      <c r="CO2040" s="89">
        <v>96.295000000000002</v>
      </c>
      <c r="CP2040" s="89">
        <v>0.67290000000000005</v>
      </c>
      <c r="CQ2040" s="89">
        <v>7.41</v>
      </c>
      <c r="CR2040" s="89">
        <v>0.88680000000000003</v>
      </c>
      <c r="CS2040" s="89">
        <v>0.67290000000000005</v>
      </c>
      <c r="CT2040" s="89">
        <v>0.4299</v>
      </c>
      <c r="CU2040" s="86" t="s">
        <v>6988</v>
      </c>
      <c r="CV2040" s="86">
        <v>-0.51649999999999996</v>
      </c>
      <c r="CW2040" s="86">
        <v>24</v>
      </c>
      <c r="CX2040" s="86">
        <v>4</v>
      </c>
      <c r="CY2040" s="86">
        <v>0.70199999999999996</v>
      </c>
      <c r="CZ2040" s="86">
        <v>80</v>
      </c>
      <c r="DA2040" s="86">
        <v>8</v>
      </c>
      <c r="DB2040" s="86">
        <v>-1.2732000000000001</v>
      </c>
      <c r="DC2040" s="86">
        <v>6</v>
      </c>
      <c r="DD2040" s="86">
        <v>-99</v>
      </c>
      <c r="DE2040" s="86">
        <v>-99</v>
      </c>
      <c r="DF2040" s="86">
        <v>-99</v>
      </c>
      <c r="DG2040" s="86">
        <v>-99</v>
      </c>
      <c r="DH2040" s="86">
        <v>-99</v>
      </c>
    </row>
    <row r="2041" spans="1:112" x14ac:dyDescent="0.2">
      <c r="A2041" s="85">
        <f>IF(ISERROR(SEARCH('School Lookup'!$F$3,Data!J2041)),A2040,A2040+1)</f>
        <v>0</v>
      </c>
      <c r="B2041" s="85">
        <f>IF(I2041='School Lookup'!$G$13,1,0)</f>
        <v>0</v>
      </c>
      <c r="C2041" s="85">
        <f t="shared" si="31"/>
        <v>2039</v>
      </c>
      <c r="D2041" s="86" t="s">
        <v>6478</v>
      </c>
      <c r="E2041" s="86" t="s">
        <v>6576</v>
      </c>
      <c r="F2041" s="86" t="s">
        <v>2762</v>
      </c>
      <c r="G2041" s="86" t="s">
        <v>3223</v>
      </c>
      <c r="H2041" s="86" t="s">
        <v>393</v>
      </c>
      <c r="I2041" s="86" t="s">
        <v>4750</v>
      </c>
      <c r="J2041" s="86" t="s">
        <v>394</v>
      </c>
      <c r="K2041" s="86" t="s">
        <v>6578</v>
      </c>
      <c r="L2041" s="86">
        <v>1</v>
      </c>
      <c r="M2041" s="86">
        <v>1</v>
      </c>
      <c r="N2041" s="89">
        <v>-0.19472999999999999</v>
      </c>
      <c r="O2041" s="89">
        <v>-0.32733261366064798</v>
      </c>
      <c r="P2041" s="89">
        <v>46.853200000000001</v>
      </c>
      <c r="Q2041" s="89">
        <v>-0.31639476545325701</v>
      </c>
      <c r="R2041" s="89">
        <v>50.384584615384597</v>
      </c>
      <c r="S2041" s="89">
        <v>-0.32186368955695199</v>
      </c>
      <c r="T2041" s="89">
        <v>-0.36532218662815802</v>
      </c>
      <c r="U2041" s="89">
        <v>0.37956204379561997</v>
      </c>
      <c r="V2041" s="89">
        <v>-0.138662435800469</v>
      </c>
      <c r="W2041" s="89">
        <v>1</v>
      </c>
      <c r="X2041" s="89">
        <v>-3.4169999999999999E-2</v>
      </c>
      <c r="Y2041" s="89">
        <v>8.6050627824064002E-3</v>
      </c>
      <c r="Z2041" s="89">
        <v>43.311900000000001</v>
      </c>
      <c r="AA2041" s="89">
        <v>-0.81254781239663199</v>
      </c>
      <c r="AB2041" s="89">
        <v>49.9999853846154</v>
      </c>
      <c r="AC2041" s="89">
        <v>-0.40197137480711298</v>
      </c>
      <c r="AD2041" s="89">
        <v>-0.46666605366491398</v>
      </c>
      <c r="AE2041" s="89">
        <v>0.37956204379561997</v>
      </c>
      <c r="AF2041" s="89">
        <v>-0.177128721099092</v>
      </c>
      <c r="AG2041" s="89">
        <v>1</v>
      </c>
      <c r="AH2041" s="89">
        <v>-1.5945000000000001E-2</v>
      </c>
      <c r="AI2041" s="89">
        <v>2.2720746695177301E-2</v>
      </c>
      <c r="AJ2041" s="89">
        <v>23.608699999999999</v>
      </c>
      <c r="AK2041" s="89">
        <v>-2.4490899514478599</v>
      </c>
      <c r="AL2041" s="89">
        <v>48.750027500000002</v>
      </c>
      <c r="AM2041" s="89">
        <v>-1.21318460237634</v>
      </c>
      <c r="AN2041" s="89">
        <v>-1.31770469974856</v>
      </c>
      <c r="AO2041" s="89">
        <v>0.116788321167883</v>
      </c>
      <c r="AP2041" s="89">
        <v>-0.15389251967866399</v>
      </c>
      <c r="AQ2041" s="89">
        <v>1</v>
      </c>
      <c r="AR2041" s="89">
        <v>-0.17495647058823499</v>
      </c>
      <c r="AS2041" s="89">
        <v>-0.32325993712364598</v>
      </c>
      <c r="AT2041" s="89">
        <v>-99</v>
      </c>
      <c r="AU2041" s="89">
        <v>-99</v>
      </c>
      <c r="AV2041" s="89">
        <v>55.294105882352902</v>
      </c>
      <c r="AW2041" s="89">
        <v>-0.32325993712364598</v>
      </c>
      <c r="AX2041" s="89">
        <v>-0.37986377801808002</v>
      </c>
      <c r="AY2041" s="89">
        <v>0.124087591240876</v>
      </c>
      <c r="AZ2041" s="89">
        <v>-4.7136381213922399E-2</v>
      </c>
      <c r="BA2041" s="89">
        <v>-99</v>
      </c>
      <c r="BB2041" s="89">
        <v>-99</v>
      </c>
      <c r="BC2041" s="89">
        <v>-99</v>
      </c>
      <c r="BD2041" s="89">
        <v>-99</v>
      </c>
      <c r="BE2041" s="89">
        <v>-99</v>
      </c>
      <c r="BF2041" s="89">
        <v>-99</v>
      </c>
      <c r="BG2041" s="89">
        <v>-99</v>
      </c>
      <c r="BH2041" s="89">
        <v>-99</v>
      </c>
      <c r="BI2041" s="89">
        <v>-99</v>
      </c>
      <c r="BJ2041" s="89">
        <v>-99</v>
      </c>
      <c r="BK2041" s="89">
        <v>-99</v>
      </c>
      <c r="BL2041" s="89">
        <v>-99</v>
      </c>
      <c r="BM2041" s="89">
        <v>-99</v>
      </c>
      <c r="BN2041" s="89">
        <v>-99</v>
      </c>
      <c r="BO2041" s="89">
        <v>-99</v>
      </c>
      <c r="BP2041" s="89">
        <v>-99</v>
      </c>
      <c r="BQ2041" s="89">
        <v>-99</v>
      </c>
      <c r="BR2041" s="89">
        <v>-99</v>
      </c>
      <c r="BS2041" s="89">
        <v>-99</v>
      </c>
      <c r="BT2041" s="89">
        <v>-99</v>
      </c>
      <c r="BU2041" s="89">
        <v>-99</v>
      </c>
      <c r="BV2041" s="89">
        <v>-99</v>
      </c>
      <c r="BW2041" s="89">
        <v>-99</v>
      </c>
      <c r="BX2041" s="89">
        <v>-99</v>
      </c>
      <c r="BY2041" s="89">
        <v>-99</v>
      </c>
      <c r="BZ2041" s="89">
        <v>-99</v>
      </c>
      <c r="CA2041" s="89">
        <v>-99</v>
      </c>
      <c r="CB2041" s="89">
        <v>-99</v>
      </c>
      <c r="CC2041" s="89">
        <v>-99</v>
      </c>
      <c r="CD2041" s="89">
        <v>-99</v>
      </c>
      <c r="CE2041" s="89">
        <v>-99</v>
      </c>
      <c r="CF2041" s="89">
        <v>-99</v>
      </c>
      <c r="CG2041" s="89">
        <v>-99</v>
      </c>
      <c r="CH2041" s="89">
        <v>-99</v>
      </c>
      <c r="CI2041" s="89">
        <v>-99</v>
      </c>
      <c r="CJ2041" s="89">
        <v>-99</v>
      </c>
      <c r="CK2041" s="89">
        <v>-99</v>
      </c>
      <c r="CL2041" s="89">
        <v>-99</v>
      </c>
      <c r="CM2041" s="89">
        <v>-99</v>
      </c>
      <c r="CN2041" s="89">
        <v>-99</v>
      </c>
      <c r="CO2041" s="89">
        <v>-99</v>
      </c>
      <c r="CP2041" s="89">
        <v>-99</v>
      </c>
      <c r="CQ2041" s="89">
        <v>-99</v>
      </c>
      <c r="CR2041" s="89">
        <v>-99</v>
      </c>
      <c r="CS2041" s="89">
        <v>-99</v>
      </c>
      <c r="CT2041" s="89">
        <v>-99</v>
      </c>
      <c r="CU2041" s="86">
        <v>-99</v>
      </c>
      <c r="CV2041" s="86">
        <v>-0.51680000000000004</v>
      </c>
      <c r="CW2041" s="86">
        <v>24</v>
      </c>
      <c r="CX2041" s="86">
        <v>2</v>
      </c>
      <c r="CY2041" s="86">
        <v>0.36620000000000003</v>
      </c>
      <c r="CZ2041" s="86">
        <v>69</v>
      </c>
      <c r="DA2041" s="86">
        <v>3</v>
      </c>
      <c r="DB2041" s="86">
        <v>-0.71450000000000002</v>
      </c>
      <c r="DC2041" s="86">
        <v>16</v>
      </c>
      <c r="DD2041" s="86">
        <v>-99</v>
      </c>
      <c r="DE2041" s="86">
        <v>-99</v>
      </c>
      <c r="DF2041" s="86">
        <v>-99</v>
      </c>
      <c r="DG2041" s="86">
        <v>-99</v>
      </c>
      <c r="DH2041" s="86">
        <v>-99</v>
      </c>
    </row>
    <row r="2042" spans="1:112" x14ac:dyDescent="0.2">
      <c r="A2042" s="85">
        <f>IF(ISERROR(SEARCH('School Lookup'!$F$3,Data!J2042)),A2041,A2041+1)</f>
        <v>0</v>
      </c>
      <c r="B2042" s="85">
        <f>IF(I2042='School Lookup'!$G$13,1,0)</f>
        <v>0</v>
      </c>
      <c r="C2042" s="85">
        <f t="shared" si="31"/>
        <v>2040</v>
      </c>
      <c r="D2042" s="86" t="s">
        <v>6478</v>
      </c>
      <c r="E2042" s="86" t="s">
        <v>6702</v>
      </c>
      <c r="F2042" s="86" t="s">
        <v>1150</v>
      </c>
      <c r="G2042" s="86" t="s">
        <v>3311</v>
      </c>
      <c r="H2042" s="86" t="s">
        <v>1300</v>
      </c>
      <c r="I2042" s="86" t="s">
        <v>5474</v>
      </c>
      <c r="J2042" s="86" t="s">
        <v>1303</v>
      </c>
      <c r="K2042" s="86" t="s">
        <v>31</v>
      </c>
      <c r="L2042" s="86">
        <v>1</v>
      </c>
      <c r="M2042" s="86">
        <v>1</v>
      </c>
      <c r="N2042" s="89">
        <v>-0.57725806451612904</v>
      </c>
      <c r="O2042" s="89">
        <v>-1.1556967242365199</v>
      </c>
      <c r="P2042" s="89">
        <v>46.896900000000002</v>
      </c>
      <c r="Q2042" s="89">
        <v>-0.31175944475426298</v>
      </c>
      <c r="R2042" s="89">
        <v>52.2177785282258</v>
      </c>
      <c r="S2042" s="89">
        <v>-0.73372808449539295</v>
      </c>
      <c r="T2042" s="89">
        <v>-0.83265107955458795</v>
      </c>
      <c r="U2042" s="89">
        <v>0.37335340609710199</v>
      </c>
      <c r="V2042" s="89">
        <v>-0.31087311664213502</v>
      </c>
      <c r="W2042" s="89">
        <v>1</v>
      </c>
      <c r="X2042" s="89">
        <v>-0.51765412474849104</v>
      </c>
      <c r="Y2042" s="89">
        <v>-1.12959314639664</v>
      </c>
      <c r="Z2042" s="89">
        <v>52.102600000000002</v>
      </c>
      <c r="AA2042" s="89">
        <v>0.28367849256224198</v>
      </c>
      <c r="AB2042" s="89">
        <v>52.012047082495002</v>
      </c>
      <c r="AC2042" s="89">
        <v>-0.4229573269172</v>
      </c>
      <c r="AD2042" s="89">
        <v>-0.49110108894306298</v>
      </c>
      <c r="AE2042" s="89">
        <v>0.37410613473842702</v>
      </c>
      <c r="AF2042" s="89">
        <v>-0.18372393015032201</v>
      </c>
      <c r="AG2042" s="89">
        <v>1</v>
      </c>
      <c r="AH2042" s="89">
        <v>-0.47280245398773002</v>
      </c>
      <c r="AI2042" s="89">
        <v>-0.96048056860053699</v>
      </c>
      <c r="AJ2042" s="89">
        <v>56.5</v>
      </c>
      <c r="AK2042" s="89">
        <v>0.77067200748304698</v>
      </c>
      <c r="AL2042" s="89">
        <v>54.907971165644199</v>
      </c>
      <c r="AM2042" s="89">
        <v>-9.4904280558744697E-2</v>
      </c>
      <c r="AN2042" s="89">
        <v>-0.142902663793607</v>
      </c>
      <c r="AO2042" s="89">
        <v>0.12269476853594299</v>
      </c>
      <c r="AP2042" s="89">
        <v>-1.7533409257326198E-2</v>
      </c>
      <c r="AQ2042" s="89">
        <v>1</v>
      </c>
      <c r="AR2042" s="89">
        <v>-0.39571594202898502</v>
      </c>
      <c r="AS2042" s="89">
        <v>-0.81948660571290599</v>
      </c>
      <c r="AT2042" s="89">
        <v>56.286700000000003</v>
      </c>
      <c r="AU2042" s="89">
        <v>0.826067618908088</v>
      </c>
      <c r="AV2042" s="89">
        <v>49.855091304347802</v>
      </c>
      <c r="AW2042" s="89">
        <v>3.2905065975913899E-3</v>
      </c>
      <c r="AX2042" s="89">
        <v>-3.57465594123497E-2</v>
      </c>
      <c r="AY2042" s="89">
        <v>0.12984569062852799</v>
      </c>
      <c r="AZ2042" s="89">
        <v>-4.6415366944902699E-3</v>
      </c>
      <c r="BA2042" s="89">
        <v>-99</v>
      </c>
      <c r="BB2042" s="89">
        <v>-99</v>
      </c>
      <c r="BC2042" s="89">
        <v>-99</v>
      </c>
      <c r="BD2042" s="89">
        <v>-99</v>
      </c>
      <c r="BE2042" s="89">
        <v>-99</v>
      </c>
      <c r="BF2042" s="89">
        <v>-99</v>
      </c>
      <c r="BG2042" s="89">
        <v>-99</v>
      </c>
      <c r="BH2042" s="89">
        <v>-99</v>
      </c>
      <c r="BI2042" s="89">
        <v>-99</v>
      </c>
      <c r="BJ2042" s="89">
        <v>-99</v>
      </c>
      <c r="BK2042" s="89">
        <v>-99</v>
      </c>
      <c r="BL2042" s="89">
        <v>-99</v>
      </c>
      <c r="BM2042" s="89">
        <v>-99</v>
      </c>
      <c r="BN2042" s="89">
        <v>-99</v>
      </c>
      <c r="BO2042" s="89">
        <v>-99</v>
      </c>
      <c r="BP2042" s="89">
        <v>-99</v>
      </c>
      <c r="BQ2042" s="89">
        <v>-99</v>
      </c>
      <c r="BR2042" s="89">
        <v>-99</v>
      </c>
      <c r="BS2042" s="89">
        <v>-99</v>
      </c>
      <c r="BT2042" s="89">
        <v>-99</v>
      </c>
      <c r="BU2042" s="89">
        <v>-99</v>
      </c>
      <c r="BV2042" s="89">
        <v>-99</v>
      </c>
      <c r="BW2042" s="89">
        <v>-99</v>
      </c>
      <c r="BX2042" s="89">
        <v>-99</v>
      </c>
      <c r="BY2042" s="89">
        <v>-99</v>
      </c>
      <c r="BZ2042" s="89">
        <v>-99</v>
      </c>
      <c r="CA2042" s="89">
        <v>-99</v>
      </c>
      <c r="CB2042" s="89">
        <v>-99</v>
      </c>
      <c r="CC2042" s="89">
        <v>-99</v>
      </c>
      <c r="CD2042" s="89">
        <v>-99</v>
      </c>
      <c r="CE2042" s="89">
        <v>-99</v>
      </c>
      <c r="CF2042" s="89">
        <v>-99</v>
      </c>
      <c r="CG2042" s="89">
        <v>-99</v>
      </c>
      <c r="CH2042" s="89">
        <v>-99</v>
      </c>
      <c r="CI2042" s="89">
        <v>-99</v>
      </c>
      <c r="CJ2042" s="89">
        <v>-99</v>
      </c>
      <c r="CK2042" s="89">
        <v>-99</v>
      </c>
      <c r="CL2042" s="89">
        <v>-99</v>
      </c>
      <c r="CM2042" s="89">
        <v>-99</v>
      </c>
      <c r="CN2042" s="89">
        <v>-99</v>
      </c>
      <c r="CO2042" s="89">
        <v>-99</v>
      </c>
      <c r="CP2042" s="89">
        <v>-99</v>
      </c>
      <c r="CQ2042" s="89">
        <v>-99</v>
      </c>
      <c r="CR2042" s="89">
        <v>-99</v>
      </c>
      <c r="CS2042" s="89">
        <v>-99</v>
      </c>
      <c r="CT2042" s="89">
        <v>-99</v>
      </c>
      <c r="CU2042" s="86">
        <v>-99</v>
      </c>
      <c r="CV2042" s="86">
        <v>-0.51680000000000004</v>
      </c>
      <c r="CW2042" s="86">
        <v>24</v>
      </c>
      <c r="CX2042" s="86">
        <v>2</v>
      </c>
      <c r="CY2042" s="86">
        <v>0.68830000000000002</v>
      </c>
      <c r="CZ2042" s="86">
        <v>80</v>
      </c>
      <c r="DA2042" s="86">
        <v>4</v>
      </c>
      <c r="DB2042" s="86">
        <v>0.1915</v>
      </c>
      <c r="DC2042" s="86">
        <v>57</v>
      </c>
      <c r="DD2042" s="86">
        <v>-99</v>
      </c>
      <c r="DE2042" s="86">
        <v>-99</v>
      </c>
      <c r="DF2042" s="86">
        <v>-99</v>
      </c>
      <c r="DG2042" s="86">
        <v>-99</v>
      </c>
      <c r="DH2042" s="86">
        <v>-99</v>
      </c>
    </row>
    <row r="2043" spans="1:112" x14ac:dyDescent="0.2">
      <c r="A2043" s="85">
        <f>IF(ISERROR(SEARCH('School Lookup'!$F$3,Data!J2043)),A2042,A2042+1)</f>
        <v>0</v>
      </c>
      <c r="B2043" s="85">
        <f>IF(I2043='School Lookup'!$G$13,1,0)</f>
        <v>0</v>
      </c>
      <c r="C2043" s="85">
        <f t="shared" si="31"/>
        <v>2041</v>
      </c>
      <c r="D2043" s="86" t="s">
        <v>6478</v>
      </c>
      <c r="E2043" s="86" t="s">
        <v>6513</v>
      </c>
      <c r="F2043" s="86" t="s">
        <v>2745</v>
      </c>
      <c r="G2043" s="86" t="s">
        <v>3256</v>
      </c>
      <c r="H2043" s="86" t="s">
        <v>311</v>
      </c>
      <c r="I2043" s="86" t="s">
        <v>5283</v>
      </c>
      <c r="J2043" s="86" t="s">
        <v>361</v>
      </c>
      <c r="K2043" s="86" t="s">
        <v>36</v>
      </c>
      <c r="L2043" s="86">
        <v>1</v>
      </c>
      <c r="M2043" s="86">
        <v>-99</v>
      </c>
      <c r="N2043" s="89">
        <v>-99</v>
      </c>
      <c r="O2043" s="89">
        <v>-99</v>
      </c>
      <c r="P2043" s="89">
        <v>-99</v>
      </c>
      <c r="Q2043" s="89">
        <v>-99</v>
      </c>
      <c r="R2043" s="89">
        <v>-99</v>
      </c>
      <c r="S2043" s="89">
        <v>-99</v>
      </c>
      <c r="T2043" s="89">
        <v>-99</v>
      </c>
      <c r="U2043" s="89">
        <v>-99</v>
      </c>
      <c r="V2043" s="89">
        <v>-99</v>
      </c>
      <c r="W2043" s="89">
        <v>-99</v>
      </c>
      <c r="X2043" s="89">
        <v>-99</v>
      </c>
      <c r="Y2043" s="89">
        <v>-99</v>
      </c>
      <c r="Z2043" s="89">
        <v>-99</v>
      </c>
      <c r="AA2043" s="89">
        <v>-99</v>
      </c>
      <c r="AB2043" s="89">
        <v>-99</v>
      </c>
      <c r="AC2043" s="89">
        <v>-99</v>
      </c>
      <c r="AD2043" s="89">
        <v>-99</v>
      </c>
      <c r="AE2043" s="89">
        <v>-99</v>
      </c>
      <c r="AF2043" s="89">
        <v>-99</v>
      </c>
      <c r="AG2043" s="89">
        <v>-99</v>
      </c>
      <c r="AH2043" s="89">
        <v>-99</v>
      </c>
      <c r="AI2043" s="89">
        <v>-99</v>
      </c>
      <c r="AJ2043" s="89">
        <v>-99</v>
      </c>
      <c r="AK2043" s="89">
        <v>-99</v>
      </c>
      <c r="AL2043" s="89">
        <v>-99</v>
      </c>
      <c r="AM2043" s="89">
        <v>-99</v>
      </c>
      <c r="AN2043" s="89">
        <v>-99</v>
      </c>
      <c r="AO2043" s="89">
        <v>-99</v>
      </c>
      <c r="AP2043" s="89">
        <v>-99</v>
      </c>
      <c r="AQ2043" s="89">
        <v>-99</v>
      </c>
      <c r="AR2043" s="89">
        <v>-99</v>
      </c>
      <c r="AS2043" s="89">
        <v>-99</v>
      </c>
      <c r="AT2043" s="89">
        <v>-99</v>
      </c>
      <c r="AU2043" s="89">
        <v>-99</v>
      </c>
      <c r="AV2043" s="89">
        <v>-99</v>
      </c>
      <c r="AW2043" s="89">
        <v>-99</v>
      </c>
      <c r="AX2043" s="89">
        <v>-99</v>
      </c>
      <c r="AY2043" s="89">
        <v>-99</v>
      </c>
      <c r="AZ2043" s="89">
        <v>-99</v>
      </c>
      <c r="BA2043" s="89">
        <v>1</v>
      </c>
      <c r="BB2043" s="89">
        <v>-0.187434285714286</v>
      </c>
      <c r="BC2043" s="89">
        <v>-0.19730044978143199</v>
      </c>
      <c r="BD2043" s="89">
        <v>50.681199999999997</v>
      </c>
      <c r="BE2043" s="89">
        <v>0.23872289947570999</v>
      </c>
      <c r="BF2043" s="89">
        <v>55.714297857142903</v>
      </c>
      <c r="BG2043" s="89">
        <v>2.0711224847139199E-2</v>
      </c>
      <c r="BH2043" s="89">
        <v>3.23662013151901E-2</v>
      </c>
      <c r="BI2043" s="89">
        <v>0.25</v>
      </c>
      <c r="BJ2043" s="89">
        <v>8.0915503287975407E-3</v>
      </c>
      <c r="BK2043" s="89">
        <v>1</v>
      </c>
      <c r="BL2043" s="89">
        <v>-5.4795714285714302E-2</v>
      </c>
      <c r="BM2043" s="89">
        <v>4.8433543314463798E-2</v>
      </c>
      <c r="BN2043" s="89">
        <v>44.188400000000001</v>
      </c>
      <c r="BO2043" s="89">
        <v>-0.50155321807305997</v>
      </c>
      <c r="BP2043" s="89">
        <v>45.714302857142897</v>
      </c>
      <c r="BQ2043" s="89">
        <v>-0.226559837379298</v>
      </c>
      <c r="BR2043" s="89">
        <v>-0.22578442480373101</v>
      </c>
      <c r="BS2043" s="89">
        <v>0.25</v>
      </c>
      <c r="BT2043" s="89">
        <v>-5.6446106200932801E-2</v>
      </c>
      <c r="BU2043" s="89">
        <v>1</v>
      </c>
      <c r="BV2043" s="89">
        <v>-0.16823071428571401</v>
      </c>
      <c r="BW2043" s="89">
        <v>-0.23035090019887</v>
      </c>
      <c r="BX2043" s="89">
        <v>38.185699999999997</v>
      </c>
      <c r="BY2043" s="89">
        <v>-1.12710658541306</v>
      </c>
      <c r="BZ2043" s="89">
        <v>51.428583571428597</v>
      </c>
      <c r="CA2043" s="89">
        <v>-0.67872874280596396</v>
      </c>
      <c r="CB2043" s="89">
        <v>-0.70556886551339004</v>
      </c>
      <c r="CC2043" s="89">
        <v>0.25</v>
      </c>
      <c r="CD2043" s="89">
        <v>-0.17639221637834701</v>
      </c>
      <c r="CE2043" s="89">
        <v>1</v>
      </c>
      <c r="CF2043" s="89">
        <v>-0.35176428571428597</v>
      </c>
      <c r="CG2043" s="89">
        <v>-0.65666172606774798</v>
      </c>
      <c r="CH2043" s="89">
        <v>28.927499999999998</v>
      </c>
      <c r="CI2043" s="89">
        <v>-2.3246246089354701</v>
      </c>
      <c r="CJ2043" s="89">
        <v>50.714279285714298</v>
      </c>
      <c r="CK2043" s="89">
        <v>-1.4906431675016101</v>
      </c>
      <c r="CL2043" s="89">
        <v>-1.60382264713263</v>
      </c>
      <c r="CM2043" s="89">
        <v>0.25</v>
      </c>
      <c r="CN2043" s="89">
        <v>-0.400955661783158</v>
      </c>
      <c r="CO2043" s="89">
        <v>96.534999999999997</v>
      </c>
      <c r="CP2043" s="89">
        <v>0.69110000000000005</v>
      </c>
      <c r="CQ2043" s="89">
        <v>2.0499999999999998</v>
      </c>
      <c r="CR2043" s="89">
        <v>0.1133</v>
      </c>
      <c r="CS2043" s="89">
        <v>0.69110000000000005</v>
      </c>
      <c r="CT2043" s="89">
        <v>0.45989999999999998</v>
      </c>
      <c r="CU2043" s="86" t="s">
        <v>6988</v>
      </c>
      <c r="CV2043" s="86">
        <v>-0.5171</v>
      </c>
      <c r="CW2043" s="86">
        <v>24</v>
      </c>
      <c r="CX2043" s="86">
        <v>2</v>
      </c>
      <c r="CY2043" s="86">
        <v>-0.77580000000000005</v>
      </c>
      <c r="CZ2043" s="86">
        <v>17</v>
      </c>
      <c r="DA2043" s="86">
        <v>4</v>
      </c>
      <c r="DB2043" s="86">
        <v>-0.92859999999999998</v>
      </c>
      <c r="DC2043" s="86">
        <v>11</v>
      </c>
      <c r="DD2043" s="86">
        <v>-99</v>
      </c>
      <c r="DE2043" s="86">
        <v>-99</v>
      </c>
      <c r="DF2043" s="86">
        <v>-99</v>
      </c>
      <c r="DG2043" s="86">
        <v>-99</v>
      </c>
      <c r="DH2043" s="86">
        <v>-99</v>
      </c>
    </row>
    <row r="2044" spans="1:112" x14ac:dyDescent="0.2">
      <c r="A2044" s="85">
        <f>IF(ISERROR(SEARCH('School Lookup'!$F$3,Data!J2044)),A2043,A2043+1)</f>
        <v>0</v>
      </c>
      <c r="B2044" s="85">
        <f>IF(I2044='School Lookup'!$G$13,1,0)</f>
        <v>0</v>
      </c>
      <c r="C2044" s="85">
        <f t="shared" si="31"/>
        <v>2042</v>
      </c>
      <c r="D2044" s="86" t="s">
        <v>6478</v>
      </c>
      <c r="E2044" s="86" t="s">
        <v>6629</v>
      </c>
      <c r="F2044" s="86" t="s">
        <v>2759</v>
      </c>
      <c r="G2044" s="86" t="s">
        <v>2930</v>
      </c>
      <c r="H2044" s="86" t="s">
        <v>728</v>
      </c>
      <c r="I2044" s="86" t="s">
        <v>5714</v>
      </c>
      <c r="J2044" s="86" t="s">
        <v>1071</v>
      </c>
      <c r="K2044" s="86" t="s">
        <v>31</v>
      </c>
      <c r="L2044" s="86">
        <v>1</v>
      </c>
      <c r="M2044" s="86">
        <v>1</v>
      </c>
      <c r="N2044" s="89">
        <v>-0.46482828507795099</v>
      </c>
      <c r="O2044" s="89">
        <v>-0.91223015828833798</v>
      </c>
      <c r="P2044" s="89">
        <v>40.845799999999997</v>
      </c>
      <c r="Q2044" s="89">
        <v>-0.95360816515886504</v>
      </c>
      <c r="R2044" s="89">
        <v>51.503359576837397</v>
      </c>
      <c r="S2044" s="89">
        <v>-0.93291916172360101</v>
      </c>
      <c r="T2044" s="89">
        <v>-1.0586666000653999</v>
      </c>
      <c r="U2044" s="89">
        <v>0.37401082882132403</v>
      </c>
      <c r="V2044" s="89">
        <v>-0.39595277253591299</v>
      </c>
      <c r="W2044" s="89">
        <v>1</v>
      </c>
      <c r="X2044" s="89">
        <v>-0.190212264150943</v>
      </c>
      <c r="Y2044" s="89">
        <v>-0.35874314271501101</v>
      </c>
      <c r="Z2044" s="89">
        <v>53.127099999999999</v>
      </c>
      <c r="AA2044" s="89">
        <v>0.41143667443972198</v>
      </c>
      <c r="AB2044" s="89">
        <v>52.830214372919002</v>
      </c>
      <c r="AC2044" s="89">
        <v>2.63467658623554E-2</v>
      </c>
      <c r="AD2044" s="89">
        <v>3.2047029383576002E-2</v>
      </c>
      <c r="AE2044" s="89">
        <v>0.37526030820491502</v>
      </c>
      <c r="AF2044" s="89">
        <v>1.2025978123532699E-2</v>
      </c>
      <c r="AG2044" s="89">
        <v>1</v>
      </c>
      <c r="AH2044" s="89">
        <v>-0.38784248251748199</v>
      </c>
      <c r="AI2044" s="89">
        <v>-0.77763851367091097</v>
      </c>
      <c r="AJ2044" s="89">
        <v>43.204900000000002</v>
      </c>
      <c r="AK2044" s="89">
        <v>-0.53079850965012199</v>
      </c>
      <c r="AL2044" s="89">
        <v>56.818176748251801</v>
      </c>
      <c r="AM2044" s="89">
        <v>-0.65421851166051603</v>
      </c>
      <c r="AN2044" s="89">
        <v>-0.73048655006726704</v>
      </c>
      <c r="AO2044" s="89">
        <v>0.11911703456893</v>
      </c>
      <c r="AP2044" s="89">
        <v>-8.7013391636500695E-2</v>
      </c>
      <c r="AQ2044" s="89">
        <v>1</v>
      </c>
      <c r="AR2044" s="89">
        <v>-0.26981582278480998</v>
      </c>
      <c r="AS2044" s="89">
        <v>-0.53648630525107299</v>
      </c>
      <c r="AT2044" s="89">
        <v>47.982100000000003</v>
      </c>
      <c r="AU2044" s="89">
        <v>-7.6548349649750297E-2</v>
      </c>
      <c r="AV2044" s="89">
        <v>48.575955063291097</v>
      </c>
      <c r="AW2044" s="89">
        <v>-0.30651732745041099</v>
      </c>
      <c r="AX2044" s="89">
        <v>-0.36222049997717498</v>
      </c>
      <c r="AY2044" s="89">
        <v>0.13161182840483099</v>
      </c>
      <c r="AZ2044" s="89">
        <v>-4.7672502287708203E-2</v>
      </c>
      <c r="BA2044" s="89">
        <v>-99</v>
      </c>
      <c r="BB2044" s="89">
        <v>-99</v>
      </c>
      <c r="BC2044" s="89">
        <v>-99</v>
      </c>
      <c r="BD2044" s="89">
        <v>-99</v>
      </c>
      <c r="BE2044" s="89">
        <v>-99</v>
      </c>
      <c r="BF2044" s="89">
        <v>-99</v>
      </c>
      <c r="BG2044" s="89">
        <v>-99</v>
      </c>
      <c r="BH2044" s="89">
        <v>-99</v>
      </c>
      <c r="BI2044" s="89">
        <v>-99</v>
      </c>
      <c r="BJ2044" s="89">
        <v>-99</v>
      </c>
      <c r="BK2044" s="89">
        <v>-99</v>
      </c>
      <c r="BL2044" s="89">
        <v>-99</v>
      </c>
      <c r="BM2044" s="89">
        <v>-99</v>
      </c>
      <c r="BN2044" s="89">
        <v>-99</v>
      </c>
      <c r="BO2044" s="89">
        <v>-99</v>
      </c>
      <c r="BP2044" s="89">
        <v>-99</v>
      </c>
      <c r="BQ2044" s="89">
        <v>-99</v>
      </c>
      <c r="BR2044" s="89">
        <v>-99</v>
      </c>
      <c r="BS2044" s="89">
        <v>-99</v>
      </c>
      <c r="BT2044" s="89">
        <v>-99</v>
      </c>
      <c r="BU2044" s="89">
        <v>-99</v>
      </c>
      <c r="BV2044" s="89">
        <v>-99</v>
      </c>
      <c r="BW2044" s="89">
        <v>-99</v>
      </c>
      <c r="BX2044" s="89">
        <v>-99</v>
      </c>
      <c r="BY2044" s="89">
        <v>-99</v>
      </c>
      <c r="BZ2044" s="89">
        <v>-99</v>
      </c>
      <c r="CA2044" s="89">
        <v>-99</v>
      </c>
      <c r="CB2044" s="89">
        <v>-99</v>
      </c>
      <c r="CC2044" s="89">
        <v>-99</v>
      </c>
      <c r="CD2044" s="89">
        <v>-99</v>
      </c>
      <c r="CE2044" s="89">
        <v>-99</v>
      </c>
      <c r="CF2044" s="89">
        <v>-99</v>
      </c>
      <c r="CG2044" s="89">
        <v>-99</v>
      </c>
      <c r="CH2044" s="89">
        <v>-99</v>
      </c>
      <c r="CI2044" s="89">
        <v>-99</v>
      </c>
      <c r="CJ2044" s="89">
        <v>-99</v>
      </c>
      <c r="CK2044" s="89">
        <v>-99</v>
      </c>
      <c r="CL2044" s="89">
        <v>-99</v>
      </c>
      <c r="CM2044" s="89">
        <v>-99</v>
      </c>
      <c r="CN2044" s="89">
        <v>-99</v>
      </c>
      <c r="CO2044" s="89">
        <v>-99</v>
      </c>
      <c r="CP2044" s="89">
        <v>-99</v>
      </c>
      <c r="CQ2044" s="89">
        <v>-99</v>
      </c>
      <c r="CR2044" s="89">
        <v>-99</v>
      </c>
      <c r="CS2044" s="89">
        <v>-99</v>
      </c>
      <c r="CT2044" s="89">
        <v>-99</v>
      </c>
      <c r="CU2044" s="86">
        <v>-99</v>
      </c>
      <c r="CV2044" s="86">
        <v>-0.51859999999999995</v>
      </c>
      <c r="CW2044" s="86">
        <v>24</v>
      </c>
      <c r="CX2044" s="86">
        <v>2</v>
      </c>
      <c r="CY2044" s="86">
        <v>-1.2987</v>
      </c>
      <c r="CZ2044" s="86">
        <v>6</v>
      </c>
      <c r="DA2044" s="86">
        <v>4</v>
      </c>
      <c r="DB2044" s="86">
        <v>-0.27560000000000001</v>
      </c>
      <c r="DC2044" s="86">
        <v>33</v>
      </c>
      <c r="DD2044" s="86">
        <v>-99</v>
      </c>
      <c r="DE2044" s="86">
        <v>-99</v>
      </c>
      <c r="DF2044" s="86">
        <v>-99</v>
      </c>
      <c r="DG2044" s="86">
        <v>-99</v>
      </c>
      <c r="DH2044" s="86">
        <v>-99</v>
      </c>
    </row>
    <row r="2045" spans="1:112" x14ac:dyDescent="0.2">
      <c r="A2045" s="85">
        <f>IF(ISERROR(SEARCH('School Lookup'!$F$3,Data!J2045)),A2044,A2044+1)</f>
        <v>0</v>
      </c>
      <c r="B2045" s="85">
        <f>IF(I2045='School Lookup'!$G$13,1,0)</f>
        <v>0</v>
      </c>
      <c r="C2045" s="85">
        <f t="shared" si="31"/>
        <v>2043</v>
      </c>
      <c r="D2045" s="86" t="s">
        <v>6478</v>
      </c>
      <c r="E2045" s="86" t="s">
        <v>6513</v>
      </c>
      <c r="F2045" s="86" t="s">
        <v>2745</v>
      </c>
      <c r="G2045" s="86" t="s">
        <v>3110</v>
      </c>
      <c r="H2045" s="86" t="s">
        <v>5922</v>
      </c>
      <c r="I2045" s="86" t="s">
        <v>5156</v>
      </c>
      <c r="J2045" s="86" t="s">
        <v>449</v>
      </c>
      <c r="K2045" s="86" t="s">
        <v>107</v>
      </c>
      <c r="L2045" s="86">
        <v>1</v>
      </c>
      <c r="M2045" s="86">
        <v>1</v>
      </c>
      <c r="N2045" s="89">
        <v>-9.8516666666666697E-2</v>
      </c>
      <c r="O2045" s="89">
        <v>-0.11898274423859299</v>
      </c>
      <c r="P2045" s="89">
        <v>47</v>
      </c>
      <c r="Q2045" s="89">
        <v>-0.30082348218981803</v>
      </c>
      <c r="R2045" s="89">
        <v>46.726189285714298</v>
      </c>
      <c r="S2045" s="89">
        <v>-0.20990311321420599</v>
      </c>
      <c r="T2045" s="89">
        <v>-0.238284227443846</v>
      </c>
      <c r="U2045" s="89">
        <v>0.4</v>
      </c>
      <c r="V2045" s="89">
        <v>-9.5313690977538501E-2</v>
      </c>
      <c r="W2045" s="89">
        <v>1</v>
      </c>
      <c r="X2045" s="89">
        <v>-8.4332238805970197E-2</v>
      </c>
      <c r="Y2045" s="89">
        <v>-0.10948479261267501</v>
      </c>
      <c r="Z2045" s="89">
        <v>39.454500000000003</v>
      </c>
      <c r="AA2045" s="89">
        <v>-1.2935770078814499</v>
      </c>
      <c r="AB2045" s="89">
        <v>44.776107164179102</v>
      </c>
      <c r="AC2045" s="89">
        <v>-0.701530900247061</v>
      </c>
      <c r="AD2045" s="89">
        <v>-0.81545878575698405</v>
      </c>
      <c r="AE2045" s="89">
        <v>0.398809523809524</v>
      </c>
      <c r="AF2045" s="89">
        <v>-0.325212730034035</v>
      </c>
      <c r="AG2045" s="89">
        <v>1</v>
      </c>
      <c r="AH2045" s="89">
        <v>-0.22606153846153801</v>
      </c>
      <c r="AI2045" s="89">
        <v>-0.42947031460315799</v>
      </c>
      <c r="AJ2045" s="89">
        <v>-99</v>
      </c>
      <c r="AK2045" s="89">
        <v>-99</v>
      </c>
      <c r="AL2045" s="89">
        <v>53.254430769230801</v>
      </c>
      <c r="AM2045" s="89">
        <v>-0.42947031460315799</v>
      </c>
      <c r="AN2045" s="89">
        <v>-0.494378810058892</v>
      </c>
      <c r="AO2045" s="89">
        <v>0.201190476190476</v>
      </c>
      <c r="AP2045" s="89">
        <v>-9.9464308214229497E-2</v>
      </c>
      <c r="AQ2045" s="89">
        <v>-99</v>
      </c>
      <c r="AR2045" s="89">
        <v>-99</v>
      </c>
      <c r="AS2045" s="89">
        <v>-99</v>
      </c>
      <c r="AT2045" s="89">
        <v>-99</v>
      </c>
      <c r="AU2045" s="89">
        <v>-99</v>
      </c>
      <c r="AV2045" s="89">
        <v>-99</v>
      </c>
      <c r="AW2045" s="89">
        <v>-99</v>
      </c>
      <c r="AX2045" s="89">
        <v>-99</v>
      </c>
      <c r="AY2045" s="89">
        <v>-99</v>
      </c>
      <c r="AZ2045" s="89">
        <v>-99</v>
      </c>
      <c r="BA2045" s="89">
        <v>-99</v>
      </c>
      <c r="BB2045" s="89">
        <v>-99</v>
      </c>
      <c r="BC2045" s="89">
        <v>-99</v>
      </c>
      <c r="BD2045" s="89">
        <v>-99</v>
      </c>
      <c r="BE2045" s="89">
        <v>-99</v>
      </c>
      <c r="BF2045" s="89">
        <v>-99</v>
      </c>
      <c r="BG2045" s="89">
        <v>-99</v>
      </c>
      <c r="BH2045" s="89">
        <v>-99</v>
      </c>
      <c r="BI2045" s="89">
        <v>-99</v>
      </c>
      <c r="BJ2045" s="89">
        <v>-99</v>
      </c>
      <c r="BK2045" s="89">
        <v>-99</v>
      </c>
      <c r="BL2045" s="89">
        <v>-99</v>
      </c>
      <c r="BM2045" s="89">
        <v>-99</v>
      </c>
      <c r="BN2045" s="89">
        <v>-99</v>
      </c>
      <c r="BO2045" s="89">
        <v>-99</v>
      </c>
      <c r="BP2045" s="89">
        <v>-99</v>
      </c>
      <c r="BQ2045" s="89">
        <v>-99</v>
      </c>
      <c r="BR2045" s="89">
        <v>-99</v>
      </c>
      <c r="BS2045" s="89">
        <v>-99</v>
      </c>
      <c r="BT2045" s="89">
        <v>-99</v>
      </c>
      <c r="BU2045" s="89">
        <v>-99</v>
      </c>
      <c r="BV2045" s="89">
        <v>-99</v>
      </c>
      <c r="BW2045" s="89">
        <v>-99</v>
      </c>
      <c r="BX2045" s="89">
        <v>-99</v>
      </c>
      <c r="BY2045" s="89">
        <v>-99</v>
      </c>
      <c r="BZ2045" s="89">
        <v>-99</v>
      </c>
      <c r="CA2045" s="89">
        <v>-99</v>
      </c>
      <c r="CB2045" s="89">
        <v>-99</v>
      </c>
      <c r="CC2045" s="89">
        <v>-99</v>
      </c>
      <c r="CD2045" s="89">
        <v>-99</v>
      </c>
      <c r="CE2045" s="89">
        <v>-99</v>
      </c>
      <c r="CF2045" s="89">
        <v>-99</v>
      </c>
      <c r="CG2045" s="89">
        <v>-99</v>
      </c>
      <c r="CH2045" s="89">
        <v>-99</v>
      </c>
      <c r="CI2045" s="89">
        <v>-99</v>
      </c>
      <c r="CJ2045" s="89">
        <v>-99</v>
      </c>
      <c r="CK2045" s="89">
        <v>-99</v>
      </c>
      <c r="CL2045" s="89">
        <v>-99</v>
      </c>
      <c r="CM2045" s="89">
        <v>-99</v>
      </c>
      <c r="CN2045" s="89">
        <v>-99</v>
      </c>
      <c r="CO2045" s="89">
        <v>-99</v>
      </c>
      <c r="CP2045" s="89">
        <v>-99</v>
      </c>
      <c r="CQ2045" s="89">
        <v>-99</v>
      </c>
      <c r="CR2045" s="89">
        <v>-99</v>
      </c>
      <c r="CS2045" s="89">
        <v>-99</v>
      </c>
      <c r="CT2045" s="89">
        <v>-99</v>
      </c>
      <c r="CU2045" s="86">
        <v>-99</v>
      </c>
      <c r="CV2045" s="86">
        <v>-0.52</v>
      </c>
      <c r="CW2045" s="86">
        <v>24</v>
      </c>
      <c r="CX2045" s="86">
        <v>2</v>
      </c>
      <c r="CY2045" s="86">
        <v>-0.71679999999999999</v>
      </c>
      <c r="CZ2045" s="86">
        <v>19</v>
      </c>
      <c r="DA2045" s="86">
        <v>2</v>
      </c>
      <c r="DB2045" s="86">
        <v>-0.63619999999999999</v>
      </c>
      <c r="DC2045" s="86">
        <v>18</v>
      </c>
      <c r="DD2045" s="86">
        <v>-99</v>
      </c>
      <c r="DE2045" s="86">
        <v>-99</v>
      </c>
      <c r="DF2045" s="86">
        <v>-99</v>
      </c>
      <c r="DG2045" s="86">
        <v>-99</v>
      </c>
      <c r="DH2045" s="86">
        <v>-99</v>
      </c>
    </row>
    <row r="2046" spans="1:112" x14ac:dyDescent="0.2">
      <c r="A2046" s="85">
        <f>IF(ISERROR(SEARCH('School Lookup'!$F$3,Data!J2046)),A2045,A2045+1)</f>
        <v>0</v>
      </c>
      <c r="B2046" s="85">
        <f>IF(I2046='School Lookup'!$G$13,1,0)</f>
        <v>0</v>
      </c>
      <c r="C2046" s="85">
        <f t="shared" si="31"/>
        <v>2044</v>
      </c>
      <c r="D2046" s="86" t="s">
        <v>6478</v>
      </c>
      <c r="E2046" s="86" t="s">
        <v>6862</v>
      </c>
      <c r="F2046" s="86" t="s">
        <v>2773</v>
      </c>
      <c r="G2046" s="86" t="s">
        <v>2794</v>
      </c>
      <c r="H2046" s="86" t="s">
        <v>1362</v>
      </c>
      <c r="I2046" s="86" t="s">
        <v>5547</v>
      </c>
      <c r="J2046" s="86" t="s">
        <v>2157</v>
      </c>
      <c r="K2046" s="86" t="s">
        <v>26</v>
      </c>
      <c r="L2046" s="86">
        <v>1</v>
      </c>
      <c r="M2046" s="86">
        <v>1</v>
      </c>
      <c r="N2046" s="89">
        <v>-0.18598823529411801</v>
      </c>
      <c r="O2046" s="89">
        <v>-0.30840233163124597</v>
      </c>
      <c r="P2046" s="89">
        <v>53.854399999999998</v>
      </c>
      <c r="Q2046" s="89">
        <v>0.42623240337500401</v>
      </c>
      <c r="R2046" s="89">
        <v>48.0968837370242</v>
      </c>
      <c r="S2046" s="89">
        <v>5.89150358718794E-2</v>
      </c>
      <c r="T2046" s="89">
        <v>6.6734826290353502E-2</v>
      </c>
      <c r="U2046" s="89">
        <v>0.37827225130890102</v>
      </c>
      <c r="V2046" s="89">
        <v>2.5243932981560399E-2</v>
      </c>
      <c r="W2046" s="89">
        <v>1</v>
      </c>
      <c r="X2046" s="89">
        <v>-0.41969204152249101</v>
      </c>
      <c r="Y2046" s="89">
        <v>-0.89897488617292798</v>
      </c>
      <c r="Z2046" s="89">
        <v>48.485100000000003</v>
      </c>
      <c r="AA2046" s="89">
        <v>-0.167434462969027</v>
      </c>
      <c r="AB2046" s="89">
        <v>48.096867474048402</v>
      </c>
      <c r="AC2046" s="89">
        <v>-0.53320467457097798</v>
      </c>
      <c r="AD2046" s="89">
        <v>-0.61946780850436101</v>
      </c>
      <c r="AE2046" s="89">
        <v>0.37827225130890102</v>
      </c>
      <c r="AF2046" s="89">
        <v>-0.23432748253633601</v>
      </c>
      <c r="AG2046" s="89">
        <v>1</v>
      </c>
      <c r="AH2046" s="89">
        <v>-0.52368279569892495</v>
      </c>
      <c r="AI2046" s="89">
        <v>-1.0699799725316499</v>
      </c>
      <c r="AJ2046" s="89">
        <v>-99</v>
      </c>
      <c r="AK2046" s="89">
        <v>-99</v>
      </c>
      <c r="AL2046" s="89">
        <v>47.311827956989198</v>
      </c>
      <c r="AM2046" s="89">
        <v>-1.0699799725316499</v>
      </c>
      <c r="AN2046" s="89">
        <v>-1.1672620178758499</v>
      </c>
      <c r="AO2046" s="89">
        <v>0.12172774869109899</v>
      </c>
      <c r="AP2046" s="89">
        <v>-0.14208817756865699</v>
      </c>
      <c r="AQ2046" s="89">
        <v>1</v>
      </c>
      <c r="AR2046" s="89">
        <v>-0.60561720430107502</v>
      </c>
      <c r="AS2046" s="89">
        <v>-1.29130601817202</v>
      </c>
      <c r="AT2046" s="89">
        <v>-99</v>
      </c>
      <c r="AU2046" s="89">
        <v>-99</v>
      </c>
      <c r="AV2046" s="89">
        <v>39.784946236559101</v>
      </c>
      <c r="AW2046" s="89">
        <v>-1.29130601817202</v>
      </c>
      <c r="AX2046" s="89">
        <v>-1.39998587951158</v>
      </c>
      <c r="AY2046" s="89">
        <v>0.12172774869109899</v>
      </c>
      <c r="AZ2046" s="89">
        <v>-0.17041712931227401</v>
      </c>
      <c r="BA2046" s="89">
        <v>-99</v>
      </c>
      <c r="BB2046" s="89">
        <v>-99</v>
      </c>
      <c r="BC2046" s="89">
        <v>-99</v>
      </c>
      <c r="BD2046" s="89">
        <v>-99</v>
      </c>
      <c r="BE2046" s="89">
        <v>-99</v>
      </c>
      <c r="BF2046" s="89">
        <v>-99</v>
      </c>
      <c r="BG2046" s="89">
        <v>-99</v>
      </c>
      <c r="BH2046" s="89">
        <v>-99</v>
      </c>
      <c r="BI2046" s="89">
        <v>-99</v>
      </c>
      <c r="BJ2046" s="89">
        <v>-99</v>
      </c>
      <c r="BK2046" s="89">
        <v>-99</v>
      </c>
      <c r="BL2046" s="89">
        <v>-99</v>
      </c>
      <c r="BM2046" s="89">
        <v>-99</v>
      </c>
      <c r="BN2046" s="89">
        <v>-99</v>
      </c>
      <c r="BO2046" s="89">
        <v>-99</v>
      </c>
      <c r="BP2046" s="89">
        <v>-99</v>
      </c>
      <c r="BQ2046" s="89">
        <v>-99</v>
      </c>
      <c r="BR2046" s="89">
        <v>-99</v>
      </c>
      <c r="BS2046" s="89">
        <v>-99</v>
      </c>
      <c r="BT2046" s="89">
        <v>-99</v>
      </c>
      <c r="BU2046" s="89">
        <v>-99</v>
      </c>
      <c r="BV2046" s="89">
        <v>-99</v>
      </c>
      <c r="BW2046" s="89">
        <v>-99</v>
      </c>
      <c r="BX2046" s="89">
        <v>-99</v>
      </c>
      <c r="BY2046" s="89">
        <v>-99</v>
      </c>
      <c r="BZ2046" s="89">
        <v>-99</v>
      </c>
      <c r="CA2046" s="89">
        <v>-99</v>
      </c>
      <c r="CB2046" s="89">
        <v>-99</v>
      </c>
      <c r="CC2046" s="89">
        <v>-99</v>
      </c>
      <c r="CD2046" s="89">
        <v>-99</v>
      </c>
      <c r="CE2046" s="89">
        <v>-99</v>
      </c>
      <c r="CF2046" s="89">
        <v>-99</v>
      </c>
      <c r="CG2046" s="89">
        <v>-99</v>
      </c>
      <c r="CH2046" s="89">
        <v>-99</v>
      </c>
      <c r="CI2046" s="89">
        <v>-99</v>
      </c>
      <c r="CJ2046" s="89">
        <v>-99</v>
      </c>
      <c r="CK2046" s="89">
        <v>-99</v>
      </c>
      <c r="CL2046" s="89">
        <v>-99</v>
      </c>
      <c r="CM2046" s="89">
        <v>-99</v>
      </c>
      <c r="CN2046" s="89">
        <v>-99</v>
      </c>
      <c r="CO2046" s="89">
        <v>-99</v>
      </c>
      <c r="CP2046" s="89">
        <v>-99</v>
      </c>
      <c r="CQ2046" s="89">
        <v>-99</v>
      </c>
      <c r="CR2046" s="89">
        <v>-99</v>
      </c>
      <c r="CS2046" s="89">
        <v>-99</v>
      </c>
      <c r="CT2046" s="89">
        <v>-99</v>
      </c>
      <c r="CU2046" s="86">
        <v>-99</v>
      </c>
      <c r="CV2046" s="86">
        <v>-0.52159999999999995</v>
      </c>
      <c r="CW2046" s="86">
        <v>24</v>
      </c>
      <c r="CX2046" s="86">
        <v>2</v>
      </c>
      <c r="CY2046" s="86">
        <v>-0.42170000000000002</v>
      </c>
      <c r="CZ2046" s="86">
        <v>31</v>
      </c>
      <c r="DA2046" s="86">
        <v>2</v>
      </c>
      <c r="DB2046" s="86">
        <v>9.7900000000000001E-2</v>
      </c>
      <c r="DC2046" s="86">
        <v>52</v>
      </c>
      <c r="DD2046" s="86">
        <v>-99</v>
      </c>
      <c r="DE2046" s="86">
        <v>-99</v>
      </c>
      <c r="DF2046" s="86">
        <v>-99</v>
      </c>
      <c r="DG2046" s="86">
        <v>-99</v>
      </c>
      <c r="DH2046" s="86">
        <v>-99</v>
      </c>
    </row>
    <row r="2047" spans="1:112" x14ac:dyDescent="0.2">
      <c r="A2047" s="85">
        <f>IF(ISERROR(SEARCH('School Lookup'!$F$3,Data!J2047)),A2046,A2046+1)</f>
        <v>0</v>
      </c>
      <c r="B2047" s="85">
        <f>IF(I2047='School Lookup'!$G$13,1,0)</f>
        <v>0</v>
      </c>
      <c r="C2047" s="85">
        <f t="shared" si="31"/>
        <v>2045</v>
      </c>
      <c r="D2047" s="86" t="s">
        <v>6478</v>
      </c>
      <c r="E2047" s="86" t="s">
        <v>6702</v>
      </c>
      <c r="F2047" s="86" t="s">
        <v>1150</v>
      </c>
      <c r="G2047" s="86" t="s">
        <v>3064</v>
      </c>
      <c r="H2047" s="86" t="s">
        <v>555</v>
      </c>
      <c r="I2047" s="86" t="s">
        <v>5268</v>
      </c>
      <c r="J2047" s="86" t="s">
        <v>1038</v>
      </c>
      <c r="K2047" s="86" t="s">
        <v>31</v>
      </c>
      <c r="L2047" s="86">
        <v>1</v>
      </c>
      <c r="M2047" s="86">
        <v>1</v>
      </c>
      <c r="N2047" s="89">
        <v>-0.35274965277777798</v>
      </c>
      <c r="O2047" s="89">
        <v>-0.66952400108825805</v>
      </c>
      <c r="P2047" s="89">
        <v>45.261200000000002</v>
      </c>
      <c r="Q2047" s="89">
        <v>-0.48526045316030603</v>
      </c>
      <c r="R2047" s="89">
        <v>49.652792013888899</v>
      </c>
      <c r="S2047" s="89">
        <v>-0.57739222712428195</v>
      </c>
      <c r="T2047" s="89">
        <v>-0.65526195816460797</v>
      </c>
      <c r="U2047" s="89">
        <v>0.37402597402597398</v>
      </c>
      <c r="V2047" s="89">
        <v>-0.24508499214468499</v>
      </c>
      <c r="W2047" s="89">
        <v>1</v>
      </c>
      <c r="X2047" s="89">
        <v>-0.32727595818815303</v>
      </c>
      <c r="Y2047" s="89">
        <v>-0.68141278813050798</v>
      </c>
      <c r="Z2047" s="89">
        <v>49.123600000000003</v>
      </c>
      <c r="AA2047" s="89">
        <v>-8.7811623409464898E-2</v>
      </c>
      <c r="AB2047" s="89">
        <v>50.348416376306602</v>
      </c>
      <c r="AC2047" s="89">
        <v>-0.384612205769986</v>
      </c>
      <c r="AD2047" s="89">
        <v>-0.44645387050560698</v>
      </c>
      <c r="AE2047" s="89">
        <v>0.37272727272727302</v>
      </c>
      <c r="AF2047" s="89">
        <v>-0.16640553355209001</v>
      </c>
      <c r="AG2047" s="89">
        <v>1</v>
      </c>
      <c r="AH2047" s="89">
        <v>-0.44278556149732601</v>
      </c>
      <c r="AI2047" s="89">
        <v>-0.89588132014776301</v>
      </c>
      <c r="AJ2047" s="89">
        <v>43.946800000000003</v>
      </c>
      <c r="AK2047" s="89">
        <v>-0.458173183277166</v>
      </c>
      <c r="AL2047" s="89">
        <v>48.128325133689799</v>
      </c>
      <c r="AM2047" s="89">
        <v>-0.67702725171246403</v>
      </c>
      <c r="AN2047" s="89">
        <v>-0.75444812189126398</v>
      </c>
      <c r="AO2047" s="89">
        <v>0.121428571428571</v>
      </c>
      <c r="AP2047" s="89">
        <v>-9.1611557658224901E-2</v>
      </c>
      <c r="AQ2047" s="89">
        <v>1</v>
      </c>
      <c r="AR2047" s="89">
        <v>-0.15979113300492601</v>
      </c>
      <c r="AS2047" s="89">
        <v>-0.28917104889663803</v>
      </c>
      <c r="AT2047" s="89">
        <v>49.264400000000002</v>
      </c>
      <c r="AU2047" s="89">
        <v>6.2823138017532407E-2</v>
      </c>
      <c r="AV2047" s="89">
        <v>47.783252709359601</v>
      </c>
      <c r="AW2047" s="89">
        <v>-0.113173955439553</v>
      </c>
      <c r="AX2047" s="89">
        <v>-0.15847622496089001</v>
      </c>
      <c r="AY2047" s="89">
        <v>0.131818181818182</v>
      </c>
      <c r="AZ2047" s="89">
        <v>-2.08900478357536E-2</v>
      </c>
      <c r="BA2047" s="89">
        <v>-99</v>
      </c>
      <c r="BB2047" s="89">
        <v>-99</v>
      </c>
      <c r="BC2047" s="89">
        <v>-99</v>
      </c>
      <c r="BD2047" s="89">
        <v>-99</v>
      </c>
      <c r="BE2047" s="89">
        <v>-99</v>
      </c>
      <c r="BF2047" s="89">
        <v>-99</v>
      </c>
      <c r="BG2047" s="89">
        <v>-99</v>
      </c>
      <c r="BH2047" s="89">
        <v>-99</v>
      </c>
      <c r="BI2047" s="89">
        <v>-99</v>
      </c>
      <c r="BJ2047" s="89">
        <v>-99</v>
      </c>
      <c r="BK2047" s="89">
        <v>-99</v>
      </c>
      <c r="BL2047" s="89">
        <v>-99</v>
      </c>
      <c r="BM2047" s="89">
        <v>-99</v>
      </c>
      <c r="BN2047" s="89">
        <v>-99</v>
      </c>
      <c r="BO2047" s="89">
        <v>-99</v>
      </c>
      <c r="BP2047" s="89">
        <v>-99</v>
      </c>
      <c r="BQ2047" s="89">
        <v>-99</v>
      </c>
      <c r="BR2047" s="89">
        <v>-99</v>
      </c>
      <c r="BS2047" s="89">
        <v>-99</v>
      </c>
      <c r="BT2047" s="89">
        <v>-99</v>
      </c>
      <c r="BU2047" s="89">
        <v>-99</v>
      </c>
      <c r="BV2047" s="89">
        <v>-99</v>
      </c>
      <c r="BW2047" s="89">
        <v>-99</v>
      </c>
      <c r="BX2047" s="89">
        <v>-99</v>
      </c>
      <c r="BY2047" s="89">
        <v>-99</v>
      </c>
      <c r="BZ2047" s="89">
        <v>-99</v>
      </c>
      <c r="CA2047" s="89">
        <v>-99</v>
      </c>
      <c r="CB2047" s="89">
        <v>-99</v>
      </c>
      <c r="CC2047" s="89">
        <v>-99</v>
      </c>
      <c r="CD2047" s="89">
        <v>-99</v>
      </c>
      <c r="CE2047" s="89">
        <v>-99</v>
      </c>
      <c r="CF2047" s="89">
        <v>-99</v>
      </c>
      <c r="CG2047" s="89">
        <v>-99</v>
      </c>
      <c r="CH2047" s="89">
        <v>-99</v>
      </c>
      <c r="CI2047" s="89">
        <v>-99</v>
      </c>
      <c r="CJ2047" s="89">
        <v>-99</v>
      </c>
      <c r="CK2047" s="89">
        <v>-99</v>
      </c>
      <c r="CL2047" s="89">
        <v>-99</v>
      </c>
      <c r="CM2047" s="89">
        <v>-99</v>
      </c>
      <c r="CN2047" s="89">
        <v>-99</v>
      </c>
      <c r="CO2047" s="89">
        <v>-99</v>
      </c>
      <c r="CP2047" s="89">
        <v>-99</v>
      </c>
      <c r="CQ2047" s="89">
        <v>-99</v>
      </c>
      <c r="CR2047" s="89">
        <v>-99</v>
      </c>
      <c r="CS2047" s="89">
        <v>-99</v>
      </c>
      <c r="CT2047" s="89">
        <v>-99</v>
      </c>
      <c r="CU2047" s="86">
        <v>-99</v>
      </c>
      <c r="CV2047" s="86">
        <v>-0.52400000000000002</v>
      </c>
      <c r="CW2047" s="86">
        <v>24</v>
      </c>
      <c r="CX2047" s="86">
        <v>2</v>
      </c>
      <c r="CY2047" s="86">
        <v>-0.88300000000000001</v>
      </c>
      <c r="CZ2047" s="86">
        <v>14</v>
      </c>
      <c r="DA2047" s="86">
        <v>4</v>
      </c>
      <c r="DB2047" s="86">
        <v>-0.2616</v>
      </c>
      <c r="DC2047" s="86">
        <v>33</v>
      </c>
      <c r="DD2047" s="86">
        <v>-99</v>
      </c>
      <c r="DE2047" s="86">
        <v>-99</v>
      </c>
      <c r="DF2047" s="86">
        <v>-99</v>
      </c>
      <c r="DG2047" s="86">
        <v>-99</v>
      </c>
      <c r="DH2047" s="86">
        <v>-99</v>
      </c>
    </row>
    <row r="2048" spans="1:112" x14ac:dyDescent="0.2">
      <c r="A2048" s="85">
        <f>IF(ISERROR(SEARCH('School Lookup'!$F$3,Data!J2048)),A2047,A2047+1)</f>
        <v>0</v>
      </c>
      <c r="B2048" s="85">
        <f>IF(I2048='School Lookup'!$G$13,1,0)</f>
        <v>0</v>
      </c>
      <c r="C2048" s="85">
        <f t="shared" si="31"/>
        <v>2046</v>
      </c>
      <c r="D2048" s="86" t="s">
        <v>6478</v>
      </c>
      <c r="E2048" s="86" t="s">
        <v>6702</v>
      </c>
      <c r="F2048" s="86" t="s">
        <v>1150</v>
      </c>
      <c r="G2048" s="86" t="s">
        <v>3015</v>
      </c>
      <c r="H2048" s="86" t="s">
        <v>580</v>
      </c>
      <c r="I2048" s="86" t="s">
        <v>5315</v>
      </c>
      <c r="J2048" s="86" t="s">
        <v>1246</v>
      </c>
      <c r="K2048" s="86" t="s">
        <v>6708</v>
      </c>
      <c r="L2048" s="86">
        <v>1</v>
      </c>
      <c r="M2048" s="86">
        <v>1</v>
      </c>
      <c r="N2048" s="89">
        <v>-0.30937037037037002</v>
      </c>
      <c r="O2048" s="89">
        <v>-0.575586211885039</v>
      </c>
      <c r="P2048" s="89">
        <v>48.324800000000003</v>
      </c>
      <c r="Q2048" s="89">
        <v>-0.16030007573611199</v>
      </c>
      <c r="R2048" s="89">
        <v>51.646076748971197</v>
      </c>
      <c r="S2048" s="89">
        <v>-0.36794314381057602</v>
      </c>
      <c r="T2048" s="89">
        <v>-0.41760701777074399</v>
      </c>
      <c r="U2048" s="89">
        <v>0.37014470677837003</v>
      </c>
      <c r="V2048" s="89">
        <v>-0.154575027141342</v>
      </c>
      <c r="W2048" s="89">
        <v>1</v>
      </c>
      <c r="X2048" s="89">
        <v>-0.23784618556701001</v>
      </c>
      <c r="Y2048" s="89">
        <v>-0.470880938511608</v>
      </c>
      <c r="Z2048" s="89">
        <v>45.611499999999999</v>
      </c>
      <c r="AA2048" s="89">
        <v>-0.52578088702283599</v>
      </c>
      <c r="AB2048" s="89">
        <v>51.958755670103102</v>
      </c>
      <c r="AC2048" s="89">
        <v>-0.49833091276722202</v>
      </c>
      <c r="AD2048" s="89">
        <v>-0.57886247425569803</v>
      </c>
      <c r="AE2048" s="89">
        <v>0.36938309215536902</v>
      </c>
      <c r="AF2048" s="89">
        <v>-0.213822010673278</v>
      </c>
      <c r="AG2048" s="89">
        <v>1</v>
      </c>
      <c r="AH2048" s="89">
        <v>-0.351517791411043</v>
      </c>
      <c r="AI2048" s="89">
        <v>-0.69946427406548395</v>
      </c>
      <c r="AJ2048" s="89">
        <v>-99</v>
      </c>
      <c r="AK2048" s="89">
        <v>-99</v>
      </c>
      <c r="AL2048" s="89">
        <v>52.1472484662577</v>
      </c>
      <c r="AM2048" s="89">
        <v>-0.69946427406548395</v>
      </c>
      <c r="AN2048" s="89">
        <v>-0.77801918813184001</v>
      </c>
      <c r="AO2048" s="89">
        <v>0.124143183549124</v>
      </c>
      <c r="AP2048" s="89">
        <v>-9.6585778876991504E-2</v>
      </c>
      <c r="AQ2048" s="89">
        <v>1</v>
      </c>
      <c r="AR2048" s="89">
        <v>-0.20293184357541899</v>
      </c>
      <c r="AS2048" s="89">
        <v>-0.38614342769088</v>
      </c>
      <c r="AT2048" s="89">
        <v>-99</v>
      </c>
      <c r="AU2048" s="89">
        <v>-99</v>
      </c>
      <c r="AV2048" s="89">
        <v>50.279338547485999</v>
      </c>
      <c r="AW2048" s="89">
        <v>-0.38614342769088</v>
      </c>
      <c r="AX2048" s="89">
        <v>-0.44613008475961702</v>
      </c>
      <c r="AY2048" s="89">
        <v>0.136329017517136</v>
      </c>
      <c r="AZ2048" s="89">
        <v>-6.0820476140115397E-2</v>
      </c>
      <c r="BA2048" s="89">
        <v>-99</v>
      </c>
      <c r="BB2048" s="89">
        <v>-99</v>
      </c>
      <c r="BC2048" s="89">
        <v>-99</v>
      </c>
      <c r="BD2048" s="89">
        <v>-99</v>
      </c>
      <c r="BE2048" s="89">
        <v>-99</v>
      </c>
      <c r="BF2048" s="89">
        <v>-99</v>
      </c>
      <c r="BG2048" s="89">
        <v>-99</v>
      </c>
      <c r="BH2048" s="89">
        <v>-99</v>
      </c>
      <c r="BI2048" s="89">
        <v>-99</v>
      </c>
      <c r="BJ2048" s="89">
        <v>-99</v>
      </c>
      <c r="BK2048" s="89">
        <v>-99</v>
      </c>
      <c r="BL2048" s="89">
        <v>-99</v>
      </c>
      <c r="BM2048" s="89">
        <v>-99</v>
      </c>
      <c r="BN2048" s="89">
        <v>-99</v>
      </c>
      <c r="BO2048" s="89">
        <v>-99</v>
      </c>
      <c r="BP2048" s="89">
        <v>-99</v>
      </c>
      <c r="BQ2048" s="89">
        <v>-99</v>
      </c>
      <c r="BR2048" s="89">
        <v>-99</v>
      </c>
      <c r="BS2048" s="89">
        <v>-99</v>
      </c>
      <c r="BT2048" s="89">
        <v>-99</v>
      </c>
      <c r="BU2048" s="89">
        <v>-99</v>
      </c>
      <c r="BV2048" s="89">
        <v>-99</v>
      </c>
      <c r="BW2048" s="89">
        <v>-99</v>
      </c>
      <c r="BX2048" s="89">
        <v>-99</v>
      </c>
      <c r="BY2048" s="89">
        <v>-99</v>
      </c>
      <c r="BZ2048" s="89">
        <v>-99</v>
      </c>
      <c r="CA2048" s="89">
        <v>-99</v>
      </c>
      <c r="CB2048" s="89">
        <v>-99</v>
      </c>
      <c r="CC2048" s="89">
        <v>-99</v>
      </c>
      <c r="CD2048" s="89">
        <v>-99</v>
      </c>
      <c r="CE2048" s="89">
        <v>-99</v>
      </c>
      <c r="CF2048" s="89">
        <v>-99</v>
      </c>
      <c r="CG2048" s="89">
        <v>-99</v>
      </c>
      <c r="CH2048" s="89">
        <v>-99</v>
      </c>
      <c r="CI2048" s="89">
        <v>-99</v>
      </c>
      <c r="CJ2048" s="89">
        <v>-99</v>
      </c>
      <c r="CK2048" s="89">
        <v>-99</v>
      </c>
      <c r="CL2048" s="89">
        <v>-99</v>
      </c>
      <c r="CM2048" s="89">
        <v>-99</v>
      </c>
      <c r="CN2048" s="89">
        <v>-99</v>
      </c>
      <c r="CO2048" s="89">
        <v>-99</v>
      </c>
      <c r="CP2048" s="89">
        <v>-99</v>
      </c>
      <c r="CQ2048" s="89">
        <v>-99</v>
      </c>
      <c r="CR2048" s="89">
        <v>-99</v>
      </c>
      <c r="CS2048" s="89">
        <v>-99</v>
      </c>
      <c r="CT2048" s="89">
        <v>-99</v>
      </c>
      <c r="CU2048" s="86">
        <v>-99</v>
      </c>
      <c r="CV2048" s="86">
        <v>-0.52580000000000005</v>
      </c>
      <c r="CW2048" s="86">
        <v>24</v>
      </c>
      <c r="CX2048" s="86">
        <v>2</v>
      </c>
      <c r="CY2048" s="86">
        <v>-0.51749999999999996</v>
      </c>
      <c r="CZ2048" s="86">
        <v>27</v>
      </c>
      <c r="DA2048" s="86">
        <v>2</v>
      </c>
      <c r="DB2048" s="86">
        <v>-0.2535</v>
      </c>
      <c r="DC2048" s="86">
        <v>34</v>
      </c>
      <c r="DD2048" s="86">
        <v>-99</v>
      </c>
      <c r="DE2048" s="86">
        <v>-99</v>
      </c>
      <c r="DF2048" s="86">
        <v>-99</v>
      </c>
      <c r="DG2048" s="86">
        <v>-99</v>
      </c>
      <c r="DH2048" s="86">
        <v>-99</v>
      </c>
    </row>
    <row r="2049" spans="1:112" x14ac:dyDescent="0.2">
      <c r="A2049" s="85">
        <f>IF(ISERROR(SEARCH('School Lookup'!$F$3,Data!J2049)),A2048,A2048+1)</f>
        <v>0</v>
      </c>
      <c r="B2049" s="85">
        <f>IF(I2049='School Lookup'!$G$13,1,0)</f>
        <v>0</v>
      </c>
      <c r="C2049" s="85">
        <f t="shared" si="31"/>
        <v>2047</v>
      </c>
      <c r="D2049" s="86" t="s">
        <v>6478</v>
      </c>
      <c r="E2049" s="86" t="s">
        <v>6490</v>
      </c>
      <c r="F2049" s="86" t="s">
        <v>2739</v>
      </c>
      <c r="G2049" s="86" t="s">
        <v>3282</v>
      </c>
      <c r="H2049" s="86" t="s">
        <v>775</v>
      </c>
      <c r="I2049" s="86" t="s">
        <v>5001</v>
      </c>
      <c r="J2049" s="86" t="s">
        <v>776</v>
      </c>
      <c r="K2049" s="86" t="s">
        <v>45</v>
      </c>
      <c r="L2049" s="86">
        <v>1</v>
      </c>
      <c r="M2049" s="86">
        <v>1</v>
      </c>
      <c r="N2049" s="89">
        <v>-5.8771428571428599E-2</v>
      </c>
      <c r="O2049" s="89">
        <v>-3.2914474068574902E-2</v>
      </c>
      <c r="P2049" s="89">
        <v>46.045499999999997</v>
      </c>
      <c r="Q2049" s="89">
        <v>-0.40206864482573401</v>
      </c>
      <c r="R2049" s="89">
        <v>44.761885714285697</v>
      </c>
      <c r="S2049" s="89">
        <v>-0.21749155944715501</v>
      </c>
      <c r="T2049" s="89">
        <v>-0.246894586146025</v>
      </c>
      <c r="U2049" s="89">
        <v>0.42857142857142899</v>
      </c>
      <c r="V2049" s="89">
        <v>-0.105811965491154</v>
      </c>
      <c r="W2049" s="89">
        <v>1</v>
      </c>
      <c r="X2049" s="89">
        <v>-0.34759523809523801</v>
      </c>
      <c r="Y2049" s="89">
        <v>-0.729247591422307</v>
      </c>
      <c r="Z2049" s="89">
        <v>43.558100000000003</v>
      </c>
      <c r="AA2049" s="89">
        <v>-0.78184594379903705</v>
      </c>
      <c r="AB2049" s="89">
        <v>50.0000142857143</v>
      </c>
      <c r="AC2049" s="89">
        <v>-0.75554676761067197</v>
      </c>
      <c r="AD2049" s="89">
        <v>-0.87835226886825202</v>
      </c>
      <c r="AE2049" s="89">
        <v>0.42857142857142899</v>
      </c>
      <c r="AF2049" s="89">
        <v>-0.37643668665782198</v>
      </c>
      <c r="AG2049" s="89">
        <v>-99</v>
      </c>
      <c r="AH2049" s="89">
        <v>-99</v>
      </c>
      <c r="AI2049" s="89">
        <v>-99</v>
      </c>
      <c r="AJ2049" s="89">
        <v>-99</v>
      </c>
      <c r="AK2049" s="89">
        <v>-99</v>
      </c>
      <c r="AL2049" s="89">
        <v>-99</v>
      </c>
      <c r="AM2049" s="89">
        <v>-99</v>
      </c>
      <c r="AN2049" s="89">
        <v>-99</v>
      </c>
      <c r="AO2049" s="89">
        <v>-99</v>
      </c>
      <c r="AP2049" s="89">
        <v>-99</v>
      </c>
      <c r="AQ2049" s="89">
        <v>1</v>
      </c>
      <c r="AR2049" s="89">
        <v>-0.14560000000000001</v>
      </c>
      <c r="AS2049" s="89">
        <v>-0.25727199329289402</v>
      </c>
      <c r="AT2049" s="89">
        <v>-99</v>
      </c>
      <c r="AU2049" s="89">
        <v>-99</v>
      </c>
      <c r="AV2049" s="89">
        <v>51.428600000000003</v>
      </c>
      <c r="AW2049" s="89">
        <v>-0.25727199329289402</v>
      </c>
      <c r="AX2049" s="89">
        <v>-0.31032601400899501</v>
      </c>
      <c r="AY2049" s="89">
        <v>0.14285714285714299</v>
      </c>
      <c r="AZ2049" s="89">
        <v>-4.4332287715570802E-2</v>
      </c>
      <c r="BA2049" s="89">
        <v>-99</v>
      </c>
      <c r="BB2049" s="89">
        <v>-99</v>
      </c>
      <c r="BC2049" s="89">
        <v>-99</v>
      </c>
      <c r="BD2049" s="89">
        <v>-99</v>
      </c>
      <c r="BE2049" s="89">
        <v>-99</v>
      </c>
      <c r="BF2049" s="89">
        <v>-99</v>
      </c>
      <c r="BG2049" s="89">
        <v>-99</v>
      </c>
      <c r="BH2049" s="89">
        <v>-99</v>
      </c>
      <c r="BI2049" s="89">
        <v>-99</v>
      </c>
      <c r="BJ2049" s="89">
        <v>-99</v>
      </c>
      <c r="BK2049" s="89">
        <v>-99</v>
      </c>
      <c r="BL2049" s="89">
        <v>-99</v>
      </c>
      <c r="BM2049" s="89">
        <v>-99</v>
      </c>
      <c r="BN2049" s="89">
        <v>-99</v>
      </c>
      <c r="BO2049" s="89">
        <v>-99</v>
      </c>
      <c r="BP2049" s="89">
        <v>-99</v>
      </c>
      <c r="BQ2049" s="89">
        <v>-99</v>
      </c>
      <c r="BR2049" s="89">
        <v>-99</v>
      </c>
      <c r="BS2049" s="89">
        <v>-99</v>
      </c>
      <c r="BT2049" s="89">
        <v>-99</v>
      </c>
      <c r="BU2049" s="89">
        <v>-99</v>
      </c>
      <c r="BV2049" s="89">
        <v>-99</v>
      </c>
      <c r="BW2049" s="89">
        <v>-99</v>
      </c>
      <c r="BX2049" s="89">
        <v>-99</v>
      </c>
      <c r="BY2049" s="89">
        <v>-99</v>
      </c>
      <c r="BZ2049" s="89">
        <v>-99</v>
      </c>
      <c r="CA2049" s="89">
        <v>-99</v>
      </c>
      <c r="CB2049" s="89">
        <v>-99</v>
      </c>
      <c r="CC2049" s="89">
        <v>-99</v>
      </c>
      <c r="CD2049" s="89">
        <v>-99</v>
      </c>
      <c r="CE2049" s="89">
        <v>-99</v>
      </c>
      <c r="CF2049" s="89">
        <v>-99</v>
      </c>
      <c r="CG2049" s="89">
        <v>-99</v>
      </c>
      <c r="CH2049" s="89">
        <v>-99</v>
      </c>
      <c r="CI2049" s="89">
        <v>-99</v>
      </c>
      <c r="CJ2049" s="89">
        <v>-99</v>
      </c>
      <c r="CK2049" s="89">
        <v>-99</v>
      </c>
      <c r="CL2049" s="89">
        <v>-99</v>
      </c>
      <c r="CM2049" s="89">
        <v>-99</v>
      </c>
      <c r="CN2049" s="89">
        <v>-99</v>
      </c>
      <c r="CO2049" s="89">
        <v>-99</v>
      </c>
      <c r="CP2049" s="89">
        <v>-99</v>
      </c>
      <c r="CQ2049" s="89">
        <v>-99</v>
      </c>
      <c r="CR2049" s="89">
        <v>-99</v>
      </c>
      <c r="CS2049" s="89">
        <v>-99</v>
      </c>
      <c r="CT2049" s="89">
        <v>-99</v>
      </c>
      <c r="CU2049" s="86">
        <v>-99</v>
      </c>
      <c r="CV2049" s="86">
        <v>-0.52659999999999996</v>
      </c>
      <c r="CW2049" s="86">
        <v>24</v>
      </c>
      <c r="CX2049" s="86">
        <v>2</v>
      </c>
      <c r="CY2049" s="86">
        <v>-0.5151</v>
      </c>
      <c r="CZ2049" s="86">
        <v>27</v>
      </c>
      <c r="DA2049" s="86">
        <v>2</v>
      </c>
      <c r="DB2049" s="86">
        <v>-0.50739999999999996</v>
      </c>
      <c r="DC2049" s="86">
        <v>23</v>
      </c>
      <c r="DD2049" s="86">
        <v>-99</v>
      </c>
      <c r="DE2049" s="86">
        <v>-99</v>
      </c>
      <c r="DF2049" s="86">
        <v>-99</v>
      </c>
      <c r="DG2049" s="86">
        <v>-99</v>
      </c>
      <c r="DH2049" s="86">
        <v>-99</v>
      </c>
    </row>
    <row r="2050" spans="1:112" x14ac:dyDescent="0.2">
      <c r="A2050" s="85">
        <f>IF(ISERROR(SEARCH('School Lookup'!$F$3,Data!J2050)),A2049,A2049+1)</f>
        <v>0</v>
      </c>
      <c r="B2050" s="85">
        <f>IF(I2050='School Lookup'!$G$13,1,0)</f>
        <v>0</v>
      </c>
      <c r="C2050" s="85">
        <f t="shared" si="31"/>
        <v>2048</v>
      </c>
      <c r="D2050" s="86" t="s">
        <v>6478</v>
      </c>
      <c r="E2050" s="86" t="s">
        <v>6504</v>
      </c>
      <c r="F2050" s="86" t="s">
        <v>170</v>
      </c>
      <c r="G2050" s="86" t="s">
        <v>3323</v>
      </c>
      <c r="H2050" s="86" t="s">
        <v>206</v>
      </c>
      <c r="I2050" s="86" t="s">
        <v>5306</v>
      </c>
      <c r="J2050" s="86" t="s">
        <v>6508</v>
      </c>
      <c r="K2050" s="86" t="s">
        <v>221</v>
      </c>
      <c r="L2050" s="86">
        <v>1</v>
      </c>
      <c r="M2050" s="86">
        <v>1</v>
      </c>
      <c r="N2050" s="89">
        <v>-0.36192797029703</v>
      </c>
      <c r="O2050" s="89">
        <v>-0.68939963776353197</v>
      </c>
      <c r="P2050" s="89">
        <v>46.321800000000003</v>
      </c>
      <c r="Q2050" s="89">
        <v>-0.37276111372431597</v>
      </c>
      <c r="R2050" s="89">
        <v>55.197998514851498</v>
      </c>
      <c r="S2050" s="89">
        <v>-0.53108037574392397</v>
      </c>
      <c r="T2050" s="89">
        <v>-0.60271343369652197</v>
      </c>
      <c r="U2050" s="89">
        <v>0.33251028806584398</v>
      </c>
      <c r="V2050" s="89">
        <v>-0.20040841745958399</v>
      </c>
      <c r="W2050" s="89">
        <v>1</v>
      </c>
      <c r="X2050" s="89">
        <v>-0.319713793103448</v>
      </c>
      <c r="Y2050" s="89">
        <v>-0.66361025374242399</v>
      </c>
      <c r="Z2050" s="89">
        <v>50.691400000000002</v>
      </c>
      <c r="AA2050" s="89">
        <v>0.107697676295282</v>
      </c>
      <c r="AB2050" s="89">
        <v>55.172439408867</v>
      </c>
      <c r="AC2050" s="89">
        <v>-0.27795628872357098</v>
      </c>
      <c r="AD2050" s="89">
        <v>-0.32226884034918202</v>
      </c>
      <c r="AE2050" s="89">
        <v>0.33415637860082298</v>
      </c>
      <c r="AF2050" s="89">
        <v>-0.10768818862696899</v>
      </c>
      <c r="AG2050" s="89">
        <v>1</v>
      </c>
      <c r="AH2050" s="89">
        <v>-0.30099052631578899</v>
      </c>
      <c r="AI2050" s="89">
        <v>-0.59072472507416396</v>
      </c>
      <c r="AJ2050" s="89">
        <v>-99</v>
      </c>
      <c r="AK2050" s="89">
        <v>-99</v>
      </c>
      <c r="AL2050" s="89">
        <v>54.736850526315799</v>
      </c>
      <c r="AM2050" s="89">
        <v>-0.59072472507416396</v>
      </c>
      <c r="AN2050" s="89">
        <v>-0.66378357023579004</v>
      </c>
      <c r="AO2050" s="89">
        <v>0.156378600823045</v>
      </c>
      <c r="AP2050" s="89">
        <v>-0.103801545962798</v>
      </c>
      <c r="AQ2050" s="89">
        <v>1</v>
      </c>
      <c r="AR2050" s="89">
        <v>-0.29170000000000001</v>
      </c>
      <c r="AS2050" s="89">
        <v>-0.58567790859854296</v>
      </c>
      <c r="AT2050" s="89">
        <v>-99</v>
      </c>
      <c r="AU2050" s="89">
        <v>-99</v>
      </c>
      <c r="AV2050" s="89">
        <v>54.418618604651201</v>
      </c>
      <c r="AW2050" s="89">
        <v>-0.58567790859854296</v>
      </c>
      <c r="AX2050" s="89">
        <v>-0.65639851925759096</v>
      </c>
      <c r="AY2050" s="89">
        <v>0.17695473251028801</v>
      </c>
      <c r="AZ2050" s="89">
        <v>-0.116152824395376</v>
      </c>
      <c r="BA2050" s="89">
        <v>-99</v>
      </c>
      <c r="BB2050" s="89">
        <v>-99</v>
      </c>
      <c r="BC2050" s="89">
        <v>-99</v>
      </c>
      <c r="BD2050" s="89">
        <v>-99</v>
      </c>
      <c r="BE2050" s="89">
        <v>-99</v>
      </c>
      <c r="BF2050" s="89">
        <v>-99</v>
      </c>
      <c r="BG2050" s="89">
        <v>-99</v>
      </c>
      <c r="BH2050" s="89">
        <v>-99</v>
      </c>
      <c r="BI2050" s="89">
        <v>-99</v>
      </c>
      <c r="BJ2050" s="89">
        <v>-99</v>
      </c>
      <c r="BK2050" s="89">
        <v>-99</v>
      </c>
      <c r="BL2050" s="89">
        <v>-99</v>
      </c>
      <c r="BM2050" s="89">
        <v>-99</v>
      </c>
      <c r="BN2050" s="89">
        <v>-99</v>
      </c>
      <c r="BO2050" s="89">
        <v>-99</v>
      </c>
      <c r="BP2050" s="89">
        <v>-99</v>
      </c>
      <c r="BQ2050" s="89">
        <v>-99</v>
      </c>
      <c r="BR2050" s="89">
        <v>-99</v>
      </c>
      <c r="BS2050" s="89">
        <v>-99</v>
      </c>
      <c r="BT2050" s="89">
        <v>-99</v>
      </c>
      <c r="BU2050" s="89">
        <v>-99</v>
      </c>
      <c r="BV2050" s="89">
        <v>-99</v>
      </c>
      <c r="BW2050" s="89">
        <v>-99</v>
      </c>
      <c r="BX2050" s="89">
        <v>-99</v>
      </c>
      <c r="BY2050" s="89">
        <v>-99</v>
      </c>
      <c r="BZ2050" s="89">
        <v>-99</v>
      </c>
      <c r="CA2050" s="89">
        <v>-99</v>
      </c>
      <c r="CB2050" s="89">
        <v>-99</v>
      </c>
      <c r="CC2050" s="89">
        <v>-99</v>
      </c>
      <c r="CD2050" s="89">
        <v>-99</v>
      </c>
      <c r="CE2050" s="89">
        <v>-99</v>
      </c>
      <c r="CF2050" s="89">
        <v>-99</v>
      </c>
      <c r="CG2050" s="89">
        <v>-99</v>
      </c>
      <c r="CH2050" s="89">
        <v>-99</v>
      </c>
      <c r="CI2050" s="89">
        <v>-99</v>
      </c>
      <c r="CJ2050" s="89">
        <v>-99</v>
      </c>
      <c r="CK2050" s="89">
        <v>-99</v>
      </c>
      <c r="CL2050" s="89">
        <v>-99</v>
      </c>
      <c r="CM2050" s="89">
        <v>-99</v>
      </c>
      <c r="CN2050" s="89">
        <v>-99</v>
      </c>
      <c r="CO2050" s="89">
        <v>-99</v>
      </c>
      <c r="CP2050" s="89">
        <v>-99</v>
      </c>
      <c r="CQ2050" s="89">
        <v>-99</v>
      </c>
      <c r="CR2050" s="89">
        <v>-99</v>
      </c>
      <c r="CS2050" s="89">
        <v>-99</v>
      </c>
      <c r="CT2050" s="89">
        <v>-99</v>
      </c>
      <c r="CU2050" s="86">
        <v>-99</v>
      </c>
      <c r="CV2050" s="86">
        <v>-0.52810000000000001</v>
      </c>
      <c r="CW2050" s="86">
        <v>24</v>
      </c>
      <c r="CX2050" s="86">
        <v>2</v>
      </c>
      <c r="CY2050" s="86">
        <v>0.45789999999999997</v>
      </c>
      <c r="CZ2050" s="86">
        <v>72</v>
      </c>
      <c r="DA2050" s="86">
        <v>2</v>
      </c>
      <c r="DB2050" s="86">
        <v>-8.7999999999999995E-2</v>
      </c>
      <c r="DC2050" s="86">
        <v>42</v>
      </c>
      <c r="DD2050" s="86">
        <v>-99</v>
      </c>
      <c r="DE2050" s="86">
        <v>-99</v>
      </c>
      <c r="DF2050" s="86">
        <v>-99</v>
      </c>
      <c r="DG2050" s="86">
        <v>-99</v>
      </c>
      <c r="DH2050" s="86">
        <v>-99</v>
      </c>
    </row>
    <row r="2051" spans="1:112" x14ac:dyDescent="0.2">
      <c r="A2051" s="85">
        <f>IF(ISERROR(SEARCH('School Lookup'!$F$3,Data!J2051)),A2050,A2050+1)</f>
        <v>0</v>
      </c>
      <c r="B2051" s="85">
        <f>IF(I2051='School Lookup'!$G$13,1,0)</f>
        <v>0</v>
      </c>
      <c r="C2051" s="85">
        <f t="shared" si="31"/>
        <v>2049</v>
      </c>
      <c r="D2051" s="86" t="s">
        <v>6478</v>
      </c>
      <c r="E2051" s="86" t="s">
        <v>6688</v>
      </c>
      <c r="F2051" s="86" t="s">
        <v>1142</v>
      </c>
      <c r="G2051" s="86" t="s">
        <v>3251</v>
      </c>
      <c r="H2051" s="86" t="s">
        <v>6069</v>
      </c>
      <c r="I2051" s="86" t="s">
        <v>5290</v>
      </c>
      <c r="J2051" s="86" t="s">
        <v>1259</v>
      </c>
      <c r="K2051" s="86" t="s">
        <v>6509</v>
      </c>
      <c r="L2051" s="86">
        <v>1</v>
      </c>
      <c r="M2051" s="86">
        <v>1</v>
      </c>
      <c r="N2051" s="89">
        <v>-0.31715094339622601</v>
      </c>
      <c r="O2051" s="89">
        <v>-0.59243503436944001</v>
      </c>
      <c r="P2051" s="89">
        <v>50.142899999999997</v>
      </c>
      <c r="Q2051" s="89">
        <v>3.2548358196164598E-2</v>
      </c>
      <c r="R2051" s="89">
        <v>52.830177358490602</v>
      </c>
      <c r="S2051" s="89">
        <v>-0.27994333808663802</v>
      </c>
      <c r="T2051" s="89">
        <v>-0.31775655171417899</v>
      </c>
      <c r="U2051" s="89">
        <v>0.40380952380952401</v>
      </c>
      <c r="V2051" s="89">
        <v>-0.128313121835059</v>
      </c>
      <c r="W2051" s="89">
        <v>1</v>
      </c>
      <c r="X2051" s="89">
        <v>-0.42436981132075502</v>
      </c>
      <c r="Y2051" s="89">
        <v>-0.90998709719455195</v>
      </c>
      <c r="Z2051" s="89">
        <v>45.020400000000002</v>
      </c>
      <c r="AA2051" s="89">
        <v>-0.59949280630812496</v>
      </c>
      <c r="AB2051" s="89">
        <v>48.584903773584898</v>
      </c>
      <c r="AC2051" s="89">
        <v>-0.75473995175133801</v>
      </c>
      <c r="AD2051" s="89">
        <v>-0.87741285121007895</v>
      </c>
      <c r="AE2051" s="89">
        <v>0.40380952380952401</v>
      </c>
      <c r="AF2051" s="89">
        <v>-0.35430766563149801</v>
      </c>
      <c r="AG2051" s="89">
        <v>1</v>
      </c>
      <c r="AH2051" s="89">
        <v>-0.112376237623762</v>
      </c>
      <c r="AI2051" s="89">
        <v>-0.18480857966188599</v>
      </c>
      <c r="AJ2051" s="89">
        <v>-99</v>
      </c>
      <c r="AK2051" s="89">
        <v>-99</v>
      </c>
      <c r="AL2051" s="89">
        <v>52.4752405940594</v>
      </c>
      <c r="AM2051" s="89">
        <v>-0.18480857966188599</v>
      </c>
      <c r="AN2051" s="89">
        <v>-0.23735103381929501</v>
      </c>
      <c r="AO2051" s="89">
        <v>0.19238095238095199</v>
      </c>
      <c r="AP2051" s="89">
        <v>-4.5661817934759603E-2</v>
      </c>
      <c r="AQ2051" s="89">
        <v>-99</v>
      </c>
      <c r="AR2051" s="89">
        <v>-99</v>
      </c>
      <c r="AS2051" s="89">
        <v>-99</v>
      </c>
      <c r="AT2051" s="89">
        <v>-99</v>
      </c>
      <c r="AU2051" s="89">
        <v>-99</v>
      </c>
      <c r="AV2051" s="89">
        <v>-99</v>
      </c>
      <c r="AW2051" s="89">
        <v>-99</v>
      </c>
      <c r="AX2051" s="89">
        <v>-99</v>
      </c>
      <c r="AY2051" s="89">
        <v>-99</v>
      </c>
      <c r="AZ2051" s="89">
        <v>-99</v>
      </c>
      <c r="BA2051" s="89">
        <v>-99</v>
      </c>
      <c r="BB2051" s="89">
        <v>-99</v>
      </c>
      <c r="BC2051" s="89">
        <v>-99</v>
      </c>
      <c r="BD2051" s="89">
        <v>-99</v>
      </c>
      <c r="BE2051" s="89">
        <v>-99</v>
      </c>
      <c r="BF2051" s="89">
        <v>-99</v>
      </c>
      <c r="BG2051" s="89">
        <v>-99</v>
      </c>
      <c r="BH2051" s="89">
        <v>-99</v>
      </c>
      <c r="BI2051" s="89">
        <v>-99</v>
      </c>
      <c r="BJ2051" s="89">
        <v>-99</v>
      </c>
      <c r="BK2051" s="89">
        <v>-99</v>
      </c>
      <c r="BL2051" s="89">
        <v>-99</v>
      </c>
      <c r="BM2051" s="89">
        <v>-99</v>
      </c>
      <c r="BN2051" s="89">
        <v>-99</v>
      </c>
      <c r="BO2051" s="89">
        <v>-99</v>
      </c>
      <c r="BP2051" s="89">
        <v>-99</v>
      </c>
      <c r="BQ2051" s="89">
        <v>-99</v>
      </c>
      <c r="BR2051" s="89">
        <v>-99</v>
      </c>
      <c r="BS2051" s="89">
        <v>-99</v>
      </c>
      <c r="BT2051" s="89">
        <v>-99</v>
      </c>
      <c r="BU2051" s="89">
        <v>-99</v>
      </c>
      <c r="BV2051" s="89">
        <v>-99</v>
      </c>
      <c r="BW2051" s="89">
        <v>-99</v>
      </c>
      <c r="BX2051" s="89">
        <v>-99</v>
      </c>
      <c r="BY2051" s="89">
        <v>-99</v>
      </c>
      <c r="BZ2051" s="89">
        <v>-99</v>
      </c>
      <c r="CA2051" s="89">
        <v>-99</v>
      </c>
      <c r="CB2051" s="89">
        <v>-99</v>
      </c>
      <c r="CC2051" s="89">
        <v>-99</v>
      </c>
      <c r="CD2051" s="89">
        <v>-99</v>
      </c>
      <c r="CE2051" s="89">
        <v>-99</v>
      </c>
      <c r="CF2051" s="89">
        <v>-99</v>
      </c>
      <c r="CG2051" s="89">
        <v>-99</v>
      </c>
      <c r="CH2051" s="89">
        <v>-99</v>
      </c>
      <c r="CI2051" s="89">
        <v>-99</v>
      </c>
      <c r="CJ2051" s="89">
        <v>-99</v>
      </c>
      <c r="CK2051" s="89">
        <v>-99</v>
      </c>
      <c r="CL2051" s="89">
        <v>-99</v>
      </c>
      <c r="CM2051" s="89">
        <v>-99</v>
      </c>
      <c r="CN2051" s="89">
        <v>-99</v>
      </c>
      <c r="CO2051" s="89">
        <v>-99</v>
      </c>
      <c r="CP2051" s="89">
        <v>-99</v>
      </c>
      <c r="CQ2051" s="89">
        <v>-99</v>
      </c>
      <c r="CR2051" s="89">
        <v>-99</v>
      </c>
      <c r="CS2051" s="89">
        <v>-99</v>
      </c>
      <c r="CT2051" s="89">
        <v>-99</v>
      </c>
      <c r="CU2051" s="86">
        <v>-99</v>
      </c>
      <c r="CV2051" s="86">
        <v>-0.52829999999999999</v>
      </c>
      <c r="CW2051" s="86">
        <v>24</v>
      </c>
      <c r="CX2051" s="86">
        <v>2</v>
      </c>
      <c r="CY2051" s="86">
        <v>-0.4002</v>
      </c>
      <c r="CZ2051" s="86">
        <v>32</v>
      </c>
      <c r="DA2051" s="86">
        <v>2</v>
      </c>
      <c r="DB2051" s="86">
        <v>-0.22889999999999999</v>
      </c>
      <c r="DC2051" s="86">
        <v>35</v>
      </c>
      <c r="DD2051" s="86">
        <v>-99</v>
      </c>
      <c r="DE2051" s="86">
        <v>-99</v>
      </c>
      <c r="DF2051" s="86">
        <v>-99</v>
      </c>
      <c r="DG2051" s="86">
        <v>-99</v>
      </c>
      <c r="DH2051" s="86">
        <v>-99</v>
      </c>
    </row>
    <row r="2052" spans="1:112" x14ac:dyDescent="0.2">
      <c r="A2052" s="85">
        <f>IF(ISERROR(SEARCH('School Lookup'!$F$3,Data!J2052)),A2051,A2051+1)</f>
        <v>0</v>
      </c>
      <c r="B2052" s="85">
        <f>IF(I2052='School Lookup'!$G$13,1,0)</f>
        <v>0</v>
      </c>
      <c r="C2052" s="85">
        <f t="shared" ref="C2052:C2115" si="32">C2051+1</f>
        <v>2050</v>
      </c>
      <c r="D2052" s="86" t="s">
        <v>6478</v>
      </c>
      <c r="E2052" s="86" t="s">
        <v>6688</v>
      </c>
      <c r="F2052" s="86" t="s">
        <v>1142</v>
      </c>
      <c r="G2052" s="86" t="s">
        <v>3251</v>
      </c>
      <c r="H2052" s="86" t="s">
        <v>6069</v>
      </c>
      <c r="I2052" s="86" t="s">
        <v>5400</v>
      </c>
      <c r="J2052" s="86" t="s">
        <v>1007</v>
      </c>
      <c r="K2052" s="86" t="s">
        <v>31</v>
      </c>
      <c r="L2052" s="86">
        <v>1</v>
      </c>
      <c r="M2052" s="86">
        <v>1</v>
      </c>
      <c r="N2052" s="89">
        <v>-0.20745597104945701</v>
      </c>
      <c r="O2052" s="89">
        <v>-0.35489069022408298</v>
      </c>
      <c r="P2052" s="89">
        <v>46.863799999999998</v>
      </c>
      <c r="Q2052" s="89">
        <v>-0.31527040848736898</v>
      </c>
      <c r="R2052" s="89">
        <v>50.060298431845602</v>
      </c>
      <c r="S2052" s="89">
        <v>-0.33508054935572601</v>
      </c>
      <c r="T2052" s="89">
        <v>-0.380318919857909</v>
      </c>
      <c r="U2052" s="89">
        <v>0.33306548814785097</v>
      </c>
      <c r="V2052" s="89">
        <v>-0.12667110669433801</v>
      </c>
      <c r="W2052" s="89">
        <v>1</v>
      </c>
      <c r="X2052" s="89">
        <v>-0.350383513838748</v>
      </c>
      <c r="Y2052" s="89">
        <v>-0.73581163416023898</v>
      </c>
      <c r="Z2052" s="89">
        <v>48.054299999999998</v>
      </c>
      <c r="AA2052" s="89">
        <v>-0.22115649786684899</v>
      </c>
      <c r="AB2052" s="89">
        <v>54.512632490974703</v>
      </c>
      <c r="AC2052" s="89">
        <v>-0.47848406601354398</v>
      </c>
      <c r="AD2052" s="89">
        <v>-0.55575375857569698</v>
      </c>
      <c r="AE2052" s="89">
        <v>0.333869023704299</v>
      </c>
      <c r="AF2052" s="89">
        <v>-0.18554896479566199</v>
      </c>
      <c r="AG2052" s="89">
        <v>1</v>
      </c>
      <c r="AH2052" s="89">
        <v>-0.26157239709443098</v>
      </c>
      <c r="AI2052" s="89">
        <v>-0.50589310821281996</v>
      </c>
      <c r="AJ2052" s="89">
        <v>33.7727</v>
      </c>
      <c r="AK2052" s="89">
        <v>-1.45412591686808</v>
      </c>
      <c r="AL2052" s="89">
        <v>48.910430266343802</v>
      </c>
      <c r="AM2052" s="89">
        <v>-0.98000951254045099</v>
      </c>
      <c r="AN2052" s="89">
        <v>-1.07274414296442</v>
      </c>
      <c r="AO2052" s="89">
        <v>0.16593009240658901</v>
      </c>
      <c r="AP2052" s="89">
        <v>-0.17800053477071401</v>
      </c>
      <c r="AQ2052" s="89">
        <v>1</v>
      </c>
      <c r="AR2052" s="89">
        <v>-6.5138461538461506E-2</v>
      </c>
      <c r="AS2052" s="89">
        <v>-7.6409261017998803E-2</v>
      </c>
      <c r="AT2052" s="89">
        <v>45.880400000000002</v>
      </c>
      <c r="AU2052" s="89">
        <v>-0.30497933742977701</v>
      </c>
      <c r="AV2052" s="89">
        <v>48.317326442307703</v>
      </c>
      <c r="AW2052" s="89">
        <v>-0.190694299223888</v>
      </c>
      <c r="AX2052" s="89">
        <v>-0.24016677415884999</v>
      </c>
      <c r="AY2052" s="89">
        <v>0.16713539574126199</v>
      </c>
      <c r="AZ2052" s="89">
        <v>-4.0140368842941601E-2</v>
      </c>
      <c r="BA2052" s="89">
        <v>-99</v>
      </c>
      <c r="BB2052" s="89">
        <v>-99</v>
      </c>
      <c r="BC2052" s="89">
        <v>-99</v>
      </c>
      <c r="BD2052" s="89">
        <v>-99</v>
      </c>
      <c r="BE2052" s="89">
        <v>-99</v>
      </c>
      <c r="BF2052" s="89">
        <v>-99</v>
      </c>
      <c r="BG2052" s="89">
        <v>-99</v>
      </c>
      <c r="BH2052" s="89">
        <v>-99</v>
      </c>
      <c r="BI2052" s="89">
        <v>-99</v>
      </c>
      <c r="BJ2052" s="89">
        <v>-99</v>
      </c>
      <c r="BK2052" s="89">
        <v>-99</v>
      </c>
      <c r="BL2052" s="89">
        <v>-99</v>
      </c>
      <c r="BM2052" s="89">
        <v>-99</v>
      </c>
      <c r="BN2052" s="89">
        <v>-99</v>
      </c>
      <c r="BO2052" s="89">
        <v>-99</v>
      </c>
      <c r="BP2052" s="89">
        <v>-99</v>
      </c>
      <c r="BQ2052" s="89">
        <v>-99</v>
      </c>
      <c r="BR2052" s="89">
        <v>-99</v>
      </c>
      <c r="BS2052" s="89">
        <v>-99</v>
      </c>
      <c r="BT2052" s="89">
        <v>-99</v>
      </c>
      <c r="BU2052" s="89">
        <v>-99</v>
      </c>
      <c r="BV2052" s="89">
        <v>-99</v>
      </c>
      <c r="BW2052" s="89">
        <v>-99</v>
      </c>
      <c r="BX2052" s="89">
        <v>-99</v>
      </c>
      <c r="BY2052" s="89">
        <v>-99</v>
      </c>
      <c r="BZ2052" s="89">
        <v>-99</v>
      </c>
      <c r="CA2052" s="89">
        <v>-99</v>
      </c>
      <c r="CB2052" s="89">
        <v>-99</v>
      </c>
      <c r="CC2052" s="89">
        <v>-99</v>
      </c>
      <c r="CD2052" s="89">
        <v>-99</v>
      </c>
      <c r="CE2052" s="89">
        <v>-99</v>
      </c>
      <c r="CF2052" s="89">
        <v>-99</v>
      </c>
      <c r="CG2052" s="89">
        <v>-99</v>
      </c>
      <c r="CH2052" s="89">
        <v>-99</v>
      </c>
      <c r="CI2052" s="89">
        <v>-99</v>
      </c>
      <c r="CJ2052" s="89">
        <v>-99</v>
      </c>
      <c r="CK2052" s="89">
        <v>-99</v>
      </c>
      <c r="CL2052" s="89">
        <v>-99</v>
      </c>
      <c r="CM2052" s="89">
        <v>-99</v>
      </c>
      <c r="CN2052" s="89">
        <v>-99</v>
      </c>
      <c r="CO2052" s="89">
        <v>-99</v>
      </c>
      <c r="CP2052" s="89">
        <v>-99</v>
      </c>
      <c r="CQ2052" s="89">
        <v>-99</v>
      </c>
      <c r="CR2052" s="89">
        <v>-99</v>
      </c>
      <c r="CS2052" s="89">
        <v>-99</v>
      </c>
      <c r="CT2052" s="89">
        <v>-99</v>
      </c>
      <c r="CU2052" s="86">
        <v>-99</v>
      </c>
      <c r="CV2052" s="86">
        <v>-0.53039999999999998</v>
      </c>
      <c r="CW2052" s="86">
        <v>24</v>
      </c>
      <c r="CX2052" s="86">
        <v>2</v>
      </c>
      <c r="CY2052" s="86">
        <v>-0.62760000000000005</v>
      </c>
      <c r="CZ2052" s="86">
        <v>22</v>
      </c>
      <c r="DA2052" s="86">
        <v>4</v>
      </c>
      <c r="DB2052" s="86">
        <v>-0.47110000000000002</v>
      </c>
      <c r="DC2052" s="86">
        <v>25</v>
      </c>
      <c r="DD2052" s="86">
        <v>-99</v>
      </c>
      <c r="DE2052" s="86">
        <v>-99</v>
      </c>
      <c r="DF2052" s="86">
        <v>-99</v>
      </c>
      <c r="DG2052" s="86">
        <v>-99</v>
      </c>
      <c r="DH2052" s="86">
        <v>-99</v>
      </c>
    </row>
    <row r="2053" spans="1:112" x14ac:dyDescent="0.2">
      <c r="A2053" s="85">
        <f>IF(ISERROR(SEARCH('School Lookup'!$F$3,Data!J2053)),A2052,A2052+1)</f>
        <v>0</v>
      </c>
      <c r="B2053" s="85">
        <f>IF(I2053='School Lookup'!$G$13,1,0)</f>
        <v>0</v>
      </c>
      <c r="C2053" s="85">
        <f t="shared" si="32"/>
        <v>2051</v>
      </c>
      <c r="D2053" s="86" t="s">
        <v>6478</v>
      </c>
      <c r="E2053" s="86" t="s">
        <v>6552</v>
      </c>
      <c r="F2053" s="86" t="s">
        <v>518</v>
      </c>
      <c r="G2053" s="86" t="s">
        <v>3201</v>
      </c>
      <c r="H2053" s="86" t="s">
        <v>364</v>
      </c>
      <c r="I2053" s="86" t="s">
        <v>5285</v>
      </c>
      <c r="J2053" s="86" t="s">
        <v>628</v>
      </c>
      <c r="K2053" s="86" t="s">
        <v>138</v>
      </c>
      <c r="L2053" s="86">
        <v>1</v>
      </c>
      <c r="M2053" s="86">
        <v>1</v>
      </c>
      <c r="N2053" s="89">
        <v>-0.47635693950177899</v>
      </c>
      <c r="O2053" s="89">
        <v>-0.93719544699208601</v>
      </c>
      <c r="P2053" s="89">
        <v>56.578699999999998</v>
      </c>
      <c r="Q2053" s="89">
        <v>0.71520275074957296</v>
      </c>
      <c r="R2053" s="89">
        <v>51.60141886121</v>
      </c>
      <c r="S2053" s="89">
        <v>-0.110996348121256</v>
      </c>
      <c r="T2053" s="89">
        <v>-0.12605799569897599</v>
      </c>
      <c r="U2053" s="89">
        <v>0.37870619946091599</v>
      </c>
      <c r="V2053" s="89">
        <v>-4.7738944462819601E-2</v>
      </c>
      <c r="W2053" s="89">
        <v>1</v>
      </c>
      <c r="X2053" s="89">
        <v>-0.48117259786476901</v>
      </c>
      <c r="Y2053" s="89">
        <v>-1.04370985376781</v>
      </c>
      <c r="Z2053" s="89">
        <v>51.477499999999999</v>
      </c>
      <c r="AA2053" s="89">
        <v>0.20572667265827599</v>
      </c>
      <c r="AB2053" s="89">
        <v>51.601432384341599</v>
      </c>
      <c r="AC2053" s="89">
        <v>-0.41899159055476598</v>
      </c>
      <c r="AD2053" s="89">
        <v>-0.48648357588425201</v>
      </c>
      <c r="AE2053" s="89">
        <v>0.37870619946091599</v>
      </c>
      <c r="AF2053" s="89">
        <v>-0.18423434612328099</v>
      </c>
      <c r="AG2053" s="89">
        <v>1</v>
      </c>
      <c r="AH2053" s="89">
        <v>-0.463145405405405</v>
      </c>
      <c r="AI2053" s="89">
        <v>-0.93969766840893498</v>
      </c>
      <c r="AJ2053" s="89">
        <v>-99</v>
      </c>
      <c r="AK2053" s="89">
        <v>-99</v>
      </c>
      <c r="AL2053" s="89">
        <v>50.810807027027003</v>
      </c>
      <c r="AM2053" s="89">
        <v>-0.93969766840893498</v>
      </c>
      <c r="AN2053" s="89">
        <v>-1.0303948002863501</v>
      </c>
      <c r="AO2053" s="89">
        <v>0.12466307277628</v>
      </c>
      <c r="AP2053" s="89">
        <v>-0.12845218197639799</v>
      </c>
      <c r="AQ2053" s="89">
        <v>1</v>
      </c>
      <c r="AR2053" s="89">
        <v>-0.62406285714285703</v>
      </c>
      <c r="AS2053" s="89">
        <v>-1.33276845147055</v>
      </c>
      <c r="AT2053" s="89">
        <v>-99</v>
      </c>
      <c r="AU2053" s="89">
        <v>-99</v>
      </c>
      <c r="AV2053" s="89">
        <v>46.857103428571399</v>
      </c>
      <c r="AW2053" s="89">
        <v>-1.33276845147055</v>
      </c>
      <c r="AX2053" s="89">
        <v>-1.4436787836176801</v>
      </c>
      <c r="AY2053" s="89">
        <v>0.117924528301887</v>
      </c>
      <c r="AZ2053" s="89">
        <v>-0.17024513957755699</v>
      </c>
      <c r="BA2053" s="89">
        <v>-99</v>
      </c>
      <c r="BB2053" s="89">
        <v>-99</v>
      </c>
      <c r="BC2053" s="89">
        <v>-99</v>
      </c>
      <c r="BD2053" s="89">
        <v>-99</v>
      </c>
      <c r="BE2053" s="89">
        <v>-99</v>
      </c>
      <c r="BF2053" s="89">
        <v>-99</v>
      </c>
      <c r="BG2053" s="89">
        <v>-99</v>
      </c>
      <c r="BH2053" s="89">
        <v>-99</v>
      </c>
      <c r="BI2053" s="89">
        <v>-99</v>
      </c>
      <c r="BJ2053" s="89">
        <v>-99</v>
      </c>
      <c r="BK2053" s="89">
        <v>-99</v>
      </c>
      <c r="BL2053" s="89">
        <v>-99</v>
      </c>
      <c r="BM2053" s="89">
        <v>-99</v>
      </c>
      <c r="BN2053" s="89">
        <v>-99</v>
      </c>
      <c r="BO2053" s="89">
        <v>-99</v>
      </c>
      <c r="BP2053" s="89">
        <v>-99</v>
      </c>
      <c r="BQ2053" s="89">
        <v>-99</v>
      </c>
      <c r="BR2053" s="89">
        <v>-99</v>
      </c>
      <c r="BS2053" s="89">
        <v>-99</v>
      </c>
      <c r="BT2053" s="89">
        <v>-99</v>
      </c>
      <c r="BU2053" s="89">
        <v>-99</v>
      </c>
      <c r="BV2053" s="89">
        <v>-99</v>
      </c>
      <c r="BW2053" s="89">
        <v>-99</v>
      </c>
      <c r="BX2053" s="89">
        <v>-99</v>
      </c>
      <c r="BY2053" s="89">
        <v>-99</v>
      </c>
      <c r="BZ2053" s="89">
        <v>-99</v>
      </c>
      <c r="CA2053" s="89">
        <v>-99</v>
      </c>
      <c r="CB2053" s="89">
        <v>-99</v>
      </c>
      <c r="CC2053" s="89">
        <v>-99</v>
      </c>
      <c r="CD2053" s="89">
        <v>-99</v>
      </c>
      <c r="CE2053" s="89">
        <v>-99</v>
      </c>
      <c r="CF2053" s="89">
        <v>-99</v>
      </c>
      <c r="CG2053" s="89">
        <v>-99</v>
      </c>
      <c r="CH2053" s="89">
        <v>-99</v>
      </c>
      <c r="CI2053" s="89">
        <v>-99</v>
      </c>
      <c r="CJ2053" s="89">
        <v>-99</v>
      </c>
      <c r="CK2053" s="89">
        <v>-99</v>
      </c>
      <c r="CL2053" s="89">
        <v>-99</v>
      </c>
      <c r="CM2053" s="89">
        <v>-99</v>
      </c>
      <c r="CN2053" s="89">
        <v>-99</v>
      </c>
      <c r="CO2053" s="89">
        <v>-99</v>
      </c>
      <c r="CP2053" s="89">
        <v>-99</v>
      </c>
      <c r="CQ2053" s="89">
        <v>-99</v>
      </c>
      <c r="CR2053" s="89">
        <v>-99</v>
      </c>
      <c r="CS2053" s="89">
        <v>-99</v>
      </c>
      <c r="CT2053" s="89">
        <v>-99</v>
      </c>
      <c r="CU2053" s="86">
        <v>-99</v>
      </c>
      <c r="CV2053" s="86">
        <v>-0.53069999999999995</v>
      </c>
      <c r="CW2053" s="86">
        <v>24</v>
      </c>
      <c r="CX2053" s="86">
        <v>2</v>
      </c>
      <c r="CY2053" s="86">
        <v>4.2599999999999999E-2</v>
      </c>
      <c r="CZ2053" s="86">
        <v>54</v>
      </c>
      <c r="DA2053" s="86">
        <v>2</v>
      </c>
      <c r="DB2053" s="86">
        <v>0.3488</v>
      </c>
      <c r="DC2053" s="86">
        <v>66</v>
      </c>
      <c r="DD2053" s="86">
        <v>-99</v>
      </c>
      <c r="DE2053" s="86">
        <v>-99</v>
      </c>
      <c r="DF2053" s="86">
        <v>-99</v>
      </c>
      <c r="DG2053" s="86">
        <v>-99</v>
      </c>
      <c r="DH2053" s="86">
        <v>-99</v>
      </c>
    </row>
    <row r="2054" spans="1:112" x14ac:dyDescent="0.2">
      <c r="A2054" s="85">
        <f>IF(ISERROR(SEARCH('School Lookup'!$F$3,Data!J2054)),A2053,A2053+1)</f>
        <v>0</v>
      </c>
      <c r="B2054" s="85">
        <f>IF(I2054='School Lookup'!$G$13,1,0)</f>
        <v>0</v>
      </c>
      <c r="C2054" s="85">
        <f t="shared" si="32"/>
        <v>2052</v>
      </c>
      <c r="D2054" s="86" t="s">
        <v>6478</v>
      </c>
      <c r="E2054" s="86" t="s">
        <v>6861</v>
      </c>
      <c r="F2054" s="86" t="s">
        <v>1995</v>
      </c>
      <c r="G2054" s="86" t="s">
        <v>3246</v>
      </c>
      <c r="H2054" s="86" t="s">
        <v>6033</v>
      </c>
      <c r="I2054" s="86" t="s">
        <v>4843</v>
      </c>
      <c r="J2054" s="86" t="s">
        <v>2139</v>
      </c>
      <c r="K2054" s="86" t="s">
        <v>36</v>
      </c>
      <c r="L2054" s="86">
        <v>1</v>
      </c>
      <c r="M2054" s="86">
        <v>-99</v>
      </c>
      <c r="N2054" s="89">
        <v>-99</v>
      </c>
      <c r="O2054" s="89">
        <v>-99</v>
      </c>
      <c r="P2054" s="89">
        <v>-99</v>
      </c>
      <c r="Q2054" s="89">
        <v>-99</v>
      </c>
      <c r="R2054" s="89">
        <v>-99</v>
      </c>
      <c r="S2054" s="89">
        <v>-99</v>
      </c>
      <c r="T2054" s="89">
        <v>-99</v>
      </c>
      <c r="U2054" s="89">
        <v>-99</v>
      </c>
      <c r="V2054" s="89">
        <v>-99</v>
      </c>
      <c r="W2054" s="89">
        <v>-99</v>
      </c>
      <c r="X2054" s="89">
        <v>-99</v>
      </c>
      <c r="Y2054" s="89">
        <v>-99</v>
      </c>
      <c r="Z2054" s="89">
        <v>-99</v>
      </c>
      <c r="AA2054" s="89">
        <v>-99</v>
      </c>
      <c r="AB2054" s="89">
        <v>-99</v>
      </c>
      <c r="AC2054" s="89">
        <v>-99</v>
      </c>
      <c r="AD2054" s="89">
        <v>-99</v>
      </c>
      <c r="AE2054" s="89">
        <v>-99</v>
      </c>
      <c r="AF2054" s="89">
        <v>-99</v>
      </c>
      <c r="AG2054" s="89">
        <v>-99</v>
      </c>
      <c r="AH2054" s="89">
        <v>-99</v>
      </c>
      <c r="AI2054" s="89">
        <v>-99</v>
      </c>
      <c r="AJ2054" s="89">
        <v>-99</v>
      </c>
      <c r="AK2054" s="89">
        <v>-99</v>
      </c>
      <c r="AL2054" s="89">
        <v>-99</v>
      </c>
      <c r="AM2054" s="89">
        <v>-99</v>
      </c>
      <c r="AN2054" s="89">
        <v>-99</v>
      </c>
      <c r="AO2054" s="89">
        <v>-99</v>
      </c>
      <c r="AP2054" s="89">
        <v>-99</v>
      </c>
      <c r="AQ2054" s="89">
        <v>-99</v>
      </c>
      <c r="AR2054" s="89">
        <v>-99</v>
      </c>
      <c r="AS2054" s="89">
        <v>-99</v>
      </c>
      <c r="AT2054" s="89">
        <v>-99</v>
      </c>
      <c r="AU2054" s="89">
        <v>-99</v>
      </c>
      <c r="AV2054" s="89">
        <v>-99</v>
      </c>
      <c r="AW2054" s="89">
        <v>-99</v>
      </c>
      <c r="AX2054" s="89">
        <v>-99</v>
      </c>
      <c r="AY2054" s="89">
        <v>-99</v>
      </c>
      <c r="AZ2054" s="89">
        <v>-99</v>
      </c>
      <c r="BA2054" s="89">
        <v>1</v>
      </c>
      <c r="BB2054" s="89">
        <v>-0.44054689655172402</v>
      </c>
      <c r="BC2054" s="89">
        <v>-0.76688028020994603</v>
      </c>
      <c r="BD2054" s="89">
        <v>31.682500000000001</v>
      </c>
      <c r="BE2054" s="89">
        <v>-1.66101128639185</v>
      </c>
      <c r="BF2054" s="89">
        <v>57.931038620689598</v>
      </c>
      <c r="BG2054" s="89">
        <v>-1.2139457833009</v>
      </c>
      <c r="BH2054" s="89">
        <v>-1.2886706090880999</v>
      </c>
      <c r="BI2054" s="89">
        <v>0.25</v>
      </c>
      <c r="BJ2054" s="89">
        <v>-0.32216765227202598</v>
      </c>
      <c r="BK2054" s="89">
        <v>1</v>
      </c>
      <c r="BL2054" s="89">
        <v>-0.28279724137931</v>
      </c>
      <c r="BM2054" s="89">
        <v>-0.50640136190903895</v>
      </c>
      <c r="BN2054" s="89">
        <v>43.984099999999998</v>
      </c>
      <c r="BO2054" s="89">
        <v>-0.52449205722530201</v>
      </c>
      <c r="BP2054" s="89">
        <v>66.206869655172397</v>
      </c>
      <c r="BQ2054" s="89">
        <v>-0.51544670956717098</v>
      </c>
      <c r="BR2054" s="89">
        <v>-0.52882467398133803</v>
      </c>
      <c r="BS2054" s="89">
        <v>0.25</v>
      </c>
      <c r="BT2054" s="89">
        <v>-0.13220616849533501</v>
      </c>
      <c r="BU2054" s="89">
        <v>1</v>
      </c>
      <c r="BV2054" s="89">
        <v>-0.292124827586207</v>
      </c>
      <c r="BW2054" s="89">
        <v>-0.51572951419127999</v>
      </c>
      <c r="BX2054" s="89">
        <v>52.634900000000002</v>
      </c>
      <c r="BY2054" s="89">
        <v>0.363647931953681</v>
      </c>
      <c r="BZ2054" s="89">
        <v>62.758631724137899</v>
      </c>
      <c r="CA2054" s="89">
        <v>-7.60407911187998E-2</v>
      </c>
      <c r="CB2054" s="89">
        <v>-7.0305290602832707E-2</v>
      </c>
      <c r="CC2054" s="89">
        <v>0.25</v>
      </c>
      <c r="CD2054" s="89">
        <v>-1.7576322650708201E-2</v>
      </c>
      <c r="CE2054" s="89">
        <v>1</v>
      </c>
      <c r="CF2054" s="89">
        <v>-0.39968413793103402</v>
      </c>
      <c r="CG2054" s="89">
        <v>-0.77155535695765298</v>
      </c>
      <c r="CH2054" s="89">
        <v>44.444400000000002</v>
      </c>
      <c r="CI2054" s="89">
        <v>-0.55373933905653305</v>
      </c>
      <c r="CJ2054" s="89">
        <v>62.068970344827598</v>
      </c>
      <c r="CK2054" s="89">
        <v>-0.66264734800709302</v>
      </c>
      <c r="CL2054" s="89">
        <v>-0.70787928215522</v>
      </c>
      <c r="CM2054" s="89">
        <v>0.25</v>
      </c>
      <c r="CN2054" s="89">
        <v>-0.176969820538805</v>
      </c>
      <c r="CO2054" s="89">
        <v>96.915000000000006</v>
      </c>
      <c r="CP2054" s="89">
        <v>0.7198</v>
      </c>
      <c r="CQ2054" s="89">
        <v>2.5299999999999998</v>
      </c>
      <c r="CR2054" s="89">
        <v>0.18260000000000001</v>
      </c>
      <c r="CS2054" s="89">
        <v>0.7198</v>
      </c>
      <c r="CT2054" s="89">
        <v>0.5071</v>
      </c>
      <c r="CU2054" s="86" t="s">
        <v>6986</v>
      </c>
      <c r="CV2054" s="86">
        <v>-0.5333</v>
      </c>
      <c r="CW2054" s="86">
        <v>24</v>
      </c>
      <c r="CX2054" s="86">
        <v>2</v>
      </c>
      <c r="CY2054" s="86">
        <v>9.6500000000000002E-2</v>
      </c>
      <c r="CZ2054" s="86">
        <v>56</v>
      </c>
      <c r="DA2054" s="86">
        <v>4</v>
      </c>
      <c r="DB2054" s="86">
        <v>-0.59389999999999998</v>
      </c>
      <c r="DC2054" s="86">
        <v>20</v>
      </c>
      <c r="DD2054" s="86">
        <v>-99</v>
      </c>
      <c r="DE2054" s="86">
        <v>-99</v>
      </c>
      <c r="DF2054" s="86">
        <v>-99</v>
      </c>
      <c r="DG2054" s="86">
        <v>-99</v>
      </c>
      <c r="DH2054" s="86">
        <v>-99</v>
      </c>
    </row>
    <row r="2055" spans="1:112" x14ac:dyDescent="0.2">
      <c r="A2055" s="85">
        <f>IF(ISERROR(SEARCH('School Lookup'!$F$3,Data!J2055)),A2054,A2054+1)</f>
        <v>0</v>
      </c>
      <c r="B2055" s="85">
        <f>IF(I2055='School Lookup'!$G$13,1,0)</f>
        <v>0</v>
      </c>
      <c r="C2055" s="85">
        <f t="shared" si="32"/>
        <v>2053</v>
      </c>
      <c r="D2055" s="86" t="s">
        <v>6478</v>
      </c>
      <c r="E2055" s="86" t="s">
        <v>6623</v>
      </c>
      <c r="F2055" s="86" t="s">
        <v>2758</v>
      </c>
      <c r="G2055" s="86" t="s">
        <v>3115</v>
      </c>
      <c r="H2055" s="86" t="s">
        <v>733</v>
      </c>
      <c r="I2055" s="86" t="s">
        <v>4983</v>
      </c>
      <c r="J2055" s="86" t="s">
        <v>6626</v>
      </c>
      <c r="K2055" s="86" t="s">
        <v>10</v>
      </c>
      <c r="L2055" s="86">
        <v>1</v>
      </c>
      <c r="M2055" s="86">
        <v>1</v>
      </c>
      <c r="N2055" s="89">
        <v>-0.26907203389830497</v>
      </c>
      <c r="O2055" s="89">
        <v>-0.48832020777735302</v>
      </c>
      <c r="P2055" s="89">
        <v>52.596800000000002</v>
      </c>
      <c r="Q2055" s="89">
        <v>0.29283699579938599</v>
      </c>
      <c r="R2055" s="89">
        <v>51.694950847457598</v>
      </c>
      <c r="S2055" s="89">
        <v>-9.7741605988983293E-2</v>
      </c>
      <c r="T2055" s="89">
        <v>-0.111018278639611</v>
      </c>
      <c r="U2055" s="89">
        <v>0.19552609776304899</v>
      </c>
      <c r="V2055" s="89">
        <v>-2.1706970802773999E-2</v>
      </c>
      <c r="W2055" s="89">
        <v>1</v>
      </c>
      <c r="X2055" s="89">
        <v>-0.28905084745762699</v>
      </c>
      <c r="Y2055" s="89">
        <v>-0.59142482295835497</v>
      </c>
      <c r="Z2055" s="89">
        <v>39.790300000000002</v>
      </c>
      <c r="AA2055" s="89">
        <v>-1.25170175412405</v>
      </c>
      <c r="AB2055" s="89">
        <v>48.728778813559302</v>
      </c>
      <c r="AC2055" s="89">
        <v>-0.92156328854119995</v>
      </c>
      <c r="AD2055" s="89">
        <v>-1.0716539367846201</v>
      </c>
      <c r="AE2055" s="89">
        <v>0.19552609776304899</v>
      </c>
      <c r="AF2055" s="89">
        <v>-0.20953631241190701</v>
      </c>
      <c r="AG2055" s="89">
        <v>1</v>
      </c>
      <c r="AH2055" s="89">
        <v>-0.15509212598425201</v>
      </c>
      <c r="AI2055" s="89">
        <v>-0.27673729233467098</v>
      </c>
      <c r="AJ2055" s="89">
        <v>53.5</v>
      </c>
      <c r="AK2055" s="89">
        <v>0.47699903387626702</v>
      </c>
      <c r="AL2055" s="89">
        <v>48.031469291338603</v>
      </c>
      <c r="AM2055" s="89">
        <v>0.10013087077079801</v>
      </c>
      <c r="AN2055" s="89">
        <v>6.1990231480018899E-2</v>
      </c>
      <c r="AO2055" s="89">
        <v>0.105219552609776</v>
      </c>
      <c r="AP2055" s="89">
        <v>6.5225844225040601E-3</v>
      </c>
      <c r="AQ2055" s="89">
        <v>1</v>
      </c>
      <c r="AR2055" s="89">
        <v>-0.28085277777777801</v>
      </c>
      <c r="AS2055" s="89">
        <v>-0.56129534910222101</v>
      </c>
      <c r="AT2055" s="89">
        <v>37.857100000000003</v>
      </c>
      <c r="AU2055" s="89">
        <v>-1.1770211817726799</v>
      </c>
      <c r="AV2055" s="89">
        <v>46.2963305555555</v>
      </c>
      <c r="AW2055" s="89">
        <v>-0.869158265437453</v>
      </c>
      <c r="AX2055" s="89">
        <v>-0.95512869647958398</v>
      </c>
      <c r="AY2055" s="89">
        <v>8.9478044739022405E-2</v>
      </c>
      <c r="AZ2055" s="89">
        <v>-8.5463048235124295E-2</v>
      </c>
      <c r="BA2055" s="89">
        <v>1</v>
      </c>
      <c r="BB2055" s="89">
        <v>-0.242948</v>
      </c>
      <c r="BC2055" s="89">
        <v>-0.32222307558304297</v>
      </c>
      <c r="BD2055" s="89">
        <v>38.829799999999999</v>
      </c>
      <c r="BE2055" s="89">
        <v>-0.94633237959026795</v>
      </c>
      <c r="BF2055" s="89">
        <v>52.000024799999998</v>
      </c>
      <c r="BG2055" s="89">
        <v>-0.63427772758665502</v>
      </c>
      <c r="BH2055" s="89">
        <v>-0.66844747476025401</v>
      </c>
      <c r="BI2055" s="89">
        <v>0.103562551781276</v>
      </c>
      <c r="BJ2055" s="89">
        <v>-6.9226126217921902E-2</v>
      </c>
      <c r="BK2055" s="89">
        <v>1</v>
      </c>
      <c r="BL2055" s="89">
        <v>-0.2369136</v>
      </c>
      <c r="BM2055" s="89">
        <v>-0.39474489126817303</v>
      </c>
      <c r="BN2055" s="89">
        <v>42.723399999999998</v>
      </c>
      <c r="BO2055" s="89">
        <v>-0.66604367014371302</v>
      </c>
      <c r="BP2055" s="89">
        <v>60.799977599999998</v>
      </c>
      <c r="BQ2055" s="89">
        <v>-0.53039428070594297</v>
      </c>
      <c r="BR2055" s="89">
        <v>-0.54450456849571305</v>
      </c>
      <c r="BS2055" s="89">
        <v>0.103562551781276</v>
      </c>
      <c r="BT2055" s="89">
        <v>-5.6390282569978599E-2</v>
      </c>
      <c r="BU2055" s="89">
        <v>1</v>
      </c>
      <c r="BV2055" s="89">
        <v>-0.29092800000000002</v>
      </c>
      <c r="BW2055" s="89">
        <v>-0.51297273270553501</v>
      </c>
      <c r="BX2055" s="89">
        <v>49.666699999999999</v>
      </c>
      <c r="BY2055" s="89">
        <v>5.7412461585220197E-2</v>
      </c>
      <c r="BZ2055" s="89">
        <v>54.400028800000001</v>
      </c>
      <c r="CA2055" s="89">
        <v>-0.227780135560157</v>
      </c>
      <c r="CB2055" s="89">
        <v>-0.23024623207105799</v>
      </c>
      <c r="CC2055" s="89">
        <v>0.103562551781276</v>
      </c>
      <c r="CD2055" s="89">
        <v>-2.3844887331302599E-2</v>
      </c>
      <c r="CE2055" s="89">
        <v>1</v>
      </c>
      <c r="CF2055" s="89">
        <v>-0.24789120000000001</v>
      </c>
      <c r="CG2055" s="89">
        <v>-0.40761346282453698</v>
      </c>
      <c r="CH2055" s="89">
        <v>45.470599999999997</v>
      </c>
      <c r="CI2055" s="89">
        <v>-0.43662300370928198</v>
      </c>
      <c r="CJ2055" s="89">
        <v>64.000011200000003</v>
      </c>
      <c r="CK2055" s="89">
        <v>-0.422118233266909</v>
      </c>
      <c r="CL2055" s="89">
        <v>-0.44761170668977901</v>
      </c>
      <c r="CM2055" s="89">
        <v>0.103562551781276</v>
      </c>
      <c r="CN2055" s="89">
        <v>-4.6355810551965498E-2</v>
      </c>
      <c r="CO2055" s="89">
        <v>83.89</v>
      </c>
      <c r="CP2055" s="89">
        <v>-0.26440000000000002</v>
      </c>
      <c r="CQ2055" s="89">
        <v>0.34</v>
      </c>
      <c r="CR2055" s="89">
        <v>-0.13350000000000001</v>
      </c>
      <c r="CS2055" s="89">
        <v>-6.3733333333333406E-2</v>
      </c>
      <c r="CT2055" s="89">
        <v>-0.78220000000000001</v>
      </c>
      <c r="CU2055" s="86" t="s">
        <v>6986</v>
      </c>
      <c r="CV2055" s="86">
        <v>-0.53359999999999996</v>
      </c>
      <c r="CW2055" s="86">
        <v>24</v>
      </c>
      <c r="CX2055" s="86">
        <v>4</v>
      </c>
      <c r="CY2055" s="86">
        <v>0.42909999999999998</v>
      </c>
      <c r="CZ2055" s="86">
        <v>71</v>
      </c>
      <c r="DA2055" s="86">
        <v>8</v>
      </c>
      <c r="DB2055" s="86">
        <v>-0.44890000000000002</v>
      </c>
      <c r="DC2055" s="86">
        <v>26</v>
      </c>
      <c r="DD2055" s="86">
        <v>-99</v>
      </c>
      <c r="DE2055" s="86">
        <v>-99</v>
      </c>
      <c r="DF2055" s="86">
        <v>-99</v>
      </c>
      <c r="DG2055" s="86">
        <v>-99</v>
      </c>
      <c r="DH2055" s="86">
        <v>-99</v>
      </c>
    </row>
    <row r="2056" spans="1:112" x14ac:dyDescent="0.2">
      <c r="A2056" s="85">
        <f>IF(ISERROR(SEARCH('School Lookup'!$F$3,Data!J2056)),A2055,A2055+1)</f>
        <v>0</v>
      </c>
      <c r="B2056" s="85">
        <f>IF(I2056='School Lookup'!$G$13,1,0)</f>
        <v>0</v>
      </c>
      <c r="C2056" s="85">
        <f t="shared" si="32"/>
        <v>2054</v>
      </c>
      <c r="D2056" s="86" t="s">
        <v>6478</v>
      </c>
      <c r="E2056" s="86" t="s">
        <v>6586</v>
      </c>
      <c r="F2056" s="86" t="s">
        <v>2760</v>
      </c>
      <c r="G2056" s="86" t="s">
        <v>3114</v>
      </c>
      <c r="H2056" s="86" t="s">
        <v>398</v>
      </c>
      <c r="I2056" s="86" t="s">
        <v>5004</v>
      </c>
      <c r="J2056" s="86" t="s">
        <v>554</v>
      </c>
      <c r="K2056" s="86" t="s">
        <v>31</v>
      </c>
      <c r="L2056" s="86">
        <v>1</v>
      </c>
      <c r="M2056" s="86">
        <v>1</v>
      </c>
      <c r="N2056" s="89">
        <v>-0.167651367781155</v>
      </c>
      <c r="O2056" s="89">
        <v>-0.26869386483590901</v>
      </c>
      <c r="P2056" s="89">
        <v>42.820099999999996</v>
      </c>
      <c r="Q2056" s="89">
        <v>-0.74419137669151103</v>
      </c>
      <c r="R2056" s="89">
        <v>44.984777203647397</v>
      </c>
      <c r="S2056" s="89">
        <v>-0.50644262076371005</v>
      </c>
      <c r="T2056" s="89">
        <v>-0.57475778882749495</v>
      </c>
      <c r="U2056" s="89">
        <v>0.37707736389684798</v>
      </c>
      <c r="V2056" s="89">
        <v>-0.21672815189025299</v>
      </c>
      <c r="W2056" s="89">
        <v>1</v>
      </c>
      <c r="X2056" s="89">
        <v>-0.20980151745068301</v>
      </c>
      <c r="Y2056" s="89">
        <v>-0.40485934774349402</v>
      </c>
      <c r="Z2056" s="89">
        <v>41.936</v>
      </c>
      <c r="AA2056" s="89">
        <v>-0.98412661419773095</v>
      </c>
      <c r="AB2056" s="89">
        <v>45.675271471927203</v>
      </c>
      <c r="AC2056" s="89">
        <v>-0.69449298097061196</v>
      </c>
      <c r="AD2056" s="89">
        <v>-0.80726417038272502</v>
      </c>
      <c r="AE2056" s="89">
        <v>0.37765042979942698</v>
      </c>
      <c r="AF2056" s="89">
        <v>-0.30486366090671402</v>
      </c>
      <c r="AG2056" s="89">
        <v>1</v>
      </c>
      <c r="AH2056" s="89">
        <v>-4.6980086580086601E-2</v>
      </c>
      <c r="AI2056" s="89">
        <v>-4.4069753666620498E-2</v>
      </c>
      <c r="AJ2056" s="89">
        <v>47.409100000000002</v>
      </c>
      <c r="AK2056" s="89">
        <v>-0.11924520443757999</v>
      </c>
      <c r="AL2056" s="89">
        <v>48.051967099567101</v>
      </c>
      <c r="AM2056" s="89">
        <v>-8.1657479052100204E-2</v>
      </c>
      <c r="AN2056" s="89">
        <v>-0.12898632360924001</v>
      </c>
      <c r="AO2056" s="89">
        <v>0.132378223495702</v>
      </c>
      <c r="AP2056" s="89">
        <v>-1.7074980374632901E-2</v>
      </c>
      <c r="AQ2056" s="89">
        <v>1</v>
      </c>
      <c r="AR2056" s="89">
        <v>-0.110352791878173</v>
      </c>
      <c r="AS2056" s="89">
        <v>-0.178042755474842</v>
      </c>
      <c r="AT2056" s="89">
        <v>51.736400000000003</v>
      </c>
      <c r="AU2056" s="89">
        <v>0.331501542067695</v>
      </c>
      <c r="AV2056" s="89">
        <v>39.086319289340103</v>
      </c>
      <c r="AW2056" s="89">
        <v>7.6729393296426404E-2</v>
      </c>
      <c r="AX2056" s="89">
        <v>4.1642970794131401E-2</v>
      </c>
      <c r="AY2056" s="89">
        <v>0.112893982808023</v>
      </c>
      <c r="AZ2056" s="89">
        <v>4.7012408289076697E-3</v>
      </c>
      <c r="BA2056" s="89">
        <v>-99</v>
      </c>
      <c r="BB2056" s="89">
        <v>-99</v>
      </c>
      <c r="BC2056" s="89">
        <v>-99</v>
      </c>
      <c r="BD2056" s="89">
        <v>-99</v>
      </c>
      <c r="BE2056" s="89">
        <v>-99</v>
      </c>
      <c r="BF2056" s="89">
        <v>-99</v>
      </c>
      <c r="BG2056" s="89">
        <v>-99</v>
      </c>
      <c r="BH2056" s="89">
        <v>-99</v>
      </c>
      <c r="BI2056" s="89">
        <v>-99</v>
      </c>
      <c r="BJ2056" s="89">
        <v>-99</v>
      </c>
      <c r="BK2056" s="89">
        <v>-99</v>
      </c>
      <c r="BL2056" s="89">
        <v>-99</v>
      </c>
      <c r="BM2056" s="89">
        <v>-99</v>
      </c>
      <c r="BN2056" s="89">
        <v>-99</v>
      </c>
      <c r="BO2056" s="89">
        <v>-99</v>
      </c>
      <c r="BP2056" s="89">
        <v>-99</v>
      </c>
      <c r="BQ2056" s="89">
        <v>-99</v>
      </c>
      <c r="BR2056" s="89">
        <v>-99</v>
      </c>
      <c r="BS2056" s="89">
        <v>-99</v>
      </c>
      <c r="BT2056" s="89">
        <v>-99</v>
      </c>
      <c r="BU2056" s="89">
        <v>-99</v>
      </c>
      <c r="BV2056" s="89">
        <v>-99</v>
      </c>
      <c r="BW2056" s="89">
        <v>-99</v>
      </c>
      <c r="BX2056" s="89">
        <v>-99</v>
      </c>
      <c r="BY2056" s="89">
        <v>-99</v>
      </c>
      <c r="BZ2056" s="89">
        <v>-99</v>
      </c>
      <c r="CA2056" s="89">
        <v>-99</v>
      </c>
      <c r="CB2056" s="89">
        <v>-99</v>
      </c>
      <c r="CC2056" s="89">
        <v>-99</v>
      </c>
      <c r="CD2056" s="89">
        <v>-99</v>
      </c>
      <c r="CE2056" s="89">
        <v>-99</v>
      </c>
      <c r="CF2056" s="89">
        <v>-99</v>
      </c>
      <c r="CG2056" s="89">
        <v>-99</v>
      </c>
      <c r="CH2056" s="89">
        <v>-99</v>
      </c>
      <c r="CI2056" s="89">
        <v>-99</v>
      </c>
      <c r="CJ2056" s="89">
        <v>-99</v>
      </c>
      <c r="CK2056" s="89">
        <v>-99</v>
      </c>
      <c r="CL2056" s="89">
        <v>-99</v>
      </c>
      <c r="CM2056" s="89">
        <v>-99</v>
      </c>
      <c r="CN2056" s="89">
        <v>-99</v>
      </c>
      <c r="CO2056" s="89">
        <v>-99</v>
      </c>
      <c r="CP2056" s="89">
        <v>-99</v>
      </c>
      <c r="CQ2056" s="89">
        <v>-99</v>
      </c>
      <c r="CR2056" s="89">
        <v>-99</v>
      </c>
      <c r="CS2056" s="89">
        <v>-99</v>
      </c>
      <c r="CT2056" s="89">
        <v>-99</v>
      </c>
      <c r="CU2056" s="86">
        <v>-99</v>
      </c>
      <c r="CV2056" s="86">
        <v>-0.53400000000000003</v>
      </c>
      <c r="CW2056" s="86">
        <v>24</v>
      </c>
      <c r="CX2056" s="86">
        <v>2</v>
      </c>
      <c r="CY2056" s="86">
        <v>0.14599999999999999</v>
      </c>
      <c r="CZ2056" s="86">
        <v>59</v>
      </c>
      <c r="DA2056" s="86">
        <v>4</v>
      </c>
      <c r="DB2056" s="86">
        <v>-0.63060000000000005</v>
      </c>
      <c r="DC2056" s="86">
        <v>18</v>
      </c>
      <c r="DD2056" s="86">
        <v>-99</v>
      </c>
      <c r="DE2056" s="86">
        <v>-99</v>
      </c>
      <c r="DF2056" s="86">
        <v>-99</v>
      </c>
      <c r="DG2056" s="86">
        <v>-99</v>
      </c>
      <c r="DH2056" s="86">
        <v>-99</v>
      </c>
    </row>
    <row r="2057" spans="1:112" x14ac:dyDescent="0.2">
      <c r="A2057" s="85">
        <f>IF(ISERROR(SEARCH('School Lookup'!$F$3,Data!J2057)),A2056,A2056+1)</f>
        <v>0</v>
      </c>
      <c r="B2057" s="85">
        <f>IF(I2057='School Lookup'!$G$13,1,0)</f>
        <v>0</v>
      </c>
      <c r="C2057" s="85">
        <f t="shared" si="32"/>
        <v>2055</v>
      </c>
      <c r="D2057" s="86" t="s">
        <v>6478</v>
      </c>
      <c r="E2057" s="86" t="s">
        <v>6637</v>
      </c>
      <c r="F2057" s="86" t="s">
        <v>1091</v>
      </c>
      <c r="G2057" s="86" t="s">
        <v>2874</v>
      </c>
      <c r="H2057" s="86" t="s">
        <v>5952</v>
      </c>
      <c r="I2057" s="86" t="s">
        <v>5680</v>
      </c>
      <c r="J2057" s="86" t="s">
        <v>491</v>
      </c>
      <c r="K2057" s="86" t="s">
        <v>26</v>
      </c>
      <c r="L2057" s="86">
        <v>1</v>
      </c>
      <c r="M2057" s="86">
        <v>1</v>
      </c>
      <c r="N2057" s="89">
        <v>-0.548682191780822</v>
      </c>
      <c r="O2057" s="89">
        <v>-1.0938157026904201</v>
      </c>
      <c r="P2057" s="89">
        <v>59.846200000000003</v>
      </c>
      <c r="Q2057" s="89">
        <v>1.0617910890553399</v>
      </c>
      <c r="R2057" s="89">
        <v>54.109591780821901</v>
      </c>
      <c r="S2057" s="89">
        <v>-1.6012306817539099E-2</v>
      </c>
      <c r="T2057" s="89">
        <v>-1.8282748764170801E-2</v>
      </c>
      <c r="U2057" s="89">
        <v>0.37055837563451799</v>
      </c>
      <c r="V2057" s="89">
        <v>-6.7748256841851304E-3</v>
      </c>
      <c r="W2057" s="89">
        <v>1</v>
      </c>
      <c r="X2057" s="89">
        <v>-0.57823741496598602</v>
      </c>
      <c r="Y2057" s="89">
        <v>-1.2722158074149299</v>
      </c>
      <c r="Z2057" s="89">
        <v>54.011099999999999</v>
      </c>
      <c r="AA2057" s="89">
        <v>0.52167409052531799</v>
      </c>
      <c r="AB2057" s="89">
        <v>53.741529931972799</v>
      </c>
      <c r="AC2057" s="89">
        <v>-0.37527085844480601</v>
      </c>
      <c r="AD2057" s="89">
        <v>-0.43557725407958803</v>
      </c>
      <c r="AE2057" s="89">
        <v>0.37309644670050801</v>
      </c>
      <c r="AF2057" s="89">
        <v>-0.16251232576065799</v>
      </c>
      <c r="AG2057" s="89">
        <v>1</v>
      </c>
      <c r="AH2057" s="89">
        <v>-0.75095670103092804</v>
      </c>
      <c r="AI2057" s="89">
        <v>-1.5590953425543099</v>
      </c>
      <c r="AJ2057" s="89">
        <v>-99</v>
      </c>
      <c r="AK2057" s="89">
        <v>-99</v>
      </c>
      <c r="AL2057" s="89">
        <v>54.639200000000002</v>
      </c>
      <c r="AM2057" s="89">
        <v>-1.5590953425543099</v>
      </c>
      <c r="AN2057" s="89">
        <v>-1.6810989524161399</v>
      </c>
      <c r="AO2057" s="89">
        <v>0.123096446700508</v>
      </c>
      <c r="AP2057" s="89">
        <v>-0.20693730759437201</v>
      </c>
      <c r="AQ2057" s="89">
        <v>1</v>
      </c>
      <c r="AR2057" s="89">
        <v>-0.51751904761904799</v>
      </c>
      <c r="AS2057" s="89">
        <v>-1.0932775733951401</v>
      </c>
      <c r="AT2057" s="89">
        <v>-99</v>
      </c>
      <c r="AU2057" s="89">
        <v>-99</v>
      </c>
      <c r="AV2057" s="89">
        <v>52.380977142857098</v>
      </c>
      <c r="AW2057" s="89">
        <v>-1.0932775733951401</v>
      </c>
      <c r="AX2057" s="89">
        <v>-1.19130449832929</v>
      </c>
      <c r="AY2057" s="89">
        <v>0.13324873096446699</v>
      </c>
      <c r="AZ2057" s="89">
        <v>-0.15873981259463901</v>
      </c>
      <c r="BA2057" s="89">
        <v>-99</v>
      </c>
      <c r="BB2057" s="89">
        <v>-99</v>
      </c>
      <c r="BC2057" s="89">
        <v>-99</v>
      </c>
      <c r="BD2057" s="89">
        <v>-99</v>
      </c>
      <c r="BE2057" s="89">
        <v>-99</v>
      </c>
      <c r="BF2057" s="89">
        <v>-99</v>
      </c>
      <c r="BG2057" s="89">
        <v>-99</v>
      </c>
      <c r="BH2057" s="89">
        <v>-99</v>
      </c>
      <c r="BI2057" s="89">
        <v>-99</v>
      </c>
      <c r="BJ2057" s="89">
        <v>-99</v>
      </c>
      <c r="BK2057" s="89">
        <v>-99</v>
      </c>
      <c r="BL2057" s="89">
        <v>-99</v>
      </c>
      <c r="BM2057" s="89">
        <v>-99</v>
      </c>
      <c r="BN2057" s="89">
        <v>-99</v>
      </c>
      <c r="BO2057" s="89">
        <v>-99</v>
      </c>
      <c r="BP2057" s="89">
        <v>-99</v>
      </c>
      <c r="BQ2057" s="89">
        <v>-99</v>
      </c>
      <c r="BR2057" s="89">
        <v>-99</v>
      </c>
      <c r="BS2057" s="89">
        <v>-99</v>
      </c>
      <c r="BT2057" s="89">
        <v>-99</v>
      </c>
      <c r="BU2057" s="89">
        <v>-99</v>
      </c>
      <c r="BV2057" s="89">
        <v>-99</v>
      </c>
      <c r="BW2057" s="89">
        <v>-99</v>
      </c>
      <c r="BX2057" s="89">
        <v>-99</v>
      </c>
      <c r="BY2057" s="89">
        <v>-99</v>
      </c>
      <c r="BZ2057" s="89">
        <v>-99</v>
      </c>
      <c r="CA2057" s="89">
        <v>-99</v>
      </c>
      <c r="CB2057" s="89">
        <v>-99</v>
      </c>
      <c r="CC2057" s="89">
        <v>-99</v>
      </c>
      <c r="CD2057" s="89">
        <v>-99</v>
      </c>
      <c r="CE2057" s="89">
        <v>-99</v>
      </c>
      <c r="CF2057" s="89">
        <v>-99</v>
      </c>
      <c r="CG2057" s="89">
        <v>-99</v>
      </c>
      <c r="CH2057" s="89">
        <v>-99</v>
      </c>
      <c r="CI2057" s="89">
        <v>-99</v>
      </c>
      <c r="CJ2057" s="89">
        <v>-99</v>
      </c>
      <c r="CK2057" s="89">
        <v>-99</v>
      </c>
      <c r="CL2057" s="89">
        <v>-99</v>
      </c>
      <c r="CM2057" s="89">
        <v>-99</v>
      </c>
      <c r="CN2057" s="89">
        <v>-99</v>
      </c>
      <c r="CO2057" s="89">
        <v>-99</v>
      </c>
      <c r="CP2057" s="89">
        <v>-99</v>
      </c>
      <c r="CQ2057" s="89">
        <v>-99</v>
      </c>
      <c r="CR2057" s="89">
        <v>-99</v>
      </c>
      <c r="CS2057" s="89">
        <v>-99</v>
      </c>
      <c r="CT2057" s="89">
        <v>-99</v>
      </c>
      <c r="CU2057" s="86">
        <v>-99</v>
      </c>
      <c r="CV2057" s="86">
        <v>-0.53500000000000003</v>
      </c>
      <c r="CW2057" s="86">
        <v>24</v>
      </c>
      <c r="CX2057" s="86">
        <v>2</v>
      </c>
      <c r="CY2057" s="86">
        <v>-0.59330000000000005</v>
      </c>
      <c r="CZ2057" s="86">
        <v>24</v>
      </c>
      <c r="DA2057" s="86">
        <v>2</v>
      </c>
      <c r="DB2057" s="86">
        <v>0.58809999999999996</v>
      </c>
      <c r="DC2057" s="86">
        <v>77</v>
      </c>
      <c r="DD2057" s="86">
        <v>-99</v>
      </c>
      <c r="DE2057" s="86">
        <v>-99</v>
      </c>
      <c r="DF2057" s="86">
        <v>-99</v>
      </c>
      <c r="DG2057" s="86">
        <v>-99</v>
      </c>
      <c r="DH2057" s="86">
        <v>-99</v>
      </c>
    </row>
    <row r="2058" spans="1:112" x14ac:dyDescent="0.2">
      <c r="A2058" s="85">
        <f>IF(ISERROR(SEARCH('School Lookup'!$F$3,Data!J2058)),A2057,A2057+1)</f>
        <v>0</v>
      </c>
      <c r="B2058" s="85">
        <f>IF(I2058='School Lookup'!$G$13,1,0)</f>
        <v>0</v>
      </c>
      <c r="C2058" s="85">
        <f t="shared" si="32"/>
        <v>2056</v>
      </c>
      <c r="D2058" s="86" t="s">
        <v>6478</v>
      </c>
      <c r="E2058" s="86" t="s">
        <v>6489</v>
      </c>
      <c r="F2058" s="86" t="s">
        <v>2741</v>
      </c>
      <c r="G2058" s="86" t="s">
        <v>2994</v>
      </c>
      <c r="H2058" s="86" t="s">
        <v>864</v>
      </c>
      <c r="I2058" s="86" t="s">
        <v>5343</v>
      </c>
      <c r="J2058" s="86" t="s">
        <v>865</v>
      </c>
      <c r="K2058" s="86" t="s">
        <v>221</v>
      </c>
      <c r="L2058" s="86">
        <v>1</v>
      </c>
      <c r="M2058" s="86">
        <v>1</v>
      </c>
      <c r="N2058" s="89">
        <v>-0.298291228070175</v>
      </c>
      <c r="O2058" s="89">
        <v>-0.55159434119954098</v>
      </c>
      <c r="P2058" s="89">
        <v>52.310200000000002</v>
      </c>
      <c r="Q2058" s="89">
        <v>0.26243692915564198</v>
      </c>
      <c r="R2058" s="89">
        <v>50.125352882205497</v>
      </c>
      <c r="S2058" s="89">
        <v>-0.14457870602195</v>
      </c>
      <c r="T2058" s="89">
        <v>-0.16416278536387499</v>
      </c>
      <c r="U2058" s="89">
        <v>0.33333333333333298</v>
      </c>
      <c r="V2058" s="89">
        <v>-5.4720928454624798E-2</v>
      </c>
      <c r="W2058" s="89">
        <v>1</v>
      </c>
      <c r="X2058" s="89">
        <v>-0.36167624999999998</v>
      </c>
      <c r="Y2058" s="89">
        <v>-0.76239652375129696</v>
      </c>
      <c r="Z2058" s="89">
        <v>45.329799999999999</v>
      </c>
      <c r="AA2058" s="89">
        <v>-0.56090971067816697</v>
      </c>
      <c r="AB2058" s="89">
        <v>52.500043499999997</v>
      </c>
      <c r="AC2058" s="89">
        <v>-0.66165311721473197</v>
      </c>
      <c r="AD2058" s="89">
        <v>-0.76902700939069002</v>
      </c>
      <c r="AE2058" s="89">
        <v>0.334168755221387</v>
      </c>
      <c r="AF2058" s="89">
        <v>-0.256984798459713</v>
      </c>
      <c r="AG2058" s="89">
        <v>1</v>
      </c>
      <c r="AH2058" s="89">
        <v>-0.22192680412371099</v>
      </c>
      <c r="AI2058" s="89">
        <v>-0.420571967418788</v>
      </c>
      <c r="AJ2058" s="89">
        <v>-99</v>
      </c>
      <c r="AK2058" s="89">
        <v>-99</v>
      </c>
      <c r="AL2058" s="89">
        <v>51.0309278350516</v>
      </c>
      <c r="AM2058" s="89">
        <v>-0.420571967418788</v>
      </c>
      <c r="AN2058" s="89">
        <v>-0.48503070995833703</v>
      </c>
      <c r="AO2058" s="89">
        <v>0.16207184628237301</v>
      </c>
      <c r="AP2058" s="89">
        <v>-7.8609822666597703E-2</v>
      </c>
      <c r="AQ2058" s="89">
        <v>1</v>
      </c>
      <c r="AR2058" s="89">
        <v>-0.37740980392156898</v>
      </c>
      <c r="AS2058" s="89">
        <v>-0.77833777586432296</v>
      </c>
      <c r="AT2058" s="89">
        <v>-99</v>
      </c>
      <c r="AU2058" s="89">
        <v>-99</v>
      </c>
      <c r="AV2058" s="89">
        <v>55.882387254902</v>
      </c>
      <c r="AW2058" s="89">
        <v>-0.77833777586432296</v>
      </c>
      <c r="AX2058" s="89">
        <v>-0.85942252040408795</v>
      </c>
      <c r="AY2058" s="89">
        <v>0.17042606516290701</v>
      </c>
      <c r="AZ2058" s="89">
        <v>-0.146467998464857</v>
      </c>
      <c r="BA2058" s="89">
        <v>-99</v>
      </c>
      <c r="BB2058" s="89">
        <v>-99</v>
      </c>
      <c r="BC2058" s="89">
        <v>-99</v>
      </c>
      <c r="BD2058" s="89">
        <v>-99</v>
      </c>
      <c r="BE2058" s="89">
        <v>-99</v>
      </c>
      <c r="BF2058" s="89">
        <v>-99</v>
      </c>
      <c r="BG2058" s="89">
        <v>-99</v>
      </c>
      <c r="BH2058" s="89">
        <v>-99</v>
      </c>
      <c r="BI2058" s="89">
        <v>-99</v>
      </c>
      <c r="BJ2058" s="89">
        <v>-99</v>
      </c>
      <c r="BK2058" s="89">
        <v>-99</v>
      </c>
      <c r="BL2058" s="89">
        <v>-99</v>
      </c>
      <c r="BM2058" s="89">
        <v>-99</v>
      </c>
      <c r="BN2058" s="89">
        <v>-99</v>
      </c>
      <c r="BO2058" s="89">
        <v>-99</v>
      </c>
      <c r="BP2058" s="89">
        <v>-99</v>
      </c>
      <c r="BQ2058" s="89">
        <v>-99</v>
      </c>
      <c r="BR2058" s="89">
        <v>-99</v>
      </c>
      <c r="BS2058" s="89">
        <v>-99</v>
      </c>
      <c r="BT2058" s="89">
        <v>-99</v>
      </c>
      <c r="BU2058" s="89">
        <v>-99</v>
      </c>
      <c r="BV2058" s="89">
        <v>-99</v>
      </c>
      <c r="BW2058" s="89">
        <v>-99</v>
      </c>
      <c r="BX2058" s="89">
        <v>-99</v>
      </c>
      <c r="BY2058" s="89">
        <v>-99</v>
      </c>
      <c r="BZ2058" s="89">
        <v>-99</v>
      </c>
      <c r="CA2058" s="89">
        <v>-99</v>
      </c>
      <c r="CB2058" s="89">
        <v>-99</v>
      </c>
      <c r="CC2058" s="89">
        <v>-99</v>
      </c>
      <c r="CD2058" s="89">
        <v>-99</v>
      </c>
      <c r="CE2058" s="89">
        <v>-99</v>
      </c>
      <c r="CF2058" s="89">
        <v>-99</v>
      </c>
      <c r="CG2058" s="89">
        <v>-99</v>
      </c>
      <c r="CH2058" s="89">
        <v>-99</v>
      </c>
      <c r="CI2058" s="89">
        <v>-99</v>
      </c>
      <c r="CJ2058" s="89">
        <v>-99</v>
      </c>
      <c r="CK2058" s="89">
        <v>-99</v>
      </c>
      <c r="CL2058" s="89">
        <v>-99</v>
      </c>
      <c r="CM2058" s="89">
        <v>-99</v>
      </c>
      <c r="CN2058" s="89">
        <v>-99</v>
      </c>
      <c r="CO2058" s="89">
        <v>-99</v>
      </c>
      <c r="CP2058" s="89">
        <v>-99</v>
      </c>
      <c r="CQ2058" s="89">
        <v>-99</v>
      </c>
      <c r="CR2058" s="89">
        <v>-99</v>
      </c>
      <c r="CS2058" s="89">
        <v>-99</v>
      </c>
      <c r="CT2058" s="89">
        <v>-99</v>
      </c>
      <c r="CU2058" s="86">
        <v>-99</v>
      </c>
      <c r="CV2058" s="86">
        <v>-0.53680000000000005</v>
      </c>
      <c r="CW2058" s="86">
        <v>24</v>
      </c>
      <c r="CX2058" s="86">
        <v>2</v>
      </c>
      <c r="CY2058" s="86">
        <v>0.23830000000000001</v>
      </c>
      <c r="CZ2058" s="86">
        <v>64</v>
      </c>
      <c r="DA2058" s="86">
        <v>2</v>
      </c>
      <c r="DB2058" s="86">
        <v>-0.1</v>
      </c>
      <c r="DC2058" s="86">
        <v>41</v>
      </c>
      <c r="DD2058" s="86">
        <v>-99</v>
      </c>
      <c r="DE2058" s="86">
        <v>-99</v>
      </c>
      <c r="DF2058" s="86">
        <v>-99</v>
      </c>
      <c r="DG2058" s="86">
        <v>-99</v>
      </c>
      <c r="DH2058" s="86">
        <v>-99</v>
      </c>
    </row>
    <row r="2059" spans="1:112" x14ac:dyDescent="0.2">
      <c r="A2059" s="85">
        <f>IF(ISERROR(SEARCH('School Lookup'!$F$3,Data!J2059)),A2058,A2058+1)</f>
        <v>0</v>
      </c>
      <c r="B2059" s="85">
        <f>IF(I2059='School Lookup'!$G$13,1,0)</f>
        <v>0</v>
      </c>
      <c r="C2059" s="85">
        <f t="shared" si="32"/>
        <v>2057</v>
      </c>
      <c r="D2059" s="86" t="s">
        <v>6478</v>
      </c>
      <c r="E2059" s="86" t="s">
        <v>6512</v>
      </c>
      <c r="F2059" s="86" t="s">
        <v>2746</v>
      </c>
      <c r="G2059" s="86" t="s">
        <v>3104</v>
      </c>
      <c r="H2059" s="86" t="s">
        <v>5921</v>
      </c>
      <c r="I2059" s="86" t="s">
        <v>5282</v>
      </c>
      <c r="J2059" s="86" t="s">
        <v>637</v>
      </c>
      <c r="K2059" s="86" t="s">
        <v>120</v>
      </c>
      <c r="L2059" s="86">
        <v>1</v>
      </c>
      <c r="M2059" s="86">
        <v>1</v>
      </c>
      <c r="N2059" s="89">
        <v>-0.111106557377049</v>
      </c>
      <c r="O2059" s="89">
        <v>-0.14624613897472899</v>
      </c>
      <c r="P2059" s="89">
        <v>42.011499999999998</v>
      </c>
      <c r="Q2059" s="89">
        <v>-0.82996072033467705</v>
      </c>
      <c r="R2059" s="89">
        <v>43.9891114754098</v>
      </c>
      <c r="S2059" s="89">
        <v>-0.48810342965470299</v>
      </c>
      <c r="T2059" s="89">
        <v>-0.553948915850214</v>
      </c>
      <c r="U2059" s="89">
        <v>0.40308370044052899</v>
      </c>
      <c r="V2059" s="89">
        <v>-0.22328777885592299</v>
      </c>
      <c r="W2059" s="89">
        <v>1</v>
      </c>
      <c r="X2059" s="89">
        <v>-0.144114754098361</v>
      </c>
      <c r="Y2059" s="89">
        <v>-0.25022230262174699</v>
      </c>
      <c r="Z2059" s="89">
        <v>41.367800000000003</v>
      </c>
      <c r="AA2059" s="89">
        <v>-1.0549828357133799</v>
      </c>
      <c r="AB2059" s="89">
        <v>45.6284262295082</v>
      </c>
      <c r="AC2059" s="89">
        <v>-0.65260256916756398</v>
      </c>
      <c r="AD2059" s="89">
        <v>-0.75848898568516399</v>
      </c>
      <c r="AE2059" s="89">
        <v>0.40308370044052899</v>
      </c>
      <c r="AF2059" s="89">
        <v>-0.30573454709335901</v>
      </c>
      <c r="AG2059" s="89">
        <v>1</v>
      </c>
      <c r="AH2059" s="89">
        <v>-2.5740909090909099E-2</v>
      </c>
      <c r="AI2059" s="89">
        <v>1.6390052928410301E-3</v>
      </c>
      <c r="AJ2059" s="89">
        <v>-99</v>
      </c>
      <c r="AK2059" s="89">
        <v>-99</v>
      </c>
      <c r="AL2059" s="89">
        <v>48.295478977272701</v>
      </c>
      <c r="AM2059" s="89">
        <v>1.6390052928410301E-3</v>
      </c>
      <c r="AN2059" s="89">
        <v>-4.1479749911085599E-2</v>
      </c>
      <c r="AO2059" s="89">
        <v>0.19383259911894299</v>
      </c>
      <c r="AP2059" s="89">
        <v>-8.0401277360694599E-3</v>
      </c>
      <c r="AQ2059" s="89">
        <v>-99</v>
      </c>
      <c r="AR2059" s="89">
        <v>-99</v>
      </c>
      <c r="AS2059" s="89">
        <v>-99</v>
      </c>
      <c r="AT2059" s="89">
        <v>-99</v>
      </c>
      <c r="AU2059" s="89">
        <v>-99</v>
      </c>
      <c r="AV2059" s="89">
        <v>-99</v>
      </c>
      <c r="AW2059" s="89">
        <v>-99</v>
      </c>
      <c r="AX2059" s="89">
        <v>-99</v>
      </c>
      <c r="AY2059" s="89">
        <v>-99</v>
      </c>
      <c r="AZ2059" s="89">
        <v>-99</v>
      </c>
      <c r="BA2059" s="89">
        <v>-99</v>
      </c>
      <c r="BB2059" s="89">
        <v>-99</v>
      </c>
      <c r="BC2059" s="89">
        <v>-99</v>
      </c>
      <c r="BD2059" s="89">
        <v>-99</v>
      </c>
      <c r="BE2059" s="89">
        <v>-99</v>
      </c>
      <c r="BF2059" s="89">
        <v>-99</v>
      </c>
      <c r="BG2059" s="89">
        <v>-99</v>
      </c>
      <c r="BH2059" s="89">
        <v>-99</v>
      </c>
      <c r="BI2059" s="89">
        <v>-99</v>
      </c>
      <c r="BJ2059" s="89">
        <v>-99</v>
      </c>
      <c r="BK2059" s="89">
        <v>-99</v>
      </c>
      <c r="BL2059" s="89">
        <v>-99</v>
      </c>
      <c r="BM2059" s="89">
        <v>-99</v>
      </c>
      <c r="BN2059" s="89">
        <v>-99</v>
      </c>
      <c r="BO2059" s="89">
        <v>-99</v>
      </c>
      <c r="BP2059" s="89">
        <v>-99</v>
      </c>
      <c r="BQ2059" s="89">
        <v>-99</v>
      </c>
      <c r="BR2059" s="89">
        <v>-99</v>
      </c>
      <c r="BS2059" s="89">
        <v>-99</v>
      </c>
      <c r="BT2059" s="89">
        <v>-99</v>
      </c>
      <c r="BU2059" s="89">
        <v>-99</v>
      </c>
      <c r="BV2059" s="89">
        <v>-99</v>
      </c>
      <c r="BW2059" s="89">
        <v>-99</v>
      </c>
      <c r="BX2059" s="89">
        <v>-99</v>
      </c>
      <c r="BY2059" s="89">
        <v>-99</v>
      </c>
      <c r="BZ2059" s="89">
        <v>-99</v>
      </c>
      <c r="CA2059" s="89">
        <v>-99</v>
      </c>
      <c r="CB2059" s="89">
        <v>-99</v>
      </c>
      <c r="CC2059" s="89">
        <v>-99</v>
      </c>
      <c r="CD2059" s="89">
        <v>-99</v>
      </c>
      <c r="CE2059" s="89">
        <v>-99</v>
      </c>
      <c r="CF2059" s="89">
        <v>-99</v>
      </c>
      <c r="CG2059" s="89">
        <v>-99</v>
      </c>
      <c r="CH2059" s="89">
        <v>-99</v>
      </c>
      <c r="CI2059" s="89">
        <v>-99</v>
      </c>
      <c r="CJ2059" s="89">
        <v>-99</v>
      </c>
      <c r="CK2059" s="89">
        <v>-99</v>
      </c>
      <c r="CL2059" s="89">
        <v>-99</v>
      </c>
      <c r="CM2059" s="89">
        <v>-99</v>
      </c>
      <c r="CN2059" s="89">
        <v>-99</v>
      </c>
      <c r="CO2059" s="89">
        <v>-99</v>
      </c>
      <c r="CP2059" s="89">
        <v>-99</v>
      </c>
      <c r="CQ2059" s="89">
        <v>-99</v>
      </c>
      <c r="CR2059" s="89">
        <v>-99</v>
      </c>
      <c r="CS2059" s="89">
        <v>-99</v>
      </c>
      <c r="CT2059" s="89">
        <v>-99</v>
      </c>
      <c r="CU2059" s="86">
        <v>-99</v>
      </c>
      <c r="CV2059" s="86">
        <v>-0.53710000000000002</v>
      </c>
      <c r="CW2059" s="86">
        <v>24</v>
      </c>
      <c r="CX2059" s="86">
        <v>2</v>
      </c>
      <c r="CY2059" s="86">
        <v>0.1032</v>
      </c>
      <c r="CZ2059" s="86">
        <v>57</v>
      </c>
      <c r="DA2059" s="86">
        <v>2</v>
      </c>
      <c r="DB2059" s="86">
        <v>-0.75980000000000003</v>
      </c>
      <c r="DC2059" s="86">
        <v>15</v>
      </c>
      <c r="DD2059" s="86">
        <v>-99</v>
      </c>
      <c r="DE2059" s="86">
        <v>-99</v>
      </c>
      <c r="DF2059" s="86">
        <v>-99</v>
      </c>
      <c r="DG2059" s="86">
        <v>-99</v>
      </c>
      <c r="DH2059" s="86">
        <v>-99</v>
      </c>
    </row>
    <row r="2060" spans="1:112" x14ac:dyDescent="0.2">
      <c r="A2060" s="85">
        <f>IF(ISERROR(SEARCH('School Lookup'!$F$3,Data!J2060)),A2059,A2059+1)</f>
        <v>0</v>
      </c>
      <c r="B2060" s="85">
        <f>IF(I2060='School Lookup'!$G$13,1,0)</f>
        <v>0</v>
      </c>
      <c r="C2060" s="85">
        <f t="shared" si="32"/>
        <v>2058</v>
      </c>
      <c r="D2060" s="86" t="s">
        <v>6478</v>
      </c>
      <c r="E2060" s="86" t="s">
        <v>6730</v>
      </c>
      <c r="F2060" s="86" t="s">
        <v>1941</v>
      </c>
      <c r="G2060" s="86" t="s">
        <v>3017</v>
      </c>
      <c r="H2060" s="86" t="s">
        <v>1200</v>
      </c>
      <c r="I2060" s="86" t="s">
        <v>4884</v>
      </c>
      <c r="J2060" s="86" t="s">
        <v>1702</v>
      </c>
      <c r="K2060" s="86" t="s">
        <v>6509</v>
      </c>
      <c r="L2060" s="86">
        <v>1</v>
      </c>
      <c r="M2060" s="86">
        <v>1</v>
      </c>
      <c r="N2060" s="89">
        <v>8.3493567251461995E-2</v>
      </c>
      <c r="O2060" s="89">
        <v>0.27516022073840102</v>
      </c>
      <c r="P2060" s="89">
        <v>33.799999999999997</v>
      </c>
      <c r="Q2060" s="89">
        <v>-1.7009661189568099</v>
      </c>
      <c r="R2060" s="89">
        <v>47.9531923976608</v>
      </c>
      <c r="S2060" s="89">
        <v>-0.71290294910920404</v>
      </c>
      <c r="T2060" s="89">
        <v>-0.80902148791065498</v>
      </c>
      <c r="U2060" s="89">
        <v>0.39310344827586202</v>
      </c>
      <c r="V2060" s="89">
        <v>-0.31802913662694698</v>
      </c>
      <c r="W2060" s="89">
        <v>1</v>
      </c>
      <c r="X2060" s="89">
        <v>3.3847368421052598E-2</v>
      </c>
      <c r="Y2060" s="89">
        <v>0.168728721382751</v>
      </c>
      <c r="Z2060" s="89">
        <v>37.409100000000002</v>
      </c>
      <c r="AA2060" s="89">
        <v>-1.5486444409826701</v>
      </c>
      <c r="AB2060" s="89">
        <v>51.461963742690102</v>
      </c>
      <c r="AC2060" s="89">
        <v>-0.68995785979995705</v>
      </c>
      <c r="AD2060" s="89">
        <v>-0.80198369298459105</v>
      </c>
      <c r="AE2060" s="89">
        <v>0.39310344827586202</v>
      </c>
      <c r="AF2060" s="89">
        <v>-0.31526255517325302</v>
      </c>
      <c r="AG2060" s="89">
        <v>1</v>
      </c>
      <c r="AH2060" s="89">
        <v>0.18823225806451599</v>
      </c>
      <c r="AI2060" s="89">
        <v>0.46212990360015799</v>
      </c>
      <c r="AJ2060" s="89">
        <v>-99</v>
      </c>
      <c r="AK2060" s="89">
        <v>-99</v>
      </c>
      <c r="AL2060" s="89">
        <v>45.161306451612901</v>
      </c>
      <c r="AM2060" s="89">
        <v>0.46212990360015799</v>
      </c>
      <c r="AN2060" s="89">
        <v>0.44228593416253897</v>
      </c>
      <c r="AO2060" s="89">
        <v>0.21379310344827601</v>
      </c>
      <c r="AP2060" s="89">
        <v>9.4557682476129098E-2</v>
      </c>
      <c r="AQ2060" s="89">
        <v>-99</v>
      </c>
      <c r="AR2060" s="89">
        <v>-99</v>
      </c>
      <c r="AS2060" s="89">
        <v>-99</v>
      </c>
      <c r="AT2060" s="89">
        <v>-99</v>
      </c>
      <c r="AU2060" s="89">
        <v>-99</v>
      </c>
      <c r="AV2060" s="89">
        <v>-99</v>
      </c>
      <c r="AW2060" s="89">
        <v>-99</v>
      </c>
      <c r="AX2060" s="89">
        <v>-99</v>
      </c>
      <c r="AY2060" s="89">
        <v>-99</v>
      </c>
      <c r="AZ2060" s="89">
        <v>-99</v>
      </c>
      <c r="BA2060" s="89">
        <v>-99</v>
      </c>
      <c r="BB2060" s="89">
        <v>-99</v>
      </c>
      <c r="BC2060" s="89">
        <v>-99</v>
      </c>
      <c r="BD2060" s="89">
        <v>-99</v>
      </c>
      <c r="BE2060" s="89">
        <v>-99</v>
      </c>
      <c r="BF2060" s="89">
        <v>-99</v>
      </c>
      <c r="BG2060" s="89">
        <v>-99</v>
      </c>
      <c r="BH2060" s="89">
        <v>-99</v>
      </c>
      <c r="BI2060" s="89">
        <v>-99</v>
      </c>
      <c r="BJ2060" s="89">
        <v>-99</v>
      </c>
      <c r="BK2060" s="89">
        <v>-99</v>
      </c>
      <c r="BL2060" s="89">
        <v>-99</v>
      </c>
      <c r="BM2060" s="89">
        <v>-99</v>
      </c>
      <c r="BN2060" s="89">
        <v>-99</v>
      </c>
      <c r="BO2060" s="89">
        <v>-99</v>
      </c>
      <c r="BP2060" s="89">
        <v>-99</v>
      </c>
      <c r="BQ2060" s="89">
        <v>-99</v>
      </c>
      <c r="BR2060" s="89">
        <v>-99</v>
      </c>
      <c r="BS2060" s="89">
        <v>-99</v>
      </c>
      <c r="BT2060" s="89">
        <v>-99</v>
      </c>
      <c r="BU2060" s="89">
        <v>-99</v>
      </c>
      <c r="BV2060" s="89">
        <v>-99</v>
      </c>
      <c r="BW2060" s="89">
        <v>-99</v>
      </c>
      <c r="BX2060" s="89">
        <v>-99</v>
      </c>
      <c r="BY2060" s="89">
        <v>-99</v>
      </c>
      <c r="BZ2060" s="89">
        <v>-99</v>
      </c>
      <c r="CA2060" s="89">
        <v>-99</v>
      </c>
      <c r="CB2060" s="89">
        <v>-99</v>
      </c>
      <c r="CC2060" s="89">
        <v>-99</v>
      </c>
      <c r="CD2060" s="89">
        <v>-99</v>
      </c>
      <c r="CE2060" s="89">
        <v>-99</v>
      </c>
      <c r="CF2060" s="89">
        <v>-99</v>
      </c>
      <c r="CG2060" s="89">
        <v>-99</v>
      </c>
      <c r="CH2060" s="89">
        <v>-99</v>
      </c>
      <c r="CI2060" s="89">
        <v>-99</v>
      </c>
      <c r="CJ2060" s="89">
        <v>-99</v>
      </c>
      <c r="CK2060" s="89">
        <v>-99</v>
      </c>
      <c r="CL2060" s="89">
        <v>-99</v>
      </c>
      <c r="CM2060" s="89">
        <v>-99</v>
      </c>
      <c r="CN2060" s="89">
        <v>-99</v>
      </c>
      <c r="CO2060" s="89">
        <v>-99</v>
      </c>
      <c r="CP2060" s="89">
        <v>-99</v>
      </c>
      <c r="CQ2060" s="89">
        <v>-99</v>
      </c>
      <c r="CR2060" s="89">
        <v>-99</v>
      </c>
      <c r="CS2060" s="89">
        <v>-99</v>
      </c>
      <c r="CT2060" s="89">
        <v>-99</v>
      </c>
      <c r="CU2060" s="86">
        <v>-99</v>
      </c>
      <c r="CV2060" s="86">
        <v>-0.53869999999999996</v>
      </c>
      <c r="CW2060" s="86">
        <v>24</v>
      </c>
      <c r="CX2060" s="86">
        <v>2</v>
      </c>
      <c r="CY2060" s="86">
        <v>0.85189999999999999</v>
      </c>
      <c r="CZ2060" s="86">
        <v>84</v>
      </c>
      <c r="DA2060" s="86">
        <v>2</v>
      </c>
      <c r="DB2060" s="86">
        <v>-1.2774000000000001</v>
      </c>
      <c r="DC2060" s="86">
        <v>5</v>
      </c>
      <c r="DD2060" s="86">
        <v>-99</v>
      </c>
      <c r="DE2060" s="86">
        <v>-99</v>
      </c>
      <c r="DF2060" s="86">
        <v>-99</v>
      </c>
      <c r="DG2060" s="86">
        <v>-99</v>
      </c>
      <c r="DH2060" s="86">
        <v>-99</v>
      </c>
    </row>
    <row r="2061" spans="1:112" x14ac:dyDescent="0.2">
      <c r="A2061" s="85">
        <f>IF(ISERROR(SEARCH('School Lookup'!$F$3,Data!J2061)),A2060,A2060+1)</f>
        <v>0</v>
      </c>
      <c r="B2061" s="85">
        <f>IF(I2061='School Lookup'!$G$13,1,0)</f>
        <v>0</v>
      </c>
      <c r="C2061" s="85">
        <f t="shared" si="32"/>
        <v>2059</v>
      </c>
      <c r="D2061" s="86" t="s">
        <v>6478</v>
      </c>
      <c r="E2061" s="86" t="s">
        <v>6790</v>
      </c>
      <c r="F2061" s="86" t="s">
        <v>2774</v>
      </c>
      <c r="G2061" s="86" t="s">
        <v>3291</v>
      </c>
      <c r="H2061" s="86" t="s">
        <v>1603</v>
      </c>
      <c r="I2061" s="86" t="s">
        <v>5228</v>
      </c>
      <c r="J2061" s="86" t="s">
        <v>2433</v>
      </c>
      <c r="K2061" s="86" t="s">
        <v>26</v>
      </c>
      <c r="L2061" s="86">
        <v>1</v>
      </c>
      <c r="M2061" s="86">
        <v>1</v>
      </c>
      <c r="N2061" s="89">
        <v>-0.46456708860759499</v>
      </c>
      <c r="O2061" s="89">
        <v>-0.911664537613876</v>
      </c>
      <c r="P2061" s="89">
        <v>42.514899999999997</v>
      </c>
      <c r="Q2061" s="89">
        <v>-0.77656437159615399</v>
      </c>
      <c r="R2061" s="89">
        <v>50.316451898734201</v>
      </c>
      <c r="S2061" s="89">
        <v>-0.844114454605015</v>
      </c>
      <c r="T2061" s="89">
        <v>-0.95790283904500695</v>
      </c>
      <c r="U2061" s="89">
        <v>0.37708830548925998</v>
      </c>
      <c r="V2061" s="89">
        <v>-0.36121395839883302</v>
      </c>
      <c r="W2061" s="89">
        <v>1</v>
      </c>
      <c r="X2061" s="89">
        <v>-0.22956990595611301</v>
      </c>
      <c r="Y2061" s="89">
        <v>-0.45139726541957298</v>
      </c>
      <c r="Z2061" s="89">
        <v>52.597999999999999</v>
      </c>
      <c r="AA2061" s="89">
        <v>0.34545633863554898</v>
      </c>
      <c r="AB2061" s="89">
        <v>48.902842006269601</v>
      </c>
      <c r="AC2061" s="89">
        <v>-5.2970463392011703E-2</v>
      </c>
      <c r="AD2061" s="89">
        <v>-6.0306145007968097E-2</v>
      </c>
      <c r="AE2061" s="89">
        <v>0.38066825775656299</v>
      </c>
      <c r="AF2061" s="89">
        <v>-2.29566351521979E-2</v>
      </c>
      <c r="AG2061" s="89">
        <v>1</v>
      </c>
      <c r="AH2061" s="89">
        <v>-0.50856355140186904</v>
      </c>
      <c r="AI2061" s="89">
        <v>-1.0374419002086801</v>
      </c>
      <c r="AJ2061" s="89">
        <v>-99</v>
      </c>
      <c r="AK2061" s="89">
        <v>-99</v>
      </c>
      <c r="AL2061" s="89">
        <v>40.186883177570103</v>
      </c>
      <c r="AM2061" s="89">
        <v>-1.0374419002086801</v>
      </c>
      <c r="AN2061" s="89">
        <v>-1.1330793600347899</v>
      </c>
      <c r="AO2061" s="89">
        <v>0.12768496420047701</v>
      </c>
      <c r="AP2061" s="89">
        <v>-0.14467719752234201</v>
      </c>
      <c r="AQ2061" s="89">
        <v>1</v>
      </c>
      <c r="AR2061" s="89">
        <v>-5.6139583333333298E-2</v>
      </c>
      <c r="AS2061" s="89">
        <v>-5.6181438747778603E-2</v>
      </c>
      <c r="AT2061" s="89">
        <v>-99</v>
      </c>
      <c r="AU2061" s="89">
        <v>-99</v>
      </c>
      <c r="AV2061" s="89">
        <v>57.291655208333303</v>
      </c>
      <c r="AW2061" s="89">
        <v>-5.6181438747778603E-2</v>
      </c>
      <c r="AX2061" s="89">
        <v>-9.8417796921955306E-2</v>
      </c>
      <c r="AY2061" s="89">
        <v>0.114558472553699</v>
      </c>
      <c r="AZ2061" s="89">
        <v>-1.1274592487479401E-2</v>
      </c>
      <c r="BA2061" s="89">
        <v>-99</v>
      </c>
      <c r="BB2061" s="89">
        <v>-99</v>
      </c>
      <c r="BC2061" s="89">
        <v>-99</v>
      </c>
      <c r="BD2061" s="89">
        <v>-99</v>
      </c>
      <c r="BE2061" s="89">
        <v>-99</v>
      </c>
      <c r="BF2061" s="89">
        <v>-99</v>
      </c>
      <c r="BG2061" s="89">
        <v>-99</v>
      </c>
      <c r="BH2061" s="89">
        <v>-99</v>
      </c>
      <c r="BI2061" s="89">
        <v>-99</v>
      </c>
      <c r="BJ2061" s="89">
        <v>-99</v>
      </c>
      <c r="BK2061" s="89">
        <v>-99</v>
      </c>
      <c r="BL2061" s="89">
        <v>-99</v>
      </c>
      <c r="BM2061" s="89">
        <v>-99</v>
      </c>
      <c r="BN2061" s="89">
        <v>-99</v>
      </c>
      <c r="BO2061" s="89">
        <v>-99</v>
      </c>
      <c r="BP2061" s="89">
        <v>-99</v>
      </c>
      <c r="BQ2061" s="89">
        <v>-99</v>
      </c>
      <c r="BR2061" s="89">
        <v>-99</v>
      </c>
      <c r="BS2061" s="89">
        <v>-99</v>
      </c>
      <c r="BT2061" s="89">
        <v>-99</v>
      </c>
      <c r="BU2061" s="89">
        <v>-99</v>
      </c>
      <c r="BV2061" s="89">
        <v>-99</v>
      </c>
      <c r="BW2061" s="89">
        <v>-99</v>
      </c>
      <c r="BX2061" s="89">
        <v>-99</v>
      </c>
      <c r="BY2061" s="89">
        <v>-99</v>
      </c>
      <c r="BZ2061" s="89">
        <v>-99</v>
      </c>
      <c r="CA2061" s="89">
        <v>-99</v>
      </c>
      <c r="CB2061" s="89">
        <v>-99</v>
      </c>
      <c r="CC2061" s="89">
        <v>-99</v>
      </c>
      <c r="CD2061" s="89">
        <v>-99</v>
      </c>
      <c r="CE2061" s="89">
        <v>-99</v>
      </c>
      <c r="CF2061" s="89">
        <v>-99</v>
      </c>
      <c r="CG2061" s="89">
        <v>-99</v>
      </c>
      <c r="CH2061" s="89">
        <v>-99</v>
      </c>
      <c r="CI2061" s="89">
        <v>-99</v>
      </c>
      <c r="CJ2061" s="89">
        <v>-99</v>
      </c>
      <c r="CK2061" s="89">
        <v>-99</v>
      </c>
      <c r="CL2061" s="89">
        <v>-99</v>
      </c>
      <c r="CM2061" s="89">
        <v>-99</v>
      </c>
      <c r="CN2061" s="89">
        <v>-99</v>
      </c>
      <c r="CO2061" s="89">
        <v>-99</v>
      </c>
      <c r="CP2061" s="89">
        <v>-99</v>
      </c>
      <c r="CQ2061" s="89">
        <v>-99</v>
      </c>
      <c r="CR2061" s="89">
        <v>-99</v>
      </c>
      <c r="CS2061" s="89">
        <v>-99</v>
      </c>
      <c r="CT2061" s="89">
        <v>-99</v>
      </c>
      <c r="CU2061" s="86">
        <v>-99</v>
      </c>
      <c r="CV2061" s="86">
        <v>-0.54010000000000002</v>
      </c>
      <c r="CW2061" s="86">
        <v>24</v>
      </c>
      <c r="CX2061" s="86">
        <v>2</v>
      </c>
      <c r="CY2061" s="86">
        <v>0.72840000000000005</v>
      </c>
      <c r="CZ2061" s="86">
        <v>81</v>
      </c>
      <c r="DA2061" s="86">
        <v>2</v>
      </c>
      <c r="DB2061" s="86">
        <v>-0.1613</v>
      </c>
      <c r="DC2061" s="86">
        <v>39</v>
      </c>
      <c r="DD2061" s="86">
        <v>-99</v>
      </c>
      <c r="DE2061" s="86">
        <v>-99</v>
      </c>
      <c r="DF2061" s="86">
        <v>-99</v>
      </c>
      <c r="DG2061" s="86">
        <v>-99</v>
      </c>
      <c r="DH2061" s="86">
        <v>-99</v>
      </c>
    </row>
    <row r="2062" spans="1:112" x14ac:dyDescent="0.2">
      <c r="A2062" s="85">
        <f>IF(ISERROR(SEARCH('School Lookup'!$F$3,Data!J2062)),A2061,A2061+1)</f>
        <v>0</v>
      </c>
      <c r="B2062" s="85">
        <f>IF(I2062='School Lookup'!$G$13,1,0)</f>
        <v>0</v>
      </c>
      <c r="C2062" s="85">
        <f t="shared" si="32"/>
        <v>2060</v>
      </c>
      <c r="D2062" s="86" t="s">
        <v>6478</v>
      </c>
      <c r="E2062" s="86" t="s">
        <v>6790</v>
      </c>
      <c r="F2062" s="86" t="s">
        <v>2774</v>
      </c>
      <c r="G2062" s="86" t="s">
        <v>3003</v>
      </c>
      <c r="H2062" s="86" t="s">
        <v>2109</v>
      </c>
      <c r="I2062" s="86" t="s">
        <v>4869</v>
      </c>
      <c r="J2062" s="86" t="s">
        <v>2249</v>
      </c>
      <c r="K2062" s="86" t="s">
        <v>31</v>
      </c>
      <c r="L2062" s="86">
        <v>1</v>
      </c>
      <c r="M2062" s="86">
        <v>1</v>
      </c>
      <c r="N2062" s="89">
        <v>-2.2063963449457401E-2</v>
      </c>
      <c r="O2062" s="89">
        <v>4.6575502008656199E-2</v>
      </c>
      <c r="P2062" s="89">
        <v>42.696800000000003</v>
      </c>
      <c r="Q2062" s="89">
        <v>-0.75726998177585603</v>
      </c>
      <c r="R2062" s="89">
        <v>45.459701427755597</v>
      </c>
      <c r="S2062" s="89">
        <v>-0.35534723988360001</v>
      </c>
      <c r="T2062" s="89">
        <v>-0.40331486261011001</v>
      </c>
      <c r="U2062" s="89">
        <v>0.37688334050796402</v>
      </c>
      <c r="V2062" s="89">
        <v>-0.15200265269700899</v>
      </c>
      <c r="W2062" s="89">
        <v>1</v>
      </c>
      <c r="X2062" s="89">
        <v>0.11760056980057</v>
      </c>
      <c r="Y2062" s="89">
        <v>0.36589702318121903</v>
      </c>
      <c r="Z2062" s="89">
        <v>36.016199999999998</v>
      </c>
      <c r="AA2062" s="89">
        <v>-1.7223431930930999</v>
      </c>
      <c r="AB2062" s="89">
        <v>40.740719658119701</v>
      </c>
      <c r="AC2062" s="89">
        <v>-0.67822308495594197</v>
      </c>
      <c r="AD2062" s="89">
        <v>-0.78832028444393998</v>
      </c>
      <c r="AE2062" s="89">
        <v>0.377744296168747</v>
      </c>
      <c r="AF2062" s="89">
        <v>-0.29778349100282298</v>
      </c>
      <c r="AG2062" s="89">
        <v>1</v>
      </c>
      <c r="AH2062" s="89">
        <v>-0.13989328621908101</v>
      </c>
      <c r="AI2062" s="89">
        <v>-0.244027922885517</v>
      </c>
      <c r="AJ2062" s="89">
        <v>43.781399999999998</v>
      </c>
      <c r="AK2062" s="89">
        <v>-0.47436435322201997</v>
      </c>
      <c r="AL2062" s="89">
        <v>53.886929681978799</v>
      </c>
      <c r="AM2062" s="89">
        <v>-0.35919613805376899</v>
      </c>
      <c r="AN2062" s="89">
        <v>-0.42055273615365302</v>
      </c>
      <c r="AO2062" s="89">
        <v>0.121825226000861</v>
      </c>
      <c r="AP2062" s="89">
        <v>-5.1233932127199198E-2</v>
      </c>
      <c r="AQ2062" s="89">
        <v>1</v>
      </c>
      <c r="AR2062" s="89">
        <v>-0.19163937282230001</v>
      </c>
      <c r="AS2062" s="89">
        <v>-0.36076003142982299</v>
      </c>
      <c r="AT2062" s="89">
        <v>47.078099999999999</v>
      </c>
      <c r="AU2062" s="89">
        <v>-0.17480291164867701</v>
      </c>
      <c r="AV2062" s="89">
        <v>61.672478745644597</v>
      </c>
      <c r="AW2062" s="89">
        <v>-0.26778147153925003</v>
      </c>
      <c r="AX2062" s="89">
        <v>-0.32140084943693498</v>
      </c>
      <c r="AY2062" s="89">
        <v>0.123547137322428</v>
      </c>
      <c r="AZ2062" s="89">
        <v>-3.9708154880929998E-2</v>
      </c>
      <c r="BA2062" s="89">
        <v>-99</v>
      </c>
      <c r="BB2062" s="89">
        <v>-99</v>
      </c>
      <c r="BC2062" s="89">
        <v>-99</v>
      </c>
      <c r="BD2062" s="89">
        <v>-99</v>
      </c>
      <c r="BE2062" s="89">
        <v>-99</v>
      </c>
      <c r="BF2062" s="89">
        <v>-99</v>
      </c>
      <c r="BG2062" s="89">
        <v>-99</v>
      </c>
      <c r="BH2062" s="89">
        <v>-99</v>
      </c>
      <c r="BI2062" s="89">
        <v>-99</v>
      </c>
      <c r="BJ2062" s="89">
        <v>-99</v>
      </c>
      <c r="BK2062" s="89">
        <v>-99</v>
      </c>
      <c r="BL2062" s="89">
        <v>-99</v>
      </c>
      <c r="BM2062" s="89">
        <v>-99</v>
      </c>
      <c r="BN2062" s="89">
        <v>-99</v>
      </c>
      <c r="BO2062" s="89">
        <v>-99</v>
      </c>
      <c r="BP2062" s="89">
        <v>-99</v>
      </c>
      <c r="BQ2062" s="89">
        <v>-99</v>
      </c>
      <c r="BR2062" s="89">
        <v>-99</v>
      </c>
      <c r="BS2062" s="89">
        <v>-99</v>
      </c>
      <c r="BT2062" s="89">
        <v>-99</v>
      </c>
      <c r="BU2062" s="89">
        <v>-99</v>
      </c>
      <c r="BV2062" s="89">
        <v>-99</v>
      </c>
      <c r="BW2062" s="89">
        <v>-99</v>
      </c>
      <c r="BX2062" s="89">
        <v>-99</v>
      </c>
      <c r="BY2062" s="89">
        <v>-99</v>
      </c>
      <c r="BZ2062" s="89">
        <v>-99</v>
      </c>
      <c r="CA2062" s="89">
        <v>-99</v>
      </c>
      <c r="CB2062" s="89">
        <v>-99</v>
      </c>
      <c r="CC2062" s="89">
        <v>-99</v>
      </c>
      <c r="CD2062" s="89">
        <v>-99</v>
      </c>
      <c r="CE2062" s="89">
        <v>-99</v>
      </c>
      <c r="CF2062" s="89">
        <v>-99</v>
      </c>
      <c r="CG2062" s="89">
        <v>-99</v>
      </c>
      <c r="CH2062" s="89">
        <v>-99</v>
      </c>
      <c r="CI2062" s="89">
        <v>-99</v>
      </c>
      <c r="CJ2062" s="89">
        <v>-99</v>
      </c>
      <c r="CK2062" s="89">
        <v>-99</v>
      </c>
      <c r="CL2062" s="89">
        <v>-99</v>
      </c>
      <c r="CM2062" s="89">
        <v>-99</v>
      </c>
      <c r="CN2062" s="89">
        <v>-99</v>
      </c>
      <c r="CO2062" s="89">
        <v>-99</v>
      </c>
      <c r="CP2062" s="89">
        <v>-99</v>
      </c>
      <c r="CQ2062" s="89">
        <v>-99</v>
      </c>
      <c r="CR2062" s="89">
        <v>-99</v>
      </c>
      <c r="CS2062" s="89">
        <v>-99</v>
      </c>
      <c r="CT2062" s="89">
        <v>-99</v>
      </c>
      <c r="CU2062" s="86">
        <v>-99</v>
      </c>
      <c r="CV2062" s="86">
        <v>-0.54069999999999996</v>
      </c>
      <c r="CW2062" s="86">
        <v>24</v>
      </c>
      <c r="CX2062" s="86">
        <v>2</v>
      </c>
      <c r="CY2062" s="86">
        <v>0.54910000000000003</v>
      </c>
      <c r="CZ2062" s="86">
        <v>75</v>
      </c>
      <c r="DA2062" s="86">
        <v>4</v>
      </c>
      <c r="DB2062" s="86">
        <v>-1.0154000000000001</v>
      </c>
      <c r="DC2062" s="86">
        <v>10</v>
      </c>
      <c r="DD2062" s="86">
        <v>-99</v>
      </c>
      <c r="DE2062" s="86">
        <v>-99</v>
      </c>
      <c r="DF2062" s="86">
        <v>-99</v>
      </c>
      <c r="DG2062" s="86">
        <v>-99</v>
      </c>
      <c r="DH2062" s="86">
        <v>-99</v>
      </c>
    </row>
    <row r="2063" spans="1:112" x14ac:dyDescent="0.2">
      <c r="A2063" s="85">
        <f>IF(ISERROR(SEARCH('School Lookup'!$F$3,Data!J2063)),A2062,A2062+1)</f>
        <v>0</v>
      </c>
      <c r="B2063" s="85">
        <f>IF(I2063='School Lookup'!$G$13,1,0)</f>
        <v>0</v>
      </c>
      <c r="C2063" s="85">
        <f t="shared" si="32"/>
        <v>2061</v>
      </c>
      <c r="D2063" s="86" t="s">
        <v>6478</v>
      </c>
      <c r="E2063" s="86" t="s">
        <v>6790</v>
      </c>
      <c r="F2063" s="86" t="s">
        <v>2774</v>
      </c>
      <c r="G2063" s="86" t="s">
        <v>3039</v>
      </c>
      <c r="H2063" s="86" t="s">
        <v>1655</v>
      </c>
      <c r="I2063" s="86" t="s">
        <v>5509</v>
      </c>
      <c r="J2063" s="86" t="s">
        <v>2370</v>
      </c>
      <c r="K2063" s="86" t="s">
        <v>56</v>
      </c>
      <c r="L2063" s="86">
        <v>1</v>
      </c>
      <c r="M2063" s="86">
        <v>1</v>
      </c>
      <c r="N2063" s="89">
        <v>-0.319101219512195</v>
      </c>
      <c r="O2063" s="89">
        <v>-0.59665835519225496</v>
      </c>
      <c r="P2063" s="89">
        <v>48.401600000000002</v>
      </c>
      <c r="Q2063" s="89">
        <v>-0.15215379130401399</v>
      </c>
      <c r="R2063" s="89">
        <v>51.668804878048803</v>
      </c>
      <c r="S2063" s="89">
        <v>-0.37440607324813402</v>
      </c>
      <c r="T2063" s="89">
        <v>-0.42494028982881399</v>
      </c>
      <c r="U2063" s="89">
        <v>0.33369029770828901</v>
      </c>
      <c r="V2063" s="89">
        <v>-0.141798451821223</v>
      </c>
      <c r="W2063" s="89">
        <v>1</v>
      </c>
      <c r="X2063" s="89">
        <v>-0.41689583066067998</v>
      </c>
      <c r="Y2063" s="89">
        <v>-0.89239216290966406</v>
      </c>
      <c r="Z2063" s="89">
        <v>43.171599999999998</v>
      </c>
      <c r="AA2063" s="89">
        <v>-0.83004363759664301</v>
      </c>
      <c r="AB2063" s="89">
        <v>51.443273252084701</v>
      </c>
      <c r="AC2063" s="89">
        <v>-0.86121790025315303</v>
      </c>
      <c r="AD2063" s="89">
        <v>-1.00139066333594</v>
      </c>
      <c r="AE2063" s="89">
        <v>0.33390447633326198</v>
      </c>
      <c r="AF2063" s="89">
        <v>-0.33436882504620602</v>
      </c>
      <c r="AG2063" s="89">
        <v>1</v>
      </c>
      <c r="AH2063" s="89">
        <v>-0.292578543563069</v>
      </c>
      <c r="AI2063" s="89">
        <v>-0.57262132666284704</v>
      </c>
      <c r="AJ2063" s="89">
        <v>50.712000000000003</v>
      </c>
      <c r="AK2063" s="89">
        <v>0.20407895040436599</v>
      </c>
      <c r="AL2063" s="89">
        <v>51.365381404421299</v>
      </c>
      <c r="AM2063" s="89">
        <v>-0.18427118812924101</v>
      </c>
      <c r="AN2063" s="89">
        <v>-0.236786480679676</v>
      </c>
      <c r="AO2063" s="89">
        <v>0.16470336260441201</v>
      </c>
      <c r="AP2063" s="89">
        <v>-3.8999529587207198E-2</v>
      </c>
      <c r="AQ2063" s="89">
        <v>1</v>
      </c>
      <c r="AR2063" s="89">
        <v>-0.21547215836526201</v>
      </c>
      <c r="AS2063" s="89">
        <v>-0.41433174772359299</v>
      </c>
      <c r="AT2063" s="89">
        <v>50.444800000000001</v>
      </c>
      <c r="AU2063" s="89">
        <v>0.19111924972498001</v>
      </c>
      <c r="AV2063" s="89">
        <v>47.8927228607918</v>
      </c>
      <c r="AW2063" s="89">
        <v>-0.111606248999306</v>
      </c>
      <c r="AX2063" s="89">
        <v>-0.156824183782626</v>
      </c>
      <c r="AY2063" s="89">
        <v>0.167701863354037</v>
      </c>
      <c r="AZ2063" s="89">
        <v>-2.6299707839322301E-2</v>
      </c>
      <c r="BA2063" s="89">
        <v>-99</v>
      </c>
      <c r="BB2063" s="89">
        <v>-99</v>
      </c>
      <c r="BC2063" s="89">
        <v>-99</v>
      </c>
      <c r="BD2063" s="89">
        <v>-99</v>
      </c>
      <c r="BE2063" s="89">
        <v>-99</v>
      </c>
      <c r="BF2063" s="89">
        <v>-99</v>
      </c>
      <c r="BG2063" s="89">
        <v>-99</v>
      </c>
      <c r="BH2063" s="89">
        <v>-99</v>
      </c>
      <c r="BI2063" s="89">
        <v>-99</v>
      </c>
      <c r="BJ2063" s="89">
        <v>-99</v>
      </c>
      <c r="BK2063" s="89">
        <v>-99</v>
      </c>
      <c r="BL2063" s="89">
        <v>-99</v>
      </c>
      <c r="BM2063" s="89">
        <v>-99</v>
      </c>
      <c r="BN2063" s="89">
        <v>-99</v>
      </c>
      <c r="BO2063" s="89">
        <v>-99</v>
      </c>
      <c r="BP2063" s="89">
        <v>-99</v>
      </c>
      <c r="BQ2063" s="89">
        <v>-99</v>
      </c>
      <c r="BR2063" s="89">
        <v>-99</v>
      </c>
      <c r="BS2063" s="89">
        <v>-99</v>
      </c>
      <c r="BT2063" s="89">
        <v>-99</v>
      </c>
      <c r="BU2063" s="89">
        <v>-99</v>
      </c>
      <c r="BV2063" s="89">
        <v>-99</v>
      </c>
      <c r="BW2063" s="89">
        <v>-99</v>
      </c>
      <c r="BX2063" s="89">
        <v>-99</v>
      </c>
      <c r="BY2063" s="89">
        <v>-99</v>
      </c>
      <c r="BZ2063" s="89">
        <v>-99</v>
      </c>
      <c r="CA2063" s="89">
        <v>-99</v>
      </c>
      <c r="CB2063" s="89">
        <v>-99</v>
      </c>
      <c r="CC2063" s="89">
        <v>-99</v>
      </c>
      <c r="CD2063" s="89">
        <v>-99</v>
      </c>
      <c r="CE2063" s="89">
        <v>-99</v>
      </c>
      <c r="CF2063" s="89">
        <v>-99</v>
      </c>
      <c r="CG2063" s="89">
        <v>-99</v>
      </c>
      <c r="CH2063" s="89">
        <v>-99</v>
      </c>
      <c r="CI2063" s="89">
        <v>-99</v>
      </c>
      <c r="CJ2063" s="89">
        <v>-99</v>
      </c>
      <c r="CK2063" s="89">
        <v>-99</v>
      </c>
      <c r="CL2063" s="89">
        <v>-99</v>
      </c>
      <c r="CM2063" s="89">
        <v>-99</v>
      </c>
      <c r="CN2063" s="89">
        <v>-99</v>
      </c>
      <c r="CO2063" s="89">
        <v>-99</v>
      </c>
      <c r="CP2063" s="89">
        <v>-99</v>
      </c>
      <c r="CQ2063" s="89">
        <v>-99</v>
      </c>
      <c r="CR2063" s="89">
        <v>-99</v>
      </c>
      <c r="CS2063" s="89">
        <v>-99</v>
      </c>
      <c r="CT2063" s="89">
        <v>-99</v>
      </c>
      <c r="CU2063" s="86">
        <v>-99</v>
      </c>
      <c r="CV2063" s="86">
        <v>-0.54149999999999998</v>
      </c>
      <c r="CW2063" s="86">
        <v>24</v>
      </c>
      <c r="CX2063" s="86">
        <v>2</v>
      </c>
      <c r="CY2063" s="86">
        <v>-0.34260000000000002</v>
      </c>
      <c r="CZ2063" s="86">
        <v>34</v>
      </c>
      <c r="DA2063" s="86">
        <v>4</v>
      </c>
      <c r="DB2063" s="86">
        <v>-0.26229999999999998</v>
      </c>
      <c r="DC2063" s="86">
        <v>33</v>
      </c>
      <c r="DD2063" s="86">
        <v>-99</v>
      </c>
      <c r="DE2063" s="86">
        <v>-99</v>
      </c>
      <c r="DF2063" s="86">
        <v>-99</v>
      </c>
      <c r="DG2063" s="86">
        <v>-99</v>
      </c>
      <c r="DH2063" s="86">
        <v>-99</v>
      </c>
    </row>
    <row r="2064" spans="1:112" x14ac:dyDescent="0.2">
      <c r="A2064" s="85">
        <f>IF(ISERROR(SEARCH('School Lookup'!$F$3,Data!J2064)),A2063,A2063+1)</f>
        <v>0</v>
      </c>
      <c r="B2064" s="85">
        <f>IF(I2064='School Lookup'!$G$13,1,0)</f>
        <v>0</v>
      </c>
      <c r="C2064" s="85">
        <f t="shared" si="32"/>
        <v>2062</v>
      </c>
      <c r="D2064" s="86" t="s">
        <v>6478</v>
      </c>
      <c r="E2064" s="86" t="s">
        <v>6480</v>
      </c>
      <c r="F2064" s="86" t="s">
        <v>2738</v>
      </c>
      <c r="G2064" s="86" t="s">
        <v>3132</v>
      </c>
      <c r="H2064" s="86" t="s">
        <v>591</v>
      </c>
      <c r="I2064" s="86" t="s">
        <v>4447</v>
      </c>
      <c r="J2064" s="86" t="s">
        <v>6727</v>
      </c>
      <c r="K2064" s="86" t="s">
        <v>19</v>
      </c>
      <c r="L2064" s="86">
        <v>1</v>
      </c>
      <c r="M2064" s="86">
        <v>-99</v>
      </c>
      <c r="N2064" s="89">
        <v>-99</v>
      </c>
      <c r="O2064" s="89">
        <v>-99</v>
      </c>
      <c r="P2064" s="89">
        <v>-99</v>
      </c>
      <c r="Q2064" s="89">
        <v>-99</v>
      </c>
      <c r="R2064" s="89">
        <v>-99</v>
      </c>
      <c r="S2064" s="89">
        <v>-99</v>
      </c>
      <c r="T2064" s="89">
        <v>-99</v>
      </c>
      <c r="U2064" s="89">
        <v>-99</v>
      </c>
      <c r="V2064" s="89">
        <v>-99</v>
      </c>
      <c r="W2064" s="89">
        <v>-99</v>
      </c>
      <c r="X2064" s="89">
        <v>-99</v>
      </c>
      <c r="Y2064" s="89">
        <v>-99</v>
      </c>
      <c r="Z2064" s="89">
        <v>-99</v>
      </c>
      <c r="AA2064" s="89">
        <v>-99</v>
      </c>
      <c r="AB2064" s="89">
        <v>-99</v>
      </c>
      <c r="AC2064" s="89">
        <v>-99</v>
      </c>
      <c r="AD2064" s="89">
        <v>-99</v>
      </c>
      <c r="AE2064" s="89">
        <v>-99</v>
      </c>
      <c r="AF2064" s="89">
        <v>-99</v>
      </c>
      <c r="AG2064" s="89">
        <v>-99</v>
      </c>
      <c r="AH2064" s="89">
        <v>-99</v>
      </c>
      <c r="AI2064" s="89">
        <v>-99</v>
      </c>
      <c r="AJ2064" s="89">
        <v>-99</v>
      </c>
      <c r="AK2064" s="89">
        <v>-99</v>
      </c>
      <c r="AL2064" s="89">
        <v>-99</v>
      </c>
      <c r="AM2064" s="89">
        <v>-99</v>
      </c>
      <c r="AN2064" s="89">
        <v>-99</v>
      </c>
      <c r="AO2064" s="89">
        <v>-99</v>
      </c>
      <c r="AP2064" s="89">
        <v>-99</v>
      </c>
      <c r="AQ2064" s="89">
        <v>-99</v>
      </c>
      <c r="AR2064" s="89">
        <v>-99</v>
      </c>
      <c r="AS2064" s="89">
        <v>-99</v>
      </c>
      <c r="AT2064" s="89">
        <v>-99</v>
      </c>
      <c r="AU2064" s="89">
        <v>-99</v>
      </c>
      <c r="AV2064" s="89">
        <v>-99</v>
      </c>
      <c r="AW2064" s="89">
        <v>-99</v>
      </c>
      <c r="AX2064" s="89">
        <v>-99</v>
      </c>
      <c r="AY2064" s="89">
        <v>-99</v>
      </c>
      <c r="AZ2064" s="89">
        <v>-99</v>
      </c>
      <c r="BA2064" s="89">
        <v>1</v>
      </c>
      <c r="BB2064" s="89">
        <v>-0.16935859375000001</v>
      </c>
      <c r="BC2064" s="89">
        <v>-0.156624682857641</v>
      </c>
      <c r="BD2064" s="89">
        <v>43.7241</v>
      </c>
      <c r="BE2064" s="89">
        <v>-0.45693736698984799</v>
      </c>
      <c r="BF2064" s="89">
        <v>57.031257812500002</v>
      </c>
      <c r="BG2064" s="89">
        <v>-0.30678102492374398</v>
      </c>
      <c r="BH2064" s="89">
        <v>-0.31803825450858803</v>
      </c>
      <c r="BI2064" s="89">
        <v>0.25</v>
      </c>
      <c r="BJ2064" s="89">
        <v>-7.9509563627147006E-2</v>
      </c>
      <c r="BK2064" s="89">
        <v>1</v>
      </c>
      <c r="BL2064" s="89">
        <v>-0.14871953125000001</v>
      </c>
      <c r="BM2064" s="89">
        <v>-0.18012725953584699</v>
      </c>
      <c r="BN2064" s="89">
        <v>41.896599999999999</v>
      </c>
      <c r="BO2064" s="89">
        <v>-0.75887691640447397</v>
      </c>
      <c r="BP2064" s="89">
        <v>54.687474999999999</v>
      </c>
      <c r="BQ2064" s="89">
        <v>-0.46950208797016002</v>
      </c>
      <c r="BR2064" s="89">
        <v>-0.48062909668949699</v>
      </c>
      <c r="BS2064" s="89">
        <v>0.25</v>
      </c>
      <c r="BT2064" s="89">
        <v>-0.120157274172374</v>
      </c>
      <c r="BU2064" s="89">
        <v>1</v>
      </c>
      <c r="BV2064" s="89">
        <v>-0.25756406250000002</v>
      </c>
      <c r="BW2064" s="89">
        <v>-0.43612199309060001</v>
      </c>
      <c r="BX2064" s="89">
        <v>42.409799999999997</v>
      </c>
      <c r="BY2064" s="89">
        <v>-0.69129725639769102</v>
      </c>
      <c r="BZ2064" s="89">
        <v>55.468736718750002</v>
      </c>
      <c r="CA2064" s="89">
        <v>-0.56370962474414599</v>
      </c>
      <c r="CB2064" s="89">
        <v>-0.58433289934140098</v>
      </c>
      <c r="CC2064" s="89">
        <v>0.25</v>
      </c>
      <c r="CD2064" s="89">
        <v>-0.14608322483535</v>
      </c>
      <c r="CE2064" s="89">
        <v>1</v>
      </c>
      <c r="CF2064" s="89">
        <v>-0.48098203125</v>
      </c>
      <c r="CG2064" s="89">
        <v>-0.96647687100713597</v>
      </c>
      <c r="CH2064" s="89">
        <v>44.245899999999999</v>
      </c>
      <c r="CI2064" s="89">
        <v>-0.57639339534812295</v>
      </c>
      <c r="CJ2064" s="89">
        <v>55.468760156249999</v>
      </c>
      <c r="CK2064" s="89">
        <v>-0.77143513317762902</v>
      </c>
      <c r="CL2064" s="89">
        <v>-0.82559448314938999</v>
      </c>
      <c r="CM2064" s="89">
        <v>0.25</v>
      </c>
      <c r="CN2064" s="89">
        <v>-0.206398620787348</v>
      </c>
      <c r="CO2064" s="89">
        <v>88.18</v>
      </c>
      <c r="CP2064" s="89">
        <v>5.9799999999999999E-2</v>
      </c>
      <c r="CQ2064" s="89">
        <v>5.22</v>
      </c>
      <c r="CR2064" s="89">
        <v>0.57079999999999997</v>
      </c>
      <c r="CS2064" s="89">
        <v>0.13023333333333301</v>
      </c>
      <c r="CT2064" s="89">
        <v>-0.46300000000000002</v>
      </c>
      <c r="CU2064" s="86" t="s">
        <v>6986</v>
      </c>
      <c r="CV2064" s="86">
        <v>-0.54320000000000002</v>
      </c>
      <c r="CW2064" s="86">
        <v>24</v>
      </c>
      <c r="CX2064" s="86">
        <v>2</v>
      </c>
      <c r="CY2064" s="86">
        <v>-0.15939999999999999</v>
      </c>
      <c r="CZ2064" s="86">
        <v>43</v>
      </c>
      <c r="DA2064" s="86">
        <v>4</v>
      </c>
      <c r="DB2064" s="86">
        <v>-0.62090000000000001</v>
      </c>
      <c r="DC2064" s="86">
        <v>18</v>
      </c>
      <c r="DD2064" s="86">
        <v>-99</v>
      </c>
      <c r="DE2064" s="86">
        <v>-99</v>
      </c>
      <c r="DF2064" s="86">
        <v>-99</v>
      </c>
      <c r="DG2064" s="86">
        <v>-99</v>
      </c>
      <c r="DH2064" s="86">
        <v>-99</v>
      </c>
    </row>
    <row r="2065" spans="1:112" x14ac:dyDescent="0.2">
      <c r="A2065" s="85">
        <f>IF(ISERROR(SEARCH('School Lookup'!$F$3,Data!J2065)),A2064,A2064+1)</f>
        <v>0</v>
      </c>
      <c r="B2065" s="85">
        <f>IF(I2065='School Lookup'!$G$13,1,0)</f>
        <v>0</v>
      </c>
      <c r="C2065" s="85">
        <f t="shared" si="32"/>
        <v>2063</v>
      </c>
      <c r="D2065" s="86" t="s">
        <v>6478</v>
      </c>
      <c r="E2065" s="86" t="s">
        <v>6843</v>
      </c>
      <c r="F2065" s="86" t="s">
        <v>2770</v>
      </c>
      <c r="G2065" s="86" t="s">
        <v>6847</v>
      </c>
      <c r="H2065" s="86" t="s">
        <v>6848</v>
      </c>
      <c r="I2065" s="86" t="s">
        <v>6849</v>
      </c>
      <c r="J2065" s="86" t="s">
        <v>6848</v>
      </c>
      <c r="K2065" s="86" t="s">
        <v>114</v>
      </c>
      <c r="L2065" s="86">
        <v>1</v>
      </c>
      <c r="M2065" s="86">
        <v>1</v>
      </c>
      <c r="N2065" s="89">
        <v>-0.52610000000000001</v>
      </c>
      <c r="O2065" s="89">
        <v>-1.0449139907780201</v>
      </c>
      <c r="P2065" s="89">
        <v>35.864899999999999</v>
      </c>
      <c r="Q2065" s="89">
        <v>-1.48193926057346</v>
      </c>
      <c r="R2065" s="89">
        <v>37.4999772727273</v>
      </c>
      <c r="S2065" s="89">
        <v>-1.26342662567574</v>
      </c>
      <c r="T2065" s="89">
        <v>-1.4336824769676999</v>
      </c>
      <c r="U2065" s="89">
        <v>0.49717514124293799</v>
      </c>
      <c r="V2065" s="89">
        <v>-0.71279128798394198</v>
      </c>
      <c r="W2065" s="89">
        <v>1</v>
      </c>
      <c r="X2065" s="89">
        <v>-0.118515730337079</v>
      </c>
      <c r="Y2065" s="89">
        <v>-0.1899581460334</v>
      </c>
      <c r="Z2065" s="89">
        <v>55.921100000000003</v>
      </c>
      <c r="AA2065" s="89">
        <v>0.75985674292745298</v>
      </c>
      <c r="AB2065" s="89">
        <v>48.314619101123597</v>
      </c>
      <c r="AC2065" s="89">
        <v>0.28494929844702699</v>
      </c>
      <c r="AD2065" s="89">
        <v>0.333151404995287</v>
      </c>
      <c r="AE2065" s="89">
        <v>0.50282485875706195</v>
      </c>
      <c r="AF2065" s="89">
        <v>0.16751680816147199</v>
      </c>
      <c r="AG2065" s="89">
        <v>-99</v>
      </c>
      <c r="AH2065" s="89">
        <v>-99</v>
      </c>
      <c r="AI2065" s="89">
        <v>-99</v>
      </c>
      <c r="AJ2065" s="89">
        <v>-99</v>
      </c>
      <c r="AK2065" s="89">
        <v>-99</v>
      </c>
      <c r="AL2065" s="89">
        <v>-99</v>
      </c>
      <c r="AM2065" s="89">
        <v>-99</v>
      </c>
      <c r="AN2065" s="89">
        <v>-99</v>
      </c>
      <c r="AO2065" s="89">
        <v>-99</v>
      </c>
      <c r="AP2065" s="89">
        <v>-99</v>
      </c>
      <c r="AQ2065" s="89">
        <v>-99</v>
      </c>
      <c r="AR2065" s="89">
        <v>-99</v>
      </c>
      <c r="AS2065" s="89">
        <v>-99</v>
      </c>
      <c r="AT2065" s="89">
        <v>-99</v>
      </c>
      <c r="AU2065" s="89">
        <v>-99</v>
      </c>
      <c r="AV2065" s="89">
        <v>-99</v>
      </c>
      <c r="AW2065" s="89">
        <v>-99</v>
      </c>
      <c r="AX2065" s="89">
        <v>-99</v>
      </c>
      <c r="AY2065" s="89">
        <v>-99</v>
      </c>
      <c r="AZ2065" s="89">
        <v>-99</v>
      </c>
      <c r="BA2065" s="89">
        <v>-99</v>
      </c>
      <c r="BB2065" s="89">
        <v>-99</v>
      </c>
      <c r="BC2065" s="89">
        <v>-99</v>
      </c>
      <c r="BD2065" s="89">
        <v>-99</v>
      </c>
      <c r="BE2065" s="89">
        <v>-99</v>
      </c>
      <c r="BF2065" s="89">
        <v>-99</v>
      </c>
      <c r="BG2065" s="89">
        <v>-99</v>
      </c>
      <c r="BH2065" s="89">
        <v>-99</v>
      </c>
      <c r="BI2065" s="89">
        <v>-99</v>
      </c>
      <c r="BJ2065" s="89">
        <v>-99</v>
      </c>
      <c r="BK2065" s="89">
        <v>-99</v>
      </c>
      <c r="BL2065" s="89">
        <v>-99</v>
      </c>
      <c r="BM2065" s="89">
        <v>-99</v>
      </c>
      <c r="BN2065" s="89">
        <v>-99</v>
      </c>
      <c r="BO2065" s="89">
        <v>-99</v>
      </c>
      <c r="BP2065" s="89">
        <v>-99</v>
      </c>
      <c r="BQ2065" s="89">
        <v>-99</v>
      </c>
      <c r="BR2065" s="89">
        <v>-99</v>
      </c>
      <c r="BS2065" s="89">
        <v>-99</v>
      </c>
      <c r="BT2065" s="89">
        <v>-99</v>
      </c>
      <c r="BU2065" s="89">
        <v>-99</v>
      </c>
      <c r="BV2065" s="89">
        <v>-99</v>
      </c>
      <c r="BW2065" s="89">
        <v>-99</v>
      </c>
      <c r="BX2065" s="89">
        <v>-99</v>
      </c>
      <c r="BY2065" s="89">
        <v>-99</v>
      </c>
      <c r="BZ2065" s="89">
        <v>-99</v>
      </c>
      <c r="CA2065" s="89">
        <v>-99</v>
      </c>
      <c r="CB2065" s="89">
        <v>-99</v>
      </c>
      <c r="CC2065" s="89">
        <v>-99</v>
      </c>
      <c r="CD2065" s="89">
        <v>-99</v>
      </c>
      <c r="CE2065" s="89">
        <v>-99</v>
      </c>
      <c r="CF2065" s="89">
        <v>-99</v>
      </c>
      <c r="CG2065" s="89">
        <v>-99</v>
      </c>
      <c r="CH2065" s="89">
        <v>-99</v>
      </c>
      <c r="CI2065" s="89">
        <v>-99</v>
      </c>
      <c r="CJ2065" s="89">
        <v>-99</v>
      </c>
      <c r="CK2065" s="89">
        <v>-99</v>
      </c>
      <c r="CL2065" s="89">
        <v>-99</v>
      </c>
      <c r="CM2065" s="89">
        <v>-99</v>
      </c>
      <c r="CN2065" s="89">
        <v>-99</v>
      </c>
      <c r="CO2065" s="89">
        <v>-99</v>
      </c>
      <c r="CP2065" s="89">
        <v>-99</v>
      </c>
      <c r="CQ2065" s="89">
        <v>-99</v>
      </c>
      <c r="CR2065" s="89">
        <v>-99</v>
      </c>
      <c r="CS2065" s="89">
        <v>-99</v>
      </c>
      <c r="CT2065" s="89">
        <v>-99</v>
      </c>
      <c r="CU2065" s="86">
        <v>-99</v>
      </c>
      <c r="CV2065" s="86">
        <v>-0.54530000000000001</v>
      </c>
      <c r="CW2065" s="86">
        <v>24</v>
      </c>
      <c r="CX2065" s="86">
        <v>2</v>
      </c>
      <c r="CY2065" s="86">
        <v>1.5992</v>
      </c>
      <c r="CZ2065" s="86">
        <v>95</v>
      </c>
      <c r="DA2065" s="86">
        <v>2</v>
      </c>
      <c r="DB2065" s="86">
        <v>-0.35470000000000002</v>
      </c>
      <c r="DC2065" s="86">
        <v>29</v>
      </c>
      <c r="DD2065" s="86">
        <v>-99</v>
      </c>
      <c r="DE2065" s="86">
        <v>-99</v>
      </c>
      <c r="DF2065" s="86">
        <v>-99</v>
      </c>
      <c r="DG2065" s="86">
        <v>-99</v>
      </c>
      <c r="DH2065" s="86">
        <v>-99</v>
      </c>
    </row>
    <row r="2066" spans="1:112" x14ac:dyDescent="0.2">
      <c r="A2066" s="85">
        <f>IF(ISERROR(SEARCH('School Lookup'!$F$3,Data!J2066)),A2065,A2065+1)</f>
        <v>0</v>
      </c>
      <c r="B2066" s="85">
        <f>IF(I2066='School Lookup'!$G$13,1,0)</f>
        <v>0</v>
      </c>
      <c r="C2066" s="85">
        <f t="shared" si="32"/>
        <v>2064</v>
      </c>
      <c r="D2066" s="86" t="s">
        <v>6478</v>
      </c>
      <c r="E2066" s="86" t="s">
        <v>6504</v>
      </c>
      <c r="F2066" s="86" t="s">
        <v>170</v>
      </c>
      <c r="G2066" s="86" t="s">
        <v>3314</v>
      </c>
      <c r="H2066" s="86" t="s">
        <v>358</v>
      </c>
      <c r="I2066" s="86" t="s">
        <v>5207</v>
      </c>
      <c r="J2066" s="86" t="s">
        <v>359</v>
      </c>
      <c r="K2066" s="86" t="s">
        <v>72</v>
      </c>
      <c r="L2066" s="86">
        <v>1</v>
      </c>
      <c r="M2066" s="86">
        <v>1</v>
      </c>
      <c r="N2066" s="89">
        <v>-0.41856835443037999</v>
      </c>
      <c r="O2066" s="89">
        <v>-0.81205432843216896</v>
      </c>
      <c r="P2066" s="89">
        <v>48.2667</v>
      </c>
      <c r="Q2066" s="89">
        <v>-0.16646282476612501</v>
      </c>
      <c r="R2066" s="89">
        <v>48.101229113923999</v>
      </c>
      <c r="S2066" s="89">
        <v>-0.48925857659914701</v>
      </c>
      <c r="T2066" s="89">
        <v>-0.55525962284345898</v>
      </c>
      <c r="U2066" s="89">
        <v>0.5</v>
      </c>
      <c r="V2066" s="89">
        <v>-0.27762981142172999</v>
      </c>
      <c r="W2066" s="89">
        <v>1</v>
      </c>
      <c r="X2066" s="89">
        <v>-0.13402151898734199</v>
      </c>
      <c r="Y2066" s="89">
        <v>-0.22646122849307501</v>
      </c>
      <c r="Z2066" s="89">
        <v>44.2333</v>
      </c>
      <c r="AA2066" s="89">
        <v>-0.69764650563049202</v>
      </c>
      <c r="AB2066" s="89">
        <v>45.569581012658197</v>
      </c>
      <c r="AC2066" s="89">
        <v>-0.46205386706178397</v>
      </c>
      <c r="AD2066" s="89">
        <v>-0.53662322359175896</v>
      </c>
      <c r="AE2066" s="89">
        <v>0.5</v>
      </c>
      <c r="AF2066" s="89">
        <v>-0.26831161179587898</v>
      </c>
      <c r="AG2066" s="89">
        <v>-99</v>
      </c>
      <c r="AH2066" s="89">
        <v>-99</v>
      </c>
      <c r="AI2066" s="89">
        <v>-99</v>
      </c>
      <c r="AJ2066" s="89">
        <v>-99</v>
      </c>
      <c r="AK2066" s="89">
        <v>-99</v>
      </c>
      <c r="AL2066" s="89">
        <v>-99</v>
      </c>
      <c r="AM2066" s="89">
        <v>-99</v>
      </c>
      <c r="AN2066" s="89">
        <v>-99</v>
      </c>
      <c r="AO2066" s="89">
        <v>-99</v>
      </c>
      <c r="AP2066" s="89">
        <v>-99</v>
      </c>
      <c r="AQ2066" s="89">
        <v>-99</v>
      </c>
      <c r="AR2066" s="89">
        <v>-99</v>
      </c>
      <c r="AS2066" s="89">
        <v>-99</v>
      </c>
      <c r="AT2066" s="89">
        <v>-99</v>
      </c>
      <c r="AU2066" s="89">
        <v>-99</v>
      </c>
      <c r="AV2066" s="89">
        <v>-99</v>
      </c>
      <c r="AW2066" s="89">
        <v>-99</v>
      </c>
      <c r="AX2066" s="89">
        <v>-99</v>
      </c>
      <c r="AY2066" s="89">
        <v>-99</v>
      </c>
      <c r="AZ2066" s="89">
        <v>-99</v>
      </c>
      <c r="BA2066" s="89">
        <v>-99</v>
      </c>
      <c r="BB2066" s="89">
        <v>-99</v>
      </c>
      <c r="BC2066" s="89">
        <v>-99</v>
      </c>
      <c r="BD2066" s="89">
        <v>-99</v>
      </c>
      <c r="BE2066" s="89">
        <v>-99</v>
      </c>
      <c r="BF2066" s="89">
        <v>-99</v>
      </c>
      <c r="BG2066" s="89">
        <v>-99</v>
      </c>
      <c r="BH2066" s="89">
        <v>-99</v>
      </c>
      <c r="BI2066" s="89">
        <v>-99</v>
      </c>
      <c r="BJ2066" s="89">
        <v>-99</v>
      </c>
      <c r="BK2066" s="89">
        <v>-99</v>
      </c>
      <c r="BL2066" s="89">
        <v>-99</v>
      </c>
      <c r="BM2066" s="89">
        <v>-99</v>
      </c>
      <c r="BN2066" s="89">
        <v>-99</v>
      </c>
      <c r="BO2066" s="89">
        <v>-99</v>
      </c>
      <c r="BP2066" s="89">
        <v>-99</v>
      </c>
      <c r="BQ2066" s="89">
        <v>-99</v>
      </c>
      <c r="BR2066" s="89">
        <v>-99</v>
      </c>
      <c r="BS2066" s="89">
        <v>-99</v>
      </c>
      <c r="BT2066" s="89">
        <v>-99</v>
      </c>
      <c r="BU2066" s="89">
        <v>-99</v>
      </c>
      <c r="BV2066" s="89">
        <v>-99</v>
      </c>
      <c r="BW2066" s="89">
        <v>-99</v>
      </c>
      <c r="BX2066" s="89">
        <v>-99</v>
      </c>
      <c r="BY2066" s="89">
        <v>-99</v>
      </c>
      <c r="BZ2066" s="89">
        <v>-99</v>
      </c>
      <c r="CA2066" s="89">
        <v>-99</v>
      </c>
      <c r="CB2066" s="89">
        <v>-99</v>
      </c>
      <c r="CC2066" s="89">
        <v>-99</v>
      </c>
      <c r="CD2066" s="89">
        <v>-99</v>
      </c>
      <c r="CE2066" s="89">
        <v>-99</v>
      </c>
      <c r="CF2066" s="89">
        <v>-99</v>
      </c>
      <c r="CG2066" s="89">
        <v>-99</v>
      </c>
      <c r="CH2066" s="89">
        <v>-99</v>
      </c>
      <c r="CI2066" s="89">
        <v>-99</v>
      </c>
      <c r="CJ2066" s="89">
        <v>-99</v>
      </c>
      <c r="CK2066" s="89">
        <v>-99</v>
      </c>
      <c r="CL2066" s="89">
        <v>-99</v>
      </c>
      <c r="CM2066" s="89">
        <v>-99</v>
      </c>
      <c r="CN2066" s="89">
        <v>-99</v>
      </c>
      <c r="CO2066" s="89">
        <v>-99</v>
      </c>
      <c r="CP2066" s="89">
        <v>-99</v>
      </c>
      <c r="CQ2066" s="89">
        <v>-99</v>
      </c>
      <c r="CR2066" s="89">
        <v>-99</v>
      </c>
      <c r="CS2066" s="89">
        <v>-99</v>
      </c>
      <c r="CT2066" s="89">
        <v>-99</v>
      </c>
      <c r="CU2066" s="86">
        <v>-99</v>
      </c>
      <c r="CV2066" s="86">
        <v>-0.54590000000000005</v>
      </c>
      <c r="CW2066" s="86">
        <v>23</v>
      </c>
      <c r="CX2066" s="86">
        <v>2</v>
      </c>
      <c r="CY2066" s="86">
        <v>1.8532</v>
      </c>
      <c r="CZ2066" s="86">
        <v>97</v>
      </c>
      <c r="DA2066" s="86">
        <v>2</v>
      </c>
      <c r="DB2066" s="86">
        <v>-0.43209999999999998</v>
      </c>
      <c r="DC2066" s="86">
        <v>26</v>
      </c>
      <c r="DD2066" s="86">
        <v>-99</v>
      </c>
      <c r="DE2066" s="86">
        <v>-99</v>
      </c>
      <c r="DF2066" s="86">
        <v>-99</v>
      </c>
      <c r="DG2066" s="86">
        <v>-99</v>
      </c>
      <c r="DH2066" s="86">
        <v>-99</v>
      </c>
    </row>
    <row r="2067" spans="1:112" x14ac:dyDescent="0.2">
      <c r="A2067" s="85">
        <f>IF(ISERROR(SEARCH('School Lookup'!$F$3,Data!J2067)),A2066,A2066+1)</f>
        <v>0</v>
      </c>
      <c r="B2067" s="85">
        <f>IF(I2067='School Lookup'!$G$13,1,0)</f>
        <v>0</v>
      </c>
      <c r="C2067" s="85">
        <f t="shared" si="32"/>
        <v>2065</v>
      </c>
      <c r="D2067" s="86" t="s">
        <v>6478</v>
      </c>
      <c r="E2067" s="86" t="s">
        <v>6851</v>
      </c>
      <c r="F2067" s="86" t="s">
        <v>2771</v>
      </c>
      <c r="G2067" s="86" t="s">
        <v>3061</v>
      </c>
      <c r="H2067" s="86" t="s">
        <v>1939</v>
      </c>
      <c r="I2067" s="86" t="s">
        <v>6853</v>
      </c>
      <c r="J2067" s="86" t="s">
        <v>6854</v>
      </c>
      <c r="K2067" s="86" t="s">
        <v>6580</v>
      </c>
      <c r="L2067" s="86">
        <v>1</v>
      </c>
      <c r="M2067" s="86">
        <v>1</v>
      </c>
      <c r="N2067" s="89">
        <v>0.179633898305085</v>
      </c>
      <c r="O2067" s="89">
        <v>0.48335200380258603</v>
      </c>
      <c r="P2067" s="89">
        <v>33.572699999999998</v>
      </c>
      <c r="Q2067" s="89">
        <v>-1.72507615087629</v>
      </c>
      <c r="R2067" s="89">
        <v>48.305108474576301</v>
      </c>
      <c r="S2067" s="89">
        <v>-0.62086207353685197</v>
      </c>
      <c r="T2067" s="89">
        <v>-0.704585753688871</v>
      </c>
      <c r="U2067" s="89">
        <v>0.39784221173297402</v>
      </c>
      <c r="V2067" s="89">
        <v>-0.28031395460312503</v>
      </c>
      <c r="W2067" s="89">
        <v>1</v>
      </c>
      <c r="X2067" s="89">
        <v>0.191892542372881</v>
      </c>
      <c r="Y2067" s="89">
        <v>0.54079209379428494</v>
      </c>
      <c r="Z2067" s="89">
        <v>35.613599999999998</v>
      </c>
      <c r="AA2067" s="89">
        <v>-1.7725486045366099</v>
      </c>
      <c r="AB2067" s="89">
        <v>46.949130169491497</v>
      </c>
      <c r="AC2067" s="89">
        <v>-0.61587825537116203</v>
      </c>
      <c r="AD2067" s="89">
        <v>-0.715728957525682</v>
      </c>
      <c r="AE2067" s="89">
        <v>0.39784221173297402</v>
      </c>
      <c r="AF2067" s="89">
        <v>-0.28474719146335298</v>
      </c>
      <c r="AG2067" s="89">
        <v>1</v>
      </c>
      <c r="AH2067" s="89">
        <v>4.4778523489932796E-3</v>
      </c>
      <c r="AI2067" s="89">
        <v>6.6672695199797002E-2</v>
      </c>
      <c r="AJ2067" s="89">
        <v>-99</v>
      </c>
      <c r="AK2067" s="89">
        <v>-99</v>
      </c>
      <c r="AL2067" s="89">
        <v>55.033555704698003</v>
      </c>
      <c r="AM2067" s="89">
        <v>6.6672695199797002E-2</v>
      </c>
      <c r="AN2067" s="89">
        <v>2.6840965224253301E-2</v>
      </c>
      <c r="AO2067" s="89">
        <v>0.10047201618341201</v>
      </c>
      <c r="AP2067" s="89">
        <v>2.6967658923895701E-3</v>
      </c>
      <c r="AQ2067" s="89">
        <v>1</v>
      </c>
      <c r="AR2067" s="89">
        <v>4.49584415584416E-2</v>
      </c>
      <c r="AS2067" s="89">
        <v>0.17106831758471</v>
      </c>
      <c r="AT2067" s="89">
        <v>-99</v>
      </c>
      <c r="AU2067" s="89">
        <v>-99</v>
      </c>
      <c r="AV2067" s="89">
        <v>43.506494805194798</v>
      </c>
      <c r="AW2067" s="89">
        <v>0.17106831758471</v>
      </c>
      <c r="AX2067" s="89">
        <v>0.14105685571309901</v>
      </c>
      <c r="AY2067" s="89">
        <v>0.103843560350641</v>
      </c>
      <c r="AZ2067" s="89">
        <v>1.46478461091148E-2</v>
      </c>
      <c r="BA2067" s="89">
        <v>-99</v>
      </c>
      <c r="BB2067" s="89">
        <v>-99</v>
      </c>
      <c r="BC2067" s="89">
        <v>-99</v>
      </c>
      <c r="BD2067" s="89">
        <v>-99</v>
      </c>
      <c r="BE2067" s="89">
        <v>-99</v>
      </c>
      <c r="BF2067" s="89">
        <v>-99</v>
      </c>
      <c r="BG2067" s="89">
        <v>-99</v>
      </c>
      <c r="BH2067" s="89">
        <v>-99</v>
      </c>
      <c r="BI2067" s="89">
        <v>-99</v>
      </c>
      <c r="BJ2067" s="89">
        <v>-99</v>
      </c>
      <c r="BK2067" s="89">
        <v>-99</v>
      </c>
      <c r="BL2067" s="89">
        <v>-99</v>
      </c>
      <c r="BM2067" s="89">
        <v>-99</v>
      </c>
      <c r="BN2067" s="89">
        <v>-99</v>
      </c>
      <c r="BO2067" s="89">
        <v>-99</v>
      </c>
      <c r="BP2067" s="89">
        <v>-99</v>
      </c>
      <c r="BQ2067" s="89">
        <v>-99</v>
      </c>
      <c r="BR2067" s="89">
        <v>-99</v>
      </c>
      <c r="BS2067" s="89">
        <v>-99</v>
      </c>
      <c r="BT2067" s="89">
        <v>-99</v>
      </c>
      <c r="BU2067" s="89">
        <v>-99</v>
      </c>
      <c r="BV2067" s="89">
        <v>-99</v>
      </c>
      <c r="BW2067" s="89">
        <v>-99</v>
      </c>
      <c r="BX2067" s="89">
        <v>-99</v>
      </c>
      <c r="BY2067" s="89">
        <v>-99</v>
      </c>
      <c r="BZ2067" s="89">
        <v>-99</v>
      </c>
      <c r="CA2067" s="89">
        <v>-99</v>
      </c>
      <c r="CB2067" s="89">
        <v>-99</v>
      </c>
      <c r="CC2067" s="89">
        <v>-99</v>
      </c>
      <c r="CD2067" s="89">
        <v>-99</v>
      </c>
      <c r="CE2067" s="89">
        <v>-99</v>
      </c>
      <c r="CF2067" s="89">
        <v>-99</v>
      </c>
      <c r="CG2067" s="89">
        <v>-99</v>
      </c>
      <c r="CH2067" s="89">
        <v>-99</v>
      </c>
      <c r="CI2067" s="89">
        <v>-99</v>
      </c>
      <c r="CJ2067" s="89">
        <v>-99</v>
      </c>
      <c r="CK2067" s="89">
        <v>-99</v>
      </c>
      <c r="CL2067" s="89">
        <v>-99</v>
      </c>
      <c r="CM2067" s="89">
        <v>-99</v>
      </c>
      <c r="CN2067" s="89">
        <v>-99</v>
      </c>
      <c r="CO2067" s="89">
        <v>-99</v>
      </c>
      <c r="CP2067" s="89">
        <v>-99</v>
      </c>
      <c r="CQ2067" s="89">
        <v>-99</v>
      </c>
      <c r="CR2067" s="89">
        <v>-99</v>
      </c>
      <c r="CS2067" s="89">
        <v>-99</v>
      </c>
      <c r="CT2067" s="89">
        <v>-99</v>
      </c>
      <c r="CU2067" s="86">
        <v>-99</v>
      </c>
      <c r="CV2067" s="86">
        <v>-0.54769999999999996</v>
      </c>
      <c r="CW2067" s="86">
        <v>23</v>
      </c>
      <c r="CX2067" s="86">
        <v>2</v>
      </c>
      <c r="CY2067" s="86">
        <v>-0.25490000000000002</v>
      </c>
      <c r="CZ2067" s="86">
        <v>39</v>
      </c>
      <c r="DA2067" s="86">
        <v>2</v>
      </c>
      <c r="DB2067" s="86">
        <v>-1.3915</v>
      </c>
      <c r="DC2067" s="86">
        <v>4</v>
      </c>
      <c r="DD2067" s="86">
        <v>-99</v>
      </c>
      <c r="DE2067" s="86">
        <v>-99</v>
      </c>
      <c r="DF2067" s="86">
        <v>-99</v>
      </c>
      <c r="DG2067" s="86">
        <v>-99</v>
      </c>
      <c r="DH2067" s="86">
        <v>-99</v>
      </c>
    </row>
    <row r="2068" spans="1:112" x14ac:dyDescent="0.2">
      <c r="A2068" s="85">
        <f>IF(ISERROR(SEARCH('School Lookup'!$F$3,Data!J2068)),A2067,A2067+1)</f>
        <v>0</v>
      </c>
      <c r="B2068" s="85">
        <f>IF(I2068='School Lookup'!$G$13,1,0)</f>
        <v>0</v>
      </c>
      <c r="C2068" s="85">
        <f t="shared" si="32"/>
        <v>2066</v>
      </c>
      <c r="D2068" s="86" t="s">
        <v>6478</v>
      </c>
      <c r="E2068" s="86" t="s">
        <v>6743</v>
      </c>
      <c r="F2068" s="86" t="s">
        <v>2765</v>
      </c>
      <c r="G2068" s="86" t="s">
        <v>3244</v>
      </c>
      <c r="H2068" s="86" t="s">
        <v>1642</v>
      </c>
      <c r="I2068" s="86" t="s">
        <v>5361</v>
      </c>
      <c r="J2068" s="86" t="s">
        <v>1732</v>
      </c>
      <c r="K2068" s="86" t="s">
        <v>31</v>
      </c>
      <c r="L2068" s="86">
        <v>1</v>
      </c>
      <c r="M2068" s="86">
        <v>1</v>
      </c>
      <c r="N2068" s="89">
        <v>-0.438320829120324</v>
      </c>
      <c r="O2068" s="89">
        <v>-0.85482829104039004</v>
      </c>
      <c r="P2068" s="89">
        <v>46.021000000000001</v>
      </c>
      <c r="Q2068" s="89">
        <v>-0.40466739441670302</v>
      </c>
      <c r="R2068" s="89">
        <v>51.263937917088001</v>
      </c>
      <c r="S2068" s="89">
        <v>-0.629747842728546</v>
      </c>
      <c r="T2068" s="89">
        <v>-0.71466814180055804</v>
      </c>
      <c r="U2068" s="89">
        <v>0.37604562737642599</v>
      </c>
      <c r="V2068" s="89">
        <v>-0.26874782974933498</v>
      </c>
      <c r="W2068" s="89">
        <v>1</v>
      </c>
      <c r="X2068" s="89">
        <v>-0.30722202020202</v>
      </c>
      <c r="Y2068" s="89">
        <v>-0.63420264174839402</v>
      </c>
      <c r="Z2068" s="89">
        <v>43.6569</v>
      </c>
      <c r="AA2068" s="89">
        <v>-0.76952529141299997</v>
      </c>
      <c r="AB2068" s="89">
        <v>49.797961616161601</v>
      </c>
      <c r="AC2068" s="89">
        <v>-0.70186396658069705</v>
      </c>
      <c r="AD2068" s="89">
        <v>-0.81584659220816003</v>
      </c>
      <c r="AE2068" s="89">
        <v>0.37642585551330798</v>
      </c>
      <c r="AF2068" s="89">
        <v>-0.30710575143957403</v>
      </c>
      <c r="AG2068" s="89">
        <v>1</v>
      </c>
      <c r="AH2068" s="89">
        <v>-0.16058506097561001</v>
      </c>
      <c r="AI2068" s="89">
        <v>-0.28855861835484797</v>
      </c>
      <c r="AJ2068" s="89">
        <v>51.922600000000003</v>
      </c>
      <c r="AK2068" s="89">
        <v>0.32258578435382201</v>
      </c>
      <c r="AL2068" s="89">
        <v>52.134133536585402</v>
      </c>
      <c r="AM2068" s="89">
        <v>1.7013582999486802E-2</v>
      </c>
      <c r="AN2068" s="89">
        <v>-2.5328088436476201E-2</v>
      </c>
      <c r="AO2068" s="89">
        <v>0.124714828897338</v>
      </c>
      <c r="AP2068" s="89">
        <v>-3.1587882156517799E-3</v>
      </c>
      <c r="AQ2068" s="89">
        <v>1</v>
      </c>
      <c r="AR2068" s="89">
        <v>-0.13560185758513901</v>
      </c>
      <c r="AS2068" s="89">
        <v>-0.23479800895950201</v>
      </c>
      <c r="AT2068" s="89">
        <v>55.783799999999999</v>
      </c>
      <c r="AU2068" s="89">
        <v>0.77140808436244601</v>
      </c>
      <c r="AV2068" s="89">
        <v>53.5603761609907</v>
      </c>
      <c r="AW2068" s="89">
        <v>0.26830503770147202</v>
      </c>
      <c r="AX2068" s="89">
        <v>0.24352442333180399</v>
      </c>
      <c r="AY2068" s="89">
        <v>0.122813688212928</v>
      </c>
      <c r="AZ2068" s="89">
        <v>2.99081325993052E-2</v>
      </c>
      <c r="BA2068" s="89">
        <v>-99</v>
      </c>
      <c r="BB2068" s="89">
        <v>-99</v>
      </c>
      <c r="BC2068" s="89">
        <v>-99</v>
      </c>
      <c r="BD2068" s="89">
        <v>-99</v>
      </c>
      <c r="BE2068" s="89">
        <v>-99</v>
      </c>
      <c r="BF2068" s="89">
        <v>-99</v>
      </c>
      <c r="BG2068" s="89">
        <v>-99</v>
      </c>
      <c r="BH2068" s="89">
        <v>-99</v>
      </c>
      <c r="BI2068" s="89">
        <v>-99</v>
      </c>
      <c r="BJ2068" s="89">
        <v>-99</v>
      </c>
      <c r="BK2068" s="89">
        <v>-99</v>
      </c>
      <c r="BL2068" s="89">
        <v>-99</v>
      </c>
      <c r="BM2068" s="89">
        <v>-99</v>
      </c>
      <c r="BN2068" s="89">
        <v>-99</v>
      </c>
      <c r="BO2068" s="89">
        <v>-99</v>
      </c>
      <c r="BP2068" s="89">
        <v>-99</v>
      </c>
      <c r="BQ2068" s="89">
        <v>-99</v>
      </c>
      <c r="BR2068" s="89">
        <v>-99</v>
      </c>
      <c r="BS2068" s="89">
        <v>-99</v>
      </c>
      <c r="BT2068" s="89">
        <v>-99</v>
      </c>
      <c r="BU2068" s="89">
        <v>-99</v>
      </c>
      <c r="BV2068" s="89">
        <v>-99</v>
      </c>
      <c r="BW2068" s="89">
        <v>-99</v>
      </c>
      <c r="BX2068" s="89">
        <v>-99</v>
      </c>
      <c r="BY2068" s="89">
        <v>-99</v>
      </c>
      <c r="BZ2068" s="89">
        <v>-99</v>
      </c>
      <c r="CA2068" s="89">
        <v>-99</v>
      </c>
      <c r="CB2068" s="89">
        <v>-99</v>
      </c>
      <c r="CC2068" s="89">
        <v>-99</v>
      </c>
      <c r="CD2068" s="89">
        <v>-99</v>
      </c>
      <c r="CE2068" s="89">
        <v>-99</v>
      </c>
      <c r="CF2068" s="89">
        <v>-99</v>
      </c>
      <c r="CG2068" s="89">
        <v>-99</v>
      </c>
      <c r="CH2068" s="89">
        <v>-99</v>
      </c>
      <c r="CI2068" s="89">
        <v>-99</v>
      </c>
      <c r="CJ2068" s="89">
        <v>-99</v>
      </c>
      <c r="CK2068" s="89">
        <v>-99</v>
      </c>
      <c r="CL2068" s="89">
        <v>-99</v>
      </c>
      <c r="CM2068" s="89">
        <v>-99</v>
      </c>
      <c r="CN2068" s="89">
        <v>-99</v>
      </c>
      <c r="CO2068" s="89">
        <v>-99</v>
      </c>
      <c r="CP2068" s="89">
        <v>-99</v>
      </c>
      <c r="CQ2068" s="89">
        <v>-99</v>
      </c>
      <c r="CR2068" s="89">
        <v>-99</v>
      </c>
      <c r="CS2068" s="89">
        <v>-99</v>
      </c>
      <c r="CT2068" s="89">
        <v>-99</v>
      </c>
      <c r="CU2068" s="86">
        <v>-99</v>
      </c>
      <c r="CV2068" s="86">
        <v>-0.54910000000000003</v>
      </c>
      <c r="CW2068" s="86">
        <v>23</v>
      </c>
      <c r="CX2068" s="86">
        <v>2</v>
      </c>
      <c r="CY2068" s="86">
        <v>0.17580000000000001</v>
      </c>
      <c r="CZ2068" s="86">
        <v>60</v>
      </c>
      <c r="DA2068" s="86">
        <v>4</v>
      </c>
      <c r="DB2068" s="86">
        <v>-0.30690000000000001</v>
      </c>
      <c r="DC2068" s="86">
        <v>31</v>
      </c>
      <c r="DD2068" s="86">
        <v>-99</v>
      </c>
      <c r="DE2068" s="86">
        <v>-99</v>
      </c>
      <c r="DF2068" s="86">
        <v>-99</v>
      </c>
      <c r="DG2068" s="86">
        <v>-99</v>
      </c>
      <c r="DH2068" s="86">
        <v>-99</v>
      </c>
    </row>
    <row r="2069" spans="1:112" x14ac:dyDescent="0.2">
      <c r="A2069" s="85">
        <f>IF(ISERROR(SEARCH('School Lookup'!$F$3,Data!J2069)),A2068,A2068+1)</f>
        <v>0</v>
      </c>
      <c r="B2069" s="85">
        <f>IF(I2069='School Lookup'!$G$13,1,0)</f>
        <v>0</v>
      </c>
      <c r="C2069" s="85">
        <f t="shared" si="32"/>
        <v>2067</v>
      </c>
      <c r="D2069" s="86" t="s">
        <v>6478</v>
      </c>
      <c r="E2069" s="86" t="s">
        <v>6598</v>
      </c>
      <c r="F2069" s="86" t="s">
        <v>2755</v>
      </c>
      <c r="G2069" s="86" t="s">
        <v>3202</v>
      </c>
      <c r="H2069" s="86" t="s">
        <v>402</v>
      </c>
      <c r="I2069" s="86" t="s">
        <v>4681</v>
      </c>
      <c r="J2069" s="86" t="s">
        <v>613</v>
      </c>
      <c r="K2069" s="86" t="s">
        <v>258</v>
      </c>
      <c r="L2069" s="86">
        <v>1</v>
      </c>
      <c r="M2069" s="86">
        <v>1</v>
      </c>
      <c r="N2069" s="89">
        <v>-7.3045652173912998E-2</v>
      </c>
      <c r="O2069" s="89">
        <v>-6.3825289863463197E-2</v>
      </c>
      <c r="P2069" s="89">
        <v>-99</v>
      </c>
      <c r="Q2069" s="89">
        <v>-99</v>
      </c>
      <c r="R2069" s="89">
        <v>51.086932608695697</v>
      </c>
      <c r="S2069" s="89">
        <v>-6.3825289863463197E-2</v>
      </c>
      <c r="T2069" s="89">
        <v>-7.25345576336935E-2</v>
      </c>
      <c r="U2069" s="89">
        <v>0.5</v>
      </c>
      <c r="V2069" s="89">
        <v>-3.6267278816846701E-2</v>
      </c>
      <c r="W2069" s="89">
        <v>1</v>
      </c>
      <c r="X2069" s="89">
        <v>-0.41535217391304402</v>
      </c>
      <c r="Y2069" s="89">
        <v>-0.88875815042443396</v>
      </c>
      <c r="Z2069" s="89">
        <v>-99</v>
      </c>
      <c r="AA2069" s="89">
        <v>-99</v>
      </c>
      <c r="AB2069" s="89">
        <v>64.130441304347798</v>
      </c>
      <c r="AC2069" s="89">
        <v>-0.88875815042443396</v>
      </c>
      <c r="AD2069" s="89">
        <v>-1.0334572086598901</v>
      </c>
      <c r="AE2069" s="89">
        <v>0.5</v>
      </c>
      <c r="AF2069" s="89">
        <v>-0.51672860432994405</v>
      </c>
      <c r="AG2069" s="89">
        <v>-99</v>
      </c>
      <c r="AH2069" s="89">
        <v>-99</v>
      </c>
      <c r="AI2069" s="89">
        <v>-99</v>
      </c>
      <c r="AJ2069" s="89">
        <v>-99</v>
      </c>
      <c r="AK2069" s="89">
        <v>-99</v>
      </c>
      <c r="AL2069" s="89">
        <v>-99</v>
      </c>
      <c r="AM2069" s="89">
        <v>-99</v>
      </c>
      <c r="AN2069" s="89">
        <v>-99</v>
      </c>
      <c r="AO2069" s="89">
        <v>-99</v>
      </c>
      <c r="AP2069" s="89">
        <v>-99</v>
      </c>
      <c r="AQ2069" s="89">
        <v>-99</v>
      </c>
      <c r="AR2069" s="89">
        <v>-99</v>
      </c>
      <c r="AS2069" s="89">
        <v>-99</v>
      </c>
      <c r="AT2069" s="89">
        <v>-99</v>
      </c>
      <c r="AU2069" s="89">
        <v>-99</v>
      </c>
      <c r="AV2069" s="89">
        <v>-99</v>
      </c>
      <c r="AW2069" s="89">
        <v>-99</v>
      </c>
      <c r="AX2069" s="89">
        <v>-99</v>
      </c>
      <c r="AY2069" s="89">
        <v>-99</v>
      </c>
      <c r="AZ2069" s="89">
        <v>-99</v>
      </c>
      <c r="BA2069" s="89">
        <v>-99</v>
      </c>
      <c r="BB2069" s="89">
        <v>-99</v>
      </c>
      <c r="BC2069" s="89">
        <v>-99</v>
      </c>
      <c r="BD2069" s="89">
        <v>-99</v>
      </c>
      <c r="BE2069" s="89">
        <v>-99</v>
      </c>
      <c r="BF2069" s="89">
        <v>-99</v>
      </c>
      <c r="BG2069" s="89">
        <v>-99</v>
      </c>
      <c r="BH2069" s="89">
        <v>-99</v>
      </c>
      <c r="BI2069" s="89">
        <v>-99</v>
      </c>
      <c r="BJ2069" s="89">
        <v>-99</v>
      </c>
      <c r="BK2069" s="89">
        <v>-99</v>
      </c>
      <c r="BL2069" s="89">
        <v>-99</v>
      </c>
      <c r="BM2069" s="89">
        <v>-99</v>
      </c>
      <c r="BN2069" s="89">
        <v>-99</v>
      </c>
      <c r="BO2069" s="89">
        <v>-99</v>
      </c>
      <c r="BP2069" s="89">
        <v>-99</v>
      </c>
      <c r="BQ2069" s="89">
        <v>-99</v>
      </c>
      <c r="BR2069" s="89">
        <v>-99</v>
      </c>
      <c r="BS2069" s="89">
        <v>-99</v>
      </c>
      <c r="BT2069" s="89">
        <v>-99</v>
      </c>
      <c r="BU2069" s="89">
        <v>-99</v>
      </c>
      <c r="BV2069" s="89">
        <v>-99</v>
      </c>
      <c r="BW2069" s="89">
        <v>-99</v>
      </c>
      <c r="BX2069" s="89">
        <v>-99</v>
      </c>
      <c r="BY2069" s="89">
        <v>-99</v>
      </c>
      <c r="BZ2069" s="89">
        <v>-99</v>
      </c>
      <c r="CA2069" s="89">
        <v>-99</v>
      </c>
      <c r="CB2069" s="89">
        <v>-99</v>
      </c>
      <c r="CC2069" s="89">
        <v>-99</v>
      </c>
      <c r="CD2069" s="89">
        <v>-99</v>
      </c>
      <c r="CE2069" s="89">
        <v>-99</v>
      </c>
      <c r="CF2069" s="89">
        <v>-99</v>
      </c>
      <c r="CG2069" s="89">
        <v>-99</v>
      </c>
      <c r="CH2069" s="89">
        <v>-99</v>
      </c>
      <c r="CI2069" s="89">
        <v>-99</v>
      </c>
      <c r="CJ2069" s="89">
        <v>-99</v>
      </c>
      <c r="CK2069" s="89">
        <v>-99</v>
      </c>
      <c r="CL2069" s="89">
        <v>-99</v>
      </c>
      <c r="CM2069" s="89">
        <v>-99</v>
      </c>
      <c r="CN2069" s="89">
        <v>-99</v>
      </c>
      <c r="CO2069" s="89">
        <v>-99</v>
      </c>
      <c r="CP2069" s="89">
        <v>-99</v>
      </c>
      <c r="CQ2069" s="89">
        <v>-99</v>
      </c>
      <c r="CR2069" s="89">
        <v>-99</v>
      </c>
      <c r="CS2069" s="89">
        <v>-99</v>
      </c>
      <c r="CT2069" s="89">
        <v>-99</v>
      </c>
      <c r="CU2069" s="86">
        <v>-99</v>
      </c>
      <c r="CV2069" s="86">
        <v>-0.55300000000000005</v>
      </c>
      <c r="CW2069" s="86">
        <v>23</v>
      </c>
      <c r="CX2069" s="86">
        <v>2</v>
      </c>
      <c r="CY2069" s="86">
        <v>0.53839999999999999</v>
      </c>
      <c r="CZ2069" s="86">
        <v>75</v>
      </c>
      <c r="DA2069" s="86">
        <v>0</v>
      </c>
      <c r="DB2069" s="86">
        <v>-99</v>
      </c>
      <c r="DC2069" s="86">
        <v>-99</v>
      </c>
      <c r="DD2069" s="86">
        <v>-99</v>
      </c>
      <c r="DE2069" s="86">
        <v>-99</v>
      </c>
      <c r="DF2069" s="86">
        <v>-99</v>
      </c>
      <c r="DG2069" s="86">
        <v>-99</v>
      </c>
      <c r="DH2069" s="86">
        <v>-99</v>
      </c>
    </row>
    <row r="2070" spans="1:112" x14ac:dyDescent="0.2">
      <c r="A2070" s="85">
        <f>IF(ISERROR(SEARCH('School Lookup'!$F$3,Data!J2070)),A2069,A2069+1)</f>
        <v>0</v>
      </c>
      <c r="B2070" s="85">
        <f>IF(I2070='School Lookup'!$G$13,1,0)</f>
        <v>0</v>
      </c>
      <c r="C2070" s="85">
        <f t="shared" si="32"/>
        <v>2068</v>
      </c>
      <c r="D2070" s="86" t="s">
        <v>6478</v>
      </c>
      <c r="E2070" s="86" t="s">
        <v>6790</v>
      </c>
      <c r="F2070" s="86" t="s">
        <v>2774</v>
      </c>
      <c r="G2070" s="86" t="s">
        <v>3231</v>
      </c>
      <c r="H2070" s="86" t="s">
        <v>2219</v>
      </c>
      <c r="I2070" s="86" t="s">
        <v>5577</v>
      </c>
      <c r="J2070" s="86" t="s">
        <v>2367</v>
      </c>
      <c r="K2070" s="86" t="s">
        <v>36</v>
      </c>
      <c r="L2070" s="86">
        <v>1</v>
      </c>
      <c r="M2070" s="86">
        <v>-99</v>
      </c>
      <c r="N2070" s="89">
        <v>-99</v>
      </c>
      <c r="O2070" s="89">
        <v>-99</v>
      </c>
      <c r="P2070" s="89">
        <v>-99</v>
      </c>
      <c r="Q2070" s="89">
        <v>-99</v>
      </c>
      <c r="R2070" s="89">
        <v>-99</v>
      </c>
      <c r="S2070" s="89">
        <v>-99</v>
      </c>
      <c r="T2070" s="89">
        <v>-99</v>
      </c>
      <c r="U2070" s="89">
        <v>-99</v>
      </c>
      <c r="V2070" s="89">
        <v>-99</v>
      </c>
      <c r="W2070" s="89">
        <v>-99</v>
      </c>
      <c r="X2070" s="89">
        <v>-99</v>
      </c>
      <c r="Y2070" s="89">
        <v>-99</v>
      </c>
      <c r="Z2070" s="89">
        <v>-99</v>
      </c>
      <c r="AA2070" s="89">
        <v>-99</v>
      </c>
      <c r="AB2070" s="89">
        <v>-99</v>
      </c>
      <c r="AC2070" s="89">
        <v>-99</v>
      </c>
      <c r="AD2070" s="89">
        <v>-99</v>
      </c>
      <c r="AE2070" s="89">
        <v>-99</v>
      </c>
      <c r="AF2070" s="89">
        <v>-99</v>
      </c>
      <c r="AG2070" s="89">
        <v>-99</v>
      </c>
      <c r="AH2070" s="89">
        <v>-99</v>
      </c>
      <c r="AI2070" s="89">
        <v>-99</v>
      </c>
      <c r="AJ2070" s="89">
        <v>-99</v>
      </c>
      <c r="AK2070" s="89">
        <v>-99</v>
      </c>
      <c r="AL2070" s="89">
        <v>-99</v>
      </c>
      <c r="AM2070" s="89">
        <v>-99</v>
      </c>
      <c r="AN2070" s="89">
        <v>-99</v>
      </c>
      <c r="AO2070" s="89">
        <v>-99</v>
      </c>
      <c r="AP2070" s="89">
        <v>-99</v>
      </c>
      <c r="AQ2070" s="89">
        <v>-99</v>
      </c>
      <c r="AR2070" s="89">
        <v>-99</v>
      </c>
      <c r="AS2070" s="89">
        <v>-99</v>
      </c>
      <c r="AT2070" s="89">
        <v>-99</v>
      </c>
      <c r="AU2070" s="89">
        <v>-99</v>
      </c>
      <c r="AV2070" s="89">
        <v>-99</v>
      </c>
      <c r="AW2070" s="89">
        <v>-99</v>
      </c>
      <c r="AX2070" s="89">
        <v>-99</v>
      </c>
      <c r="AY2070" s="89">
        <v>-99</v>
      </c>
      <c r="AZ2070" s="89">
        <v>-99</v>
      </c>
      <c r="BA2070" s="89">
        <v>1</v>
      </c>
      <c r="BB2070" s="89">
        <v>-0.37816453201970401</v>
      </c>
      <c r="BC2070" s="89">
        <v>-0.626501116586614</v>
      </c>
      <c r="BD2070" s="89">
        <v>42.805799999999998</v>
      </c>
      <c r="BE2070" s="89">
        <v>-0.54876080242922898</v>
      </c>
      <c r="BF2070" s="89">
        <v>48.768462068965498</v>
      </c>
      <c r="BG2070" s="89">
        <v>-0.58763095950792199</v>
      </c>
      <c r="BH2070" s="89">
        <v>-0.61853717796391205</v>
      </c>
      <c r="BI2070" s="89">
        <v>0.25015403573629102</v>
      </c>
      <c r="BJ2070" s="89">
        <v>-0.15472957132060899</v>
      </c>
      <c r="BK2070" s="89">
        <v>1</v>
      </c>
      <c r="BL2070" s="89">
        <v>-0.29142074074074098</v>
      </c>
      <c r="BM2070" s="89">
        <v>-0.52738639000023302</v>
      </c>
      <c r="BN2070" s="89">
        <v>46.546799999999998</v>
      </c>
      <c r="BO2070" s="89">
        <v>-0.236751660282325</v>
      </c>
      <c r="BP2070" s="89">
        <v>48.888900740740702</v>
      </c>
      <c r="BQ2070" s="89">
        <v>-0.382069025141279</v>
      </c>
      <c r="BR2070" s="89">
        <v>-0.38891244322801899</v>
      </c>
      <c r="BS2070" s="89">
        <v>0.24953789279112801</v>
      </c>
      <c r="BT2070" s="89">
        <v>-9.7048391563368794E-2</v>
      </c>
      <c r="BU2070" s="89">
        <v>1</v>
      </c>
      <c r="BV2070" s="89">
        <v>-0.456561425061425</v>
      </c>
      <c r="BW2070" s="89">
        <v>-0.89449398513341205</v>
      </c>
      <c r="BX2070" s="89">
        <v>44.363599999999998</v>
      </c>
      <c r="BY2070" s="89">
        <v>-0.48971957901547403</v>
      </c>
      <c r="BZ2070" s="89">
        <v>51.597043980343997</v>
      </c>
      <c r="CA2070" s="89">
        <v>-0.69210678207444298</v>
      </c>
      <c r="CB2070" s="89">
        <v>-0.71966999533886</v>
      </c>
      <c r="CC2070" s="89">
        <v>0.25077017868145401</v>
      </c>
      <c r="CD2070" s="89">
        <v>-0.18047177332280701</v>
      </c>
      <c r="CE2070" s="89">
        <v>1</v>
      </c>
      <c r="CF2070" s="89">
        <v>-0.46578222222222199</v>
      </c>
      <c r="CG2070" s="89">
        <v>-0.93003349384195799</v>
      </c>
      <c r="CH2070" s="89">
        <v>47.6</v>
      </c>
      <c r="CI2070" s="89">
        <v>-0.193602613445749</v>
      </c>
      <c r="CJ2070" s="89">
        <v>52.839495555555601</v>
      </c>
      <c r="CK2070" s="89">
        <v>-0.56181805364385295</v>
      </c>
      <c r="CL2070" s="89">
        <v>-0.598775666951886</v>
      </c>
      <c r="CM2070" s="89">
        <v>0.24953789279112801</v>
      </c>
      <c r="CN2070" s="89">
        <v>-0.149417218185776</v>
      </c>
      <c r="CO2070" s="89">
        <v>85.215000000000003</v>
      </c>
      <c r="CP2070" s="89">
        <v>-0.16420000000000001</v>
      </c>
      <c r="CQ2070" s="89">
        <v>0.99</v>
      </c>
      <c r="CR2070" s="89">
        <v>-3.9699999999999999E-2</v>
      </c>
      <c r="CS2070" s="89">
        <v>0.226833333333333</v>
      </c>
      <c r="CT2070" s="89">
        <v>-0.30409999999999998</v>
      </c>
      <c r="CU2070" s="86" t="s">
        <v>6986</v>
      </c>
      <c r="CV2070" s="86">
        <v>-0.55389999999999995</v>
      </c>
      <c r="CW2070" s="86">
        <v>23</v>
      </c>
      <c r="CX2070" s="86">
        <v>2</v>
      </c>
      <c r="CY2070" s="86">
        <v>0.61140000000000005</v>
      </c>
      <c r="CZ2070" s="86">
        <v>77</v>
      </c>
      <c r="DA2070" s="86">
        <v>4</v>
      </c>
      <c r="DB2070" s="86">
        <v>-0.36749999999999999</v>
      </c>
      <c r="DC2070" s="86">
        <v>29</v>
      </c>
      <c r="DD2070" s="86">
        <v>-99</v>
      </c>
      <c r="DE2070" s="86">
        <v>-99</v>
      </c>
      <c r="DF2070" s="86">
        <v>-99</v>
      </c>
      <c r="DG2070" s="86">
        <v>-99</v>
      </c>
      <c r="DH2070" s="86">
        <v>-99</v>
      </c>
    </row>
    <row r="2071" spans="1:112" x14ac:dyDescent="0.2">
      <c r="A2071" s="85">
        <f>IF(ISERROR(SEARCH('School Lookup'!$F$3,Data!J2071)),A2070,A2070+1)</f>
        <v>0</v>
      </c>
      <c r="B2071" s="85">
        <f>IF(I2071='School Lookup'!$G$13,1,0)</f>
        <v>0</v>
      </c>
      <c r="C2071" s="85">
        <f t="shared" si="32"/>
        <v>2069</v>
      </c>
      <c r="D2071" s="86" t="s">
        <v>6478</v>
      </c>
      <c r="E2071" s="86" t="s">
        <v>6790</v>
      </c>
      <c r="F2071" s="86" t="s">
        <v>2774</v>
      </c>
      <c r="G2071" s="86" t="s">
        <v>3039</v>
      </c>
      <c r="H2071" s="86" t="s">
        <v>1655</v>
      </c>
      <c r="I2071" s="86" t="s">
        <v>5711</v>
      </c>
      <c r="J2071" s="86" t="s">
        <v>2588</v>
      </c>
      <c r="K2071" s="86" t="s">
        <v>107</v>
      </c>
      <c r="L2071" s="86">
        <v>1</v>
      </c>
      <c r="M2071" s="86">
        <v>1</v>
      </c>
      <c r="N2071" s="89">
        <v>-0.58630714285714303</v>
      </c>
      <c r="O2071" s="89">
        <v>-1.1752924936108999</v>
      </c>
      <c r="P2071" s="89">
        <v>48.338500000000003</v>
      </c>
      <c r="Q2071" s="89">
        <v>-0.15884689739340699</v>
      </c>
      <c r="R2071" s="89">
        <v>51.071432142857098</v>
      </c>
      <c r="S2071" s="89">
        <v>-0.667069695502155</v>
      </c>
      <c r="T2071" s="89">
        <v>-0.75701601249052297</v>
      </c>
      <c r="U2071" s="89">
        <v>0.40345821325648401</v>
      </c>
      <c r="V2071" s="89">
        <v>-0.305424327805975</v>
      </c>
      <c r="W2071" s="89">
        <v>1</v>
      </c>
      <c r="X2071" s="89">
        <v>-0.44590818505338098</v>
      </c>
      <c r="Y2071" s="89">
        <v>-0.96069184044513301</v>
      </c>
      <c r="Z2071" s="89">
        <v>57.846200000000003</v>
      </c>
      <c r="AA2071" s="89">
        <v>0.99992241001611804</v>
      </c>
      <c r="AB2071" s="89">
        <v>51.245587900355901</v>
      </c>
      <c r="AC2071" s="89">
        <v>1.9615284785493001E-2</v>
      </c>
      <c r="AD2071" s="89">
        <v>2.4209215939397601E-2</v>
      </c>
      <c r="AE2071" s="89">
        <v>0.40489913544668599</v>
      </c>
      <c r="AF2071" s="89">
        <v>9.8022906037042098E-3</v>
      </c>
      <c r="AG2071" s="89">
        <v>1</v>
      </c>
      <c r="AH2071" s="89">
        <v>-0.61181503759398503</v>
      </c>
      <c r="AI2071" s="89">
        <v>-1.2596490594532599</v>
      </c>
      <c r="AJ2071" s="89">
        <v>-99</v>
      </c>
      <c r="AK2071" s="89">
        <v>-99</v>
      </c>
      <c r="AL2071" s="89">
        <v>54.135345112781998</v>
      </c>
      <c r="AM2071" s="89">
        <v>-1.2596490594532599</v>
      </c>
      <c r="AN2071" s="89">
        <v>-1.3665176294840899</v>
      </c>
      <c r="AO2071" s="89">
        <v>0.19164265129683</v>
      </c>
      <c r="AP2071" s="89">
        <v>-0.26188306155819002</v>
      </c>
      <c r="AQ2071" s="89">
        <v>-99</v>
      </c>
      <c r="AR2071" s="89">
        <v>-99</v>
      </c>
      <c r="AS2071" s="89">
        <v>-99</v>
      </c>
      <c r="AT2071" s="89">
        <v>-99</v>
      </c>
      <c r="AU2071" s="89">
        <v>-99</v>
      </c>
      <c r="AV2071" s="89">
        <v>-99</v>
      </c>
      <c r="AW2071" s="89">
        <v>-99</v>
      </c>
      <c r="AX2071" s="89">
        <v>-99</v>
      </c>
      <c r="AY2071" s="89">
        <v>-99</v>
      </c>
      <c r="AZ2071" s="89">
        <v>-99</v>
      </c>
      <c r="BA2071" s="89">
        <v>-99</v>
      </c>
      <c r="BB2071" s="89">
        <v>-99</v>
      </c>
      <c r="BC2071" s="89">
        <v>-99</v>
      </c>
      <c r="BD2071" s="89">
        <v>-99</v>
      </c>
      <c r="BE2071" s="89">
        <v>-99</v>
      </c>
      <c r="BF2071" s="89">
        <v>-99</v>
      </c>
      <c r="BG2071" s="89">
        <v>-99</v>
      </c>
      <c r="BH2071" s="89">
        <v>-99</v>
      </c>
      <c r="BI2071" s="89">
        <v>-99</v>
      </c>
      <c r="BJ2071" s="89">
        <v>-99</v>
      </c>
      <c r="BK2071" s="89">
        <v>-99</v>
      </c>
      <c r="BL2071" s="89">
        <v>-99</v>
      </c>
      <c r="BM2071" s="89">
        <v>-99</v>
      </c>
      <c r="BN2071" s="89">
        <v>-99</v>
      </c>
      <c r="BO2071" s="89">
        <v>-99</v>
      </c>
      <c r="BP2071" s="89">
        <v>-99</v>
      </c>
      <c r="BQ2071" s="89">
        <v>-99</v>
      </c>
      <c r="BR2071" s="89">
        <v>-99</v>
      </c>
      <c r="BS2071" s="89">
        <v>-99</v>
      </c>
      <c r="BT2071" s="89">
        <v>-99</v>
      </c>
      <c r="BU2071" s="89">
        <v>-99</v>
      </c>
      <c r="BV2071" s="89">
        <v>-99</v>
      </c>
      <c r="BW2071" s="89">
        <v>-99</v>
      </c>
      <c r="BX2071" s="89">
        <v>-99</v>
      </c>
      <c r="BY2071" s="89">
        <v>-99</v>
      </c>
      <c r="BZ2071" s="89">
        <v>-99</v>
      </c>
      <c r="CA2071" s="89">
        <v>-99</v>
      </c>
      <c r="CB2071" s="89">
        <v>-99</v>
      </c>
      <c r="CC2071" s="89">
        <v>-99</v>
      </c>
      <c r="CD2071" s="89">
        <v>-99</v>
      </c>
      <c r="CE2071" s="89">
        <v>-99</v>
      </c>
      <c r="CF2071" s="89">
        <v>-99</v>
      </c>
      <c r="CG2071" s="89">
        <v>-99</v>
      </c>
      <c r="CH2071" s="89">
        <v>-99</v>
      </c>
      <c r="CI2071" s="89">
        <v>-99</v>
      </c>
      <c r="CJ2071" s="89">
        <v>-99</v>
      </c>
      <c r="CK2071" s="89">
        <v>-99</v>
      </c>
      <c r="CL2071" s="89">
        <v>-99</v>
      </c>
      <c r="CM2071" s="89">
        <v>-99</v>
      </c>
      <c r="CN2071" s="89">
        <v>-99</v>
      </c>
      <c r="CO2071" s="89">
        <v>-99</v>
      </c>
      <c r="CP2071" s="89">
        <v>-99</v>
      </c>
      <c r="CQ2071" s="89">
        <v>-99</v>
      </c>
      <c r="CR2071" s="89">
        <v>-99</v>
      </c>
      <c r="CS2071" s="89">
        <v>-99</v>
      </c>
      <c r="CT2071" s="89">
        <v>-99</v>
      </c>
      <c r="CU2071" s="86">
        <v>-99</v>
      </c>
      <c r="CV2071" s="86">
        <v>-0.5575</v>
      </c>
      <c r="CW2071" s="86">
        <v>23</v>
      </c>
      <c r="CX2071" s="86">
        <v>2</v>
      </c>
      <c r="CY2071" s="86">
        <v>5.8999999999999999E-3</v>
      </c>
      <c r="CZ2071" s="86">
        <v>52</v>
      </c>
      <c r="DA2071" s="86">
        <v>2</v>
      </c>
      <c r="DB2071" s="86">
        <v>0.34079999999999999</v>
      </c>
      <c r="DC2071" s="86">
        <v>65</v>
      </c>
      <c r="DD2071" s="86">
        <v>-99</v>
      </c>
      <c r="DE2071" s="86">
        <v>-99</v>
      </c>
      <c r="DF2071" s="86">
        <v>-99</v>
      </c>
      <c r="DG2071" s="86">
        <v>-99</v>
      </c>
      <c r="DH2071" s="86">
        <v>-99</v>
      </c>
    </row>
    <row r="2072" spans="1:112" x14ac:dyDescent="0.2">
      <c r="A2072" s="85">
        <f>IF(ISERROR(SEARCH('School Lookup'!$F$3,Data!J2072)),A2071,A2071+1)</f>
        <v>0</v>
      </c>
      <c r="B2072" s="85">
        <f>IF(I2072='School Lookup'!$G$13,1,0)</f>
        <v>0</v>
      </c>
      <c r="C2072" s="85">
        <f t="shared" si="32"/>
        <v>2070</v>
      </c>
      <c r="D2072" s="86" t="s">
        <v>6478</v>
      </c>
      <c r="E2072" s="86" t="s">
        <v>6790</v>
      </c>
      <c r="F2072" s="86" t="s">
        <v>2774</v>
      </c>
      <c r="G2072" s="86" t="s">
        <v>2795</v>
      </c>
      <c r="H2072" s="86" t="s">
        <v>1474</v>
      </c>
      <c r="I2072" s="86" t="s">
        <v>5322</v>
      </c>
      <c r="J2072" s="86" t="s">
        <v>2047</v>
      </c>
      <c r="K2072" s="86" t="s">
        <v>323</v>
      </c>
      <c r="L2072" s="86">
        <v>1</v>
      </c>
      <c r="M2072" s="86">
        <v>1</v>
      </c>
      <c r="N2072" s="89">
        <v>-0.54601065989847697</v>
      </c>
      <c r="O2072" s="89">
        <v>-1.0880305032844799</v>
      </c>
      <c r="P2072" s="89">
        <v>47.220599999999997</v>
      </c>
      <c r="Q2072" s="89">
        <v>-0.27742412872990901</v>
      </c>
      <c r="R2072" s="89">
        <v>54.568538578680197</v>
      </c>
      <c r="S2072" s="89">
        <v>-0.68272731600719505</v>
      </c>
      <c r="T2072" s="89">
        <v>-0.77478219608494703</v>
      </c>
      <c r="U2072" s="89">
        <v>0.43632336655592502</v>
      </c>
      <c r="V2072" s="89">
        <v>-0.338055576143377</v>
      </c>
      <c r="W2072" s="89">
        <v>1</v>
      </c>
      <c r="X2072" s="89">
        <v>-0.36724609571788402</v>
      </c>
      <c r="Y2072" s="89">
        <v>-0.77550882278448097</v>
      </c>
      <c r="Z2072" s="89">
        <v>51.087000000000003</v>
      </c>
      <c r="AA2072" s="89">
        <v>0.15703016702318001</v>
      </c>
      <c r="AB2072" s="89">
        <v>49.874014609571802</v>
      </c>
      <c r="AC2072" s="89">
        <v>-0.30923932788065001</v>
      </c>
      <c r="AD2072" s="89">
        <v>-0.35869330950841199</v>
      </c>
      <c r="AE2072" s="89">
        <v>0.439645625692137</v>
      </c>
      <c r="AF2072" s="89">
        <v>-0.157697944490409</v>
      </c>
      <c r="AG2072" s="89">
        <v>1</v>
      </c>
      <c r="AH2072" s="89">
        <v>-0.459366071428571</v>
      </c>
      <c r="AI2072" s="89">
        <v>-0.93156417708788797</v>
      </c>
      <c r="AJ2072" s="89">
        <v>49.047600000000003</v>
      </c>
      <c r="AK2072" s="89">
        <v>4.1149184647323499E-2</v>
      </c>
      <c r="AL2072" s="89">
        <v>55.3571651785714</v>
      </c>
      <c r="AM2072" s="89">
        <v>-0.445207496220282</v>
      </c>
      <c r="AN2072" s="89">
        <v>-0.51091140268641899</v>
      </c>
      <c r="AO2072" s="89">
        <v>0.124031007751938</v>
      </c>
      <c r="AP2072" s="89">
        <v>-6.3368856147152805E-2</v>
      </c>
      <c r="AQ2072" s="89">
        <v>-99</v>
      </c>
      <c r="AR2072" s="89">
        <v>-99</v>
      </c>
      <c r="AS2072" s="89">
        <v>-99</v>
      </c>
      <c r="AT2072" s="89">
        <v>-99</v>
      </c>
      <c r="AU2072" s="89">
        <v>-99</v>
      </c>
      <c r="AV2072" s="89">
        <v>-99</v>
      </c>
      <c r="AW2072" s="89">
        <v>-99</v>
      </c>
      <c r="AX2072" s="89">
        <v>-99</v>
      </c>
      <c r="AY2072" s="89">
        <v>-99</v>
      </c>
      <c r="AZ2072" s="89">
        <v>-99</v>
      </c>
      <c r="BA2072" s="89">
        <v>-99</v>
      </c>
      <c r="BB2072" s="89">
        <v>-99</v>
      </c>
      <c r="BC2072" s="89">
        <v>-99</v>
      </c>
      <c r="BD2072" s="89">
        <v>-99</v>
      </c>
      <c r="BE2072" s="89">
        <v>-99</v>
      </c>
      <c r="BF2072" s="89">
        <v>-99</v>
      </c>
      <c r="BG2072" s="89">
        <v>-99</v>
      </c>
      <c r="BH2072" s="89">
        <v>-99</v>
      </c>
      <c r="BI2072" s="89">
        <v>-99</v>
      </c>
      <c r="BJ2072" s="89">
        <v>-99</v>
      </c>
      <c r="BK2072" s="89">
        <v>-99</v>
      </c>
      <c r="BL2072" s="89">
        <v>-99</v>
      </c>
      <c r="BM2072" s="89">
        <v>-99</v>
      </c>
      <c r="BN2072" s="89">
        <v>-99</v>
      </c>
      <c r="BO2072" s="89">
        <v>-99</v>
      </c>
      <c r="BP2072" s="89">
        <v>-99</v>
      </c>
      <c r="BQ2072" s="89">
        <v>-99</v>
      </c>
      <c r="BR2072" s="89">
        <v>-99</v>
      </c>
      <c r="BS2072" s="89">
        <v>-99</v>
      </c>
      <c r="BT2072" s="89">
        <v>-99</v>
      </c>
      <c r="BU2072" s="89">
        <v>-99</v>
      </c>
      <c r="BV2072" s="89">
        <v>-99</v>
      </c>
      <c r="BW2072" s="89">
        <v>-99</v>
      </c>
      <c r="BX2072" s="89">
        <v>-99</v>
      </c>
      <c r="BY2072" s="89">
        <v>-99</v>
      </c>
      <c r="BZ2072" s="89">
        <v>-99</v>
      </c>
      <c r="CA2072" s="89">
        <v>-99</v>
      </c>
      <c r="CB2072" s="89">
        <v>-99</v>
      </c>
      <c r="CC2072" s="89">
        <v>-99</v>
      </c>
      <c r="CD2072" s="89">
        <v>-99</v>
      </c>
      <c r="CE2072" s="89">
        <v>-99</v>
      </c>
      <c r="CF2072" s="89">
        <v>-99</v>
      </c>
      <c r="CG2072" s="89">
        <v>-99</v>
      </c>
      <c r="CH2072" s="89">
        <v>-99</v>
      </c>
      <c r="CI2072" s="89">
        <v>-99</v>
      </c>
      <c r="CJ2072" s="89">
        <v>-99</v>
      </c>
      <c r="CK2072" s="89">
        <v>-99</v>
      </c>
      <c r="CL2072" s="89">
        <v>-99</v>
      </c>
      <c r="CM2072" s="89">
        <v>-99</v>
      </c>
      <c r="CN2072" s="89">
        <v>-99</v>
      </c>
      <c r="CO2072" s="89">
        <v>-99</v>
      </c>
      <c r="CP2072" s="89">
        <v>-99</v>
      </c>
      <c r="CQ2072" s="89">
        <v>-99</v>
      </c>
      <c r="CR2072" s="89">
        <v>-99</v>
      </c>
      <c r="CS2072" s="89">
        <v>-99</v>
      </c>
      <c r="CT2072" s="89">
        <v>-99</v>
      </c>
      <c r="CU2072" s="86">
        <v>-99</v>
      </c>
      <c r="CV2072" s="86">
        <v>-0.55910000000000004</v>
      </c>
      <c r="CW2072" s="86">
        <v>23</v>
      </c>
      <c r="CX2072" s="86">
        <v>2</v>
      </c>
      <c r="CY2072" s="86">
        <v>0.1235</v>
      </c>
      <c r="CZ2072" s="86">
        <v>58</v>
      </c>
      <c r="DA2072" s="86">
        <v>3</v>
      </c>
      <c r="DB2072" s="86">
        <v>-4.6899999999999997E-2</v>
      </c>
      <c r="DC2072" s="86">
        <v>45</v>
      </c>
      <c r="DD2072" s="86">
        <v>-99</v>
      </c>
      <c r="DE2072" s="86">
        <v>-99</v>
      </c>
      <c r="DF2072" s="86">
        <v>-99</v>
      </c>
      <c r="DG2072" s="86">
        <v>-99</v>
      </c>
      <c r="DH2072" s="86">
        <v>-99</v>
      </c>
    </row>
    <row r="2073" spans="1:112" x14ac:dyDescent="0.2">
      <c r="A2073" s="85">
        <f>IF(ISERROR(SEARCH('School Lookup'!$F$3,Data!J2073)),A2072,A2072+1)</f>
        <v>0</v>
      </c>
      <c r="B2073" s="85">
        <f>IF(I2073='School Lookup'!$G$13,1,0)</f>
        <v>0</v>
      </c>
      <c r="C2073" s="85">
        <f t="shared" si="32"/>
        <v>2071</v>
      </c>
      <c r="D2073" s="86" t="s">
        <v>6478</v>
      </c>
      <c r="E2073" s="86" t="s">
        <v>6688</v>
      </c>
      <c r="F2073" s="86" t="s">
        <v>1142</v>
      </c>
      <c r="G2073" s="86" t="s">
        <v>3251</v>
      </c>
      <c r="H2073" s="86" t="s">
        <v>6069</v>
      </c>
      <c r="I2073" s="86" t="s">
        <v>5562</v>
      </c>
      <c r="J2073" s="86" t="s">
        <v>1349</v>
      </c>
      <c r="K2073" s="86" t="s">
        <v>6485</v>
      </c>
      <c r="L2073" s="86">
        <v>1</v>
      </c>
      <c r="M2073" s="86">
        <v>1</v>
      </c>
      <c r="N2073" s="89">
        <v>-0.38008453038674</v>
      </c>
      <c r="O2073" s="89">
        <v>-0.72871764902854996</v>
      </c>
      <c r="P2073" s="89">
        <v>36.9</v>
      </c>
      <c r="Q2073" s="89">
        <v>-1.3721447421403199</v>
      </c>
      <c r="R2073" s="89">
        <v>49.723745303867403</v>
      </c>
      <c r="S2073" s="89">
        <v>-1.0504311955844301</v>
      </c>
      <c r="T2073" s="89">
        <v>-1.1920036142977699</v>
      </c>
      <c r="U2073" s="89">
        <v>0.40401785714285698</v>
      </c>
      <c r="V2073" s="89">
        <v>-0.48159074595512802</v>
      </c>
      <c r="W2073" s="89">
        <v>1</v>
      </c>
      <c r="X2073" s="89">
        <v>-0.145404597701149</v>
      </c>
      <c r="Y2073" s="89">
        <v>-0.25325879876229501</v>
      </c>
      <c r="Z2073" s="89">
        <v>50.857100000000003</v>
      </c>
      <c r="AA2073" s="89">
        <v>0.128360956663363</v>
      </c>
      <c r="AB2073" s="89">
        <v>49.999966666666701</v>
      </c>
      <c r="AC2073" s="89">
        <v>-6.2448921049466102E-2</v>
      </c>
      <c r="AD2073" s="89">
        <v>-7.1342406123374696E-2</v>
      </c>
      <c r="AE2073" s="89">
        <v>0.38839285714285698</v>
      </c>
      <c r="AF2073" s="89">
        <v>-2.7708880949703599E-2</v>
      </c>
      <c r="AG2073" s="89">
        <v>1</v>
      </c>
      <c r="AH2073" s="89">
        <v>-0.11984516129032299</v>
      </c>
      <c r="AI2073" s="89">
        <v>-0.200882423940243</v>
      </c>
      <c r="AJ2073" s="89">
        <v>-99</v>
      </c>
      <c r="AK2073" s="89">
        <v>-99</v>
      </c>
      <c r="AL2073" s="89">
        <v>47.3118451612903</v>
      </c>
      <c r="AM2073" s="89">
        <v>-0.200882423940243</v>
      </c>
      <c r="AN2073" s="89">
        <v>-0.25423730519098803</v>
      </c>
      <c r="AO2073" s="89">
        <v>0.207589285714286</v>
      </c>
      <c r="AP2073" s="89">
        <v>-5.2776940586522103E-2</v>
      </c>
      <c r="AQ2073" s="89">
        <v>-99</v>
      </c>
      <c r="AR2073" s="89">
        <v>-99</v>
      </c>
      <c r="AS2073" s="89">
        <v>-99</v>
      </c>
      <c r="AT2073" s="89">
        <v>-99</v>
      </c>
      <c r="AU2073" s="89">
        <v>-99</v>
      </c>
      <c r="AV2073" s="89">
        <v>-99</v>
      </c>
      <c r="AW2073" s="89">
        <v>-99</v>
      </c>
      <c r="AX2073" s="89">
        <v>-99</v>
      </c>
      <c r="AY2073" s="89">
        <v>-99</v>
      </c>
      <c r="AZ2073" s="89">
        <v>-99</v>
      </c>
      <c r="BA2073" s="89">
        <v>-99</v>
      </c>
      <c r="BB2073" s="89">
        <v>-99</v>
      </c>
      <c r="BC2073" s="89">
        <v>-99</v>
      </c>
      <c r="BD2073" s="89">
        <v>-99</v>
      </c>
      <c r="BE2073" s="89">
        <v>-99</v>
      </c>
      <c r="BF2073" s="89">
        <v>-99</v>
      </c>
      <c r="BG2073" s="89">
        <v>-99</v>
      </c>
      <c r="BH2073" s="89">
        <v>-99</v>
      </c>
      <c r="BI2073" s="89">
        <v>-99</v>
      </c>
      <c r="BJ2073" s="89">
        <v>-99</v>
      </c>
      <c r="BK2073" s="89">
        <v>-99</v>
      </c>
      <c r="BL2073" s="89">
        <v>-99</v>
      </c>
      <c r="BM2073" s="89">
        <v>-99</v>
      </c>
      <c r="BN2073" s="89">
        <v>-99</v>
      </c>
      <c r="BO2073" s="89">
        <v>-99</v>
      </c>
      <c r="BP2073" s="89">
        <v>-99</v>
      </c>
      <c r="BQ2073" s="89">
        <v>-99</v>
      </c>
      <c r="BR2073" s="89">
        <v>-99</v>
      </c>
      <c r="BS2073" s="89">
        <v>-99</v>
      </c>
      <c r="BT2073" s="89">
        <v>-99</v>
      </c>
      <c r="BU2073" s="89">
        <v>-99</v>
      </c>
      <c r="BV2073" s="89">
        <v>-99</v>
      </c>
      <c r="BW2073" s="89">
        <v>-99</v>
      </c>
      <c r="BX2073" s="89">
        <v>-99</v>
      </c>
      <c r="BY2073" s="89">
        <v>-99</v>
      </c>
      <c r="BZ2073" s="89">
        <v>-99</v>
      </c>
      <c r="CA2073" s="89">
        <v>-99</v>
      </c>
      <c r="CB2073" s="89">
        <v>-99</v>
      </c>
      <c r="CC2073" s="89">
        <v>-99</v>
      </c>
      <c r="CD2073" s="89">
        <v>-99</v>
      </c>
      <c r="CE2073" s="89">
        <v>-99</v>
      </c>
      <c r="CF2073" s="89">
        <v>-99</v>
      </c>
      <c r="CG2073" s="89">
        <v>-99</v>
      </c>
      <c r="CH2073" s="89">
        <v>-99</v>
      </c>
      <c r="CI2073" s="89">
        <v>-99</v>
      </c>
      <c r="CJ2073" s="89">
        <v>-99</v>
      </c>
      <c r="CK2073" s="89">
        <v>-99</v>
      </c>
      <c r="CL2073" s="89">
        <v>-99</v>
      </c>
      <c r="CM2073" s="89">
        <v>-99</v>
      </c>
      <c r="CN2073" s="89">
        <v>-99</v>
      </c>
      <c r="CO2073" s="89">
        <v>-99</v>
      </c>
      <c r="CP2073" s="89">
        <v>-99</v>
      </c>
      <c r="CQ2073" s="89">
        <v>-99</v>
      </c>
      <c r="CR2073" s="89">
        <v>-99</v>
      </c>
      <c r="CS2073" s="89">
        <v>-99</v>
      </c>
      <c r="CT2073" s="89">
        <v>-99</v>
      </c>
      <c r="CU2073" s="86">
        <v>-99</v>
      </c>
      <c r="CV2073" s="86">
        <v>-0.56210000000000004</v>
      </c>
      <c r="CW2073" s="86">
        <v>23</v>
      </c>
      <c r="CX2073" s="86">
        <v>2</v>
      </c>
      <c r="CY2073" s="86">
        <v>0.96160000000000001</v>
      </c>
      <c r="CZ2073" s="86">
        <v>86</v>
      </c>
      <c r="DA2073" s="86">
        <v>2</v>
      </c>
      <c r="DB2073" s="86">
        <v>-0.50449999999999995</v>
      </c>
      <c r="DC2073" s="86">
        <v>23</v>
      </c>
      <c r="DD2073" s="86">
        <v>-99</v>
      </c>
      <c r="DE2073" s="86">
        <v>-99</v>
      </c>
      <c r="DF2073" s="86">
        <v>-99</v>
      </c>
      <c r="DG2073" s="86">
        <v>-99</v>
      </c>
      <c r="DH2073" s="86">
        <v>-99</v>
      </c>
    </row>
    <row r="2074" spans="1:112" x14ac:dyDescent="0.2">
      <c r="A2074" s="85">
        <f>IF(ISERROR(SEARCH('School Lookup'!$F$3,Data!J2074)),A2073,A2073+1)</f>
        <v>0</v>
      </c>
      <c r="B2074" s="85">
        <f>IF(I2074='School Lookup'!$G$13,1,0)</f>
        <v>0</v>
      </c>
      <c r="C2074" s="85">
        <f t="shared" si="32"/>
        <v>2072</v>
      </c>
      <c r="D2074" s="86" t="s">
        <v>6478</v>
      </c>
      <c r="E2074" s="86" t="s">
        <v>6790</v>
      </c>
      <c r="F2074" s="86" t="s">
        <v>2774</v>
      </c>
      <c r="G2074" s="86" t="s">
        <v>3399</v>
      </c>
      <c r="H2074" s="86" t="s">
        <v>6075</v>
      </c>
      <c r="I2074" s="86" t="s">
        <v>5618</v>
      </c>
      <c r="J2074" s="86" t="s">
        <v>2481</v>
      </c>
      <c r="K2074" s="86" t="s">
        <v>114</v>
      </c>
      <c r="L2074" s="86">
        <v>1</v>
      </c>
      <c r="M2074" s="86">
        <v>1</v>
      </c>
      <c r="N2074" s="89">
        <v>-0.12956371257485</v>
      </c>
      <c r="O2074" s="89">
        <v>-0.18621508862167199</v>
      </c>
      <c r="P2074" s="89">
        <v>52.681399999999996</v>
      </c>
      <c r="Q2074" s="89">
        <v>0.301810637244119</v>
      </c>
      <c r="R2074" s="89">
        <v>48.143705269461101</v>
      </c>
      <c r="S2074" s="89">
        <v>5.77977743112238E-2</v>
      </c>
      <c r="T2074" s="89">
        <v>6.5467106587783805E-2</v>
      </c>
      <c r="U2074" s="89">
        <v>0.399712781235041</v>
      </c>
      <c r="V2074" s="89">
        <v>2.6168039253613901E-2</v>
      </c>
      <c r="W2074" s="89">
        <v>1</v>
      </c>
      <c r="X2074" s="89">
        <v>-0.19307619047619001</v>
      </c>
      <c r="Y2074" s="89">
        <v>-0.36548527890472099</v>
      </c>
      <c r="Z2074" s="89">
        <v>41.331000000000003</v>
      </c>
      <c r="AA2074" s="89">
        <v>-1.0595719046183001</v>
      </c>
      <c r="AB2074" s="89">
        <v>41.880333333333297</v>
      </c>
      <c r="AC2074" s="89">
        <v>-0.71252859176151095</v>
      </c>
      <c r="AD2074" s="89">
        <v>-0.82826396984985295</v>
      </c>
      <c r="AE2074" s="89">
        <v>0.392053614169459</v>
      </c>
      <c r="AF2074" s="89">
        <v>-0.32472388286597897</v>
      </c>
      <c r="AG2074" s="89">
        <v>1</v>
      </c>
      <c r="AH2074" s="89">
        <v>-0.83104694835680804</v>
      </c>
      <c r="AI2074" s="89">
        <v>-1.73145728132937</v>
      </c>
      <c r="AJ2074" s="89">
        <v>-99</v>
      </c>
      <c r="AK2074" s="89">
        <v>-99</v>
      </c>
      <c r="AL2074" s="89">
        <v>53.990611737089203</v>
      </c>
      <c r="AM2074" s="89">
        <v>-1.73145728132937</v>
      </c>
      <c r="AN2074" s="89">
        <v>-1.86217265338672</v>
      </c>
      <c r="AO2074" s="89">
        <v>0.101962661560555</v>
      </c>
      <c r="AP2074" s="89">
        <v>-0.18987208002459199</v>
      </c>
      <c r="AQ2074" s="89">
        <v>1</v>
      </c>
      <c r="AR2074" s="89">
        <v>-0.31240180180180199</v>
      </c>
      <c r="AS2074" s="89">
        <v>-0.63221174959236204</v>
      </c>
      <c r="AT2074" s="89">
        <v>-99</v>
      </c>
      <c r="AU2074" s="89">
        <v>-99</v>
      </c>
      <c r="AV2074" s="89">
        <v>41.441462162162203</v>
      </c>
      <c r="AW2074" s="89">
        <v>-0.63221174959236204</v>
      </c>
      <c r="AX2074" s="89">
        <v>-0.70543564733910702</v>
      </c>
      <c r="AY2074" s="89">
        <v>0.106270943034945</v>
      </c>
      <c r="AZ2074" s="89">
        <v>-7.4967311493193703E-2</v>
      </c>
      <c r="BA2074" s="89">
        <v>-99</v>
      </c>
      <c r="BB2074" s="89">
        <v>-99</v>
      </c>
      <c r="BC2074" s="89">
        <v>-99</v>
      </c>
      <c r="BD2074" s="89">
        <v>-99</v>
      </c>
      <c r="BE2074" s="89">
        <v>-99</v>
      </c>
      <c r="BF2074" s="89">
        <v>-99</v>
      </c>
      <c r="BG2074" s="89">
        <v>-99</v>
      </c>
      <c r="BH2074" s="89">
        <v>-99</v>
      </c>
      <c r="BI2074" s="89">
        <v>-99</v>
      </c>
      <c r="BJ2074" s="89">
        <v>-99</v>
      </c>
      <c r="BK2074" s="89">
        <v>-99</v>
      </c>
      <c r="BL2074" s="89">
        <v>-99</v>
      </c>
      <c r="BM2074" s="89">
        <v>-99</v>
      </c>
      <c r="BN2074" s="89">
        <v>-99</v>
      </c>
      <c r="BO2074" s="89">
        <v>-99</v>
      </c>
      <c r="BP2074" s="89">
        <v>-99</v>
      </c>
      <c r="BQ2074" s="89">
        <v>-99</v>
      </c>
      <c r="BR2074" s="89">
        <v>-99</v>
      </c>
      <c r="BS2074" s="89">
        <v>-99</v>
      </c>
      <c r="BT2074" s="89">
        <v>-99</v>
      </c>
      <c r="BU2074" s="89">
        <v>-99</v>
      </c>
      <c r="BV2074" s="89">
        <v>-99</v>
      </c>
      <c r="BW2074" s="89">
        <v>-99</v>
      </c>
      <c r="BX2074" s="89">
        <v>-99</v>
      </c>
      <c r="BY2074" s="89">
        <v>-99</v>
      </c>
      <c r="BZ2074" s="89">
        <v>-99</v>
      </c>
      <c r="CA2074" s="89">
        <v>-99</v>
      </c>
      <c r="CB2074" s="89">
        <v>-99</v>
      </c>
      <c r="CC2074" s="89">
        <v>-99</v>
      </c>
      <c r="CD2074" s="89">
        <v>-99</v>
      </c>
      <c r="CE2074" s="89">
        <v>-99</v>
      </c>
      <c r="CF2074" s="89">
        <v>-99</v>
      </c>
      <c r="CG2074" s="89">
        <v>-99</v>
      </c>
      <c r="CH2074" s="89">
        <v>-99</v>
      </c>
      <c r="CI2074" s="89">
        <v>-99</v>
      </c>
      <c r="CJ2074" s="89">
        <v>-99</v>
      </c>
      <c r="CK2074" s="89">
        <v>-99</v>
      </c>
      <c r="CL2074" s="89">
        <v>-99</v>
      </c>
      <c r="CM2074" s="89">
        <v>-99</v>
      </c>
      <c r="CN2074" s="89">
        <v>-99</v>
      </c>
      <c r="CO2074" s="89">
        <v>-99</v>
      </c>
      <c r="CP2074" s="89">
        <v>-99</v>
      </c>
      <c r="CQ2074" s="89">
        <v>-99</v>
      </c>
      <c r="CR2074" s="89">
        <v>-99</v>
      </c>
      <c r="CS2074" s="89">
        <v>-99</v>
      </c>
      <c r="CT2074" s="89">
        <v>-99</v>
      </c>
      <c r="CU2074" s="86">
        <v>-99</v>
      </c>
      <c r="CV2074" s="86">
        <v>-0.56340000000000001</v>
      </c>
      <c r="CW2074" s="86">
        <v>23</v>
      </c>
      <c r="CX2074" s="86">
        <v>2</v>
      </c>
      <c r="CY2074" s="86">
        <v>-1.1933</v>
      </c>
      <c r="CZ2074" s="86">
        <v>8</v>
      </c>
      <c r="DA2074" s="86">
        <v>2</v>
      </c>
      <c r="DB2074" s="86">
        <v>-0.29480000000000001</v>
      </c>
      <c r="DC2074" s="86">
        <v>32</v>
      </c>
      <c r="DD2074" s="86">
        <v>-99</v>
      </c>
      <c r="DE2074" s="86">
        <v>-99</v>
      </c>
      <c r="DF2074" s="86">
        <v>-99</v>
      </c>
      <c r="DG2074" s="86">
        <v>-99</v>
      </c>
      <c r="DH2074" s="86">
        <v>-99</v>
      </c>
    </row>
    <row r="2075" spans="1:112" x14ac:dyDescent="0.2">
      <c r="A2075" s="85">
        <f>IF(ISERROR(SEARCH('School Lookup'!$F$3,Data!J2075)),A2074,A2074+1)</f>
        <v>0</v>
      </c>
      <c r="B2075" s="85">
        <f>IF(I2075='School Lookup'!$G$13,1,0)</f>
        <v>0</v>
      </c>
      <c r="C2075" s="85">
        <f t="shared" si="32"/>
        <v>2073</v>
      </c>
      <c r="D2075" s="86" t="s">
        <v>6478</v>
      </c>
      <c r="E2075" s="86" t="s">
        <v>6736</v>
      </c>
      <c r="F2075" s="86" t="s">
        <v>2772</v>
      </c>
      <c r="G2075" s="86" t="s">
        <v>3031</v>
      </c>
      <c r="H2075" s="86" t="s">
        <v>1350</v>
      </c>
      <c r="I2075" s="86" t="s">
        <v>4821</v>
      </c>
      <c r="J2075" s="86" t="s">
        <v>6738</v>
      </c>
      <c r="K2075" s="86" t="s">
        <v>19</v>
      </c>
      <c r="L2075" s="86">
        <v>1</v>
      </c>
      <c r="M2075" s="86">
        <v>-99</v>
      </c>
      <c r="N2075" s="89">
        <v>-99</v>
      </c>
      <c r="O2075" s="89">
        <v>-99</v>
      </c>
      <c r="P2075" s="89">
        <v>-99</v>
      </c>
      <c r="Q2075" s="89">
        <v>-99</v>
      </c>
      <c r="R2075" s="89">
        <v>-99</v>
      </c>
      <c r="S2075" s="89">
        <v>-99</v>
      </c>
      <c r="T2075" s="89">
        <v>-99</v>
      </c>
      <c r="U2075" s="89">
        <v>-99</v>
      </c>
      <c r="V2075" s="89">
        <v>-99</v>
      </c>
      <c r="W2075" s="89">
        <v>-99</v>
      </c>
      <c r="X2075" s="89">
        <v>-99</v>
      </c>
      <c r="Y2075" s="89">
        <v>-99</v>
      </c>
      <c r="Z2075" s="89">
        <v>-99</v>
      </c>
      <c r="AA2075" s="89">
        <v>-99</v>
      </c>
      <c r="AB2075" s="89">
        <v>-99</v>
      </c>
      <c r="AC2075" s="89">
        <v>-99</v>
      </c>
      <c r="AD2075" s="89">
        <v>-99</v>
      </c>
      <c r="AE2075" s="89">
        <v>-99</v>
      </c>
      <c r="AF2075" s="89">
        <v>-99</v>
      </c>
      <c r="AG2075" s="89">
        <v>-99</v>
      </c>
      <c r="AH2075" s="89">
        <v>-99</v>
      </c>
      <c r="AI2075" s="89">
        <v>-99</v>
      </c>
      <c r="AJ2075" s="89">
        <v>-99</v>
      </c>
      <c r="AK2075" s="89">
        <v>-99</v>
      </c>
      <c r="AL2075" s="89">
        <v>-99</v>
      </c>
      <c r="AM2075" s="89">
        <v>-99</v>
      </c>
      <c r="AN2075" s="89">
        <v>-99</v>
      </c>
      <c r="AO2075" s="89">
        <v>-99</v>
      </c>
      <c r="AP2075" s="89">
        <v>-99</v>
      </c>
      <c r="AQ2075" s="89">
        <v>-99</v>
      </c>
      <c r="AR2075" s="89">
        <v>-99</v>
      </c>
      <c r="AS2075" s="89">
        <v>-99</v>
      </c>
      <c r="AT2075" s="89">
        <v>-99</v>
      </c>
      <c r="AU2075" s="89">
        <v>-99</v>
      </c>
      <c r="AV2075" s="89">
        <v>-99</v>
      </c>
      <c r="AW2075" s="89">
        <v>-99</v>
      </c>
      <c r="AX2075" s="89">
        <v>-99</v>
      </c>
      <c r="AY2075" s="89">
        <v>-99</v>
      </c>
      <c r="AZ2075" s="89">
        <v>-99</v>
      </c>
      <c r="BA2075" s="89">
        <v>1</v>
      </c>
      <c r="BB2075" s="89">
        <v>-0.27072045454545501</v>
      </c>
      <c r="BC2075" s="89">
        <v>-0.38471948735109601</v>
      </c>
      <c r="BD2075" s="89">
        <v>50.067799999999998</v>
      </c>
      <c r="BE2075" s="89">
        <v>0.17738728442777801</v>
      </c>
      <c r="BF2075" s="89">
        <v>58.333309090909097</v>
      </c>
      <c r="BG2075" s="89">
        <v>-0.103666101461659</v>
      </c>
      <c r="BH2075" s="89">
        <v>-0.100712884899955</v>
      </c>
      <c r="BI2075" s="89">
        <v>0.25</v>
      </c>
      <c r="BJ2075" s="89">
        <v>-2.5178221224988601E-2</v>
      </c>
      <c r="BK2075" s="89">
        <v>1</v>
      </c>
      <c r="BL2075" s="89">
        <v>-0.25327045454545499</v>
      </c>
      <c r="BM2075" s="89">
        <v>-0.43454880818560798</v>
      </c>
      <c r="BN2075" s="89">
        <v>45.152500000000003</v>
      </c>
      <c r="BO2075" s="89">
        <v>-0.39330390418820199</v>
      </c>
      <c r="BP2075" s="89">
        <v>65.909086363636405</v>
      </c>
      <c r="BQ2075" s="89">
        <v>-0.41392635618690499</v>
      </c>
      <c r="BR2075" s="89">
        <v>-0.42233055414834397</v>
      </c>
      <c r="BS2075" s="89">
        <v>0.25</v>
      </c>
      <c r="BT2075" s="89">
        <v>-0.10558263853708599</v>
      </c>
      <c r="BU2075" s="89">
        <v>1</v>
      </c>
      <c r="BV2075" s="89">
        <v>-0.216779545454545</v>
      </c>
      <c r="BW2075" s="89">
        <v>-0.342178635842041</v>
      </c>
      <c r="BX2075" s="89">
        <v>28.372900000000001</v>
      </c>
      <c r="BY2075" s="89">
        <v>-2.1395139109408601</v>
      </c>
      <c r="BZ2075" s="89">
        <v>52.272718181818199</v>
      </c>
      <c r="CA2075" s="89">
        <v>-1.24084627339145</v>
      </c>
      <c r="CB2075" s="89">
        <v>-1.2980691652124099</v>
      </c>
      <c r="CC2075" s="89">
        <v>0.25</v>
      </c>
      <c r="CD2075" s="89">
        <v>-0.32451729130310097</v>
      </c>
      <c r="CE2075" s="89">
        <v>1</v>
      </c>
      <c r="CF2075" s="89">
        <v>-0.31636818181818199</v>
      </c>
      <c r="CG2075" s="89">
        <v>-0.57179529372599103</v>
      </c>
      <c r="CH2075" s="89">
        <v>39.283299999999997</v>
      </c>
      <c r="CI2075" s="89">
        <v>-1.1427562152606801</v>
      </c>
      <c r="CJ2075" s="89">
        <v>56.060579545454502</v>
      </c>
      <c r="CK2075" s="89">
        <v>-0.85727575449333704</v>
      </c>
      <c r="CL2075" s="89">
        <v>-0.91847941481522799</v>
      </c>
      <c r="CM2075" s="89">
        <v>0.25</v>
      </c>
      <c r="CN2075" s="89">
        <v>-0.229619853703807</v>
      </c>
      <c r="CO2075" s="89">
        <v>96.67</v>
      </c>
      <c r="CP2075" s="89">
        <v>0.70130000000000003</v>
      </c>
      <c r="CQ2075" s="89">
        <v>2.44</v>
      </c>
      <c r="CR2075" s="89">
        <v>0.1696</v>
      </c>
      <c r="CS2075" s="89">
        <v>0.70130000000000003</v>
      </c>
      <c r="CT2075" s="89">
        <v>0.47660000000000002</v>
      </c>
      <c r="CU2075" s="86" t="s">
        <v>6988</v>
      </c>
      <c r="CV2075" s="86">
        <v>-0.56869999999999998</v>
      </c>
      <c r="CW2075" s="86">
        <v>23</v>
      </c>
      <c r="CX2075" s="86">
        <v>2</v>
      </c>
      <c r="CY2075" s="86">
        <v>-0.8669</v>
      </c>
      <c r="CZ2075" s="86">
        <v>15</v>
      </c>
      <c r="DA2075" s="86">
        <v>4</v>
      </c>
      <c r="DB2075" s="86">
        <v>-0.87450000000000006</v>
      </c>
      <c r="DC2075" s="86">
        <v>12</v>
      </c>
      <c r="DD2075" s="86">
        <v>-99</v>
      </c>
      <c r="DE2075" s="86">
        <v>-99</v>
      </c>
      <c r="DF2075" s="86">
        <v>-99</v>
      </c>
      <c r="DG2075" s="86">
        <v>-99</v>
      </c>
      <c r="DH2075" s="86">
        <v>-99</v>
      </c>
    </row>
    <row r="2076" spans="1:112" x14ac:dyDescent="0.2">
      <c r="A2076" s="85">
        <f>IF(ISERROR(SEARCH('School Lookup'!$F$3,Data!J2076)),A2075,A2075+1)</f>
        <v>0</v>
      </c>
      <c r="B2076" s="85">
        <f>IF(I2076='School Lookup'!$G$13,1,0)</f>
        <v>0</v>
      </c>
      <c r="C2076" s="85">
        <f t="shared" si="32"/>
        <v>2074</v>
      </c>
      <c r="D2076" s="86" t="s">
        <v>6478</v>
      </c>
      <c r="E2076" s="86" t="s">
        <v>6552</v>
      </c>
      <c r="F2076" s="86" t="s">
        <v>518</v>
      </c>
      <c r="G2076" s="86" t="s">
        <v>3427</v>
      </c>
      <c r="H2076" s="86" t="s">
        <v>815</v>
      </c>
      <c r="I2076" s="86" t="s">
        <v>5768</v>
      </c>
      <c r="J2076" s="86" t="s">
        <v>6238</v>
      </c>
      <c r="K2076" s="86" t="s">
        <v>323</v>
      </c>
      <c r="L2076" s="86">
        <v>1</v>
      </c>
      <c r="M2076" s="86">
        <v>1</v>
      </c>
      <c r="N2076" s="89">
        <v>-0.45596849315068499</v>
      </c>
      <c r="O2076" s="89">
        <v>-0.89304428843849903</v>
      </c>
      <c r="P2076" s="89">
        <v>42.755200000000002</v>
      </c>
      <c r="Q2076" s="89">
        <v>-0.75107541132228095</v>
      </c>
      <c r="R2076" s="89">
        <v>51.780854794520501</v>
      </c>
      <c r="S2076" s="89">
        <v>-0.82205984988039005</v>
      </c>
      <c r="T2076" s="89">
        <v>-0.932878209248034</v>
      </c>
      <c r="U2076" s="89">
        <v>0.37590113285272903</v>
      </c>
      <c r="V2076" s="89">
        <v>-0.350669975669961</v>
      </c>
      <c r="W2076" s="89">
        <v>1</v>
      </c>
      <c r="X2076" s="89">
        <v>-0.38015757575757603</v>
      </c>
      <c r="Y2076" s="89">
        <v>-0.80590449185980495</v>
      </c>
      <c r="Z2076" s="89">
        <v>56.028399999999998</v>
      </c>
      <c r="AA2076" s="89">
        <v>0.77323737046815899</v>
      </c>
      <c r="AB2076" s="89">
        <v>52.892568044077102</v>
      </c>
      <c r="AC2076" s="89">
        <v>-1.6333560695823101E-2</v>
      </c>
      <c r="AD2076" s="89">
        <v>-1.7647894137702801E-2</v>
      </c>
      <c r="AE2076" s="89">
        <v>0.37384140061791998</v>
      </c>
      <c r="AF2076" s="89">
        <v>-6.5975134623956003E-3</v>
      </c>
      <c r="AG2076" s="89">
        <v>1</v>
      </c>
      <c r="AH2076" s="89">
        <v>-0.43777478260869601</v>
      </c>
      <c r="AI2076" s="89">
        <v>-0.88509764057560003</v>
      </c>
      <c r="AJ2076" s="89">
        <v>49.434800000000003</v>
      </c>
      <c r="AK2076" s="89">
        <v>7.9052576440838698E-2</v>
      </c>
      <c r="AL2076" s="89">
        <v>49.565207826086997</v>
      </c>
      <c r="AM2076" s="89">
        <v>-0.40302253206738098</v>
      </c>
      <c r="AN2076" s="89">
        <v>-0.46659426609139798</v>
      </c>
      <c r="AO2076" s="89">
        <v>0.118434603501545</v>
      </c>
      <c r="AP2076" s="89">
        <v>-5.5260906900629E-2</v>
      </c>
      <c r="AQ2076" s="89">
        <v>1</v>
      </c>
      <c r="AR2076" s="89">
        <v>-0.66842265624999997</v>
      </c>
      <c r="AS2076" s="89">
        <v>-1.4324811169637499</v>
      </c>
      <c r="AT2076" s="89">
        <v>41.6</v>
      </c>
      <c r="AU2076" s="89">
        <v>-0.77021034094770402</v>
      </c>
      <c r="AV2076" s="89">
        <v>57.031210156249998</v>
      </c>
      <c r="AW2076" s="89">
        <v>-1.10134572895573</v>
      </c>
      <c r="AX2076" s="89">
        <v>-1.1998066801642</v>
      </c>
      <c r="AY2076" s="89">
        <v>0.13182286302780599</v>
      </c>
      <c r="AZ2076" s="89">
        <v>-0.15816195165913199</v>
      </c>
      <c r="BA2076" s="89">
        <v>-99</v>
      </c>
      <c r="BB2076" s="89">
        <v>-99</v>
      </c>
      <c r="BC2076" s="89">
        <v>-99</v>
      </c>
      <c r="BD2076" s="89">
        <v>-99</v>
      </c>
      <c r="BE2076" s="89">
        <v>-99</v>
      </c>
      <c r="BF2076" s="89">
        <v>-99</v>
      </c>
      <c r="BG2076" s="89">
        <v>-99</v>
      </c>
      <c r="BH2076" s="89">
        <v>-99</v>
      </c>
      <c r="BI2076" s="89">
        <v>-99</v>
      </c>
      <c r="BJ2076" s="89">
        <v>-99</v>
      </c>
      <c r="BK2076" s="89">
        <v>-99</v>
      </c>
      <c r="BL2076" s="89">
        <v>-99</v>
      </c>
      <c r="BM2076" s="89">
        <v>-99</v>
      </c>
      <c r="BN2076" s="89">
        <v>-99</v>
      </c>
      <c r="BO2076" s="89">
        <v>-99</v>
      </c>
      <c r="BP2076" s="89">
        <v>-99</v>
      </c>
      <c r="BQ2076" s="89">
        <v>-99</v>
      </c>
      <c r="BR2076" s="89">
        <v>-99</v>
      </c>
      <c r="BS2076" s="89">
        <v>-99</v>
      </c>
      <c r="BT2076" s="89">
        <v>-99</v>
      </c>
      <c r="BU2076" s="89">
        <v>-99</v>
      </c>
      <c r="BV2076" s="89">
        <v>-99</v>
      </c>
      <c r="BW2076" s="89">
        <v>-99</v>
      </c>
      <c r="BX2076" s="89">
        <v>-99</v>
      </c>
      <c r="BY2076" s="89">
        <v>-99</v>
      </c>
      <c r="BZ2076" s="89">
        <v>-99</v>
      </c>
      <c r="CA2076" s="89">
        <v>-99</v>
      </c>
      <c r="CB2076" s="89">
        <v>-99</v>
      </c>
      <c r="CC2076" s="89">
        <v>-99</v>
      </c>
      <c r="CD2076" s="89">
        <v>-99</v>
      </c>
      <c r="CE2076" s="89">
        <v>-99</v>
      </c>
      <c r="CF2076" s="89">
        <v>-99</v>
      </c>
      <c r="CG2076" s="89">
        <v>-99</v>
      </c>
      <c r="CH2076" s="89">
        <v>-99</v>
      </c>
      <c r="CI2076" s="89">
        <v>-99</v>
      </c>
      <c r="CJ2076" s="89">
        <v>-99</v>
      </c>
      <c r="CK2076" s="89">
        <v>-99</v>
      </c>
      <c r="CL2076" s="89">
        <v>-99</v>
      </c>
      <c r="CM2076" s="89">
        <v>-99</v>
      </c>
      <c r="CN2076" s="89">
        <v>-99</v>
      </c>
      <c r="CO2076" s="89">
        <v>-99</v>
      </c>
      <c r="CP2076" s="89">
        <v>-99</v>
      </c>
      <c r="CQ2076" s="89">
        <v>-99</v>
      </c>
      <c r="CR2076" s="89">
        <v>-99</v>
      </c>
      <c r="CS2076" s="89">
        <v>-99</v>
      </c>
      <c r="CT2076" s="89">
        <v>-99</v>
      </c>
      <c r="CU2076" s="86">
        <v>-99</v>
      </c>
      <c r="CV2076" s="86">
        <v>-0.57069999999999999</v>
      </c>
      <c r="CW2076" s="86">
        <v>23</v>
      </c>
      <c r="CX2076" s="86">
        <v>2</v>
      </c>
      <c r="CY2076" s="86">
        <v>1.1669</v>
      </c>
      <c r="CZ2076" s="86">
        <v>90</v>
      </c>
      <c r="DA2076" s="86">
        <v>4</v>
      </c>
      <c r="DB2076" s="86">
        <v>-8.5400000000000004E-2</v>
      </c>
      <c r="DC2076" s="86">
        <v>42</v>
      </c>
      <c r="DD2076" s="86">
        <v>-99</v>
      </c>
      <c r="DE2076" s="86">
        <v>-99</v>
      </c>
      <c r="DF2076" s="86">
        <v>-99</v>
      </c>
      <c r="DG2076" s="86">
        <v>-99</v>
      </c>
      <c r="DH2076" s="86">
        <v>-99</v>
      </c>
    </row>
    <row r="2077" spans="1:112" x14ac:dyDescent="0.2">
      <c r="A2077" s="85">
        <f>IF(ISERROR(SEARCH('School Lookup'!$F$3,Data!J2077)),A2076,A2076+1)</f>
        <v>0</v>
      </c>
      <c r="B2077" s="85">
        <f>IF(I2077='School Lookup'!$G$13,1,0)</f>
        <v>0</v>
      </c>
      <c r="C2077" s="85">
        <f t="shared" si="32"/>
        <v>2075</v>
      </c>
      <c r="D2077" s="86" t="s">
        <v>6478</v>
      </c>
      <c r="E2077" s="86" t="s">
        <v>6541</v>
      </c>
      <c r="F2077" s="86" t="s">
        <v>2752</v>
      </c>
      <c r="G2077" s="86" t="s">
        <v>3206</v>
      </c>
      <c r="H2077" s="86" t="s">
        <v>1714</v>
      </c>
      <c r="I2077" s="86" t="s">
        <v>5208</v>
      </c>
      <c r="J2077" s="86" t="s">
        <v>1715</v>
      </c>
      <c r="K2077" s="86" t="s">
        <v>26</v>
      </c>
      <c r="L2077" s="86">
        <v>1</v>
      </c>
      <c r="M2077" s="86">
        <v>1</v>
      </c>
      <c r="N2077" s="89">
        <v>-0.23463733905579401</v>
      </c>
      <c r="O2077" s="89">
        <v>-0.41375191328568001</v>
      </c>
      <c r="P2077" s="89">
        <v>42.753599999999999</v>
      </c>
      <c r="Q2077" s="89">
        <v>-0.75124512558128398</v>
      </c>
      <c r="R2077" s="89">
        <v>53.648080686695302</v>
      </c>
      <c r="S2077" s="89">
        <v>-0.58249851943348196</v>
      </c>
      <c r="T2077" s="89">
        <v>-0.661055898988684</v>
      </c>
      <c r="U2077" s="89">
        <v>0.37763371150729302</v>
      </c>
      <c r="V2077" s="89">
        <v>-0.249636992648887</v>
      </c>
      <c r="W2077" s="89">
        <v>1</v>
      </c>
      <c r="X2077" s="89">
        <v>-0.30491201716738198</v>
      </c>
      <c r="Y2077" s="89">
        <v>-0.62876452872122601</v>
      </c>
      <c r="Z2077" s="89">
        <v>46.785699999999999</v>
      </c>
      <c r="AA2077" s="89">
        <v>-0.379354672127241</v>
      </c>
      <c r="AB2077" s="89">
        <v>52.7896841201717</v>
      </c>
      <c r="AC2077" s="89">
        <v>-0.50405960042423403</v>
      </c>
      <c r="AD2077" s="89">
        <v>-0.58553268317746998</v>
      </c>
      <c r="AE2077" s="89">
        <v>0.37763371150729302</v>
      </c>
      <c r="AF2077" s="89">
        <v>-0.22111688035713201</v>
      </c>
      <c r="AG2077" s="89">
        <v>1</v>
      </c>
      <c r="AH2077" s="89">
        <v>-0.24917866666666699</v>
      </c>
      <c r="AI2077" s="89">
        <v>-0.47922060467449401</v>
      </c>
      <c r="AJ2077" s="89">
        <v>-99</v>
      </c>
      <c r="AK2077" s="89">
        <v>-99</v>
      </c>
      <c r="AL2077" s="89">
        <v>41.333338666666698</v>
      </c>
      <c r="AM2077" s="89">
        <v>-0.47922060467449401</v>
      </c>
      <c r="AN2077" s="89">
        <v>-0.54664365003225301</v>
      </c>
      <c r="AO2077" s="89">
        <v>0.12155591572123201</v>
      </c>
      <c r="AP2077" s="89">
        <v>-6.6447769452867095E-2</v>
      </c>
      <c r="AQ2077" s="89">
        <v>1</v>
      </c>
      <c r="AR2077" s="89">
        <v>-0.13278947368421101</v>
      </c>
      <c r="AS2077" s="89">
        <v>-0.22847628747301801</v>
      </c>
      <c r="AT2077" s="89">
        <v>-99</v>
      </c>
      <c r="AU2077" s="89">
        <v>-99</v>
      </c>
      <c r="AV2077" s="89">
        <v>51.315813157894702</v>
      </c>
      <c r="AW2077" s="89">
        <v>-0.22847628747301801</v>
      </c>
      <c r="AX2077" s="89">
        <v>-0.27998124374439398</v>
      </c>
      <c r="AY2077" s="89">
        <v>0.123176661264182</v>
      </c>
      <c r="AZ2077" s="89">
        <v>-3.4487154821027398E-2</v>
      </c>
      <c r="BA2077" s="89">
        <v>-99</v>
      </c>
      <c r="BB2077" s="89">
        <v>-99</v>
      </c>
      <c r="BC2077" s="89">
        <v>-99</v>
      </c>
      <c r="BD2077" s="89">
        <v>-99</v>
      </c>
      <c r="BE2077" s="89">
        <v>-99</v>
      </c>
      <c r="BF2077" s="89">
        <v>-99</v>
      </c>
      <c r="BG2077" s="89">
        <v>-99</v>
      </c>
      <c r="BH2077" s="89">
        <v>-99</v>
      </c>
      <c r="BI2077" s="89">
        <v>-99</v>
      </c>
      <c r="BJ2077" s="89">
        <v>-99</v>
      </c>
      <c r="BK2077" s="89">
        <v>-99</v>
      </c>
      <c r="BL2077" s="89">
        <v>-99</v>
      </c>
      <c r="BM2077" s="89">
        <v>-99</v>
      </c>
      <c r="BN2077" s="89">
        <v>-99</v>
      </c>
      <c r="BO2077" s="89">
        <v>-99</v>
      </c>
      <c r="BP2077" s="89">
        <v>-99</v>
      </c>
      <c r="BQ2077" s="89">
        <v>-99</v>
      </c>
      <c r="BR2077" s="89">
        <v>-99</v>
      </c>
      <c r="BS2077" s="89">
        <v>-99</v>
      </c>
      <c r="BT2077" s="89">
        <v>-99</v>
      </c>
      <c r="BU2077" s="89">
        <v>-99</v>
      </c>
      <c r="BV2077" s="89">
        <v>-99</v>
      </c>
      <c r="BW2077" s="89">
        <v>-99</v>
      </c>
      <c r="BX2077" s="89">
        <v>-99</v>
      </c>
      <c r="BY2077" s="89">
        <v>-99</v>
      </c>
      <c r="BZ2077" s="89">
        <v>-99</v>
      </c>
      <c r="CA2077" s="89">
        <v>-99</v>
      </c>
      <c r="CB2077" s="89">
        <v>-99</v>
      </c>
      <c r="CC2077" s="89">
        <v>-99</v>
      </c>
      <c r="CD2077" s="89">
        <v>-99</v>
      </c>
      <c r="CE2077" s="89">
        <v>-99</v>
      </c>
      <c r="CF2077" s="89">
        <v>-99</v>
      </c>
      <c r="CG2077" s="89">
        <v>-99</v>
      </c>
      <c r="CH2077" s="89">
        <v>-99</v>
      </c>
      <c r="CI2077" s="89">
        <v>-99</v>
      </c>
      <c r="CJ2077" s="89">
        <v>-99</v>
      </c>
      <c r="CK2077" s="89">
        <v>-99</v>
      </c>
      <c r="CL2077" s="89">
        <v>-99</v>
      </c>
      <c r="CM2077" s="89">
        <v>-99</v>
      </c>
      <c r="CN2077" s="89">
        <v>-99</v>
      </c>
      <c r="CO2077" s="89">
        <v>-99</v>
      </c>
      <c r="CP2077" s="89">
        <v>-99</v>
      </c>
      <c r="CQ2077" s="89">
        <v>-99</v>
      </c>
      <c r="CR2077" s="89">
        <v>-99</v>
      </c>
      <c r="CS2077" s="89">
        <v>-99</v>
      </c>
      <c r="CT2077" s="89">
        <v>-99</v>
      </c>
      <c r="CU2077" s="86">
        <v>-99</v>
      </c>
      <c r="CV2077" s="86">
        <v>-0.57169999999999999</v>
      </c>
      <c r="CW2077" s="86">
        <v>23</v>
      </c>
      <c r="CX2077" s="86">
        <v>2</v>
      </c>
      <c r="CY2077" s="86">
        <v>-1.0968</v>
      </c>
      <c r="CZ2077" s="86">
        <v>9</v>
      </c>
      <c r="DA2077" s="86">
        <v>2</v>
      </c>
      <c r="DB2077" s="86">
        <v>-0.42699999999999999</v>
      </c>
      <c r="DC2077" s="86">
        <v>26</v>
      </c>
      <c r="DD2077" s="86">
        <v>-99</v>
      </c>
      <c r="DE2077" s="86">
        <v>-99</v>
      </c>
      <c r="DF2077" s="86">
        <v>-99</v>
      </c>
      <c r="DG2077" s="86">
        <v>-99</v>
      </c>
      <c r="DH2077" s="86">
        <v>-99</v>
      </c>
    </row>
    <row r="2078" spans="1:112" x14ac:dyDescent="0.2">
      <c r="A2078" s="85">
        <f>IF(ISERROR(SEARCH('School Lookup'!$F$3,Data!J2078)),A2077,A2077+1)</f>
        <v>0</v>
      </c>
      <c r="B2078" s="85">
        <f>IF(I2078='School Lookup'!$G$13,1,0)</f>
        <v>0</v>
      </c>
      <c r="C2078" s="85">
        <f t="shared" si="32"/>
        <v>2076</v>
      </c>
      <c r="D2078" s="86" t="s">
        <v>6478</v>
      </c>
      <c r="E2078" s="86" t="s">
        <v>6760</v>
      </c>
      <c r="F2078" s="86" t="s">
        <v>2767</v>
      </c>
      <c r="G2078" s="86" t="s">
        <v>2856</v>
      </c>
      <c r="H2078" s="86" t="s">
        <v>997</v>
      </c>
      <c r="I2078" s="86" t="s">
        <v>5044</v>
      </c>
      <c r="J2078" s="86" t="s">
        <v>978</v>
      </c>
      <c r="K2078" s="86" t="s">
        <v>31</v>
      </c>
      <c r="L2078" s="86">
        <v>1</v>
      </c>
      <c r="M2078" s="86">
        <v>1</v>
      </c>
      <c r="N2078" s="89">
        <v>-0.33707551581843198</v>
      </c>
      <c r="O2078" s="89">
        <v>-0.63558167443100599</v>
      </c>
      <c r="P2078" s="89">
        <v>46.840200000000003</v>
      </c>
      <c r="Q2078" s="89">
        <v>-0.31777369380764797</v>
      </c>
      <c r="R2078" s="89">
        <v>51.719422558459399</v>
      </c>
      <c r="S2078" s="89">
        <v>-0.47667768411932698</v>
      </c>
      <c r="T2078" s="89">
        <v>-0.54098450067491299</v>
      </c>
      <c r="U2078" s="89">
        <v>0.37532266391326802</v>
      </c>
      <c r="V2078" s="89">
        <v>-0.20304374392909699</v>
      </c>
      <c r="W2078" s="89">
        <v>1</v>
      </c>
      <c r="X2078" s="89">
        <v>-0.29058368469294199</v>
      </c>
      <c r="Y2078" s="89">
        <v>-0.59503336459786904</v>
      </c>
      <c r="Z2078" s="89">
        <v>44.081200000000003</v>
      </c>
      <c r="AA2078" s="89">
        <v>-0.716613825751102</v>
      </c>
      <c r="AB2078" s="89">
        <v>51.237374427131101</v>
      </c>
      <c r="AC2078" s="89">
        <v>-0.65582359517448496</v>
      </c>
      <c r="AD2078" s="89">
        <v>-0.76223939375328897</v>
      </c>
      <c r="AE2078" s="89">
        <v>0.37549475133367699</v>
      </c>
      <c r="AF2078" s="89">
        <v>-0.286216891614124</v>
      </c>
      <c r="AG2078" s="89">
        <v>1</v>
      </c>
      <c r="AH2078" s="89">
        <v>-0.15371991643454</v>
      </c>
      <c r="AI2078" s="89">
        <v>-0.273784165002806</v>
      </c>
      <c r="AJ2078" s="89">
        <v>43.151200000000003</v>
      </c>
      <c r="AK2078" s="89">
        <v>-0.53605525587768399</v>
      </c>
      <c r="AL2078" s="89">
        <v>51.253477715877402</v>
      </c>
      <c r="AM2078" s="89">
        <v>-0.404919710440245</v>
      </c>
      <c r="AN2078" s="89">
        <v>-0.46858733435123001</v>
      </c>
      <c r="AO2078" s="89">
        <v>0.12355876785407</v>
      </c>
      <c r="AP2078" s="89">
        <v>-5.7898073664461099E-2</v>
      </c>
      <c r="AQ2078" s="89">
        <v>1</v>
      </c>
      <c r="AR2078" s="89">
        <v>-0.16387931506849299</v>
      </c>
      <c r="AS2078" s="89">
        <v>-0.298360529885836</v>
      </c>
      <c r="AT2078" s="89">
        <v>48.4206</v>
      </c>
      <c r="AU2078" s="89">
        <v>-2.8888365759784498E-2</v>
      </c>
      <c r="AV2078" s="89">
        <v>49.3150957534247</v>
      </c>
      <c r="AW2078" s="89">
        <v>-0.16362444782280999</v>
      </c>
      <c r="AX2078" s="89">
        <v>-0.211640700618551</v>
      </c>
      <c r="AY2078" s="89">
        <v>0.125623816898985</v>
      </c>
      <c r="AZ2078" s="89">
        <v>-2.65871126228777E-2</v>
      </c>
      <c r="BA2078" s="89">
        <v>-99</v>
      </c>
      <c r="BB2078" s="89">
        <v>-99</v>
      </c>
      <c r="BC2078" s="89">
        <v>-99</v>
      </c>
      <c r="BD2078" s="89">
        <v>-99</v>
      </c>
      <c r="BE2078" s="89">
        <v>-99</v>
      </c>
      <c r="BF2078" s="89">
        <v>-99</v>
      </c>
      <c r="BG2078" s="89">
        <v>-99</v>
      </c>
      <c r="BH2078" s="89">
        <v>-99</v>
      </c>
      <c r="BI2078" s="89">
        <v>-99</v>
      </c>
      <c r="BJ2078" s="89">
        <v>-99</v>
      </c>
      <c r="BK2078" s="89">
        <v>-99</v>
      </c>
      <c r="BL2078" s="89">
        <v>-99</v>
      </c>
      <c r="BM2078" s="89">
        <v>-99</v>
      </c>
      <c r="BN2078" s="89">
        <v>-99</v>
      </c>
      <c r="BO2078" s="89">
        <v>-99</v>
      </c>
      <c r="BP2078" s="89">
        <v>-99</v>
      </c>
      <c r="BQ2078" s="89">
        <v>-99</v>
      </c>
      <c r="BR2078" s="89">
        <v>-99</v>
      </c>
      <c r="BS2078" s="89">
        <v>-99</v>
      </c>
      <c r="BT2078" s="89">
        <v>-99</v>
      </c>
      <c r="BU2078" s="89">
        <v>-99</v>
      </c>
      <c r="BV2078" s="89">
        <v>-99</v>
      </c>
      <c r="BW2078" s="89">
        <v>-99</v>
      </c>
      <c r="BX2078" s="89">
        <v>-99</v>
      </c>
      <c r="BY2078" s="89">
        <v>-99</v>
      </c>
      <c r="BZ2078" s="89">
        <v>-99</v>
      </c>
      <c r="CA2078" s="89">
        <v>-99</v>
      </c>
      <c r="CB2078" s="89">
        <v>-99</v>
      </c>
      <c r="CC2078" s="89">
        <v>-99</v>
      </c>
      <c r="CD2078" s="89">
        <v>-99</v>
      </c>
      <c r="CE2078" s="89">
        <v>-99</v>
      </c>
      <c r="CF2078" s="89">
        <v>-99</v>
      </c>
      <c r="CG2078" s="89">
        <v>-99</v>
      </c>
      <c r="CH2078" s="89">
        <v>-99</v>
      </c>
      <c r="CI2078" s="89">
        <v>-99</v>
      </c>
      <c r="CJ2078" s="89">
        <v>-99</v>
      </c>
      <c r="CK2078" s="89">
        <v>-99</v>
      </c>
      <c r="CL2078" s="89">
        <v>-99</v>
      </c>
      <c r="CM2078" s="89">
        <v>-99</v>
      </c>
      <c r="CN2078" s="89">
        <v>-99</v>
      </c>
      <c r="CO2078" s="89">
        <v>-99</v>
      </c>
      <c r="CP2078" s="89">
        <v>-99</v>
      </c>
      <c r="CQ2078" s="89">
        <v>-99</v>
      </c>
      <c r="CR2078" s="89">
        <v>-99</v>
      </c>
      <c r="CS2078" s="89">
        <v>-99</v>
      </c>
      <c r="CT2078" s="89">
        <v>-99</v>
      </c>
      <c r="CU2078" s="86">
        <v>-99</v>
      </c>
      <c r="CV2078" s="86">
        <v>-0.57369999999999999</v>
      </c>
      <c r="CW2078" s="86">
        <v>23</v>
      </c>
      <c r="CX2078" s="86">
        <v>2</v>
      </c>
      <c r="CY2078" s="86">
        <v>-0.41439999999999999</v>
      </c>
      <c r="CZ2078" s="86">
        <v>31</v>
      </c>
      <c r="DA2078" s="86">
        <v>4</v>
      </c>
      <c r="DB2078" s="86">
        <v>-0.4582</v>
      </c>
      <c r="DC2078" s="86">
        <v>25</v>
      </c>
      <c r="DD2078" s="86">
        <v>-99</v>
      </c>
      <c r="DE2078" s="86">
        <v>-99</v>
      </c>
      <c r="DF2078" s="86">
        <v>-99</v>
      </c>
      <c r="DG2078" s="86">
        <v>-99</v>
      </c>
      <c r="DH2078" s="86">
        <v>-99</v>
      </c>
    </row>
    <row r="2079" spans="1:112" x14ac:dyDescent="0.2">
      <c r="A2079" s="85">
        <f>IF(ISERROR(SEARCH('School Lookup'!$F$3,Data!J2079)),A2078,A2078+1)</f>
        <v>0</v>
      </c>
      <c r="B2079" s="85">
        <f>IF(I2079='School Lookup'!$G$13,1,0)</f>
        <v>0</v>
      </c>
      <c r="C2079" s="85">
        <f t="shared" si="32"/>
        <v>2077</v>
      </c>
      <c r="D2079" s="86" t="s">
        <v>6478</v>
      </c>
      <c r="E2079" s="86" t="s">
        <v>6790</v>
      </c>
      <c r="F2079" s="86" t="s">
        <v>2774</v>
      </c>
      <c r="G2079" s="86" t="s">
        <v>3264</v>
      </c>
      <c r="H2079" s="86" t="s">
        <v>2061</v>
      </c>
      <c r="I2079" s="86" t="s">
        <v>5394</v>
      </c>
      <c r="J2079" s="86" t="s">
        <v>2598</v>
      </c>
      <c r="K2079" s="86" t="s">
        <v>107</v>
      </c>
      <c r="L2079" s="86">
        <v>1</v>
      </c>
      <c r="M2079" s="86">
        <v>1</v>
      </c>
      <c r="N2079" s="89">
        <v>-0.18892447129909401</v>
      </c>
      <c r="O2079" s="89">
        <v>-0.31476074752885902</v>
      </c>
      <c r="P2079" s="89">
        <v>32.550600000000003</v>
      </c>
      <c r="Q2079" s="89">
        <v>-1.83349174095504</v>
      </c>
      <c r="R2079" s="89">
        <v>43.806665861027199</v>
      </c>
      <c r="S2079" s="89">
        <v>-1.0741262442419499</v>
      </c>
      <c r="T2079" s="89">
        <v>-1.21888960151357</v>
      </c>
      <c r="U2079" s="89">
        <v>0.393111638954869</v>
      </c>
      <c r="V2079" s="89">
        <v>-0.47915968895604599</v>
      </c>
      <c r="W2079" s="89">
        <v>1</v>
      </c>
      <c r="X2079" s="89">
        <v>-0.19648700906344399</v>
      </c>
      <c r="Y2079" s="89">
        <v>-0.37351488610199202</v>
      </c>
      <c r="Z2079" s="89">
        <v>54.318199999999997</v>
      </c>
      <c r="AA2079" s="89">
        <v>0.55997036934871802</v>
      </c>
      <c r="AB2079" s="89">
        <v>51.661650755286999</v>
      </c>
      <c r="AC2079" s="89">
        <v>9.3227741623363294E-2</v>
      </c>
      <c r="AD2079" s="89">
        <v>0.109920027167256</v>
      </c>
      <c r="AE2079" s="89">
        <v>0.393111638954869</v>
      </c>
      <c r="AF2079" s="89">
        <v>4.3210842033683902E-2</v>
      </c>
      <c r="AG2079" s="89">
        <v>1</v>
      </c>
      <c r="AH2079" s="89">
        <v>-0.2944</v>
      </c>
      <c r="AI2079" s="89">
        <v>-0.57654127663611099</v>
      </c>
      <c r="AJ2079" s="89">
        <v>-99</v>
      </c>
      <c r="AK2079" s="89">
        <v>-99</v>
      </c>
      <c r="AL2079" s="89">
        <v>50</v>
      </c>
      <c r="AM2079" s="89">
        <v>-0.57654127663611099</v>
      </c>
      <c r="AN2079" s="89">
        <v>-0.64888324177896495</v>
      </c>
      <c r="AO2079" s="89">
        <v>0.213776722090261</v>
      </c>
      <c r="AP2079" s="89">
        <v>-0.138716132446809</v>
      </c>
      <c r="AQ2079" s="89">
        <v>-99</v>
      </c>
      <c r="AR2079" s="89">
        <v>-99</v>
      </c>
      <c r="AS2079" s="89">
        <v>-99</v>
      </c>
      <c r="AT2079" s="89">
        <v>-99</v>
      </c>
      <c r="AU2079" s="89">
        <v>-99</v>
      </c>
      <c r="AV2079" s="89">
        <v>-99</v>
      </c>
      <c r="AW2079" s="89">
        <v>-99</v>
      </c>
      <c r="AX2079" s="89">
        <v>-99</v>
      </c>
      <c r="AY2079" s="89">
        <v>-99</v>
      </c>
      <c r="AZ2079" s="89">
        <v>-99</v>
      </c>
      <c r="BA2079" s="89">
        <v>-99</v>
      </c>
      <c r="BB2079" s="89">
        <v>-99</v>
      </c>
      <c r="BC2079" s="89">
        <v>-99</v>
      </c>
      <c r="BD2079" s="89">
        <v>-99</v>
      </c>
      <c r="BE2079" s="89">
        <v>-99</v>
      </c>
      <c r="BF2079" s="89">
        <v>-99</v>
      </c>
      <c r="BG2079" s="89">
        <v>-99</v>
      </c>
      <c r="BH2079" s="89">
        <v>-99</v>
      </c>
      <c r="BI2079" s="89">
        <v>-99</v>
      </c>
      <c r="BJ2079" s="89">
        <v>-99</v>
      </c>
      <c r="BK2079" s="89">
        <v>-99</v>
      </c>
      <c r="BL2079" s="89">
        <v>-99</v>
      </c>
      <c r="BM2079" s="89">
        <v>-99</v>
      </c>
      <c r="BN2079" s="89">
        <v>-99</v>
      </c>
      <c r="BO2079" s="89">
        <v>-99</v>
      </c>
      <c r="BP2079" s="89">
        <v>-99</v>
      </c>
      <c r="BQ2079" s="89">
        <v>-99</v>
      </c>
      <c r="BR2079" s="89">
        <v>-99</v>
      </c>
      <c r="BS2079" s="89">
        <v>-99</v>
      </c>
      <c r="BT2079" s="89">
        <v>-99</v>
      </c>
      <c r="BU2079" s="89">
        <v>-99</v>
      </c>
      <c r="BV2079" s="89">
        <v>-99</v>
      </c>
      <c r="BW2079" s="89">
        <v>-99</v>
      </c>
      <c r="BX2079" s="89">
        <v>-99</v>
      </c>
      <c r="BY2079" s="89">
        <v>-99</v>
      </c>
      <c r="BZ2079" s="89">
        <v>-99</v>
      </c>
      <c r="CA2079" s="89">
        <v>-99</v>
      </c>
      <c r="CB2079" s="89">
        <v>-99</v>
      </c>
      <c r="CC2079" s="89">
        <v>-99</v>
      </c>
      <c r="CD2079" s="89">
        <v>-99</v>
      </c>
      <c r="CE2079" s="89">
        <v>-99</v>
      </c>
      <c r="CF2079" s="89">
        <v>-99</v>
      </c>
      <c r="CG2079" s="89">
        <v>-99</v>
      </c>
      <c r="CH2079" s="89">
        <v>-99</v>
      </c>
      <c r="CI2079" s="89">
        <v>-99</v>
      </c>
      <c r="CJ2079" s="89">
        <v>-99</v>
      </c>
      <c r="CK2079" s="89">
        <v>-99</v>
      </c>
      <c r="CL2079" s="89">
        <v>-99</v>
      </c>
      <c r="CM2079" s="89">
        <v>-99</v>
      </c>
      <c r="CN2079" s="89">
        <v>-99</v>
      </c>
      <c r="CO2079" s="89">
        <v>-99</v>
      </c>
      <c r="CP2079" s="89">
        <v>-99</v>
      </c>
      <c r="CQ2079" s="89">
        <v>-99</v>
      </c>
      <c r="CR2079" s="89">
        <v>-99</v>
      </c>
      <c r="CS2079" s="89">
        <v>-99</v>
      </c>
      <c r="CT2079" s="89">
        <v>-99</v>
      </c>
      <c r="CU2079" s="86">
        <v>-99</v>
      </c>
      <c r="CV2079" s="86">
        <v>-0.57469999999999999</v>
      </c>
      <c r="CW2079" s="86">
        <v>23</v>
      </c>
      <c r="CX2079" s="86">
        <v>2</v>
      </c>
      <c r="CY2079" s="86">
        <v>0.45810000000000001</v>
      </c>
      <c r="CZ2079" s="86">
        <v>72</v>
      </c>
      <c r="DA2079" s="86">
        <v>2</v>
      </c>
      <c r="DB2079" s="86">
        <v>-0.50060000000000004</v>
      </c>
      <c r="DC2079" s="86">
        <v>24</v>
      </c>
      <c r="DD2079" s="86">
        <v>-99</v>
      </c>
      <c r="DE2079" s="86">
        <v>-99</v>
      </c>
      <c r="DF2079" s="86">
        <v>-99</v>
      </c>
      <c r="DG2079" s="86">
        <v>-99</v>
      </c>
      <c r="DH2079" s="86">
        <v>-99</v>
      </c>
    </row>
    <row r="2080" spans="1:112" x14ac:dyDescent="0.2">
      <c r="A2080" s="85">
        <f>IF(ISERROR(SEARCH('School Lookup'!$F$3,Data!J2080)),A2079,A2079+1)</f>
        <v>0</v>
      </c>
      <c r="B2080" s="85">
        <f>IF(I2080='School Lookup'!$G$13,1,0)</f>
        <v>0</v>
      </c>
      <c r="C2080" s="85">
        <f t="shared" si="32"/>
        <v>2078</v>
      </c>
      <c r="D2080" s="86" t="s">
        <v>6478</v>
      </c>
      <c r="E2080" s="86" t="s">
        <v>6702</v>
      </c>
      <c r="F2080" s="86" t="s">
        <v>1150</v>
      </c>
      <c r="G2080" s="86" t="s">
        <v>3057</v>
      </c>
      <c r="H2080" s="86" t="s">
        <v>1245</v>
      </c>
      <c r="I2080" s="86" t="s">
        <v>4809</v>
      </c>
      <c r="J2080" s="86" t="s">
        <v>1317</v>
      </c>
      <c r="K2080" s="86" t="s">
        <v>31</v>
      </c>
      <c r="L2080" s="86">
        <v>1</v>
      </c>
      <c r="M2080" s="86">
        <v>1</v>
      </c>
      <c r="N2080" s="89">
        <v>-0.48444241134751798</v>
      </c>
      <c r="O2080" s="89">
        <v>-0.95470452754164903</v>
      </c>
      <c r="P2080" s="89">
        <v>38.050699999999999</v>
      </c>
      <c r="Q2080" s="89">
        <v>-1.2500883684942701</v>
      </c>
      <c r="R2080" s="89">
        <v>49.219839574468097</v>
      </c>
      <c r="S2080" s="89">
        <v>-1.10239644801796</v>
      </c>
      <c r="T2080" s="89">
        <v>-1.2509668657680399</v>
      </c>
      <c r="U2080" s="89">
        <v>0.37262156448202999</v>
      </c>
      <c r="V2080" s="89">
        <v>-0.46613723063766699</v>
      </c>
      <c r="W2080" s="89">
        <v>1</v>
      </c>
      <c r="X2080" s="89">
        <v>-0.28567229254571003</v>
      </c>
      <c r="Y2080" s="89">
        <v>-0.58347116956310197</v>
      </c>
      <c r="Z2080" s="89">
        <v>48.39</v>
      </c>
      <c r="AA2080" s="89">
        <v>-0.179293714405385</v>
      </c>
      <c r="AB2080" s="89">
        <v>48.101268917018302</v>
      </c>
      <c r="AC2080" s="89">
        <v>-0.38138244198424298</v>
      </c>
      <c r="AD2080" s="89">
        <v>-0.44269328858724899</v>
      </c>
      <c r="AE2080" s="89">
        <v>0.375792811839323</v>
      </c>
      <c r="AF2080" s="89">
        <v>-0.1663609557006</v>
      </c>
      <c r="AG2080" s="89">
        <v>1</v>
      </c>
      <c r="AH2080" s="89">
        <v>-0.20791286307053899</v>
      </c>
      <c r="AI2080" s="89">
        <v>-0.39041261430834301</v>
      </c>
      <c r="AJ2080" s="89">
        <v>56.205100000000002</v>
      </c>
      <c r="AK2080" s="89">
        <v>0.741803954177501</v>
      </c>
      <c r="AL2080" s="89">
        <v>47.302911203319503</v>
      </c>
      <c r="AM2080" s="89">
        <v>0.175695669934579</v>
      </c>
      <c r="AN2080" s="89">
        <v>0.141374334170702</v>
      </c>
      <c r="AO2080" s="89">
        <v>0.12737843551797001</v>
      </c>
      <c r="AP2080" s="89">
        <v>1.80080415090587E-2</v>
      </c>
      <c r="AQ2080" s="89">
        <v>1</v>
      </c>
      <c r="AR2080" s="89">
        <v>-0.12552297872340401</v>
      </c>
      <c r="AS2080" s="89">
        <v>-0.21214254395031101</v>
      </c>
      <c r="AT2080" s="89">
        <v>56.903799999999997</v>
      </c>
      <c r="AU2080" s="89">
        <v>0.89313940011332804</v>
      </c>
      <c r="AV2080" s="89">
        <v>50.638321276595697</v>
      </c>
      <c r="AW2080" s="89">
        <v>0.34049842808150899</v>
      </c>
      <c r="AX2080" s="89">
        <v>0.3196014557688</v>
      </c>
      <c r="AY2080" s="89">
        <v>0.124207188160677</v>
      </c>
      <c r="AZ2080" s="89">
        <v>3.9696798153101398E-2</v>
      </c>
      <c r="BA2080" s="89">
        <v>-99</v>
      </c>
      <c r="BB2080" s="89">
        <v>-99</v>
      </c>
      <c r="BC2080" s="89">
        <v>-99</v>
      </c>
      <c r="BD2080" s="89">
        <v>-99</v>
      </c>
      <c r="BE2080" s="89">
        <v>-99</v>
      </c>
      <c r="BF2080" s="89">
        <v>-99</v>
      </c>
      <c r="BG2080" s="89">
        <v>-99</v>
      </c>
      <c r="BH2080" s="89">
        <v>-99</v>
      </c>
      <c r="BI2080" s="89">
        <v>-99</v>
      </c>
      <c r="BJ2080" s="89">
        <v>-99</v>
      </c>
      <c r="BK2080" s="89">
        <v>-99</v>
      </c>
      <c r="BL2080" s="89">
        <v>-99</v>
      </c>
      <c r="BM2080" s="89">
        <v>-99</v>
      </c>
      <c r="BN2080" s="89">
        <v>-99</v>
      </c>
      <c r="BO2080" s="89">
        <v>-99</v>
      </c>
      <c r="BP2080" s="89">
        <v>-99</v>
      </c>
      <c r="BQ2080" s="89">
        <v>-99</v>
      </c>
      <c r="BR2080" s="89">
        <v>-99</v>
      </c>
      <c r="BS2080" s="89">
        <v>-99</v>
      </c>
      <c r="BT2080" s="89">
        <v>-99</v>
      </c>
      <c r="BU2080" s="89">
        <v>-99</v>
      </c>
      <c r="BV2080" s="89">
        <v>-99</v>
      </c>
      <c r="BW2080" s="89">
        <v>-99</v>
      </c>
      <c r="BX2080" s="89">
        <v>-99</v>
      </c>
      <c r="BY2080" s="89">
        <v>-99</v>
      </c>
      <c r="BZ2080" s="89">
        <v>-99</v>
      </c>
      <c r="CA2080" s="89">
        <v>-99</v>
      </c>
      <c r="CB2080" s="89">
        <v>-99</v>
      </c>
      <c r="CC2080" s="89">
        <v>-99</v>
      </c>
      <c r="CD2080" s="89">
        <v>-99</v>
      </c>
      <c r="CE2080" s="89">
        <v>-99</v>
      </c>
      <c r="CF2080" s="89">
        <v>-99</v>
      </c>
      <c r="CG2080" s="89">
        <v>-99</v>
      </c>
      <c r="CH2080" s="89">
        <v>-99</v>
      </c>
      <c r="CI2080" s="89">
        <v>-99</v>
      </c>
      <c r="CJ2080" s="89">
        <v>-99</v>
      </c>
      <c r="CK2080" s="89">
        <v>-99</v>
      </c>
      <c r="CL2080" s="89">
        <v>-99</v>
      </c>
      <c r="CM2080" s="89">
        <v>-99</v>
      </c>
      <c r="CN2080" s="89">
        <v>-99</v>
      </c>
      <c r="CO2080" s="89">
        <v>-99</v>
      </c>
      <c r="CP2080" s="89">
        <v>-99</v>
      </c>
      <c r="CQ2080" s="89">
        <v>-99</v>
      </c>
      <c r="CR2080" s="89">
        <v>-99</v>
      </c>
      <c r="CS2080" s="89">
        <v>-99</v>
      </c>
      <c r="CT2080" s="89">
        <v>-99</v>
      </c>
      <c r="CU2080" s="86">
        <v>-99</v>
      </c>
      <c r="CV2080" s="86">
        <v>-0.57479999999999998</v>
      </c>
      <c r="CW2080" s="86">
        <v>23</v>
      </c>
      <c r="CX2080" s="86">
        <v>2</v>
      </c>
      <c r="CY2080" s="86">
        <v>-0.4839</v>
      </c>
      <c r="CZ2080" s="86">
        <v>28</v>
      </c>
      <c r="DA2080" s="86">
        <v>4</v>
      </c>
      <c r="DB2080" s="86">
        <v>-0.32779999999999998</v>
      </c>
      <c r="DC2080" s="86">
        <v>31</v>
      </c>
      <c r="DD2080" s="86">
        <v>-99</v>
      </c>
      <c r="DE2080" s="86">
        <v>-99</v>
      </c>
      <c r="DF2080" s="86">
        <v>-99</v>
      </c>
      <c r="DG2080" s="86">
        <v>-99</v>
      </c>
      <c r="DH2080" s="86">
        <v>-99</v>
      </c>
    </row>
    <row r="2081" spans="1:112" x14ac:dyDescent="0.2">
      <c r="A2081" s="85">
        <f>IF(ISERROR(SEARCH('School Lookup'!$F$3,Data!J2081)),A2080,A2080+1)</f>
        <v>0</v>
      </c>
      <c r="B2081" s="85">
        <f>IF(I2081='School Lookup'!$G$13,1,0)</f>
        <v>0</v>
      </c>
      <c r="C2081" s="85">
        <f t="shared" si="32"/>
        <v>2079</v>
      </c>
      <c r="D2081" s="86" t="s">
        <v>6478</v>
      </c>
      <c r="E2081" s="86" t="s">
        <v>6862</v>
      </c>
      <c r="F2081" s="86" t="s">
        <v>2773</v>
      </c>
      <c r="G2081" s="86" t="s">
        <v>3421</v>
      </c>
      <c r="H2081" s="86" t="s">
        <v>2377</v>
      </c>
      <c r="I2081" s="86" t="s">
        <v>5742</v>
      </c>
      <c r="J2081" s="86" t="s">
        <v>2377</v>
      </c>
      <c r="K2081" s="86" t="s">
        <v>34</v>
      </c>
      <c r="L2081" s="86">
        <v>1</v>
      </c>
      <c r="M2081" s="86">
        <v>1</v>
      </c>
      <c r="N2081" s="89">
        <v>-0.65780000000000005</v>
      </c>
      <c r="O2081" s="89">
        <v>-1.3301101985408199</v>
      </c>
      <c r="P2081" s="89">
        <v>55.142899999999997</v>
      </c>
      <c r="Q2081" s="89">
        <v>0.56290541757760004</v>
      </c>
      <c r="R2081" s="89">
        <v>48.314628089887599</v>
      </c>
      <c r="S2081" s="89">
        <v>-0.38360239048161099</v>
      </c>
      <c r="T2081" s="89">
        <v>-0.43537504652188302</v>
      </c>
      <c r="U2081" s="89">
        <v>0.5</v>
      </c>
      <c r="V2081" s="89">
        <v>-0.21768752326094201</v>
      </c>
      <c r="W2081" s="89">
        <v>1</v>
      </c>
      <c r="X2081" s="89">
        <v>-0.65326853932584295</v>
      </c>
      <c r="Y2081" s="89">
        <v>-1.44885095841085</v>
      </c>
      <c r="Z2081" s="89">
        <v>51.571399999999997</v>
      </c>
      <c r="AA2081" s="89">
        <v>0.21743628054338601</v>
      </c>
      <c r="AB2081" s="89">
        <v>47.191003370786497</v>
      </c>
      <c r="AC2081" s="89">
        <v>-0.61570733893373097</v>
      </c>
      <c r="AD2081" s="89">
        <v>-0.71552995063019498</v>
      </c>
      <c r="AE2081" s="89">
        <v>0.5</v>
      </c>
      <c r="AF2081" s="89">
        <v>-0.35776497531509799</v>
      </c>
      <c r="AG2081" s="89">
        <v>-99</v>
      </c>
      <c r="AH2081" s="89">
        <v>-99</v>
      </c>
      <c r="AI2081" s="89">
        <v>-99</v>
      </c>
      <c r="AJ2081" s="89">
        <v>-99</v>
      </c>
      <c r="AK2081" s="89">
        <v>-99</v>
      </c>
      <c r="AL2081" s="89">
        <v>-99</v>
      </c>
      <c r="AM2081" s="89">
        <v>-99</v>
      </c>
      <c r="AN2081" s="89">
        <v>-99</v>
      </c>
      <c r="AO2081" s="89">
        <v>-99</v>
      </c>
      <c r="AP2081" s="89">
        <v>-99</v>
      </c>
      <c r="AQ2081" s="89">
        <v>-99</v>
      </c>
      <c r="AR2081" s="89">
        <v>-99</v>
      </c>
      <c r="AS2081" s="89">
        <v>-99</v>
      </c>
      <c r="AT2081" s="89">
        <v>-99</v>
      </c>
      <c r="AU2081" s="89">
        <v>-99</v>
      </c>
      <c r="AV2081" s="89">
        <v>-99</v>
      </c>
      <c r="AW2081" s="89">
        <v>-99</v>
      </c>
      <c r="AX2081" s="89">
        <v>-99</v>
      </c>
      <c r="AY2081" s="89">
        <v>-99</v>
      </c>
      <c r="AZ2081" s="89">
        <v>-99</v>
      </c>
      <c r="BA2081" s="89">
        <v>-99</v>
      </c>
      <c r="BB2081" s="89">
        <v>-99</v>
      </c>
      <c r="BC2081" s="89">
        <v>-99</v>
      </c>
      <c r="BD2081" s="89">
        <v>-99</v>
      </c>
      <c r="BE2081" s="89">
        <v>-99</v>
      </c>
      <c r="BF2081" s="89">
        <v>-99</v>
      </c>
      <c r="BG2081" s="89">
        <v>-99</v>
      </c>
      <c r="BH2081" s="89">
        <v>-99</v>
      </c>
      <c r="BI2081" s="89">
        <v>-99</v>
      </c>
      <c r="BJ2081" s="89">
        <v>-99</v>
      </c>
      <c r="BK2081" s="89">
        <v>-99</v>
      </c>
      <c r="BL2081" s="89">
        <v>-99</v>
      </c>
      <c r="BM2081" s="89">
        <v>-99</v>
      </c>
      <c r="BN2081" s="89">
        <v>-99</v>
      </c>
      <c r="BO2081" s="89">
        <v>-99</v>
      </c>
      <c r="BP2081" s="89">
        <v>-99</v>
      </c>
      <c r="BQ2081" s="89">
        <v>-99</v>
      </c>
      <c r="BR2081" s="89">
        <v>-99</v>
      </c>
      <c r="BS2081" s="89">
        <v>-99</v>
      </c>
      <c r="BT2081" s="89">
        <v>-99</v>
      </c>
      <c r="BU2081" s="89">
        <v>-99</v>
      </c>
      <c r="BV2081" s="89">
        <v>-99</v>
      </c>
      <c r="BW2081" s="89">
        <v>-99</v>
      </c>
      <c r="BX2081" s="89">
        <v>-99</v>
      </c>
      <c r="BY2081" s="89">
        <v>-99</v>
      </c>
      <c r="BZ2081" s="89">
        <v>-99</v>
      </c>
      <c r="CA2081" s="89">
        <v>-99</v>
      </c>
      <c r="CB2081" s="89">
        <v>-99</v>
      </c>
      <c r="CC2081" s="89">
        <v>-99</v>
      </c>
      <c r="CD2081" s="89">
        <v>-99</v>
      </c>
      <c r="CE2081" s="89">
        <v>-99</v>
      </c>
      <c r="CF2081" s="89">
        <v>-99</v>
      </c>
      <c r="CG2081" s="89">
        <v>-99</v>
      </c>
      <c r="CH2081" s="89">
        <v>-99</v>
      </c>
      <c r="CI2081" s="89">
        <v>-99</v>
      </c>
      <c r="CJ2081" s="89">
        <v>-99</v>
      </c>
      <c r="CK2081" s="89">
        <v>-99</v>
      </c>
      <c r="CL2081" s="89">
        <v>-99</v>
      </c>
      <c r="CM2081" s="89">
        <v>-99</v>
      </c>
      <c r="CN2081" s="89">
        <v>-99</v>
      </c>
      <c r="CO2081" s="89">
        <v>-99</v>
      </c>
      <c r="CP2081" s="89">
        <v>-99</v>
      </c>
      <c r="CQ2081" s="89">
        <v>-99</v>
      </c>
      <c r="CR2081" s="89">
        <v>-99</v>
      </c>
      <c r="CS2081" s="89">
        <v>-99</v>
      </c>
      <c r="CT2081" s="89">
        <v>-99</v>
      </c>
      <c r="CU2081" s="86">
        <v>-99</v>
      </c>
      <c r="CV2081" s="86">
        <v>-0.57550000000000001</v>
      </c>
      <c r="CW2081" s="86">
        <v>23</v>
      </c>
      <c r="CX2081" s="86">
        <v>2</v>
      </c>
      <c r="CY2081" s="86">
        <v>1.9305000000000001</v>
      </c>
      <c r="CZ2081" s="86">
        <v>97</v>
      </c>
      <c r="DA2081" s="86">
        <v>2</v>
      </c>
      <c r="DB2081" s="86">
        <v>0.39019999999999999</v>
      </c>
      <c r="DC2081" s="86">
        <v>68</v>
      </c>
      <c r="DD2081" s="86">
        <v>-99</v>
      </c>
      <c r="DE2081" s="86">
        <v>-99</v>
      </c>
      <c r="DF2081" s="86">
        <v>-99</v>
      </c>
      <c r="DG2081" s="86">
        <v>-99</v>
      </c>
      <c r="DH2081" s="86">
        <v>-99</v>
      </c>
    </row>
    <row r="2082" spans="1:112" x14ac:dyDescent="0.2">
      <c r="A2082" s="85">
        <f>IF(ISERROR(SEARCH('School Lookup'!$F$3,Data!J2082)),A2081,A2081+1)</f>
        <v>0</v>
      </c>
      <c r="B2082" s="85">
        <f>IF(I2082='School Lookup'!$G$13,1,0)</f>
        <v>0</v>
      </c>
      <c r="C2082" s="85">
        <f t="shared" si="32"/>
        <v>2080</v>
      </c>
      <c r="D2082" s="86" t="s">
        <v>6478</v>
      </c>
      <c r="E2082" s="86" t="s">
        <v>6541</v>
      </c>
      <c r="F2082" s="86" t="s">
        <v>2752</v>
      </c>
      <c r="G2082" s="86" t="s">
        <v>3151</v>
      </c>
      <c r="H2082" s="86" t="s">
        <v>2066</v>
      </c>
      <c r="I2082" s="86" t="s">
        <v>4797</v>
      </c>
      <c r="J2082" s="86" t="s">
        <v>2154</v>
      </c>
      <c r="K2082" s="86" t="s">
        <v>389</v>
      </c>
      <c r="L2082" s="86">
        <v>1</v>
      </c>
      <c r="M2082" s="86">
        <v>1</v>
      </c>
      <c r="N2082" s="89">
        <v>-0.22133179190751401</v>
      </c>
      <c r="O2082" s="89">
        <v>-0.38493876530619298</v>
      </c>
      <c r="P2082" s="89">
        <v>42.197200000000002</v>
      </c>
      <c r="Q2082" s="89">
        <v>-0.81026325914925001</v>
      </c>
      <c r="R2082" s="89">
        <v>51.445084393063603</v>
      </c>
      <c r="S2082" s="89">
        <v>-0.597601012227721</v>
      </c>
      <c r="T2082" s="89">
        <v>-0.67819219754883497</v>
      </c>
      <c r="U2082" s="89">
        <v>0.13654301499605401</v>
      </c>
      <c r="V2082" s="89">
        <v>-9.2602407400117201E-2</v>
      </c>
      <c r="W2082" s="89">
        <v>1</v>
      </c>
      <c r="X2082" s="89">
        <v>-0.223024855491329</v>
      </c>
      <c r="Y2082" s="89">
        <v>-0.43598917994855901</v>
      </c>
      <c r="Z2082" s="89">
        <v>33.057099999999998</v>
      </c>
      <c r="AA2082" s="89">
        <v>-2.0913517201732899</v>
      </c>
      <c r="AB2082" s="89">
        <v>51.445083236994201</v>
      </c>
      <c r="AC2082" s="89">
        <v>-1.2636704500609199</v>
      </c>
      <c r="AD2082" s="89">
        <v>-1.4699870939742701</v>
      </c>
      <c r="AE2082" s="89">
        <v>0.13654301499605401</v>
      </c>
      <c r="AF2082" s="89">
        <v>-0.20071646981653499</v>
      </c>
      <c r="AG2082" s="89">
        <v>-99</v>
      </c>
      <c r="AH2082" s="89">
        <v>-99</v>
      </c>
      <c r="AI2082" s="89">
        <v>-99</v>
      </c>
      <c r="AJ2082" s="89">
        <v>-99</v>
      </c>
      <c r="AK2082" s="89">
        <v>-99</v>
      </c>
      <c r="AL2082" s="89">
        <v>-99</v>
      </c>
      <c r="AM2082" s="89">
        <v>-99</v>
      </c>
      <c r="AN2082" s="89">
        <v>-99</v>
      </c>
      <c r="AO2082" s="89">
        <v>-99</v>
      </c>
      <c r="AP2082" s="89">
        <v>-99</v>
      </c>
      <c r="AQ2082" s="89">
        <v>1</v>
      </c>
      <c r="AR2082" s="89">
        <v>-0.21257456647398801</v>
      </c>
      <c r="AS2082" s="89">
        <v>-0.40781849435442202</v>
      </c>
      <c r="AT2082" s="89">
        <v>41.823500000000003</v>
      </c>
      <c r="AU2082" s="89">
        <v>-0.74591842213491599</v>
      </c>
      <c r="AV2082" s="89">
        <v>54.913331213872802</v>
      </c>
      <c r="AW2082" s="89">
        <v>-0.57686845824466904</v>
      </c>
      <c r="AX2082" s="89">
        <v>-0.64711516469014696</v>
      </c>
      <c r="AY2082" s="89">
        <v>0.13654301499605401</v>
      </c>
      <c r="AZ2082" s="89">
        <v>-8.8359055636460404E-2</v>
      </c>
      <c r="BA2082" s="89">
        <v>1</v>
      </c>
      <c r="BB2082" s="89">
        <v>-0.20539358288770099</v>
      </c>
      <c r="BC2082" s="89">
        <v>-0.23771429326716301</v>
      </c>
      <c r="BD2082" s="89">
        <v>47.447800000000001</v>
      </c>
      <c r="BE2082" s="89">
        <v>-8.4593986236688901E-2</v>
      </c>
      <c r="BF2082" s="89">
        <v>58.288733689839603</v>
      </c>
      <c r="BG2082" s="89">
        <v>-0.161154139751926</v>
      </c>
      <c r="BH2082" s="89">
        <v>-0.162222935252506</v>
      </c>
      <c r="BI2082" s="89">
        <v>0.14759273875296</v>
      </c>
      <c r="BJ2082" s="89">
        <v>-2.3942927302461399E-2</v>
      </c>
      <c r="BK2082" s="89">
        <v>1</v>
      </c>
      <c r="BL2082" s="89">
        <v>-0.35635240641711202</v>
      </c>
      <c r="BM2082" s="89">
        <v>-0.68539565875730002</v>
      </c>
      <c r="BN2082" s="89">
        <v>42.179099999999998</v>
      </c>
      <c r="BO2082" s="89">
        <v>-0.72715776779699304</v>
      </c>
      <c r="BP2082" s="89">
        <v>67.379697860962594</v>
      </c>
      <c r="BQ2082" s="89">
        <v>-0.70627671327714703</v>
      </c>
      <c r="BR2082" s="89">
        <v>-0.72900397405429795</v>
      </c>
      <c r="BS2082" s="89">
        <v>0.14759273875296</v>
      </c>
      <c r="BT2082" s="89">
        <v>-0.107595693092465</v>
      </c>
      <c r="BU2082" s="89">
        <v>1</v>
      </c>
      <c r="BV2082" s="89">
        <v>-0.106647593582888</v>
      </c>
      <c r="BW2082" s="89">
        <v>-8.8499885947088797E-2</v>
      </c>
      <c r="BX2082" s="89">
        <v>49.492800000000003</v>
      </c>
      <c r="BY2082" s="89">
        <v>3.9470830867251699E-2</v>
      </c>
      <c r="BZ2082" s="89">
        <v>59.358292513369001</v>
      </c>
      <c r="CA2082" s="89">
        <v>-2.4514527539918601E-2</v>
      </c>
      <c r="CB2082" s="89">
        <v>-1.59940034578488E-2</v>
      </c>
      <c r="CC2082" s="89">
        <v>0.14759273875296</v>
      </c>
      <c r="CD2082" s="89">
        <v>-2.36059877396822E-3</v>
      </c>
      <c r="CE2082" s="89">
        <v>1</v>
      </c>
      <c r="CF2082" s="89">
        <v>-0.14241497326203201</v>
      </c>
      <c r="CG2082" s="89">
        <v>-0.15472147543530201</v>
      </c>
      <c r="CH2082" s="89">
        <v>61.121600000000001</v>
      </c>
      <c r="CI2082" s="89">
        <v>1.3495665933671499</v>
      </c>
      <c r="CJ2082" s="89">
        <v>58.823546524064199</v>
      </c>
      <c r="CK2082" s="89">
        <v>0.597422558965923</v>
      </c>
      <c r="CL2082" s="89">
        <v>0.65559532240183305</v>
      </c>
      <c r="CM2082" s="89">
        <v>0.14759273875296</v>
      </c>
      <c r="CN2082" s="89">
        <v>9.6761109146916199E-2</v>
      </c>
      <c r="CO2082" s="89">
        <v>79.930000000000007</v>
      </c>
      <c r="CP2082" s="89">
        <v>-0.56359999999999999</v>
      </c>
      <c r="CQ2082" s="89">
        <v>-5.7</v>
      </c>
      <c r="CR2082" s="89">
        <v>-1.0052000000000001</v>
      </c>
      <c r="CS2082" s="89">
        <v>-0.79666666666666697</v>
      </c>
      <c r="CT2082" s="89">
        <v>-1.9882</v>
      </c>
      <c r="CU2082" s="86" t="s">
        <v>6988</v>
      </c>
      <c r="CV2082" s="86">
        <v>-0.57579999999999998</v>
      </c>
      <c r="CW2082" s="86">
        <v>23</v>
      </c>
      <c r="CX2082" s="86">
        <v>4</v>
      </c>
      <c r="CY2082" s="86">
        <v>-0.25209999999999999</v>
      </c>
      <c r="CZ2082" s="86">
        <v>39</v>
      </c>
      <c r="DA2082" s="86">
        <v>7</v>
      </c>
      <c r="DB2082" s="86">
        <v>-0.4128</v>
      </c>
      <c r="DC2082" s="86">
        <v>27</v>
      </c>
      <c r="DD2082" s="86">
        <v>-99</v>
      </c>
      <c r="DE2082" s="86">
        <v>-99</v>
      </c>
      <c r="DF2082" s="86">
        <v>-99</v>
      </c>
      <c r="DG2082" s="86">
        <v>-99</v>
      </c>
      <c r="DH2082" s="86">
        <v>-99</v>
      </c>
    </row>
    <row r="2083" spans="1:112" x14ac:dyDescent="0.2">
      <c r="A2083" s="85">
        <f>IF(ISERROR(SEARCH('School Lookup'!$F$3,Data!J2083)),A2082,A2082+1)</f>
        <v>0</v>
      </c>
      <c r="B2083" s="85">
        <f>IF(I2083='School Lookup'!$G$13,1,0)</f>
        <v>0</v>
      </c>
      <c r="C2083" s="85">
        <f t="shared" si="32"/>
        <v>2081</v>
      </c>
      <c r="D2083" s="86" t="s">
        <v>6478</v>
      </c>
      <c r="E2083" s="86" t="s">
        <v>6856</v>
      </c>
      <c r="F2083" s="86" t="s">
        <v>2239</v>
      </c>
      <c r="G2083" s="86" t="s">
        <v>3140</v>
      </c>
      <c r="H2083" s="86" t="s">
        <v>1360</v>
      </c>
      <c r="I2083" s="86" t="s">
        <v>5527</v>
      </c>
      <c r="J2083" s="86" t="s">
        <v>6031</v>
      </c>
      <c r="K2083" s="86" t="s">
        <v>31</v>
      </c>
      <c r="L2083" s="86">
        <v>1</v>
      </c>
      <c r="M2083" s="86">
        <v>1</v>
      </c>
      <c r="N2083" s="89">
        <v>-0.142080487804878</v>
      </c>
      <c r="O2083" s="89">
        <v>-0.213320151864065</v>
      </c>
      <c r="P2083" s="89">
        <v>41.172899999999998</v>
      </c>
      <c r="Q2083" s="89">
        <v>-0.91891220633413095</v>
      </c>
      <c r="R2083" s="89">
        <v>46.341475831485603</v>
      </c>
      <c r="S2083" s="89">
        <v>-0.56611617909909795</v>
      </c>
      <c r="T2083" s="89">
        <v>-0.64246739979793499</v>
      </c>
      <c r="U2083" s="89">
        <v>0.37427385892116199</v>
      </c>
      <c r="V2083" s="89">
        <v>-0.24045875295341801</v>
      </c>
      <c r="W2083" s="89">
        <v>1</v>
      </c>
      <c r="X2083" s="89">
        <v>-0.12983377192982501</v>
      </c>
      <c r="Y2083" s="89">
        <v>-0.21660260861834699</v>
      </c>
      <c r="Z2083" s="89">
        <v>41.981400000000001</v>
      </c>
      <c r="AA2083" s="89">
        <v>-0.97846509984220298</v>
      </c>
      <c r="AB2083" s="89">
        <v>46.271930043859598</v>
      </c>
      <c r="AC2083" s="89">
        <v>-0.59753385423027505</v>
      </c>
      <c r="AD2083" s="89">
        <v>-0.69436961739745195</v>
      </c>
      <c r="AE2083" s="89">
        <v>0.37842323651452298</v>
      </c>
      <c r="AF2083" s="89">
        <v>-0.262765597952895</v>
      </c>
      <c r="AG2083" s="89">
        <v>1</v>
      </c>
      <c r="AH2083" s="89">
        <v>-0.14830132450331099</v>
      </c>
      <c r="AI2083" s="89">
        <v>-0.26212283242010798</v>
      </c>
      <c r="AJ2083" s="89">
        <v>42.44</v>
      </c>
      <c r="AK2083" s="89">
        <v>-0.60567532882073205</v>
      </c>
      <c r="AL2083" s="89">
        <v>49.006660264900702</v>
      </c>
      <c r="AM2083" s="89">
        <v>-0.43389908062041999</v>
      </c>
      <c r="AN2083" s="89">
        <v>-0.49903142106557702</v>
      </c>
      <c r="AO2083" s="89">
        <v>0.12531120331950199</v>
      </c>
      <c r="AP2083" s="89">
        <v>-6.2534227867968598E-2</v>
      </c>
      <c r="AQ2083" s="89">
        <v>1</v>
      </c>
      <c r="AR2083" s="89">
        <v>-8.4048299319727904E-2</v>
      </c>
      <c r="AS2083" s="89">
        <v>-0.118915096643174</v>
      </c>
      <c r="AT2083" s="89">
        <v>48.969700000000003</v>
      </c>
      <c r="AU2083" s="89">
        <v>3.0792585560581499E-2</v>
      </c>
      <c r="AV2083" s="89">
        <v>48.979569387755099</v>
      </c>
      <c r="AW2083" s="89">
        <v>-4.40612555412963E-2</v>
      </c>
      <c r="AX2083" s="89">
        <v>-8.56456086913156E-2</v>
      </c>
      <c r="AY2083" s="89">
        <v>0.121991701244813</v>
      </c>
      <c r="AZ2083" s="89">
        <v>-1.04480535084012E-2</v>
      </c>
      <c r="BA2083" s="89">
        <v>-99</v>
      </c>
      <c r="BB2083" s="89">
        <v>-99</v>
      </c>
      <c r="BC2083" s="89">
        <v>-99</v>
      </c>
      <c r="BD2083" s="89">
        <v>-99</v>
      </c>
      <c r="BE2083" s="89">
        <v>-99</v>
      </c>
      <c r="BF2083" s="89">
        <v>-99</v>
      </c>
      <c r="BG2083" s="89">
        <v>-99</v>
      </c>
      <c r="BH2083" s="89">
        <v>-99</v>
      </c>
      <c r="BI2083" s="89">
        <v>-99</v>
      </c>
      <c r="BJ2083" s="89">
        <v>-99</v>
      </c>
      <c r="BK2083" s="89">
        <v>-99</v>
      </c>
      <c r="BL2083" s="89">
        <v>-99</v>
      </c>
      <c r="BM2083" s="89">
        <v>-99</v>
      </c>
      <c r="BN2083" s="89">
        <v>-99</v>
      </c>
      <c r="BO2083" s="89">
        <v>-99</v>
      </c>
      <c r="BP2083" s="89">
        <v>-99</v>
      </c>
      <c r="BQ2083" s="89">
        <v>-99</v>
      </c>
      <c r="BR2083" s="89">
        <v>-99</v>
      </c>
      <c r="BS2083" s="89">
        <v>-99</v>
      </c>
      <c r="BT2083" s="89">
        <v>-99</v>
      </c>
      <c r="BU2083" s="89">
        <v>-99</v>
      </c>
      <c r="BV2083" s="89">
        <v>-99</v>
      </c>
      <c r="BW2083" s="89">
        <v>-99</v>
      </c>
      <c r="BX2083" s="89">
        <v>-99</v>
      </c>
      <c r="BY2083" s="89">
        <v>-99</v>
      </c>
      <c r="BZ2083" s="89">
        <v>-99</v>
      </c>
      <c r="CA2083" s="89">
        <v>-99</v>
      </c>
      <c r="CB2083" s="89">
        <v>-99</v>
      </c>
      <c r="CC2083" s="89">
        <v>-99</v>
      </c>
      <c r="CD2083" s="89">
        <v>-99</v>
      </c>
      <c r="CE2083" s="89">
        <v>-99</v>
      </c>
      <c r="CF2083" s="89">
        <v>-99</v>
      </c>
      <c r="CG2083" s="89">
        <v>-99</v>
      </c>
      <c r="CH2083" s="89">
        <v>-99</v>
      </c>
      <c r="CI2083" s="89">
        <v>-99</v>
      </c>
      <c r="CJ2083" s="89">
        <v>-99</v>
      </c>
      <c r="CK2083" s="89">
        <v>-99</v>
      </c>
      <c r="CL2083" s="89">
        <v>-99</v>
      </c>
      <c r="CM2083" s="89">
        <v>-99</v>
      </c>
      <c r="CN2083" s="89">
        <v>-99</v>
      </c>
      <c r="CO2083" s="89">
        <v>-99</v>
      </c>
      <c r="CP2083" s="89">
        <v>-99</v>
      </c>
      <c r="CQ2083" s="89">
        <v>-99</v>
      </c>
      <c r="CR2083" s="89">
        <v>-99</v>
      </c>
      <c r="CS2083" s="89">
        <v>-99</v>
      </c>
      <c r="CT2083" s="89">
        <v>-99</v>
      </c>
      <c r="CU2083" s="86">
        <v>-99</v>
      </c>
      <c r="CV2083" s="86">
        <v>-0.57620000000000005</v>
      </c>
      <c r="CW2083" s="86">
        <v>23</v>
      </c>
      <c r="CX2083" s="86">
        <v>2</v>
      </c>
      <c r="CY2083" s="86">
        <v>-1.0591999999999999</v>
      </c>
      <c r="CZ2083" s="86">
        <v>10</v>
      </c>
      <c r="DA2083" s="86">
        <v>4</v>
      </c>
      <c r="DB2083" s="86">
        <v>-0.7863</v>
      </c>
      <c r="DC2083" s="86">
        <v>14</v>
      </c>
      <c r="DD2083" s="86">
        <v>-99</v>
      </c>
      <c r="DE2083" s="86">
        <v>-99</v>
      </c>
      <c r="DF2083" s="86">
        <v>-99</v>
      </c>
      <c r="DG2083" s="86">
        <v>-99</v>
      </c>
      <c r="DH2083" s="86">
        <v>-99</v>
      </c>
    </row>
    <row r="2084" spans="1:112" x14ac:dyDescent="0.2">
      <c r="A2084" s="85">
        <f>IF(ISERROR(SEARCH('School Lookup'!$F$3,Data!J2084)),A2083,A2083+1)</f>
        <v>0</v>
      </c>
      <c r="B2084" s="85">
        <f>IF(I2084='School Lookup'!$G$13,1,0)</f>
        <v>0</v>
      </c>
      <c r="C2084" s="85">
        <f t="shared" si="32"/>
        <v>2082</v>
      </c>
      <c r="D2084" s="86" t="s">
        <v>6478</v>
      </c>
      <c r="E2084" s="86" t="s">
        <v>6552</v>
      </c>
      <c r="F2084" s="86" t="s">
        <v>518</v>
      </c>
      <c r="G2084" s="86" t="s">
        <v>3152</v>
      </c>
      <c r="H2084" s="86" t="s">
        <v>5929</v>
      </c>
      <c r="I2084" s="86" t="s">
        <v>5309</v>
      </c>
      <c r="J2084" s="86" t="s">
        <v>379</v>
      </c>
      <c r="K2084" s="86" t="s">
        <v>36</v>
      </c>
      <c r="L2084" s="86">
        <v>1</v>
      </c>
      <c r="M2084" s="86">
        <v>-99</v>
      </c>
      <c r="N2084" s="89">
        <v>-99</v>
      </c>
      <c r="O2084" s="89">
        <v>-99</v>
      </c>
      <c r="P2084" s="89">
        <v>-99</v>
      </c>
      <c r="Q2084" s="89">
        <v>-99</v>
      </c>
      <c r="R2084" s="89">
        <v>-99</v>
      </c>
      <c r="S2084" s="89">
        <v>-99</v>
      </c>
      <c r="T2084" s="89">
        <v>-99</v>
      </c>
      <c r="U2084" s="89">
        <v>-99</v>
      </c>
      <c r="V2084" s="89">
        <v>-99</v>
      </c>
      <c r="W2084" s="89">
        <v>-99</v>
      </c>
      <c r="X2084" s="89">
        <v>-99</v>
      </c>
      <c r="Y2084" s="89">
        <v>-99</v>
      </c>
      <c r="Z2084" s="89">
        <v>-99</v>
      </c>
      <c r="AA2084" s="89">
        <v>-99</v>
      </c>
      <c r="AB2084" s="89">
        <v>-99</v>
      </c>
      <c r="AC2084" s="89">
        <v>-99</v>
      </c>
      <c r="AD2084" s="89">
        <v>-99</v>
      </c>
      <c r="AE2084" s="89">
        <v>-99</v>
      </c>
      <c r="AF2084" s="89">
        <v>-99</v>
      </c>
      <c r="AG2084" s="89">
        <v>-99</v>
      </c>
      <c r="AH2084" s="89">
        <v>-99</v>
      </c>
      <c r="AI2084" s="89">
        <v>-99</v>
      </c>
      <c r="AJ2084" s="89">
        <v>-99</v>
      </c>
      <c r="AK2084" s="89">
        <v>-99</v>
      </c>
      <c r="AL2084" s="89">
        <v>-99</v>
      </c>
      <c r="AM2084" s="89">
        <v>-99</v>
      </c>
      <c r="AN2084" s="89">
        <v>-99</v>
      </c>
      <c r="AO2084" s="89">
        <v>-99</v>
      </c>
      <c r="AP2084" s="89">
        <v>-99</v>
      </c>
      <c r="AQ2084" s="89">
        <v>-99</v>
      </c>
      <c r="AR2084" s="89">
        <v>-99</v>
      </c>
      <c r="AS2084" s="89">
        <v>-99</v>
      </c>
      <c r="AT2084" s="89">
        <v>-99</v>
      </c>
      <c r="AU2084" s="89">
        <v>-99</v>
      </c>
      <c r="AV2084" s="89">
        <v>-99</v>
      </c>
      <c r="AW2084" s="89">
        <v>-99</v>
      </c>
      <c r="AX2084" s="89">
        <v>-99</v>
      </c>
      <c r="AY2084" s="89">
        <v>-99</v>
      </c>
      <c r="AZ2084" s="89">
        <v>-99</v>
      </c>
      <c r="BA2084" s="89">
        <v>1</v>
      </c>
      <c r="BB2084" s="89">
        <v>-0.325309615384615</v>
      </c>
      <c r="BC2084" s="89">
        <v>-0.50756158862424705</v>
      </c>
      <c r="BD2084" s="89">
        <v>40.117600000000003</v>
      </c>
      <c r="BE2084" s="89">
        <v>-0.81756158555908398</v>
      </c>
      <c r="BF2084" s="89">
        <v>54.807702884615402</v>
      </c>
      <c r="BG2084" s="89">
        <v>-0.66256158709166502</v>
      </c>
      <c r="BH2084" s="89">
        <v>-0.69871014633609396</v>
      </c>
      <c r="BI2084" s="89">
        <v>0.24940047961630701</v>
      </c>
      <c r="BJ2084" s="89">
        <v>-0.17425864560900201</v>
      </c>
      <c r="BK2084" s="89">
        <v>1</v>
      </c>
      <c r="BL2084" s="89">
        <v>-0.22265384615384601</v>
      </c>
      <c r="BM2084" s="89">
        <v>-0.36004420625700001</v>
      </c>
      <c r="BN2084" s="89">
        <v>45.38</v>
      </c>
      <c r="BO2084" s="89">
        <v>-0.36776016504412501</v>
      </c>
      <c r="BP2084" s="89">
        <v>56.2500230769231</v>
      </c>
      <c r="BQ2084" s="89">
        <v>-0.36390218565056198</v>
      </c>
      <c r="BR2084" s="89">
        <v>-0.36985555938853398</v>
      </c>
      <c r="BS2084" s="89">
        <v>0.24940047961630701</v>
      </c>
      <c r="BT2084" s="89">
        <v>-9.2242153900257806E-2</v>
      </c>
      <c r="BU2084" s="89">
        <v>1</v>
      </c>
      <c r="BV2084" s="89">
        <v>-0.18329428571428599</v>
      </c>
      <c r="BW2084" s="89">
        <v>-0.26504844168443698</v>
      </c>
      <c r="BX2084" s="89">
        <v>43.625</v>
      </c>
      <c r="BY2084" s="89">
        <v>-0.56592250281243694</v>
      </c>
      <c r="BZ2084" s="89">
        <v>48.571427142857097</v>
      </c>
      <c r="CA2084" s="89">
        <v>-0.41548547224843702</v>
      </c>
      <c r="CB2084" s="89">
        <v>-0.42809714792324799</v>
      </c>
      <c r="CC2084" s="89">
        <v>0.25179856115107901</v>
      </c>
      <c r="CD2084" s="89">
        <v>-0.10779424587995499</v>
      </c>
      <c r="CE2084" s="89">
        <v>1</v>
      </c>
      <c r="CF2084" s="89">
        <v>-0.43992115384615399</v>
      </c>
      <c r="CG2084" s="89">
        <v>-0.86802846029179004</v>
      </c>
      <c r="CH2084" s="89">
        <v>40.476199999999999</v>
      </c>
      <c r="CI2084" s="89">
        <v>-1.00661503767762</v>
      </c>
      <c r="CJ2084" s="89">
        <v>49.999974999999999</v>
      </c>
      <c r="CK2084" s="89">
        <v>-0.93732174898470699</v>
      </c>
      <c r="CL2084" s="89">
        <v>-1.00509419712336</v>
      </c>
      <c r="CM2084" s="89">
        <v>0.24940047961630701</v>
      </c>
      <c r="CN2084" s="89">
        <v>-0.25067097482213302</v>
      </c>
      <c r="CO2084" s="89">
        <v>91.655000000000001</v>
      </c>
      <c r="CP2084" s="89">
        <v>0.32229999999999998</v>
      </c>
      <c r="CQ2084" s="89">
        <v>-8.5500000000000007</v>
      </c>
      <c r="CR2084" s="89">
        <v>-1.4165000000000001</v>
      </c>
      <c r="CS2084" s="89">
        <v>0.32229999999999998</v>
      </c>
      <c r="CT2084" s="89">
        <v>-0.14699999999999999</v>
      </c>
      <c r="CU2084" s="86" t="s">
        <v>6988</v>
      </c>
      <c r="CV2084" s="86">
        <v>-0.57720000000000005</v>
      </c>
      <c r="CW2084" s="86">
        <v>23</v>
      </c>
      <c r="CX2084" s="86">
        <v>2</v>
      </c>
      <c r="CY2084" s="86">
        <v>-1.1900000000000001E-2</v>
      </c>
      <c r="CZ2084" s="86">
        <v>51</v>
      </c>
      <c r="DA2084" s="86">
        <v>4</v>
      </c>
      <c r="DB2084" s="86">
        <v>-0.68920000000000003</v>
      </c>
      <c r="DC2084" s="86">
        <v>16</v>
      </c>
      <c r="DD2084" s="86">
        <v>-99</v>
      </c>
      <c r="DE2084" s="86">
        <v>-99</v>
      </c>
      <c r="DF2084" s="86">
        <v>-99</v>
      </c>
      <c r="DG2084" s="86">
        <v>-99</v>
      </c>
      <c r="DH2084" s="86">
        <v>-99</v>
      </c>
    </row>
    <row r="2085" spans="1:112" x14ac:dyDescent="0.2">
      <c r="A2085" s="85">
        <f>IF(ISERROR(SEARCH('School Lookup'!$F$3,Data!J2085)),A2084,A2084+1)</f>
        <v>0</v>
      </c>
      <c r="B2085" s="85">
        <f>IF(I2085='School Lookup'!$G$13,1,0)</f>
        <v>0</v>
      </c>
      <c r="C2085" s="85">
        <f t="shared" si="32"/>
        <v>2083</v>
      </c>
      <c r="D2085" s="86" t="s">
        <v>6478</v>
      </c>
      <c r="E2085" s="86" t="s">
        <v>6790</v>
      </c>
      <c r="F2085" s="86" t="s">
        <v>2774</v>
      </c>
      <c r="G2085" s="86" t="s">
        <v>3291</v>
      </c>
      <c r="H2085" s="86" t="s">
        <v>1603</v>
      </c>
      <c r="I2085" s="86" t="s">
        <v>5177</v>
      </c>
      <c r="J2085" s="86" t="s">
        <v>2422</v>
      </c>
      <c r="K2085" s="86" t="s">
        <v>26</v>
      </c>
      <c r="L2085" s="86">
        <v>1</v>
      </c>
      <c r="M2085" s="86">
        <v>1</v>
      </c>
      <c r="N2085" s="89">
        <v>-0.33573949579831902</v>
      </c>
      <c r="O2085" s="89">
        <v>-0.63268852452036595</v>
      </c>
      <c r="P2085" s="89">
        <v>39.807200000000002</v>
      </c>
      <c r="Q2085" s="89">
        <v>-1.0637739335335801</v>
      </c>
      <c r="R2085" s="89">
        <v>42.857135294117697</v>
      </c>
      <c r="S2085" s="89">
        <v>-0.84823122902697101</v>
      </c>
      <c r="T2085" s="89">
        <v>-0.96257400668339499</v>
      </c>
      <c r="U2085" s="89">
        <v>0.37421383647798701</v>
      </c>
      <c r="V2085" s="89">
        <v>-0.36020851193498099</v>
      </c>
      <c r="W2085" s="89">
        <v>1</v>
      </c>
      <c r="X2085" s="89">
        <v>-4.4819415448851797E-2</v>
      </c>
      <c r="Y2085" s="89">
        <v>-1.64653479554688E-2</v>
      </c>
      <c r="Z2085" s="89">
        <v>47.143700000000003</v>
      </c>
      <c r="AA2085" s="89">
        <v>-0.33471101267176201</v>
      </c>
      <c r="AB2085" s="89">
        <v>48.225475156576202</v>
      </c>
      <c r="AC2085" s="89">
        <v>-0.17558818031361501</v>
      </c>
      <c r="AD2085" s="89">
        <v>-0.20307632874746601</v>
      </c>
      <c r="AE2085" s="89">
        <v>0.37657232704402499</v>
      </c>
      <c r="AF2085" s="89">
        <v>-7.6472925683990695E-2</v>
      </c>
      <c r="AG2085" s="89">
        <v>1</v>
      </c>
      <c r="AH2085" s="89">
        <v>-0.243906586826347</v>
      </c>
      <c r="AI2085" s="89">
        <v>-0.46787458024586498</v>
      </c>
      <c r="AJ2085" s="89">
        <v>-99</v>
      </c>
      <c r="AK2085" s="89">
        <v>-99</v>
      </c>
      <c r="AL2085" s="89">
        <v>47.305416167664703</v>
      </c>
      <c r="AM2085" s="89">
        <v>-0.46787458024586498</v>
      </c>
      <c r="AN2085" s="89">
        <v>-0.53472415870374401</v>
      </c>
      <c r="AO2085" s="89">
        <v>0.13128930817610099</v>
      </c>
      <c r="AP2085" s="89">
        <v>-7.0203564861261905E-2</v>
      </c>
      <c r="AQ2085" s="89">
        <v>1</v>
      </c>
      <c r="AR2085" s="89">
        <v>-0.27378533333333299</v>
      </c>
      <c r="AS2085" s="89">
        <v>-0.54540903451187495</v>
      </c>
      <c r="AT2085" s="89">
        <v>-99</v>
      </c>
      <c r="AU2085" s="89">
        <v>-99</v>
      </c>
      <c r="AV2085" s="89">
        <v>42.666674</v>
      </c>
      <c r="AW2085" s="89">
        <v>-0.54540903451187495</v>
      </c>
      <c r="AX2085" s="89">
        <v>-0.61396338185836596</v>
      </c>
      <c r="AY2085" s="89">
        <v>0.117924528301887</v>
      </c>
      <c r="AZ2085" s="89">
        <v>-7.2401342200278995E-2</v>
      </c>
      <c r="BA2085" s="89">
        <v>-99</v>
      </c>
      <c r="BB2085" s="89">
        <v>-99</v>
      </c>
      <c r="BC2085" s="89">
        <v>-99</v>
      </c>
      <c r="BD2085" s="89">
        <v>-99</v>
      </c>
      <c r="BE2085" s="89">
        <v>-99</v>
      </c>
      <c r="BF2085" s="89">
        <v>-99</v>
      </c>
      <c r="BG2085" s="89">
        <v>-99</v>
      </c>
      <c r="BH2085" s="89">
        <v>-99</v>
      </c>
      <c r="BI2085" s="89">
        <v>-99</v>
      </c>
      <c r="BJ2085" s="89">
        <v>-99</v>
      </c>
      <c r="BK2085" s="89">
        <v>-99</v>
      </c>
      <c r="BL2085" s="89">
        <v>-99</v>
      </c>
      <c r="BM2085" s="89">
        <v>-99</v>
      </c>
      <c r="BN2085" s="89">
        <v>-99</v>
      </c>
      <c r="BO2085" s="89">
        <v>-99</v>
      </c>
      <c r="BP2085" s="89">
        <v>-99</v>
      </c>
      <c r="BQ2085" s="89">
        <v>-99</v>
      </c>
      <c r="BR2085" s="89">
        <v>-99</v>
      </c>
      <c r="BS2085" s="89">
        <v>-99</v>
      </c>
      <c r="BT2085" s="89">
        <v>-99</v>
      </c>
      <c r="BU2085" s="89">
        <v>-99</v>
      </c>
      <c r="BV2085" s="89">
        <v>-99</v>
      </c>
      <c r="BW2085" s="89">
        <v>-99</v>
      </c>
      <c r="BX2085" s="89">
        <v>-99</v>
      </c>
      <c r="BY2085" s="89">
        <v>-99</v>
      </c>
      <c r="BZ2085" s="89">
        <v>-99</v>
      </c>
      <c r="CA2085" s="89">
        <v>-99</v>
      </c>
      <c r="CB2085" s="89">
        <v>-99</v>
      </c>
      <c r="CC2085" s="89">
        <v>-99</v>
      </c>
      <c r="CD2085" s="89">
        <v>-99</v>
      </c>
      <c r="CE2085" s="89">
        <v>-99</v>
      </c>
      <c r="CF2085" s="89">
        <v>-99</v>
      </c>
      <c r="CG2085" s="89">
        <v>-99</v>
      </c>
      <c r="CH2085" s="89">
        <v>-99</v>
      </c>
      <c r="CI2085" s="89">
        <v>-99</v>
      </c>
      <c r="CJ2085" s="89">
        <v>-99</v>
      </c>
      <c r="CK2085" s="89">
        <v>-99</v>
      </c>
      <c r="CL2085" s="89">
        <v>-99</v>
      </c>
      <c r="CM2085" s="89">
        <v>-99</v>
      </c>
      <c r="CN2085" s="89">
        <v>-99</v>
      </c>
      <c r="CO2085" s="89">
        <v>-99</v>
      </c>
      <c r="CP2085" s="89">
        <v>-99</v>
      </c>
      <c r="CQ2085" s="89">
        <v>-99</v>
      </c>
      <c r="CR2085" s="89">
        <v>-99</v>
      </c>
      <c r="CS2085" s="89">
        <v>-99</v>
      </c>
      <c r="CT2085" s="89">
        <v>-99</v>
      </c>
      <c r="CU2085" s="86">
        <v>-99</v>
      </c>
      <c r="CV2085" s="86">
        <v>-0.57930000000000004</v>
      </c>
      <c r="CW2085" s="86">
        <v>23</v>
      </c>
      <c r="CX2085" s="86">
        <v>2</v>
      </c>
      <c r="CY2085" s="86">
        <v>-0.42670000000000002</v>
      </c>
      <c r="CZ2085" s="86">
        <v>30</v>
      </c>
      <c r="DA2085" s="86">
        <v>2</v>
      </c>
      <c r="DB2085" s="86">
        <v>-0.52410000000000001</v>
      </c>
      <c r="DC2085" s="86">
        <v>22</v>
      </c>
      <c r="DD2085" s="86">
        <v>-99</v>
      </c>
      <c r="DE2085" s="86">
        <v>-99</v>
      </c>
      <c r="DF2085" s="86">
        <v>-99</v>
      </c>
      <c r="DG2085" s="86">
        <v>-99</v>
      </c>
      <c r="DH2085" s="86">
        <v>-99</v>
      </c>
    </row>
    <row r="2086" spans="1:112" x14ac:dyDescent="0.2">
      <c r="A2086" s="85">
        <f>IF(ISERROR(SEARCH('School Lookup'!$F$3,Data!J2086)),A2085,A2085+1)</f>
        <v>0</v>
      </c>
      <c r="B2086" s="85">
        <f>IF(I2086='School Lookup'!$G$13,1,0)</f>
        <v>0</v>
      </c>
      <c r="C2086" s="85">
        <f t="shared" si="32"/>
        <v>2084</v>
      </c>
      <c r="D2086" s="86" t="s">
        <v>6478</v>
      </c>
      <c r="E2086" s="86" t="s">
        <v>6499</v>
      </c>
      <c r="F2086" s="86" t="s">
        <v>2742</v>
      </c>
      <c r="G2086" s="86" t="s">
        <v>2781</v>
      </c>
      <c r="H2086" s="86" t="s">
        <v>503</v>
      </c>
      <c r="I2086" s="86" t="s">
        <v>5560</v>
      </c>
      <c r="J2086" s="86" t="s">
        <v>1077</v>
      </c>
      <c r="K2086" s="86" t="s">
        <v>72</v>
      </c>
      <c r="L2086" s="86">
        <v>1</v>
      </c>
      <c r="M2086" s="86">
        <v>1</v>
      </c>
      <c r="N2086" s="89">
        <v>-0.47786916299559501</v>
      </c>
      <c r="O2086" s="89">
        <v>-0.94047016533472805</v>
      </c>
      <c r="P2086" s="89">
        <v>49.5289</v>
      </c>
      <c r="Q2086" s="89">
        <v>-3.2579488695875403E-2</v>
      </c>
      <c r="R2086" s="89">
        <v>47.687232158590298</v>
      </c>
      <c r="S2086" s="89">
        <v>-0.48652482701530197</v>
      </c>
      <c r="T2086" s="89">
        <v>-0.55215772769967597</v>
      </c>
      <c r="U2086" s="89">
        <v>0.38071278825995802</v>
      </c>
      <c r="V2086" s="89">
        <v>-0.21021350807182601</v>
      </c>
      <c r="W2086" s="89">
        <v>1</v>
      </c>
      <c r="X2086" s="89">
        <v>-0.49249712707182303</v>
      </c>
      <c r="Y2086" s="89">
        <v>-1.07036958922442</v>
      </c>
      <c r="Z2086" s="89">
        <v>51.898800000000001</v>
      </c>
      <c r="AA2086" s="89">
        <v>0.25826402944205601</v>
      </c>
      <c r="AB2086" s="89">
        <v>47.292820883977903</v>
      </c>
      <c r="AC2086" s="89">
        <v>-0.40605277989118099</v>
      </c>
      <c r="AD2086" s="89">
        <v>-0.47141824583091502</v>
      </c>
      <c r="AE2086" s="89">
        <v>0.37945492662473801</v>
      </c>
      <c r="AF2086" s="89">
        <v>-0.17888197588133201</v>
      </c>
      <c r="AG2086" s="89">
        <v>1</v>
      </c>
      <c r="AH2086" s="89">
        <v>-0.77547431506849296</v>
      </c>
      <c r="AI2086" s="89">
        <v>-1.61185961324583</v>
      </c>
      <c r="AJ2086" s="89">
        <v>36.4</v>
      </c>
      <c r="AK2086" s="89">
        <v>-1.1969369156823799</v>
      </c>
      <c r="AL2086" s="89">
        <v>46.2328349315069</v>
      </c>
      <c r="AM2086" s="89">
        <v>-1.40439826446411</v>
      </c>
      <c r="AN2086" s="89">
        <v>-1.51858295463728</v>
      </c>
      <c r="AO2086" s="89">
        <v>0.122431865828092</v>
      </c>
      <c r="AP2086" s="89">
        <v>-0.18592294455097899</v>
      </c>
      <c r="AQ2086" s="89">
        <v>1</v>
      </c>
      <c r="AR2086" s="89">
        <v>-0.435911428571429</v>
      </c>
      <c r="AS2086" s="89">
        <v>-0.90983866285956505</v>
      </c>
      <c r="AT2086" s="89">
        <v>57.06</v>
      </c>
      <c r="AU2086" s="89">
        <v>0.91011657111358601</v>
      </c>
      <c r="AV2086" s="89">
        <v>53.571448571428597</v>
      </c>
      <c r="AW2086" s="89">
        <v>1.3895412701064901E-4</v>
      </c>
      <c r="AX2086" s="89">
        <v>-3.9067649587906303E-2</v>
      </c>
      <c r="AY2086" s="89">
        <v>0.117400419287212</v>
      </c>
      <c r="AZ2086" s="89">
        <v>-4.58655844218607E-3</v>
      </c>
      <c r="BA2086" s="89">
        <v>-99</v>
      </c>
      <c r="BB2086" s="89">
        <v>-99</v>
      </c>
      <c r="BC2086" s="89">
        <v>-99</v>
      </c>
      <c r="BD2086" s="89">
        <v>-99</v>
      </c>
      <c r="BE2086" s="89">
        <v>-99</v>
      </c>
      <c r="BF2086" s="89">
        <v>-99</v>
      </c>
      <c r="BG2086" s="89">
        <v>-99</v>
      </c>
      <c r="BH2086" s="89">
        <v>-99</v>
      </c>
      <c r="BI2086" s="89">
        <v>-99</v>
      </c>
      <c r="BJ2086" s="89">
        <v>-99</v>
      </c>
      <c r="BK2086" s="89">
        <v>-99</v>
      </c>
      <c r="BL2086" s="89">
        <v>-99</v>
      </c>
      <c r="BM2086" s="89">
        <v>-99</v>
      </c>
      <c r="BN2086" s="89">
        <v>-99</v>
      </c>
      <c r="BO2086" s="89">
        <v>-99</v>
      </c>
      <c r="BP2086" s="89">
        <v>-99</v>
      </c>
      <c r="BQ2086" s="89">
        <v>-99</v>
      </c>
      <c r="BR2086" s="89">
        <v>-99</v>
      </c>
      <c r="BS2086" s="89">
        <v>-99</v>
      </c>
      <c r="BT2086" s="89">
        <v>-99</v>
      </c>
      <c r="BU2086" s="89">
        <v>-99</v>
      </c>
      <c r="BV2086" s="89">
        <v>-99</v>
      </c>
      <c r="BW2086" s="89">
        <v>-99</v>
      </c>
      <c r="BX2086" s="89">
        <v>-99</v>
      </c>
      <c r="BY2086" s="89">
        <v>-99</v>
      </c>
      <c r="BZ2086" s="89">
        <v>-99</v>
      </c>
      <c r="CA2086" s="89">
        <v>-99</v>
      </c>
      <c r="CB2086" s="89">
        <v>-99</v>
      </c>
      <c r="CC2086" s="89">
        <v>-99</v>
      </c>
      <c r="CD2086" s="89">
        <v>-99</v>
      </c>
      <c r="CE2086" s="89">
        <v>-99</v>
      </c>
      <c r="CF2086" s="89">
        <v>-99</v>
      </c>
      <c r="CG2086" s="89">
        <v>-99</v>
      </c>
      <c r="CH2086" s="89">
        <v>-99</v>
      </c>
      <c r="CI2086" s="89">
        <v>-99</v>
      </c>
      <c r="CJ2086" s="89">
        <v>-99</v>
      </c>
      <c r="CK2086" s="89">
        <v>-99</v>
      </c>
      <c r="CL2086" s="89">
        <v>-99</v>
      </c>
      <c r="CM2086" s="89">
        <v>-99</v>
      </c>
      <c r="CN2086" s="89">
        <v>-99</v>
      </c>
      <c r="CO2086" s="89">
        <v>-99</v>
      </c>
      <c r="CP2086" s="89">
        <v>-99</v>
      </c>
      <c r="CQ2086" s="89">
        <v>-99</v>
      </c>
      <c r="CR2086" s="89">
        <v>-99</v>
      </c>
      <c r="CS2086" s="89">
        <v>-99</v>
      </c>
      <c r="CT2086" s="89">
        <v>-99</v>
      </c>
      <c r="CU2086" s="86">
        <v>-99</v>
      </c>
      <c r="CV2086" s="86">
        <v>-0.5796</v>
      </c>
      <c r="CW2086" s="86">
        <v>23</v>
      </c>
      <c r="CX2086" s="86">
        <v>2</v>
      </c>
      <c r="CY2086" s="86">
        <v>0.28239999999999998</v>
      </c>
      <c r="CZ2086" s="86">
        <v>65</v>
      </c>
      <c r="DA2086" s="86">
        <v>4</v>
      </c>
      <c r="DB2086" s="86">
        <v>4.5900000000000003E-2</v>
      </c>
      <c r="DC2086" s="86">
        <v>50</v>
      </c>
      <c r="DD2086" s="86">
        <v>-99</v>
      </c>
      <c r="DE2086" s="86">
        <v>-99</v>
      </c>
      <c r="DF2086" s="86">
        <v>-99</v>
      </c>
      <c r="DG2086" s="86">
        <v>-99</v>
      </c>
      <c r="DH2086" s="86">
        <v>-99</v>
      </c>
    </row>
    <row r="2087" spans="1:112" x14ac:dyDescent="0.2">
      <c r="A2087" s="85">
        <f>IF(ISERROR(SEARCH('School Lookup'!$F$3,Data!J2087)),A2086,A2086+1)</f>
        <v>0</v>
      </c>
      <c r="B2087" s="85">
        <f>IF(I2087='School Lookup'!$G$13,1,0)</f>
        <v>0</v>
      </c>
      <c r="C2087" s="85">
        <f t="shared" si="32"/>
        <v>2085</v>
      </c>
      <c r="D2087" s="86" t="s">
        <v>6478</v>
      </c>
      <c r="E2087" s="86" t="s">
        <v>6531</v>
      </c>
      <c r="F2087" s="86" t="s">
        <v>2748</v>
      </c>
      <c r="G2087" s="86" t="s">
        <v>2937</v>
      </c>
      <c r="H2087" s="86" t="s">
        <v>261</v>
      </c>
      <c r="I2087" s="86" t="s">
        <v>6534</v>
      </c>
      <c r="J2087" s="86" t="s">
        <v>261</v>
      </c>
      <c r="K2087" s="86" t="s">
        <v>45</v>
      </c>
      <c r="L2087" s="86">
        <v>1</v>
      </c>
      <c r="M2087" s="86">
        <v>1</v>
      </c>
      <c r="N2087" s="89">
        <v>-0.29981123287671202</v>
      </c>
      <c r="O2087" s="89">
        <v>-0.55488590996647802</v>
      </c>
      <c r="P2087" s="89">
        <v>47.258299999999998</v>
      </c>
      <c r="Q2087" s="89">
        <v>-0.27342523650217299</v>
      </c>
      <c r="R2087" s="89">
        <v>50.684952328767103</v>
      </c>
      <c r="S2087" s="89">
        <v>-0.414155573234326</v>
      </c>
      <c r="T2087" s="89">
        <v>-0.47004273143633002</v>
      </c>
      <c r="U2087" s="89">
        <v>0.38995726495726502</v>
      </c>
      <c r="V2087" s="89">
        <v>-0.18329657796395399</v>
      </c>
      <c r="W2087" s="89">
        <v>1</v>
      </c>
      <c r="X2087" s="89">
        <v>-0.34316231003039499</v>
      </c>
      <c r="Y2087" s="89">
        <v>-0.71881177662187601</v>
      </c>
      <c r="Z2087" s="89">
        <v>44.941200000000002</v>
      </c>
      <c r="AA2087" s="89">
        <v>-0.60936928069045504</v>
      </c>
      <c r="AB2087" s="89">
        <v>43.465043768996999</v>
      </c>
      <c r="AC2087" s="89">
        <v>-0.66409052865616502</v>
      </c>
      <c r="AD2087" s="89">
        <v>-0.77186501427349696</v>
      </c>
      <c r="AE2087" s="89">
        <v>0.35149572649572602</v>
      </c>
      <c r="AF2087" s="89">
        <v>-0.27130725394869698</v>
      </c>
      <c r="AG2087" s="89">
        <v>1</v>
      </c>
      <c r="AH2087" s="89">
        <v>-6.8211999999999995E-2</v>
      </c>
      <c r="AI2087" s="89">
        <v>-8.9762879648240604E-2</v>
      </c>
      <c r="AJ2087" s="89">
        <v>43.578899999999997</v>
      </c>
      <c r="AK2087" s="89">
        <v>-0.49418727894047798</v>
      </c>
      <c r="AL2087" s="89">
        <v>53.599985599999997</v>
      </c>
      <c r="AM2087" s="89">
        <v>-0.29197507929435901</v>
      </c>
      <c r="AN2087" s="89">
        <v>-0.34993409505904299</v>
      </c>
      <c r="AO2087" s="89">
        <v>0.13354700854700899</v>
      </c>
      <c r="AP2087" s="89">
        <v>-4.6732651583739702E-2</v>
      </c>
      <c r="AQ2087" s="89">
        <v>1</v>
      </c>
      <c r="AR2087" s="89">
        <v>-0.17409230769230799</v>
      </c>
      <c r="AS2087" s="89">
        <v>-0.32131745795314398</v>
      </c>
      <c r="AT2087" s="89">
        <v>41</v>
      </c>
      <c r="AU2087" s="89">
        <v>-0.83542354581424805</v>
      </c>
      <c r="AV2087" s="89">
        <v>48.717946153846199</v>
      </c>
      <c r="AW2087" s="89">
        <v>-0.57837050188369599</v>
      </c>
      <c r="AX2087" s="89">
        <v>-0.648698010738054</v>
      </c>
      <c r="AY2087" s="89">
        <v>0.125</v>
      </c>
      <c r="AZ2087" s="89">
        <v>-8.1087251342256694E-2</v>
      </c>
      <c r="BA2087" s="89">
        <v>-99</v>
      </c>
      <c r="BB2087" s="89">
        <v>-99</v>
      </c>
      <c r="BC2087" s="89">
        <v>-99</v>
      </c>
      <c r="BD2087" s="89">
        <v>-99</v>
      </c>
      <c r="BE2087" s="89">
        <v>-99</v>
      </c>
      <c r="BF2087" s="89">
        <v>-99</v>
      </c>
      <c r="BG2087" s="89">
        <v>-99</v>
      </c>
      <c r="BH2087" s="89">
        <v>-99</v>
      </c>
      <c r="BI2087" s="89">
        <v>-99</v>
      </c>
      <c r="BJ2087" s="89">
        <v>-99</v>
      </c>
      <c r="BK2087" s="89">
        <v>-99</v>
      </c>
      <c r="BL2087" s="89">
        <v>-99</v>
      </c>
      <c r="BM2087" s="89">
        <v>-99</v>
      </c>
      <c r="BN2087" s="89">
        <v>-99</v>
      </c>
      <c r="BO2087" s="89">
        <v>-99</v>
      </c>
      <c r="BP2087" s="89">
        <v>-99</v>
      </c>
      <c r="BQ2087" s="89">
        <v>-99</v>
      </c>
      <c r="BR2087" s="89">
        <v>-99</v>
      </c>
      <c r="BS2087" s="89">
        <v>-99</v>
      </c>
      <c r="BT2087" s="89">
        <v>-99</v>
      </c>
      <c r="BU2087" s="89">
        <v>-99</v>
      </c>
      <c r="BV2087" s="89">
        <v>-99</v>
      </c>
      <c r="BW2087" s="89">
        <v>-99</v>
      </c>
      <c r="BX2087" s="89">
        <v>-99</v>
      </c>
      <c r="BY2087" s="89">
        <v>-99</v>
      </c>
      <c r="BZ2087" s="89">
        <v>-99</v>
      </c>
      <c r="CA2087" s="89">
        <v>-99</v>
      </c>
      <c r="CB2087" s="89">
        <v>-99</v>
      </c>
      <c r="CC2087" s="89">
        <v>-99</v>
      </c>
      <c r="CD2087" s="89">
        <v>-99</v>
      </c>
      <c r="CE2087" s="89">
        <v>-99</v>
      </c>
      <c r="CF2087" s="89">
        <v>-99</v>
      </c>
      <c r="CG2087" s="89">
        <v>-99</v>
      </c>
      <c r="CH2087" s="89">
        <v>-99</v>
      </c>
      <c r="CI2087" s="89">
        <v>-99</v>
      </c>
      <c r="CJ2087" s="89">
        <v>-99</v>
      </c>
      <c r="CK2087" s="89">
        <v>-99</v>
      </c>
      <c r="CL2087" s="89">
        <v>-99</v>
      </c>
      <c r="CM2087" s="89">
        <v>-99</v>
      </c>
      <c r="CN2087" s="89">
        <v>-99</v>
      </c>
      <c r="CO2087" s="89" t="s">
        <v>6987</v>
      </c>
      <c r="CP2087" s="89" t="s">
        <v>6987</v>
      </c>
      <c r="CQ2087" s="89" t="s">
        <v>6987</v>
      </c>
      <c r="CR2087" s="89" t="s">
        <v>6987</v>
      </c>
      <c r="CS2087" s="89" t="s">
        <v>6987</v>
      </c>
      <c r="CT2087" s="89">
        <v>-99</v>
      </c>
      <c r="CU2087" s="86" t="s">
        <v>6986</v>
      </c>
      <c r="CV2087" s="86">
        <v>-0.58240000000000003</v>
      </c>
      <c r="CW2087" s="86">
        <v>23</v>
      </c>
      <c r="CX2087" s="86">
        <v>2</v>
      </c>
      <c r="CY2087" s="86">
        <v>-0.38969999999999999</v>
      </c>
      <c r="CZ2087" s="86">
        <v>32</v>
      </c>
      <c r="DA2087" s="86">
        <v>4</v>
      </c>
      <c r="DB2087" s="86">
        <v>-0.49120000000000003</v>
      </c>
      <c r="DC2087" s="86">
        <v>24</v>
      </c>
      <c r="DD2087" s="86">
        <v>-99</v>
      </c>
      <c r="DE2087" s="86">
        <v>-99</v>
      </c>
      <c r="DF2087" s="86">
        <v>-99</v>
      </c>
      <c r="DG2087" s="86">
        <v>-99</v>
      </c>
      <c r="DH2087" s="86">
        <v>-99</v>
      </c>
    </row>
    <row r="2088" spans="1:112" x14ac:dyDescent="0.2">
      <c r="A2088" s="85">
        <f>IF(ISERROR(SEARCH('School Lookup'!$F$3,Data!J2088)),A2087,A2087+1)</f>
        <v>0</v>
      </c>
      <c r="B2088" s="85">
        <f>IF(I2088='School Lookup'!$G$13,1,0)</f>
        <v>0</v>
      </c>
      <c r="C2088" s="85">
        <f t="shared" si="32"/>
        <v>2086</v>
      </c>
      <c r="D2088" s="86" t="s">
        <v>6478</v>
      </c>
      <c r="E2088" s="86" t="s">
        <v>6861</v>
      </c>
      <c r="F2088" s="86" t="s">
        <v>1995</v>
      </c>
      <c r="G2088" s="86" t="s">
        <v>3178</v>
      </c>
      <c r="H2088" s="86" t="s">
        <v>1784</v>
      </c>
      <c r="I2088" s="86" t="s">
        <v>5023</v>
      </c>
      <c r="J2088" s="86" t="s">
        <v>1785</v>
      </c>
      <c r="K2088" s="86" t="s">
        <v>19</v>
      </c>
      <c r="L2088" s="86">
        <v>1</v>
      </c>
      <c r="M2088" s="86">
        <v>1</v>
      </c>
      <c r="N2088" s="89">
        <v>-0.39759896480331303</v>
      </c>
      <c r="O2088" s="89">
        <v>-0.76664513784188804</v>
      </c>
      <c r="P2088" s="89">
        <v>39.444899999999997</v>
      </c>
      <c r="Q2088" s="89">
        <v>-1.10220360605636</v>
      </c>
      <c r="R2088" s="89">
        <v>49.275375983436902</v>
      </c>
      <c r="S2088" s="89">
        <v>-0.93442437194912198</v>
      </c>
      <c r="T2088" s="89">
        <v>-1.06037451227378</v>
      </c>
      <c r="U2088" s="89">
        <v>0.26051779935275099</v>
      </c>
      <c r="V2088" s="89">
        <v>-0.276246434427312</v>
      </c>
      <c r="W2088" s="89">
        <v>1</v>
      </c>
      <c r="X2088" s="89">
        <v>-0.26683374741200799</v>
      </c>
      <c r="Y2088" s="89">
        <v>-0.53912225046286799</v>
      </c>
      <c r="Z2088" s="89">
        <v>45.101300000000002</v>
      </c>
      <c r="AA2088" s="89">
        <v>-0.58940433689486205</v>
      </c>
      <c r="AB2088" s="89">
        <v>48.861262318840602</v>
      </c>
      <c r="AC2088" s="89">
        <v>-0.56426329367886496</v>
      </c>
      <c r="AD2088" s="89">
        <v>-0.65563097373082901</v>
      </c>
      <c r="AE2088" s="89">
        <v>0.26051779935275099</v>
      </c>
      <c r="AF2088" s="89">
        <v>-0.17080353846385701</v>
      </c>
      <c r="AG2088" s="89">
        <v>1</v>
      </c>
      <c r="AH2088" s="89">
        <v>-0.19344465408805001</v>
      </c>
      <c r="AI2088" s="89">
        <v>-0.35927563278951102</v>
      </c>
      <c r="AJ2088" s="89">
        <v>39.890599999999999</v>
      </c>
      <c r="AK2088" s="89">
        <v>-0.85523862179177401</v>
      </c>
      <c r="AL2088" s="89">
        <v>54.088055345911897</v>
      </c>
      <c r="AM2088" s="89">
        <v>-0.60725712729064196</v>
      </c>
      <c r="AN2088" s="89">
        <v>-0.68115157663294901</v>
      </c>
      <c r="AO2088" s="89">
        <v>8.5760517799352703E-2</v>
      </c>
      <c r="AP2088" s="89">
        <v>-5.8415911911887199E-2</v>
      </c>
      <c r="AQ2088" s="89">
        <v>1</v>
      </c>
      <c r="AR2088" s="89">
        <v>-0.36011823899371098</v>
      </c>
      <c r="AS2088" s="89">
        <v>-0.73946951982599196</v>
      </c>
      <c r="AT2088" s="89">
        <v>39.777799999999999</v>
      </c>
      <c r="AU2088" s="89">
        <v>-0.96826284412739905</v>
      </c>
      <c r="AV2088" s="89">
        <v>45.283023270440196</v>
      </c>
      <c r="AW2088" s="89">
        <v>-0.85386618197669495</v>
      </c>
      <c r="AX2088" s="89">
        <v>-0.93901397568105704</v>
      </c>
      <c r="AY2088" s="89">
        <v>8.5760517799352703E-2</v>
      </c>
      <c r="AZ2088" s="89">
        <v>-8.0530324775236306E-2</v>
      </c>
      <c r="BA2088" s="89">
        <v>1</v>
      </c>
      <c r="BB2088" s="89">
        <v>-0.183967832167832</v>
      </c>
      <c r="BC2088" s="89">
        <v>-0.189499882213325</v>
      </c>
      <c r="BD2088" s="89">
        <v>52.9</v>
      </c>
      <c r="BE2088" s="89">
        <v>0.46058703815903801</v>
      </c>
      <c r="BF2088" s="89">
        <v>50.349655944055897</v>
      </c>
      <c r="BG2088" s="89">
        <v>0.13554357797285699</v>
      </c>
      <c r="BH2088" s="89">
        <v>0.15523252330031101</v>
      </c>
      <c r="BI2088" s="89">
        <v>7.7130528586839303E-2</v>
      </c>
      <c r="BJ2088" s="89">
        <v>1.19731665760218E-2</v>
      </c>
      <c r="BK2088" s="89">
        <v>1</v>
      </c>
      <c r="BL2088" s="89">
        <v>-3.1484615384615403E-2</v>
      </c>
      <c r="BM2088" s="89">
        <v>0.105160406131209</v>
      </c>
      <c r="BN2088" s="89">
        <v>57.739100000000001</v>
      </c>
      <c r="BO2088" s="89">
        <v>1.0199217094858399</v>
      </c>
      <c r="BP2088" s="89">
        <v>53.846138461538501</v>
      </c>
      <c r="BQ2088" s="89">
        <v>0.56254105780852603</v>
      </c>
      <c r="BR2088" s="89">
        <v>0.60197673337197599</v>
      </c>
      <c r="BS2088" s="89">
        <v>7.7130528586839303E-2</v>
      </c>
      <c r="BT2088" s="89">
        <v>4.6430783641959301E-2</v>
      </c>
      <c r="BU2088" s="89">
        <v>1</v>
      </c>
      <c r="BV2088" s="89">
        <v>-0.23720839160839199</v>
      </c>
      <c r="BW2088" s="89">
        <v>-0.38923459068558403</v>
      </c>
      <c r="BX2088" s="89">
        <v>45.785699999999999</v>
      </c>
      <c r="BY2088" s="89">
        <v>-0.34299851493253197</v>
      </c>
      <c r="BZ2088" s="89">
        <v>51.048987412587401</v>
      </c>
      <c r="CA2088" s="89">
        <v>-0.36611655280905803</v>
      </c>
      <c r="CB2088" s="89">
        <v>-0.376059810583526</v>
      </c>
      <c r="CC2088" s="89">
        <v>7.7130528586839303E-2</v>
      </c>
      <c r="CD2088" s="89">
        <v>-2.9005691970574E-2</v>
      </c>
      <c r="CE2088" s="89">
        <v>1</v>
      </c>
      <c r="CF2088" s="89">
        <v>-7.9818439716312098E-2</v>
      </c>
      <c r="CG2088" s="89">
        <v>-4.6387291935294402E-3</v>
      </c>
      <c r="CH2088" s="89">
        <v>45.166699999999999</v>
      </c>
      <c r="CI2088" s="89">
        <v>-0.47130596444990702</v>
      </c>
      <c r="CJ2088" s="89">
        <v>43.262409219858199</v>
      </c>
      <c r="CK2088" s="89">
        <v>-0.237972346821718</v>
      </c>
      <c r="CL2088" s="89">
        <v>-0.24835431762569599</v>
      </c>
      <c r="CM2088" s="89">
        <v>7.6051779935275093E-2</v>
      </c>
      <c r="CN2088" s="89">
        <v>-1.88877879100449E-2</v>
      </c>
      <c r="CO2088" s="89">
        <v>86.59</v>
      </c>
      <c r="CP2088" s="89">
        <v>-6.0299999999999999E-2</v>
      </c>
      <c r="CQ2088" s="89">
        <v>4.5999999999999996</v>
      </c>
      <c r="CR2088" s="89">
        <v>0.48130000000000001</v>
      </c>
      <c r="CS2088" s="89">
        <v>1.4666666666666699E-2</v>
      </c>
      <c r="CT2088" s="89">
        <v>-0.6532</v>
      </c>
      <c r="CU2088" s="86" t="s">
        <v>6988</v>
      </c>
      <c r="CV2088" s="86">
        <v>-0.58330000000000004</v>
      </c>
      <c r="CW2088" s="86">
        <v>23</v>
      </c>
      <c r="CX2088" s="86">
        <v>4</v>
      </c>
      <c r="CY2088" s="86">
        <v>-0.13980000000000001</v>
      </c>
      <c r="CZ2088" s="86">
        <v>45</v>
      </c>
      <c r="DA2088" s="86">
        <v>8</v>
      </c>
      <c r="DB2088" s="86">
        <v>-0.54520000000000002</v>
      </c>
      <c r="DC2088" s="86">
        <v>21</v>
      </c>
      <c r="DD2088" s="86">
        <v>-99</v>
      </c>
      <c r="DE2088" s="86">
        <v>-99</v>
      </c>
      <c r="DF2088" s="86">
        <v>-99</v>
      </c>
      <c r="DG2088" s="86">
        <v>-99</v>
      </c>
      <c r="DH2088" s="86">
        <v>-99</v>
      </c>
    </row>
    <row r="2089" spans="1:112" x14ac:dyDescent="0.2">
      <c r="A2089" s="85">
        <f>IF(ISERROR(SEARCH('School Lookup'!$F$3,Data!J2089)),A2088,A2088+1)</f>
        <v>0</v>
      </c>
      <c r="B2089" s="85">
        <f>IF(I2089='School Lookup'!$G$13,1,0)</f>
        <v>0</v>
      </c>
      <c r="C2089" s="85">
        <f t="shared" si="32"/>
        <v>2087</v>
      </c>
      <c r="D2089" s="86" t="s">
        <v>6478</v>
      </c>
      <c r="E2089" s="86" t="s">
        <v>6790</v>
      </c>
      <c r="F2089" s="86" t="s">
        <v>2774</v>
      </c>
      <c r="G2089" s="86" t="s">
        <v>3429</v>
      </c>
      <c r="H2089" s="86" t="s">
        <v>2359</v>
      </c>
      <c r="I2089" s="86" t="s">
        <v>5781</v>
      </c>
      <c r="J2089" s="86" t="s">
        <v>2359</v>
      </c>
      <c r="K2089" s="86" t="s">
        <v>6837</v>
      </c>
      <c r="L2089" s="86">
        <v>1</v>
      </c>
      <c r="M2089" s="86">
        <v>1</v>
      </c>
      <c r="N2089" s="89">
        <v>-0.185826666666667</v>
      </c>
      <c r="O2089" s="89">
        <v>-0.30805245494299599</v>
      </c>
      <c r="P2089" s="89">
        <v>41.315600000000003</v>
      </c>
      <c r="Q2089" s="89">
        <v>-0.90377581585938405</v>
      </c>
      <c r="R2089" s="89">
        <v>48.765442222222198</v>
      </c>
      <c r="S2089" s="89">
        <v>-0.60591413540118999</v>
      </c>
      <c r="T2089" s="89">
        <v>-0.68762482318281104</v>
      </c>
      <c r="U2089" s="89">
        <v>0.38046031000469699</v>
      </c>
      <c r="V2089" s="89">
        <v>-0.261613953395057</v>
      </c>
      <c r="W2089" s="89">
        <v>1</v>
      </c>
      <c r="X2089" s="89">
        <v>-9.9782222222222203E-2</v>
      </c>
      <c r="Y2089" s="89">
        <v>-0.14585650071244399</v>
      </c>
      <c r="Z2089" s="89">
        <v>40.174999999999997</v>
      </c>
      <c r="AA2089" s="89">
        <v>-1.2037285256533099</v>
      </c>
      <c r="AB2089" s="89">
        <v>42.592579999999998</v>
      </c>
      <c r="AC2089" s="89">
        <v>-0.67479251318287803</v>
      </c>
      <c r="AD2089" s="89">
        <v>-0.78432589134424602</v>
      </c>
      <c r="AE2089" s="89">
        <v>0.38046031000469699</v>
      </c>
      <c r="AF2089" s="89">
        <v>-0.29840487176554198</v>
      </c>
      <c r="AG2089" s="89">
        <v>1</v>
      </c>
      <c r="AH2089" s="89">
        <v>-0.25968320610687001</v>
      </c>
      <c r="AI2089" s="89">
        <v>-0.50182738695206097</v>
      </c>
      <c r="AJ2089" s="89">
        <v>52.862099999999998</v>
      </c>
      <c r="AK2089" s="89">
        <v>0.41455437058834499</v>
      </c>
      <c r="AL2089" s="89">
        <v>52.2900648854962</v>
      </c>
      <c r="AM2089" s="89">
        <v>-4.3636508181857901E-2</v>
      </c>
      <c r="AN2089" s="89">
        <v>-8.90436427662602E-2</v>
      </c>
      <c r="AO2089" s="89">
        <v>0.123062470643495</v>
      </c>
      <c r="AP2089" s="89">
        <v>-1.0957930673912699E-2</v>
      </c>
      <c r="AQ2089" s="89">
        <v>1</v>
      </c>
      <c r="AR2089" s="89">
        <v>-0.116467206477733</v>
      </c>
      <c r="AS2089" s="89">
        <v>-0.191786834346346</v>
      </c>
      <c r="AT2089" s="89">
        <v>49.1892</v>
      </c>
      <c r="AU2089" s="89">
        <v>5.4649749674258598E-2</v>
      </c>
      <c r="AV2089" s="89">
        <v>53.441305668016199</v>
      </c>
      <c r="AW2089" s="89">
        <v>-6.8568542336043897E-2</v>
      </c>
      <c r="AX2089" s="89">
        <v>-0.111471264511219</v>
      </c>
      <c r="AY2089" s="89">
        <v>0.11601690934711099</v>
      </c>
      <c r="AZ2089" s="89">
        <v>-1.2932551589606E-2</v>
      </c>
      <c r="BA2089" s="89">
        <v>-99</v>
      </c>
      <c r="BB2089" s="89">
        <v>-99</v>
      </c>
      <c r="BC2089" s="89">
        <v>-99</v>
      </c>
      <c r="BD2089" s="89">
        <v>-99</v>
      </c>
      <c r="BE2089" s="89">
        <v>-99</v>
      </c>
      <c r="BF2089" s="89">
        <v>-99</v>
      </c>
      <c r="BG2089" s="89">
        <v>-99</v>
      </c>
      <c r="BH2089" s="89">
        <v>-99</v>
      </c>
      <c r="BI2089" s="89">
        <v>-99</v>
      </c>
      <c r="BJ2089" s="89">
        <v>-99</v>
      </c>
      <c r="BK2089" s="89">
        <v>-99</v>
      </c>
      <c r="BL2089" s="89">
        <v>-99</v>
      </c>
      <c r="BM2089" s="89">
        <v>-99</v>
      </c>
      <c r="BN2089" s="89">
        <v>-99</v>
      </c>
      <c r="BO2089" s="89">
        <v>-99</v>
      </c>
      <c r="BP2089" s="89">
        <v>-99</v>
      </c>
      <c r="BQ2089" s="89">
        <v>-99</v>
      </c>
      <c r="BR2089" s="89">
        <v>-99</v>
      </c>
      <c r="BS2089" s="89">
        <v>-99</v>
      </c>
      <c r="BT2089" s="89">
        <v>-99</v>
      </c>
      <c r="BU2089" s="89">
        <v>-99</v>
      </c>
      <c r="BV2089" s="89">
        <v>-99</v>
      </c>
      <c r="BW2089" s="89">
        <v>-99</v>
      </c>
      <c r="BX2089" s="89">
        <v>-99</v>
      </c>
      <c r="BY2089" s="89">
        <v>-99</v>
      </c>
      <c r="BZ2089" s="89">
        <v>-99</v>
      </c>
      <c r="CA2089" s="89">
        <v>-99</v>
      </c>
      <c r="CB2089" s="89">
        <v>-99</v>
      </c>
      <c r="CC2089" s="89">
        <v>-99</v>
      </c>
      <c r="CD2089" s="89">
        <v>-99</v>
      </c>
      <c r="CE2089" s="89">
        <v>-99</v>
      </c>
      <c r="CF2089" s="89">
        <v>-99</v>
      </c>
      <c r="CG2089" s="89">
        <v>-99</v>
      </c>
      <c r="CH2089" s="89">
        <v>-99</v>
      </c>
      <c r="CI2089" s="89">
        <v>-99</v>
      </c>
      <c r="CJ2089" s="89">
        <v>-99</v>
      </c>
      <c r="CK2089" s="89">
        <v>-99</v>
      </c>
      <c r="CL2089" s="89">
        <v>-99</v>
      </c>
      <c r="CM2089" s="89">
        <v>-99</v>
      </c>
      <c r="CN2089" s="89">
        <v>-99</v>
      </c>
      <c r="CO2089" s="89">
        <v>-99</v>
      </c>
      <c r="CP2089" s="89">
        <v>-99</v>
      </c>
      <c r="CQ2089" s="89">
        <v>-99</v>
      </c>
      <c r="CR2089" s="89">
        <v>-99</v>
      </c>
      <c r="CS2089" s="89">
        <v>-99</v>
      </c>
      <c r="CT2089" s="89">
        <v>-99</v>
      </c>
      <c r="CU2089" s="86">
        <v>-99</v>
      </c>
      <c r="CV2089" s="86">
        <v>-0.58389999999999997</v>
      </c>
      <c r="CW2089" s="86">
        <v>23</v>
      </c>
      <c r="CX2089" s="86">
        <v>2</v>
      </c>
      <c r="CY2089" s="86">
        <v>-0.42980000000000002</v>
      </c>
      <c r="CZ2089" s="86">
        <v>30</v>
      </c>
      <c r="DA2089" s="86">
        <v>4</v>
      </c>
      <c r="DB2089" s="86">
        <v>-0.74450000000000005</v>
      </c>
      <c r="DC2089" s="86">
        <v>15</v>
      </c>
      <c r="DD2089" s="86">
        <v>-99</v>
      </c>
      <c r="DE2089" s="86">
        <v>-99</v>
      </c>
      <c r="DF2089" s="86">
        <v>-99</v>
      </c>
      <c r="DG2089" s="86">
        <v>-99</v>
      </c>
      <c r="DH2089" s="86">
        <v>-99</v>
      </c>
    </row>
    <row r="2090" spans="1:112" x14ac:dyDescent="0.2">
      <c r="A2090" s="85">
        <f>IF(ISERROR(SEARCH('School Lookup'!$F$3,Data!J2090)),A2089,A2089+1)</f>
        <v>0</v>
      </c>
      <c r="B2090" s="85">
        <f>IF(I2090='School Lookup'!$G$13,1,0)</f>
        <v>0</v>
      </c>
      <c r="C2090" s="85">
        <f t="shared" si="32"/>
        <v>2088</v>
      </c>
      <c r="D2090" s="86" t="s">
        <v>6478</v>
      </c>
      <c r="E2090" s="86" t="s">
        <v>6496</v>
      </c>
      <c r="F2090" s="86" t="s">
        <v>2743</v>
      </c>
      <c r="G2090" s="86" t="s">
        <v>3182</v>
      </c>
      <c r="H2090" s="86" t="s">
        <v>151</v>
      </c>
      <c r="I2090" s="86" t="s">
        <v>4597</v>
      </c>
      <c r="J2090" s="86" t="s">
        <v>6497</v>
      </c>
      <c r="K2090" s="86" t="s">
        <v>45</v>
      </c>
      <c r="L2090" s="86">
        <v>1</v>
      </c>
      <c r="M2090" s="86">
        <v>1</v>
      </c>
      <c r="N2090" s="89">
        <v>-0.55487769784172702</v>
      </c>
      <c r="O2090" s="89">
        <v>-1.10723206437411</v>
      </c>
      <c r="P2090" s="89">
        <v>44.013199999999998</v>
      </c>
      <c r="Q2090" s="89">
        <v>-0.61763757518191298</v>
      </c>
      <c r="R2090" s="89">
        <v>42.086306474820098</v>
      </c>
      <c r="S2090" s="89">
        <v>-0.86243481977800895</v>
      </c>
      <c r="T2090" s="89">
        <v>-0.97869035085598299</v>
      </c>
      <c r="U2090" s="89">
        <v>0.29574468085106398</v>
      </c>
      <c r="V2090" s="89">
        <v>-0.28944246546591801</v>
      </c>
      <c r="W2090" s="89">
        <v>1</v>
      </c>
      <c r="X2090" s="89">
        <v>-0.58280467625899302</v>
      </c>
      <c r="Y2090" s="89">
        <v>-1.28296786391163</v>
      </c>
      <c r="Z2090" s="89">
        <v>49.233800000000002</v>
      </c>
      <c r="AA2090" s="89">
        <v>-7.4069357286577403E-2</v>
      </c>
      <c r="AB2090" s="89">
        <v>44.244595323741002</v>
      </c>
      <c r="AC2090" s="89">
        <v>-0.67851861059910301</v>
      </c>
      <c r="AD2090" s="89">
        <v>-0.78866438031713904</v>
      </c>
      <c r="AE2090" s="89">
        <v>0.29574468085106398</v>
      </c>
      <c r="AF2090" s="89">
        <v>-0.23324329545549399</v>
      </c>
      <c r="AG2090" s="89">
        <v>-99</v>
      </c>
      <c r="AH2090" s="89">
        <v>-99</v>
      </c>
      <c r="AI2090" s="89">
        <v>-99</v>
      </c>
      <c r="AJ2090" s="89">
        <v>-99</v>
      </c>
      <c r="AK2090" s="89">
        <v>-99</v>
      </c>
      <c r="AL2090" s="89">
        <v>-99</v>
      </c>
      <c r="AM2090" s="89">
        <v>-99</v>
      </c>
      <c r="AN2090" s="89">
        <v>-99</v>
      </c>
      <c r="AO2090" s="89">
        <v>-99</v>
      </c>
      <c r="AP2090" s="89">
        <v>-99</v>
      </c>
      <c r="AQ2090" s="89">
        <v>1</v>
      </c>
      <c r="AR2090" s="89">
        <v>-0.45601978021978001</v>
      </c>
      <c r="AS2090" s="89">
        <v>-0.95503853711257503</v>
      </c>
      <c r="AT2090" s="89">
        <v>39.791699999999999</v>
      </c>
      <c r="AU2090" s="89">
        <v>-0.96675207154799003</v>
      </c>
      <c r="AV2090" s="89">
        <v>34.065930769230803</v>
      </c>
      <c r="AW2090" s="89">
        <v>-0.96089530433028303</v>
      </c>
      <c r="AX2090" s="89">
        <v>-1.05180072762793</v>
      </c>
      <c r="AY2090" s="89">
        <v>9.6808510638297901E-2</v>
      </c>
      <c r="AZ2090" s="89">
        <v>-0.101823261929938</v>
      </c>
      <c r="BA2090" s="89">
        <v>1</v>
      </c>
      <c r="BB2090" s="89">
        <v>4.8556756756756699E-2</v>
      </c>
      <c r="BC2090" s="89">
        <v>0.33375068002431801</v>
      </c>
      <c r="BD2090" s="89">
        <v>50.666699999999999</v>
      </c>
      <c r="BE2090" s="89">
        <v>0.23727300313043001</v>
      </c>
      <c r="BF2090" s="89">
        <v>55.405424324324301</v>
      </c>
      <c r="BG2090" s="89">
        <v>0.28551184157737403</v>
      </c>
      <c r="BH2090" s="89">
        <v>0.31569295506912998</v>
      </c>
      <c r="BI2090" s="89">
        <v>7.8723404255319193E-2</v>
      </c>
      <c r="BJ2090" s="89">
        <v>2.4852424122463398E-2</v>
      </c>
      <c r="BK2090" s="89">
        <v>1</v>
      </c>
      <c r="BL2090" s="89">
        <v>-0.15116712328767101</v>
      </c>
      <c r="BM2090" s="89">
        <v>-0.186083401644007</v>
      </c>
      <c r="BN2090" s="89">
        <v>56</v>
      </c>
      <c r="BO2090" s="89">
        <v>0.82465526225302999</v>
      </c>
      <c r="BP2090" s="89">
        <v>46.5753465753425</v>
      </c>
      <c r="BQ2090" s="89">
        <v>0.31928593030451102</v>
      </c>
      <c r="BR2090" s="89">
        <v>0.34680385585676898</v>
      </c>
      <c r="BS2090" s="89">
        <v>7.7659574468085094E-2</v>
      </c>
      <c r="BT2090" s="89">
        <v>2.6932639869727801E-2</v>
      </c>
      <c r="BU2090" s="89">
        <v>1</v>
      </c>
      <c r="BV2090" s="89">
        <v>3.5878082191780798E-2</v>
      </c>
      <c r="BW2090" s="89">
        <v>0.23979480641054099</v>
      </c>
      <c r="BX2090" s="89">
        <v>51</v>
      </c>
      <c r="BY2090" s="89">
        <v>0.194971841897284</v>
      </c>
      <c r="BZ2090" s="89">
        <v>50.684928767123303</v>
      </c>
      <c r="CA2090" s="89">
        <v>0.21738332415391301</v>
      </c>
      <c r="CB2090" s="89">
        <v>0.23897856335724399</v>
      </c>
      <c r="CC2090" s="89">
        <v>7.7659574468085094E-2</v>
      </c>
      <c r="CD2090" s="89">
        <v>1.8558973537317901E-2</v>
      </c>
      <c r="CE2090" s="89">
        <v>1</v>
      </c>
      <c r="CF2090" s="89">
        <v>1.52191780821918E-2</v>
      </c>
      <c r="CG2090" s="89">
        <v>0.223225433045701</v>
      </c>
      <c r="CH2090" s="89">
        <v>54</v>
      </c>
      <c r="CI2090" s="89">
        <v>0.53680524683724495</v>
      </c>
      <c r="CJ2090" s="89">
        <v>38.356157534246599</v>
      </c>
      <c r="CK2090" s="89">
        <v>0.38001533994147302</v>
      </c>
      <c r="CL2090" s="89">
        <v>0.42034708708820501</v>
      </c>
      <c r="CM2090" s="89">
        <v>7.7659574468085094E-2</v>
      </c>
      <c r="CN2090" s="89">
        <v>3.2643975912169103E-2</v>
      </c>
      <c r="CO2090" s="89">
        <v>83.924999999999997</v>
      </c>
      <c r="CP2090" s="89">
        <v>-0.26169999999999999</v>
      </c>
      <c r="CQ2090" s="89">
        <v>-10.41</v>
      </c>
      <c r="CR2090" s="89">
        <v>-1.6849000000000001</v>
      </c>
      <c r="CS2090" s="89">
        <v>-0.28710000000000002</v>
      </c>
      <c r="CT2090" s="89">
        <v>-1.1497999999999999</v>
      </c>
      <c r="CU2090" s="86" t="s">
        <v>6988</v>
      </c>
      <c r="CV2090" s="86">
        <v>-0.58430000000000004</v>
      </c>
      <c r="CW2090" s="86">
        <v>23</v>
      </c>
      <c r="CX2090" s="86">
        <v>4</v>
      </c>
      <c r="CY2090" s="86">
        <v>-1.67E-2</v>
      </c>
      <c r="CZ2090" s="86">
        <v>51</v>
      </c>
      <c r="DA2090" s="86">
        <v>7</v>
      </c>
      <c r="DB2090" s="86">
        <v>-0.15859999999999999</v>
      </c>
      <c r="DC2090" s="86">
        <v>39</v>
      </c>
      <c r="DD2090" s="86">
        <v>-99</v>
      </c>
      <c r="DE2090" s="86">
        <v>-99</v>
      </c>
      <c r="DF2090" s="86">
        <v>-99</v>
      </c>
      <c r="DG2090" s="86">
        <v>-99</v>
      </c>
      <c r="DH2090" s="86">
        <v>-99</v>
      </c>
    </row>
    <row r="2091" spans="1:112" x14ac:dyDescent="0.2">
      <c r="A2091" s="85">
        <f>IF(ISERROR(SEARCH('School Lookup'!$F$3,Data!J2091)),A2090,A2090+1)</f>
        <v>0</v>
      </c>
      <c r="B2091" s="85">
        <f>IF(I2091='School Lookup'!$G$13,1,0)</f>
        <v>0</v>
      </c>
      <c r="C2091" s="85">
        <f t="shared" si="32"/>
        <v>2089</v>
      </c>
      <c r="D2091" s="86" t="s">
        <v>6478</v>
      </c>
      <c r="E2091" s="86" t="s">
        <v>6681</v>
      </c>
      <c r="F2091" s="86" t="s">
        <v>2763</v>
      </c>
      <c r="G2091" s="86" t="s">
        <v>2932</v>
      </c>
      <c r="H2091" s="86" t="s">
        <v>531</v>
      </c>
      <c r="I2091" s="86" t="s">
        <v>6120</v>
      </c>
      <c r="J2091" s="86" t="s">
        <v>6683</v>
      </c>
      <c r="K2091" s="86" t="s">
        <v>1270</v>
      </c>
      <c r="L2091" s="86">
        <v>1</v>
      </c>
      <c r="M2091" s="86">
        <v>1</v>
      </c>
      <c r="N2091" s="89">
        <v>-0.32968205804749301</v>
      </c>
      <c r="O2091" s="89">
        <v>-0.61957114961304105</v>
      </c>
      <c r="P2091" s="89">
        <v>37.253599999999999</v>
      </c>
      <c r="Q2091" s="89">
        <v>-1.33463789090086</v>
      </c>
      <c r="R2091" s="89">
        <v>52.902372823218997</v>
      </c>
      <c r="S2091" s="89">
        <v>-0.97710452025695205</v>
      </c>
      <c r="T2091" s="89">
        <v>-1.1088022635039301</v>
      </c>
      <c r="U2091" s="89">
        <v>0.33362676056337998</v>
      </c>
      <c r="V2091" s="89">
        <v>-0.36992610727816</v>
      </c>
      <c r="W2091" s="89">
        <v>1</v>
      </c>
      <c r="X2091" s="89">
        <v>-0.27085555555555602</v>
      </c>
      <c r="Y2091" s="89">
        <v>-0.54859022385088496</v>
      </c>
      <c r="Z2091" s="89">
        <v>44.735500000000002</v>
      </c>
      <c r="AA2091" s="89">
        <v>-0.63502067943344898</v>
      </c>
      <c r="AB2091" s="89">
        <v>48.280459259259302</v>
      </c>
      <c r="AC2091" s="89">
        <v>-0.59180545164216702</v>
      </c>
      <c r="AD2091" s="89">
        <v>-0.68769974039622805</v>
      </c>
      <c r="AE2091" s="89">
        <v>0.33274647887323899</v>
      </c>
      <c r="AF2091" s="89">
        <v>-0.228829667138886</v>
      </c>
      <c r="AG2091" s="89">
        <v>-99</v>
      </c>
      <c r="AH2091" s="89">
        <v>-99</v>
      </c>
      <c r="AI2091" s="89">
        <v>-99</v>
      </c>
      <c r="AJ2091" s="89">
        <v>-99</v>
      </c>
      <c r="AK2091" s="89">
        <v>-99</v>
      </c>
      <c r="AL2091" s="89">
        <v>-99</v>
      </c>
      <c r="AM2091" s="89">
        <v>-99</v>
      </c>
      <c r="AN2091" s="89">
        <v>-99</v>
      </c>
      <c r="AO2091" s="89">
        <v>-99</v>
      </c>
      <c r="AP2091" s="89">
        <v>-99</v>
      </c>
      <c r="AQ2091" s="89">
        <v>1</v>
      </c>
      <c r="AR2091" s="89">
        <v>-1.26393139841689E-2</v>
      </c>
      <c r="AS2091" s="89">
        <v>4.15991620164557E-2</v>
      </c>
      <c r="AT2091" s="89">
        <v>49.395299999999999</v>
      </c>
      <c r="AU2091" s="89">
        <v>7.7050485545916397E-2</v>
      </c>
      <c r="AV2091" s="89">
        <v>46.437980738786301</v>
      </c>
      <c r="AW2091" s="89">
        <v>5.9324823781186101E-2</v>
      </c>
      <c r="AX2091" s="89">
        <v>2.33021227941595E-2</v>
      </c>
      <c r="AY2091" s="89">
        <v>0.33362676056337998</v>
      </c>
      <c r="AZ2091" s="89">
        <v>7.7742117420655397E-3</v>
      </c>
      <c r="BA2091" s="89">
        <v>-99</v>
      </c>
      <c r="BB2091" s="89">
        <v>-99</v>
      </c>
      <c r="BC2091" s="89">
        <v>-99</v>
      </c>
      <c r="BD2091" s="89">
        <v>-99</v>
      </c>
      <c r="BE2091" s="89">
        <v>-99</v>
      </c>
      <c r="BF2091" s="89">
        <v>-99</v>
      </c>
      <c r="BG2091" s="89">
        <v>-99</v>
      </c>
      <c r="BH2091" s="89">
        <v>-99</v>
      </c>
      <c r="BI2091" s="89">
        <v>-99</v>
      </c>
      <c r="BJ2091" s="89">
        <v>-99</v>
      </c>
      <c r="BK2091" s="89">
        <v>-99</v>
      </c>
      <c r="BL2091" s="89">
        <v>-99</v>
      </c>
      <c r="BM2091" s="89">
        <v>-99</v>
      </c>
      <c r="BN2091" s="89">
        <v>-99</v>
      </c>
      <c r="BO2091" s="89">
        <v>-99</v>
      </c>
      <c r="BP2091" s="89">
        <v>-99</v>
      </c>
      <c r="BQ2091" s="89">
        <v>-99</v>
      </c>
      <c r="BR2091" s="89">
        <v>-99</v>
      </c>
      <c r="BS2091" s="89">
        <v>-99</v>
      </c>
      <c r="BT2091" s="89">
        <v>-99</v>
      </c>
      <c r="BU2091" s="89">
        <v>-99</v>
      </c>
      <c r="BV2091" s="89">
        <v>-99</v>
      </c>
      <c r="BW2091" s="89">
        <v>-99</v>
      </c>
      <c r="BX2091" s="89">
        <v>-99</v>
      </c>
      <c r="BY2091" s="89">
        <v>-99</v>
      </c>
      <c r="BZ2091" s="89">
        <v>-99</v>
      </c>
      <c r="CA2091" s="89">
        <v>-99</v>
      </c>
      <c r="CB2091" s="89">
        <v>-99</v>
      </c>
      <c r="CC2091" s="89">
        <v>-99</v>
      </c>
      <c r="CD2091" s="89">
        <v>-99</v>
      </c>
      <c r="CE2091" s="89">
        <v>-99</v>
      </c>
      <c r="CF2091" s="89">
        <v>-99</v>
      </c>
      <c r="CG2091" s="89">
        <v>-99</v>
      </c>
      <c r="CH2091" s="89">
        <v>-99</v>
      </c>
      <c r="CI2091" s="89">
        <v>-99</v>
      </c>
      <c r="CJ2091" s="89">
        <v>-99</v>
      </c>
      <c r="CK2091" s="89">
        <v>-99</v>
      </c>
      <c r="CL2091" s="89">
        <v>-99</v>
      </c>
      <c r="CM2091" s="89">
        <v>-99</v>
      </c>
      <c r="CN2091" s="89">
        <v>-99</v>
      </c>
      <c r="CO2091" s="89">
        <v>-99</v>
      </c>
      <c r="CP2091" s="89">
        <v>-99</v>
      </c>
      <c r="CQ2091" s="89">
        <v>-99</v>
      </c>
      <c r="CR2091" s="89">
        <v>-99</v>
      </c>
      <c r="CS2091" s="89">
        <v>-99</v>
      </c>
      <c r="CT2091" s="89">
        <v>-99</v>
      </c>
      <c r="CU2091" s="86">
        <v>-99</v>
      </c>
      <c r="CV2091" s="86">
        <v>-0.59099999999999997</v>
      </c>
      <c r="CW2091" s="86">
        <v>23</v>
      </c>
      <c r="CX2091" s="86">
        <v>2</v>
      </c>
      <c r="CY2091" s="86">
        <v>-0.12690000000000001</v>
      </c>
      <c r="CZ2091" s="86">
        <v>45</v>
      </c>
      <c r="DA2091" s="86">
        <v>3</v>
      </c>
      <c r="DB2091" s="86">
        <v>-0.63090000000000002</v>
      </c>
      <c r="DC2091" s="86">
        <v>18</v>
      </c>
      <c r="DD2091" s="86">
        <v>-99</v>
      </c>
      <c r="DE2091" s="86">
        <v>-99</v>
      </c>
      <c r="DF2091" s="86">
        <v>-99</v>
      </c>
      <c r="DG2091" s="86">
        <v>-99</v>
      </c>
      <c r="DH2091" s="86">
        <v>-99</v>
      </c>
    </row>
    <row r="2092" spans="1:112" x14ac:dyDescent="0.2">
      <c r="A2092" s="85">
        <f>IF(ISERROR(SEARCH('School Lookup'!$F$3,Data!J2092)),A2091,A2091+1)</f>
        <v>0</v>
      </c>
      <c r="B2092" s="85">
        <f>IF(I2092='School Lookup'!$G$13,1,0)</f>
        <v>0</v>
      </c>
      <c r="C2092" s="85">
        <f t="shared" si="32"/>
        <v>2090</v>
      </c>
      <c r="D2092" s="86" t="s">
        <v>6478</v>
      </c>
      <c r="E2092" s="86" t="s">
        <v>6513</v>
      </c>
      <c r="F2092" s="86" t="s">
        <v>2745</v>
      </c>
      <c r="G2092" s="86" t="s">
        <v>3034</v>
      </c>
      <c r="H2092" s="86" t="s">
        <v>145</v>
      </c>
      <c r="I2092" s="86" t="s">
        <v>4674</v>
      </c>
      <c r="J2092" s="86" t="s">
        <v>305</v>
      </c>
      <c r="K2092" s="86" t="s">
        <v>36</v>
      </c>
      <c r="L2092" s="86">
        <v>1</v>
      </c>
      <c r="M2092" s="86">
        <v>-99</v>
      </c>
      <c r="N2092" s="89">
        <v>-99</v>
      </c>
      <c r="O2092" s="89">
        <v>-99</v>
      </c>
      <c r="P2092" s="89">
        <v>-99</v>
      </c>
      <c r="Q2092" s="89">
        <v>-99</v>
      </c>
      <c r="R2092" s="89">
        <v>-99</v>
      </c>
      <c r="S2092" s="89">
        <v>-99</v>
      </c>
      <c r="T2092" s="89">
        <v>-99</v>
      </c>
      <c r="U2092" s="89">
        <v>-99</v>
      </c>
      <c r="V2092" s="89">
        <v>-99</v>
      </c>
      <c r="W2092" s="89">
        <v>-99</v>
      </c>
      <c r="X2092" s="89">
        <v>-99</v>
      </c>
      <c r="Y2092" s="89">
        <v>-99</v>
      </c>
      <c r="Z2092" s="89">
        <v>-99</v>
      </c>
      <c r="AA2092" s="89">
        <v>-99</v>
      </c>
      <c r="AB2092" s="89">
        <v>-99</v>
      </c>
      <c r="AC2092" s="89">
        <v>-99</v>
      </c>
      <c r="AD2092" s="89">
        <v>-99</v>
      </c>
      <c r="AE2092" s="89">
        <v>-99</v>
      </c>
      <c r="AF2092" s="89">
        <v>-99</v>
      </c>
      <c r="AG2092" s="89">
        <v>-99</v>
      </c>
      <c r="AH2092" s="89">
        <v>-99</v>
      </c>
      <c r="AI2092" s="89">
        <v>-99</v>
      </c>
      <c r="AJ2092" s="89">
        <v>-99</v>
      </c>
      <c r="AK2092" s="89">
        <v>-99</v>
      </c>
      <c r="AL2092" s="89">
        <v>-99</v>
      </c>
      <c r="AM2092" s="89">
        <v>-99</v>
      </c>
      <c r="AN2092" s="89">
        <v>-99</v>
      </c>
      <c r="AO2092" s="89">
        <v>-99</v>
      </c>
      <c r="AP2092" s="89">
        <v>-99</v>
      </c>
      <c r="AQ2092" s="89">
        <v>-99</v>
      </c>
      <c r="AR2092" s="89">
        <v>-99</v>
      </c>
      <c r="AS2092" s="89">
        <v>-99</v>
      </c>
      <c r="AT2092" s="89">
        <v>-99</v>
      </c>
      <c r="AU2092" s="89">
        <v>-99</v>
      </c>
      <c r="AV2092" s="89">
        <v>-99</v>
      </c>
      <c r="AW2092" s="89">
        <v>-99</v>
      </c>
      <c r="AX2092" s="89">
        <v>-99</v>
      </c>
      <c r="AY2092" s="89">
        <v>-99</v>
      </c>
      <c r="AZ2092" s="89">
        <v>-99</v>
      </c>
      <c r="BA2092" s="89">
        <v>1</v>
      </c>
      <c r="BB2092" s="89">
        <v>-0.232496842105263</v>
      </c>
      <c r="BC2092" s="89">
        <v>-0.29870481340807398</v>
      </c>
      <c r="BD2092" s="89">
        <v>42.715200000000003</v>
      </c>
      <c r="BE2092" s="89">
        <v>-0.55782015476594704</v>
      </c>
      <c r="BF2092" s="89">
        <v>56.315811578947397</v>
      </c>
      <c r="BG2092" s="89">
        <v>-0.42826248408701001</v>
      </c>
      <c r="BH2092" s="89">
        <v>-0.44801887121192502</v>
      </c>
      <c r="BI2092" s="89">
        <v>0.25049439683586</v>
      </c>
      <c r="BJ2092" s="89">
        <v>-0.11222621691531399</v>
      </c>
      <c r="BK2092" s="89">
        <v>1</v>
      </c>
      <c r="BL2092" s="89">
        <v>-2.4480939947780701E-2</v>
      </c>
      <c r="BM2092" s="89">
        <v>0.12220364108997001</v>
      </c>
      <c r="BN2092" s="89">
        <v>46.066299999999998</v>
      </c>
      <c r="BO2092" s="89">
        <v>-0.290702282958058</v>
      </c>
      <c r="BP2092" s="89">
        <v>55.352499999999999</v>
      </c>
      <c r="BQ2092" s="89">
        <v>-8.4249320934043803E-2</v>
      </c>
      <c r="BR2092" s="89">
        <v>-7.6501717571131195E-2</v>
      </c>
      <c r="BS2092" s="89">
        <v>0.252471984179301</v>
      </c>
      <c r="BT2092" s="89">
        <v>-1.9314540428307998E-2</v>
      </c>
      <c r="BU2092" s="89">
        <v>1</v>
      </c>
      <c r="BV2092" s="89">
        <v>-0.25865789473684198</v>
      </c>
      <c r="BW2092" s="89">
        <v>-0.43864153432927999</v>
      </c>
      <c r="BX2092" s="89">
        <v>36.696399999999997</v>
      </c>
      <c r="BY2092" s="89">
        <v>-1.28076081559288</v>
      </c>
      <c r="BZ2092" s="89">
        <v>55.789483157894701</v>
      </c>
      <c r="CA2092" s="89">
        <v>-0.85970117496108001</v>
      </c>
      <c r="CB2092" s="89">
        <v>-0.89632295955041796</v>
      </c>
      <c r="CC2092" s="89">
        <v>0.25049439683586</v>
      </c>
      <c r="CD2092" s="89">
        <v>-0.22452387912271499</v>
      </c>
      <c r="CE2092" s="89">
        <v>1</v>
      </c>
      <c r="CF2092" s="89">
        <v>-0.47197379679144402</v>
      </c>
      <c r="CG2092" s="89">
        <v>-0.94487854135933802</v>
      </c>
      <c r="CH2092" s="89">
        <v>35.772500000000001</v>
      </c>
      <c r="CI2092" s="89">
        <v>-1.5434305771171699</v>
      </c>
      <c r="CJ2092" s="89">
        <v>53.743291978609598</v>
      </c>
      <c r="CK2092" s="89">
        <v>-1.2441545592382599</v>
      </c>
      <c r="CL2092" s="89">
        <v>-1.3371065262096</v>
      </c>
      <c r="CM2092" s="89">
        <v>0.246539222148978</v>
      </c>
      <c r="CN2092" s="89">
        <v>-0.32964920290203598</v>
      </c>
      <c r="CO2092" s="89">
        <v>94.834999999999994</v>
      </c>
      <c r="CP2092" s="89">
        <v>0.56259999999999999</v>
      </c>
      <c r="CQ2092" s="89">
        <v>4.1500000000000004</v>
      </c>
      <c r="CR2092" s="89">
        <v>0.41639999999999999</v>
      </c>
      <c r="CS2092" s="89">
        <v>0.56259999999999999</v>
      </c>
      <c r="CT2092" s="89">
        <v>0.24840000000000001</v>
      </c>
      <c r="CU2092" s="86" t="s">
        <v>6986</v>
      </c>
      <c r="CV2092" s="86">
        <v>-0.59230000000000005</v>
      </c>
      <c r="CW2092" s="86">
        <v>23</v>
      </c>
      <c r="CX2092" s="86">
        <v>2</v>
      </c>
      <c r="CY2092" s="86">
        <v>-0.21310000000000001</v>
      </c>
      <c r="CZ2092" s="86">
        <v>41</v>
      </c>
      <c r="DA2092" s="86">
        <v>4</v>
      </c>
      <c r="DB2092" s="86">
        <v>-0.91449999999999998</v>
      </c>
      <c r="DC2092" s="86">
        <v>12</v>
      </c>
      <c r="DD2092" s="86">
        <v>-99</v>
      </c>
      <c r="DE2092" s="86">
        <v>-99</v>
      </c>
      <c r="DF2092" s="86">
        <v>-99</v>
      </c>
      <c r="DG2092" s="86">
        <v>-99</v>
      </c>
      <c r="DH2092" s="86">
        <v>-99</v>
      </c>
    </row>
    <row r="2093" spans="1:112" x14ac:dyDescent="0.2">
      <c r="A2093" s="85">
        <f>IF(ISERROR(SEARCH('School Lookup'!$F$3,Data!J2093)),A2092,A2092+1)</f>
        <v>0</v>
      </c>
      <c r="B2093" s="85">
        <f>IF(I2093='School Lookup'!$G$13,1,0)</f>
        <v>0</v>
      </c>
      <c r="C2093" s="85">
        <f t="shared" si="32"/>
        <v>2091</v>
      </c>
      <c r="D2093" s="86" t="s">
        <v>6478</v>
      </c>
      <c r="E2093" s="86" t="s">
        <v>6680</v>
      </c>
      <c r="F2093" s="86" t="s">
        <v>6126</v>
      </c>
      <c r="G2093" s="86" t="s">
        <v>3285</v>
      </c>
      <c r="H2093" s="86" t="s">
        <v>1416</v>
      </c>
      <c r="I2093" s="86" t="s">
        <v>5012</v>
      </c>
      <c r="J2093" s="86" t="s">
        <v>1499</v>
      </c>
      <c r="K2093" s="86" t="s">
        <v>114</v>
      </c>
      <c r="L2093" s="86">
        <v>1</v>
      </c>
      <c r="M2093" s="86">
        <v>1</v>
      </c>
      <c r="N2093" s="89">
        <v>2.4221818181818199E-2</v>
      </c>
      <c r="O2093" s="89">
        <v>0.14680731214211701</v>
      </c>
      <c r="P2093" s="89">
        <v>35.828299999999999</v>
      </c>
      <c r="Q2093" s="89">
        <v>-1.4858214742481399</v>
      </c>
      <c r="R2093" s="89">
        <v>45.818150909090903</v>
      </c>
      <c r="S2093" s="89">
        <v>-0.66950708105300905</v>
      </c>
      <c r="T2093" s="89">
        <v>-0.759781633178094</v>
      </c>
      <c r="U2093" s="89">
        <v>0.44070512820512803</v>
      </c>
      <c r="V2093" s="89">
        <v>-0.33483966205765398</v>
      </c>
      <c r="W2093" s="89">
        <v>1</v>
      </c>
      <c r="X2093" s="89">
        <v>-8.9962408759124105E-2</v>
      </c>
      <c r="Y2093" s="89">
        <v>-0.122739104450499</v>
      </c>
      <c r="Z2093" s="89">
        <v>41.7273</v>
      </c>
      <c r="AA2093" s="89">
        <v>-1.0101521218188401</v>
      </c>
      <c r="AB2093" s="89">
        <v>49.635032846715298</v>
      </c>
      <c r="AC2093" s="89">
        <v>-0.56644561313467101</v>
      </c>
      <c r="AD2093" s="89">
        <v>-0.65817196175038895</v>
      </c>
      <c r="AE2093" s="89">
        <v>0.43910256410256399</v>
      </c>
      <c r="AF2093" s="89">
        <v>-0.28900499602501101</v>
      </c>
      <c r="AG2093" s="89">
        <v>-99</v>
      </c>
      <c r="AH2093" s="89">
        <v>-99</v>
      </c>
      <c r="AI2093" s="89">
        <v>-99</v>
      </c>
      <c r="AJ2093" s="89">
        <v>-99</v>
      </c>
      <c r="AK2093" s="89">
        <v>-99</v>
      </c>
      <c r="AL2093" s="89">
        <v>-99</v>
      </c>
      <c r="AM2093" s="89">
        <v>-99</v>
      </c>
      <c r="AN2093" s="89">
        <v>-99</v>
      </c>
      <c r="AO2093" s="89">
        <v>-99</v>
      </c>
      <c r="AP2093" s="89">
        <v>-99</v>
      </c>
      <c r="AQ2093" s="89">
        <v>1</v>
      </c>
      <c r="AR2093" s="89">
        <v>9.4829333333333293E-2</v>
      </c>
      <c r="AS2093" s="89">
        <v>0.28316890526740901</v>
      </c>
      <c r="AT2093" s="89">
        <v>-99</v>
      </c>
      <c r="AU2093" s="89">
        <v>-99</v>
      </c>
      <c r="AV2093" s="89">
        <v>37.333336000000003</v>
      </c>
      <c r="AW2093" s="89">
        <v>0.28316890526740901</v>
      </c>
      <c r="AX2093" s="89">
        <v>0.25918789236962397</v>
      </c>
      <c r="AY2093" s="89">
        <v>0.120192307692308</v>
      </c>
      <c r="AZ2093" s="89">
        <v>3.11523909098106E-2</v>
      </c>
      <c r="BA2093" s="89">
        <v>-99</v>
      </c>
      <c r="BB2093" s="89">
        <v>-99</v>
      </c>
      <c r="BC2093" s="89">
        <v>-99</v>
      </c>
      <c r="BD2093" s="89">
        <v>-99</v>
      </c>
      <c r="BE2093" s="89">
        <v>-99</v>
      </c>
      <c r="BF2093" s="89">
        <v>-99</v>
      </c>
      <c r="BG2093" s="89">
        <v>-99</v>
      </c>
      <c r="BH2093" s="89">
        <v>-99</v>
      </c>
      <c r="BI2093" s="89">
        <v>-99</v>
      </c>
      <c r="BJ2093" s="89">
        <v>-99</v>
      </c>
      <c r="BK2093" s="89">
        <v>-99</v>
      </c>
      <c r="BL2093" s="89">
        <v>-99</v>
      </c>
      <c r="BM2093" s="89">
        <v>-99</v>
      </c>
      <c r="BN2093" s="89">
        <v>-99</v>
      </c>
      <c r="BO2093" s="89">
        <v>-99</v>
      </c>
      <c r="BP2093" s="89">
        <v>-99</v>
      </c>
      <c r="BQ2093" s="89">
        <v>-99</v>
      </c>
      <c r="BR2093" s="89">
        <v>-99</v>
      </c>
      <c r="BS2093" s="89">
        <v>-99</v>
      </c>
      <c r="BT2093" s="89">
        <v>-99</v>
      </c>
      <c r="BU2093" s="89">
        <v>-99</v>
      </c>
      <c r="BV2093" s="89">
        <v>-99</v>
      </c>
      <c r="BW2093" s="89">
        <v>-99</v>
      </c>
      <c r="BX2093" s="89">
        <v>-99</v>
      </c>
      <c r="BY2093" s="89">
        <v>-99</v>
      </c>
      <c r="BZ2093" s="89">
        <v>-99</v>
      </c>
      <c r="CA2093" s="89">
        <v>-99</v>
      </c>
      <c r="CB2093" s="89">
        <v>-99</v>
      </c>
      <c r="CC2093" s="89">
        <v>-99</v>
      </c>
      <c r="CD2093" s="89">
        <v>-99</v>
      </c>
      <c r="CE2093" s="89">
        <v>-99</v>
      </c>
      <c r="CF2093" s="89">
        <v>-99</v>
      </c>
      <c r="CG2093" s="89">
        <v>-99</v>
      </c>
      <c r="CH2093" s="89">
        <v>-99</v>
      </c>
      <c r="CI2093" s="89">
        <v>-99</v>
      </c>
      <c r="CJ2093" s="89">
        <v>-99</v>
      </c>
      <c r="CK2093" s="89">
        <v>-99</v>
      </c>
      <c r="CL2093" s="89">
        <v>-99</v>
      </c>
      <c r="CM2093" s="89">
        <v>-99</v>
      </c>
      <c r="CN2093" s="89">
        <v>-99</v>
      </c>
      <c r="CO2093" s="89">
        <v>-99</v>
      </c>
      <c r="CP2093" s="89">
        <v>-99</v>
      </c>
      <c r="CQ2093" s="89">
        <v>-99</v>
      </c>
      <c r="CR2093" s="89">
        <v>-99</v>
      </c>
      <c r="CS2093" s="89">
        <v>-99</v>
      </c>
      <c r="CT2093" s="89">
        <v>-99</v>
      </c>
      <c r="CU2093" s="86">
        <v>-99</v>
      </c>
      <c r="CV2093" s="86">
        <v>-0.5927</v>
      </c>
      <c r="CW2093" s="86">
        <v>22</v>
      </c>
      <c r="CX2093" s="86">
        <v>2</v>
      </c>
      <c r="CY2093" s="86">
        <v>-0.71279999999999999</v>
      </c>
      <c r="CZ2093" s="86">
        <v>20</v>
      </c>
      <c r="DA2093" s="86">
        <v>2</v>
      </c>
      <c r="DB2093" s="86">
        <v>-1.0984</v>
      </c>
      <c r="DC2093" s="86">
        <v>8</v>
      </c>
      <c r="DD2093" s="86">
        <v>-99</v>
      </c>
      <c r="DE2093" s="86">
        <v>-99</v>
      </c>
      <c r="DF2093" s="86">
        <v>-99</v>
      </c>
      <c r="DG2093" s="86">
        <v>-99</v>
      </c>
      <c r="DH2093" s="86">
        <v>-99</v>
      </c>
    </row>
    <row r="2094" spans="1:112" x14ac:dyDescent="0.2">
      <c r="A2094" s="85">
        <f>IF(ISERROR(SEARCH('School Lookup'!$F$3,Data!J2094)),A2093,A2093+1)</f>
        <v>0</v>
      </c>
      <c r="B2094" s="85">
        <f>IF(I2094='School Lookup'!$G$13,1,0)</f>
        <v>0</v>
      </c>
      <c r="C2094" s="85">
        <f t="shared" si="32"/>
        <v>2092</v>
      </c>
      <c r="D2094" s="86" t="s">
        <v>6478</v>
      </c>
      <c r="E2094" s="86" t="s">
        <v>6760</v>
      </c>
      <c r="F2094" s="86" t="s">
        <v>2767</v>
      </c>
      <c r="G2094" s="86" t="s">
        <v>6797</v>
      </c>
      <c r="H2094" s="86" t="s">
        <v>6798</v>
      </c>
      <c r="I2094" s="86" t="s">
        <v>6799</v>
      </c>
      <c r="J2094" s="86" t="s">
        <v>6798</v>
      </c>
      <c r="K2094" s="86" t="s">
        <v>171</v>
      </c>
      <c r="L2094" s="86">
        <v>1</v>
      </c>
      <c r="M2094" s="86">
        <v>1</v>
      </c>
      <c r="N2094" s="89">
        <v>-0.225373493975904</v>
      </c>
      <c r="O2094" s="89">
        <v>-0.39369106677021398</v>
      </c>
      <c r="P2094" s="89">
        <v>33.413800000000002</v>
      </c>
      <c r="Q2094" s="89">
        <v>-1.7419308982234301</v>
      </c>
      <c r="R2094" s="89">
        <v>51.807236144578297</v>
      </c>
      <c r="S2094" s="89">
        <v>-1.06781098249682</v>
      </c>
      <c r="T2094" s="89">
        <v>-1.21172388309711</v>
      </c>
      <c r="U2094" s="89">
        <v>0.49700598802395202</v>
      </c>
      <c r="V2094" s="89">
        <v>-0.60223402573090101</v>
      </c>
      <c r="W2094" s="89">
        <v>1</v>
      </c>
      <c r="X2094" s="89">
        <v>-0.29817619047618998</v>
      </c>
      <c r="Y2094" s="89">
        <v>-0.61290732579601603</v>
      </c>
      <c r="Z2094" s="89">
        <v>54.896599999999999</v>
      </c>
      <c r="AA2094" s="89">
        <v>0.63209856104997297</v>
      </c>
      <c r="AB2094" s="89">
        <v>54.761880952380999</v>
      </c>
      <c r="AC2094" s="89">
        <v>9.5956176269782999E-3</v>
      </c>
      <c r="AD2094" s="89">
        <v>1.2542796459867099E-2</v>
      </c>
      <c r="AE2094" s="89">
        <v>0.50299401197604798</v>
      </c>
      <c r="AF2094" s="89">
        <v>6.3089515127475399E-3</v>
      </c>
      <c r="AG2094" s="89">
        <v>-99</v>
      </c>
      <c r="AH2094" s="89">
        <v>-99</v>
      </c>
      <c r="AI2094" s="89">
        <v>-99</v>
      </c>
      <c r="AJ2094" s="89">
        <v>-99</v>
      </c>
      <c r="AK2094" s="89">
        <v>-99</v>
      </c>
      <c r="AL2094" s="89">
        <v>-99</v>
      </c>
      <c r="AM2094" s="89">
        <v>-99</v>
      </c>
      <c r="AN2094" s="89">
        <v>-99</v>
      </c>
      <c r="AO2094" s="89">
        <v>-99</v>
      </c>
      <c r="AP2094" s="89">
        <v>-99</v>
      </c>
      <c r="AQ2094" s="89">
        <v>-99</v>
      </c>
      <c r="AR2094" s="89">
        <v>-99</v>
      </c>
      <c r="AS2094" s="89">
        <v>-99</v>
      </c>
      <c r="AT2094" s="89">
        <v>-99</v>
      </c>
      <c r="AU2094" s="89">
        <v>-99</v>
      </c>
      <c r="AV2094" s="89">
        <v>-99</v>
      </c>
      <c r="AW2094" s="89">
        <v>-99</v>
      </c>
      <c r="AX2094" s="89">
        <v>-99</v>
      </c>
      <c r="AY2094" s="89">
        <v>-99</v>
      </c>
      <c r="AZ2094" s="89">
        <v>-99</v>
      </c>
      <c r="BA2094" s="89">
        <v>-99</v>
      </c>
      <c r="BB2094" s="89">
        <v>-99</v>
      </c>
      <c r="BC2094" s="89">
        <v>-99</v>
      </c>
      <c r="BD2094" s="89">
        <v>-99</v>
      </c>
      <c r="BE2094" s="89">
        <v>-99</v>
      </c>
      <c r="BF2094" s="89">
        <v>-99</v>
      </c>
      <c r="BG2094" s="89">
        <v>-99</v>
      </c>
      <c r="BH2094" s="89">
        <v>-99</v>
      </c>
      <c r="BI2094" s="89">
        <v>-99</v>
      </c>
      <c r="BJ2094" s="89">
        <v>-99</v>
      </c>
      <c r="BK2094" s="89">
        <v>-99</v>
      </c>
      <c r="BL2094" s="89">
        <v>-99</v>
      </c>
      <c r="BM2094" s="89">
        <v>-99</v>
      </c>
      <c r="BN2094" s="89">
        <v>-99</v>
      </c>
      <c r="BO2094" s="89">
        <v>-99</v>
      </c>
      <c r="BP2094" s="89">
        <v>-99</v>
      </c>
      <c r="BQ2094" s="89">
        <v>-99</v>
      </c>
      <c r="BR2094" s="89">
        <v>-99</v>
      </c>
      <c r="BS2094" s="89">
        <v>-99</v>
      </c>
      <c r="BT2094" s="89">
        <v>-99</v>
      </c>
      <c r="BU2094" s="89">
        <v>-99</v>
      </c>
      <c r="BV2094" s="89">
        <v>-99</v>
      </c>
      <c r="BW2094" s="89">
        <v>-99</v>
      </c>
      <c r="BX2094" s="89">
        <v>-99</v>
      </c>
      <c r="BY2094" s="89">
        <v>-99</v>
      </c>
      <c r="BZ2094" s="89">
        <v>-99</v>
      </c>
      <c r="CA2094" s="89">
        <v>-99</v>
      </c>
      <c r="CB2094" s="89">
        <v>-99</v>
      </c>
      <c r="CC2094" s="89">
        <v>-99</v>
      </c>
      <c r="CD2094" s="89">
        <v>-99</v>
      </c>
      <c r="CE2094" s="89">
        <v>-99</v>
      </c>
      <c r="CF2094" s="89">
        <v>-99</v>
      </c>
      <c r="CG2094" s="89">
        <v>-99</v>
      </c>
      <c r="CH2094" s="89">
        <v>-99</v>
      </c>
      <c r="CI2094" s="89">
        <v>-99</v>
      </c>
      <c r="CJ2094" s="89">
        <v>-99</v>
      </c>
      <c r="CK2094" s="89">
        <v>-99</v>
      </c>
      <c r="CL2094" s="89">
        <v>-99</v>
      </c>
      <c r="CM2094" s="89">
        <v>-99</v>
      </c>
      <c r="CN2094" s="89">
        <v>-99</v>
      </c>
      <c r="CO2094" s="89">
        <v>-99</v>
      </c>
      <c r="CP2094" s="89">
        <v>-99</v>
      </c>
      <c r="CQ2094" s="89">
        <v>-99</v>
      </c>
      <c r="CR2094" s="89">
        <v>-99</v>
      </c>
      <c r="CS2094" s="89">
        <v>-99</v>
      </c>
      <c r="CT2094" s="89">
        <v>-99</v>
      </c>
      <c r="CU2094" s="86">
        <v>-99</v>
      </c>
      <c r="CV2094" s="86">
        <v>-0.59589999999999999</v>
      </c>
      <c r="CW2094" s="86">
        <v>22</v>
      </c>
      <c r="CX2094" s="86">
        <v>2</v>
      </c>
      <c r="CY2094" s="86">
        <v>-0.75970000000000004</v>
      </c>
      <c r="CZ2094" s="86">
        <v>18</v>
      </c>
      <c r="DA2094" s="86">
        <v>2</v>
      </c>
      <c r="DB2094" s="86">
        <v>-0.54779999999999995</v>
      </c>
      <c r="DC2094" s="86">
        <v>21</v>
      </c>
      <c r="DD2094" s="86">
        <v>-99</v>
      </c>
      <c r="DE2094" s="86">
        <v>-99</v>
      </c>
      <c r="DF2094" s="86">
        <v>-99</v>
      </c>
      <c r="DG2094" s="86">
        <v>-99</v>
      </c>
      <c r="DH2094" s="86">
        <v>-99</v>
      </c>
    </row>
    <row r="2095" spans="1:112" x14ac:dyDescent="0.2">
      <c r="A2095" s="85">
        <f>IF(ISERROR(SEARCH('School Lookup'!$F$3,Data!J2095)),A2094,A2094+1)</f>
        <v>0</v>
      </c>
      <c r="B2095" s="85">
        <f>IF(I2095='School Lookup'!$G$13,1,0)</f>
        <v>0</v>
      </c>
      <c r="C2095" s="85">
        <f t="shared" si="32"/>
        <v>2093</v>
      </c>
      <c r="D2095" s="86" t="s">
        <v>6478</v>
      </c>
      <c r="E2095" s="86" t="s">
        <v>6730</v>
      </c>
      <c r="F2095" s="86" t="s">
        <v>1941</v>
      </c>
      <c r="G2095" s="86" t="s">
        <v>3100</v>
      </c>
      <c r="H2095" s="86" t="s">
        <v>1055</v>
      </c>
      <c r="I2095" s="86" t="s">
        <v>4319</v>
      </c>
      <c r="J2095" s="86" t="s">
        <v>1056</v>
      </c>
      <c r="K2095" s="86" t="s">
        <v>36</v>
      </c>
      <c r="L2095" s="86">
        <v>1</v>
      </c>
      <c r="M2095" s="86">
        <v>-99</v>
      </c>
      <c r="N2095" s="89">
        <v>-99</v>
      </c>
      <c r="O2095" s="89">
        <v>-99</v>
      </c>
      <c r="P2095" s="89">
        <v>-99</v>
      </c>
      <c r="Q2095" s="89">
        <v>-99</v>
      </c>
      <c r="R2095" s="89">
        <v>-99</v>
      </c>
      <c r="S2095" s="89">
        <v>-99</v>
      </c>
      <c r="T2095" s="89">
        <v>-99</v>
      </c>
      <c r="U2095" s="89">
        <v>-99</v>
      </c>
      <c r="V2095" s="89">
        <v>-99</v>
      </c>
      <c r="W2095" s="89">
        <v>-99</v>
      </c>
      <c r="X2095" s="89">
        <v>-99</v>
      </c>
      <c r="Y2095" s="89">
        <v>-99</v>
      </c>
      <c r="Z2095" s="89">
        <v>-99</v>
      </c>
      <c r="AA2095" s="89">
        <v>-99</v>
      </c>
      <c r="AB2095" s="89">
        <v>-99</v>
      </c>
      <c r="AC2095" s="89">
        <v>-99</v>
      </c>
      <c r="AD2095" s="89">
        <v>-99</v>
      </c>
      <c r="AE2095" s="89">
        <v>-99</v>
      </c>
      <c r="AF2095" s="89">
        <v>-99</v>
      </c>
      <c r="AG2095" s="89">
        <v>-99</v>
      </c>
      <c r="AH2095" s="89">
        <v>-99</v>
      </c>
      <c r="AI2095" s="89">
        <v>-99</v>
      </c>
      <c r="AJ2095" s="89">
        <v>-99</v>
      </c>
      <c r="AK2095" s="89">
        <v>-99</v>
      </c>
      <c r="AL2095" s="89">
        <v>-99</v>
      </c>
      <c r="AM2095" s="89">
        <v>-99</v>
      </c>
      <c r="AN2095" s="89">
        <v>-99</v>
      </c>
      <c r="AO2095" s="89">
        <v>-99</v>
      </c>
      <c r="AP2095" s="89">
        <v>-99</v>
      </c>
      <c r="AQ2095" s="89">
        <v>-99</v>
      </c>
      <c r="AR2095" s="89">
        <v>-99</v>
      </c>
      <c r="AS2095" s="89">
        <v>-99</v>
      </c>
      <c r="AT2095" s="89">
        <v>-99</v>
      </c>
      <c r="AU2095" s="89">
        <v>-99</v>
      </c>
      <c r="AV2095" s="89">
        <v>-99</v>
      </c>
      <c r="AW2095" s="89">
        <v>-99</v>
      </c>
      <c r="AX2095" s="89">
        <v>-99</v>
      </c>
      <c r="AY2095" s="89">
        <v>-99</v>
      </c>
      <c r="AZ2095" s="89">
        <v>-99</v>
      </c>
      <c r="BA2095" s="89">
        <v>1</v>
      </c>
      <c r="BB2095" s="89">
        <v>-0.31484713656387697</v>
      </c>
      <c r="BC2095" s="89">
        <v>-0.48401785094613697</v>
      </c>
      <c r="BD2095" s="89">
        <v>44.227800000000002</v>
      </c>
      <c r="BE2095" s="89">
        <v>-0.40657096774034701</v>
      </c>
      <c r="BF2095" s="89">
        <v>59.911848458149798</v>
      </c>
      <c r="BG2095" s="89">
        <v>-0.44529440934324199</v>
      </c>
      <c r="BH2095" s="89">
        <v>-0.46624239407457702</v>
      </c>
      <c r="BI2095" s="89">
        <v>0.24972497249725001</v>
      </c>
      <c r="BJ2095" s="89">
        <v>-0.116432369037326</v>
      </c>
      <c r="BK2095" s="89">
        <v>1</v>
      </c>
      <c r="BL2095" s="89">
        <v>-0.19748061674008799</v>
      </c>
      <c r="BM2095" s="89">
        <v>-0.29878590446405401</v>
      </c>
      <c r="BN2095" s="89">
        <v>48.052599999999998</v>
      </c>
      <c r="BO2095" s="89">
        <v>-6.76801771915473E-2</v>
      </c>
      <c r="BP2095" s="89">
        <v>59.471385022026404</v>
      </c>
      <c r="BQ2095" s="89">
        <v>-0.18323304082780101</v>
      </c>
      <c r="BR2095" s="89">
        <v>-0.18033492713845001</v>
      </c>
      <c r="BS2095" s="89">
        <v>0.24972497249725001</v>
      </c>
      <c r="BT2095" s="89">
        <v>-4.5034134719942998E-2</v>
      </c>
      <c r="BU2095" s="89">
        <v>1</v>
      </c>
      <c r="BV2095" s="89">
        <v>-0.40037499999999998</v>
      </c>
      <c r="BW2095" s="89">
        <v>-0.76507375940946598</v>
      </c>
      <c r="BX2095" s="89">
        <v>37</v>
      </c>
      <c r="BY2095" s="89">
        <v>-1.2494377616194701</v>
      </c>
      <c r="BZ2095" s="89">
        <v>56.140358333333303</v>
      </c>
      <c r="CA2095" s="89">
        <v>-1.0072557605144701</v>
      </c>
      <c r="CB2095" s="89">
        <v>-1.05185295355592</v>
      </c>
      <c r="CC2095" s="89">
        <v>0.25082508250825097</v>
      </c>
      <c r="CD2095" s="89">
        <v>-0.26383110386221098</v>
      </c>
      <c r="CE2095" s="89">
        <v>1</v>
      </c>
      <c r="CF2095" s="89">
        <v>-0.33902202643171803</v>
      </c>
      <c r="CG2095" s="89">
        <v>-0.62611062110830695</v>
      </c>
      <c r="CH2095" s="89">
        <v>44.662799999999997</v>
      </c>
      <c r="CI2095" s="89">
        <v>-0.52881417082437598</v>
      </c>
      <c r="CJ2095" s="89">
        <v>50.220277973568301</v>
      </c>
      <c r="CK2095" s="89">
        <v>-0.57746239596634197</v>
      </c>
      <c r="CL2095" s="89">
        <v>-0.61570382573392601</v>
      </c>
      <c r="CM2095" s="89">
        <v>0.24972497249725001</v>
      </c>
      <c r="CN2095" s="89">
        <v>-0.153756620947856</v>
      </c>
      <c r="CO2095" s="89">
        <v>88.66</v>
      </c>
      <c r="CP2095" s="89">
        <v>9.6100000000000005E-2</v>
      </c>
      <c r="CQ2095" s="89">
        <v>3.98</v>
      </c>
      <c r="CR2095" s="89">
        <v>0.39179999999999998</v>
      </c>
      <c r="CS2095" s="89">
        <v>-4.5233333333333299E-2</v>
      </c>
      <c r="CT2095" s="89">
        <v>-0.75180000000000002</v>
      </c>
      <c r="CU2095" s="86" t="s">
        <v>6986</v>
      </c>
      <c r="CV2095" s="86">
        <v>-0.59630000000000005</v>
      </c>
      <c r="CW2095" s="86">
        <v>22</v>
      </c>
      <c r="CX2095" s="86">
        <v>2</v>
      </c>
      <c r="CY2095" s="86">
        <v>-0.55349999999999999</v>
      </c>
      <c r="CZ2095" s="86">
        <v>26</v>
      </c>
      <c r="DA2095" s="86">
        <v>4</v>
      </c>
      <c r="DB2095" s="86">
        <v>-0.56389999999999996</v>
      </c>
      <c r="DC2095" s="86">
        <v>21</v>
      </c>
      <c r="DD2095" s="86">
        <v>-99</v>
      </c>
      <c r="DE2095" s="86">
        <v>-99</v>
      </c>
      <c r="DF2095" s="86">
        <v>-99</v>
      </c>
      <c r="DG2095" s="86">
        <v>-99</v>
      </c>
      <c r="DH2095" s="86">
        <v>-99</v>
      </c>
    </row>
    <row r="2096" spans="1:112" x14ac:dyDescent="0.2">
      <c r="A2096" s="85">
        <f>IF(ISERROR(SEARCH('School Lookup'!$F$3,Data!J2096)),A2095,A2095+1)</f>
        <v>0</v>
      </c>
      <c r="B2096" s="85">
        <f>IF(I2096='School Lookup'!$G$13,1,0)</f>
        <v>0</v>
      </c>
      <c r="C2096" s="85">
        <f t="shared" si="32"/>
        <v>2094</v>
      </c>
      <c r="D2096" s="86" t="s">
        <v>6478</v>
      </c>
      <c r="E2096" s="86" t="s">
        <v>6790</v>
      </c>
      <c r="F2096" s="86" t="s">
        <v>2774</v>
      </c>
      <c r="G2096" s="86" t="s">
        <v>3142</v>
      </c>
      <c r="H2096" s="86" t="s">
        <v>2458</v>
      </c>
      <c r="I2096" s="86" t="s">
        <v>6908</v>
      </c>
      <c r="J2096" s="86" t="s">
        <v>6909</v>
      </c>
      <c r="K2096" s="86" t="s">
        <v>26</v>
      </c>
      <c r="L2096" s="86">
        <v>1</v>
      </c>
      <c r="M2096" s="86">
        <v>1</v>
      </c>
      <c r="N2096" s="89">
        <v>-0.38960396039604001</v>
      </c>
      <c r="O2096" s="89">
        <v>-0.74933196443261596</v>
      </c>
      <c r="P2096" s="89">
        <v>48.8994</v>
      </c>
      <c r="Q2096" s="89">
        <v>-9.9351442471998203E-2</v>
      </c>
      <c r="R2096" s="89">
        <v>46.534655247524803</v>
      </c>
      <c r="S2096" s="89">
        <v>-0.42434170345230698</v>
      </c>
      <c r="T2096" s="89">
        <v>-0.48160059615217998</v>
      </c>
      <c r="U2096" s="89">
        <v>0.37771129394165998</v>
      </c>
      <c r="V2096" s="89">
        <v>-0.181905984335715</v>
      </c>
      <c r="W2096" s="89">
        <v>1</v>
      </c>
      <c r="X2096" s="89">
        <v>-0.37379184890656098</v>
      </c>
      <c r="Y2096" s="89">
        <v>-0.79091856257884396</v>
      </c>
      <c r="Z2096" s="89">
        <v>54.157299999999999</v>
      </c>
      <c r="AA2096" s="89">
        <v>0.53990566318562805</v>
      </c>
      <c r="AB2096" s="89">
        <v>50.894631411530803</v>
      </c>
      <c r="AC2096" s="89">
        <v>-0.12550644969660801</v>
      </c>
      <c r="AD2096" s="89">
        <v>-0.14476356561916801</v>
      </c>
      <c r="AE2096" s="89">
        <v>0.37621540762902</v>
      </c>
      <c r="AF2096" s="89">
        <v>-5.4462283849245598E-2</v>
      </c>
      <c r="AG2096" s="89">
        <v>1</v>
      </c>
      <c r="AH2096" s="89">
        <v>-0.56070930232558103</v>
      </c>
      <c r="AI2096" s="89">
        <v>-1.14966458684269</v>
      </c>
      <c r="AJ2096" s="89">
        <v>-99</v>
      </c>
      <c r="AK2096" s="89">
        <v>-99</v>
      </c>
      <c r="AL2096" s="89">
        <v>45.930221511627899</v>
      </c>
      <c r="AM2096" s="89">
        <v>-1.14966458684269</v>
      </c>
      <c r="AN2096" s="89">
        <v>-1.25097416526903</v>
      </c>
      <c r="AO2096" s="89">
        <v>0.12864622288706101</v>
      </c>
      <c r="AP2096" s="89">
        <v>-0.16093310129115501</v>
      </c>
      <c r="AQ2096" s="89">
        <v>1</v>
      </c>
      <c r="AR2096" s="89">
        <v>-0.73233630573248398</v>
      </c>
      <c r="AS2096" s="89">
        <v>-1.5761472398851699</v>
      </c>
      <c r="AT2096" s="89">
        <v>-99</v>
      </c>
      <c r="AU2096" s="89">
        <v>-99</v>
      </c>
      <c r="AV2096" s="89">
        <v>37.5796070063694</v>
      </c>
      <c r="AW2096" s="89">
        <v>-1.5761472398851699</v>
      </c>
      <c r="AX2096" s="89">
        <v>-1.7001501293077399</v>
      </c>
      <c r="AY2096" s="89">
        <v>0.11742707554225899</v>
      </c>
      <c r="AZ2096" s="89">
        <v>-0.199643657667401</v>
      </c>
      <c r="BA2096" s="89">
        <v>-99</v>
      </c>
      <c r="BB2096" s="89">
        <v>-99</v>
      </c>
      <c r="BC2096" s="89">
        <v>-99</v>
      </c>
      <c r="BD2096" s="89">
        <v>-99</v>
      </c>
      <c r="BE2096" s="89">
        <v>-99</v>
      </c>
      <c r="BF2096" s="89">
        <v>-99</v>
      </c>
      <c r="BG2096" s="89">
        <v>-99</v>
      </c>
      <c r="BH2096" s="89">
        <v>-99</v>
      </c>
      <c r="BI2096" s="89">
        <v>-99</v>
      </c>
      <c r="BJ2096" s="89">
        <v>-99</v>
      </c>
      <c r="BK2096" s="89">
        <v>-99</v>
      </c>
      <c r="BL2096" s="89">
        <v>-99</v>
      </c>
      <c r="BM2096" s="89">
        <v>-99</v>
      </c>
      <c r="BN2096" s="89">
        <v>-99</v>
      </c>
      <c r="BO2096" s="89">
        <v>-99</v>
      </c>
      <c r="BP2096" s="89">
        <v>-99</v>
      </c>
      <c r="BQ2096" s="89">
        <v>-99</v>
      </c>
      <c r="BR2096" s="89">
        <v>-99</v>
      </c>
      <c r="BS2096" s="89">
        <v>-99</v>
      </c>
      <c r="BT2096" s="89">
        <v>-99</v>
      </c>
      <c r="BU2096" s="89">
        <v>-99</v>
      </c>
      <c r="BV2096" s="89">
        <v>-99</v>
      </c>
      <c r="BW2096" s="89">
        <v>-99</v>
      </c>
      <c r="BX2096" s="89">
        <v>-99</v>
      </c>
      <c r="BY2096" s="89">
        <v>-99</v>
      </c>
      <c r="BZ2096" s="89">
        <v>-99</v>
      </c>
      <c r="CA2096" s="89">
        <v>-99</v>
      </c>
      <c r="CB2096" s="89">
        <v>-99</v>
      </c>
      <c r="CC2096" s="89">
        <v>-99</v>
      </c>
      <c r="CD2096" s="89">
        <v>-99</v>
      </c>
      <c r="CE2096" s="89">
        <v>-99</v>
      </c>
      <c r="CF2096" s="89">
        <v>-99</v>
      </c>
      <c r="CG2096" s="89">
        <v>-99</v>
      </c>
      <c r="CH2096" s="89">
        <v>-99</v>
      </c>
      <c r="CI2096" s="89">
        <v>-99</v>
      </c>
      <c r="CJ2096" s="89">
        <v>-99</v>
      </c>
      <c r="CK2096" s="89">
        <v>-99</v>
      </c>
      <c r="CL2096" s="89">
        <v>-99</v>
      </c>
      <c r="CM2096" s="89">
        <v>-99</v>
      </c>
      <c r="CN2096" s="89">
        <v>-99</v>
      </c>
      <c r="CO2096" s="89">
        <v>-99</v>
      </c>
      <c r="CP2096" s="89">
        <v>-99</v>
      </c>
      <c r="CQ2096" s="89">
        <v>-99</v>
      </c>
      <c r="CR2096" s="89">
        <v>-99</v>
      </c>
      <c r="CS2096" s="89">
        <v>-99</v>
      </c>
      <c r="CT2096" s="89">
        <v>-99</v>
      </c>
      <c r="CU2096" s="86">
        <v>-99</v>
      </c>
      <c r="CV2096" s="86">
        <v>-0.59689999999999999</v>
      </c>
      <c r="CW2096" s="86">
        <v>22</v>
      </c>
      <c r="CX2096" s="86">
        <v>2</v>
      </c>
      <c r="CY2096" s="86">
        <v>-4.7800000000000002E-2</v>
      </c>
      <c r="CZ2096" s="86">
        <v>49</v>
      </c>
      <c r="DA2096" s="86">
        <v>2</v>
      </c>
      <c r="DB2096" s="86">
        <v>0.1656</v>
      </c>
      <c r="DC2096" s="86">
        <v>56</v>
      </c>
      <c r="DD2096" s="86">
        <v>-99</v>
      </c>
      <c r="DE2096" s="86">
        <v>-99</v>
      </c>
      <c r="DF2096" s="86">
        <v>-99</v>
      </c>
      <c r="DG2096" s="86">
        <v>-99</v>
      </c>
      <c r="DH2096" s="86">
        <v>-99</v>
      </c>
    </row>
    <row r="2097" spans="1:112" x14ac:dyDescent="0.2">
      <c r="A2097" s="85">
        <f>IF(ISERROR(SEARCH('School Lookup'!$F$3,Data!J2097)),A2096,A2096+1)</f>
        <v>0</v>
      </c>
      <c r="B2097" s="85">
        <f>IF(I2097='School Lookup'!$G$13,1,0)</f>
        <v>0</v>
      </c>
      <c r="C2097" s="85">
        <f t="shared" si="32"/>
        <v>2095</v>
      </c>
      <c r="D2097" s="86" t="s">
        <v>6478</v>
      </c>
      <c r="E2097" s="86" t="s">
        <v>6552</v>
      </c>
      <c r="F2097" s="86" t="s">
        <v>518</v>
      </c>
      <c r="G2097" s="86" t="s">
        <v>3276</v>
      </c>
      <c r="H2097" s="86" t="s">
        <v>314</v>
      </c>
      <c r="I2097" s="86" t="s">
        <v>5676</v>
      </c>
      <c r="J2097" s="86" t="s">
        <v>315</v>
      </c>
      <c r="K2097" s="86" t="s">
        <v>130</v>
      </c>
      <c r="L2097" s="86">
        <v>1</v>
      </c>
      <c r="M2097" s="86">
        <v>1</v>
      </c>
      <c r="N2097" s="89">
        <v>-0.49795800865800899</v>
      </c>
      <c r="O2097" s="89">
        <v>-0.98397253892054903</v>
      </c>
      <c r="P2097" s="89">
        <v>46.3245</v>
      </c>
      <c r="Q2097" s="89">
        <v>-0.37247472091224998</v>
      </c>
      <c r="R2097" s="89">
        <v>54.761938744588797</v>
      </c>
      <c r="S2097" s="89">
        <v>-0.67822362991639895</v>
      </c>
      <c r="T2097" s="89">
        <v>-0.76967201258580198</v>
      </c>
      <c r="U2097" s="89">
        <v>0.37408906882591098</v>
      </c>
      <c r="V2097" s="89">
        <v>-0.287925886489587</v>
      </c>
      <c r="W2097" s="89">
        <v>1</v>
      </c>
      <c r="X2097" s="89">
        <v>-0.41731818181818198</v>
      </c>
      <c r="Y2097" s="89">
        <v>-0.89338644443103499</v>
      </c>
      <c r="Z2097" s="89">
        <v>53.771799999999999</v>
      </c>
      <c r="AA2097" s="89">
        <v>0.49183267234739603</v>
      </c>
      <c r="AB2097" s="89">
        <v>55.627687012987003</v>
      </c>
      <c r="AC2097" s="89">
        <v>-0.20077688604181901</v>
      </c>
      <c r="AD2097" s="89">
        <v>-0.23240484859974</v>
      </c>
      <c r="AE2097" s="89">
        <v>0.37408906882591098</v>
      </c>
      <c r="AF2097" s="89">
        <v>-8.6940113403303695E-2</v>
      </c>
      <c r="AG2097" s="89">
        <v>1</v>
      </c>
      <c r="AH2097" s="89">
        <v>-0.382130263157895</v>
      </c>
      <c r="AI2097" s="89">
        <v>-0.76534526653532797</v>
      </c>
      <c r="AJ2097" s="89">
        <v>-99</v>
      </c>
      <c r="AK2097" s="89">
        <v>-99</v>
      </c>
      <c r="AL2097" s="89">
        <v>53.289498026315798</v>
      </c>
      <c r="AM2097" s="89">
        <v>-0.76534526653532797</v>
      </c>
      <c r="AN2097" s="89">
        <v>-0.84723003140100095</v>
      </c>
      <c r="AO2097" s="89">
        <v>0.123076923076923</v>
      </c>
      <c r="AP2097" s="89">
        <v>-0.1042744654032</v>
      </c>
      <c r="AQ2097" s="89">
        <v>1</v>
      </c>
      <c r="AR2097" s="89">
        <v>-0.40381572327044002</v>
      </c>
      <c r="AS2097" s="89">
        <v>-0.83769342345674902</v>
      </c>
      <c r="AT2097" s="89">
        <v>-99</v>
      </c>
      <c r="AU2097" s="89">
        <v>-99</v>
      </c>
      <c r="AV2097" s="89">
        <v>47.169789937106898</v>
      </c>
      <c r="AW2097" s="89">
        <v>-0.83769342345674902</v>
      </c>
      <c r="AX2097" s="89">
        <v>-0.92197120392535004</v>
      </c>
      <c r="AY2097" s="89">
        <v>0.12874493927125499</v>
      </c>
      <c r="AZ2097" s="89">
        <v>-0.118699126659215</v>
      </c>
      <c r="BA2097" s="89">
        <v>-99</v>
      </c>
      <c r="BB2097" s="89">
        <v>-99</v>
      </c>
      <c r="BC2097" s="89">
        <v>-99</v>
      </c>
      <c r="BD2097" s="89">
        <v>-99</v>
      </c>
      <c r="BE2097" s="89">
        <v>-99</v>
      </c>
      <c r="BF2097" s="89">
        <v>-99</v>
      </c>
      <c r="BG2097" s="89">
        <v>-99</v>
      </c>
      <c r="BH2097" s="89">
        <v>-99</v>
      </c>
      <c r="BI2097" s="89">
        <v>-99</v>
      </c>
      <c r="BJ2097" s="89">
        <v>-99</v>
      </c>
      <c r="BK2097" s="89">
        <v>-99</v>
      </c>
      <c r="BL2097" s="89">
        <v>-99</v>
      </c>
      <c r="BM2097" s="89">
        <v>-99</v>
      </c>
      <c r="BN2097" s="89">
        <v>-99</v>
      </c>
      <c r="BO2097" s="89">
        <v>-99</v>
      </c>
      <c r="BP2097" s="89">
        <v>-99</v>
      </c>
      <c r="BQ2097" s="89">
        <v>-99</v>
      </c>
      <c r="BR2097" s="89">
        <v>-99</v>
      </c>
      <c r="BS2097" s="89">
        <v>-99</v>
      </c>
      <c r="BT2097" s="89">
        <v>-99</v>
      </c>
      <c r="BU2097" s="89">
        <v>-99</v>
      </c>
      <c r="BV2097" s="89">
        <v>-99</v>
      </c>
      <c r="BW2097" s="89">
        <v>-99</v>
      </c>
      <c r="BX2097" s="89">
        <v>-99</v>
      </c>
      <c r="BY2097" s="89">
        <v>-99</v>
      </c>
      <c r="BZ2097" s="89">
        <v>-99</v>
      </c>
      <c r="CA2097" s="89">
        <v>-99</v>
      </c>
      <c r="CB2097" s="89">
        <v>-99</v>
      </c>
      <c r="CC2097" s="89">
        <v>-99</v>
      </c>
      <c r="CD2097" s="89">
        <v>-99</v>
      </c>
      <c r="CE2097" s="89">
        <v>-99</v>
      </c>
      <c r="CF2097" s="89">
        <v>-99</v>
      </c>
      <c r="CG2097" s="89">
        <v>-99</v>
      </c>
      <c r="CH2097" s="89">
        <v>-99</v>
      </c>
      <c r="CI2097" s="89">
        <v>-99</v>
      </c>
      <c r="CJ2097" s="89">
        <v>-99</v>
      </c>
      <c r="CK2097" s="89">
        <v>-99</v>
      </c>
      <c r="CL2097" s="89">
        <v>-99</v>
      </c>
      <c r="CM2097" s="89">
        <v>-99</v>
      </c>
      <c r="CN2097" s="89">
        <v>-99</v>
      </c>
      <c r="CO2097" s="89">
        <v>-99</v>
      </c>
      <c r="CP2097" s="89">
        <v>-99</v>
      </c>
      <c r="CQ2097" s="89">
        <v>-99</v>
      </c>
      <c r="CR2097" s="89">
        <v>-99</v>
      </c>
      <c r="CS2097" s="89">
        <v>-99</v>
      </c>
      <c r="CT2097" s="89">
        <v>-99</v>
      </c>
      <c r="CU2097" s="86">
        <v>-99</v>
      </c>
      <c r="CV2097" s="86">
        <v>-0.5978</v>
      </c>
      <c r="CW2097" s="86">
        <v>22</v>
      </c>
      <c r="CX2097" s="86">
        <v>2</v>
      </c>
      <c r="CY2097" s="86">
        <v>0.84150000000000003</v>
      </c>
      <c r="CZ2097" s="86">
        <v>83</v>
      </c>
      <c r="DA2097" s="86">
        <v>2</v>
      </c>
      <c r="DB2097" s="86">
        <v>4.4699999999999997E-2</v>
      </c>
      <c r="DC2097" s="86">
        <v>49</v>
      </c>
      <c r="DD2097" s="86">
        <v>-99</v>
      </c>
      <c r="DE2097" s="86">
        <v>-99</v>
      </c>
      <c r="DF2097" s="86">
        <v>-99</v>
      </c>
      <c r="DG2097" s="86">
        <v>-99</v>
      </c>
      <c r="DH2097" s="86">
        <v>-99</v>
      </c>
    </row>
    <row r="2098" spans="1:112" x14ac:dyDescent="0.2">
      <c r="A2098" s="85">
        <f>IF(ISERROR(SEARCH('School Lookup'!$F$3,Data!J2098)),A2097,A2097+1)</f>
        <v>0</v>
      </c>
      <c r="B2098" s="85">
        <f>IF(I2098='School Lookup'!$G$13,1,0)</f>
        <v>0</v>
      </c>
      <c r="C2098" s="85">
        <f t="shared" si="32"/>
        <v>2096</v>
      </c>
      <c r="D2098" s="86" t="s">
        <v>6478</v>
      </c>
      <c r="E2098" s="86" t="s">
        <v>6681</v>
      </c>
      <c r="F2098" s="86" t="s">
        <v>2763</v>
      </c>
      <c r="G2098" s="86" t="s">
        <v>2932</v>
      </c>
      <c r="H2098" s="86" t="s">
        <v>531</v>
      </c>
      <c r="I2098" s="86" t="s">
        <v>6119</v>
      </c>
      <c r="J2098" s="86" t="s">
        <v>6682</v>
      </c>
      <c r="K2098" s="86" t="s">
        <v>1820</v>
      </c>
      <c r="L2098" s="86">
        <v>1</v>
      </c>
      <c r="M2098" s="86">
        <v>1</v>
      </c>
      <c r="N2098" s="89">
        <v>-0.26390730769230802</v>
      </c>
      <c r="O2098" s="89">
        <v>-0.47713599875621698</v>
      </c>
      <c r="P2098" s="89">
        <v>40.1</v>
      </c>
      <c r="Q2098" s="89">
        <v>-1.0327162241362</v>
      </c>
      <c r="R2098" s="89">
        <v>51.025645705128198</v>
      </c>
      <c r="S2098" s="89">
        <v>-0.75492611144620803</v>
      </c>
      <c r="T2098" s="89">
        <v>-0.85670377891120397</v>
      </c>
      <c r="U2098" s="89">
        <v>0.40154440154440202</v>
      </c>
      <c r="V2098" s="89">
        <v>-0.34400460620372703</v>
      </c>
      <c r="W2098" s="89">
        <v>1</v>
      </c>
      <c r="X2098" s="89">
        <v>-0.23449212395093599</v>
      </c>
      <c r="Y2098" s="89">
        <v>-0.46298494621428599</v>
      </c>
      <c r="Z2098" s="89">
        <v>42.126100000000001</v>
      </c>
      <c r="AA2098" s="89">
        <v>-0.96042058162095201</v>
      </c>
      <c r="AB2098" s="89">
        <v>50.871506003873499</v>
      </c>
      <c r="AC2098" s="89">
        <v>-0.711702763917619</v>
      </c>
      <c r="AD2098" s="89">
        <v>-0.82730241554946504</v>
      </c>
      <c r="AE2098" s="89">
        <v>0.39871299871299898</v>
      </c>
      <c r="AF2098" s="89">
        <v>-0.32985622694623501</v>
      </c>
      <c r="AG2098" s="89">
        <v>1</v>
      </c>
      <c r="AH2098" s="89">
        <v>6.15335051546392E-2</v>
      </c>
      <c r="AI2098" s="89">
        <v>0.189461964355671</v>
      </c>
      <c r="AJ2098" s="89">
        <v>54.849800000000002</v>
      </c>
      <c r="AK2098" s="89">
        <v>0.60913229380107803</v>
      </c>
      <c r="AL2098" s="89">
        <v>49.484539175257702</v>
      </c>
      <c r="AM2098" s="89">
        <v>0.399297129078374</v>
      </c>
      <c r="AN2098" s="89">
        <v>0.376277376207309</v>
      </c>
      <c r="AO2098" s="89">
        <v>0.1997425997426</v>
      </c>
      <c r="AP2098" s="89">
        <v>7.5158621347972104E-2</v>
      </c>
      <c r="AQ2098" s="89">
        <v>-99</v>
      </c>
      <c r="AR2098" s="89">
        <v>-99</v>
      </c>
      <c r="AS2098" s="89">
        <v>-99</v>
      </c>
      <c r="AT2098" s="89">
        <v>-99</v>
      </c>
      <c r="AU2098" s="89">
        <v>-99</v>
      </c>
      <c r="AV2098" s="89">
        <v>-99</v>
      </c>
      <c r="AW2098" s="89">
        <v>-99</v>
      </c>
      <c r="AX2098" s="89">
        <v>-99</v>
      </c>
      <c r="AY2098" s="89">
        <v>-99</v>
      </c>
      <c r="AZ2098" s="89">
        <v>-99</v>
      </c>
      <c r="BA2098" s="89">
        <v>-99</v>
      </c>
      <c r="BB2098" s="89">
        <v>-99</v>
      </c>
      <c r="BC2098" s="89">
        <v>-99</v>
      </c>
      <c r="BD2098" s="89">
        <v>-99</v>
      </c>
      <c r="BE2098" s="89">
        <v>-99</v>
      </c>
      <c r="BF2098" s="89">
        <v>-99</v>
      </c>
      <c r="BG2098" s="89">
        <v>-99</v>
      </c>
      <c r="BH2098" s="89">
        <v>-99</v>
      </c>
      <c r="BI2098" s="89">
        <v>-99</v>
      </c>
      <c r="BJ2098" s="89">
        <v>-99</v>
      </c>
      <c r="BK2098" s="89">
        <v>-99</v>
      </c>
      <c r="BL2098" s="89">
        <v>-99</v>
      </c>
      <c r="BM2098" s="89">
        <v>-99</v>
      </c>
      <c r="BN2098" s="89">
        <v>-99</v>
      </c>
      <c r="BO2098" s="89">
        <v>-99</v>
      </c>
      <c r="BP2098" s="89">
        <v>-99</v>
      </c>
      <c r="BQ2098" s="89">
        <v>-99</v>
      </c>
      <c r="BR2098" s="89">
        <v>-99</v>
      </c>
      <c r="BS2098" s="89">
        <v>-99</v>
      </c>
      <c r="BT2098" s="89">
        <v>-99</v>
      </c>
      <c r="BU2098" s="89">
        <v>-99</v>
      </c>
      <c r="BV2098" s="89">
        <v>-99</v>
      </c>
      <c r="BW2098" s="89">
        <v>-99</v>
      </c>
      <c r="BX2098" s="89">
        <v>-99</v>
      </c>
      <c r="BY2098" s="89">
        <v>-99</v>
      </c>
      <c r="BZ2098" s="89">
        <v>-99</v>
      </c>
      <c r="CA2098" s="89">
        <v>-99</v>
      </c>
      <c r="CB2098" s="89">
        <v>-99</v>
      </c>
      <c r="CC2098" s="89">
        <v>-99</v>
      </c>
      <c r="CD2098" s="89">
        <v>-99</v>
      </c>
      <c r="CE2098" s="89">
        <v>-99</v>
      </c>
      <c r="CF2098" s="89">
        <v>-99</v>
      </c>
      <c r="CG2098" s="89">
        <v>-99</v>
      </c>
      <c r="CH2098" s="89">
        <v>-99</v>
      </c>
      <c r="CI2098" s="89">
        <v>-99</v>
      </c>
      <c r="CJ2098" s="89">
        <v>-99</v>
      </c>
      <c r="CK2098" s="89">
        <v>-99</v>
      </c>
      <c r="CL2098" s="89">
        <v>-99</v>
      </c>
      <c r="CM2098" s="89">
        <v>-99</v>
      </c>
      <c r="CN2098" s="89">
        <v>-99</v>
      </c>
      <c r="CO2098" s="89">
        <v>-99</v>
      </c>
      <c r="CP2098" s="89">
        <v>-99</v>
      </c>
      <c r="CQ2098" s="89">
        <v>-99</v>
      </c>
      <c r="CR2098" s="89">
        <v>-99</v>
      </c>
      <c r="CS2098" s="89">
        <v>-99</v>
      </c>
      <c r="CT2098" s="89">
        <v>-99</v>
      </c>
      <c r="CU2098" s="86">
        <v>-99</v>
      </c>
      <c r="CV2098" s="86">
        <v>-0.59870000000000001</v>
      </c>
      <c r="CW2098" s="86">
        <v>22</v>
      </c>
      <c r="CX2098" s="86">
        <v>2</v>
      </c>
      <c r="CY2098" s="86">
        <v>-0.61439999999999995</v>
      </c>
      <c r="CZ2098" s="86">
        <v>23</v>
      </c>
      <c r="DA2098" s="86">
        <v>3</v>
      </c>
      <c r="DB2098" s="86">
        <v>-0.67589999999999995</v>
      </c>
      <c r="DC2098" s="86">
        <v>17</v>
      </c>
      <c r="DD2098" s="86">
        <v>-99</v>
      </c>
      <c r="DE2098" s="86">
        <v>-99</v>
      </c>
      <c r="DF2098" s="86">
        <v>-99</v>
      </c>
      <c r="DG2098" s="86">
        <v>-99</v>
      </c>
      <c r="DH2098" s="86">
        <v>-99</v>
      </c>
    </row>
    <row r="2099" spans="1:112" x14ac:dyDescent="0.2">
      <c r="A2099" s="85">
        <f>IF(ISERROR(SEARCH('School Lookup'!$F$3,Data!J2099)),A2098,A2098+1)</f>
        <v>0</v>
      </c>
      <c r="B2099" s="85">
        <f>IF(I2099='School Lookup'!$G$13,1,0)</f>
        <v>0</v>
      </c>
      <c r="C2099" s="85">
        <f t="shared" si="32"/>
        <v>2097</v>
      </c>
      <c r="D2099" s="86" t="s">
        <v>6478</v>
      </c>
      <c r="E2099" s="86" t="s">
        <v>6586</v>
      </c>
      <c r="F2099" s="86" t="s">
        <v>2760</v>
      </c>
      <c r="G2099" s="86" t="s">
        <v>3192</v>
      </c>
      <c r="H2099" s="86" t="s">
        <v>5933</v>
      </c>
      <c r="I2099" s="86" t="s">
        <v>4651</v>
      </c>
      <c r="J2099" s="86" t="s">
        <v>902</v>
      </c>
      <c r="K2099" s="86" t="s">
        <v>36</v>
      </c>
      <c r="L2099" s="86">
        <v>1</v>
      </c>
      <c r="M2099" s="86">
        <v>-99</v>
      </c>
      <c r="N2099" s="89">
        <v>-99</v>
      </c>
      <c r="O2099" s="89">
        <v>-99</v>
      </c>
      <c r="P2099" s="89">
        <v>-99</v>
      </c>
      <c r="Q2099" s="89">
        <v>-99</v>
      </c>
      <c r="R2099" s="89">
        <v>-99</v>
      </c>
      <c r="S2099" s="89">
        <v>-99</v>
      </c>
      <c r="T2099" s="89">
        <v>-99</v>
      </c>
      <c r="U2099" s="89">
        <v>-99</v>
      </c>
      <c r="V2099" s="89">
        <v>-99</v>
      </c>
      <c r="W2099" s="89">
        <v>-99</v>
      </c>
      <c r="X2099" s="89">
        <v>-99</v>
      </c>
      <c r="Y2099" s="89">
        <v>-99</v>
      </c>
      <c r="Z2099" s="89">
        <v>-99</v>
      </c>
      <c r="AA2099" s="89">
        <v>-99</v>
      </c>
      <c r="AB2099" s="89">
        <v>-99</v>
      </c>
      <c r="AC2099" s="89">
        <v>-99</v>
      </c>
      <c r="AD2099" s="89">
        <v>-99</v>
      </c>
      <c r="AE2099" s="89">
        <v>-99</v>
      </c>
      <c r="AF2099" s="89">
        <v>-99</v>
      </c>
      <c r="AG2099" s="89">
        <v>-99</v>
      </c>
      <c r="AH2099" s="89">
        <v>-99</v>
      </c>
      <c r="AI2099" s="89">
        <v>-99</v>
      </c>
      <c r="AJ2099" s="89">
        <v>-99</v>
      </c>
      <c r="AK2099" s="89">
        <v>-99</v>
      </c>
      <c r="AL2099" s="89">
        <v>-99</v>
      </c>
      <c r="AM2099" s="89">
        <v>-99</v>
      </c>
      <c r="AN2099" s="89">
        <v>-99</v>
      </c>
      <c r="AO2099" s="89">
        <v>-99</v>
      </c>
      <c r="AP2099" s="89">
        <v>-99</v>
      </c>
      <c r="AQ2099" s="89">
        <v>-99</v>
      </c>
      <c r="AR2099" s="89">
        <v>-99</v>
      </c>
      <c r="AS2099" s="89">
        <v>-99</v>
      </c>
      <c r="AT2099" s="89">
        <v>-99</v>
      </c>
      <c r="AU2099" s="89">
        <v>-99</v>
      </c>
      <c r="AV2099" s="89">
        <v>-99</v>
      </c>
      <c r="AW2099" s="89">
        <v>-99</v>
      </c>
      <c r="AX2099" s="89">
        <v>-99</v>
      </c>
      <c r="AY2099" s="89">
        <v>-99</v>
      </c>
      <c r="AZ2099" s="89">
        <v>-99</v>
      </c>
      <c r="BA2099" s="89">
        <v>1</v>
      </c>
      <c r="BB2099" s="89">
        <v>-0.58266285714285704</v>
      </c>
      <c r="BC2099" s="89">
        <v>-1.08668411956377</v>
      </c>
      <c r="BD2099" s="89">
        <v>33.200000000000003</v>
      </c>
      <c r="BE2099" s="89">
        <v>-1.5092721343944</v>
      </c>
      <c r="BF2099" s="89">
        <v>47.142857142857103</v>
      </c>
      <c r="BG2099" s="89">
        <v>-1.29797812697908</v>
      </c>
      <c r="BH2099" s="89">
        <v>-1.3785820731876399</v>
      </c>
      <c r="BI2099" s="89">
        <v>0.25547445255474499</v>
      </c>
      <c r="BJ2099" s="89">
        <v>-0.35219250044939698</v>
      </c>
      <c r="BK2099" s="89">
        <v>1</v>
      </c>
      <c r="BL2099" s="89">
        <v>-0.33981428571428601</v>
      </c>
      <c r="BM2099" s="89">
        <v>-0.64515063606075995</v>
      </c>
      <c r="BN2099" s="89">
        <v>36.6</v>
      </c>
      <c r="BO2099" s="89">
        <v>-1.3535800757474199</v>
      </c>
      <c r="BP2099" s="89">
        <v>51.428567142857098</v>
      </c>
      <c r="BQ2099" s="89">
        <v>-0.99936535590409104</v>
      </c>
      <c r="BR2099" s="89">
        <v>-1.0364518501732101</v>
      </c>
      <c r="BS2099" s="89">
        <v>0.25547445255474499</v>
      </c>
      <c r="BT2099" s="89">
        <v>-0.26478696902235199</v>
      </c>
      <c r="BU2099" s="89">
        <v>1</v>
      </c>
      <c r="BV2099" s="89">
        <v>-0.25766716417910401</v>
      </c>
      <c r="BW2099" s="89">
        <v>-0.43635947825837201</v>
      </c>
      <c r="BX2099" s="89">
        <v>48.741900000000001</v>
      </c>
      <c r="BY2099" s="89">
        <v>-3.8001109938515097E-2</v>
      </c>
      <c r="BZ2099" s="89">
        <v>52.238808955223902</v>
      </c>
      <c r="CA2099" s="89">
        <v>-0.23718029409844399</v>
      </c>
      <c r="CB2099" s="89">
        <v>-0.240154474472521</v>
      </c>
      <c r="CC2099" s="89">
        <v>0.24452554744525501</v>
      </c>
      <c r="CD2099" s="89">
        <v>-5.8723904341820801E-2</v>
      </c>
      <c r="CE2099" s="89">
        <v>1</v>
      </c>
      <c r="CF2099" s="89">
        <v>-0.16440597014925401</v>
      </c>
      <c r="CG2099" s="89">
        <v>-0.207447545370434</v>
      </c>
      <c r="CH2099" s="89">
        <v>49.741900000000001</v>
      </c>
      <c r="CI2099" s="89">
        <v>5.0844354669898797E-2</v>
      </c>
      <c r="CJ2099" s="89">
        <v>52.238825373134297</v>
      </c>
      <c r="CK2099" s="89">
        <v>-7.8301595350267497E-2</v>
      </c>
      <c r="CL2099" s="89">
        <v>-7.5580558394474598E-2</v>
      </c>
      <c r="CM2099" s="89">
        <v>0.24452554744525501</v>
      </c>
      <c r="CN2099" s="89">
        <v>-1.8481377417626999E-2</v>
      </c>
      <c r="CO2099" s="89">
        <v>88.444999999999993</v>
      </c>
      <c r="CP2099" s="89">
        <v>7.9799999999999996E-2</v>
      </c>
      <c r="CQ2099" s="89">
        <v>5.47</v>
      </c>
      <c r="CR2099" s="89">
        <v>0.6069</v>
      </c>
      <c r="CS2099" s="89">
        <v>0.56263333333333299</v>
      </c>
      <c r="CT2099" s="89">
        <v>0.2485</v>
      </c>
      <c r="CU2099" s="86" t="s">
        <v>6989</v>
      </c>
      <c r="CV2099" s="86">
        <v>-0.59989999999999999</v>
      </c>
      <c r="CW2099" s="86">
        <v>22</v>
      </c>
      <c r="CX2099" s="86">
        <v>2</v>
      </c>
      <c r="CY2099" s="86">
        <v>0.30049999999999999</v>
      </c>
      <c r="CZ2099" s="86">
        <v>66</v>
      </c>
      <c r="DA2099" s="86">
        <v>4</v>
      </c>
      <c r="DB2099" s="86">
        <v>-0.72819999999999996</v>
      </c>
      <c r="DC2099" s="86">
        <v>16</v>
      </c>
      <c r="DD2099" s="86">
        <v>-99</v>
      </c>
      <c r="DE2099" s="86">
        <v>-99</v>
      </c>
      <c r="DF2099" s="86">
        <v>-99</v>
      </c>
      <c r="DG2099" s="86">
        <v>-99</v>
      </c>
      <c r="DH2099" s="86">
        <v>-99</v>
      </c>
    </row>
    <row r="2100" spans="1:112" x14ac:dyDescent="0.2">
      <c r="A2100" s="85">
        <f>IF(ISERROR(SEARCH('School Lookup'!$F$3,Data!J2100)),A2099,A2099+1)</f>
        <v>0</v>
      </c>
      <c r="B2100" s="85">
        <f>IF(I2100='School Lookup'!$G$13,1,0)</f>
        <v>0</v>
      </c>
      <c r="C2100" s="85">
        <f t="shared" si="32"/>
        <v>2098</v>
      </c>
      <c r="D2100" s="86" t="s">
        <v>6478</v>
      </c>
      <c r="E2100" s="86" t="s">
        <v>6760</v>
      </c>
      <c r="F2100" s="86" t="s">
        <v>2767</v>
      </c>
      <c r="G2100" s="86" t="s">
        <v>3156</v>
      </c>
      <c r="H2100" s="86" t="s">
        <v>703</v>
      </c>
      <c r="I2100" s="86" t="s">
        <v>5591</v>
      </c>
      <c r="J2100" s="86" t="s">
        <v>1590</v>
      </c>
      <c r="K2100" s="86" t="s">
        <v>26</v>
      </c>
      <c r="L2100" s="86">
        <v>1</v>
      </c>
      <c r="M2100" s="86">
        <v>1</v>
      </c>
      <c r="N2100" s="89">
        <v>-0.293835457063712</v>
      </c>
      <c r="O2100" s="89">
        <v>-0.54194537389731801</v>
      </c>
      <c r="P2100" s="89">
        <v>33.709099999999999</v>
      </c>
      <c r="Q2100" s="89">
        <v>-1.7106080102963599</v>
      </c>
      <c r="R2100" s="89">
        <v>52.908606094182801</v>
      </c>
      <c r="S2100" s="89">
        <v>-1.1262766920968399</v>
      </c>
      <c r="T2100" s="89">
        <v>-1.278062988097</v>
      </c>
      <c r="U2100" s="89">
        <v>0.37448132780082999</v>
      </c>
      <c r="V2100" s="89">
        <v>-0.47861072479566003</v>
      </c>
      <c r="W2100" s="89">
        <v>1</v>
      </c>
      <c r="X2100" s="89">
        <v>-8.5536842105263106E-2</v>
      </c>
      <c r="Y2100" s="89">
        <v>-0.1123206195775</v>
      </c>
      <c r="Z2100" s="89">
        <v>52.162199999999999</v>
      </c>
      <c r="AA2100" s="89">
        <v>0.29111078894086301</v>
      </c>
      <c r="AB2100" s="89">
        <v>53.185587257617698</v>
      </c>
      <c r="AC2100" s="89">
        <v>8.93950846816816E-2</v>
      </c>
      <c r="AD2100" s="89">
        <v>0.105457465397947</v>
      </c>
      <c r="AE2100" s="89">
        <v>0.37448132780082999</v>
      </c>
      <c r="AF2100" s="89">
        <v>3.9491851668733202E-2</v>
      </c>
      <c r="AG2100" s="89">
        <v>1</v>
      </c>
      <c r="AH2100" s="89">
        <v>-0.13679230769230799</v>
      </c>
      <c r="AI2100" s="89">
        <v>-0.23735431793584399</v>
      </c>
      <c r="AJ2100" s="89">
        <v>-99</v>
      </c>
      <c r="AK2100" s="89">
        <v>-99</v>
      </c>
      <c r="AL2100" s="89">
        <v>51.282030769230801</v>
      </c>
      <c r="AM2100" s="89">
        <v>-0.23735431793584399</v>
      </c>
      <c r="AN2100" s="89">
        <v>-0.29255261351325601</v>
      </c>
      <c r="AO2100" s="89">
        <v>0.121369294605809</v>
      </c>
      <c r="AP2100" s="89">
        <v>-3.5506904337189699E-2</v>
      </c>
      <c r="AQ2100" s="89">
        <v>1</v>
      </c>
      <c r="AR2100" s="89">
        <v>-0.43231999999999998</v>
      </c>
      <c r="AS2100" s="89">
        <v>-0.90176579231025</v>
      </c>
      <c r="AT2100" s="89">
        <v>-99</v>
      </c>
      <c r="AU2100" s="89">
        <v>-99</v>
      </c>
      <c r="AV2100" s="89">
        <v>54.400008</v>
      </c>
      <c r="AW2100" s="89">
        <v>-0.90176579231025</v>
      </c>
      <c r="AX2100" s="89">
        <v>-0.98949034463786101</v>
      </c>
      <c r="AY2100" s="89">
        <v>0.12966804979253099</v>
      </c>
      <c r="AZ2100" s="89">
        <v>-0.128305283277731</v>
      </c>
      <c r="BA2100" s="89">
        <v>-99</v>
      </c>
      <c r="BB2100" s="89">
        <v>-99</v>
      </c>
      <c r="BC2100" s="89">
        <v>-99</v>
      </c>
      <c r="BD2100" s="89">
        <v>-99</v>
      </c>
      <c r="BE2100" s="89">
        <v>-99</v>
      </c>
      <c r="BF2100" s="89">
        <v>-99</v>
      </c>
      <c r="BG2100" s="89">
        <v>-99</v>
      </c>
      <c r="BH2100" s="89">
        <v>-99</v>
      </c>
      <c r="BI2100" s="89">
        <v>-99</v>
      </c>
      <c r="BJ2100" s="89">
        <v>-99</v>
      </c>
      <c r="BK2100" s="89">
        <v>-99</v>
      </c>
      <c r="BL2100" s="89">
        <v>-99</v>
      </c>
      <c r="BM2100" s="89">
        <v>-99</v>
      </c>
      <c r="BN2100" s="89">
        <v>-99</v>
      </c>
      <c r="BO2100" s="89">
        <v>-99</v>
      </c>
      <c r="BP2100" s="89">
        <v>-99</v>
      </c>
      <c r="BQ2100" s="89">
        <v>-99</v>
      </c>
      <c r="BR2100" s="89">
        <v>-99</v>
      </c>
      <c r="BS2100" s="89">
        <v>-99</v>
      </c>
      <c r="BT2100" s="89">
        <v>-99</v>
      </c>
      <c r="BU2100" s="89">
        <v>-99</v>
      </c>
      <c r="BV2100" s="89">
        <v>-99</v>
      </c>
      <c r="BW2100" s="89">
        <v>-99</v>
      </c>
      <c r="BX2100" s="89">
        <v>-99</v>
      </c>
      <c r="BY2100" s="89">
        <v>-99</v>
      </c>
      <c r="BZ2100" s="89">
        <v>-99</v>
      </c>
      <c r="CA2100" s="89">
        <v>-99</v>
      </c>
      <c r="CB2100" s="89">
        <v>-99</v>
      </c>
      <c r="CC2100" s="89">
        <v>-99</v>
      </c>
      <c r="CD2100" s="89">
        <v>-99</v>
      </c>
      <c r="CE2100" s="89">
        <v>-99</v>
      </c>
      <c r="CF2100" s="89">
        <v>-99</v>
      </c>
      <c r="CG2100" s="89">
        <v>-99</v>
      </c>
      <c r="CH2100" s="89">
        <v>-99</v>
      </c>
      <c r="CI2100" s="89">
        <v>-99</v>
      </c>
      <c r="CJ2100" s="89">
        <v>-99</v>
      </c>
      <c r="CK2100" s="89">
        <v>-99</v>
      </c>
      <c r="CL2100" s="89">
        <v>-99</v>
      </c>
      <c r="CM2100" s="89">
        <v>-99</v>
      </c>
      <c r="CN2100" s="89">
        <v>-99</v>
      </c>
      <c r="CO2100" s="89">
        <v>-99</v>
      </c>
      <c r="CP2100" s="89">
        <v>-99</v>
      </c>
      <c r="CQ2100" s="89">
        <v>-99</v>
      </c>
      <c r="CR2100" s="89">
        <v>-99</v>
      </c>
      <c r="CS2100" s="89">
        <v>-99</v>
      </c>
      <c r="CT2100" s="89">
        <v>-99</v>
      </c>
      <c r="CU2100" s="86">
        <v>-99</v>
      </c>
      <c r="CV2100" s="86">
        <v>-0.60289999999999999</v>
      </c>
      <c r="CW2100" s="86">
        <v>22</v>
      </c>
      <c r="CX2100" s="86">
        <v>2</v>
      </c>
      <c r="CY2100" s="86">
        <v>0.73640000000000005</v>
      </c>
      <c r="CZ2100" s="86">
        <v>81</v>
      </c>
      <c r="DA2100" s="86">
        <v>2</v>
      </c>
      <c r="DB2100" s="86">
        <v>-0.53159999999999996</v>
      </c>
      <c r="DC2100" s="86">
        <v>22</v>
      </c>
      <c r="DD2100" s="86">
        <v>-99</v>
      </c>
      <c r="DE2100" s="86">
        <v>-99</v>
      </c>
      <c r="DF2100" s="86">
        <v>-99</v>
      </c>
      <c r="DG2100" s="86">
        <v>-99</v>
      </c>
      <c r="DH2100" s="86">
        <v>-99</v>
      </c>
    </row>
    <row r="2101" spans="1:112" x14ac:dyDescent="0.2">
      <c r="A2101" s="85">
        <f>IF(ISERROR(SEARCH('School Lookup'!$F$3,Data!J2101)),A2100,A2100+1)</f>
        <v>0</v>
      </c>
      <c r="B2101" s="85">
        <f>IF(I2101='School Lookup'!$G$13,1,0)</f>
        <v>0</v>
      </c>
      <c r="C2101" s="85">
        <f t="shared" si="32"/>
        <v>2099</v>
      </c>
      <c r="D2101" s="86" t="s">
        <v>6478</v>
      </c>
      <c r="E2101" s="86" t="s">
        <v>6552</v>
      </c>
      <c r="F2101" s="86" t="s">
        <v>518</v>
      </c>
      <c r="G2101" s="86" t="s">
        <v>3378</v>
      </c>
      <c r="H2101" s="86" t="s">
        <v>895</v>
      </c>
      <c r="I2101" s="86" t="s">
        <v>5489</v>
      </c>
      <c r="J2101" s="86" t="s">
        <v>895</v>
      </c>
      <c r="K2101" s="86" t="s">
        <v>72</v>
      </c>
      <c r="L2101" s="86">
        <v>1</v>
      </c>
      <c r="M2101" s="86">
        <v>1</v>
      </c>
      <c r="N2101" s="89">
        <v>-0.56419523809523797</v>
      </c>
      <c r="O2101" s="89">
        <v>-1.12740918773006</v>
      </c>
      <c r="P2101" s="89">
        <v>44.030299999999997</v>
      </c>
      <c r="Q2101" s="89">
        <v>-0.61582375403882805</v>
      </c>
      <c r="R2101" s="89">
        <v>50.198436507936499</v>
      </c>
      <c r="S2101" s="89">
        <v>-0.87161647088444305</v>
      </c>
      <c r="T2101" s="89">
        <v>-0.98910846638026295</v>
      </c>
      <c r="U2101" s="89">
        <v>0.37668161434977598</v>
      </c>
      <c r="V2101" s="89">
        <v>-0.37257897388314798</v>
      </c>
      <c r="W2101" s="89">
        <v>1</v>
      </c>
      <c r="X2101" s="89">
        <v>-0.38612180000000002</v>
      </c>
      <c r="Y2101" s="89">
        <v>-0.81994522040575502</v>
      </c>
      <c r="Z2101" s="89">
        <v>48.816299999999998</v>
      </c>
      <c r="AA2101" s="89">
        <v>-0.12613284282474099</v>
      </c>
      <c r="AB2101" s="89">
        <v>50.999989599999999</v>
      </c>
      <c r="AC2101" s="89">
        <v>-0.47303903161524802</v>
      </c>
      <c r="AD2101" s="89">
        <v>-0.54941382189256904</v>
      </c>
      <c r="AE2101" s="89">
        <v>0.37369207772795199</v>
      </c>
      <c r="AF2101" s="89">
        <v>-0.20531159263548901</v>
      </c>
      <c r="AG2101" s="89">
        <v>1</v>
      </c>
      <c r="AH2101" s="89">
        <v>-0.35400552486187797</v>
      </c>
      <c r="AI2101" s="89">
        <v>-0.70481811645027403</v>
      </c>
      <c r="AJ2101" s="89">
        <v>51.0625</v>
      </c>
      <c r="AK2101" s="89">
        <v>0.23838974282075701</v>
      </c>
      <c r="AL2101" s="89">
        <v>53.0387165745856</v>
      </c>
      <c r="AM2101" s="89">
        <v>-0.233214186814758</v>
      </c>
      <c r="AN2101" s="89">
        <v>-0.28820322599808701</v>
      </c>
      <c r="AO2101" s="89">
        <v>0.135276532137519</v>
      </c>
      <c r="AP2101" s="89">
        <v>-3.89871329638668E-2</v>
      </c>
      <c r="AQ2101" s="89">
        <v>1</v>
      </c>
      <c r="AR2101" s="89">
        <v>-0.14259084967320301</v>
      </c>
      <c r="AS2101" s="89">
        <v>-0.25050797708917</v>
      </c>
      <c r="AT2101" s="89">
        <v>53.7333</v>
      </c>
      <c r="AU2101" s="89">
        <v>0.54854195673103101</v>
      </c>
      <c r="AV2101" s="89">
        <v>41.176435294117603</v>
      </c>
      <c r="AW2101" s="89">
        <v>0.14901698982093101</v>
      </c>
      <c r="AX2101" s="89">
        <v>0.117819277193338</v>
      </c>
      <c r="AY2101" s="89">
        <v>0.114349775784753</v>
      </c>
      <c r="AZ2101" s="89">
        <v>1.3472607930179899E-2</v>
      </c>
      <c r="BA2101" s="89">
        <v>-99</v>
      </c>
      <c r="BB2101" s="89">
        <v>-99</v>
      </c>
      <c r="BC2101" s="89">
        <v>-99</v>
      </c>
      <c r="BD2101" s="89">
        <v>-99</v>
      </c>
      <c r="BE2101" s="89">
        <v>-99</v>
      </c>
      <c r="BF2101" s="89">
        <v>-99</v>
      </c>
      <c r="BG2101" s="89">
        <v>-99</v>
      </c>
      <c r="BH2101" s="89">
        <v>-99</v>
      </c>
      <c r="BI2101" s="89">
        <v>-99</v>
      </c>
      <c r="BJ2101" s="89">
        <v>-99</v>
      </c>
      <c r="BK2101" s="89">
        <v>-99</v>
      </c>
      <c r="BL2101" s="89">
        <v>-99</v>
      </c>
      <c r="BM2101" s="89">
        <v>-99</v>
      </c>
      <c r="BN2101" s="89">
        <v>-99</v>
      </c>
      <c r="BO2101" s="89">
        <v>-99</v>
      </c>
      <c r="BP2101" s="89">
        <v>-99</v>
      </c>
      <c r="BQ2101" s="89">
        <v>-99</v>
      </c>
      <c r="BR2101" s="89">
        <v>-99</v>
      </c>
      <c r="BS2101" s="89">
        <v>-99</v>
      </c>
      <c r="BT2101" s="89">
        <v>-99</v>
      </c>
      <c r="BU2101" s="89">
        <v>-99</v>
      </c>
      <c r="BV2101" s="89">
        <v>-99</v>
      </c>
      <c r="BW2101" s="89">
        <v>-99</v>
      </c>
      <c r="BX2101" s="89">
        <v>-99</v>
      </c>
      <c r="BY2101" s="89">
        <v>-99</v>
      </c>
      <c r="BZ2101" s="89">
        <v>-99</v>
      </c>
      <c r="CA2101" s="89">
        <v>-99</v>
      </c>
      <c r="CB2101" s="89">
        <v>-99</v>
      </c>
      <c r="CC2101" s="89">
        <v>-99</v>
      </c>
      <c r="CD2101" s="89">
        <v>-99</v>
      </c>
      <c r="CE2101" s="89">
        <v>-99</v>
      </c>
      <c r="CF2101" s="89">
        <v>-99</v>
      </c>
      <c r="CG2101" s="89">
        <v>-99</v>
      </c>
      <c r="CH2101" s="89">
        <v>-99</v>
      </c>
      <c r="CI2101" s="89">
        <v>-99</v>
      </c>
      <c r="CJ2101" s="89">
        <v>-99</v>
      </c>
      <c r="CK2101" s="89">
        <v>-99</v>
      </c>
      <c r="CL2101" s="89">
        <v>-99</v>
      </c>
      <c r="CM2101" s="89">
        <v>-99</v>
      </c>
      <c r="CN2101" s="89">
        <v>-99</v>
      </c>
      <c r="CO2101" s="89">
        <v>-99</v>
      </c>
      <c r="CP2101" s="89">
        <v>-99</v>
      </c>
      <c r="CQ2101" s="89">
        <v>-99</v>
      </c>
      <c r="CR2101" s="89">
        <v>-99</v>
      </c>
      <c r="CS2101" s="89">
        <v>-99</v>
      </c>
      <c r="CT2101" s="89">
        <v>-99</v>
      </c>
      <c r="CU2101" s="86">
        <v>-99</v>
      </c>
      <c r="CV2101" s="86">
        <v>-0.60340000000000005</v>
      </c>
      <c r="CW2101" s="86">
        <v>22</v>
      </c>
      <c r="CX2101" s="86">
        <v>2</v>
      </c>
      <c r="CY2101" s="86">
        <v>0.1656</v>
      </c>
      <c r="CZ2101" s="86">
        <v>60</v>
      </c>
      <c r="DA2101" s="86">
        <v>4</v>
      </c>
      <c r="DB2101" s="86">
        <v>-0.18410000000000001</v>
      </c>
      <c r="DC2101" s="86">
        <v>37</v>
      </c>
      <c r="DD2101" s="86">
        <v>-99</v>
      </c>
      <c r="DE2101" s="86">
        <v>-99</v>
      </c>
      <c r="DF2101" s="86">
        <v>-99</v>
      </c>
      <c r="DG2101" s="86">
        <v>-99</v>
      </c>
      <c r="DH2101" s="86">
        <v>-99</v>
      </c>
    </row>
    <row r="2102" spans="1:112" x14ac:dyDescent="0.2">
      <c r="A2102" s="85">
        <f>IF(ISERROR(SEARCH('School Lookup'!$F$3,Data!J2102)),A2101,A2101+1)</f>
        <v>0</v>
      </c>
      <c r="B2102" s="85">
        <f>IF(I2102='School Lookup'!$G$13,1,0)</f>
        <v>0</v>
      </c>
      <c r="C2102" s="85">
        <f t="shared" si="32"/>
        <v>2100</v>
      </c>
      <c r="D2102" s="86" t="s">
        <v>6478</v>
      </c>
      <c r="E2102" s="86" t="s">
        <v>6513</v>
      </c>
      <c r="F2102" s="86" t="s">
        <v>2745</v>
      </c>
      <c r="G2102" s="86" t="s">
        <v>3377</v>
      </c>
      <c r="H2102" s="86" t="s">
        <v>653</v>
      </c>
      <c r="I2102" s="86" t="s">
        <v>5485</v>
      </c>
      <c r="J2102" s="86" t="s">
        <v>653</v>
      </c>
      <c r="K2102" s="86" t="s">
        <v>72</v>
      </c>
      <c r="L2102" s="86">
        <v>1</v>
      </c>
      <c r="M2102" s="86">
        <v>1</v>
      </c>
      <c r="N2102" s="89">
        <v>-0.25741641337386001</v>
      </c>
      <c r="O2102" s="89">
        <v>-0.46307997411984397</v>
      </c>
      <c r="P2102" s="89">
        <v>43.595799999999997</v>
      </c>
      <c r="Q2102" s="89">
        <v>-0.66191178249907501</v>
      </c>
      <c r="R2102" s="89">
        <v>44.528880851063803</v>
      </c>
      <c r="S2102" s="89">
        <v>-0.56249587830945902</v>
      </c>
      <c r="T2102" s="89">
        <v>-0.63835956435288399</v>
      </c>
      <c r="U2102" s="89">
        <v>0.37492877492877502</v>
      </c>
      <c r="V2102" s="89">
        <v>-0.23933936942689299</v>
      </c>
      <c r="W2102" s="89">
        <v>1</v>
      </c>
      <c r="X2102" s="89">
        <v>-0.25563010590015101</v>
      </c>
      <c r="Y2102" s="89">
        <v>-0.51274710378827304</v>
      </c>
      <c r="Z2102" s="89">
        <v>46.900799999999997</v>
      </c>
      <c r="AA2102" s="89">
        <v>-0.36500136150342699</v>
      </c>
      <c r="AB2102" s="89">
        <v>46.898676096823003</v>
      </c>
      <c r="AC2102" s="89">
        <v>-0.43887423264585002</v>
      </c>
      <c r="AD2102" s="89">
        <v>-0.50963396993689603</v>
      </c>
      <c r="AE2102" s="89">
        <v>0.376638176638177</v>
      </c>
      <c r="AF2102" s="89">
        <v>-0.191947609189908</v>
      </c>
      <c r="AG2102" s="89">
        <v>1</v>
      </c>
      <c r="AH2102" s="89">
        <v>-0.20887142857142901</v>
      </c>
      <c r="AI2102" s="89">
        <v>-0.39247553974174598</v>
      </c>
      <c r="AJ2102" s="89">
        <v>46.447400000000002</v>
      </c>
      <c r="AK2102" s="89">
        <v>-0.21338697067679399</v>
      </c>
      <c r="AL2102" s="89">
        <v>54.978342857142898</v>
      </c>
      <c r="AM2102" s="89">
        <v>-0.30293125520927</v>
      </c>
      <c r="AN2102" s="89">
        <v>-0.36144403359591798</v>
      </c>
      <c r="AO2102" s="89">
        <v>0.13162393162393199</v>
      </c>
      <c r="AP2102" s="89">
        <v>-4.75746847639072E-2</v>
      </c>
      <c r="AQ2102" s="89">
        <v>1</v>
      </c>
      <c r="AR2102" s="89">
        <v>-0.36039024390243901</v>
      </c>
      <c r="AS2102" s="89">
        <v>-0.74008093680763798</v>
      </c>
      <c r="AT2102" s="89">
        <v>37.5</v>
      </c>
      <c r="AU2102" s="89">
        <v>-1.21583390753576</v>
      </c>
      <c r="AV2102" s="89">
        <v>44.3902351219512</v>
      </c>
      <c r="AW2102" s="89">
        <v>-0.97795742217169701</v>
      </c>
      <c r="AX2102" s="89">
        <v>-1.06978070177282</v>
      </c>
      <c r="AY2102" s="89">
        <v>0.116809116809117</v>
      </c>
      <c r="AZ2102" s="89">
        <v>-0.124960138953521</v>
      </c>
      <c r="BA2102" s="89">
        <v>-99</v>
      </c>
      <c r="BB2102" s="89">
        <v>-99</v>
      </c>
      <c r="BC2102" s="89">
        <v>-99</v>
      </c>
      <c r="BD2102" s="89">
        <v>-99</v>
      </c>
      <c r="BE2102" s="89">
        <v>-99</v>
      </c>
      <c r="BF2102" s="89">
        <v>-99</v>
      </c>
      <c r="BG2102" s="89">
        <v>-99</v>
      </c>
      <c r="BH2102" s="89">
        <v>-99</v>
      </c>
      <c r="BI2102" s="89">
        <v>-99</v>
      </c>
      <c r="BJ2102" s="89">
        <v>-99</v>
      </c>
      <c r="BK2102" s="89">
        <v>-99</v>
      </c>
      <c r="BL2102" s="89">
        <v>-99</v>
      </c>
      <c r="BM2102" s="89">
        <v>-99</v>
      </c>
      <c r="BN2102" s="89">
        <v>-99</v>
      </c>
      <c r="BO2102" s="89">
        <v>-99</v>
      </c>
      <c r="BP2102" s="89">
        <v>-99</v>
      </c>
      <c r="BQ2102" s="89">
        <v>-99</v>
      </c>
      <c r="BR2102" s="89">
        <v>-99</v>
      </c>
      <c r="BS2102" s="89">
        <v>-99</v>
      </c>
      <c r="BT2102" s="89">
        <v>-99</v>
      </c>
      <c r="BU2102" s="89">
        <v>-99</v>
      </c>
      <c r="BV2102" s="89">
        <v>-99</v>
      </c>
      <c r="BW2102" s="89">
        <v>-99</v>
      </c>
      <c r="BX2102" s="89">
        <v>-99</v>
      </c>
      <c r="BY2102" s="89">
        <v>-99</v>
      </c>
      <c r="BZ2102" s="89">
        <v>-99</v>
      </c>
      <c r="CA2102" s="89">
        <v>-99</v>
      </c>
      <c r="CB2102" s="89">
        <v>-99</v>
      </c>
      <c r="CC2102" s="89">
        <v>-99</v>
      </c>
      <c r="CD2102" s="89">
        <v>-99</v>
      </c>
      <c r="CE2102" s="89">
        <v>-99</v>
      </c>
      <c r="CF2102" s="89">
        <v>-99</v>
      </c>
      <c r="CG2102" s="89">
        <v>-99</v>
      </c>
      <c r="CH2102" s="89">
        <v>-99</v>
      </c>
      <c r="CI2102" s="89">
        <v>-99</v>
      </c>
      <c r="CJ2102" s="89">
        <v>-99</v>
      </c>
      <c r="CK2102" s="89">
        <v>-99</v>
      </c>
      <c r="CL2102" s="89">
        <v>-99</v>
      </c>
      <c r="CM2102" s="89">
        <v>-99</v>
      </c>
      <c r="CN2102" s="89">
        <v>-99</v>
      </c>
      <c r="CO2102" s="89">
        <v>-99</v>
      </c>
      <c r="CP2102" s="89">
        <v>-99</v>
      </c>
      <c r="CQ2102" s="89">
        <v>-99</v>
      </c>
      <c r="CR2102" s="89">
        <v>-99</v>
      </c>
      <c r="CS2102" s="89">
        <v>-99</v>
      </c>
      <c r="CT2102" s="89">
        <v>-99</v>
      </c>
      <c r="CU2102" s="86">
        <v>-99</v>
      </c>
      <c r="CV2102" s="86">
        <v>-0.6038</v>
      </c>
      <c r="CW2102" s="86">
        <v>22</v>
      </c>
      <c r="CX2102" s="86">
        <v>2</v>
      </c>
      <c r="CY2102" s="86">
        <v>-1.2939000000000001</v>
      </c>
      <c r="CZ2102" s="86">
        <v>6</v>
      </c>
      <c r="DA2102" s="86">
        <v>4</v>
      </c>
      <c r="DB2102" s="86">
        <v>-0.55579999999999996</v>
      </c>
      <c r="DC2102" s="86">
        <v>21</v>
      </c>
      <c r="DD2102" s="86">
        <v>-99</v>
      </c>
      <c r="DE2102" s="86">
        <v>-99</v>
      </c>
      <c r="DF2102" s="86">
        <v>-99</v>
      </c>
      <c r="DG2102" s="86">
        <v>-99</v>
      </c>
      <c r="DH2102" s="86">
        <v>-99</v>
      </c>
    </row>
    <row r="2103" spans="1:112" x14ac:dyDescent="0.2">
      <c r="A2103" s="85">
        <f>IF(ISERROR(SEARCH('School Lookup'!$F$3,Data!J2103)),A2102,A2102+1)</f>
        <v>0</v>
      </c>
      <c r="B2103" s="85">
        <f>IF(I2103='School Lookup'!$G$13,1,0)</f>
        <v>0</v>
      </c>
      <c r="C2103" s="85">
        <f t="shared" si="32"/>
        <v>2101</v>
      </c>
      <c r="D2103" s="86" t="s">
        <v>6478</v>
      </c>
      <c r="E2103" s="86" t="s">
        <v>6790</v>
      </c>
      <c r="F2103" s="86" t="s">
        <v>2774</v>
      </c>
      <c r="G2103" s="86" t="s">
        <v>2796</v>
      </c>
      <c r="H2103" s="86" t="s">
        <v>6048</v>
      </c>
      <c r="I2103" s="86" t="s">
        <v>4514</v>
      </c>
      <c r="J2103" s="86" t="s">
        <v>2450</v>
      </c>
      <c r="K2103" s="86" t="s">
        <v>74</v>
      </c>
      <c r="L2103" s="86">
        <v>1</v>
      </c>
      <c r="M2103" s="86">
        <v>1</v>
      </c>
      <c r="N2103" s="89">
        <v>-2.5840852314474701E-2</v>
      </c>
      <c r="O2103" s="89">
        <v>3.83966532505359E-2</v>
      </c>
      <c r="P2103" s="89">
        <v>44.5593</v>
      </c>
      <c r="Q2103" s="89">
        <v>-0.55971197715627197</v>
      </c>
      <c r="R2103" s="89">
        <v>50.1836869948567</v>
      </c>
      <c r="S2103" s="89">
        <v>-0.26065766195286799</v>
      </c>
      <c r="T2103" s="89">
        <v>-0.29587373351553498</v>
      </c>
      <c r="U2103" s="89">
        <v>0.40123820754716999</v>
      </c>
      <c r="V2103" s="89">
        <v>-0.118715846496062</v>
      </c>
      <c r="W2103" s="89">
        <v>1</v>
      </c>
      <c r="X2103" s="89">
        <v>-0.20756378299120201</v>
      </c>
      <c r="Y2103" s="89">
        <v>-0.399591366388938</v>
      </c>
      <c r="Z2103" s="89">
        <v>40.805300000000003</v>
      </c>
      <c r="AA2103" s="89">
        <v>-1.1251282503606099</v>
      </c>
      <c r="AB2103" s="89">
        <v>50.000027052785903</v>
      </c>
      <c r="AC2103" s="89">
        <v>-0.76235980837477302</v>
      </c>
      <c r="AD2103" s="89">
        <v>-0.88628504649725603</v>
      </c>
      <c r="AE2103" s="89">
        <v>0.402122641509434</v>
      </c>
      <c r="AF2103" s="89">
        <v>-0.35639528402778797</v>
      </c>
      <c r="AG2103" s="89">
        <v>-99</v>
      </c>
      <c r="AH2103" s="89">
        <v>-99</v>
      </c>
      <c r="AI2103" s="89">
        <v>-99</v>
      </c>
      <c r="AJ2103" s="89">
        <v>-99</v>
      </c>
      <c r="AK2103" s="89">
        <v>-99</v>
      </c>
      <c r="AL2103" s="89">
        <v>-99</v>
      </c>
      <c r="AM2103" s="89">
        <v>-99</v>
      </c>
      <c r="AN2103" s="89">
        <v>-99</v>
      </c>
      <c r="AO2103" s="89">
        <v>-99</v>
      </c>
      <c r="AP2103" s="89">
        <v>-99</v>
      </c>
      <c r="AQ2103" s="89">
        <v>1</v>
      </c>
      <c r="AR2103" s="89">
        <v>-0.29210000000000003</v>
      </c>
      <c r="AS2103" s="89">
        <v>-0.58657703499226199</v>
      </c>
      <c r="AT2103" s="89">
        <v>-99</v>
      </c>
      <c r="AU2103" s="89">
        <v>-99</v>
      </c>
      <c r="AV2103" s="89">
        <v>53.373336731634197</v>
      </c>
      <c r="AW2103" s="89">
        <v>-0.58657703499226199</v>
      </c>
      <c r="AX2103" s="89">
        <v>-0.65734601413849103</v>
      </c>
      <c r="AY2103" s="89">
        <v>0.19663915094339601</v>
      </c>
      <c r="AZ2103" s="89">
        <v>-0.12925996209621901</v>
      </c>
      <c r="BA2103" s="89">
        <v>-99</v>
      </c>
      <c r="BB2103" s="89">
        <v>-99</v>
      </c>
      <c r="BC2103" s="89">
        <v>-99</v>
      </c>
      <c r="BD2103" s="89">
        <v>-99</v>
      </c>
      <c r="BE2103" s="89">
        <v>-99</v>
      </c>
      <c r="BF2103" s="89">
        <v>-99</v>
      </c>
      <c r="BG2103" s="89">
        <v>-99</v>
      </c>
      <c r="BH2103" s="89">
        <v>-99</v>
      </c>
      <c r="BI2103" s="89">
        <v>-99</v>
      </c>
      <c r="BJ2103" s="89">
        <v>-99</v>
      </c>
      <c r="BK2103" s="89">
        <v>-99</v>
      </c>
      <c r="BL2103" s="89">
        <v>-99</v>
      </c>
      <c r="BM2103" s="89">
        <v>-99</v>
      </c>
      <c r="BN2103" s="89">
        <v>-99</v>
      </c>
      <c r="BO2103" s="89">
        <v>-99</v>
      </c>
      <c r="BP2103" s="89">
        <v>-99</v>
      </c>
      <c r="BQ2103" s="89">
        <v>-99</v>
      </c>
      <c r="BR2103" s="89">
        <v>-99</v>
      </c>
      <c r="BS2103" s="89">
        <v>-99</v>
      </c>
      <c r="BT2103" s="89">
        <v>-99</v>
      </c>
      <c r="BU2103" s="89">
        <v>-99</v>
      </c>
      <c r="BV2103" s="89">
        <v>-99</v>
      </c>
      <c r="BW2103" s="89">
        <v>-99</v>
      </c>
      <c r="BX2103" s="89">
        <v>-99</v>
      </c>
      <c r="BY2103" s="89">
        <v>-99</v>
      </c>
      <c r="BZ2103" s="89">
        <v>-99</v>
      </c>
      <c r="CA2103" s="89">
        <v>-99</v>
      </c>
      <c r="CB2103" s="89">
        <v>-99</v>
      </c>
      <c r="CC2103" s="89">
        <v>-99</v>
      </c>
      <c r="CD2103" s="89">
        <v>-99</v>
      </c>
      <c r="CE2103" s="89">
        <v>-99</v>
      </c>
      <c r="CF2103" s="89">
        <v>-99</v>
      </c>
      <c r="CG2103" s="89">
        <v>-99</v>
      </c>
      <c r="CH2103" s="89">
        <v>-99</v>
      </c>
      <c r="CI2103" s="89">
        <v>-99</v>
      </c>
      <c r="CJ2103" s="89">
        <v>-99</v>
      </c>
      <c r="CK2103" s="89">
        <v>-99</v>
      </c>
      <c r="CL2103" s="89">
        <v>-99</v>
      </c>
      <c r="CM2103" s="89">
        <v>-99</v>
      </c>
      <c r="CN2103" s="89">
        <v>-99</v>
      </c>
      <c r="CO2103" s="89">
        <v>-99</v>
      </c>
      <c r="CP2103" s="89">
        <v>-99</v>
      </c>
      <c r="CQ2103" s="89">
        <v>-99</v>
      </c>
      <c r="CR2103" s="89">
        <v>-99</v>
      </c>
      <c r="CS2103" s="89">
        <v>-99</v>
      </c>
      <c r="CT2103" s="89">
        <v>-99</v>
      </c>
      <c r="CU2103" s="86">
        <v>-99</v>
      </c>
      <c r="CV2103" s="86">
        <v>-0.60440000000000005</v>
      </c>
      <c r="CW2103" s="86">
        <v>22</v>
      </c>
      <c r="CX2103" s="86">
        <v>2</v>
      </c>
      <c r="CY2103" s="86">
        <v>-8.2000000000000003E-2</v>
      </c>
      <c r="CZ2103" s="86">
        <v>47</v>
      </c>
      <c r="DA2103" s="86">
        <v>2</v>
      </c>
      <c r="DB2103" s="86">
        <v>-0.67700000000000005</v>
      </c>
      <c r="DC2103" s="86">
        <v>17</v>
      </c>
      <c r="DD2103" s="86">
        <v>-99</v>
      </c>
      <c r="DE2103" s="86">
        <v>-99</v>
      </c>
      <c r="DF2103" s="86">
        <v>-99</v>
      </c>
      <c r="DG2103" s="86">
        <v>-99</v>
      </c>
      <c r="DH2103" s="86">
        <v>-99</v>
      </c>
    </row>
    <row r="2104" spans="1:112" x14ac:dyDescent="0.2">
      <c r="A2104" s="85">
        <f>IF(ISERROR(SEARCH('School Lookup'!$F$3,Data!J2104)),A2103,A2103+1)</f>
        <v>0</v>
      </c>
      <c r="B2104" s="85">
        <f>IF(I2104='School Lookup'!$G$13,1,0)</f>
        <v>0</v>
      </c>
      <c r="C2104" s="85">
        <f t="shared" si="32"/>
        <v>2102</v>
      </c>
      <c r="D2104" s="86" t="s">
        <v>6478</v>
      </c>
      <c r="E2104" s="86" t="s">
        <v>6702</v>
      </c>
      <c r="F2104" s="86" t="s">
        <v>1150</v>
      </c>
      <c r="G2104" s="86" t="s">
        <v>3015</v>
      </c>
      <c r="H2104" s="86" t="s">
        <v>580</v>
      </c>
      <c r="I2104" s="86" t="s">
        <v>5011</v>
      </c>
      <c r="J2104" s="86" t="s">
        <v>1878</v>
      </c>
      <c r="K2104" s="86" t="s">
        <v>26</v>
      </c>
      <c r="L2104" s="86">
        <v>1</v>
      </c>
      <c r="M2104" s="86">
        <v>1</v>
      </c>
      <c r="N2104" s="89">
        <v>-0.24994184397163099</v>
      </c>
      <c r="O2104" s="89">
        <v>-0.44689380215191998</v>
      </c>
      <c r="P2104" s="89">
        <v>40.348399999999998</v>
      </c>
      <c r="Q2104" s="89">
        <v>-1.0063680854261301</v>
      </c>
      <c r="R2104" s="89">
        <v>50.496449645390101</v>
      </c>
      <c r="S2104" s="89">
        <v>-0.72663094378902504</v>
      </c>
      <c r="T2104" s="89">
        <v>-0.82459818896727199</v>
      </c>
      <c r="U2104" s="89">
        <v>0.37321334039174198</v>
      </c>
      <c r="V2104" s="89">
        <v>-0.30775104458545599</v>
      </c>
      <c r="W2104" s="89">
        <v>1</v>
      </c>
      <c r="X2104" s="89">
        <v>-0.19477163120567401</v>
      </c>
      <c r="Y2104" s="89">
        <v>-0.36947661492443201</v>
      </c>
      <c r="Z2104" s="89">
        <v>47.485700000000001</v>
      </c>
      <c r="AA2104" s="89">
        <v>-0.292062600566249</v>
      </c>
      <c r="AB2104" s="89">
        <v>50.780160992907803</v>
      </c>
      <c r="AC2104" s="89">
        <v>-0.33076960774533998</v>
      </c>
      <c r="AD2104" s="89">
        <v>-0.38376213389542801</v>
      </c>
      <c r="AE2104" s="89">
        <v>0.37321334039174198</v>
      </c>
      <c r="AF2104" s="89">
        <v>-0.14322514790697599</v>
      </c>
      <c r="AG2104" s="89">
        <v>1</v>
      </c>
      <c r="AH2104" s="89">
        <v>-0.18832857142857101</v>
      </c>
      <c r="AI2104" s="89">
        <v>-0.34826532934353399</v>
      </c>
      <c r="AJ2104" s="89">
        <v>-99</v>
      </c>
      <c r="AK2104" s="89">
        <v>-99</v>
      </c>
      <c r="AL2104" s="89">
        <v>49.795954285714302</v>
      </c>
      <c r="AM2104" s="89">
        <v>-0.34826532934353399</v>
      </c>
      <c r="AN2104" s="89">
        <v>-0.40906944696678299</v>
      </c>
      <c r="AO2104" s="89">
        <v>0.129698253043939</v>
      </c>
      <c r="AP2104" s="89">
        <v>-5.3055592645241803E-2</v>
      </c>
      <c r="AQ2104" s="89">
        <v>1</v>
      </c>
      <c r="AR2104" s="89">
        <v>-0.36040256410256399</v>
      </c>
      <c r="AS2104" s="89">
        <v>-0.74010863035040897</v>
      </c>
      <c r="AT2104" s="89">
        <v>-99</v>
      </c>
      <c r="AU2104" s="89">
        <v>-99</v>
      </c>
      <c r="AV2104" s="89">
        <v>49.145311538461499</v>
      </c>
      <c r="AW2104" s="89">
        <v>-0.74010863035040897</v>
      </c>
      <c r="AX2104" s="89">
        <v>-0.81913683873723897</v>
      </c>
      <c r="AY2104" s="89">
        <v>0.123875066172578</v>
      </c>
      <c r="AZ2104" s="89">
        <v>-0.101470630102972</v>
      </c>
      <c r="BA2104" s="89">
        <v>-99</v>
      </c>
      <c r="BB2104" s="89">
        <v>-99</v>
      </c>
      <c r="BC2104" s="89">
        <v>-99</v>
      </c>
      <c r="BD2104" s="89">
        <v>-99</v>
      </c>
      <c r="BE2104" s="89">
        <v>-99</v>
      </c>
      <c r="BF2104" s="89">
        <v>-99</v>
      </c>
      <c r="BG2104" s="89">
        <v>-99</v>
      </c>
      <c r="BH2104" s="89">
        <v>-99</v>
      </c>
      <c r="BI2104" s="89">
        <v>-99</v>
      </c>
      <c r="BJ2104" s="89">
        <v>-99</v>
      </c>
      <c r="BK2104" s="89">
        <v>-99</v>
      </c>
      <c r="BL2104" s="89">
        <v>-99</v>
      </c>
      <c r="BM2104" s="89">
        <v>-99</v>
      </c>
      <c r="BN2104" s="89">
        <v>-99</v>
      </c>
      <c r="BO2104" s="89">
        <v>-99</v>
      </c>
      <c r="BP2104" s="89">
        <v>-99</v>
      </c>
      <c r="BQ2104" s="89">
        <v>-99</v>
      </c>
      <c r="BR2104" s="89">
        <v>-99</v>
      </c>
      <c r="BS2104" s="89">
        <v>-99</v>
      </c>
      <c r="BT2104" s="89">
        <v>-99</v>
      </c>
      <c r="BU2104" s="89">
        <v>-99</v>
      </c>
      <c r="BV2104" s="89">
        <v>-99</v>
      </c>
      <c r="BW2104" s="89">
        <v>-99</v>
      </c>
      <c r="BX2104" s="89">
        <v>-99</v>
      </c>
      <c r="BY2104" s="89">
        <v>-99</v>
      </c>
      <c r="BZ2104" s="89">
        <v>-99</v>
      </c>
      <c r="CA2104" s="89">
        <v>-99</v>
      </c>
      <c r="CB2104" s="89">
        <v>-99</v>
      </c>
      <c r="CC2104" s="89">
        <v>-99</v>
      </c>
      <c r="CD2104" s="89">
        <v>-99</v>
      </c>
      <c r="CE2104" s="89">
        <v>-99</v>
      </c>
      <c r="CF2104" s="89">
        <v>-99</v>
      </c>
      <c r="CG2104" s="89">
        <v>-99</v>
      </c>
      <c r="CH2104" s="89">
        <v>-99</v>
      </c>
      <c r="CI2104" s="89">
        <v>-99</v>
      </c>
      <c r="CJ2104" s="89">
        <v>-99</v>
      </c>
      <c r="CK2104" s="89">
        <v>-99</v>
      </c>
      <c r="CL2104" s="89">
        <v>-99</v>
      </c>
      <c r="CM2104" s="89">
        <v>-99</v>
      </c>
      <c r="CN2104" s="89">
        <v>-99</v>
      </c>
      <c r="CO2104" s="89">
        <v>-99</v>
      </c>
      <c r="CP2104" s="89">
        <v>-99</v>
      </c>
      <c r="CQ2104" s="89">
        <v>-99</v>
      </c>
      <c r="CR2104" s="89">
        <v>-99</v>
      </c>
      <c r="CS2104" s="89">
        <v>-99</v>
      </c>
      <c r="CT2104" s="89">
        <v>-99</v>
      </c>
      <c r="CU2104" s="86">
        <v>-99</v>
      </c>
      <c r="CV2104" s="86">
        <v>-0.60550000000000004</v>
      </c>
      <c r="CW2104" s="86">
        <v>22</v>
      </c>
      <c r="CX2104" s="86">
        <v>2</v>
      </c>
      <c r="CY2104" s="86">
        <v>-0.54910000000000003</v>
      </c>
      <c r="CZ2104" s="86">
        <v>26</v>
      </c>
      <c r="DA2104" s="86">
        <v>2</v>
      </c>
      <c r="DB2104" s="86">
        <v>-0.48459999999999998</v>
      </c>
      <c r="DC2104" s="86">
        <v>24</v>
      </c>
      <c r="DD2104" s="86">
        <v>-99</v>
      </c>
      <c r="DE2104" s="86">
        <v>-99</v>
      </c>
      <c r="DF2104" s="86">
        <v>-99</v>
      </c>
      <c r="DG2104" s="86">
        <v>-99</v>
      </c>
      <c r="DH2104" s="86">
        <v>-99</v>
      </c>
    </row>
    <row r="2105" spans="1:112" x14ac:dyDescent="0.2">
      <c r="A2105" s="85">
        <f>IF(ISERROR(SEARCH('School Lookup'!$F$3,Data!J2105)),A2104,A2104+1)</f>
        <v>0</v>
      </c>
      <c r="B2105" s="85">
        <f>IF(I2105='School Lookup'!$G$13,1,0)</f>
        <v>0</v>
      </c>
      <c r="C2105" s="85">
        <f t="shared" si="32"/>
        <v>2103</v>
      </c>
      <c r="D2105" s="86" t="s">
        <v>6478</v>
      </c>
      <c r="E2105" s="86" t="s">
        <v>6702</v>
      </c>
      <c r="F2105" s="86" t="s">
        <v>1150</v>
      </c>
      <c r="G2105" s="86" t="s">
        <v>3194</v>
      </c>
      <c r="H2105" s="86" t="s">
        <v>1372</v>
      </c>
      <c r="I2105" s="86" t="s">
        <v>5539</v>
      </c>
      <c r="J2105" s="86" t="s">
        <v>1374</v>
      </c>
      <c r="K2105" s="86" t="s">
        <v>31</v>
      </c>
      <c r="L2105" s="86">
        <v>1</v>
      </c>
      <c r="M2105" s="86">
        <v>1</v>
      </c>
      <c r="N2105" s="89">
        <v>-0.44913724770642199</v>
      </c>
      <c r="O2105" s="89">
        <v>-0.87825123380675496</v>
      </c>
      <c r="P2105" s="89">
        <v>49.793500000000002</v>
      </c>
      <c r="Q2105" s="89">
        <v>-4.51299311340968E-3</v>
      </c>
      <c r="R2105" s="89">
        <v>61.467865688073402</v>
      </c>
      <c r="S2105" s="89">
        <v>-0.44138211346008199</v>
      </c>
      <c r="T2105" s="89">
        <v>-0.50093578521394899</v>
      </c>
      <c r="U2105" s="89">
        <v>0.35690897184020998</v>
      </c>
      <c r="V2105" s="89">
        <v>-0.17878847605867901</v>
      </c>
      <c r="W2105" s="89">
        <v>1</v>
      </c>
      <c r="X2105" s="89">
        <v>-0.50478939670932399</v>
      </c>
      <c r="Y2105" s="89">
        <v>-1.0993075389356499</v>
      </c>
      <c r="Z2105" s="89">
        <v>50.263399999999997</v>
      </c>
      <c r="AA2105" s="89">
        <v>5.4324809683703797E-2</v>
      </c>
      <c r="AB2105" s="89">
        <v>59.414987934186499</v>
      </c>
      <c r="AC2105" s="89">
        <v>-0.52249136462597101</v>
      </c>
      <c r="AD2105" s="89">
        <v>-0.60699374466018796</v>
      </c>
      <c r="AE2105" s="89">
        <v>0.35821872953503597</v>
      </c>
      <c r="AF2105" s="89">
        <v>-0.21743652804788699</v>
      </c>
      <c r="AG2105" s="89">
        <v>1</v>
      </c>
      <c r="AH2105" s="89">
        <v>-0.49337666666666702</v>
      </c>
      <c r="AI2105" s="89">
        <v>-1.0047582591373501</v>
      </c>
      <c r="AJ2105" s="89">
        <v>29.393599999999999</v>
      </c>
      <c r="AK2105" s="89">
        <v>-1.8828003564419</v>
      </c>
      <c r="AL2105" s="89">
        <v>49.523842857142803</v>
      </c>
      <c r="AM2105" s="89">
        <v>-1.4437793077896199</v>
      </c>
      <c r="AN2105" s="89">
        <v>-1.55995445065149</v>
      </c>
      <c r="AO2105" s="89">
        <v>0.13752455795677801</v>
      </c>
      <c r="AP2105" s="89">
        <v>-0.21453204625855499</v>
      </c>
      <c r="AQ2105" s="89">
        <v>1</v>
      </c>
      <c r="AR2105" s="89">
        <v>-0.36579200000000001</v>
      </c>
      <c r="AS2105" s="89">
        <v>-0.75222309050700398</v>
      </c>
      <c r="AT2105" s="89">
        <v>56.818199999999997</v>
      </c>
      <c r="AU2105" s="89">
        <v>0.88383564955236804</v>
      </c>
      <c r="AV2105" s="89">
        <v>57.333354222222198</v>
      </c>
      <c r="AW2105" s="89">
        <v>6.5806279522681893E-2</v>
      </c>
      <c r="AX2105" s="89">
        <v>3.0132248323505501E-2</v>
      </c>
      <c r="AY2105" s="89">
        <v>0.14734774066797601</v>
      </c>
      <c r="AZ2105" s="89">
        <v>4.4399187117149502E-3</v>
      </c>
      <c r="BA2105" s="89">
        <v>-99</v>
      </c>
      <c r="BB2105" s="89">
        <v>-99</v>
      </c>
      <c r="BC2105" s="89">
        <v>-99</v>
      </c>
      <c r="BD2105" s="89">
        <v>-99</v>
      </c>
      <c r="BE2105" s="89">
        <v>-99</v>
      </c>
      <c r="BF2105" s="89">
        <v>-99</v>
      </c>
      <c r="BG2105" s="89">
        <v>-99</v>
      </c>
      <c r="BH2105" s="89">
        <v>-99</v>
      </c>
      <c r="BI2105" s="89">
        <v>-99</v>
      </c>
      <c r="BJ2105" s="89">
        <v>-99</v>
      </c>
      <c r="BK2105" s="89">
        <v>-99</v>
      </c>
      <c r="BL2105" s="89">
        <v>-99</v>
      </c>
      <c r="BM2105" s="89">
        <v>-99</v>
      </c>
      <c r="BN2105" s="89">
        <v>-99</v>
      </c>
      <c r="BO2105" s="89">
        <v>-99</v>
      </c>
      <c r="BP2105" s="89">
        <v>-99</v>
      </c>
      <c r="BQ2105" s="89">
        <v>-99</v>
      </c>
      <c r="BR2105" s="89">
        <v>-99</v>
      </c>
      <c r="BS2105" s="89">
        <v>-99</v>
      </c>
      <c r="BT2105" s="89">
        <v>-99</v>
      </c>
      <c r="BU2105" s="89">
        <v>-99</v>
      </c>
      <c r="BV2105" s="89">
        <v>-99</v>
      </c>
      <c r="BW2105" s="89">
        <v>-99</v>
      </c>
      <c r="BX2105" s="89">
        <v>-99</v>
      </c>
      <c r="BY2105" s="89">
        <v>-99</v>
      </c>
      <c r="BZ2105" s="89">
        <v>-99</v>
      </c>
      <c r="CA2105" s="89">
        <v>-99</v>
      </c>
      <c r="CB2105" s="89">
        <v>-99</v>
      </c>
      <c r="CC2105" s="89">
        <v>-99</v>
      </c>
      <c r="CD2105" s="89">
        <v>-99</v>
      </c>
      <c r="CE2105" s="89">
        <v>-99</v>
      </c>
      <c r="CF2105" s="89">
        <v>-99</v>
      </c>
      <c r="CG2105" s="89">
        <v>-99</v>
      </c>
      <c r="CH2105" s="89">
        <v>-99</v>
      </c>
      <c r="CI2105" s="89">
        <v>-99</v>
      </c>
      <c r="CJ2105" s="89">
        <v>-99</v>
      </c>
      <c r="CK2105" s="89">
        <v>-99</v>
      </c>
      <c r="CL2105" s="89">
        <v>-99</v>
      </c>
      <c r="CM2105" s="89">
        <v>-99</v>
      </c>
      <c r="CN2105" s="89">
        <v>-99</v>
      </c>
      <c r="CO2105" s="89">
        <v>-99</v>
      </c>
      <c r="CP2105" s="89">
        <v>-99</v>
      </c>
      <c r="CQ2105" s="89">
        <v>-99</v>
      </c>
      <c r="CR2105" s="89">
        <v>-99</v>
      </c>
      <c r="CS2105" s="89">
        <v>-99</v>
      </c>
      <c r="CT2105" s="89">
        <v>-99</v>
      </c>
      <c r="CU2105" s="86">
        <v>-99</v>
      </c>
      <c r="CV2105" s="86">
        <v>-0.60629999999999995</v>
      </c>
      <c r="CW2105" s="86">
        <v>22</v>
      </c>
      <c r="CX2105" s="86">
        <v>2</v>
      </c>
      <c r="CY2105" s="86">
        <v>0.1946</v>
      </c>
      <c r="CZ2105" s="86">
        <v>61</v>
      </c>
      <c r="DA2105" s="86">
        <v>4</v>
      </c>
      <c r="DB2105" s="86">
        <v>-0.1109</v>
      </c>
      <c r="DC2105" s="86">
        <v>41</v>
      </c>
      <c r="DD2105" s="86">
        <v>-99</v>
      </c>
      <c r="DE2105" s="86">
        <v>-99</v>
      </c>
      <c r="DF2105" s="86">
        <v>-99</v>
      </c>
      <c r="DG2105" s="86">
        <v>-99</v>
      </c>
      <c r="DH2105" s="86">
        <v>-99</v>
      </c>
    </row>
    <row r="2106" spans="1:112" x14ac:dyDescent="0.2">
      <c r="A2106" s="85">
        <f>IF(ISERROR(SEARCH('School Lookup'!$F$3,Data!J2106)),A2105,A2105+1)</f>
        <v>0</v>
      </c>
      <c r="B2106" s="85">
        <f>IF(I2106='School Lookup'!$G$13,1,0)</f>
        <v>0</v>
      </c>
      <c r="C2106" s="85">
        <f t="shared" si="32"/>
        <v>2104</v>
      </c>
      <c r="D2106" s="86" t="s">
        <v>6478</v>
      </c>
      <c r="E2106" s="86" t="s">
        <v>6790</v>
      </c>
      <c r="F2106" s="86" t="s">
        <v>2774</v>
      </c>
      <c r="G2106" s="86" t="s">
        <v>3165</v>
      </c>
      <c r="H2106" s="86" t="s">
        <v>2278</v>
      </c>
      <c r="I2106" s="86" t="s">
        <v>5099</v>
      </c>
      <c r="J2106" s="86" t="s">
        <v>2434</v>
      </c>
      <c r="K2106" s="86" t="s">
        <v>221</v>
      </c>
      <c r="L2106" s="86">
        <v>1</v>
      </c>
      <c r="M2106" s="86">
        <v>1</v>
      </c>
      <c r="N2106" s="89">
        <v>-0.38239728183118699</v>
      </c>
      <c r="O2106" s="89">
        <v>-0.733725909783707</v>
      </c>
      <c r="P2106" s="89">
        <v>47</v>
      </c>
      <c r="Q2106" s="89">
        <v>-0.30082348218981803</v>
      </c>
      <c r="R2106" s="89">
        <v>47.067235336194599</v>
      </c>
      <c r="S2106" s="89">
        <v>-0.51727469598676201</v>
      </c>
      <c r="T2106" s="89">
        <v>-0.58704858595464504</v>
      </c>
      <c r="U2106" s="89">
        <v>0.33301572177227301</v>
      </c>
      <c r="V2106" s="89">
        <v>-0.19549640856707801</v>
      </c>
      <c r="W2106" s="89">
        <v>1</v>
      </c>
      <c r="X2106" s="89">
        <v>-0.37398885714285701</v>
      </c>
      <c r="Y2106" s="89">
        <v>-0.79138235117141198</v>
      </c>
      <c r="Z2106" s="89">
        <v>47.884399999999999</v>
      </c>
      <c r="AA2106" s="89">
        <v>-0.24234353066429601</v>
      </c>
      <c r="AB2106" s="89">
        <v>48.142837142857097</v>
      </c>
      <c r="AC2106" s="89">
        <v>-0.51686294091785401</v>
      </c>
      <c r="AD2106" s="89">
        <v>-0.60044027826768198</v>
      </c>
      <c r="AE2106" s="89">
        <v>0.33349213911386399</v>
      </c>
      <c r="AF2106" s="89">
        <v>-0.20024211280961299</v>
      </c>
      <c r="AG2106" s="89">
        <v>1</v>
      </c>
      <c r="AH2106" s="89">
        <v>-0.36556024096385498</v>
      </c>
      <c r="AI2106" s="89">
        <v>-0.72968498021745098</v>
      </c>
      <c r="AJ2106" s="89">
        <v>-99</v>
      </c>
      <c r="AK2106" s="89">
        <v>-99</v>
      </c>
      <c r="AL2106" s="89">
        <v>50.000013855421699</v>
      </c>
      <c r="AM2106" s="89">
        <v>-0.72968498021745098</v>
      </c>
      <c r="AN2106" s="89">
        <v>-0.80976735218575202</v>
      </c>
      <c r="AO2106" s="89">
        <v>0.15817055740829</v>
      </c>
      <c r="AP2106" s="89">
        <v>-0.12808135346625499</v>
      </c>
      <c r="AQ2106" s="89">
        <v>1</v>
      </c>
      <c r="AR2106" s="89">
        <v>-0.21495326086956501</v>
      </c>
      <c r="AS2106" s="89">
        <v>-0.413165361638555</v>
      </c>
      <c r="AT2106" s="89">
        <v>-99</v>
      </c>
      <c r="AU2106" s="89">
        <v>-99</v>
      </c>
      <c r="AV2106" s="89">
        <v>45.923919565217403</v>
      </c>
      <c r="AW2106" s="89">
        <v>-0.413165361638555</v>
      </c>
      <c r="AX2106" s="89">
        <v>-0.47460566312802199</v>
      </c>
      <c r="AY2106" s="89">
        <v>0.17532158170557399</v>
      </c>
      <c r="AZ2106" s="89">
        <v>-8.3208615546027695E-2</v>
      </c>
      <c r="BA2106" s="89">
        <v>-99</v>
      </c>
      <c r="BB2106" s="89">
        <v>-99</v>
      </c>
      <c r="BC2106" s="89">
        <v>-99</v>
      </c>
      <c r="BD2106" s="89">
        <v>-99</v>
      </c>
      <c r="BE2106" s="89">
        <v>-99</v>
      </c>
      <c r="BF2106" s="89">
        <v>-99</v>
      </c>
      <c r="BG2106" s="89">
        <v>-99</v>
      </c>
      <c r="BH2106" s="89">
        <v>-99</v>
      </c>
      <c r="BI2106" s="89">
        <v>-99</v>
      </c>
      <c r="BJ2106" s="89">
        <v>-99</v>
      </c>
      <c r="BK2106" s="89">
        <v>-99</v>
      </c>
      <c r="BL2106" s="89">
        <v>-99</v>
      </c>
      <c r="BM2106" s="89">
        <v>-99</v>
      </c>
      <c r="BN2106" s="89">
        <v>-99</v>
      </c>
      <c r="BO2106" s="89">
        <v>-99</v>
      </c>
      <c r="BP2106" s="89">
        <v>-99</v>
      </c>
      <c r="BQ2106" s="89">
        <v>-99</v>
      </c>
      <c r="BR2106" s="89">
        <v>-99</v>
      </c>
      <c r="BS2106" s="89">
        <v>-99</v>
      </c>
      <c r="BT2106" s="89">
        <v>-99</v>
      </c>
      <c r="BU2106" s="89">
        <v>-99</v>
      </c>
      <c r="BV2106" s="89">
        <v>-99</v>
      </c>
      <c r="BW2106" s="89">
        <v>-99</v>
      </c>
      <c r="BX2106" s="89">
        <v>-99</v>
      </c>
      <c r="BY2106" s="89">
        <v>-99</v>
      </c>
      <c r="BZ2106" s="89">
        <v>-99</v>
      </c>
      <c r="CA2106" s="89">
        <v>-99</v>
      </c>
      <c r="CB2106" s="89">
        <v>-99</v>
      </c>
      <c r="CC2106" s="89">
        <v>-99</v>
      </c>
      <c r="CD2106" s="89">
        <v>-99</v>
      </c>
      <c r="CE2106" s="89">
        <v>-99</v>
      </c>
      <c r="CF2106" s="89">
        <v>-99</v>
      </c>
      <c r="CG2106" s="89">
        <v>-99</v>
      </c>
      <c r="CH2106" s="89">
        <v>-99</v>
      </c>
      <c r="CI2106" s="89">
        <v>-99</v>
      </c>
      <c r="CJ2106" s="89">
        <v>-99</v>
      </c>
      <c r="CK2106" s="89">
        <v>-99</v>
      </c>
      <c r="CL2106" s="89">
        <v>-99</v>
      </c>
      <c r="CM2106" s="89">
        <v>-99</v>
      </c>
      <c r="CN2106" s="89">
        <v>-99</v>
      </c>
      <c r="CO2106" s="89">
        <v>-99</v>
      </c>
      <c r="CP2106" s="89">
        <v>-99</v>
      </c>
      <c r="CQ2106" s="89">
        <v>-99</v>
      </c>
      <c r="CR2106" s="89">
        <v>-99</v>
      </c>
      <c r="CS2106" s="89">
        <v>-99</v>
      </c>
      <c r="CT2106" s="89">
        <v>-99</v>
      </c>
      <c r="CU2106" s="86">
        <v>-99</v>
      </c>
      <c r="CV2106" s="86">
        <v>-0.60699999999999998</v>
      </c>
      <c r="CW2106" s="86">
        <v>22</v>
      </c>
      <c r="CX2106" s="86">
        <v>2</v>
      </c>
      <c r="CY2106" s="86">
        <v>0.79930000000000001</v>
      </c>
      <c r="CZ2106" s="86">
        <v>83</v>
      </c>
      <c r="DA2106" s="86">
        <v>2</v>
      </c>
      <c r="DB2106" s="86">
        <v>-0.18099999999999999</v>
      </c>
      <c r="DC2106" s="86">
        <v>38</v>
      </c>
      <c r="DD2106" s="86">
        <v>-99</v>
      </c>
      <c r="DE2106" s="86">
        <v>-99</v>
      </c>
      <c r="DF2106" s="86">
        <v>-99</v>
      </c>
      <c r="DG2106" s="86">
        <v>-99</v>
      </c>
      <c r="DH2106" s="86">
        <v>-99</v>
      </c>
    </row>
    <row r="2107" spans="1:112" x14ac:dyDescent="0.2">
      <c r="A2107" s="85">
        <f>IF(ISERROR(SEARCH('School Lookup'!$F$3,Data!J2107)),A2106,A2106+1)</f>
        <v>0</v>
      </c>
      <c r="B2107" s="85">
        <f>IF(I2107='School Lookup'!$G$13,1,0)</f>
        <v>0</v>
      </c>
      <c r="C2107" s="85">
        <f t="shared" si="32"/>
        <v>2105</v>
      </c>
      <c r="D2107" s="86" t="s">
        <v>6478</v>
      </c>
      <c r="E2107" s="86" t="s">
        <v>6790</v>
      </c>
      <c r="F2107" s="86" t="s">
        <v>2774</v>
      </c>
      <c r="G2107" s="86" t="s">
        <v>6005</v>
      </c>
      <c r="H2107" s="86" t="s">
        <v>6006</v>
      </c>
      <c r="I2107" s="86" t="s">
        <v>6007</v>
      </c>
      <c r="J2107" s="86" t="s">
        <v>6006</v>
      </c>
      <c r="K2107" s="86" t="s">
        <v>45</v>
      </c>
      <c r="L2107" s="86">
        <v>1</v>
      </c>
      <c r="M2107" s="86">
        <v>1</v>
      </c>
      <c r="N2107" s="89">
        <v>-0.55608393177737903</v>
      </c>
      <c r="O2107" s="89">
        <v>-1.1098441626590201</v>
      </c>
      <c r="P2107" s="89">
        <v>51.323300000000003</v>
      </c>
      <c r="Q2107" s="89">
        <v>0.15775505277493501</v>
      </c>
      <c r="R2107" s="89">
        <v>48.204665798922797</v>
      </c>
      <c r="S2107" s="89">
        <v>-0.47604455494204101</v>
      </c>
      <c r="T2107" s="89">
        <v>-0.54026610995909297</v>
      </c>
      <c r="U2107" s="89">
        <v>0.30230664857530498</v>
      </c>
      <c r="V2107" s="89">
        <v>-0.16332603704055099</v>
      </c>
      <c r="W2107" s="89">
        <v>1</v>
      </c>
      <c r="X2107" s="89">
        <v>-0.55380675675675695</v>
      </c>
      <c r="Y2107" s="89">
        <v>-1.2147021683946699</v>
      </c>
      <c r="Z2107" s="89">
        <v>46.006500000000003</v>
      </c>
      <c r="AA2107" s="89">
        <v>-0.47652321807056203</v>
      </c>
      <c r="AB2107" s="89">
        <v>48.378384234234197</v>
      </c>
      <c r="AC2107" s="89">
        <v>-0.84561269323261601</v>
      </c>
      <c r="AD2107" s="89">
        <v>-0.98322070935580597</v>
      </c>
      <c r="AE2107" s="89">
        <v>0.30122116689280898</v>
      </c>
      <c r="AF2107" s="89">
        <v>-0.29616688938533098</v>
      </c>
      <c r="AG2107" s="89">
        <v>1</v>
      </c>
      <c r="AH2107" s="89">
        <v>-0.57907762803234497</v>
      </c>
      <c r="AI2107" s="89">
        <v>-1.18919499580731</v>
      </c>
      <c r="AJ2107" s="89">
        <v>42.457799999999999</v>
      </c>
      <c r="AK2107" s="89">
        <v>-0.60393286917733102</v>
      </c>
      <c r="AL2107" s="89">
        <v>51.212917250673897</v>
      </c>
      <c r="AM2107" s="89">
        <v>-0.89656393249231803</v>
      </c>
      <c r="AN2107" s="89">
        <v>-0.98508093775604599</v>
      </c>
      <c r="AO2107" s="89">
        <v>0.10067842605155999</v>
      </c>
      <c r="AP2107" s="89">
        <v>-9.91763983466738E-2</v>
      </c>
      <c r="AQ2107" s="89">
        <v>1</v>
      </c>
      <c r="AR2107" s="89">
        <v>-0.50849619565217397</v>
      </c>
      <c r="AS2107" s="89">
        <v>-1.07299586252007</v>
      </c>
      <c r="AT2107" s="89">
        <v>48.846899999999998</v>
      </c>
      <c r="AU2107" s="89">
        <v>1.74456162978949E-2</v>
      </c>
      <c r="AV2107" s="89">
        <v>49.184763858695703</v>
      </c>
      <c r="AW2107" s="89">
        <v>-0.52777512311108699</v>
      </c>
      <c r="AX2107" s="89">
        <v>-0.59538085453049205</v>
      </c>
      <c r="AY2107" s="89">
        <v>9.9864314789687894E-2</v>
      </c>
      <c r="AZ2107" s="89">
        <v>-5.9457301076586401E-2</v>
      </c>
      <c r="BA2107" s="89">
        <v>1</v>
      </c>
      <c r="BB2107" s="89">
        <v>-0.53712777777777798</v>
      </c>
      <c r="BC2107" s="89">
        <v>-0.98421643651352397</v>
      </c>
      <c r="BD2107" s="89">
        <v>49.3857</v>
      </c>
      <c r="BE2107" s="89">
        <v>0.10918216048875801</v>
      </c>
      <c r="BF2107" s="89">
        <v>57.2222222222222</v>
      </c>
      <c r="BG2107" s="89">
        <v>-0.43751713801238301</v>
      </c>
      <c r="BH2107" s="89">
        <v>-0.45792100469699698</v>
      </c>
      <c r="BI2107" s="89">
        <v>4.8846675712347402E-2</v>
      </c>
      <c r="BJ2107" s="89">
        <v>-2.2367918818306499E-2</v>
      </c>
      <c r="BK2107" s="89">
        <v>1</v>
      </c>
      <c r="BL2107" s="89">
        <v>-0.478468888888889</v>
      </c>
      <c r="BM2107" s="89">
        <v>-0.98256247093677396</v>
      </c>
      <c r="BN2107" s="89">
        <v>44.971400000000003</v>
      </c>
      <c r="BO2107" s="89">
        <v>-0.41363784334860798</v>
      </c>
      <c r="BP2107" s="89">
        <v>51.666631111111101</v>
      </c>
      <c r="BQ2107" s="89">
        <v>-0.69810015714269102</v>
      </c>
      <c r="BR2107" s="89">
        <v>-0.72042682553372195</v>
      </c>
      <c r="BS2107" s="89">
        <v>4.8846675712347402E-2</v>
      </c>
      <c r="BT2107" s="89">
        <v>-3.5190455521321502E-2</v>
      </c>
      <c r="BU2107" s="89">
        <v>1</v>
      </c>
      <c r="BV2107" s="89">
        <v>-0.639208839779006</v>
      </c>
      <c r="BW2107" s="89">
        <v>-1.3152053867718401</v>
      </c>
      <c r="BX2107" s="89">
        <v>40.472200000000001</v>
      </c>
      <c r="BY2107" s="89">
        <v>-0.89120354552440995</v>
      </c>
      <c r="BZ2107" s="89">
        <v>54.6961563535911</v>
      </c>
      <c r="CA2107" s="89">
        <v>-1.10320446614812</v>
      </c>
      <c r="CB2107" s="89">
        <v>-1.15298774076752</v>
      </c>
      <c r="CC2107" s="89">
        <v>4.91180461329715E-2</v>
      </c>
      <c r="CD2107" s="89">
        <v>-5.6632505041769497E-2</v>
      </c>
      <c r="CE2107" s="89">
        <v>1</v>
      </c>
      <c r="CF2107" s="89">
        <v>-0.37172320441988999</v>
      </c>
      <c r="CG2107" s="89">
        <v>-0.704515643236586</v>
      </c>
      <c r="CH2107" s="89">
        <v>57.337800000000001</v>
      </c>
      <c r="CI2107" s="89">
        <v>0.91773577122046102</v>
      </c>
      <c r="CJ2107" s="89">
        <v>51.933710497237598</v>
      </c>
      <c r="CK2107" s="89">
        <v>0.106610063991937</v>
      </c>
      <c r="CL2107" s="89">
        <v>0.12450544493311699</v>
      </c>
      <c r="CM2107" s="89">
        <v>4.91180461329715E-2</v>
      </c>
      <c r="CN2107" s="89">
        <v>6.1154641880309998E-3</v>
      </c>
      <c r="CO2107" s="89">
        <v>96.51</v>
      </c>
      <c r="CP2107" s="89">
        <v>0.68920000000000003</v>
      </c>
      <c r="CQ2107" s="89">
        <v>1.62</v>
      </c>
      <c r="CR2107" s="89">
        <v>5.1200000000000002E-2</v>
      </c>
      <c r="CS2107" s="89">
        <v>0.68920000000000003</v>
      </c>
      <c r="CT2107" s="89">
        <v>0.45669999999999999</v>
      </c>
      <c r="CU2107" s="86" t="s">
        <v>6988</v>
      </c>
      <c r="CV2107" s="86">
        <v>-0.6079</v>
      </c>
      <c r="CW2107" s="86">
        <v>22</v>
      </c>
      <c r="CX2107" s="86">
        <v>4</v>
      </c>
      <c r="CY2107" s="86">
        <v>0.76919999999999999</v>
      </c>
      <c r="CZ2107" s="86">
        <v>82</v>
      </c>
      <c r="DA2107" s="86">
        <v>8</v>
      </c>
      <c r="DB2107" s="86">
        <v>-0.16850000000000001</v>
      </c>
      <c r="DC2107" s="86">
        <v>38</v>
      </c>
      <c r="DD2107" s="86">
        <v>-99</v>
      </c>
      <c r="DE2107" s="86">
        <v>-99</v>
      </c>
      <c r="DF2107" s="86">
        <v>-99</v>
      </c>
      <c r="DG2107" s="86">
        <v>-99</v>
      </c>
      <c r="DH2107" s="86">
        <v>-99</v>
      </c>
    </row>
    <row r="2108" spans="1:112" x14ac:dyDescent="0.2">
      <c r="A2108" s="85">
        <f>IF(ISERROR(SEARCH('School Lookup'!$F$3,Data!J2108)),A2107,A2107+1)</f>
        <v>0</v>
      </c>
      <c r="B2108" s="85">
        <f>IF(I2108='School Lookup'!$G$13,1,0)</f>
        <v>0</v>
      </c>
      <c r="C2108" s="85">
        <f t="shared" si="32"/>
        <v>2106</v>
      </c>
      <c r="D2108" s="86" t="s">
        <v>6478</v>
      </c>
      <c r="E2108" s="86" t="s">
        <v>6531</v>
      </c>
      <c r="F2108" s="86" t="s">
        <v>2748</v>
      </c>
      <c r="G2108" s="86" t="s">
        <v>6535</v>
      </c>
      <c r="H2108" s="86" t="s">
        <v>6536</v>
      </c>
      <c r="I2108" s="86" t="s">
        <v>6537</v>
      </c>
      <c r="J2108" s="86" t="s">
        <v>6536</v>
      </c>
      <c r="K2108" s="86" t="s">
        <v>12</v>
      </c>
      <c r="L2108" s="86">
        <v>1</v>
      </c>
      <c r="M2108" s="86">
        <v>1</v>
      </c>
      <c r="N2108" s="89">
        <v>-0.437176623376623</v>
      </c>
      <c r="O2108" s="89">
        <v>-0.85235051473816004</v>
      </c>
      <c r="P2108" s="89">
        <v>51.258099999999999</v>
      </c>
      <c r="Q2108" s="89">
        <v>0.15083919672060001</v>
      </c>
      <c r="R2108" s="89">
        <v>42.857157142857098</v>
      </c>
      <c r="S2108" s="89">
        <v>-0.35075565900877997</v>
      </c>
      <c r="T2108" s="89">
        <v>-0.39810494780955302</v>
      </c>
      <c r="U2108" s="89">
        <v>0.51333333333333298</v>
      </c>
      <c r="V2108" s="89">
        <v>-0.20436053987557101</v>
      </c>
      <c r="W2108" s="89">
        <v>1</v>
      </c>
      <c r="X2108" s="89">
        <v>-0.49884520547945199</v>
      </c>
      <c r="Y2108" s="89">
        <v>-1.0853139712742901</v>
      </c>
      <c r="Z2108" s="89">
        <v>47.034500000000001</v>
      </c>
      <c r="AA2108" s="89">
        <v>-0.34832857583527699</v>
      </c>
      <c r="AB2108" s="89">
        <v>52.054761643835597</v>
      </c>
      <c r="AC2108" s="89">
        <v>-0.71682127355478498</v>
      </c>
      <c r="AD2108" s="89">
        <v>-0.83326216247443696</v>
      </c>
      <c r="AE2108" s="89">
        <v>0.48666666666666702</v>
      </c>
      <c r="AF2108" s="89">
        <v>-0.40552091907089299</v>
      </c>
      <c r="AG2108" s="89">
        <v>-99</v>
      </c>
      <c r="AH2108" s="89">
        <v>-99</v>
      </c>
      <c r="AI2108" s="89">
        <v>-99</v>
      </c>
      <c r="AJ2108" s="89">
        <v>-99</v>
      </c>
      <c r="AK2108" s="89">
        <v>-99</v>
      </c>
      <c r="AL2108" s="89">
        <v>-99</v>
      </c>
      <c r="AM2108" s="89">
        <v>-99</v>
      </c>
      <c r="AN2108" s="89">
        <v>-99</v>
      </c>
      <c r="AO2108" s="89">
        <v>-99</v>
      </c>
      <c r="AP2108" s="89">
        <v>-99</v>
      </c>
      <c r="AQ2108" s="89">
        <v>-99</v>
      </c>
      <c r="AR2108" s="89">
        <v>-99</v>
      </c>
      <c r="AS2108" s="89">
        <v>-99</v>
      </c>
      <c r="AT2108" s="89">
        <v>-99</v>
      </c>
      <c r="AU2108" s="89">
        <v>-99</v>
      </c>
      <c r="AV2108" s="89">
        <v>-99</v>
      </c>
      <c r="AW2108" s="89">
        <v>-99</v>
      </c>
      <c r="AX2108" s="89">
        <v>-99</v>
      </c>
      <c r="AY2108" s="89">
        <v>-99</v>
      </c>
      <c r="AZ2108" s="89">
        <v>-99</v>
      </c>
      <c r="BA2108" s="89">
        <v>-99</v>
      </c>
      <c r="BB2108" s="89">
        <v>-99</v>
      </c>
      <c r="BC2108" s="89">
        <v>-99</v>
      </c>
      <c r="BD2108" s="89">
        <v>-99</v>
      </c>
      <c r="BE2108" s="89">
        <v>-99</v>
      </c>
      <c r="BF2108" s="89">
        <v>-99</v>
      </c>
      <c r="BG2108" s="89">
        <v>-99</v>
      </c>
      <c r="BH2108" s="89">
        <v>-99</v>
      </c>
      <c r="BI2108" s="89">
        <v>-99</v>
      </c>
      <c r="BJ2108" s="89">
        <v>-99</v>
      </c>
      <c r="BK2108" s="89">
        <v>-99</v>
      </c>
      <c r="BL2108" s="89">
        <v>-99</v>
      </c>
      <c r="BM2108" s="89">
        <v>-99</v>
      </c>
      <c r="BN2108" s="89">
        <v>-99</v>
      </c>
      <c r="BO2108" s="89">
        <v>-99</v>
      </c>
      <c r="BP2108" s="89">
        <v>-99</v>
      </c>
      <c r="BQ2108" s="89">
        <v>-99</v>
      </c>
      <c r="BR2108" s="89">
        <v>-99</v>
      </c>
      <c r="BS2108" s="89">
        <v>-99</v>
      </c>
      <c r="BT2108" s="89">
        <v>-99</v>
      </c>
      <c r="BU2108" s="89">
        <v>-99</v>
      </c>
      <c r="BV2108" s="89">
        <v>-99</v>
      </c>
      <c r="BW2108" s="89">
        <v>-99</v>
      </c>
      <c r="BX2108" s="89">
        <v>-99</v>
      </c>
      <c r="BY2108" s="89">
        <v>-99</v>
      </c>
      <c r="BZ2108" s="89">
        <v>-99</v>
      </c>
      <c r="CA2108" s="89">
        <v>-99</v>
      </c>
      <c r="CB2108" s="89">
        <v>-99</v>
      </c>
      <c r="CC2108" s="89">
        <v>-99</v>
      </c>
      <c r="CD2108" s="89">
        <v>-99</v>
      </c>
      <c r="CE2108" s="89">
        <v>-99</v>
      </c>
      <c r="CF2108" s="89">
        <v>-99</v>
      </c>
      <c r="CG2108" s="89">
        <v>-99</v>
      </c>
      <c r="CH2108" s="89">
        <v>-99</v>
      </c>
      <c r="CI2108" s="89">
        <v>-99</v>
      </c>
      <c r="CJ2108" s="89">
        <v>-99</v>
      </c>
      <c r="CK2108" s="89">
        <v>-99</v>
      </c>
      <c r="CL2108" s="89">
        <v>-99</v>
      </c>
      <c r="CM2108" s="89">
        <v>-99</v>
      </c>
      <c r="CN2108" s="89">
        <v>-99</v>
      </c>
      <c r="CO2108" s="89">
        <v>-99</v>
      </c>
      <c r="CP2108" s="89">
        <v>-99</v>
      </c>
      <c r="CQ2108" s="89">
        <v>-99</v>
      </c>
      <c r="CR2108" s="89">
        <v>-99</v>
      </c>
      <c r="CS2108" s="89">
        <v>-99</v>
      </c>
      <c r="CT2108" s="89">
        <v>-99</v>
      </c>
      <c r="CU2108" s="86">
        <v>-99</v>
      </c>
      <c r="CV2108" s="86">
        <v>-0.6099</v>
      </c>
      <c r="CW2108" s="86">
        <v>22</v>
      </c>
      <c r="CX2108" s="86">
        <v>2</v>
      </c>
      <c r="CY2108" s="86">
        <v>0.35270000000000001</v>
      </c>
      <c r="CZ2108" s="86">
        <v>68</v>
      </c>
      <c r="DA2108" s="86">
        <v>2</v>
      </c>
      <c r="DB2108" s="86">
        <v>-9.2100000000000001E-2</v>
      </c>
      <c r="DC2108" s="86">
        <v>42</v>
      </c>
      <c r="DD2108" s="86">
        <v>-99</v>
      </c>
      <c r="DE2108" s="86">
        <v>-99</v>
      </c>
      <c r="DF2108" s="86">
        <v>-99</v>
      </c>
      <c r="DG2108" s="86">
        <v>-99</v>
      </c>
      <c r="DH2108" s="86">
        <v>-99</v>
      </c>
    </row>
    <row r="2109" spans="1:112" x14ac:dyDescent="0.2">
      <c r="A2109" s="85">
        <f>IF(ISERROR(SEARCH('School Lookup'!$F$3,Data!J2109)),A2108,A2108+1)</f>
        <v>0</v>
      </c>
      <c r="B2109" s="85">
        <f>IF(I2109='School Lookup'!$G$13,1,0)</f>
        <v>0</v>
      </c>
      <c r="C2109" s="85">
        <f t="shared" si="32"/>
        <v>2107</v>
      </c>
      <c r="D2109" s="86" t="s">
        <v>6478</v>
      </c>
      <c r="E2109" s="86" t="s">
        <v>6680</v>
      </c>
      <c r="F2109" s="86" t="s">
        <v>6126</v>
      </c>
      <c r="G2109" s="86" t="s">
        <v>3197</v>
      </c>
      <c r="H2109" s="86" t="s">
        <v>1712</v>
      </c>
      <c r="I2109" s="86" t="s">
        <v>5408</v>
      </c>
      <c r="J2109" s="86" t="s">
        <v>1713</v>
      </c>
      <c r="K2109" s="86" t="s">
        <v>258</v>
      </c>
      <c r="L2109" s="86">
        <v>1</v>
      </c>
      <c r="M2109" s="86">
        <v>1</v>
      </c>
      <c r="N2109" s="89">
        <v>-0.24970702702702699</v>
      </c>
      <c r="O2109" s="89">
        <v>-0.44638530631198398</v>
      </c>
      <c r="P2109" s="89">
        <v>-99</v>
      </c>
      <c r="Q2109" s="89">
        <v>-99</v>
      </c>
      <c r="R2109" s="89">
        <v>49.729734054054099</v>
      </c>
      <c r="S2109" s="89">
        <v>-0.44638530631198398</v>
      </c>
      <c r="T2109" s="89">
        <v>-0.50661274249724697</v>
      </c>
      <c r="U2109" s="89">
        <v>0.5</v>
      </c>
      <c r="V2109" s="89">
        <v>-0.25330637124862299</v>
      </c>
      <c r="W2109" s="89">
        <v>1</v>
      </c>
      <c r="X2109" s="89">
        <v>-0.30311621621621598</v>
      </c>
      <c r="Y2109" s="89">
        <v>-0.62453692884352197</v>
      </c>
      <c r="Z2109" s="89">
        <v>-99</v>
      </c>
      <c r="AA2109" s="89">
        <v>-99</v>
      </c>
      <c r="AB2109" s="89">
        <v>47.567596216216202</v>
      </c>
      <c r="AC2109" s="89">
        <v>-0.62453692884352197</v>
      </c>
      <c r="AD2109" s="89">
        <v>-0.72581070128689895</v>
      </c>
      <c r="AE2109" s="89">
        <v>0.5</v>
      </c>
      <c r="AF2109" s="89">
        <v>-0.36290535064344898</v>
      </c>
      <c r="AG2109" s="89">
        <v>-99</v>
      </c>
      <c r="AH2109" s="89">
        <v>-99</v>
      </c>
      <c r="AI2109" s="89">
        <v>-99</v>
      </c>
      <c r="AJ2109" s="89">
        <v>-99</v>
      </c>
      <c r="AK2109" s="89">
        <v>-99</v>
      </c>
      <c r="AL2109" s="89">
        <v>-99</v>
      </c>
      <c r="AM2109" s="89">
        <v>-99</v>
      </c>
      <c r="AN2109" s="89">
        <v>-99</v>
      </c>
      <c r="AO2109" s="89">
        <v>-99</v>
      </c>
      <c r="AP2109" s="89">
        <v>-99</v>
      </c>
      <c r="AQ2109" s="89">
        <v>-99</v>
      </c>
      <c r="AR2109" s="89">
        <v>-99</v>
      </c>
      <c r="AS2109" s="89">
        <v>-99</v>
      </c>
      <c r="AT2109" s="89">
        <v>-99</v>
      </c>
      <c r="AU2109" s="89">
        <v>-99</v>
      </c>
      <c r="AV2109" s="89">
        <v>-99</v>
      </c>
      <c r="AW2109" s="89">
        <v>-99</v>
      </c>
      <c r="AX2109" s="89">
        <v>-99</v>
      </c>
      <c r="AY2109" s="89">
        <v>-99</v>
      </c>
      <c r="AZ2109" s="89">
        <v>-99</v>
      </c>
      <c r="BA2109" s="89">
        <v>-99</v>
      </c>
      <c r="BB2109" s="89">
        <v>-99</v>
      </c>
      <c r="BC2109" s="89">
        <v>-99</v>
      </c>
      <c r="BD2109" s="89">
        <v>-99</v>
      </c>
      <c r="BE2109" s="89">
        <v>-99</v>
      </c>
      <c r="BF2109" s="89">
        <v>-99</v>
      </c>
      <c r="BG2109" s="89">
        <v>-99</v>
      </c>
      <c r="BH2109" s="89">
        <v>-99</v>
      </c>
      <c r="BI2109" s="89">
        <v>-99</v>
      </c>
      <c r="BJ2109" s="89">
        <v>-99</v>
      </c>
      <c r="BK2109" s="89">
        <v>-99</v>
      </c>
      <c r="BL2109" s="89">
        <v>-99</v>
      </c>
      <c r="BM2109" s="89">
        <v>-99</v>
      </c>
      <c r="BN2109" s="89">
        <v>-99</v>
      </c>
      <c r="BO2109" s="89">
        <v>-99</v>
      </c>
      <c r="BP2109" s="89">
        <v>-99</v>
      </c>
      <c r="BQ2109" s="89">
        <v>-99</v>
      </c>
      <c r="BR2109" s="89">
        <v>-99</v>
      </c>
      <c r="BS2109" s="89">
        <v>-99</v>
      </c>
      <c r="BT2109" s="89">
        <v>-99</v>
      </c>
      <c r="BU2109" s="89">
        <v>-99</v>
      </c>
      <c r="BV2109" s="89">
        <v>-99</v>
      </c>
      <c r="BW2109" s="89">
        <v>-99</v>
      </c>
      <c r="BX2109" s="89">
        <v>-99</v>
      </c>
      <c r="BY2109" s="89">
        <v>-99</v>
      </c>
      <c r="BZ2109" s="89">
        <v>-99</v>
      </c>
      <c r="CA2109" s="89">
        <v>-99</v>
      </c>
      <c r="CB2109" s="89">
        <v>-99</v>
      </c>
      <c r="CC2109" s="89">
        <v>-99</v>
      </c>
      <c r="CD2109" s="89">
        <v>-99</v>
      </c>
      <c r="CE2109" s="89">
        <v>-99</v>
      </c>
      <c r="CF2109" s="89">
        <v>-99</v>
      </c>
      <c r="CG2109" s="89">
        <v>-99</v>
      </c>
      <c r="CH2109" s="89">
        <v>-99</v>
      </c>
      <c r="CI2109" s="89">
        <v>-99</v>
      </c>
      <c r="CJ2109" s="89">
        <v>-99</v>
      </c>
      <c r="CK2109" s="89">
        <v>-99</v>
      </c>
      <c r="CL2109" s="89">
        <v>-99</v>
      </c>
      <c r="CM2109" s="89">
        <v>-99</v>
      </c>
      <c r="CN2109" s="89">
        <v>-99</v>
      </c>
      <c r="CO2109" s="89">
        <v>-99</v>
      </c>
      <c r="CP2109" s="89">
        <v>-99</v>
      </c>
      <c r="CQ2109" s="89">
        <v>-99</v>
      </c>
      <c r="CR2109" s="89">
        <v>-99</v>
      </c>
      <c r="CS2109" s="89">
        <v>-99</v>
      </c>
      <c r="CT2109" s="89">
        <v>-99</v>
      </c>
      <c r="CU2109" s="86">
        <v>-99</v>
      </c>
      <c r="CV2109" s="86">
        <v>-0.61619999999999997</v>
      </c>
      <c r="CW2109" s="86">
        <v>22</v>
      </c>
      <c r="CX2109" s="86">
        <v>2</v>
      </c>
      <c r="CY2109" s="86">
        <v>0.38090000000000002</v>
      </c>
      <c r="CZ2109" s="86">
        <v>69</v>
      </c>
      <c r="DA2109" s="86">
        <v>0</v>
      </c>
      <c r="DB2109" s="86">
        <v>-99</v>
      </c>
      <c r="DC2109" s="86">
        <v>-99</v>
      </c>
      <c r="DD2109" s="86">
        <v>-99</v>
      </c>
      <c r="DE2109" s="86">
        <v>-99</v>
      </c>
      <c r="DF2109" s="86">
        <v>-99</v>
      </c>
      <c r="DG2109" s="86">
        <v>-99</v>
      </c>
      <c r="DH2109" s="86">
        <v>-99</v>
      </c>
    </row>
    <row r="2110" spans="1:112" x14ac:dyDescent="0.2">
      <c r="A2110" s="85">
        <f>IF(ISERROR(SEARCH('School Lookup'!$F$3,Data!J2110)),A2109,A2109+1)</f>
        <v>0</v>
      </c>
      <c r="B2110" s="85">
        <f>IF(I2110='School Lookup'!$G$13,1,0)</f>
        <v>0</v>
      </c>
      <c r="C2110" s="85">
        <f t="shared" si="32"/>
        <v>2108</v>
      </c>
      <c r="D2110" s="86" t="s">
        <v>6478</v>
      </c>
      <c r="E2110" s="86" t="s">
        <v>6856</v>
      </c>
      <c r="F2110" s="86" t="s">
        <v>2239</v>
      </c>
      <c r="G2110" s="86" t="s">
        <v>3230</v>
      </c>
      <c r="H2110" s="86" t="s">
        <v>2114</v>
      </c>
      <c r="I2110" s="86" t="s">
        <v>5545</v>
      </c>
      <c r="J2110" s="86" t="s">
        <v>2330</v>
      </c>
      <c r="K2110" s="86" t="s">
        <v>10</v>
      </c>
      <c r="L2110" s="86">
        <v>1</v>
      </c>
      <c r="M2110" s="86">
        <v>1</v>
      </c>
      <c r="N2110" s="89">
        <v>-0.51931611374407605</v>
      </c>
      <c r="O2110" s="89">
        <v>-1.03022349241748</v>
      </c>
      <c r="P2110" s="89">
        <v>49.17</v>
      </c>
      <c r="Q2110" s="89">
        <v>-7.06485184182747E-2</v>
      </c>
      <c r="R2110" s="89">
        <v>54.502388151658799</v>
      </c>
      <c r="S2110" s="89">
        <v>-0.55043600541787696</v>
      </c>
      <c r="T2110" s="89">
        <v>-0.62467562586118897</v>
      </c>
      <c r="U2110" s="89">
        <v>0.33333333333333298</v>
      </c>
      <c r="V2110" s="89">
        <v>-0.20822520862039601</v>
      </c>
      <c r="W2110" s="89">
        <v>1</v>
      </c>
      <c r="X2110" s="89">
        <v>-0.35786919431279601</v>
      </c>
      <c r="Y2110" s="89">
        <v>-0.753434111660364</v>
      </c>
      <c r="Z2110" s="89">
        <v>42.777799999999999</v>
      </c>
      <c r="AA2110" s="89">
        <v>-0.879151662997669</v>
      </c>
      <c r="AB2110" s="89">
        <v>45.971598104265397</v>
      </c>
      <c r="AC2110" s="89">
        <v>-0.81629288732901595</v>
      </c>
      <c r="AD2110" s="89">
        <v>-0.94908213475863101</v>
      </c>
      <c r="AE2110" s="89">
        <v>0.33333333333333298</v>
      </c>
      <c r="AF2110" s="89">
        <v>-0.31636071158620999</v>
      </c>
      <c r="AG2110" s="89">
        <v>1</v>
      </c>
      <c r="AH2110" s="89">
        <v>-0.53589009900990103</v>
      </c>
      <c r="AI2110" s="89">
        <v>-1.0962512669294999</v>
      </c>
      <c r="AJ2110" s="89">
        <v>51.775500000000001</v>
      </c>
      <c r="AK2110" s="89">
        <v>0.30818601954796898</v>
      </c>
      <c r="AL2110" s="89">
        <v>57.425703960396</v>
      </c>
      <c r="AM2110" s="89">
        <v>-0.39403262369076703</v>
      </c>
      <c r="AN2110" s="89">
        <v>-0.45714997698262699</v>
      </c>
      <c r="AO2110" s="89">
        <v>0.15955766192733001</v>
      </c>
      <c r="AP2110" s="89">
        <v>-7.2941781477480705E-2</v>
      </c>
      <c r="AQ2110" s="89">
        <v>1</v>
      </c>
      <c r="AR2110" s="89">
        <v>-0.260671818181818</v>
      </c>
      <c r="AS2110" s="89">
        <v>-0.51593226554399096</v>
      </c>
      <c r="AT2110" s="89">
        <v>52.106400000000001</v>
      </c>
      <c r="AU2110" s="89">
        <v>0.37171635173539702</v>
      </c>
      <c r="AV2110" s="89">
        <v>48.181804545454597</v>
      </c>
      <c r="AW2110" s="89">
        <v>-7.2107956904297194E-2</v>
      </c>
      <c r="AX2110" s="89">
        <v>-0.115201081818586</v>
      </c>
      <c r="AY2110" s="89">
        <v>0.173775671406003</v>
      </c>
      <c r="AZ2110" s="89">
        <v>-2.0019145339722801E-2</v>
      </c>
      <c r="BA2110" s="89">
        <v>-99</v>
      </c>
      <c r="BB2110" s="89">
        <v>-99</v>
      </c>
      <c r="BC2110" s="89">
        <v>-99</v>
      </c>
      <c r="BD2110" s="89">
        <v>-99</v>
      </c>
      <c r="BE2110" s="89">
        <v>-99</v>
      </c>
      <c r="BF2110" s="89">
        <v>-99</v>
      </c>
      <c r="BG2110" s="89">
        <v>-99</v>
      </c>
      <c r="BH2110" s="89">
        <v>-99</v>
      </c>
      <c r="BI2110" s="89">
        <v>-99</v>
      </c>
      <c r="BJ2110" s="89">
        <v>-99</v>
      </c>
      <c r="BK2110" s="89">
        <v>-99</v>
      </c>
      <c r="BL2110" s="89">
        <v>-99</v>
      </c>
      <c r="BM2110" s="89">
        <v>-99</v>
      </c>
      <c r="BN2110" s="89">
        <v>-99</v>
      </c>
      <c r="BO2110" s="89">
        <v>-99</v>
      </c>
      <c r="BP2110" s="89">
        <v>-99</v>
      </c>
      <c r="BQ2110" s="89">
        <v>-99</v>
      </c>
      <c r="BR2110" s="89">
        <v>-99</v>
      </c>
      <c r="BS2110" s="89">
        <v>-99</v>
      </c>
      <c r="BT2110" s="89">
        <v>-99</v>
      </c>
      <c r="BU2110" s="89">
        <v>-99</v>
      </c>
      <c r="BV2110" s="89">
        <v>-99</v>
      </c>
      <c r="BW2110" s="89">
        <v>-99</v>
      </c>
      <c r="BX2110" s="89">
        <v>-99</v>
      </c>
      <c r="BY2110" s="89">
        <v>-99</v>
      </c>
      <c r="BZ2110" s="89">
        <v>-99</v>
      </c>
      <c r="CA2110" s="89">
        <v>-99</v>
      </c>
      <c r="CB2110" s="89">
        <v>-99</v>
      </c>
      <c r="CC2110" s="89">
        <v>-99</v>
      </c>
      <c r="CD2110" s="89">
        <v>-99</v>
      </c>
      <c r="CE2110" s="89">
        <v>-99</v>
      </c>
      <c r="CF2110" s="89">
        <v>-99</v>
      </c>
      <c r="CG2110" s="89">
        <v>-99</v>
      </c>
      <c r="CH2110" s="89">
        <v>-99</v>
      </c>
      <c r="CI2110" s="89">
        <v>-99</v>
      </c>
      <c r="CJ2110" s="89">
        <v>-99</v>
      </c>
      <c r="CK2110" s="89">
        <v>-99</v>
      </c>
      <c r="CL2110" s="89">
        <v>-99</v>
      </c>
      <c r="CM2110" s="89">
        <v>-99</v>
      </c>
      <c r="CN2110" s="89">
        <v>-99</v>
      </c>
      <c r="CO2110" s="89">
        <v>-99</v>
      </c>
      <c r="CP2110" s="89">
        <v>-99</v>
      </c>
      <c r="CQ2110" s="89">
        <v>-99</v>
      </c>
      <c r="CR2110" s="89">
        <v>-99</v>
      </c>
      <c r="CS2110" s="89">
        <v>-99</v>
      </c>
      <c r="CT2110" s="89">
        <v>-99</v>
      </c>
      <c r="CU2110" s="86">
        <v>-99</v>
      </c>
      <c r="CV2110" s="86">
        <v>-0.61750000000000005</v>
      </c>
      <c r="CW2110" s="86">
        <v>22</v>
      </c>
      <c r="CX2110" s="86">
        <v>2</v>
      </c>
      <c r="CY2110" s="86">
        <v>3.9699999999999999E-2</v>
      </c>
      <c r="CZ2110" s="86">
        <v>54</v>
      </c>
      <c r="DA2110" s="86">
        <v>4</v>
      </c>
      <c r="DB2110" s="86">
        <v>-0.20280000000000001</v>
      </c>
      <c r="DC2110" s="86">
        <v>36</v>
      </c>
      <c r="DD2110" s="86">
        <v>-99</v>
      </c>
      <c r="DE2110" s="86">
        <v>-99</v>
      </c>
      <c r="DF2110" s="86">
        <v>-99</v>
      </c>
      <c r="DG2110" s="86">
        <v>-99</v>
      </c>
      <c r="DH2110" s="86">
        <v>-99</v>
      </c>
    </row>
    <row r="2111" spans="1:112" x14ac:dyDescent="0.2">
      <c r="A2111" s="85">
        <f>IF(ISERROR(SEARCH('School Lookup'!$F$3,Data!J2111)),A2110,A2110+1)</f>
        <v>0</v>
      </c>
      <c r="B2111" s="85">
        <f>IF(I2111='School Lookup'!$G$13,1,0)</f>
        <v>0</v>
      </c>
      <c r="C2111" s="85">
        <f t="shared" si="32"/>
        <v>2109</v>
      </c>
      <c r="D2111" s="86" t="s">
        <v>6478</v>
      </c>
      <c r="E2111" s="86" t="s">
        <v>6513</v>
      </c>
      <c r="F2111" s="86" t="s">
        <v>2745</v>
      </c>
      <c r="G2111" s="86" t="s">
        <v>3365</v>
      </c>
      <c r="H2111" s="86" t="s">
        <v>511</v>
      </c>
      <c r="I2111" s="86" t="s">
        <v>5692</v>
      </c>
      <c r="J2111" s="86" t="s">
        <v>512</v>
      </c>
      <c r="K2111" s="86" t="s">
        <v>19</v>
      </c>
      <c r="L2111" s="86">
        <v>1</v>
      </c>
      <c r="M2111" s="86">
        <v>1</v>
      </c>
      <c r="N2111" s="89">
        <v>-0.486076569037657</v>
      </c>
      <c r="O2111" s="89">
        <v>-0.95824329425473997</v>
      </c>
      <c r="P2111" s="89">
        <v>49.2759</v>
      </c>
      <c r="Q2111" s="89">
        <v>-5.9415555900576102E-2</v>
      </c>
      <c r="R2111" s="89">
        <v>48.535597489539803</v>
      </c>
      <c r="S2111" s="89">
        <v>-0.50882942507765805</v>
      </c>
      <c r="T2111" s="89">
        <v>-0.57746601666019204</v>
      </c>
      <c r="U2111" s="89">
        <v>0.38057324840764301</v>
      </c>
      <c r="V2111" s="89">
        <v>-0.21976811780539199</v>
      </c>
      <c r="W2111" s="89">
        <v>1</v>
      </c>
      <c r="X2111" s="89">
        <v>-0.26659748953974899</v>
      </c>
      <c r="Y2111" s="89">
        <v>-0.53856606201045498</v>
      </c>
      <c r="Z2111" s="89">
        <v>43.069000000000003</v>
      </c>
      <c r="AA2111" s="89">
        <v>-0.84283816122829602</v>
      </c>
      <c r="AB2111" s="89">
        <v>44.351502928870303</v>
      </c>
      <c r="AC2111" s="89">
        <v>-0.690702111619376</v>
      </c>
      <c r="AD2111" s="89">
        <v>-0.80285026407785898</v>
      </c>
      <c r="AE2111" s="89">
        <v>0.38057324840764301</v>
      </c>
      <c r="AF2111" s="89">
        <v>-0.30554333298504499</v>
      </c>
      <c r="AG2111" s="89">
        <v>1</v>
      </c>
      <c r="AH2111" s="89">
        <v>-0.13420000000000001</v>
      </c>
      <c r="AI2111" s="89">
        <v>-0.231775421694837</v>
      </c>
      <c r="AJ2111" s="89">
        <v>47.166699999999999</v>
      </c>
      <c r="AK2111" s="89">
        <v>-0.142973980705008</v>
      </c>
      <c r="AL2111" s="89">
        <v>42.857171428571398</v>
      </c>
      <c r="AM2111" s="89">
        <v>-0.187374701199923</v>
      </c>
      <c r="AN2111" s="89">
        <v>-0.24004685592094199</v>
      </c>
      <c r="AO2111" s="89">
        <v>0.12261146496815301</v>
      </c>
      <c r="AP2111" s="89">
        <v>-2.94324966654659E-2</v>
      </c>
      <c r="AQ2111" s="89">
        <v>1</v>
      </c>
      <c r="AR2111" s="89">
        <v>-1.1986301369862999E-2</v>
      </c>
      <c r="AS2111" s="89">
        <v>4.3067014208839301E-2</v>
      </c>
      <c r="AT2111" s="89">
        <v>48.676499999999997</v>
      </c>
      <c r="AU2111" s="89">
        <v>-1.0749338842037401E-3</v>
      </c>
      <c r="AV2111" s="89">
        <v>45.205489041095902</v>
      </c>
      <c r="AW2111" s="89">
        <v>2.0996040162317799E-2</v>
      </c>
      <c r="AX2111" s="89">
        <v>-1.7088557007596501E-2</v>
      </c>
      <c r="AY2111" s="89">
        <v>0.116242038216561</v>
      </c>
      <c r="AZ2111" s="89">
        <v>-1.9864086967429102E-3</v>
      </c>
      <c r="BA2111" s="89">
        <v>-99</v>
      </c>
      <c r="BB2111" s="89">
        <v>-99</v>
      </c>
      <c r="BC2111" s="89">
        <v>-99</v>
      </c>
      <c r="BD2111" s="89">
        <v>-99</v>
      </c>
      <c r="BE2111" s="89">
        <v>-99</v>
      </c>
      <c r="BF2111" s="89">
        <v>-99</v>
      </c>
      <c r="BG2111" s="89">
        <v>-99</v>
      </c>
      <c r="BH2111" s="89">
        <v>-99</v>
      </c>
      <c r="BI2111" s="89">
        <v>-99</v>
      </c>
      <c r="BJ2111" s="89">
        <v>-99</v>
      </c>
      <c r="BK2111" s="89">
        <v>-99</v>
      </c>
      <c r="BL2111" s="89">
        <v>-99</v>
      </c>
      <c r="BM2111" s="89">
        <v>-99</v>
      </c>
      <c r="BN2111" s="89">
        <v>-99</v>
      </c>
      <c r="BO2111" s="89">
        <v>-99</v>
      </c>
      <c r="BP2111" s="89">
        <v>-99</v>
      </c>
      <c r="BQ2111" s="89">
        <v>-99</v>
      </c>
      <c r="BR2111" s="89">
        <v>-99</v>
      </c>
      <c r="BS2111" s="89">
        <v>-99</v>
      </c>
      <c r="BT2111" s="89">
        <v>-99</v>
      </c>
      <c r="BU2111" s="89">
        <v>-99</v>
      </c>
      <c r="BV2111" s="89">
        <v>-99</v>
      </c>
      <c r="BW2111" s="89">
        <v>-99</v>
      </c>
      <c r="BX2111" s="89">
        <v>-99</v>
      </c>
      <c r="BY2111" s="89">
        <v>-99</v>
      </c>
      <c r="BZ2111" s="89">
        <v>-99</v>
      </c>
      <c r="CA2111" s="89">
        <v>-99</v>
      </c>
      <c r="CB2111" s="89">
        <v>-99</v>
      </c>
      <c r="CC2111" s="89">
        <v>-99</v>
      </c>
      <c r="CD2111" s="89">
        <v>-99</v>
      </c>
      <c r="CE2111" s="89">
        <v>-99</v>
      </c>
      <c r="CF2111" s="89">
        <v>-99</v>
      </c>
      <c r="CG2111" s="89">
        <v>-99</v>
      </c>
      <c r="CH2111" s="89">
        <v>-99</v>
      </c>
      <c r="CI2111" s="89">
        <v>-99</v>
      </c>
      <c r="CJ2111" s="89">
        <v>-99</v>
      </c>
      <c r="CK2111" s="89">
        <v>-99</v>
      </c>
      <c r="CL2111" s="89">
        <v>-99</v>
      </c>
      <c r="CM2111" s="89">
        <v>-99</v>
      </c>
      <c r="CN2111" s="89">
        <v>-99</v>
      </c>
      <c r="CO2111" s="89">
        <v>85.355000000000004</v>
      </c>
      <c r="CP2111" s="89">
        <v>-0.1537</v>
      </c>
      <c r="CQ2111" s="89">
        <v>7.07</v>
      </c>
      <c r="CR2111" s="89">
        <v>0.83779999999999999</v>
      </c>
      <c r="CS2111" s="89">
        <v>-0.29976666666666701</v>
      </c>
      <c r="CT2111" s="89">
        <v>-1.1706000000000001</v>
      </c>
      <c r="CU2111" s="86" t="s">
        <v>6986</v>
      </c>
      <c r="CV2111" s="86">
        <v>-0.61809999999999998</v>
      </c>
      <c r="CW2111" s="86">
        <v>22</v>
      </c>
      <c r="CX2111" s="86">
        <v>2</v>
      </c>
      <c r="CY2111" s="86">
        <v>0.50329999999999997</v>
      </c>
      <c r="CZ2111" s="86">
        <v>74</v>
      </c>
      <c r="DA2111" s="86">
        <v>4</v>
      </c>
      <c r="DB2111" s="86">
        <v>-0.36099999999999999</v>
      </c>
      <c r="DC2111" s="86">
        <v>29</v>
      </c>
      <c r="DD2111" s="86">
        <v>-99</v>
      </c>
      <c r="DE2111" s="86">
        <v>-99</v>
      </c>
      <c r="DF2111" s="86">
        <v>-99</v>
      </c>
      <c r="DG2111" s="86">
        <v>-99</v>
      </c>
      <c r="DH2111" s="86">
        <v>-99</v>
      </c>
    </row>
    <row r="2112" spans="1:112" x14ac:dyDescent="0.2">
      <c r="A2112" s="85">
        <f>IF(ISERROR(SEARCH('School Lookup'!$F$3,Data!J2112)),A2111,A2111+1)</f>
        <v>0</v>
      </c>
      <c r="B2112" s="85">
        <f>IF(I2112='School Lookup'!$G$13,1,0)</f>
        <v>0</v>
      </c>
      <c r="C2112" s="85">
        <f t="shared" si="32"/>
        <v>2110</v>
      </c>
      <c r="D2112" s="86" t="s">
        <v>6478</v>
      </c>
      <c r="E2112" s="86" t="s">
        <v>6702</v>
      </c>
      <c r="F2112" s="86" t="s">
        <v>1150</v>
      </c>
      <c r="G2112" s="86" t="s">
        <v>3217</v>
      </c>
      <c r="H2112" s="86" t="s">
        <v>1067</v>
      </c>
      <c r="I2112" s="86" t="s">
        <v>5737</v>
      </c>
      <c r="J2112" s="86" t="s">
        <v>1139</v>
      </c>
      <c r="K2112" s="86" t="s">
        <v>26</v>
      </c>
      <c r="L2112" s="86">
        <v>1</v>
      </c>
      <c r="M2112" s="86">
        <v>1</v>
      </c>
      <c r="N2112" s="89">
        <v>-0.51768323529411797</v>
      </c>
      <c r="O2112" s="89">
        <v>-1.02668749589762</v>
      </c>
      <c r="P2112" s="89">
        <v>54.623800000000003</v>
      </c>
      <c r="Q2112" s="89">
        <v>0.50784374767261997</v>
      </c>
      <c r="R2112" s="89">
        <v>52.9411647058824</v>
      </c>
      <c r="S2112" s="89">
        <v>-0.25942187411249901</v>
      </c>
      <c r="T2112" s="89">
        <v>-0.294471525967543</v>
      </c>
      <c r="U2112" s="89">
        <v>0.37362637362637402</v>
      </c>
      <c r="V2112" s="89">
        <v>-0.110022328383478</v>
      </c>
      <c r="W2112" s="89">
        <v>1</v>
      </c>
      <c r="X2112" s="89">
        <v>-0.50807008797653996</v>
      </c>
      <c r="Y2112" s="89">
        <v>-1.10703080581056</v>
      </c>
      <c r="Z2112" s="89">
        <v>53.362699999999997</v>
      </c>
      <c r="AA2112" s="89">
        <v>0.440816691667964</v>
      </c>
      <c r="AB2112" s="89">
        <v>53.665659824046898</v>
      </c>
      <c r="AC2112" s="89">
        <v>-0.33310705707129601</v>
      </c>
      <c r="AD2112" s="89">
        <v>-0.38648374768931198</v>
      </c>
      <c r="AE2112" s="89">
        <v>0.374725274725275</v>
      </c>
      <c r="AF2112" s="89">
        <v>-0.14482522852973101</v>
      </c>
      <c r="AG2112" s="89">
        <v>1</v>
      </c>
      <c r="AH2112" s="89">
        <v>-0.66242592592592597</v>
      </c>
      <c r="AI2112" s="89">
        <v>-1.3685685737172999</v>
      </c>
      <c r="AJ2112" s="89">
        <v>-99</v>
      </c>
      <c r="AK2112" s="89">
        <v>-99</v>
      </c>
      <c r="AL2112" s="89">
        <v>51.851888888888901</v>
      </c>
      <c r="AM2112" s="89">
        <v>-1.3685685737172999</v>
      </c>
      <c r="AN2112" s="89">
        <v>-1.48094230871357</v>
      </c>
      <c r="AO2112" s="89">
        <v>0.118681318681319</v>
      </c>
      <c r="AP2112" s="89">
        <v>-0.175760186089083</v>
      </c>
      <c r="AQ2112" s="89">
        <v>1</v>
      </c>
      <c r="AR2112" s="89">
        <v>-0.61467272727272704</v>
      </c>
      <c r="AS2112" s="89">
        <v>-1.3116611674538601</v>
      </c>
      <c r="AT2112" s="89">
        <v>-99</v>
      </c>
      <c r="AU2112" s="89">
        <v>-99</v>
      </c>
      <c r="AV2112" s="89">
        <v>54.545445454545501</v>
      </c>
      <c r="AW2112" s="89">
        <v>-1.3116611674538601</v>
      </c>
      <c r="AX2112" s="89">
        <v>-1.42143603366036</v>
      </c>
      <c r="AY2112" s="89">
        <v>0.13296703296703299</v>
      </c>
      <c r="AZ2112" s="89">
        <v>-0.189004131948245</v>
      </c>
      <c r="BA2112" s="89">
        <v>-99</v>
      </c>
      <c r="BB2112" s="89">
        <v>-99</v>
      </c>
      <c r="BC2112" s="89">
        <v>-99</v>
      </c>
      <c r="BD2112" s="89">
        <v>-99</v>
      </c>
      <c r="BE2112" s="89">
        <v>-99</v>
      </c>
      <c r="BF2112" s="89">
        <v>-99</v>
      </c>
      <c r="BG2112" s="89">
        <v>-99</v>
      </c>
      <c r="BH2112" s="89">
        <v>-99</v>
      </c>
      <c r="BI2112" s="89">
        <v>-99</v>
      </c>
      <c r="BJ2112" s="89">
        <v>-99</v>
      </c>
      <c r="BK2112" s="89">
        <v>-99</v>
      </c>
      <c r="BL2112" s="89">
        <v>-99</v>
      </c>
      <c r="BM2112" s="89">
        <v>-99</v>
      </c>
      <c r="BN2112" s="89">
        <v>-99</v>
      </c>
      <c r="BO2112" s="89">
        <v>-99</v>
      </c>
      <c r="BP2112" s="89">
        <v>-99</v>
      </c>
      <c r="BQ2112" s="89">
        <v>-99</v>
      </c>
      <c r="BR2112" s="89">
        <v>-99</v>
      </c>
      <c r="BS2112" s="89">
        <v>-99</v>
      </c>
      <c r="BT2112" s="89">
        <v>-99</v>
      </c>
      <c r="BU2112" s="89">
        <v>-99</v>
      </c>
      <c r="BV2112" s="89">
        <v>-99</v>
      </c>
      <c r="BW2112" s="89">
        <v>-99</v>
      </c>
      <c r="BX2112" s="89">
        <v>-99</v>
      </c>
      <c r="BY2112" s="89">
        <v>-99</v>
      </c>
      <c r="BZ2112" s="89">
        <v>-99</v>
      </c>
      <c r="CA2112" s="89">
        <v>-99</v>
      </c>
      <c r="CB2112" s="89">
        <v>-99</v>
      </c>
      <c r="CC2112" s="89">
        <v>-99</v>
      </c>
      <c r="CD2112" s="89">
        <v>-99</v>
      </c>
      <c r="CE2112" s="89">
        <v>-99</v>
      </c>
      <c r="CF2112" s="89">
        <v>-99</v>
      </c>
      <c r="CG2112" s="89">
        <v>-99</v>
      </c>
      <c r="CH2112" s="89">
        <v>-99</v>
      </c>
      <c r="CI2112" s="89">
        <v>-99</v>
      </c>
      <c r="CJ2112" s="89">
        <v>-99</v>
      </c>
      <c r="CK2112" s="89">
        <v>-99</v>
      </c>
      <c r="CL2112" s="89">
        <v>-99</v>
      </c>
      <c r="CM2112" s="89">
        <v>-99</v>
      </c>
      <c r="CN2112" s="89">
        <v>-99</v>
      </c>
      <c r="CO2112" s="89">
        <v>-99</v>
      </c>
      <c r="CP2112" s="89">
        <v>-99</v>
      </c>
      <c r="CQ2112" s="89">
        <v>-99</v>
      </c>
      <c r="CR2112" s="89">
        <v>-99</v>
      </c>
      <c r="CS2112" s="89">
        <v>-99</v>
      </c>
      <c r="CT2112" s="89">
        <v>-99</v>
      </c>
      <c r="CU2112" s="86">
        <v>-99</v>
      </c>
      <c r="CV2112" s="86">
        <v>-0.61960000000000004</v>
      </c>
      <c r="CW2112" s="86">
        <v>22</v>
      </c>
      <c r="CX2112" s="86">
        <v>2</v>
      </c>
      <c r="CY2112" s="86">
        <v>-1.6000000000000001E-3</v>
      </c>
      <c r="CZ2112" s="86">
        <v>52</v>
      </c>
      <c r="DA2112" s="86">
        <v>2</v>
      </c>
      <c r="DB2112" s="86">
        <v>0.35489999999999999</v>
      </c>
      <c r="DC2112" s="86">
        <v>66</v>
      </c>
      <c r="DD2112" s="86">
        <v>-99</v>
      </c>
      <c r="DE2112" s="86">
        <v>-99</v>
      </c>
      <c r="DF2112" s="86">
        <v>-99</v>
      </c>
      <c r="DG2112" s="86">
        <v>-99</v>
      </c>
      <c r="DH2112" s="86">
        <v>-99</v>
      </c>
    </row>
    <row r="2113" spans="1:112" x14ac:dyDescent="0.2">
      <c r="A2113" s="85">
        <f>IF(ISERROR(SEARCH('School Lookup'!$F$3,Data!J2113)),A2112,A2112+1)</f>
        <v>0</v>
      </c>
      <c r="B2113" s="85">
        <f>IF(I2113='School Lookup'!$G$13,1,0)</f>
        <v>0</v>
      </c>
      <c r="C2113" s="85">
        <f t="shared" si="32"/>
        <v>2111</v>
      </c>
      <c r="D2113" s="86" t="s">
        <v>6478</v>
      </c>
      <c r="E2113" s="86" t="s">
        <v>6736</v>
      </c>
      <c r="F2113" s="86" t="s">
        <v>2772</v>
      </c>
      <c r="G2113" s="86" t="s">
        <v>2988</v>
      </c>
      <c r="H2113" s="86" t="s">
        <v>1320</v>
      </c>
      <c r="I2113" s="86" t="s">
        <v>4669</v>
      </c>
      <c r="J2113" s="86" t="s">
        <v>6737</v>
      </c>
      <c r="K2113" s="86" t="s">
        <v>6485</v>
      </c>
      <c r="L2113" s="86">
        <v>1</v>
      </c>
      <c r="M2113" s="86">
        <v>1</v>
      </c>
      <c r="N2113" s="89">
        <v>-0.277450103950104</v>
      </c>
      <c r="O2113" s="89">
        <v>-0.50646290942613104</v>
      </c>
      <c r="P2113" s="89">
        <v>41.668700000000001</v>
      </c>
      <c r="Q2113" s="89">
        <v>-0.86632200032586704</v>
      </c>
      <c r="R2113" s="89">
        <v>46.3617245322245</v>
      </c>
      <c r="S2113" s="89">
        <v>-0.68639245487599898</v>
      </c>
      <c r="T2113" s="89">
        <v>-0.778940907813927</v>
      </c>
      <c r="U2113" s="89">
        <v>0.37636932707355197</v>
      </c>
      <c r="V2113" s="89">
        <v>-0.29316946530399002</v>
      </c>
      <c r="W2113" s="89">
        <v>1</v>
      </c>
      <c r="X2113" s="89">
        <v>-0.30304802494802502</v>
      </c>
      <c r="Y2113" s="89">
        <v>-0.62437639579731796</v>
      </c>
      <c r="Z2113" s="89">
        <v>45.816000000000003</v>
      </c>
      <c r="AA2113" s="89">
        <v>-0.50027913183108896</v>
      </c>
      <c r="AB2113" s="89">
        <v>48.440727027027002</v>
      </c>
      <c r="AC2113" s="89">
        <v>-0.56232776381420402</v>
      </c>
      <c r="AD2113" s="89">
        <v>-0.65337733566490597</v>
      </c>
      <c r="AE2113" s="89">
        <v>0.37636932707355197</v>
      </c>
      <c r="AF2113" s="89">
        <v>-0.24591118814931101</v>
      </c>
      <c r="AG2113" s="89">
        <v>1</v>
      </c>
      <c r="AH2113" s="89">
        <v>-0.113147619047619</v>
      </c>
      <c r="AI2113" s="89">
        <v>-0.18646866690334499</v>
      </c>
      <c r="AJ2113" s="89">
        <v>-99</v>
      </c>
      <c r="AK2113" s="89">
        <v>-99</v>
      </c>
      <c r="AL2113" s="89">
        <v>42.261878571428603</v>
      </c>
      <c r="AM2113" s="89">
        <v>-0.18646866690334499</v>
      </c>
      <c r="AN2113" s="89">
        <v>-0.239095027550633</v>
      </c>
      <c r="AO2113" s="89">
        <v>0.13145539906103301</v>
      </c>
      <c r="AP2113" s="89">
        <v>-3.1430332260177198E-2</v>
      </c>
      <c r="AQ2113" s="89">
        <v>1</v>
      </c>
      <c r="AR2113" s="89">
        <v>-0.193983783783784</v>
      </c>
      <c r="AS2113" s="89">
        <v>-0.36602983586280602</v>
      </c>
      <c r="AT2113" s="89">
        <v>-99</v>
      </c>
      <c r="AU2113" s="89">
        <v>-99</v>
      </c>
      <c r="AV2113" s="89">
        <v>50.000040540540503</v>
      </c>
      <c r="AW2113" s="89">
        <v>-0.36602983586280602</v>
      </c>
      <c r="AX2113" s="89">
        <v>-0.42493448264322198</v>
      </c>
      <c r="AY2113" s="89">
        <v>0.115805946791862</v>
      </c>
      <c r="AZ2113" s="89">
        <v>-4.9209940087008401E-2</v>
      </c>
      <c r="BA2113" s="89">
        <v>-99</v>
      </c>
      <c r="BB2113" s="89">
        <v>-99</v>
      </c>
      <c r="BC2113" s="89">
        <v>-99</v>
      </c>
      <c r="BD2113" s="89">
        <v>-99</v>
      </c>
      <c r="BE2113" s="89">
        <v>-99</v>
      </c>
      <c r="BF2113" s="89">
        <v>-99</v>
      </c>
      <c r="BG2113" s="89">
        <v>-99</v>
      </c>
      <c r="BH2113" s="89">
        <v>-99</v>
      </c>
      <c r="BI2113" s="89">
        <v>-99</v>
      </c>
      <c r="BJ2113" s="89">
        <v>-99</v>
      </c>
      <c r="BK2113" s="89">
        <v>-99</v>
      </c>
      <c r="BL2113" s="89">
        <v>-99</v>
      </c>
      <c r="BM2113" s="89">
        <v>-99</v>
      </c>
      <c r="BN2113" s="89">
        <v>-99</v>
      </c>
      <c r="BO2113" s="89">
        <v>-99</v>
      </c>
      <c r="BP2113" s="89">
        <v>-99</v>
      </c>
      <c r="BQ2113" s="89">
        <v>-99</v>
      </c>
      <c r="BR2113" s="89">
        <v>-99</v>
      </c>
      <c r="BS2113" s="89">
        <v>-99</v>
      </c>
      <c r="BT2113" s="89">
        <v>-99</v>
      </c>
      <c r="BU2113" s="89">
        <v>-99</v>
      </c>
      <c r="BV2113" s="89">
        <v>-99</v>
      </c>
      <c r="BW2113" s="89">
        <v>-99</v>
      </c>
      <c r="BX2113" s="89">
        <v>-99</v>
      </c>
      <c r="BY2113" s="89">
        <v>-99</v>
      </c>
      <c r="BZ2113" s="89">
        <v>-99</v>
      </c>
      <c r="CA2113" s="89">
        <v>-99</v>
      </c>
      <c r="CB2113" s="89">
        <v>-99</v>
      </c>
      <c r="CC2113" s="89">
        <v>-99</v>
      </c>
      <c r="CD2113" s="89">
        <v>-99</v>
      </c>
      <c r="CE2113" s="89">
        <v>-99</v>
      </c>
      <c r="CF2113" s="89">
        <v>-99</v>
      </c>
      <c r="CG2113" s="89">
        <v>-99</v>
      </c>
      <c r="CH2113" s="89">
        <v>-99</v>
      </c>
      <c r="CI2113" s="89">
        <v>-99</v>
      </c>
      <c r="CJ2113" s="89">
        <v>-99</v>
      </c>
      <c r="CK2113" s="89">
        <v>-99</v>
      </c>
      <c r="CL2113" s="89">
        <v>-99</v>
      </c>
      <c r="CM2113" s="89">
        <v>-99</v>
      </c>
      <c r="CN2113" s="89">
        <v>-99</v>
      </c>
      <c r="CO2113" s="89">
        <v>-99</v>
      </c>
      <c r="CP2113" s="89">
        <v>-99</v>
      </c>
      <c r="CQ2113" s="89">
        <v>-99</v>
      </c>
      <c r="CR2113" s="89">
        <v>-99</v>
      </c>
      <c r="CS2113" s="89">
        <v>-99</v>
      </c>
      <c r="CT2113" s="89">
        <v>-99</v>
      </c>
      <c r="CU2113" s="86">
        <v>-99</v>
      </c>
      <c r="CV2113" s="86">
        <v>-0.61970000000000003</v>
      </c>
      <c r="CW2113" s="86">
        <v>22</v>
      </c>
      <c r="CX2113" s="86">
        <v>2</v>
      </c>
      <c r="CY2113" s="86">
        <v>0.50980000000000003</v>
      </c>
      <c r="CZ2113" s="86">
        <v>74</v>
      </c>
      <c r="DA2113" s="86">
        <v>2</v>
      </c>
      <c r="DB2113" s="86">
        <v>-0.51429999999999998</v>
      </c>
      <c r="DC2113" s="86">
        <v>23</v>
      </c>
      <c r="DD2113" s="86">
        <v>-99</v>
      </c>
      <c r="DE2113" s="86">
        <v>-99</v>
      </c>
      <c r="DF2113" s="86">
        <v>-99</v>
      </c>
      <c r="DG2113" s="86">
        <v>-99</v>
      </c>
      <c r="DH2113" s="86">
        <v>-99</v>
      </c>
    </row>
    <row r="2114" spans="1:112" x14ac:dyDescent="0.2">
      <c r="A2114" s="85">
        <f>IF(ISERROR(SEARCH('School Lookup'!$F$3,Data!J2114)),A2113,A2113+1)</f>
        <v>0</v>
      </c>
      <c r="B2114" s="85">
        <f>IF(I2114='School Lookup'!$G$13,1,0)</f>
        <v>0</v>
      </c>
      <c r="C2114" s="85">
        <f t="shared" si="32"/>
        <v>2112</v>
      </c>
      <c r="D2114" s="86" t="s">
        <v>6478</v>
      </c>
      <c r="E2114" s="86" t="s">
        <v>6504</v>
      </c>
      <c r="F2114" s="86" t="s">
        <v>170</v>
      </c>
      <c r="G2114" s="86" t="s">
        <v>3025</v>
      </c>
      <c r="H2114" s="86" t="s">
        <v>128</v>
      </c>
      <c r="I2114" s="86" t="s">
        <v>4331</v>
      </c>
      <c r="J2114" s="86" t="s">
        <v>144</v>
      </c>
      <c r="K2114" s="86" t="s">
        <v>31</v>
      </c>
      <c r="L2114" s="86">
        <v>1</v>
      </c>
      <c r="M2114" s="86">
        <v>1</v>
      </c>
      <c r="N2114" s="89">
        <v>-8.5772354948805501E-2</v>
      </c>
      <c r="O2114" s="89">
        <v>-9.1384950977537599E-2</v>
      </c>
      <c r="P2114" s="89">
        <v>47.503399999999999</v>
      </c>
      <c r="Q2114" s="89">
        <v>-0.24742713345129499</v>
      </c>
      <c r="R2114" s="89">
        <v>49.317408191126297</v>
      </c>
      <c r="S2114" s="89">
        <v>-0.16940604221441599</v>
      </c>
      <c r="T2114" s="89">
        <v>-0.19233354175778899</v>
      </c>
      <c r="U2114" s="89">
        <v>0.38175895765472301</v>
      </c>
      <c r="V2114" s="89">
        <v>-7.3425052423494702E-2</v>
      </c>
      <c r="W2114" s="89">
        <v>1</v>
      </c>
      <c r="X2114" s="89">
        <v>-6.3861986301369897E-2</v>
      </c>
      <c r="Y2114" s="89">
        <v>-6.1294575913628101E-2</v>
      </c>
      <c r="Z2114" s="89">
        <v>35.9116</v>
      </c>
      <c r="AA2114" s="89">
        <v>-1.7353871226435</v>
      </c>
      <c r="AB2114" s="89">
        <v>41.952037671232901</v>
      </c>
      <c r="AC2114" s="89">
        <v>-0.89834084927856495</v>
      </c>
      <c r="AD2114" s="89">
        <v>-1.0446148432209601</v>
      </c>
      <c r="AE2114" s="89">
        <v>0.38045602605863199</v>
      </c>
      <c r="AF2114" s="89">
        <v>-0.39743001201370898</v>
      </c>
      <c r="AG2114" s="89">
        <v>1</v>
      </c>
      <c r="AH2114" s="89">
        <v>-0.10151693121693101</v>
      </c>
      <c r="AI2114" s="89">
        <v>-0.161438304646778</v>
      </c>
      <c r="AJ2114" s="89">
        <v>43.75</v>
      </c>
      <c r="AK2114" s="89">
        <v>-0.47743813034577098</v>
      </c>
      <c r="AL2114" s="89">
        <v>46.031732275132299</v>
      </c>
      <c r="AM2114" s="89">
        <v>-0.31943821749627399</v>
      </c>
      <c r="AN2114" s="89">
        <v>-0.37878531424251399</v>
      </c>
      <c r="AO2114" s="89">
        <v>0.123127035830619</v>
      </c>
      <c r="AP2114" s="89">
        <v>-4.6638712958850199E-2</v>
      </c>
      <c r="AQ2114" s="89">
        <v>1</v>
      </c>
      <c r="AR2114" s="89">
        <v>-0.17845738636363601</v>
      </c>
      <c r="AS2114" s="89">
        <v>-0.33112935156326601</v>
      </c>
      <c r="AT2114" s="89">
        <v>36.770299999999999</v>
      </c>
      <c r="AU2114" s="89">
        <v>-1.2951440335209501</v>
      </c>
      <c r="AV2114" s="89">
        <v>49.999963636363603</v>
      </c>
      <c r="AW2114" s="89">
        <v>-0.81313669254210896</v>
      </c>
      <c r="AX2114" s="89">
        <v>-0.89609344414006797</v>
      </c>
      <c r="AY2114" s="89">
        <v>0.114657980456026</v>
      </c>
      <c r="AZ2114" s="89">
        <v>-0.10274426460498499</v>
      </c>
      <c r="BA2114" s="89">
        <v>-99</v>
      </c>
      <c r="BB2114" s="89">
        <v>-99</v>
      </c>
      <c r="BC2114" s="89">
        <v>-99</v>
      </c>
      <c r="BD2114" s="89">
        <v>-99</v>
      </c>
      <c r="BE2114" s="89">
        <v>-99</v>
      </c>
      <c r="BF2114" s="89">
        <v>-99</v>
      </c>
      <c r="BG2114" s="89">
        <v>-99</v>
      </c>
      <c r="BH2114" s="89">
        <v>-99</v>
      </c>
      <c r="BI2114" s="89">
        <v>-99</v>
      </c>
      <c r="BJ2114" s="89">
        <v>-99</v>
      </c>
      <c r="BK2114" s="89">
        <v>-99</v>
      </c>
      <c r="BL2114" s="89">
        <v>-99</v>
      </c>
      <c r="BM2114" s="89">
        <v>-99</v>
      </c>
      <c r="BN2114" s="89">
        <v>-99</v>
      </c>
      <c r="BO2114" s="89">
        <v>-99</v>
      </c>
      <c r="BP2114" s="89">
        <v>-99</v>
      </c>
      <c r="BQ2114" s="89">
        <v>-99</v>
      </c>
      <c r="BR2114" s="89">
        <v>-99</v>
      </c>
      <c r="BS2114" s="89">
        <v>-99</v>
      </c>
      <c r="BT2114" s="89">
        <v>-99</v>
      </c>
      <c r="BU2114" s="89">
        <v>-99</v>
      </c>
      <c r="BV2114" s="89">
        <v>-99</v>
      </c>
      <c r="BW2114" s="89">
        <v>-99</v>
      </c>
      <c r="BX2114" s="89">
        <v>-99</v>
      </c>
      <c r="BY2114" s="89">
        <v>-99</v>
      </c>
      <c r="BZ2114" s="89">
        <v>-99</v>
      </c>
      <c r="CA2114" s="89">
        <v>-99</v>
      </c>
      <c r="CB2114" s="89">
        <v>-99</v>
      </c>
      <c r="CC2114" s="89">
        <v>-99</v>
      </c>
      <c r="CD2114" s="89">
        <v>-99</v>
      </c>
      <c r="CE2114" s="89">
        <v>-99</v>
      </c>
      <c r="CF2114" s="89">
        <v>-99</v>
      </c>
      <c r="CG2114" s="89">
        <v>-99</v>
      </c>
      <c r="CH2114" s="89">
        <v>-99</v>
      </c>
      <c r="CI2114" s="89">
        <v>-99</v>
      </c>
      <c r="CJ2114" s="89">
        <v>-99</v>
      </c>
      <c r="CK2114" s="89">
        <v>-99</v>
      </c>
      <c r="CL2114" s="89">
        <v>-99</v>
      </c>
      <c r="CM2114" s="89">
        <v>-99</v>
      </c>
      <c r="CN2114" s="89">
        <v>-99</v>
      </c>
      <c r="CO2114" s="89">
        <v>-99</v>
      </c>
      <c r="CP2114" s="89">
        <v>-99</v>
      </c>
      <c r="CQ2114" s="89">
        <v>-99</v>
      </c>
      <c r="CR2114" s="89">
        <v>-99</v>
      </c>
      <c r="CS2114" s="89">
        <v>-99</v>
      </c>
      <c r="CT2114" s="89">
        <v>-99</v>
      </c>
      <c r="CU2114" s="86">
        <v>-99</v>
      </c>
      <c r="CV2114" s="86">
        <v>-0.62019999999999997</v>
      </c>
      <c r="CW2114" s="86">
        <v>22</v>
      </c>
      <c r="CX2114" s="86">
        <v>2</v>
      </c>
      <c r="CY2114" s="86">
        <v>0.56299999999999994</v>
      </c>
      <c r="CZ2114" s="86">
        <v>76</v>
      </c>
      <c r="DA2114" s="86">
        <v>4</v>
      </c>
      <c r="DB2114" s="86">
        <v>-0.96199999999999997</v>
      </c>
      <c r="DC2114" s="86">
        <v>11</v>
      </c>
      <c r="DD2114" s="86">
        <v>-99</v>
      </c>
      <c r="DE2114" s="86">
        <v>-99</v>
      </c>
      <c r="DF2114" s="86">
        <v>-99</v>
      </c>
      <c r="DG2114" s="86">
        <v>-99</v>
      </c>
      <c r="DH2114" s="86">
        <v>-99</v>
      </c>
    </row>
    <row r="2115" spans="1:112" x14ac:dyDescent="0.2">
      <c r="A2115" s="85">
        <f>IF(ISERROR(SEARCH('School Lookup'!$F$3,Data!J2115)),A2114,A2114+1)</f>
        <v>0</v>
      </c>
      <c r="B2115" s="85">
        <f>IF(I2115='School Lookup'!$G$13,1,0)</f>
        <v>0</v>
      </c>
      <c r="C2115" s="85">
        <f t="shared" si="32"/>
        <v>2113</v>
      </c>
      <c r="D2115" s="86" t="s">
        <v>6478</v>
      </c>
      <c r="E2115" s="86" t="s">
        <v>6843</v>
      </c>
      <c r="F2115" s="86" t="s">
        <v>2770</v>
      </c>
      <c r="G2115" s="86" t="s">
        <v>2845</v>
      </c>
      <c r="H2115" s="86" t="s">
        <v>1223</v>
      </c>
      <c r="I2115" s="86" t="s">
        <v>5480</v>
      </c>
      <c r="J2115" s="86" t="s">
        <v>2703</v>
      </c>
      <c r="K2115" s="86" t="s">
        <v>26</v>
      </c>
      <c r="L2115" s="86">
        <v>1</v>
      </c>
      <c r="M2115" s="86">
        <v>1</v>
      </c>
      <c r="N2115" s="89">
        <v>-0.58916428571428603</v>
      </c>
      <c r="O2115" s="89">
        <v>-1.1814796333823001</v>
      </c>
      <c r="P2115" s="89">
        <v>52.7547</v>
      </c>
      <c r="Q2115" s="89">
        <v>0.30958567173465201</v>
      </c>
      <c r="R2115" s="89">
        <v>53.022007142857099</v>
      </c>
      <c r="S2115" s="89">
        <v>-0.43594698082382699</v>
      </c>
      <c r="T2115" s="89">
        <v>-0.49476872015801199</v>
      </c>
      <c r="U2115" s="89">
        <v>0.37995824634655501</v>
      </c>
      <c r="V2115" s="89">
        <v>-0.187991455258368</v>
      </c>
      <c r="W2115" s="89">
        <v>1</v>
      </c>
      <c r="X2115" s="89">
        <v>-0.30250989010988999</v>
      </c>
      <c r="Y2115" s="89">
        <v>-0.62310954115264805</v>
      </c>
      <c r="Z2115" s="89">
        <v>51.292499999999997</v>
      </c>
      <c r="AA2115" s="89">
        <v>0.18265662517429901</v>
      </c>
      <c r="AB2115" s="89">
        <v>53.5714582417583</v>
      </c>
      <c r="AC2115" s="89">
        <v>-0.22022645798917401</v>
      </c>
      <c r="AD2115" s="89">
        <v>-0.25505099656507701</v>
      </c>
      <c r="AE2115" s="89">
        <v>0.37995824634655501</v>
      </c>
      <c r="AF2115" s="89">
        <v>-9.6908729383808095E-2</v>
      </c>
      <c r="AG2115" s="89">
        <v>1</v>
      </c>
      <c r="AH2115" s="89">
        <v>-0.71668666666666703</v>
      </c>
      <c r="AI2115" s="89">
        <v>-1.48534292247652</v>
      </c>
      <c r="AJ2115" s="89">
        <v>-99</v>
      </c>
      <c r="AK2115" s="89">
        <v>-99</v>
      </c>
      <c r="AL2115" s="89">
        <v>48.3333333333333</v>
      </c>
      <c r="AM2115" s="89">
        <v>-1.48534292247652</v>
      </c>
      <c r="AN2115" s="89">
        <v>-1.60361883265229</v>
      </c>
      <c r="AO2115" s="89">
        <v>0.125260960334029</v>
      </c>
      <c r="AP2115" s="89">
        <v>-0.20087083498776001</v>
      </c>
      <c r="AQ2115" s="89">
        <v>1</v>
      </c>
      <c r="AR2115" s="89">
        <v>-0.51076090909090899</v>
      </c>
      <c r="AS2115" s="89">
        <v>-1.0780865215875099</v>
      </c>
      <c r="AT2115" s="89">
        <v>-99</v>
      </c>
      <c r="AU2115" s="89">
        <v>-99</v>
      </c>
      <c r="AV2115" s="89">
        <v>54.545460909090899</v>
      </c>
      <c r="AW2115" s="89">
        <v>-1.0780865215875099</v>
      </c>
      <c r="AX2115" s="89">
        <v>-1.1752962441797401</v>
      </c>
      <c r="AY2115" s="89">
        <v>0.11482254697286</v>
      </c>
      <c r="AZ2115" s="89">
        <v>-0.134950508204354</v>
      </c>
      <c r="BA2115" s="89">
        <v>-99</v>
      </c>
      <c r="BB2115" s="89">
        <v>-99</v>
      </c>
      <c r="BC2115" s="89">
        <v>-99</v>
      </c>
      <c r="BD2115" s="89">
        <v>-99</v>
      </c>
      <c r="BE2115" s="89">
        <v>-99</v>
      </c>
      <c r="BF2115" s="89">
        <v>-99</v>
      </c>
      <c r="BG2115" s="89">
        <v>-99</v>
      </c>
      <c r="BH2115" s="89">
        <v>-99</v>
      </c>
      <c r="BI2115" s="89">
        <v>-99</v>
      </c>
      <c r="BJ2115" s="89">
        <v>-99</v>
      </c>
      <c r="BK2115" s="89">
        <v>-99</v>
      </c>
      <c r="BL2115" s="89">
        <v>-99</v>
      </c>
      <c r="BM2115" s="89">
        <v>-99</v>
      </c>
      <c r="BN2115" s="89">
        <v>-99</v>
      </c>
      <c r="BO2115" s="89">
        <v>-99</v>
      </c>
      <c r="BP2115" s="89">
        <v>-99</v>
      </c>
      <c r="BQ2115" s="89">
        <v>-99</v>
      </c>
      <c r="BR2115" s="89">
        <v>-99</v>
      </c>
      <c r="BS2115" s="89">
        <v>-99</v>
      </c>
      <c r="BT2115" s="89">
        <v>-99</v>
      </c>
      <c r="BU2115" s="89">
        <v>-99</v>
      </c>
      <c r="BV2115" s="89">
        <v>-99</v>
      </c>
      <c r="BW2115" s="89">
        <v>-99</v>
      </c>
      <c r="BX2115" s="89">
        <v>-99</v>
      </c>
      <c r="BY2115" s="89">
        <v>-99</v>
      </c>
      <c r="BZ2115" s="89">
        <v>-99</v>
      </c>
      <c r="CA2115" s="89">
        <v>-99</v>
      </c>
      <c r="CB2115" s="89">
        <v>-99</v>
      </c>
      <c r="CC2115" s="89">
        <v>-99</v>
      </c>
      <c r="CD2115" s="89">
        <v>-99</v>
      </c>
      <c r="CE2115" s="89">
        <v>-99</v>
      </c>
      <c r="CF2115" s="89">
        <v>-99</v>
      </c>
      <c r="CG2115" s="89">
        <v>-99</v>
      </c>
      <c r="CH2115" s="89">
        <v>-99</v>
      </c>
      <c r="CI2115" s="89">
        <v>-99</v>
      </c>
      <c r="CJ2115" s="89">
        <v>-99</v>
      </c>
      <c r="CK2115" s="89">
        <v>-99</v>
      </c>
      <c r="CL2115" s="89">
        <v>-99</v>
      </c>
      <c r="CM2115" s="89">
        <v>-99</v>
      </c>
      <c r="CN2115" s="89">
        <v>-99</v>
      </c>
      <c r="CO2115" s="89">
        <v>-99</v>
      </c>
      <c r="CP2115" s="89">
        <v>-99</v>
      </c>
      <c r="CQ2115" s="89">
        <v>-99</v>
      </c>
      <c r="CR2115" s="89">
        <v>-99</v>
      </c>
      <c r="CS2115" s="89">
        <v>-99</v>
      </c>
      <c r="CT2115" s="89">
        <v>-99</v>
      </c>
      <c r="CU2115" s="86">
        <v>-99</v>
      </c>
      <c r="CV2115" s="86">
        <v>-0.62070000000000003</v>
      </c>
      <c r="CW2115" s="86">
        <v>22</v>
      </c>
      <c r="CX2115" s="86">
        <v>2</v>
      </c>
      <c r="CY2115" s="86">
        <v>-0.40129999999999999</v>
      </c>
      <c r="CZ2115" s="86">
        <v>32</v>
      </c>
      <c r="DA2115" s="86">
        <v>2</v>
      </c>
      <c r="DB2115" s="86">
        <v>0.187</v>
      </c>
      <c r="DC2115" s="86">
        <v>57</v>
      </c>
      <c r="DD2115" s="86">
        <v>-99</v>
      </c>
      <c r="DE2115" s="86">
        <v>-99</v>
      </c>
      <c r="DF2115" s="86">
        <v>-99</v>
      </c>
      <c r="DG2115" s="86">
        <v>-99</v>
      </c>
      <c r="DH2115" s="86">
        <v>-99</v>
      </c>
    </row>
    <row r="2116" spans="1:112" x14ac:dyDescent="0.2">
      <c r="A2116" s="85">
        <f>IF(ISERROR(SEARCH('School Lookup'!$F$3,Data!J2116)),A2115,A2115+1)</f>
        <v>0</v>
      </c>
      <c r="B2116" s="85">
        <f>IF(I2116='School Lookup'!$G$13,1,0)</f>
        <v>0</v>
      </c>
      <c r="C2116" s="85">
        <f t="shared" ref="C2116:C2179" si="33">C2115+1</f>
        <v>2114</v>
      </c>
      <c r="D2116" s="86" t="s">
        <v>6478</v>
      </c>
      <c r="E2116" s="86" t="s">
        <v>6552</v>
      </c>
      <c r="F2116" s="86" t="s">
        <v>518</v>
      </c>
      <c r="G2116" s="86" t="s">
        <v>6563</v>
      </c>
      <c r="H2116" s="86" t="s">
        <v>6564</v>
      </c>
      <c r="I2116" s="86" t="s">
        <v>6565</v>
      </c>
      <c r="J2116" s="86" t="s">
        <v>6564</v>
      </c>
      <c r="K2116" s="86" t="s">
        <v>171</v>
      </c>
      <c r="L2116" s="86">
        <v>1</v>
      </c>
      <c r="M2116" s="86">
        <v>1</v>
      </c>
      <c r="N2116" s="89">
        <v>-0.78006562499999998</v>
      </c>
      <c r="O2116" s="89">
        <v>-1.59487627743033</v>
      </c>
      <c r="P2116" s="89">
        <v>47.985100000000003</v>
      </c>
      <c r="Q2116" s="89">
        <v>-0.196332534350487</v>
      </c>
      <c r="R2116" s="89">
        <v>44.270831250000001</v>
      </c>
      <c r="S2116" s="89">
        <v>-0.89560440589040902</v>
      </c>
      <c r="T2116" s="89">
        <v>-1.01632678203876</v>
      </c>
      <c r="U2116" s="89">
        <v>0.49740932642487001</v>
      </c>
      <c r="V2116" s="89">
        <v>-0.50553042008145399</v>
      </c>
      <c r="W2116" s="89">
        <v>1</v>
      </c>
      <c r="X2116" s="89">
        <v>-0.68406546391752598</v>
      </c>
      <c r="Y2116" s="89">
        <v>-1.52135179685453</v>
      </c>
      <c r="Z2116" s="89">
        <v>58.838200000000001</v>
      </c>
      <c r="AA2116" s="89">
        <v>1.1236277457139801</v>
      </c>
      <c r="AB2116" s="89">
        <v>45.876273195876301</v>
      </c>
      <c r="AC2116" s="89">
        <v>-0.19886202557027499</v>
      </c>
      <c r="AD2116" s="89">
        <v>-0.230175276983</v>
      </c>
      <c r="AE2116" s="89">
        <v>0.50259067357512999</v>
      </c>
      <c r="AF2116" s="89">
        <v>-0.115683947499228</v>
      </c>
      <c r="AG2116" s="89">
        <v>-99</v>
      </c>
      <c r="AH2116" s="89">
        <v>-99</v>
      </c>
      <c r="AI2116" s="89">
        <v>-99</v>
      </c>
      <c r="AJ2116" s="89">
        <v>-99</v>
      </c>
      <c r="AK2116" s="89">
        <v>-99</v>
      </c>
      <c r="AL2116" s="89">
        <v>-99</v>
      </c>
      <c r="AM2116" s="89">
        <v>-99</v>
      </c>
      <c r="AN2116" s="89">
        <v>-99</v>
      </c>
      <c r="AO2116" s="89">
        <v>-99</v>
      </c>
      <c r="AP2116" s="89">
        <v>-99</v>
      </c>
      <c r="AQ2116" s="89">
        <v>-99</v>
      </c>
      <c r="AR2116" s="89">
        <v>-99</v>
      </c>
      <c r="AS2116" s="89">
        <v>-99</v>
      </c>
      <c r="AT2116" s="89">
        <v>-99</v>
      </c>
      <c r="AU2116" s="89">
        <v>-99</v>
      </c>
      <c r="AV2116" s="89">
        <v>-99</v>
      </c>
      <c r="AW2116" s="89">
        <v>-99</v>
      </c>
      <c r="AX2116" s="89">
        <v>-99</v>
      </c>
      <c r="AY2116" s="89">
        <v>-99</v>
      </c>
      <c r="AZ2116" s="89">
        <v>-99</v>
      </c>
      <c r="BA2116" s="89">
        <v>-99</v>
      </c>
      <c r="BB2116" s="89">
        <v>-99</v>
      </c>
      <c r="BC2116" s="89">
        <v>-99</v>
      </c>
      <c r="BD2116" s="89">
        <v>-99</v>
      </c>
      <c r="BE2116" s="89">
        <v>-99</v>
      </c>
      <c r="BF2116" s="89">
        <v>-99</v>
      </c>
      <c r="BG2116" s="89">
        <v>-99</v>
      </c>
      <c r="BH2116" s="89">
        <v>-99</v>
      </c>
      <c r="BI2116" s="89">
        <v>-99</v>
      </c>
      <c r="BJ2116" s="89">
        <v>-99</v>
      </c>
      <c r="BK2116" s="89">
        <v>-99</v>
      </c>
      <c r="BL2116" s="89">
        <v>-99</v>
      </c>
      <c r="BM2116" s="89">
        <v>-99</v>
      </c>
      <c r="BN2116" s="89">
        <v>-99</v>
      </c>
      <c r="BO2116" s="89">
        <v>-99</v>
      </c>
      <c r="BP2116" s="89">
        <v>-99</v>
      </c>
      <c r="BQ2116" s="89">
        <v>-99</v>
      </c>
      <c r="BR2116" s="89">
        <v>-99</v>
      </c>
      <c r="BS2116" s="89">
        <v>-99</v>
      </c>
      <c r="BT2116" s="89">
        <v>-99</v>
      </c>
      <c r="BU2116" s="89">
        <v>-99</v>
      </c>
      <c r="BV2116" s="89">
        <v>-99</v>
      </c>
      <c r="BW2116" s="89">
        <v>-99</v>
      </c>
      <c r="BX2116" s="89">
        <v>-99</v>
      </c>
      <c r="BY2116" s="89">
        <v>-99</v>
      </c>
      <c r="BZ2116" s="89">
        <v>-99</v>
      </c>
      <c r="CA2116" s="89">
        <v>-99</v>
      </c>
      <c r="CB2116" s="89">
        <v>-99</v>
      </c>
      <c r="CC2116" s="89">
        <v>-99</v>
      </c>
      <c r="CD2116" s="89">
        <v>-99</v>
      </c>
      <c r="CE2116" s="89">
        <v>-99</v>
      </c>
      <c r="CF2116" s="89">
        <v>-99</v>
      </c>
      <c r="CG2116" s="89">
        <v>-99</v>
      </c>
      <c r="CH2116" s="89">
        <v>-99</v>
      </c>
      <c r="CI2116" s="89">
        <v>-99</v>
      </c>
      <c r="CJ2116" s="89">
        <v>-99</v>
      </c>
      <c r="CK2116" s="89">
        <v>-99</v>
      </c>
      <c r="CL2116" s="89">
        <v>-99</v>
      </c>
      <c r="CM2116" s="89">
        <v>-99</v>
      </c>
      <c r="CN2116" s="89">
        <v>-99</v>
      </c>
      <c r="CO2116" s="89">
        <v>-99</v>
      </c>
      <c r="CP2116" s="89">
        <v>-99</v>
      </c>
      <c r="CQ2116" s="89">
        <v>-99</v>
      </c>
      <c r="CR2116" s="89">
        <v>-99</v>
      </c>
      <c r="CS2116" s="89">
        <v>-99</v>
      </c>
      <c r="CT2116" s="89">
        <v>-99</v>
      </c>
      <c r="CU2116" s="86">
        <v>-99</v>
      </c>
      <c r="CV2116" s="86">
        <v>-0.62119999999999997</v>
      </c>
      <c r="CW2116" s="86">
        <v>22</v>
      </c>
      <c r="CX2116" s="86">
        <v>2</v>
      </c>
      <c r="CY2116" s="86">
        <v>1.2371000000000001</v>
      </c>
      <c r="CZ2116" s="86">
        <v>91</v>
      </c>
      <c r="DA2116" s="86">
        <v>2</v>
      </c>
      <c r="DB2116" s="86">
        <v>0.46710000000000002</v>
      </c>
      <c r="DC2116" s="86">
        <v>71</v>
      </c>
      <c r="DD2116" s="86">
        <v>-99</v>
      </c>
      <c r="DE2116" s="86">
        <v>-99</v>
      </c>
      <c r="DF2116" s="86">
        <v>-99</v>
      </c>
      <c r="DG2116" s="86">
        <v>-99</v>
      </c>
      <c r="DH2116" s="86">
        <v>-99</v>
      </c>
    </row>
    <row r="2117" spans="1:112" x14ac:dyDescent="0.2">
      <c r="A2117" s="85">
        <f>IF(ISERROR(SEARCH('School Lookup'!$F$3,Data!J2117)),A2116,A2116+1)</f>
        <v>0</v>
      </c>
      <c r="B2117" s="85">
        <f>IF(I2117='School Lookup'!$G$13,1,0)</f>
        <v>0</v>
      </c>
      <c r="C2117" s="85">
        <f t="shared" si="33"/>
        <v>2115</v>
      </c>
      <c r="D2117" s="86" t="s">
        <v>6478</v>
      </c>
      <c r="E2117" s="86" t="s">
        <v>6790</v>
      </c>
      <c r="F2117" s="86" t="s">
        <v>2774</v>
      </c>
      <c r="G2117" s="86" t="s">
        <v>6162</v>
      </c>
      <c r="H2117" s="86" t="s">
        <v>6163</v>
      </c>
      <c r="I2117" s="86" t="s">
        <v>6164</v>
      </c>
      <c r="J2117" s="86" t="s">
        <v>6163</v>
      </c>
      <c r="K2117" s="86" t="s">
        <v>72</v>
      </c>
      <c r="L2117" s="86">
        <v>1</v>
      </c>
      <c r="M2117" s="86">
        <v>1</v>
      </c>
      <c r="N2117" s="89">
        <v>-0.492023273942094</v>
      </c>
      <c r="O2117" s="89">
        <v>-0.97112087730280205</v>
      </c>
      <c r="P2117" s="89">
        <v>52.379899999999999</v>
      </c>
      <c r="Q2117" s="89">
        <v>0.26983010656341899</v>
      </c>
      <c r="R2117" s="89">
        <v>48.886440311804002</v>
      </c>
      <c r="S2117" s="89">
        <v>-0.35064538536969198</v>
      </c>
      <c r="T2117" s="89">
        <v>-0.39797982396222098</v>
      </c>
      <c r="U2117" s="89">
        <v>0.37557507319113298</v>
      </c>
      <c r="V2117" s="89">
        <v>-0.14947130151320501</v>
      </c>
      <c r="W2117" s="89">
        <v>1</v>
      </c>
      <c r="X2117" s="89">
        <v>-0.59027711111111103</v>
      </c>
      <c r="Y2117" s="89">
        <v>-1.3005591591197401</v>
      </c>
      <c r="Z2117" s="89">
        <v>53.879600000000003</v>
      </c>
      <c r="AA2117" s="89">
        <v>0.50527565136778896</v>
      </c>
      <c r="AB2117" s="89">
        <v>47.444456555555497</v>
      </c>
      <c r="AC2117" s="89">
        <v>-0.397641753875977</v>
      </c>
      <c r="AD2117" s="89">
        <v>-0.46162485088134098</v>
      </c>
      <c r="AE2117" s="89">
        <v>0.37641154328732701</v>
      </c>
      <c r="AF2117" s="89">
        <v>-0.17376092254002801</v>
      </c>
      <c r="AG2117" s="89">
        <v>1</v>
      </c>
      <c r="AH2117" s="89">
        <v>-0.77477380191693301</v>
      </c>
      <c r="AI2117" s="89">
        <v>-1.61035204136321</v>
      </c>
      <c r="AJ2117" s="89">
        <v>46.450699999999998</v>
      </c>
      <c r="AK2117" s="89">
        <v>-0.213063930405827</v>
      </c>
      <c r="AL2117" s="89">
        <v>51.4376830670926</v>
      </c>
      <c r="AM2117" s="89">
        <v>-0.91170798588451896</v>
      </c>
      <c r="AN2117" s="89">
        <v>-1.0009904234285201</v>
      </c>
      <c r="AO2117" s="89">
        <v>0.13090757005437101</v>
      </c>
      <c r="AP2117" s="89">
        <v>-0.131037223978723</v>
      </c>
      <c r="AQ2117" s="89">
        <v>1</v>
      </c>
      <c r="AR2117" s="89">
        <v>-0.84953714285714299</v>
      </c>
      <c r="AS2117" s="89">
        <v>-1.8395931549468501</v>
      </c>
      <c r="AT2117" s="89">
        <v>41.1081</v>
      </c>
      <c r="AU2117" s="89">
        <v>-0.82367430007079201</v>
      </c>
      <c r="AV2117" s="89">
        <v>43.9285817857143</v>
      </c>
      <c r="AW2117" s="89">
        <v>-1.3316337275088199</v>
      </c>
      <c r="AX2117" s="89">
        <v>-1.4424830172020999</v>
      </c>
      <c r="AY2117" s="89">
        <v>0.117105813467169</v>
      </c>
      <c r="AZ2117" s="89">
        <v>-0.168923147142028</v>
      </c>
      <c r="BA2117" s="89">
        <v>-99</v>
      </c>
      <c r="BB2117" s="89">
        <v>-99</v>
      </c>
      <c r="BC2117" s="89">
        <v>-99</v>
      </c>
      <c r="BD2117" s="89">
        <v>-99</v>
      </c>
      <c r="BE2117" s="89">
        <v>-99</v>
      </c>
      <c r="BF2117" s="89">
        <v>-99</v>
      </c>
      <c r="BG2117" s="89">
        <v>-99</v>
      </c>
      <c r="BH2117" s="89">
        <v>-99</v>
      </c>
      <c r="BI2117" s="89">
        <v>-99</v>
      </c>
      <c r="BJ2117" s="89">
        <v>-99</v>
      </c>
      <c r="BK2117" s="89">
        <v>-99</v>
      </c>
      <c r="BL2117" s="89">
        <v>-99</v>
      </c>
      <c r="BM2117" s="89">
        <v>-99</v>
      </c>
      <c r="BN2117" s="89">
        <v>-99</v>
      </c>
      <c r="BO2117" s="89">
        <v>-99</v>
      </c>
      <c r="BP2117" s="89">
        <v>-99</v>
      </c>
      <c r="BQ2117" s="89">
        <v>-99</v>
      </c>
      <c r="BR2117" s="89">
        <v>-99</v>
      </c>
      <c r="BS2117" s="89">
        <v>-99</v>
      </c>
      <c r="BT2117" s="89">
        <v>-99</v>
      </c>
      <c r="BU2117" s="89">
        <v>-99</v>
      </c>
      <c r="BV2117" s="89">
        <v>-99</v>
      </c>
      <c r="BW2117" s="89">
        <v>-99</v>
      </c>
      <c r="BX2117" s="89">
        <v>-99</v>
      </c>
      <c r="BY2117" s="89">
        <v>-99</v>
      </c>
      <c r="BZ2117" s="89">
        <v>-99</v>
      </c>
      <c r="CA2117" s="89">
        <v>-99</v>
      </c>
      <c r="CB2117" s="89">
        <v>-99</v>
      </c>
      <c r="CC2117" s="89">
        <v>-99</v>
      </c>
      <c r="CD2117" s="89">
        <v>-99</v>
      </c>
      <c r="CE2117" s="89">
        <v>-99</v>
      </c>
      <c r="CF2117" s="89">
        <v>-99</v>
      </c>
      <c r="CG2117" s="89">
        <v>-99</v>
      </c>
      <c r="CH2117" s="89">
        <v>-99</v>
      </c>
      <c r="CI2117" s="89">
        <v>-99</v>
      </c>
      <c r="CJ2117" s="89">
        <v>-99</v>
      </c>
      <c r="CK2117" s="89">
        <v>-99</v>
      </c>
      <c r="CL2117" s="89">
        <v>-99</v>
      </c>
      <c r="CM2117" s="89">
        <v>-99</v>
      </c>
      <c r="CN2117" s="89">
        <v>-99</v>
      </c>
      <c r="CO2117" s="89">
        <v>-99</v>
      </c>
      <c r="CP2117" s="89">
        <v>-99</v>
      </c>
      <c r="CQ2117" s="89">
        <v>-99</v>
      </c>
      <c r="CR2117" s="89">
        <v>-99</v>
      </c>
      <c r="CS2117" s="89">
        <v>-99</v>
      </c>
      <c r="CT2117" s="89">
        <v>-99</v>
      </c>
      <c r="CU2117" s="86">
        <v>-99</v>
      </c>
      <c r="CV2117" s="86">
        <v>-0.62319999999999998</v>
      </c>
      <c r="CW2117" s="86">
        <v>22</v>
      </c>
      <c r="CX2117" s="86">
        <v>2</v>
      </c>
      <c r="CY2117" s="86">
        <v>0.90449999999999997</v>
      </c>
      <c r="CZ2117" s="86">
        <v>85</v>
      </c>
      <c r="DA2117" s="86">
        <v>4</v>
      </c>
      <c r="DB2117" s="86">
        <v>0.16719999999999999</v>
      </c>
      <c r="DC2117" s="86">
        <v>56</v>
      </c>
      <c r="DD2117" s="86">
        <v>-99</v>
      </c>
      <c r="DE2117" s="86">
        <v>-99</v>
      </c>
      <c r="DF2117" s="86">
        <v>-99</v>
      </c>
      <c r="DG2117" s="86">
        <v>-99</v>
      </c>
      <c r="DH2117" s="86">
        <v>-99</v>
      </c>
    </row>
    <row r="2118" spans="1:112" x14ac:dyDescent="0.2">
      <c r="A2118" s="85">
        <f>IF(ISERROR(SEARCH('School Lookup'!$F$3,Data!J2118)),A2117,A2117+1)</f>
        <v>0</v>
      </c>
      <c r="B2118" s="85">
        <f>IF(I2118='School Lookup'!$G$13,1,0)</f>
        <v>0</v>
      </c>
      <c r="C2118" s="85">
        <f t="shared" si="33"/>
        <v>2116</v>
      </c>
      <c r="D2118" s="86" t="s">
        <v>6478</v>
      </c>
      <c r="E2118" s="86" t="s">
        <v>6702</v>
      </c>
      <c r="F2118" s="86" t="s">
        <v>1150</v>
      </c>
      <c r="G2118" s="86" t="s">
        <v>3064</v>
      </c>
      <c r="H2118" s="86" t="s">
        <v>555</v>
      </c>
      <c r="I2118" s="86" t="s">
        <v>4214</v>
      </c>
      <c r="J2118" s="86" t="s">
        <v>1456</v>
      </c>
      <c r="K2118" s="86" t="s">
        <v>26</v>
      </c>
      <c r="L2118" s="86">
        <v>1</v>
      </c>
      <c r="M2118" s="86">
        <v>1</v>
      </c>
      <c r="N2118" s="89">
        <v>-0.30988282828282798</v>
      </c>
      <c r="O2118" s="89">
        <v>-0.57669593894100701</v>
      </c>
      <c r="P2118" s="89">
        <v>37.848799999999997</v>
      </c>
      <c r="Q2118" s="89">
        <v>-1.2715041865521</v>
      </c>
      <c r="R2118" s="89">
        <v>54.882163299663297</v>
      </c>
      <c r="S2118" s="89">
        <v>-0.92410006274655199</v>
      </c>
      <c r="T2118" s="89">
        <v>-1.0486598604389501</v>
      </c>
      <c r="U2118" s="89">
        <v>0.37594936708860799</v>
      </c>
      <c r="V2118" s="89">
        <v>-0.39424301082325097</v>
      </c>
      <c r="W2118" s="89">
        <v>1</v>
      </c>
      <c r="X2118" s="89">
        <v>-0.26583322147651001</v>
      </c>
      <c r="Y2118" s="89">
        <v>-0.53676685393642898</v>
      </c>
      <c r="Z2118" s="89">
        <v>48.686</v>
      </c>
      <c r="AA2118" s="89">
        <v>-0.142381638431023</v>
      </c>
      <c r="AB2118" s="89">
        <v>54.362408389261702</v>
      </c>
      <c r="AC2118" s="89">
        <v>-0.339574246183726</v>
      </c>
      <c r="AD2118" s="89">
        <v>-0.39401383225653702</v>
      </c>
      <c r="AE2118" s="89">
        <v>0.37721518987341801</v>
      </c>
      <c r="AF2118" s="89">
        <v>-0.14862800254740299</v>
      </c>
      <c r="AG2118" s="89">
        <v>1</v>
      </c>
      <c r="AH2118" s="89">
        <v>6.2431818181818196E-3</v>
      </c>
      <c r="AI2118" s="89">
        <v>7.0471854523753305E-2</v>
      </c>
      <c r="AJ2118" s="89">
        <v>-99</v>
      </c>
      <c r="AK2118" s="89">
        <v>-99</v>
      </c>
      <c r="AL2118" s="89">
        <v>46.590904545454499</v>
      </c>
      <c r="AM2118" s="89">
        <v>7.0471854523753305E-2</v>
      </c>
      <c r="AN2118" s="89">
        <v>3.08321470608851E-2</v>
      </c>
      <c r="AO2118" s="89">
        <v>0.111392405063291</v>
      </c>
      <c r="AP2118" s="89">
        <v>3.4344670143770699E-3</v>
      </c>
      <c r="AQ2118" s="89">
        <v>1</v>
      </c>
      <c r="AR2118" s="89">
        <v>-0.27695794392523398</v>
      </c>
      <c r="AS2118" s="89">
        <v>-0.552540479312295</v>
      </c>
      <c r="AT2118" s="89">
        <v>-99</v>
      </c>
      <c r="AU2118" s="89">
        <v>-99</v>
      </c>
      <c r="AV2118" s="89">
        <v>55.140182242990697</v>
      </c>
      <c r="AW2118" s="89">
        <v>-0.552540479312295</v>
      </c>
      <c r="AX2118" s="89">
        <v>-0.62147846259564898</v>
      </c>
      <c r="AY2118" s="89">
        <v>0.13544303797468399</v>
      </c>
      <c r="AZ2118" s="89">
        <v>-8.4174931009790496E-2</v>
      </c>
      <c r="BA2118" s="89">
        <v>-99</v>
      </c>
      <c r="BB2118" s="89">
        <v>-99</v>
      </c>
      <c r="BC2118" s="89">
        <v>-99</v>
      </c>
      <c r="BD2118" s="89">
        <v>-99</v>
      </c>
      <c r="BE2118" s="89">
        <v>-99</v>
      </c>
      <c r="BF2118" s="89">
        <v>-99</v>
      </c>
      <c r="BG2118" s="89">
        <v>-99</v>
      </c>
      <c r="BH2118" s="89">
        <v>-99</v>
      </c>
      <c r="BI2118" s="89">
        <v>-99</v>
      </c>
      <c r="BJ2118" s="89">
        <v>-99</v>
      </c>
      <c r="BK2118" s="89">
        <v>-99</v>
      </c>
      <c r="BL2118" s="89">
        <v>-99</v>
      </c>
      <c r="BM2118" s="89">
        <v>-99</v>
      </c>
      <c r="BN2118" s="89">
        <v>-99</v>
      </c>
      <c r="BO2118" s="89">
        <v>-99</v>
      </c>
      <c r="BP2118" s="89">
        <v>-99</v>
      </c>
      <c r="BQ2118" s="89">
        <v>-99</v>
      </c>
      <c r="BR2118" s="89">
        <v>-99</v>
      </c>
      <c r="BS2118" s="89">
        <v>-99</v>
      </c>
      <c r="BT2118" s="89">
        <v>-99</v>
      </c>
      <c r="BU2118" s="89">
        <v>-99</v>
      </c>
      <c r="BV2118" s="89">
        <v>-99</v>
      </c>
      <c r="BW2118" s="89">
        <v>-99</v>
      </c>
      <c r="BX2118" s="89">
        <v>-99</v>
      </c>
      <c r="BY2118" s="89">
        <v>-99</v>
      </c>
      <c r="BZ2118" s="89">
        <v>-99</v>
      </c>
      <c r="CA2118" s="89">
        <v>-99</v>
      </c>
      <c r="CB2118" s="89">
        <v>-99</v>
      </c>
      <c r="CC2118" s="89">
        <v>-99</v>
      </c>
      <c r="CD2118" s="89">
        <v>-99</v>
      </c>
      <c r="CE2118" s="89">
        <v>-99</v>
      </c>
      <c r="CF2118" s="89">
        <v>-99</v>
      </c>
      <c r="CG2118" s="89">
        <v>-99</v>
      </c>
      <c r="CH2118" s="89">
        <v>-99</v>
      </c>
      <c r="CI2118" s="89">
        <v>-99</v>
      </c>
      <c r="CJ2118" s="89">
        <v>-99</v>
      </c>
      <c r="CK2118" s="89">
        <v>-99</v>
      </c>
      <c r="CL2118" s="89">
        <v>-99</v>
      </c>
      <c r="CM2118" s="89">
        <v>-99</v>
      </c>
      <c r="CN2118" s="89">
        <v>-99</v>
      </c>
      <c r="CO2118" s="89">
        <v>-99</v>
      </c>
      <c r="CP2118" s="89">
        <v>-99</v>
      </c>
      <c r="CQ2118" s="89">
        <v>-99</v>
      </c>
      <c r="CR2118" s="89">
        <v>-99</v>
      </c>
      <c r="CS2118" s="89">
        <v>-99</v>
      </c>
      <c r="CT2118" s="89">
        <v>-99</v>
      </c>
      <c r="CU2118" s="86">
        <v>-99</v>
      </c>
      <c r="CV2118" s="86">
        <v>-0.62360000000000004</v>
      </c>
      <c r="CW2118" s="86">
        <v>22</v>
      </c>
      <c r="CX2118" s="86">
        <v>2</v>
      </c>
      <c r="CY2118" s="86">
        <v>0.31979999999999997</v>
      </c>
      <c r="CZ2118" s="86">
        <v>67</v>
      </c>
      <c r="DA2118" s="86">
        <v>2</v>
      </c>
      <c r="DB2118" s="86">
        <v>-0.53169999999999995</v>
      </c>
      <c r="DC2118" s="86">
        <v>22</v>
      </c>
      <c r="DD2118" s="86">
        <v>-99</v>
      </c>
      <c r="DE2118" s="86">
        <v>-99</v>
      </c>
      <c r="DF2118" s="86">
        <v>-99</v>
      </c>
      <c r="DG2118" s="86">
        <v>-99</v>
      </c>
      <c r="DH2118" s="86">
        <v>-99</v>
      </c>
    </row>
    <row r="2119" spans="1:112" x14ac:dyDescent="0.2">
      <c r="A2119" s="85">
        <f>IF(ISERROR(SEARCH('School Lookup'!$F$3,Data!J2119)),A2118,A2118+1)</f>
        <v>0</v>
      </c>
      <c r="B2119" s="85">
        <f>IF(I2119='School Lookup'!$G$13,1,0)</f>
        <v>0</v>
      </c>
      <c r="C2119" s="85">
        <f t="shared" si="33"/>
        <v>2117</v>
      </c>
      <c r="D2119" s="86" t="s">
        <v>6478</v>
      </c>
      <c r="E2119" s="86" t="s">
        <v>6552</v>
      </c>
      <c r="F2119" s="86" t="s">
        <v>518</v>
      </c>
      <c r="G2119" s="86" t="s">
        <v>2980</v>
      </c>
      <c r="H2119" s="86" t="s">
        <v>6068</v>
      </c>
      <c r="I2119" s="86" t="s">
        <v>5583</v>
      </c>
      <c r="J2119" s="86" t="s">
        <v>714</v>
      </c>
      <c r="K2119" s="86" t="s">
        <v>49</v>
      </c>
      <c r="L2119" s="86">
        <v>1</v>
      </c>
      <c r="M2119" s="86">
        <v>1</v>
      </c>
      <c r="N2119" s="89">
        <v>-0.36788939393939402</v>
      </c>
      <c r="O2119" s="89">
        <v>-0.70230909422267995</v>
      </c>
      <c r="P2119" s="89">
        <v>44.369</v>
      </c>
      <c r="Q2119" s="89">
        <v>-0.57989736683632898</v>
      </c>
      <c r="R2119" s="89">
        <v>51.1363867424242</v>
      </c>
      <c r="S2119" s="89">
        <v>-0.64110323052950502</v>
      </c>
      <c r="T2119" s="89">
        <v>-0.72755272438402097</v>
      </c>
      <c r="U2119" s="89">
        <v>0.39344262295082</v>
      </c>
      <c r="V2119" s="89">
        <v>-0.286250252216664</v>
      </c>
      <c r="W2119" s="89">
        <v>1</v>
      </c>
      <c r="X2119" s="89">
        <v>-0.379921292775665</v>
      </c>
      <c r="Y2119" s="89">
        <v>-0.80534824429529706</v>
      </c>
      <c r="Z2119" s="89">
        <v>56.060200000000002</v>
      </c>
      <c r="AA2119" s="89">
        <v>0.77720292457621598</v>
      </c>
      <c r="AB2119" s="89">
        <v>55.513292015209103</v>
      </c>
      <c r="AC2119" s="89">
        <v>-1.40726598595404E-2</v>
      </c>
      <c r="AD2119" s="89">
        <v>-1.5015409730745201E-2</v>
      </c>
      <c r="AE2119" s="89">
        <v>0.391952309985097</v>
      </c>
      <c r="AF2119" s="89">
        <v>-5.8853245293382797E-3</v>
      </c>
      <c r="AG2119" s="89">
        <v>1</v>
      </c>
      <c r="AH2119" s="89">
        <v>-0.78352894736842105</v>
      </c>
      <c r="AI2119" s="89">
        <v>-1.6291939590081399</v>
      </c>
      <c r="AJ2119" s="89">
        <v>-99</v>
      </c>
      <c r="AK2119" s="89">
        <v>-99</v>
      </c>
      <c r="AL2119" s="89">
        <v>53.9473815789474</v>
      </c>
      <c r="AM2119" s="89">
        <v>-1.6291939590081399</v>
      </c>
      <c r="AN2119" s="89">
        <v>-1.7547405928178399</v>
      </c>
      <c r="AO2119" s="89">
        <v>0.11326378539493299</v>
      </c>
      <c r="AP2119" s="89">
        <v>-0.198748561928697</v>
      </c>
      <c r="AQ2119" s="89">
        <v>1</v>
      </c>
      <c r="AR2119" s="89">
        <v>-0.57940735294117696</v>
      </c>
      <c r="AS2119" s="89">
        <v>-1.2323910953392201</v>
      </c>
      <c r="AT2119" s="89">
        <v>-99</v>
      </c>
      <c r="AU2119" s="89">
        <v>-99</v>
      </c>
      <c r="AV2119" s="89">
        <v>57.352933823529398</v>
      </c>
      <c r="AW2119" s="89">
        <v>-1.2323910953392201</v>
      </c>
      <c r="AX2119" s="89">
        <v>-1.3379016295299699</v>
      </c>
      <c r="AY2119" s="89">
        <v>0.101341281669151</v>
      </c>
      <c r="AZ2119" s="89">
        <v>-0.13558466588381199</v>
      </c>
      <c r="BA2119" s="89">
        <v>-99</v>
      </c>
      <c r="BB2119" s="89">
        <v>-99</v>
      </c>
      <c r="BC2119" s="89">
        <v>-99</v>
      </c>
      <c r="BD2119" s="89">
        <v>-99</v>
      </c>
      <c r="BE2119" s="89">
        <v>-99</v>
      </c>
      <c r="BF2119" s="89">
        <v>-99</v>
      </c>
      <c r="BG2119" s="89">
        <v>-99</v>
      </c>
      <c r="BH2119" s="89">
        <v>-99</v>
      </c>
      <c r="BI2119" s="89">
        <v>-99</v>
      </c>
      <c r="BJ2119" s="89">
        <v>-99</v>
      </c>
      <c r="BK2119" s="89">
        <v>-99</v>
      </c>
      <c r="BL2119" s="89">
        <v>-99</v>
      </c>
      <c r="BM2119" s="89">
        <v>-99</v>
      </c>
      <c r="BN2119" s="89">
        <v>-99</v>
      </c>
      <c r="BO2119" s="89">
        <v>-99</v>
      </c>
      <c r="BP2119" s="89">
        <v>-99</v>
      </c>
      <c r="BQ2119" s="89">
        <v>-99</v>
      </c>
      <c r="BR2119" s="89">
        <v>-99</v>
      </c>
      <c r="BS2119" s="89">
        <v>-99</v>
      </c>
      <c r="BT2119" s="89">
        <v>-99</v>
      </c>
      <c r="BU2119" s="89">
        <v>-99</v>
      </c>
      <c r="BV2119" s="89">
        <v>-99</v>
      </c>
      <c r="BW2119" s="89">
        <v>-99</v>
      </c>
      <c r="BX2119" s="89">
        <v>-99</v>
      </c>
      <c r="BY2119" s="89">
        <v>-99</v>
      </c>
      <c r="BZ2119" s="89">
        <v>-99</v>
      </c>
      <c r="CA2119" s="89">
        <v>-99</v>
      </c>
      <c r="CB2119" s="89">
        <v>-99</v>
      </c>
      <c r="CC2119" s="89">
        <v>-99</v>
      </c>
      <c r="CD2119" s="89">
        <v>-99</v>
      </c>
      <c r="CE2119" s="89">
        <v>-99</v>
      </c>
      <c r="CF2119" s="89">
        <v>-99</v>
      </c>
      <c r="CG2119" s="89">
        <v>-99</v>
      </c>
      <c r="CH2119" s="89">
        <v>-99</v>
      </c>
      <c r="CI2119" s="89">
        <v>-99</v>
      </c>
      <c r="CJ2119" s="89">
        <v>-99</v>
      </c>
      <c r="CK2119" s="89">
        <v>-99</v>
      </c>
      <c r="CL2119" s="89">
        <v>-99</v>
      </c>
      <c r="CM2119" s="89">
        <v>-99</v>
      </c>
      <c r="CN2119" s="89">
        <v>-99</v>
      </c>
      <c r="CO2119" s="89">
        <v>-99</v>
      </c>
      <c r="CP2119" s="89">
        <v>-99</v>
      </c>
      <c r="CQ2119" s="89">
        <v>-99</v>
      </c>
      <c r="CR2119" s="89">
        <v>-99</v>
      </c>
      <c r="CS2119" s="89">
        <v>-99</v>
      </c>
      <c r="CT2119" s="89">
        <v>-99</v>
      </c>
      <c r="CU2119" s="86">
        <v>-99</v>
      </c>
      <c r="CV2119" s="86">
        <v>-0.62649999999999995</v>
      </c>
      <c r="CW2119" s="86">
        <v>22</v>
      </c>
      <c r="CX2119" s="86">
        <v>2</v>
      </c>
      <c r="CY2119" s="86">
        <v>0.1077</v>
      </c>
      <c r="CZ2119" s="86">
        <v>57</v>
      </c>
      <c r="DA2119" s="86">
        <v>2</v>
      </c>
      <c r="DB2119" s="86">
        <v>7.6499999999999999E-2</v>
      </c>
      <c r="DC2119" s="86">
        <v>51</v>
      </c>
      <c r="DD2119" s="86">
        <v>-99</v>
      </c>
      <c r="DE2119" s="86">
        <v>-99</v>
      </c>
      <c r="DF2119" s="86">
        <v>-99</v>
      </c>
      <c r="DG2119" s="86">
        <v>-99</v>
      </c>
      <c r="DH2119" s="86">
        <v>-99</v>
      </c>
    </row>
    <row r="2120" spans="1:112" x14ac:dyDescent="0.2">
      <c r="A2120" s="85">
        <f>IF(ISERROR(SEARCH('School Lookup'!$F$3,Data!J2120)),A2119,A2119+1)</f>
        <v>0</v>
      </c>
      <c r="B2120" s="85">
        <f>IF(I2120='School Lookup'!$G$13,1,0)</f>
        <v>0</v>
      </c>
      <c r="C2120" s="85">
        <f t="shared" si="33"/>
        <v>2118</v>
      </c>
      <c r="D2120" s="86" t="s">
        <v>6478</v>
      </c>
      <c r="E2120" s="86" t="s">
        <v>6257</v>
      </c>
      <c r="F2120" s="86" t="s">
        <v>1718</v>
      </c>
      <c r="G2120" s="86" t="s">
        <v>3001</v>
      </c>
      <c r="H2120" s="86" t="s">
        <v>1742</v>
      </c>
      <c r="I2120" s="86" t="s">
        <v>4027</v>
      </c>
      <c r="J2120" s="86" t="s">
        <v>1742</v>
      </c>
      <c r="K2120" s="86" t="s">
        <v>72</v>
      </c>
      <c r="L2120" s="86">
        <v>1</v>
      </c>
      <c r="M2120" s="86">
        <v>1</v>
      </c>
      <c r="N2120" s="89">
        <v>-0.29355238095238101</v>
      </c>
      <c r="O2120" s="89">
        <v>-0.54133237288395597</v>
      </c>
      <c r="P2120" s="89">
        <v>38.018900000000002</v>
      </c>
      <c r="Q2120" s="89">
        <v>-1.2534614393919401</v>
      </c>
      <c r="R2120" s="89">
        <v>44.8979619047619</v>
      </c>
      <c r="S2120" s="89">
        <v>-0.89739690613794798</v>
      </c>
      <c r="T2120" s="89">
        <v>-1.0183606727235299</v>
      </c>
      <c r="U2120" s="89">
        <v>0.5</v>
      </c>
      <c r="V2120" s="89">
        <v>-0.50918033636176296</v>
      </c>
      <c r="W2120" s="89">
        <v>1</v>
      </c>
      <c r="X2120" s="89">
        <v>-0.12545238095238101</v>
      </c>
      <c r="Y2120" s="89">
        <v>-0.20628812028466401</v>
      </c>
      <c r="Z2120" s="89">
        <v>48.188699999999997</v>
      </c>
      <c r="AA2120" s="89">
        <v>-0.20439642012713899</v>
      </c>
      <c r="AB2120" s="89">
        <v>46.938776190476197</v>
      </c>
      <c r="AC2120" s="89">
        <v>-0.20534227020590101</v>
      </c>
      <c r="AD2120" s="89">
        <v>-0.23772056277474901</v>
      </c>
      <c r="AE2120" s="89">
        <v>0.5</v>
      </c>
      <c r="AF2120" s="89">
        <v>-0.11886028138737501</v>
      </c>
      <c r="AG2120" s="89">
        <v>-99</v>
      </c>
      <c r="AH2120" s="89">
        <v>-99</v>
      </c>
      <c r="AI2120" s="89">
        <v>-99</v>
      </c>
      <c r="AJ2120" s="89">
        <v>-99</v>
      </c>
      <c r="AK2120" s="89">
        <v>-99</v>
      </c>
      <c r="AL2120" s="89">
        <v>-99</v>
      </c>
      <c r="AM2120" s="89">
        <v>-99</v>
      </c>
      <c r="AN2120" s="89">
        <v>-99</v>
      </c>
      <c r="AO2120" s="89">
        <v>-99</v>
      </c>
      <c r="AP2120" s="89">
        <v>-99</v>
      </c>
      <c r="AQ2120" s="89">
        <v>-99</v>
      </c>
      <c r="AR2120" s="89">
        <v>-99</v>
      </c>
      <c r="AS2120" s="89">
        <v>-99</v>
      </c>
      <c r="AT2120" s="89">
        <v>-99</v>
      </c>
      <c r="AU2120" s="89">
        <v>-99</v>
      </c>
      <c r="AV2120" s="89">
        <v>-99</v>
      </c>
      <c r="AW2120" s="89">
        <v>-99</v>
      </c>
      <c r="AX2120" s="89">
        <v>-99</v>
      </c>
      <c r="AY2120" s="89">
        <v>-99</v>
      </c>
      <c r="AZ2120" s="89">
        <v>-99</v>
      </c>
      <c r="BA2120" s="89">
        <v>-99</v>
      </c>
      <c r="BB2120" s="89">
        <v>-99</v>
      </c>
      <c r="BC2120" s="89">
        <v>-99</v>
      </c>
      <c r="BD2120" s="89">
        <v>-99</v>
      </c>
      <c r="BE2120" s="89">
        <v>-99</v>
      </c>
      <c r="BF2120" s="89">
        <v>-99</v>
      </c>
      <c r="BG2120" s="89">
        <v>-99</v>
      </c>
      <c r="BH2120" s="89">
        <v>-99</v>
      </c>
      <c r="BI2120" s="89">
        <v>-99</v>
      </c>
      <c r="BJ2120" s="89">
        <v>-99</v>
      </c>
      <c r="BK2120" s="89">
        <v>-99</v>
      </c>
      <c r="BL2120" s="89">
        <v>-99</v>
      </c>
      <c r="BM2120" s="89">
        <v>-99</v>
      </c>
      <c r="BN2120" s="89">
        <v>-99</v>
      </c>
      <c r="BO2120" s="89">
        <v>-99</v>
      </c>
      <c r="BP2120" s="89">
        <v>-99</v>
      </c>
      <c r="BQ2120" s="89">
        <v>-99</v>
      </c>
      <c r="BR2120" s="89">
        <v>-99</v>
      </c>
      <c r="BS2120" s="89">
        <v>-99</v>
      </c>
      <c r="BT2120" s="89">
        <v>-99</v>
      </c>
      <c r="BU2120" s="89">
        <v>-99</v>
      </c>
      <c r="BV2120" s="89">
        <v>-99</v>
      </c>
      <c r="BW2120" s="89">
        <v>-99</v>
      </c>
      <c r="BX2120" s="89">
        <v>-99</v>
      </c>
      <c r="BY2120" s="89">
        <v>-99</v>
      </c>
      <c r="BZ2120" s="89">
        <v>-99</v>
      </c>
      <c r="CA2120" s="89">
        <v>-99</v>
      </c>
      <c r="CB2120" s="89">
        <v>-99</v>
      </c>
      <c r="CC2120" s="89">
        <v>-99</v>
      </c>
      <c r="CD2120" s="89">
        <v>-99</v>
      </c>
      <c r="CE2120" s="89">
        <v>-99</v>
      </c>
      <c r="CF2120" s="89">
        <v>-99</v>
      </c>
      <c r="CG2120" s="89">
        <v>-99</v>
      </c>
      <c r="CH2120" s="89">
        <v>-99</v>
      </c>
      <c r="CI2120" s="89">
        <v>-99</v>
      </c>
      <c r="CJ2120" s="89">
        <v>-99</v>
      </c>
      <c r="CK2120" s="89">
        <v>-99</v>
      </c>
      <c r="CL2120" s="89">
        <v>-99</v>
      </c>
      <c r="CM2120" s="89">
        <v>-99</v>
      </c>
      <c r="CN2120" s="89">
        <v>-99</v>
      </c>
      <c r="CO2120" s="89">
        <v>-99</v>
      </c>
      <c r="CP2120" s="89">
        <v>-99</v>
      </c>
      <c r="CQ2120" s="89">
        <v>-99</v>
      </c>
      <c r="CR2120" s="89">
        <v>-99</v>
      </c>
      <c r="CS2120" s="89">
        <v>-99</v>
      </c>
      <c r="CT2120" s="89">
        <v>-99</v>
      </c>
      <c r="CU2120" s="86">
        <v>-99</v>
      </c>
      <c r="CV2120" s="86">
        <v>-0.628</v>
      </c>
      <c r="CW2120" s="86">
        <v>21</v>
      </c>
      <c r="CX2120" s="86">
        <v>2</v>
      </c>
      <c r="CY2120" s="86">
        <v>-0.92449999999999999</v>
      </c>
      <c r="CZ2120" s="86">
        <v>13</v>
      </c>
      <c r="DA2120" s="86">
        <v>2</v>
      </c>
      <c r="DB2120" s="86">
        <v>-0.72889999999999999</v>
      </c>
      <c r="DC2120" s="86">
        <v>15</v>
      </c>
      <c r="DD2120" s="86">
        <v>-99</v>
      </c>
      <c r="DE2120" s="86">
        <v>-99</v>
      </c>
      <c r="DF2120" s="86">
        <v>-99</v>
      </c>
      <c r="DG2120" s="86">
        <v>-99</v>
      </c>
      <c r="DH2120" s="86">
        <v>-99</v>
      </c>
    </row>
    <row r="2121" spans="1:112" x14ac:dyDescent="0.2">
      <c r="A2121" s="85">
        <f>IF(ISERROR(SEARCH('School Lookup'!$F$3,Data!J2121)),A2120,A2120+1)</f>
        <v>0</v>
      </c>
      <c r="B2121" s="85">
        <f>IF(I2121='School Lookup'!$G$13,1,0)</f>
        <v>0</v>
      </c>
      <c r="C2121" s="85">
        <f t="shared" si="33"/>
        <v>2119</v>
      </c>
      <c r="D2121" s="86" t="s">
        <v>6478</v>
      </c>
      <c r="E2121" s="86" t="s">
        <v>6513</v>
      </c>
      <c r="F2121" s="86" t="s">
        <v>2745</v>
      </c>
      <c r="G2121" s="86" t="s">
        <v>3110</v>
      </c>
      <c r="H2121" s="86" t="s">
        <v>5922</v>
      </c>
      <c r="I2121" s="86" t="s">
        <v>4359</v>
      </c>
      <c r="J2121" s="86" t="s">
        <v>301</v>
      </c>
      <c r="K2121" s="86" t="s">
        <v>94</v>
      </c>
      <c r="L2121" s="86">
        <v>1</v>
      </c>
      <c r="M2121" s="86">
        <v>1</v>
      </c>
      <c r="N2121" s="89">
        <v>-0.158051270553064</v>
      </c>
      <c r="O2121" s="89">
        <v>-0.247904864656671</v>
      </c>
      <c r="P2121" s="89">
        <v>39.613</v>
      </c>
      <c r="Q2121" s="89">
        <v>-1.08437300171995</v>
      </c>
      <c r="R2121" s="89">
        <v>48.729459790732399</v>
      </c>
      <c r="S2121" s="89">
        <v>-0.66613893318831097</v>
      </c>
      <c r="T2121" s="89">
        <v>-0.755959907308692</v>
      </c>
      <c r="U2121" s="89">
        <v>0.36240520043336899</v>
      </c>
      <c r="V2121" s="89">
        <v>-0.273963801727798</v>
      </c>
      <c r="W2121" s="89">
        <v>1</v>
      </c>
      <c r="X2121" s="89">
        <v>-0.16656427503736901</v>
      </c>
      <c r="Y2121" s="89">
        <v>-0.30307203071364502</v>
      </c>
      <c r="Z2121" s="89">
        <v>37.133499999999998</v>
      </c>
      <c r="AA2121" s="89">
        <v>-1.5830125765858201</v>
      </c>
      <c r="AB2121" s="89">
        <v>43.198839461883402</v>
      </c>
      <c r="AC2121" s="89">
        <v>-0.94304230364973296</v>
      </c>
      <c r="AD2121" s="89">
        <v>-1.09666307095036</v>
      </c>
      <c r="AE2121" s="89">
        <v>0.36240520043336899</v>
      </c>
      <c r="AF2121" s="89">
        <v>-0.39743640003564001</v>
      </c>
      <c r="AG2121" s="89">
        <v>1</v>
      </c>
      <c r="AH2121" s="89">
        <v>7.6999999999999999E-2</v>
      </c>
      <c r="AI2121" s="89">
        <v>0.222747353358827</v>
      </c>
      <c r="AJ2121" s="89">
        <v>60.698799999999999</v>
      </c>
      <c r="AK2121" s="89">
        <v>1.1816967013430999</v>
      </c>
      <c r="AL2121" s="89">
        <v>43.604649999999999</v>
      </c>
      <c r="AM2121" s="89">
        <v>0.70222202735096195</v>
      </c>
      <c r="AN2121" s="89">
        <v>0.69451313542522997</v>
      </c>
      <c r="AO2121" s="89">
        <v>9.3174431202600203E-2</v>
      </c>
      <c r="AP2121" s="89">
        <v>6.4710866355980307E-2</v>
      </c>
      <c r="AQ2121" s="89">
        <v>1</v>
      </c>
      <c r="AR2121" s="89">
        <v>-0.11888749999999999</v>
      </c>
      <c r="AS2121" s="89">
        <v>-0.19722720881238701</v>
      </c>
      <c r="AT2121" s="89">
        <v>49.037500000000001</v>
      </c>
      <c r="AU2121" s="89">
        <v>3.8161677710500802E-2</v>
      </c>
      <c r="AV2121" s="89">
        <v>47.023804761904799</v>
      </c>
      <c r="AW2121" s="89">
        <v>-7.9532765550943005E-2</v>
      </c>
      <c r="AX2121" s="89">
        <v>-0.123025307904602</v>
      </c>
      <c r="AY2121" s="89">
        <v>0.182015167930661</v>
      </c>
      <c r="AZ2121" s="89">
        <v>-2.2392472077977298E-2</v>
      </c>
      <c r="BA2121" s="89">
        <v>-99</v>
      </c>
      <c r="BB2121" s="89">
        <v>-99</v>
      </c>
      <c r="BC2121" s="89">
        <v>-99</v>
      </c>
      <c r="BD2121" s="89">
        <v>-99</v>
      </c>
      <c r="BE2121" s="89">
        <v>-99</v>
      </c>
      <c r="BF2121" s="89">
        <v>-99</v>
      </c>
      <c r="BG2121" s="89">
        <v>-99</v>
      </c>
      <c r="BH2121" s="89">
        <v>-99</v>
      </c>
      <c r="BI2121" s="89">
        <v>-99</v>
      </c>
      <c r="BJ2121" s="89">
        <v>-99</v>
      </c>
      <c r="BK2121" s="89">
        <v>-99</v>
      </c>
      <c r="BL2121" s="89">
        <v>-99</v>
      </c>
      <c r="BM2121" s="89">
        <v>-99</v>
      </c>
      <c r="BN2121" s="89">
        <v>-99</v>
      </c>
      <c r="BO2121" s="89">
        <v>-99</v>
      </c>
      <c r="BP2121" s="89">
        <v>-99</v>
      </c>
      <c r="BQ2121" s="89">
        <v>-99</v>
      </c>
      <c r="BR2121" s="89">
        <v>-99</v>
      </c>
      <c r="BS2121" s="89">
        <v>-99</v>
      </c>
      <c r="BT2121" s="89">
        <v>-99</v>
      </c>
      <c r="BU2121" s="89">
        <v>-99</v>
      </c>
      <c r="BV2121" s="89">
        <v>-99</v>
      </c>
      <c r="BW2121" s="89">
        <v>-99</v>
      </c>
      <c r="BX2121" s="89">
        <v>-99</v>
      </c>
      <c r="BY2121" s="89">
        <v>-99</v>
      </c>
      <c r="BZ2121" s="89">
        <v>-99</v>
      </c>
      <c r="CA2121" s="89">
        <v>-99</v>
      </c>
      <c r="CB2121" s="89">
        <v>-99</v>
      </c>
      <c r="CC2121" s="89">
        <v>-99</v>
      </c>
      <c r="CD2121" s="89">
        <v>-99</v>
      </c>
      <c r="CE2121" s="89">
        <v>-99</v>
      </c>
      <c r="CF2121" s="89">
        <v>-99</v>
      </c>
      <c r="CG2121" s="89">
        <v>-99</v>
      </c>
      <c r="CH2121" s="89">
        <v>-99</v>
      </c>
      <c r="CI2121" s="89">
        <v>-99</v>
      </c>
      <c r="CJ2121" s="89">
        <v>-99</v>
      </c>
      <c r="CK2121" s="89">
        <v>-99</v>
      </c>
      <c r="CL2121" s="89">
        <v>-99</v>
      </c>
      <c r="CM2121" s="89">
        <v>-99</v>
      </c>
      <c r="CN2121" s="89">
        <v>-99</v>
      </c>
      <c r="CO2121" s="89">
        <v>-99</v>
      </c>
      <c r="CP2121" s="89">
        <v>-99</v>
      </c>
      <c r="CQ2121" s="89">
        <v>-99</v>
      </c>
      <c r="CR2121" s="89">
        <v>-99</v>
      </c>
      <c r="CS2121" s="89">
        <v>-99</v>
      </c>
      <c r="CT2121" s="89">
        <v>-99</v>
      </c>
      <c r="CU2121" s="86">
        <v>-99</v>
      </c>
      <c r="CV2121" s="86">
        <v>-0.62909999999999999</v>
      </c>
      <c r="CW2121" s="86">
        <v>21</v>
      </c>
      <c r="CX2121" s="86">
        <v>2</v>
      </c>
      <c r="CY2121" s="86">
        <v>5.91E-2</v>
      </c>
      <c r="CZ2121" s="86">
        <v>55</v>
      </c>
      <c r="DA2121" s="86">
        <v>4</v>
      </c>
      <c r="DB2121" s="86">
        <v>-0.84960000000000002</v>
      </c>
      <c r="DC2121" s="86">
        <v>13</v>
      </c>
      <c r="DD2121" s="86">
        <v>-99</v>
      </c>
      <c r="DE2121" s="86">
        <v>-99</v>
      </c>
      <c r="DF2121" s="86">
        <v>-99</v>
      </c>
      <c r="DG2121" s="86">
        <v>-99</v>
      </c>
      <c r="DH2121" s="86">
        <v>-99</v>
      </c>
    </row>
    <row r="2122" spans="1:112" x14ac:dyDescent="0.2">
      <c r="A2122" s="85">
        <f>IF(ISERROR(SEARCH('School Lookup'!$F$3,Data!J2122)),A2121,A2121+1)</f>
        <v>0</v>
      </c>
      <c r="B2122" s="85">
        <f>IF(I2122='School Lookup'!$G$13,1,0)</f>
        <v>0</v>
      </c>
      <c r="C2122" s="85">
        <f t="shared" si="33"/>
        <v>2120</v>
      </c>
      <c r="D2122" s="86" t="s">
        <v>6478</v>
      </c>
      <c r="E2122" s="86" t="s">
        <v>6760</v>
      </c>
      <c r="F2122" s="86" t="s">
        <v>2767</v>
      </c>
      <c r="G2122" s="86" t="s">
        <v>3156</v>
      </c>
      <c r="H2122" s="86" t="s">
        <v>703</v>
      </c>
      <c r="I2122" s="86" t="s">
        <v>6131</v>
      </c>
      <c r="J2122" s="86" t="s">
        <v>6132</v>
      </c>
      <c r="K2122" s="86" t="s">
        <v>72</v>
      </c>
      <c r="L2122" s="86">
        <v>1</v>
      </c>
      <c r="M2122" s="86">
        <v>1</v>
      </c>
      <c r="N2122" s="89">
        <v>-0.47568267370272699</v>
      </c>
      <c r="O2122" s="89">
        <v>-0.93573532513244995</v>
      </c>
      <c r="P2122" s="89">
        <v>42.7761</v>
      </c>
      <c r="Q2122" s="89">
        <v>-0.74885851881406695</v>
      </c>
      <c r="R2122" s="89">
        <v>49.516244503078298</v>
      </c>
      <c r="S2122" s="89">
        <v>-0.84229692197325901</v>
      </c>
      <c r="T2122" s="89">
        <v>-0.95584054494264103</v>
      </c>
      <c r="U2122" s="89">
        <v>0.37352168199737201</v>
      </c>
      <c r="V2122" s="89">
        <v>-0.35702716806826001</v>
      </c>
      <c r="W2122" s="89">
        <v>1</v>
      </c>
      <c r="X2122" s="89">
        <v>-0.21790149516270901</v>
      </c>
      <c r="Y2122" s="89">
        <v>-0.42392797824095702</v>
      </c>
      <c r="Z2122" s="89">
        <v>47.358199999999997</v>
      </c>
      <c r="AA2122" s="89">
        <v>-0.30796222788628702</v>
      </c>
      <c r="AB2122" s="89">
        <v>46.4379839929639</v>
      </c>
      <c r="AC2122" s="89">
        <v>-0.36594510306362199</v>
      </c>
      <c r="AD2122" s="89">
        <v>-0.42471879216472103</v>
      </c>
      <c r="AE2122" s="89">
        <v>0.37352168199737201</v>
      </c>
      <c r="AF2122" s="89">
        <v>-0.15864167762525899</v>
      </c>
      <c r="AG2122" s="89">
        <v>1</v>
      </c>
      <c r="AH2122" s="89">
        <v>-0.44086183206106899</v>
      </c>
      <c r="AI2122" s="89">
        <v>-0.891741268813387</v>
      </c>
      <c r="AJ2122" s="89">
        <v>39.0625</v>
      </c>
      <c r="AK2122" s="89">
        <v>-0.93630215160636598</v>
      </c>
      <c r="AL2122" s="89">
        <v>51.9084076335878</v>
      </c>
      <c r="AM2122" s="89">
        <v>-0.91402171020987599</v>
      </c>
      <c r="AN2122" s="89">
        <v>-1.0034210912986701</v>
      </c>
      <c r="AO2122" s="89">
        <v>0.129106438896189</v>
      </c>
      <c r="AP2122" s="89">
        <v>-0.1295481238109</v>
      </c>
      <c r="AQ2122" s="89">
        <v>1</v>
      </c>
      <c r="AR2122" s="89">
        <v>-0.28972758620689698</v>
      </c>
      <c r="AS2122" s="89">
        <v>-0.58124428534675998</v>
      </c>
      <c r="AT2122" s="89">
        <v>56.780999999999999</v>
      </c>
      <c r="AU2122" s="89">
        <v>0.87979243085064296</v>
      </c>
      <c r="AV2122" s="89">
        <v>53.580885941644603</v>
      </c>
      <c r="AW2122" s="89">
        <v>0.14927407275194099</v>
      </c>
      <c r="AX2122" s="89">
        <v>0.118090189895713</v>
      </c>
      <c r="AY2122" s="89">
        <v>0.123850197109067</v>
      </c>
      <c r="AZ2122" s="89">
        <v>1.46254932952312E-2</v>
      </c>
      <c r="BA2122" s="89">
        <v>-99</v>
      </c>
      <c r="BB2122" s="89">
        <v>-99</v>
      </c>
      <c r="BC2122" s="89">
        <v>-99</v>
      </c>
      <c r="BD2122" s="89">
        <v>-99</v>
      </c>
      <c r="BE2122" s="89">
        <v>-99</v>
      </c>
      <c r="BF2122" s="89">
        <v>-99</v>
      </c>
      <c r="BG2122" s="89">
        <v>-99</v>
      </c>
      <c r="BH2122" s="89">
        <v>-99</v>
      </c>
      <c r="BI2122" s="89">
        <v>-99</v>
      </c>
      <c r="BJ2122" s="89">
        <v>-99</v>
      </c>
      <c r="BK2122" s="89">
        <v>-99</v>
      </c>
      <c r="BL2122" s="89">
        <v>-99</v>
      </c>
      <c r="BM2122" s="89">
        <v>-99</v>
      </c>
      <c r="BN2122" s="89">
        <v>-99</v>
      </c>
      <c r="BO2122" s="89">
        <v>-99</v>
      </c>
      <c r="BP2122" s="89">
        <v>-99</v>
      </c>
      <c r="BQ2122" s="89">
        <v>-99</v>
      </c>
      <c r="BR2122" s="89">
        <v>-99</v>
      </c>
      <c r="BS2122" s="89">
        <v>-99</v>
      </c>
      <c r="BT2122" s="89">
        <v>-99</v>
      </c>
      <c r="BU2122" s="89">
        <v>-99</v>
      </c>
      <c r="BV2122" s="89">
        <v>-99</v>
      </c>
      <c r="BW2122" s="89">
        <v>-99</v>
      </c>
      <c r="BX2122" s="89">
        <v>-99</v>
      </c>
      <c r="BY2122" s="89">
        <v>-99</v>
      </c>
      <c r="BZ2122" s="89">
        <v>-99</v>
      </c>
      <c r="CA2122" s="89">
        <v>-99</v>
      </c>
      <c r="CB2122" s="89">
        <v>-99</v>
      </c>
      <c r="CC2122" s="89">
        <v>-99</v>
      </c>
      <c r="CD2122" s="89">
        <v>-99</v>
      </c>
      <c r="CE2122" s="89">
        <v>-99</v>
      </c>
      <c r="CF2122" s="89">
        <v>-99</v>
      </c>
      <c r="CG2122" s="89">
        <v>-99</v>
      </c>
      <c r="CH2122" s="89">
        <v>-99</v>
      </c>
      <c r="CI2122" s="89">
        <v>-99</v>
      </c>
      <c r="CJ2122" s="89">
        <v>-99</v>
      </c>
      <c r="CK2122" s="89">
        <v>-99</v>
      </c>
      <c r="CL2122" s="89">
        <v>-99</v>
      </c>
      <c r="CM2122" s="89">
        <v>-99</v>
      </c>
      <c r="CN2122" s="89">
        <v>-99</v>
      </c>
      <c r="CO2122" s="89">
        <v>-99</v>
      </c>
      <c r="CP2122" s="89">
        <v>-99</v>
      </c>
      <c r="CQ2122" s="89">
        <v>-99</v>
      </c>
      <c r="CR2122" s="89">
        <v>-99</v>
      </c>
      <c r="CS2122" s="89">
        <v>-99</v>
      </c>
      <c r="CT2122" s="89">
        <v>-99</v>
      </c>
      <c r="CU2122" s="86">
        <v>-99</v>
      </c>
      <c r="CV2122" s="86">
        <v>-0.63060000000000005</v>
      </c>
      <c r="CW2122" s="86">
        <v>21</v>
      </c>
      <c r="CX2122" s="86">
        <v>2</v>
      </c>
      <c r="CY2122" s="86">
        <v>-0.72840000000000005</v>
      </c>
      <c r="CZ2122" s="86">
        <v>19</v>
      </c>
      <c r="DA2122" s="86">
        <v>4</v>
      </c>
      <c r="DB2122" s="86">
        <v>-0.40670000000000001</v>
      </c>
      <c r="DC2122" s="86">
        <v>27</v>
      </c>
      <c r="DD2122" s="86">
        <v>-99</v>
      </c>
      <c r="DE2122" s="86">
        <v>-99</v>
      </c>
      <c r="DF2122" s="86">
        <v>-99</v>
      </c>
      <c r="DG2122" s="86">
        <v>-99</v>
      </c>
      <c r="DH2122" s="86">
        <v>-99</v>
      </c>
    </row>
    <row r="2123" spans="1:112" x14ac:dyDescent="0.2">
      <c r="A2123" s="85">
        <f>IF(ISERROR(SEARCH('School Lookup'!$F$3,Data!J2123)),A2122,A2122+1)</f>
        <v>0</v>
      </c>
      <c r="B2123" s="85">
        <f>IF(I2123='School Lookup'!$G$13,1,0)</f>
        <v>0</v>
      </c>
      <c r="C2123" s="85">
        <f t="shared" si="33"/>
        <v>2121</v>
      </c>
      <c r="D2123" s="86" t="s">
        <v>6478</v>
      </c>
      <c r="E2123" s="86" t="s">
        <v>6862</v>
      </c>
      <c r="F2123" s="86" t="s">
        <v>2773</v>
      </c>
      <c r="G2123" s="86" t="s">
        <v>3093</v>
      </c>
      <c r="H2123" s="86" t="s">
        <v>1397</v>
      </c>
      <c r="I2123" s="86" t="s">
        <v>5727</v>
      </c>
      <c r="J2123" s="86" t="s">
        <v>1398</v>
      </c>
      <c r="K2123" s="86" t="s">
        <v>36</v>
      </c>
      <c r="L2123" s="86">
        <v>1</v>
      </c>
      <c r="M2123" s="86">
        <v>-99</v>
      </c>
      <c r="N2123" s="89">
        <v>-99</v>
      </c>
      <c r="O2123" s="89">
        <v>-99</v>
      </c>
      <c r="P2123" s="89">
        <v>-99</v>
      </c>
      <c r="Q2123" s="89">
        <v>-99</v>
      </c>
      <c r="R2123" s="89">
        <v>-99</v>
      </c>
      <c r="S2123" s="89">
        <v>-99</v>
      </c>
      <c r="T2123" s="89">
        <v>-99</v>
      </c>
      <c r="U2123" s="89">
        <v>-99</v>
      </c>
      <c r="V2123" s="89">
        <v>-99</v>
      </c>
      <c r="W2123" s="89">
        <v>-99</v>
      </c>
      <c r="X2123" s="89">
        <v>-99</v>
      </c>
      <c r="Y2123" s="89">
        <v>-99</v>
      </c>
      <c r="Z2123" s="89">
        <v>-99</v>
      </c>
      <c r="AA2123" s="89">
        <v>-99</v>
      </c>
      <c r="AB2123" s="89">
        <v>-99</v>
      </c>
      <c r="AC2123" s="89">
        <v>-99</v>
      </c>
      <c r="AD2123" s="89">
        <v>-99</v>
      </c>
      <c r="AE2123" s="89">
        <v>-99</v>
      </c>
      <c r="AF2123" s="89">
        <v>-99</v>
      </c>
      <c r="AG2123" s="89">
        <v>-99</v>
      </c>
      <c r="AH2123" s="89">
        <v>-99</v>
      </c>
      <c r="AI2123" s="89">
        <v>-99</v>
      </c>
      <c r="AJ2123" s="89">
        <v>-99</v>
      </c>
      <c r="AK2123" s="89">
        <v>-99</v>
      </c>
      <c r="AL2123" s="89">
        <v>-99</v>
      </c>
      <c r="AM2123" s="89">
        <v>-99</v>
      </c>
      <c r="AN2123" s="89">
        <v>-99</v>
      </c>
      <c r="AO2123" s="89">
        <v>-99</v>
      </c>
      <c r="AP2123" s="89">
        <v>-99</v>
      </c>
      <c r="AQ2123" s="89">
        <v>-99</v>
      </c>
      <c r="AR2123" s="89">
        <v>-99</v>
      </c>
      <c r="AS2123" s="89">
        <v>-99</v>
      </c>
      <c r="AT2123" s="89">
        <v>-99</v>
      </c>
      <c r="AU2123" s="89">
        <v>-99</v>
      </c>
      <c r="AV2123" s="89">
        <v>-99</v>
      </c>
      <c r="AW2123" s="89">
        <v>-99</v>
      </c>
      <c r="AX2123" s="89">
        <v>-99</v>
      </c>
      <c r="AY2123" s="89">
        <v>-99</v>
      </c>
      <c r="AZ2123" s="89">
        <v>-99</v>
      </c>
      <c r="BA2123" s="89">
        <v>1</v>
      </c>
      <c r="BB2123" s="89">
        <v>-0.42119542124542098</v>
      </c>
      <c r="BC2123" s="89">
        <v>-0.72333361539922003</v>
      </c>
      <c r="BD2123" s="89">
        <v>42.046300000000002</v>
      </c>
      <c r="BE2123" s="89">
        <v>-0.62470537306650498</v>
      </c>
      <c r="BF2123" s="89">
        <v>52.930410439560397</v>
      </c>
      <c r="BG2123" s="89">
        <v>-0.674019494232863</v>
      </c>
      <c r="BH2123" s="89">
        <v>-0.71096967833875802</v>
      </c>
      <c r="BI2123" s="89">
        <v>0.25161290322580598</v>
      </c>
      <c r="BJ2123" s="89">
        <v>-0.17888914487233301</v>
      </c>
      <c r="BK2123" s="89">
        <v>1</v>
      </c>
      <c r="BL2123" s="89">
        <v>-0.33710018382352902</v>
      </c>
      <c r="BM2123" s="89">
        <v>-0.63854595018641302</v>
      </c>
      <c r="BN2123" s="89">
        <v>45.0884</v>
      </c>
      <c r="BO2123" s="89">
        <v>-0.400501063217369</v>
      </c>
      <c r="BP2123" s="89">
        <v>56.066189154411802</v>
      </c>
      <c r="BQ2123" s="89">
        <v>-0.51952350670189096</v>
      </c>
      <c r="BR2123" s="89">
        <v>-0.53310120482607903</v>
      </c>
      <c r="BS2123" s="89">
        <v>0.25069124423963102</v>
      </c>
      <c r="BT2123" s="89">
        <v>-0.13364380434349599</v>
      </c>
      <c r="BU2123" s="89">
        <v>1</v>
      </c>
      <c r="BV2123" s="89">
        <v>-0.31972370370370401</v>
      </c>
      <c r="BW2123" s="89">
        <v>-0.57930096891452998</v>
      </c>
      <c r="BX2123" s="89">
        <v>45.023899999999998</v>
      </c>
      <c r="BY2123" s="89">
        <v>-0.42159503178675201</v>
      </c>
      <c r="BZ2123" s="89">
        <v>53.703695185185197</v>
      </c>
      <c r="CA2123" s="89">
        <v>-0.50044800035064096</v>
      </c>
      <c r="CB2123" s="89">
        <v>-0.51765194852039198</v>
      </c>
      <c r="CC2123" s="89">
        <v>0.248847926267281</v>
      </c>
      <c r="CD2123" s="89">
        <v>-0.128816613917517</v>
      </c>
      <c r="CE2123" s="89">
        <v>1</v>
      </c>
      <c r="CF2123" s="89">
        <v>-0.41099629629629603</v>
      </c>
      <c r="CG2123" s="89">
        <v>-0.79867762231664896</v>
      </c>
      <c r="CH2123" s="89">
        <v>40.891500000000001</v>
      </c>
      <c r="CI2123" s="89">
        <v>-0.95921841511894701</v>
      </c>
      <c r="CJ2123" s="89">
        <v>50.925892407407403</v>
      </c>
      <c r="CK2123" s="89">
        <v>-0.87894801871779804</v>
      </c>
      <c r="CL2123" s="89">
        <v>-0.94193016284895204</v>
      </c>
      <c r="CM2123" s="89">
        <v>0.248847926267281</v>
      </c>
      <c r="CN2123" s="89">
        <v>-0.23439736771356401</v>
      </c>
      <c r="CO2123" s="89">
        <v>91.015000000000001</v>
      </c>
      <c r="CP2123" s="89">
        <v>0.27400000000000002</v>
      </c>
      <c r="CQ2123" s="89">
        <v>1.37</v>
      </c>
      <c r="CR2123" s="89">
        <v>1.5100000000000001E-2</v>
      </c>
      <c r="CS2123" s="89">
        <v>0.27400000000000002</v>
      </c>
      <c r="CT2123" s="89">
        <v>-0.22650000000000001</v>
      </c>
      <c r="CU2123" s="86" t="s">
        <v>6988</v>
      </c>
      <c r="CV2123" s="86">
        <v>-0.63080000000000003</v>
      </c>
      <c r="CW2123" s="86">
        <v>21</v>
      </c>
      <c r="CX2123" s="86">
        <v>2</v>
      </c>
      <c r="CY2123" s="86">
        <v>-0.37930000000000003</v>
      </c>
      <c r="CZ2123" s="86">
        <v>33</v>
      </c>
      <c r="DA2123" s="86">
        <v>4</v>
      </c>
      <c r="DB2123" s="86">
        <v>-0.60119999999999996</v>
      </c>
      <c r="DC2123" s="86">
        <v>19</v>
      </c>
      <c r="DD2123" s="86">
        <v>-99</v>
      </c>
      <c r="DE2123" s="86">
        <v>-99</v>
      </c>
      <c r="DF2123" s="86">
        <v>-99</v>
      </c>
      <c r="DG2123" s="86">
        <v>-99</v>
      </c>
      <c r="DH2123" s="86">
        <v>-99</v>
      </c>
    </row>
    <row r="2124" spans="1:112" x14ac:dyDescent="0.2">
      <c r="A2124" s="85">
        <f>IF(ISERROR(SEARCH('School Lookup'!$F$3,Data!J2124)),A2123,A2123+1)</f>
        <v>0</v>
      </c>
      <c r="B2124" s="85">
        <f>IF(I2124='School Lookup'!$G$13,1,0)</f>
        <v>0</v>
      </c>
      <c r="C2124" s="85">
        <f t="shared" si="33"/>
        <v>2122</v>
      </c>
      <c r="D2124" s="86" t="s">
        <v>6478</v>
      </c>
      <c r="E2124" s="86" t="s">
        <v>6790</v>
      </c>
      <c r="F2124" s="86" t="s">
        <v>2774</v>
      </c>
      <c r="G2124" s="86" t="s">
        <v>3302</v>
      </c>
      <c r="H2124" s="86" t="s">
        <v>6080</v>
      </c>
      <c r="I2124" s="86" t="s">
        <v>5130</v>
      </c>
      <c r="J2124" s="86" t="s">
        <v>2485</v>
      </c>
      <c r="K2124" s="86" t="s">
        <v>31</v>
      </c>
      <c r="L2124" s="86">
        <v>1</v>
      </c>
      <c r="M2124" s="86">
        <v>1</v>
      </c>
      <c r="N2124" s="89">
        <v>-0.609871146245059</v>
      </c>
      <c r="O2124" s="89">
        <v>-1.2263203174981001</v>
      </c>
      <c r="P2124" s="89">
        <v>48.204099999999997</v>
      </c>
      <c r="Q2124" s="89">
        <v>-0.17310289514958099</v>
      </c>
      <c r="R2124" s="89">
        <v>50.988116205533601</v>
      </c>
      <c r="S2124" s="89">
        <v>-0.699711606323839</v>
      </c>
      <c r="T2124" s="89">
        <v>-0.79405370799120101</v>
      </c>
      <c r="U2124" s="89">
        <v>0.371922087467843</v>
      </c>
      <c r="V2124" s="89">
        <v>-0.295326112637668</v>
      </c>
      <c r="W2124" s="89">
        <v>1</v>
      </c>
      <c r="X2124" s="89">
        <v>-0.38399940828402401</v>
      </c>
      <c r="Y2124" s="89">
        <v>-0.81494877413865696</v>
      </c>
      <c r="Z2124" s="89">
        <v>53.101999999999997</v>
      </c>
      <c r="AA2124" s="89">
        <v>0.408306630159463</v>
      </c>
      <c r="AB2124" s="89">
        <v>51.972377514792903</v>
      </c>
      <c r="AC2124" s="89">
        <v>-0.20332107198959701</v>
      </c>
      <c r="AD2124" s="89">
        <v>-0.23536717659239001</v>
      </c>
      <c r="AE2124" s="89">
        <v>0.37265711135611901</v>
      </c>
      <c r="AF2124" s="89">
        <v>-8.7711252136965498E-2</v>
      </c>
      <c r="AG2124" s="89">
        <v>1</v>
      </c>
      <c r="AH2124" s="89">
        <v>-0.75892229299363101</v>
      </c>
      <c r="AI2124" s="89">
        <v>-1.57623806492094</v>
      </c>
      <c r="AJ2124" s="89">
        <v>45.216200000000001</v>
      </c>
      <c r="AK2124" s="89">
        <v>-0.33391035904501698</v>
      </c>
      <c r="AL2124" s="89">
        <v>52.229282165605099</v>
      </c>
      <c r="AM2124" s="89">
        <v>-0.95507421198297904</v>
      </c>
      <c r="AN2124" s="89">
        <v>-1.0465485269900201</v>
      </c>
      <c r="AO2124" s="89">
        <v>0.11539875045939001</v>
      </c>
      <c r="AP2124" s="89">
        <v>-0.120770392309764</v>
      </c>
      <c r="AQ2124" s="89">
        <v>1</v>
      </c>
      <c r="AR2124" s="89">
        <v>-0.49083674540682398</v>
      </c>
      <c r="AS2124" s="89">
        <v>-1.0333006679846899</v>
      </c>
      <c r="AT2124" s="89">
        <v>42.915700000000001</v>
      </c>
      <c r="AU2124" s="89">
        <v>-0.62720865154284999</v>
      </c>
      <c r="AV2124" s="89">
        <v>53.018366404199497</v>
      </c>
      <c r="AW2124" s="89">
        <v>-0.83025465976377</v>
      </c>
      <c r="AX2124" s="89">
        <v>-0.91413227208155101</v>
      </c>
      <c r="AY2124" s="89">
        <v>0.140022050716648</v>
      </c>
      <c r="AZ2124" s="89">
        <v>-0.12799867536312801</v>
      </c>
      <c r="BA2124" s="89">
        <v>-99</v>
      </c>
      <c r="BB2124" s="89">
        <v>-99</v>
      </c>
      <c r="BC2124" s="89">
        <v>-99</v>
      </c>
      <c r="BD2124" s="89">
        <v>-99</v>
      </c>
      <c r="BE2124" s="89">
        <v>-99</v>
      </c>
      <c r="BF2124" s="89">
        <v>-99</v>
      </c>
      <c r="BG2124" s="89">
        <v>-99</v>
      </c>
      <c r="BH2124" s="89">
        <v>-99</v>
      </c>
      <c r="BI2124" s="89">
        <v>-99</v>
      </c>
      <c r="BJ2124" s="89">
        <v>-99</v>
      </c>
      <c r="BK2124" s="89">
        <v>-99</v>
      </c>
      <c r="BL2124" s="89">
        <v>-99</v>
      </c>
      <c r="BM2124" s="89">
        <v>-99</v>
      </c>
      <c r="BN2124" s="89">
        <v>-99</v>
      </c>
      <c r="BO2124" s="89">
        <v>-99</v>
      </c>
      <c r="BP2124" s="89">
        <v>-99</v>
      </c>
      <c r="BQ2124" s="89">
        <v>-99</v>
      </c>
      <c r="BR2124" s="89">
        <v>-99</v>
      </c>
      <c r="BS2124" s="89">
        <v>-99</v>
      </c>
      <c r="BT2124" s="89">
        <v>-99</v>
      </c>
      <c r="BU2124" s="89">
        <v>-99</v>
      </c>
      <c r="BV2124" s="89">
        <v>-99</v>
      </c>
      <c r="BW2124" s="89">
        <v>-99</v>
      </c>
      <c r="BX2124" s="89">
        <v>-99</v>
      </c>
      <c r="BY2124" s="89">
        <v>-99</v>
      </c>
      <c r="BZ2124" s="89">
        <v>-99</v>
      </c>
      <c r="CA2124" s="89">
        <v>-99</v>
      </c>
      <c r="CB2124" s="89">
        <v>-99</v>
      </c>
      <c r="CC2124" s="89">
        <v>-99</v>
      </c>
      <c r="CD2124" s="89">
        <v>-99</v>
      </c>
      <c r="CE2124" s="89">
        <v>-99</v>
      </c>
      <c r="CF2124" s="89">
        <v>-99</v>
      </c>
      <c r="CG2124" s="89">
        <v>-99</v>
      </c>
      <c r="CH2124" s="89">
        <v>-99</v>
      </c>
      <c r="CI2124" s="89">
        <v>-99</v>
      </c>
      <c r="CJ2124" s="89">
        <v>-99</v>
      </c>
      <c r="CK2124" s="89">
        <v>-99</v>
      </c>
      <c r="CL2124" s="89">
        <v>-99</v>
      </c>
      <c r="CM2124" s="89">
        <v>-99</v>
      </c>
      <c r="CN2124" s="89">
        <v>-99</v>
      </c>
      <c r="CO2124" s="89">
        <v>-99</v>
      </c>
      <c r="CP2124" s="89">
        <v>-99</v>
      </c>
      <c r="CQ2124" s="89">
        <v>-99</v>
      </c>
      <c r="CR2124" s="89">
        <v>-99</v>
      </c>
      <c r="CS2124" s="89">
        <v>-99</v>
      </c>
      <c r="CT2124" s="89">
        <v>-99</v>
      </c>
      <c r="CU2124" s="86">
        <v>-99</v>
      </c>
      <c r="CV2124" s="86">
        <v>-0.63180000000000003</v>
      </c>
      <c r="CW2124" s="86">
        <v>21</v>
      </c>
      <c r="CX2124" s="86">
        <v>2</v>
      </c>
      <c r="CY2124" s="86">
        <v>0.30969999999999998</v>
      </c>
      <c r="CZ2124" s="86">
        <v>66</v>
      </c>
      <c r="DA2124" s="86">
        <v>4</v>
      </c>
      <c r="DB2124" s="86">
        <v>-3.8600000000000002E-2</v>
      </c>
      <c r="DC2124" s="86">
        <v>45</v>
      </c>
      <c r="DD2124" s="86">
        <v>-99</v>
      </c>
      <c r="DE2124" s="86">
        <v>-99</v>
      </c>
      <c r="DF2124" s="86">
        <v>-99</v>
      </c>
      <c r="DG2124" s="86">
        <v>-99</v>
      </c>
      <c r="DH2124" s="86">
        <v>-99</v>
      </c>
    </row>
    <row r="2125" spans="1:112" x14ac:dyDescent="0.2">
      <c r="A2125" s="85">
        <f>IF(ISERROR(SEARCH('School Lookup'!$F$3,Data!J2125)),A2124,A2124+1)</f>
        <v>0</v>
      </c>
      <c r="B2125" s="85">
        <f>IF(I2125='School Lookup'!$G$13,1,0)</f>
        <v>0</v>
      </c>
      <c r="C2125" s="85">
        <f t="shared" si="33"/>
        <v>2123</v>
      </c>
      <c r="D2125" s="86" t="s">
        <v>6478</v>
      </c>
      <c r="E2125" s="86" t="s">
        <v>6790</v>
      </c>
      <c r="F2125" s="86" t="s">
        <v>2774</v>
      </c>
      <c r="G2125" s="86" t="s">
        <v>2995</v>
      </c>
      <c r="H2125" s="86" t="s">
        <v>2289</v>
      </c>
      <c r="I2125" s="86" t="s">
        <v>5098</v>
      </c>
      <c r="J2125" s="86" t="s">
        <v>788</v>
      </c>
      <c r="K2125" s="86" t="s">
        <v>320</v>
      </c>
      <c r="L2125" s="86">
        <v>1</v>
      </c>
      <c r="M2125" s="86">
        <v>1</v>
      </c>
      <c r="N2125" s="89">
        <v>2.9287307692307699E-2</v>
      </c>
      <c r="O2125" s="89">
        <v>0.157776624206307</v>
      </c>
      <c r="P2125" s="89">
        <v>40.526299999999999</v>
      </c>
      <c r="Q2125" s="89">
        <v>-0.98749798125333799</v>
      </c>
      <c r="R2125" s="89">
        <v>50.384633461538499</v>
      </c>
      <c r="S2125" s="89">
        <v>-0.41486067852351599</v>
      </c>
      <c r="T2125" s="89">
        <v>-0.47084279106334098</v>
      </c>
      <c r="U2125" s="89">
        <v>0.39453717754173001</v>
      </c>
      <c r="V2125" s="89">
        <v>-0.18576498585200099</v>
      </c>
      <c r="W2125" s="89">
        <v>1</v>
      </c>
      <c r="X2125" s="89">
        <v>-0.178523529411765</v>
      </c>
      <c r="Y2125" s="89">
        <v>-0.33122600974891198</v>
      </c>
      <c r="Z2125" s="89">
        <v>39.162199999999999</v>
      </c>
      <c r="AA2125" s="89">
        <v>-1.3300276829061299</v>
      </c>
      <c r="AB2125" s="89">
        <v>46.666664705882397</v>
      </c>
      <c r="AC2125" s="89">
        <v>-0.83062684632752104</v>
      </c>
      <c r="AD2125" s="89">
        <v>-0.965771908563826</v>
      </c>
      <c r="AE2125" s="89">
        <v>0.38694992412746598</v>
      </c>
      <c r="AF2125" s="89">
        <v>-0.37370536674320998</v>
      </c>
      <c r="AG2125" s="89">
        <v>1</v>
      </c>
      <c r="AH2125" s="89">
        <v>-0.15434861111111101</v>
      </c>
      <c r="AI2125" s="89">
        <v>-0.275137176598717</v>
      </c>
      <c r="AJ2125" s="89">
        <v>-99</v>
      </c>
      <c r="AK2125" s="89">
        <v>-99</v>
      </c>
      <c r="AL2125" s="89">
        <v>42.361087499999996</v>
      </c>
      <c r="AM2125" s="89">
        <v>-0.275137176598717</v>
      </c>
      <c r="AN2125" s="89">
        <v>-0.33224514714310199</v>
      </c>
      <c r="AO2125" s="89">
        <v>0.21851289833080401</v>
      </c>
      <c r="AP2125" s="89">
        <v>-7.2599850058583798E-2</v>
      </c>
      <c r="AQ2125" s="89">
        <v>-99</v>
      </c>
      <c r="AR2125" s="89">
        <v>-99</v>
      </c>
      <c r="AS2125" s="89">
        <v>-99</v>
      </c>
      <c r="AT2125" s="89">
        <v>-99</v>
      </c>
      <c r="AU2125" s="89">
        <v>-99</v>
      </c>
      <c r="AV2125" s="89">
        <v>-99</v>
      </c>
      <c r="AW2125" s="89">
        <v>-99</v>
      </c>
      <c r="AX2125" s="89">
        <v>-99</v>
      </c>
      <c r="AY2125" s="89">
        <v>-99</v>
      </c>
      <c r="AZ2125" s="89">
        <v>-99</v>
      </c>
      <c r="BA2125" s="89">
        <v>-99</v>
      </c>
      <c r="BB2125" s="89">
        <v>-99</v>
      </c>
      <c r="BC2125" s="89">
        <v>-99</v>
      </c>
      <c r="BD2125" s="89">
        <v>-99</v>
      </c>
      <c r="BE2125" s="89">
        <v>-99</v>
      </c>
      <c r="BF2125" s="89">
        <v>-99</v>
      </c>
      <c r="BG2125" s="89">
        <v>-99</v>
      </c>
      <c r="BH2125" s="89">
        <v>-99</v>
      </c>
      <c r="BI2125" s="89">
        <v>-99</v>
      </c>
      <c r="BJ2125" s="89">
        <v>-99</v>
      </c>
      <c r="BK2125" s="89">
        <v>-99</v>
      </c>
      <c r="BL2125" s="89">
        <v>-99</v>
      </c>
      <c r="BM2125" s="89">
        <v>-99</v>
      </c>
      <c r="BN2125" s="89">
        <v>-99</v>
      </c>
      <c r="BO2125" s="89">
        <v>-99</v>
      </c>
      <c r="BP2125" s="89">
        <v>-99</v>
      </c>
      <c r="BQ2125" s="89">
        <v>-99</v>
      </c>
      <c r="BR2125" s="89">
        <v>-99</v>
      </c>
      <c r="BS2125" s="89">
        <v>-99</v>
      </c>
      <c r="BT2125" s="89">
        <v>-99</v>
      </c>
      <c r="BU2125" s="89">
        <v>-99</v>
      </c>
      <c r="BV2125" s="89">
        <v>-99</v>
      </c>
      <c r="BW2125" s="89">
        <v>-99</v>
      </c>
      <c r="BX2125" s="89">
        <v>-99</v>
      </c>
      <c r="BY2125" s="89">
        <v>-99</v>
      </c>
      <c r="BZ2125" s="89">
        <v>-99</v>
      </c>
      <c r="CA2125" s="89">
        <v>-99</v>
      </c>
      <c r="CB2125" s="89">
        <v>-99</v>
      </c>
      <c r="CC2125" s="89">
        <v>-99</v>
      </c>
      <c r="CD2125" s="89">
        <v>-99</v>
      </c>
      <c r="CE2125" s="89">
        <v>-99</v>
      </c>
      <c r="CF2125" s="89">
        <v>-99</v>
      </c>
      <c r="CG2125" s="89">
        <v>-99</v>
      </c>
      <c r="CH2125" s="89">
        <v>-99</v>
      </c>
      <c r="CI2125" s="89">
        <v>-99</v>
      </c>
      <c r="CJ2125" s="89">
        <v>-99</v>
      </c>
      <c r="CK2125" s="89">
        <v>-99</v>
      </c>
      <c r="CL2125" s="89">
        <v>-99</v>
      </c>
      <c r="CM2125" s="89">
        <v>-99</v>
      </c>
      <c r="CN2125" s="89">
        <v>-99</v>
      </c>
      <c r="CO2125" s="89">
        <v>-99</v>
      </c>
      <c r="CP2125" s="89">
        <v>-99</v>
      </c>
      <c r="CQ2125" s="89">
        <v>-99</v>
      </c>
      <c r="CR2125" s="89">
        <v>-99</v>
      </c>
      <c r="CS2125" s="89">
        <v>-99</v>
      </c>
      <c r="CT2125" s="89">
        <v>-99</v>
      </c>
      <c r="CU2125" s="86">
        <v>-99</v>
      </c>
      <c r="CV2125" s="86">
        <v>-0.6321</v>
      </c>
      <c r="CW2125" s="86">
        <v>21</v>
      </c>
      <c r="CX2125" s="86">
        <v>2</v>
      </c>
      <c r="CY2125" s="86">
        <v>0.67290000000000005</v>
      </c>
      <c r="CZ2125" s="86">
        <v>79</v>
      </c>
      <c r="DA2125" s="86">
        <v>2</v>
      </c>
      <c r="DB2125" s="86">
        <v>-0.90429999999999999</v>
      </c>
      <c r="DC2125" s="86">
        <v>12</v>
      </c>
      <c r="DD2125" s="86">
        <v>-99</v>
      </c>
      <c r="DE2125" s="86">
        <v>-99</v>
      </c>
      <c r="DF2125" s="86">
        <v>-99</v>
      </c>
      <c r="DG2125" s="86">
        <v>-99</v>
      </c>
      <c r="DH2125" s="86">
        <v>-99</v>
      </c>
    </row>
    <row r="2126" spans="1:112" x14ac:dyDescent="0.2">
      <c r="A2126" s="85">
        <f>IF(ISERROR(SEARCH('School Lookup'!$F$3,Data!J2126)),A2125,A2125+1)</f>
        <v>0</v>
      </c>
      <c r="B2126" s="85">
        <f>IF(I2126='School Lookup'!$G$13,1,0)</f>
        <v>0</v>
      </c>
      <c r="C2126" s="85">
        <f t="shared" si="33"/>
        <v>2124</v>
      </c>
      <c r="D2126" s="86" t="s">
        <v>6478</v>
      </c>
      <c r="E2126" s="86" t="s">
        <v>6586</v>
      </c>
      <c r="F2126" s="86" t="s">
        <v>2760</v>
      </c>
      <c r="G2126" s="86" t="s">
        <v>3362</v>
      </c>
      <c r="H2126" s="86" t="s">
        <v>519</v>
      </c>
      <c r="I2126" s="86" t="s">
        <v>5466</v>
      </c>
      <c r="J2126" s="86" t="s">
        <v>520</v>
      </c>
      <c r="K2126" s="86" t="s">
        <v>26</v>
      </c>
      <c r="L2126" s="86">
        <v>1</v>
      </c>
      <c r="M2126" s="86">
        <v>1</v>
      </c>
      <c r="N2126" s="89">
        <v>-7.4880769230769195E-2</v>
      </c>
      <c r="O2126" s="89">
        <v>-6.77992338681421E-2</v>
      </c>
      <c r="P2126" s="89">
        <v>37.535699999999999</v>
      </c>
      <c r="Q2126" s="89">
        <v>-1.3047151456105599</v>
      </c>
      <c r="R2126" s="89">
        <v>41.346161538461502</v>
      </c>
      <c r="S2126" s="89">
        <v>-0.68625718973935201</v>
      </c>
      <c r="T2126" s="89">
        <v>-0.77878742694173297</v>
      </c>
      <c r="U2126" s="89">
        <v>0.5</v>
      </c>
      <c r="V2126" s="89">
        <v>-0.38939371347086699</v>
      </c>
      <c r="W2126" s="89">
        <v>1</v>
      </c>
      <c r="X2126" s="89">
        <v>-0.124126923076923</v>
      </c>
      <c r="Y2126" s="89">
        <v>-0.20316778250527301</v>
      </c>
      <c r="Z2126" s="89">
        <v>44.740699999999997</v>
      </c>
      <c r="AA2126" s="89">
        <v>-0.63437222404471105</v>
      </c>
      <c r="AB2126" s="89">
        <v>46.153824999999998</v>
      </c>
      <c r="AC2126" s="89">
        <v>-0.41877000327499198</v>
      </c>
      <c r="AD2126" s="89">
        <v>-0.48622557029222202</v>
      </c>
      <c r="AE2126" s="89">
        <v>0.5</v>
      </c>
      <c r="AF2126" s="89">
        <v>-0.24311278514611101</v>
      </c>
      <c r="AG2126" s="89">
        <v>-99</v>
      </c>
      <c r="AH2126" s="89">
        <v>-99</v>
      </c>
      <c r="AI2126" s="89">
        <v>-99</v>
      </c>
      <c r="AJ2126" s="89">
        <v>-99</v>
      </c>
      <c r="AK2126" s="89">
        <v>-99</v>
      </c>
      <c r="AL2126" s="89">
        <v>-99</v>
      </c>
      <c r="AM2126" s="89">
        <v>-99</v>
      </c>
      <c r="AN2126" s="89">
        <v>-99</v>
      </c>
      <c r="AO2126" s="89">
        <v>-99</v>
      </c>
      <c r="AP2126" s="89">
        <v>-99</v>
      </c>
      <c r="AQ2126" s="89">
        <v>-99</v>
      </c>
      <c r="AR2126" s="89">
        <v>-99</v>
      </c>
      <c r="AS2126" s="89">
        <v>-99</v>
      </c>
      <c r="AT2126" s="89">
        <v>-99</v>
      </c>
      <c r="AU2126" s="89">
        <v>-99</v>
      </c>
      <c r="AV2126" s="89">
        <v>-99</v>
      </c>
      <c r="AW2126" s="89">
        <v>-99</v>
      </c>
      <c r="AX2126" s="89">
        <v>-99</v>
      </c>
      <c r="AY2126" s="89">
        <v>-99</v>
      </c>
      <c r="AZ2126" s="89">
        <v>-99</v>
      </c>
      <c r="BA2126" s="89">
        <v>-99</v>
      </c>
      <c r="BB2126" s="89">
        <v>-99</v>
      </c>
      <c r="BC2126" s="89">
        <v>-99</v>
      </c>
      <c r="BD2126" s="89">
        <v>-99</v>
      </c>
      <c r="BE2126" s="89">
        <v>-99</v>
      </c>
      <c r="BF2126" s="89">
        <v>-99</v>
      </c>
      <c r="BG2126" s="89">
        <v>-99</v>
      </c>
      <c r="BH2126" s="89">
        <v>-99</v>
      </c>
      <c r="BI2126" s="89">
        <v>-99</v>
      </c>
      <c r="BJ2126" s="89">
        <v>-99</v>
      </c>
      <c r="BK2126" s="89">
        <v>-99</v>
      </c>
      <c r="BL2126" s="89">
        <v>-99</v>
      </c>
      <c r="BM2126" s="89">
        <v>-99</v>
      </c>
      <c r="BN2126" s="89">
        <v>-99</v>
      </c>
      <c r="BO2126" s="89">
        <v>-99</v>
      </c>
      <c r="BP2126" s="89">
        <v>-99</v>
      </c>
      <c r="BQ2126" s="89">
        <v>-99</v>
      </c>
      <c r="BR2126" s="89">
        <v>-99</v>
      </c>
      <c r="BS2126" s="89">
        <v>-99</v>
      </c>
      <c r="BT2126" s="89">
        <v>-99</v>
      </c>
      <c r="BU2126" s="89">
        <v>-99</v>
      </c>
      <c r="BV2126" s="89">
        <v>-99</v>
      </c>
      <c r="BW2126" s="89">
        <v>-99</v>
      </c>
      <c r="BX2126" s="89">
        <v>-99</v>
      </c>
      <c r="BY2126" s="89">
        <v>-99</v>
      </c>
      <c r="BZ2126" s="89">
        <v>-99</v>
      </c>
      <c r="CA2126" s="89">
        <v>-99</v>
      </c>
      <c r="CB2126" s="89">
        <v>-99</v>
      </c>
      <c r="CC2126" s="89">
        <v>-99</v>
      </c>
      <c r="CD2126" s="89">
        <v>-99</v>
      </c>
      <c r="CE2126" s="89">
        <v>-99</v>
      </c>
      <c r="CF2126" s="89">
        <v>-99</v>
      </c>
      <c r="CG2126" s="89">
        <v>-99</v>
      </c>
      <c r="CH2126" s="89">
        <v>-99</v>
      </c>
      <c r="CI2126" s="89">
        <v>-99</v>
      </c>
      <c r="CJ2126" s="89">
        <v>-99</v>
      </c>
      <c r="CK2126" s="89">
        <v>-99</v>
      </c>
      <c r="CL2126" s="89">
        <v>-99</v>
      </c>
      <c r="CM2126" s="89">
        <v>-99</v>
      </c>
      <c r="CN2126" s="89">
        <v>-99</v>
      </c>
      <c r="CO2126" s="89">
        <v>-99</v>
      </c>
      <c r="CP2126" s="89">
        <v>-99</v>
      </c>
      <c r="CQ2126" s="89">
        <v>-99</v>
      </c>
      <c r="CR2126" s="89">
        <v>-99</v>
      </c>
      <c r="CS2126" s="89">
        <v>-99</v>
      </c>
      <c r="CT2126" s="89">
        <v>-99</v>
      </c>
      <c r="CU2126" s="86">
        <v>-99</v>
      </c>
      <c r="CV2126" s="86">
        <v>-0.63249999999999995</v>
      </c>
      <c r="CW2126" s="86">
        <v>21</v>
      </c>
      <c r="CX2126" s="86">
        <v>2</v>
      </c>
      <c r="CY2126" s="86">
        <v>-7.7999999999999996E-3</v>
      </c>
      <c r="CZ2126" s="86">
        <v>51</v>
      </c>
      <c r="DA2126" s="86">
        <v>2</v>
      </c>
      <c r="DB2126" s="86">
        <v>-0.96950000000000003</v>
      </c>
      <c r="DC2126" s="86">
        <v>10</v>
      </c>
      <c r="DD2126" s="86">
        <v>-99</v>
      </c>
      <c r="DE2126" s="86">
        <v>-99</v>
      </c>
      <c r="DF2126" s="86">
        <v>-99</v>
      </c>
      <c r="DG2126" s="86">
        <v>-99</v>
      </c>
      <c r="DH2126" s="86">
        <v>-99</v>
      </c>
    </row>
    <row r="2127" spans="1:112" x14ac:dyDescent="0.2">
      <c r="A2127" s="85">
        <f>IF(ISERROR(SEARCH('School Lookup'!$F$3,Data!J2127)),A2126,A2126+1)</f>
        <v>0</v>
      </c>
      <c r="B2127" s="85">
        <f>IF(I2127='School Lookup'!$G$13,1,0)</f>
        <v>0</v>
      </c>
      <c r="C2127" s="85">
        <f t="shared" si="33"/>
        <v>2125</v>
      </c>
      <c r="D2127" s="86" t="s">
        <v>6478</v>
      </c>
      <c r="E2127" s="86" t="s">
        <v>6790</v>
      </c>
      <c r="F2127" s="86" t="s">
        <v>2774</v>
      </c>
      <c r="G2127" s="86" t="s">
        <v>2795</v>
      </c>
      <c r="H2127" s="86" t="s">
        <v>1474</v>
      </c>
      <c r="I2127" s="86" t="s">
        <v>5299</v>
      </c>
      <c r="J2127" s="86" t="s">
        <v>2568</v>
      </c>
      <c r="K2127" s="86" t="s">
        <v>72</v>
      </c>
      <c r="L2127" s="86">
        <v>1</v>
      </c>
      <c r="M2127" s="86">
        <v>1</v>
      </c>
      <c r="N2127" s="89">
        <v>-0.33280085227272699</v>
      </c>
      <c r="O2127" s="89">
        <v>-0.62632489513945799</v>
      </c>
      <c r="P2127" s="89">
        <v>48.136499999999998</v>
      </c>
      <c r="Q2127" s="89">
        <v>-0.18027332259241799</v>
      </c>
      <c r="R2127" s="89">
        <v>49.5738359375</v>
      </c>
      <c r="S2127" s="89">
        <v>-0.40329910886593801</v>
      </c>
      <c r="T2127" s="89">
        <v>-0.45772426075344402</v>
      </c>
      <c r="U2127" s="89">
        <v>0.372093023255814</v>
      </c>
      <c r="V2127" s="89">
        <v>-0.170316004001282</v>
      </c>
      <c r="W2127" s="89">
        <v>1</v>
      </c>
      <c r="X2127" s="89">
        <v>-0.38292531824610998</v>
      </c>
      <c r="Y2127" s="89">
        <v>-0.81242019606324201</v>
      </c>
      <c r="Z2127" s="89">
        <v>45.597099999999998</v>
      </c>
      <c r="AA2127" s="89">
        <v>-0.52757660963780595</v>
      </c>
      <c r="AB2127" s="89">
        <v>47.807607355021197</v>
      </c>
      <c r="AC2127" s="89">
        <v>-0.66999840285052403</v>
      </c>
      <c r="AD2127" s="89">
        <v>-0.77874385939811896</v>
      </c>
      <c r="AE2127" s="89">
        <v>0.37367864693446101</v>
      </c>
      <c r="AF2127" s="89">
        <v>-0.29099995168840898</v>
      </c>
      <c r="AG2127" s="89">
        <v>1</v>
      </c>
      <c r="AH2127" s="89">
        <v>-0.26322052401746698</v>
      </c>
      <c r="AI2127" s="89">
        <v>-0.50944003635059998</v>
      </c>
      <c r="AJ2127" s="89">
        <v>54.826900000000002</v>
      </c>
      <c r="AK2127" s="89">
        <v>0.60689059010254598</v>
      </c>
      <c r="AL2127" s="89">
        <v>56.768591703056799</v>
      </c>
      <c r="AM2127" s="89">
        <v>4.8725276875972903E-2</v>
      </c>
      <c r="AN2127" s="89">
        <v>7.9864229636027202E-3</v>
      </c>
      <c r="AO2127" s="89">
        <v>0.12103594080338299</v>
      </c>
      <c r="AP2127" s="89">
        <v>9.6664421705339502E-4</v>
      </c>
      <c r="AQ2127" s="89">
        <v>1</v>
      </c>
      <c r="AR2127" s="89">
        <v>-0.18263888888888899</v>
      </c>
      <c r="AS2127" s="89">
        <v>-0.34052859977790301</v>
      </c>
      <c r="AT2127" s="89">
        <v>29.914300000000001</v>
      </c>
      <c r="AU2127" s="89">
        <v>-2.0403135877960001</v>
      </c>
      <c r="AV2127" s="89">
        <v>47.222219444444399</v>
      </c>
      <c r="AW2127" s="89">
        <v>-1.1904210937869499</v>
      </c>
      <c r="AX2127" s="89">
        <v>-1.29367385254562</v>
      </c>
      <c r="AY2127" s="89">
        <v>0.133192389006343</v>
      </c>
      <c r="AZ2127" s="89">
        <v>-0.17230751101559</v>
      </c>
      <c r="BA2127" s="89">
        <v>-99</v>
      </c>
      <c r="BB2127" s="89">
        <v>-99</v>
      </c>
      <c r="BC2127" s="89">
        <v>-99</v>
      </c>
      <c r="BD2127" s="89">
        <v>-99</v>
      </c>
      <c r="BE2127" s="89">
        <v>-99</v>
      </c>
      <c r="BF2127" s="89">
        <v>-99</v>
      </c>
      <c r="BG2127" s="89">
        <v>-99</v>
      </c>
      <c r="BH2127" s="89">
        <v>-99</v>
      </c>
      <c r="BI2127" s="89">
        <v>-99</v>
      </c>
      <c r="BJ2127" s="89">
        <v>-99</v>
      </c>
      <c r="BK2127" s="89">
        <v>-99</v>
      </c>
      <c r="BL2127" s="89">
        <v>-99</v>
      </c>
      <c r="BM2127" s="89">
        <v>-99</v>
      </c>
      <c r="BN2127" s="89">
        <v>-99</v>
      </c>
      <c r="BO2127" s="89">
        <v>-99</v>
      </c>
      <c r="BP2127" s="89">
        <v>-99</v>
      </c>
      <c r="BQ2127" s="89">
        <v>-99</v>
      </c>
      <c r="BR2127" s="89">
        <v>-99</v>
      </c>
      <c r="BS2127" s="89">
        <v>-99</v>
      </c>
      <c r="BT2127" s="89">
        <v>-99</v>
      </c>
      <c r="BU2127" s="89">
        <v>-99</v>
      </c>
      <c r="BV2127" s="89">
        <v>-99</v>
      </c>
      <c r="BW2127" s="89">
        <v>-99</v>
      </c>
      <c r="BX2127" s="89">
        <v>-99</v>
      </c>
      <c r="BY2127" s="89">
        <v>-99</v>
      </c>
      <c r="BZ2127" s="89">
        <v>-99</v>
      </c>
      <c r="CA2127" s="89">
        <v>-99</v>
      </c>
      <c r="CB2127" s="89">
        <v>-99</v>
      </c>
      <c r="CC2127" s="89">
        <v>-99</v>
      </c>
      <c r="CD2127" s="89">
        <v>-99</v>
      </c>
      <c r="CE2127" s="89">
        <v>-99</v>
      </c>
      <c r="CF2127" s="89">
        <v>-99</v>
      </c>
      <c r="CG2127" s="89">
        <v>-99</v>
      </c>
      <c r="CH2127" s="89">
        <v>-99</v>
      </c>
      <c r="CI2127" s="89">
        <v>-99</v>
      </c>
      <c r="CJ2127" s="89">
        <v>-99</v>
      </c>
      <c r="CK2127" s="89">
        <v>-99</v>
      </c>
      <c r="CL2127" s="89">
        <v>-99</v>
      </c>
      <c r="CM2127" s="89">
        <v>-99</v>
      </c>
      <c r="CN2127" s="89">
        <v>-99</v>
      </c>
      <c r="CO2127" s="89">
        <v>-99</v>
      </c>
      <c r="CP2127" s="89">
        <v>-99</v>
      </c>
      <c r="CQ2127" s="89">
        <v>-99</v>
      </c>
      <c r="CR2127" s="89">
        <v>-99</v>
      </c>
      <c r="CS2127" s="89">
        <v>-99</v>
      </c>
      <c r="CT2127" s="89">
        <v>-99</v>
      </c>
      <c r="CU2127" s="86">
        <v>-99</v>
      </c>
      <c r="CV2127" s="86">
        <v>-0.63270000000000004</v>
      </c>
      <c r="CW2127" s="86">
        <v>21</v>
      </c>
      <c r="CX2127" s="86">
        <v>2</v>
      </c>
      <c r="CY2127" s="86">
        <v>-0.67859999999999998</v>
      </c>
      <c r="CZ2127" s="86">
        <v>20</v>
      </c>
      <c r="DA2127" s="86">
        <v>4</v>
      </c>
      <c r="DB2127" s="86">
        <v>-0.46250000000000002</v>
      </c>
      <c r="DC2127" s="86">
        <v>25</v>
      </c>
      <c r="DD2127" s="86">
        <v>-99</v>
      </c>
      <c r="DE2127" s="86">
        <v>-99</v>
      </c>
      <c r="DF2127" s="86">
        <v>-99</v>
      </c>
      <c r="DG2127" s="86">
        <v>-99</v>
      </c>
      <c r="DH2127" s="86">
        <v>-99</v>
      </c>
    </row>
    <row r="2128" spans="1:112" x14ac:dyDescent="0.2">
      <c r="A2128" s="85">
        <f>IF(ISERROR(SEARCH('School Lookup'!$F$3,Data!J2128)),A2127,A2127+1)</f>
        <v>0</v>
      </c>
      <c r="B2128" s="85">
        <f>IF(I2128='School Lookup'!$G$13,1,0)</f>
        <v>0</v>
      </c>
      <c r="C2128" s="85">
        <f t="shared" si="33"/>
        <v>2126</v>
      </c>
      <c r="D2128" s="86" t="s">
        <v>6478</v>
      </c>
      <c r="E2128" s="86" t="s">
        <v>6586</v>
      </c>
      <c r="F2128" s="86" t="s">
        <v>2760</v>
      </c>
      <c r="G2128" s="86" t="s">
        <v>3402</v>
      </c>
      <c r="H2128" s="86" t="s">
        <v>630</v>
      </c>
      <c r="I2128" s="86" t="s">
        <v>5626</v>
      </c>
      <c r="J2128" s="86" t="s">
        <v>929</v>
      </c>
      <c r="K2128" s="86" t="s">
        <v>10</v>
      </c>
      <c r="L2128" s="86">
        <v>1</v>
      </c>
      <c r="M2128" s="86">
        <v>1</v>
      </c>
      <c r="N2128" s="89">
        <v>-0.39579999999999999</v>
      </c>
      <c r="O2128" s="89">
        <v>-0.76274948150321298</v>
      </c>
      <c r="P2128" s="89">
        <v>40.319299999999998</v>
      </c>
      <c r="Q2128" s="89">
        <v>-1.0094547635117299</v>
      </c>
      <c r="R2128" s="89">
        <v>55.555549999999997</v>
      </c>
      <c r="S2128" s="89">
        <v>-0.886102122507471</v>
      </c>
      <c r="T2128" s="89">
        <v>-1.00554485568582</v>
      </c>
      <c r="U2128" s="89">
        <v>0.21265822784810101</v>
      </c>
      <c r="V2128" s="89">
        <v>-0.21383738703192201</v>
      </c>
      <c r="W2128" s="89">
        <v>1</v>
      </c>
      <c r="X2128" s="89">
        <v>-0.34355000000000002</v>
      </c>
      <c r="Y2128" s="89">
        <v>-0.71972446021691705</v>
      </c>
      <c r="Z2128" s="89">
        <v>50.7119</v>
      </c>
      <c r="AA2128" s="89">
        <v>0.110254086962425</v>
      </c>
      <c r="AB2128" s="89">
        <v>55.555549999999997</v>
      </c>
      <c r="AC2128" s="89">
        <v>-0.30473518662724602</v>
      </c>
      <c r="AD2128" s="89">
        <v>-0.35344890363883902</v>
      </c>
      <c r="AE2128" s="89">
        <v>0.21265822784810101</v>
      </c>
      <c r="AF2128" s="89">
        <v>-7.5163817482689896E-2</v>
      </c>
      <c r="AG2128" s="89">
        <v>1</v>
      </c>
      <c r="AH2128" s="89">
        <v>-0.22776229508196699</v>
      </c>
      <c r="AI2128" s="89">
        <v>-0.43313050692706101</v>
      </c>
      <c r="AJ2128" s="89">
        <v>45.436399999999999</v>
      </c>
      <c r="AK2128" s="89">
        <v>-0.31235476278227903</v>
      </c>
      <c r="AL2128" s="89">
        <v>54.098359016393402</v>
      </c>
      <c r="AM2128" s="89">
        <v>-0.37274263485467002</v>
      </c>
      <c r="AN2128" s="89">
        <v>-0.43478391925798299</v>
      </c>
      <c r="AO2128" s="89">
        <v>0.10295358649789001</v>
      </c>
      <c r="AP2128" s="89">
        <v>-4.4762563839218499E-2</v>
      </c>
      <c r="AQ2128" s="89">
        <v>1</v>
      </c>
      <c r="AR2128" s="89">
        <v>-0.38524651162790702</v>
      </c>
      <c r="AS2128" s="89">
        <v>-0.79595325271088602</v>
      </c>
      <c r="AT2128" s="89">
        <v>41.75</v>
      </c>
      <c r="AU2128" s="89">
        <v>-0.75390703973106798</v>
      </c>
      <c r="AV2128" s="89">
        <v>50.387604651162803</v>
      </c>
      <c r="AW2128" s="89">
        <v>-0.774930146220977</v>
      </c>
      <c r="AX2128" s="89">
        <v>-0.85583157738914595</v>
      </c>
      <c r="AY2128" s="89">
        <v>0.10886075949367099</v>
      </c>
      <c r="AZ2128" s="89">
        <v>-9.3166475513248803E-2</v>
      </c>
      <c r="BA2128" s="89">
        <v>1</v>
      </c>
      <c r="BB2128" s="89">
        <v>-0.36382336448598102</v>
      </c>
      <c r="BC2128" s="89">
        <v>-0.59422915769456497</v>
      </c>
      <c r="BD2128" s="89">
        <v>36.041699999999999</v>
      </c>
      <c r="BE2128" s="89">
        <v>-1.22512244857485</v>
      </c>
      <c r="BF2128" s="89">
        <v>52.336453271027999</v>
      </c>
      <c r="BG2128" s="89">
        <v>-0.90967580313470697</v>
      </c>
      <c r="BH2128" s="89">
        <v>-0.96311311300007096</v>
      </c>
      <c r="BI2128" s="89">
        <v>9.0295358649789006E-2</v>
      </c>
      <c r="BJ2128" s="89">
        <v>-8.6964643958656204E-2</v>
      </c>
      <c r="BK2128" s="89">
        <v>1</v>
      </c>
      <c r="BL2128" s="89">
        <v>-0.24299252336448601</v>
      </c>
      <c r="BM2128" s="89">
        <v>-0.40953776968346101</v>
      </c>
      <c r="BN2128" s="89">
        <v>46.7333</v>
      </c>
      <c r="BO2128" s="89">
        <v>-0.21581140819278399</v>
      </c>
      <c r="BP2128" s="89">
        <v>55.140228037383203</v>
      </c>
      <c r="BQ2128" s="89">
        <v>-0.312674588938122</v>
      </c>
      <c r="BR2128" s="89">
        <v>-0.31611817923367502</v>
      </c>
      <c r="BS2128" s="89">
        <v>9.0295358649789006E-2</v>
      </c>
      <c r="BT2128" s="89">
        <v>-2.8544004369623E-2</v>
      </c>
      <c r="BU2128" s="89">
        <v>1</v>
      </c>
      <c r="BV2128" s="89">
        <v>-0.21939722222222199</v>
      </c>
      <c r="BW2128" s="89">
        <v>-0.34820821180767098</v>
      </c>
      <c r="BX2128" s="89">
        <v>46.058799999999998</v>
      </c>
      <c r="BY2128" s="89">
        <v>-0.31482221045250203</v>
      </c>
      <c r="BZ2128" s="89">
        <v>51.851882407407402</v>
      </c>
      <c r="CA2128" s="89">
        <v>-0.33151521113008697</v>
      </c>
      <c r="CB2128" s="89">
        <v>-0.33958824689928202</v>
      </c>
      <c r="CC2128" s="89">
        <v>9.11392405063291E-2</v>
      </c>
      <c r="CD2128" s="89">
        <v>-3.0949814907276298E-2</v>
      </c>
      <c r="CE2128" s="89">
        <v>1</v>
      </c>
      <c r="CF2128" s="89">
        <v>-5.7065740740740702E-2</v>
      </c>
      <c r="CG2128" s="89">
        <v>4.9913613456115301E-2</v>
      </c>
      <c r="CH2128" s="89">
        <v>55.5</v>
      </c>
      <c r="CI2128" s="89">
        <v>0.70799458909107205</v>
      </c>
      <c r="CJ2128" s="89">
        <v>50.92595</v>
      </c>
      <c r="CK2128" s="89">
        <v>0.37895410127359402</v>
      </c>
      <c r="CL2128" s="89">
        <v>0.41919876034456899</v>
      </c>
      <c r="CM2128" s="89">
        <v>9.11392405063291E-2</v>
      </c>
      <c r="CN2128" s="89">
        <v>3.82054566389987E-2</v>
      </c>
      <c r="CO2128" s="89">
        <v>88.715000000000003</v>
      </c>
      <c r="CP2128" s="89">
        <v>0.1002</v>
      </c>
      <c r="CQ2128" s="89">
        <v>1.23</v>
      </c>
      <c r="CR2128" s="89">
        <v>-5.1000000000000004E-3</v>
      </c>
      <c r="CS2128" s="89">
        <v>-0.51873333333333305</v>
      </c>
      <c r="CT2128" s="89">
        <v>-1.5308999999999999</v>
      </c>
      <c r="CU2128" s="86" t="s">
        <v>6988</v>
      </c>
      <c r="CV2128" s="86">
        <v>-0.63480000000000003</v>
      </c>
      <c r="CW2128" s="86">
        <v>21</v>
      </c>
      <c r="CX2128" s="86">
        <v>4</v>
      </c>
      <c r="CY2128" s="86">
        <v>0.2445</v>
      </c>
      <c r="CZ2128" s="86">
        <v>64</v>
      </c>
      <c r="DA2128" s="86">
        <v>8</v>
      </c>
      <c r="DB2128" s="86">
        <v>-0.3997</v>
      </c>
      <c r="DC2128" s="86">
        <v>27</v>
      </c>
      <c r="DD2128" s="86">
        <v>-99</v>
      </c>
      <c r="DE2128" s="86">
        <v>-99</v>
      </c>
      <c r="DF2128" s="86">
        <v>-99</v>
      </c>
      <c r="DG2128" s="86">
        <v>-99</v>
      </c>
      <c r="DH2128" s="86">
        <v>-99</v>
      </c>
    </row>
    <row r="2129" spans="1:112" x14ac:dyDescent="0.2">
      <c r="A2129" s="85">
        <f>IF(ISERROR(SEARCH('School Lookup'!$F$3,Data!J2129)),A2128,A2128+1)</f>
        <v>0</v>
      </c>
      <c r="B2129" s="85">
        <f>IF(I2129='School Lookup'!$G$13,1,0)</f>
        <v>0</v>
      </c>
      <c r="C2129" s="85">
        <f t="shared" si="33"/>
        <v>2127</v>
      </c>
      <c r="D2129" s="86" t="s">
        <v>6478</v>
      </c>
      <c r="E2129" s="86" t="s">
        <v>6790</v>
      </c>
      <c r="F2129" s="86" t="s">
        <v>2774</v>
      </c>
      <c r="G2129" s="86" t="s">
        <v>3358</v>
      </c>
      <c r="H2129" s="86" t="s">
        <v>2070</v>
      </c>
      <c r="I2129" s="86" t="s">
        <v>5415</v>
      </c>
      <c r="J2129" s="86" t="s">
        <v>2070</v>
      </c>
      <c r="K2129" s="86" t="s">
        <v>26</v>
      </c>
      <c r="L2129" s="86">
        <v>1</v>
      </c>
      <c r="M2129" s="86">
        <v>1</v>
      </c>
      <c r="N2129" s="89">
        <v>-0.36712285714285697</v>
      </c>
      <c r="O2129" s="89">
        <v>-0.70064915961764596</v>
      </c>
      <c r="P2129" s="89">
        <v>50.961199999999998</v>
      </c>
      <c r="Q2129" s="89">
        <v>0.11934659453453</v>
      </c>
      <c r="R2129" s="89">
        <v>51.190473571428598</v>
      </c>
      <c r="S2129" s="89">
        <v>-0.29065128254155798</v>
      </c>
      <c r="T2129" s="89">
        <v>-0.32990650176845199</v>
      </c>
      <c r="U2129" s="89">
        <v>0.38496791934005498</v>
      </c>
      <c r="V2129" s="89">
        <v>-0.12700341956255701</v>
      </c>
      <c r="W2129" s="89">
        <v>1</v>
      </c>
      <c r="X2129" s="89">
        <v>-0.48417741935483899</v>
      </c>
      <c r="Y2129" s="89">
        <v>-1.05078367949203</v>
      </c>
      <c r="Z2129" s="89">
        <v>51.708300000000001</v>
      </c>
      <c r="AA2129" s="89">
        <v>0.23450811568152899</v>
      </c>
      <c r="AB2129" s="89">
        <v>51.861022580645198</v>
      </c>
      <c r="AC2129" s="89">
        <v>-0.40813778190525202</v>
      </c>
      <c r="AD2129" s="89">
        <v>-0.47384592209271098</v>
      </c>
      <c r="AE2129" s="89">
        <v>0.36938588450962401</v>
      </c>
      <c r="AF2129" s="89">
        <v>-0.17503199505349401</v>
      </c>
      <c r="AG2129" s="89">
        <v>1</v>
      </c>
      <c r="AH2129" s="89">
        <v>-0.576813533834586</v>
      </c>
      <c r="AI2129" s="89">
        <v>-1.18432244667024</v>
      </c>
      <c r="AJ2129" s="89">
        <v>-99</v>
      </c>
      <c r="AK2129" s="89">
        <v>-99</v>
      </c>
      <c r="AL2129" s="89">
        <v>43.609041353383503</v>
      </c>
      <c r="AM2129" s="89">
        <v>-1.18432244667024</v>
      </c>
      <c r="AN2129" s="89">
        <v>-1.28738375192891</v>
      </c>
      <c r="AO2129" s="89">
        <v>0.121906507791017</v>
      </c>
      <c r="AP2129" s="89">
        <v>-0.15694045738455101</v>
      </c>
      <c r="AQ2129" s="89">
        <v>1</v>
      </c>
      <c r="AR2129" s="89">
        <v>-0.61442740740740698</v>
      </c>
      <c r="AS2129" s="89">
        <v>-1.31110973353933</v>
      </c>
      <c r="AT2129" s="89">
        <v>-99</v>
      </c>
      <c r="AU2129" s="89">
        <v>-99</v>
      </c>
      <c r="AV2129" s="89">
        <v>50.370372592592602</v>
      </c>
      <c r="AW2129" s="89">
        <v>-1.31110973353933</v>
      </c>
      <c r="AX2129" s="89">
        <v>-1.4208549353689199</v>
      </c>
      <c r="AY2129" s="89">
        <v>0.123739688359303</v>
      </c>
      <c r="AZ2129" s="89">
        <v>-0.17581614690632899</v>
      </c>
      <c r="BA2129" s="89">
        <v>-99</v>
      </c>
      <c r="BB2129" s="89">
        <v>-99</v>
      </c>
      <c r="BC2129" s="89">
        <v>-99</v>
      </c>
      <c r="BD2129" s="89">
        <v>-99</v>
      </c>
      <c r="BE2129" s="89">
        <v>-99</v>
      </c>
      <c r="BF2129" s="89">
        <v>-99</v>
      </c>
      <c r="BG2129" s="89">
        <v>-99</v>
      </c>
      <c r="BH2129" s="89">
        <v>-99</v>
      </c>
      <c r="BI2129" s="89">
        <v>-99</v>
      </c>
      <c r="BJ2129" s="89">
        <v>-99</v>
      </c>
      <c r="BK2129" s="89">
        <v>-99</v>
      </c>
      <c r="BL2129" s="89">
        <v>-99</v>
      </c>
      <c r="BM2129" s="89">
        <v>-99</v>
      </c>
      <c r="BN2129" s="89">
        <v>-99</v>
      </c>
      <c r="BO2129" s="89">
        <v>-99</v>
      </c>
      <c r="BP2129" s="89">
        <v>-99</v>
      </c>
      <c r="BQ2129" s="89">
        <v>-99</v>
      </c>
      <c r="BR2129" s="89">
        <v>-99</v>
      </c>
      <c r="BS2129" s="89">
        <v>-99</v>
      </c>
      <c r="BT2129" s="89">
        <v>-99</v>
      </c>
      <c r="BU2129" s="89">
        <v>-99</v>
      </c>
      <c r="BV2129" s="89">
        <v>-99</v>
      </c>
      <c r="BW2129" s="89">
        <v>-99</v>
      </c>
      <c r="BX2129" s="89">
        <v>-99</v>
      </c>
      <c r="BY2129" s="89">
        <v>-99</v>
      </c>
      <c r="BZ2129" s="89">
        <v>-99</v>
      </c>
      <c r="CA2129" s="89">
        <v>-99</v>
      </c>
      <c r="CB2129" s="89">
        <v>-99</v>
      </c>
      <c r="CC2129" s="89">
        <v>-99</v>
      </c>
      <c r="CD2129" s="89">
        <v>-99</v>
      </c>
      <c r="CE2129" s="89">
        <v>-99</v>
      </c>
      <c r="CF2129" s="89">
        <v>-99</v>
      </c>
      <c r="CG2129" s="89">
        <v>-99</v>
      </c>
      <c r="CH2129" s="89">
        <v>-99</v>
      </c>
      <c r="CI2129" s="89">
        <v>-99</v>
      </c>
      <c r="CJ2129" s="89">
        <v>-99</v>
      </c>
      <c r="CK2129" s="89">
        <v>-99</v>
      </c>
      <c r="CL2129" s="89">
        <v>-99</v>
      </c>
      <c r="CM2129" s="89">
        <v>-99</v>
      </c>
      <c r="CN2129" s="89">
        <v>-99</v>
      </c>
      <c r="CO2129" s="89">
        <v>-99</v>
      </c>
      <c r="CP2129" s="89">
        <v>-99</v>
      </c>
      <c r="CQ2129" s="89">
        <v>-99</v>
      </c>
      <c r="CR2129" s="89">
        <v>-99</v>
      </c>
      <c r="CS2129" s="89">
        <v>-99</v>
      </c>
      <c r="CT2129" s="89">
        <v>-99</v>
      </c>
      <c r="CU2129" s="86">
        <v>-99</v>
      </c>
      <c r="CV2129" s="86">
        <v>-0.63480000000000003</v>
      </c>
      <c r="CW2129" s="86">
        <v>21</v>
      </c>
      <c r="CX2129" s="86">
        <v>2</v>
      </c>
      <c r="CY2129" s="86">
        <v>3.2000000000000002E-3</v>
      </c>
      <c r="CZ2129" s="86">
        <v>52</v>
      </c>
      <c r="DA2129" s="86">
        <v>2</v>
      </c>
      <c r="DB2129" s="86">
        <v>0.1326</v>
      </c>
      <c r="DC2129" s="86">
        <v>54</v>
      </c>
      <c r="DD2129" s="86">
        <v>-99</v>
      </c>
      <c r="DE2129" s="86">
        <v>-99</v>
      </c>
      <c r="DF2129" s="86">
        <v>-99</v>
      </c>
      <c r="DG2129" s="86">
        <v>-99</v>
      </c>
      <c r="DH2129" s="86">
        <v>-99</v>
      </c>
    </row>
    <row r="2130" spans="1:112" x14ac:dyDescent="0.2">
      <c r="A2130" s="85">
        <f>IF(ISERROR(SEARCH('School Lookup'!$F$3,Data!J2130)),A2129,A2129+1)</f>
        <v>0</v>
      </c>
      <c r="B2130" s="85">
        <f>IF(I2130='School Lookup'!$G$13,1,0)</f>
        <v>0</v>
      </c>
      <c r="C2130" s="85">
        <f t="shared" si="33"/>
        <v>2128</v>
      </c>
      <c r="D2130" s="86" t="s">
        <v>6478</v>
      </c>
      <c r="E2130" s="86" t="s">
        <v>6581</v>
      </c>
      <c r="F2130" s="86" t="s">
        <v>2754</v>
      </c>
      <c r="G2130" s="86" t="s">
        <v>3054</v>
      </c>
      <c r="H2130" s="86" t="s">
        <v>2616</v>
      </c>
      <c r="I2130" s="86" t="s">
        <v>6102</v>
      </c>
      <c r="J2130" s="86" t="s">
        <v>6103</v>
      </c>
      <c r="K2130" s="86" t="s">
        <v>6585</v>
      </c>
      <c r="L2130" s="86">
        <v>1</v>
      </c>
      <c r="M2130" s="86">
        <v>1</v>
      </c>
      <c r="N2130" s="89">
        <v>-0.18779937106918199</v>
      </c>
      <c r="O2130" s="89">
        <v>-0.312324344196105</v>
      </c>
      <c r="P2130" s="89">
        <v>38.796500000000002</v>
      </c>
      <c r="Q2130" s="89">
        <v>-1.17098030951694</v>
      </c>
      <c r="R2130" s="89">
        <v>45.5974817610063</v>
      </c>
      <c r="S2130" s="89">
        <v>-0.74165232685652205</v>
      </c>
      <c r="T2130" s="89">
        <v>-0.84164245500587098</v>
      </c>
      <c r="U2130" s="89">
        <v>0.37323943661971798</v>
      </c>
      <c r="V2130" s="89">
        <v>-0.31413415574162801</v>
      </c>
      <c r="W2130" s="89">
        <v>1</v>
      </c>
      <c r="X2130" s="89">
        <v>-4.5574213836478E-2</v>
      </c>
      <c r="Y2130" s="89">
        <v>-1.8242262913192201E-2</v>
      </c>
      <c r="Z2130" s="89">
        <v>41.256599999999999</v>
      </c>
      <c r="AA2130" s="89">
        <v>-1.0688498047956401</v>
      </c>
      <c r="AB2130" s="89">
        <v>47.7987591194969</v>
      </c>
      <c r="AC2130" s="89">
        <v>-0.54354603385441702</v>
      </c>
      <c r="AD2130" s="89">
        <v>-0.63150879085242395</v>
      </c>
      <c r="AE2130" s="89">
        <v>0.37323943661971798</v>
      </c>
      <c r="AF2130" s="89">
        <v>-0.235703985318158</v>
      </c>
      <c r="AG2130" s="89">
        <v>1</v>
      </c>
      <c r="AH2130" s="89">
        <v>-0.15390884955752199</v>
      </c>
      <c r="AI2130" s="89">
        <v>-0.27419076731036801</v>
      </c>
      <c r="AJ2130" s="89">
        <v>-99</v>
      </c>
      <c r="AK2130" s="89">
        <v>-99</v>
      </c>
      <c r="AL2130" s="89">
        <v>48.672536283185799</v>
      </c>
      <c r="AM2130" s="89">
        <v>-0.27419076731036801</v>
      </c>
      <c r="AN2130" s="89">
        <v>-0.33125090309077798</v>
      </c>
      <c r="AO2130" s="89">
        <v>0.13262910798122099</v>
      </c>
      <c r="AP2130" s="89">
        <v>-4.39335117949037E-2</v>
      </c>
      <c r="AQ2130" s="89">
        <v>1</v>
      </c>
      <c r="AR2130" s="89">
        <v>-0.15866699029126199</v>
      </c>
      <c r="AS2130" s="89">
        <v>-0.286644182936234</v>
      </c>
      <c r="AT2130" s="89">
        <v>-99</v>
      </c>
      <c r="AU2130" s="89">
        <v>-99</v>
      </c>
      <c r="AV2130" s="89">
        <v>44.660224271844697</v>
      </c>
      <c r="AW2130" s="89">
        <v>-0.286644182936234</v>
      </c>
      <c r="AX2130" s="89">
        <v>-0.34127828003333599</v>
      </c>
      <c r="AY2130" s="89">
        <v>0.120892018779343</v>
      </c>
      <c r="AZ2130" s="89">
        <v>-4.1257820238771802E-2</v>
      </c>
      <c r="BA2130" s="89">
        <v>-99</v>
      </c>
      <c r="BB2130" s="89">
        <v>-99</v>
      </c>
      <c r="BC2130" s="89">
        <v>-99</v>
      </c>
      <c r="BD2130" s="89">
        <v>-99</v>
      </c>
      <c r="BE2130" s="89">
        <v>-99</v>
      </c>
      <c r="BF2130" s="89">
        <v>-99</v>
      </c>
      <c r="BG2130" s="89">
        <v>-99</v>
      </c>
      <c r="BH2130" s="89">
        <v>-99</v>
      </c>
      <c r="BI2130" s="89">
        <v>-99</v>
      </c>
      <c r="BJ2130" s="89">
        <v>-99</v>
      </c>
      <c r="BK2130" s="89">
        <v>-99</v>
      </c>
      <c r="BL2130" s="89">
        <v>-99</v>
      </c>
      <c r="BM2130" s="89">
        <v>-99</v>
      </c>
      <c r="BN2130" s="89">
        <v>-99</v>
      </c>
      <c r="BO2130" s="89">
        <v>-99</v>
      </c>
      <c r="BP2130" s="89">
        <v>-99</v>
      </c>
      <c r="BQ2130" s="89">
        <v>-99</v>
      </c>
      <c r="BR2130" s="89">
        <v>-99</v>
      </c>
      <c r="BS2130" s="89">
        <v>-99</v>
      </c>
      <c r="BT2130" s="89">
        <v>-99</v>
      </c>
      <c r="BU2130" s="89">
        <v>-99</v>
      </c>
      <c r="BV2130" s="89">
        <v>-99</v>
      </c>
      <c r="BW2130" s="89">
        <v>-99</v>
      </c>
      <c r="BX2130" s="89">
        <v>-99</v>
      </c>
      <c r="BY2130" s="89">
        <v>-99</v>
      </c>
      <c r="BZ2130" s="89">
        <v>-99</v>
      </c>
      <c r="CA2130" s="89">
        <v>-99</v>
      </c>
      <c r="CB2130" s="89">
        <v>-99</v>
      </c>
      <c r="CC2130" s="89">
        <v>-99</v>
      </c>
      <c r="CD2130" s="89">
        <v>-99</v>
      </c>
      <c r="CE2130" s="89">
        <v>-99</v>
      </c>
      <c r="CF2130" s="89">
        <v>-99</v>
      </c>
      <c r="CG2130" s="89">
        <v>-99</v>
      </c>
      <c r="CH2130" s="89">
        <v>-99</v>
      </c>
      <c r="CI2130" s="89">
        <v>-99</v>
      </c>
      <c r="CJ2130" s="89">
        <v>-99</v>
      </c>
      <c r="CK2130" s="89">
        <v>-99</v>
      </c>
      <c r="CL2130" s="89">
        <v>-99</v>
      </c>
      <c r="CM2130" s="89">
        <v>-99</v>
      </c>
      <c r="CN2130" s="89">
        <v>-99</v>
      </c>
      <c r="CO2130" s="89">
        <v>-99</v>
      </c>
      <c r="CP2130" s="89">
        <v>-99</v>
      </c>
      <c r="CQ2130" s="89">
        <v>-99</v>
      </c>
      <c r="CR2130" s="89">
        <v>-99</v>
      </c>
      <c r="CS2130" s="89">
        <v>-99</v>
      </c>
      <c r="CT2130" s="89">
        <v>-99</v>
      </c>
      <c r="CU2130" s="86">
        <v>-99</v>
      </c>
      <c r="CV2130" s="86">
        <v>-0.63500000000000001</v>
      </c>
      <c r="CW2130" s="86">
        <v>21</v>
      </c>
      <c r="CX2130" s="86">
        <v>2</v>
      </c>
      <c r="CY2130" s="86">
        <v>-1.1910000000000001</v>
      </c>
      <c r="CZ2130" s="86">
        <v>8</v>
      </c>
      <c r="DA2130" s="86">
        <v>2</v>
      </c>
      <c r="DB2130" s="86">
        <v>-0.83599999999999997</v>
      </c>
      <c r="DC2130" s="86">
        <v>13</v>
      </c>
      <c r="DD2130" s="86">
        <v>-99</v>
      </c>
      <c r="DE2130" s="86">
        <v>-99</v>
      </c>
      <c r="DF2130" s="86">
        <v>-99</v>
      </c>
      <c r="DG2130" s="86">
        <v>-99</v>
      </c>
      <c r="DH2130" s="86">
        <v>-99</v>
      </c>
    </row>
    <row r="2131" spans="1:112" x14ac:dyDescent="0.2">
      <c r="A2131" s="85">
        <f>IF(ISERROR(SEARCH('School Lookup'!$F$3,Data!J2131)),A2130,A2130+1)</f>
        <v>0</v>
      </c>
      <c r="B2131" s="85">
        <f>IF(I2131='School Lookup'!$G$13,1,0)</f>
        <v>0</v>
      </c>
      <c r="C2131" s="85">
        <f t="shared" si="33"/>
        <v>2129</v>
      </c>
      <c r="D2131" s="86" t="s">
        <v>6478</v>
      </c>
      <c r="E2131" s="86" t="s">
        <v>6499</v>
      </c>
      <c r="F2131" s="86" t="s">
        <v>2742</v>
      </c>
      <c r="G2131" s="86" t="s">
        <v>2781</v>
      </c>
      <c r="H2131" s="86" t="s">
        <v>503</v>
      </c>
      <c r="I2131" s="86" t="s">
        <v>6647</v>
      </c>
      <c r="J2131" s="86" t="s">
        <v>6648</v>
      </c>
      <c r="K2131" s="86" t="s">
        <v>36</v>
      </c>
      <c r="L2131" s="86">
        <v>1</v>
      </c>
      <c r="M2131" s="86">
        <v>-99</v>
      </c>
      <c r="N2131" s="89">
        <v>-99</v>
      </c>
      <c r="O2131" s="89">
        <v>-99</v>
      </c>
      <c r="P2131" s="89">
        <v>-99</v>
      </c>
      <c r="Q2131" s="89">
        <v>-99</v>
      </c>
      <c r="R2131" s="89">
        <v>-99</v>
      </c>
      <c r="S2131" s="89">
        <v>-99</v>
      </c>
      <c r="T2131" s="89">
        <v>-99</v>
      </c>
      <c r="U2131" s="89">
        <v>-99</v>
      </c>
      <c r="V2131" s="89">
        <v>-99</v>
      </c>
      <c r="W2131" s="89">
        <v>-99</v>
      </c>
      <c r="X2131" s="89">
        <v>-99</v>
      </c>
      <c r="Y2131" s="89">
        <v>-99</v>
      </c>
      <c r="Z2131" s="89">
        <v>-99</v>
      </c>
      <c r="AA2131" s="89">
        <v>-99</v>
      </c>
      <c r="AB2131" s="89">
        <v>-99</v>
      </c>
      <c r="AC2131" s="89">
        <v>-99</v>
      </c>
      <c r="AD2131" s="89">
        <v>-99</v>
      </c>
      <c r="AE2131" s="89">
        <v>-99</v>
      </c>
      <c r="AF2131" s="89">
        <v>-99</v>
      </c>
      <c r="AG2131" s="89">
        <v>-99</v>
      </c>
      <c r="AH2131" s="89">
        <v>-99</v>
      </c>
      <c r="AI2131" s="89">
        <v>-99</v>
      </c>
      <c r="AJ2131" s="89">
        <v>-99</v>
      </c>
      <c r="AK2131" s="89">
        <v>-99</v>
      </c>
      <c r="AL2131" s="89">
        <v>-99</v>
      </c>
      <c r="AM2131" s="89">
        <v>-99</v>
      </c>
      <c r="AN2131" s="89">
        <v>-99</v>
      </c>
      <c r="AO2131" s="89">
        <v>-99</v>
      </c>
      <c r="AP2131" s="89">
        <v>-99</v>
      </c>
      <c r="AQ2131" s="89">
        <v>-99</v>
      </c>
      <c r="AR2131" s="89">
        <v>-99</v>
      </c>
      <c r="AS2131" s="89">
        <v>-99</v>
      </c>
      <c r="AT2131" s="89">
        <v>-99</v>
      </c>
      <c r="AU2131" s="89">
        <v>-99</v>
      </c>
      <c r="AV2131" s="89">
        <v>-99</v>
      </c>
      <c r="AW2131" s="89">
        <v>-99</v>
      </c>
      <c r="AX2131" s="89">
        <v>-99</v>
      </c>
      <c r="AY2131" s="89">
        <v>-99</v>
      </c>
      <c r="AZ2131" s="89">
        <v>-99</v>
      </c>
      <c r="BA2131" s="89">
        <v>1</v>
      </c>
      <c r="BB2131" s="89">
        <v>-0.50072857142857097</v>
      </c>
      <c r="BC2131" s="89">
        <v>-0.90230722736144098</v>
      </c>
      <c r="BD2131" s="89">
        <v>48.407800000000002</v>
      </c>
      <c r="BE2131" s="89">
        <v>1.13991511060166E-2</v>
      </c>
      <c r="BF2131" s="89">
        <v>56.410220879120899</v>
      </c>
      <c r="BG2131" s="89">
        <v>-0.445454038127712</v>
      </c>
      <c r="BH2131" s="89">
        <v>-0.46641319090227401</v>
      </c>
      <c r="BI2131" s="89">
        <v>0.25022914757103598</v>
      </c>
      <c r="BJ2131" s="89">
        <v>-0.116710175175363</v>
      </c>
      <c r="BK2131" s="89">
        <v>1</v>
      </c>
      <c r="BL2131" s="89">
        <v>-0.36594945454545502</v>
      </c>
      <c r="BM2131" s="89">
        <v>-0.70874978869051097</v>
      </c>
      <c r="BN2131" s="89">
        <v>44.225499999999997</v>
      </c>
      <c r="BO2131" s="89">
        <v>-0.49738762368956502</v>
      </c>
      <c r="BP2131" s="89">
        <v>49.454535999999997</v>
      </c>
      <c r="BQ2131" s="89">
        <v>-0.60306870619003805</v>
      </c>
      <c r="BR2131" s="89">
        <v>-0.62073951763253998</v>
      </c>
      <c r="BS2131" s="89">
        <v>0.252062328139322</v>
      </c>
      <c r="BT2131" s="89">
        <v>-0.15646504798253799</v>
      </c>
      <c r="BU2131" s="89">
        <v>1</v>
      </c>
      <c r="BV2131" s="89">
        <v>-0.49355294117647103</v>
      </c>
      <c r="BW2131" s="89">
        <v>-0.97970051607476305</v>
      </c>
      <c r="BX2131" s="89">
        <v>53.728200000000001</v>
      </c>
      <c r="BY2131" s="89">
        <v>0.47644600477688598</v>
      </c>
      <c r="BZ2131" s="89">
        <v>58.823542647058801</v>
      </c>
      <c r="CA2131" s="89">
        <v>-0.25162725564893901</v>
      </c>
      <c r="CB2131" s="89">
        <v>-0.255382302431369</v>
      </c>
      <c r="CC2131" s="89">
        <v>0.249312557286893</v>
      </c>
      <c r="CD2131" s="89">
        <v>-6.3670014904979297E-2</v>
      </c>
      <c r="CE2131" s="89">
        <v>1</v>
      </c>
      <c r="CF2131" s="89">
        <v>-0.59775313653136497</v>
      </c>
      <c r="CG2131" s="89">
        <v>-1.2464496932963101</v>
      </c>
      <c r="CH2131" s="89">
        <v>45.553600000000003</v>
      </c>
      <c r="CI2131" s="89">
        <v>-0.42715052677123599</v>
      </c>
      <c r="CJ2131" s="89">
        <v>52.029483763837597</v>
      </c>
      <c r="CK2131" s="89">
        <v>-0.83680011003377497</v>
      </c>
      <c r="CL2131" s="89">
        <v>-0.896323484356085</v>
      </c>
      <c r="CM2131" s="89">
        <v>0.24839596700274999</v>
      </c>
      <c r="CN2131" s="89">
        <v>-0.222643138643904</v>
      </c>
      <c r="CO2131" s="89">
        <v>82.125</v>
      </c>
      <c r="CP2131" s="89">
        <v>-0.3977</v>
      </c>
      <c r="CQ2131" s="89">
        <v>-1.33</v>
      </c>
      <c r="CR2131" s="89">
        <v>-0.3745</v>
      </c>
      <c r="CS2131" s="89">
        <v>-0.38996666666666702</v>
      </c>
      <c r="CT2131" s="89">
        <v>-1.319</v>
      </c>
      <c r="CU2131" s="86" t="s">
        <v>6989</v>
      </c>
      <c r="CV2131" s="86">
        <v>-0.63539999999999996</v>
      </c>
      <c r="CW2131" s="86">
        <v>21</v>
      </c>
      <c r="CX2131" s="86">
        <v>2</v>
      </c>
      <c r="CY2131" s="86">
        <v>0.30509999999999998</v>
      </c>
      <c r="CZ2131" s="86">
        <v>66</v>
      </c>
      <c r="DA2131" s="86">
        <v>4</v>
      </c>
      <c r="DB2131" s="86">
        <v>-0.10979999999999999</v>
      </c>
      <c r="DC2131" s="86">
        <v>41</v>
      </c>
      <c r="DD2131" s="86">
        <v>-99</v>
      </c>
      <c r="DE2131" s="86">
        <v>-99</v>
      </c>
      <c r="DF2131" s="86">
        <v>-99</v>
      </c>
      <c r="DG2131" s="86">
        <v>-99</v>
      </c>
      <c r="DH2131" s="86">
        <v>-99</v>
      </c>
    </row>
    <row r="2132" spans="1:112" x14ac:dyDescent="0.2">
      <c r="A2132" s="85">
        <f>IF(ISERROR(SEARCH('School Lookup'!$F$3,Data!J2132)),A2131,A2131+1)</f>
        <v>0</v>
      </c>
      <c r="B2132" s="85">
        <f>IF(I2132='School Lookup'!$G$13,1,0)</f>
        <v>0</v>
      </c>
      <c r="C2132" s="85">
        <f t="shared" si="33"/>
        <v>2130</v>
      </c>
      <c r="D2132" s="86" t="s">
        <v>6478</v>
      </c>
      <c r="E2132" s="86" t="s">
        <v>6552</v>
      </c>
      <c r="F2132" s="86" t="s">
        <v>518</v>
      </c>
      <c r="G2132" s="86" t="s">
        <v>3077</v>
      </c>
      <c r="H2132" s="86" t="s">
        <v>390</v>
      </c>
      <c r="I2132" s="86" t="s">
        <v>4979</v>
      </c>
      <c r="J2132" s="86" t="s">
        <v>391</v>
      </c>
      <c r="K2132" s="86" t="s">
        <v>94</v>
      </c>
      <c r="L2132" s="86">
        <v>1</v>
      </c>
      <c r="M2132" s="86">
        <v>1</v>
      </c>
      <c r="N2132" s="89">
        <v>-0.19288284182305601</v>
      </c>
      <c r="O2132" s="89">
        <v>-0.32333259462342401</v>
      </c>
      <c r="P2132" s="89">
        <v>35.311999999999998</v>
      </c>
      <c r="Q2132" s="89">
        <v>-1.5405861441998601</v>
      </c>
      <c r="R2132" s="89">
        <v>49.544221072386101</v>
      </c>
      <c r="S2132" s="89">
        <v>-0.93195936941164303</v>
      </c>
      <c r="T2132" s="89">
        <v>-1.05757755550583</v>
      </c>
      <c r="U2132" s="89">
        <v>0.36298170494355803</v>
      </c>
      <c r="V2132" s="89">
        <v>-0.38388130420754701</v>
      </c>
      <c r="W2132" s="89">
        <v>1</v>
      </c>
      <c r="X2132" s="89">
        <v>5.4502783725910102E-2</v>
      </c>
      <c r="Y2132" s="89">
        <v>0.217354840641719</v>
      </c>
      <c r="Z2132" s="89">
        <v>36.480400000000003</v>
      </c>
      <c r="AA2132" s="89">
        <v>-1.6644560793522301</v>
      </c>
      <c r="AB2132" s="89">
        <v>46.734475910064198</v>
      </c>
      <c r="AC2132" s="89">
        <v>-0.723550619355254</v>
      </c>
      <c r="AD2132" s="89">
        <v>-0.84109748970527898</v>
      </c>
      <c r="AE2132" s="89">
        <v>0.36356558972362801</v>
      </c>
      <c r="AF2132" s="89">
        <v>-0.30579410485976299</v>
      </c>
      <c r="AG2132" s="89">
        <v>1</v>
      </c>
      <c r="AH2132" s="89">
        <v>-4.7919015659955197E-2</v>
      </c>
      <c r="AI2132" s="89">
        <v>-4.6090419627607598E-2</v>
      </c>
      <c r="AJ2132" s="89">
        <v>55.138100000000001</v>
      </c>
      <c r="AK2132" s="89">
        <v>0.63735426656468896</v>
      </c>
      <c r="AL2132" s="89">
        <v>59.9552317673378</v>
      </c>
      <c r="AM2132" s="89">
        <v>0.295631923468541</v>
      </c>
      <c r="AN2132" s="89">
        <v>0.26737257637127398</v>
      </c>
      <c r="AO2132" s="89">
        <v>8.6998832230439901E-2</v>
      </c>
      <c r="AP2132" s="89">
        <v>2.3261101914745001E-2</v>
      </c>
      <c r="AQ2132" s="89">
        <v>1</v>
      </c>
      <c r="AR2132" s="89">
        <v>0.103098434237996</v>
      </c>
      <c r="AS2132" s="89">
        <v>0.301756322456666</v>
      </c>
      <c r="AT2132" s="89">
        <v>49.428600000000003</v>
      </c>
      <c r="AU2132" s="89">
        <v>8.0669818416010106E-2</v>
      </c>
      <c r="AV2132" s="89">
        <v>48.434271816283903</v>
      </c>
      <c r="AW2132" s="89">
        <v>0.19121307043633801</v>
      </c>
      <c r="AX2132" s="89">
        <v>0.16228529515971499</v>
      </c>
      <c r="AY2132" s="89">
        <v>0.18645387310237399</v>
      </c>
      <c r="AZ2132" s="89">
        <v>3.0258721830091002E-2</v>
      </c>
      <c r="BA2132" s="89">
        <v>-99</v>
      </c>
      <c r="BB2132" s="89">
        <v>-99</v>
      </c>
      <c r="BC2132" s="89">
        <v>-99</v>
      </c>
      <c r="BD2132" s="89">
        <v>-99</v>
      </c>
      <c r="BE2132" s="89">
        <v>-99</v>
      </c>
      <c r="BF2132" s="89">
        <v>-99</v>
      </c>
      <c r="BG2132" s="89">
        <v>-99</v>
      </c>
      <c r="BH2132" s="89">
        <v>-99</v>
      </c>
      <c r="BI2132" s="89">
        <v>-99</v>
      </c>
      <c r="BJ2132" s="89">
        <v>-99</v>
      </c>
      <c r="BK2132" s="89">
        <v>-99</v>
      </c>
      <c r="BL2132" s="89">
        <v>-99</v>
      </c>
      <c r="BM2132" s="89">
        <v>-99</v>
      </c>
      <c r="BN2132" s="89">
        <v>-99</v>
      </c>
      <c r="BO2132" s="89">
        <v>-99</v>
      </c>
      <c r="BP2132" s="89">
        <v>-99</v>
      </c>
      <c r="BQ2132" s="89">
        <v>-99</v>
      </c>
      <c r="BR2132" s="89">
        <v>-99</v>
      </c>
      <c r="BS2132" s="89">
        <v>-99</v>
      </c>
      <c r="BT2132" s="89">
        <v>-99</v>
      </c>
      <c r="BU2132" s="89">
        <v>-99</v>
      </c>
      <c r="BV2132" s="89">
        <v>-99</v>
      </c>
      <c r="BW2132" s="89">
        <v>-99</v>
      </c>
      <c r="BX2132" s="89">
        <v>-99</v>
      </c>
      <c r="BY2132" s="89">
        <v>-99</v>
      </c>
      <c r="BZ2132" s="89">
        <v>-99</v>
      </c>
      <c r="CA2132" s="89">
        <v>-99</v>
      </c>
      <c r="CB2132" s="89">
        <v>-99</v>
      </c>
      <c r="CC2132" s="89">
        <v>-99</v>
      </c>
      <c r="CD2132" s="89">
        <v>-99</v>
      </c>
      <c r="CE2132" s="89">
        <v>-99</v>
      </c>
      <c r="CF2132" s="89">
        <v>-99</v>
      </c>
      <c r="CG2132" s="89">
        <v>-99</v>
      </c>
      <c r="CH2132" s="89">
        <v>-99</v>
      </c>
      <c r="CI2132" s="89">
        <v>-99</v>
      </c>
      <c r="CJ2132" s="89">
        <v>-99</v>
      </c>
      <c r="CK2132" s="89">
        <v>-99</v>
      </c>
      <c r="CL2132" s="89">
        <v>-99</v>
      </c>
      <c r="CM2132" s="89">
        <v>-99</v>
      </c>
      <c r="CN2132" s="89">
        <v>-99</v>
      </c>
      <c r="CO2132" s="89">
        <v>-99</v>
      </c>
      <c r="CP2132" s="89">
        <v>-99</v>
      </c>
      <c r="CQ2132" s="89">
        <v>-99</v>
      </c>
      <c r="CR2132" s="89">
        <v>-99</v>
      </c>
      <c r="CS2132" s="89">
        <v>-99</v>
      </c>
      <c r="CT2132" s="89">
        <v>-99</v>
      </c>
      <c r="CU2132" s="86">
        <v>-99</v>
      </c>
      <c r="CV2132" s="86">
        <v>-0.63619999999999999</v>
      </c>
      <c r="CW2132" s="86">
        <v>21</v>
      </c>
      <c r="CX2132" s="86">
        <v>2</v>
      </c>
      <c r="CY2132" s="86">
        <v>-0.1067</v>
      </c>
      <c r="CZ2132" s="86">
        <v>46</v>
      </c>
      <c r="DA2132" s="86">
        <v>4</v>
      </c>
      <c r="DB2132" s="86">
        <v>-1.0939000000000001</v>
      </c>
      <c r="DC2132" s="86">
        <v>8</v>
      </c>
      <c r="DD2132" s="86">
        <v>-99</v>
      </c>
      <c r="DE2132" s="86">
        <v>-99</v>
      </c>
      <c r="DF2132" s="86">
        <v>-99</v>
      </c>
      <c r="DG2132" s="86">
        <v>-99</v>
      </c>
      <c r="DH2132" s="86">
        <v>-99</v>
      </c>
    </row>
    <row r="2133" spans="1:112" x14ac:dyDescent="0.2">
      <c r="A2133" s="85">
        <f>IF(ISERROR(SEARCH('School Lookup'!$F$3,Data!J2133)),A2132,A2132+1)</f>
        <v>0</v>
      </c>
      <c r="B2133" s="85">
        <f>IF(I2133='School Lookup'!$G$13,1,0)</f>
        <v>0</v>
      </c>
      <c r="C2133" s="85">
        <f t="shared" si="33"/>
        <v>2131</v>
      </c>
      <c r="D2133" s="86" t="s">
        <v>6478</v>
      </c>
      <c r="E2133" s="86" t="s">
        <v>6760</v>
      </c>
      <c r="F2133" s="86" t="s">
        <v>2767</v>
      </c>
      <c r="G2133" s="86" t="s">
        <v>3156</v>
      </c>
      <c r="H2133" s="86" t="s">
        <v>703</v>
      </c>
      <c r="I2133" s="86" t="s">
        <v>5364</v>
      </c>
      <c r="J2133" s="86" t="s">
        <v>1565</v>
      </c>
      <c r="K2133" s="86" t="s">
        <v>26</v>
      </c>
      <c r="L2133" s="86">
        <v>1</v>
      </c>
      <c r="M2133" s="86">
        <v>1</v>
      </c>
      <c r="N2133" s="89">
        <v>-0.43154589665653498</v>
      </c>
      <c r="O2133" s="89">
        <v>-0.84015718210704504</v>
      </c>
      <c r="P2133" s="89">
        <v>39.953299999999999</v>
      </c>
      <c r="Q2133" s="89">
        <v>-1.04827690025845</v>
      </c>
      <c r="R2133" s="89">
        <v>50.151959270516699</v>
      </c>
      <c r="S2133" s="89">
        <v>-0.94421704118274796</v>
      </c>
      <c r="T2133" s="89">
        <v>-1.07148592983739</v>
      </c>
      <c r="U2133" s="89">
        <v>0.37091319052987598</v>
      </c>
      <c r="V2133" s="89">
        <v>-0.39742826484385801</v>
      </c>
      <c r="W2133" s="89">
        <v>1</v>
      </c>
      <c r="X2133" s="89">
        <v>-0.184682066869301</v>
      </c>
      <c r="Y2133" s="89">
        <v>-0.34572418238069502</v>
      </c>
      <c r="Z2133" s="89">
        <v>50.457900000000002</v>
      </c>
      <c r="AA2133" s="89">
        <v>7.8579535281722901E-2</v>
      </c>
      <c r="AB2133" s="89">
        <v>52.583578419452898</v>
      </c>
      <c r="AC2133" s="89">
        <v>-0.13357232354948601</v>
      </c>
      <c r="AD2133" s="89">
        <v>-0.154155081958778</v>
      </c>
      <c r="AE2133" s="89">
        <v>0.37091319052987598</v>
      </c>
      <c r="AF2133" s="89">
        <v>-5.7178153285725099E-2</v>
      </c>
      <c r="AG2133" s="89">
        <v>1</v>
      </c>
      <c r="AH2133" s="89">
        <v>-0.294146153846154</v>
      </c>
      <c r="AI2133" s="89">
        <v>-0.57599497522378695</v>
      </c>
      <c r="AJ2133" s="89">
        <v>-99</v>
      </c>
      <c r="AK2133" s="89">
        <v>-99</v>
      </c>
      <c r="AL2133" s="89">
        <v>50.961538461538503</v>
      </c>
      <c r="AM2133" s="89">
        <v>-0.57599497522378695</v>
      </c>
      <c r="AN2133" s="89">
        <v>-0.64830932842385802</v>
      </c>
      <c r="AO2133" s="89">
        <v>0.117249154453213</v>
      </c>
      <c r="AP2133" s="89">
        <v>-7.6013720581827801E-2</v>
      </c>
      <c r="AQ2133" s="89">
        <v>1</v>
      </c>
      <c r="AR2133" s="89">
        <v>-0.3359008</v>
      </c>
      <c r="AS2133" s="89">
        <v>-0.68503317335721503</v>
      </c>
      <c r="AT2133" s="89">
        <v>-99</v>
      </c>
      <c r="AU2133" s="89">
        <v>-99</v>
      </c>
      <c r="AV2133" s="89">
        <v>47.999983999999998</v>
      </c>
      <c r="AW2133" s="89">
        <v>-0.68503317335721503</v>
      </c>
      <c r="AX2133" s="89">
        <v>-0.76109859858676399</v>
      </c>
      <c r="AY2133" s="89">
        <v>0.14092446448703499</v>
      </c>
      <c r="AZ2133" s="89">
        <v>-0.10725741242767201</v>
      </c>
      <c r="BA2133" s="89">
        <v>-99</v>
      </c>
      <c r="BB2133" s="89">
        <v>-99</v>
      </c>
      <c r="BC2133" s="89">
        <v>-99</v>
      </c>
      <c r="BD2133" s="89">
        <v>-99</v>
      </c>
      <c r="BE2133" s="89">
        <v>-99</v>
      </c>
      <c r="BF2133" s="89">
        <v>-99</v>
      </c>
      <c r="BG2133" s="89">
        <v>-99</v>
      </c>
      <c r="BH2133" s="89">
        <v>-99</v>
      </c>
      <c r="BI2133" s="89">
        <v>-99</v>
      </c>
      <c r="BJ2133" s="89">
        <v>-99</v>
      </c>
      <c r="BK2133" s="89">
        <v>-99</v>
      </c>
      <c r="BL2133" s="89">
        <v>-99</v>
      </c>
      <c r="BM2133" s="89">
        <v>-99</v>
      </c>
      <c r="BN2133" s="89">
        <v>-99</v>
      </c>
      <c r="BO2133" s="89">
        <v>-99</v>
      </c>
      <c r="BP2133" s="89">
        <v>-99</v>
      </c>
      <c r="BQ2133" s="89">
        <v>-99</v>
      </c>
      <c r="BR2133" s="89">
        <v>-99</v>
      </c>
      <c r="BS2133" s="89">
        <v>-99</v>
      </c>
      <c r="BT2133" s="89">
        <v>-99</v>
      </c>
      <c r="BU2133" s="89">
        <v>-99</v>
      </c>
      <c r="BV2133" s="89">
        <v>-99</v>
      </c>
      <c r="BW2133" s="89">
        <v>-99</v>
      </c>
      <c r="BX2133" s="89">
        <v>-99</v>
      </c>
      <c r="BY2133" s="89">
        <v>-99</v>
      </c>
      <c r="BZ2133" s="89">
        <v>-99</v>
      </c>
      <c r="CA2133" s="89">
        <v>-99</v>
      </c>
      <c r="CB2133" s="89">
        <v>-99</v>
      </c>
      <c r="CC2133" s="89">
        <v>-99</v>
      </c>
      <c r="CD2133" s="89">
        <v>-99</v>
      </c>
      <c r="CE2133" s="89">
        <v>-99</v>
      </c>
      <c r="CF2133" s="89">
        <v>-99</v>
      </c>
      <c r="CG2133" s="89">
        <v>-99</v>
      </c>
      <c r="CH2133" s="89">
        <v>-99</v>
      </c>
      <c r="CI2133" s="89">
        <v>-99</v>
      </c>
      <c r="CJ2133" s="89">
        <v>-99</v>
      </c>
      <c r="CK2133" s="89">
        <v>-99</v>
      </c>
      <c r="CL2133" s="89">
        <v>-99</v>
      </c>
      <c r="CM2133" s="89">
        <v>-99</v>
      </c>
      <c r="CN2133" s="89">
        <v>-99</v>
      </c>
      <c r="CO2133" s="89">
        <v>-99</v>
      </c>
      <c r="CP2133" s="89">
        <v>-99</v>
      </c>
      <c r="CQ2133" s="89">
        <v>-99</v>
      </c>
      <c r="CR2133" s="89">
        <v>-99</v>
      </c>
      <c r="CS2133" s="89">
        <v>-99</v>
      </c>
      <c r="CT2133" s="89">
        <v>-99</v>
      </c>
      <c r="CU2133" s="86">
        <v>-99</v>
      </c>
      <c r="CV2133" s="86">
        <v>-0.63790000000000002</v>
      </c>
      <c r="CW2133" s="86">
        <v>21</v>
      </c>
      <c r="CX2133" s="86">
        <v>2</v>
      </c>
      <c r="CY2133" s="86">
        <v>0.16520000000000001</v>
      </c>
      <c r="CZ2133" s="86">
        <v>60</v>
      </c>
      <c r="DA2133" s="86">
        <v>2</v>
      </c>
      <c r="DB2133" s="86">
        <v>-0.35970000000000002</v>
      </c>
      <c r="DC2133" s="86">
        <v>29</v>
      </c>
      <c r="DD2133" s="86">
        <v>-99</v>
      </c>
      <c r="DE2133" s="86">
        <v>-99</v>
      </c>
      <c r="DF2133" s="86">
        <v>-99</v>
      </c>
      <c r="DG2133" s="86">
        <v>-99</v>
      </c>
      <c r="DH2133" s="86">
        <v>-99</v>
      </c>
    </row>
    <row r="2134" spans="1:112" x14ac:dyDescent="0.2">
      <c r="A2134" s="85">
        <f>IF(ISERROR(SEARCH('School Lookup'!$F$3,Data!J2134)),A2133,A2133+1)</f>
        <v>0</v>
      </c>
      <c r="B2134" s="85">
        <f>IF(I2134='School Lookup'!$G$13,1,0)</f>
        <v>0</v>
      </c>
      <c r="C2134" s="85">
        <f t="shared" si="33"/>
        <v>2132</v>
      </c>
      <c r="D2134" s="86" t="s">
        <v>6478</v>
      </c>
      <c r="E2134" s="86" t="s">
        <v>6480</v>
      </c>
      <c r="F2134" s="86" t="s">
        <v>2738</v>
      </c>
      <c r="G2134" s="86" t="s">
        <v>3224</v>
      </c>
      <c r="H2134" s="86" t="s">
        <v>8</v>
      </c>
      <c r="I2134" s="86" t="s">
        <v>4756</v>
      </c>
      <c r="J2134" s="86" t="s">
        <v>9</v>
      </c>
      <c r="K2134" s="86" t="s">
        <v>19</v>
      </c>
      <c r="L2134" s="86">
        <v>1</v>
      </c>
      <c r="M2134" s="86">
        <v>1</v>
      </c>
      <c r="N2134" s="89">
        <v>1.3295E-2</v>
      </c>
      <c r="O2134" s="89">
        <v>0.123145299170453</v>
      </c>
      <c r="P2134" s="89">
        <v>40.734400000000001</v>
      </c>
      <c r="Q2134" s="89">
        <v>-0.96542452044188298</v>
      </c>
      <c r="R2134" s="89">
        <v>45.714264642857103</v>
      </c>
      <c r="S2134" s="89">
        <v>-0.42113961063571498</v>
      </c>
      <c r="T2134" s="89">
        <v>-0.47796728744811101</v>
      </c>
      <c r="U2134" s="89">
        <v>0.25202520252025201</v>
      </c>
      <c r="V2134" s="89">
        <v>-0.120459802417166</v>
      </c>
      <c r="W2134" s="89">
        <v>1</v>
      </c>
      <c r="X2134" s="89">
        <v>-4.7048571428571398E-2</v>
      </c>
      <c r="Y2134" s="89">
        <v>-2.1713134209914199E-2</v>
      </c>
      <c r="Z2134" s="89">
        <v>24</v>
      </c>
      <c r="AA2134" s="89">
        <v>-3.2207988935090901</v>
      </c>
      <c r="AB2134" s="89">
        <v>40.714315714285704</v>
      </c>
      <c r="AC2134" s="89">
        <v>-1.6212560138595</v>
      </c>
      <c r="AD2134" s="89">
        <v>-1.8863425597896699</v>
      </c>
      <c r="AE2134" s="89">
        <v>0.25202520252025201</v>
      </c>
      <c r="AF2134" s="89">
        <v>-0.47540586565356202</v>
      </c>
      <c r="AG2134" s="89">
        <v>1</v>
      </c>
      <c r="AH2134" s="89">
        <v>-5.5149999999999998E-2</v>
      </c>
      <c r="AI2134" s="89">
        <v>-6.1652195520631899E-2</v>
      </c>
      <c r="AJ2134" s="89">
        <v>36.763199999999998</v>
      </c>
      <c r="AK2134" s="89">
        <v>-1.16138290767772</v>
      </c>
      <c r="AL2134" s="89">
        <v>53.658549999999998</v>
      </c>
      <c r="AM2134" s="89">
        <v>-0.61151755159917698</v>
      </c>
      <c r="AN2134" s="89">
        <v>-0.68562733736489501</v>
      </c>
      <c r="AO2134" s="89">
        <v>7.3807380738073802E-2</v>
      </c>
      <c r="AP2134" s="89">
        <v>-5.0604357933322602E-2</v>
      </c>
      <c r="AQ2134" s="89">
        <v>1</v>
      </c>
      <c r="AR2134" s="89">
        <v>-5.7180000000000002E-2</v>
      </c>
      <c r="AS2134" s="89">
        <v>-5.8520103961439897E-2</v>
      </c>
      <c r="AT2134" s="89">
        <v>43.222200000000001</v>
      </c>
      <c r="AU2134" s="89">
        <v>-0.593895572723524</v>
      </c>
      <c r="AV2134" s="89">
        <v>49.523803809523798</v>
      </c>
      <c r="AW2134" s="89">
        <v>-0.32620783834248201</v>
      </c>
      <c r="AX2134" s="89">
        <v>-0.382970261526693</v>
      </c>
      <c r="AY2134" s="89">
        <v>9.4509450945094498E-2</v>
      </c>
      <c r="AZ2134" s="89">
        <v>-3.6194309145187002E-2</v>
      </c>
      <c r="BA2134" s="89">
        <v>1</v>
      </c>
      <c r="BB2134" s="89">
        <v>-3.3626373626373602E-4</v>
      </c>
      <c r="BC2134" s="89">
        <v>0.223726615125243</v>
      </c>
      <c r="BD2134" s="89">
        <v>57.945900000000002</v>
      </c>
      <c r="BE2134" s="89">
        <v>0.96514096703149399</v>
      </c>
      <c r="BF2134" s="89">
        <v>58.241753846153799</v>
      </c>
      <c r="BG2134" s="89">
        <v>0.59443379107836902</v>
      </c>
      <c r="BH2134" s="89">
        <v>0.64622788431599798</v>
      </c>
      <c r="BI2134" s="89">
        <v>8.1908190819081905E-2</v>
      </c>
      <c r="BJ2134" s="89">
        <v>5.2931356861166401E-2</v>
      </c>
      <c r="BK2134" s="89">
        <v>1</v>
      </c>
      <c r="BL2134" s="89">
        <v>0.20353406593406601</v>
      </c>
      <c r="BM2134" s="89">
        <v>0.67707134654203704</v>
      </c>
      <c r="BN2134" s="89">
        <v>46.864899999999999</v>
      </c>
      <c r="BO2134" s="89">
        <v>-0.201035337549441</v>
      </c>
      <c r="BP2134" s="89">
        <v>43.9560538461538</v>
      </c>
      <c r="BQ2134" s="89">
        <v>0.23801800449629801</v>
      </c>
      <c r="BR2134" s="89">
        <v>0.26155438674606402</v>
      </c>
      <c r="BS2134" s="89">
        <v>8.1908190819081905E-2</v>
      </c>
      <c r="BT2134" s="89">
        <v>2.14234466191646E-2</v>
      </c>
      <c r="BU2134" s="89">
        <v>1</v>
      </c>
      <c r="BV2134" s="89">
        <v>0.234293406593407</v>
      </c>
      <c r="BW2134" s="89">
        <v>0.69682612746496297</v>
      </c>
      <c r="BX2134" s="89">
        <v>65.210499999999996</v>
      </c>
      <c r="BY2134" s="89">
        <v>1.6610991755240601</v>
      </c>
      <c r="BZ2134" s="89">
        <v>62.637370329670297</v>
      </c>
      <c r="CA2134" s="89">
        <v>1.17896265149451</v>
      </c>
      <c r="CB2134" s="89">
        <v>1.25253179490343</v>
      </c>
      <c r="CC2134" s="89">
        <v>8.1908190819081905E-2</v>
      </c>
      <c r="CD2134" s="89">
        <v>0.102592613263917</v>
      </c>
      <c r="CE2134" s="89">
        <v>1</v>
      </c>
      <c r="CF2134" s="89">
        <v>-2.9619780219780199E-2</v>
      </c>
      <c r="CG2134" s="89">
        <v>0.115718617262283</v>
      </c>
      <c r="CH2134" s="89">
        <v>44.076900000000002</v>
      </c>
      <c r="CI2134" s="89">
        <v>-0.59568072790871995</v>
      </c>
      <c r="CJ2134" s="89">
        <v>53.846149450549497</v>
      </c>
      <c r="CK2134" s="89">
        <v>-0.23998105532321901</v>
      </c>
      <c r="CL2134" s="89">
        <v>-0.25052786610471101</v>
      </c>
      <c r="CM2134" s="89">
        <v>8.1908190819081905E-2</v>
      </c>
      <c r="CN2134" s="89">
        <v>-2.05202842624021E-2</v>
      </c>
      <c r="CO2134" s="89">
        <v>81.605000000000004</v>
      </c>
      <c r="CP2134" s="89">
        <v>-0.437</v>
      </c>
      <c r="CQ2134" s="89">
        <v>-4.2300000000000004</v>
      </c>
      <c r="CR2134" s="89">
        <v>-0.79300000000000004</v>
      </c>
      <c r="CS2134" s="89">
        <v>-0.61363333333333303</v>
      </c>
      <c r="CT2134" s="89">
        <v>-1.6871</v>
      </c>
      <c r="CU2134" s="86" t="s">
        <v>6988</v>
      </c>
      <c r="CV2134" s="86">
        <v>-0.64229999999999998</v>
      </c>
      <c r="CW2134" s="86">
        <v>21</v>
      </c>
      <c r="CX2134" s="86">
        <v>4</v>
      </c>
      <c r="CY2134" s="86">
        <v>0.49409999999999998</v>
      </c>
      <c r="CZ2134" s="86">
        <v>73</v>
      </c>
      <c r="DA2134" s="86">
        <v>8</v>
      </c>
      <c r="DB2134" s="86">
        <v>-1.0469999999999999</v>
      </c>
      <c r="DC2134" s="86">
        <v>9</v>
      </c>
      <c r="DD2134" s="86">
        <v>-99</v>
      </c>
      <c r="DE2134" s="86">
        <v>-99</v>
      </c>
      <c r="DF2134" s="86">
        <v>-99</v>
      </c>
      <c r="DG2134" s="86">
        <v>-99</v>
      </c>
      <c r="DH2134" s="86">
        <v>-99</v>
      </c>
    </row>
    <row r="2135" spans="1:112" x14ac:dyDescent="0.2">
      <c r="A2135" s="85">
        <f>IF(ISERROR(SEARCH('School Lookup'!$F$3,Data!J2135)),A2134,A2134+1)</f>
        <v>0</v>
      </c>
      <c r="B2135" s="85">
        <f>IF(I2135='School Lookup'!$G$13,1,0)</f>
        <v>0</v>
      </c>
      <c r="C2135" s="85">
        <f t="shared" si="33"/>
        <v>2133</v>
      </c>
      <c r="D2135" s="86" t="s">
        <v>6478</v>
      </c>
      <c r="E2135" s="86" t="s">
        <v>6688</v>
      </c>
      <c r="F2135" s="86" t="s">
        <v>1142</v>
      </c>
      <c r="G2135" s="86" t="s">
        <v>3087</v>
      </c>
      <c r="H2135" s="86" t="s">
        <v>1178</v>
      </c>
      <c r="I2135" s="86" t="s">
        <v>4807</v>
      </c>
      <c r="J2135" s="86" t="s">
        <v>1179</v>
      </c>
      <c r="K2135" s="86" t="s">
        <v>36</v>
      </c>
      <c r="L2135" s="86">
        <v>1</v>
      </c>
      <c r="M2135" s="86">
        <v>-99</v>
      </c>
      <c r="N2135" s="89">
        <v>-99</v>
      </c>
      <c r="O2135" s="89">
        <v>-99</v>
      </c>
      <c r="P2135" s="89">
        <v>-99</v>
      </c>
      <c r="Q2135" s="89">
        <v>-99</v>
      </c>
      <c r="R2135" s="89">
        <v>-99</v>
      </c>
      <c r="S2135" s="89">
        <v>-99</v>
      </c>
      <c r="T2135" s="89">
        <v>-99</v>
      </c>
      <c r="U2135" s="89">
        <v>-99</v>
      </c>
      <c r="V2135" s="89">
        <v>-99</v>
      </c>
      <c r="W2135" s="89">
        <v>-99</v>
      </c>
      <c r="X2135" s="89">
        <v>-99</v>
      </c>
      <c r="Y2135" s="89">
        <v>-99</v>
      </c>
      <c r="Z2135" s="89">
        <v>-99</v>
      </c>
      <c r="AA2135" s="89">
        <v>-99</v>
      </c>
      <c r="AB2135" s="89">
        <v>-99</v>
      </c>
      <c r="AC2135" s="89">
        <v>-99</v>
      </c>
      <c r="AD2135" s="89">
        <v>-99</v>
      </c>
      <c r="AE2135" s="89">
        <v>-99</v>
      </c>
      <c r="AF2135" s="89">
        <v>-99</v>
      </c>
      <c r="AG2135" s="89">
        <v>-99</v>
      </c>
      <c r="AH2135" s="89">
        <v>-99</v>
      </c>
      <c r="AI2135" s="89">
        <v>-99</v>
      </c>
      <c r="AJ2135" s="89">
        <v>-99</v>
      </c>
      <c r="AK2135" s="89">
        <v>-99</v>
      </c>
      <c r="AL2135" s="89">
        <v>-99</v>
      </c>
      <c r="AM2135" s="89">
        <v>-99</v>
      </c>
      <c r="AN2135" s="89">
        <v>-99</v>
      </c>
      <c r="AO2135" s="89">
        <v>-99</v>
      </c>
      <c r="AP2135" s="89">
        <v>-99</v>
      </c>
      <c r="AQ2135" s="89">
        <v>-99</v>
      </c>
      <c r="AR2135" s="89">
        <v>-99</v>
      </c>
      <c r="AS2135" s="89">
        <v>-99</v>
      </c>
      <c r="AT2135" s="89">
        <v>-99</v>
      </c>
      <c r="AU2135" s="89">
        <v>-99</v>
      </c>
      <c r="AV2135" s="89">
        <v>-99</v>
      </c>
      <c r="AW2135" s="89">
        <v>-99</v>
      </c>
      <c r="AX2135" s="89">
        <v>-99</v>
      </c>
      <c r="AY2135" s="89">
        <v>-99</v>
      </c>
      <c r="AZ2135" s="89">
        <v>-99</v>
      </c>
      <c r="BA2135" s="89">
        <v>1</v>
      </c>
      <c r="BB2135" s="89">
        <v>-0.28039924812030098</v>
      </c>
      <c r="BC2135" s="89">
        <v>-0.40649969650335399</v>
      </c>
      <c r="BD2135" s="89">
        <v>56.467700000000001</v>
      </c>
      <c r="BE2135" s="89">
        <v>0.81733153409400705</v>
      </c>
      <c r="BF2135" s="89">
        <v>57.894765413533797</v>
      </c>
      <c r="BG2135" s="89">
        <v>0.205415918795327</v>
      </c>
      <c r="BH2135" s="89">
        <v>0.22999331406760401</v>
      </c>
      <c r="BI2135" s="89">
        <v>0.25</v>
      </c>
      <c r="BJ2135" s="89">
        <v>5.7498328516901002E-2</v>
      </c>
      <c r="BK2135" s="89">
        <v>1</v>
      </c>
      <c r="BL2135" s="89">
        <v>-0.19810751879699201</v>
      </c>
      <c r="BM2135" s="89">
        <v>-0.30031145189244601</v>
      </c>
      <c r="BN2135" s="89">
        <v>40.333300000000001</v>
      </c>
      <c r="BO2135" s="89">
        <v>-0.93440450938880903</v>
      </c>
      <c r="BP2135" s="89">
        <v>59.398516541353402</v>
      </c>
      <c r="BQ2135" s="89">
        <v>-0.61735798064062797</v>
      </c>
      <c r="BR2135" s="89">
        <v>-0.63572886366020598</v>
      </c>
      <c r="BS2135" s="89">
        <v>0.25</v>
      </c>
      <c r="BT2135" s="89">
        <v>-0.15893221591505099</v>
      </c>
      <c r="BU2135" s="89">
        <v>1</v>
      </c>
      <c r="BV2135" s="89">
        <v>-0.42246766917293199</v>
      </c>
      <c r="BW2135" s="89">
        <v>-0.81596217646179703</v>
      </c>
      <c r="BX2135" s="89">
        <v>34.281300000000002</v>
      </c>
      <c r="BY2135" s="89">
        <v>-1.5299317894109701</v>
      </c>
      <c r="BZ2135" s="89">
        <v>51.879676691729301</v>
      </c>
      <c r="CA2135" s="89">
        <v>-1.1729469829363901</v>
      </c>
      <c r="CB2135" s="89">
        <v>-1.2264998798672699</v>
      </c>
      <c r="CC2135" s="89">
        <v>0.25</v>
      </c>
      <c r="CD2135" s="89">
        <v>-0.30662496996681698</v>
      </c>
      <c r="CE2135" s="89">
        <v>1</v>
      </c>
      <c r="CF2135" s="89">
        <v>-0.421010526315789</v>
      </c>
      <c r="CG2135" s="89">
        <v>-0.822687947772205</v>
      </c>
      <c r="CH2135" s="89">
        <v>33.5</v>
      </c>
      <c r="CI2135" s="89">
        <v>-1.8027824306317199</v>
      </c>
      <c r="CJ2135" s="89">
        <v>48.872190225563898</v>
      </c>
      <c r="CK2135" s="89">
        <v>-1.3127351892019601</v>
      </c>
      <c r="CL2135" s="89">
        <v>-1.4113150655950499</v>
      </c>
      <c r="CM2135" s="89">
        <v>0.25</v>
      </c>
      <c r="CN2135" s="89">
        <v>-0.35282876639876398</v>
      </c>
      <c r="CO2135" s="89">
        <v>96.22</v>
      </c>
      <c r="CP2135" s="89">
        <v>0.6673</v>
      </c>
      <c r="CQ2135" s="89">
        <v>-1.4</v>
      </c>
      <c r="CR2135" s="89">
        <v>-0.3846</v>
      </c>
      <c r="CS2135" s="89">
        <v>0.6673</v>
      </c>
      <c r="CT2135" s="89">
        <v>0.42070000000000002</v>
      </c>
      <c r="CU2135" s="86" t="s">
        <v>6986</v>
      </c>
      <c r="CV2135" s="86">
        <v>-0.64270000000000005</v>
      </c>
      <c r="CW2135" s="86">
        <v>21</v>
      </c>
      <c r="CX2135" s="86">
        <v>2</v>
      </c>
      <c r="CY2135" s="86">
        <v>-0.84830000000000005</v>
      </c>
      <c r="CZ2135" s="86">
        <v>15</v>
      </c>
      <c r="DA2135" s="86">
        <v>4</v>
      </c>
      <c r="DB2135" s="86">
        <v>-0.86240000000000006</v>
      </c>
      <c r="DC2135" s="86">
        <v>13</v>
      </c>
      <c r="DD2135" s="86">
        <v>-99</v>
      </c>
      <c r="DE2135" s="86">
        <v>-99</v>
      </c>
      <c r="DF2135" s="86">
        <v>-99</v>
      </c>
      <c r="DG2135" s="86">
        <v>-99</v>
      </c>
      <c r="DH2135" s="86">
        <v>-99</v>
      </c>
    </row>
    <row r="2136" spans="1:112" x14ac:dyDescent="0.2">
      <c r="A2136" s="85">
        <f>IF(ISERROR(SEARCH('School Lookup'!$F$3,Data!J2136)),A2135,A2135+1)</f>
        <v>0</v>
      </c>
      <c r="B2136" s="85">
        <f>IF(I2136='School Lookup'!$G$13,1,0)</f>
        <v>0</v>
      </c>
      <c r="C2136" s="85">
        <f t="shared" si="33"/>
        <v>2134</v>
      </c>
      <c r="D2136" s="86" t="s">
        <v>6478</v>
      </c>
      <c r="E2136" s="86" t="s">
        <v>6757</v>
      </c>
      <c r="F2136" s="86" t="s">
        <v>6758</v>
      </c>
      <c r="G2136" s="86" t="s">
        <v>3066</v>
      </c>
      <c r="H2136" s="86" t="s">
        <v>1502</v>
      </c>
      <c r="I2136" s="86" t="s">
        <v>4886</v>
      </c>
      <c r="J2136" s="86" t="s">
        <v>1835</v>
      </c>
      <c r="K2136" s="86" t="s">
        <v>94</v>
      </c>
      <c r="L2136" s="86">
        <v>1</v>
      </c>
      <c r="M2136" s="86">
        <v>1</v>
      </c>
      <c r="N2136" s="89">
        <v>-0.44789007874015802</v>
      </c>
      <c r="O2136" s="89">
        <v>-0.87555049075726299</v>
      </c>
      <c r="P2136" s="89">
        <v>45.200699999999998</v>
      </c>
      <c r="Q2136" s="89">
        <v>-0.49167777357882197</v>
      </c>
      <c r="R2136" s="89">
        <v>51.811053543307096</v>
      </c>
      <c r="S2136" s="89">
        <v>-0.68361413216804301</v>
      </c>
      <c r="T2136" s="89">
        <v>-0.775788437021943</v>
      </c>
      <c r="U2136" s="89">
        <v>0.36536248561564999</v>
      </c>
      <c r="V2136" s="89">
        <v>-0.28344399166221701</v>
      </c>
      <c r="W2136" s="89">
        <v>1</v>
      </c>
      <c r="X2136" s="89">
        <v>-0.38199072327043998</v>
      </c>
      <c r="Y2136" s="89">
        <v>-0.81022001145910705</v>
      </c>
      <c r="Z2136" s="89">
        <v>48.481999999999999</v>
      </c>
      <c r="AA2136" s="89">
        <v>-0.16782104214308299</v>
      </c>
      <c r="AB2136" s="89">
        <v>50.786125157232703</v>
      </c>
      <c r="AC2136" s="89">
        <v>-0.48902052680109498</v>
      </c>
      <c r="AD2136" s="89">
        <v>-0.56802190774996697</v>
      </c>
      <c r="AE2136" s="89">
        <v>0.36593785960874597</v>
      </c>
      <c r="AF2136" s="89">
        <v>-0.207860721132899</v>
      </c>
      <c r="AG2136" s="89">
        <v>1</v>
      </c>
      <c r="AH2136" s="89">
        <v>-0.16297294117647099</v>
      </c>
      <c r="AI2136" s="89">
        <v>-0.29369756691256999</v>
      </c>
      <c r="AJ2136" s="89">
        <v>52.873600000000003</v>
      </c>
      <c r="AK2136" s="89">
        <v>0.415680116987171</v>
      </c>
      <c r="AL2136" s="89">
        <v>52.352912941176498</v>
      </c>
      <c r="AM2136" s="89">
        <v>6.0991275037300403E-2</v>
      </c>
      <c r="AN2136" s="89">
        <v>2.0872386645343799E-2</v>
      </c>
      <c r="AO2136" s="89">
        <v>9.7813578826236994E-2</v>
      </c>
      <c r="AP2136" s="89">
        <v>2.04160283642603E-3</v>
      </c>
      <c r="AQ2136" s="89">
        <v>1</v>
      </c>
      <c r="AR2136" s="89">
        <v>-0.17373400673400699</v>
      </c>
      <c r="AS2136" s="89">
        <v>-0.32051206333188698</v>
      </c>
      <c r="AT2136" s="89">
        <v>36.619700000000002</v>
      </c>
      <c r="AU2136" s="89">
        <v>-1.3115125479424501</v>
      </c>
      <c r="AV2136" s="89">
        <v>46.4646417508418</v>
      </c>
      <c r="AW2136" s="89">
        <v>-0.81601230563716998</v>
      </c>
      <c r="AX2136" s="89">
        <v>-0.89912375078666895</v>
      </c>
      <c r="AY2136" s="89">
        <v>0.170886075949367</v>
      </c>
      <c r="AZ2136" s="89">
        <v>-0.15364772956480999</v>
      </c>
      <c r="BA2136" s="89">
        <v>-99</v>
      </c>
      <c r="BB2136" s="89">
        <v>-99</v>
      </c>
      <c r="BC2136" s="89">
        <v>-99</v>
      </c>
      <c r="BD2136" s="89">
        <v>-99</v>
      </c>
      <c r="BE2136" s="89">
        <v>-99</v>
      </c>
      <c r="BF2136" s="89">
        <v>-99</v>
      </c>
      <c r="BG2136" s="89">
        <v>-99</v>
      </c>
      <c r="BH2136" s="89">
        <v>-99</v>
      </c>
      <c r="BI2136" s="89">
        <v>-99</v>
      </c>
      <c r="BJ2136" s="89">
        <v>-99</v>
      </c>
      <c r="BK2136" s="89">
        <v>-99</v>
      </c>
      <c r="BL2136" s="89">
        <v>-99</v>
      </c>
      <c r="BM2136" s="89">
        <v>-99</v>
      </c>
      <c r="BN2136" s="89">
        <v>-99</v>
      </c>
      <c r="BO2136" s="89">
        <v>-99</v>
      </c>
      <c r="BP2136" s="89">
        <v>-99</v>
      </c>
      <c r="BQ2136" s="89">
        <v>-99</v>
      </c>
      <c r="BR2136" s="89">
        <v>-99</v>
      </c>
      <c r="BS2136" s="89">
        <v>-99</v>
      </c>
      <c r="BT2136" s="89">
        <v>-99</v>
      </c>
      <c r="BU2136" s="89">
        <v>-99</v>
      </c>
      <c r="BV2136" s="89">
        <v>-99</v>
      </c>
      <c r="BW2136" s="89">
        <v>-99</v>
      </c>
      <c r="BX2136" s="89">
        <v>-99</v>
      </c>
      <c r="BY2136" s="89">
        <v>-99</v>
      </c>
      <c r="BZ2136" s="89">
        <v>-99</v>
      </c>
      <c r="CA2136" s="89">
        <v>-99</v>
      </c>
      <c r="CB2136" s="89">
        <v>-99</v>
      </c>
      <c r="CC2136" s="89">
        <v>-99</v>
      </c>
      <c r="CD2136" s="89">
        <v>-99</v>
      </c>
      <c r="CE2136" s="89">
        <v>-99</v>
      </c>
      <c r="CF2136" s="89">
        <v>-99</v>
      </c>
      <c r="CG2136" s="89">
        <v>-99</v>
      </c>
      <c r="CH2136" s="89">
        <v>-99</v>
      </c>
      <c r="CI2136" s="89">
        <v>-99</v>
      </c>
      <c r="CJ2136" s="89">
        <v>-99</v>
      </c>
      <c r="CK2136" s="89">
        <v>-99</v>
      </c>
      <c r="CL2136" s="89">
        <v>-99</v>
      </c>
      <c r="CM2136" s="89">
        <v>-99</v>
      </c>
      <c r="CN2136" s="89">
        <v>-99</v>
      </c>
      <c r="CO2136" s="89">
        <v>-99</v>
      </c>
      <c r="CP2136" s="89">
        <v>-99</v>
      </c>
      <c r="CQ2136" s="89">
        <v>-99</v>
      </c>
      <c r="CR2136" s="89">
        <v>-99</v>
      </c>
      <c r="CS2136" s="89">
        <v>-99</v>
      </c>
      <c r="CT2136" s="89">
        <v>-99</v>
      </c>
      <c r="CU2136" s="86">
        <v>-99</v>
      </c>
      <c r="CV2136" s="86">
        <v>-0.64290000000000003</v>
      </c>
      <c r="CW2136" s="86">
        <v>21</v>
      </c>
      <c r="CX2136" s="86">
        <v>2</v>
      </c>
      <c r="CY2136" s="86">
        <v>0.4128</v>
      </c>
      <c r="CZ2136" s="86">
        <v>70</v>
      </c>
      <c r="DA2136" s="86">
        <v>4</v>
      </c>
      <c r="DB2136" s="86">
        <v>-0.42449999999999999</v>
      </c>
      <c r="DC2136" s="86">
        <v>27</v>
      </c>
      <c r="DD2136" s="86">
        <v>-99</v>
      </c>
      <c r="DE2136" s="86">
        <v>-99</v>
      </c>
      <c r="DF2136" s="86">
        <v>-99</v>
      </c>
      <c r="DG2136" s="86">
        <v>-99</v>
      </c>
      <c r="DH2136" s="86">
        <v>-99</v>
      </c>
    </row>
    <row r="2137" spans="1:112" x14ac:dyDescent="0.2">
      <c r="A2137" s="85">
        <f>IF(ISERROR(SEARCH('School Lookup'!$F$3,Data!J2137)),A2136,A2136+1)</f>
        <v>0</v>
      </c>
      <c r="B2137" s="85">
        <f>IF(I2137='School Lookup'!$G$13,1,0)</f>
        <v>0</v>
      </c>
      <c r="C2137" s="85">
        <f t="shared" si="33"/>
        <v>2135</v>
      </c>
      <c r="D2137" s="86" t="s">
        <v>6478</v>
      </c>
      <c r="E2137" s="86" t="s">
        <v>6523</v>
      </c>
      <c r="F2137" s="86" t="s">
        <v>2747</v>
      </c>
      <c r="G2137" s="86" t="s">
        <v>3073</v>
      </c>
      <c r="H2137" s="86" t="s">
        <v>181</v>
      </c>
      <c r="I2137" s="86" t="s">
        <v>4552</v>
      </c>
      <c r="J2137" s="86" t="s">
        <v>241</v>
      </c>
      <c r="K2137" s="86" t="s">
        <v>26</v>
      </c>
      <c r="L2137" s="86">
        <v>1</v>
      </c>
      <c r="M2137" s="86">
        <v>1</v>
      </c>
      <c r="N2137" s="89">
        <v>-0.179336518771331</v>
      </c>
      <c r="O2137" s="89">
        <v>-0.29399804668506602</v>
      </c>
      <c r="P2137" s="89">
        <v>41.4848</v>
      </c>
      <c r="Q2137" s="89">
        <v>-0.88582853296991704</v>
      </c>
      <c r="R2137" s="89">
        <v>41.638251194539301</v>
      </c>
      <c r="S2137" s="89">
        <v>-0.58991328982749103</v>
      </c>
      <c r="T2137" s="89">
        <v>-0.66946919346647904</v>
      </c>
      <c r="U2137" s="89">
        <v>0.37612323491656002</v>
      </c>
      <c r="V2137" s="89">
        <v>-0.25180291872359201</v>
      </c>
      <c r="W2137" s="89">
        <v>1</v>
      </c>
      <c r="X2137" s="89">
        <v>-0.26731883561643799</v>
      </c>
      <c r="Y2137" s="89">
        <v>-0.54026422492968895</v>
      </c>
      <c r="Z2137" s="89">
        <v>43.17</v>
      </c>
      <c r="AA2137" s="89">
        <v>-0.83024316233163897</v>
      </c>
      <c r="AB2137" s="89">
        <v>46.575320547945203</v>
      </c>
      <c r="AC2137" s="89">
        <v>-0.68525369363066402</v>
      </c>
      <c r="AD2137" s="89">
        <v>-0.79650638770447002</v>
      </c>
      <c r="AE2137" s="89">
        <v>0.37483953786906299</v>
      </c>
      <c r="AF2137" s="89">
        <v>-0.29856208627690001</v>
      </c>
      <c r="AG2137" s="89">
        <v>1</v>
      </c>
      <c r="AH2137" s="89">
        <v>-0.21902099999999999</v>
      </c>
      <c r="AI2137" s="89">
        <v>-0.41431839661352499</v>
      </c>
      <c r="AJ2137" s="89">
        <v>-99</v>
      </c>
      <c r="AK2137" s="89">
        <v>-99</v>
      </c>
      <c r="AL2137" s="89">
        <v>52.000005000000002</v>
      </c>
      <c r="AM2137" s="89">
        <v>-0.41431839661352499</v>
      </c>
      <c r="AN2137" s="89">
        <v>-0.47846106228531798</v>
      </c>
      <c r="AO2137" s="89">
        <v>0.12836970474967899</v>
      </c>
      <c r="AP2137" s="89">
        <v>-6.1419905299784097E-2</v>
      </c>
      <c r="AQ2137" s="89">
        <v>1</v>
      </c>
      <c r="AR2137" s="89">
        <v>-0.132359574468085</v>
      </c>
      <c r="AS2137" s="89">
        <v>-0.22750995314337499</v>
      </c>
      <c r="AT2137" s="89">
        <v>-99</v>
      </c>
      <c r="AU2137" s="89">
        <v>-99</v>
      </c>
      <c r="AV2137" s="89">
        <v>42.553204255319102</v>
      </c>
      <c r="AW2137" s="89">
        <v>-0.22750995314337499</v>
      </c>
      <c r="AX2137" s="89">
        <v>-0.27896292547793899</v>
      </c>
      <c r="AY2137" s="89">
        <v>0.120667522464698</v>
      </c>
      <c r="AZ2137" s="89">
        <v>-3.3661765076927197E-2</v>
      </c>
      <c r="BA2137" s="89">
        <v>-99</v>
      </c>
      <c r="BB2137" s="89">
        <v>-99</v>
      </c>
      <c r="BC2137" s="89">
        <v>-99</v>
      </c>
      <c r="BD2137" s="89">
        <v>-99</v>
      </c>
      <c r="BE2137" s="89">
        <v>-99</v>
      </c>
      <c r="BF2137" s="89">
        <v>-99</v>
      </c>
      <c r="BG2137" s="89">
        <v>-99</v>
      </c>
      <c r="BH2137" s="89">
        <v>-99</v>
      </c>
      <c r="BI2137" s="89">
        <v>-99</v>
      </c>
      <c r="BJ2137" s="89">
        <v>-99</v>
      </c>
      <c r="BK2137" s="89">
        <v>-99</v>
      </c>
      <c r="BL2137" s="89">
        <v>-99</v>
      </c>
      <c r="BM2137" s="89">
        <v>-99</v>
      </c>
      <c r="BN2137" s="89">
        <v>-99</v>
      </c>
      <c r="BO2137" s="89">
        <v>-99</v>
      </c>
      <c r="BP2137" s="89">
        <v>-99</v>
      </c>
      <c r="BQ2137" s="89">
        <v>-99</v>
      </c>
      <c r="BR2137" s="89">
        <v>-99</v>
      </c>
      <c r="BS2137" s="89">
        <v>-99</v>
      </c>
      <c r="BT2137" s="89">
        <v>-99</v>
      </c>
      <c r="BU2137" s="89">
        <v>-99</v>
      </c>
      <c r="BV2137" s="89">
        <v>-99</v>
      </c>
      <c r="BW2137" s="89">
        <v>-99</v>
      </c>
      <c r="BX2137" s="89">
        <v>-99</v>
      </c>
      <c r="BY2137" s="89">
        <v>-99</v>
      </c>
      <c r="BZ2137" s="89">
        <v>-99</v>
      </c>
      <c r="CA2137" s="89">
        <v>-99</v>
      </c>
      <c r="CB2137" s="89">
        <v>-99</v>
      </c>
      <c r="CC2137" s="89">
        <v>-99</v>
      </c>
      <c r="CD2137" s="89">
        <v>-99</v>
      </c>
      <c r="CE2137" s="89">
        <v>-99</v>
      </c>
      <c r="CF2137" s="89">
        <v>-99</v>
      </c>
      <c r="CG2137" s="89">
        <v>-99</v>
      </c>
      <c r="CH2137" s="89">
        <v>-99</v>
      </c>
      <c r="CI2137" s="89">
        <v>-99</v>
      </c>
      <c r="CJ2137" s="89">
        <v>-99</v>
      </c>
      <c r="CK2137" s="89">
        <v>-99</v>
      </c>
      <c r="CL2137" s="89">
        <v>-99</v>
      </c>
      <c r="CM2137" s="89">
        <v>-99</v>
      </c>
      <c r="CN2137" s="89">
        <v>-99</v>
      </c>
      <c r="CO2137" s="89">
        <v>-99</v>
      </c>
      <c r="CP2137" s="89">
        <v>-99</v>
      </c>
      <c r="CQ2137" s="89">
        <v>-99</v>
      </c>
      <c r="CR2137" s="89">
        <v>-99</v>
      </c>
      <c r="CS2137" s="89">
        <v>-99</v>
      </c>
      <c r="CT2137" s="89">
        <v>-99</v>
      </c>
      <c r="CU2137" s="86">
        <v>-99</v>
      </c>
      <c r="CV2137" s="86">
        <v>-0.64539999999999997</v>
      </c>
      <c r="CW2137" s="86">
        <v>21</v>
      </c>
      <c r="CX2137" s="86">
        <v>2</v>
      </c>
      <c r="CY2137" s="86">
        <v>0.77329999999999999</v>
      </c>
      <c r="CZ2137" s="86">
        <v>82</v>
      </c>
      <c r="DA2137" s="86">
        <v>2</v>
      </c>
      <c r="DB2137" s="86">
        <v>-0.64439999999999997</v>
      </c>
      <c r="DC2137" s="86">
        <v>18</v>
      </c>
      <c r="DD2137" s="86">
        <v>-99</v>
      </c>
      <c r="DE2137" s="86">
        <v>-99</v>
      </c>
      <c r="DF2137" s="86">
        <v>-99</v>
      </c>
      <c r="DG2137" s="86">
        <v>-99</v>
      </c>
      <c r="DH2137" s="86">
        <v>-99</v>
      </c>
    </row>
    <row r="2138" spans="1:112" x14ac:dyDescent="0.2">
      <c r="A2138" s="85">
        <f>IF(ISERROR(SEARCH('School Lookup'!$F$3,Data!J2138)),A2137,A2137+1)</f>
        <v>0</v>
      </c>
      <c r="B2138" s="85">
        <f>IF(I2138='School Lookup'!$G$13,1,0)</f>
        <v>0</v>
      </c>
      <c r="C2138" s="85">
        <f t="shared" si="33"/>
        <v>2136</v>
      </c>
      <c r="D2138" s="86" t="s">
        <v>6478</v>
      </c>
      <c r="E2138" s="86" t="s">
        <v>6760</v>
      </c>
      <c r="F2138" s="86" t="s">
        <v>2767</v>
      </c>
      <c r="G2138" s="86" t="s">
        <v>2784</v>
      </c>
      <c r="H2138" s="86" t="s">
        <v>853</v>
      </c>
      <c r="I2138" s="86" t="s">
        <v>5523</v>
      </c>
      <c r="J2138" s="86" t="s">
        <v>1885</v>
      </c>
      <c r="K2138" s="86" t="s">
        <v>107</v>
      </c>
      <c r="L2138" s="86">
        <v>1</v>
      </c>
      <c r="M2138" s="86">
        <v>1</v>
      </c>
      <c r="N2138" s="89">
        <v>-0.32667007042253499</v>
      </c>
      <c r="O2138" s="89">
        <v>-0.61304869366416803</v>
      </c>
      <c r="P2138" s="89">
        <v>40.859200000000001</v>
      </c>
      <c r="Q2138" s="89">
        <v>-0.95218680823972202</v>
      </c>
      <c r="R2138" s="89">
        <v>52.464764084507003</v>
      </c>
      <c r="S2138" s="89">
        <v>-0.78261775095194497</v>
      </c>
      <c r="T2138" s="89">
        <v>-0.88812456544330498</v>
      </c>
      <c r="U2138" s="89">
        <v>0.397759103641457</v>
      </c>
      <c r="V2138" s="89">
        <v>-0.35325963107268699</v>
      </c>
      <c r="W2138" s="89">
        <v>1</v>
      </c>
      <c r="X2138" s="89">
        <v>-7.0731338028169E-2</v>
      </c>
      <c r="Y2138" s="89">
        <v>-7.7466117921819302E-2</v>
      </c>
      <c r="Z2138" s="89">
        <v>46.333300000000001</v>
      </c>
      <c r="AA2138" s="89">
        <v>-0.43577029094751601</v>
      </c>
      <c r="AB2138" s="89">
        <v>52.816899999999997</v>
      </c>
      <c r="AC2138" s="89">
        <v>-0.25661820443466798</v>
      </c>
      <c r="AD2138" s="89">
        <v>-0.29742379926492002</v>
      </c>
      <c r="AE2138" s="89">
        <v>0.397759103641457</v>
      </c>
      <c r="AF2138" s="89">
        <v>-0.11830302379725099</v>
      </c>
      <c r="AG2138" s="89">
        <v>1</v>
      </c>
      <c r="AH2138" s="89">
        <v>-0.38550000000000001</v>
      </c>
      <c r="AI2138" s="89">
        <v>-0.77259726530745998</v>
      </c>
      <c r="AJ2138" s="89">
        <v>-99</v>
      </c>
      <c r="AK2138" s="89">
        <v>-99</v>
      </c>
      <c r="AL2138" s="89">
        <v>50.000017808219198</v>
      </c>
      <c r="AM2138" s="89">
        <v>-0.77259726530745998</v>
      </c>
      <c r="AN2138" s="89">
        <v>-0.85484857100688105</v>
      </c>
      <c r="AO2138" s="89">
        <v>0.204481792717087</v>
      </c>
      <c r="AP2138" s="89">
        <v>-0.17480096830112701</v>
      </c>
      <c r="AQ2138" s="89">
        <v>-99</v>
      </c>
      <c r="AR2138" s="89">
        <v>-99</v>
      </c>
      <c r="AS2138" s="89">
        <v>-99</v>
      </c>
      <c r="AT2138" s="89">
        <v>-99</v>
      </c>
      <c r="AU2138" s="89">
        <v>-99</v>
      </c>
      <c r="AV2138" s="89">
        <v>-99</v>
      </c>
      <c r="AW2138" s="89">
        <v>-99</v>
      </c>
      <c r="AX2138" s="89">
        <v>-99</v>
      </c>
      <c r="AY2138" s="89">
        <v>-99</v>
      </c>
      <c r="AZ2138" s="89">
        <v>-99</v>
      </c>
      <c r="BA2138" s="89">
        <v>-99</v>
      </c>
      <c r="BB2138" s="89">
        <v>-99</v>
      </c>
      <c r="BC2138" s="89">
        <v>-99</v>
      </c>
      <c r="BD2138" s="89">
        <v>-99</v>
      </c>
      <c r="BE2138" s="89">
        <v>-99</v>
      </c>
      <c r="BF2138" s="89">
        <v>-99</v>
      </c>
      <c r="BG2138" s="89">
        <v>-99</v>
      </c>
      <c r="BH2138" s="89">
        <v>-99</v>
      </c>
      <c r="BI2138" s="89">
        <v>-99</v>
      </c>
      <c r="BJ2138" s="89">
        <v>-99</v>
      </c>
      <c r="BK2138" s="89">
        <v>-99</v>
      </c>
      <c r="BL2138" s="89">
        <v>-99</v>
      </c>
      <c r="BM2138" s="89">
        <v>-99</v>
      </c>
      <c r="BN2138" s="89">
        <v>-99</v>
      </c>
      <c r="BO2138" s="89">
        <v>-99</v>
      </c>
      <c r="BP2138" s="89">
        <v>-99</v>
      </c>
      <c r="BQ2138" s="89">
        <v>-99</v>
      </c>
      <c r="BR2138" s="89">
        <v>-99</v>
      </c>
      <c r="BS2138" s="89">
        <v>-99</v>
      </c>
      <c r="BT2138" s="89">
        <v>-99</v>
      </c>
      <c r="BU2138" s="89">
        <v>-99</v>
      </c>
      <c r="BV2138" s="89">
        <v>-99</v>
      </c>
      <c r="BW2138" s="89">
        <v>-99</v>
      </c>
      <c r="BX2138" s="89">
        <v>-99</v>
      </c>
      <c r="BY2138" s="89">
        <v>-99</v>
      </c>
      <c r="BZ2138" s="89">
        <v>-99</v>
      </c>
      <c r="CA2138" s="89">
        <v>-99</v>
      </c>
      <c r="CB2138" s="89">
        <v>-99</v>
      </c>
      <c r="CC2138" s="89">
        <v>-99</v>
      </c>
      <c r="CD2138" s="89">
        <v>-99</v>
      </c>
      <c r="CE2138" s="89">
        <v>-99</v>
      </c>
      <c r="CF2138" s="89">
        <v>-99</v>
      </c>
      <c r="CG2138" s="89">
        <v>-99</v>
      </c>
      <c r="CH2138" s="89">
        <v>-99</v>
      </c>
      <c r="CI2138" s="89">
        <v>-99</v>
      </c>
      <c r="CJ2138" s="89">
        <v>-99</v>
      </c>
      <c r="CK2138" s="89">
        <v>-99</v>
      </c>
      <c r="CL2138" s="89">
        <v>-99</v>
      </c>
      <c r="CM2138" s="89">
        <v>-99</v>
      </c>
      <c r="CN2138" s="89">
        <v>-99</v>
      </c>
      <c r="CO2138" s="89">
        <v>-99</v>
      </c>
      <c r="CP2138" s="89">
        <v>-99</v>
      </c>
      <c r="CQ2138" s="89">
        <v>-99</v>
      </c>
      <c r="CR2138" s="89">
        <v>-99</v>
      </c>
      <c r="CS2138" s="89">
        <v>-99</v>
      </c>
      <c r="CT2138" s="89">
        <v>-99</v>
      </c>
      <c r="CU2138" s="86">
        <v>-99</v>
      </c>
      <c r="CV2138" s="86">
        <v>-0.64639999999999997</v>
      </c>
      <c r="CW2138" s="86">
        <v>21</v>
      </c>
      <c r="CX2138" s="86">
        <v>2</v>
      </c>
      <c r="CY2138" s="86">
        <v>-1.1014999999999999</v>
      </c>
      <c r="CZ2138" s="86">
        <v>9</v>
      </c>
      <c r="DA2138" s="86">
        <v>2</v>
      </c>
      <c r="DB2138" s="86">
        <v>-0.55210000000000004</v>
      </c>
      <c r="DC2138" s="86">
        <v>21</v>
      </c>
      <c r="DD2138" s="86">
        <v>-99</v>
      </c>
      <c r="DE2138" s="86">
        <v>-99</v>
      </c>
      <c r="DF2138" s="86">
        <v>-99</v>
      </c>
      <c r="DG2138" s="86">
        <v>-99</v>
      </c>
      <c r="DH2138" s="86">
        <v>-99</v>
      </c>
    </row>
    <row r="2139" spans="1:112" x14ac:dyDescent="0.2">
      <c r="A2139" s="85">
        <f>IF(ISERROR(SEARCH('School Lookup'!$F$3,Data!J2139)),A2138,A2138+1)</f>
        <v>0</v>
      </c>
      <c r="B2139" s="85">
        <f>IF(I2139='School Lookup'!$G$13,1,0)</f>
        <v>0</v>
      </c>
      <c r="C2139" s="85">
        <f t="shared" si="33"/>
        <v>2137</v>
      </c>
      <c r="D2139" s="86" t="s">
        <v>6478</v>
      </c>
      <c r="E2139" s="86" t="s">
        <v>6790</v>
      </c>
      <c r="F2139" s="86" t="s">
        <v>2774</v>
      </c>
      <c r="G2139" s="86" t="s">
        <v>3333</v>
      </c>
      <c r="H2139" s="86" t="s">
        <v>1980</v>
      </c>
      <c r="I2139" s="86" t="s">
        <v>5576</v>
      </c>
      <c r="J2139" s="86" t="s">
        <v>1981</v>
      </c>
      <c r="K2139" s="86" t="s">
        <v>16</v>
      </c>
      <c r="L2139" s="86">
        <v>1</v>
      </c>
      <c r="M2139" s="86">
        <v>1</v>
      </c>
      <c r="N2139" s="89">
        <v>-0.42087213622290998</v>
      </c>
      <c r="O2139" s="89">
        <v>-0.81704316541578903</v>
      </c>
      <c r="P2139" s="89">
        <v>44.590499999999999</v>
      </c>
      <c r="Q2139" s="89">
        <v>-0.55640254910573195</v>
      </c>
      <c r="R2139" s="89">
        <v>55.108343653250799</v>
      </c>
      <c r="S2139" s="89">
        <v>-0.68672285726075999</v>
      </c>
      <c r="T2139" s="89">
        <v>-0.77931580446095094</v>
      </c>
      <c r="U2139" s="89">
        <v>0.36914285714285699</v>
      </c>
      <c r="V2139" s="89">
        <v>-0.28767886267530002</v>
      </c>
      <c r="W2139" s="89">
        <v>1</v>
      </c>
      <c r="X2139" s="89">
        <v>-0.29669597523219798</v>
      </c>
      <c r="Y2139" s="89">
        <v>-0.60942266465892503</v>
      </c>
      <c r="Z2139" s="89">
        <v>51.647599999999997</v>
      </c>
      <c r="AA2139" s="89">
        <v>0.226938646047597</v>
      </c>
      <c r="AB2139" s="89">
        <v>48.297232198142403</v>
      </c>
      <c r="AC2139" s="89">
        <v>-0.19124200930566401</v>
      </c>
      <c r="AD2139" s="89">
        <v>-0.22130289581729901</v>
      </c>
      <c r="AE2139" s="89">
        <v>0.36914285714285699</v>
      </c>
      <c r="AF2139" s="89">
        <v>-8.1692383255985906E-2</v>
      </c>
      <c r="AG2139" s="89">
        <v>1</v>
      </c>
      <c r="AH2139" s="89">
        <v>-0.55462935779816502</v>
      </c>
      <c r="AI2139" s="89">
        <v>-1.13657995967046</v>
      </c>
      <c r="AJ2139" s="89">
        <v>-99</v>
      </c>
      <c r="AK2139" s="89">
        <v>-99</v>
      </c>
      <c r="AL2139" s="89">
        <v>48.623834862385301</v>
      </c>
      <c r="AM2139" s="89">
        <v>-1.13657995967046</v>
      </c>
      <c r="AN2139" s="89">
        <v>-1.2372281962649001</v>
      </c>
      <c r="AO2139" s="89">
        <v>0.124571428571429</v>
      </c>
      <c r="AP2139" s="89">
        <v>-0.15412328387756999</v>
      </c>
      <c r="AQ2139" s="89">
        <v>1</v>
      </c>
      <c r="AR2139" s="89">
        <v>-0.39555249999999997</v>
      </c>
      <c r="AS2139" s="89">
        <v>-0.81911921810764599</v>
      </c>
      <c r="AT2139" s="89">
        <v>-99</v>
      </c>
      <c r="AU2139" s="89">
        <v>-99</v>
      </c>
      <c r="AV2139" s="89">
        <v>59.999962500000002</v>
      </c>
      <c r="AW2139" s="89">
        <v>-0.81911921810764599</v>
      </c>
      <c r="AX2139" s="89">
        <v>-0.90239779955416699</v>
      </c>
      <c r="AY2139" s="89">
        <v>0.13714285714285701</v>
      </c>
      <c r="AZ2139" s="89">
        <v>-0.12375741251028601</v>
      </c>
      <c r="BA2139" s="89">
        <v>-99</v>
      </c>
      <c r="BB2139" s="89">
        <v>-99</v>
      </c>
      <c r="BC2139" s="89">
        <v>-99</v>
      </c>
      <c r="BD2139" s="89">
        <v>-99</v>
      </c>
      <c r="BE2139" s="89">
        <v>-99</v>
      </c>
      <c r="BF2139" s="89">
        <v>-99</v>
      </c>
      <c r="BG2139" s="89">
        <v>-99</v>
      </c>
      <c r="BH2139" s="89">
        <v>-99</v>
      </c>
      <c r="BI2139" s="89">
        <v>-99</v>
      </c>
      <c r="BJ2139" s="89">
        <v>-99</v>
      </c>
      <c r="BK2139" s="89">
        <v>-99</v>
      </c>
      <c r="BL2139" s="89">
        <v>-99</v>
      </c>
      <c r="BM2139" s="89">
        <v>-99</v>
      </c>
      <c r="BN2139" s="89">
        <v>-99</v>
      </c>
      <c r="BO2139" s="89">
        <v>-99</v>
      </c>
      <c r="BP2139" s="89">
        <v>-99</v>
      </c>
      <c r="BQ2139" s="89">
        <v>-99</v>
      </c>
      <c r="BR2139" s="89">
        <v>-99</v>
      </c>
      <c r="BS2139" s="89">
        <v>-99</v>
      </c>
      <c r="BT2139" s="89">
        <v>-99</v>
      </c>
      <c r="BU2139" s="89">
        <v>-99</v>
      </c>
      <c r="BV2139" s="89">
        <v>-99</v>
      </c>
      <c r="BW2139" s="89">
        <v>-99</v>
      </c>
      <c r="BX2139" s="89">
        <v>-99</v>
      </c>
      <c r="BY2139" s="89">
        <v>-99</v>
      </c>
      <c r="BZ2139" s="89">
        <v>-99</v>
      </c>
      <c r="CA2139" s="89">
        <v>-99</v>
      </c>
      <c r="CB2139" s="89">
        <v>-99</v>
      </c>
      <c r="CC2139" s="89">
        <v>-99</v>
      </c>
      <c r="CD2139" s="89">
        <v>-99</v>
      </c>
      <c r="CE2139" s="89">
        <v>-99</v>
      </c>
      <c r="CF2139" s="89">
        <v>-99</v>
      </c>
      <c r="CG2139" s="89">
        <v>-99</v>
      </c>
      <c r="CH2139" s="89">
        <v>-99</v>
      </c>
      <c r="CI2139" s="89">
        <v>-99</v>
      </c>
      <c r="CJ2139" s="89">
        <v>-99</v>
      </c>
      <c r="CK2139" s="89">
        <v>-99</v>
      </c>
      <c r="CL2139" s="89">
        <v>-99</v>
      </c>
      <c r="CM2139" s="89">
        <v>-99</v>
      </c>
      <c r="CN2139" s="89">
        <v>-99</v>
      </c>
      <c r="CO2139" s="89">
        <v>-99</v>
      </c>
      <c r="CP2139" s="89">
        <v>-99</v>
      </c>
      <c r="CQ2139" s="89">
        <v>-99</v>
      </c>
      <c r="CR2139" s="89">
        <v>-99</v>
      </c>
      <c r="CS2139" s="89">
        <v>-99</v>
      </c>
      <c r="CT2139" s="89">
        <v>-99</v>
      </c>
      <c r="CU2139" s="86">
        <v>-99</v>
      </c>
      <c r="CV2139" s="86">
        <v>-0.64729999999999999</v>
      </c>
      <c r="CW2139" s="86">
        <v>21</v>
      </c>
      <c r="CX2139" s="86">
        <v>2</v>
      </c>
      <c r="CY2139" s="86">
        <v>3.8E-3</v>
      </c>
      <c r="CZ2139" s="86">
        <v>52</v>
      </c>
      <c r="DA2139" s="86">
        <v>2</v>
      </c>
      <c r="DB2139" s="86">
        <v>-0.1216</v>
      </c>
      <c r="DC2139" s="86">
        <v>40</v>
      </c>
      <c r="DD2139" s="86">
        <v>-99</v>
      </c>
      <c r="DE2139" s="86">
        <v>-99</v>
      </c>
      <c r="DF2139" s="86">
        <v>-99</v>
      </c>
      <c r="DG2139" s="86">
        <v>-99</v>
      </c>
      <c r="DH2139" s="86">
        <v>-99</v>
      </c>
    </row>
    <row r="2140" spans="1:112" x14ac:dyDescent="0.2">
      <c r="A2140" s="85">
        <f>IF(ISERROR(SEARCH('School Lookup'!$F$3,Data!J2140)),A2139,A2139+1)</f>
        <v>0</v>
      </c>
      <c r="B2140" s="85">
        <f>IF(I2140='School Lookup'!$G$13,1,0)</f>
        <v>0</v>
      </c>
      <c r="C2140" s="85">
        <f t="shared" si="33"/>
        <v>2138</v>
      </c>
      <c r="D2140" s="86" t="s">
        <v>6478</v>
      </c>
      <c r="E2140" s="86" t="s">
        <v>6757</v>
      </c>
      <c r="F2140" s="86" t="s">
        <v>6758</v>
      </c>
      <c r="G2140" s="86" t="s">
        <v>3066</v>
      </c>
      <c r="H2140" s="86" t="s">
        <v>1502</v>
      </c>
      <c r="I2140" s="86" t="s">
        <v>4218</v>
      </c>
      <c r="J2140" s="86" t="s">
        <v>1776</v>
      </c>
      <c r="K2140" s="86" t="s">
        <v>36</v>
      </c>
      <c r="L2140" s="86">
        <v>1</v>
      </c>
      <c r="M2140" s="86">
        <v>-99</v>
      </c>
      <c r="N2140" s="89">
        <v>-99</v>
      </c>
      <c r="O2140" s="89">
        <v>-99</v>
      </c>
      <c r="P2140" s="89">
        <v>-99</v>
      </c>
      <c r="Q2140" s="89">
        <v>-99</v>
      </c>
      <c r="R2140" s="89">
        <v>-99</v>
      </c>
      <c r="S2140" s="89">
        <v>-99</v>
      </c>
      <c r="T2140" s="89">
        <v>-99</v>
      </c>
      <c r="U2140" s="89">
        <v>-99</v>
      </c>
      <c r="V2140" s="89">
        <v>-99</v>
      </c>
      <c r="W2140" s="89">
        <v>-99</v>
      </c>
      <c r="X2140" s="89">
        <v>-99</v>
      </c>
      <c r="Y2140" s="89">
        <v>-99</v>
      </c>
      <c r="Z2140" s="89">
        <v>-99</v>
      </c>
      <c r="AA2140" s="89">
        <v>-99</v>
      </c>
      <c r="AB2140" s="89">
        <v>-99</v>
      </c>
      <c r="AC2140" s="89">
        <v>-99</v>
      </c>
      <c r="AD2140" s="89">
        <v>-99</v>
      </c>
      <c r="AE2140" s="89">
        <v>-99</v>
      </c>
      <c r="AF2140" s="89">
        <v>-99</v>
      </c>
      <c r="AG2140" s="89">
        <v>-99</v>
      </c>
      <c r="AH2140" s="89">
        <v>-99</v>
      </c>
      <c r="AI2140" s="89">
        <v>-99</v>
      </c>
      <c r="AJ2140" s="89">
        <v>-99</v>
      </c>
      <c r="AK2140" s="89">
        <v>-99</v>
      </c>
      <c r="AL2140" s="89">
        <v>-99</v>
      </c>
      <c r="AM2140" s="89">
        <v>-99</v>
      </c>
      <c r="AN2140" s="89">
        <v>-99</v>
      </c>
      <c r="AO2140" s="89">
        <v>-99</v>
      </c>
      <c r="AP2140" s="89">
        <v>-99</v>
      </c>
      <c r="AQ2140" s="89">
        <v>-99</v>
      </c>
      <c r="AR2140" s="89">
        <v>-99</v>
      </c>
      <c r="AS2140" s="89">
        <v>-99</v>
      </c>
      <c r="AT2140" s="89">
        <v>-99</v>
      </c>
      <c r="AU2140" s="89">
        <v>-99</v>
      </c>
      <c r="AV2140" s="89">
        <v>-99</v>
      </c>
      <c r="AW2140" s="89">
        <v>-99</v>
      </c>
      <c r="AX2140" s="89">
        <v>-99</v>
      </c>
      <c r="AY2140" s="89">
        <v>-99</v>
      </c>
      <c r="AZ2140" s="89">
        <v>-99</v>
      </c>
      <c r="BA2140" s="89">
        <v>1</v>
      </c>
      <c r="BB2140" s="89">
        <v>-0.252764705882353</v>
      </c>
      <c r="BC2140" s="89">
        <v>-0.34431362908544499</v>
      </c>
      <c r="BD2140" s="89">
        <v>34.326900000000002</v>
      </c>
      <c r="BE2140" s="89">
        <v>-1.39659019015326</v>
      </c>
      <c r="BF2140" s="89">
        <v>49.579810924369802</v>
      </c>
      <c r="BG2140" s="89">
        <v>-0.87045190961935004</v>
      </c>
      <c r="BH2140" s="89">
        <v>-0.92114501429802798</v>
      </c>
      <c r="BI2140" s="89">
        <v>0.25158562367864701</v>
      </c>
      <c r="BJ2140" s="89">
        <v>-0.23174684292064601</v>
      </c>
      <c r="BK2140" s="89">
        <v>1</v>
      </c>
      <c r="BL2140" s="89">
        <v>-0.13903529411764701</v>
      </c>
      <c r="BM2140" s="89">
        <v>-0.15656095776592399</v>
      </c>
      <c r="BN2140" s="89">
        <v>41.788499999999999</v>
      </c>
      <c r="BO2140" s="89">
        <v>-0.77101440300436297</v>
      </c>
      <c r="BP2140" s="89">
        <v>47.899180672268898</v>
      </c>
      <c r="BQ2140" s="89">
        <v>-0.46378768038514301</v>
      </c>
      <c r="BR2140" s="89">
        <v>-0.474634724271841</v>
      </c>
      <c r="BS2140" s="89">
        <v>0.25158562367864701</v>
      </c>
      <c r="BT2140" s="89">
        <v>-0.119411273125474</v>
      </c>
      <c r="BU2140" s="89">
        <v>1</v>
      </c>
      <c r="BV2140" s="89">
        <v>-0.105540336134454</v>
      </c>
      <c r="BW2140" s="89">
        <v>-8.5949420977050606E-2</v>
      </c>
      <c r="BX2140" s="89">
        <v>45.692300000000003</v>
      </c>
      <c r="BY2140" s="89">
        <v>-0.35263479043028001</v>
      </c>
      <c r="BZ2140" s="89">
        <v>50.4201344537815</v>
      </c>
      <c r="CA2140" s="89">
        <v>-0.219292105703665</v>
      </c>
      <c r="CB2140" s="89">
        <v>-0.221299419420352</v>
      </c>
      <c r="CC2140" s="89">
        <v>0.25158562367864701</v>
      </c>
      <c r="CD2140" s="89">
        <v>-5.56757524545917E-2</v>
      </c>
      <c r="CE2140" s="89">
        <v>1</v>
      </c>
      <c r="CF2140" s="89">
        <v>-0.35767931034482803</v>
      </c>
      <c r="CG2140" s="89">
        <v>-0.67084371172021295</v>
      </c>
      <c r="CH2140" s="89">
        <v>32.769199999999998</v>
      </c>
      <c r="CI2140" s="89">
        <v>-1.88618587817779</v>
      </c>
      <c r="CJ2140" s="89">
        <v>45.689624137930998</v>
      </c>
      <c r="CK2140" s="89">
        <v>-1.2785147949490001</v>
      </c>
      <c r="CL2140" s="89">
        <v>-1.37428645451273</v>
      </c>
      <c r="CM2140" s="89">
        <v>0.245243128964059</v>
      </c>
      <c r="CN2140" s="89">
        <v>-0.33703431019762498</v>
      </c>
      <c r="CO2140" s="89">
        <v>94.58</v>
      </c>
      <c r="CP2140" s="89">
        <v>0.54339999999999999</v>
      </c>
      <c r="CQ2140" s="89">
        <v>7.62</v>
      </c>
      <c r="CR2140" s="89">
        <v>0.91710000000000003</v>
      </c>
      <c r="CS2140" s="89">
        <v>0.54339999999999999</v>
      </c>
      <c r="CT2140" s="89">
        <v>0.21679999999999999</v>
      </c>
      <c r="CU2140" s="86" t="s">
        <v>6986</v>
      </c>
      <c r="CV2140" s="86">
        <v>-0.64780000000000004</v>
      </c>
      <c r="CW2140" s="86">
        <v>21</v>
      </c>
      <c r="CX2140" s="86">
        <v>2</v>
      </c>
      <c r="CY2140" s="86">
        <v>0.1845</v>
      </c>
      <c r="CZ2140" s="86">
        <v>61</v>
      </c>
      <c r="DA2140" s="86">
        <v>4</v>
      </c>
      <c r="DB2140" s="86">
        <v>-1.0966</v>
      </c>
      <c r="DC2140" s="86">
        <v>8</v>
      </c>
      <c r="DD2140" s="86">
        <v>-99</v>
      </c>
      <c r="DE2140" s="86">
        <v>-99</v>
      </c>
      <c r="DF2140" s="86">
        <v>-99</v>
      </c>
      <c r="DG2140" s="86">
        <v>-99</v>
      </c>
      <c r="DH2140" s="86">
        <v>-99</v>
      </c>
    </row>
    <row r="2141" spans="1:112" x14ac:dyDescent="0.2">
      <c r="A2141" s="85">
        <f>IF(ISERROR(SEARCH('School Lookup'!$F$3,Data!J2141)),A2140,A2140+1)</f>
        <v>0</v>
      </c>
      <c r="B2141" s="85">
        <f>IF(I2141='School Lookup'!$G$13,1,0)</f>
        <v>0</v>
      </c>
      <c r="C2141" s="85">
        <f t="shared" si="33"/>
        <v>2139</v>
      </c>
      <c r="D2141" s="86" t="s">
        <v>6478</v>
      </c>
      <c r="E2141" s="86" t="s">
        <v>6790</v>
      </c>
      <c r="F2141" s="86" t="s">
        <v>2774</v>
      </c>
      <c r="G2141" s="86" t="s">
        <v>2795</v>
      </c>
      <c r="H2141" s="86" t="s">
        <v>1474</v>
      </c>
      <c r="I2141" s="86" t="s">
        <v>4039</v>
      </c>
      <c r="J2141" s="86" t="s">
        <v>2360</v>
      </c>
      <c r="K2141" s="86" t="s">
        <v>36</v>
      </c>
      <c r="L2141" s="86">
        <v>1</v>
      </c>
      <c r="M2141" s="86">
        <v>-99</v>
      </c>
      <c r="N2141" s="89">
        <v>-99</v>
      </c>
      <c r="O2141" s="89">
        <v>-99</v>
      </c>
      <c r="P2141" s="89">
        <v>-99</v>
      </c>
      <c r="Q2141" s="89">
        <v>-99</v>
      </c>
      <c r="R2141" s="89">
        <v>-99</v>
      </c>
      <c r="S2141" s="89">
        <v>-99</v>
      </c>
      <c r="T2141" s="89">
        <v>-99</v>
      </c>
      <c r="U2141" s="89">
        <v>-99</v>
      </c>
      <c r="V2141" s="89">
        <v>-99</v>
      </c>
      <c r="W2141" s="89">
        <v>-99</v>
      </c>
      <c r="X2141" s="89">
        <v>-99</v>
      </c>
      <c r="Y2141" s="89">
        <v>-99</v>
      </c>
      <c r="Z2141" s="89">
        <v>-99</v>
      </c>
      <c r="AA2141" s="89">
        <v>-99</v>
      </c>
      <c r="AB2141" s="89">
        <v>-99</v>
      </c>
      <c r="AC2141" s="89">
        <v>-99</v>
      </c>
      <c r="AD2141" s="89">
        <v>-99</v>
      </c>
      <c r="AE2141" s="89">
        <v>-99</v>
      </c>
      <c r="AF2141" s="89">
        <v>-99</v>
      </c>
      <c r="AG2141" s="89">
        <v>-99</v>
      </c>
      <c r="AH2141" s="89">
        <v>-99</v>
      </c>
      <c r="AI2141" s="89">
        <v>-99</v>
      </c>
      <c r="AJ2141" s="89">
        <v>-99</v>
      </c>
      <c r="AK2141" s="89">
        <v>-99</v>
      </c>
      <c r="AL2141" s="89">
        <v>-99</v>
      </c>
      <c r="AM2141" s="89">
        <v>-99</v>
      </c>
      <c r="AN2141" s="89">
        <v>-99</v>
      </c>
      <c r="AO2141" s="89">
        <v>-99</v>
      </c>
      <c r="AP2141" s="89">
        <v>-99</v>
      </c>
      <c r="AQ2141" s="89">
        <v>-99</v>
      </c>
      <c r="AR2141" s="89">
        <v>-99</v>
      </c>
      <c r="AS2141" s="89">
        <v>-99</v>
      </c>
      <c r="AT2141" s="89">
        <v>-99</v>
      </c>
      <c r="AU2141" s="89">
        <v>-99</v>
      </c>
      <c r="AV2141" s="89">
        <v>-99</v>
      </c>
      <c r="AW2141" s="89">
        <v>-99</v>
      </c>
      <c r="AX2141" s="89">
        <v>-99</v>
      </c>
      <c r="AY2141" s="89">
        <v>-99</v>
      </c>
      <c r="AZ2141" s="89">
        <v>-99</v>
      </c>
      <c r="BA2141" s="89">
        <v>1</v>
      </c>
      <c r="BB2141" s="89">
        <v>0.121476737160121</v>
      </c>
      <c r="BC2141" s="89">
        <v>0.49784266238577202</v>
      </c>
      <c r="BD2141" s="89">
        <v>46.3996</v>
      </c>
      <c r="BE2141" s="89">
        <v>-0.189406493072756</v>
      </c>
      <c r="BF2141" s="89">
        <v>48.338409969788501</v>
      </c>
      <c r="BG2141" s="89">
        <v>0.15421808465650799</v>
      </c>
      <c r="BH2141" s="89">
        <v>0.17521354684160201</v>
      </c>
      <c r="BI2141" s="89">
        <v>0.25101112234580403</v>
      </c>
      <c r="BJ2141" s="89">
        <v>4.3980549042899698E-2</v>
      </c>
      <c r="BK2141" s="89">
        <v>1</v>
      </c>
      <c r="BL2141" s="89">
        <v>1.86706948640483E-2</v>
      </c>
      <c r="BM2141" s="89">
        <v>0.22721185536053501</v>
      </c>
      <c r="BN2141" s="89">
        <v>44.917000000000002</v>
      </c>
      <c r="BO2141" s="89">
        <v>-0.419745884708775</v>
      </c>
      <c r="BP2141" s="89">
        <v>60.926497583081598</v>
      </c>
      <c r="BQ2141" s="89">
        <v>-9.6267014674119897E-2</v>
      </c>
      <c r="BR2141" s="89">
        <v>-8.9108191786977306E-2</v>
      </c>
      <c r="BS2141" s="89">
        <v>0.25101112234580403</v>
      </c>
      <c r="BT2141" s="89">
        <v>-2.2367147230654302E-2</v>
      </c>
      <c r="BU2141" s="89">
        <v>1</v>
      </c>
      <c r="BV2141" s="89">
        <v>-0.52551604060913704</v>
      </c>
      <c r="BW2141" s="89">
        <v>-1.05332455495765</v>
      </c>
      <c r="BX2141" s="89">
        <v>26.407</v>
      </c>
      <c r="BY2141" s="89">
        <v>-2.3423399709089701</v>
      </c>
      <c r="BZ2141" s="89">
        <v>47.106586192893403</v>
      </c>
      <c r="CA2141" s="89">
        <v>-1.69783226293331</v>
      </c>
      <c r="CB2141" s="89">
        <v>-1.77975550486415</v>
      </c>
      <c r="CC2141" s="89">
        <v>0.248988877654196</v>
      </c>
      <c r="CD2141" s="89">
        <v>-0.44313932565500302</v>
      </c>
      <c r="CE2141" s="89">
        <v>1</v>
      </c>
      <c r="CF2141" s="89">
        <v>-0.35573847715736001</v>
      </c>
      <c r="CG2141" s="89">
        <v>-0.66619032984309201</v>
      </c>
      <c r="CH2141" s="89">
        <v>31.497199999999999</v>
      </c>
      <c r="CI2141" s="89">
        <v>-2.03135444040903</v>
      </c>
      <c r="CJ2141" s="89">
        <v>43.553325786801999</v>
      </c>
      <c r="CK2141" s="89">
        <v>-1.34877238512606</v>
      </c>
      <c r="CL2141" s="89">
        <v>-1.45030956993965</v>
      </c>
      <c r="CM2141" s="89">
        <v>0.248988877654196</v>
      </c>
      <c r="CN2141" s="89">
        <v>-0.36111095207041399</v>
      </c>
      <c r="CO2141" s="89">
        <v>97.37</v>
      </c>
      <c r="CP2141" s="89">
        <v>0.75419999999999998</v>
      </c>
      <c r="CQ2141" s="89">
        <v>0.64</v>
      </c>
      <c r="CR2141" s="89">
        <v>-9.0200000000000002E-2</v>
      </c>
      <c r="CS2141" s="89">
        <v>0.75419999999999998</v>
      </c>
      <c r="CT2141" s="89">
        <v>0.56369999999999998</v>
      </c>
      <c r="CU2141" s="86" t="s">
        <v>6986</v>
      </c>
      <c r="CV2141" s="86">
        <v>-0.64800000000000002</v>
      </c>
      <c r="CW2141" s="86">
        <v>21</v>
      </c>
      <c r="CX2141" s="86">
        <v>2</v>
      </c>
      <c r="CY2141" s="86">
        <v>1.0999000000000001</v>
      </c>
      <c r="CZ2141" s="86">
        <v>89</v>
      </c>
      <c r="DA2141" s="86">
        <v>4</v>
      </c>
      <c r="DB2141" s="86">
        <v>-1.2419</v>
      </c>
      <c r="DC2141" s="86">
        <v>6</v>
      </c>
      <c r="DD2141" s="86">
        <v>-99</v>
      </c>
      <c r="DE2141" s="86">
        <v>-99</v>
      </c>
      <c r="DF2141" s="86">
        <v>-99</v>
      </c>
      <c r="DG2141" s="86">
        <v>-99</v>
      </c>
      <c r="DH2141" s="86">
        <v>-99</v>
      </c>
    </row>
    <row r="2142" spans="1:112" x14ac:dyDescent="0.2">
      <c r="A2142" s="85">
        <f>IF(ISERROR(SEARCH('School Lookup'!$F$3,Data!J2142)),A2141,A2141+1)</f>
        <v>0</v>
      </c>
      <c r="B2142" s="85">
        <f>IF(I2142='School Lookup'!$G$13,1,0)</f>
        <v>0</v>
      </c>
      <c r="C2142" s="85">
        <f t="shared" si="33"/>
        <v>2140</v>
      </c>
      <c r="D2142" s="86" t="s">
        <v>6478</v>
      </c>
      <c r="E2142" s="86" t="s">
        <v>6757</v>
      </c>
      <c r="F2142" s="86" t="s">
        <v>6758</v>
      </c>
      <c r="G2142" s="86" t="s">
        <v>3149</v>
      </c>
      <c r="H2142" s="86" t="s">
        <v>1454</v>
      </c>
      <c r="I2142" s="86" t="s">
        <v>4687</v>
      </c>
      <c r="J2142" s="86" t="s">
        <v>1455</v>
      </c>
      <c r="K2142" s="86" t="s">
        <v>31</v>
      </c>
      <c r="L2142" s="86">
        <v>1</v>
      </c>
      <c r="M2142" s="86">
        <v>1</v>
      </c>
      <c r="N2142" s="89">
        <v>-0.38197207207207201</v>
      </c>
      <c r="O2142" s="89">
        <v>-0.73280511850957297</v>
      </c>
      <c r="P2142" s="89">
        <v>38.96</v>
      </c>
      <c r="Q2142" s="89">
        <v>-1.1536376336751699</v>
      </c>
      <c r="R2142" s="89">
        <v>50.900885585585598</v>
      </c>
      <c r="S2142" s="89">
        <v>-0.94322137609237</v>
      </c>
      <c r="T2142" s="89">
        <v>-1.0703561816238301</v>
      </c>
      <c r="U2142" s="89">
        <v>0.377230246389125</v>
      </c>
      <c r="V2142" s="89">
        <v>-0.40377072611808001</v>
      </c>
      <c r="W2142" s="89">
        <v>1</v>
      </c>
      <c r="X2142" s="89">
        <v>-0.13789502262443401</v>
      </c>
      <c r="Y2142" s="89">
        <v>-0.235580069582803</v>
      </c>
      <c r="Z2142" s="89">
        <v>51.180900000000001</v>
      </c>
      <c r="AA2142" s="89">
        <v>0.16873977490829001</v>
      </c>
      <c r="AB2142" s="89">
        <v>51.357467194570098</v>
      </c>
      <c r="AC2142" s="89">
        <v>-3.3420147337256199E-2</v>
      </c>
      <c r="AD2142" s="89">
        <v>-3.7542695439850102E-2</v>
      </c>
      <c r="AE2142" s="89">
        <v>0.37553101104503001</v>
      </c>
      <c r="AF2142" s="89">
        <v>-1.4098446375882499E-2</v>
      </c>
      <c r="AG2142" s="89">
        <v>1</v>
      </c>
      <c r="AH2142" s="89">
        <v>-0.35857697841726599</v>
      </c>
      <c r="AI2142" s="89">
        <v>-0.71465632552235603</v>
      </c>
      <c r="AJ2142" s="89">
        <v>31.698399999999999</v>
      </c>
      <c r="AK2142" s="89">
        <v>-1.6571811999189301</v>
      </c>
      <c r="AL2142" s="89">
        <v>58.9927884892086</v>
      </c>
      <c r="AM2142" s="89">
        <v>-1.18591876272064</v>
      </c>
      <c r="AN2142" s="89">
        <v>-1.2890607512549801</v>
      </c>
      <c r="AO2142" s="89">
        <v>0.118096856414613</v>
      </c>
      <c r="AP2142" s="89">
        <v>-0.152234022450673</v>
      </c>
      <c r="AQ2142" s="89">
        <v>1</v>
      </c>
      <c r="AR2142" s="89">
        <v>-0.36063552631578999</v>
      </c>
      <c r="AS2142" s="89">
        <v>-0.74063228653703395</v>
      </c>
      <c r="AT2142" s="89">
        <v>44.915300000000002</v>
      </c>
      <c r="AU2142" s="89">
        <v>-0.40987477745761303</v>
      </c>
      <c r="AV2142" s="89">
        <v>61.184238157894697</v>
      </c>
      <c r="AW2142" s="89">
        <v>-0.57525353199732399</v>
      </c>
      <c r="AX2142" s="89">
        <v>-0.64541336351616296</v>
      </c>
      <c r="AY2142" s="89">
        <v>0.12914188615123201</v>
      </c>
      <c r="AZ2142" s="89">
        <v>-8.3349899111687997E-2</v>
      </c>
      <c r="BA2142" s="89">
        <v>-99</v>
      </c>
      <c r="BB2142" s="89">
        <v>-99</v>
      </c>
      <c r="BC2142" s="89">
        <v>-99</v>
      </c>
      <c r="BD2142" s="89">
        <v>-99</v>
      </c>
      <c r="BE2142" s="89">
        <v>-99</v>
      </c>
      <c r="BF2142" s="89">
        <v>-99</v>
      </c>
      <c r="BG2142" s="89">
        <v>-99</v>
      </c>
      <c r="BH2142" s="89">
        <v>-99</v>
      </c>
      <c r="BI2142" s="89">
        <v>-99</v>
      </c>
      <c r="BJ2142" s="89">
        <v>-99</v>
      </c>
      <c r="BK2142" s="89">
        <v>-99</v>
      </c>
      <c r="BL2142" s="89">
        <v>-99</v>
      </c>
      <c r="BM2142" s="89">
        <v>-99</v>
      </c>
      <c r="BN2142" s="89">
        <v>-99</v>
      </c>
      <c r="BO2142" s="89">
        <v>-99</v>
      </c>
      <c r="BP2142" s="89">
        <v>-99</v>
      </c>
      <c r="BQ2142" s="89">
        <v>-99</v>
      </c>
      <c r="BR2142" s="89">
        <v>-99</v>
      </c>
      <c r="BS2142" s="89">
        <v>-99</v>
      </c>
      <c r="BT2142" s="89">
        <v>-99</v>
      </c>
      <c r="BU2142" s="89">
        <v>-99</v>
      </c>
      <c r="BV2142" s="89">
        <v>-99</v>
      </c>
      <c r="BW2142" s="89">
        <v>-99</v>
      </c>
      <c r="BX2142" s="89">
        <v>-99</v>
      </c>
      <c r="BY2142" s="89">
        <v>-99</v>
      </c>
      <c r="BZ2142" s="89">
        <v>-99</v>
      </c>
      <c r="CA2142" s="89">
        <v>-99</v>
      </c>
      <c r="CB2142" s="89">
        <v>-99</v>
      </c>
      <c r="CC2142" s="89">
        <v>-99</v>
      </c>
      <c r="CD2142" s="89">
        <v>-99</v>
      </c>
      <c r="CE2142" s="89">
        <v>-99</v>
      </c>
      <c r="CF2142" s="89">
        <v>-99</v>
      </c>
      <c r="CG2142" s="89">
        <v>-99</v>
      </c>
      <c r="CH2142" s="89">
        <v>-99</v>
      </c>
      <c r="CI2142" s="89">
        <v>-99</v>
      </c>
      <c r="CJ2142" s="89">
        <v>-99</v>
      </c>
      <c r="CK2142" s="89">
        <v>-99</v>
      </c>
      <c r="CL2142" s="89">
        <v>-99</v>
      </c>
      <c r="CM2142" s="89">
        <v>-99</v>
      </c>
      <c r="CN2142" s="89">
        <v>-99</v>
      </c>
      <c r="CO2142" s="89">
        <v>-99</v>
      </c>
      <c r="CP2142" s="89">
        <v>-99</v>
      </c>
      <c r="CQ2142" s="89">
        <v>-99</v>
      </c>
      <c r="CR2142" s="89">
        <v>-99</v>
      </c>
      <c r="CS2142" s="89">
        <v>-99</v>
      </c>
      <c r="CT2142" s="89">
        <v>-99</v>
      </c>
      <c r="CU2142" s="86">
        <v>-99</v>
      </c>
      <c r="CV2142" s="86">
        <v>-0.65349999999999997</v>
      </c>
      <c r="CW2142" s="86">
        <v>21</v>
      </c>
      <c r="CX2142" s="86">
        <v>2</v>
      </c>
      <c r="CY2142" s="86">
        <v>0.40860000000000002</v>
      </c>
      <c r="CZ2142" s="86">
        <v>70</v>
      </c>
      <c r="DA2142" s="86">
        <v>4</v>
      </c>
      <c r="DB2142" s="86">
        <v>-0.62050000000000005</v>
      </c>
      <c r="DC2142" s="86">
        <v>19</v>
      </c>
      <c r="DD2142" s="86">
        <v>-99</v>
      </c>
      <c r="DE2142" s="86">
        <v>-99</v>
      </c>
      <c r="DF2142" s="86">
        <v>-99</v>
      </c>
      <c r="DG2142" s="86">
        <v>-99</v>
      </c>
      <c r="DH2142" s="86">
        <v>-99</v>
      </c>
    </row>
    <row r="2143" spans="1:112" x14ac:dyDescent="0.2">
      <c r="A2143" s="85">
        <f>IF(ISERROR(SEARCH('School Lookup'!$F$3,Data!J2143)),A2142,A2142+1)</f>
        <v>0</v>
      </c>
      <c r="B2143" s="85">
        <f>IF(I2143='School Lookup'!$G$13,1,0)</f>
        <v>0</v>
      </c>
      <c r="C2143" s="85">
        <f t="shared" si="33"/>
        <v>2141</v>
      </c>
      <c r="D2143" s="86" t="s">
        <v>6478</v>
      </c>
      <c r="E2143" s="86" t="s">
        <v>6790</v>
      </c>
      <c r="F2143" s="86" t="s">
        <v>2774</v>
      </c>
      <c r="G2143" s="86" t="s">
        <v>3264</v>
      </c>
      <c r="H2143" s="86" t="s">
        <v>2061</v>
      </c>
      <c r="I2143" s="86" t="s">
        <v>5255</v>
      </c>
      <c r="J2143" s="86" t="s">
        <v>6157</v>
      </c>
      <c r="K2143" s="86" t="s">
        <v>74</v>
      </c>
      <c r="L2143" s="86">
        <v>1</v>
      </c>
      <c r="M2143" s="86">
        <v>1</v>
      </c>
      <c r="N2143" s="89">
        <v>-0.26593167420814501</v>
      </c>
      <c r="O2143" s="89">
        <v>-0.48151976225992799</v>
      </c>
      <c r="P2143" s="89">
        <v>49.359699999999997</v>
      </c>
      <c r="Q2143" s="89">
        <v>-5.0526771585343598E-2</v>
      </c>
      <c r="R2143" s="89">
        <v>51.583727300150798</v>
      </c>
      <c r="S2143" s="89">
        <v>-0.266023266922636</v>
      </c>
      <c r="T2143" s="89">
        <v>-0.30196190783023102</v>
      </c>
      <c r="U2143" s="89">
        <v>0.39676840215439901</v>
      </c>
      <c r="V2143" s="89">
        <v>-0.11980894368129399</v>
      </c>
      <c r="W2143" s="89">
        <v>1</v>
      </c>
      <c r="X2143" s="89">
        <v>-0.38889036144578298</v>
      </c>
      <c r="Y2143" s="89">
        <v>-0.82646285256426999</v>
      </c>
      <c r="Z2143" s="89">
        <v>44.091200000000001</v>
      </c>
      <c r="AA2143" s="89">
        <v>-0.71536679615737397</v>
      </c>
      <c r="AB2143" s="89">
        <v>50.4518085843374</v>
      </c>
      <c r="AC2143" s="89">
        <v>-0.77091482436082204</v>
      </c>
      <c r="AD2143" s="89">
        <v>-0.89624609645713704</v>
      </c>
      <c r="AE2143" s="89">
        <v>0.39736684619988</v>
      </c>
      <c r="AF2143" s="89">
        <v>-0.35613848476812598</v>
      </c>
      <c r="AG2143" s="89">
        <v>-99</v>
      </c>
      <c r="AH2143" s="89">
        <v>-99</v>
      </c>
      <c r="AI2143" s="89">
        <v>-99</v>
      </c>
      <c r="AJ2143" s="89">
        <v>-99</v>
      </c>
      <c r="AK2143" s="89">
        <v>-99</v>
      </c>
      <c r="AL2143" s="89">
        <v>-99</v>
      </c>
      <c r="AM2143" s="89">
        <v>-99</v>
      </c>
      <c r="AN2143" s="89">
        <v>-99</v>
      </c>
      <c r="AO2143" s="89">
        <v>-99</v>
      </c>
      <c r="AP2143" s="89">
        <v>-99</v>
      </c>
      <c r="AQ2143" s="89">
        <v>1</v>
      </c>
      <c r="AR2143" s="89">
        <v>-0.38663953488372099</v>
      </c>
      <c r="AS2143" s="89">
        <v>-0.79908451265180103</v>
      </c>
      <c r="AT2143" s="89">
        <v>-99</v>
      </c>
      <c r="AU2143" s="89">
        <v>-99</v>
      </c>
      <c r="AV2143" s="89">
        <v>50.145358139534899</v>
      </c>
      <c r="AW2143" s="89">
        <v>-0.79908451265180103</v>
      </c>
      <c r="AX2143" s="89">
        <v>-0.88128532750088795</v>
      </c>
      <c r="AY2143" s="89">
        <v>0.20586475164572099</v>
      </c>
      <c r="AZ2143" s="89">
        <v>-0.18142558507498799</v>
      </c>
      <c r="BA2143" s="89">
        <v>-99</v>
      </c>
      <c r="BB2143" s="89">
        <v>-99</v>
      </c>
      <c r="BC2143" s="89">
        <v>-99</v>
      </c>
      <c r="BD2143" s="89">
        <v>-99</v>
      </c>
      <c r="BE2143" s="89">
        <v>-99</v>
      </c>
      <c r="BF2143" s="89">
        <v>-99</v>
      </c>
      <c r="BG2143" s="89">
        <v>-99</v>
      </c>
      <c r="BH2143" s="89">
        <v>-99</v>
      </c>
      <c r="BI2143" s="89">
        <v>-99</v>
      </c>
      <c r="BJ2143" s="89">
        <v>-99</v>
      </c>
      <c r="BK2143" s="89">
        <v>-99</v>
      </c>
      <c r="BL2143" s="89">
        <v>-99</v>
      </c>
      <c r="BM2143" s="89">
        <v>-99</v>
      </c>
      <c r="BN2143" s="89">
        <v>-99</v>
      </c>
      <c r="BO2143" s="89">
        <v>-99</v>
      </c>
      <c r="BP2143" s="89">
        <v>-99</v>
      </c>
      <c r="BQ2143" s="89">
        <v>-99</v>
      </c>
      <c r="BR2143" s="89">
        <v>-99</v>
      </c>
      <c r="BS2143" s="89">
        <v>-99</v>
      </c>
      <c r="BT2143" s="89">
        <v>-99</v>
      </c>
      <c r="BU2143" s="89">
        <v>-99</v>
      </c>
      <c r="BV2143" s="89">
        <v>-99</v>
      </c>
      <c r="BW2143" s="89">
        <v>-99</v>
      </c>
      <c r="BX2143" s="89">
        <v>-99</v>
      </c>
      <c r="BY2143" s="89">
        <v>-99</v>
      </c>
      <c r="BZ2143" s="89">
        <v>-99</v>
      </c>
      <c r="CA2143" s="89">
        <v>-99</v>
      </c>
      <c r="CB2143" s="89">
        <v>-99</v>
      </c>
      <c r="CC2143" s="89">
        <v>-99</v>
      </c>
      <c r="CD2143" s="89">
        <v>-99</v>
      </c>
      <c r="CE2143" s="89">
        <v>-99</v>
      </c>
      <c r="CF2143" s="89">
        <v>-99</v>
      </c>
      <c r="CG2143" s="89">
        <v>-99</v>
      </c>
      <c r="CH2143" s="89">
        <v>-99</v>
      </c>
      <c r="CI2143" s="89">
        <v>-99</v>
      </c>
      <c r="CJ2143" s="89">
        <v>-99</v>
      </c>
      <c r="CK2143" s="89">
        <v>-99</v>
      </c>
      <c r="CL2143" s="89">
        <v>-99</v>
      </c>
      <c r="CM2143" s="89">
        <v>-99</v>
      </c>
      <c r="CN2143" s="89">
        <v>-99</v>
      </c>
      <c r="CO2143" s="89">
        <v>-99</v>
      </c>
      <c r="CP2143" s="89">
        <v>-99</v>
      </c>
      <c r="CQ2143" s="89">
        <v>-99</v>
      </c>
      <c r="CR2143" s="89">
        <v>-99</v>
      </c>
      <c r="CS2143" s="89">
        <v>-99</v>
      </c>
      <c r="CT2143" s="89">
        <v>-99</v>
      </c>
      <c r="CU2143" s="86">
        <v>-99</v>
      </c>
      <c r="CV2143" s="86">
        <v>-0.65739999999999998</v>
      </c>
      <c r="CW2143" s="86">
        <v>21</v>
      </c>
      <c r="CX2143" s="86">
        <v>2</v>
      </c>
      <c r="CY2143" s="86">
        <v>-1.5521</v>
      </c>
      <c r="CZ2143" s="86">
        <v>3</v>
      </c>
      <c r="DA2143" s="86">
        <v>2</v>
      </c>
      <c r="DB2143" s="86">
        <v>-0.30430000000000001</v>
      </c>
      <c r="DC2143" s="86">
        <v>32</v>
      </c>
      <c r="DD2143" s="86">
        <v>-99</v>
      </c>
      <c r="DE2143" s="86">
        <v>-99</v>
      </c>
      <c r="DF2143" s="86">
        <v>-99</v>
      </c>
      <c r="DG2143" s="86">
        <v>-99</v>
      </c>
      <c r="DH2143" s="86">
        <v>-99</v>
      </c>
    </row>
    <row r="2144" spans="1:112" x14ac:dyDescent="0.2">
      <c r="A2144" s="85">
        <f>IF(ISERROR(SEARCH('School Lookup'!$F$3,Data!J2144)),A2143,A2143+1)</f>
        <v>0</v>
      </c>
      <c r="B2144" s="85">
        <f>IF(I2144='School Lookup'!$G$13,1,0)</f>
        <v>0</v>
      </c>
      <c r="C2144" s="85">
        <f t="shared" si="33"/>
        <v>2142</v>
      </c>
      <c r="D2144" s="86" t="s">
        <v>6478</v>
      </c>
      <c r="E2144" s="86" t="s">
        <v>6760</v>
      </c>
      <c r="F2144" s="86" t="s">
        <v>2767</v>
      </c>
      <c r="G2144" s="86" t="s">
        <v>6806</v>
      </c>
      <c r="H2144" s="86" t="s">
        <v>6807</v>
      </c>
      <c r="I2144" s="86" t="s">
        <v>6808</v>
      </c>
      <c r="J2144" s="86" t="s">
        <v>6807</v>
      </c>
      <c r="K2144" s="86" t="s">
        <v>171</v>
      </c>
      <c r="L2144" s="86">
        <v>1</v>
      </c>
      <c r="M2144" s="86">
        <v>1</v>
      </c>
      <c r="N2144" s="89">
        <v>-0.60191643835616404</v>
      </c>
      <c r="O2144" s="89">
        <v>-1.20909440615585</v>
      </c>
      <c r="P2144" s="89">
        <v>58</v>
      </c>
      <c r="Q2144" s="89">
        <v>0.86596204844934099</v>
      </c>
      <c r="R2144" s="89">
        <v>43.835649315068501</v>
      </c>
      <c r="S2144" s="89">
        <v>-0.17156617885325601</v>
      </c>
      <c r="T2144" s="89">
        <v>-0.19478457728405599</v>
      </c>
      <c r="U2144" s="89">
        <v>0.5</v>
      </c>
      <c r="V2144" s="89">
        <v>-9.7392288642027994E-2</v>
      </c>
      <c r="W2144" s="89">
        <v>1</v>
      </c>
      <c r="X2144" s="89">
        <v>-0.42991917808219199</v>
      </c>
      <c r="Y2144" s="89">
        <v>-0.92305118552057697</v>
      </c>
      <c r="Z2144" s="89">
        <v>41.7759</v>
      </c>
      <c r="AA2144" s="89">
        <v>-1.0040915579933201</v>
      </c>
      <c r="AB2144" s="89">
        <v>45.205475342465697</v>
      </c>
      <c r="AC2144" s="89">
        <v>-0.96357137175694996</v>
      </c>
      <c r="AD2144" s="89">
        <v>-1.12056613242672</v>
      </c>
      <c r="AE2144" s="89">
        <v>0.5</v>
      </c>
      <c r="AF2144" s="89">
        <v>-0.56028306621336099</v>
      </c>
      <c r="AG2144" s="89">
        <v>-99</v>
      </c>
      <c r="AH2144" s="89">
        <v>-99</v>
      </c>
      <c r="AI2144" s="89">
        <v>-99</v>
      </c>
      <c r="AJ2144" s="89">
        <v>-99</v>
      </c>
      <c r="AK2144" s="89">
        <v>-99</v>
      </c>
      <c r="AL2144" s="89">
        <v>-99</v>
      </c>
      <c r="AM2144" s="89">
        <v>-99</v>
      </c>
      <c r="AN2144" s="89">
        <v>-99</v>
      </c>
      <c r="AO2144" s="89">
        <v>-99</v>
      </c>
      <c r="AP2144" s="89">
        <v>-99</v>
      </c>
      <c r="AQ2144" s="89">
        <v>-99</v>
      </c>
      <c r="AR2144" s="89">
        <v>-99</v>
      </c>
      <c r="AS2144" s="89">
        <v>-99</v>
      </c>
      <c r="AT2144" s="89">
        <v>-99</v>
      </c>
      <c r="AU2144" s="89">
        <v>-99</v>
      </c>
      <c r="AV2144" s="89">
        <v>-99</v>
      </c>
      <c r="AW2144" s="89">
        <v>-99</v>
      </c>
      <c r="AX2144" s="89">
        <v>-99</v>
      </c>
      <c r="AY2144" s="89">
        <v>-99</v>
      </c>
      <c r="AZ2144" s="89">
        <v>-99</v>
      </c>
      <c r="BA2144" s="89">
        <v>-99</v>
      </c>
      <c r="BB2144" s="89">
        <v>-99</v>
      </c>
      <c r="BC2144" s="89">
        <v>-99</v>
      </c>
      <c r="BD2144" s="89">
        <v>-99</v>
      </c>
      <c r="BE2144" s="89">
        <v>-99</v>
      </c>
      <c r="BF2144" s="89">
        <v>-99</v>
      </c>
      <c r="BG2144" s="89">
        <v>-99</v>
      </c>
      <c r="BH2144" s="89">
        <v>-99</v>
      </c>
      <c r="BI2144" s="89">
        <v>-99</v>
      </c>
      <c r="BJ2144" s="89">
        <v>-99</v>
      </c>
      <c r="BK2144" s="89">
        <v>-99</v>
      </c>
      <c r="BL2144" s="89">
        <v>-99</v>
      </c>
      <c r="BM2144" s="89">
        <v>-99</v>
      </c>
      <c r="BN2144" s="89">
        <v>-99</v>
      </c>
      <c r="BO2144" s="89">
        <v>-99</v>
      </c>
      <c r="BP2144" s="89">
        <v>-99</v>
      </c>
      <c r="BQ2144" s="89">
        <v>-99</v>
      </c>
      <c r="BR2144" s="89">
        <v>-99</v>
      </c>
      <c r="BS2144" s="89">
        <v>-99</v>
      </c>
      <c r="BT2144" s="89">
        <v>-99</v>
      </c>
      <c r="BU2144" s="89">
        <v>-99</v>
      </c>
      <c r="BV2144" s="89">
        <v>-99</v>
      </c>
      <c r="BW2144" s="89">
        <v>-99</v>
      </c>
      <c r="BX2144" s="89">
        <v>-99</v>
      </c>
      <c r="BY2144" s="89">
        <v>-99</v>
      </c>
      <c r="BZ2144" s="89">
        <v>-99</v>
      </c>
      <c r="CA2144" s="89">
        <v>-99</v>
      </c>
      <c r="CB2144" s="89">
        <v>-99</v>
      </c>
      <c r="CC2144" s="89">
        <v>-99</v>
      </c>
      <c r="CD2144" s="89">
        <v>-99</v>
      </c>
      <c r="CE2144" s="89">
        <v>-99</v>
      </c>
      <c r="CF2144" s="89">
        <v>-99</v>
      </c>
      <c r="CG2144" s="89">
        <v>-99</v>
      </c>
      <c r="CH2144" s="89">
        <v>-99</v>
      </c>
      <c r="CI2144" s="89">
        <v>-99</v>
      </c>
      <c r="CJ2144" s="89">
        <v>-99</v>
      </c>
      <c r="CK2144" s="89">
        <v>-99</v>
      </c>
      <c r="CL2144" s="89">
        <v>-99</v>
      </c>
      <c r="CM2144" s="89">
        <v>-99</v>
      </c>
      <c r="CN2144" s="89">
        <v>-99</v>
      </c>
      <c r="CO2144" s="89">
        <v>-99</v>
      </c>
      <c r="CP2144" s="89">
        <v>-99</v>
      </c>
      <c r="CQ2144" s="89">
        <v>-99</v>
      </c>
      <c r="CR2144" s="89">
        <v>-99</v>
      </c>
      <c r="CS2144" s="89">
        <v>-99</v>
      </c>
      <c r="CT2144" s="89">
        <v>-99</v>
      </c>
      <c r="CU2144" s="86">
        <v>-99</v>
      </c>
      <c r="CV2144" s="86">
        <v>-0.65769999999999995</v>
      </c>
      <c r="CW2144" s="86">
        <v>21</v>
      </c>
      <c r="CX2144" s="86">
        <v>2</v>
      </c>
      <c r="CY2144" s="86">
        <v>1.4577</v>
      </c>
      <c r="CZ2144" s="86">
        <v>93</v>
      </c>
      <c r="DA2144" s="86">
        <v>2</v>
      </c>
      <c r="DB2144" s="86">
        <v>-6.9099999999999995E-2</v>
      </c>
      <c r="DC2144" s="86">
        <v>43</v>
      </c>
      <c r="DD2144" s="86">
        <v>-99</v>
      </c>
      <c r="DE2144" s="86">
        <v>-99</v>
      </c>
      <c r="DF2144" s="86">
        <v>-99</v>
      </c>
      <c r="DG2144" s="86">
        <v>-99</v>
      </c>
      <c r="DH2144" s="86">
        <v>-99</v>
      </c>
    </row>
    <row r="2145" spans="1:112" x14ac:dyDescent="0.2">
      <c r="A2145" s="85">
        <f>IF(ISERROR(SEARCH('School Lookup'!$F$3,Data!J2145)),A2144,A2144+1)</f>
        <v>0</v>
      </c>
      <c r="B2145" s="85">
        <f>IF(I2145='School Lookup'!$G$13,1,0)</f>
        <v>0</v>
      </c>
      <c r="C2145" s="85">
        <f t="shared" si="33"/>
        <v>2143</v>
      </c>
      <c r="D2145" s="86" t="s">
        <v>6478</v>
      </c>
      <c r="E2145" s="86" t="s">
        <v>6598</v>
      </c>
      <c r="F2145" s="86" t="s">
        <v>2755</v>
      </c>
      <c r="G2145" s="86" t="s">
        <v>3202</v>
      </c>
      <c r="H2145" s="86" t="s">
        <v>402</v>
      </c>
      <c r="I2145" s="86" t="s">
        <v>5334</v>
      </c>
      <c r="J2145" s="86" t="s">
        <v>940</v>
      </c>
      <c r="K2145" s="86" t="s">
        <v>258</v>
      </c>
      <c r="L2145" s="86">
        <v>1</v>
      </c>
      <c r="M2145" s="86">
        <v>1</v>
      </c>
      <c r="N2145" s="89">
        <v>-0.23889352517985599</v>
      </c>
      <c r="O2145" s="89">
        <v>-0.42296867974061603</v>
      </c>
      <c r="P2145" s="89">
        <v>-99</v>
      </c>
      <c r="Q2145" s="89">
        <v>-99</v>
      </c>
      <c r="R2145" s="89">
        <v>48.9208798561151</v>
      </c>
      <c r="S2145" s="89">
        <v>-0.42296867974061603</v>
      </c>
      <c r="T2145" s="89">
        <v>-0.48004267160460601</v>
      </c>
      <c r="U2145" s="89">
        <v>0.50180505415162502</v>
      </c>
      <c r="V2145" s="89">
        <v>-0.24088783881963999</v>
      </c>
      <c r="W2145" s="89">
        <v>1</v>
      </c>
      <c r="X2145" s="89">
        <v>-0.344158695652174</v>
      </c>
      <c r="Y2145" s="89">
        <v>-0.721157426194031</v>
      </c>
      <c r="Z2145" s="89">
        <v>-99</v>
      </c>
      <c r="AA2145" s="89">
        <v>-99</v>
      </c>
      <c r="AB2145" s="89">
        <v>51.449275362318801</v>
      </c>
      <c r="AC2145" s="89">
        <v>-0.721157426194031</v>
      </c>
      <c r="AD2145" s="89">
        <v>-0.83831097046540204</v>
      </c>
      <c r="AE2145" s="89">
        <v>0.49819494584837498</v>
      </c>
      <c r="AF2145" s="89">
        <v>-0.41764228853510998</v>
      </c>
      <c r="AG2145" s="89">
        <v>-99</v>
      </c>
      <c r="AH2145" s="89">
        <v>-99</v>
      </c>
      <c r="AI2145" s="89">
        <v>-99</v>
      </c>
      <c r="AJ2145" s="89">
        <v>-99</v>
      </c>
      <c r="AK2145" s="89">
        <v>-99</v>
      </c>
      <c r="AL2145" s="89">
        <v>-99</v>
      </c>
      <c r="AM2145" s="89">
        <v>-99</v>
      </c>
      <c r="AN2145" s="89">
        <v>-99</v>
      </c>
      <c r="AO2145" s="89">
        <v>-99</v>
      </c>
      <c r="AP2145" s="89">
        <v>-99</v>
      </c>
      <c r="AQ2145" s="89">
        <v>-99</v>
      </c>
      <c r="AR2145" s="89">
        <v>-99</v>
      </c>
      <c r="AS2145" s="89">
        <v>-99</v>
      </c>
      <c r="AT2145" s="89">
        <v>-99</v>
      </c>
      <c r="AU2145" s="89">
        <v>-99</v>
      </c>
      <c r="AV2145" s="89">
        <v>-99</v>
      </c>
      <c r="AW2145" s="89">
        <v>-99</v>
      </c>
      <c r="AX2145" s="89">
        <v>-99</v>
      </c>
      <c r="AY2145" s="89">
        <v>-99</v>
      </c>
      <c r="AZ2145" s="89">
        <v>-99</v>
      </c>
      <c r="BA2145" s="89">
        <v>-99</v>
      </c>
      <c r="BB2145" s="89">
        <v>-99</v>
      </c>
      <c r="BC2145" s="89">
        <v>-99</v>
      </c>
      <c r="BD2145" s="89">
        <v>-99</v>
      </c>
      <c r="BE2145" s="89">
        <v>-99</v>
      </c>
      <c r="BF2145" s="89">
        <v>-99</v>
      </c>
      <c r="BG2145" s="89">
        <v>-99</v>
      </c>
      <c r="BH2145" s="89">
        <v>-99</v>
      </c>
      <c r="BI2145" s="89">
        <v>-99</v>
      </c>
      <c r="BJ2145" s="89">
        <v>-99</v>
      </c>
      <c r="BK2145" s="89">
        <v>-99</v>
      </c>
      <c r="BL2145" s="89">
        <v>-99</v>
      </c>
      <c r="BM2145" s="89">
        <v>-99</v>
      </c>
      <c r="BN2145" s="89">
        <v>-99</v>
      </c>
      <c r="BO2145" s="89">
        <v>-99</v>
      </c>
      <c r="BP2145" s="89">
        <v>-99</v>
      </c>
      <c r="BQ2145" s="89">
        <v>-99</v>
      </c>
      <c r="BR2145" s="89">
        <v>-99</v>
      </c>
      <c r="BS2145" s="89">
        <v>-99</v>
      </c>
      <c r="BT2145" s="89">
        <v>-99</v>
      </c>
      <c r="BU2145" s="89">
        <v>-99</v>
      </c>
      <c r="BV2145" s="89">
        <v>-99</v>
      </c>
      <c r="BW2145" s="89">
        <v>-99</v>
      </c>
      <c r="BX2145" s="89">
        <v>-99</v>
      </c>
      <c r="BY2145" s="89">
        <v>-99</v>
      </c>
      <c r="BZ2145" s="89">
        <v>-99</v>
      </c>
      <c r="CA2145" s="89">
        <v>-99</v>
      </c>
      <c r="CB2145" s="89">
        <v>-99</v>
      </c>
      <c r="CC2145" s="89">
        <v>-99</v>
      </c>
      <c r="CD2145" s="89">
        <v>-99</v>
      </c>
      <c r="CE2145" s="89">
        <v>-99</v>
      </c>
      <c r="CF2145" s="89">
        <v>-99</v>
      </c>
      <c r="CG2145" s="89">
        <v>-99</v>
      </c>
      <c r="CH2145" s="89">
        <v>-99</v>
      </c>
      <c r="CI2145" s="89">
        <v>-99</v>
      </c>
      <c r="CJ2145" s="89">
        <v>-99</v>
      </c>
      <c r="CK2145" s="89">
        <v>-99</v>
      </c>
      <c r="CL2145" s="89">
        <v>-99</v>
      </c>
      <c r="CM2145" s="89">
        <v>-99</v>
      </c>
      <c r="CN2145" s="89">
        <v>-99</v>
      </c>
      <c r="CO2145" s="89">
        <v>-99</v>
      </c>
      <c r="CP2145" s="89">
        <v>-99</v>
      </c>
      <c r="CQ2145" s="89">
        <v>-99</v>
      </c>
      <c r="CR2145" s="89">
        <v>-99</v>
      </c>
      <c r="CS2145" s="89">
        <v>-99</v>
      </c>
      <c r="CT2145" s="89">
        <v>-99</v>
      </c>
      <c r="CU2145" s="86">
        <v>-99</v>
      </c>
      <c r="CV2145" s="86">
        <v>-0.65849999999999997</v>
      </c>
      <c r="CW2145" s="86">
        <v>21</v>
      </c>
      <c r="CX2145" s="86">
        <v>2</v>
      </c>
      <c r="CY2145" s="86">
        <v>-7.3899999999999993E-2</v>
      </c>
      <c r="CZ2145" s="86">
        <v>48</v>
      </c>
      <c r="DA2145" s="86">
        <v>0</v>
      </c>
      <c r="DB2145" s="86">
        <v>-99</v>
      </c>
      <c r="DC2145" s="86">
        <v>-99</v>
      </c>
      <c r="DD2145" s="86">
        <v>-99</v>
      </c>
      <c r="DE2145" s="86">
        <v>-99</v>
      </c>
      <c r="DF2145" s="86">
        <v>-99</v>
      </c>
      <c r="DG2145" s="86">
        <v>-99</v>
      </c>
      <c r="DH2145" s="86">
        <v>-99</v>
      </c>
    </row>
    <row r="2146" spans="1:112" x14ac:dyDescent="0.2">
      <c r="A2146" s="85">
        <f>IF(ISERROR(SEARCH('School Lookup'!$F$3,Data!J2146)),A2145,A2145+1)</f>
        <v>0</v>
      </c>
      <c r="B2146" s="85">
        <f>IF(I2146='School Lookup'!$G$13,1,0)</f>
        <v>0</v>
      </c>
      <c r="C2146" s="85">
        <f t="shared" si="33"/>
        <v>2144</v>
      </c>
      <c r="D2146" s="86" t="s">
        <v>6478</v>
      </c>
      <c r="E2146" s="86" t="s">
        <v>6790</v>
      </c>
      <c r="F2146" s="86" t="s">
        <v>2774</v>
      </c>
      <c r="G2146" s="86" t="s">
        <v>3181</v>
      </c>
      <c r="H2146" s="86" t="s">
        <v>2494</v>
      </c>
      <c r="I2146" s="86" t="s">
        <v>5153</v>
      </c>
      <c r="J2146" s="86" t="s">
        <v>6910</v>
      </c>
      <c r="K2146" s="86" t="s">
        <v>36</v>
      </c>
      <c r="L2146" s="86">
        <v>1</v>
      </c>
      <c r="M2146" s="86">
        <v>-99</v>
      </c>
      <c r="N2146" s="89">
        <v>-99</v>
      </c>
      <c r="O2146" s="89">
        <v>-99</v>
      </c>
      <c r="P2146" s="89">
        <v>-99</v>
      </c>
      <c r="Q2146" s="89">
        <v>-99</v>
      </c>
      <c r="R2146" s="89">
        <v>-99</v>
      </c>
      <c r="S2146" s="89">
        <v>-99</v>
      </c>
      <c r="T2146" s="89">
        <v>-99</v>
      </c>
      <c r="U2146" s="89">
        <v>-99</v>
      </c>
      <c r="V2146" s="89">
        <v>-99</v>
      </c>
      <c r="W2146" s="89">
        <v>-99</v>
      </c>
      <c r="X2146" s="89">
        <v>-99</v>
      </c>
      <c r="Y2146" s="89">
        <v>-99</v>
      </c>
      <c r="Z2146" s="89">
        <v>-99</v>
      </c>
      <c r="AA2146" s="89">
        <v>-99</v>
      </c>
      <c r="AB2146" s="89">
        <v>-99</v>
      </c>
      <c r="AC2146" s="89">
        <v>-99</v>
      </c>
      <c r="AD2146" s="89">
        <v>-99</v>
      </c>
      <c r="AE2146" s="89">
        <v>-99</v>
      </c>
      <c r="AF2146" s="89">
        <v>-99</v>
      </c>
      <c r="AG2146" s="89">
        <v>-99</v>
      </c>
      <c r="AH2146" s="89">
        <v>-99</v>
      </c>
      <c r="AI2146" s="89">
        <v>-99</v>
      </c>
      <c r="AJ2146" s="89">
        <v>-99</v>
      </c>
      <c r="AK2146" s="89">
        <v>-99</v>
      </c>
      <c r="AL2146" s="89">
        <v>-99</v>
      </c>
      <c r="AM2146" s="89">
        <v>-99</v>
      </c>
      <c r="AN2146" s="89">
        <v>-99</v>
      </c>
      <c r="AO2146" s="89">
        <v>-99</v>
      </c>
      <c r="AP2146" s="89">
        <v>-99</v>
      </c>
      <c r="AQ2146" s="89">
        <v>-99</v>
      </c>
      <c r="AR2146" s="89">
        <v>-99</v>
      </c>
      <c r="AS2146" s="89">
        <v>-99</v>
      </c>
      <c r="AT2146" s="89">
        <v>-99</v>
      </c>
      <c r="AU2146" s="89">
        <v>-99</v>
      </c>
      <c r="AV2146" s="89">
        <v>-99</v>
      </c>
      <c r="AW2146" s="89">
        <v>-99</v>
      </c>
      <c r="AX2146" s="89">
        <v>-99</v>
      </c>
      <c r="AY2146" s="89">
        <v>-99</v>
      </c>
      <c r="AZ2146" s="89">
        <v>-99</v>
      </c>
      <c r="BA2146" s="89">
        <v>1</v>
      </c>
      <c r="BB2146" s="89">
        <v>-0.60049773584905697</v>
      </c>
      <c r="BC2146" s="89">
        <v>-1.12681798391601</v>
      </c>
      <c r="BD2146" s="89">
        <v>39.7333</v>
      </c>
      <c r="BE2146" s="89">
        <v>-0.85598883835158601</v>
      </c>
      <c r="BF2146" s="89">
        <v>49.433978867924502</v>
      </c>
      <c r="BG2146" s="89">
        <v>-0.99140341113379604</v>
      </c>
      <c r="BH2146" s="89">
        <v>-1.0505585961427599</v>
      </c>
      <c r="BI2146" s="89">
        <v>0.25</v>
      </c>
      <c r="BJ2146" s="89">
        <v>-0.26263964903568898</v>
      </c>
      <c r="BK2146" s="89">
        <v>1</v>
      </c>
      <c r="BL2146" s="89">
        <v>-0.39973664122137398</v>
      </c>
      <c r="BM2146" s="89">
        <v>-0.79096989816112495</v>
      </c>
      <c r="BN2146" s="89">
        <v>40.541699999999999</v>
      </c>
      <c r="BO2146" s="89">
        <v>-0.91100532153111402</v>
      </c>
      <c r="BP2146" s="89">
        <v>45.038156488549603</v>
      </c>
      <c r="BQ2146" s="89">
        <v>-0.85098760984611899</v>
      </c>
      <c r="BR2146" s="89">
        <v>-0.88080466275591895</v>
      </c>
      <c r="BS2146" s="89">
        <v>0.247169811320755</v>
      </c>
      <c r="BT2146" s="89">
        <v>-0.21770832230382201</v>
      </c>
      <c r="BU2146" s="89">
        <v>1</v>
      </c>
      <c r="BV2146" s="89">
        <v>-0.56592067669172896</v>
      </c>
      <c r="BW2146" s="89">
        <v>-1.14639289159566</v>
      </c>
      <c r="BX2146" s="89">
        <v>48.580599999999997</v>
      </c>
      <c r="BY2146" s="89">
        <v>-5.4642772013319303E-2</v>
      </c>
      <c r="BZ2146" s="89">
        <v>50.000019924812001</v>
      </c>
      <c r="CA2146" s="89">
        <v>-0.60051783180448803</v>
      </c>
      <c r="CB2146" s="89">
        <v>-0.62313061072378895</v>
      </c>
      <c r="CC2146" s="89">
        <v>0.25094339622641498</v>
      </c>
      <c r="CD2146" s="89">
        <v>-0.156370511747668</v>
      </c>
      <c r="CE2146" s="89">
        <v>1</v>
      </c>
      <c r="CF2146" s="89">
        <v>-0.43535205992509401</v>
      </c>
      <c r="CG2146" s="89">
        <v>-0.85707350600492904</v>
      </c>
      <c r="CH2146" s="89">
        <v>48.128999999999998</v>
      </c>
      <c r="CI2146" s="89">
        <v>-0.133229838744233</v>
      </c>
      <c r="CJ2146" s="89">
        <v>49.438210112359499</v>
      </c>
      <c r="CK2146" s="89">
        <v>-0.49515167237458102</v>
      </c>
      <c r="CL2146" s="89">
        <v>-0.52663846461465302</v>
      </c>
      <c r="CM2146" s="89">
        <v>0.25188679245283002</v>
      </c>
      <c r="CN2146" s="89">
        <v>-0.13265327363406801</v>
      </c>
      <c r="CO2146" s="89">
        <v>95.564999999999998</v>
      </c>
      <c r="CP2146" s="89">
        <v>0.61780000000000002</v>
      </c>
      <c r="CQ2146" s="89">
        <v>2.15</v>
      </c>
      <c r="CR2146" s="89">
        <v>0.12770000000000001</v>
      </c>
      <c r="CS2146" s="89">
        <v>0.61780000000000002</v>
      </c>
      <c r="CT2146" s="89">
        <v>0.3392</v>
      </c>
      <c r="CU2146" s="86" t="s">
        <v>6988</v>
      </c>
      <c r="CV2146" s="86">
        <v>-0.65849999999999997</v>
      </c>
      <c r="CW2146" s="86">
        <v>21</v>
      </c>
      <c r="CX2146" s="86">
        <v>2</v>
      </c>
      <c r="CY2146" s="86">
        <v>1.4177</v>
      </c>
      <c r="CZ2146" s="86">
        <v>93</v>
      </c>
      <c r="DA2146" s="86">
        <v>4</v>
      </c>
      <c r="DB2146" s="86">
        <v>-0.4864</v>
      </c>
      <c r="DC2146" s="86">
        <v>24</v>
      </c>
      <c r="DD2146" s="86">
        <v>-99</v>
      </c>
      <c r="DE2146" s="86">
        <v>-99</v>
      </c>
      <c r="DF2146" s="86">
        <v>-99</v>
      </c>
      <c r="DG2146" s="86">
        <v>-99</v>
      </c>
      <c r="DH2146" s="86">
        <v>-99</v>
      </c>
    </row>
    <row r="2147" spans="1:112" x14ac:dyDescent="0.2">
      <c r="A2147" s="85">
        <f>IF(ISERROR(SEARCH('School Lookup'!$F$3,Data!J2147)),A2146,A2146+1)</f>
        <v>0</v>
      </c>
      <c r="B2147" s="85">
        <f>IF(I2147='School Lookup'!$G$13,1,0)</f>
        <v>0</v>
      </c>
      <c r="C2147" s="85">
        <f t="shared" si="33"/>
        <v>2145</v>
      </c>
      <c r="D2147" s="86" t="s">
        <v>6478</v>
      </c>
      <c r="E2147" s="86" t="s">
        <v>6862</v>
      </c>
      <c r="F2147" s="86" t="s">
        <v>2773</v>
      </c>
      <c r="G2147" s="86" t="s">
        <v>3093</v>
      </c>
      <c r="H2147" s="86" t="s">
        <v>1397</v>
      </c>
      <c r="I2147" s="86" t="s">
        <v>4301</v>
      </c>
      <c r="J2147" s="86" t="s">
        <v>6037</v>
      </c>
      <c r="K2147" s="86" t="s">
        <v>26</v>
      </c>
      <c r="L2147" s="86">
        <v>1</v>
      </c>
      <c r="M2147" s="86">
        <v>1</v>
      </c>
      <c r="N2147" s="89">
        <v>-0.333007692307692</v>
      </c>
      <c r="O2147" s="89">
        <v>-0.62677280701178595</v>
      </c>
      <c r="P2147" s="89">
        <v>49.010800000000003</v>
      </c>
      <c r="Q2147" s="89">
        <v>-8.7535087188979496E-2</v>
      </c>
      <c r="R2147" s="89">
        <v>53.321675524475502</v>
      </c>
      <c r="S2147" s="89">
        <v>-0.35715394710038301</v>
      </c>
      <c r="T2147" s="89">
        <v>-0.40536487347251299</v>
      </c>
      <c r="U2147" s="89">
        <v>0.37532808398950102</v>
      </c>
      <c r="V2147" s="89">
        <v>-0.15214482127708501</v>
      </c>
      <c r="W2147" s="89">
        <v>1</v>
      </c>
      <c r="X2147" s="89">
        <v>-0.35058756567425597</v>
      </c>
      <c r="Y2147" s="89">
        <v>-0.73629200450099197</v>
      </c>
      <c r="Z2147" s="89">
        <v>43.205399999999997</v>
      </c>
      <c r="AA2147" s="89">
        <v>-0.82582867756984102</v>
      </c>
      <c r="AB2147" s="89">
        <v>51.138349211908903</v>
      </c>
      <c r="AC2147" s="89">
        <v>-0.78106034103541599</v>
      </c>
      <c r="AD2147" s="89">
        <v>-0.90805904907221502</v>
      </c>
      <c r="AE2147" s="89">
        <v>0.37467191601049898</v>
      </c>
      <c r="AF2147" s="89">
        <v>-0.34022422376655798</v>
      </c>
      <c r="AG2147" s="89">
        <v>1</v>
      </c>
      <c r="AH2147" s="89">
        <v>-0.25913877551020398</v>
      </c>
      <c r="AI2147" s="89">
        <v>-0.50065571978529499</v>
      </c>
      <c r="AJ2147" s="89">
        <v>-99</v>
      </c>
      <c r="AK2147" s="89">
        <v>-99</v>
      </c>
      <c r="AL2147" s="89">
        <v>51.020419387755098</v>
      </c>
      <c r="AM2147" s="89">
        <v>-0.50065571978529499</v>
      </c>
      <c r="AN2147" s="89">
        <v>-0.56916216921013596</v>
      </c>
      <c r="AO2147" s="89">
        <v>0.128608923884514</v>
      </c>
      <c r="AP2147" s="89">
        <v>-7.3199334097891505E-2</v>
      </c>
      <c r="AQ2147" s="89">
        <v>1</v>
      </c>
      <c r="AR2147" s="89">
        <v>-0.33960810810810799</v>
      </c>
      <c r="AS2147" s="89">
        <v>-0.69336651978133101</v>
      </c>
      <c r="AT2147" s="89">
        <v>-99</v>
      </c>
      <c r="AU2147" s="89">
        <v>-99</v>
      </c>
      <c r="AV2147" s="89">
        <v>49.729745945946</v>
      </c>
      <c r="AW2147" s="89">
        <v>-0.69336651978133101</v>
      </c>
      <c r="AX2147" s="89">
        <v>-0.76988023722263899</v>
      </c>
      <c r="AY2147" s="89">
        <v>0.121391076115486</v>
      </c>
      <c r="AZ2147" s="89">
        <v>-9.3456590476501497E-2</v>
      </c>
      <c r="BA2147" s="89">
        <v>-99</v>
      </c>
      <c r="BB2147" s="89">
        <v>-99</v>
      </c>
      <c r="BC2147" s="89">
        <v>-99</v>
      </c>
      <c r="BD2147" s="89">
        <v>-99</v>
      </c>
      <c r="BE2147" s="89">
        <v>-99</v>
      </c>
      <c r="BF2147" s="89">
        <v>-99</v>
      </c>
      <c r="BG2147" s="89">
        <v>-99</v>
      </c>
      <c r="BH2147" s="89">
        <v>-99</v>
      </c>
      <c r="BI2147" s="89">
        <v>-99</v>
      </c>
      <c r="BJ2147" s="89">
        <v>-99</v>
      </c>
      <c r="BK2147" s="89">
        <v>-99</v>
      </c>
      <c r="BL2147" s="89">
        <v>-99</v>
      </c>
      <c r="BM2147" s="89">
        <v>-99</v>
      </c>
      <c r="BN2147" s="89">
        <v>-99</v>
      </c>
      <c r="BO2147" s="89">
        <v>-99</v>
      </c>
      <c r="BP2147" s="89">
        <v>-99</v>
      </c>
      <c r="BQ2147" s="89">
        <v>-99</v>
      </c>
      <c r="BR2147" s="89">
        <v>-99</v>
      </c>
      <c r="BS2147" s="89">
        <v>-99</v>
      </c>
      <c r="BT2147" s="89">
        <v>-99</v>
      </c>
      <c r="BU2147" s="89">
        <v>-99</v>
      </c>
      <c r="BV2147" s="89">
        <v>-99</v>
      </c>
      <c r="BW2147" s="89">
        <v>-99</v>
      </c>
      <c r="BX2147" s="89">
        <v>-99</v>
      </c>
      <c r="BY2147" s="89">
        <v>-99</v>
      </c>
      <c r="BZ2147" s="89">
        <v>-99</v>
      </c>
      <c r="CA2147" s="89">
        <v>-99</v>
      </c>
      <c r="CB2147" s="89">
        <v>-99</v>
      </c>
      <c r="CC2147" s="89">
        <v>-99</v>
      </c>
      <c r="CD2147" s="89">
        <v>-99</v>
      </c>
      <c r="CE2147" s="89">
        <v>-99</v>
      </c>
      <c r="CF2147" s="89">
        <v>-99</v>
      </c>
      <c r="CG2147" s="89">
        <v>-99</v>
      </c>
      <c r="CH2147" s="89">
        <v>-99</v>
      </c>
      <c r="CI2147" s="89">
        <v>-99</v>
      </c>
      <c r="CJ2147" s="89">
        <v>-99</v>
      </c>
      <c r="CK2147" s="89">
        <v>-99</v>
      </c>
      <c r="CL2147" s="89">
        <v>-99</v>
      </c>
      <c r="CM2147" s="89">
        <v>-99</v>
      </c>
      <c r="CN2147" s="89">
        <v>-99</v>
      </c>
      <c r="CO2147" s="89">
        <v>-99</v>
      </c>
      <c r="CP2147" s="89">
        <v>-99</v>
      </c>
      <c r="CQ2147" s="89">
        <v>-99</v>
      </c>
      <c r="CR2147" s="89">
        <v>-99</v>
      </c>
      <c r="CS2147" s="89">
        <v>-99</v>
      </c>
      <c r="CT2147" s="89">
        <v>-99</v>
      </c>
      <c r="CU2147" s="86">
        <v>-99</v>
      </c>
      <c r="CV2147" s="86">
        <v>-0.65900000000000003</v>
      </c>
      <c r="CW2147" s="86">
        <v>20</v>
      </c>
      <c r="CX2147" s="86">
        <v>2</v>
      </c>
      <c r="CY2147" s="86">
        <v>-1.5718000000000001</v>
      </c>
      <c r="CZ2147" s="86">
        <v>3</v>
      </c>
      <c r="DA2147" s="86">
        <v>2</v>
      </c>
      <c r="DB2147" s="86">
        <v>-0.34229999999999999</v>
      </c>
      <c r="DC2147" s="86">
        <v>30</v>
      </c>
      <c r="DD2147" s="86">
        <v>-99</v>
      </c>
      <c r="DE2147" s="86">
        <v>-99</v>
      </c>
      <c r="DF2147" s="86">
        <v>-99</v>
      </c>
      <c r="DG2147" s="86">
        <v>-99</v>
      </c>
      <c r="DH2147" s="86">
        <v>-99</v>
      </c>
    </row>
    <row r="2148" spans="1:112" x14ac:dyDescent="0.2">
      <c r="A2148" s="85">
        <f>IF(ISERROR(SEARCH('School Lookup'!$F$3,Data!J2148)),A2147,A2147+1)</f>
        <v>0</v>
      </c>
      <c r="B2148" s="85">
        <f>IF(I2148='School Lookup'!$G$13,1,0)</f>
        <v>0</v>
      </c>
      <c r="C2148" s="85">
        <f t="shared" si="33"/>
        <v>2146</v>
      </c>
      <c r="D2148" s="86" t="s">
        <v>6478</v>
      </c>
      <c r="E2148" s="86" t="s">
        <v>6760</v>
      </c>
      <c r="F2148" s="86" t="s">
        <v>2767</v>
      </c>
      <c r="G2148" s="86" t="s">
        <v>3245</v>
      </c>
      <c r="H2148" s="86" t="s">
        <v>5999</v>
      </c>
      <c r="I2148" s="86" t="s">
        <v>5569</v>
      </c>
      <c r="J2148" s="86" t="s">
        <v>1788</v>
      </c>
      <c r="K2148" s="86" t="s">
        <v>31</v>
      </c>
      <c r="L2148" s="86">
        <v>1</v>
      </c>
      <c r="M2148" s="86">
        <v>1</v>
      </c>
      <c r="N2148" s="89">
        <v>-0.43474579439252298</v>
      </c>
      <c r="O2148" s="89">
        <v>-0.84708655719840797</v>
      </c>
      <c r="P2148" s="89">
        <v>40.777200000000001</v>
      </c>
      <c r="Q2148" s="89">
        <v>-0.96088466401357797</v>
      </c>
      <c r="R2148" s="89">
        <v>45.560742056074801</v>
      </c>
      <c r="S2148" s="89">
        <v>-0.90398561060599303</v>
      </c>
      <c r="T2148" s="89">
        <v>-1.0258366575445299</v>
      </c>
      <c r="U2148" s="89">
        <v>0.37024221453287198</v>
      </c>
      <c r="V2148" s="89">
        <v>-0.37980803583828499</v>
      </c>
      <c r="W2148" s="89">
        <v>1</v>
      </c>
      <c r="X2148" s="89">
        <v>-0.45395316159250598</v>
      </c>
      <c r="Y2148" s="89">
        <v>-0.97963098946989702</v>
      </c>
      <c r="Z2148" s="89">
        <v>46.55</v>
      </c>
      <c r="AA2148" s="89">
        <v>-0.408747159651421</v>
      </c>
      <c r="AB2148" s="89">
        <v>49.882902341920399</v>
      </c>
      <c r="AC2148" s="89">
        <v>-0.69418907456065904</v>
      </c>
      <c r="AD2148" s="89">
        <v>-0.80691031634696297</v>
      </c>
      <c r="AE2148" s="89">
        <v>0.369377162629758</v>
      </c>
      <c r="AF2148" s="89">
        <v>-0.29805424314892098</v>
      </c>
      <c r="AG2148" s="89">
        <v>1</v>
      </c>
      <c r="AH2148" s="89">
        <v>-0.21538918918918901</v>
      </c>
      <c r="AI2148" s="89">
        <v>-0.40650238937773098</v>
      </c>
      <c r="AJ2148" s="89">
        <v>59.403500000000001</v>
      </c>
      <c r="AK2148" s="89">
        <v>1.0548985004388101</v>
      </c>
      <c r="AL2148" s="89">
        <v>58.1081</v>
      </c>
      <c r="AM2148" s="89">
        <v>0.32419805553053899</v>
      </c>
      <c r="AN2148" s="89">
        <v>0.29738253849888102</v>
      </c>
      <c r="AO2148" s="89">
        <v>0.12802768166090001</v>
      </c>
      <c r="AP2148" s="89">
        <v>3.8073196970444999E-2</v>
      </c>
      <c r="AQ2148" s="89">
        <v>1</v>
      </c>
      <c r="AR2148" s="89">
        <v>-0.33256143790849702</v>
      </c>
      <c r="AS2148" s="89">
        <v>-0.67752690187058195</v>
      </c>
      <c r="AT2148" s="89">
        <v>52.732399999999998</v>
      </c>
      <c r="AU2148" s="89">
        <v>0.43975546214615802</v>
      </c>
      <c r="AV2148" s="89">
        <v>47.712404575163397</v>
      </c>
      <c r="AW2148" s="89">
        <v>-0.118885719862212</v>
      </c>
      <c r="AX2148" s="89">
        <v>-0.1644952536416</v>
      </c>
      <c r="AY2148" s="89">
        <v>0.13235294117647101</v>
      </c>
      <c r="AZ2148" s="89">
        <v>-2.17714306290352E-2</v>
      </c>
      <c r="BA2148" s="89">
        <v>-99</v>
      </c>
      <c r="BB2148" s="89">
        <v>-99</v>
      </c>
      <c r="BC2148" s="89">
        <v>-99</v>
      </c>
      <c r="BD2148" s="89">
        <v>-99</v>
      </c>
      <c r="BE2148" s="89">
        <v>-99</v>
      </c>
      <c r="BF2148" s="89">
        <v>-99</v>
      </c>
      <c r="BG2148" s="89">
        <v>-99</v>
      </c>
      <c r="BH2148" s="89">
        <v>-99</v>
      </c>
      <c r="BI2148" s="89">
        <v>-99</v>
      </c>
      <c r="BJ2148" s="89">
        <v>-99</v>
      </c>
      <c r="BK2148" s="89">
        <v>-99</v>
      </c>
      <c r="BL2148" s="89">
        <v>-99</v>
      </c>
      <c r="BM2148" s="89">
        <v>-99</v>
      </c>
      <c r="BN2148" s="89">
        <v>-99</v>
      </c>
      <c r="BO2148" s="89">
        <v>-99</v>
      </c>
      <c r="BP2148" s="89">
        <v>-99</v>
      </c>
      <c r="BQ2148" s="89">
        <v>-99</v>
      </c>
      <c r="BR2148" s="89">
        <v>-99</v>
      </c>
      <c r="BS2148" s="89">
        <v>-99</v>
      </c>
      <c r="BT2148" s="89">
        <v>-99</v>
      </c>
      <c r="BU2148" s="89">
        <v>-99</v>
      </c>
      <c r="BV2148" s="89">
        <v>-99</v>
      </c>
      <c r="BW2148" s="89">
        <v>-99</v>
      </c>
      <c r="BX2148" s="89">
        <v>-99</v>
      </c>
      <c r="BY2148" s="89">
        <v>-99</v>
      </c>
      <c r="BZ2148" s="89">
        <v>-99</v>
      </c>
      <c r="CA2148" s="89">
        <v>-99</v>
      </c>
      <c r="CB2148" s="89">
        <v>-99</v>
      </c>
      <c r="CC2148" s="89">
        <v>-99</v>
      </c>
      <c r="CD2148" s="89">
        <v>-99</v>
      </c>
      <c r="CE2148" s="89">
        <v>-99</v>
      </c>
      <c r="CF2148" s="89">
        <v>-99</v>
      </c>
      <c r="CG2148" s="89">
        <v>-99</v>
      </c>
      <c r="CH2148" s="89">
        <v>-99</v>
      </c>
      <c r="CI2148" s="89">
        <v>-99</v>
      </c>
      <c r="CJ2148" s="89">
        <v>-99</v>
      </c>
      <c r="CK2148" s="89">
        <v>-99</v>
      </c>
      <c r="CL2148" s="89">
        <v>-99</v>
      </c>
      <c r="CM2148" s="89">
        <v>-99</v>
      </c>
      <c r="CN2148" s="89">
        <v>-99</v>
      </c>
      <c r="CO2148" s="89">
        <v>-99</v>
      </c>
      <c r="CP2148" s="89">
        <v>-99</v>
      </c>
      <c r="CQ2148" s="89">
        <v>-99</v>
      </c>
      <c r="CR2148" s="89">
        <v>-99</v>
      </c>
      <c r="CS2148" s="89">
        <v>-99</v>
      </c>
      <c r="CT2148" s="89">
        <v>-99</v>
      </c>
      <c r="CU2148" s="86">
        <v>-99</v>
      </c>
      <c r="CV2148" s="86">
        <v>-0.66159999999999997</v>
      </c>
      <c r="CW2148" s="86">
        <v>20</v>
      </c>
      <c r="CX2148" s="86">
        <v>2</v>
      </c>
      <c r="CY2148" s="86">
        <v>-0.68559999999999999</v>
      </c>
      <c r="CZ2148" s="86">
        <v>20</v>
      </c>
      <c r="DA2148" s="86">
        <v>4</v>
      </c>
      <c r="DB2148" s="86">
        <v>-0.3135</v>
      </c>
      <c r="DC2148" s="86">
        <v>31</v>
      </c>
      <c r="DD2148" s="86">
        <v>-99</v>
      </c>
      <c r="DE2148" s="86">
        <v>-99</v>
      </c>
      <c r="DF2148" s="86">
        <v>-99</v>
      </c>
      <c r="DG2148" s="86">
        <v>-99</v>
      </c>
      <c r="DH2148" s="86">
        <v>-99</v>
      </c>
    </row>
    <row r="2149" spans="1:112" x14ac:dyDescent="0.2">
      <c r="A2149" s="85">
        <f>IF(ISERROR(SEARCH('School Lookup'!$F$3,Data!J2149)),A2148,A2148+1)</f>
        <v>0</v>
      </c>
      <c r="B2149" s="85">
        <f>IF(I2149='School Lookup'!$G$13,1,0)</f>
        <v>0</v>
      </c>
      <c r="C2149" s="85">
        <f t="shared" si="33"/>
        <v>2147</v>
      </c>
      <c r="D2149" s="86" t="s">
        <v>6478</v>
      </c>
      <c r="E2149" s="86" t="s">
        <v>6790</v>
      </c>
      <c r="F2149" s="86" t="s">
        <v>2774</v>
      </c>
      <c r="G2149" s="86" t="s">
        <v>3030</v>
      </c>
      <c r="H2149" s="86" t="s">
        <v>2042</v>
      </c>
      <c r="I2149" s="86" t="s">
        <v>6904</v>
      </c>
      <c r="J2149" s="86" t="s">
        <v>6905</v>
      </c>
      <c r="K2149" s="86" t="s">
        <v>31</v>
      </c>
      <c r="L2149" s="86">
        <v>1</v>
      </c>
      <c r="M2149" s="86">
        <v>1</v>
      </c>
      <c r="N2149" s="89">
        <v>-0.314313808975834</v>
      </c>
      <c r="O2149" s="89">
        <v>-0.58629122284621205</v>
      </c>
      <c r="P2149" s="89">
        <v>39.035800000000002</v>
      </c>
      <c r="Q2149" s="89">
        <v>-1.14559742065494</v>
      </c>
      <c r="R2149" s="89">
        <v>50.517799309551201</v>
      </c>
      <c r="S2149" s="89">
        <v>-0.86594432175057801</v>
      </c>
      <c r="T2149" s="89">
        <v>-0.98267246655163298</v>
      </c>
      <c r="U2149" s="89">
        <v>0.375296912114014</v>
      </c>
      <c r="V2149" s="89">
        <v>-0.36879394231628998</v>
      </c>
      <c r="W2149" s="89">
        <v>1</v>
      </c>
      <c r="X2149" s="89">
        <v>-0.18967573317998901</v>
      </c>
      <c r="Y2149" s="89">
        <v>-0.35748006382772102</v>
      </c>
      <c r="Z2149" s="89">
        <v>46.9129</v>
      </c>
      <c r="AA2149" s="89">
        <v>-0.36349245569501498</v>
      </c>
      <c r="AB2149" s="89">
        <v>51.581416503737799</v>
      </c>
      <c r="AC2149" s="89">
        <v>-0.360486259761368</v>
      </c>
      <c r="AD2149" s="89">
        <v>-0.41836277705667302</v>
      </c>
      <c r="AE2149" s="89">
        <v>0.37551284819693398</v>
      </c>
      <c r="AF2149" s="89">
        <v>-0.15710059799213</v>
      </c>
      <c r="AG2149" s="89">
        <v>1</v>
      </c>
      <c r="AH2149" s="89">
        <v>-0.20191814946619199</v>
      </c>
      <c r="AI2149" s="89">
        <v>-0.37751141230502899</v>
      </c>
      <c r="AJ2149" s="89">
        <v>40.863599999999998</v>
      </c>
      <c r="AK2149" s="89">
        <v>-0.75999068735197495</v>
      </c>
      <c r="AL2149" s="89">
        <v>46.797157651245499</v>
      </c>
      <c r="AM2149" s="89">
        <v>-0.568751049828502</v>
      </c>
      <c r="AN2149" s="89">
        <v>-0.640699270250918</v>
      </c>
      <c r="AO2149" s="89">
        <v>0.121356078600734</v>
      </c>
      <c r="AP2149" s="89">
        <v>-7.7752751000003395E-2</v>
      </c>
      <c r="AQ2149" s="89">
        <v>1</v>
      </c>
      <c r="AR2149" s="89">
        <v>-0.119582432432432</v>
      </c>
      <c r="AS2149" s="89">
        <v>-0.19878928904201401</v>
      </c>
      <c r="AT2149" s="89">
        <v>43.069800000000001</v>
      </c>
      <c r="AU2149" s="89">
        <v>-0.61045972675962601</v>
      </c>
      <c r="AV2149" s="89">
        <v>51.8581108108108</v>
      </c>
      <c r="AW2149" s="89">
        <v>-0.40462450790082</v>
      </c>
      <c r="AX2149" s="89">
        <v>-0.46560535432655398</v>
      </c>
      <c r="AY2149" s="89">
        <v>0.12783416108831799</v>
      </c>
      <c r="AZ2149" s="89">
        <v>-5.9520269868563999E-2</v>
      </c>
      <c r="BA2149" s="89">
        <v>-99</v>
      </c>
      <c r="BB2149" s="89">
        <v>-99</v>
      </c>
      <c r="BC2149" s="89">
        <v>-99</v>
      </c>
      <c r="BD2149" s="89">
        <v>-99</v>
      </c>
      <c r="BE2149" s="89">
        <v>-99</v>
      </c>
      <c r="BF2149" s="89">
        <v>-99</v>
      </c>
      <c r="BG2149" s="89">
        <v>-99</v>
      </c>
      <c r="BH2149" s="89">
        <v>-99</v>
      </c>
      <c r="BI2149" s="89">
        <v>-99</v>
      </c>
      <c r="BJ2149" s="89">
        <v>-99</v>
      </c>
      <c r="BK2149" s="89">
        <v>-99</v>
      </c>
      <c r="BL2149" s="89">
        <v>-99</v>
      </c>
      <c r="BM2149" s="89">
        <v>-99</v>
      </c>
      <c r="BN2149" s="89">
        <v>-99</v>
      </c>
      <c r="BO2149" s="89">
        <v>-99</v>
      </c>
      <c r="BP2149" s="89">
        <v>-99</v>
      </c>
      <c r="BQ2149" s="89">
        <v>-99</v>
      </c>
      <c r="BR2149" s="89">
        <v>-99</v>
      </c>
      <c r="BS2149" s="89">
        <v>-99</v>
      </c>
      <c r="BT2149" s="89">
        <v>-99</v>
      </c>
      <c r="BU2149" s="89">
        <v>-99</v>
      </c>
      <c r="BV2149" s="89">
        <v>-99</v>
      </c>
      <c r="BW2149" s="89">
        <v>-99</v>
      </c>
      <c r="BX2149" s="89">
        <v>-99</v>
      </c>
      <c r="BY2149" s="89">
        <v>-99</v>
      </c>
      <c r="BZ2149" s="89">
        <v>-99</v>
      </c>
      <c r="CA2149" s="89">
        <v>-99</v>
      </c>
      <c r="CB2149" s="89">
        <v>-99</v>
      </c>
      <c r="CC2149" s="89">
        <v>-99</v>
      </c>
      <c r="CD2149" s="89">
        <v>-99</v>
      </c>
      <c r="CE2149" s="89">
        <v>-99</v>
      </c>
      <c r="CF2149" s="89">
        <v>-99</v>
      </c>
      <c r="CG2149" s="89">
        <v>-99</v>
      </c>
      <c r="CH2149" s="89">
        <v>-99</v>
      </c>
      <c r="CI2149" s="89">
        <v>-99</v>
      </c>
      <c r="CJ2149" s="89">
        <v>-99</v>
      </c>
      <c r="CK2149" s="89">
        <v>-99</v>
      </c>
      <c r="CL2149" s="89">
        <v>-99</v>
      </c>
      <c r="CM2149" s="89">
        <v>-99</v>
      </c>
      <c r="CN2149" s="89">
        <v>-99</v>
      </c>
      <c r="CO2149" s="89">
        <v>-99</v>
      </c>
      <c r="CP2149" s="89">
        <v>-99</v>
      </c>
      <c r="CQ2149" s="89">
        <v>-99</v>
      </c>
      <c r="CR2149" s="89">
        <v>-99</v>
      </c>
      <c r="CS2149" s="89">
        <v>-99</v>
      </c>
      <c r="CT2149" s="89">
        <v>-99</v>
      </c>
      <c r="CU2149" s="86">
        <v>-99</v>
      </c>
      <c r="CV2149" s="86">
        <v>-0.66320000000000001</v>
      </c>
      <c r="CW2149" s="86">
        <v>20</v>
      </c>
      <c r="CX2149" s="86">
        <v>2</v>
      </c>
      <c r="CY2149" s="86">
        <v>-0.30869999999999997</v>
      </c>
      <c r="CZ2149" s="86">
        <v>36</v>
      </c>
      <c r="DA2149" s="86">
        <v>4</v>
      </c>
      <c r="DB2149" s="86">
        <v>-0.73670000000000002</v>
      </c>
      <c r="DC2149" s="86">
        <v>15</v>
      </c>
      <c r="DD2149" s="86">
        <v>-99</v>
      </c>
      <c r="DE2149" s="86">
        <v>-99</v>
      </c>
      <c r="DF2149" s="86">
        <v>-99</v>
      </c>
      <c r="DG2149" s="86">
        <v>-99</v>
      </c>
      <c r="DH2149" s="86">
        <v>-99</v>
      </c>
    </row>
    <row r="2150" spans="1:112" x14ac:dyDescent="0.2">
      <c r="A2150" s="85">
        <f>IF(ISERROR(SEARCH('School Lookup'!$F$3,Data!J2150)),A2149,A2149+1)</f>
        <v>0</v>
      </c>
      <c r="B2150" s="85">
        <f>IF(I2150='School Lookup'!$G$13,1,0)</f>
        <v>0</v>
      </c>
      <c r="C2150" s="85">
        <f t="shared" si="33"/>
        <v>2148</v>
      </c>
      <c r="D2150" s="86" t="s">
        <v>6478</v>
      </c>
      <c r="E2150" s="86" t="s">
        <v>6688</v>
      </c>
      <c r="F2150" s="86" t="s">
        <v>1142</v>
      </c>
      <c r="G2150" s="86" t="s">
        <v>3251</v>
      </c>
      <c r="H2150" s="86" t="s">
        <v>6069</v>
      </c>
      <c r="I2150" s="86" t="s">
        <v>4855</v>
      </c>
      <c r="J2150" s="86" t="s">
        <v>1348</v>
      </c>
      <c r="K2150" s="86" t="s">
        <v>74</v>
      </c>
      <c r="L2150" s="86">
        <v>1</v>
      </c>
      <c r="M2150" s="86">
        <v>1</v>
      </c>
      <c r="N2150" s="89">
        <v>-0.261004347826087</v>
      </c>
      <c r="O2150" s="89">
        <v>-0.47084964230113902</v>
      </c>
      <c r="P2150" s="89">
        <v>43.283900000000003</v>
      </c>
      <c r="Q2150" s="89">
        <v>-0.69499545586328804</v>
      </c>
      <c r="R2150" s="89">
        <v>47.3291732919255</v>
      </c>
      <c r="S2150" s="89">
        <v>-0.58292254908221397</v>
      </c>
      <c r="T2150" s="89">
        <v>-0.66153703139232201</v>
      </c>
      <c r="U2150" s="89">
        <v>0.40149625935162098</v>
      </c>
      <c r="V2150" s="89">
        <v>-0.26560464352659302</v>
      </c>
      <c r="W2150" s="89">
        <v>1</v>
      </c>
      <c r="X2150" s="89">
        <v>-0.29144086956521698</v>
      </c>
      <c r="Y2150" s="89">
        <v>-0.59705131355755103</v>
      </c>
      <c r="Z2150" s="89">
        <v>44.877299999999998</v>
      </c>
      <c r="AA2150" s="89">
        <v>-0.61733779979437997</v>
      </c>
      <c r="AB2150" s="89">
        <v>48.322975652173902</v>
      </c>
      <c r="AC2150" s="89">
        <v>-0.607194556675965</v>
      </c>
      <c r="AD2150" s="89">
        <v>-0.70561807559624301</v>
      </c>
      <c r="AE2150" s="89">
        <v>0.40149625935162098</v>
      </c>
      <c r="AF2150" s="89">
        <v>-0.28330301788278101</v>
      </c>
      <c r="AG2150" s="89">
        <v>-99</v>
      </c>
      <c r="AH2150" s="89">
        <v>-99</v>
      </c>
      <c r="AI2150" s="89">
        <v>-99</v>
      </c>
      <c r="AJ2150" s="89">
        <v>-99</v>
      </c>
      <c r="AK2150" s="89">
        <v>-99</v>
      </c>
      <c r="AL2150" s="89">
        <v>-99</v>
      </c>
      <c r="AM2150" s="89">
        <v>-99</v>
      </c>
      <c r="AN2150" s="89">
        <v>-99</v>
      </c>
      <c r="AO2150" s="89">
        <v>-99</v>
      </c>
      <c r="AP2150" s="89">
        <v>-99</v>
      </c>
      <c r="AQ2150" s="89">
        <v>1</v>
      </c>
      <c r="AR2150" s="89">
        <v>-0.260080506329114</v>
      </c>
      <c r="AS2150" s="89">
        <v>-0.51460310530977904</v>
      </c>
      <c r="AT2150" s="89">
        <v>-99</v>
      </c>
      <c r="AU2150" s="89">
        <v>-99</v>
      </c>
      <c r="AV2150" s="89">
        <v>50.379752911392401</v>
      </c>
      <c r="AW2150" s="89">
        <v>-0.51460310530977904</v>
      </c>
      <c r="AX2150" s="89">
        <v>-0.581500248283083</v>
      </c>
      <c r="AY2150" s="89">
        <v>0.19700748129675799</v>
      </c>
      <c r="AZ2150" s="89">
        <v>-0.11455989928769</v>
      </c>
      <c r="BA2150" s="89">
        <v>-99</v>
      </c>
      <c r="BB2150" s="89">
        <v>-99</v>
      </c>
      <c r="BC2150" s="89">
        <v>-99</v>
      </c>
      <c r="BD2150" s="89">
        <v>-99</v>
      </c>
      <c r="BE2150" s="89">
        <v>-99</v>
      </c>
      <c r="BF2150" s="89">
        <v>-99</v>
      </c>
      <c r="BG2150" s="89">
        <v>-99</v>
      </c>
      <c r="BH2150" s="89">
        <v>-99</v>
      </c>
      <c r="BI2150" s="89">
        <v>-99</v>
      </c>
      <c r="BJ2150" s="89">
        <v>-99</v>
      </c>
      <c r="BK2150" s="89">
        <v>-99</v>
      </c>
      <c r="BL2150" s="89">
        <v>-99</v>
      </c>
      <c r="BM2150" s="89">
        <v>-99</v>
      </c>
      <c r="BN2150" s="89">
        <v>-99</v>
      </c>
      <c r="BO2150" s="89">
        <v>-99</v>
      </c>
      <c r="BP2150" s="89">
        <v>-99</v>
      </c>
      <c r="BQ2150" s="89">
        <v>-99</v>
      </c>
      <c r="BR2150" s="89">
        <v>-99</v>
      </c>
      <c r="BS2150" s="89">
        <v>-99</v>
      </c>
      <c r="BT2150" s="89">
        <v>-99</v>
      </c>
      <c r="BU2150" s="89">
        <v>-99</v>
      </c>
      <c r="BV2150" s="89">
        <v>-99</v>
      </c>
      <c r="BW2150" s="89">
        <v>-99</v>
      </c>
      <c r="BX2150" s="89">
        <v>-99</v>
      </c>
      <c r="BY2150" s="89">
        <v>-99</v>
      </c>
      <c r="BZ2150" s="89">
        <v>-99</v>
      </c>
      <c r="CA2150" s="89">
        <v>-99</v>
      </c>
      <c r="CB2150" s="89">
        <v>-99</v>
      </c>
      <c r="CC2150" s="89">
        <v>-99</v>
      </c>
      <c r="CD2150" s="89">
        <v>-99</v>
      </c>
      <c r="CE2150" s="89">
        <v>-99</v>
      </c>
      <c r="CF2150" s="89">
        <v>-99</v>
      </c>
      <c r="CG2150" s="89">
        <v>-99</v>
      </c>
      <c r="CH2150" s="89">
        <v>-99</v>
      </c>
      <c r="CI2150" s="89">
        <v>-99</v>
      </c>
      <c r="CJ2150" s="89">
        <v>-99</v>
      </c>
      <c r="CK2150" s="89">
        <v>-99</v>
      </c>
      <c r="CL2150" s="89">
        <v>-99</v>
      </c>
      <c r="CM2150" s="89">
        <v>-99</v>
      </c>
      <c r="CN2150" s="89">
        <v>-99</v>
      </c>
      <c r="CO2150" s="89">
        <v>-99</v>
      </c>
      <c r="CP2150" s="89">
        <v>-99</v>
      </c>
      <c r="CQ2150" s="89">
        <v>-99</v>
      </c>
      <c r="CR2150" s="89">
        <v>-99</v>
      </c>
      <c r="CS2150" s="89">
        <v>-99</v>
      </c>
      <c r="CT2150" s="89">
        <v>-99</v>
      </c>
      <c r="CU2150" s="86">
        <v>-99</v>
      </c>
      <c r="CV2150" s="86">
        <v>-0.66349999999999998</v>
      </c>
      <c r="CW2150" s="86">
        <v>20</v>
      </c>
      <c r="CX2150" s="86">
        <v>2</v>
      </c>
      <c r="CY2150" s="86">
        <v>-1.9589000000000001</v>
      </c>
      <c r="CZ2150" s="86">
        <v>1</v>
      </c>
      <c r="DA2150" s="86">
        <v>2</v>
      </c>
      <c r="DB2150" s="86">
        <v>-0.52690000000000003</v>
      </c>
      <c r="DC2150" s="86">
        <v>22</v>
      </c>
      <c r="DD2150" s="86">
        <v>-99</v>
      </c>
      <c r="DE2150" s="86">
        <v>-99</v>
      </c>
      <c r="DF2150" s="86">
        <v>-99</v>
      </c>
      <c r="DG2150" s="86">
        <v>-99</v>
      </c>
      <c r="DH2150" s="86">
        <v>-99</v>
      </c>
    </row>
    <row r="2151" spans="1:112" x14ac:dyDescent="0.2">
      <c r="A2151" s="85">
        <f>IF(ISERROR(SEARCH('School Lookup'!$F$3,Data!J2151)),A2150,A2150+1)</f>
        <v>0</v>
      </c>
      <c r="B2151" s="85">
        <f>IF(I2151='School Lookup'!$G$13,1,0)</f>
        <v>0</v>
      </c>
      <c r="C2151" s="85">
        <f t="shared" si="33"/>
        <v>2149</v>
      </c>
      <c r="D2151" s="86" t="s">
        <v>6478</v>
      </c>
      <c r="E2151" s="86" t="s">
        <v>6790</v>
      </c>
      <c r="F2151" s="86" t="s">
        <v>2774</v>
      </c>
      <c r="G2151" s="86" t="s">
        <v>6952</v>
      </c>
      <c r="H2151" s="86" t="s">
        <v>6953</v>
      </c>
      <c r="I2151" s="86" t="s">
        <v>6954</v>
      </c>
      <c r="J2151" s="86" t="s">
        <v>6953</v>
      </c>
      <c r="K2151" s="86" t="s">
        <v>72</v>
      </c>
      <c r="L2151" s="86">
        <v>1</v>
      </c>
      <c r="M2151" s="86">
        <v>1</v>
      </c>
      <c r="N2151" s="89">
        <v>-0.60163868613138705</v>
      </c>
      <c r="O2151" s="89">
        <v>-1.2084929340130699</v>
      </c>
      <c r="P2151" s="89">
        <v>59.378399999999999</v>
      </c>
      <c r="Q2151" s="89">
        <v>1.0121708825796101</v>
      </c>
      <c r="R2151" s="89">
        <v>57.6642245742092</v>
      </c>
      <c r="S2151" s="89">
        <v>-9.8161025716728204E-2</v>
      </c>
      <c r="T2151" s="89">
        <v>-0.11149418031853101</v>
      </c>
      <c r="U2151" s="89">
        <v>0.38737040527804001</v>
      </c>
      <c r="V2151" s="89">
        <v>-4.3189545816132303E-2</v>
      </c>
      <c r="W2151" s="89">
        <v>1</v>
      </c>
      <c r="X2151" s="89">
        <v>-0.70770104712041904</v>
      </c>
      <c r="Y2151" s="89">
        <v>-1.5769937033771699</v>
      </c>
      <c r="Z2151" s="89">
        <v>54.417900000000003</v>
      </c>
      <c r="AA2151" s="89">
        <v>0.57240325439819195</v>
      </c>
      <c r="AB2151" s="89">
        <v>48.952850785340303</v>
      </c>
      <c r="AC2151" s="89">
        <v>-0.50229522448948905</v>
      </c>
      <c r="AD2151" s="89">
        <v>-0.58347832853188297</v>
      </c>
      <c r="AE2151" s="89">
        <v>0.360037700282752</v>
      </c>
      <c r="AF2151" s="89">
        <v>-0.21007419556944301</v>
      </c>
      <c r="AG2151" s="89">
        <v>1</v>
      </c>
      <c r="AH2151" s="89">
        <v>-0.88779224806201495</v>
      </c>
      <c r="AI2151" s="89">
        <v>-1.8535786406724699</v>
      </c>
      <c r="AJ2151" s="89">
        <v>-99</v>
      </c>
      <c r="AK2151" s="89">
        <v>-99</v>
      </c>
      <c r="AL2151" s="89">
        <v>44.186044961240299</v>
      </c>
      <c r="AM2151" s="89">
        <v>-1.8535786406724699</v>
      </c>
      <c r="AN2151" s="89">
        <v>-1.9904664441213</v>
      </c>
      <c r="AO2151" s="89">
        <v>0.12158341187558901</v>
      </c>
      <c r="AP2151" s="89">
        <v>-0.24200770150013901</v>
      </c>
      <c r="AQ2151" s="89">
        <v>1</v>
      </c>
      <c r="AR2151" s="89">
        <v>-0.87853884892086298</v>
      </c>
      <c r="AS2151" s="89">
        <v>-1.9047836534087399</v>
      </c>
      <c r="AT2151" s="89">
        <v>44.304299999999998</v>
      </c>
      <c r="AU2151" s="89">
        <v>-0.47628355774671099</v>
      </c>
      <c r="AV2151" s="89">
        <v>53.956829496402896</v>
      </c>
      <c r="AW2151" s="89">
        <v>-1.19053360557773</v>
      </c>
      <c r="AX2151" s="89">
        <v>-1.29379241690603</v>
      </c>
      <c r="AY2151" s="89">
        <v>0.13100848256361899</v>
      </c>
      <c r="AZ2151" s="89">
        <v>-0.16949778129117599</v>
      </c>
      <c r="BA2151" s="89">
        <v>-99</v>
      </c>
      <c r="BB2151" s="89">
        <v>-99</v>
      </c>
      <c r="BC2151" s="89">
        <v>-99</v>
      </c>
      <c r="BD2151" s="89">
        <v>-99</v>
      </c>
      <c r="BE2151" s="89">
        <v>-99</v>
      </c>
      <c r="BF2151" s="89">
        <v>-99</v>
      </c>
      <c r="BG2151" s="89">
        <v>-99</v>
      </c>
      <c r="BH2151" s="89">
        <v>-99</v>
      </c>
      <c r="BI2151" s="89">
        <v>-99</v>
      </c>
      <c r="BJ2151" s="89">
        <v>-99</v>
      </c>
      <c r="BK2151" s="89">
        <v>-99</v>
      </c>
      <c r="BL2151" s="89">
        <v>-99</v>
      </c>
      <c r="BM2151" s="89">
        <v>-99</v>
      </c>
      <c r="BN2151" s="89">
        <v>-99</v>
      </c>
      <c r="BO2151" s="89">
        <v>-99</v>
      </c>
      <c r="BP2151" s="89">
        <v>-99</v>
      </c>
      <c r="BQ2151" s="89">
        <v>-99</v>
      </c>
      <c r="BR2151" s="89">
        <v>-99</v>
      </c>
      <c r="BS2151" s="89">
        <v>-99</v>
      </c>
      <c r="BT2151" s="89">
        <v>-99</v>
      </c>
      <c r="BU2151" s="89">
        <v>-99</v>
      </c>
      <c r="BV2151" s="89">
        <v>-99</v>
      </c>
      <c r="BW2151" s="89">
        <v>-99</v>
      </c>
      <c r="BX2151" s="89">
        <v>-99</v>
      </c>
      <c r="BY2151" s="89">
        <v>-99</v>
      </c>
      <c r="BZ2151" s="89">
        <v>-99</v>
      </c>
      <c r="CA2151" s="89">
        <v>-99</v>
      </c>
      <c r="CB2151" s="89">
        <v>-99</v>
      </c>
      <c r="CC2151" s="89">
        <v>-99</v>
      </c>
      <c r="CD2151" s="89">
        <v>-99</v>
      </c>
      <c r="CE2151" s="89">
        <v>-99</v>
      </c>
      <c r="CF2151" s="89">
        <v>-99</v>
      </c>
      <c r="CG2151" s="89">
        <v>-99</v>
      </c>
      <c r="CH2151" s="89">
        <v>-99</v>
      </c>
      <c r="CI2151" s="89">
        <v>-99</v>
      </c>
      <c r="CJ2151" s="89">
        <v>-99</v>
      </c>
      <c r="CK2151" s="89">
        <v>-99</v>
      </c>
      <c r="CL2151" s="89">
        <v>-99</v>
      </c>
      <c r="CM2151" s="89">
        <v>-99</v>
      </c>
      <c r="CN2151" s="89">
        <v>-99</v>
      </c>
      <c r="CO2151" s="89">
        <v>-99</v>
      </c>
      <c r="CP2151" s="89">
        <v>-99</v>
      </c>
      <c r="CQ2151" s="89">
        <v>-99</v>
      </c>
      <c r="CR2151" s="89">
        <v>-99</v>
      </c>
      <c r="CS2151" s="89">
        <v>-99</v>
      </c>
      <c r="CT2151" s="89">
        <v>-99</v>
      </c>
      <c r="CU2151" s="86">
        <v>-99</v>
      </c>
      <c r="CV2151" s="86">
        <v>-0.66479999999999995</v>
      </c>
      <c r="CW2151" s="86">
        <v>20</v>
      </c>
      <c r="CX2151" s="86">
        <v>2</v>
      </c>
      <c r="CY2151" s="86">
        <v>0.14940000000000001</v>
      </c>
      <c r="CZ2151" s="86">
        <v>59</v>
      </c>
      <c r="DA2151" s="86">
        <v>3</v>
      </c>
      <c r="DB2151" s="86">
        <v>0.53580000000000005</v>
      </c>
      <c r="DC2151" s="86">
        <v>74</v>
      </c>
      <c r="DD2151" s="86">
        <v>-99</v>
      </c>
      <c r="DE2151" s="86">
        <v>-99</v>
      </c>
      <c r="DF2151" s="86">
        <v>-99</v>
      </c>
      <c r="DG2151" s="86">
        <v>-99</v>
      </c>
      <c r="DH2151" s="86">
        <v>-99</v>
      </c>
    </row>
    <row r="2152" spans="1:112" x14ac:dyDescent="0.2">
      <c r="A2152" s="85">
        <f>IF(ISERROR(SEARCH('School Lookup'!$F$3,Data!J2152)),A2151,A2151+1)</f>
        <v>0</v>
      </c>
      <c r="B2152" s="85">
        <f>IF(I2152='School Lookup'!$G$13,1,0)</f>
        <v>0</v>
      </c>
      <c r="C2152" s="85">
        <f t="shared" si="33"/>
        <v>2150</v>
      </c>
      <c r="D2152" s="86" t="s">
        <v>6478</v>
      </c>
      <c r="E2152" s="86" t="s">
        <v>6598</v>
      </c>
      <c r="F2152" s="86" t="s">
        <v>2755</v>
      </c>
      <c r="G2152" s="86" t="s">
        <v>3250</v>
      </c>
      <c r="H2152" s="86" t="s">
        <v>621</v>
      </c>
      <c r="I2152" s="86" t="s">
        <v>4852</v>
      </c>
      <c r="J2152" s="86" t="s">
        <v>621</v>
      </c>
      <c r="K2152" s="86" t="s">
        <v>34</v>
      </c>
      <c r="L2152" s="86">
        <v>1</v>
      </c>
      <c r="M2152" s="86">
        <v>1</v>
      </c>
      <c r="N2152" s="89">
        <v>-0.66814615384615395</v>
      </c>
      <c r="O2152" s="89">
        <v>-1.3525147835207301</v>
      </c>
      <c r="P2152" s="89">
        <v>55.527000000000001</v>
      </c>
      <c r="Q2152" s="89">
        <v>0.60364744687928296</v>
      </c>
      <c r="R2152" s="89">
        <v>61.111097435897399</v>
      </c>
      <c r="S2152" s="89">
        <v>-0.374433668320722</v>
      </c>
      <c r="T2152" s="89">
        <v>-0.42497160104406201</v>
      </c>
      <c r="U2152" s="89">
        <v>0.5</v>
      </c>
      <c r="V2152" s="89">
        <v>-0.212485800522031</v>
      </c>
      <c r="W2152" s="89">
        <v>1</v>
      </c>
      <c r="X2152" s="89">
        <v>-0.79232307692307702</v>
      </c>
      <c r="Y2152" s="89">
        <v>-1.7762073648982899</v>
      </c>
      <c r="Z2152" s="89">
        <v>51.554099999999998</v>
      </c>
      <c r="AA2152" s="89">
        <v>0.215278919346236</v>
      </c>
      <c r="AB2152" s="89">
        <v>55.982879487179503</v>
      </c>
      <c r="AC2152" s="89">
        <v>-0.78046422277602701</v>
      </c>
      <c r="AD2152" s="89">
        <v>-0.90736495758559998</v>
      </c>
      <c r="AE2152" s="89">
        <v>0.5</v>
      </c>
      <c r="AF2152" s="89">
        <v>-0.45368247879279999</v>
      </c>
      <c r="AG2152" s="89">
        <v>-99</v>
      </c>
      <c r="AH2152" s="89">
        <v>-99</v>
      </c>
      <c r="AI2152" s="89">
        <v>-99</v>
      </c>
      <c r="AJ2152" s="89">
        <v>-99</v>
      </c>
      <c r="AK2152" s="89">
        <v>-99</v>
      </c>
      <c r="AL2152" s="89">
        <v>-99</v>
      </c>
      <c r="AM2152" s="89">
        <v>-99</v>
      </c>
      <c r="AN2152" s="89">
        <v>-99</v>
      </c>
      <c r="AO2152" s="89">
        <v>-99</v>
      </c>
      <c r="AP2152" s="89">
        <v>-99</v>
      </c>
      <c r="AQ2152" s="89">
        <v>-99</v>
      </c>
      <c r="AR2152" s="89">
        <v>-99</v>
      </c>
      <c r="AS2152" s="89">
        <v>-99</v>
      </c>
      <c r="AT2152" s="89">
        <v>-99</v>
      </c>
      <c r="AU2152" s="89">
        <v>-99</v>
      </c>
      <c r="AV2152" s="89">
        <v>-99</v>
      </c>
      <c r="AW2152" s="89">
        <v>-99</v>
      </c>
      <c r="AX2152" s="89">
        <v>-99</v>
      </c>
      <c r="AY2152" s="89">
        <v>-99</v>
      </c>
      <c r="AZ2152" s="89">
        <v>-99</v>
      </c>
      <c r="BA2152" s="89">
        <v>-99</v>
      </c>
      <c r="BB2152" s="89">
        <v>-99</v>
      </c>
      <c r="BC2152" s="89">
        <v>-99</v>
      </c>
      <c r="BD2152" s="89">
        <v>-99</v>
      </c>
      <c r="BE2152" s="89">
        <v>-99</v>
      </c>
      <c r="BF2152" s="89">
        <v>-99</v>
      </c>
      <c r="BG2152" s="89">
        <v>-99</v>
      </c>
      <c r="BH2152" s="89">
        <v>-99</v>
      </c>
      <c r="BI2152" s="89">
        <v>-99</v>
      </c>
      <c r="BJ2152" s="89">
        <v>-99</v>
      </c>
      <c r="BK2152" s="89">
        <v>-99</v>
      </c>
      <c r="BL2152" s="89">
        <v>-99</v>
      </c>
      <c r="BM2152" s="89">
        <v>-99</v>
      </c>
      <c r="BN2152" s="89">
        <v>-99</v>
      </c>
      <c r="BO2152" s="89">
        <v>-99</v>
      </c>
      <c r="BP2152" s="89">
        <v>-99</v>
      </c>
      <c r="BQ2152" s="89">
        <v>-99</v>
      </c>
      <c r="BR2152" s="89">
        <v>-99</v>
      </c>
      <c r="BS2152" s="89">
        <v>-99</v>
      </c>
      <c r="BT2152" s="89">
        <v>-99</v>
      </c>
      <c r="BU2152" s="89">
        <v>-99</v>
      </c>
      <c r="BV2152" s="89">
        <v>-99</v>
      </c>
      <c r="BW2152" s="89">
        <v>-99</v>
      </c>
      <c r="BX2152" s="89">
        <v>-99</v>
      </c>
      <c r="BY2152" s="89">
        <v>-99</v>
      </c>
      <c r="BZ2152" s="89">
        <v>-99</v>
      </c>
      <c r="CA2152" s="89">
        <v>-99</v>
      </c>
      <c r="CB2152" s="89">
        <v>-99</v>
      </c>
      <c r="CC2152" s="89">
        <v>-99</v>
      </c>
      <c r="CD2152" s="89">
        <v>-99</v>
      </c>
      <c r="CE2152" s="89">
        <v>-99</v>
      </c>
      <c r="CF2152" s="89">
        <v>-99</v>
      </c>
      <c r="CG2152" s="89">
        <v>-99</v>
      </c>
      <c r="CH2152" s="89">
        <v>-99</v>
      </c>
      <c r="CI2152" s="89">
        <v>-99</v>
      </c>
      <c r="CJ2152" s="89">
        <v>-99</v>
      </c>
      <c r="CK2152" s="89">
        <v>-99</v>
      </c>
      <c r="CL2152" s="89">
        <v>-99</v>
      </c>
      <c r="CM2152" s="89">
        <v>-99</v>
      </c>
      <c r="CN2152" s="89">
        <v>-99</v>
      </c>
      <c r="CO2152" s="89">
        <v>-99</v>
      </c>
      <c r="CP2152" s="89">
        <v>-99</v>
      </c>
      <c r="CQ2152" s="89">
        <v>-99</v>
      </c>
      <c r="CR2152" s="89">
        <v>-99</v>
      </c>
      <c r="CS2152" s="89">
        <v>-99</v>
      </c>
      <c r="CT2152" s="89">
        <v>-99</v>
      </c>
      <c r="CU2152" s="86">
        <v>-99</v>
      </c>
      <c r="CV2152" s="86">
        <v>-0.66620000000000001</v>
      </c>
      <c r="CW2152" s="86">
        <v>20</v>
      </c>
      <c r="CX2152" s="86">
        <v>2</v>
      </c>
      <c r="CY2152" s="86">
        <v>1.1735</v>
      </c>
      <c r="CZ2152" s="86">
        <v>90</v>
      </c>
      <c r="DA2152" s="86">
        <v>2</v>
      </c>
      <c r="DB2152" s="86">
        <v>0.40949999999999998</v>
      </c>
      <c r="DC2152" s="86">
        <v>69</v>
      </c>
      <c r="DD2152" s="86">
        <v>-99</v>
      </c>
      <c r="DE2152" s="86">
        <v>-99</v>
      </c>
      <c r="DF2152" s="86">
        <v>-99</v>
      </c>
      <c r="DG2152" s="86">
        <v>-99</v>
      </c>
      <c r="DH2152" s="86">
        <v>-99</v>
      </c>
    </row>
    <row r="2153" spans="1:112" x14ac:dyDescent="0.2">
      <c r="A2153" s="85">
        <f>IF(ISERROR(SEARCH('School Lookup'!$F$3,Data!J2153)),A2152,A2152+1)</f>
        <v>0</v>
      </c>
      <c r="B2153" s="85">
        <f>IF(I2153='School Lookup'!$G$13,1,0)</f>
        <v>0</v>
      </c>
      <c r="C2153" s="85">
        <f t="shared" si="33"/>
        <v>2151</v>
      </c>
      <c r="D2153" s="86" t="s">
        <v>6478</v>
      </c>
      <c r="E2153" s="86" t="s">
        <v>6598</v>
      </c>
      <c r="F2153" s="86" t="s">
        <v>2755</v>
      </c>
      <c r="G2153" s="86" t="s">
        <v>3354</v>
      </c>
      <c r="H2153" s="86" t="s">
        <v>711</v>
      </c>
      <c r="I2153" s="86" t="s">
        <v>5399</v>
      </c>
      <c r="J2153" s="86" t="s">
        <v>711</v>
      </c>
      <c r="K2153" s="86" t="s">
        <v>6614</v>
      </c>
      <c r="L2153" s="86">
        <v>1</v>
      </c>
      <c r="M2153" s="86">
        <v>1</v>
      </c>
      <c r="N2153" s="89">
        <v>-0.66292790697674397</v>
      </c>
      <c r="O2153" s="89">
        <v>-1.3412146755607699</v>
      </c>
      <c r="P2153" s="89">
        <v>53.617600000000003</v>
      </c>
      <c r="Q2153" s="89">
        <v>0.40111469304269998</v>
      </c>
      <c r="R2153" s="89">
        <v>47.176069767441902</v>
      </c>
      <c r="S2153" s="89">
        <v>-0.47004999125903701</v>
      </c>
      <c r="T2153" s="89">
        <v>-0.53346427701605803</v>
      </c>
      <c r="U2153" s="89">
        <v>0.38101265822784802</v>
      </c>
      <c r="V2153" s="89">
        <v>-0.20325664225548501</v>
      </c>
      <c r="W2153" s="89">
        <v>1</v>
      </c>
      <c r="X2153" s="89">
        <v>-0.55033366666666705</v>
      </c>
      <c r="Y2153" s="89">
        <v>-1.2065259642164801</v>
      </c>
      <c r="Z2153" s="89">
        <v>53.4848</v>
      </c>
      <c r="AA2153" s="89">
        <v>0.45604292300738902</v>
      </c>
      <c r="AB2153" s="89">
        <v>50.666633666666698</v>
      </c>
      <c r="AC2153" s="89">
        <v>-0.37524152060454502</v>
      </c>
      <c r="AD2153" s="89">
        <v>-0.43554309450665102</v>
      </c>
      <c r="AE2153" s="89">
        <v>0.379746835443038</v>
      </c>
      <c r="AF2153" s="89">
        <v>-0.16539611183796901</v>
      </c>
      <c r="AG2153" s="89">
        <v>1</v>
      </c>
      <c r="AH2153" s="89">
        <v>-0.44740600000000003</v>
      </c>
      <c r="AI2153" s="89">
        <v>-0.90582494955211901</v>
      </c>
      <c r="AJ2153" s="89">
        <v>-99</v>
      </c>
      <c r="AK2153" s="89">
        <v>-99</v>
      </c>
      <c r="AL2153" s="89">
        <v>42.000034999999997</v>
      </c>
      <c r="AM2153" s="89">
        <v>-0.90582494955211901</v>
      </c>
      <c r="AN2153" s="89">
        <v>-0.99481003830856496</v>
      </c>
      <c r="AO2153" s="89">
        <v>0.126582278481013</v>
      </c>
      <c r="AP2153" s="89">
        <v>-0.12592532130488199</v>
      </c>
      <c r="AQ2153" s="89">
        <v>1</v>
      </c>
      <c r="AR2153" s="89">
        <v>-0.67223033707865198</v>
      </c>
      <c r="AS2153" s="89">
        <v>-1.4410400827934899</v>
      </c>
      <c r="AT2153" s="89">
        <v>-99</v>
      </c>
      <c r="AU2153" s="89">
        <v>-99</v>
      </c>
      <c r="AV2153" s="89">
        <v>43.820251685393302</v>
      </c>
      <c r="AW2153" s="89">
        <v>-1.4410400827934899</v>
      </c>
      <c r="AX2153" s="89">
        <v>-1.55777488528019</v>
      </c>
      <c r="AY2153" s="89">
        <v>0.11265822784810101</v>
      </c>
      <c r="AZ2153" s="89">
        <v>-0.17549615796194501</v>
      </c>
      <c r="BA2153" s="89">
        <v>-99</v>
      </c>
      <c r="BB2153" s="89">
        <v>-99</v>
      </c>
      <c r="BC2153" s="89">
        <v>-99</v>
      </c>
      <c r="BD2153" s="89">
        <v>-99</v>
      </c>
      <c r="BE2153" s="89">
        <v>-99</v>
      </c>
      <c r="BF2153" s="89">
        <v>-99</v>
      </c>
      <c r="BG2153" s="89">
        <v>-99</v>
      </c>
      <c r="BH2153" s="89">
        <v>-99</v>
      </c>
      <c r="BI2153" s="89">
        <v>-99</v>
      </c>
      <c r="BJ2153" s="89">
        <v>-99</v>
      </c>
      <c r="BK2153" s="89">
        <v>-99</v>
      </c>
      <c r="BL2153" s="89">
        <v>-99</v>
      </c>
      <c r="BM2153" s="89">
        <v>-99</v>
      </c>
      <c r="BN2153" s="89">
        <v>-99</v>
      </c>
      <c r="BO2153" s="89">
        <v>-99</v>
      </c>
      <c r="BP2153" s="89">
        <v>-99</v>
      </c>
      <c r="BQ2153" s="89">
        <v>-99</v>
      </c>
      <c r="BR2153" s="89">
        <v>-99</v>
      </c>
      <c r="BS2153" s="89">
        <v>-99</v>
      </c>
      <c r="BT2153" s="89">
        <v>-99</v>
      </c>
      <c r="BU2153" s="89">
        <v>-99</v>
      </c>
      <c r="BV2153" s="89">
        <v>-99</v>
      </c>
      <c r="BW2153" s="89">
        <v>-99</v>
      </c>
      <c r="BX2153" s="89">
        <v>-99</v>
      </c>
      <c r="BY2153" s="89">
        <v>-99</v>
      </c>
      <c r="BZ2153" s="89">
        <v>-99</v>
      </c>
      <c r="CA2153" s="89">
        <v>-99</v>
      </c>
      <c r="CB2153" s="89">
        <v>-99</v>
      </c>
      <c r="CC2153" s="89">
        <v>-99</v>
      </c>
      <c r="CD2153" s="89">
        <v>-99</v>
      </c>
      <c r="CE2153" s="89">
        <v>-99</v>
      </c>
      <c r="CF2153" s="89">
        <v>-99</v>
      </c>
      <c r="CG2153" s="89">
        <v>-99</v>
      </c>
      <c r="CH2153" s="89">
        <v>-99</v>
      </c>
      <c r="CI2153" s="89">
        <v>-99</v>
      </c>
      <c r="CJ2153" s="89">
        <v>-99</v>
      </c>
      <c r="CK2153" s="89">
        <v>-99</v>
      </c>
      <c r="CL2153" s="89">
        <v>-99</v>
      </c>
      <c r="CM2153" s="89">
        <v>-99</v>
      </c>
      <c r="CN2153" s="89">
        <v>-99</v>
      </c>
      <c r="CO2153" s="89">
        <v>-99</v>
      </c>
      <c r="CP2153" s="89">
        <v>-99</v>
      </c>
      <c r="CQ2153" s="89">
        <v>-99</v>
      </c>
      <c r="CR2153" s="89">
        <v>-99</v>
      </c>
      <c r="CS2153" s="89">
        <v>-99</v>
      </c>
      <c r="CT2153" s="89">
        <v>-99</v>
      </c>
      <c r="CU2153" s="86">
        <v>-99</v>
      </c>
      <c r="CV2153" s="86">
        <v>-0.67010000000000003</v>
      </c>
      <c r="CW2153" s="86">
        <v>20</v>
      </c>
      <c r="CX2153" s="86">
        <v>2</v>
      </c>
      <c r="CY2153" s="86">
        <v>1.3212999999999999</v>
      </c>
      <c r="CZ2153" s="86">
        <v>92</v>
      </c>
      <c r="DA2153" s="86">
        <v>2</v>
      </c>
      <c r="DB2153" s="86">
        <v>0.32600000000000001</v>
      </c>
      <c r="DC2153" s="86">
        <v>65</v>
      </c>
      <c r="DD2153" s="86">
        <v>-99</v>
      </c>
      <c r="DE2153" s="86">
        <v>-99</v>
      </c>
      <c r="DF2153" s="86">
        <v>-99</v>
      </c>
      <c r="DG2153" s="86">
        <v>-99</v>
      </c>
      <c r="DH2153" s="86">
        <v>-99</v>
      </c>
    </row>
    <row r="2154" spans="1:112" x14ac:dyDescent="0.2">
      <c r="A2154" s="85">
        <f>IF(ISERROR(SEARCH('School Lookup'!$F$3,Data!J2154)),A2153,A2153+1)</f>
        <v>0</v>
      </c>
      <c r="B2154" s="85">
        <f>IF(I2154='School Lookup'!$G$13,1,0)</f>
        <v>0</v>
      </c>
      <c r="C2154" s="85">
        <f t="shared" si="33"/>
        <v>2152</v>
      </c>
      <c r="D2154" s="86" t="s">
        <v>6478</v>
      </c>
      <c r="E2154" s="86" t="s">
        <v>6598</v>
      </c>
      <c r="F2154" s="86" t="s">
        <v>2755</v>
      </c>
      <c r="G2154" s="86" t="s">
        <v>2982</v>
      </c>
      <c r="H2154" s="86" t="s">
        <v>669</v>
      </c>
      <c r="I2154" s="86" t="s">
        <v>4632</v>
      </c>
      <c r="J2154" s="86" t="s">
        <v>710</v>
      </c>
      <c r="K2154" s="86" t="s">
        <v>56</v>
      </c>
      <c r="L2154" s="86">
        <v>1</v>
      </c>
      <c r="M2154" s="86">
        <v>1</v>
      </c>
      <c r="N2154" s="89">
        <v>-0.101321641791045</v>
      </c>
      <c r="O2154" s="89">
        <v>-0.12505691484103501</v>
      </c>
      <c r="P2154" s="89">
        <v>39.261400000000002</v>
      </c>
      <c r="Q2154" s="89">
        <v>-1.12166771013565</v>
      </c>
      <c r="R2154" s="89">
        <v>51.148104477611902</v>
      </c>
      <c r="S2154" s="89">
        <v>-0.62336231248834395</v>
      </c>
      <c r="T2154" s="89">
        <v>-0.70742269204919594</v>
      </c>
      <c r="U2154" s="89">
        <v>0.33276026743075499</v>
      </c>
      <c r="V2154" s="89">
        <v>-0.23540216419287499</v>
      </c>
      <c r="W2154" s="89">
        <v>1</v>
      </c>
      <c r="X2154" s="89">
        <v>-6.9024557395773803E-2</v>
      </c>
      <c r="Y2154" s="89">
        <v>-7.3448085974515506E-2</v>
      </c>
      <c r="Z2154" s="89">
        <v>43.935299999999998</v>
      </c>
      <c r="AA2154" s="89">
        <v>-0.73480798752359999</v>
      </c>
      <c r="AB2154" s="89">
        <v>48.772122558538001</v>
      </c>
      <c r="AC2154" s="89">
        <v>-0.40412803674905801</v>
      </c>
      <c r="AD2154" s="89">
        <v>-0.46917716730693698</v>
      </c>
      <c r="AE2154" s="89">
        <v>0.33447946513849097</v>
      </c>
      <c r="AF2154" s="89">
        <v>-0.15693012797601699</v>
      </c>
      <c r="AG2154" s="89">
        <v>1</v>
      </c>
      <c r="AH2154" s="89">
        <v>-0.168416262975779</v>
      </c>
      <c r="AI2154" s="89">
        <v>-0.30541212055713302</v>
      </c>
      <c r="AJ2154" s="89">
        <v>37.600499999999997</v>
      </c>
      <c r="AK2154" s="89">
        <v>-1.07941878074407</v>
      </c>
      <c r="AL2154" s="89">
        <v>49.134949480968899</v>
      </c>
      <c r="AM2154" s="89">
        <v>-0.69241545065060195</v>
      </c>
      <c r="AN2154" s="89">
        <v>-0.77061409306101603</v>
      </c>
      <c r="AO2154" s="89">
        <v>0.16561604584527201</v>
      </c>
      <c r="AP2154" s="89">
        <v>-0.12762605896540599</v>
      </c>
      <c r="AQ2154" s="89">
        <v>1</v>
      </c>
      <c r="AR2154" s="89">
        <v>-0.14985200000000001</v>
      </c>
      <c r="AS2154" s="89">
        <v>-0.26682970685812102</v>
      </c>
      <c r="AT2154" s="89">
        <v>35.715400000000002</v>
      </c>
      <c r="AU2154" s="89">
        <v>-1.4097997165438101</v>
      </c>
      <c r="AV2154" s="89">
        <v>46.514316000000001</v>
      </c>
      <c r="AW2154" s="89">
        <v>-0.83831471170096705</v>
      </c>
      <c r="AX2154" s="89">
        <v>-0.92262591435880303</v>
      </c>
      <c r="AY2154" s="89">
        <v>0.16714422158548201</v>
      </c>
      <c r="AZ2154" s="89">
        <v>-0.15421159027009601</v>
      </c>
      <c r="BA2154" s="89">
        <v>-99</v>
      </c>
      <c r="BB2154" s="89">
        <v>-99</v>
      </c>
      <c r="BC2154" s="89">
        <v>-99</v>
      </c>
      <c r="BD2154" s="89">
        <v>-99</v>
      </c>
      <c r="BE2154" s="89">
        <v>-99</v>
      </c>
      <c r="BF2154" s="89">
        <v>-99</v>
      </c>
      <c r="BG2154" s="89">
        <v>-99</v>
      </c>
      <c r="BH2154" s="89">
        <v>-99</v>
      </c>
      <c r="BI2154" s="89">
        <v>-99</v>
      </c>
      <c r="BJ2154" s="89">
        <v>-99</v>
      </c>
      <c r="BK2154" s="89">
        <v>-99</v>
      </c>
      <c r="BL2154" s="89">
        <v>-99</v>
      </c>
      <c r="BM2154" s="89">
        <v>-99</v>
      </c>
      <c r="BN2154" s="89">
        <v>-99</v>
      </c>
      <c r="BO2154" s="89">
        <v>-99</v>
      </c>
      <c r="BP2154" s="89">
        <v>-99</v>
      </c>
      <c r="BQ2154" s="89">
        <v>-99</v>
      </c>
      <c r="BR2154" s="89">
        <v>-99</v>
      </c>
      <c r="BS2154" s="89">
        <v>-99</v>
      </c>
      <c r="BT2154" s="89">
        <v>-99</v>
      </c>
      <c r="BU2154" s="89">
        <v>-99</v>
      </c>
      <c r="BV2154" s="89">
        <v>-99</v>
      </c>
      <c r="BW2154" s="89">
        <v>-99</v>
      </c>
      <c r="BX2154" s="89">
        <v>-99</v>
      </c>
      <c r="BY2154" s="89">
        <v>-99</v>
      </c>
      <c r="BZ2154" s="89">
        <v>-99</v>
      </c>
      <c r="CA2154" s="89">
        <v>-99</v>
      </c>
      <c r="CB2154" s="89">
        <v>-99</v>
      </c>
      <c r="CC2154" s="89">
        <v>-99</v>
      </c>
      <c r="CD2154" s="89">
        <v>-99</v>
      </c>
      <c r="CE2154" s="89">
        <v>-99</v>
      </c>
      <c r="CF2154" s="89">
        <v>-99</v>
      </c>
      <c r="CG2154" s="89">
        <v>-99</v>
      </c>
      <c r="CH2154" s="89">
        <v>-99</v>
      </c>
      <c r="CI2154" s="89">
        <v>-99</v>
      </c>
      <c r="CJ2154" s="89">
        <v>-99</v>
      </c>
      <c r="CK2154" s="89">
        <v>-99</v>
      </c>
      <c r="CL2154" s="89">
        <v>-99</v>
      </c>
      <c r="CM2154" s="89">
        <v>-99</v>
      </c>
      <c r="CN2154" s="89">
        <v>-99</v>
      </c>
      <c r="CO2154" s="89">
        <v>-99</v>
      </c>
      <c r="CP2154" s="89">
        <v>-99</v>
      </c>
      <c r="CQ2154" s="89">
        <v>-99</v>
      </c>
      <c r="CR2154" s="89">
        <v>-99</v>
      </c>
      <c r="CS2154" s="89">
        <v>-99</v>
      </c>
      <c r="CT2154" s="89">
        <v>-99</v>
      </c>
      <c r="CU2154" s="86">
        <v>-99</v>
      </c>
      <c r="CV2154" s="86">
        <v>-0.67420000000000002</v>
      </c>
      <c r="CW2154" s="86">
        <v>20</v>
      </c>
      <c r="CX2154" s="86">
        <v>2</v>
      </c>
      <c r="CY2154" s="86">
        <v>-0.56940000000000002</v>
      </c>
      <c r="CZ2154" s="86">
        <v>25</v>
      </c>
      <c r="DA2154" s="86">
        <v>4</v>
      </c>
      <c r="DB2154" s="86">
        <v>-1.0334000000000001</v>
      </c>
      <c r="DC2154" s="86">
        <v>9</v>
      </c>
      <c r="DD2154" s="86">
        <v>-99</v>
      </c>
      <c r="DE2154" s="86">
        <v>-99</v>
      </c>
      <c r="DF2154" s="86">
        <v>-99</v>
      </c>
      <c r="DG2154" s="86">
        <v>-99</v>
      </c>
      <c r="DH2154" s="86">
        <v>-99</v>
      </c>
    </row>
    <row r="2155" spans="1:112" x14ac:dyDescent="0.2">
      <c r="A2155" s="85">
        <f>IF(ISERROR(SEARCH('School Lookup'!$F$3,Data!J2155)),A2154,A2154+1)</f>
        <v>0</v>
      </c>
      <c r="B2155" s="85">
        <f>IF(I2155='School Lookup'!$G$13,1,0)</f>
        <v>0</v>
      </c>
      <c r="C2155" s="85">
        <f t="shared" si="33"/>
        <v>2153</v>
      </c>
      <c r="D2155" s="86" t="s">
        <v>6478</v>
      </c>
      <c r="E2155" s="86" t="s">
        <v>6790</v>
      </c>
      <c r="F2155" s="86" t="s">
        <v>2774</v>
      </c>
      <c r="G2155" s="86" t="s">
        <v>3321</v>
      </c>
      <c r="H2155" s="86" t="s">
        <v>2545</v>
      </c>
      <c r="I2155" s="86" t="s">
        <v>5229</v>
      </c>
      <c r="J2155" s="86" t="s">
        <v>2545</v>
      </c>
      <c r="K2155" s="86" t="s">
        <v>72</v>
      </c>
      <c r="L2155" s="86">
        <v>1</v>
      </c>
      <c r="M2155" s="86">
        <v>1</v>
      </c>
      <c r="N2155" s="89">
        <v>-0.423343462897526</v>
      </c>
      <c r="O2155" s="89">
        <v>-0.82239482066061498</v>
      </c>
      <c r="P2155" s="89">
        <v>40.669600000000003</v>
      </c>
      <c r="Q2155" s="89">
        <v>-0.97229794793146596</v>
      </c>
      <c r="R2155" s="89">
        <v>43.992938869257898</v>
      </c>
      <c r="S2155" s="89">
        <v>-0.89734638429603997</v>
      </c>
      <c r="T2155" s="89">
        <v>-1.0183033472621901</v>
      </c>
      <c r="U2155" s="89">
        <v>0.37583001328021198</v>
      </c>
      <c r="V2155" s="89">
        <v>-0.382708960524834</v>
      </c>
      <c r="W2155" s="89">
        <v>1</v>
      </c>
      <c r="X2155" s="89">
        <v>-0.172708127208481</v>
      </c>
      <c r="Y2155" s="89">
        <v>-0.31753563185516598</v>
      </c>
      <c r="Z2155" s="89">
        <v>42.305700000000002</v>
      </c>
      <c r="AA2155" s="89">
        <v>-0.938023930117589</v>
      </c>
      <c r="AB2155" s="89">
        <v>41.5194319787986</v>
      </c>
      <c r="AC2155" s="89">
        <v>-0.62777978098637799</v>
      </c>
      <c r="AD2155" s="89">
        <v>-0.729586522660017</v>
      </c>
      <c r="AE2155" s="89">
        <v>0.37583001328021198</v>
      </c>
      <c r="AF2155" s="89">
        <v>-0.27420051250037802</v>
      </c>
      <c r="AG2155" s="89">
        <v>1</v>
      </c>
      <c r="AH2155" s="89">
        <v>-0.39800434782608701</v>
      </c>
      <c r="AI2155" s="89">
        <v>-0.79950782815854504</v>
      </c>
      <c r="AJ2155" s="89">
        <v>59.555599999999998</v>
      </c>
      <c r="AK2155" s="89">
        <v>1.06978772020067</v>
      </c>
      <c r="AL2155" s="89">
        <v>50.000002173913003</v>
      </c>
      <c r="AM2155" s="89">
        <v>0.13513994602106399</v>
      </c>
      <c r="AN2155" s="89">
        <v>9.8768785191904698E-2</v>
      </c>
      <c r="AO2155" s="89">
        <v>0.122177954847278</v>
      </c>
      <c r="AP2155" s="89">
        <v>1.2067368177497E-2</v>
      </c>
      <c r="AQ2155" s="89">
        <v>1</v>
      </c>
      <c r="AR2155" s="89">
        <v>-0.21340526315789499</v>
      </c>
      <c r="AS2155" s="89">
        <v>-0.40968574763860799</v>
      </c>
      <c r="AT2155" s="89">
        <v>49.075000000000003</v>
      </c>
      <c r="AU2155" s="89">
        <v>4.2237503014659998E-2</v>
      </c>
      <c r="AV2155" s="89">
        <v>40.526336842105302</v>
      </c>
      <c r="AW2155" s="89">
        <v>-0.18372412231197399</v>
      </c>
      <c r="AX2155" s="89">
        <v>-0.232821636713055</v>
      </c>
      <c r="AY2155" s="89">
        <v>0.126162018592297</v>
      </c>
      <c r="AZ2155" s="89">
        <v>-2.9373247659681599E-2</v>
      </c>
      <c r="BA2155" s="89">
        <v>-99</v>
      </c>
      <c r="BB2155" s="89">
        <v>-99</v>
      </c>
      <c r="BC2155" s="89">
        <v>-99</v>
      </c>
      <c r="BD2155" s="89">
        <v>-99</v>
      </c>
      <c r="BE2155" s="89">
        <v>-99</v>
      </c>
      <c r="BF2155" s="89">
        <v>-99</v>
      </c>
      <c r="BG2155" s="89">
        <v>-99</v>
      </c>
      <c r="BH2155" s="89">
        <v>-99</v>
      </c>
      <c r="BI2155" s="89">
        <v>-99</v>
      </c>
      <c r="BJ2155" s="89">
        <v>-99</v>
      </c>
      <c r="BK2155" s="89">
        <v>-99</v>
      </c>
      <c r="BL2155" s="89">
        <v>-99</v>
      </c>
      <c r="BM2155" s="89">
        <v>-99</v>
      </c>
      <c r="BN2155" s="89">
        <v>-99</v>
      </c>
      <c r="BO2155" s="89">
        <v>-99</v>
      </c>
      <c r="BP2155" s="89">
        <v>-99</v>
      </c>
      <c r="BQ2155" s="89">
        <v>-99</v>
      </c>
      <c r="BR2155" s="89">
        <v>-99</v>
      </c>
      <c r="BS2155" s="89">
        <v>-99</v>
      </c>
      <c r="BT2155" s="89">
        <v>-99</v>
      </c>
      <c r="BU2155" s="89">
        <v>-99</v>
      </c>
      <c r="BV2155" s="89">
        <v>-99</v>
      </c>
      <c r="BW2155" s="89">
        <v>-99</v>
      </c>
      <c r="BX2155" s="89">
        <v>-99</v>
      </c>
      <c r="BY2155" s="89">
        <v>-99</v>
      </c>
      <c r="BZ2155" s="89">
        <v>-99</v>
      </c>
      <c r="CA2155" s="89">
        <v>-99</v>
      </c>
      <c r="CB2155" s="89">
        <v>-99</v>
      </c>
      <c r="CC2155" s="89">
        <v>-99</v>
      </c>
      <c r="CD2155" s="89">
        <v>-99</v>
      </c>
      <c r="CE2155" s="89">
        <v>-99</v>
      </c>
      <c r="CF2155" s="89">
        <v>-99</v>
      </c>
      <c r="CG2155" s="89">
        <v>-99</v>
      </c>
      <c r="CH2155" s="89">
        <v>-99</v>
      </c>
      <c r="CI2155" s="89">
        <v>-99</v>
      </c>
      <c r="CJ2155" s="89">
        <v>-99</v>
      </c>
      <c r="CK2155" s="89">
        <v>-99</v>
      </c>
      <c r="CL2155" s="89">
        <v>-99</v>
      </c>
      <c r="CM2155" s="89">
        <v>-99</v>
      </c>
      <c r="CN2155" s="89">
        <v>-99</v>
      </c>
      <c r="CO2155" s="89">
        <v>-99</v>
      </c>
      <c r="CP2155" s="89">
        <v>-99</v>
      </c>
      <c r="CQ2155" s="89">
        <v>-99</v>
      </c>
      <c r="CR2155" s="89">
        <v>-99</v>
      </c>
      <c r="CS2155" s="89">
        <v>-99</v>
      </c>
      <c r="CT2155" s="89">
        <v>-99</v>
      </c>
      <c r="CU2155" s="86">
        <v>-99</v>
      </c>
      <c r="CV2155" s="86">
        <v>-0.67420000000000002</v>
      </c>
      <c r="CW2155" s="86">
        <v>20</v>
      </c>
      <c r="CX2155" s="86">
        <v>2</v>
      </c>
      <c r="CY2155" s="86">
        <v>0.52990000000000004</v>
      </c>
      <c r="CZ2155" s="86">
        <v>74</v>
      </c>
      <c r="DA2155" s="86">
        <v>4</v>
      </c>
      <c r="DB2155" s="86">
        <v>-0.58189999999999997</v>
      </c>
      <c r="DC2155" s="86">
        <v>20</v>
      </c>
      <c r="DD2155" s="86">
        <v>-99</v>
      </c>
      <c r="DE2155" s="86">
        <v>-99</v>
      </c>
      <c r="DF2155" s="86">
        <v>-99</v>
      </c>
      <c r="DG2155" s="86">
        <v>-99</v>
      </c>
      <c r="DH2155" s="86">
        <v>-99</v>
      </c>
    </row>
    <row r="2156" spans="1:112" x14ac:dyDescent="0.2">
      <c r="A2156" s="85">
        <f>IF(ISERROR(SEARCH('School Lookup'!$F$3,Data!J2156)),A2155,A2155+1)</f>
        <v>0</v>
      </c>
      <c r="B2156" s="85">
        <f>IF(I2156='School Lookup'!$G$13,1,0)</f>
        <v>0</v>
      </c>
      <c r="C2156" s="85">
        <f t="shared" si="33"/>
        <v>2154</v>
      </c>
      <c r="D2156" s="86" t="s">
        <v>6478</v>
      </c>
      <c r="E2156" s="86" t="s">
        <v>6760</v>
      </c>
      <c r="F2156" s="86" t="s">
        <v>2767</v>
      </c>
      <c r="G2156" s="86" t="s">
        <v>2802</v>
      </c>
      <c r="H2156" s="86" t="s">
        <v>821</v>
      </c>
      <c r="I2156" s="86" t="s">
        <v>4689</v>
      </c>
      <c r="J2156" s="86" t="s">
        <v>1826</v>
      </c>
      <c r="K2156" s="86" t="s">
        <v>26</v>
      </c>
      <c r="L2156" s="86">
        <v>1</v>
      </c>
      <c r="M2156" s="86">
        <v>1</v>
      </c>
      <c r="N2156" s="89">
        <v>-0.162505187319885</v>
      </c>
      <c r="O2156" s="89">
        <v>-0.25754981660495002</v>
      </c>
      <c r="P2156" s="89">
        <v>30.7193</v>
      </c>
      <c r="Q2156" s="89">
        <v>-2.0277403175240898</v>
      </c>
      <c r="R2156" s="89">
        <v>46.109519596541801</v>
      </c>
      <c r="S2156" s="89">
        <v>-1.1426450670645201</v>
      </c>
      <c r="T2156" s="89">
        <v>-1.2966356412485101</v>
      </c>
      <c r="U2156" s="89">
        <v>0.37554112554112601</v>
      </c>
      <c r="V2156" s="89">
        <v>-0.48694000813120503</v>
      </c>
      <c r="W2156" s="89">
        <v>1</v>
      </c>
      <c r="X2156" s="89">
        <v>-6.5793083573486996E-2</v>
      </c>
      <c r="Y2156" s="89">
        <v>-6.5840684760568396E-2</v>
      </c>
      <c r="Z2156" s="89">
        <v>46.692999999999998</v>
      </c>
      <c r="AA2156" s="89">
        <v>-0.39091463646110403</v>
      </c>
      <c r="AB2156" s="89">
        <v>46.397691066282398</v>
      </c>
      <c r="AC2156" s="89">
        <v>-0.228377660610836</v>
      </c>
      <c r="AD2156" s="89">
        <v>-0.26454186562714399</v>
      </c>
      <c r="AE2156" s="89">
        <v>0.37554112554112601</v>
      </c>
      <c r="AF2156" s="89">
        <v>-9.9346349970366996E-2</v>
      </c>
      <c r="AG2156" s="89">
        <v>1</v>
      </c>
      <c r="AH2156" s="89">
        <v>-0.25680399999999998</v>
      </c>
      <c r="AI2156" s="89">
        <v>-0.49563105764502402</v>
      </c>
      <c r="AJ2156" s="89">
        <v>-99</v>
      </c>
      <c r="AK2156" s="89">
        <v>-99</v>
      </c>
      <c r="AL2156" s="89">
        <v>49.6</v>
      </c>
      <c r="AM2156" s="89">
        <v>-0.49563105764502402</v>
      </c>
      <c r="AN2156" s="89">
        <v>-0.56388354345127201</v>
      </c>
      <c r="AO2156" s="89">
        <v>0.135281385281385</v>
      </c>
      <c r="AP2156" s="89">
        <v>-7.6282946895464304E-2</v>
      </c>
      <c r="AQ2156" s="89">
        <v>1</v>
      </c>
      <c r="AR2156" s="89">
        <v>-6.4951428571428604E-2</v>
      </c>
      <c r="AS2156" s="89">
        <v>-7.5988845325111798E-2</v>
      </c>
      <c r="AT2156" s="89">
        <v>-99</v>
      </c>
      <c r="AU2156" s="89">
        <v>-99</v>
      </c>
      <c r="AV2156" s="89">
        <v>45.714260000000003</v>
      </c>
      <c r="AW2156" s="89">
        <v>-7.5988845325111798E-2</v>
      </c>
      <c r="AX2156" s="89">
        <v>-0.119290742557893</v>
      </c>
      <c r="AY2156" s="89">
        <v>0.11363636363636399</v>
      </c>
      <c r="AZ2156" s="89">
        <v>-1.3555766199760601E-2</v>
      </c>
      <c r="BA2156" s="89">
        <v>-99</v>
      </c>
      <c r="BB2156" s="89">
        <v>-99</v>
      </c>
      <c r="BC2156" s="89">
        <v>-99</v>
      </c>
      <c r="BD2156" s="89">
        <v>-99</v>
      </c>
      <c r="BE2156" s="89">
        <v>-99</v>
      </c>
      <c r="BF2156" s="89">
        <v>-99</v>
      </c>
      <c r="BG2156" s="89">
        <v>-99</v>
      </c>
      <c r="BH2156" s="89">
        <v>-99</v>
      </c>
      <c r="BI2156" s="89">
        <v>-99</v>
      </c>
      <c r="BJ2156" s="89">
        <v>-99</v>
      </c>
      <c r="BK2156" s="89">
        <v>-99</v>
      </c>
      <c r="BL2156" s="89">
        <v>-99</v>
      </c>
      <c r="BM2156" s="89">
        <v>-99</v>
      </c>
      <c r="BN2156" s="89">
        <v>-99</v>
      </c>
      <c r="BO2156" s="89">
        <v>-99</v>
      </c>
      <c r="BP2156" s="89">
        <v>-99</v>
      </c>
      <c r="BQ2156" s="89">
        <v>-99</v>
      </c>
      <c r="BR2156" s="89">
        <v>-99</v>
      </c>
      <c r="BS2156" s="89">
        <v>-99</v>
      </c>
      <c r="BT2156" s="89">
        <v>-99</v>
      </c>
      <c r="BU2156" s="89">
        <v>-99</v>
      </c>
      <c r="BV2156" s="89">
        <v>-99</v>
      </c>
      <c r="BW2156" s="89">
        <v>-99</v>
      </c>
      <c r="BX2156" s="89">
        <v>-99</v>
      </c>
      <c r="BY2156" s="89">
        <v>-99</v>
      </c>
      <c r="BZ2156" s="89">
        <v>-99</v>
      </c>
      <c r="CA2156" s="89">
        <v>-99</v>
      </c>
      <c r="CB2156" s="89">
        <v>-99</v>
      </c>
      <c r="CC2156" s="89">
        <v>-99</v>
      </c>
      <c r="CD2156" s="89">
        <v>-99</v>
      </c>
      <c r="CE2156" s="89">
        <v>-99</v>
      </c>
      <c r="CF2156" s="89">
        <v>-99</v>
      </c>
      <c r="CG2156" s="89">
        <v>-99</v>
      </c>
      <c r="CH2156" s="89">
        <v>-99</v>
      </c>
      <c r="CI2156" s="89">
        <v>-99</v>
      </c>
      <c r="CJ2156" s="89">
        <v>-99</v>
      </c>
      <c r="CK2156" s="89">
        <v>-99</v>
      </c>
      <c r="CL2156" s="89">
        <v>-99</v>
      </c>
      <c r="CM2156" s="89">
        <v>-99</v>
      </c>
      <c r="CN2156" s="89">
        <v>-99</v>
      </c>
      <c r="CO2156" s="89">
        <v>-99</v>
      </c>
      <c r="CP2156" s="89">
        <v>-99</v>
      </c>
      <c r="CQ2156" s="89">
        <v>-99</v>
      </c>
      <c r="CR2156" s="89">
        <v>-99</v>
      </c>
      <c r="CS2156" s="89">
        <v>-99</v>
      </c>
      <c r="CT2156" s="89">
        <v>-99</v>
      </c>
      <c r="CU2156" s="86">
        <v>-99</v>
      </c>
      <c r="CV2156" s="86">
        <v>-0.67610000000000003</v>
      </c>
      <c r="CW2156" s="86">
        <v>20</v>
      </c>
      <c r="CX2156" s="86">
        <v>2</v>
      </c>
      <c r="CY2156" s="86">
        <v>-0.52190000000000003</v>
      </c>
      <c r="CZ2156" s="86">
        <v>27</v>
      </c>
      <c r="DA2156" s="86">
        <v>2</v>
      </c>
      <c r="DB2156" s="86">
        <v>-0.9083</v>
      </c>
      <c r="DC2156" s="86">
        <v>12</v>
      </c>
      <c r="DD2156" s="86">
        <v>-99</v>
      </c>
      <c r="DE2156" s="86">
        <v>-99</v>
      </c>
      <c r="DF2156" s="86">
        <v>-99</v>
      </c>
      <c r="DG2156" s="86">
        <v>-99</v>
      </c>
      <c r="DH2156" s="86">
        <v>-99</v>
      </c>
    </row>
    <row r="2157" spans="1:112" x14ac:dyDescent="0.2">
      <c r="A2157" s="85">
        <f>IF(ISERROR(SEARCH('School Lookup'!$F$3,Data!J2157)),A2156,A2156+1)</f>
        <v>0</v>
      </c>
      <c r="B2157" s="85">
        <f>IF(I2157='School Lookup'!$G$13,1,0)</f>
        <v>0</v>
      </c>
      <c r="C2157" s="85">
        <f t="shared" si="33"/>
        <v>2155</v>
      </c>
      <c r="D2157" s="86" t="s">
        <v>6478</v>
      </c>
      <c r="E2157" s="86" t="s">
        <v>6598</v>
      </c>
      <c r="F2157" s="86" t="s">
        <v>2755</v>
      </c>
      <c r="G2157" s="86" t="s">
        <v>6615</v>
      </c>
      <c r="H2157" s="86" t="s">
        <v>6616</v>
      </c>
      <c r="I2157" s="86" t="s">
        <v>6617</v>
      </c>
      <c r="J2157" s="86" t="s">
        <v>6616</v>
      </c>
      <c r="K2157" s="86" t="s">
        <v>36</v>
      </c>
      <c r="L2157" s="86">
        <v>1</v>
      </c>
      <c r="M2157" s="86">
        <v>-99</v>
      </c>
      <c r="N2157" s="89">
        <v>-99</v>
      </c>
      <c r="O2157" s="89">
        <v>-99</v>
      </c>
      <c r="P2157" s="89">
        <v>-99</v>
      </c>
      <c r="Q2157" s="89">
        <v>-99</v>
      </c>
      <c r="R2157" s="89">
        <v>-99</v>
      </c>
      <c r="S2157" s="89">
        <v>-99</v>
      </c>
      <c r="T2157" s="89">
        <v>-99</v>
      </c>
      <c r="U2157" s="89">
        <v>-99</v>
      </c>
      <c r="V2157" s="89">
        <v>-99</v>
      </c>
      <c r="W2157" s="89">
        <v>-99</v>
      </c>
      <c r="X2157" s="89">
        <v>-99</v>
      </c>
      <c r="Y2157" s="89">
        <v>-99</v>
      </c>
      <c r="Z2157" s="89">
        <v>-99</v>
      </c>
      <c r="AA2157" s="89">
        <v>-99</v>
      </c>
      <c r="AB2157" s="89">
        <v>-99</v>
      </c>
      <c r="AC2157" s="89">
        <v>-99</v>
      </c>
      <c r="AD2157" s="89">
        <v>-99</v>
      </c>
      <c r="AE2157" s="89">
        <v>-99</v>
      </c>
      <c r="AF2157" s="89">
        <v>-99</v>
      </c>
      <c r="AG2157" s="89">
        <v>-99</v>
      </c>
      <c r="AH2157" s="89">
        <v>-99</v>
      </c>
      <c r="AI2157" s="89">
        <v>-99</v>
      </c>
      <c r="AJ2157" s="89">
        <v>-99</v>
      </c>
      <c r="AK2157" s="89">
        <v>-99</v>
      </c>
      <c r="AL2157" s="89">
        <v>-99</v>
      </c>
      <c r="AM2157" s="89">
        <v>-99</v>
      </c>
      <c r="AN2157" s="89">
        <v>-99</v>
      </c>
      <c r="AO2157" s="89">
        <v>-99</v>
      </c>
      <c r="AP2157" s="89">
        <v>-99</v>
      </c>
      <c r="AQ2157" s="89">
        <v>-99</v>
      </c>
      <c r="AR2157" s="89">
        <v>-99</v>
      </c>
      <c r="AS2157" s="89">
        <v>-99</v>
      </c>
      <c r="AT2157" s="89">
        <v>-99</v>
      </c>
      <c r="AU2157" s="89">
        <v>-99</v>
      </c>
      <c r="AV2157" s="89">
        <v>-99</v>
      </c>
      <c r="AW2157" s="89">
        <v>-99</v>
      </c>
      <c r="AX2157" s="89">
        <v>-99</v>
      </c>
      <c r="AY2157" s="89">
        <v>-99</v>
      </c>
      <c r="AZ2157" s="89">
        <v>-99</v>
      </c>
      <c r="BA2157" s="89">
        <v>1</v>
      </c>
      <c r="BB2157" s="89">
        <v>-0.32619339622641502</v>
      </c>
      <c r="BC2157" s="89">
        <v>-0.50955036247610197</v>
      </c>
      <c r="BD2157" s="89">
        <v>39.340899999999998</v>
      </c>
      <c r="BE2157" s="89">
        <v>-0.89522603324041705</v>
      </c>
      <c r="BF2157" s="89">
        <v>40.566070754717003</v>
      </c>
      <c r="BG2157" s="89">
        <v>-0.70238819785825901</v>
      </c>
      <c r="BH2157" s="89">
        <v>-0.74132312994940797</v>
      </c>
      <c r="BI2157" s="89">
        <v>0.24766355140186899</v>
      </c>
      <c r="BJ2157" s="89">
        <v>-0.18359871909962</v>
      </c>
      <c r="BK2157" s="89">
        <v>1</v>
      </c>
      <c r="BL2157" s="89">
        <v>-8.6107547169811297E-2</v>
      </c>
      <c r="BM2157" s="89">
        <v>-2.77628666485733E-2</v>
      </c>
      <c r="BN2157" s="89">
        <v>50.386400000000002</v>
      </c>
      <c r="BO2157" s="89">
        <v>0.19435928836646599</v>
      </c>
      <c r="BP2157" s="89">
        <v>46.226419811320802</v>
      </c>
      <c r="BQ2157" s="89">
        <v>8.3298210858946495E-2</v>
      </c>
      <c r="BR2157" s="89">
        <v>9.9254437075525906E-2</v>
      </c>
      <c r="BS2157" s="89">
        <v>0.24766355140186899</v>
      </c>
      <c r="BT2157" s="89">
        <v>2.4581706378518101E-2</v>
      </c>
      <c r="BU2157" s="89">
        <v>1</v>
      </c>
      <c r="BV2157" s="89">
        <v>-0.13738425925925901</v>
      </c>
      <c r="BW2157" s="89">
        <v>-0.159298948273774</v>
      </c>
      <c r="BX2157" s="89">
        <v>42.4773</v>
      </c>
      <c r="BY2157" s="89">
        <v>-0.68433313866644996</v>
      </c>
      <c r="BZ2157" s="89">
        <v>40.740707407407399</v>
      </c>
      <c r="CA2157" s="89">
        <v>-0.42181604347011198</v>
      </c>
      <c r="CB2157" s="89">
        <v>-0.43476989008484102</v>
      </c>
      <c r="CC2157" s="89">
        <v>0.25233644859813098</v>
      </c>
      <c r="CD2157" s="89">
        <v>-0.109708290021409</v>
      </c>
      <c r="CE2157" s="89">
        <v>1</v>
      </c>
      <c r="CF2157" s="89">
        <v>-0.145767592592593</v>
      </c>
      <c r="CG2157" s="89">
        <v>-0.162759785030613</v>
      </c>
      <c r="CH2157" s="89">
        <v>38.1111</v>
      </c>
      <c r="CI2157" s="89">
        <v>-1.27653497992064</v>
      </c>
      <c r="CJ2157" s="89">
        <v>33.333316666666697</v>
      </c>
      <c r="CK2157" s="89">
        <v>-0.71964738247562698</v>
      </c>
      <c r="CL2157" s="89">
        <v>-0.769556891489942</v>
      </c>
      <c r="CM2157" s="89">
        <v>0.25233644859813098</v>
      </c>
      <c r="CN2157" s="89">
        <v>-0.19418725299278899</v>
      </c>
      <c r="CO2157" s="89">
        <v>49.835000000000001</v>
      </c>
      <c r="CP2157" s="89">
        <v>-2.8374999999999999</v>
      </c>
      <c r="CQ2157" s="89">
        <v>16.329999999999998</v>
      </c>
      <c r="CR2157" s="89">
        <v>2.1741999999999999</v>
      </c>
      <c r="CS2157" s="89">
        <v>-1.16693333333333</v>
      </c>
      <c r="CT2157" s="89">
        <v>-2.5975000000000001</v>
      </c>
      <c r="CU2157" s="86" t="s">
        <v>6989</v>
      </c>
      <c r="CV2157" s="86">
        <v>-0.6764</v>
      </c>
      <c r="CW2157" s="86">
        <v>20</v>
      </c>
      <c r="CX2157" s="86">
        <v>2</v>
      </c>
      <c r="CY2157" s="86">
        <v>-1.2027000000000001</v>
      </c>
      <c r="CZ2157" s="86">
        <v>8</v>
      </c>
      <c r="DA2157" s="86">
        <v>4</v>
      </c>
      <c r="DB2157" s="86">
        <v>-0.66839999999999999</v>
      </c>
      <c r="DC2157" s="86">
        <v>17</v>
      </c>
      <c r="DD2157" s="86">
        <v>-99</v>
      </c>
      <c r="DE2157" s="86">
        <v>-99</v>
      </c>
      <c r="DF2157" s="86">
        <v>-99</v>
      </c>
      <c r="DG2157" s="86">
        <v>-99</v>
      </c>
      <c r="DH2157" s="86">
        <v>-99</v>
      </c>
    </row>
    <row r="2158" spans="1:112" x14ac:dyDescent="0.2">
      <c r="A2158" s="85">
        <f>IF(ISERROR(SEARCH('School Lookup'!$F$3,Data!J2158)),A2157,A2157+1)</f>
        <v>0</v>
      </c>
      <c r="B2158" s="85">
        <f>IF(I2158='School Lookup'!$G$13,1,0)</f>
        <v>0</v>
      </c>
      <c r="C2158" s="85">
        <f t="shared" si="33"/>
        <v>2156</v>
      </c>
      <c r="D2158" s="86" t="s">
        <v>6478</v>
      </c>
      <c r="E2158" s="86" t="s">
        <v>6850</v>
      </c>
      <c r="F2158" s="86" t="s">
        <v>2017</v>
      </c>
      <c r="G2158" s="86" t="s">
        <v>3150</v>
      </c>
      <c r="H2158" s="86" t="s">
        <v>1244</v>
      </c>
      <c r="I2158" s="86" t="s">
        <v>4994</v>
      </c>
      <c r="J2158" s="86" t="s">
        <v>2160</v>
      </c>
      <c r="K2158" s="86" t="s">
        <v>130</v>
      </c>
      <c r="L2158" s="86">
        <v>1</v>
      </c>
      <c r="M2158" s="86">
        <v>1</v>
      </c>
      <c r="N2158" s="89">
        <v>-0.10081657754010701</v>
      </c>
      <c r="O2158" s="89">
        <v>-0.123963198751103</v>
      </c>
      <c r="P2158" s="89">
        <v>39.848599999999998</v>
      </c>
      <c r="Q2158" s="89">
        <v>-1.0593825770819001</v>
      </c>
      <c r="R2158" s="89">
        <v>43.449211229946499</v>
      </c>
      <c r="S2158" s="89">
        <v>-0.59167288791650097</v>
      </c>
      <c r="T2158" s="89">
        <v>-0.67146575116128804</v>
      </c>
      <c r="U2158" s="89">
        <v>0.37493734335839601</v>
      </c>
      <c r="V2158" s="89">
        <v>-0.25175758489656302</v>
      </c>
      <c r="W2158" s="89">
        <v>1</v>
      </c>
      <c r="X2158" s="89">
        <v>-0.11172854278074899</v>
      </c>
      <c r="Y2158" s="89">
        <v>-0.173980031496556</v>
      </c>
      <c r="Z2158" s="89">
        <v>42.7485</v>
      </c>
      <c r="AA2158" s="89">
        <v>-0.88280545970729296</v>
      </c>
      <c r="AB2158" s="89">
        <v>44.786077473261997</v>
      </c>
      <c r="AC2158" s="89">
        <v>-0.52839274560192495</v>
      </c>
      <c r="AD2158" s="89">
        <v>-0.61386502939298404</v>
      </c>
      <c r="AE2158" s="89">
        <v>0.37493734335839601</v>
      </c>
      <c r="AF2158" s="89">
        <v>-0.230160923301229</v>
      </c>
      <c r="AG2158" s="89">
        <v>1</v>
      </c>
      <c r="AH2158" s="89">
        <v>-0.36211453831041301</v>
      </c>
      <c r="AI2158" s="89">
        <v>-0.72226949569068699</v>
      </c>
      <c r="AJ2158" s="89">
        <v>-99</v>
      </c>
      <c r="AK2158" s="89">
        <v>-99</v>
      </c>
      <c r="AL2158" s="89">
        <v>48.722998821218098</v>
      </c>
      <c r="AM2158" s="89">
        <v>-0.72226949569068699</v>
      </c>
      <c r="AN2158" s="89">
        <v>-0.80197706369576505</v>
      </c>
      <c r="AO2158" s="89">
        <v>0.127568922305764</v>
      </c>
      <c r="AP2158" s="89">
        <v>-0.10230734972961</v>
      </c>
      <c r="AQ2158" s="89">
        <v>1</v>
      </c>
      <c r="AR2158" s="89">
        <v>-0.341742535787321</v>
      </c>
      <c r="AS2158" s="89">
        <v>-0.69816432043598997</v>
      </c>
      <c r="AT2158" s="89">
        <v>-99</v>
      </c>
      <c r="AU2158" s="89">
        <v>-99</v>
      </c>
      <c r="AV2158" s="89">
        <v>44.3762750511248</v>
      </c>
      <c r="AW2158" s="89">
        <v>-0.69816432043598997</v>
      </c>
      <c r="AX2158" s="89">
        <v>-0.77493613547190099</v>
      </c>
      <c r="AY2158" s="89">
        <v>0.122556390977444</v>
      </c>
      <c r="AZ2158" s="89">
        <v>-9.4973376001443496E-2</v>
      </c>
      <c r="BA2158" s="89">
        <v>-99</v>
      </c>
      <c r="BB2158" s="89">
        <v>-99</v>
      </c>
      <c r="BC2158" s="89">
        <v>-99</v>
      </c>
      <c r="BD2158" s="89">
        <v>-99</v>
      </c>
      <c r="BE2158" s="89">
        <v>-99</v>
      </c>
      <c r="BF2158" s="89">
        <v>-99</v>
      </c>
      <c r="BG2158" s="89">
        <v>-99</v>
      </c>
      <c r="BH2158" s="89">
        <v>-99</v>
      </c>
      <c r="BI2158" s="89">
        <v>-99</v>
      </c>
      <c r="BJ2158" s="89">
        <v>-99</v>
      </c>
      <c r="BK2158" s="89">
        <v>-99</v>
      </c>
      <c r="BL2158" s="89">
        <v>-99</v>
      </c>
      <c r="BM2158" s="89">
        <v>-99</v>
      </c>
      <c r="BN2158" s="89">
        <v>-99</v>
      </c>
      <c r="BO2158" s="89">
        <v>-99</v>
      </c>
      <c r="BP2158" s="89">
        <v>-99</v>
      </c>
      <c r="BQ2158" s="89">
        <v>-99</v>
      </c>
      <c r="BR2158" s="89">
        <v>-99</v>
      </c>
      <c r="BS2158" s="89">
        <v>-99</v>
      </c>
      <c r="BT2158" s="89">
        <v>-99</v>
      </c>
      <c r="BU2158" s="89">
        <v>-99</v>
      </c>
      <c r="BV2158" s="89">
        <v>-99</v>
      </c>
      <c r="BW2158" s="89">
        <v>-99</v>
      </c>
      <c r="BX2158" s="89">
        <v>-99</v>
      </c>
      <c r="BY2158" s="89">
        <v>-99</v>
      </c>
      <c r="BZ2158" s="89">
        <v>-99</v>
      </c>
      <c r="CA2158" s="89">
        <v>-99</v>
      </c>
      <c r="CB2158" s="89">
        <v>-99</v>
      </c>
      <c r="CC2158" s="89">
        <v>-99</v>
      </c>
      <c r="CD2158" s="89">
        <v>-99</v>
      </c>
      <c r="CE2158" s="89">
        <v>-99</v>
      </c>
      <c r="CF2158" s="89">
        <v>-99</v>
      </c>
      <c r="CG2158" s="89">
        <v>-99</v>
      </c>
      <c r="CH2158" s="89">
        <v>-99</v>
      </c>
      <c r="CI2158" s="89">
        <v>-99</v>
      </c>
      <c r="CJ2158" s="89">
        <v>-99</v>
      </c>
      <c r="CK2158" s="89">
        <v>-99</v>
      </c>
      <c r="CL2158" s="89">
        <v>-99</v>
      </c>
      <c r="CM2158" s="89">
        <v>-99</v>
      </c>
      <c r="CN2158" s="89">
        <v>-99</v>
      </c>
      <c r="CO2158" s="89">
        <v>-99</v>
      </c>
      <c r="CP2158" s="89">
        <v>-99</v>
      </c>
      <c r="CQ2158" s="89">
        <v>-99</v>
      </c>
      <c r="CR2158" s="89">
        <v>-99</v>
      </c>
      <c r="CS2158" s="89">
        <v>-99</v>
      </c>
      <c r="CT2158" s="89">
        <v>-99</v>
      </c>
      <c r="CU2158" s="86">
        <v>-99</v>
      </c>
      <c r="CV2158" s="86">
        <v>-0.67920000000000003</v>
      </c>
      <c r="CW2158" s="86">
        <v>20</v>
      </c>
      <c r="CX2158" s="86">
        <v>2</v>
      </c>
      <c r="CY2158" s="86">
        <v>-0.55769999999999997</v>
      </c>
      <c r="CZ2158" s="86">
        <v>26</v>
      </c>
      <c r="DA2158" s="86">
        <v>2</v>
      </c>
      <c r="DB2158" s="86">
        <v>-0.72819999999999996</v>
      </c>
      <c r="DC2158" s="86">
        <v>16</v>
      </c>
      <c r="DD2158" s="86">
        <v>-99</v>
      </c>
      <c r="DE2158" s="86">
        <v>-99</v>
      </c>
      <c r="DF2158" s="86">
        <v>-99</v>
      </c>
      <c r="DG2158" s="86">
        <v>-99</v>
      </c>
      <c r="DH2158" s="86">
        <v>-99</v>
      </c>
    </row>
    <row r="2159" spans="1:112" x14ac:dyDescent="0.2">
      <c r="A2159" s="85">
        <f>IF(ISERROR(SEARCH('School Lookup'!$F$3,Data!J2159)),A2158,A2158+1)</f>
        <v>0</v>
      </c>
      <c r="B2159" s="85">
        <f>IF(I2159='School Lookup'!$G$13,1,0)</f>
        <v>0</v>
      </c>
      <c r="C2159" s="85">
        <f t="shared" si="33"/>
        <v>2157</v>
      </c>
      <c r="D2159" s="86" t="s">
        <v>6478</v>
      </c>
      <c r="E2159" s="86" t="s">
        <v>6629</v>
      </c>
      <c r="F2159" s="86" t="s">
        <v>2759</v>
      </c>
      <c r="G2159" s="86" t="s">
        <v>3234</v>
      </c>
      <c r="H2159" s="86" t="s">
        <v>489</v>
      </c>
      <c r="I2159" s="86" t="s">
        <v>4802</v>
      </c>
      <c r="J2159" s="86" t="s">
        <v>6631</v>
      </c>
      <c r="K2159" s="86" t="s">
        <v>6525</v>
      </c>
      <c r="L2159" s="86">
        <v>1</v>
      </c>
      <c r="M2159" s="86">
        <v>1</v>
      </c>
      <c r="N2159" s="89">
        <v>-0.59974858757062099</v>
      </c>
      <c r="O2159" s="89">
        <v>-1.20439992762106</v>
      </c>
      <c r="P2159" s="89">
        <v>46.377899999999997</v>
      </c>
      <c r="Q2159" s="89">
        <v>-0.36681050751805699</v>
      </c>
      <c r="R2159" s="89">
        <v>46.327709039547997</v>
      </c>
      <c r="S2159" s="89">
        <v>-0.78560521756955703</v>
      </c>
      <c r="T2159" s="89">
        <v>-0.89151434490523696</v>
      </c>
      <c r="U2159" s="89">
        <v>0.387308533916849</v>
      </c>
      <c r="V2159" s="89">
        <v>-0.34529111389108702</v>
      </c>
      <c r="W2159" s="89">
        <v>1</v>
      </c>
      <c r="X2159" s="89">
        <v>-0.499183615819209</v>
      </c>
      <c r="Y2159" s="89">
        <v>-1.0861106428152201</v>
      </c>
      <c r="Z2159" s="89">
        <v>50.578699999999998</v>
      </c>
      <c r="AA2159" s="89">
        <v>9.3643652773962097E-2</v>
      </c>
      <c r="AB2159" s="89">
        <v>47.645980790960401</v>
      </c>
      <c r="AC2159" s="89">
        <v>-0.49623349502063102</v>
      </c>
      <c r="AD2159" s="89">
        <v>-0.57642034171093104</v>
      </c>
      <c r="AE2159" s="89">
        <v>0.387308533916849</v>
      </c>
      <c r="AF2159" s="89">
        <v>-0.22325251746791</v>
      </c>
      <c r="AG2159" s="89">
        <v>1</v>
      </c>
      <c r="AH2159" s="89">
        <v>-0.37072767295597497</v>
      </c>
      <c r="AI2159" s="89">
        <v>-0.74080579238108402</v>
      </c>
      <c r="AJ2159" s="89">
        <v>-99</v>
      </c>
      <c r="AK2159" s="89">
        <v>-99</v>
      </c>
      <c r="AL2159" s="89">
        <v>51.572333962264203</v>
      </c>
      <c r="AM2159" s="89">
        <v>-0.74080579238108402</v>
      </c>
      <c r="AN2159" s="89">
        <v>-0.82145024825073298</v>
      </c>
      <c r="AO2159" s="89">
        <v>0.115973741794311</v>
      </c>
      <c r="AP2159" s="89">
        <v>-9.5266658987502903E-2</v>
      </c>
      <c r="AQ2159" s="89">
        <v>1</v>
      </c>
      <c r="AR2159" s="89">
        <v>-7.4249999999999997E-2</v>
      </c>
      <c r="AS2159" s="89">
        <v>-9.6890322813372995E-2</v>
      </c>
      <c r="AT2159" s="89">
        <v>-99</v>
      </c>
      <c r="AU2159" s="89">
        <v>-99</v>
      </c>
      <c r="AV2159" s="89">
        <v>44</v>
      </c>
      <c r="AW2159" s="89">
        <v>-9.6890322813372995E-2</v>
      </c>
      <c r="AX2159" s="89">
        <v>-0.14131661462852099</v>
      </c>
      <c r="AY2159" s="89">
        <v>0.109409190371991</v>
      </c>
      <c r="AZ2159" s="89">
        <v>-1.54613363926172E-2</v>
      </c>
      <c r="BA2159" s="89">
        <v>-99</v>
      </c>
      <c r="BB2159" s="89">
        <v>-99</v>
      </c>
      <c r="BC2159" s="89">
        <v>-99</v>
      </c>
      <c r="BD2159" s="89">
        <v>-99</v>
      </c>
      <c r="BE2159" s="89">
        <v>-99</v>
      </c>
      <c r="BF2159" s="89">
        <v>-99</v>
      </c>
      <c r="BG2159" s="89">
        <v>-99</v>
      </c>
      <c r="BH2159" s="89">
        <v>-99</v>
      </c>
      <c r="BI2159" s="89">
        <v>-99</v>
      </c>
      <c r="BJ2159" s="89">
        <v>-99</v>
      </c>
      <c r="BK2159" s="89">
        <v>-99</v>
      </c>
      <c r="BL2159" s="89">
        <v>-99</v>
      </c>
      <c r="BM2159" s="89">
        <v>-99</v>
      </c>
      <c r="BN2159" s="89">
        <v>-99</v>
      </c>
      <c r="BO2159" s="89">
        <v>-99</v>
      </c>
      <c r="BP2159" s="89">
        <v>-99</v>
      </c>
      <c r="BQ2159" s="89">
        <v>-99</v>
      </c>
      <c r="BR2159" s="89">
        <v>-99</v>
      </c>
      <c r="BS2159" s="89">
        <v>-99</v>
      </c>
      <c r="BT2159" s="89">
        <v>-99</v>
      </c>
      <c r="BU2159" s="89">
        <v>-99</v>
      </c>
      <c r="BV2159" s="89">
        <v>-99</v>
      </c>
      <c r="BW2159" s="89">
        <v>-99</v>
      </c>
      <c r="BX2159" s="89">
        <v>-99</v>
      </c>
      <c r="BY2159" s="89">
        <v>-99</v>
      </c>
      <c r="BZ2159" s="89">
        <v>-99</v>
      </c>
      <c r="CA2159" s="89">
        <v>-99</v>
      </c>
      <c r="CB2159" s="89">
        <v>-99</v>
      </c>
      <c r="CC2159" s="89">
        <v>-99</v>
      </c>
      <c r="CD2159" s="89">
        <v>-99</v>
      </c>
      <c r="CE2159" s="89">
        <v>-99</v>
      </c>
      <c r="CF2159" s="89">
        <v>-99</v>
      </c>
      <c r="CG2159" s="89">
        <v>-99</v>
      </c>
      <c r="CH2159" s="89">
        <v>-99</v>
      </c>
      <c r="CI2159" s="89">
        <v>-99</v>
      </c>
      <c r="CJ2159" s="89">
        <v>-99</v>
      </c>
      <c r="CK2159" s="89">
        <v>-99</v>
      </c>
      <c r="CL2159" s="89">
        <v>-99</v>
      </c>
      <c r="CM2159" s="89">
        <v>-99</v>
      </c>
      <c r="CN2159" s="89">
        <v>-99</v>
      </c>
      <c r="CO2159" s="89">
        <v>-99</v>
      </c>
      <c r="CP2159" s="89">
        <v>-99</v>
      </c>
      <c r="CQ2159" s="89">
        <v>-99</v>
      </c>
      <c r="CR2159" s="89">
        <v>-99</v>
      </c>
      <c r="CS2159" s="89">
        <v>-99</v>
      </c>
      <c r="CT2159" s="89">
        <v>-99</v>
      </c>
      <c r="CU2159" s="86">
        <v>-99</v>
      </c>
      <c r="CV2159" s="86">
        <v>-0.67930000000000001</v>
      </c>
      <c r="CW2159" s="86">
        <v>20</v>
      </c>
      <c r="CX2159" s="86">
        <v>2</v>
      </c>
      <c r="CY2159" s="86">
        <v>-6.5000000000000002E-2</v>
      </c>
      <c r="CZ2159" s="86">
        <v>48</v>
      </c>
      <c r="DA2159" s="86">
        <v>2</v>
      </c>
      <c r="DB2159" s="86">
        <v>-0.10580000000000001</v>
      </c>
      <c r="DC2159" s="86">
        <v>41</v>
      </c>
      <c r="DD2159" s="86">
        <v>-99</v>
      </c>
      <c r="DE2159" s="86">
        <v>-99</v>
      </c>
      <c r="DF2159" s="86">
        <v>-99</v>
      </c>
      <c r="DG2159" s="86">
        <v>-99</v>
      </c>
      <c r="DH2159" s="86">
        <v>-99</v>
      </c>
    </row>
    <row r="2160" spans="1:112" x14ac:dyDescent="0.2">
      <c r="A2160" s="85">
        <f>IF(ISERROR(SEARCH('School Lookup'!$F$3,Data!J2160)),A2159,A2159+1)</f>
        <v>0</v>
      </c>
      <c r="B2160" s="85">
        <f>IF(I2160='School Lookup'!$G$13,1,0)</f>
        <v>0</v>
      </c>
      <c r="C2160" s="85">
        <f t="shared" si="33"/>
        <v>2158</v>
      </c>
      <c r="D2160" s="86" t="s">
        <v>6478</v>
      </c>
      <c r="E2160" s="86" t="s">
        <v>6790</v>
      </c>
      <c r="F2160" s="86" t="s">
        <v>2774</v>
      </c>
      <c r="G2160" s="86" t="s">
        <v>6060</v>
      </c>
      <c r="H2160" s="86" t="s">
        <v>6061</v>
      </c>
      <c r="I2160" s="86" t="s">
        <v>6226</v>
      </c>
      <c r="J2160" s="86" t="s">
        <v>6227</v>
      </c>
      <c r="K2160" s="86" t="s">
        <v>72</v>
      </c>
      <c r="L2160" s="86">
        <v>1</v>
      </c>
      <c r="M2160" s="86">
        <v>1</v>
      </c>
      <c r="N2160" s="89">
        <v>-0.87176163982430399</v>
      </c>
      <c r="O2160" s="89">
        <v>-1.79344389849983</v>
      </c>
      <c r="P2160" s="89">
        <v>56.921599999999998</v>
      </c>
      <c r="Q2160" s="89">
        <v>0.751574637881952</v>
      </c>
      <c r="R2160" s="89">
        <v>51.6837351390922</v>
      </c>
      <c r="S2160" s="89">
        <v>-0.52093463030893805</v>
      </c>
      <c r="T2160" s="89">
        <v>-0.59120139225687796</v>
      </c>
      <c r="U2160" s="89">
        <v>0.37548103353490903</v>
      </c>
      <c r="V2160" s="89">
        <v>-0.22198490979189001</v>
      </c>
      <c r="W2160" s="89">
        <v>1</v>
      </c>
      <c r="X2160" s="89">
        <v>-0.72809928263988499</v>
      </c>
      <c r="Y2160" s="89">
        <v>-1.6250143806863699</v>
      </c>
      <c r="Z2160" s="89">
        <v>55.2774</v>
      </c>
      <c r="AA2160" s="89">
        <v>0.67958544797915199</v>
      </c>
      <c r="AB2160" s="89">
        <v>52.797700717360101</v>
      </c>
      <c r="AC2160" s="89">
        <v>-0.47271446635360898</v>
      </c>
      <c r="AD2160" s="89">
        <v>-0.54903591368156202</v>
      </c>
      <c r="AE2160" s="89">
        <v>0.38317757009345799</v>
      </c>
      <c r="AF2160" s="89">
        <v>-0.21037824729854199</v>
      </c>
      <c r="AG2160" s="89">
        <v>1</v>
      </c>
      <c r="AH2160" s="89">
        <v>-0.76790807174887898</v>
      </c>
      <c r="AI2160" s="89">
        <v>-1.5955763276854</v>
      </c>
      <c r="AJ2160" s="89">
        <v>51.934800000000003</v>
      </c>
      <c r="AK2160" s="89">
        <v>0.323780054446489</v>
      </c>
      <c r="AL2160" s="89">
        <v>50.672647533632301</v>
      </c>
      <c r="AM2160" s="89">
        <v>-0.63589813661945604</v>
      </c>
      <c r="AN2160" s="89">
        <v>-0.71124020058065995</v>
      </c>
      <c r="AO2160" s="89">
        <v>0.122594832325454</v>
      </c>
      <c r="AP2160" s="89">
        <v>-8.7194373133307898E-2</v>
      </c>
      <c r="AQ2160" s="89">
        <v>1</v>
      </c>
      <c r="AR2160" s="89">
        <v>-0.83375555555555603</v>
      </c>
      <c r="AS2160" s="89">
        <v>-1.80411905075278</v>
      </c>
      <c r="AT2160" s="89">
        <v>42.166699999999999</v>
      </c>
      <c r="AU2160" s="89">
        <v>-0.70861646895125296</v>
      </c>
      <c r="AV2160" s="89">
        <v>49.074048148148101</v>
      </c>
      <c r="AW2160" s="89">
        <v>-1.25636775985202</v>
      </c>
      <c r="AX2160" s="89">
        <v>-1.3631681182524</v>
      </c>
      <c r="AY2160" s="89">
        <v>0.118746564046179</v>
      </c>
      <c r="AZ2160" s="89">
        <v>-0.161871530259769</v>
      </c>
      <c r="BA2160" s="89">
        <v>-99</v>
      </c>
      <c r="BB2160" s="89">
        <v>-99</v>
      </c>
      <c r="BC2160" s="89">
        <v>-99</v>
      </c>
      <c r="BD2160" s="89">
        <v>-99</v>
      </c>
      <c r="BE2160" s="89">
        <v>-99</v>
      </c>
      <c r="BF2160" s="89">
        <v>-99</v>
      </c>
      <c r="BG2160" s="89">
        <v>-99</v>
      </c>
      <c r="BH2160" s="89">
        <v>-99</v>
      </c>
      <c r="BI2160" s="89">
        <v>-99</v>
      </c>
      <c r="BJ2160" s="89">
        <v>-99</v>
      </c>
      <c r="BK2160" s="89">
        <v>-99</v>
      </c>
      <c r="BL2160" s="89">
        <v>-99</v>
      </c>
      <c r="BM2160" s="89">
        <v>-99</v>
      </c>
      <c r="BN2160" s="89">
        <v>-99</v>
      </c>
      <c r="BO2160" s="89">
        <v>-99</v>
      </c>
      <c r="BP2160" s="89">
        <v>-99</v>
      </c>
      <c r="BQ2160" s="89">
        <v>-99</v>
      </c>
      <c r="BR2160" s="89">
        <v>-99</v>
      </c>
      <c r="BS2160" s="89">
        <v>-99</v>
      </c>
      <c r="BT2160" s="89">
        <v>-99</v>
      </c>
      <c r="BU2160" s="89">
        <v>-99</v>
      </c>
      <c r="BV2160" s="89">
        <v>-99</v>
      </c>
      <c r="BW2160" s="89">
        <v>-99</v>
      </c>
      <c r="BX2160" s="89">
        <v>-99</v>
      </c>
      <c r="BY2160" s="89">
        <v>-99</v>
      </c>
      <c r="BZ2160" s="89">
        <v>-99</v>
      </c>
      <c r="CA2160" s="89">
        <v>-99</v>
      </c>
      <c r="CB2160" s="89">
        <v>-99</v>
      </c>
      <c r="CC2160" s="89">
        <v>-99</v>
      </c>
      <c r="CD2160" s="89">
        <v>-99</v>
      </c>
      <c r="CE2160" s="89">
        <v>-99</v>
      </c>
      <c r="CF2160" s="89">
        <v>-99</v>
      </c>
      <c r="CG2160" s="89">
        <v>-99</v>
      </c>
      <c r="CH2160" s="89">
        <v>-99</v>
      </c>
      <c r="CI2160" s="89">
        <v>-99</v>
      </c>
      <c r="CJ2160" s="89">
        <v>-99</v>
      </c>
      <c r="CK2160" s="89">
        <v>-99</v>
      </c>
      <c r="CL2160" s="89">
        <v>-99</v>
      </c>
      <c r="CM2160" s="89">
        <v>-99</v>
      </c>
      <c r="CN2160" s="89">
        <v>-99</v>
      </c>
      <c r="CO2160" s="89">
        <v>-99</v>
      </c>
      <c r="CP2160" s="89">
        <v>-99</v>
      </c>
      <c r="CQ2160" s="89">
        <v>-99</v>
      </c>
      <c r="CR2160" s="89">
        <v>-99</v>
      </c>
      <c r="CS2160" s="89">
        <v>-99</v>
      </c>
      <c r="CT2160" s="89">
        <v>-99</v>
      </c>
      <c r="CU2160" s="86">
        <v>-99</v>
      </c>
      <c r="CV2160" s="86">
        <v>-0.68140000000000001</v>
      </c>
      <c r="CW2160" s="86">
        <v>20</v>
      </c>
      <c r="CX2160" s="86">
        <v>2</v>
      </c>
      <c r="CY2160" s="86">
        <v>0.65049999999999997</v>
      </c>
      <c r="CZ2160" s="86">
        <v>78</v>
      </c>
      <c r="DA2160" s="86">
        <v>4</v>
      </c>
      <c r="DB2160" s="86">
        <v>0.49819999999999998</v>
      </c>
      <c r="DC2160" s="86">
        <v>72</v>
      </c>
      <c r="DD2160" s="86">
        <v>-99</v>
      </c>
      <c r="DE2160" s="86">
        <v>-99</v>
      </c>
      <c r="DF2160" s="86">
        <v>-99</v>
      </c>
      <c r="DG2160" s="86">
        <v>-99</v>
      </c>
      <c r="DH2160" s="86">
        <v>-99</v>
      </c>
    </row>
    <row r="2161" spans="1:112" x14ac:dyDescent="0.2">
      <c r="A2161" s="85">
        <f>IF(ISERROR(SEARCH('School Lookup'!$F$3,Data!J2161)),A2160,A2160+1)</f>
        <v>0</v>
      </c>
      <c r="B2161" s="85">
        <f>IF(I2161='School Lookup'!$G$13,1,0)</f>
        <v>0</v>
      </c>
      <c r="C2161" s="85">
        <f t="shared" si="33"/>
        <v>2159</v>
      </c>
      <c r="D2161" s="86" t="s">
        <v>6478</v>
      </c>
      <c r="E2161" s="86" t="s">
        <v>6790</v>
      </c>
      <c r="F2161" s="86" t="s">
        <v>2774</v>
      </c>
      <c r="G2161" s="86" t="s">
        <v>3295</v>
      </c>
      <c r="H2161" s="86" t="s">
        <v>2409</v>
      </c>
      <c r="I2161" s="86" t="s">
        <v>5097</v>
      </c>
      <c r="J2161" s="86" t="s">
        <v>2509</v>
      </c>
      <c r="K2161" s="86" t="s">
        <v>36</v>
      </c>
      <c r="L2161" s="86">
        <v>1</v>
      </c>
      <c r="M2161" s="86">
        <v>-99</v>
      </c>
      <c r="N2161" s="89">
        <v>-99</v>
      </c>
      <c r="O2161" s="89">
        <v>-99</v>
      </c>
      <c r="P2161" s="89">
        <v>-99</v>
      </c>
      <c r="Q2161" s="89">
        <v>-99</v>
      </c>
      <c r="R2161" s="89">
        <v>-99</v>
      </c>
      <c r="S2161" s="89">
        <v>-99</v>
      </c>
      <c r="T2161" s="89">
        <v>-99</v>
      </c>
      <c r="U2161" s="89">
        <v>-99</v>
      </c>
      <c r="V2161" s="89">
        <v>-99</v>
      </c>
      <c r="W2161" s="89">
        <v>-99</v>
      </c>
      <c r="X2161" s="89">
        <v>-99</v>
      </c>
      <c r="Y2161" s="89">
        <v>-99</v>
      </c>
      <c r="Z2161" s="89">
        <v>-99</v>
      </c>
      <c r="AA2161" s="89">
        <v>-99</v>
      </c>
      <c r="AB2161" s="89">
        <v>-99</v>
      </c>
      <c r="AC2161" s="89">
        <v>-99</v>
      </c>
      <c r="AD2161" s="89">
        <v>-99</v>
      </c>
      <c r="AE2161" s="89">
        <v>-99</v>
      </c>
      <c r="AF2161" s="89">
        <v>-99</v>
      </c>
      <c r="AG2161" s="89">
        <v>-99</v>
      </c>
      <c r="AH2161" s="89">
        <v>-99</v>
      </c>
      <c r="AI2161" s="89">
        <v>-99</v>
      </c>
      <c r="AJ2161" s="89">
        <v>-99</v>
      </c>
      <c r="AK2161" s="89">
        <v>-99</v>
      </c>
      <c r="AL2161" s="89">
        <v>-99</v>
      </c>
      <c r="AM2161" s="89">
        <v>-99</v>
      </c>
      <c r="AN2161" s="89">
        <v>-99</v>
      </c>
      <c r="AO2161" s="89">
        <v>-99</v>
      </c>
      <c r="AP2161" s="89">
        <v>-99</v>
      </c>
      <c r="AQ2161" s="89">
        <v>-99</v>
      </c>
      <c r="AR2161" s="89">
        <v>-99</v>
      </c>
      <c r="AS2161" s="89">
        <v>-99</v>
      </c>
      <c r="AT2161" s="89">
        <v>-99</v>
      </c>
      <c r="AU2161" s="89">
        <v>-99</v>
      </c>
      <c r="AV2161" s="89">
        <v>-99</v>
      </c>
      <c r="AW2161" s="89">
        <v>-99</v>
      </c>
      <c r="AX2161" s="89">
        <v>-99</v>
      </c>
      <c r="AY2161" s="89">
        <v>-99</v>
      </c>
      <c r="AZ2161" s="89">
        <v>-99</v>
      </c>
      <c r="BA2161" s="89">
        <v>1</v>
      </c>
      <c r="BB2161" s="89">
        <v>-0.556041558441558</v>
      </c>
      <c r="BC2161" s="89">
        <v>-1.0267781561670599</v>
      </c>
      <c r="BD2161" s="89">
        <v>43.539000000000001</v>
      </c>
      <c r="BE2161" s="89">
        <v>-0.475446043783738</v>
      </c>
      <c r="BF2161" s="89">
        <v>47.402590909090897</v>
      </c>
      <c r="BG2161" s="89">
        <v>-0.75111209997539996</v>
      </c>
      <c r="BH2161" s="89">
        <v>-0.79345588246160403</v>
      </c>
      <c r="BI2161" s="89">
        <v>0.24919093851132701</v>
      </c>
      <c r="BJ2161" s="89">
        <v>-0.19772201601794001</v>
      </c>
      <c r="BK2161" s="89">
        <v>1</v>
      </c>
      <c r="BL2161" s="89">
        <v>-0.60682475570032601</v>
      </c>
      <c r="BM2161" s="89">
        <v>-1.2949126385212599</v>
      </c>
      <c r="BN2161" s="89">
        <v>44.489400000000003</v>
      </c>
      <c r="BO2161" s="89">
        <v>-0.467756886282434</v>
      </c>
      <c r="BP2161" s="89">
        <v>49.185683387622099</v>
      </c>
      <c r="BQ2161" s="89">
        <v>-0.88133476240184805</v>
      </c>
      <c r="BR2161" s="89">
        <v>-0.912638607312383</v>
      </c>
      <c r="BS2161" s="89">
        <v>0.24838187702265399</v>
      </c>
      <c r="BT2161" s="89">
        <v>-0.22668289032759001</v>
      </c>
      <c r="BU2161" s="89">
        <v>1</v>
      </c>
      <c r="BV2161" s="89">
        <v>-0.68781870967741898</v>
      </c>
      <c r="BW2161" s="89">
        <v>-1.42717371947474</v>
      </c>
      <c r="BX2161" s="89">
        <v>48.869</v>
      </c>
      <c r="BY2161" s="89">
        <v>-2.4887934180873799E-2</v>
      </c>
      <c r="BZ2161" s="89">
        <v>45.483830967741902</v>
      </c>
      <c r="CA2161" s="89">
        <v>-0.72603082682780695</v>
      </c>
      <c r="CB2161" s="89">
        <v>-0.755427653817213</v>
      </c>
      <c r="CC2161" s="89">
        <v>0.25080906148867299</v>
      </c>
      <c r="CD2161" s="89">
        <v>-0.189468100876486</v>
      </c>
      <c r="CE2161" s="89">
        <v>1</v>
      </c>
      <c r="CF2161" s="89">
        <v>-0.51286173633440502</v>
      </c>
      <c r="CG2161" s="89">
        <v>-1.0429123126750099</v>
      </c>
      <c r="CH2161" s="89">
        <v>51.604199999999999</v>
      </c>
      <c r="CI2161" s="89">
        <v>0.26338162938943299</v>
      </c>
      <c r="CJ2161" s="89">
        <v>52.4116006430868</v>
      </c>
      <c r="CK2161" s="89">
        <v>-0.38976534164279097</v>
      </c>
      <c r="CL2161" s="89">
        <v>-0.41260385048326098</v>
      </c>
      <c r="CM2161" s="89">
        <v>0.25161812297734598</v>
      </c>
      <c r="CN2161" s="89">
        <v>-0.103818606391824</v>
      </c>
      <c r="CO2161" s="89">
        <v>88.564999999999998</v>
      </c>
      <c r="CP2161" s="89">
        <v>8.8900000000000007E-2</v>
      </c>
      <c r="CQ2161" s="89">
        <v>2.29</v>
      </c>
      <c r="CR2161" s="89">
        <v>0.1479</v>
      </c>
      <c r="CS2161" s="89">
        <v>0.19500000000000001</v>
      </c>
      <c r="CT2161" s="89">
        <v>-0.35649999999999998</v>
      </c>
      <c r="CU2161" s="86" t="s">
        <v>6986</v>
      </c>
      <c r="CV2161" s="86">
        <v>-0.68159999999999998</v>
      </c>
      <c r="CW2161" s="86">
        <v>20</v>
      </c>
      <c r="CX2161" s="86">
        <v>2</v>
      </c>
      <c r="CY2161" s="86">
        <v>-0.11550000000000001</v>
      </c>
      <c r="CZ2161" s="86">
        <v>46</v>
      </c>
      <c r="DA2161" s="86">
        <v>4</v>
      </c>
      <c r="DB2161" s="86">
        <v>-0.17460000000000001</v>
      </c>
      <c r="DC2161" s="86">
        <v>38</v>
      </c>
      <c r="DD2161" s="86">
        <v>-99</v>
      </c>
      <c r="DE2161" s="86">
        <v>-99</v>
      </c>
      <c r="DF2161" s="86">
        <v>-99</v>
      </c>
      <c r="DG2161" s="86">
        <v>-99</v>
      </c>
      <c r="DH2161" s="86">
        <v>-99</v>
      </c>
    </row>
    <row r="2162" spans="1:112" x14ac:dyDescent="0.2">
      <c r="A2162" s="85">
        <f>IF(ISERROR(SEARCH('School Lookup'!$F$3,Data!J2162)),A2161,A2161+1)</f>
        <v>0</v>
      </c>
      <c r="B2162" s="85">
        <f>IF(I2162='School Lookup'!$G$13,1,0)</f>
        <v>0</v>
      </c>
      <c r="C2162" s="85">
        <f t="shared" si="33"/>
        <v>2160</v>
      </c>
      <c r="D2162" s="86" t="s">
        <v>6478</v>
      </c>
      <c r="E2162" s="86" t="s">
        <v>6491</v>
      </c>
      <c r="F2162" s="86" t="s">
        <v>190</v>
      </c>
      <c r="G2162" s="86" t="s">
        <v>3434</v>
      </c>
      <c r="H2162" s="86" t="s">
        <v>6500</v>
      </c>
      <c r="I2162" s="86" t="s">
        <v>5830</v>
      </c>
      <c r="J2162" s="86" t="s">
        <v>6500</v>
      </c>
      <c r="K2162" s="86" t="s">
        <v>26</v>
      </c>
      <c r="L2162" s="86">
        <v>1</v>
      </c>
      <c r="M2162" s="86">
        <v>1</v>
      </c>
      <c r="N2162" s="89">
        <v>-0.16351308411214999</v>
      </c>
      <c r="O2162" s="89">
        <v>-0.25973241602006197</v>
      </c>
      <c r="P2162" s="89">
        <v>37.741900000000001</v>
      </c>
      <c r="Q2162" s="89">
        <v>-1.28284322048167</v>
      </c>
      <c r="R2162" s="89">
        <v>47.6635429906542</v>
      </c>
      <c r="S2162" s="89">
        <v>-0.77128781825086701</v>
      </c>
      <c r="T2162" s="89">
        <v>-0.87526886591890896</v>
      </c>
      <c r="U2162" s="89">
        <v>0.50710900473933695</v>
      </c>
      <c r="V2162" s="89">
        <v>-0.44385672347546601</v>
      </c>
      <c r="W2162" s="89">
        <v>1</v>
      </c>
      <c r="X2162" s="89">
        <v>-6.7673076923076905E-2</v>
      </c>
      <c r="Y2162" s="89">
        <v>-7.0266486879479506E-2</v>
      </c>
      <c r="Z2162" s="89">
        <v>43.689700000000002</v>
      </c>
      <c r="AA2162" s="89">
        <v>-0.76543503434557103</v>
      </c>
      <c r="AB2162" s="89">
        <v>51.923076923076898</v>
      </c>
      <c r="AC2162" s="89">
        <v>-0.41785076061252502</v>
      </c>
      <c r="AD2162" s="89">
        <v>-0.48515524826114498</v>
      </c>
      <c r="AE2162" s="89">
        <v>0.49289099526066299</v>
      </c>
      <c r="AF2162" s="89">
        <v>-0.23912865317137</v>
      </c>
      <c r="AG2162" s="89">
        <v>-99</v>
      </c>
      <c r="AH2162" s="89">
        <v>-99</v>
      </c>
      <c r="AI2162" s="89">
        <v>-99</v>
      </c>
      <c r="AJ2162" s="89">
        <v>-99</v>
      </c>
      <c r="AK2162" s="89">
        <v>-99</v>
      </c>
      <c r="AL2162" s="89">
        <v>-99</v>
      </c>
      <c r="AM2162" s="89">
        <v>-99</v>
      </c>
      <c r="AN2162" s="89">
        <v>-99</v>
      </c>
      <c r="AO2162" s="89">
        <v>-99</v>
      </c>
      <c r="AP2162" s="89">
        <v>-99</v>
      </c>
      <c r="AQ2162" s="89">
        <v>-99</v>
      </c>
      <c r="AR2162" s="89">
        <v>-99</v>
      </c>
      <c r="AS2162" s="89">
        <v>-99</v>
      </c>
      <c r="AT2162" s="89">
        <v>-99</v>
      </c>
      <c r="AU2162" s="89">
        <v>-99</v>
      </c>
      <c r="AV2162" s="89">
        <v>-99</v>
      </c>
      <c r="AW2162" s="89">
        <v>-99</v>
      </c>
      <c r="AX2162" s="89">
        <v>-99</v>
      </c>
      <c r="AY2162" s="89">
        <v>-99</v>
      </c>
      <c r="AZ2162" s="89">
        <v>-99</v>
      </c>
      <c r="BA2162" s="89">
        <v>-99</v>
      </c>
      <c r="BB2162" s="89">
        <v>-99</v>
      </c>
      <c r="BC2162" s="89">
        <v>-99</v>
      </c>
      <c r="BD2162" s="89">
        <v>-99</v>
      </c>
      <c r="BE2162" s="89">
        <v>-99</v>
      </c>
      <c r="BF2162" s="89">
        <v>-99</v>
      </c>
      <c r="BG2162" s="89">
        <v>-99</v>
      </c>
      <c r="BH2162" s="89">
        <v>-99</v>
      </c>
      <c r="BI2162" s="89">
        <v>-99</v>
      </c>
      <c r="BJ2162" s="89">
        <v>-99</v>
      </c>
      <c r="BK2162" s="89">
        <v>-99</v>
      </c>
      <c r="BL2162" s="89">
        <v>-99</v>
      </c>
      <c r="BM2162" s="89">
        <v>-99</v>
      </c>
      <c r="BN2162" s="89">
        <v>-99</v>
      </c>
      <c r="BO2162" s="89">
        <v>-99</v>
      </c>
      <c r="BP2162" s="89">
        <v>-99</v>
      </c>
      <c r="BQ2162" s="89">
        <v>-99</v>
      </c>
      <c r="BR2162" s="89">
        <v>-99</v>
      </c>
      <c r="BS2162" s="89">
        <v>-99</v>
      </c>
      <c r="BT2162" s="89">
        <v>-99</v>
      </c>
      <c r="BU2162" s="89">
        <v>-99</v>
      </c>
      <c r="BV2162" s="89">
        <v>-99</v>
      </c>
      <c r="BW2162" s="89">
        <v>-99</v>
      </c>
      <c r="BX2162" s="89">
        <v>-99</v>
      </c>
      <c r="BY2162" s="89">
        <v>-99</v>
      </c>
      <c r="BZ2162" s="89">
        <v>-99</v>
      </c>
      <c r="CA2162" s="89">
        <v>-99</v>
      </c>
      <c r="CB2162" s="89">
        <v>-99</v>
      </c>
      <c r="CC2162" s="89">
        <v>-99</v>
      </c>
      <c r="CD2162" s="89">
        <v>-99</v>
      </c>
      <c r="CE2162" s="89">
        <v>-99</v>
      </c>
      <c r="CF2162" s="89">
        <v>-99</v>
      </c>
      <c r="CG2162" s="89">
        <v>-99</v>
      </c>
      <c r="CH2162" s="89">
        <v>-99</v>
      </c>
      <c r="CI2162" s="89">
        <v>-99</v>
      </c>
      <c r="CJ2162" s="89">
        <v>-99</v>
      </c>
      <c r="CK2162" s="89">
        <v>-99</v>
      </c>
      <c r="CL2162" s="89">
        <v>-99</v>
      </c>
      <c r="CM2162" s="89">
        <v>-99</v>
      </c>
      <c r="CN2162" s="89">
        <v>-99</v>
      </c>
      <c r="CO2162" s="89">
        <v>-99</v>
      </c>
      <c r="CP2162" s="89">
        <v>-99</v>
      </c>
      <c r="CQ2162" s="89">
        <v>-99</v>
      </c>
      <c r="CR2162" s="89">
        <v>-99</v>
      </c>
      <c r="CS2162" s="89">
        <v>-99</v>
      </c>
      <c r="CT2162" s="89">
        <v>-99</v>
      </c>
      <c r="CU2162" s="86">
        <v>-99</v>
      </c>
      <c r="CV2162" s="86">
        <v>-0.68300000000000005</v>
      </c>
      <c r="CW2162" s="86">
        <v>20</v>
      </c>
      <c r="CX2162" s="86">
        <v>2</v>
      </c>
      <c r="CY2162" s="86">
        <v>-0.24529999999999999</v>
      </c>
      <c r="CZ2162" s="86">
        <v>39</v>
      </c>
      <c r="DA2162" s="86">
        <v>2</v>
      </c>
      <c r="DB2162" s="86">
        <v>-1.0278</v>
      </c>
      <c r="DC2162" s="86">
        <v>9</v>
      </c>
      <c r="DD2162" s="86">
        <v>-99</v>
      </c>
      <c r="DE2162" s="86">
        <v>-99</v>
      </c>
      <c r="DF2162" s="86">
        <v>-99</v>
      </c>
      <c r="DG2162" s="86">
        <v>-99</v>
      </c>
      <c r="DH2162" s="86">
        <v>-99</v>
      </c>
    </row>
    <row r="2163" spans="1:112" x14ac:dyDescent="0.2">
      <c r="A2163" s="85">
        <f>IF(ISERROR(SEARCH('School Lookup'!$F$3,Data!J2163)),A2162,A2162+1)</f>
        <v>0</v>
      </c>
      <c r="B2163" s="85">
        <f>IF(I2163='School Lookup'!$G$13,1,0)</f>
        <v>0</v>
      </c>
      <c r="C2163" s="85">
        <f t="shared" si="33"/>
        <v>2161</v>
      </c>
      <c r="D2163" s="86" t="s">
        <v>6478</v>
      </c>
      <c r="E2163" s="86" t="s">
        <v>6523</v>
      </c>
      <c r="F2163" s="86" t="s">
        <v>2747</v>
      </c>
      <c r="G2163" s="86" t="s">
        <v>3210</v>
      </c>
      <c r="H2163" s="86" t="s">
        <v>432</v>
      </c>
      <c r="I2163" s="86" t="s">
        <v>5216</v>
      </c>
      <c r="J2163" s="86" t="s">
        <v>433</v>
      </c>
      <c r="K2163" s="86" t="s">
        <v>10</v>
      </c>
      <c r="L2163" s="86">
        <v>1</v>
      </c>
      <c r="M2163" s="86">
        <v>1</v>
      </c>
      <c r="N2163" s="89">
        <v>-0.445741851851852</v>
      </c>
      <c r="O2163" s="89">
        <v>-0.87089850775074196</v>
      </c>
      <c r="P2163" s="89">
        <v>43.264000000000003</v>
      </c>
      <c r="Q2163" s="89">
        <v>-0.69710627695962601</v>
      </c>
      <c r="R2163" s="89">
        <v>51.851880370370402</v>
      </c>
      <c r="S2163" s="89">
        <v>-0.78400239235518399</v>
      </c>
      <c r="T2163" s="89">
        <v>-0.88969567220084</v>
      </c>
      <c r="U2163" s="89">
        <v>0.20833333333333301</v>
      </c>
      <c r="V2163" s="89">
        <v>-0.18535326504184199</v>
      </c>
      <c r="W2163" s="89">
        <v>1</v>
      </c>
      <c r="X2163" s="89">
        <v>-0.40271301115241598</v>
      </c>
      <c r="Y2163" s="89">
        <v>-0.85900355935662598</v>
      </c>
      <c r="Z2163" s="89">
        <v>41.182499999999997</v>
      </c>
      <c r="AA2163" s="89">
        <v>-1.07809029408517</v>
      </c>
      <c r="AB2163" s="89">
        <v>49.070620074349399</v>
      </c>
      <c r="AC2163" s="89">
        <v>-0.96854692672089804</v>
      </c>
      <c r="AD2163" s="89">
        <v>-1.1263594297922499</v>
      </c>
      <c r="AE2163" s="89">
        <v>0.20756172839506201</v>
      </c>
      <c r="AF2163" s="89">
        <v>-0.23378911004175501</v>
      </c>
      <c r="AG2163" s="89">
        <v>1</v>
      </c>
      <c r="AH2163" s="89">
        <v>-0.274326190476191</v>
      </c>
      <c r="AI2163" s="89">
        <v>-0.53334050196442295</v>
      </c>
      <c r="AJ2163" s="89">
        <v>48.909100000000002</v>
      </c>
      <c r="AK2163" s="89">
        <v>2.7591282365810401E-2</v>
      </c>
      <c r="AL2163" s="89">
        <v>56.349209523809499</v>
      </c>
      <c r="AM2163" s="89">
        <v>-0.25287460979930598</v>
      </c>
      <c r="AN2163" s="89">
        <v>-0.30885735403678999</v>
      </c>
      <c r="AO2163" s="89">
        <v>9.7222222222222196E-2</v>
      </c>
      <c r="AP2163" s="89">
        <v>-3.0027798309132402E-2</v>
      </c>
      <c r="AQ2163" s="89">
        <v>1</v>
      </c>
      <c r="AR2163" s="89">
        <v>-0.247445138888889</v>
      </c>
      <c r="AS2163" s="89">
        <v>-0.48620112441018698</v>
      </c>
      <c r="AT2163" s="89">
        <v>44.970599999999997</v>
      </c>
      <c r="AU2163" s="89">
        <v>-0.403864293742414</v>
      </c>
      <c r="AV2163" s="89">
        <v>45.138895833333301</v>
      </c>
      <c r="AW2163" s="89">
        <v>-0.44503270907630099</v>
      </c>
      <c r="AX2163" s="89">
        <v>-0.50818731391267402</v>
      </c>
      <c r="AY2163" s="89">
        <v>0.11111111111111099</v>
      </c>
      <c r="AZ2163" s="89">
        <v>-5.6465257101408199E-2</v>
      </c>
      <c r="BA2163" s="89">
        <v>1</v>
      </c>
      <c r="BB2163" s="89">
        <v>-0.52686229508196702</v>
      </c>
      <c r="BC2163" s="89">
        <v>-0.96111599962181204</v>
      </c>
      <c r="BD2163" s="89">
        <v>37.959200000000003</v>
      </c>
      <c r="BE2163" s="89">
        <v>-1.03338615601793</v>
      </c>
      <c r="BF2163" s="89">
        <v>58.1966975409836</v>
      </c>
      <c r="BG2163" s="89">
        <v>-0.99725107781987199</v>
      </c>
      <c r="BH2163" s="89">
        <v>-1.0568153807366101</v>
      </c>
      <c r="BI2163" s="89">
        <v>9.4135802469135804E-2</v>
      </c>
      <c r="BJ2163" s="89">
        <v>-9.9484163927366198E-2</v>
      </c>
      <c r="BK2163" s="89">
        <v>1</v>
      </c>
      <c r="BL2163" s="89">
        <v>-0.21590909090909099</v>
      </c>
      <c r="BM2163" s="89">
        <v>-0.343631045851091</v>
      </c>
      <c r="BN2163" s="89">
        <v>40.3673</v>
      </c>
      <c r="BO2163" s="89">
        <v>-0.93058698353870595</v>
      </c>
      <c r="BP2163" s="89">
        <v>47.933845454545498</v>
      </c>
      <c r="BQ2163" s="89">
        <v>-0.637109014694898</v>
      </c>
      <c r="BR2163" s="89">
        <v>-0.65644755619196304</v>
      </c>
      <c r="BS2163" s="89">
        <v>9.3364197530864196E-2</v>
      </c>
      <c r="BT2163" s="89">
        <v>-6.1288699304959497E-2</v>
      </c>
      <c r="BU2163" s="89">
        <v>1</v>
      </c>
      <c r="BV2163" s="89">
        <v>-0.44987213114754099</v>
      </c>
      <c r="BW2163" s="89">
        <v>-0.87908581621499005</v>
      </c>
      <c r="BX2163" s="89">
        <v>29.8627</v>
      </c>
      <c r="BY2163" s="89">
        <v>-1.98580809470377</v>
      </c>
      <c r="BZ2163" s="89">
        <v>52.458982786885201</v>
      </c>
      <c r="CA2163" s="89">
        <v>-1.4324469554593799</v>
      </c>
      <c r="CB2163" s="89">
        <v>-1.50002597205588</v>
      </c>
      <c r="CC2163" s="89">
        <v>9.4135802469135804E-2</v>
      </c>
      <c r="CD2163" s="89">
        <v>-0.141206148604026</v>
      </c>
      <c r="CE2163" s="89">
        <v>1</v>
      </c>
      <c r="CF2163" s="89">
        <v>-0.19610655737704899</v>
      </c>
      <c r="CG2163" s="89">
        <v>-0.28345353035280302</v>
      </c>
      <c r="CH2163" s="89">
        <v>50.461500000000001</v>
      </c>
      <c r="CI2163" s="89">
        <v>0.132969588460468</v>
      </c>
      <c r="CJ2163" s="89">
        <v>55.737736065573799</v>
      </c>
      <c r="CK2163" s="89">
        <v>-7.5241970946167594E-2</v>
      </c>
      <c r="CL2163" s="89">
        <v>-7.2269853050757102E-2</v>
      </c>
      <c r="CM2163" s="89">
        <v>9.4135802469135804E-2</v>
      </c>
      <c r="CN2163" s="89">
        <v>-6.8031806112595497E-3</v>
      </c>
      <c r="CO2163" s="89">
        <v>96.62</v>
      </c>
      <c r="CP2163" s="89">
        <v>0.69750000000000001</v>
      </c>
      <c r="CQ2163" s="89">
        <v>-1.7</v>
      </c>
      <c r="CR2163" s="89">
        <v>-0.4279</v>
      </c>
      <c r="CS2163" s="89">
        <v>0.69750000000000001</v>
      </c>
      <c r="CT2163" s="89">
        <v>0.47039999999999998</v>
      </c>
      <c r="CU2163" s="86" t="s">
        <v>6988</v>
      </c>
      <c r="CV2163" s="86">
        <v>-0.68589999999999995</v>
      </c>
      <c r="CW2163" s="86">
        <v>20</v>
      </c>
      <c r="CX2163" s="86">
        <v>4</v>
      </c>
      <c r="CY2163" s="86">
        <v>0.73360000000000003</v>
      </c>
      <c r="CZ2163" s="86">
        <v>81</v>
      </c>
      <c r="DA2163" s="86">
        <v>8</v>
      </c>
      <c r="DB2163" s="86">
        <v>-0.76980000000000004</v>
      </c>
      <c r="DC2163" s="86">
        <v>15</v>
      </c>
      <c r="DD2163" s="86">
        <v>-99</v>
      </c>
      <c r="DE2163" s="86">
        <v>-99</v>
      </c>
      <c r="DF2163" s="86">
        <v>-99</v>
      </c>
      <c r="DG2163" s="86">
        <v>-99</v>
      </c>
      <c r="DH2163" s="86">
        <v>-99</v>
      </c>
    </row>
    <row r="2164" spans="1:112" x14ac:dyDescent="0.2">
      <c r="A2164" s="85">
        <f>IF(ISERROR(SEARCH('School Lookup'!$F$3,Data!J2164)),A2163,A2163+1)</f>
        <v>0</v>
      </c>
      <c r="B2164" s="85">
        <f>IF(I2164='School Lookup'!$G$13,1,0)</f>
        <v>0</v>
      </c>
      <c r="C2164" s="85">
        <f t="shared" si="33"/>
        <v>2162</v>
      </c>
      <c r="D2164" s="86" t="s">
        <v>6478</v>
      </c>
      <c r="E2164" s="86" t="s">
        <v>6552</v>
      </c>
      <c r="F2164" s="86" t="s">
        <v>518</v>
      </c>
      <c r="G2164" s="86" t="s">
        <v>3348</v>
      </c>
      <c r="H2164" s="86" t="s">
        <v>383</v>
      </c>
      <c r="I2164" s="86" t="s">
        <v>5536</v>
      </c>
      <c r="J2164" s="86" t="s">
        <v>6327</v>
      </c>
      <c r="K2164" s="86" t="s">
        <v>10</v>
      </c>
      <c r="L2164" s="86">
        <v>1</v>
      </c>
      <c r="M2164" s="86">
        <v>1</v>
      </c>
      <c r="N2164" s="89">
        <v>-0.54558680851063801</v>
      </c>
      <c r="O2164" s="89">
        <v>-1.08711265356188</v>
      </c>
      <c r="P2164" s="89">
        <v>40.491700000000002</v>
      </c>
      <c r="Q2164" s="89">
        <v>-0.99116805210425696</v>
      </c>
      <c r="R2164" s="89">
        <v>46.383008936170199</v>
      </c>
      <c r="S2164" s="89">
        <v>-1.03914035283307</v>
      </c>
      <c r="T2164" s="89">
        <v>-1.17919226884513</v>
      </c>
      <c r="U2164" s="89">
        <v>0.17576664173522799</v>
      </c>
      <c r="V2164" s="89">
        <v>-0.207262665055052</v>
      </c>
      <c r="W2164" s="89">
        <v>1</v>
      </c>
      <c r="X2164" s="89">
        <v>-0.25005106382978698</v>
      </c>
      <c r="Y2164" s="89">
        <v>-0.49961315508473197</v>
      </c>
      <c r="Z2164" s="89">
        <v>47.091700000000003</v>
      </c>
      <c r="AA2164" s="89">
        <v>-0.34119556655915001</v>
      </c>
      <c r="AB2164" s="89">
        <v>48.510632765957403</v>
      </c>
      <c r="AC2164" s="89">
        <v>-0.42040436082194099</v>
      </c>
      <c r="AD2164" s="89">
        <v>-0.48812853776814702</v>
      </c>
      <c r="AE2164" s="89">
        <v>0.17576664173522799</v>
      </c>
      <c r="AF2164" s="89">
        <v>-8.5796713818634698E-2</v>
      </c>
      <c r="AG2164" s="89">
        <v>1</v>
      </c>
      <c r="AH2164" s="89">
        <v>-0.34235210084033602</v>
      </c>
      <c r="AI2164" s="89">
        <v>-0.679738823717563</v>
      </c>
      <c r="AJ2164" s="89">
        <v>42.587299999999999</v>
      </c>
      <c r="AK2164" s="89">
        <v>-0.59125598581663896</v>
      </c>
      <c r="AL2164" s="89">
        <v>48.7395142857143</v>
      </c>
      <c r="AM2164" s="89">
        <v>-0.63549740476710104</v>
      </c>
      <c r="AN2164" s="89">
        <v>-0.71081921436921203</v>
      </c>
      <c r="AO2164" s="89">
        <v>8.9005235602094196E-2</v>
      </c>
      <c r="AP2164" s="89">
        <v>-6.3266631645427299E-2</v>
      </c>
      <c r="AQ2164" s="89">
        <v>1</v>
      </c>
      <c r="AR2164" s="89">
        <v>-0.221693103448276</v>
      </c>
      <c r="AS2164" s="89">
        <v>-0.42831528751862002</v>
      </c>
      <c r="AT2164" s="89">
        <v>38.18</v>
      </c>
      <c r="AU2164" s="89">
        <v>-1.14192560868701</v>
      </c>
      <c r="AV2164" s="89">
        <v>46.5517068965517</v>
      </c>
      <c r="AW2164" s="89">
        <v>-0.78512044810281301</v>
      </c>
      <c r="AX2164" s="89">
        <v>-0.86657006636613099</v>
      </c>
      <c r="AY2164" s="89">
        <v>8.6761406133133906E-2</v>
      </c>
      <c r="AZ2164" s="89">
        <v>-7.5184837470808702E-2</v>
      </c>
      <c r="BA2164" s="89">
        <v>1</v>
      </c>
      <c r="BB2164" s="89">
        <v>-0.47412658227848098</v>
      </c>
      <c r="BC2164" s="89">
        <v>-0.84244471628766004</v>
      </c>
      <c r="BD2164" s="89">
        <v>47.623199999999997</v>
      </c>
      <c r="BE2164" s="89">
        <v>-6.7055240101365807E-2</v>
      </c>
      <c r="BF2164" s="89">
        <v>51.265840506329099</v>
      </c>
      <c r="BG2164" s="89">
        <v>-0.45474997819451302</v>
      </c>
      <c r="BH2164" s="89">
        <v>-0.47635949901416602</v>
      </c>
      <c r="BI2164" s="89">
        <v>0.11817501869857901</v>
      </c>
      <c r="BJ2164" s="89">
        <v>-5.6293792703244798E-2</v>
      </c>
      <c r="BK2164" s="89">
        <v>1</v>
      </c>
      <c r="BL2164" s="89">
        <v>-0.439698734177215</v>
      </c>
      <c r="BM2164" s="89">
        <v>-0.88821645760449597</v>
      </c>
      <c r="BN2164" s="89">
        <v>34.571399999999997</v>
      </c>
      <c r="BO2164" s="89">
        <v>-1.58135163279215</v>
      </c>
      <c r="BP2164" s="89">
        <v>53.164539240506301</v>
      </c>
      <c r="BQ2164" s="89">
        <v>-1.2347840451983201</v>
      </c>
      <c r="BR2164" s="89">
        <v>-1.28340436042225</v>
      </c>
      <c r="BS2164" s="89">
        <v>0.11817501869857901</v>
      </c>
      <c r="BT2164" s="89">
        <v>-0.151666334290737</v>
      </c>
      <c r="BU2164" s="89">
        <v>1</v>
      </c>
      <c r="BV2164" s="89">
        <v>-0.44984810126582297</v>
      </c>
      <c r="BW2164" s="89">
        <v>-0.87903046560827902</v>
      </c>
      <c r="BX2164" s="89">
        <v>45.315100000000001</v>
      </c>
      <c r="BY2164" s="89">
        <v>-0.39155131203360299</v>
      </c>
      <c r="BZ2164" s="89">
        <v>51.898753164557</v>
      </c>
      <c r="CA2164" s="89">
        <v>-0.63529088882094098</v>
      </c>
      <c r="CB2164" s="89">
        <v>-0.65978317105621498</v>
      </c>
      <c r="CC2164" s="89">
        <v>0.11817501869857901</v>
      </c>
      <c r="CD2164" s="89">
        <v>-7.7969888576575899E-2</v>
      </c>
      <c r="CE2164" s="89">
        <v>1</v>
      </c>
      <c r="CF2164" s="89">
        <v>-0.35032531645569598</v>
      </c>
      <c r="CG2164" s="89">
        <v>-0.65321162354843099</v>
      </c>
      <c r="CH2164" s="89">
        <v>48.301400000000001</v>
      </c>
      <c r="CI2164" s="89">
        <v>-0.11355447700786001</v>
      </c>
      <c r="CJ2164" s="89">
        <v>47.4683670886076</v>
      </c>
      <c r="CK2164" s="89">
        <v>-0.38338305027814501</v>
      </c>
      <c r="CL2164" s="89">
        <v>-0.40569781126557802</v>
      </c>
      <c r="CM2164" s="89">
        <v>0.11817501869857901</v>
      </c>
      <c r="CN2164" s="89">
        <v>-4.7943346432282201E-2</v>
      </c>
      <c r="CO2164" s="89">
        <v>92.92</v>
      </c>
      <c r="CP2164" s="89">
        <v>0.41789999999999999</v>
      </c>
      <c r="CQ2164" s="89">
        <v>-0.12</v>
      </c>
      <c r="CR2164" s="89">
        <v>-0.19989999999999999</v>
      </c>
      <c r="CS2164" s="89">
        <v>0.41789999999999999</v>
      </c>
      <c r="CT2164" s="89">
        <v>1.03E-2</v>
      </c>
      <c r="CU2164" s="86" t="s">
        <v>6986</v>
      </c>
      <c r="CV2164" s="86">
        <v>-0.68779999999999997</v>
      </c>
      <c r="CW2164" s="86">
        <v>20</v>
      </c>
      <c r="CX2164" s="86">
        <v>4</v>
      </c>
      <c r="CY2164" s="86">
        <v>0.45340000000000003</v>
      </c>
      <c r="CZ2164" s="86">
        <v>72</v>
      </c>
      <c r="DA2164" s="86">
        <v>8</v>
      </c>
      <c r="DB2164" s="86">
        <v>-0.64039999999999997</v>
      </c>
      <c r="DC2164" s="86">
        <v>18</v>
      </c>
      <c r="DD2164" s="86">
        <v>-99</v>
      </c>
      <c r="DE2164" s="86">
        <v>-99</v>
      </c>
      <c r="DF2164" s="86">
        <v>-99</v>
      </c>
      <c r="DG2164" s="86">
        <v>-99</v>
      </c>
      <c r="DH2164" s="86">
        <v>-99</v>
      </c>
    </row>
    <row r="2165" spans="1:112" x14ac:dyDescent="0.2">
      <c r="A2165" s="85">
        <f>IF(ISERROR(SEARCH('School Lookup'!$F$3,Data!J2165)),A2164,A2164+1)</f>
        <v>0</v>
      </c>
      <c r="B2165" s="85">
        <f>IF(I2165='School Lookup'!$G$13,1,0)</f>
        <v>0</v>
      </c>
      <c r="C2165" s="85">
        <f t="shared" si="33"/>
        <v>2163</v>
      </c>
      <c r="D2165" s="86" t="s">
        <v>6478</v>
      </c>
      <c r="E2165" s="86" t="s">
        <v>6743</v>
      </c>
      <c r="F2165" s="86" t="s">
        <v>2765</v>
      </c>
      <c r="G2165" s="86" t="s">
        <v>3125</v>
      </c>
      <c r="H2165" s="86" t="s">
        <v>6070</v>
      </c>
      <c r="I2165" s="86" t="s">
        <v>5655</v>
      </c>
      <c r="J2165" s="86" t="s">
        <v>1390</v>
      </c>
      <c r="K2165" s="86" t="s">
        <v>36</v>
      </c>
      <c r="L2165" s="86">
        <v>1</v>
      </c>
      <c r="M2165" s="86">
        <v>-99</v>
      </c>
      <c r="N2165" s="89">
        <v>-99</v>
      </c>
      <c r="O2165" s="89">
        <v>-99</v>
      </c>
      <c r="P2165" s="89">
        <v>-99</v>
      </c>
      <c r="Q2165" s="89">
        <v>-99</v>
      </c>
      <c r="R2165" s="89">
        <v>-99</v>
      </c>
      <c r="S2165" s="89">
        <v>-99</v>
      </c>
      <c r="T2165" s="89">
        <v>-99</v>
      </c>
      <c r="U2165" s="89">
        <v>-99</v>
      </c>
      <c r="V2165" s="89">
        <v>-99</v>
      </c>
      <c r="W2165" s="89">
        <v>-99</v>
      </c>
      <c r="X2165" s="89">
        <v>-99</v>
      </c>
      <c r="Y2165" s="89">
        <v>-99</v>
      </c>
      <c r="Z2165" s="89">
        <v>-99</v>
      </c>
      <c r="AA2165" s="89">
        <v>-99</v>
      </c>
      <c r="AB2165" s="89">
        <v>-99</v>
      </c>
      <c r="AC2165" s="89">
        <v>-99</v>
      </c>
      <c r="AD2165" s="89">
        <v>-99</v>
      </c>
      <c r="AE2165" s="89">
        <v>-99</v>
      </c>
      <c r="AF2165" s="89">
        <v>-99</v>
      </c>
      <c r="AG2165" s="89">
        <v>-99</v>
      </c>
      <c r="AH2165" s="89">
        <v>-99</v>
      </c>
      <c r="AI2165" s="89">
        <v>-99</v>
      </c>
      <c r="AJ2165" s="89">
        <v>-99</v>
      </c>
      <c r="AK2165" s="89">
        <v>-99</v>
      </c>
      <c r="AL2165" s="89">
        <v>-99</v>
      </c>
      <c r="AM2165" s="89">
        <v>-99</v>
      </c>
      <c r="AN2165" s="89">
        <v>-99</v>
      </c>
      <c r="AO2165" s="89">
        <v>-99</v>
      </c>
      <c r="AP2165" s="89">
        <v>-99</v>
      </c>
      <c r="AQ2165" s="89">
        <v>-99</v>
      </c>
      <c r="AR2165" s="89">
        <v>-99</v>
      </c>
      <c r="AS2165" s="89">
        <v>-99</v>
      </c>
      <c r="AT2165" s="89">
        <v>-99</v>
      </c>
      <c r="AU2165" s="89">
        <v>-99</v>
      </c>
      <c r="AV2165" s="89">
        <v>-99</v>
      </c>
      <c r="AW2165" s="89">
        <v>-99</v>
      </c>
      <c r="AX2165" s="89">
        <v>-99</v>
      </c>
      <c r="AY2165" s="89">
        <v>-99</v>
      </c>
      <c r="AZ2165" s="89">
        <v>-99</v>
      </c>
      <c r="BA2165" s="89">
        <v>1</v>
      </c>
      <c r="BB2165" s="89">
        <v>-0.62374264705882398</v>
      </c>
      <c r="BC2165" s="89">
        <v>-1.1791260555738301</v>
      </c>
      <c r="BD2165" s="89">
        <v>44.677900000000001</v>
      </c>
      <c r="BE2165" s="89">
        <v>-0.36156418532581402</v>
      </c>
      <c r="BF2165" s="89">
        <v>52.058844117647098</v>
      </c>
      <c r="BG2165" s="89">
        <v>-0.77034512044982395</v>
      </c>
      <c r="BH2165" s="89">
        <v>-0.81403449486511303</v>
      </c>
      <c r="BI2165" s="89">
        <v>0.25222551928783399</v>
      </c>
      <c r="BJ2165" s="89">
        <v>-0.20532027318556301</v>
      </c>
      <c r="BK2165" s="89">
        <v>1</v>
      </c>
      <c r="BL2165" s="89">
        <v>-0.61543431085043998</v>
      </c>
      <c r="BM2165" s="89">
        <v>-1.3158637337907699</v>
      </c>
      <c r="BN2165" s="89">
        <v>39.540500000000002</v>
      </c>
      <c r="BO2165" s="89">
        <v>-1.0234202297994699</v>
      </c>
      <c r="BP2165" s="89">
        <v>57.477983284457501</v>
      </c>
      <c r="BQ2165" s="89">
        <v>-1.16964198179512</v>
      </c>
      <c r="BR2165" s="89">
        <v>-1.21507080488147</v>
      </c>
      <c r="BS2165" s="89">
        <v>0.25296735905044498</v>
      </c>
      <c r="BT2165" s="89">
        <v>-0.30737325257016501</v>
      </c>
      <c r="BU2165" s="89">
        <v>1</v>
      </c>
      <c r="BV2165" s="89">
        <v>-0.39314201183432002</v>
      </c>
      <c r="BW2165" s="89">
        <v>-0.74841324114304097</v>
      </c>
      <c r="BX2165" s="89">
        <v>48.378399999999999</v>
      </c>
      <c r="BY2165" s="89">
        <v>-7.5504173572682506E-2</v>
      </c>
      <c r="BZ2165" s="89">
        <v>50.000035502958603</v>
      </c>
      <c r="CA2165" s="89">
        <v>-0.411958707357862</v>
      </c>
      <c r="CB2165" s="89">
        <v>-0.42437975940405798</v>
      </c>
      <c r="CC2165" s="89">
        <v>0.250741839762611</v>
      </c>
      <c r="CD2165" s="89">
        <v>-0.106409761630988</v>
      </c>
      <c r="CE2165" s="89">
        <v>1</v>
      </c>
      <c r="CF2165" s="89">
        <v>-0.510672340425532</v>
      </c>
      <c r="CG2165" s="89">
        <v>-1.0376629716651899</v>
      </c>
      <c r="CH2165" s="89">
        <v>45.751800000000003</v>
      </c>
      <c r="CI2165" s="89">
        <v>-0.40453070834809701</v>
      </c>
      <c r="CJ2165" s="89">
        <v>49.240121276595701</v>
      </c>
      <c r="CK2165" s="89">
        <v>-0.72109684000664498</v>
      </c>
      <c r="CL2165" s="89">
        <v>-0.77112529537213303</v>
      </c>
      <c r="CM2165" s="89">
        <v>0.24406528189911</v>
      </c>
      <c r="CN2165" s="89">
        <v>-0.18820491259453401</v>
      </c>
      <c r="CO2165" s="89">
        <v>89.885000000000005</v>
      </c>
      <c r="CP2165" s="89">
        <v>0.18859999999999999</v>
      </c>
      <c r="CQ2165" s="89">
        <v>2.69</v>
      </c>
      <c r="CR2165" s="89">
        <v>0.2056</v>
      </c>
      <c r="CS2165" s="89">
        <v>0.64243333333333297</v>
      </c>
      <c r="CT2165" s="89">
        <v>0.37980000000000003</v>
      </c>
      <c r="CU2165" s="86" t="s">
        <v>6988</v>
      </c>
      <c r="CV2165" s="86">
        <v>-0.68859999999999999</v>
      </c>
      <c r="CW2165" s="86">
        <v>20</v>
      </c>
      <c r="CX2165" s="86">
        <v>2</v>
      </c>
      <c r="CY2165" s="86">
        <v>0.17849999999999999</v>
      </c>
      <c r="CZ2165" s="86">
        <v>61</v>
      </c>
      <c r="DA2165" s="86">
        <v>4</v>
      </c>
      <c r="DB2165" s="86">
        <v>-0.46779999999999999</v>
      </c>
      <c r="DC2165" s="86">
        <v>25</v>
      </c>
      <c r="DD2165" s="86">
        <v>-99</v>
      </c>
      <c r="DE2165" s="86">
        <v>-99</v>
      </c>
      <c r="DF2165" s="86">
        <v>-99</v>
      </c>
      <c r="DG2165" s="86">
        <v>-99</v>
      </c>
      <c r="DH2165" s="86">
        <v>-99</v>
      </c>
    </row>
    <row r="2166" spans="1:112" x14ac:dyDescent="0.2">
      <c r="A2166" s="85">
        <f>IF(ISERROR(SEARCH('School Lookup'!$F$3,Data!J2166)),A2165,A2165+1)</f>
        <v>0</v>
      </c>
      <c r="B2166" s="85">
        <f>IF(I2166='School Lookup'!$G$13,1,0)</f>
        <v>0</v>
      </c>
      <c r="C2166" s="85">
        <f t="shared" si="33"/>
        <v>2164</v>
      </c>
      <c r="D2166" s="86" t="s">
        <v>6478</v>
      </c>
      <c r="E2166" s="86" t="s">
        <v>6760</v>
      </c>
      <c r="F2166" s="86" t="s">
        <v>2767</v>
      </c>
      <c r="G2166" s="86" t="s">
        <v>3405</v>
      </c>
      <c r="H2166" s="86" t="s">
        <v>1541</v>
      </c>
      <c r="I2166" s="86" t="s">
        <v>5659</v>
      </c>
      <c r="J2166" s="86" t="s">
        <v>1601</v>
      </c>
      <c r="K2166" s="86" t="s">
        <v>114</v>
      </c>
      <c r="L2166" s="86">
        <v>1</v>
      </c>
      <c r="M2166" s="86">
        <v>1</v>
      </c>
      <c r="N2166" s="89">
        <v>-0.42307241379310301</v>
      </c>
      <c r="O2166" s="89">
        <v>-0.821807864117722</v>
      </c>
      <c r="P2166" s="89">
        <v>49.811999999999998</v>
      </c>
      <c r="Q2166" s="89">
        <v>-2.5506719936987999E-3</v>
      </c>
      <c r="R2166" s="89">
        <v>51.149402298850603</v>
      </c>
      <c r="S2166" s="89">
        <v>-0.41217926805571098</v>
      </c>
      <c r="T2166" s="89">
        <v>-0.467800283381686</v>
      </c>
      <c r="U2166" s="89">
        <v>0.397260273972603</v>
      </c>
      <c r="V2166" s="89">
        <v>-0.18583846874067</v>
      </c>
      <c r="W2166" s="89">
        <v>1</v>
      </c>
      <c r="X2166" s="89">
        <v>-0.42024438040345802</v>
      </c>
      <c r="Y2166" s="89">
        <v>-0.90027517938421697</v>
      </c>
      <c r="Z2166" s="89">
        <v>49.449199999999998</v>
      </c>
      <c r="AA2166" s="89">
        <v>-4.7208339837667E-2</v>
      </c>
      <c r="AB2166" s="89">
        <v>53.025971757925099</v>
      </c>
      <c r="AC2166" s="89">
        <v>-0.473741759610942</v>
      </c>
      <c r="AD2166" s="89">
        <v>-0.55023204463870201</v>
      </c>
      <c r="AE2166" s="89">
        <v>0.39611872146118698</v>
      </c>
      <c r="AF2166" s="89">
        <v>-0.217957214029258</v>
      </c>
      <c r="AG2166" s="89">
        <v>1</v>
      </c>
      <c r="AH2166" s="89">
        <v>-0.58236041666666705</v>
      </c>
      <c r="AI2166" s="89">
        <v>-1.19625987364815</v>
      </c>
      <c r="AJ2166" s="89">
        <v>-99</v>
      </c>
      <c r="AK2166" s="89">
        <v>-99</v>
      </c>
      <c r="AL2166" s="89">
        <v>56.250016666666703</v>
      </c>
      <c r="AM2166" s="89">
        <v>-1.19625987364815</v>
      </c>
      <c r="AN2166" s="89">
        <v>-1.2999245373152799</v>
      </c>
      <c r="AO2166" s="89">
        <v>0.10958904109589</v>
      </c>
      <c r="AP2166" s="89">
        <v>-0.1424574835414</v>
      </c>
      <c r="AQ2166" s="89">
        <v>1</v>
      </c>
      <c r="AR2166" s="89">
        <v>-0.63555176470588204</v>
      </c>
      <c r="AS2166" s="89">
        <v>-1.35859340153282</v>
      </c>
      <c r="AT2166" s="89">
        <v>-99</v>
      </c>
      <c r="AU2166" s="89">
        <v>-99</v>
      </c>
      <c r="AV2166" s="89">
        <v>44.705863529411801</v>
      </c>
      <c r="AW2166" s="89">
        <v>-1.35859340153282</v>
      </c>
      <c r="AX2166" s="89">
        <v>-1.4708929863754201</v>
      </c>
      <c r="AY2166" s="89">
        <v>9.7031963470319602E-2</v>
      </c>
      <c r="AZ2166" s="89">
        <v>-0.14272363452272899</v>
      </c>
      <c r="BA2166" s="89">
        <v>-99</v>
      </c>
      <c r="BB2166" s="89">
        <v>-99</v>
      </c>
      <c r="BC2166" s="89">
        <v>-99</v>
      </c>
      <c r="BD2166" s="89">
        <v>-99</v>
      </c>
      <c r="BE2166" s="89">
        <v>-99</v>
      </c>
      <c r="BF2166" s="89">
        <v>-99</v>
      </c>
      <c r="BG2166" s="89">
        <v>-99</v>
      </c>
      <c r="BH2166" s="89">
        <v>-99</v>
      </c>
      <c r="BI2166" s="89">
        <v>-99</v>
      </c>
      <c r="BJ2166" s="89">
        <v>-99</v>
      </c>
      <c r="BK2166" s="89">
        <v>-99</v>
      </c>
      <c r="BL2166" s="89">
        <v>-99</v>
      </c>
      <c r="BM2166" s="89">
        <v>-99</v>
      </c>
      <c r="BN2166" s="89">
        <v>-99</v>
      </c>
      <c r="BO2166" s="89">
        <v>-99</v>
      </c>
      <c r="BP2166" s="89">
        <v>-99</v>
      </c>
      <c r="BQ2166" s="89">
        <v>-99</v>
      </c>
      <c r="BR2166" s="89">
        <v>-99</v>
      </c>
      <c r="BS2166" s="89">
        <v>-99</v>
      </c>
      <c r="BT2166" s="89">
        <v>-99</v>
      </c>
      <c r="BU2166" s="89">
        <v>-99</v>
      </c>
      <c r="BV2166" s="89">
        <v>-99</v>
      </c>
      <c r="BW2166" s="89">
        <v>-99</v>
      </c>
      <c r="BX2166" s="89">
        <v>-99</v>
      </c>
      <c r="BY2166" s="89">
        <v>-99</v>
      </c>
      <c r="BZ2166" s="89">
        <v>-99</v>
      </c>
      <c r="CA2166" s="89">
        <v>-99</v>
      </c>
      <c r="CB2166" s="89">
        <v>-99</v>
      </c>
      <c r="CC2166" s="89">
        <v>-99</v>
      </c>
      <c r="CD2166" s="89">
        <v>-99</v>
      </c>
      <c r="CE2166" s="89">
        <v>-99</v>
      </c>
      <c r="CF2166" s="89">
        <v>-99</v>
      </c>
      <c r="CG2166" s="89">
        <v>-99</v>
      </c>
      <c r="CH2166" s="89">
        <v>-99</v>
      </c>
      <c r="CI2166" s="89">
        <v>-99</v>
      </c>
      <c r="CJ2166" s="89">
        <v>-99</v>
      </c>
      <c r="CK2166" s="89">
        <v>-99</v>
      </c>
      <c r="CL2166" s="89">
        <v>-99</v>
      </c>
      <c r="CM2166" s="89">
        <v>-99</v>
      </c>
      <c r="CN2166" s="89">
        <v>-99</v>
      </c>
      <c r="CO2166" s="89">
        <v>-99</v>
      </c>
      <c r="CP2166" s="89">
        <v>-99</v>
      </c>
      <c r="CQ2166" s="89">
        <v>-99</v>
      </c>
      <c r="CR2166" s="89">
        <v>-99</v>
      </c>
      <c r="CS2166" s="89">
        <v>-99</v>
      </c>
      <c r="CT2166" s="89">
        <v>-99</v>
      </c>
      <c r="CU2166" s="86">
        <v>-99</v>
      </c>
      <c r="CV2166" s="86">
        <v>-0.68899999999999995</v>
      </c>
      <c r="CW2166" s="86">
        <v>20</v>
      </c>
      <c r="CX2166" s="86">
        <v>2</v>
      </c>
      <c r="CY2166" s="86">
        <v>1.0806</v>
      </c>
      <c r="CZ2166" s="86">
        <v>88</v>
      </c>
      <c r="DA2166" s="86">
        <v>2</v>
      </c>
      <c r="DB2166" s="86">
        <v>-1.9699999999999999E-2</v>
      </c>
      <c r="DC2166" s="86">
        <v>46</v>
      </c>
      <c r="DD2166" s="86">
        <v>-99</v>
      </c>
      <c r="DE2166" s="86">
        <v>-99</v>
      </c>
      <c r="DF2166" s="86">
        <v>-99</v>
      </c>
      <c r="DG2166" s="86">
        <v>-99</v>
      </c>
      <c r="DH2166" s="86">
        <v>-99</v>
      </c>
    </row>
    <row r="2167" spans="1:112" x14ac:dyDescent="0.2">
      <c r="A2167" s="85">
        <f>IF(ISERROR(SEARCH('School Lookup'!$F$3,Data!J2167)),A2166,A2166+1)</f>
        <v>0</v>
      </c>
      <c r="B2167" s="85">
        <f>IF(I2167='School Lookup'!$G$13,1,0)</f>
        <v>0</v>
      </c>
      <c r="C2167" s="85">
        <f t="shared" si="33"/>
        <v>2165</v>
      </c>
      <c r="D2167" s="86" t="s">
        <v>6478</v>
      </c>
      <c r="E2167" s="86" t="s">
        <v>6790</v>
      </c>
      <c r="F2167" s="86" t="s">
        <v>2774</v>
      </c>
      <c r="G2167" s="86" t="s">
        <v>3241</v>
      </c>
      <c r="H2167" s="86" t="s">
        <v>6082</v>
      </c>
      <c r="I2167" s="86" t="s">
        <v>5617</v>
      </c>
      <c r="J2167" s="86" t="s">
        <v>2277</v>
      </c>
      <c r="K2167" s="86" t="s">
        <v>56</v>
      </c>
      <c r="L2167" s="86">
        <v>1</v>
      </c>
      <c r="M2167" s="86">
        <v>1</v>
      </c>
      <c r="N2167" s="89">
        <v>-0.41613475982532799</v>
      </c>
      <c r="O2167" s="89">
        <v>-0.80678438194323299</v>
      </c>
      <c r="P2167" s="89">
        <v>48.464599999999997</v>
      </c>
      <c r="Q2167" s="89">
        <v>-0.145471292355808</v>
      </c>
      <c r="R2167" s="89">
        <v>53.537128384279498</v>
      </c>
      <c r="S2167" s="89">
        <v>-0.476127837149521</v>
      </c>
      <c r="T2167" s="89">
        <v>-0.54036060752261195</v>
      </c>
      <c r="U2167" s="89">
        <v>0.33508925958443098</v>
      </c>
      <c r="V2167" s="89">
        <v>-0.181069035883345</v>
      </c>
      <c r="W2167" s="89">
        <v>1</v>
      </c>
      <c r="X2167" s="89">
        <v>-0.26724140969163002</v>
      </c>
      <c r="Y2167" s="89">
        <v>-0.54008195203912301</v>
      </c>
      <c r="Z2167" s="89">
        <v>39.687399999999997</v>
      </c>
      <c r="AA2167" s="89">
        <v>-1.2645336886435099</v>
      </c>
      <c r="AB2167" s="89">
        <v>45.903081497797402</v>
      </c>
      <c r="AC2167" s="89">
        <v>-0.90230782034131696</v>
      </c>
      <c r="AD2167" s="89">
        <v>-1.04923379390556</v>
      </c>
      <c r="AE2167" s="89">
        <v>0.33216271583260198</v>
      </c>
      <c r="AF2167" s="89">
        <v>-0.34851634652701402</v>
      </c>
      <c r="AG2167" s="89">
        <v>1</v>
      </c>
      <c r="AH2167" s="89">
        <v>-0.36508911070780398</v>
      </c>
      <c r="AI2167" s="89">
        <v>-0.72867106245517699</v>
      </c>
      <c r="AJ2167" s="89">
        <v>48.9542</v>
      </c>
      <c r="AK2167" s="89">
        <v>3.2006166069032199E-2</v>
      </c>
      <c r="AL2167" s="89">
        <v>53.720503448275899</v>
      </c>
      <c r="AM2167" s="89">
        <v>-0.34833244819307202</v>
      </c>
      <c r="AN2167" s="89">
        <v>-0.40913995823265198</v>
      </c>
      <c r="AO2167" s="89">
        <v>0.16125256072578301</v>
      </c>
      <c r="AP2167" s="89">
        <v>-6.5974865960255105E-2</v>
      </c>
      <c r="AQ2167" s="89">
        <v>1</v>
      </c>
      <c r="AR2167" s="89">
        <v>-0.31512815699658703</v>
      </c>
      <c r="AS2167" s="89">
        <v>-0.63834009437806805</v>
      </c>
      <c r="AT2167" s="89">
        <v>45.492899999999999</v>
      </c>
      <c r="AU2167" s="89">
        <v>-0.34709619890608701</v>
      </c>
      <c r="AV2167" s="89">
        <v>47.610966040955603</v>
      </c>
      <c r="AW2167" s="89">
        <v>-0.49271814664207803</v>
      </c>
      <c r="AX2167" s="89">
        <v>-0.55843798868174699</v>
      </c>
      <c r="AY2167" s="89">
        <v>0.171495463857185</v>
      </c>
      <c r="AZ2167" s="89">
        <v>-9.5769581904449397E-2</v>
      </c>
      <c r="BA2167" s="89">
        <v>-99</v>
      </c>
      <c r="BB2167" s="89">
        <v>-99</v>
      </c>
      <c r="BC2167" s="89">
        <v>-99</v>
      </c>
      <c r="BD2167" s="89">
        <v>-99</v>
      </c>
      <c r="BE2167" s="89">
        <v>-99</v>
      </c>
      <c r="BF2167" s="89">
        <v>-99</v>
      </c>
      <c r="BG2167" s="89">
        <v>-99</v>
      </c>
      <c r="BH2167" s="89">
        <v>-99</v>
      </c>
      <c r="BI2167" s="89">
        <v>-99</v>
      </c>
      <c r="BJ2167" s="89">
        <v>-99</v>
      </c>
      <c r="BK2167" s="89">
        <v>-99</v>
      </c>
      <c r="BL2167" s="89">
        <v>-99</v>
      </c>
      <c r="BM2167" s="89">
        <v>-99</v>
      </c>
      <c r="BN2167" s="89">
        <v>-99</v>
      </c>
      <c r="BO2167" s="89">
        <v>-99</v>
      </c>
      <c r="BP2167" s="89">
        <v>-99</v>
      </c>
      <c r="BQ2167" s="89">
        <v>-99</v>
      </c>
      <c r="BR2167" s="89">
        <v>-99</v>
      </c>
      <c r="BS2167" s="89">
        <v>-99</v>
      </c>
      <c r="BT2167" s="89">
        <v>-99</v>
      </c>
      <c r="BU2167" s="89">
        <v>-99</v>
      </c>
      <c r="BV2167" s="89">
        <v>-99</v>
      </c>
      <c r="BW2167" s="89">
        <v>-99</v>
      </c>
      <c r="BX2167" s="89">
        <v>-99</v>
      </c>
      <c r="BY2167" s="89">
        <v>-99</v>
      </c>
      <c r="BZ2167" s="89">
        <v>-99</v>
      </c>
      <c r="CA2167" s="89">
        <v>-99</v>
      </c>
      <c r="CB2167" s="89">
        <v>-99</v>
      </c>
      <c r="CC2167" s="89">
        <v>-99</v>
      </c>
      <c r="CD2167" s="89">
        <v>-99</v>
      </c>
      <c r="CE2167" s="89">
        <v>-99</v>
      </c>
      <c r="CF2167" s="89">
        <v>-99</v>
      </c>
      <c r="CG2167" s="89">
        <v>-99</v>
      </c>
      <c r="CH2167" s="89">
        <v>-99</v>
      </c>
      <c r="CI2167" s="89">
        <v>-99</v>
      </c>
      <c r="CJ2167" s="89">
        <v>-99</v>
      </c>
      <c r="CK2167" s="89">
        <v>-99</v>
      </c>
      <c r="CL2167" s="89">
        <v>-99</v>
      </c>
      <c r="CM2167" s="89">
        <v>-99</v>
      </c>
      <c r="CN2167" s="89">
        <v>-99</v>
      </c>
      <c r="CO2167" s="89">
        <v>-99</v>
      </c>
      <c r="CP2167" s="89">
        <v>-99</v>
      </c>
      <c r="CQ2167" s="89">
        <v>-99</v>
      </c>
      <c r="CR2167" s="89">
        <v>-99</v>
      </c>
      <c r="CS2167" s="89">
        <v>-99</v>
      </c>
      <c r="CT2167" s="89">
        <v>-99</v>
      </c>
      <c r="CU2167" s="86">
        <v>-99</v>
      </c>
      <c r="CV2167" s="86">
        <v>-0.69130000000000003</v>
      </c>
      <c r="CW2167" s="86">
        <v>20</v>
      </c>
      <c r="CX2167" s="86">
        <v>2</v>
      </c>
      <c r="CY2167" s="86">
        <v>-0.2505</v>
      </c>
      <c r="CZ2167" s="86">
        <v>39</v>
      </c>
      <c r="DA2167" s="86">
        <v>4</v>
      </c>
      <c r="DB2167" s="86">
        <v>-0.52310000000000001</v>
      </c>
      <c r="DC2167" s="86">
        <v>22</v>
      </c>
      <c r="DD2167" s="86">
        <v>-99</v>
      </c>
      <c r="DE2167" s="86">
        <v>-99</v>
      </c>
      <c r="DF2167" s="86">
        <v>-99</v>
      </c>
      <c r="DG2167" s="86">
        <v>-99</v>
      </c>
      <c r="DH2167" s="86">
        <v>-99</v>
      </c>
    </row>
    <row r="2168" spans="1:112" x14ac:dyDescent="0.2">
      <c r="A2168" s="85">
        <f>IF(ISERROR(SEARCH('School Lookup'!$F$3,Data!J2168)),A2167,A2167+1)</f>
        <v>0</v>
      </c>
      <c r="B2168" s="85">
        <f>IF(I2168='School Lookup'!$G$13,1,0)</f>
        <v>0</v>
      </c>
      <c r="C2168" s="85">
        <f t="shared" si="33"/>
        <v>2166</v>
      </c>
      <c r="D2168" s="86" t="s">
        <v>6478</v>
      </c>
      <c r="E2168" s="86" t="s">
        <v>6552</v>
      </c>
      <c r="F2168" s="86" t="s">
        <v>518</v>
      </c>
      <c r="G2168" s="86" t="s">
        <v>3430</v>
      </c>
      <c r="H2168" s="86" t="s">
        <v>793</v>
      </c>
      <c r="I2168" s="86" t="s">
        <v>5784</v>
      </c>
      <c r="J2168" s="86" t="s">
        <v>793</v>
      </c>
      <c r="K2168" s="86" t="s">
        <v>72</v>
      </c>
      <c r="L2168" s="86">
        <v>1</v>
      </c>
      <c r="M2168" s="86">
        <v>1</v>
      </c>
      <c r="N2168" s="89">
        <v>-0.59615913461538494</v>
      </c>
      <c r="O2168" s="89">
        <v>-1.1966269711231301</v>
      </c>
      <c r="P2168" s="89">
        <v>44.034700000000001</v>
      </c>
      <c r="Q2168" s="89">
        <v>-0.61535703982657197</v>
      </c>
      <c r="R2168" s="89">
        <v>51.2018930288462</v>
      </c>
      <c r="S2168" s="89">
        <v>-0.90599200547485303</v>
      </c>
      <c r="T2168" s="89">
        <v>-1.0281132473744801</v>
      </c>
      <c r="U2168" s="89">
        <v>0.37715321849501399</v>
      </c>
      <c r="V2168" s="89">
        <v>-0.38775622022464601</v>
      </c>
      <c r="W2168" s="89">
        <v>1</v>
      </c>
      <c r="X2168" s="89">
        <v>-0.46591031175059999</v>
      </c>
      <c r="Y2168" s="89">
        <v>-1.0077800148467</v>
      </c>
      <c r="Z2168" s="89">
        <v>54.1736</v>
      </c>
      <c r="AA2168" s="89">
        <v>0.54193832142340503</v>
      </c>
      <c r="AB2168" s="89">
        <v>53.477218225419698</v>
      </c>
      <c r="AC2168" s="89">
        <v>-0.23292084671164801</v>
      </c>
      <c r="AD2168" s="89">
        <v>-0.26983173344282402</v>
      </c>
      <c r="AE2168" s="89">
        <v>0.37805983680870398</v>
      </c>
      <c r="AF2168" s="89">
        <v>-0.102012541111203</v>
      </c>
      <c r="AG2168" s="89">
        <v>1</v>
      </c>
      <c r="AH2168" s="89">
        <v>-0.31017343749999998</v>
      </c>
      <c r="AI2168" s="89">
        <v>-0.61048723584366604</v>
      </c>
      <c r="AJ2168" s="89">
        <v>52.72</v>
      </c>
      <c r="AK2168" s="89">
        <v>0.400644060738504</v>
      </c>
      <c r="AL2168" s="89">
        <v>52.343745312499998</v>
      </c>
      <c r="AM2168" s="89">
        <v>-0.10492158755258101</v>
      </c>
      <c r="AN2168" s="89">
        <v>-0.153426279761397</v>
      </c>
      <c r="AO2168" s="89">
        <v>0.116047144152312</v>
      </c>
      <c r="AP2168" s="89">
        <v>-1.7804681604223702E-2</v>
      </c>
      <c r="AQ2168" s="89">
        <v>1</v>
      </c>
      <c r="AR2168" s="89">
        <v>-0.61750352112676099</v>
      </c>
      <c r="AS2168" s="89">
        <v>-1.3180242711272001</v>
      </c>
      <c r="AT2168" s="89">
        <v>-99</v>
      </c>
      <c r="AU2168" s="89">
        <v>-99</v>
      </c>
      <c r="AV2168" s="89">
        <v>56.338051408450703</v>
      </c>
      <c r="AW2168" s="89">
        <v>-1.3180242711272001</v>
      </c>
      <c r="AX2168" s="89">
        <v>-1.4281414403743</v>
      </c>
      <c r="AY2168" s="89">
        <v>0.12873980054397099</v>
      </c>
      <c r="AZ2168" s="89">
        <v>-0.183858644182367</v>
      </c>
      <c r="BA2168" s="89">
        <v>-99</v>
      </c>
      <c r="BB2168" s="89">
        <v>-99</v>
      </c>
      <c r="BC2168" s="89">
        <v>-99</v>
      </c>
      <c r="BD2168" s="89">
        <v>-99</v>
      </c>
      <c r="BE2168" s="89">
        <v>-99</v>
      </c>
      <c r="BF2168" s="89">
        <v>-99</v>
      </c>
      <c r="BG2168" s="89">
        <v>-99</v>
      </c>
      <c r="BH2168" s="89">
        <v>-99</v>
      </c>
      <c r="BI2168" s="89">
        <v>-99</v>
      </c>
      <c r="BJ2168" s="89">
        <v>-99</v>
      </c>
      <c r="BK2168" s="89">
        <v>-99</v>
      </c>
      <c r="BL2168" s="89">
        <v>-99</v>
      </c>
      <c r="BM2168" s="89">
        <v>-99</v>
      </c>
      <c r="BN2168" s="89">
        <v>-99</v>
      </c>
      <c r="BO2168" s="89">
        <v>-99</v>
      </c>
      <c r="BP2168" s="89">
        <v>-99</v>
      </c>
      <c r="BQ2168" s="89">
        <v>-99</v>
      </c>
      <c r="BR2168" s="89">
        <v>-99</v>
      </c>
      <c r="BS2168" s="89">
        <v>-99</v>
      </c>
      <c r="BT2168" s="89">
        <v>-99</v>
      </c>
      <c r="BU2168" s="89">
        <v>-99</v>
      </c>
      <c r="BV2168" s="89">
        <v>-99</v>
      </c>
      <c r="BW2168" s="89">
        <v>-99</v>
      </c>
      <c r="BX2168" s="89">
        <v>-99</v>
      </c>
      <c r="BY2168" s="89">
        <v>-99</v>
      </c>
      <c r="BZ2168" s="89">
        <v>-99</v>
      </c>
      <c r="CA2168" s="89">
        <v>-99</v>
      </c>
      <c r="CB2168" s="89">
        <v>-99</v>
      </c>
      <c r="CC2168" s="89">
        <v>-99</v>
      </c>
      <c r="CD2168" s="89">
        <v>-99</v>
      </c>
      <c r="CE2168" s="89">
        <v>-99</v>
      </c>
      <c r="CF2168" s="89">
        <v>-99</v>
      </c>
      <c r="CG2168" s="89">
        <v>-99</v>
      </c>
      <c r="CH2168" s="89">
        <v>-99</v>
      </c>
      <c r="CI2168" s="89">
        <v>-99</v>
      </c>
      <c r="CJ2168" s="89">
        <v>-99</v>
      </c>
      <c r="CK2168" s="89">
        <v>-99</v>
      </c>
      <c r="CL2168" s="89">
        <v>-99</v>
      </c>
      <c r="CM2168" s="89">
        <v>-99</v>
      </c>
      <c r="CN2168" s="89">
        <v>-99</v>
      </c>
      <c r="CO2168" s="89">
        <v>-99</v>
      </c>
      <c r="CP2168" s="89">
        <v>-99</v>
      </c>
      <c r="CQ2168" s="89">
        <v>-99</v>
      </c>
      <c r="CR2168" s="89">
        <v>-99</v>
      </c>
      <c r="CS2168" s="89">
        <v>-99</v>
      </c>
      <c r="CT2168" s="89">
        <v>-99</v>
      </c>
      <c r="CU2168" s="86">
        <v>-99</v>
      </c>
      <c r="CV2168" s="86">
        <v>-0.69140000000000001</v>
      </c>
      <c r="CW2168" s="86">
        <v>20</v>
      </c>
      <c r="CX2168" s="86">
        <v>2</v>
      </c>
      <c r="CY2168" s="86">
        <v>0.44259999999999999</v>
      </c>
      <c r="CZ2168" s="86">
        <v>72</v>
      </c>
      <c r="DA2168" s="86">
        <v>3</v>
      </c>
      <c r="DB2168" s="86">
        <v>1.9300000000000001E-2</v>
      </c>
      <c r="DC2168" s="86">
        <v>48</v>
      </c>
      <c r="DD2168" s="86">
        <v>-99</v>
      </c>
      <c r="DE2168" s="86">
        <v>-99</v>
      </c>
      <c r="DF2168" s="86">
        <v>-99</v>
      </c>
      <c r="DG2168" s="86">
        <v>-99</v>
      </c>
      <c r="DH2168" s="86">
        <v>-99</v>
      </c>
    </row>
    <row r="2169" spans="1:112" x14ac:dyDescent="0.2">
      <c r="A2169" s="85">
        <f>IF(ISERROR(SEARCH('School Lookup'!$F$3,Data!J2169)),A2168,A2168+1)</f>
        <v>0</v>
      </c>
      <c r="B2169" s="85">
        <f>IF(I2169='School Lookup'!$G$13,1,0)</f>
        <v>0</v>
      </c>
      <c r="C2169" s="85">
        <f t="shared" si="33"/>
        <v>2167</v>
      </c>
      <c r="D2169" s="86" t="s">
        <v>6478</v>
      </c>
      <c r="E2169" s="86" t="s">
        <v>6760</v>
      </c>
      <c r="F2169" s="86" t="s">
        <v>2767</v>
      </c>
      <c r="G2169" s="86" t="s">
        <v>3398</v>
      </c>
      <c r="H2169" s="86" t="s">
        <v>6072</v>
      </c>
      <c r="I2169" s="86" t="s">
        <v>5612</v>
      </c>
      <c r="J2169" s="86" t="s">
        <v>1422</v>
      </c>
      <c r="K2169" s="86" t="s">
        <v>31</v>
      </c>
      <c r="L2169" s="86">
        <v>1</v>
      </c>
      <c r="M2169" s="86">
        <v>1</v>
      </c>
      <c r="N2169" s="89">
        <v>-0.37480958525345598</v>
      </c>
      <c r="O2169" s="89">
        <v>-0.71729476103941203</v>
      </c>
      <c r="P2169" s="89">
        <v>39.555999999999997</v>
      </c>
      <c r="Q2169" s="89">
        <v>-1.0904190721969</v>
      </c>
      <c r="R2169" s="89">
        <v>47.188982949308802</v>
      </c>
      <c r="S2169" s="89">
        <v>-0.90385691661815604</v>
      </c>
      <c r="T2169" s="89">
        <v>-1.0256906327373301</v>
      </c>
      <c r="U2169" s="89">
        <v>0.37285223367697601</v>
      </c>
      <c r="V2169" s="89">
        <v>-0.38243104347766399</v>
      </c>
      <c r="W2169" s="89">
        <v>1</v>
      </c>
      <c r="X2169" s="89">
        <v>-0.26625301204819302</v>
      </c>
      <c r="Y2169" s="89">
        <v>-0.53775510743320698</v>
      </c>
      <c r="Z2169" s="89">
        <v>44.337299999999999</v>
      </c>
      <c r="AA2169" s="89">
        <v>-0.68467739785571602</v>
      </c>
      <c r="AB2169" s="89">
        <v>46.987928730305804</v>
      </c>
      <c r="AC2169" s="89">
        <v>-0.611216252644462</v>
      </c>
      <c r="AD2169" s="89">
        <v>-0.71030074533420295</v>
      </c>
      <c r="AE2169" s="89">
        <v>0.37079037800687298</v>
      </c>
      <c r="AF2169" s="89">
        <v>-0.26337268186103302</v>
      </c>
      <c r="AG2169" s="89">
        <v>1</v>
      </c>
      <c r="AH2169" s="89">
        <v>-0.16967451523545701</v>
      </c>
      <c r="AI2169" s="89">
        <v>-0.30812000080706903</v>
      </c>
      <c r="AJ2169" s="89">
        <v>58.773299999999999</v>
      </c>
      <c r="AK2169" s="89">
        <v>0.99320759778314605</v>
      </c>
      <c r="AL2169" s="89">
        <v>53.462610803324097</v>
      </c>
      <c r="AM2169" s="89">
        <v>0.34254379848803801</v>
      </c>
      <c r="AN2169" s="89">
        <v>0.31665553808322999</v>
      </c>
      <c r="AO2169" s="89">
        <v>0.124054982817869</v>
      </c>
      <c r="AP2169" s="89">
        <v>3.92826973360983E-2</v>
      </c>
      <c r="AQ2169" s="89">
        <v>1</v>
      </c>
      <c r="AR2169" s="89">
        <v>-0.29759480519480502</v>
      </c>
      <c r="AS2169" s="89">
        <v>-0.59892834593973798</v>
      </c>
      <c r="AT2169" s="89">
        <v>43.631</v>
      </c>
      <c r="AU2169" s="89">
        <v>-0.54946364247445201</v>
      </c>
      <c r="AV2169" s="89">
        <v>48.051959740259697</v>
      </c>
      <c r="AW2169" s="89">
        <v>-0.574195994207095</v>
      </c>
      <c r="AX2169" s="89">
        <v>-0.64429893550070205</v>
      </c>
      <c r="AY2169" s="89">
        <v>0.13230240549828201</v>
      </c>
      <c r="AZ2169" s="89">
        <v>-8.5242299026725199E-2</v>
      </c>
      <c r="BA2169" s="89">
        <v>-99</v>
      </c>
      <c r="BB2169" s="89">
        <v>-99</v>
      </c>
      <c r="BC2169" s="89">
        <v>-99</v>
      </c>
      <c r="BD2169" s="89">
        <v>-99</v>
      </c>
      <c r="BE2169" s="89">
        <v>-99</v>
      </c>
      <c r="BF2169" s="89">
        <v>-99</v>
      </c>
      <c r="BG2169" s="89">
        <v>-99</v>
      </c>
      <c r="BH2169" s="89">
        <v>-99</v>
      </c>
      <c r="BI2169" s="89">
        <v>-99</v>
      </c>
      <c r="BJ2169" s="89">
        <v>-99</v>
      </c>
      <c r="BK2169" s="89">
        <v>-99</v>
      </c>
      <c r="BL2169" s="89">
        <v>-99</v>
      </c>
      <c r="BM2169" s="89">
        <v>-99</v>
      </c>
      <c r="BN2169" s="89">
        <v>-99</v>
      </c>
      <c r="BO2169" s="89">
        <v>-99</v>
      </c>
      <c r="BP2169" s="89">
        <v>-99</v>
      </c>
      <c r="BQ2169" s="89">
        <v>-99</v>
      </c>
      <c r="BR2169" s="89">
        <v>-99</v>
      </c>
      <c r="BS2169" s="89">
        <v>-99</v>
      </c>
      <c r="BT2169" s="89">
        <v>-99</v>
      </c>
      <c r="BU2169" s="89">
        <v>-99</v>
      </c>
      <c r="BV2169" s="89">
        <v>-99</v>
      </c>
      <c r="BW2169" s="89">
        <v>-99</v>
      </c>
      <c r="BX2169" s="89">
        <v>-99</v>
      </c>
      <c r="BY2169" s="89">
        <v>-99</v>
      </c>
      <c r="BZ2169" s="89">
        <v>-99</v>
      </c>
      <c r="CA2169" s="89">
        <v>-99</v>
      </c>
      <c r="CB2169" s="89">
        <v>-99</v>
      </c>
      <c r="CC2169" s="89">
        <v>-99</v>
      </c>
      <c r="CD2169" s="89">
        <v>-99</v>
      </c>
      <c r="CE2169" s="89">
        <v>-99</v>
      </c>
      <c r="CF2169" s="89">
        <v>-99</v>
      </c>
      <c r="CG2169" s="89">
        <v>-99</v>
      </c>
      <c r="CH2169" s="89">
        <v>-99</v>
      </c>
      <c r="CI2169" s="89">
        <v>-99</v>
      </c>
      <c r="CJ2169" s="89">
        <v>-99</v>
      </c>
      <c r="CK2169" s="89">
        <v>-99</v>
      </c>
      <c r="CL2169" s="89">
        <v>-99</v>
      </c>
      <c r="CM2169" s="89">
        <v>-99</v>
      </c>
      <c r="CN2169" s="89">
        <v>-99</v>
      </c>
      <c r="CO2169" s="89">
        <v>-99</v>
      </c>
      <c r="CP2169" s="89">
        <v>-99</v>
      </c>
      <c r="CQ2169" s="89">
        <v>-99</v>
      </c>
      <c r="CR2169" s="89">
        <v>-99</v>
      </c>
      <c r="CS2169" s="89">
        <v>-99</v>
      </c>
      <c r="CT2169" s="89">
        <v>-99</v>
      </c>
      <c r="CU2169" s="86">
        <v>-99</v>
      </c>
      <c r="CV2169" s="86">
        <v>-0.69179999999999997</v>
      </c>
      <c r="CW2169" s="86">
        <v>20</v>
      </c>
      <c r="CX2169" s="86">
        <v>2</v>
      </c>
      <c r="CY2169" s="86">
        <v>-0.623</v>
      </c>
      <c r="CZ2169" s="86">
        <v>23</v>
      </c>
      <c r="DA2169" s="86">
        <v>4</v>
      </c>
      <c r="DB2169" s="86">
        <v>-0.6099</v>
      </c>
      <c r="DC2169" s="86">
        <v>19</v>
      </c>
      <c r="DD2169" s="86">
        <v>-99</v>
      </c>
      <c r="DE2169" s="86">
        <v>-99</v>
      </c>
      <c r="DF2169" s="86">
        <v>-99</v>
      </c>
      <c r="DG2169" s="86">
        <v>-99</v>
      </c>
      <c r="DH2169" s="86">
        <v>-99</v>
      </c>
    </row>
    <row r="2170" spans="1:112" x14ac:dyDescent="0.2">
      <c r="A2170" s="85">
        <f>IF(ISERROR(SEARCH('School Lookup'!$F$3,Data!J2170)),A2169,A2169+1)</f>
        <v>0</v>
      </c>
      <c r="B2170" s="85">
        <f>IF(I2170='School Lookup'!$G$13,1,0)</f>
        <v>0</v>
      </c>
      <c r="C2170" s="85">
        <f t="shared" si="33"/>
        <v>2168</v>
      </c>
      <c r="D2170" s="86" t="s">
        <v>6478</v>
      </c>
      <c r="E2170" s="86" t="s">
        <v>6552</v>
      </c>
      <c r="F2170" s="86" t="s">
        <v>518</v>
      </c>
      <c r="G2170" s="86" t="s">
        <v>3216</v>
      </c>
      <c r="H2170" s="86" t="s">
        <v>295</v>
      </c>
      <c r="I2170" s="86" t="s">
        <v>5056</v>
      </c>
      <c r="J2170" s="86" t="s">
        <v>809</v>
      </c>
      <c r="K2170" s="86" t="s">
        <v>195</v>
      </c>
      <c r="L2170" s="86">
        <v>1</v>
      </c>
      <c r="M2170" s="86">
        <v>1</v>
      </c>
      <c r="N2170" s="89">
        <v>-0.45441683168316799</v>
      </c>
      <c r="O2170" s="89">
        <v>-0.88968416720640098</v>
      </c>
      <c r="P2170" s="89">
        <v>51.770400000000002</v>
      </c>
      <c r="Q2170" s="89">
        <v>0.20517958102482201</v>
      </c>
      <c r="R2170" s="89">
        <v>47.277202970296997</v>
      </c>
      <c r="S2170" s="89">
        <v>-0.34225229309078897</v>
      </c>
      <c r="T2170" s="89">
        <v>-0.38845646003192702</v>
      </c>
      <c r="U2170" s="89">
        <v>0.38366571699905</v>
      </c>
      <c r="V2170" s="89">
        <v>-0.14903742626106201</v>
      </c>
      <c r="W2170" s="89">
        <v>1</v>
      </c>
      <c r="X2170" s="89">
        <v>-0.53189528535980102</v>
      </c>
      <c r="Y2170" s="89">
        <v>-1.16311909414696</v>
      </c>
      <c r="Z2170" s="89">
        <v>44.367600000000003</v>
      </c>
      <c r="AA2170" s="89">
        <v>-0.680898898186719</v>
      </c>
      <c r="AB2170" s="89">
        <v>48.387119106699799</v>
      </c>
      <c r="AC2170" s="89">
        <v>-0.92200899616683796</v>
      </c>
      <c r="AD2170" s="89">
        <v>-1.0721728973492499</v>
      </c>
      <c r="AE2170" s="89">
        <v>0.38271604938271597</v>
      </c>
      <c r="AF2170" s="89">
        <v>-0.41033777552872402</v>
      </c>
      <c r="AG2170" s="89">
        <v>1</v>
      </c>
      <c r="AH2170" s="89">
        <v>-0.25594477611940297</v>
      </c>
      <c r="AI2170" s="89">
        <v>-0.49378192496225298</v>
      </c>
      <c r="AJ2170" s="89">
        <v>-99</v>
      </c>
      <c r="AK2170" s="89">
        <v>-99</v>
      </c>
      <c r="AL2170" s="89">
        <v>41.044762686567204</v>
      </c>
      <c r="AM2170" s="89">
        <v>-0.49378192496225298</v>
      </c>
      <c r="AN2170" s="89">
        <v>-0.56194094927511795</v>
      </c>
      <c r="AO2170" s="89">
        <v>0.127255460588794</v>
      </c>
      <c r="AP2170" s="89">
        <v>-7.1510054323709202E-2</v>
      </c>
      <c r="AQ2170" s="89">
        <v>1</v>
      </c>
      <c r="AR2170" s="89">
        <v>-0.26190357142857101</v>
      </c>
      <c r="AS2170" s="89">
        <v>-0.51870102018075104</v>
      </c>
      <c r="AT2170" s="89">
        <v>-99</v>
      </c>
      <c r="AU2170" s="89">
        <v>-99</v>
      </c>
      <c r="AV2170" s="89">
        <v>47.321435714285698</v>
      </c>
      <c r="AW2170" s="89">
        <v>-0.51870102018075104</v>
      </c>
      <c r="AX2170" s="89">
        <v>-0.58581861040629002</v>
      </c>
      <c r="AY2170" s="89">
        <v>0.10636277302944</v>
      </c>
      <c r="AZ2170" s="89">
        <v>-6.2309291895065899E-2</v>
      </c>
      <c r="BA2170" s="89">
        <v>-99</v>
      </c>
      <c r="BB2170" s="89">
        <v>-99</v>
      </c>
      <c r="BC2170" s="89">
        <v>-99</v>
      </c>
      <c r="BD2170" s="89">
        <v>-99</v>
      </c>
      <c r="BE2170" s="89">
        <v>-99</v>
      </c>
      <c r="BF2170" s="89">
        <v>-99</v>
      </c>
      <c r="BG2170" s="89">
        <v>-99</v>
      </c>
      <c r="BH2170" s="89">
        <v>-99</v>
      </c>
      <c r="BI2170" s="89">
        <v>-99</v>
      </c>
      <c r="BJ2170" s="89">
        <v>-99</v>
      </c>
      <c r="BK2170" s="89">
        <v>-99</v>
      </c>
      <c r="BL2170" s="89">
        <v>-99</v>
      </c>
      <c r="BM2170" s="89">
        <v>-99</v>
      </c>
      <c r="BN2170" s="89">
        <v>-99</v>
      </c>
      <c r="BO2170" s="89">
        <v>-99</v>
      </c>
      <c r="BP2170" s="89">
        <v>-99</v>
      </c>
      <c r="BQ2170" s="89">
        <v>-99</v>
      </c>
      <c r="BR2170" s="89">
        <v>-99</v>
      </c>
      <c r="BS2170" s="89">
        <v>-99</v>
      </c>
      <c r="BT2170" s="89">
        <v>-99</v>
      </c>
      <c r="BU2170" s="89">
        <v>-99</v>
      </c>
      <c r="BV2170" s="89">
        <v>-99</v>
      </c>
      <c r="BW2170" s="89">
        <v>-99</v>
      </c>
      <c r="BX2170" s="89">
        <v>-99</v>
      </c>
      <c r="BY2170" s="89">
        <v>-99</v>
      </c>
      <c r="BZ2170" s="89">
        <v>-99</v>
      </c>
      <c r="CA2170" s="89">
        <v>-99</v>
      </c>
      <c r="CB2170" s="89">
        <v>-99</v>
      </c>
      <c r="CC2170" s="89">
        <v>-99</v>
      </c>
      <c r="CD2170" s="89">
        <v>-99</v>
      </c>
      <c r="CE2170" s="89">
        <v>-99</v>
      </c>
      <c r="CF2170" s="89">
        <v>-99</v>
      </c>
      <c r="CG2170" s="89">
        <v>-99</v>
      </c>
      <c r="CH2170" s="89">
        <v>-99</v>
      </c>
      <c r="CI2170" s="89">
        <v>-99</v>
      </c>
      <c r="CJ2170" s="89">
        <v>-99</v>
      </c>
      <c r="CK2170" s="89">
        <v>-99</v>
      </c>
      <c r="CL2170" s="89">
        <v>-99</v>
      </c>
      <c r="CM2170" s="89">
        <v>-99</v>
      </c>
      <c r="CN2170" s="89">
        <v>-99</v>
      </c>
      <c r="CO2170" s="89">
        <v>-99</v>
      </c>
      <c r="CP2170" s="89">
        <v>-99</v>
      </c>
      <c r="CQ2170" s="89">
        <v>-99</v>
      </c>
      <c r="CR2170" s="89">
        <v>-99</v>
      </c>
      <c r="CS2170" s="89">
        <v>-99</v>
      </c>
      <c r="CT2170" s="89">
        <v>-99</v>
      </c>
      <c r="CU2170" s="86">
        <v>-99</v>
      </c>
      <c r="CV2170" s="86">
        <v>-0.69320000000000004</v>
      </c>
      <c r="CW2170" s="86">
        <v>20</v>
      </c>
      <c r="CX2170" s="86">
        <v>2</v>
      </c>
      <c r="CY2170" s="86">
        <v>-0.31490000000000001</v>
      </c>
      <c r="CZ2170" s="86">
        <v>36</v>
      </c>
      <c r="DA2170" s="86">
        <v>2</v>
      </c>
      <c r="DB2170" s="86">
        <v>-0.18190000000000001</v>
      </c>
      <c r="DC2170" s="86">
        <v>37</v>
      </c>
      <c r="DD2170" s="86">
        <v>-99</v>
      </c>
      <c r="DE2170" s="86">
        <v>-99</v>
      </c>
      <c r="DF2170" s="86">
        <v>-99</v>
      </c>
      <c r="DG2170" s="86">
        <v>-99</v>
      </c>
      <c r="DH2170" s="86">
        <v>-99</v>
      </c>
    </row>
    <row r="2171" spans="1:112" x14ac:dyDescent="0.2">
      <c r="A2171" s="85">
        <f>IF(ISERROR(SEARCH('School Lookup'!$F$3,Data!J2171)),A2170,A2170+1)</f>
        <v>0</v>
      </c>
      <c r="B2171" s="85">
        <f>IF(I2171='School Lookup'!$G$13,1,0)</f>
        <v>0</v>
      </c>
      <c r="C2171" s="85">
        <f t="shared" si="33"/>
        <v>2169</v>
      </c>
      <c r="D2171" s="86" t="s">
        <v>6478</v>
      </c>
      <c r="E2171" s="86" t="s">
        <v>6855</v>
      </c>
      <c r="F2171" s="86" t="s">
        <v>2065</v>
      </c>
      <c r="G2171" s="86" t="s">
        <v>2934</v>
      </c>
      <c r="H2171" s="86" t="s">
        <v>1720</v>
      </c>
      <c r="I2171" s="86" t="s">
        <v>5409</v>
      </c>
      <c r="J2171" s="86" t="s">
        <v>1722</v>
      </c>
      <c r="K2171" s="86" t="s">
        <v>31</v>
      </c>
      <c r="L2171" s="86">
        <v>1</v>
      </c>
      <c r="M2171" s="86">
        <v>1</v>
      </c>
      <c r="N2171" s="89">
        <v>-0.36912402069475198</v>
      </c>
      <c r="O2171" s="89">
        <v>-0.704982677128</v>
      </c>
      <c r="P2171" s="89">
        <v>43.292000000000002</v>
      </c>
      <c r="Q2171" s="89">
        <v>-0.69413627742709105</v>
      </c>
      <c r="R2171" s="89">
        <v>53.141168292682899</v>
      </c>
      <c r="S2171" s="89">
        <v>-0.69955947727754497</v>
      </c>
      <c r="T2171" s="89">
        <v>-0.793881092199061</v>
      </c>
      <c r="U2171" s="89">
        <v>0.372522026431718</v>
      </c>
      <c r="V2171" s="89">
        <v>-0.29573819321181999</v>
      </c>
      <c r="W2171" s="89">
        <v>1</v>
      </c>
      <c r="X2171" s="89">
        <v>-0.23322793791574301</v>
      </c>
      <c r="Y2171" s="89">
        <v>-0.46000885205178399</v>
      </c>
      <c r="Z2171" s="89">
        <v>46.240200000000002</v>
      </c>
      <c r="AA2171" s="89">
        <v>-0.44738013646512798</v>
      </c>
      <c r="AB2171" s="89">
        <v>51.219492904656299</v>
      </c>
      <c r="AC2171" s="89">
        <v>-0.45369449425845598</v>
      </c>
      <c r="AD2171" s="89">
        <v>-0.52688997116265801</v>
      </c>
      <c r="AE2171" s="89">
        <v>0.372522026431718</v>
      </c>
      <c r="AF2171" s="89">
        <v>-0.19627811976406301</v>
      </c>
      <c r="AG2171" s="89">
        <v>1</v>
      </c>
      <c r="AH2171" s="89">
        <v>-0.32039501133786802</v>
      </c>
      <c r="AI2171" s="89">
        <v>-0.63248504884652501</v>
      </c>
      <c r="AJ2171" s="89">
        <v>35.711399999999998</v>
      </c>
      <c r="AK2171" s="89">
        <v>-1.2643446522242601</v>
      </c>
      <c r="AL2171" s="89">
        <v>48.979563038548797</v>
      </c>
      <c r="AM2171" s="89">
        <v>-0.94841485053539298</v>
      </c>
      <c r="AN2171" s="89">
        <v>-1.0395525786270301</v>
      </c>
      <c r="AO2171" s="89">
        <v>0.12142070484581501</v>
      </c>
      <c r="AP2171" s="89">
        <v>-0.12622320682117799</v>
      </c>
      <c r="AQ2171" s="89">
        <v>1</v>
      </c>
      <c r="AR2171" s="89">
        <v>-0.26886144329896899</v>
      </c>
      <c r="AS2171" s="89">
        <v>-0.53434103578771497</v>
      </c>
      <c r="AT2171" s="89">
        <v>44.463299999999997</v>
      </c>
      <c r="AU2171" s="89">
        <v>-0.45900205845707698</v>
      </c>
      <c r="AV2171" s="89">
        <v>51.752558556700997</v>
      </c>
      <c r="AW2171" s="89">
        <v>-0.49667154712239597</v>
      </c>
      <c r="AX2171" s="89">
        <v>-0.56260406226541404</v>
      </c>
      <c r="AY2171" s="89">
        <v>0.13353524229074901</v>
      </c>
      <c r="AZ2171" s="89">
        <v>-7.5127469768371605E-2</v>
      </c>
      <c r="BA2171" s="89">
        <v>-99</v>
      </c>
      <c r="BB2171" s="89">
        <v>-99</v>
      </c>
      <c r="BC2171" s="89">
        <v>-99</v>
      </c>
      <c r="BD2171" s="89">
        <v>-99</v>
      </c>
      <c r="BE2171" s="89">
        <v>-99</v>
      </c>
      <c r="BF2171" s="89">
        <v>-99</v>
      </c>
      <c r="BG2171" s="89">
        <v>-99</v>
      </c>
      <c r="BH2171" s="89">
        <v>-99</v>
      </c>
      <c r="BI2171" s="89">
        <v>-99</v>
      </c>
      <c r="BJ2171" s="89">
        <v>-99</v>
      </c>
      <c r="BK2171" s="89">
        <v>-99</v>
      </c>
      <c r="BL2171" s="89">
        <v>-99</v>
      </c>
      <c r="BM2171" s="89">
        <v>-99</v>
      </c>
      <c r="BN2171" s="89">
        <v>-99</v>
      </c>
      <c r="BO2171" s="89">
        <v>-99</v>
      </c>
      <c r="BP2171" s="89">
        <v>-99</v>
      </c>
      <c r="BQ2171" s="89">
        <v>-99</v>
      </c>
      <c r="BR2171" s="89">
        <v>-99</v>
      </c>
      <c r="BS2171" s="89">
        <v>-99</v>
      </c>
      <c r="BT2171" s="89">
        <v>-99</v>
      </c>
      <c r="BU2171" s="89">
        <v>-99</v>
      </c>
      <c r="BV2171" s="89">
        <v>-99</v>
      </c>
      <c r="BW2171" s="89">
        <v>-99</v>
      </c>
      <c r="BX2171" s="89">
        <v>-99</v>
      </c>
      <c r="BY2171" s="89">
        <v>-99</v>
      </c>
      <c r="BZ2171" s="89">
        <v>-99</v>
      </c>
      <c r="CA2171" s="89">
        <v>-99</v>
      </c>
      <c r="CB2171" s="89">
        <v>-99</v>
      </c>
      <c r="CC2171" s="89">
        <v>-99</v>
      </c>
      <c r="CD2171" s="89">
        <v>-99</v>
      </c>
      <c r="CE2171" s="89">
        <v>-99</v>
      </c>
      <c r="CF2171" s="89">
        <v>-99</v>
      </c>
      <c r="CG2171" s="89">
        <v>-99</v>
      </c>
      <c r="CH2171" s="89">
        <v>-99</v>
      </c>
      <c r="CI2171" s="89">
        <v>-99</v>
      </c>
      <c r="CJ2171" s="89">
        <v>-99</v>
      </c>
      <c r="CK2171" s="89">
        <v>-99</v>
      </c>
      <c r="CL2171" s="89">
        <v>-99</v>
      </c>
      <c r="CM2171" s="89">
        <v>-99</v>
      </c>
      <c r="CN2171" s="89">
        <v>-99</v>
      </c>
      <c r="CO2171" s="89">
        <v>-99</v>
      </c>
      <c r="CP2171" s="89">
        <v>-99</v>
      </c>
      <c r="CQ2171" s="89">
        <v>-99</v>
      </c>
      <c r="CR2171" s="89">
        <v>-99</v>
      </c>
      <c r="CS2171" s="89">
        <v>-99</v>
      </c>
      <c r="CT2171" s="89">
        <v>-99</v>
      </c>
      <c r="CU2171" s="86">
        <v>-99</v>
      </c>
      <c r="CV2171" s="86">
        <v>-0.69340000000000002</v>
      </c>
      <c r="CW2171" s="86">
        <v>20</v>
      </c>
      <c r="CX2171" s="86">
        <v>2</v>
      </c>
      <c r="CY2171" s="86">
        <v>-8.2299999999999998E-2</v>
      </c>
      <c r="CZ2171" s="86">
        <v>47</v>
      </c>
      <c r="DA2171" s="86">
        <v>4</v>
      </c>
      <c r="DB2171" s="86">
        <v>-0.6401</v>
      </c>
      <c r="DC2171" s="86">
        <v>18</v>
      </c>
      <c r="DD2171" s="86">
        <v>-99</v>
      </c>
      <c r="DE2171" s="86">
        <v>-99</v>
      </c>
      <c r="DF2171" s="86">
        <v>-99</v>
      </c>
      <c r="DG2171" s="86">
        <v>-99</v>
      </c>
      <c r="DH2171" s="86">
        <v>-99</v>
      </c>
    </row>
    <row r="2172" spans="1:112" x14ac:dyDescent="0.2">
      <c r="A2172" s="85">
        <f>IF(ISERROR(SEARCH('School Lookup'!$F$3,Data!J2172)),A2171,A2171+1)</f>
        <v>0</v>
      </c>
      <c r="B2172" s="85">
        <f>IF(I2172='School Lookup'!$G$13,1,0)</f>
        <v>0</v>
      </c>
      <c r="C2172" s="85">
        <f t="shared" si="33"/>
        <v>2170</v>
      </c>
      <c r="D2172" s="86" t="s">
        <v>6478</v>
      </c>
      <c r="E2172" s="86" t="s">
        <v>6637</v>
      </c>
      <c r="F2172" s="86" t="s">
        <v>1091</v>
      </c>
      <c r="G2172" s="86" t="s">
        <v>3330</v>
      </c>
      <c r="H2172" s="86" t="s">
        <v>494</v>
      </c>
      <c r="I2172" s="86" t="s">
        <v>5516</v>
      </c>
      <c r="J2172" s="86" t="s">
        <v>1173</v>
      </c>
      <c r="K2172" s="86" t="s">
        <v>94</v>
      </c>
      <c r="L2172" s="86">
        <v>1</v>
      </c>
      <c r="M2172" s="86">
        <v>1</v>
      </c>
      <c r="N2172" s="89">
        <v>-0.45447126030624302</v>
      </c>
      <c r="O2172" s="89">
        <v>-0.88980203233088495</v>
      </c>
      <c r="P2172" s="89">
        <v>42.329000000000001</v>
      </c>
      <c r="Q2172" s="89">
        <v>-0.79628304706395503</v>
      </c>
      <c r="R2172" s="89">
        <v>49.116590577149601</v>
      </c>
      <c r="S2172" s="89">
        <v>-0.84304253969742005</v>
      </c>
      <c r="T2172" s="89">
        <v>-0.95668657268832802</v>
      </c>
      <c r="U2172" s="89">
        <v>0.36204690831556502</v>
      </c>
      <c r="V2172" s="89">
        <v>-0.34636541586882302</v>
      </c>
      <c r="W2172" s="89">
        <v>1</v>
      </c>
      <c r="X2172" s="89">
        <v>-0.29313614035087698</v>
      </c>
      <c r="Y2172" s="89">
        <v>-0.601042249502584</v>
      </c>
      <c r="Z2172" s="89">
        <v>47.563600000000001</v>
      </c>
      <c r="AA2172" s="89">
        <v>-0.28234824003110398</v>
      </c>
      <c r="AB2172" s="89">
        <v>46.198855087719302</v>
      </c>
      <c r="AC2172" s="89">
        <v>-0.44169524476684402</v>
      </c>
      <c r="AD2172" s="89">
        <v>-0.51291862103754604</v>
      </c>
      <c r="AE2172" s="89">
        <v>0.36460554371002102</v>
      </c>
      <c r="AF2172" s="89">
        <v>-0.18701297270238901</v>
      </c>
      <c r="AG2172" s="89">
        <v>1</v>
      </c>
      <c r="AH2172" s="89">
        <v>-0.39703933649289103</v>
      </c>
      <c r="AI2172" s="89">
        <v>-0.79743103067217003</v>
      </c>
      <c r="AJ2172" s="89">
        <v>42.638599999999997</v>
      </c>
      <c r="AK2172" s="89">
        <v>-0.58623417796796295</v>
      </c>
      <c r="AL2172" s="89">
        <v>46.919427962085301</v>
      </c>
      <c r="AM2172" s="89">
        <v>-0.69183260432006599</v>
      </c>
      <c r="AN2172" s="89">
        <v>-0.77000178768247796</v>
      </c>
      <c r="AO2172" s="89">
        <v>8.99786780383795E-2</v>
      </c>
      <c r="AP2172" s="89">
        <v>-6.9283742942858398E-2</v>
      </c>
      <c r="AQ2172" s="89">
        <v>1</v>
      </c>
      <c r="AR2172" s="89">
        <v>-0.31879674418604698</v>
      </c>
      <c r="AS2172" s="89">
        <v>-0.64658640330231898</v>
      </c>
      <c r="AT2172" s="89">
        <v>46.597900000000003</v>
      </c>
      <c r="AU2172" s="89">
        <v>-0.226995213276868</v>
      </c>
      <c r="AV2172" s="89">
        <v>46.976719767441899</v>
      </c>
      <c r="AW2172" s="89">
        <v>-0.43679080828959399</v>
      </c>
      <c r="AX2172" s="89">
        <v>-0.49950204023052502</v>
      </c>
      <c r="AY2172" s="89">
        <v>0.18336886993603399</v>
      </c>
      <c r="AZ2172" s="89">
        <v>-9.15931246478148E-2</v>
      </c>
      <c r="BA2172" s="89">
        <v>-99</v>
      </c>
      <c r="BB2172" s="89">
        <v>-99</v>
      </c>
      <c r="BC2172" s="89">
        <v>-99</v>
      </c>
      <c r="BD2172" s="89">
        <v>-99</v>
      </c>
      <c r="BE2172" s="89">
        <v>-99</v>
      </c>
      <c r="BF2172" s="89">
        <v>-99</v>
      </c>
      <c r="BG2172" s="89">
        <v>-99</v>
      </c>
      <c r="BH2172" s="89">
        <v>-99</v>
      </c>
      <c r="BI2172" s="89">
        <v>-99</v>
      </c>
      <c r="BJ2172" s="89">
        <v>-99</v>
      </c>
      <c r="BK2172" s="89">
        <v>-99</v>
      </c>
      <c r="BL2172" s="89">
        <v>-99</v>
      </c>
      <c r="BM2172" s="89">
        <v>-99</v>
      </c>
      <c r="BN2172" s="89">
        <v>-99</v>
      </c>
      <c r="BO2172" s="89">
        <v>-99</v>
      </c>
      <c r="BP2172" s="89">
        <v>-99</v>
      </c>
      <c r="BQ2172" s="89">
        <v>-99</v>
      </c>
      <c r="BR2172" s="89">
        <v>-99</v>
      </c>
      <c r="BS2172" s="89">
        <v>-99</v>
      </c>
      <c r="BT2172" s="89">
        <v>-99</v>
      </c>
      <c r="BU2172" s="89">
        <v>-99</v>
      </c>
      <c r="BV2172" s="89">
        <v>-99</v>
      </c>
      <c r="BW2172" s="89">
        <v>-99</v>
      </c>
      <c r="BX2172" s="89">
        <v>-99</v>
      </c>
      <c r="BY2172" s="89">
        <v>-99</v>
      </c>
      <c r="BZ2172" s="89">
        <v>-99</v>
      </c>
      <c r="CA2172" s="89">
        <v>-99</v>
      </c>
      <c r="CB2172" s="89">
        <v>-99</v>
      </c>
      <c r="CC2172" s="89">
        <v>-99</v>
      </c>
      <c r="CD2172" s="89">
        <v>-99</v>
      </c>
      <c r="CE2172" s="89">
        <v>-99</v>
      </c>
      <c r="CF2172" s="89">
        <v>-99</v>
      </c>
      <c r="CG2172" s="89">
        <v>-99</v>
      </c>
      <c r="CH2172" s="89">
        <v>-99</v>
      </c>
      <c r="CI2172" s="89">
        <v>-99</v>
      </c>
      <c r="CJ2172" s="89">
        <v>-99</v>
      </c>
      <c r="CK2172" s="89">
        <v>-99</v>
      </c>
      <c r="CL2172" s="89">
        <v>-99</v>
      </c>
      <c r="CM2172" s="89">
        <v>-99</v>
      </c>
      <c r="CN2172" s="89">
        <v>-99</v>
      </c>
      <c r="CO2172" s="89">
        <v>-99</v>
      </c>
      <c r="CP2172" s="89">
        <v>-99</v>
      </c>
      <c r="CQ2172" s="89">
        <v>-99</v>
      </c>
      <c r="CR2172" s="89">
        <v>-99</v>
      </c>
      <c r="CS2172" s="89">
        <v>-99</v>
      </c>
      <c r="CT2172" s="89">
        <v>-99</v>
      </c>
      <c r="CU2172" s="86">
        <v>-99</v>
      </c>
      <c r="CV2172" s="86">
        <v>-0.69430000000000003</v>
      </c>
      <c r="CW2172" s="86">
        <v>20</v>
      </c>
      <c r="CX2172" s="86">
        <v>2</v>
      </c>
      <c r="CY2172" s="86">
        <v>-0.57220000000000004</v>
      </c>
      <c r="CZ2172" s="86">
        <v>25</v>
      </c>
      <c r="DA2172" s="86">
        <v>4</v>
      </c>
      <c r="DB2172" s="86">
        <v>-0.48559999999999998</v>
      </c>
      <c r="DC2172" s="86">
        <v>24</v>
      </c>
      <c r="DD2172" s="86">
        <v>-99</v>
      </c>
      <c r="DE2172" s="86">
        <v>-99</v>
      </c>
      <c r="DF2172" s="86">
        <v>-99</v>
      </c>
      <c r="DG2172" s="86">
        <v>-99</v>
      </c>
      <c r="DH2172" s="86">
        <v>-99</v>
      </c>
    </row>
    <row r="2173" spans="1:112" x14ac:dyDescent="0.2">
      <c r="A2173" s="85">
        <f>IF(ISERROR(SEARCH('School Lookup'!$F$3,Data!J2173)),A2172,A2172+1)</f>
        <v>0</v>
      </c>
      <c r="B2173" s="85">
        <f>IF(I2173='School Lookup'!$G$13,1,0)</f>
        <v>0</v>
      </c>
      <c r="C2173" s="85">
        <f t="shared" si="33"/>
        <v>2171</v>
      </c>
      <c r="D2173" s="86" t="s">
        <v>6478</v>
      </c>
      <c r="E2173" s="86" t="s">
        <v>6790</v>
      </c>
      <c r="F2173" s="86" t="s">
        <v>2774</v>
      </c>
      <c r="G2173" s="86" t="s">
        <v>2795</v>
      </c>
      <c r="H2173" s="86" t="s">
        <v>1474</v>
      </c>
      <c r="I2173" s="86" t="s">
        <v>5201</v>
      </c>
      <c r="J2173" s="86" t="s">
        <v>2293</v>
      </c>
      <c r="K2173" s="86" t="s">
        <v>36</v>
      </c>
      <c r="L2173" s="86">
        <v>1</v>
      </c>
      <c r="M2173" s="86">
        <v>-99</v>
      </c>
      <c r="N2173" s="89">
        <v>-99</v>
      </c>
      <c r="O2173" s="89">
        <v>-99</v>
      </c>
      <c r="P2173" s="89">
        <v>-99</v>
      </c>
      <c r="Q2173" s="89">
        <v>-99</v>
      </c>
      <c r="R2173" s="89">
        <v>-99</v>
      </c>
      <c r="S2173" s="89">
        <v>-99</v>
      </c>
      <c r="T2173" s="89">
        <v>-99</v>
      </c>
      <c r="U2173" s="89">
        <v>-99</v>
      </c>
      <c r="V2173" s="89">
        <v>-99</v>
      </c>
      <c r="W2173" s="89">
        <v>-99</v>
      </c>
      <c r="X2173" s="89">
        <v>-99</v>
      </c>
      <c r="Y2173" s="89">
        <v>-99</v>
      </c>
      <c r="Z2173" s="89">
        <v>-99</v>
      </c>
      <c r="AA2173" s="89">
        <v>-99</v>
      </c>
      <c r="AB2173" s="89">
        <v>-99</v>
      </c>
      <c r="AC2173" s="89">
        <v>-99</v>
      </c>
      <c r="AD2173" s="89">
        <v>-99</v>
      </c>
      <c r="AE2173" s="89">
        <v>-99</v>
      </c>
      <c r="AF2173" s="89">
        <v>-99</v>
      </c>
      <c r="AG2173" s="89">
        <v>-99</v>
      </c>
      <c r="AH2173" s="89">
        <v>-99</v>
      </c>
      <c r="AI2173" s="89">
        <v>-99</v>
      </c>
      <c r="AJ2173" s="89">
        <v>-99</v>
      </c>
      <c r="AK2173" s="89">
        <v>-99</v>
      </c>
      <c r="AL2173" s="89">
        <v>-99</v>
      </c>
      <c r="AM2173" s="89">
        <v>-99</v>
      </c>
      <c r="AN2173" s="89">
        <v>-99</v>
      </c>
      <c r="AO2173" s="89">
        <v>-99</v>
      </c>
      <c r="AP2173" s="89">
        <v>-99</v>
      </c>
      <c r="AQ2173" s="89">
        <v>-99</v>
      </c>
      <c r="AR2173" s="89">
        <v>-99</v>
      </c>
      <c r="AS2173" s="89">
        <v>-99</v>
      </c>
      <c r="AT2173" s="89">
        <v>-99</v>
      </c>
      <c r="AU2173" s="89">
        <v>-99</v>
      </c>
      <c r="AV2173" s="89">
        <v>-99</v>
      </c>
      <c r="AW2173" s="89">
        <v>-99</v>
      </c>
      <c r="AX2173" s="89">
        <v>-99</v>
      </c>
      <c r="AY2173" s="89">
        <v>-99</v>
      </c>
      <c r="AZ2173" s="89">
        <v>-99</v>
      </c>
      <c r="BA2173" s="89">
        <v>1</v>
      </c>
      <c r="BB2173" s="89">
        <v>-0.37011978021977998</v>
      </c>
      <c r="BC2173" s="89">
        <v>-0.60839799501207004</v>
      </c>
      <c r="BD2173" s="89">
        <v>44</v>
      </c>
      <c r="BE2173" s="89">
        <v>-0.42934933928896002</v>
      </c>
      <c r="BF2173" s="89">
        <v>41.391927472527499</v>
      </c>
      <c r="BG2173" s="89">
        <v>-0.51887366715051497</v>
      </c>
      <c r="BH2173" s="89">
        <v>-0.54496944734045705</v>
      </c>
      <c r="BI2173" s="89">
        <v>0.25</v>
      </c>
      <c r="BJ2173" s="89">
        <v>-0.13624236183511401</v>
      </c>
      <c r="BK2173" s="89">
        <v>1</v>
      </c>
      <c r="BL2173" s="89">
        <v>-0.30509633699633698</v>
      </c>
      <c r="BM2173" s="89">
        <v>-0.56066554496498799</v>
      </c>
      <c r="BN2173" s="89">
        <v>40.357100000000003</v>
      </c>
      <c r="BO2173" s="89">
        <v>-0.931732241293736</v>
      </c>
      <c r="BP2173" s="89">
        <v>45.787558241758198</v>
      </c>
      <c r="BQ2173" s="89">
        <v>-0.74619889312936205</v>
      </c>
      <c r="BR2173" s="89">
        <v>-0.77088205331246795</v>
      </c>
      <c r="BS2173" s="89">
        <v>0.25</v>
      </c>
      <c r="BT2173" s="89">
        <v>-0.19272051332811699</v>
      </c>
      <c r="BU2173" s="89">
        <v>1</v>
      </c>
      <c r="BV2173" s="89">
        <v>-0.50836520146520103</v>
      </c>
      <c r="BW2173" s="89">
        <v>-1.0138191856280201</v>
      </c>
      <c r="BX2173" s="89">
        <v>32.517499999999998</v>
      </c>
      <c r="BY2173" s="89">
        <v>-1.7119067650311801</v>
      </c>
      <c r="BZ2173" s="89">
        <v>39.560454212454196</v>
      </c>
      <c r="CA2173" s="89">
        <v>-1.3628629753296</v>
      </c>
      <c r="CB2173" s="89">
        <v>-1.4266809386102901</v>
      </c>
      <c r="CC2173" s="89">
        <v>0.25</v>
      </c>
      <c r="CD2173" s="89">
        <v>-0.35667023465257203</v>
      </c>
      <c r="CE2173" s="89">
        <v>1</v>
      </c>
      <c r="CF2173" s="89">
        <v>-0.43304761904761901</v>
      </c>
      <c r="CG2173" s="89">
        <v>-0.85154833079390002</v>
      </c>
      <c r="CH2173" s="89">
        <v>48.401699999999998</v>
      </c>
      <c r="CI2173" s="89">
        <v>-0.10210761632248699</v>
      </c>
      <c r="CJ2173" s="89">
        <v>41.025619780219799</v>
      </c>
      <c r="CK2173" s="89">
        <v>-0.47682797355819401</v>
      </c>
      <c r="CL2173" s="89">
        <v>-0.506811074198105</v>
      </c>
      <c r="CM2173" s="89">
        <v>0.25</v>
      </c>
      <c r="CN2173" s="89">
        <v>-0.126702768549526</v>
      </c>
      <c r="CO2173" s="89">
        <v>95.77</v>
      </c>
      <c r="CP2173" s="89">
        <v>0.63329999999999997</v>
      </c>
      <c r="CQ2173" s="89">
        <v>1.38</v>
      </c>
      <c r="CR2173" s="89">
        <v>1.66E-2</v>
      </c>
      <c r="CS2173" s="89">
        <v>0.63329999999999997</v>
      </c>
      <c r="CT2173" s="89">
        <v>0.36480000000000001</v>
      </c>
      <c r="CU2173" s="86" t="s">
        <v>6988</v>
      </c>
      <c r="CV2173" s="86">
        <v>-0.6946</v>
      </c>
      <c r="CW2173" s="86">
        <v>20</v>
      </c>
      <c r="CX2173" s="86">
        <v>2</v>
      </c>
      <c r="CY2173" s="86">
        <v>0.64090000000000003</v>
      </c>
      <c r="CZ2173" s="86">
        <v>77</v>
      </c>
      <c r="DA2173" s="86">
        <v>4</v>
      </c>
      <c r="DB2173" s="86">
        <v>-0.79379999999999995</v>
      </c>
      <c r="DC2173" s="86">
        <v>14</v>
      </c>
      <c r="DD2173" s="86">
        <v>-99</v>
      </c>
      <c r="DE2173" s="86">
        <v>-99</v>
      </c>
      <c r="DF2173" s="86">
        <v>-99</v>
      </c>
      <c r="DG2173" s="86">
        <v>-99</v>
      </c>
      <c r="DH2173" s="86">
        <v>-99</v>
      </c>
    </row>
    <row r="2174" spans="1:112" x14ac:dyDescent="0.2">
      <c r="A2174" s="85">
        <f>IF(ISERROR(SEARCH('School Lookup'!$F$3,Data!J2174)),A2173,A2173+1)</f>
        <v>0</v>
      </c>
      <c r="B2174" s="85">
        <f>IF(I2174='School Lookup'!$G$13,1,0)</f>
        <v>0</v>
      </c>
      <c r="C2174" s="85">
        <f t="shared" si="33"/>
        <v>2172</v>
      </c>
      <c r="D2174" s="86" t="s">
        <v>6478</v>
      </c>
      <c r="E2174" s="86" t="s">
        <v>6790</v>
      </c>
      <c r="F2174" s="86" t="s">
        <v>2774</v>
      </c>
      <c r="G2174" s="86" t="s">
        <v>3382</v>
      </c>
      <c r="H2174" s="86" t="s">
        <v>6050</v>
      </c>
      <c r="I2174" s="86" t="s">
        <v>5875</v>
      </c>
      <c r="J2174" s="86" t="s">
        <v>2397</v>
      </c>
      <c r="K2174" s="86" t="s">
        <v>746</v>
      </c>
      <c r="L2174" s="86">
        <v>1</v>
      </c>
      <c r="M2174" s="86">
        <v>1</v>
      </c>
      <c r="N2174" s="89">
        <v>-0.360814912280702</v>
      </c>
      <c r="O2174" s="89">
        <v>-0.68698931183128698</v>
      </c>
      <c r="P2174" s="89">
        <v>-99</v>
      </c>
      <c r="Q2174" s="89">
        <v>-99</v>
      </c>
      <c r="R2174" s="89">
        <v>47.368427192982502</v>
      </c>
      <c r="S2174" s="89">
        <v>-0.68698931183128698</v>
      </c>
      <c r="T2174" s="89">
        <v>-0.77961814164034604</v>
      </c>
      <c r="U2174" s="89">
        <v>0.49781659388646299</v>
      </c>
      <c r="V2174" s="89">
        <v>-0.38810684780349097</v>
      </c>
      <c r="W2174" s="89">
        <v>1</v>
      </c>
      <c r="X2174" s="89">
        <v>-0.26216695652173899</v>
      </c>
      <c r="Y2174" s="89">
        <v>-0.52813588552962298</v>
      </c>
      <c r="Z2174" s="89">
        <v>-99</v>
      </c>
      <c r="AA2174" s="89">
        <v>-99</v>
      </c>
      <c r="AB2174" s="89">
        <v>56.521711304347797</v>
      </c>
      <c r="AC2174" s="89">
        <v>-0.52813588552962298</v>
      </c>
      <c r="AD2174" s="89">
        <v>-0.61356595385448498</v>
      </c>
      <c r="AE2174" s="89">
        <v>0.50218340611353696</v>
      </c>
      <c r="AF2174" s="89">
        <v>-0.30812264058194699</v>
      </c>
      <c r="AG2174" s="89">
        <v>-99</v>
      </c>
      <c r="AH2174" s="89">
        <v>-99</v>
      </c>
      <c r="AI2174" s="89">
        <v>-99</v>
      </c>
      <c r="AJ2174" s="89">
        <v>-99</v>
      </c>
      <c r="AK2174" s="89">
        <v>-99</v>
      </c>
      <c r="AL2174" s="89">
        <v>-99</v>
      </c>
      <c r="AM2174" s="89">
        <v>-99</v>
      </c>
      <c r="AN2174" s="89">
        <v>-99</v>
      </c>
      <c r="AO2174" s="89">
        <v>-99</v>
      </c>
      <c r="AP2174" s="89">
        <v>-99</v>
      </c>
      <c r="AQ2174" s="89">
        <v>-99</v>
      </c>
      <c r="AR2174" s="89">
        <v>-99</v>
      </c>
      <c r="AS2174" s="89">
        <v>-99</v>
      </c>
      <c r="AT2174" s="89">
        <v>-99</v>
      </c>
      <c r="AU2174" s="89">
        <v>-99</v>
      </c>
      <c r="AV2174" s="89">
        <v>-99</v>
      </c>
      <c r="AW2174" s="89">
        <v>-99</v>
      </c>
      <c r="AX2174" s="89">
        <v>-99</v>
      </c>
      <c r="AY2174" s="89">
        <v>-99</v>
      </c>
      <c r="AZ2174" s="89">
        <v>-99</v>
      </c>
      <c r="BA2174" s="89">
        <v>-99</v>
      </c>
      <c r="BB2174" s="89">
        <v>-99</v>
      </c>
      <c r="BC2174" s="89">
        <v>-99</v>
      </c>
      <c r="BD2174" s="89">
        <v>-99</v>
      </c>
      <c r="BE2174" s="89">
        <v>-99</v>
      </c>
      <c r="BF2174" s="89">
        <v>-99</v>
      </c>
      <c r="BG2174" s="89">
        <v>-99</v>
      </c>
      <c r="BH2174" s="89">
        <v>-99</v>
      </c>
      <c r="BI2174" s="89">
        <v>-99</v>
      </c>
      <c r="BJ2174" s="89">
        <v>-99</v>
      </c>
      <c r="BK2174" s="89">
        <v>-99</v>
      </c>
      <c r="BL2174" s="89">
        <v>-99</v>
      </c>
      <c r="BM2174" s="89">
        <v>-99</v>
      </c>
      <c r="BN2174" s="89">
        <v>-99</v>
      </c>
      <c r="BO2174" s="89">
        <v>-99</v>
      </c>
      <c r="BP2174" s="89">
        <v>-99</v>
      </c>
      <c r="BQ2174" s="89">
        <v>-99</v>
      </c>
      <c r="BR2174" s="89">
        <v>-99</v>
      </c>
      <c r="BS2174" s="89">
        <v>-99</v>
      </c>
      <c r="BT2174" s="89">
        <v>-99</v>
      </c>
      <c r="BU2174" s="89">
        <v>-99</v>
      </c>
      <c r="BV2174" s="89">
        <v>-99</v>
      </c>
      <c r="BW2174" s="89">
        <v>-99</v>
      </c>
      <c r="BX2174" s="89">
        <v>-99</v>
      </c>
      <c r="BY2174" s="89">
        <v>-99</v>
      </c>
      <c r="BZ2174" s="89">
        <v>-99</v>
      </c>
      <c r="CA2174" s="89">
        <v>-99</v>
      </c>
      <c r="CB2174" s="89">
        <v>-99</v>
      </c>
      <c r="CC2174" s="89">
        <v>-99</v>
      </c>
      <c r="CD2174" s="89">
        <v>-99</v>
      </c>
      <c r="CE2174" s="89">
        <v>-99</v>
      </c>
      <c r="CF2174" s="89">
        <v>-99</v>
      </c>
      <c r="CG2174" s="89">
        <v>-99</v>
      </c>
      <c r="CH2174" s="89">
        <v>-99</v>
      </c>
      <c r="CI2174" s="89">
        <v>-99</v>
      </c>
      <c r="CJ2174" s="89">
        <v>-99</v>
      </c>
      <c r="CK2174" s="89">
        <v>-99</v>
      </c>
      <c r="CL2174" s="89">
        <v>-99</v>
      </c>
      <c r="CM2174" s="89">
        <v>-99</v>
      </c>
      <c r="CN2174" s="89">
        <v>-99</v>
      </c>
      <c r="CO2174" s="89">
        <v>-99</v>
      </c>
      <c r="CP2174" s="89">
        <v>-99</v>
      </c>
      <c r="CQ2174" s="89">
        <v>-99</v>
      </c>
      <c r="CR2174" s="89">
        <v>-99</v>
      </c>
      <c r="CS2174" s="89">
        <v>-99</v>
      </c>
      <c r="CT2174" s="89">
        <v>-99</v>
      </c>
      <c r="CU2174" s="86">
        <v>-99</v>
      </c>
      <c r="CV2174" s="86">
        <v>-0.69620000000000004</v>
      </c>
      <c r="CW2174" s="86">
        <v>20</v>
      </c>
      <c r="CX2174" s="86">
        <v>2</v>
      </c>
      <c r="CY2174" s="86">
        <v>-1.4730000000000001</v>
      </c>
      <c r="CZ2174" s="86">
        <v>4</v>
      </c>
      <c r="DA2174" s="86">
        <v>0</v>
      </c>
      <c r="DB2174" s="86">
        <v>-99</v>
      </c>
      <c r="DC2174" s="86">
        <v>-99</v>
      </c>
      <c r="DD2174" s="86">
        <v>-99</v>
      </c>
      <c r="DE2174" s="86">
        <v>-99</v>
      </c>
      <c r="DF2174" s="86">
        <v>-99</v>
      </c>
      <c r="DG2174" s="86">
        <v>-99</v>
      </c>
      <c r="DH2174" s="86">
        <v>-99</v>
      </c>
    </row>
    <row r="2175" spans="1:112" x14ac:dyDescent="0.2">
      <c r="A2175" s="85">
        <f>IF(ISERROR(SEARCH('School Lookup'!$F$3,Data!J2175)),A2174,A2174+1)</f>
        <v>0</v>
      </c>
      <c r="B2175" s="85">
        <f>IF(I2175='School Lookup'!$G$13,1,0)</f>
        <v>0</v>
      </c>
      <c r="C2175" s="85">
        <f t="shared" si="33"/>
        <v>2173</v>
      </c>
      <c r="D2175" s="86" t="s">
        <v>6478</v>
      </c>
      <c r="E2175" s="86" t="s">
        <v>6637</v>
      </c>
      <c r="F2175" s="86" t="s">
        <v>1091</v>
      </c>
      <c r="G2175" s="86" t="s">
        <v>3310</v>
      </c>
      <c r="H2175" s="86" t="s">
        <v>1443</v>
      </c>
      <c r="I2175" s="86" t="s">
        <v>5187</v>
      </c>
      <c r="J2175" s="86" t="s">
        <v>1443</v>
      </c>
      <c r="K2175" s="86" t="s">
        <v>72</v>
      </c>
      <c r="L2175" s="86">
        <v>1</v>
      </c>
      <c r="M2175" s="86">
        <v>1</v>
      </c>
      <c r="N2175" s="89">
        <v>-0.18645929203539799</v>
      </c>
      <c r="O2175" s="89">
        <v>-0.30942240449574299</v>
      </c>
      <c r="P2175" s="89">
        <v>38.175699999999999</v>
      </c>
      <c r="Q2175" s="89">
        <v>-1.2368294420097401</v>
      </c>
      <c r="R2175" s="89">
        <v>46.238961946902698</v>
      </c>
      <c r="S2175" s="89">
        <v>-0.77312592325274099</v>
      </c>
      <c r="T2175" s="89">
        <v>-0.87735450280853799</v>
      </c>
      <c r="U2175" s="89">
        <v>0.37018837018836998</v>
      </c>
      <c r="V2175" s="89">
        <v>-0.32478643347212099</v>
      </c>
      <c r="W2175" s="89">
        <v>1</v>
      </c>
      <c r="X2175" s="89">
        <v>-6.2076470588235302E-2</v>
      </c>
      <c r="Y2175" s="89">
        <v>-5.7091189115337698E-2</v>
      </c>
      <c r="Z2175" s="89">
        <v>42.46</v>
      </c>
      <c r="AA2175" s="89">
        <v>-0.91878226348635905</v>
      </c>
      <c r="AB2175" s="89">
        <v>44.008717647058802</v>
      </c>
      <c r="AC2175" s="89">
        <v>-0.487936726300849</v>
      </c>
      <c r="AD2175" s="89">
        <v>-0.56675998247161496</v>
      </c>
      <c r="AE2175" s="89">
        <v>0.37592137592137598</v>
      </c>
      <c r="AF2175" s="89">
        <v>-0.213057192427904</v>
      </c>
      <c r="AG2175" s="89">
        <v>1</v>
      </c>
      <c r="AH2175" s="89">
        <v>-0.171002285714286</v>
      </c>
      <c r="AI2175" s="89">
        <v>-0.31097749097123401</v>
      </c>
      <c r="AJ2175" s="89">
        <v>37.410299999999999</v>
      </c>
      <c r="AK2175" s="89">
        <v>-1.09803764727074</v>
      </c>
      <c r="AL2175" s="89">
        <v>53.142875428571401</v>
      </c>
      <c r="AM2175" s="89">
        <v>-0.704507569120987</v>
      </c>
      <c r="AN2175" s="89">
        <v>-0.78331738857723099</v>
      </c>
      <c r="AO2175" s="89">
        <v>0.14332514332514301</v>
      </c>
      <c r="AP2175" s="89">
        <v>-0.11226907698690899</v>
      </c>
      <c r="AQ2175" s="89">
        <v>1</v>
      </c>
      <c r="AR2175" s="89">
        <v>-0.19255925925925901</v>
      </c>
      <c r="AS2175" s="89">
        <v>-0.36282776686655799</v>
      </c>
      <c r="AT2175" s="89">
        <v>-99</v>
      </c>
      <c r="AU2175" s="89">
        <v>-99</v>
      </c>
      <c r="AV2175" s="89">
        <v>50.370362962963</v>
      </c>
      <c r="AW2175" s="89">
        <v>-0.36282776686655799</v>
      </c>
      <c r="AX2175" s="89">
        <v>-0.42156015840646399</v>
      </c>
      <c r="AY2175" s="89">
        <v>0.11056511056511099</v>
      </c>
      <c r="AZ2175" s="89">
        <v>-4.6609845524056198E-2</v>
      </c>
      <c r="BA2175" s="89">
        <v>-99</v>
      </c>
      <c r="BB2175" s="89">
        <v>-99</v>
      </c>
      <c r="BC2175" s="89">
        <v>-99</v>
      </c>
      <c r="BD2175" s="89">
        <v>-99</v>
      </c>
      <c r="BE2175" s="89">
        <v>-99</v>
      </c>
      <c r="BF2175" s="89">
        <v>-99</v>
      </c>
      <c r="BG2175" s="89">
        <v>-99</v>
      </c>
      <c r="BH2175" s="89">
        <v>-99</v>
      </c>
      <c r="BI2175" s="89">
        <v>-99</v>
      </c>
      <c r="BJ2175" s="89">
        <v>-99</v>
      </c>
      <c r="BK2175" s="89">
        <v>-99</v>
      </c>
      <c r="BL2175" s="89">
        <v>-99</v>
      </c>
      <c r="BM2175" s="89">
        <v>-99</v>
      </c>
      <c r="BN2175" s="89">
        <v>-99</v>
      </c>
      <c r="BO2175" s="89">
        <v>-99</v>
      </c>
      <c r="BP2175" s="89">
        <v>-99</v>
      </c>
      <c r="BQ2175" s="89">
        <v>-99</v>
      </c>
      <c r="BR2175" s="89">
        <v>-99</v>
      </c>
      <c r="BS2175" s="89">
        <v>-99</v>
      </c>
      <c r="BT2175" s="89">
        <v>-99</v>
      </c>
      <c r="BU2175" s="89">
        <v>-99</v>
      </c>
      <c r="BV2175" s="89">
        <v>-99</v>
      </c>
      <c r="BW2175" s="89">
        <v>-99</v>
      </c>
      <c r="BX2175" s="89">
        <v>-99</v>
      </c>
      <c r="BY2175" s="89">
        <v>-99</v>
      </c>
      <c r="BZ2175" s="89">
        <v>-99</v>
      </c>
      <c r="CA2175" s="89">
        <v>-99</v>
      </c>
      <c r="CB2175" s="89">
        <v>-99</v>
      </c>
      <c r="CC2175" s="89">
        <v>-99</v>
      </c>
      <c r="CD2175" s="89">
        <v>-99</v>
      </c>
      <c r="CE2175" s="89">
        <v>-99</v>
      </c>
      <c r="CF2175" s="89">
        <v>-99</v>
      </c>
      <c r="CG2175" s="89">
        <v>-99</v>
      </c>
      <c r="CH2175" s="89">
        <v>-99</v>
      </c>
      <c r="CI2175" s="89">
        <v>-99</v>
      </c>
      <c r="CJ2175" s="89">
        <v>-99</v>
      </c>
      <c r="CK2175" s="89">
        <v>-99</v>
      </c>
      <c r="CL2175" s="89">
        <v>-99</v>
      </c>
      <c r="CM2175" s="89">
        <v>-99</v>
      </c>
      <c r="CN2175" s="89">
        <v>-99</v>
      </c>
      <c r="CO2175" s="89">
        <v>-99</v>
      </c>
      <c r="CP2175" s="89">
        <v>-99</v>
      </c>
      <c r="CQ2175" s="89">
        <v>-99</v>
      </c>
      <c r="CR2175" s="89">
        <v>-99</v>
      </c>
      <c r="CS2175" s="89">
        <v>-99</v>
      </c>
      <c r="CT2175" s="89">
        <v>-99</v>
      </c>
      <c r="CU2175" s="86">
        <v>-99</v>
      </c>
      <c r="CV2175" s="86">
        <v>-0.69669999999999999</v>
      </c>
      <c r="CW2175" s="86">
        <v>19</v>
      </c>
      <c r="CX2175" s="86">
        <v>2</v>
      </c>
      <c r="CY2175" s="86">
        <v>-1.9791000000000001</v>
      </c>
      <c r="CZ2175" s="86">
        <v>1</v>
      </c>
      <c r="DA2175" s="86">
        <v>3</v>
      </c>
      <c r="DB2175" s="86">
        <v>-0.96060000000000001</v>
      </c>
      <c r="DC2175" s="86">
        <v>11</v>
      </c>
      <c r="DD2175" s="86">
        <v>-99</v>
      </c>
      <c r="DE2175" s="86">
        <v>-99</v>
      </c>
      <c r="DF2175" s="86">
        <v>-99</v>
      </c>
      <c r="DG2175" s="86">
        <v>-99</v>
      </c>
      <c r="DH2175" s="86">
        <v>-99</v>
      </c>
    </row>
    <row r="2176" spans="1:112" x14ac:dyDescent="0.2">
      <c r="A2176" s="85">
        <f>IF(ISERROR(SEARCH('School Lookup'!$F$3,Data!J2176)),A2175,A2175+1)</f>
        <v>0</v>
      </c>
      <c r="B2176" s="85">
        <f>IF(I2176='School Lookup'!$G$13,1,0)</f>
        <v>0</v>
      </c>
      <c r="C2176" s="85">
        <f t="shared" si="33"/>
        <v>2174</v>
      </c>
      <c r="D2176" s="86" t="s">
        <v>6478</v>
      </c>
      <c r="E2176" s="86" t="s">
        <v>6681</v>
      </c>
      <c r="F2176" s="86" t="s">
        <v>2763</v>
      </c>
      <c r="G2176" s="86" t="s">
        <v>2932</v>
      </c>
      <c r="H2176" s="86" t="s">
        <v>531</v>
      </c>
      <c r="I2176" s="86" t="s">
        <v>5190</v>
      </c>
      <c r="J2176" s="86" t="s">
        <v>1285</v>
      </c>
      <c r="K2176" s="86" t="s">
        <v>6585</v>
      </c>
      <c r="L2176" s="86">
        <v>1</v>
      </c>
      <c r="M2176" s="86">
        <v>1</v>
      </c>
      <c r="N2176" s="89">
        <v>-0.35980648769574902</v>
      </c>
      <c r="O2176" s="89">
        <v>-0.68480556948168003</v>
      </c>
      <c r="P2176" s="89">
        <v>46.5899</v>
      </c>
      <c r="Q2176" s="89">
        <v>-0.34432336820028298</v>
      </c>
      <c r="R2176" s="89">
        <v>51.230415883668897</v>
      </c>
      <c r="S2176" s="89">
        <v>-0.51456446884098195</v>
      </c>
      <c r="T2176" s="89">
        <v>-0.58397338094255302</v>
      </c>
      <c r="U2176" s="89">
        <v>0.37437185929648198</v>
      </c>
      <c r="V2176" s="89">
        <v>-0.218623200403117</v>
      </c>
      <c r="W2176" s="89">
        <v>1</v>
      </c>
      <c r="X2176" s="89">
        <v>-0.214913839285714</v>
      </c>
      <c r="Y2176" s="89">
        <v>-0.41689456308879003</v>
      </c>
      <c r="Z2176" s="89">
        <v>40.2714</v>
      </c>
      <c r="AA2176" s="89">
        <v>-1.19170716036977</v>
      </c>
      <c r="AB2176" s="89">
        <v>51.7857040178571</v>
      </c>
      <c r="AC2176" s="89">
        <v>-0.80430086172927995</v>
      </c>
      <c r="AD2176" s="89">
        <v>-0.93511919578646097</v>
      </c>
      <c r="AE2176" s="89">
        <v>0.37520938023450601</v>
      </c>
      <c r="AF2176" s="89">
        <v>-0.35086549389642802</v>
      </c>
      <c r="AG2176" s="89">
        <v>1</v>
      </c>
      <c r="AH2176" s="89">
        <v>-9.6969536423841096E-2</v>
      </c>
      <c r="AI2176" s="89">
        <v>-0.151651872352176</v>
      </c>
      <c r="AJ2176" s="89">
        <v>-99</v>
      </c>
      <c r="AK2176" s="89">
        <v>-99</v>
      </c>
      <c r="AL2176" s="89">
        <v>54.304632450331098</v>
      </c>
      <c r="AM2176" s="89">
        <v>-0.151651872352176</v>
      </c>
      <c r="AN2176" s="89">
        <v>-0.20251847306234699</v>
      </c>
      <c r="AO2176" s="89">
        <v>0.12646566164154099</v>
      </c>
      <c r="AP2176" s="89">
        <v>-2.5611632690464299E-2</v>
      </c>
      <c r="AQ2176" s="89">
        <v>1</v>
      </c>
      <c r="AR2176" s="89">
        <v>-0.36930067567567598</v>
      </c>
      <c r="AS2176" s="89">
        <v>-0.76010994777449903</v>
      </c>
      <c r="AT2176" s="89">
        <v>-99</v>
      </c>
      <c r="AU2176" s="89">
        <v>-99</v>
      </c>
      <c r="AV2176" s="89">
        <v>52.027054729729699</v>
      </c>
      <c r="AW2176" s="89">
        <v>-0.76010994777449903</v>
      </c>
      <c r="AX2176" s="89">
        <v>-0.84021412665023198</v>
      </c>
      <c r="AY2176" s="89">
        <v>0.12395309882747101</v>
      </c>
      <c r="AZ2176" s="89">
        <v>-0.10414714467691299</v>
      </c>
      <c r="BA2176" s="89">
        <v>-99</v>
      </c>
      <c r="BB2176" s="89">
        <v>-99</v>
      </c>
      <c r="BC2176" s="89">
        <v>-99</v>
      </c>
      <c r="BD2176" s="89">
        <v>-99</v>
      </c>
      <c r="BE2176" s="89">
        <v>-99</v>
      </c>
      <c r="BF2176" s="89">
        <v>-99</v>
      </c>
      <c r="BG2176" s="89">
        <v>-99</v>
      </c>
      <c r="BH2176" s="89">
        <v>-99</v>
      </c>
      <c r="BI2176" s="89">
        <v>-99</v>
      </c>
      <c r="BJ2176" s="89">
        <v>-99</v>
      </c>
      <c r="BK2176" s="89">
        <v>-99</v>
      </c>
      <c r="BL2176" s="89">
        <v>-99</v>
      </c>
      <c r="BM2176" s="89">
        <v>-99</v>
      </c>
      <c r="BN2176" s="89">
        <v>-99</v>
      </c>
      <c r="BO2176" s="89">
        <v>-99</v>
      </c>
      <c r="BP2176" s="89">
        <v>-99</v>
      </c>
      <c r="BQ2176" s="89">
        <v>-99</v>
      </c>
      <c r="BR2176" s="89">
        <v>-99</v>
      </c>
      <c r="BS2176" s="89">
        <v>-99</v>
      </c>
      <c r="BT2176" s="89">
        <v>-99</v>
      </c>
      <c r="BU2176" s="89">
        <v>-99</v>
      </c>
      <c r="BV2176" s="89">
        <v>-99</v>
      </c>
      <c r="BW2176" s="89">
        <v>-99</v>
      </c>
      <c r="BX2176" s="89">
        <v>-99</v>
      </c>
      <c r="BY2176" s="89">
        <v>-99</v>
      </c>
      <c r="BZ2176" s="89">
        <v>-99</v>
      </c>
      <c r="CA2176" s="89">
        <v>-99</v>
      </c>
      <c r="CB2176" s="89">
        <v>-99</v>
      </c>
      <c r="CC2176" s="89">
        <v>-99</v>
      </c>
      <c r="CD2176" s="89">
        <v>-99</v>
      </c>
      <c r="CE2176" s="89">
        <v>-99</v>
      </c>
      <c r="CF2176" s="89">
        <v>-99</v>
      </c>
      <c r="CG2176" s="89">
        <v>-99</v>
      </c>
      <c r="CH2176" s="89">
        <v>-99</v>
      </c>
      <c r="CI2176" s="89">
        <v>-99</v>
      </c>
      <c r="CJ2176" s="89">
        <v>-99</v>
      </c>
      <c r="CK2176" s="89">
        <v>-99</v>
      </c>
      <c r="CL2176" s="89">
        <v>-99</v>
      </c>
      <c r="CM2176" s="89">
        <v>-99</v>
      </c>
      <c r="CN2176" s="89">
        <v>-99</v>
      </c>
      <c r="CO2176" s="89">
        <v>-99</v>
      </c>
      <c r="CP2176" s="89">
        <v>-99</v>
      </c>
      <c r="CQ2176" s="89">
        <v>-99</v>
      </c>
      <c r="CR2176" s="89">
        <v>-99</v>
      </c>
      <c r="CS2176" s="89">
        <v>-99</v>
      </c>
      <c r="CT2176" s="89">
        <v>-99</v>
      </c>
      <c r="CU2176" s="86">
        <v>-99</v>
      </c>
      <c r="CV2176" s="86">
        <v>-0.69920000000000004</v>
      </c>
      <c r="CW2176" s="86">
        <v>19</v>
      </c>
      <c r="CX2176" s="86">
        <v>2</v>
      </c>
      <c r="CY2176" s="86">
        <v>-1.1523000000000001</v>
      </c>
      <c r="CZ2176" s="86">
        <v>8</v>
      </c>
      <c r="DA2176" s="86">
        <v>2</v>
      </c>
      <c r="DB2176" s="86">
        <v>-0.57599999999999996</v>
      </c>
      <c r="DC2176" s="86">
        <v>20</v>
      </c>
      <c r="DD2176" s="86">
        <v>-99</v>
      </c>
      <c r="DE2176" s="86">
        <v>-99</v>
      </c>
      <c r="DF2176" s="86">
        <v>-99</v>
      </c>
      <c r="DG2176" s="86">
        <v>-99</v>
      </c>
      <c r="DH2176" s="86">
        <v>-99</v>
      </c>
    </row>
    <row r="2177" spans="1:112" x14ac:dyDescent="0.2">
      <c r="A2177" s="85">
        <f>IF(ISERROR(SEARCH('School Lookup'!$F$3,Data!J2177)),A2176,A2176+1)</f>
        <v>0</v>
      </c>
      <c r="B2177" s="85">
        <f>IF(I2177='School Lookup'!$G$13,1,0)</f>
        <v>0</v>
      </c>
      <c r="C2177" s="85">
        <f t="shared" si="33"/>
        <v>2175</v>
      </c>
      <c r="D2177" s="86" t="s">
        <v>6478</v>
      </c>
      <c r="E2177" s="86" t="s">
        <v>6702</v>
      </c>
      <c r="F2177" s="86" t="s">
        <v>1150</v>
      </c>
      <c r="G2177" s="86" t="s">
        <v>6716</v>
      </c>
      <c r="H2177" s="86" t="s">
        <v>6717</v>
      </c>
      <c r="I2177" s="86" t="s">
        <v>6718</v>
      </c>
      <c r="J2177" s="86" t="s">
        <v>6717</v>
      </c>
      <c r="K2177" s="86" t="s">
        <v>72</v>
      </c>
      <c r="L2177" s="86">
        <v>1</v>
      </c>
      <c r="M2177" s="86">
        <v>1</v>
      </c>
      <c r="N2177" s="89">
        <v>-0.65021774744027305</v>
      </c>
      <c r="O2177" s="89">
        <v>-1.31369083881163</v>
      </c>
      <c r="P2177" s="89">
        <v>46.819000000000003</v>
      </c>
      <c r="Q2177" s="89">
        <v>-0.32002240773942597</v>
      </c>
      <c r="R2177" s="89">
        <v>47.098940614334502</v>
      </c>
      <c r="S2177" s="89">
        <v>-0.81685662327552999</v>
      </c>
      <c r="T2177" s="89">
        <v>-0.92697428028797402</v>
      </c>
      <c r="U2177" s="89">
        <v>0.41325811001410401</v>
      </c>
      <c r="V2177" s="89">
        <v>-0.38307963910349302</v>
      </c>
      <c r="W2177" s="89">
        <v>1</v>
      </c>
      <c r="X2177" s="89">
        <v>-0.56482668810289405</v>
      </c>
      <c r="Y2177" s="89">
        <v>-1.2406448322411301</v>
      </c>
      <c r="Z2177" s="89">
        <v>54.4848</v>
      </c>
      <c r="AA2177" s="89">
        <v>0.58074588238023495</v>
      </c>
      <c r="AB2177" s="89">
        <v>45.980725401929298</v>
      </c>
      <c r="AC2177" s="89">
        <v>-0.32994947493044702</v>
      </c>
      <c r="AD2177" s="89">
        <v>-0.38280721061343698</v>
      </c>
      <c r="AE2177" s="89">
        <v>0.43864598025387902</v>
      </c>
      <c r="AF2177" s="89">
        <v>-0.16791684414778399</v>
      </c>
      <c r="AG2177" s="89">
        <v>1</v>
      </c>
      <c r="AH2177" s="89">
        <v>-0.453781904761905</v>
      </c>
      <c r="AI2177" s="89">
        <v>-0.91954651170107204</v>
      </c>
      <c r="AJ2177" s="89">
        <v>-99</v>
      </c>
      <c r="AK2177" s="89">
        <v>-99</v>
      </c>
      <c r="AL2177" s="89">
        <v>42.857160952380902</v>
      </c>
      <c r="AM2177" s="89">
        <v>-0.91954651170107204</v>
      </c>
      <c r="AN2177" s="89">
        <v>-1.0092251351627</v>
      </c>
      <c r="AO2177" s="89">
        <v>0.148095909732017</v>
      </c>
      <c r="AP2177" s="89">
        <v>-0.14946211451633801</v>
      </c>
      <c r="AQ2177" s="89">
        <v>-99</v>
      </c>
      <c r="AR2177" s="89">
        <v>-99</v>
      </c>
      <c r="AS2177" s="89">
        <v>-99</v>
      </c>
      <c r="AT2177" s="89">
        <v>-99</v>
      </c>
      <c r="AU2177" s="89">
        <v>-99</v>
      </c>
      <c r="AV2177" s="89">
        <v>-99</v>
      </c>
      <c r="AW2177" s="89">
        <v>-99</v>
      </c>
      <c r="AX2177" s="89">
        <v>-99</v>
      </c>
      <c r="AY2177" s="89">
        <v>-99</v>
      </c>
      <c r="AZ2177" s="89">
        <v>-99</v>
      </c>
      <c r="BA2177" s="89">
        <v>-99</v>
      </c>
      <c r="BB2177" s="89">
        <v>-99</v>
      </c>
      <c r="BC2177" s="89">
        <v>-99</v>
      </c>
      <c r="BD2177" s="89">
        <v>-99</v>
      </c>
      <c r="BE2177" s="89">
        <v>-99</v>
      </c>
      <c r="BF2177" s="89">
        <v>-99</v>
      </c>
      <c r="BG2177" s="89">
        <v>-99</v>
      </c>
      <c r="BH2177" s="89">
        <v>-99</v>
      </c>
      <c r="BI2177" s="89">
        <v>-99</v>
      </c>
      <c r="BJ2177" s="89">
        <v>-99</v>
      </c>
      <c r="BK2177" s="89">
        <v>-99</v>
      </c>
      <c r="BL2177" s="89">
        <v>-99</v>
      </c>
      <c r="BM2177" s="89">
        <v>-99</v>
      </c>
      <c r="BN2177" s="89">
        <v>-99</v>
      </c>
      <c r="BO2177" s="89">
        <v>-99</v>
      </c>
      <c r="BP2177" s="89">
        <v>-99</v>
      </c>
      <c r="BQ2177" s="89">
        <v>-99</v>
      </c>
      <c r="BR2177" s="89">
        <v>-99</v>
      </c>
      <c r="BS2177" s="89">
        <v>-99</v>
      </c>
      <c r="BT2177" s="89">
        <v>-99</v>
      </c>
      <c r="BU2177" s="89">
        <v>-99</v>
      </c>
      <c r="BV2177" s="89">
        <v>-99</v>
      </c>
      <c r="BW2177" s="89">
        <v>-99</v>
      </c>
      <c r="BX2177" s="89">
        <v>-99</v>
      </c>
      <c r="BY2177" s="89">
        <v>-99</v>
      </c>
      <c r="BZ2177" s="89">
        <v>-99</v>
      </c>
      <c r="CA2177" s="89">
        <v>-99</v>
      </c>
      <c r="CB2177" s="89">
        <v>-99</v>
      </c>
      <c r="CC2177" s="89">
        <v>-99</v>
      </c>
      <c r="CD2177" s="89">
        <v>-99</v>
      </c>
      <c r="CE2177" s="89">
        <v>-99</v>
      </c>
      <c r="CF2177" s="89">
        <v>-99</v>
      </c>
      <c r="CG2177" s="89">
        <v>-99</v>
      </c>
      <c r="CH2177" s="89">
        <v>-99</v>
      </c>
      <c r="CI2177" s="89">
        <v>-99</v>
      </c>
      <c r="CJ2177" s="89">
        <v>-99</v>
      </c>
      <c r="CK2177" s="89">
        <v>-99</v>
      </c>
      <c r="CL2177" s="89">
        <v>-99</v>
      </c>
      <c r="CM2177" s="89">
        <v>-99</v>
      </c>
      <c r="CN2177" s="89">
        <v>-99</v>
      </c>
      <c r="CO2177" s="89">
        <v>-99</v>
      </c>
      <c r="CP2177" s="89">
        <v>-99</v>
      </c>
      <c r="CQ2177" s="89">
        <v>-99</v>
      </c>
      <c r="CR2177" s="89">
        <v>-99</v>
      </c>
      <c r="CS2177" s="89">
        <v>-99</v>
      </c>
      <c r="CT2177" s="89">
        <v>-99</v>
      </c>
      <c r="CU2177" s="86">
        <v>-99</v>
      </c>
      <c r="CV2177" s="86">
        <v>-0.70050000000000001</v>
      </c>
      <c r="CW2177" s="86">
        <v>19</v>
      </c>
      <c r="CX2177" s="86">
        <v>2</v>
      </c>
      <c r="CY2177" s="86">
        <v>0.82340000000000002</v>
      </c>
      <c r="CZ2177" s="86">
        <v>83</v>
      </c>
      <c r="DA2177" s="86">
        <v>2</v>
      </c>
      <c r="DB2177" s="86">
        <v>0.1225</v>
      </c>
      <c r="DC2177" s="86">
        <v>54</v>
      </c>
      <c r="DD2177" s="86">
        <v>-99</v>
      </c>
      <c r="DE2177" s="86">
        <v>-99</v>
      </c>
      <c r="DF2177" s="86">
        <v>-99</v>
      </c>
      <c r="DG2177" s="86">
        <v>-99</v>
      </c>
      <c r="DH2177" s="86">
        <v>-99</v>
      </c>
    </row>
    <row r="2178" spans="1:112" x14ac:dyDescent="0.2">
      <c r="A2178" s="85">
        <f>IF(ISERROR(SEARCH('School Lookup'!$F$3,Data!J2178)),A2177,A2177+1)</f>
        <v>0</v>
      </c>
      <c r="B2178" s="85">
        <f>IF(I2178='School Lookup'!$G$13,1,0)</f>
        <v>0</v>
      </c>
      <c r="C2178" s="85">
        <f t="shared" si="33"/>
        <v>2176</v>
      </c>
      <c r="D2178" s="86" t="s">
        <v>6478</v>
      </c>
      <c r="E2178" s="86" t="s">
        <v>6581</v>
      </c>
      <c r="F2178" s="86" t="s">
        <v>2754</v>
      </c>
      <c r="G2178" s="86" t="s">
        <v>2956</v>
      </c>
      <c r="H2178" s="86" t="s">
        <v>624</v>
      </c>
      <c r="I2178" s="86" t="s">
        <v>4496</v>
      </c>
      <c r="J2178" s="86" t="s">
        <v>1004</v>
      </c>
      <c r="K2178" s="86" t="s">
        <v>603</v>
      </c>
      <c r="L2178" s="86">
        <v>1</v>
      </c>
      <c r="M2178" s="86">
        <v>1</v>
      </c>
      <c r="N2178" s="89">
        <v>-0.19545280464216599</v>
      </c>
      <c r="O2178" s="89">
        <v>-0.32889784633262398</v>
      </c>
      <c r="P2178" s="89">
        <v>43.980800000000002</v>
      </c>
      <c r="Q2178" s="89">
        <v>-0.62107428892670402</v>
      </c>
      <c r="R2178" s="89">
        <v>48.549334429400403</v>
      </c>
      <c r="S2178" s="89">
        <v>-0.474986067629664</v>
      </c>
      <c r="T2178" s="89">
        <v>-0.53906507945014603</v>
      </c>
      <c r="U2178" s="89">
        <v>0.37060931899641603</v>
      </c>
      <c r="V2178" s="89">
        <v>-0.199782541989767</v>
      </c>
      <c r="W2178" s="89">
        <v>1</v>
      </c>
      <c r="X2178" s="89">
        <v>-0.16995414258188801</v>
      </c>
      <c r="Y2178" s="89">
        <v>-0.31105231583786203</v>
      </c>
      <c r="Z2178" s="89">
        <v>39.697299999999998</v>
      </c>
      <c r="AA2178" s="89">
        <v>-1.2632991293457201</v>
      </c>
      <c r="AB2178" s="89">
        <v>47.013500963391103</v>
      </c>
      <c r="AC2178" s="89">
        <v>-0.78717572259179103</v>
      </c>
      <c r="AD2178" s="89">
        <v>-0.91517950580848795</v>
      </c>
      <c r="AE2178" s="89">
        <v>0.37204301075268797</v>
      </c>
      <c r="AF2178" s="89">
        <v>-0.34048613872014699</v>
      </c>
      <c r="AG2178" s="89">
        <v>1</v>
      </c>
      <c r="AH2178" s="89">
        <v>-0.48103817204301103</v>
      </c>
      <c r="AI2178" s="89">
        <v>-0.97820462837821498</v>
      </c>
      <c r="AJ2178" s="89">
        <v>-99</v>
      </c>
      <c r="AK2178" s="89">
        <v>-99</v>
      </c>
      <c r="AL2178" s="89">
        <v>53.2257994623656</v>
      </c>
      <c r="AM2178" s="89">
        <v>-0.97820462837821498</v>
      </c>
      <c r="AN2178" s="89">
        <v>-1.07084803378045</v>
      </c>
      <c r="AO2178" s="89">
        <v>0.133333333333333</v>
      </c>
      <c r="AP2178" s="89">
        <v>-0.14277973783739301</v>
      </c>
      <c r="AQ2178" s="89">
        <v>1</v>
      </c>
      <c r="AR2178" s="89">
        <v>-8.0489595375722506E-2</v>
      </c>
      <c r="AS2178" s="89">
        <v>-0.11091578503446201</v>
      </c>
      <c r="AT2178" s="89">
        <v>-99</v>
      </c>
      <c r="AU2178" s="89">
        <v>-99</v>
      </c>
      <c r="AV2178" s="89">
        <v>42.774573410404599</v>
      </c>
      <c r="AW2178" s="89">
        <v>-0.11091578503446201</v>
      </c>
      <c r="AX2178" s="89">
        <v>-0.15609657632197599</v>
      </c>
      <c r="AY2178" s="89">
        <v>0.124014336917563</v>
      </c>
      <c r="AZ2178" s="89">
        <v>-1.93582134076716E-2</v>
      </c>
      <c r="BA2178" s="89">
        <v>-99</v>
      </c>
      <c r="BB2178" s="89">
        <v>-99</v>
      </c>
      <c r="BC2178" s="89">
        <v>-99</v>
      </c>
      <c r="BD2178" s="89">
        <v>-99</v>
      </c>
      <c r="BE2178" s="89">
        <v>-99</v>
      </c>
      <c r="BF2178" s="89">
        <v>-99</v>
      </c>
      <c r="BG2178" s="89">
        <v>-99</v>
      </c>
      <c r="BH2178" s="89">
        <v>-99</v>
      </c>
      <c r="BI2178" s="89">
        <v>-99</v>
      </c>
      <c r="BJ2178" s="89">
        <v>-99</v>
      </c>
      <c r="BK2178" s="89">
        <v>-99</v>
      </c>
      <c r="BL2178" s="89">
        <v>-99</v>
      </c>
      <c r="BM2178" s="89">
        <v>-99</v>
      </c>
      <c r="BN2178" s="89">
        <v>-99</v>
      </c>
      <c r="BO2178" s="89">
        <v>-99</v>
      </c>
      <c r="BP2178" s="89">
        <v>-99</v>
      </c>
      <c r="BQ2178" s="89">
        <v>-99</v>
      </c>
      <c r="BR2178" s="89">
        <v>-99</v>
      </c>
      <c r="BS2178" s="89">
        <v>-99</v>
      </c>
      <c r="BT2178" s="89">
        <v>-99</v>
      </c>
      <c r="BU2178" s="89">
        <v>-99</v>
      </c>
      <c r="BV2178" s="89">
        <v>-99</v>
      </c>
      <c r="BW2178" s="89">
        <v>-99</v>
      </c>
      <c r="BX2178" s="89">
        <v>-99</v>
      </c>
      <c r="BY2178" s="89">
        <v>-99</v>
      </c>
      <c r="BZ2178" s="89">
        <v>-99</v>
      </c>
      <c r="CA2178" s="89">
        <v>-99</v>
      </c>
      <c r="CB2178" s="89">
        <v>-99</v>
      </c>
      <c r="CC2178" s="89">
        <v>-99</v>
      </c>
      <c r="CD2178" s="89">
        <v>-99</v>
      </c>
      <c r="CE2178" s="89">
        <v>-99</v>
      </c>
      <c r="CF2178" s="89">
        <v>-99</v>
      </c>
      <c r="CG2178" s="89">
        <v>-99</v>
      </c>
      <c r="CH2178" s="89">
        <v>-99</v>
      </c>
      <c r="CI2178" s="89">
        <v>-99</v>
      </c>
      <c r="CJ2178" s="89">
        <v>-99</v>
      </c>
      <c r="CK2178" s="89">
        <v>-99</v>
      </c>
      <c r="CL2178" s="89">
        <v>-99</v>
      </c>
      <c r="CM2178" s="89">
        <v>-99</v>
      </c>
      <c r="CN2178" s="89">
        <v>-99</v>
      </c>
      <c r="CO2178" s="89">
        <v>-99</v>
      </c>
      <c r="CP2178" s="89">
        <v>-99</v>
      </c>
      <c r="CQ2178" s="89">
        <v>-99</v>
      </c>
      <c r="CR2178" s="89">
        <v>-99</v>
      </c>
      <c r="CS2178" s="89">
        <v>-99</v>
      </c>
      <c r="CT2178" s="89">
        <v>-99</v>
      </c>
      <c r="CU2178" s="86">
        <v>-99</v>
      </c>
      <c r="CV2178" s="86">
        <v>-0.70240000000000002</v>
      </c>
      <c r="CW2178" s="86">
        <v>19</v>
      </c>
      <c r="CX2178" s="86">
        <v>2</v>
      </c>
      <c r="CY2178" s="86">
        <v>-2.5000000000000001E-2</v>
      </c>
      <c r="CZ2178" s="86">
        <v>50</v>
      </c>
      <c r="DA2178" s="86">
        <v>2</v>
      </c>
      <c r="DB2178" s="86">
        <v>-0.70020000000000004</v>
      </c>
      <c r="DC2178" s="86">
        <v>16</v>
      </c>
      <c r="DD2178" s="86">
        <v>-99</v>
      </c>
      <c r="DE2178" s="86">
        <v>-99</v>
      </c>
      <c r="DF2178" s="86">
        <v>-99</v>
      </c>
      <c r="DG2178" s="86">
        <v>-99</v>
      </c>
      <c r="DH2178" s="86">
        <v>-99</v>
      </c>
    </row>
    <row r="2179" spans="1:112" x14ac:dyDescent="0.2">
      <c r="A2179" s="85">
        <f>IF(ISERROR(SEARCH('School Lookup'!$F$3,Data!J2179)),A2178,A2178+1)</f>
        <v>0</v>
      </c>
      <c r="B2179" s="85">
        <f>IF(I2179='School Lookup'!$G$13,1,0)</f>
        <v>0</v>
      </c>
      <c r="C2179" s="85">
        <f t="shared" si="33"/>
        <v>2177</v>
      </c>
      <c r="D2179" s="86" t="s">
        <v>6478</v>
      </c>
      <c r="E2179" s="86" t="s">
        <v>6736</v>
      </c>
      <c r="F2179" s="86" t="s">
        <v>2772</v>
      </c>
      <c r="G2179" s="86" t="s">
        <v>3353</v>
      </c>
      <c r="H2179" s="86" t="s">
        <v>2128</v>
      </c>
      <c r="I2179" s="86" t="s">
        <v>5395</v>
      </c>
      <c r="J2179" s="86" t="s">
        <v>2129</v>
      </c>
      <c r="K2179" s="86" t="s">
        <v>10</v>
      </c>
      <c r="L2179" s="86">
        <v>1</v>
      </c>
      <c r="M2179" s="86">
        <v>1</v>
      </c>
      <c r="N2179" s="89">
        <v>-0.30250355329949202</v>
      </c>
      <c r="O2179" s="89">
        <v>-0.56071612693427797</v>
      </c>
      <c r="P2179" s="89">
        <v>36</v>
      </c>
      <c r="Q2179" s="89">
        <v>-1.46760901282898</v>
      </c>
      <c r="R2179" s="89">
        <v>46.192892893401002</v>
      </c>
      <c r="S2179" s="89">
        <v>-1.0141625698816299</v>
      </c>
      <c r="T2179" s="89">
        <v>-1.1508508054947999</v>
      </c>
      <c r="U2179" s="89">
        <v>0.22060470324747999</v>
      </c>
      <c r="V2179" s="89">
        <v>-0.25388310042830298</v>
      </c>
      <c r="W2179" s="89">
        <v>1</v>
      </c>
      <c r="X2179" s="89">
        <v>-0.28660609137055798</v>
      </c>
      <c r="Y2179" s="89">
        <v>-0.58566947990209905</v>
      </c>
      <c r="Z2179" s="89">
        <v>37.970599999999997</v>
      </c>
      <c r="AA2179" s="89">
        <v>-1.4786237292948099</v>
      </c>
      <c r="AB2179" s="89">
        <v>48.223380710659903</v>
      </c>
      <c r="AC2179" s="89">
        <v>-1.03214660459846</v>
      </c>
      <c r="AD2179" s="89">
        <v>-1.2004118418279199</v>
      </c>
      <c r="AE2179" s="89">
        <v>0.22060470324747999</v>
      </c>
      <c r="AF2179" s="89">
        <v>-0.26481649814121</v>
      </c>
      <c r="AG2179" s="89">
        <v>1</v>
      </c>
      <c r="AH2179" s="89">
        <v>-8.4633333333333297E-2</v>
      </c>
      <c r="AI2179" s="89">
        <v>-0.12510317319344899</v>
      </c>
      <c r="AJ2179" s="89">
        <v>36.283299999999997</v>
      </c>
      <c r="AK2179" s="89">
        <v>-1.20836079435569</v>
      </c>
      <c r="AL2179" s="89">
        <v>36.1904514285714</v>
      </c>
      <c r="AM2179" s="89">
        <v>-0.66673198377456799</v>
      </c>
      <c r="AN2179" s="89">
        <v>-0.74363249588213998</v>
      </c>
      <c r="AO2179" s="89">
        <v>0.117581187010078</v>
      </c>
      <c r="AP2179" s="89">
        <v>-8.7437191565089306E-2</v>
      </c>
      <c r="AQ2179" s="89">
        <v>1</v>
      </c>
      <c r="AR2179" s="89">
        <v>-0.276098888888889</v>
      </c>
      <c r="AS2179" s="89">
        <v>-0.55060948167020995</v>
      </c>
      <c r="AT2179" s="89">
        <v>38.435899999999997</v>
      </c>
      <c r="AU2179" s="89">
        <v>-1.1141121768114299</v>
      </c>
      <c r="AV2179" s="89">
        <v>54.444425555555597</v>
      </c>
      <c r="AW2179" s="89">
        <v>-0.832360829240817</v>
      </c>
      <c r="AX2179" s="89">
        <v>-0.916351742905398</v>
      </c>
      <c r="AY2179" s="89">
        <v>0.100783874580067</v>
      </c>
      <c r="AZ2179" s="89">
        <v>-9.2353479128203603E-2</v>
      </c>
      <c r="BA2179" s="89">
        <v>1</v>
      </c>
      <c r="BB2179" s="89">
        <v>-0.24579210526315801</v>
      </c>
      <c r="BC2179" s="89">
        <v>-0.32862317152512399</v>
      </c>
      <c r="BD2179" s="89">
        <v>42.571399999999997</v>
      </c>
      <c r="BE2179" s="89">
        <v>-0.57219912679707297</v>
      </c>
      <c r="BF2179" s="89">
        <v>44.736855263157899</v>
      </c>
      <c r="BG2179" s="89">
        <v>-0.45041114916109898</v>
      </c>
      <c r="BH2179" s="89">
        <v>-0.47171711426329199</v>
      </c>
      <c r="BI2179" s="89">
        <v>8.5106382978723402E-2</v>
      </c>
      <c r="BJ2179" s="89">
        <v>-4.0146137384109902E-2</v>
      </c>
      <c r="BK2179" s="89">
        <v>1</v>
      </c>
      <c r="BL2179" s="89">
        <v>-0.186178947368421</v>
      </c>
      <c r="BM2179" s="89">
        <v>-0.27128362965638603</v>
      </c>
      <c r="BN2179" s="89">
        <v>46.827599999999997</v>
      </c>
      <c r="BO2179" s="89">
        <v>-0.20522338796734901</v>
      </c>
      <c r="BP2179" s="89">
        <v>43.421068421052603</v>
      </c>
      <c r="BQ2179" s="89">
        <v>-0.23825350881186699</v>
      </c>
      <c r="BR2179" s="89">
        <v>-0.23805100195169701</v>
      </c>
      <c r="BS2179" s="89">
        <v>8.5106382978723402E-2</v>
      </c>
      <c r="BT2179" s="89">
        <v>-2.02596597405699E-2</v>
      </c>
      <c r="BU2179" s="89">
        <v>1</v>
      </c>
      <c r="BV2179" s="89">
        <v>-1.52921052631579E-2</v>
      </c>
      <c r="BW2179" s="89">
        <v>0.121929019371859</v>
      </c>
      <c r="BX2179" s="89">
        <v>55.166699999999999</v>
      </c>
      <c r="BY2179" s="89">
        <v>0.62485909153823205</v>
      </c>
      <c r="BZ2179" s="89">
        <v>55.263186842105299</v>
      </c>
      <c r="CA2179" s="89">
        <v>0.373394055455045</v>
      </c>
      <c r="CB2179" s="89">
        <v>0.40342176255066597</v>
      </c>
      <c r="CC2179" s="89">
        <v>8.5106382978723402E-2</v>
      </c>
      <c r="CD2179" s="89">
        <v>3.4333767025588602E-2</v>
      </c>
      <c r="CE2179" s="89">
        <v>1</v>
      </c>
      <c r="CF2179" s="89">
        <v>-0.131405263157895</v>
      </c>
      <c r="CG2179" s="89">
        <v>-0.128324366295898</v>
      </c>
      <c r="CH2179" s="89">
        <v>55.375</v>
      </c>
      <c r="CI2179" s="89">
        <v>0.69372881056991997</v>
      </c>
      <c r="CJ2179" s="89">
        <v>52.631549999999997</v>
      </c>
      <c r="CK2179" s="89">
        <v>0.28270222213701102</v>
      </c>
      <c r="CL2179" s="89">
        <v>0.31504819527085198</v>
      </c>
      <c r="CM2179" s="89">
        <v>8.5106382978723402E-2</v>
      </c>
      <c r="CN2179" s="89">
        <v>2.68126123634768E-2</v>
      </c>
      <c r="CO2179" s="89">
        <v>88.61</v>
      </c>
      <c r="CP2179" s="89">
        <v>9.2299999999999993E-2</v>
      </c>
      <c r="CQ2179" s="89">
        <v>3.54</v>
      </c>
      <c r="CR2179" s="89">
        <v>0.32829999999999998</v>
      </c>
      <c r="CS2179" s="89">
        <v>-4.0466666666666699E-2</v>
      </c>
      <c r="CT2179" s="89">
        <v>-0.74390000000000001</v>
      </c>
      <c r="CU2179" s="86" t="s">
        <v>6986</v>
      </c>
      <c r="CV2179" s="86">
        <v>-0.70240000000000002</v>
      </c>
      <c r="CW2179" s="86">
        <v>19</v>
      </c>
      <c r="CX2179" s="86">
        <v>4</v>
      </c>
      <c r="CY2179" s="86">
        <v>-0.10290000000000001</v>
      </c>
      <c r="CZ2179" s="86">
        <v>46</v>
      </c>
      <c r="DA2179" s="86">
        <v>8</v>
      </c>
      <c r="DB2179" s="86">
        <v>-0.85829999999999995</v>
      </c>
      <c r="DC2179" s="86">
        <v>13</v>
      </c>
      <c r="DD2179" s="86">
        <v>-99</v>
      </c>
      <c r="DE2179" s="86">
        <v>-99</v>
      </c>
      <c r="DF2179" s="86">
        <v>-99</v>
      </c>
      <c r="DG2179" s="86">
        <v>-99</v>
      </c>
      <c r="DH2179" s="86">
        <v>-99</v>
      </c>
    </row>
    <row r="2180" spans="1:112" x14ac:dyDescent="0.2">
      <c r="A2180" s="85">
        <f>IF(ISERROR(SEARCH('School Lookup'!$F$3,Data!J2180)),A2179,A2179+1)</f>
        <v>0</v>
      </c>
      <c r="B2180" s="85">
        <f>IF(I2180='School Lookup'!$G$13,1,0)</f>
        <v>0</v>
      </c>
      <c r="C2180" s="85">
        <f t="shared" ref="C2180:C2243" si="34">C2179+1</f>
        <v>2178</v>
      </c>
      <c r="D2180" s="86" t="s">
        <v>6478</v>
      </c>
      <c r="E2180" s="86" t="s">
        <v>6702</v>
      </c>
      <c r="F2180" s="86" t="s">
        <v>1150</v>
      </c>
      <c r="G2180" s="86" t="s">
        <v>3369</v>
      </c>
      <c r="H2180" s="86" t="s">
        <v>1232</v>
      </c>
      <c r="I2180" s="86" t="s">
        <v>5453</v>
      </c>
      <c r="J2180" s="86" t="s">
        <v>6711</v>
      </c>
      <c r="K2180" s="86" t="s">
        <v>36</v>
      </c>
      <c r="L2180" s="86">
        <v>1</v>
      </c>
      <c r="M2180" s="86">
        <v>-99</v>
      </c>
      <c r="N2180" s="89">
        <v>-99</v>
      </c>
      <c r="O2180" s="89">
        <v>-99</v>
      </c>
      <c r="P2180" s="89">
        <v>-99</v>
      </c>
      <c r="Q2180" s="89">
        <v>-99</v>
      </c>
      <c r="R2180" s="89">
        <v>-99</v>
      </c>
      <c r="S2180" s="89">
        <v>-99</v>
      </c>
      <c r="T2180" s="89">
        <v>-99</v>
      </c>
      <c r="U2180" s="89">
        <v>-99</v>
      </c>
      <c r="V2180" s="89">
        <v>-99</v>
      </c>
      <c r="W2180" s="89">
        <v>-99</v>
      </c>
      <c r="X2180" s="89">
        <v>-99</v>
      </c>
      <c r="Y2180" s="89">
        <v>-99</v>
      </c>
      <c r="Z2180" s="89">
        <v>-99</v>
      </c>
      <c r="AA2180" s="89">
        <v>-99</v>
      </c>
      <c r="AB2180" s="89">
        <v>-99</v>
      </c>
      <c r="AC2180" s="89">
        <v>-99</v>
      </c>
      <c r="AD2180" s="89">
        <v>-99</v>
      </c>
      <c r="AE2180" s="89">
        <v>-99</v>
      </c>
      <c r="AF2180" s="89">
        <v>-99</v>
      </c>
      <c r="AG2180" s="89">
        <v>-99</v>
      </c>
      <c r="AH2180" s="89">
        <v>-99</v>
      </c>
      <c r="AI2180" s="89">
        <v>-99</v>
      </c>
      <c r="AJ2180" s="89">
        <v>-99</v>
      </c>
      <c r="AK2180" s="89">
        <v>-99</v>
      </c>
      <c r="AL2180" s="89">
        <v>-99</v>
      </c>
      <c r="AM2180" s="89">
        <v>-99</v>
      </c>
      <c r="AN2180" s="89">
        <v>-99</v>
      </c>
      <c r="AO2180" s="89">
        <v>-99</v>
      </c>
      <c r="AP2180" s="89">
        <v>-99</v>
      </c>
      <c r="AQ2180" s="89">
        <v>-99</v>
      </c>
      <c r="AR2180" s="89">
        <v>-99</v>
      </c>
      <c r="AS2180" s="89">
        <v>-99</v>
      </c>
      <c r="AT2180" s="89">
        <v>-99</v>
      </c>
      <c r="AU2180" s="89">
        <v>-99</v>
      </c>
      <c r="AV2180" s="89">
        <v>-99</v>
      </c>
      <c r="AW2180" s="89">
        <v>-99</v>
      </c>
      <c r="AX2180" s="89">
        <v>-99</v>
      </c>
      <c r="AY2180" s="89">
        <v>-99</v>
      </c>
      <c r="AZ2180" s="89">
        <v>-99</v>
      </c>
      <c r="BA2180" s="89">
        <v>1</v>
      </c>
      <c r="BB2180" s="89">
        <v>-0.64380939597315401</v>
      </c>
      <c r="BC2180" s="89">
        <v>-1.22428230206057</v>
      </c>
      <c r="BD2180" s="89">
        <v>55.948300000000003</v>
      </c>
      <c r="BE2180" s="89">
        <v>0.76539524707754802</v>
      </c>
      <c r="BF2180" s="89">
        <v>52.348998657718099</v>
      </c>
      <c r="BG2180" s="89">
        <v>-0.22944352749151001</v>
      </c>
      <c r="BH2180" s="89">
        <v>-0.235290025439126</v>
      </c>
      <c r="BI2180" s="89">
        <v>0.24958123953098801</v>
      </c>
      <c r="BJ2180" s="89">
        <v>-5.8723976198374703E-2</v>
      </c>
      <c r="BK2180" s="89">
        <v>1</v>
      </c>
      <c r="BL2180" s="89">
        <v>-0.609788</v>
      </c>
      <c r="BM2180" s="89">
        <v>-1.3021236050052201</v>
      </c>
      <c r="BN2180" s="89">
        <v>59.457599999999999</v>
      </c>
      <c r="BO2180" s="89">
        <v>1.2128751851741799</v>
      </c>
      <c r="BP2180" s="89">
        <v>56.666668666666702</v>
      </c>
      <c r="BQ2180" s="89">
        <v>-4.4624209915520699E-2</v>
      </c>
      <c r="BR2180" s="89">
        <v>-3.4935261380853497E-2</v>
      </c>
      <c r="BS2180" s="89">
        <v>0.25125628140703499</v>
      </c>
      <c r="BT2180" s="89">
        <v>-8.7777038645360499E-3</v>
      </c>
      <c r="BU2180" s="89">
        <v>1</v>
      </c>
      <c r="BV2180" s="89">
        <v>-0.91035100671140901</v>
      </c>
      <c r="BW2180" s="89">
        <v>-1.93975625309424</v>
      </c>
      <c r="BX2180" s="89">
        <v>35.033299999999997</v>
      </c>
      <c r="BY2180" s="89">
        <v>-1.4523463592792201</v>
      </c>
      <c r="BZ2180" s="89">
        <v>48.322123489932899</v>
      </c>
      <c r="CA2180" s="89">
        <v>-1.6960513061867299</v>
      </c>
      <c r="CB2180" s="89">
        <v>-1.7778782864023801</v>
      </c>
      <c r="CC2180" s="89">
        <v>0.24958123953098801</v>
      </c>
      <c r="CD2180" s="89">
        <v>-0.443725066455535</v>
      </c>
      <c r="CE2180" s="89">
        <v>1</v>
      </c>
      <c r="CF2180" s="89">
        <v>-0.88270201342281895</v>
      </c>
      <c r="CG2180" s="89">
        <v>-1.9296490265491999</v>
      </c>
      <c r="CH2180" s="89">
        <v>47.348500000000001</v>
      </c>
      <c r="CI2180" s="89">
        <v>-0.222305359830307</v>
      </c>
      <c r="CJ2180" s="89">
        <v>47.651043624161098</v>
      </c>
      <c r="CK2180" s="89">
        <v>-1.0759771931897499</v>
      </c>
      <c r="CL2180" s="89">
        <v>-1.15512807691921</v>
      </c>
      <c r="CM2180" s="89">
        <v>0.24958123953098801</v>
      </c>
      <c r="CN2180" s="89">
        <v>-0.28829829725454398</v>
      </c>
      <c r="CO2180" s="89">
        <v>94.114999999999995</v>
      </c>
      <c r="CP2180" s="89">
        <v>0.50819999999999999</v>
      </c>
      <c r="CQ2180" s="89">
        <v>-4.01</v>
      </c>
      <c r="CR2180" s="89">
        <v>-0.76129999999999998</v>
      </c>
      <c r="CS2180" s="89">
        <v>0.50819999999999999</v>
      </c>
      <c r="CT2180" s="89">
        <v>0.15890000000000001</v>
      </c>
      <c r="CU2180" s="86" t="s">
        <v>6988</v>
      </c>
      <c r="CV2180" s="86">
        <v>-0.70369999999999999</v>
      </c>
      <c r="CW2180" s="86">
        <v>19</v>
      </c>
      <c r="CX2180" s="86">
        <v>2</v>
      </c>
      <c r="CY2180" s="86">
        <v>1.2791999999999999</v>
      </c>
      <c r="CZ2180" s="86">
        <v>91</v>
      </c>
      <c r="DA2180" s="86">
        <v>4</v>
      </c>
      <c r="DB2180" s="86">
        <v>7.7799999999999994E-2</v>
      </c>
      <c r="DC2180" s="86">
        <v>51</v>
      </c>
      <c r="DD2180" s="86">
        <v>-99</v>
      </c>
      <c r="DE2180" s="86">
        <v>-99</v>
      </c>
      <c r="DF2180" s="86">
        <v>-99</v>
      </c>
      <c r="DG2180" s="86">
        <v>-99</v>
      </c>
      <c r="DH2180" s="86">
        <v>-99</v>
      </c>
    </row>
    <row r="2181" spans="1:112" x14ac:dyDescent="0.2">
      <c r="A2181" s="85">
        <f>IF(ISERROR(SEARCH('School Lookup'!$F$3,Data!J2181)),A2180,A2180+1)</f>
        <v>0</v>
      </c>
      <c r="B2181" s="85">
        <f>IF(I2181='School Lookup'!$G$13,1,0)</f>
        <v>0</v>
      </c>
      <c r="C2181" s="85">
        <f t="shared" si="34"/>
        <v>2179</v>
      </c>
      <c r="D2181" s="86" t="s">
        <v>6478</v>
      </c>
      <c r="E2181" s="86" t="s">
        <v>6499</v>
      </c>
      <c r="F2181" s="86" t="s">
        <v>2742</v>
      </c>
      <c r="G2181" s="86" t="s">
        <v>2940</v>
      </c>
      <c r="H2181" s="86" t="s">
        <v>525</v>
      </c>
      <c r="I2181" s="86" t="s">
        <v>3998</v>
      </c>
      <c r="J2181" s="86" t="s">
        <v>6663</v>
      </c>
      <c r="K2181" s="86" t="s">
        <v>6485</v>
      </c>
      <c r="L2181" s="86">
        <v>1</v>
      </c>
      <c r="M2181" s="86">
        <v>1</v>
      </c>
      <c r="N2181" s="89">
        <v>-0.37088141891891901</v>
      </c>
      <c r="O2181" s="89">
        <v>-0.70878832108442702</v>
      </c>
      <c r="P2181" s="89">
        <v>40.03</v>
      </c>
      <c r="Q2181" s="89">
        <v>-1.04014122296754</v>
      </c>
      <c r="R2181" s="89">
        <v>48.648637837837803</v>
      </c>
      <c r="S2181" s="89">
        <v>-0.87446477202598305</v>
      </c>
      <c r="T2181" s="89">
        <v>-0.99234033938398802</v>
      </c>
      <c r="U2181" s="89">
        <v>0.37326607818411101</v>
      </c>
      <c r="V2181" s="89">
        <v>-0.37040698670575101</v>
      </c>
      <c r="W2181" s="89">
        <v>1</v>
      </c>
      <c r="X2181" s="89">
        <v>-0.26734121621621598</v>
      </c>
      <c r="Y2181" s="89">
        <v>-0.54031691240645197</v>
      </c>
      <c r="Z2181" s="89">
        <v>43.85</v>
      </c>
      <c r="AA2181" s="89">
        <v>-0.74544514995810396</v>
      </c>
      <c r="AB2181" s="89">
        <v>48.648612499999999</v>
      </c>
      <c r="AC2181" s="89">
        <v>-0.64288103118227802</v>
      </c>
      <c r="AD2181" s="89">
        <v>-0.74716969350426998</v>
      </c>
      <c r="AE2181" s="89">
        <v>0.37326607818411101</v>
      </c>
      <c r="AF2181" s="89">
        <v>-0.27889310123236299</v>
      </c>
      <c r="AG2181" s="89">
        <v>1</v>
      </c>
      <c r="AH2181" s="89">
        <v>-0.23791386138613899</v>
      </c>
      <c r="AI2181" s="89">
        <v>-0.454977656963582</v>
      </c>
      <c r="AJ2181" s="89">
        <v>-99</v>
      </c>
      <c r="AK2181" s="89">
        <v>-99</v>
      </c>
      <c r="AL2181" s="89">
        <v>57.425703960396</v>
      </c>
      <c r="AM2181" s="89">
        <v>-0.454977656963582</v>
      </c>
      <c r="AN2181" s="89">
        <v>-0.52117538078645398</v>
      </c>
      <c r="AO2181" s="89">
        <v>0.12736443883984899</v>
      </c>
      <c r="AP2181" s="89">
        <v>-6.6379209911011094E-2</v>
      </c>
      <c r="AQ2181" s="89">
        <v>1</v>
      </c>
      <c r="AR2181" s="89">
        <v>2.3852000000000002E-2</v>
      </c>
      <c r="AS2181" s="89">
        <v>0.123624920878036</v>
      </c>
      <c r="AT2181" s="89">
        <v>-99</v>
      </c>
      <c r="AU2181" s="89">
        <v>-99</v>
      </c>
      <c r="AV2181" s="89">
        <v>41.999991999999999</v>
      </c>
      <c r="AW2181" s="89">
        <v>0.123624920878036</v>
      </c>
      <c r="AX2181" s="89">
        <v>9.1061242386521704E-2</v>
      </c>
      <c r="AY2181" s="89">
        <v>0.126103404791929</v>
      </c>
      <c r="AZ2181" s="89">
        <v>1.1483132709523501E-2</v>
      </c>
      <c r="BA2181" s="89">
        <v>-99</v>
      </c>
      <c r="BB2181" s="89">
        <v>-99</v>
      </c>
      <c r="BC2181" s="89">
        <v>-99</v>
      </c>
      <c r="BD2181" s="89">
        <v>-99</v>
      </c>
      <c r="BE2181" s="89">
        <v>-99</v>
      </c>
      <c r="BF2181" s="89">
        <v>-99</v>
      </c>
      <c r="BG2181" s="89">
        <v>-99</v>
      </c>
      <c r="BH2181" s="89">
        <v>-99</v>
      </c>
      <c r="BI2181" s="89">
        <v>-99</v>
      </c>
      <c r="BJ2181" s="89">
        <v>-99</v>
      </c>
      <c r="BK2181" s="89">
        <v>-99</v>
      </c>
      <c r="BL2181" s="89">
        <v>-99</v>
      </c>
      <c r="BM2181" s="89">
        <v>-99</v>
      </c>
      <c r="BN2181" s="89">
        <v>-99</v>
      </c>
      <c r="BO2181" s="89">
        <v>-99</v>
      </c>
      <c r="BP2181" s="89">
        <v>-99</v>
      </c>
      <c r="BQ2181" s="89">
        <v>-99</v>
      </c>
      <c r="BR2181" s="89">
        <v>-99</v>
      </c>
      <c r="BS2181" s="89">
        <v>-99</v>
      </c>
      <c r="BT2181" s="89">
        <v>-99</v>
      </c>
      <c r="BU2181" s="89">
        <v>-99</v>
      </c>
      <c r="BV2181" s="89">
        <v>-99</v>
      </c>
      <c r="BW2181" s="89">
        <v>-99</v>
      </c>
      <c r="BX2181" s="89">
        <v>-99</v>
      </c>
      <c r="BY2181" s="89">
        <v>-99</v>
      </c>
      <c r="BZ2181" s="89">
        <v>-99</v>
      </c>
      <c r="CA2181" s="89">
        <v>-99</v>
      </c>
      <c r="CB2181" s="89">
        <v>-99</v>
      </c>
      <c r="CC2181" s="89">
        <v>-99</v>
      </c>
      <c r="CD2181" s="89">
        <v>-99</v>
      </c>
      <c r="CE2181" s="89">
        <v>-99</v>
      </c>
      <c r="CF2181" s="89">
        <v>-99</v>
      </c>
      <c r="CG2181" s="89">
        <v>-99</v>
      </c>
      <c r="CH2181" s="89">
        <v>-99</v>
      </c>
      <c r="CI2181" s="89">
        <v>-99</v>
      </c>
      <c r="CJ2181" s="89">
        <v>-99</v>
      </c>
      <c r="CK2181" s="89">
        <v>-99</v>
      </c>
      <c r="CL2181" s="89">
        <v>-99</v>
      </c>
      <c r="CM2181" s="89">
        <v>-99</v>
      </c>
      <c r="CN2181" s="89">
        <v>-99</v>
      </c>
      <c r="CO2181" s="89">
        <v>-99</v>
      </c>
      <c r="CP2181" s="89">
        <v>-99</v>
      </c>
      <c r="CQ2181" s="89">
        <v>-99</v>
      </c>
      <c r="CR2181" s="89">
        <v>-99</v>
      </c>
      <c r="CS2181" s="89">
        <v>-99</v>
      </c>
      <c r="CT2181" s="89">
        <v>-99</v>
      </c>
      <c r="CU2181" s="86">
        <v>-99</v>
      </c>
      <c r="CV2181" s="86">
        <v>-0.70420000000000005</v>
      </c>
      <c r="CW2181" s="86">
        <v>19</v>
      </c>
      <c r="CX2181" s="86">
        <v>2</v>
      </c>
      <c r="CY2181" s="86">
        <v>0.69140000000000001</v>
      </c>
      <c r="CZ2181" s="86">
        <v>80</v>
      </c>
      <c r="DA2181" s="86">
        <v>2</v>
      </c>
      <c r="DB2181" s="86">
        <v>-0.66649999999999998</v>
      </c>
      <c r="DC2181" s="86">
        <v>17</v>
      </c>
      <c r="DD2181" s="86">
        <v>-99</v>
      </c>
      <c r="DE2181" s="86">
        <v>-99</v>
      </c>
      <c r="DF2181" s="86">
        <v>-99</v>
      </c>
      <c r="DG2181" s="86">
        <v>-99</v>
      </c>
      <c r="DH2181" s="86">
        <v>-99</v>
      </c>
    </row>
    <row r="2182" spans="1:112" x14ac:dyDescent="0.2">
      <c r="A2182" s="85">
        <f>IF(ISERROR(SEARCH('School Lookup'!$F$3,Data!J2182)),A2181,A2181+1)</f>
        <v>0</v>
      </c>
      <c r="B2182" s="85">
        <f>IF(I2182='School Lookup'!$G$13,1,0)</f>
        <v>0</v>
      </c>
      <c r="C2182" s="85">
        <f t="shared" si="34"/>
        <v>2180</v>
      </c>
      <c r="D2182" s="86" t="s">
        <v>6478</v>
      </c>
      <c r="E2182" s="86" t="s">
        <v>6629</v>
      </c>
      <c r="F2182" s="86" t="s">
        <v>2759</v>
      </c>
      <c r="G2182" s="86" t="s">
        <v>2930</v>
      </c>
      <c r="H2182" s="86" t="s">
        <v>728</v>
      </c>
      <c r="I2182" s="86" t="s">
        <v>5715</v>
      </c>
      <c r="J2182" s="86" t="s">
        <v>1072</v>
      </c>
      <c r="K2182" s="86" t="s">
        <v>130</v>
      </c>
      <c r="L2182" s="86">
        <v>1</v>
      </c>
      <c r="M2182" s="86">
        <v>1</v>
      </c>
      <c r="N2182" s="89">
        <v>-0.64276684118673699</v>
      </c>
      <c r="O2182" s="89">
        <v>-1.29755590936665</v>
      </c>
      <c r="P2182" s="89">
        <v>46.377200000000002</v>
      </c>
      <c r="Q2182" s="89">
        <v>-0.36688475750636901</v>
      </c>
      <c r="R2182" s="89">
        <v>40.663201221640499</v>
      </c>
      <c r="S2182" s="89">
        <v>-0.83222033343650903</v>
      </c>
      <c r="T2182" s="89">
        <v>-0.94440697354577696</v>
      </c>
      <c r="U2182" s="89">
        <v>0.37623112278397902</v>
      </c>
      <c r="V2182" s="89">
        <v>-0.35531529602214701</v>
      </c>
      <c r="W2182" s="89">
        <v>1</v>
      </c>
      <c r="X2182" s="89">
        <v>-0.38484956369982498</v>
      </c>
      <c r="Y2182" s="89">
        <v>-0.81695017464439801</v>
      </c>
      <c r="Z2182" s="89">
        <v>54.392899999999997</v>
      </c>
      <c r="AA2182" s="89">
        <v>0.56928568041386995</v>
      </c>
      <c r="AB2182" s="89">
        <v>44.677109598603799</v>
      </c>
      <c r="AC2182" s="89">
        <v>-0.123832247115264</v>
      </c>
      <c r="AD2182" s="89">
        <v>-0.14281420449781801</v>
      </c>
      <c r="AE2182" s="89">
        <v>0.37623112278397902</v>
      </c>
      <c r="AF2182" s="89">
        <v>-5.3731148507715001E-2</v>
      </c>
      <c r="AG2182" s="89">
        <v>1</v>
      </c>
      <c r="AH2182" s="89">
        <v>-0.61044263157894696</v>
      </c>
      <c r="AI2182" s="89">
        <v>-1.2566955093090599</v>
      </c>
      <c r="AJ2182" s="89">
        <v>-99</v>
      </c>
      <c r="AK2182" s="89">
        <v>-99</v>
      </c>
      <c r="AL2182" s="89">
        <v>33.684175789473699</v>
      </c>
      <c r="AM2182" s="89">
        <v>-1.2566955093090599</v>
      </c>
      <c r="AN2182" s="89">
        <v>-1.36341479680877</v>
      </c>
      <c r="AO2182" s="89">
        <v>0.124753775443204</v>
      </c>
      <c r="AP2182" s="89">
        <v>-0.170091143397023</v>
      </c>
      <c r="AQ2182" s="89">
        <v>1</v>
      </c>
      <c r="AR2182" s="89">
        <v>-0.45216631016042802</v>
      </c>
      <c r="AS2182" s="89">
        <v>-0.94637664551815603</v>
      </c>
      <c r="AT2182" s="89">
        <v>-99</v>
      </c>
      <c r="AU2182" s="89">
        <v>-99</v>
      </c>
      <c r="AV2182" s="89">
        <v>39.572161497326199</v>
      </c>
      <c r="AW2182" s="89">
        <v>-0.94637664551815603</v>
      </c>
      <c r="AX2182" s="89">
        <v>-1.0365010378422399</v>
      </c>
      <c r="AY2182" s="89">
        <v>0.122783978988838</v>
      </c>
      <c r="AZ2182" s="89">
        <v>-0.12726572165232999</v>
      </c>
      <c r="BA2182" s="89">
        <v>-99</v>
      </c>
      <c r="BB2182" s="89">
        <v>-99</v>
      </c>
      <c r="BC2182" s="89">
        <v>-99</v>
      </c>
      <c r="BD2182" s="89">
        <v>-99</v>
      </c>
      <c r="BE2182" s="89">
        <v>-99</v>
      </c>
      <c r="BF2182" s="89">
        <v>-99</v>
      </c>
      <c r="BG2182" s="89">
        <v>-99</v>
      </c>
      <c r="BH2182" s="89">
        <v>-99</v>
      </c>
      <c r="BI2182" s="89">
        <v>-99</v>
      </c>
      <c r="BJ2182" s="89">
        <v>-99</v>
      </c>
      <c r="BK2182" s="89">
        <v>-99</v>
      </c>
      <c r="BL2182" s="89">
        <v>-99</v>
      </c>
      <c r="BM2182" s="89">
        <v>-99</v>
      </c>
      <c r="BN2182" s="89">
        <v>-99</v>
      </c>
      <c r="BO2182" s="89">
        <v>-99</v>
      </c>
      <c r="BP2182" s="89">
        <v>-99</v>
      </c>
      <c r="BQ2182" s="89">
        <v>-99</v>
      </c>
      <c r="BR2182" s="89">
        <v>-99</v>
      </c>
      <c r="BS2182" s="89">
        <v>-99</v>
      </c>
      <c r="BT2182" s="89">
        <v>-99</v>
      </c>
      <c r="BU2182" s="89">
        <v>-99</v>
      </c>
      <c r="BV2182" s="89">
        <v>-99</v>
      </c>
      <c r="BW2182" s="89">
        <v>-99</v>
      </c>
      <c r="BX2182" s="89">
        <v>-99</v>
      </c>
      <c r="BY2182" s="89">
        <v>-99</v>
      </c>
      <c r="BZ2182" s="89">
        <v>-99</v>
      </c>
      <c r="CA2182" s="89">
        <v>-99</v>
      </c>
      <c r="CB2182" s="89">
        <v>-99</v>
      </c>
      <c r="CC2182" s="89">
        <v>-99</v>
      </c>
      <c r="CD2182" s="89">
        <v>-99</v>
      </c>
      <c r="CE2182" s="89">
        <v>-99</v>
      </c>
      <c r="CF2182" s="89">
        <v>-99</v>
      </c>
      <c r="CG2182" s="89">
        <v>-99</v>
      </c>
      <c r="CH2182" s="89">
        <v>-99</v>
      </c>
      <c r="CI2182" s="89">
        <v>-99</v>
      </c>
      <c r="CJ2182" s="89">
        <v>-99</v>
      </c>
      <c r="CK2182" s="89">
        <v>-99</v>
      </c>
      <c r="CL2182" s="89">
        <v>-99</v>
      </c>
      <c r="CM2182" s="89">
        <v>-99</v>
      </c>
      <c r="CN2182" s="89">
        <v>-99</v>
      </c>
      <c r="CO2182" s="89">
        <v>-99</v>
      </c>
      <c r="CP2182" s="89">
        <v>-99</v>
      </c>
      <c r="CQ2182" s="89">
        <v>-99</v>
      </c>
      <c r="CR2182" s="89">
        <v>-99</v>
      </c>
      <c r="CS2182" s="89">
        <v>-99</v>
      </c>
      <c r="CT2182" s="89">
        <v>-99</v>
      </c>
      <c r="CU2182" s="86">
        <v>-99</v>
      </c>
      <c r="CV2182" s="86">
        <v>-0.70640000000000003</v>
      </c>
      <c r="CW2182" s="86">
        <v>19</v>
      </c>
      <c r="CX2182" s="86">
        <v>2</v>
      </c>
      <c r="CY2182" s="86">
        <v>0.72450000000000003</v>
      </c>
      <c r="CZ2182" s="86">
        <v>81</v>
      </c>
      <c r="DA2182" s="86">
        <v>2</v>
      </c>
      <c r="DB2182" s="86">
        <v>7.6100000000000001E-2</v>
      </c>
      <c r="DC2182" s="86">
        <v>51</v>
      </c>
      <c r="DD2182" s="86">
        <v>-99</v>
      </c>
      <c r="DE2182" s="86">
        <v>-99</v>
      </c>
      <c r="DF2182" s="86">
        <v>-99</v>
      </c>
      <c r="DG2182" s="86">
        <v>-99</v>
      </c>
      <c r="DH2182" s="86">
        <v>-99</v>
      </c>
    </row>
    <row r="2183" spans="1:112" x14ac:dyDescent="0.2">
      <c r="A2183" s="85">
        <f>IF(ISERROR(SEARCH('School Lookup'!$F$3,Data!J2183)),A2182,A2182+1)</f>
        <v>0</v>
      </c>
      <c r="B2183" s="85">
        <f>IF(I2183='School Lookup'!$G$13,1,0)</f>
        <v>0</v>
      </c>
      <c r="C2183" s="85">
        <f t="shared" si="34"/>
        <v>2181</v>
      </c>
      <c r="D2183" s="86" t="s">
        <v>6478</v>
      </c>
      <c r="E2183" s="86" t="s">
        <v>6702</v>
      </c>
      <c r="F2183" s="86" t="s">
        <v>1150</v>
      </c>
      <c r="G2183" s="86" t="s">
        <v>3396</v>
      </c>
      <c r="H2183" s="86" t="s">
        <v>590</v>
      </c>
      <c r="I2183" s="86" t="s">
        <v>5608</v>
      </c>
      <c r="J2183" s="86" t="s">
        <v>590</v>
      </c>
      <c r="K2183" s="86" t="s">
        <v>72</v>
      </c>
      <c r="L2183" s="86">
        <v>1</v>
      </c>
      <c r="M2183" s="86">
        <v>1</v>
      </c>
      <c r="N2183" s="89">
        <v>-0.412837278106509</v>
      </c>
      <c r="O2183" s="89">
        <v>-0.79964368884244197</v>
      </c>
      <c r="P2183" s="89">
        <v>45.712000000000003</v>
      </c>
      <c r="Q2183" s="89">
        <v>-0.43744346068647499</v>
      </c>
      <c r="R2183" s="89">
        <v>48.402344970414198</v>
      </c>
      <c r="S2183" s="89">
        <v>-0.61854357476445898</v>
      </c>
      <c r="T2183" s="89">
        <v>-0.70195502989271596</v>
      </c>
      <c r="U2183" s="89">
        <v>0.37756925826630899</v>
      </c>
      <c r="V2183" s="89">
        <v>-0.265036639972898</v>
      </c>
      <c r="W2183" s="89">
        <v>1</v>
      </c>
      <c r="X2183" s="89">
        <v>-0.36140438388625601</v>
      </c>
      <c r="Y2183" s="89">
        <v>-0.76175650785840499</v>
      </c>
      <c r="Z2183" s="89">
        <v>49.514600000000002</v>
      </c>
      <c r="AA2183" s="89">
        <v>-3.9052766294682399E-2</v>
      </c>
      <c r="AB2183" s="89">
        <v>47.748820142180101</v>
      </c>
      <c r="AC2183" s="89">
        <v>-0.400404637076544</v>
      </c>
      <c r="AD2183" s="89">
        <v>-0.464841819457325</v>
      </c>
      <c r="AE2183" s="89">
        <v>0.37712243074173402</v>
      </c>
      <c r="AF2183" s="89">
        <v>-0.175302276864156</v>
      </c>
      <c r="AG2183" s="89">
        <v>1</v>
      </c>
      <c r="AH2183" s="89">
        <v>-0.44292463768115897</v>
      </c>
      <c r="AI2183" s="89">
        <v>-0.89618062551244004</v>
      </c>
      <c r="AJ2183" s="89">
        <v>32.561399999999999</v>
      </c>
      <c r="AK2183" s="89">
        <v>-1.57270127451138</v>
      </c>
      <c r="AL2183" s="89">
        <v>49.275373913043502</v>
      </c>
      <c r="AM2183" s="89">
        <v>-1.23444095001191</v>
      </c>
      <c r="AN2183" s="89">
        <v>-1.3400354159312899</v>
      </c>
      <c r="AO2183" s="89">
        <v>0.123324396782842</v>
      </c>
      <c r="AP2183" s="89">
        <v>-0.16525905933737001</v>
      </c>
      <c r="AQ2183" s="89">
        <v>1</v>
      </c>
      <c r="AR2183" s="89">
        <v>-0.58884615384615402</v>
      </c>
      <c r="AS2183" s="89">
        <v>-1.2536077828860099</v>
      </c>
      <c r="AT2183" s="89">
        <v>45.283000000000001</v>
      </c>
      <c r="AU2183" s="89">
        <v>-0.3699099517419</v>
      </c>
      <c r="AV2183" s="89">
        <v>53.479847252747199</v>
      </c>
      <c r="AW2183" s="89">
        <v>-0.81175886731395597</v>
      </c>
      <c r="AX2183" s="89">
        <v>-0.89464149883007704</v>
      </c>
      <c r="AY2183" s="89">
        <v>0.121983914209115</v>
      </c>
      <c r="AZ2183" s="89">
        <v>-0.109131871841202</v>
      </c>
      <c r="BA2183" s="89">
        <v>-99</v>
      </c>
      <c r="BB2183" s="89">
        <v>-99</v>
      </c>
      <c r="BC2183" s="89">
        <v>-99</v>
      </c>
      <c r="BD2183" s="89">
        <v>-99</v>
      </c>
      <c r="BE2183" s="89">
        <v>-99</v>
      </c>
      <c r="BF2183" s="89">
        <v>-99</v>
      </c>
      <c r="BG2183" s="89">
        <v>-99</v>
      </c>
      <c r="BH2183" s="89">
        <v>-99</v>
      </c>
      <c r="BI2183" s="89">
        <v>-99</v>
      </c>
      <c r="BJ2183" s="89">
        <v>-99</v>
      </c>
      <c r="BK2183" s="89">
        <v>-99</v>
      </c>
      <c r="BL2183" s="89">
        <v>-99</v>
      </c>
      <c r="BM2183" s="89">
        <v>-99</v>
      </c>
      <c r="BN2183" s="89">
        <v>-99</v>
      </c>
      <c r="BO2183" s="89">
        <v>-99</v>
      </c>
      <c r="BP2183" s="89">
        <v>-99</v>
      </c>
      <c r="BQ2183" s="89">
        <v>-99</v>
      </c>
      <c r="BR2183" s="89">
        <v>-99</v>
      </c>
      <c r="BS2183" s="89">
        <v>-99</v>
      </c>
      <c r="BT2183" s="89">
        <v>-99</v>
      </c>
      <c r="BU2183" s="89">
        <v>-99</v>
      </c>
      <c r="BV2183" s="89">
        <v>-99</v>
      </c>
      <c r="BW2183" s="89">
        <v>-99</v>
      </c>
      <c r="BX2183" s="89">
        <v>-99</v>
      </c>
      <c r="BY2183" s="89">
        <v>-99</v>
      </c>
      <c r="BZ2183" s="89">
        <v>-99</v>
      </c>
      <c r="CA2183" s="89">
        <v>-99</v>
      </c>
      <c r="CB2183" s="89">
        <v>-99</v>
      </c>
      <c r="CC2183" s="89">
        <v>-99</v>
      </c>
      <c r="CD2183" s="89">
        <v>-99</v>
      </c>
      <c r="CE2183" s="89">
        <v>-99</v>
      </c>
      <c r="CF2183" s="89">
        <v>-99</v>
      </c>
      <c r="CG2183" s="89">
        <v>-99</v>
      </c>
      <c r="CH2183" s="89">
        <v>-99</v>
      </c>
      <c r="CI2183" s="89">
        <v>-99</v>
      </c>
      <c r="CJ2183" s="89">
        <v>-99</v>
      </c>
      <c r="CK2183" s="89">
        <v>-99</v>
      </c>
      <c r="CL2183" s="89">
        <v>-99</v>
      </c>
      <c r="CM2183" s="89">
        <v>-99</v>
      </c>
      <c r="CN2183" s="89">
        <v>-99</v>
      </c>
      <c r="CO2183" s="89">
        <v>-99</v>
      </c>
      <c r="CP2183" s="89">
        <v>-99</v>
      </c>
      <c r="CQ2183" s="89">
        <v>-99</v>
      </c>
      <c r="CR2183" s="89">
        <v>-99</v>
      </c>
      <c r="CS2183" s="89">
        <v>-99</v>
      </c>
      <c r="CT2183" s="89">
        <v>-99</v>
      </c>
      <c r="CU2183" s="86">
        <v>-99</v>
      </c>
      <c r="CV2183" s="86">
        <v>-0.7147</v>
      </c>
      <c r="CW2183" s="86">
        <v>19</v>
      </c>
      <c r="CX2183" s="86">
        <v>2</v>
      </c>
      <c r="CY2183" s="86">
        <v>-1.0698000000000001</v>
      </c>
      <c r="CZ2183" s="86">
        <v>10</v>
      </c>
      <c r="DA2183" s="86">
        <v>4</v>
      </c>
      <c r="DB2183" s="86">
        <v>-0.41899999999999998</v>
      </c>
      <c r="DC2183" s="86">
        <v>27</v>
      </c>
      <c r="DD2183" s="86">
        <v>-99</v>
      </c>
      <c r="DE2183" s="86">
        <v>-99</v>
      </c>
      <c r="DF2183" s="86">
        <v>-99</v>
      </c>
      <c r="DG2183" s="86">
        <v>-99</v>
      </c>
      <c r="DH2183" s="86">
        <v>-99</v>
      </c>
    </row>
    <row r="2184" spans="1:112" x14ac:dyDescent="0.2">
      <c r="A2184" s="85">
        <f>IF(ISERROR(SEARCH('School Lookup'!$F$3,Data!J2184)),A2183,A2183+1)</f>
        <v>0</v>
      </c>
      <c r="B2184" s="85">
        <f>IF(I2184='School Lookup'!$G$13,1,0)</f>
        <v>0</v>
      </c>
      <c r="C2184" s="85">
        <f t="shared" si="34"/>
        <v>2182</v>
      </c>
      <c r="D2184" s="86" t="s">
        <v>6478</v>
      </c>
      <c r="E2184" s="86" t="s">
        <v>6479</v>
      </c>
      <c r="F2184" s="86" t="s">
        <v>2740</v>
      </c>
      <c r="G2184" s="86" t="s">
        <v>3103</v>
      </c>
      <c r="H2184" s="86" t="s">
        <v>40</v>
      </c>
      <c r="I2184" s="86" t="s">
        <v>5131</v>
      </c>
      <c r="J2184" s="86" t="s">
        <v>41</v>
      </c>
      <c r="K2184" s="86" t="s">
        <v>26</v>
      </c>
      <c r="L2184" s="86">
        <v>1</v>
      </c>
      <c r="M2184" s="86">
        <v>1</v>
      </c>
      <c r="N2184" s="89">
        <v>-4.5161151079136701E-2</v>
      </c>
      <c r="O2184" s="89">
        <v>-3.4414328582407501E-3</v>
      </c>
      <c r="P2184" s="89">
        <v>37.690600000000003</v>
      </c>
      <c r="Q2184" s="89">
        <v>-1.2882846839109301</v>
      </c>
      <c r="R2184" s="89">
        <v>45.323739568345303</v>
      </c>
      <c r="S2184" s="89">
        <v>-0.64586305838458302</v>
      </c>
      <c r="T2184" s="89">
        <v>-0.73295354346275299</v>
      </c>
      <c r="U2184" s="89">
        <v>0.37669376693766898</v>
      </c>
      <c r="V2184" s="89">
        <v>-0.27609903127729701</v>
      </c>
      <c r="W2184" s="89">
        <v>1</v>
      </c>
      <c r="X2184" s="89">
        <v>2.7568345323741E-2</v>
      </c>
      <c r="Y2184" s="89">
        <v>0.15394690647109899</v>
      </c>
      <c r="Z2184" s="89">
        <v>32.985799999999998</v>
      </c>
      <c r="AA2184" s="89">
        <v>-2.10024304117657</v>
      </c>
      <c r="AB2184" s="89">
        <v>41.007169064748197</v>
      </c>
      <c r="AC2184" s="89">
        <v>-0.97314806735273696</v>
      </c>
      <c r="AD2184" s="89">
        <v>-1.1317167770819501</v>
      </c>
      <c r="AE2184" s="89">
        <v>0.37669376693766898</v>
      </c>
      <c r="AF2184" s="89">
        <v>-0.426310655865557</v>
      </c>
      <c r="AG2184" s="89">
        <v>1</v>
      </c>
      <c r="AH2184" s="89">
        <v>-7.3194029850746304E-3</v>
      </c>
      <c r="AI2184" s="89">
        <v>4.1283863606723203E-2</v>
      </c>
      <c r="AJ2184" s="89">
        <v>-99</v>
      </c>
      <c r="AK2184" s="89">
        <v>-99</v>
      </c>
      <c r="AL2184" s="89">
        <v>41.791034328358201</v>
      </c>
      <c r="AM2184" s="89">
        <v>4.1283863606723203E-2</v>
      </c>
      <c r="AN2184" s="89">
        <v>1.6889520375824201E-4</v>
      </c>
      <c r="AO2184" s="89">
        <v>0.12104787714543799</v>
      </c>
      <c r="AP2184" s="89">
        <v>2.0444405874981501E-5</v>
      </c>
      <c r="AQ2184" s="89">
        <v>1</v>
      </c>
      <c r="AR2184" s="89">
        <v>-5.62877697841727E-2</v>
      </c>
      <c r="AS2184" s="89">
        <v>-5.6514534620631302E-2</v>
      </c>
      <c r="AT2184" s="89">
        <v>-99</v>
      </c>
      <c r="AU2184" s="89">
        <v>-99</v>
      </c>
      <c r="AV2184" s="89">
        <v>48.920872661870497</v>
      </c>
      <c r="AW2184" s="89">
        <v>-5.6514534620631302E-2</v>
      </c>
      <c r="AX2184" s="89">
        <v>-9.8768811680927604E-2</v>
      </c>
      <c r="AY2184" s="89">
        <v>0.12556458897922301</v>
      </c>
      <c r="AZ2184" s="89">
        <v>-1.2401865242681999E-2</v>
      </c>
      <c r="BA2184" s="89">
        <v>-99</v>
      </c>
      <c r="BB2184" s="89">
        <v>-99</v>
      </c>
      <c r="BC2184" s="89">
        <v>-99</v>
      </c>
      <c r="BD2184" s="89">
        <v>-99</v>
      </c>
      <c r="BE2184" s="89">
        <v>-99</v>
      </c>
      <c r="BF2184" s="89">
        <v>-99</v>
      </c>
      <c r="BG2184" s="89">
        <v>-99</v>
      </c>
      <c r="BH2184" s="89">
        <v>-99</v>
      </c>
      <c r="BI2184" s="89">
        <v>-99</v>
      </c>
      <c r="BJ2184" s="89">
        <v>-99</v>
      </c>
      <c r="BK2184" s="89">
        <v>-99</v>
      </c>
      <c r="BL2184" s="89">
        <v>-99</v>
      </c>
      <c r="BM2184" s="89">
        <v>-99</v>
      </c>
      <c r="BN2184" s="89">
        <v>-99</v>
      </c>
      <c r="BO2184" s="89">
        <v>-99</v>
      </c>
      <c r="BP2184" s="89">
        <v>-99</v>
      </c>
      <c r="BQ2184" s="89">
        <v>-99</v>
      </c>
      <c r="BR2184" s="89">
        <v>-99</v>
      </c>
      <c r="BS2184" s="89">
        <v>-99</v>
      </c>
      <c r="BT2184" s="89">
        <v>-99</v>
      </c>
      <c r="BU2184" s="89">
        <v>-99</v>
      </c>
      <c r="BV2184" s="89">
        <v>-99</v>
      </c>
      <c r="BW2184" s="89">
        <v>-99</v>
      </c>
      <c r="BX2184" s="89">
        <v>-99</v>
      </c>
      <c r="BY2184" s="89">
        <v>-99</v>
      </c>
      <c r="BZ2184" s="89">
        <v>-99</v>
      </c>
      <c r="CA2184" s="89">
        <v>-99</v>
      </c>
      <c r="CB2184" s="89">
        <v>-99</v>
      </c>
      <c r="CC2184" s="89">
        <v>-99</v>
      </c>
      <c r="CD2184" s="89">
        <v>-99</v>
      </c>
      <c r="CE2184" s="89">
        <v>-99</v>
      </c>
      <c r="CF2184" s="89">
        <v>-99</v>
      </c>
      <c r="CG2184" s="89">
        <v>-99</v>
      </c>
      <c r="CH2184" s="89">
        <v>-99</v>
      </c>
      <c r="CI2184" s="89">
        <v>-99</v>
      </c>
      <c r="CJ2184" s="89">
        <v>-99</v>
      </c>
      <c r="CK2184" s="89">
        <v>-99</v>
      </c>
      <c r="CL2184" s="89">
        <v>-99</v>
      </c>
      <c r="CM2184" s="89">
        <v>-99</v>
      </c>
      <c r="CN2184" s="89">
        <v>-99</v>
      </c>
      <c r="CO2184" s="89">
        <v>-99</v>
      </c>
      <c r="CP2184" s="89">
        <v>-99</v>
      </c>
      <c r="CQ2184" s="89">
        <v>-99</v>
      </c>
      <c r="CR2184" s="89">
        <v>-99</v>
      </c>
      <c r="CS2184" s="89">
        <v>-99</v>
      </c>
      <c r="CT2184" s="89">
        <v>-99</v>
      </c>
      <c r="CU2184" s="86">
        <v>-99</v>
      </c>
      <c r="CV2184" s="86">
        <v>-0.71479999999999999</v>
      </c>
      <c r="CW2184" s="86">
        <v>19</v>
      </c>
      <c r="CX2184" s="86">
        <v>2</v>
      </c>
      <c r="CY2184" s="86">
        <v>-0.26519999999999999</v>
      </c>
      <c r="CZ2184" s="86">
        <v>38</v>
      </c>
      <c r="DA2184" s="86">
        <v>2</v>
      </c>
      <c r="DB2184" s="86">
        <v>-1.2764</v>
      </c>
      <c r="DC2184" s="86">
        <v>6</v>
      </c>
      <c r="DD2184" s="86">
        <v>-99</v>
      </c>
      <c r="DE2184" s="86">
        <v>-99</v>
      </c>
      <c r="DF2184" s="86">
        <v>-99</v>
      </c>
      <c r="DG2184" s="86">
        <v>-99</v>
      </c>
      <c r="DH2184" s="86">
        <v>-99</v>
      </c>
    </row>
    <row r="2185" spans="1:112" x14ac:dyDescent="0.2">
      <c r="A2185" s="85">
        <f>IF(ISERROR(SEARCH('School Lookup'!$F$3,Data!J2185)),A2184,A2184+1)</f>
        <v>0</v>
      </c>
      <c r="B2185" s="85">
        <f>IF(I2185='School Lookup'!$G$13,1,0)</f>
        <v>0</v>
      </c>
      <c r="C2185" s="85">
        <f t="shared" si="34"/>
        <v>2183</v>
      </c>
      <c r="D2185" s="86" t="s">
        <v>6478</v>
      </c>
      <c r="E2185" s="86" t="s">
        <v>6504</v>
      </c>
      <c r="F2185" s="86" t="s">
        <v>170</v>
      </c>
      <c r="G2185" s="86" t="s">
        <v>3051</v>
      </c>
      <c r="H2185" s="86" t="s">
        <v>161</v>
      </c>
      <c r="I2185" s="86" t="s">
        <v>5534</v>
      </c>
      <c r="J2185" s="86" t="s">
        <v>387</v>
      </c>
      <c r="K2185" s="86" t="s">
        <v>36</v>
      </c>
      <c r="L2185" s="86">
        <v>1</v>
      </c>
      <c r="M2185" s="86">
        <v>-99</v>
      </c>
      <c r="N2185" s="89">
        <v>-99</v>
      </c>
      <c r="O2185" s="89">
        <v>-99</v>
      </c>
      <c r="P2185" s="89">
        <v>-99</v>
      </c>
      <c r="Q2185" s="89">
        <v>-99</v>
      </c>
      <c r="R2185" s="89">
        <v>-99</v>
      </c>
      <c r="S2185" s="89">
        <v>-99</v>
      </c>
      <c r="T2185" s="89">
        <v>-99</v>
      </c>
      <c r="U2185" s="89">
        <v>-99</v>
      </c>
      <c r="V2185" s="89">
        <v>-99</v>
      </c>
      <c r="W2185" s="89">
        <v>-99</v>
      </c>
      <c r="X2185" s="89">
        <v>-99</v>
      </c>
      <c r="Y2185" s="89">
        <v>-99</v>
      </c>
      <c r="Z2185" s="89">
        <v>-99</v>
      </c>
      <c r="AA2185" s="89">
        <v>-99</v>
      </c>
      <c r="AB2185" s="89">
        <v>-99</v>
      </c>
      <c r="AC2185" s="89">
        <v>-99</v>
      </c>
      <c r="AD2185" s="89">
        <v>-99</v>
      </c>
      <c r="AE2185" s="89">
        <v>-99</v>
      </c>
      <c r="AF2185" s="89">
        <v>-99</v>
      </c>
      <c r="AG2185" s="89">
        <v>-99</v>
      </c>
      <c r="AH2185" s="89">
        <v>-99</v>
      </c>
      <c r="AI2185" s="89">
        <v>-99</v>
      </c>
      <c r="AJ2185" s="89">
        <v>-99</v>
      </c>
      <c r="AK2185" s="89">
        <v>-99</v>
      </c>
      <c r="AL2185" s="89">
        <v>-99</v>
      </c>
      <c r="AM2185" s="89">
        <v>-99</v>
      </c>
      <c r="AN2185" s="89">
        <v>-99</v>
      </c>
      <c r="AO2185" s="89">
        <v>-99</v>
      </c>
      <c r="AP2185" s="89">
        <v>-99</v>
      </c>
      <c r="AQ2185" s="89">
        <v>-99</v>
      </c>
      <c r="AR2185" s="89">
        <v>-99</v>
      </c>
      <c r="AS2185" s="89">
        <v>-99</v>
      </c>
      <c r="AT2185" s="89">
        <v>-99</v>
      </c>
      <c r="AU2185" s="89">
        <v>-99</v>
      </c>
      <c r="AV2185" s="89">
        <v>-99</v>
      </c>
      <c r="AW2185" s="89">
        <v>-99</v>
      </c>
      <c r="AX2185" s="89">
        <v>-99</v>
      </c>
      <c r="AY2185" s="89">
        <v>-99</v>
      </c>
      <c r="AZ2185" s="89">
        <v>-99</v>
      </c>
      <c r="BA2185" s="89">
        <v>1</v>
      </c>
      <c r="BB2185" s="89">
        <v>-0.44894545454545498</v>
      </c>
      <c r="BC2185" s="89">
        <v>-0.78577957259243902</v>
      </c>
      <c r="BD2185" s="89">
        <v>38.524999999999999</v>
      </c>
      <c r="BE2185" s="89">
        <v>-0.97681020069657698</v>
      </c>
      <c r="BF2185" s="89">
        <v>57.575778787878797</v>
      </c>
      <c r="BG2185" s="89">
        <v>-0.88129488664450795</v>
      </c>
      <c r="BH2185" s="89">
        <v>-0.93274659408096505</v>
      </c>
      <c r="BI2185" s="89">
        <v>0.25190839694656503</v>
      </c>
      <c r="BJ2185" s="89">
        <v>-0.23496669927230401</v>
      </c>
      <c r="BK2185" s="89">
        <v>1</v>
      </c>
      <c r="BL2185" s="89">
        <v>-0.439785714285714</v>
      </c>
      <c r="BM2185" s="89">
        <v>-0.88842812110022196</v>
      </c>
      <c r="BN2185" s="89">
        <v>33.324300000000001</v>
      </c>
      <c r="BO2185" s="89">
        <v>-1.72137623537052</v>
      </c>
      <c r="BP2185" s="89">
        <v>55.102042857142898</v>
      </c>
      <c r="BQ2185" s="89">
        <v>-1.30490217823537</v>
      </c>
      <c r="BR2185" s="89">
        <v>-1.3569577771853201</v>
      </c>
      <c r="BS2185" s="89">
        <v>0.24936386768447799</v>
      </c>
      <c r="BT2185" s="89">
        <v>-0.33837623960346502</v>
      </c>
      <c r="BU2185" s="89">
        <v>1</v>
      </c>
      <c r="BV2185" s="89">
        <v>-0.28831428571428602</v>
      </c>
      <c r="BW2185" s="89">
        <v>-0.50695228395007097</v>
      </c>
      <c r="BX2185" s="89">
        <v>44.725000000000001</v>
      </c>
      <c r="BY2185" s="89">
        <v>-0.45243317682183398</v>
      </c>
      <c r="BZ2185" s="89">
        <v>53.0612142857143</v>
      </c>
      <c r="CA2185" s="89">
        <v>-0.479692730385952</v>
      </c>
      <c r="CB2185" s="89">
        <v>-0.49577484452471399</v>
      </c>
      <c r="CC2185" s="89">
        <v>0.24936386768447799</v>
      </c>
      <c r="CD2185" s="89">
        <v>-0.123628332731354</v>
      </c>
      <c r="CE2185" s="89">
        <v>1</v>
      </c>
      <c r="CF2185" s="89">
        <v>-0.22728571428571401</v>
      </c>
      <c r="CG2185" s="89">
        <v>-0.35820932319455501</v>
      </c>
      <c r="CH2185" s="89">
        <v>46.05</v>
      </c>
      <c r="CI2185" s="89">
        <v>-0.37049826710803702</v>
      </c>
      <c r="CJ2185" s="89">
        <v>49.9999857142857</v>
      </c>
      <c r="CK2185" s="89">
        <v>-0.36435379515129601</v>
      </c>
      <c r="CL2185" s="89">
        <v>-0.38510696470578298</v>
      </c>
      <c r="CM2185" s="89">
        <v>0.24936386768447799</v>
      </c>
      <c r="CN2185" s="89">
        <v>-9.60317621912639E-2</v>
      </c>
      <c r="CO2185" s="89">
        <v>92.52</v>
      </c>
      <c r="CP2185" s="89">
        <v>0.38769999999999999</v>
      </c>
      <c r="CQ2185" s="89">
        <v>-0.42</v>
      </c>
      <c r="CR2185" s="89">
        <v>-0.2432</v>
      </c>
      <c r="CS2185" s="89">
        <v>0.38769999999999999</v>
      </c>
      <c r="CT2185" s="89">
        <v>-3.9399999999999998E-2</v>
      </c>
      <c r="CU2185" s="86" t="s">
        <v>6986</v>
      </c>
      <c r="CV2185" s="86">
        <v>-0.71760000000000002</v>
      </c>
      <c r="CW2185" s="86">
        <v>19</v>
      </c>
      <c r="CX2185" s="86">
        <v>2</v>
      </c>
      <c r="CY2185" s="86">
        <v>-1.4351</v>
      </c>
      <c r="CZ2185" s="86">
        <v>4</v>
      </c>
      <c r="DA2185" s="86">
        <v>4</v>
      </c>
      <c r="DB2185" s="86">
        <v>-0.88049999999999995</v>
      </c>
      <c r="DC2185" s="86">
        <v>12</v>
      </c>
      <c r="DD2185" s="86">
        <v>-99</v>
      </c>
      <c r="DE2185" s="86">
        <v>-99</v>
      </c>
      <c r="DF2185" s="86">
        <v>-99</v>
      </c>
      <c r="DG2185" s="86">
        <v>-99</v>
      </c>
      <c r="DH2185" s="86">
        <v>-99</v>
      </c>
    </row>
    <row r="2186" spans="1:112" x14ac:dyDescent="0.2">
      <c r="A2186" s="85">
        <f>IF(ISERROR(SEARCH('School Lookup'!$F$3,Data!J2186)),A2185,A2185+1)</f>
        <v>0</v>
      </c>
      <c r="B2186" s="85">
        <f>IF(I2186='School Lookup'!$G$13,1,0)</f>
        <v>0</v>
      </c>
      <c r="C2186" s="85">
        <f t="shared" si="34"/>
        <v>2184</v>
      </c>
      <c r="D2186" s="86" t="s">
        <v>6478</v>
      </c>
      <c r="E2186" s="86" t="s">
        <v>6702</v>
      </c>
      <c r="F2186" s="86" t="s">
        <v>1150</v>
      </c>
      <c r="G2186" s="86" t="s">
        <v>2924</v>
      </c>
      <c r="H2186" s="86" t="s">
        <v>560</v>
      </c>
      <c r="I2186" s="86" t="s">
        <v>4937</v>
      </c>
      <c r="J2186" s="86" t="s">
        <v>1057</v>
      </c>
      <c r="K2186" s="86" t="s">
        <v>26</v>
      </c>
      <c r="L2186" s="86">
        <v>1</v>
      </c>
      <c r="M2186" s="86">
        <v>1</v>
      </c>
      <c r="N2186" s="89">
        <v>-0.34156953846153798</v>
      </c>
      <c r="O2186" s="89">
        <v>-0.645313475611068</v>
      </c>
      <c r="P2186" s="89">
        <v>46.411799999999999</v>
      </c>
      <c r="Q2186" s="89">
        <v>-0.36321468665544998</v>
      </c>
      <c r="R2186" s="89">
        <v>54.4615467692308</v>
      </c>
      <c r="S2186" s="89">
        <v>-0.50426408113325905</v>
      </c>
      <c r="T2186" s="89">
        <v>-0.57228587203593195</v>
      </c>
      <c r="U2186" s="89">
        <v>0.37528868360277101</v>
      </c>
      <c r="V2186" s="89">
        <v>-0.21477241156082899</v>
      </c>
      <c r="W2186" s="89">
        <v>1</v>
      </c>
      <c r="X2186" s="89">
        <v>-0.40518953846153799</v>
      </c>
      <c r="Y2186" s="89">
        <v>-0.86483369690186995</v>
      </c>
      <c r="Z2186" s="89">
        <v>43.284300000000002</v>
      </c>
      <c r="AA2186" s="89">
        <v>-0.815989614075323</v>
      </c>
      <c r="AB2186" s="89">
        <v>51.384618769230798</v>
      </c>
      <c r="AC2186" s="89">
        <v>-0.84041165548859598</v>
      </c>
      <c r="AD2186" s="89">
        <v>-0.97716487066469204</v>
      </c>
      <c r="AE2186" s="89">
        <v>0.37528868360277101</v>
      </c>
      <c r="AF2186" s="89">
        <v>-0.36671891797462502</v>
      </c>
      <c r="AG2186" s="89">
        <v>1</v>
      </c>
      <c r="AH2186" s="89">
        <v>-0.21460476190476199</v>
      </c>
      <c r="AI2186" s="89">
        <v>-0.40481422618575402</v>
      </c>
      <c r="AJ2186" s="89">
        <v>-99</v>
      </c>
      <c r="AK2186" s="89">
        <v>-99</v>
      </c>
      <c r="AL2186" s="89">
        <v>49.523804761904799</v>
      </c>
      <c r="AM2186" s="89">
        <v>-0.40481422618575402</v>
      </c>
      <c r="AN2186" s="89">
        <v>-0.46847651856155798</v>
      </c>
      <c r="AO2186" s="89">
        <v>0.12124711316397201</v>
      </c>
      <c r="AP2186" s="89">
        <v>-5.6801425460696997E-2</v>
      </c>
      <c r="AQ2186" s="89">
        <v>1</v>
      </c>
      <c r="AR2186" s="89">
        <v>-0.28193513513513502</v>
      </c>
      <c r="AS2186" s="89">
        <v>-0.56372828927080998</v>
      </c>
      <c r="AT2186" s="89">
        <v>-99</v>
      </c>
      <c r="AU2186" s="89">
        <v>-99</v>
      </c>
      <c r="AV2186" s="89">
        <v>47.747718918918899</v>
      </c>
      <c r="AW2186" s="89">
        <v>-0.56372828927080998</v>
      </c>
      <c r="AX2186" s="89">
        <v>-0.63326812057725002</v>
      </c>
      <c r="AY2186" s="89">
        <v>0.12817551963048501</v>
      </c>
      <c r="AZ2186" s="89">
        <v>-8.1169470420409701E-2</v>
      </c>
      <c r="BA2186" s="89">
        <v>-99</v>
      </c>
      <c r="BB2186" s="89">
        <v>-99</v>
      </c>
      <c r="BC2186" s="89">
        <v>-99</v>
      </c>
      <c r="BD2186" s="89">
        <v>-99</v>
      </c>
      <c r="BE2186" s="89">
        <v>-99</v>
      </c>
      <c r="BF2186" s="89">
        <v>-99</v>
      </c>
      <c r="BG2186" s="89">
        <v>-99</v>
      </c>
      <c r="BH2186" s="89">
        <v>-99</v>
      </c>
      <c r="BI2186" s="89">
        <v>-99</v>
      </c>
      <c r="BJ2186" s="89">
        <v>-99</v>
      </c>
      <c r="BK2186" s="89">
        <v>-99</v>
      </c>
      <c r="BL2186" s="89">
        <v>-99</v>
      </c>
      <c r="BM2186" s="89">
        <v>-99</v>
      </c>
      <c r="BN2186" s="89">
        <v>-99</v>
      </c>
      <c r="BO2186" s="89">
        <v>-99</v>
      </c>
      <c r="BP2186" s="89">
        <v>-99</v>
      </c>
      <c r="BQ2186" s="89">
        <v>-99</v>
      </c>
      <c r="BR2186" s="89">
        <v>-99</v>
      </c>
      <c r="BS2186" s="89">
        <v>-99</v>
      </c>
      <c r="BT2186" s="89">
        <v>-99</v>
      </c>
      <c r="BU2186" s="89">
        <v>-99</v>
      </c>
      <c r="BV2186" s="89">
        <v>-99</v>
      </c>
      <c r="BW2186" s="89">
        <v>-99</v>
      </c>
      <c r="BX2186" s="89">
        <v>-99</v>
      </c>
      <c r="BY2186" s="89">
        <v>-99</v>
      </c>
      <c r="BZ2186" s="89">
        <v>-99</v>
      </c>
      <c r="CA2186" s="89">
        <v>-99</v>
      </c>
      <c r="CB2186" s="89">
        <v>-99</v>
      </c>
      <c r="CC2186" s="89">
        <v>-99</v>
      </c>
      <c r="CD2186" s="89">
        <v>-99</v>
      </c>
      <c r="CE2186" s="89">
        <v>-99</v>
      </c>
      <c r="CF2186" s="89">
        <v>-99</v>
      </c>
      <c r="CG2186" s="89">
        <v>-99</v>
      </c>
      <c r="CH2186" s="89">
        <v>-99</v>
      </c>
      <c r="CI2186" s="89">
        <v>-99</v>
      </c>
      <c r="CJ2186" s="89">
        <v>-99</v>
      </c>
      <c r="CK2186" s="89">
        <v>-99</v>
      </c>
      <c r="CL2186" s="89">
        <v>-99</v>
      </c>
      <c r="CM2186" s="89">
        <v>-99</v>
      </c>
      <c r="CN2186" s="89">
        <v>-99</v>
      </c>
      <c r="CO2186" s="89">
        <v>-99</v>
      </c>
      <c r="CP2186" s="89">
        <v>-99</v>
      </c>
      <c r="CQ2186" s="89">
        <v>-99</v>
      </c>
      <c r="CR2186" s="89">
        <v>-99</v>
      </c>
      <c r="CS2186" s="89">
        <v>-99</v>
      </c>
      <c r="CT2186" s="89">
        <v>-99</v>
      </c>
      <c r="CU2186" s="86">
        <v>-99</v>
      </c>
      <c r="CV2186" s="86">
        <v>-0.71950000000000003</v>
      </c>
      <c r="CW2186" s="86">
        <v>19</v>
      </c>
      <c r="CX2186" s="86">
        <v>2</v>
      </c>
      <c r="CY2186" s="86">
        <v>-0.58830000000000005</v>
      </c>
      <c r="CZ2186" s="86">
        <v>24</v>
      </c>
      <c r="DA2186" s="86">
        <v>2</v>
      </c>
      <c r="DB2186" s="86">
        <v>-0.4425</v>
      </c>
      <c r="DC2186" s="86">
        <v>26</v>
      </c>
      <c r="DD2186" s="86">
        <v>-99</v>
      </c>
      <c r="DE2186" s="86">
        <v>-99</v>
      </c>
      <c r="DF2186" s="86">
        <v>-99</v>
      </c>
      <c r="DG2186" s="86">
        <v>-99</v>
      </c>
      <c r="DH2186" s="86">
        <v>-99</v>
      </c>
    </row>
    <row r="2187" spans="1:112" x14ac:dyDescent="0.2">
      <c r="A2187" s="85">
        <f>IF(ISERROR(SEARCH('School Lookup'!$F$3,Data!J2187)),A2186,A2186+1)</f>
        <v>0</v>
      </c>
      <c r="B2187" s="85">
        <f>IF(I2187='School Lookup'!$G$13,1,0)</f>
        <v>0</v>
      </c>
      <c r="C2187" s="85">
        <f t="shared" si="34"/>
        <v>2185</v>
      </c>
      <c r="D2187" s="86" t="s">
        <v>6478</v>
      </c>
      <c r="E2187" s="86" t="s">
        <v>6743</v>
      </c>
      <c r="F2187" s="86" t="s">
        <v>2765</v>
      </c>
      <c r="G2187" s="86" t="s">
        <v>3261</v>
      </c>
      <c r="H2187" s="86" t="s">
        <v>662</v>
      </c>
      <c r="I2187" s="86" t="s">
        <v>5522</v>
      </c>
      <c r="J2187" s="86" t="s">
        <v>1758</v>
      </c>
      <c r="K2187" s="86" t="s">
        <v>31</v>
      </c>
      <c r="L2187" s="86">
        <v>1</v>
      </c>
      <c r="M2187" s="86">
        <v>1</v>
      </c>
      <c r="N2187" s="89">
        <v>-0.44551559322033901</v>
      </c>
      <c r="O2187" s="89">
        <v>-0.87040854492856201</v>
      </c>
      <c r="P2187" s="89">
        <v>43.8675</v>
      </c>
      <c r="Q2187" s="89">
        <v>-0.63309217989228805</v>
      </c>
      <c r="R2187" s="89">
        <v>48.135587118644096</v>
      </c>
      <c r="S2187" s="89">
        <v>-0.75175036241042503</v>
      </c>
      <c r="T2187" s="89">
        <v>-0.85310036162302905</v>
      </c>
      <c r="U2187" s="89">
        <v>0.35542168674698799</v>
      </c>
      <c r="V2187" s="89">
        <v>-0.303210369492522</v>
      </c>
      <c r="W2187" s="89">
        <v>1</v>
      </c>
      <c r="X2187" s="89">
        <v>-0.34191292517006799</v>
      </c>
      <c r="Y2187" s="89">
        <v>-0.71587052676938101</v>
      </c>
      <c r="Z2187" s="89">
        <v>43.780500000000004</v>
      </c>
      <c r="AA2187" s="89">
        <v>-0.75411200563451597</v>
      </c>
      <c r="AB2187" s="89">
        <v>51.020394557823103</v>
      </c>
      <c r="AC2187" s="89">
        <v>-0.73499126620194899</v>
      </c>
      <c r="AD2187" s="89">
        <v>-0.85441842972445803</v>
      </c>
      <c r="AE2187" s="89">
        <v>0.35421686746988001</v>
      </c>
      <c r="AF2187" s="89">
        <v>-0.302649419685531</v>
      </c>
      <c r="AG2187" s="89">
        <v>1</v>
      </c>
      <c r="AH2187" s="89">
        <v>-0.280443859649123</v>
      </c>
      <c r="AI2187" s="89">
        <v>-0.54650631621319901</v>
      </c>
      <c r="AJ2187" s="89">
        <v>39.721299999999999</v>
      </c>
      <c r="AK2187" s="89">
        <v>-0.87181156660231696</v>
      </c>
      <c r="AL2187" s="89">
        <v>44.7368421052632</v>
      </c>
      <c r="AM2187" s="89">
        <v>-0.70915894140775704</v>
      </c>
      <c r="AN2187" s="89">
        <v>-0.78820385713602703</v>
      </c>
      <c r="AO2187" s="89">
        <v>0.13734939759036099</v>
      </c>
      <c r="AP2187" s="89">
        <v>-0.10825932495603301</v>
      </c>
      <c r="AQ2187" s="89">
        <v>1</v>
      </c>
      <c r="AR2187" s="89">
        <v>-0.37762992125984302</v>
      </c>
      <c r="AS2187" s="89">
        <v>-0.77883255913571603</v>
      </c>
      <c r="AT2187" s="89">
        <v>55.5306</v>
      </c>
      <c r="AU2187" s="89">
        <v>0.74388811190876403</v>
      </c>
      <c r="AV2187" s="89">
        <v>62.204704724409403</v>
      </c>
      <c r="AW2187" s="89">
        <v>-1.7472223613475901E-2</v>
      </c>
      <c r="AX2187" s="89">
        <v>-5.7626220298656397E-2</v>
      </c>
      <c r="AY2187" s="89">
        <v>0.15301204819277101</v>
      </c>
      <c r="AZ2187" s="89">
        <v>-8.8175059975052501E-3</v>
      </c>
      <c r="BA2187" s="89">
        <v>-99</v>
      </c>
      <c r="BB2187" s="89">
        <v>-99</v>
      </c>
      <c r="BC2187" s="89">
        <v>-99</v>
      </c>
      <c r="BD2187" s="89">
        <v>-99</v>
      </c>
      <c r="BE2187" s="89">
        <v>-99</v>
      </c>
      <c r="BF2187" s="89">
        <v>-99</v>
      </c>
      <c r="BG2187" s="89">
        <v>-99</v>
      </c>
      <c r="BH2187" s="89">
        <v>-99</v>
      </c>
      <c r="BI2187" s="89">
        <v>-99</v>
      </c>
      <c r="BJ2187" s="89">
        <v>-99</v>
      </c>
      <c r="BK2187" s="89">
        <v>-99</v>
      </c>
      <c r="BL2187" s="89">
        <v>-99</v>
      </c>
      <c r="BM2187" s="89">
        <v>-99</v>
      </c>
      <c r="BN2187" s="89">
        <v>-99</v>
      </c>
      <c r="BO2187" s="89">
        <v>-99</v>
      </c>
      <c r="BP2187" s="89">
        <v>-99</v>
      </c>
      <c r="BQ2187" s="89">
        <v>-99</v>
      </c>
      <c r="BR2187" s="89">
        <v>-99</v>
      </c>
      <c r="BS2187" s="89">
        <v>-99</v>
      </c>
      <c r="BT2187" s="89">
        <v>-99</v>
      </c>
      <c r="BU2187" s="89">
        <v>-99</v>
      </c>
      <c r="BV2187" s="89">
        <v>-99</v>
      </c>
      <c r="BW2187" s="89">
        <v>-99</v>
      </c>
      <c r="BX2187" s="89">
        <v>-99</v>
      </c>
      <c r="BY2187" s="89">
        <v>-99</v>
      </c>
      <c r="BZ2187" s="89">
        <v>-99</v>
      </c>
      <c r="CA2187" s="89">
        <v>-99</v>
      </c>
      <c r="CB2187" s="89">
        <v>-99</v>
      </c>
      <c r="CC2187" s="89">
        <v>-99</v>
      </c>
      <c r="CD2187" s="89">
        <v>-99</v>
      </c>
      <c r="CE2187" s="89">
        <v>-99</v>
      </c>
      <c r="CF2187" s="89">
        <v>-99</v>
      </c>
      <c r="CG2187" s="89">
        <v>-99</v>
      </c>
      <c r="CH2187" s="89">
        <v>-99</v>
      </c>
      <c r="CI2187" s="89">
        <v>-99</v>
      </c>
      <c r="CJ2187" s="89">
        <v>-99</v>
      </c>
      <c r="CK2187" s="89">
        <v>-99</v>
      </c>
      <c r="CL2187" s="89">
        <v>-99</v>
      </c>
      <c r="CM2187" s="89">
        <v>-99</v>
      </c>
      <c r="CN2187" s="89">
        <v>-99</v>
      </c>
      <c r="CO2187" s="89">
        <v>-99</v>
      </c>
      <c r="CP2187" s="89">
        <v>-99</v>
      </c>
      <c r="CQ2187" s="89">
        <v>-99</v>
      </c>
      <c r="CR2187" s="89">
        <v>-99</v>
      </c>
      <c r="CS2187" s="89">
        <v>-99</v>
      </c>
      <c r="CT2187" s="89">
        <v>-99</v>
      </c>
      <c r="CU2187" s="86">
        <v>-99</v>
      </c>
      <c r="CV2187" s="86">
        <v>-0.72289999999999999</v>
      </c>
      <c r="CW2187" s="86">
        <v>19</v>
      </c>
      <c r="CX2187" s="86">
        <v>2</v>
      </c>
      <c r="CY2187" s="86">
        <v>-0.9083</v>
      </c>
      <c r="CZ2187" s="86">
        <v>14</v>
      </c>
      <c r="DA2187" s="86">
        <v>4</v>
      </c>
      <c r="DB2187" s="86">
        <v>-0.49809999999999999</v>
      </c>
      <c r="DC2187" s="86">
        <v>24</v>
      </c>
      <c r="DD2187" s="86">
        <v>-99</v>
      </c>
      <c r="DE2187" s="86">
        <v>-99</v>
      </c>
      <c r="DF2187" s="86">
        <v>-99</v>
      </c>
      <c r="DG2187" s="86">
        <v>-99</v>
      </c>
      <c r="DH2187" s="86">
        <v>-99</v>
      </c>
    </row>
    <row r="2188" spans="1:112" x14ac:dyDescent="0.2">
      <c r="A2188" s="85">
        <f>IF(ISERROR(SEARCH('School Lookup'!$F$3,Data!J2188)),A2187,A2187+1)</f>
        <v>0</v>
      </c>
      <c r="B2188" s="85">
        <f>IF(I2188='School Lookup'!$G$13,1,0)</f>
        <v>0</v>
      </c>
      <c r="C2188" s="85">
        <f t="shared" si="34"/>
        <v>2186</v>
      </c>
      <c r="D2188" s="86" t="s">
        <v>6478</v>
      </c>
      <c r="E2188" s="86" t="s">
        <v>6499</v>
      </c>
      <c r="F2188" s="86" t="s">
        <v>2742</v>
      </c>
      <c r="G2188" s="86" t="s">
        <v>2781</v>
      </c>
      <c r="H2188" s="86" t="s">
        <v>503</v>
      </c>
      <c r="I2188" s="86" t="s">
        <v>5772</v>
      </c>
      <c r="J2188" s="86" t="s">
        <v>866</v>
      </c>
      <c r="K2188" s="86" t="s">
        <v>26</v>
      </c>
      <c r="L2188" s="86">
        <v>1</v>
      </c>
      <c r="M2188" s="86">
        <v>1</v>
      </c>
      <c r="N2188" s="89">
        <v>-0.58681478599221804</v>
      </c>
      <c r="O2188" s="89">
        <v>-1.17639179427165</v>
      </c>
      <c r="P2188" s="89">
        <v>60.485700000000001</v>
      </c>
      <c r="Q2188" s="89">
        <v>1.1296237569502301</v>
      </c>
      <c r="R2188" s="89">
        <v>50.972789883268497</v>
      </c>
      <c r="S2188" s="89">
        <v>-2.3384018660710201E-2</v>
      </c>
      <c r="T2188" s="89">
        <v>-2.6647186129912799E-2</v>
      </c>
      <c r="U2188" s="89">
        <v>0.37738619676945701</v>
      </c>
      <c r="V2188" s="89">
        <v>-1.0056280228175601E-2</v>
      </c>
      <c r="W2188" s="89">
        <v>1</v>
      </c>
      <c r="X2188" s="89">
        <v>-0.73041089494163403</v>
      </c>
      <c r="Y2188" s="89">
        <v>-1.63045628218321</v>
      </c>
      <c r="Z2188" s="89">
        <v>49.442900000000002</v>
      </c>
      <c r="AA2188" s="89">
        <v>-4.7993968481715402E-2</v>
      </c>
      <c r="AB2188" s="89">
        <v>50.583663813229599</v>
      </c>
      <c r="AC2188" s="89">
        <v>-0.83922512533246296</v>
      </c>
      <c r="AD2188" s="89">
        <v>-0.97578333190621203</v>
      </c>
      <c r="AE2188" s="89">
        <v>0.37738619676945701</v>
      </c>
      <c r="AF2188" s="89">
        <v>-0.36824716049911399</v>
      </c>
      <c r="AG2188" s="89">
        <v>1</v>
      </c>
      <c r="AH2188" s="89">
        <v>-0.58012799999999998</v>
      </c>
      <c r="AI2188" s="89">
        <v>-1.1914554976140199</v>
      </c>
      <c r="AJ2188" s="89">
        <v>-99</v>
      </c>
      <c r="AK2188" s="89">
        <v>-99</v>
      </c>
      <c r="AL2188" s="89">
        <v>50.666689333333302</v>
      </c>
      <c r="AM2188" s="89">
        <v>-1.1914554976140199</v>
      </c>
      <c r="AN2188" s="89">
        <v>-1.2948773316761599</v>
      </c>
      <c r="AO2188" s="89">
        <v>0.110132158590308</v>
      </c>
      <c r="AP2188" s="89">
        <v>-0.14260763564715401</v>
      </c>
      <c r="AQ2188" s="89">
        <v>1</v>
      </c>
      <c r="AR2188" s="89">
        <v>-0.64968586956521701</v>
      </c>
      <c r="AS2188" s="89">
        <v>-1.39036426835935</v>
      </c>
      <c r="AT2188" s="89">
        <v>-99</v>
      </c>
      <c r="AU2188" s="89">
        <v>-99</v>
      </c>
      <c r="AV2188" s="89">
        <v>60.869552173913</v>
      </c>
      <c r="AW2188" s="89">
        <v>-1.39036426835935</v>
      </c>
      <c r="AX2188" s="89">
        <v>-1.50437296637622</v>
      </c>
      <c r="AY2188" s="89">
        <v>0.13509544787077801</v>
      </c>
      <c r="AZ2188" s="89">
        <v>-0.203233939657287</v>
      </c>
      <c r="BA2188" s="89">
        <v>-99</v>
      </c>
      <c r="BB2188" s="89">
        <v>-99</v>
      </c>
      <c r="BC2188" s="89">
        <v>-99</v>
      </c>
      <c r="BD2188" s="89">
        <v>-99</v>
      </c>
      <c r="BE2188" s="89">
        <v>-99</v>
      </c>
      <c r="BF2188" s="89">
        <v>-99</v>
      </c>
      <c r="BG2188" s="89">
        <v>-99</v>
      </c>
      <c r="BH2188" s="89">
        <v>-99</v>
      </c>
      <c r="BI2188" s="89">
        <v>-99</v>
      </c>
      <c r="BJ2188" s="89">
        <v>-99</v>
      </c>
      <c r="BK2188" s="89">
        <v>-99</v>
      </c>
      <c r="BL2188" s="89">
        <v>-99</v>
      </c>
      <c r="BM2188" s="89">
        <v>-99</v>
      </c>
      <c r="BN2188" s="89">
        <v>-99</v>
      </c>
      <c r="BO2188" s="89">
        <v>-99</v>
      </c>
      <c r="BP2188" s="89">
        <v>-99</v>
      </c>
      <c r="BQ2188" s="89">
        <v>-99</v>
      </c>
      <c r="BR2188" s="89">
        <v>-99</v>
      </c>
      <c r="BS2188" s="89">
        <v>-99</v>
      </c>
      <c r="BT2188" s="89">
        <v>-99</v>
      </c>
      <c r="BU2188" s="89">
        <v>-99</v>
      </c>
      <c r="BV2188" s="89">
        <v>-99</v>
      </c>
      <c r="BW2188" s="89">
        <v>-99</v>
      </c>
      <c r="BX2188" s="89">
        <v>-99</v>
      </c>
      <c r="BY2188" s="89">
        <v>-99</v>
      </c>
      <c r="BZ2188" s="89">
        <v>-99</v>
      </c>
      <c r="CA2188" s="89">
        <v>-99</v>
      </c>
      <c r="CB2188" s="89">
        <v>-99</v>
      </c>
      <c r="CC2188" s="89">
        <v>-99</v>
      </c>
      <c r="CD2188" s="89">
        <v>-99</v>
      </c>
      <c r="CE2188" s="89">
        <v>-99</v>
      </c>
      <c r="CF2188" s="89">
        <v>-99</v>
      </c>
      <c r="CG2188" s="89">
        <v>-99</v>
      </c>
      <c r="CH2188" s="89">
        <v>-99</v>
      </c>
      <c r="CI2188" s="89">
        <v>-99</v>
      </c>
      <c r="CJ2188" s="89">
        <v>-99</v>
      </c>
      <c r="CK2188" s="89">
        <v>-99</v>
      </c>
      <c r="CL2188" s="89">
        <v>-99</v>
      </c>
      <c r="CM2188" s="89">
        <v>-99</v>
      </c>
      <c r="CN2188" s="89">
        <v>-99</v>
      </c>
      <c r="CO2188" s="89">
        <v>-99</v>
      </c>
      <c r="CP2188" s="89">
        <v>-99</v>
      </c>
      <c r="CQ2188" s="89">
        <v>-99</v>
      </c>
      <c r="CR2188" s="89">
        <v>-99</v>
      </c>
      <c r="CS2188" s="89">
        <v>-99</v>
      </c>
      <c r="CT2188" s="89">
        <v>-99</v>
      </c>
      <c r="CU2188" s="86">
        <v>-99</v>
      </c>
      <c r="CV2188" s="86">
        <v>-0.72409999999999997</v>
      </c>
      <c r="CW2188" s="86">
        <v>19</v>
      </c>
      <c r="CX2188" s="86">
        <v>2</v>
      </c>
      <c r="CY2188" s="86">
        <v>-0.1045</v>
      </c>
      <c r="CZ2188" s="86">
        <v>46</v>
      </c>
      <c r="DA2188" s="86">
        <v>2</v>
      </c>
      <c r="DB2188" s="86">
        <v>0.40820000000000001</v>
      </c>
      <c r="DC2188" s="86">
        <v>69</v>
      </c>
      <c r="DD2188" s="86">
        <v>-99</v>
      </c>
      <c r="DE2188" s="86">
        <v>-99</v>
      </c>
      <c r="DF2188" s="86">
        <v>-99</v>
      </c>
      <c r="DG2188" s="86">
        <v>-99</v>
      </c>
      <c r="DH2188" s="86">
        <v>-99</v>
      </c>
    </row>
    <row r="2189" spans="1:112" x14ac:dyDescent="0.2">
      <c r="A2189" s="85">
        <f>IF(ISERROR(SEARCH('School Lookup'!$F$3,Data!J2189)),A2188,A2188+1)</f>
        <v>0</v>
      </c>
      <c r="B2189" s="85">
        <f>IF(I2189='School Lookup'!$G$13,1,0)</f>
        <v>0</v>
      </c>
      <c r="C2189" s="85">
        <f t="shared" si="34"/>
        <v>2187</v>
      </c>
      <c r="D2189" s="86" t="s">
        <v>6478</v>
      </c>
      <c r="E2189" s="86" t="s">
        <v>6499</v>
      </c>
      <c r="F2189" s="86" t="s">
        <v>2742</v>
      </c>
      <c r="G2189" s="86" t="s">
        <v>3174</v>
      </c>
      <c r="H2189" s="86" t="s">
        <v>886</v>
      </c>
      <c r="I2189" s="86" t="s">
        <v>5009</v>
      </c>
      <c r="J2189" s="86" t="s">
        <v>1275</v>
      </c>
      <c r="K2189" s="86" t="s">
        <v>31</v>
      </c>
      <c r="L2189" s="86">
        <v>1</v>
      </c>
      <c r="M2189" s="86">
        <v>1</v>
      </c>
      <c r="N2189" s="89">
        <v>-0.40340918727915198</v>
      </c>
      <c r="O2189" s="89">
        <v>-0.77922716833822403</v>
      </c>
      <c r="P2189" s="89">
        <v>39.604799999999997</v>
      </c>
      <c r="Q2189" s="89">
        <v>-1.08524278729734</v>
      </c>
      <c r="R2189" s="89">
        <v>48.527663957597198</v>
      </c>
      <c r="S2189" s="89">
        <v>-0.93223497781778097</v>
      </c>
      <c r="T2189" s="89">
        <v>-1.05789027923943</v>
      </c>
      <c r="U2189" s="89">
        <v>0.37253181219833298</v>
      </c>
      <c r="V2189" s="89">
        <v>-0.39409778283206498</v>
      </c>
      <c r="W2189" s="89">
        <v>1</v>
      </c>
      <c r="X2189" s="89">
        <v>-0.329751182033097</v>
      </c>
      <c r="Y2189" s="89">
        <v>-0.68723985711461899</v>
      </c>
      <c r="Z2189" s="89">
        <v>41.856099999999998</v>
      </c>
      <c r="AA2189" s="89">
        <v>-0.99409038065162103</v>
      </c>
      <c r="AB2189" s="89">
        <v>47.635929669030702</v>
      </c>
      <c r="AC2189" s="89">
        <v>-0.84066511888312001</v>
      </c>
      <c r="AD2189" s="89">
        <v>-0.97745999127463301</v>
      </c>
      <c r="AE2189" s="89">
        <v>0.371215445370777</v>
      </c>
      <c r="AF2189" s="89">
        <v>-0.36284824599312798</v>
      </c>
      <c r="AG2189" s="89">
        <v>1</v>
      </c>
      <c r="AH2189" s="89">
        <v>-6.7549999999999999E-2</v>
      </c>
      <c r="AI2189" s="89">
        <v>-8.8338191783252404E-2</v>
      </c>
      <c r="AJ2189" s="89">
        <v>54.136400000000002</v>
      </c>
      <c r="AK2189" s="89">
        <v>0.53929686067738503</v>
      </c>
      <c r="AL2189" s="89">
        <v>50</v>
      </c>
      <c r="AM2189" s="89">
        <v>0.225479334447066</v>
      </c>
      <c r="AN2189" s="89">
        <v>0.19367423544367501</v>
      </c>
      <c r="AO2189" s="89">
        <v>0.12549363756033299</v>
      </c>
      <c r="AP2189" s="89">
        <v>2.4304884307543202E-2</v>
      </c>
      <c r="AQ2189" s="89">
        <v>1</v>
      </c>
      <c r="AR2189" s="89">
        <v>-0.115019463087248</v>
      </c>
      <c r="AS2189" s="89">
        <v>-0.188532573612057</v>
      </c>
      <c r="AT2189" s="89">
        <v>52.069899999999997</v>
      </c>
      <c r="AU2189" s="89">
        <v>0.36774921510601499</v>
      </c>
      <c r="AV2189" s="89">
        <v>48.657731543624202</v>
      </c>
      <c r="AW2189" s="89">
        <v>8.9608320746979206E-2</v>
      </c>
      <c r="AX2189" s="89">
        <v>5.5214719900963202E-2</v>
      </c>
      <c r="AY2189" s="89">
        <v>0.130759104870557</v>
      </c>
      <c r="AZ2189" s="89">
        <v>7.2198273499284897E-3</v>
      </c>
      <c r="BA2189" s="89">
        <v>-99</v>
      </c>
      <c r="BB2189" s="89">
        <v>-99</v>
      </c>
      <c r="BC2189" s="89">
        <v>-99</v>
      </c>
      <c r="BD2189" s="89">
        <v>-99</v>
      </c>
      <c r="BE2189" s="89">
        <v>-99</v>
      </c>
      <c r="BF2189" s="89">
        <v>-99</v>
      </c>
      <c r="BG2189" s="89">
        <v>-99</v>
      </c>
      <c r="BH2189" s="89">
        <v>-99</v>
      </c>
      <c r="BI2189" s="89">
        <v>-99</v>
      </c>
      <c r="BJ2189" s="89">
        <v>-99</v>
      </c>
      <c r="BK2189" s="89">
        <v>-99</v>
      </c>
      <c r="BL2189" s="89">
        <v>-99</v>
      </c>
      <c r="BM2189" s="89">
        <v>-99</v>
      </c>
      <c r="BN2189" s="89">
        <v>-99</v>
      </c>
      <c r="BO2189" s="89">
        <v>-99</v>
      </c>
      <c r="BP2189" s="89">
        <v>-99</v>
      </c>
      <c r="BQ2189" s="89">
        <v>-99</v>
      </c>
      <c r="BR2189" s="89">
        <v>-99</v>
      </c>
      <c r="BS2189" s="89">
        <v>-99</v>
      </c>
      <c r="BT2189" s="89">
        <v>-99</v>
      </c>
      <c r="BU2189" s="89">
        <v>-99</v>
      </c>
      <c r="BV2189" s="89">
        <v>-99</v>
      </c>
      <c r="BW2189" s="89">
        <v>-99</v>
      </c>
      <c r="BX2189" s="89">
        <v>-99</v>
      </c>
      <c r="BY2189" s="89">
        <v>-99</v>
      </c>
      <c r="BZ2189" s="89">
        <v>-99</v>
      </c>
      <c r="CA2189" s="89">
        <v>-99</v>
      </c>
      <c r="CB2189" s="89">
        <v>-99</v>
      </c>
      <c r="CC2189" s="89">
        <v>-99</v>
      </c>
      <c r="CD2189" s="89">
        <v>-99</v>
      </c>
      <c r="CE2189" s="89">
        <v>-99</v>
      </c>
      <c r="CF2189" s="89">
        <v>-99</v>
      </c>
      <c r="CG2189" s="89">
        <v>-99</v>
      </c>
      <c r="CH2189" s="89">
        <v>-99</v>
      </c>
      <c r="CI2189" s="89">
        <v>-99</v>
      </c>
      <c r="CJ2189" s="89">
        <v>-99</v>
      </c>
      <c r="CK2189" s="89">
        <v>-99</v>
      </c>
      <c r="CL2189" s="89">
        <v>-99</v>
      </c>
      <c r="CM2189" s="89">
        <v>-99</v>
      </c>
      <c r="CN2189" s="89">
        <v>-99</v>
      </c>
      <c r="CO2189" s="89">
        <v>-99</v>
      </c>
      <c r="CP2189" s="89">
        <v>-99</v>
      </c>
      <c r="CQ2189" s="89">
        <v>-99</v>
      </c>
      <c r="CR2189" s="89">
        <v>-99</v>
      </c>
      <c r="CS2189" s="89">
        <v>-99</v>
      </c>
      <c r="CT2189" s="89">
        <v>-99</v>
      </c>
      <c r="CU2189" s="86">
        <v>-99</v>
      </c>
      <c r="CV2189" s="86">
        <v>-0.72540000000000004</v>
      </c>
      <c r="CW2189" s="86">
        <v>19</v>
      </c>
      <c r="CX2189" s="86">
        <v>2</v>
      </c>
      <c r="CY2189" s="86">
        <v>-0.38300000000000001</v>
      </c>
      <c r="CZ2189" s="86">
        <v>33</v>
      </c>
      <c r="DA2189" s="86">
        <v>4</v>
      </c>
      <c r="DB2189" s="86">
        <v>-0.65749999999999997</v>
      </c>
      <c r="DC2189" s="86">
        <v>17</v>
      </c>
      <c r="DD2189" s="86">
        <v>-99</v>
      </c>
      <c r="DE2189" s="86">
        <v>-99</v>
      </c>
      <c r="DF2189" s="86">
        <v>-99</v>
      </c>
      <c r="DG2189" s="86">
        <v>-99</v>
      </c>
      <c r="DH2189" s="86">
        <v>-99</v>
      </c>
    </row>
    <row r="2190" spans="1:112" x14ac:dyDescent="0.2">
      <c r="A2190" s="85">
        <f>IF(ISERROR(SEARCH('School Lookup'!$F$3,Data!J2190)),A2189,A2189+1)</f>
        <v>0</v>
      </c>
      <c r="B2190" s="85">
        <f>IF(I2190='School Lookup'!$G$13,1,0)</f>
        <v>0</v>
      </c>
      <c r="C2190" s="85">
        <f t="shared" si="34"/>
        <v>2188</v>
      </c>
      <c r="D2190" s="86" t="s">
        <v>6478</v>
      </c>
      <c r="E2190" s="86" t="s">
        <v>6790</v>
      </c>
      <c r="F2190" s="86" t="s">
        <v>2774</v>
      </c>
      <c r="G2190" s="86" t="s">
        <v>6060</v>
      </c>
      <c r="H2190" s="86" t="s">
        <v>6061</v>
      </c>
      <c r="I2190" s="86" t="s">
        <v>6062</v>
      </c>
      <c r="J2190" s="86" t="s">
        <v>6061</v>
      </c>
      <c r="K2190" s="86" t="s">
        <v>72</v>
      </c>
      <c r="L2190" s="86">
        <v>1</v>
      </c>
      <c r="M2190" s="86">
        <v>1</v>
      </c>
      <c r="N2190" s="89">
        <v>-0.62282235550708798</v>
      </c>
      <c r="O2190" s="89">
        <v>-1.2543661471676</v>
      </c>
      <c r="P2190" s="89">
        <v>48.281999999999996</v>
      </c>
      <c r="Q2190" s="89">
        <v>-0.164839932164418</v>
      </c>
      <c r="R2190" s="89">
        <v>47.873501962922603</v>
      </c>
      <c r="S2190" s="89">
        <v>-0.70960303966600702</v>
      </c>
      <c r="T2190" s="89">
        <v>-0.80527718991889197</v>
      </c>
      <c r="U2190" s="89">
        <v>0.38160632542654999</v>
      </c>
      <c r="V2190" s="89">
        <v>-0.30729886939476703</v>
      </c>
      <c r="W2190" s="89">
        <v>1</v>
      </c>
      <c r="X2190" s="89">
        <v>-0.37808052230685502</v>
      </c>
      <c r="Y2190" s="89">
        <v>-0.80101477905029195</v>
      </c>
      <c r="Z2190" s="89">
        <v>50.702800000000003</v>
      </c>
      <c r="AA2190" s="89">
        <v>0.109119290032133</v>
      </c>
      <c r="AB2190" s="89">
        <v>47.8781119695321</v>
      </c>
      <c r="AC2190" s="89">
        <v>-0.345947744509079</v>
      </c>
      <c r="AD2190" s="89">
        <v>-0.40143482776859601</v>
      </c>
      <c r="AE2190" s="89">
        <v>0.38243861839367499</v>
      </c>
      <c r="AF2190" s="89">
        <v>-0.15352418090692499</v>
      </c>
      <c r="AG2190" s="89">
        <v>1</v>
      </c>
      <c r="AH2190" s="89">
        <v>-0.59732926829268296</v>
      </c>
      <c r="AI2190" s="89">
        <v>-1.2284742864342499</v>
      </c>
      <c r="AJ2190" s="89">
        <v>36.520499999999998</v>
      </c>
      <c r="AK2190" s="89">
        <v>-1.18514105124251</v>
      </c>
      <c r="AL2190" s="89">
        <v>46.646334146341502</v>
      </c>
      <c r="AM2190" s="89">
        <v>-1.20680766883838</v>
      </c>
      <c r="AN2190" s="89">
        <v>-1.3110054541681999</v>
      </c>
      <c r="AO2190" s="89">
        <v>0.136496046608406</v>
      </c>
      <c r="AP2190" s="89">
        <v>-0.178947061576017</v>
      </c>
      <c r="AQ2190" s="89">
        <v>1</v>
      </c>
      <c r="AR2190" s="89">
        <v>-0.60764937238493699</v>
      </c>
      <c r="AS2190" s="89">
        <v>-1.2958739580737</v>
      </c>
      <c r="AT2190" s="89">
        <v>46.244399999999999</v>
      </c>
      <c r="AU2190" s="89">
        <v>-0.26541665981074097</v>
      </c>
      <c r="AV2190" s="89">
        <v>42.677809623431003</v>
      </c>
      <c r="AW2190" s="89">
        <v>-0.78064530894222095</v>
      </c>
      <c r="AX2190" s="89">
        <v>-0.86185418717984896</v>
      </c>
      <c r="AY2190" s="89">
        <v>9.9459009571369106E-2</v>
      </c>
      <c r="AZ2190" s="89">
        <v>-8.5719163851845095E-2</v>
      </c>
      <c r="BA2190" s="89">
        <v>-99</v>
      </c>
      <c r="BB2190" s="89">
        <v>-99</v>
      </c>
      <c r="BC2190" s="89">
        <v>-99</v>
      </c>
      <c r="BD2190" s="89">
        <v>-99</v>
      </c>
      <c r="BE2190" s="89">
        <v>-99</v>
      </c>
      <c r="BF2190" s="89">
        <v>-99</v>
      </c>
      <c r="BG2190" s="89">
        <v>-99</v>
      </c>
      <c r="BH2190" s="89">
        <v>-99</v>
      </c>
      <c r="BI2190" s="89">
        <v>-99</v>
      </c>
      <c r="BJ2190" s="89">
        <v>-99</v>
      </c>
      <c r="BK2190" s="89">
        <v>-99</v>
      </c>
      <c r="BL2190" s="89">
        <v>-99</v>
      </c>
      <c r="BM2190" s="89">
        <v>-99</v>
      </c>
      <c r="BN2190" s="89">
        <v>-99</v>
      </c>
      <c r="BO2190" s="89">
        <v>-99</v>
      </c>
      <c r="BP2190" s="89">
        <v>-99</v>
      </c>
      <c r="BQ2190" s="89">
        <v>-99</v>
      </c>
      <c r="BR2190" s="89">
        <v>-99</v>
      </c>
      <c r="BS2190" s="89">
        <v>-99</v>
      </c>
      <c r="BT2190" s="89">
        <v>-99</v>
      </c>
      <c r="BU2190" s="89">
        <v>-99</v>
      </c>
      <c r="BV2190" s="89">
        <v>-99</v>
      </c>
      <c r="BW2190" s="89">
        <v>-99</v>
      </c>
      <c r="BX2190" s="89">
        <v>-99</v>
      </c>
      <c r="BY2190" s="89">
        <v>-99</v>
      </c>
      <c r="BZ2190" s="89">
        <v>-99</v>
      </c>
      <c r="CA2190" s="89">
        <v>-99</v>
      </c>
      <c r="CB2190" s="89">
        <v>-99</v>
      </c>
      <c r="CC2190" s="89">
        <v>-99</v>
      </c>
      <c r="CD2190" s="89">
        <v>-99</v>
      </c>
      <c r="CE2190" s="89">
        <v>-99</v>
      </c>
      <c r="CF2190" s="89">
        <v>-99</v>
      </c>
      <c r="CG2190" s="89">
        <v>-99</v>
      </c>
      <c r="CH2190" s="89">
        <v>-99</v>
      </c>
      <c r="CI2190" s="89">
        <v>-99</v>
      </c>
      <c r="CJ2190" s="89">
        <v>-99</v>
      </c>
      <c r="CK2190" s="89">
        <v>-99</v>
      </c>
      <c r="CL2190" s="89">
        <v>-99</v>
      </c>
      <c r="CM2190" s="89">
        <v>-99</v>
      </c>
      <c r="CN2190" s="89">
        <v>-99</v>
      </c>
      <c r="CO2190" s="89">
        <v>-99</v>
      </c>
      <c r="CP2190" s="89">
        <v>-99</v>
      </c>
      <c r="CQ2190" s="89">
        <v>-99</v>
      </c>
      <c r="CR2190" s="89">
        <v>-99</v>
      </c>
      <c r="CS2190" s="89">
        <v>-99</v>
      </c>
      <c r="CT2190" s="89">
        <v>-99</v>
      </c>
      <c r="CU2190" s="86">
        <v>-99</v>
      </c>
      <c r="CV2190" s="86">
        <v>-0.72550000000000003</v>
      </c>
      <c r="CW2190" s="86">
        <v>19</v>
      </c>
      <c r="CX2190" s="86">
        <v>2</v>
      </c>
      <c r="CY2190" s="86">
        <v>0.53500000000000003</v>
      </c>
      <c r="CZ2190" s="86">
        <v>75</v>
      </c>
      <c r="DA2190" s="86">
        <v>4</v>
      </c>
      <c r="DB2190" s="86">
        <v>-0.20930000000000001</v>
      </c>
      <c r="DC2190" s="86">
        <v>36</v>
      </c>
      <c r="DD2190" s="86">
        <v>-99</v>
      </c>
      <c r="DE2190" s="86">
        <v>-99</v>
      </c>
      <c r="DF2190" s="86">
        <v>-99</v>
      </c>
      <c r="DG2190" s="86">
        <v>-99</v>
      </c>
      <c r="DH2190" s="86">
        <v>-99</v>
      </c>
    </row>
    <row r="2191" spans="1:112" x14ac:dyDescent="0.2">
      <c r="A2191" s="85">
        <f>IF(ISERROR(SEARCH('School Lookup'!$F$3,Data!J2191)),A2190,A2190+1)</f>
        <v>0</v>
      </c>
      <c r="B2191" s="85">
        <f>IF(I2191='School Lookup'!$G$13,1,0)</f>
        <v>0</v>
      </c>
      <c r="C2191" s="85">
        <f t="shared" si="34"/>
        <v>2189</v>
      </c>
      <c r="D2191" s="86" t="s">
        <v>6478</v>
      </c>
      <c r="E2191" s="86" t="s">
        <v>6499</v>
      </c>
      <c r="F2191" s="86" t="s">
        <v>2742</v>
      </c>
      <c r="G2191" s="86" t="s">
        <v>2781</v>
      </c>
      <c r="H2191" s="86" t="s">
        <v>503</v>
      </c>
      <c r="I2191" s="86" t="s">
        <v>5754</v>
      </c>
      <c r="J2191" s="86" t="s">
        <v>1168</v>
      </c>
      <c r="K2191" s="86" t="s">
        <v>19</v>
      </c>
      <c r="L2191" s="86">
        <v>1</v>
      </c>
      <c r="M2191" s="86">
        <v>1</v>
      </c>
      <c r="N2191" s="89">
        <v>-0.71175467422096295</v>
      </c>
      <c r="O2191" s="89">
        <v>-1.4469489872947801</v>
      </c>
      <c r="P2191" s="89">
        <v>41.040500000000002</v>
      </c>
      <c r="Q2191" s="89">
        <v>-0.93295606126655095</v>
      </c>
      <c r="R2191" s="89">
        <v>47.875330028328598</v>
      </c>
      <c r="S2191" s="89">
        <v>-1.1899525242806599</v>
      </c>
      <c r="T2191" s="89">
        <v>-1.3503138466959399</v>
      </c>
      <c r="U2191" s="89">
        <v>0.27470817120622598</v>
      </c>
      <c r="V2191" s="89">
        <v>-0.37094224738028497</v>
      </c>
      <c r="W2191" s="89">
        <v>1</v>
      </c>
      <c r="X2191" s="89">
        <v>-0.64095730337078605</v>
      </c>
      <c r="Y2191" s="89">
        <v>-1.419868358984</v>
      </c>
      <c r="Z2191" s="89">
        <v>46.439300000000003</v>
      </c>
      <c r="AA2191" s="89">
        <v>-0.42255177725399401</v>
      </c>
      <c r="AB2191" s="89">
        <v>51.685404494381999</v>
      </c>
      <c r="AC2191" s="89">
        <v>-0.92121006811899697</v>
      </c>
      <c r="AD2191" s="89">
        <v>-1.07124266388015</v>
      </c>
      <c r="AE2191" s="89">
        <v>0.27704280155642003</v>
      </c>
      <c r="AF2191" s="89">
        <v>-0.29678006874811902</v>
      </c>
      <c r="AG2191" s="89">
        <v>1</v>
      </c>
      <c r="AH2191" s="89">
        <v>-0.40656551724137902</v>
      </c>
      <c r="AI2191" s="89">
        <v>-0.81793229066017004</v>
      </c>
      <c r="AJ2191" s="89">
        <v>54.923099999999998</v>
      </c>
      <c r="AK2191" s="89">
        <v>0.616307703456203</v>
      </c>
      <c r="AL2191" s="89">
        <v>54.310370689655201</v>
      </c>
      <c r="AM2191" s="89">
        <v>-0.100812293601984</v>
      </c>
      <c r="AN2191" s="89">
        <v>-0.14910928803283599</v>
      </c>
      <c r="AO2191" s="89">
        <v>9.0272373540856002E-2</v>
      </c>
      <c r="AP2191" s="89">
        <v>-1.3460449347711199E-2</v>
      </c>
      <c r="AQ2191" s="89">
        <v>1</v>
      </c>
      <c r="AR2191" s="89">
        <v>-0.38691379310344798</v>
      </c>
      <c r="AS2191" s="89">
        <v>-0.79970099466192901</v>
      </c>
      <c r="AT2191" s="89">
        <v>60.566000000000003</v>
      </c>
      <c r="AU2191" s="89">
        <v>1.29117906488376</v>
      </c>
      <c r="AV2191" s="89">
        <v>51.724148275862099</v>
      </c>
      <c r="AW2191" s="89">
        <v>0.24573903511091499</v>
      </c>
      <c r="AX2191" s="89">
        <v>0.21974448306278699</v>
      </c>
      <c r="AY2191" s="89">
        <v>9.0272373540856002E-2</v>
      </c>
      <c r="AZ2191" s="89">
        <v>1.9836856058586198E-2</v>
      </c>
      <c r="BA2191" s="89">
        <v>1</v>
      </c>
      <c r="BB2191" s="89">
        <v>-0.67795813953488404</v>
      </c>
      <c r="BC2191" s="89">
        <v>-1.30112729015849</v>
      </c>
      <c r="BD2191" s="89">
        <v>41.325000000000003</v>
      </c>
      <c r="BE2191" s="89">
        <v>-0.69683021678035195</v>
      </c>
      <c r="BF2191" s="89">
        <v>52.325553488372101</v>
      </c>
      <c r="BG2191" s="89">
        <v>-0.998978753469421</v>
      </c>
      <c r="BH2191" s="89">
        <v>-1.0586639290495701</v>
      </c>
      <c r="BI2191" s="89">
        <v>6.6926070038910504E-2</v>
      </c>
      <c r="BJ2191" s="89">
        <v>-7.0852216263239495E-2</v>
      </c>
      <c r="BK2191" s="89">
        <v>1</v>
      </c>
      <c r="BL2191" s="89">
        <v>-0.39727441860465101</v>
      </c>
      <c r="BM2191" s="89">
        <v>-0.78497815297589202</v>
      </c>
      <c r="BN2191" s="89">
        <v>48.384599999999999</v>
      </c>
      <c r="BO2191" s="89">
        <v>-3.0403160067003401E-2</v>
      </c>
      <c r="BP2191" s="89">
        <v>56.976774418604599</v>
      </c>
      <c r="BQ2191" s="89">
        <v>-0.40769065652144798</v>
      </c>
      <c r="BR2191" s="89">
        <v>-0.41578935009117901</v>
      </c>
      <c r="BS2191" s="89">
        <v>6.6926070038910504E-2</v>
      </c>
      <c r="BT2191" s="89">
        <v>-2.7827147165635301E-2</v>
      </c>
      <c r="BU2191" s="89">
        <v>1</v>
      </c>
      <c r="BV2191" s="89">
        <v>-0.56452558139534903</v>
      </c>
      <c r="BW2191" s="89">
        <v>-1.1431794188045601</v>
      </c>
      <c r="BX2191" s="89">
        <v>49.8</v>
      </c>
      <c r="BY2191" s="89">
        <v>7.1165304452990297E-2</v>
      </c>
      <c r="BZ2191" s="89">
        <v>52.3255790697674</v>
      </c>
      <c r="CA2191" s="89">
        <v>-0.53600705717578401</v>
      </c>
      <c r="CB2191" s="89">
        <v>-0.55513299239384395</v>
      </c>
      <c r="CC2191" s="89">
        <v>6.6926070038910504E-2</v>
      </c>
      <c r="CD2191" s="89">
        <v>-3.7152869529860397E-2</v>
      </c>
      <c r="CE2191" s="89">
        <v>1</v>
      </c>
      <c r="CF2191" s="89">
        <v>-0.37160930232558098</v>
      </c>
      <c r="CG2191" s="89">
        <v>-0.70424254921447105</v>
      </c>
      <c r="CH2191" s="89">
        <v>56.435899999999997</v>
      </c>
      <c r="CI2191" s="89">
        <v>0.81480532603464295</v>
      </c>
      <c r="CJ2191" s="89">
        <v>47.674406976744201</v>
      </c>
      <c r="CK2191" s="89">
        <v>5.5281388410085702E-2</v>
      </c>
      <c r="CL2191" s="89">
        <v>6.89646013226832E-2</v>
      </c>
      <c r="CM2191" s="89">
        <v>6.6926070038910504E-2</v>
      </c>
      <c r="CN2191" s="89">
        <v>4.6155297383274401E-3</v>
      </c>
      <c r="CO2191" s="89">
        <v>91.564999999999998</v>
      </c>
      <c r="CP2191" s="89">
        <v>0.3155</v>
      </c>
      <c r="CQ2191" s="89">
        <v>1.87</v>
      </c>
      <c r="CR2191" s="89">
        <v>8.7300000000000003E-2</v>
      </c>
      <c r="CS2191" s="89">
        <v>0.3155</v>
      </c>
      <c r="CT2191" s="89">
        <v>-0.15820000000000001</v>
      </c>
      <c r="CU2191" s="86" t="s">
        <v>6989</v>
      </c>
      <c r="CV2191" s="86">
        <v>-0.72909999999999997</v>
      </c>
      <c r="CW2191" s="86">
        <v>19</v>
      </c>
      <c r="CX2191" s="86">
        <v>4</v>
      </c>
      <c r="CY2191" s="86">
        <v>0.63959999999999995</v>
      </c>
      <c r="CZ2191" s="86">
        <v>77</v>
      </c>
      <c r="DA2191" s="86">
        <v>8</v>
      </c>
      <c r="DB2191" s="86">
        <v>-0.1905</v>
      </c>
      <c r="DC2191" s="86">
        <v>37</v>
      </c>
      <c r="DD2191" s="86">
        <v>-99</v>
      </c>
      <c r="DE2191" s="86">
        <v>-99</v>
      </c>
      <c r="DF2191" s="86">
        <v>-99</v>
      </c>
      <c r="DG2191" s="86">
        <v>-99</v>
      </c>
      <c r="DH2191" s="86">
        <v>-99</v>
      </c>
    </row>
    <row r="2192" spans="1:112" x14ac:dyDescent="0.2">
      <c r="A2192" s="85">
        <f>IF(ISERROR(SEARCH('School Lookup'!$F$3,Data!J2192)),A2191,A2191+1)</f>
        <v>0</v>
      </c>
      <c r="B2192" s="85">
        <f>IF(I2192='School Lookup'!$G$13,1,0)</f>
        <v>0</v>
      </c>
      <c r="C2192" s="85">
        <f t="shared" si="34"/>
        <v>2190</v>
      </c>
      <c r="D2192" s="86" t="s">
        <v>6478</v>
      </c>
      <c r="E2192" s="86" t="s">
        <v>6702</v>
      </c>
      <c r="F2192" s="86" t="s">
        <v>1150</v>
      </c>
      <c r="G2192" s="86" t="s">
        <v>3015</v>
      </c>
      <c r="H2192" s="86" t="s">
        <v>580</v>
      </c>
      <c r="I2192" s="86" t="s">
        <v>4986</v>
      </c>
      <c r="J2192" s="86" t="s">
        <v>1337</v>
      </c>
      <c r="K2192" s="86" t="s">
        <v>26</v>
      </c>
      <c r="L2192" s="86">
        <v>1</v>
      </c>
      <c r="M2192" s="86">
        <v>1</v>
      </c>
      <c r="N2192" s="89">
        <v>-0.26944195011337901</v>
      </c>
      <c r="O2192" s="89">
        <v>-0.48912126094158198</v>
      </c>
      <c r="P2192" s="89">
        <v>41.8444</v>
      </c>
      <c r="Q2192" s="89">
        <v>-0.84768525325920396</v>
      </c>
      <c r="R2192" s="89">
        <v>48.072568934240401</v>
      </c>
      <c r="S2192" s="89">
        <v>-0.66840325710039294</v>
      </c>
      <c r="T2192" s="89">
        <v>-0.75852916068447396</v>
      </c>
      <c r="U2192" s="89">
        <v>0.37563884156729099</v>
      </c>
      <c r="V2192" s="89">
        <v>-0.28493301521452602</v>
      </c>
      <c r="W2192" s="89">
        <v>1</v>
      </c>
      <c r="X2192" s="89">
        <v>-0.37929206349206301</v>
      </c>
      <c r="Y2192" s="89">
        <v>-0.80386693889745897</v>
      </c>
      <c r="Z2192" s="89">
        <v>47.563000000000002</v>
      </c>
      <c r="AA2192" s="89">
        <v>-0.28242306180672799</v>
      </c>
      <c r="AB2192" s="89">
        <v>45.351477551020402</v>
      </c>
      <c r="AC2192" s="89">
        <v>-0.54314500035209301</v>
      </c>
      <c r="AD2192" s="89">
        <v>-0.63104184669256003</v>
      </c>
      <c r="AE2192" s="89">
        <v>0.37563884156729099</v>
      </c>
      <c r="AF2192" s="89">
        <v>-0.23704382827207701</v>
      </c>
      <c r="AG2192" s="89">
        <v>1</v>
      </c>
      <c r="AH2192" s="89">
        <v>-0.49279782608695699</v>
      </c>
      <c r="AI2192" s="89">
        <v>-1.0035125383674499</v>
      </c>
      <c r="AJ2192" s="89">
        <v>-99</v>
      </c>
      <c r="AK2192" s="89">
        <v>-99</v>
      </c>
      <c r="AL2192" s="89">
        <v>52.898553623188398</v>
      </c>
      <c r="AM2192" s="89">
        <v>-1.0035125383674499</v>
      </c>
      <c r="AN2192" s="89">
        <v>-1.0974350921423299</v>
      </c>
      <c r="AO2192" s="89">
        <v>0.117546848381601</v>
      </c>
      <c r="AP2192" s="89">
        <v>-0.129000036384704</v>
      </c>
      <c r="AQ2192" s="89">
        <v>1</v>
      </c>
      <c r="AR2192" s="89">
        <v>-0.276018181818182</v>
      </c>
      <c r="AS2192" s="89">
        <v>-0.55042806702662905</v>
      </c>
      <c r="AT2192" s="89">
        <v>-99</v>
      </c>
      <c r="AU2192" s="89">
        <v>-99</v>
      </c>
      <c r="AV2192" s="89">
        <v>45.454524025974003</v>
      </c>
      <c r="AW2192" s="89">
        <v>-0.55042806702662905</v>
      </c>
      <c r="AX2192" s="89">
        <v>-0.61925241313141199</v>
      </c>
      <c r="AY2192" s="89">
        <v>0.131175468483816</v>
      </c>
      <c r="AZ2192" s="89">
        <v>-8.1230725402246504E-2</v>
      </c>
      <c r="BA2192" s="89">
        <v>-99</v>
      </c>
      <c r="BB2192" s="89">
        <v>-99</v>
      </c>
      <c r="BC2192" s="89">
        <v>-99</v>
      </c>
      <c r="BD2192" s="89">
        <v>-99</v>
      </c>
      <c r="BE2192" s="89">
        <v>-99</v>
      </c>
      <c r="BF2192" s="89">
        <v>-99</v>
      </c>
      <c r="BG2192" s="89">
        <v>-99</v>
      </c>
      <c r="BH2192" s="89">
        <v>-99</v>
      </c>
      <c r="BI2192" s="89">
        <v>-99</v>
      </c>
      <c r="BJ2192" s="89">
        <v>-99</v>
      </c>
      <c r="BK2192" s="89">
        <v>-99</v>
      </c>
      <c r="BL2192" s="89">
        <v>-99</v>
      </c>
      <c r="BM2192" s="89">
        <v>-99</v>
      </c>
      <c r="BN2192" s="89">
        <v>-99</v>
      </c>
      <c r="BO2192" s="89">
        <v>-99</v>
      </c>
      <c r="BP2192" s="89">
        <v>-99</v>
      </c>
      <c r="BQ2192" s="89">
        <v>-99</v>
      </c>
      <c r="BR2192" s="89">
        <v>-99</v>
      </c>
      <c r="BS2192" s="89">
        <v>-99</v>
      </c>
      <c r="BT2192" s="89">
        <v>-99</v>
      </c>
      <c r="BU2192" s="89">
        <v>-99</v>
      </c>
      <c r="BV2192" s="89">
        <v>-99</v>
      </c>
      <c r="BW2192" s="89">
        <v>-99</v>
      </c>
      <c r="BX2192" s="89">
        <v>-99</v>
      </c>
      <c r="BY2192" s="89">
        <v>-99</v>
      </c>
      <c r="BZ2192" s="89">
        <v>-99</v>
      </c>
      <c r="CA2192" s="89">
        <v>-99</v>
      </c>
      <c r="CB2192" s="89">
        <v>-99</v>
      </c>
      <c r="CC2192" s="89">
        <v>-99</v>
      </c>
      <c r="CD2192" s="89">
        <v>-99</v>
      </c>
      <c r="CE2192" s="89">
        <v>-99</v>
      </c>
      <c r="CF2192" s="89">
        <v>-99</v>
      </c>
      <c r="CG2192" s="89">
        <v>-99</v>
      </c>
      <c r="CH2192" s="89">
        <v>-99</v>
      </c>
      <c r="CI2192" s="89">
        <v>-99</v>
      </c>
      <c r="CJ2192" s="89">
        <v>-99</v>
      </c>
      <c r="CK2192" s="89">
        <v>-99</v>
      </c>
      <c r="CL2192" s="89">
        <v>-99</v>
      </c>
      <c r="CM2192" s="89">
        <v>-99</v>
      </c>
      <c r="CN2192" s="89">
        <v>-99</v>
      </c>
      <c r="CO2192" s="89">
        <v>-99</v>
      </c>
      <c r="CP2192" s="89">
        <v>-99</v>
      </c>
      <c r="CQ2192" s="89">
        <v>-99</v>
      </c>
      <c r="CR2192" s="89">
        <v>-99</v>
      </c>
      <c r="CS2192" s="89">
        <v>-99</v>
      </c>
      <c r="CT2192" s="89">
        <v>-99</v>
      </c>
      <c r="CU2192" s="86">
        <v>-99</v>
      </c>
      <c r="CV2192" s="86">
        <v>-0.73219999999999996</v>
      </c>
      <c r="CW2192" s="86">
        <v>19</v>
      </c>
      <c r="CX2192" s="86">
        <v>2</v>
      </c>
      <c r="CY2192" s="86">
        <v>0.66100000000000003</v>
      </c>
      <c r="CZ2192" s="86">
        <v>78</v>
      </c>
      <c r="DA2192" s="86">
        <v>2</v>
      </c>
      <c r="DB2192" s="86">
        <v>-0.42449999999999999</v>
      </c>
      <c r="DC2192" s="86">
        <v>27</v>
      </c>
      <c r="DD2192" s="86">
        <v>-99</v>
      </c>
      <c r="DE2192" s="86">
        <v>-99</v>
      </c>
      <c r="DF2192" s="86">
        <v>-99</v>
      </c>
      <c r="DG2192" s="86">
        <v>-99</v>
      </c>
      <c r="DH2192" s="86">
        <v>-99</v>
      </c>
    </row>
    <row r="2193" spans="1:112" x14ac:dyDescent="0.2">
      <c r="A2193" s="85">
        <f>IF(ISERROR(SEARCH('School Lookup'!$F$3,Data!J2193)),A2192,A2192+1)</f>
        <v>0</v>
      </c>
      <c r="B2193" s="85">
        <f>IF(I2193='School Lookup'!$G$13,1,0)</f>
        <v>0</v>
      </c>
      <c r="C2193" s="85">
        <f t="shared" si="34"/>
        <v>2191</v>
      </c>
      <c r="D2193" s="86" t="s">
        <v>6478</v>
      </c>
      <c r="E2193" s="86" t="s">
        <v>6702</v>
      </c>
      <c r="F2193" s="86" t="s">
        <v>1150</v>
      </c>
      <c r="G2193" s="86" t="s">
        <v>3064</v>
      </c>
      <c r="H2193" s="86" t="s">
        <v>555</v>
      </c>
      <c r="I2193" s="86" t="s">
        <v>5565</v>
      </c>
      <c r="J2193" s="86" t="s">
        <v>2653</v>
      </c>
      <c r="K2193" s="86" t="s">
        <v>26</v>
      </c>
      <c r="L2193" s="86">
        <v>1</v>
      </c>
      <c r="M2193" s="86">
        <v>1</v>
      </c>
      <c r="N2193" s="89">
        <v>-0.45094698795180699</v>
      </c>
      <c r="O2193" s="89">
        <v>-0.88217022435360104</v>
      </c>
      <c r="P2193" s="89">
        <v>34.036999999999999</v>
      </c>
      <c r="Q2193" s="89">
        <v>-1.6758271943421299</v>
      </c>
      <c r="R2193" s="89">
        <v>49.999981927710799</v>
      </c>
      <c r="S2193" s="89">
        <v>-1.2789987093478601</v>
      </c>
      <c r="T2193" s="89">
        <v>-1.4513516047497701</v>
      </c>
      <c r="U2193" s="89">
        <v>0.379428571428571</v>
      </c>
      <c r="V2193" s="89">
        <v>-0.55068426603076903</v>
      </c>
      <c r="W2193" s="89">
        <v>1</v>
      </c>
      <c r="X2193" s="89">
        <v>-0.228277108433735</v>
      </c>
      <c r="Y2193" s="89">
        <v>-0.44835381528443702</v>
      </c>
      <c r="Z2193" s="89">
        <v>51.046300000000002</v>
      </c>
      <c r="AA2193" s="89">
        <v>0.15195475657670501</v>
      </c>
      <c r="AB2193" s="89">
        <v>45.481910843373498</v>
      </c>
      <c r="AC2193" s="89">
        <v>-0.14819952935386599</v>
      </c>
      <c r="AD2193" s="89">
        <v>-0.17118629826842499</v>
      </c>
      <c r="AE2193" s="89">
        <v>0.379428571428571</v>
      </c>
      <c r="AF2193" s="89">
        <v>-6.4952972600133704E-2</v>
      </c>
      <c r="AG2193" s="89">
        <v>1</v>
      </c>
      <c r="AH2193" s="89">
        <v>-0.2344</v>
      </c>
      <c r="AI2193" s="89">
        <v>-0.44741548826859301</v>
      </c>
      <c r="AJ2193" s="89">
        <v>-99</v>
      </c>
      <c r="AK2193" s="89">
        <v>-99</v>
      </c>
      <c r="AL2193" s="89">
        <v>47.272750000000002</v>
      </c>
      <c r="AM2193" s="89">
        <v>-0.44741548826859301</v>
      </c>
      <c r="AN2193" s="89">
        <v>-0.51323099420843699</v>
      </c>
      <c r="AO2193" s="89">
        <v>0.125714285714286</v>
      </c>
      <c r="AP2193" s="89">
        <v>-6.4520467843346405E-2</v>
      </c>
      <c r="AQ2193" s="89">
        <v>1</v>
      </c>
      <c r="AR2193" s="89">
        <v>-0.209261386138614</v>
      </c>
      <c r="AS2193" s="89">
        <v>-0.40037107463771199</v>
      </c>
      <c r="AT2193" s="89">
        <v>-99</v>
      </c>
      <c r="AU2193" s="89">
        <v>-99</v>
      </c>
      <c r="AV2193" s="89">
        <v>43.564331683168298</v>
      </c>
      <c r="AW2193" s="89">
        <v>-0.40037107463771199</v>
      </c>
      <c r="AX2193" s="89">
        <v>-0.46112310770227599</v>
      </c>
      <c r="AY2193" s="89">
        <v>0.11542857142857101</v>
      </c>
      <c r="AZ2193" s="89">
        <v>-5.3226781574776998E-2</v>
      </c>
      <c r="BA2193" s="89">
        <v>-99</v>
      </c>
      <c r="BB2193" s="89">
        <v>-99</v>
      </c>
      <c r="BC2193" s="89">
        <v>-99</v>
      </c>
      <c r="BD2193" s="89">
        <v>-99</v>
      </c>
      <c r="BE2193" s="89">
        <v>-99</v>
      </c>
      <c r="BF2193" s="89">
        <v>-99</v>
      </c>
      <c r="BG2193" s="89">
        <v>-99</v>
      </c>
      <c r="BH2193" s="89">
        <v>-99</v>
      </c>
      <c r="BI2193" s="89">
        <v>-99</v>
      </c>
      <c r="BJ2193" s="89">
        <v>-99</v>
      </c>
      <c r="BK2193" s="89">
        <v>-99</v>
      </c>
      <c r="BL2193" s="89">
        <v>-99</v>
      </c>
      <c r="BM2193" s="89">
        <v>-99</v>
      </c>
      <c r="BN2193" s="89">
        <v>-99</v>
      </c>
      <c r="BO2193" s="89">
        <v>-99</v>
      </c>
      <c r="BP2193" s="89">
        <v>-99</v>
      </c>
      <c r="BQ2193" s="89">
        <v>-99</v>
      </c>
      <c r="BR2193" s="89">
        <v>-99</v>
      </c>
      <c r="BS2193" s="89">
        <v>-99</v>
      </c>
      <c r="BT2193" s="89">
        <v>-99</v>
      </c>
      <c r="BU2193" s="89">
        <v>-99</v>
      </c>
      <c r="BV2193" s="89">
        <v>-99</v>
      </c>
      <c r="BW2193" s="89">
        <v>-99</v>
      </c>
      <c r="BX2193" s="89">
        <v>-99</v>
      </c>
      <c r="BY2193" s="89">
        <v>-99</v>
      </c>
      <c r="BZ2193" s="89">
        <v>-99</v>
      </c>
      <c r="CA2193" s="89">
        <v>-99</v>
      </c>
      <c r="CB2193" s="89">
        <v>-99</v>
      </c>
      <c r="CC2193" s="89">
        <v>-99</v>
      </c>
      <c r="CD2193" s="89">
        <v>-99</v>
      </c>
      <c r="CE2193" s="89">
        <v>-99</v>
      </c>
      <c r="CF2193" s="89">
        <v>-99</v>
      </c>
      <c r="CG2193" s="89">
        <v>-99</v>
      </c>
      <c r="CH2193" s="89">
        <v>-99</v>
      </c>
      <c r="CI2193" s="89">
        <v>-99</v>
      </c>
      <c r="CJ2193" s="89">
        <v>-99</v>
      </c>
      <c r="CK2193" s="89">
        <v>-99</v>
      </c>
      <c r="CL2193" s="89">
        <v>-99</v>
      </c>
      <c r="CM2193" s="89">
        <v>-99</v>
      </c>
      <c r="CN2193" s="89">
        <v>-99</v>
      </c>
      <c r="CO2193" s="89">
        <v>-99</v>
      </c>
      <c r="CP2193" s="89">
        <v>-99</v>
      </c>
      <c r="CQ2193" s="89">
        <v>-99</v>
      </c>
      <c r="CR2193" s="89">
        <v>-99</v>
      </c>
      <c r="CS2193" s="89">
        <v>-99</v>
      </c>
      <c r="CT2193" s="89">
        <v>-99</v>
      </c>
      <c r="CU2193" s="86">
        <v>-99</v>
      </c>
      <c r="CV2193" s="86">
        <v>-0.73340000000000005</v>
      </c>
      <c r="CW2193" s="86">
        <v>19</v>
      </c>
      <c r="CX2193" s="86">
        <v>2</v>
      </c>
      <c r="CY2193" s="86">
        <v>0.37380000000000002</v>
      </c>
      <c r="CZ2193" s="86">
        <v>69</v>
      </c>
      <c r="DA2193" s="86">
        <v>2</v>
      </c>
      <c r="DB2193" s="86">
        <v>-0.57820000000000005</v>
      </c>
      <c r="DC2193" s="86">
        <v>20</v>
      </c>
      <c r="DD2193" s="86">
        <v>-99</v>
      </c>
      <c r="DE2193" s="86">
        <v>-99</v>
      </c>
      <c r="DF2193" s="86">
        <v>-99</v>
      </c>
      <c r="DG2193" s="86">
        <v>-99</v>
      </c>
      <c r="DH2193" s="86">
        <v>-99</v>
      </c>
    </row>
    <row r="2194" spans="1:112" x14ac:dyDescent="0.2">
      <c r="A2194" s="85">
        <f>IF(ISERROR(SEARCH('School Lookup'!$F$3,Data!J2194)),A2193,A2193+1)</f>
        <v>0</v>
      </c>
      <c r="B2194" s="85">
        <f>IF(I2194='School Lookup'!$G$13,1,0)</f>
        <v>0</v>
      </c>
      <c r="C2194" s="85">
        <f t="shared" si="34"/>
        <v>2192</v>
      </c>
      <c r="D2194" s="86" t="s">
        <v>6478</v>
      </c>
      <c r="E2194" s="86" t="s">
        <v>6855</v>
      </c>
      <c r="F2194" s="86" t="s">
        <v>2065</v>
      </c>
      <c r="G2194" s="86" t="s">
        <v>3010</v>
      </c>
      <c r="H2194" s="86" t="s">
        <v>1951</v>
      </c>
      <c r="I2194" s="86" t="s">
        <v>5249</v>
      </c>
      <c r="J2194" s="86" t="s">
        <v>2020</v>
      </c>
      <c r="K2194" s="86" t="s">
        <v>205</v>
      </c>
      <c r="L2194" s="86">
        <v>1</v>
      </c>
      <c r="M2194" s="86">
        <v>1</v>
      </c>
      <c r="N2194" s="89">
        <v>-0.320054351145038</v>
      </c>
      <c r="O2194" s="89">
        <v>-0.59872236071378504</v>
      </c>
      <c r="P2194" s="89">
        <v>43.114600000000003</v>
      </c>
      <c r="Q2194" s="89">
        <v>-0.71295334589394399</v>
      </c>
      <c r="R2194" s="89">
        <v>50.9924027480916</v>
      </c>
      <c r="S2194" s="89">
        <v>-0.65583785330386402</v>
      </c>
      <c r="T2194" s="89">
        <v>-0.74427161301205902</v>
      </c>
      <c r="U2194" s="89">
        <v>0.37385844748858399</v>
      </c>
      <c r="V2194" s="89">
        <v>-0.278252229750513</v>
      </c>
      <c r="W2194" s="89">
        <v>1</v>
      </c>
      <c r="X2194" s="89">
        <v>-0.32074045801526702</v>
      </c>
      <c r="Y2194" s="89">
        <v>-0.66602718555929996</v>
      </c>
      <c r="Z2194" s="89">
        <v>43.885399999999997</v>
      </c>
      <c r="AA2194" s="89">
        <v>-0.741030665196306</v>
      </c>
      <c r="AB2194" s="89">
        <v>50.8396935877863</v>
      </c>
      <c r="AC2194" s="89">
        <v>-0.70352892537780298</v>
      </c>
      <c r="AD2194" s="89">
        <v>-0.81778519031085894</v>
      </c>
      <c r="AE2194" s="89">
        <v>0.37385844748858399</v>
      </c>
      <c r="AF2194" s="89">
        <v>-0.30573590162877401</v>
      </c>
      <c r="AG2194" s="89">
        <v>1</v>
      </c>
      <c r="AH2194" s="89">
        <v>-0.268482096069869</v>
      </c>
      <c r="AI2194" s="89">
        <v>-0.52076344700591504</v>
      </c>
      <c r="AJ2194" s="89">
        <v>40.786299999999997</v>
      </c>
      <c r="AK2194" s="89">
        <v>-0.76755766097191003</v>
      </c>
      <c r="AL2194" s="89">
        <v>51.965067685589503</v>
      </c>
      <c r="AM2194" s="89">
        <v>-0.64416055398891203</v>
      </c>
      <c r="AN2194" s="89">
        <v>-0.71992022879735096</v>
      </c>
      <c r="AO2194" s="89">
        <v>0.130707762557078</v>
      </c>
      <c r="AP2194" s="89">
        <v>-9.4099162325681204E-2</v>
      </c>
      <c r="AQ2194" s="89">
        <v>1</v>
      </c>
      <c r="AR2194" s="89">
        <v>-0.221825821596244</v>
      </c>
      <c r="AS2194" s="89">
        <v>-0.42861361349302901</v>
      </c>
      <c r="AT2194" s="89">
        <v>-99</v>
      </c>
      <c r="AU2194" s="89">
        <v>-99</v>
      </c>
      <c r="AV2194" s="89">
        <v>46.948379342723001</v>
      </c>
      <c r="AW2194" s="89">
        <v>-0.42861361349302901</v>
      </c>
      <c r="AX2194" s="89">
        <v>-0.490884953396023</v>
      </c>
      <c r="AY2194" s="89">
        <v>0.12157534246575299</v>
      </c>
      <c r="AZ2194" s="89">
        <v>-5.9679506320406903E-2</v>
      </c>
      <c r="BA2194" s="89">
        <v>-99</v>
      </c>
      <c r="BB2194" s="89">
        <v>-99</v>
      </c>
      <c r="BC2194" s="89">
        <v>-99</v>
      </c>
      <c r="BD2194" s="89">
        <v>-99</v>
      </c>
      <c r="BE2194" s="89">
        <v>-99</v>
      </c>
      <c r="BF2194" s="89">
        <v>-99</v>
      </c>
      <c r="BG2194" s="89">
        <v>-99</v>
      </c>
      <c r="BH2194" s="89">
        <v>-99</v>
      </c>
      <c r="BI2194" s="89">
        <v>-99</v>
      </c>
      <c r="BJ2194" s="89">
        <v>-99</v>
      </c>
      <c r="BK2194" s="89">
        <v>-99</v>
      </c>
      <c r="BL2194" s="89">
        <v>-99</v>
      </c>
      <c r="BM2194" s="89">
        <v>-99</v>
      </c>
      <c r="BN2194" s="89">
        <v>-99</v>
      </c>
      <c r="BO2194" s="89">
        <v>-99</v>
      </c>
      <c r="BP2194" s="89">
        <v>-99</v>
      </c>
      <c r="BQ2194" s="89">
        <v>-99</v>
      </c>
      <c r="BR2194" s="89">
        <v>-99</v>
      </c>
      <c r="BS2194" s="89">
        <v>-99</v>
      </c>
      <c r="BT2194" s="89">
        <v>-99</v>
      </c>
      <c r="BU2194" s="89">
        <v>-99</v>
      </c>
      <c r="BV2194" s="89">
        <v>-99</v>
      </c>
      <c r="BW2194" s="89">
        <v>-99</v>
      </c>
      <c r="BX2194" s="89">
        <v>-99</v>
      </c>
      <c r="BY2194" s="89">
        <v>-99</v>
      </c>
      <c r="BZ2194" s="89">
        <v>-99</v>
      </c>
      <c r="CA2194" s="89">
        <v>-99</v>
      </c>
      <c r="CB2194" s="89">
        <v>-99</v>
      </c>
      <c r="CC2194" s="89">
        <v>-99</v>
      </c>
      <c r="CD2194" s="89">
        <v>-99</v>
      </c>
      <c r="CE2194" s="89">
        <v>-99</v>
      </c>
      <c r="CF2194" s="89">
        <v>-99</v>
      </c>
      <c r="CG2194" s="89">
        <v>-99</v>
      </c>
      <c r="CH2194" s="89">
        <v>-99</v>
      </c>
      <c r="CI2194" s="89">
        <v>-99</v>
      </c>
      <c r="CJ2194" s="89">
        <v>-99</v>
      </c>
      <c r="CK2194" s="89">
        <v>-99</v>
      </c>
      <c r="CL2194" s="89">
        <v>-99</v>
      </c>
      <c r="CM2194" s="89">
        <v>-99</v>
      </c>
      <c r="CN2194" s="89">
        <v>-99</v>
      </c>
      <c r="CO2194" s="89">
        <v>-99</v>
      </c>
      <c r="CP2194" s="89">
        <v>-99</v>
      </c>
      <c r="CQ2194" s="89">
        <v>-99</v>
      </c>
      <c r="CR2194" s="89">
        <v>-99</v>
      </c>
      <c r="CS2194" s="89">
        <v>-99</v>
      </c>
      <c r="CT2194" s="89">
        <v>-99</v>
      </c>
      <c r="CU2194" s="86">
        <v>-99</v>
      </c>
      <c r="CV2194" s="86">
        <v>-0.73780000000000001</v>
      </c>
      <c r="CW2194" s="86">
        <v>19</v>
      </c>
      <c r="CX2194" s="86">
        <v>2</v>
      </c>
      <c r="CY2194" s="86">
        <v>-0.95040000000000002</v>
      </c>
      <c r="CZ2194" s="86">
        <v>12</v>
      </c>
      <c r="DA2194" s="86">
        <v>3</v>
      </c>
      <c r="DB2194" s="86">
        <v>-0.64390000000000003</v>
      </c>
      <c r="DC2194" s="86">
        <v>18</v>
      </c>
      <c r="DD2194" s="86">
        <v>-99</v>
      </c>
      <c r="DE2194" s="86">
        <v>-99</v>
      </c>
      <c r="DF2194" s="86">
        <v>-99</v>
      </c>
      <c r="DG2194" s="86">
        <v>-99</v>
      </c>
      <c r="DH2194" s="86">
        <v>-99</v>
      </c>
    </row>
    <row r="2195" spans="1:112" x14ac:dyDescent="0.2">
      <c r="A2195" s="85">
        <f>IF(ISERROR(SEARCH('School Lookup'!$F$3,Data!J2195)),A2194,A2194+1)</f>
        <v>0</v>
      </c>
      <c r="B2195" s="85">
        <f>IF(I2195='School Lookup'!$G$13,1,0)</f>
        <v>0</v>
      </c>
      <c r="C2195" s="85">
        <f t="shared" si="34"/>
        <v>2193</v>
      </c>
      <c r="D2195" s="86" t="s">
        <v>6478</v>
      </c>
      <c r="E2195" s="86" t="s">
        <v>6499</v>
      </c>
      <c r="F2195" s="86" t="s">
        <v>2742</v>
      </c>
      <c r="G2195" s="86" t="s">
        <v>2940</v>
      </c>
      <c r="H2195" s="86" t="s">
        <v>525</v>
      </c>
      <c r="I2195" s="86" t="s">
        <v>5472</v>
      </c>
      <c r="J2195" s="86" t="s">
        <v>6664</v>
      </c>
      <c r="K2195" s="86" t="s">
        <v>6485</v>
      </c>
      <c r="L2195" s="86">
        <v>1</v>
      </c>
      <c r="M2195" s="86">
        <v>1</v>
      </c>
      <c r="N2195" s="89">
        <v>-0.43677864077669898</v>
      </c>
      <c r="O2195" s="89">
        <v>-0.85148868384784804</v>
      </c>
      <c r="P2195" s="89">
        <v>37.135899999999999</v>
      </c>
      <c r="Q2195" s="89">
        <v>-1.3471224960787</v>
      </c>
      <c r="R2195" s="89">
        <v>44.336541747572802</v>
      </c>
      <c r="S2195" s="89">
        <v>-1.09930558996328</v>
      </c>
      <c r="T2195" s="89">
        <v>-1.24745977146554</v>
      </c>
      <c r="U2195" s="89">
        <v>0.373188405797101</v>
      </c>
      <c r="V2195" s="89">
        <v>-0.46553752340924198</v>
      </c>
      <c r="W2195" s="89">
        <v>1</v>
      </c>
      <c r="X2195" s="89">
        <v>-0.18967935483871001</v>
      </c>
      <c r="Y2195" s="89">
        <v>-0.35748858978598802</v>
      </c>
      <c r="Z2195" s="89">
        <v>48.057699999999997</v>
      </c>
      <c r="AA2195" s="89">
        <v>-0.22073250780498199</v>
      </c>
      <c r="AB2195" s="89">
        <v>47.096767096774201</v>
      </c>
      <c r="AC2195" s="89">
        <v>-0.28911054879548498</v>
      </c>
      <c r="AD2195" s="89">
        <v>-0.33525632535482303</v>
      </c>
      <c r="AE2195" s="89">
        <v>0.37439613526569998</v>
      </c>
      <c r="AF2195" s="89">
        <v>-0.12551867253622601</v>
      </c>
      <c r="AG2195" s="89">
        <v>1</v>
      </c>
      <c r="AH2195" s="89">
        <v>-0.245358878504673</v>
      </c>
      <c r="AI2195" s="89">
        <v>-0.47100005204425499</v>
      </c>
      <c r="AJ2195" s="89">
        <v>-99</v>
      </c>
      <c r="AK2195" s="89">
        <v>-99</v>
      </c>
      <c r="AL2195" s="89">
        <v>45.794377570093502</v>
      </c>
      <c r="AM2195" s="89">
        <v>-0.47100005204425499</v>
      </c>
      <c r="AN2195" s="89">
        <v>-0.53800760254195801</v>
      </c>
      <c r="AO2195" s="89">
        <v>0.129227053140097</v>
      </c>
      <c r="AP2195" s="89">
        <v>-6.9525137043465496E-2</v>
      </c>
      <c r="AQ2195" s="89">
        <v>1</v>
      </c>
      <c r="AR2195" s="89">
        <v>-0.30233137254901998</v>
      </c>
      <c r="AS2195" s="89">
        <v>-0.60957527774923603</v>
      </c>
      <c r="AT2195" s="89">
        <v>-99</v>
      </c>
      <c r="AU2195" s="89">
        <v>-99</v>
      </c>
      <c r="AV2195" s="89">
        <v>48.039200000000001</v>
      </c>
      <c r="AW2195" s="89">
        <v>-0.60957527774923603</v>
      </c>
      <c r="AX2195" s="89">
        <v>-0.68158144692542399</v>
      </c>
      <c r="AY2195" s="89">
        <v>0.123188405797101</v>
      </c>
      <c r="AZ2195" s="89">
        <v>-8.3962931867624699E-2</v>
      </c>
      <c r="BA2195" s="89">
        <v>-99</v>
      </c>
      <c r="BB2195" s="89">
        <v>-99</v>
      </c>
      <c r="BC2195" s="89">
        <v>-99</v>
      </c>
      <c r="BD2195" s="89">
        <v>-99</v>
      </c>
      <c r="BE2195" s="89">
        <v>-99</v>
      </c>
      <c r="BF2195" s="89">
        <v>-99</v>
      </c>
      <c r="BG2195" s="89">
        <v>-99</v>
      </c>
      <c r="BH2195" s="89">
        <v>-99</v>
      </c>
      <c r="BI2195" s="89">
        <v>-99</v>
      </c>
      <c r="BJ2195" s="89">
        <v>-99</v>
      </c>
      <c r="BK2195" s="89">
        <v>-99</v>
      </c>
      <c r="BL2195" s="89">
        <v>-99</v>
      </c>
      <c r="BM2195" s="89">
        <v>-99</v>
      </c>
      <c r="BN2195" s="89">
        <v>-99</v>
      </c>
      <c r="BO2195" s="89">
        <v>-99</v>
      </c>
      <c r="BP2195" s="89">
        <v>-99</v>
      </c>
      <c r="BQ2195" s="89">
        <v>-99</v>
      </c>
      <c r="BR2195" s="89">
        <v>-99</v>
      </c>
      <c r="BS2195" s="89">
        <v>-99</v>
      </c>
      <c r="BT2195" s="89">
        <v>-99</v>
      </c>
      <c r="BU2195" s="89">
        <v>-99</v>
      </c>
      <c r="BV2195" s="89">
        <v>-99</v>
      </c>
      <c r="BW2195" s="89">
        <v>-99</v>
      </c>
      <c r="BX2195" s="89">
        <v>-99</v>
      </c>
      <c r="BY2195" s="89">
        <v>-99</v>
      </c>
      <c r="BZ2195" s="89">
        <v>-99</v>
      </c>
      <c r="CA2195" s="89">
        <v>-99</v>
      </c>
      <c r="CB2195" s="89">
        <v>-99</v>
      </c>
      <c r="CC2195" s="89">
        <v>-99</v>
      </c>
      <c r="CD2195" s="89">
        <v>-99</v>
      </c>
      <c r="CE2195" s="89">
        <v>-99</v>
      </c>
      <c r="CF2195" s="89">
        <v>-99</v>
      </c>
      <c r="CG2195" s="89">
        <v>-99</v>
      </c>
      <c r="CH2195" s="89">
        <v>-99</v>
      </c>
      <c r="CI2195" s="89">
        <v>-99</v>
      </c>
      <c r="CJ2195" s="89">
        <v>-99</v>
      </c>
      <c r="CK2195" s="89">
        <v>-99</v>
      </c>
      <c r="CL2195" s="89">
        <v>-99</v>
      </c>
      <c r="CM2195" s="89">
        <v>-99</v>
      </c>
      <c r="CN2195" s="89">
        <v>-99</v>
      </c>
      <c r="CO2195" s="89">
        <v>-99</v>
      </c>
      <c r="CP2195" s="89">
        <v>-99</v>
      </c>
      <c r="CQ2195" s="89">
        <v>-99</v>
      </c>
      <c r="CR2195" s="89">
        <v>-99</v>
      </c>
      <c r="CS2195" s="89">
        <v>-99</v>
      </c>
      <c r="CT2195" s="89">
        <v>-99</v>
      </c>
      <c r="CU2195" s="86">
        <v>-99</v>
      </c>
      <c r="CV2195" s="86">
        <v>-0.74450000000000005</v>
      </c>
      <c r="CW2195" s="86">
        <v>19</v>
      </c>
      <c r="CX2195" s="86">
        <v>2</v>
      </c>
      <c r="CY2195" s="86">
        <v>1.0084</v>
      </c>
      <c r="CZ2195" s="86">
        <v>87</v>
      </c>
      <c r="DA2195" s="86">
        <v>2</v>
      </c>
      <c r="DB2195" s="86">
        <v>-0.58540000000000003</v>
      </c>
      <c r="DC2195" s="86">
        <v>20</v>
      </c>
      <c r="DD2195" s="86">
        <v>-99</v>
      </c>
      <c r="DE2195" s="86">
        <v>-99</v>
      </c>
      <c r="DF2195" s="86">
        <v>-99</v>
      </c>
      <c r="DG2195" s="86">
        <v>-99</v>
      </c>
      <c r="DH2195" s="86">
        <v>-99</v>
      </c>
    </row>
    <row r="2196" spans="1:112" x14ac:dyDescent="0.2">
      <c r="A2196" s="85">
        <f>IF(ISERROR(SEARCH('School Lookup'!$F$3,Data!J2196)),A2195,A2195+1)</f>
        <v>0</v>
      </c>
      <c r="B2196" s="85">
        <f>IF(I2196='School Lookup'!$G$13,1,0)</f>
        <v>0</v>
      </c>
      <c r="C2196" s="85">
        <f t="shared" si="34"/>
        <v>2194</v>
      </c>
      <c r="D2196" s="86" t="s">
        <v>6478</v>
      </c>
      <c r="E2196" s="86" t="s">
        <v>6552</v>
      </c>
      <c r="F2196" s="86" t="s">
        <v>518</v>
      </c>
      <c r="G2196" s="86" t="s">
        <v>3276</v>
      </c>
      <c r="H2196" s="86" t="s">
        <v>314</v>
      </c>
      <c r="I2196" s="86" t="s">
        <v>4958</v>
      </c>
      <c r="J2196" s="86" t="s">
        <v>2608</v>
      </c>
      <c r="K2196" s="86" t="s">
        <v>36</v>
      </c>
      <c r="L2196" s="86">
        <v>1</v>
      </c>
      <c r="M2196" s="86">
        <v>-99</v>
      </c>
      <c r="N2196" s="89">
        <v>-99</v>
      </c>
      <c r="O2196" s="89">
        <v>-99</v>
      </c>
      <c r="P2196" s="89">
        <v>-99</v>
      </c>
      <c r="Q2196" s="89">
        <v>-99</v>
      </c>
      <c r="R2196" s="89">
        <v>-99</v>
      </c>
      <c r="S2196" s="89">
        <v>-99</v>
      </c>
      <c r="T2196" s="89">
        <v>-99</v>
      </c>
      <c r="U2196" s="89">
        <v>-99</v>
      </c>
      <c r="V2196" s="89">
        <v>-99</v>
      </c>
      <c r="W2196" s="89">
        <v>-99</v>
      </c>
      <c r="X2196" s="89">
        <v>-99</v>
      </c>
      <c r="Y2196" s="89">
        <v>-99</v>
      </c>
      <c r="Z2196" s="89">
        <v>-99</v>
      </c>
      <c r="AA2196" s="89">
        <v>-99</v>
      </c>
      <c r="AB2196" s="89">
        <v>-99</v>
      </c>
      <c r="AC2196" s="89">
        <v>-99</v>
      </c>
      <c r="AD2196" s="89">
        <v>-99</v>
      </c>
      <c r="AE2196" s="89">
        <v>-99</v>
      </c>
      <c r="AF2196" s="89">
        <v>-99</v>
      </c>
      <c r="AG2196" s="89">
        <v>-99</v>
      </c>
      <c r="AH2196" s="89">
        <v>-99</v>
      </c>
      <c r="AI2196" s="89">
        <v>-99</v>
      </c>
      <c r="AJ2196" s="89">
        <v>-99</v>
      </c>
      <c r="AK2196" s="89">
        <v>-99</v>
      </c>
      <c r="AL2196" s="89">
        <v>-99</v>
      </c>
      <c r="AM2196" s="89">
        <v>-99</v>
      </c>
      <c r="AN2196" s="89">
        <v>-99</v>
      </c>
      <c r="AO2196" s="89">
        <v>-99</v>
      </c>
      <c r="AP2196" s="89">
        <v>-99</v>
      </c>
      <c r="AQ2196" s="89">
        <v>-99</v>
      </c>
      <c r="AR2196" s="89">
        <v>-99</v>
      </c>
      <c r="AS2196" s="89">
        <v>-99</v>
      </c>
      <c r="AT2196" s="89">
        <v>-99</v>
      </c>
      <c r="AU2196" s="89">
        <v>-99</v>
      </c>
      <c r="AV2196" s="89">
        <v>-99</v>
      </c>
      <c r="AW2196" s="89">
        <v>-99</v>
      </c>
      <c r="AX2196" s="89">
        <v>-99</v>
      </c>
      <c r="AY2196" s="89">
        <v>-99</v>
      </c>
      <c r="AZ2196" s="89">
        <v>-99</v>
      </c>
      <c r="BA2196" s="89">
        <v>1</v>
      </c>
      <c r="BB2196" s="89">
        <v>-0.67808693181818203</v>
      </c>
      <c r="BC2196" s="89">
        <v>-1.30141711169934</v>
      </c>
      <c r="BD2196" s="89">
        <v>37.652799999999999</v>
      </c>
      <c r="BE2196" s="89">
        <v>-1.0640239656864801</v>
      </c>
      <c r="BF2196" s="89">
        <v>53.977252272727299</v>
      </c>
      <c r="BG2196" s="89">
        <v>-1.1827205386929101</v>
      </c>
      <c r="BH2196" s="89">
        <v>-1.2552607654888099</v>
      </c>
      <c r="BI2196" s="89">
        <v>0.24410540915395301</v>
      </c>
      <c r="BJ2196" s="89">
        <v>-0.30641594275454997</v>
      </c>
      <c r="BK2196" s="89">
        <v>1</v>
      </c>
      <c r="BL2196" s="89">
        <v>-0.80486888888888897</v>
      </c>
      <c r="BM2196" s="89">
        <v>-1.7768471205769001</v>
      </c>
      <c r="BN2196" s="89">
        <v>38.364899999999999</v>
      </c>
      <c r="BO2196" s="89">
        <v>-1.1554168000754099</v>
      </c>
      <c r="BP2196" s="89">
        <v>60.555591111111099</v>
      </c>
      <c r="BQ2196" s="89">
        <v>-1.46613196032616</v>
      </c>
      <c r="BR2196" s="89">
        <v>-1.5260866578769601</v>
      </c>
      <c r="BS2196" s="89">
        <v>0.249653259361997</v>
      </c>
      <c r="BT2196" s="89">
        <v>-0.38099250820784097</v>
      </c>
      <c r="BU2196" s="89">
        <v>1</v>
      </c>
      <c r="BV2196" s="89">
        <v>-0.37527759562841501</v>
      </c>
      <c r="BW2196" s="89">
        <v>-0.70726421314798604</v>
      </c>
      <c r="BX2196" s="89">
        <v>45.947400000000002</v>
      </c>
      <c r="BY2196" s="89">
        <v>-0.32631558401191402</v>
      </c>
      <c r="BZ2196" s="89">
        <v>49.180325136611998</v>
      </c>
      <c r="CA2196" s="89">
        <v>-0.51678989857994995</v>
      </c>
      <c r="CB2196" s="89">
        <v>-0.53487713555277505</v>
      </c>
      <c r="CC2196" s="89">
        <v>0.25381414701803101</v>
      </c>
      <c r="CD2196" s="89">
        <v>-0.13575938391977499</v>
      </c>
      <c r="CE2196" s="89">
        <v>1</v>
      </c>
      <c r="CF2196" s="89">
        <v>-0.19877252747252699</v>
      </c>
      <c r="CG2196" s="89">
        <v>-0.289845515510186</v>
      </c>
      <c r="CH2196" s="89">
        <v>54.421100000000003</v>
      </c>
      <c r="CI2196" s="89">
        <v>0.58486380151930295</v>
      </c>
      <c r="CJ2196" s="89">
        <v>43.406595604395598</v>
      </c>
      <c r="CK2196" s="89">
        <v>0.147509143004559</v>
      </c>
      <c r="CL2196" s="89">
        <v>0.16876081146071101</v>
      </c>
      <c r="CM2196" s="89">
        <v>0.25242718446601897</v>
      </c>
      <c r="CN2196" s="89">
        <v>4.2599816485228002E-2</v>
      </c>
      <c r="CO2196" s="89">
        <v>88.155000000000001</v>
      </c>
      <c r="CP2196" s="89">
        <v>5.79E-2</v>
      </c>
      <c r="CQ2196" s="89">
        <v>2.63</v>
      </c>
      <c r="CR2196" s="89">
        <v>0.19700000000000001</v>
      </c>
      <c r="CS2196" s="89">
        <v>9.0300000000000005E-2</v>
      </c>
      <c r="CT2196" s="89">
        <v>-0.52880000000000005</v>
      </c>
      <c r="CU2196" s="86" t="s">
        <v>6988</v>
      </c>
      <c r="CV2196" s="86">
        <v>-0.75539999999999996</v>
      </c>
      <c r="CW2196" s="86">
        <v>19</v>
      </c>
      <c r="CX2196" s="86">
        <v>2</v>
      </c>
      <c r="CY2196" s="86">
        <v>1.0967</v>
      </c>
      <c r="CZ2196" s="86">
        <v>88</v>
      </c>
      <c r="DA2196" s="86">
        <v>4</v>
      </c>
      <c r="DB2196" s="86">
        <v>-0.4834</v>
      </c>
      <c r="DC2196" s="86">
        <v>24</v>
      </c>
      <c r="DD2196" s="86">
        <v>-99</v>
      </c>
      <c r="DE2196" s="86">
        <v>-99</v>
      </c>
      <c r="DF2196" s="86">
        <v>-99</v>
      </c>
      <c r="DG2196" s="86">
        <v>-99</v>
      </c>
      <c r="DH2196" s="86">
        <v>-99</v>
      </c>
    </row>
    <row r="2197" spans="1:112" x14ac:dyDescent="0.2">
      <c r="A2197" s="85">
        <f>IF(ISERROR(SEARCH('School Lookup'!$F$3,Data!J2197)),A2196,A2196+1)</f>
        <v>0</v>
      </c>
      <c r="B2197" s="85">
        <f>IF(I2197='School Lookup'!$G$13,1,0)</f>
        <v>0</v>
      </c>
      <c r="C2197" s="85">
        <f t="shared" si="34"/>
        <v>2195</v>
      </c>
      <c r="D2197" s="86" t="s">
        <v>6478</v>
      </c>
      <c r="E2197" s="86" t="s">
        <v>6688</v>
      </c>
      <c r="F2197" s="86" t="s">
        <v>1142</v>
      </c>
      <c r="G2197" s="86" t="s">
        <v>3251</v>
      </c>
      <c r="H2197" s="86" t="s">
        <v>6069</v>
      </c>
      <c r="I2197" s="86" t="s">
        <v>4934</v>
      </c>
      <c r="J2197" s="86" t="s">
        <v>970</v>
      </c>
      <c r="K2197" s="86" t="s">
        <v>6509</v>
      </c>
      <c r="L2197" s="86">
        <v>1</v>
      </c>
      <c r="M2197" s="86">
        <v>1</v>
      </c>
      <c r="N2197" s="89">
        <v>-0.20219792387543301</v>
      </c>
      <c r="O2197" s="89">
        <v>-0.34350439474747102</v>
      </c>
      <c r="P2197" s="89">
        <v>38</v>
      </c>
      <c r="Q2197" s="89">
        <v>-1.2554661890764001</v>
      </c>
      <c r="R2197" s="89">
        <v>49.480973702422098</v>
      </c>
      <c r="S2197" s="89">
        <v>-0.79948529191193696</v>
      </c>
      <c r="T2197" s="89">
        <v>-0.90726360571990505</v>
      </c>
      <c r="U2197" s="89">
        <v>0.39972337482710901</v>
      </c>
      <c r="V2197" s="89">
        <v>-0.36265447033617199</v>
      </c>
      <c r="W2197" s="89">
        <v>1</v>
      </c>
      <c r="X2197" s="89">
        <v>-0.27368512110726601</v>
      </c>
      <c r="Y2197" s="89">
        <v>-0.555251469337254</v>
      </c>
      <c r="Z2197" s="89">
        <v>42.102600000000002</v>
      </c>
      <c r="AA2197" s="89">
        <v>-0.96335110116621403</v>
      </c>
      <c r="AB2197" s="89">
        <v>49.480943252595097</v>
      </c>
      <c r="AC2197" s="89">
        <v>-0.75930128525173401</v>
      </c>
      <c r="AD2197" s="89">
        <v>-0.88272384898672895</v>
      </c>
      <c r="AE2197" s="89">
        <v>0.39972337482710901</v>
      </c>
      <c r="AF2197" s="89">
        <v>-0.352845355957351</v>
      </c>
      <c r="AG2197" s="89">
        <v>1</v>
      </c>
      <c r="AH2197" s="89">
        <v>-9.5875862068965506E-2</v>
      </c>
      <c r="AI2197" s="89">
        <v>-0.149298179630665</v>
      </c>
      <c r="AJ2197" s="89">
        <v>-99</v>
      </c>
      <c r="AK2197" s="89">
        <v>-99</v>
      </c>
      <c r="AL2197" s="89">
        <v>43.448282758620699</v>
      </c>
      <c r="AM2197" s="89">
        <v>-0.149298179630665</v>
      </c>
      <c r="AN2197" s="89">
        <v>-0.20004581665652901</v>
      </c>
      <c r="AO2197" s="89">
        <v>0.200553250345781</v>
      </c>
      <c r="AP2197" s="89">
        <v>-4.01198387485431E-2</v>
      </c>
      <c r="AQ2197" s="89">
        <v>-99</v>
      </c>
      <c r="AR2197" s="89">
        <v>-99</v>
      </c>
      <c r="AS2197" s="89">
        <v>-99</v>
      </c>
      <c r="AT2197" s="89">
        <v>-99</v>
      </c>
      <c r="AU2197" s="89">
        <v>-99</v>
      </c>
      <c r="AV2197" s="89">
        <v>-99</v>
      </c>
      <c r="AW2197" s="89">
        <v>-99</v>
      </c>
      <c r="AX2197" s="89">
        <v>-99</v>
      </c>
      <c r="AY2197" s="89">
        <v>-99</v>
      </c>
      <c r="AZ2197" s="89">
        <v>-99</v>
      </c>
      <c r="BA2197" s="89">
        <v>-99</v>
      </c>
      <c r="BB2197" s="89">
        <v>-99</v>
      </c>
      <c r="BC2197" s="89">
        <v>-99</v>
      </c>
      <c r="BD2197" s="89">
        <v>-99</v>
      </c>
      <c r="BE2197" s="89">
        <v>-99</v>
      </c>
      <c r="BF2197" s="89">
        <v>-99</v>
      </c>
      <c r="BG2197" s="89">
        <v>-99</v>
      </c>
      <c r="BH2197" s="89">
        <v>-99</v>
      </c>
      <c r="BI2197" s="89">
        <v>-99</v>
      </c>
      <c r="BJ2197" s="89">
        <v>-99</v>
      </c>
      <c r="BK2197" s="89">
        <v>-99</v>
      </c>
      <c r="BL2197" s="89">
        <v>-99</v>
      </c>
      <c r="BM2197" s="89">
        <v>-99</v>
      </c>
      <c r="BN2197" s="89">
        <v>-99</v>
      </c>
      <c r="BO2197" s="89">
        <v>-99</v>
      </c>
      <c r="BP2197" s="89">
        <v>-99</v>
      </c>
      <c r="BQ2197" s="89">
        <v>-99</v>
      </c>
      <c r="BR2197" s="89">
        <v>-99</v>
      </c>
      <c r="BS2197" s="89">
        <v>-99</v>
      </c>
      <c r="BT2197" s="89">
        <v>-99</v>
      </c>
      <c r="BU2197" s="89">
        <v>-99</v>
      </c>
      <c r="BV2197" s="89">
        <v>-99</v>
      </c>
      <c r="BW2197" s="89">
        <v>-99</v>
      </c>
      <c r="BX2197" s="89">
        <v>-99</v>
      </c>
      <c r="BY2197" s="89">
        <v>-99</v>
      </c>
      <c r="BZ2197" s="89">
        <v>-99</v>
      </c>
      <c r="CA2197" s="89">
        <v>-99</v>
      </c>
      <c r="CB2197" s="89">
        <v>-99</v>
      </c>
      <c r="CC2197" s="89">
        <v>-99</v>
      </c>
      <c r="CD2197" s="89">
        <v>-99</v>
      </c>
      <c r="CE2197" s="89">
        <v>-99</v>
      </c>
      <c r="CF2197" s="89">
        <v>-99</v>
      </c>
      <c r="CG2197" s="89">
        <v>-99</v>
      </c>
      <c r="CH2197" s="89">
        <v>-99</v>
      </c>
      <c r="CI2197" s="89">
        <v>-99</v>
      </c>
      <c r="CJ2197" s="89">
        <v>-99</v>
      </c>
      <c r="CK2197" s="89">
        <v>-99</v>
      </c>
      <c r="CL2197" s="89">
        <v>-99</v>
      </c>
      <c r="CM2197" s="89">
        <v>-99</v>
      </c>
      <c r="CN2197" s="89">
        <v>-99</v>
      </c>
      <c r="CO2197" s="89">
        <v>-99</v>
      </c>
      <c r="CP2197" s="89">
        <v>-99</v>
      </c>
      <c r="CQ2197" s="89">
        <v>-99</v>
      </c>
      <c r="CR2197" s="89">
        <v>-99</v>
      </c>
      <c r="CS2197" s="89">
        <v>-99</v>
      </c>
      <c r="CT2197" s="89">
        <v>-99</v>
      </c>
      <c r="CU2197" s="86">
        <v>-99</v>
      </c>
      <c r="CV2197" s="86">
        <v>-0.75560000000000005</v>
      </c>
      <c r="CW2197" s="86">
        <v>19</v>
      </c>
      <c r="CX2197" s="86">
        <v>2</v>
      </c>
      <c r="CY2197" s="86">
        <v>-1.6968000000000001</v>
      </c>
      <c r="CZ2197" s="86">
        <v>2</v>
      </c>
      <c r="DA2197" s="86">
        <v>2</v>
      </c>
      <c r="DB2197" s="86">
        <v>-0.88690000000000002</v>
      </c>
      <c r="DC2197" s="86">
        <v>12</v>
      </c>
      <c r="DD2197" s="86">
        <v>-99</v>
      </c>
      <c r="DE2197" s="86">
        <v>-99</v>
      </c>
      <c r="DF2197" s="86">
        <v>-99</v>
      </c>
      <c r="DG2197" s="86">
        <v>-99</v>
      </c>
      <c r="DH2197" s="86">
        <v>-99</v>
      </c>
    </row>
    <row r="2198" spans="1:112" x14ac:dyDescent="0.2">
      <c r="A2198" s="85">
        <f>IF(ISERROR(SEARCH('School Lookup'!$F$3,Data!J2198)),A2197,A2197+1)</f>
        <v>0</v>
      </c>
      <c r="B2198" s="85">
        <f>IF(I2198='School Lookup'!$G$13,1,0)</f>
        <v>0</v>
      </c>
      <c r="C2198" s="85">
        <f t="shared" si="34"/>
        <v>2196</v>
      </c>
      <c r="D2198" s="86" t="s">
        <v>6478</v>
      </c>
      <c r="E2198" s="86" t="s">
        <v>6489</v>
      </c>
      <c r="F2198" s="86" t="s">
        <v>2741</v>
      </c>
      <c r="G2198" s="86" t="s">
        <v>2994</v>
      </c>
      <c r="H2198" s="86" t="s">
        <v>864</v>
      </c>
      <c r="I2198" s="86" t="s">
        <v>4406</v>
      </c>
      <c r="J2198" s="86" t="s">
        <v>2636</v>
      </c>
      <c r="K2198" s="86" t="s">
        <v>6557</v>
      </c>
      <c r="L2198" s="86">
        <v>1</v>
      </c>
      <c r="M2198" s="86">
        <v>1</v>
      </c>
      <c r="N2198" s="89">
        <v>-0.33364794520548002</v>
      </c>
      <c r="O2198" s="89">
        <v>-0.628159273970465</v>
      </c>
      <c r="P2198" s="89">
        <v>54.173900000000003</v>
      </c>
      <c r="Q2198" s="89">
        <v>0.46012221946947901</v>
      </c>
      <c r="R2198" s="89">
        <v>54.794523287671197</v>
      </c>
      <c r="S2198" s="89">
        <v>-8.4018527250493205E-2</v>
      </c>
      <c r="T2198" s="89">
        <v>-9.5447155538865194E-2</v>
      </c>
      <c r="U2198" s="89">
        <v>0.5</v>
      </c>
      <c r="V2198" s="89">
        <v>-4.7723577769432597E-2</v>
      </c>
      <c r="W2198" s="89">
        <v>1</v>
      </c>
      <c r="X2198" s="89">
        <v>-0.385532876712329</v>
      </c>
      <c r="Y2198" s="89">
        <v>-0.81855880170644402</v>
      </c>
      <c r="Z2198" s="89">
        <v>36.826099999999997</v>
      </c>
      <c r="AA2198" s="89">
        <v>-1.6213462662970299</v>
      </c>
      <c r="AB2198" s="89">
        <v>58.9041</v>
      </c>
      <c r="AC2198" s="89">
        <v>-1.2199525340017401</v>
      </c>
      <c r="AD2198" s="89">
        <v>-1.41908405104396</v>
      </c>
      <c r="AE2198" s="89">
        <v>0.5</v>
      </c>
      <c r="AF2198" s="89">
        <v>-0.70954202552197898</v>
      </c>
      <c r="AG2198" s="89">
        <v>-99</v>
      </c>
      <c r="AH2198" s="89">
        <v>-99</v>
      </c>
      <c r="AI2198" s="89">
        <v>-99</v>
      </c>
      <c r="AJ2198" s="89">
        <v>-99</v>
      </c>
      <c r="AK2198" s="89">
        <v>-99</v>
      </c>
      <c r="AL2198" s="89">
        <v>-99</v>
      </c>
      <c r="AM2198" s="89">
        <v>-99</v>
      </c>
      <c r="AN2198" s="89">
        <v>-99</v>
      </c>
      <c r="AO2198" s="89">
        <v>-99</v>
      </c>
      <c r="AP2198" s="89">
        <v>-99</v>
      </c>
      <c r="AQ2198" s="89">
        <v>-99</v>
      </c>
      <c r="AR2198" s="89">
        <v>-99</v>
      </c>
      <c r="AS2198" s="89">
        <v>-99</v>
      </c>
      <c r="AT2198" s="89">
        <v>-99</v>
      </c>
      <c r="AU2198" s="89">
        <v>-99</v>
      </c>
      <c r="AV2198" s="89">
        <v>-99</v>
      </c>
      <c r="AW2198" s="89">
        <v>-99</v>
      </c>
      <c r="AX2198" s="89">
        <v>-99</v>
      </c>
      <c r="AY2198" s="89">
        <v>-99</v>
      </c>
      <c r="AZ2198" s="89">
        <v>-99</v>
      </c>
      <c r="BA2198" s="89">
        <v>-99</v>
      </c>
      <c r="BB2198" s="89">
        <v>-99</v>
      </c>
      <c r="BC2198" s="89">
        <v>-99</v>
      </c>
      <c r="BD2198" s="89">
        <v>-99</v>
      </c>
      <c r="BE2198" s="89">
        <v>-99</v>
      </c>
      <c r="BF2198" s="89">
        <v>-99</v>
      </c>
      <c r="BG2198" s="89">
        <v>-99</v>
      </c>
      <c r="BH2198" s="89">
        <v>-99</v>
      </c>
      <c r="BI2198" s="89">
        <v>-99</v>
      </c>
      <c r="BJ2198" s="89">
        <v>-99</v>
      </c>
      <c r="BK2198" s="89">
        <v>-99</v>
      </c>
      <c r="BL2198" s="89">
        <v>-99</v>
      </c>
      <c r="BM2198" s="89">
        <v>-99</v>
      </c>
      <c r="BN2198" s="89">
        <v>-99</v>
      </c>
      <c r="BO2198" s="89">
        <v>-99</v>
      </c>
      <c r="BP2198" s="89">
        <v>-99</v>
      </c>
      <c r="BQ2198" s="89">
        <v>-99</v>
      </c>
      <c r="BR2198" s="89">
        <v>-99</v>
      </c>
      <c r="BS2198" s="89">
        <v>-99</v>
      </c>
      <c r="BT2198" s="89">
        <v>-99</v>
      </c>
      <c r="BU2198" s="89">
        <v>-99</v>
      </c>
      <c r="BV2198" s="89">
        <v>-99</v>
      </c>
      <c r="BW2198" s="89">
        <v>-99</v>
      </c>
      <c r="BX2198" s="89">
        <v>-99</v>
      </c>
      <c r="BY2198" s="89">
        <v>-99</v>
      </c>
      <c r="BZ2198" s="89">
        <v>-99</v>
      </c>
      <c r="CA2198" s="89">
        <v>-99</v>
      </c>
      <c r="CB2198" s="89">
        <v>-99</v>
      </c>
      <c r="CC2198" s="89">
        <v>-99</v>
      </c>
      <c r="CD2198" s="89">
        <v>-99</v>
      </c>
      <c r="CE2198" s="89">
        <v>-99</v>
      </c>
      <c r="CF2198" s="89">
        <v>-99</v>
      </c>
      <c r="CG2198" s="89">
        <v>-99</v>
      </c>
      <c r="CH2198" s="89">
        <v>-99</v>
      </c>
      <c r="CI2198" s="89">
        <v>-99</v>
      </c>
      <c r="CJ2198" s="89">
        <v>-99</v>
      </c>
      <c r="CK2198" s="89">
        <v>-99</v>
      </c>
      <c r="CL2198" s="89">
        <v>-99</v>
      </c>
      <c r="CM2198" s="89">
        <v>-99</v>
      </c>
      <c r="CN2198" s="89">
        <v>-99</v>
      </c>
      <c r="CO2198" s="89">
        <v>-99</v>
      </c>
      <c r="CP2198" s="89">
        <v>-99</v>
      </c>
      <c r="CQ2198" s="89">
        <v>-99</v>
      </c>
      <c r="CR2198" s="89">
        <v>-99</v>
      </c>
      <c r="CS2198" s="89">
        <v>-99</v>
      </c>
      <c r="CT2198" s="89">
        <v>-99</v>
      </c>
      <c r="CU2198" s="86">
        <v>-99</v>
      </c>
      <c r="CV2198" s="86">
        <v>-0.75729999999999997</v>
      </c>
      <c r="CW2198" s="86">
        <v>19</v>
      </c>
      <c r="CX2198" s="86">
        <v>2</v>
      </c>
      <c r="CY2198" s="86">
        <v>-1.4691000000000001</v>
      </c>
      <c r="CZ2198" s="86">
        <v>4</v>
      </c>
      <c r="DA2198" s="86">
        <v>2</v>
      </c>
      <c r="DB2198" s="86">
        <v>-0.5806</v>
      </c>
      <c r="DC2198" s="86">
        <v>20</v>
      </c>
      <c r="DD2198" s="86">
        <v>-99</v>
      </c>
      <c r="DE2198" s="86">
        <v>-99</v>
      </c>
      <c r="DF2198" s="86">
        <v>-99</v>
      </c>
      <c r="DG2198" s="86">
        <v>-99</v>
      </c>
      <c r="DH2198" s="86">
        <v>-99</v>
      </c>
    </row>
    <row r="2199" spans="1:112" x14ac:dyDescent="0.2">
      <c r="A2199" s="85">
        <f>IF(ISERROR(SEARCH('School Lookup'!$F$3,Data!J2199)),A2198,A2198+1)</f>
        <v>0</v>
      </c>
      <c r="B2199" s="85">
        <f>IF(I2199='School Lookup'!$G$13,1,0)</f>
        <v>0</v>
      </c>
      <c r="C2199" s="85">
        <f t="shared" si="34"/>
        <v>2197</v>
      </c>
      <c r="D2199" s="86" t="s">
        <v>6478</v>
      </c>
      <c r="E2199" s="86" t="s">
        <v>6790</v>
      </c>
      <c r="F2199" s="86" t="s">
        <v>2774</v>
      </c>
      <c r="G2199" s="86" t="s">
        <v>3142</v>
      </c>
      <c r="H2199" s="86" t="s">
        <v>2458</v>
      </c>
      <c r="I2199" s="86" t="s">
        <v>6284</v>
      </c>
      <c r="J2199" s="86" t="s">
        <v>6285</v>
      </c>
      <c r="K2199" s="86" t="s">
        <v>36</v>
      </c>
      <c r="L2199" s="86">
        <v>1</v>
      </c>
      <c r="M2199" s="86">
        <v>-99</v>
      </c>
      <c r="N2199" s="89">
        <v>-99</v>
      </c>
      <c r="O2199" s="89">
        <v>-99</v>
      </c>
      <c r="P2199" s="89">
        <v>-99</v>
      </c>
      <c r="Q2199" s="89">
        <v>-99</v>
      </c>
      <c r="R2199" s="89">
        <v>-99</v>
      </c>
      <c r="S2199" s="89">
        <v>-99</v>
      </c>
      <c r="T2199" s="89">
        <v>-99</v>
      </c>
      <c r="U2199" s="89">
        <v>-99</v>
      </c>
      <c r="V2199" s="89">
        <v>-99</v>
      </c>
      <c r="W2199" s="89">
        <v>-99</v>
      </c>
      <c r="X2199" s="89">
        <v>-99</v>
      </c>
      <c r="Y2199" s="89">
        <v>-99</v>
      </c>
      <c r="Z2199" s="89">
        <v>-99</v>
      </c>
      <c r="AA2199" s="89">
        <v>-99</v>
      </c>
      <c r="AB2199" s="89">
        <v>-99</v>
      </c>
      <c r="AC2199" s="89">
        <v>-99</v>
      </c>
      <c r="AD2199" s="89">
        <v>-99</v>
      </c>
      <c r="AE2199" s="89">
        <v>-99</v>
      </c>
      <c r="AF2199" s="89">
        <v>-99</v>
      </c>
      <c r="AG2199" s="89">
        <v>-99</v>
      </c>
      <c r="AH2199" s="89">
        <v>-99</v>
      </c>
      <c r="AI2199" s="89">
        <v>-99</v>
      </c>
      <c r="AJ2199" s="89">
        <v>-99</v>
      </c>
      <c r="AK2199" s="89">
        <v>-99</v>
      </c>
      <c r="AL2199" s="89">
        <v>-99</v>
      </c>
      <c r="AM2199" s="89">
        <v>-99</v>
      </c>
      <c r="AN2199" s="89">
        <v>-99</v>
      </c>
      <c r="AO2199" s="89">
        <v>-99</v>
      </c>
      <c r="AP2199" s="89">
        <v>-99</v>
      </c>
      <c r="AQ2199" s="89">
        <v>-99</v>
      </c>
      <c r="AR2199" s="89">
        <v>-99</v>
      </c>
      <c r="AS2199" s="89">
        <v>-99</v>
      </c>
      <c r="AT2199" s="89">
        <v>-99</v>
      </c>
      <c r="AU2199" s="89">
        <v>-99</v>
      </c>
      <c r="AV2199" s="89">
        <v>-99</v>
      </c>
      <c r="AW2199" s="89">
        <v>-99</v>
      </c>
      <c r="AX2199" s="89">
        <v>-99</v>
      </c>
      <c r="AY2199" s="89">
        <v>-99</v>
      </c>
      <c r="AZ2199" s="89">
        <v>-99</v>
      </c>
      <c r="BA2199" s="89">
        <v>1</v>
      </c>
      <c r="BB2199" s="89">
        <v>-0.60842437810945305</v>
      </c>
      <c r="BC2199" s="89">
        <v>-1.14465532335005</v>
      </c>
      <c r="BD2199" s="89">
        <v>32.092799999999997</v>
      </c>
      <c r="BE2199" s="89">
        <v>-1.6199842194629801</v>
      </c>
      <c r="BF2199" s="89">
        <v>48.258700995024903</v>
      </c>
      <c r="BG2199" s="89">
        <v>-1.3823197714065201</v>
      </c>
      <c r="BH2199" s="89">
        <v>-1.46882447751798</v>
      </c>
      <c r="BI2199" s="89">
        <v>0.247842170160296</v>
      </c>
      <c r="BJ2199" s="89">
        <v>-0.36403664609261999</v>
      </c>
      <c r="BK2199" s="89">
        <v>1</v>
      </c>
      <c r="BL2199" s="89">
        <v>-0.35799113300492602</v>
      </c>
      <c r="BM2199" s="89">
        <v>-0.68938345095600695</v>
      </c>
      <c r="BN2199" s="89">
        <v>47.721600000000002</v>
      </c>
      <c r="BO2199" s="89">
        <v>-0.10484491414402899</v>
      </c>
      <c r="BP2199" s="89">
        <v>50.738901477832499</v>
      </c>
      <c r="BQ2199" s="89">
        <v>-0.39711418255001801</v>
      </c>
      <c r="BR2199" s="89">
        <v>-0.40469470503704802</v>
      </c>
      <c r="BS2199" s="89">
        <v>0.25030826140567197</v>
      </c>
      <c r="BT2199" s="89">
        <v>-0.10129842801790501</v>
      </c>
      <c r="BU2199" s="89">
        <v>1</v>
      </c>
      <c r="BV2199" s="89">
        <v>-0.52669950738916305</v>
      </c>
      <c r="BW2199" s="89">
        <v>-1.0560505610639299</v>
      </c>
      <c r="BX2199" s="89">
        <v>43.292900000000003</v>
      </c>
      <c r="BY2199" s="89">
        <v>-0.60018596205014396</v>
      </c>
      <c r="BZ2199" s="89">
        <v>50.2463310344828</v>
      </c>
      <c r="CA2199" s="89">
        <v>-0.82811826155703705</v>
      </c>
      <c r="CB2199" s="89">
        <v>-0.86303297188934602</v>
      </c>
      <c r="CC2199" s="89">
        <v>0.25030826140567197</v>
      </c>
      <c r="CD2199" s="89">
        <v>-0.216024282729392</v>
      </c>
      <c r="CE2199" s="89">
        <v>1</v>
      </c>
      <c r="CF2199" s="89">
        <v>-0.54080588235294103</v>
      </c>
      <c r="CG2199" s="89">
        <v>-1.1099117763558499</v>
      </c>
      <c r="CH2199" s="89">
        <v>47.634599999999999</v>
      </c>
      <c r="CI2199" s="89">
        <v>-0.189653845951094</v>
      </c>
      <c r="CJ2199" s="89">
        <v>49.5098058823529</v>
      </c>
      <c r="CK2199" s="89">
        <v>-0.64978281115347503</v>
      </c>
      <c r="CL2199" s="89">
        <v>-0.693959047093473</v>
      </c>
      <c r="CM2199" s="89">
        <v>0.25154130702835997</v>
      </c>
      <c r="CN2199" s="89">
        <v>-0.17455936573004799</v>
      </c>
      <c r="CO2199" s="89">
        <v>93.81</v>
      </c>
      <c r="CP2199" s="89">
        <v>0.48520000000000002</v>
      </c>
      <c r="CQ2199" s="89">
        <v>-0.62</v>
      </c>
      <c r="CR2199" s="89">
        <v>-0.27200000000000002</v>
      </c>
      <c r="CS2199" s="89">
        <v>0.48520000000000002</v>
      </c>
      <c r="CT2199" s="89">
        <v>0.1211</v>
      </c>
      <c r="CU2199" s="86" t="s">
        <v>6989</v>
      </c>
      <c r="CV2199" s="86">
        <v>-0.75819999999999999</v>
      </c>
      <c r="CW2199" s="86">
        <v>19</v>
      </c>
      <c r="CX2199" s="86">
        <v>2</v>
      </c>
      <c r="CY2199" s="86">
        <v>0.21829999999999999</v>
      </c>
      <c r="CZ2199" s="86">
        <v>63</v>
      </c>
      <c r="DA2199" s="86">
        <v>4</v>
      </c>
      <c r="DB2199" s="86">
        <v>-0.62570000000000003</v>
      </c>
      <c r="DC2199" s="86">
        <v>18</v>
      </c>
      <c r="DD2199" s="86">
        <v>-99</v>
      </c>
      <c r="DE2199" s="86">
        <v>-99</v>
      </c>
      <c r="DF2199" s="86">
        <v>-99</v>
      </c>
      <c r="DG2199" s="86">
        <v>-99</v>
      </c>
      <c r="DH2199" s="86">
        <v>-99</v>
      </c>
    </row>
    <row r="2200" spans="1:112" x14ac:dyDescent="0.2">
      <c r="A2200" s="85">
        <f>IF(ISERROR(SEARCH('School Lookup'!$F$3,Data!J2200)),A2199,A2199+1)</f>
        <v>0</v>
      </c>
      <c r="B2200" s="85">
        <f>IF(I2200='School Lookup'!$G$13,1,0)</f>
        <v>0</v>
      </c>
      <c r="C2200" s="85">
        <f t="shared" si="34"/>
        <v>2198</v>
      </c>
      <c r="D2200" s="86" t="s">
        <v>6478</v>
      </c>
      <c r="E2200" s="86" t="s">
        <v>6526</v>
      </c>
      <c r="F2200" s="86" t="s">
        <v>2756</v>
      </c>
      <c r="G2200" s="86" t="s">
        <v>3437</v>
      </c>
      <c r="H2200" s="86" t="s">
        <v>2696</v>
      </c>
      <c r="I2200" s="86" t="s">
        <v>5846</v>
      </c>
      <c r="J2200" s="86" t="s">
        <v>2697</v>
      </c>
      <c r="K2200" s="86" t="s">
        <v>45</v>
      </c>
      <c r="L2200" s="86">
        <v>1</v>
      </c>
      <c r="M2200" s="86">
        <v>1</v>
      </c>
      <c r="N2200" s="89">
        <v>-0.51598936170212795</v>
      </c>
      <c r="O2200" s="89">
        <v>-1.02301941446356</v>
      </c>
      <c r="P2200" s="89">
        <v>46.302999999999997</v>
      </c>
      <c r="Q2200" s="89">
        <v>-0.37475525626758999</v>
      </c>
      <c r="R2200" s="89">
        <v>46.808519148936199</v>
      </c>
      <c r="S2200" s="89">
        <v>-0.69888733536557601</v>
      </c>
      <c r="T2200" s="89">
        <v>-0.79311843502483104</v>
      </c>
      <c r="U2200" s="89">
        <v>0.482051282051282</v>
      </c>
      <c r="V2200" s="89">
        <v>-0.38232375842222599</v>
      </c>
      <c r="W2200" s="89">
        <v>1</v>
      </c>
      <c r="X2200" s="89">
        <v>-0.45413465346534698</v>
      </c>
      <c r="Y2200" s="89">
        <v>-0.98005825008523895</v>
      </c>
      <c r="Z2200" s="89">
        <v>47.648600000000002</v>
      </c>
      <c r="AA2200" s="89">
        <v>-0.27174848848441202</v>
      </c>
      <c r="AB2200" s="89">
        <v>49.504922772277197</v>
      </c>
      <c r="AC2200" s="89">
        <v>-0.62590336928482504</v>
      </c>
      <c r="AD2200" s="89">
        <v>-0.72740171894545402</v>
      </c>
      <c r="AE2200" s="89">
        <v>0.517948717948718</v>
      </c>
      <c r="AF2200" s="89">
        <v>-0.37675678776149202</v>
      </c>
      <c r="AG2200" s="89">
        <v>-99</v>
      </c>
      <c r="AH2200" s="89">
        <v>-99</v>
      </c>
      <c r="AI2200" s="89">
        <v>-99</v>
      </c>
      <c r="AJ2200" s="89">
        <v>-99</v>
      </c>
      <c r="AK2200" s="89">
        <v>-99</v>
      </c>
      <c r="AL2200" s="89">
        <v>-99</v>
      </c>
      <c r="AM2200" s="89">
        <v>-99</v>
      </c>
      <c r="AN2200" s="89">
        <v>-99</v>
      </c>
      <c r="AO2200" s="89">
        <v>-99</v>
      </c>
      <c r="AP2200" s="89">
        <v>-99</v>
      </c>
      <c r="AQ2200" s="89">
        <v>-99</v>
      </c>
      <c r="AR2200" s="89">
        <v>-99</v>
      </c>
      <c r="AS2200" s="89">
        <v>-99</v>
      </c>
      <c r="AT2200" s="89">
        <v>-99</v>
      </c>
      <c r="AU2200" s="89">
        <v>-99</v>
      </c>
      <c r="AV2200" s="89">
        <v>-99</v>
      </c>
      <c r="AW2200" s="89">
        <v>-99</v>
      </c>
      <c r="AX2200" s="89">
        <v>-99</v>
      </c>
      <c r="AY2200" s="89">
        <v>-99</v>
      </c>
      <c r="AZ2200" s="89">
        <v>-99</v>
      </c>
      <c r="BA2200" s="89">
        <v>-99</v>
      </c>
      <c r="BB2200" s="89">
        <v>-99</v>
      </c>
      <c r="BC2200" s="89">
        <v>-99</v>
      </c>
      <c r="BD2200" s="89">
        <v>-99</v>
      </c>
      <c r="BE2200" s="89">
        <v>-99</v>
      </c>
      <c r="BF2200" s="89">
        <v>-99</v>
      </c>
      <c r="BG2200" s="89">
        <v>-99</v>
      </c>
      <c r="BH2200" s="89">
        <v>-99</v>
      </c>
      <c r="BI2200" s="89">
        <v>-99</v>
      </c>
      <c r="BJ2200" s="89">
        <v>-99</v>
      </c>
      <c r="BK2200" s="89">
        <v>-99</v>
      </c>
      <c r="BL2200" s="89">
        <v>-99</v>
      </c>
      <c r="BM2200" s="89">
        <v>-99</v>
      </c>
      <c r="BN2200" s="89">
        <v>-99</v>
      </c>
      <c r="BO2200" s="89">
        <v>-99</v>
      </c>
      <c r="BP2200" s="89">
        <v>-99</v>
      </c>
      <c r="BQ2200" s="89">
        <v>-99</v>
      </c>
      <c r="BR2200" s="89">
        <v>-99</v>
      </c>
      <c r="BS2200" s="89">
        <v>-99</v>
      </c>
      <c r="BT2200" s="89">
        <v>-99</v>
      </c>
      <c r="BU2200" s="89">
        <v>-99</v>
      </c>
      <c r="BV2200" s="89">
        <v>-99</v>
      </c>
      <c r="BW2200" s="89">
        <v>-99</v>
      </c>
      <c r="BX2200" s="89">
        <v>-99</v>
      </c>
      <c r="BY2200" s="89">
        <v>-99</v>
      </c>
      <c r="BZ2200" s="89">
        <v>-99</v>
      </c>
      <c r="CA2200" s="89">
        <v>-99</v>
      </c>
      <c r="CB2200" s="89">
        <v>-99</v>
      </c>
      <c r="CC2200" s="89">
        <v>-99</v>
      </c>
      <c r="CD2200" s="89">
        <v>-99</v>
      </c>
      <c r="CE2200" s="89">
        <v>-99</v>
      </c>
      <c r="CF2200" s="89">
        <v>-99</v>
      </c>
      <c r="CG2200" s="89">
        <v>-99</v>
      </c>
      <c r="CH2200" s="89">
        <v>-99</v>
      </c>
      <c r="CI2200" s="89">
        <v>-99</v>
      </c>
      <c r="CJ2200" s="89">
        <v>-99</v>
      </c>
      <c r="CK2200" s="89">
        <v>-99</v>
      </c>
      <c r="CL2200" s="89">
        <v>-99</v>
      </c>
      <c r="CM2200" s="89">
        <v>-99</v>
      </c>
      <c r="CN2200" s="89">
        <v>-99</v>
      </c>
      <c r="CO2200" s="89">
        <v>-99</v>
      </c>
      <c r="CP2200" s="89">
        <v>-99</v>
      </c>
      <c r="CQ2200" s="89">
        <v>-99</v>
      </c>
      <c r="CR2200" s="89">
        <v>-99</v>
      </c>
      <c r="CS2200" s="89">
        <v>-99</v>
      </c>
      <c r="CT2200" s="89">
        <v>-99</v>
      </c>
      <c r="CU2200" s="86">
        <v>-99</v>
      </c>
      <c r="CV2200" s="86">
        <v>-0.7591</v>
      </c>
      <c r="CW2200" s="86">
        <v>19</v>
      </c>
      <c r="CX2200" s="86">
        <v>2</v>
      </c>
      <c r="CY2200" s="86">
        <v>5.5500000000000001E-2</v>
      </c>
      <c r="CZ2200" s="86">
        <v>54</v>
      </c>
      <c r="DA2200" s="86">
        <v>2</v>
      </c>
      <c r="DB2200" s="86">
        <v>-0.32140000000000002</v>
      </c>
      <c r="DC2200" s="86">
        <v>31</v>
      </c>
      <c r="DD2200" s="86">
        <v>-99</v>
      </c>
      <c r="DE2200" s="86">
        <v>-99</v>
      </c>
      <c r="DF2200" s="86">
        <v>-99</v>
      </c>
      <c r="DG2200" s="86">
        <v>-99</v>
      </c>
      <c r="DH2200" s="86">
        <v>-99</v>
      </c>
    </row>
    <row r="2201" spans="1:112" x14ac:dyDescent="0.2">
      <c r="A2201" s="85">
        <f>IF(ISERROR(SEARCH('School Lookup'!$F$3,Data!J2201)),A2200,A2200+1)</f>
        <v>0</v>
      </c>
      <c r="B2201" s="85">
        <f>IF(I2201='School Lookup'!$G$13,1,0)</f>
        <v>0</v>
      </c>
      <c r="C2201" s="85">
        <f t="shared" si="34"/>
        <v>2199</v>
      </c>
      <c r="D2201" s="86" t="s">
        <v>6478</v>
      </c>
      <c r="E2201" s="86" t="s">
        <v>6850</v>
      </c>
      <c r="F2201" s="86" t="s">
        <v>2017</v>
      </c>
      <c r="G2201" s="86" t="s">
        <v>2953</v>
      </c>
      <c r="H2201" s="86" t="s">
        <v>1673</v>
      </c>
      <c r="I2201" s="86" t="s">
        <v>5250</v>
      </c>
      <c r="J2201" s="86" t="s">
        <v>1674</v>
      </c>
      <c r="K2201" s="86" t="s">
        <v>31</v>
      </c>
      <c r="L2201" s="86">
        <v>1</v>
      </c>
      <c r="M2201" s="86">
        <v>1</v>
      </c>
      <c r="N2201" s="89">
        <v>-0.245310564010743</v>
      </c>
      <c r="O2201" s="89">
        <v>-0.43686477039844102</v>
      </c>
      <c r="P2201" s="89">
        <v>38.249499999999998</v>
      </c>
      <c r="Q2201" s="89">
        <v>-1.22900137181327</v>
      </c>
      <c r="R2201" s="89">
        <v>48.5228379588183</v>
      </c>
      <c r="S2201" s="89">
        <v>-0.83293307110585502</v>
      </c>
      <c r="T2201" s="89">
        <v>-0.94521569338185896</v>
      </c>
      <c r="U2201" s="89">
        <v>0.37407903549899502</v>
      </c>
      <c r="V2201" s="89">
        <v>-0.35358537491879999</v>
      </c>
      <c r="W2201" s="89">
        <v>1</v>
      </c>
      <c r="X2201" s="89">
        <v>-7.4899734042553207E-2</v>
      </c>
      <c r="Y2201" s="89">
        <v>-8.7279182375981507E-2</v>
      </c>
      <c r="Z2201" s="89">
        <v>41.375</v>
      </c>
      <c r="AA2201" s="89">
        <v>-1.0540849744059</v>
      </c>
      <c r="AB2201" s="89">
        <v>46.453920124113502</v>
      </c>
      <c r="AC2201" s="89">
        <v>-0.57068207839093898</v>
      </c>
      <c r="AD2201" s="89">
        <v>-0.66310469853776699</v>
      </c>
      <c r="AE2201" s="89">
        <v>0.37776289350301401</v>
      </c>
      <c r="AF2201" s="89">
        <v>-0.250496349615071</v>
      </c>
      <c r="AG2201" s="89">
        <v>1</v>
      </c>
      <c r="AH2201" s="89">
        <v>-0.25454986522911</v>
      </c>
      <c r="AI2201" s="89">
        <v>-0.490779942155395</v>
      </c>
      <c r="AJ2201" s="89">
        <v>32.474899999999998</v>
      </c>
      <c r="AK2201" s="89">
        <v>-1.58116884525038</v>
      </c>
      <c r="AL2201" s="89">
        <v>45.283037466307299</v>
      </c>
      <c r="AM2201" s="89">
        <v>-1.03597439370289</v>
      </c>
      <c r="AN2201" s="89">
        <v>-1.1315376807285</v>
      </c>
      <c r="AO2201" s="89">
        <v>0.124246483590087</v>
      </c>
      <c r="AP2201" s="89">
        <v>-0.14058957788019899</v>
      </c>
      <c r="AQ2201" s="89">
        <v>1</v>
      </c>
      <c r="AR2201" s="89">
        <v>-2.0260540540540498E-2</v>
      </c>
      <c r="AS2201" s="89">
        <v>2.4468047143102099E-2</v>
      </c>
      <c r="AT2201" s="89">
        <v>46.853700000000003</v>
      </c>
      <c r="AU2201" s="89">
        <v>-0.19919265026876401</v>
      </c>
      <c r="AV2201" s="89">
        <v>50.000023783783803</v>
      </c>
      <c r="AW2201" s="89">
        <v>-8.7362301562831104E-2</v>
      </c>
      <c r="AX2201" s="89">
        <v>-0.13127603365674401</v>
      </c>
      <c r="AY2201" s="89">
        <v>0.12391158740790401</v>
      </c>
      <c r="AZ2201" s="89">
        <v>-1.6266621719020501E-2</v>
      </c>
      <c r="BA2201" s="89">
        <v>-99</v>
      </c>
      <c r="BB2201" s="89">
        <v>-99</v>
      </c>
      <c r="BC2201" s="89">
        <v>-99</v>
      </c>
      <c r="BD2201" s="89">
        <v>-99</v>
      </c>
      <c r="BE2201" s="89">
        <v>-99</v>
      </c>
      <c r="BF2201" s="89">
        <v>-99</v>
      </c>
      <c r="BG2201" s="89">
        <v>-99</v>
      </c>
      <c r="BH2201" s="89">
        <v>-99</v>
      </c>
      <c r="BI2201" s="89">
        <v>-99</v>
      </c>
      <c r="BJ2201" s="89">
        <v>-99</v>
      </c>
      <c r="BK2201" s="89">
        <v>-99</v>
      </c>
      <c r="BL2201" s="89">
        <v>-99</v>
      </c>
      <c r="BM2201" s="89">
        <v>-99</v>
      </c>
      <c r="BN2201" s="89">
        <v>-99</v>
      </c>
      <c r="BO2201" s="89">
        <v>-99</v>
      </c>
      <c r="BP2201" s="89">
        <v>-99</v>
      </c>
      <c r="BQ2201" s="89">
        <v>-99</v>
      </c>
      <c r="BR2201" s="89">
        <v>-99</v>
      </c>
      <c r="BS2201" s="89">
        <v>-99</v>
      </c>
      <c r="BT2201" s="89">
        <v>-99</v>
      </c>
      <c r="BU2201" s="89">
        <v>-99</v>
      </c>
      <c r="BV2201" s="89">
        <v>-99</v>
      </c>
      <c r="BW2201" s="89">
        <v>-99</v>
      </c>
      <c r="BX2201" s="89">
        <v>-99</v>
      </c>
      <c r="BY2201" s="89">
        <v>-99</v>
      </c>
      <c r="BZ2201" s="89">
        <v>-99</v>
      </c>
      <c r="CA2201" s="89">
        <v>-99</v>
      </c>
      <c r="CB2201" s="89">
        <v>-99</v>
      </c>
      <c r="CC2201" s="89">
        <v>-99</v>
      </c>
      <c r="CD2201" s="89">
        <v>-99</v>
      </c>
      <c r="CE2201" s="89">
        <v>-99</v>
      </c>
      <c r="CF2201" s="89">
        <v>-99</v>
      </c>
      <c r="CG2201" s="89">
        <v>-99</v>
      </c>
      <c r="CH2201" s="89">
        <v>-99</v>
      </c>
      <c r="CI2201" s="89">
        <v>-99</v>
      </c>
      <c r="CJ2201" s="89">
        <v>-99</v>
      </c>
      <c r="CK2201" s="89">
        <v>-99</v>
      </c>
      <c r="CL2201" s="89">
        <v>-99</v>
      </c>
      <c r="CM2201" s="89">
        <v>-99</v>
      </c>
      <c r="CN2201" s="89">
        <v>-99</v>
      </c>
      <c r="CO2201" s="89">
        <v>-99</v>
      </c>
      <c r="CP2201" s="89">
        <v>-99</v>
      </c>
      <c r="CQ2201" s="89">
        <v>-99</v>
      </c>
      <c r="CR2201" s="89">
        <v>-99</v>
      </c>
      <c r="CS2201" s="89">
        <v>-99</v>
      </c>
      <c r="CT2201" s="89">
        <v>-99</v>
      </c>
      <c r="CU2201" s="86">
        <v>-99</v>
      </c>
      <c r="CV2201" s="86">
        <v>-0.76090000000000002</v>
      </c>
      <c r="CW2201" s="86">
        <v>19</v>
      </c>
      <c r="CX2201" s="86">
        <v>2</v>
      </c>
      <c r="CY2201" s="86">
        <v>-0.73060000000000003</v>
      </c>
      <c r="CZ2201" s="86">
        <v>19</v>
      </c>
      <c r="DA2201" s="86">
        <v>4</v>
      </c>
      <c r="DB2201" s="86">
        <v>-1.0790999999999999</v>
      </c>
      <c r="DC2201" s="86">
        <v>8</v>
      </c>
      <c r="DD2201" s="86">
        <v>-99</v>
      </c>
      <c r="DE2201" s="86">
        <v>-99</v>
      </c>
      <c r="DF2201" s="86">
        <v>-99</v>
      </c>
      <c r="DG2201" s="86">
        <v>-99</v>
      </c>
      <c r="DH2201" s="86">
        <v>-99</v>
      </c>
    </row>
    <row r="2202" spans="1:112" x14ac:dyDescent="0.2">
      <c r="A2202" s="85">
        <f>IF(ISERROR(SEARCH('School Lookup'!$F$3,Data!J2202)),A2201,A2201+1)</f>
        <v>0</v>
      </c>
      <c r="B2202" s="85">
        <f>IF(I2202='School Lookup'!$G$13,1,0)</f>
        <v>0</v>
      </c>
      <c r="C2202" s="85">
        <f t="shared" si="34"/>
        <v>2200</v>
      </c>
      <c r="D2202" s="86" t="s">
        <v>6478</v>
      </c>
      <c r="E2202" s="86" t="s">
        <v>6479</v>
      </c>
      <c r="F2202" s="86" t="s">
        <v>2740</v>
      </c>
      <c r="G2202" s="86" t="s">
        <v>3049</v>
      </c>
      <c r="H2202" s="86" t="s">
        <v>1388</v>
      </c>
      <c r="I2202" s="86" t="s">
        <v>4897</v>
      </c>
      <c r="J2202" s="86" t="s">
        <v>2049</v>
      </c>
      <c r="K2202" s="86" t="s">
        <v>10</v>
      </c>
      <c r="L2202" s="86">
        <v>1</v>
      </c>
      <c r="M2202" s="86">
        <v>1</v>
      </c>
      <c r="N2202" s="89">
        <v>-0.33156754966887397</v>
      </c>
      <c r="O2202" s="89">
        <v>-0.62365417968279202</v>
      </c>
      <c r="P2202" s="89">
        <v>40.25</v>
      </c>
      <c r="Q2202" s="89">
        <v>-1.0168055123547599</v>
      </c>
      <c r="R2202" s="89">
        <v>52.9801112582781</v>
      </c>
      <c r="S2202" s="89">
        <v>-0.82022984601877402</v>
      </c>
      <c r="T2202" s="89">
        <v>-0.93080176445404295</v>
      </c>
      <c r="U2202" s="89">
        <v>0.23447204968944099</v>
      </c>
      <c r="V2202" s="89">
        <v>-0.21824699756608801</v>
      </c>
      <c r="W2202" s="89">
        <v>1</v>
      </c>
      <c r="X2202" s="89">
        <v>-0.298924666666667</v>
      </c>
      <c r="Y2202" s="89">
        <v>-0.61466935730026895</v>
      </c>
      <c r="Z2202" s="89">
        <v>50.484400000000001</v>
      </c>
      <c r="AA2202" s="89">
        <v>8.1884163705103194E-2</v>
      </c>
      <c r="AB2202" s="89">
        <v>60.000015333333302</v>
      </c>
      <c r="AC2202" s="89">
        <v>-0.26639259679758298</v>
      </c>
      <c r="AD2202" s="89">
        <v>-0.30880463254603202</v>
      </c>
      <c r="AE2202" s="89">
        <v>0.23291925465838501</v>
      </c>
      <c r="AF2202" s="89">
        <v>-7.1926544847678298E-2</v>
      </c>
      <c r="AG2202" s="89">
        <v>-99</v>
      </c>
      <c r="AH2202" s="89">
        <v>-99</v>
      </c>
      <c r="AI2202" s="89">
        <v>-99</v>
      </c>
      <c r="AJ2202" s="89">
        <v>-99</v>
      </c>
      <c r="AK2202" s="89">
        <v>-99</v>
      </c>
      <c r="AL2202" s="89">
        <v>-99</v>
      </c>
      <c r="AM2202" s="89">
        <v>-99</v>
      </c>
      <c r="AN2202" s="89">
        <v>-99</v>
      </c>
      <c r="AO2202" s="89">
        <v>-99</v>
      </c>
      <c r="AP2202" s="89">
        <v>-99</v>
      </c>
      <c r="AQ2202" s="89">
        <v>1</v>
      </c>
      <c r="AR2202" s="89">
        <v>-0.50460000000000005</v>
      </c>
      <c r="AS2202" s="89">
        <v>-1.06423793165517</v>
      </c>
      <c r="AT2202" s="89">
        <v>20.722200000000001</v>
      </c>
      <c r="AU2202" s="89">
        <v>-3.0393907552189301</v>
      </c>
      <c r="AV2202" s="89">
        <v>41.25</v>
      </c>
      <c r="AW2202" s="89">
        <v>-2.0518143434370502</v>
      </c>
      <c r="AX2202" s="89">
        <v>-2.2014057356123198</v>
      </c>
      <c r="AY2202" s="89">
        <v>0.12422360248447201</v>
      </c>
      <c r="AZ2202" s="89">
        <v>-0.27346655100774098</v>
      </c>
      <c r="BA2202" s="89">
        <v>1</v>
      </c>
      <c r="BB2202" s="89">
        <v>-0.303587692307692</v>
      </c>
      <c r="BC2202" s="89">
        <v>-0.45868070030422098</v>
      </c>
      <c r="BD2202" s="89">
        <v>33.153799999999997</v>
      </c>
      <c r="BE2202" s="89">
        <v>-1.5138918041290099</v>
      </c>
      <c r="BF2202" s="89">
        <v>50.769193846153897</v>
      </c>
      <c r="BG2202" s="89">
        <v>-0.98628625221661703</v>
      </c>
      <c r="BH2202" s="89">
        <v>-1.04508342753345</v>
      </c>
      <c r="BI2202" s="89">
        <v>0.10093167701863399</v>
      </c>
      <c r="BJ2202" s="89">
        <v>-0.105482022965332</v>
      </c>
      <c r="BK2202" s="89">
        <v>1</v>
      </c>
      <c r="BL2202" s="89">
        <v>-0.30785000000000001</v>
      </c>
      <c r="BM2202" s="89">
        <v>-0.56736650162580804</v>
      </c>
      <c r="BN2202" s="89">
        <v>46.740699999999997</v>
      </c>
      <c r="BO2202" s="89">
        <v>-0.21498053491952701</v>
      </c>
      <c r="BP2202" s="89">
        <v>65.625</v>
      </c>
      <c r="BQ2202" s="89">
        <v>-0.391173518272667</v>
      </c>
      <c r="BR2202" s="89">
        <v>-0.39846299097799498</v>
      </c>
      <c r="BS2202" s="89">
        <v>9.9378881987577605E-2</v>
      </c>
      <c r="BT2202" s="89">
        <v>-3.9598806556819403E-2</v>
      </c>
      <c r="BU2202" s="89">
        <v>1</v>
      </c>
      <c r="BV2202" s="89">
        <v>4.8947761194029903E-2</v>
      </c>
      <c r="BW2202" s="89">
        <v>0.26989960138123698</v>
      </c>
      <c r="BX2202" s="89">
        <v>47.259300000000003</v>
      </c>
      <c r="BY2202" s="89">
        <v>-0.19096408695094</v>
      </c>
      <c r="BZ2202" s="89">
        <v>55.223902985074602</v>
      </c>
      <c r="CA2202" s="89">
        <v>3.9467757215148801E-2</v>
      </c>
      <c r="CB2202" s="89">
        <v>5.1446559823142599E-2</v>
      </c>
      <c r="CC2202" s="89">
        <v>0.104037267080745</v>
      </c>
      <c r="CD2202" s="89">
        <v>5.3523594847058303E-3</v>
      </c>
      <c r="CE2202" s="89">
        <v>1</v>
      </c>
      <c r="CF2202" s="89">
        <v>-0.25267313432835797</v>
      </c>
      <c r="CG2202" s="89">
        <v>-0.41907872768339</v>
      </c>
      <c r="CH2202" s="89">
        <v>48.75</v>
      </c>
      <c r="CI2202" s="89">
        <v>-6.23574510511486E-2</v>
      </c>
      <c r="CJ2202" s="89">
        <v>58.208977611940298</v>
      </c>
      <c r="CK2202" s="89">
        <v>-0.24071808936726899</v>
      </c>
      <c r="CL2202" s="89">
        <v>-0.25132538312832697</v>
      </c>
      <c r="CM2202" s="89">
        <v>0.104037267080745</v>
      </c>
      <c r="CN2202" s="89">
        <v>-2.61472060086924E-2</v>
      </c>
      <c r="CO2202" s="89">
        <v>79.064999999999998</v>
      </c>
      <c r="CP2202" s="89">
        <v>-0.62890000000000001</v>
      </c>
      <c r="CQ2202" s="89">
        <v>1.87</v>
      </c>
      <c r="CR2202" s="89">
        <v>8.7300000000000003E-2</v>
      </c>
      <c r="CS2202" s="89">
        <v>-0.225266666666667</v>
      </c>
      <c r="CT2202" s="89">
        <v>-1.048</v>
      </c>
      <c r="CU2202" s="86" t="s">
        <v>6989</v>
      </c>
      <c r="CV2202" s="86">
        <v>-0.76139999999999997</v>
      </c>
      <c r="CW2202" s="86">
        <v>18</v>
      </c>
      <c r="CX2202" s="86">
        <v>4</v>
      </c>
      <c r="CY2202" s="86">
        <v>0.76849999999999996</v>
      </c>
      <c r="CZ2202" s="86">
        <v>82</v>
      </c>
      <c r="DA2202" s="86">
        <v>7</v>
      </c>
      <c r="DB2202" s="86">
        <v>-0.7974</v>
      </c>
      <c r="DC2202" s="86">
        <v>14</v>
      </c>
      <c r="DD2202" s="86">
        <v>-99</v>
      </c>
      <c r="DE2202" s="86">
        <v>-99</v>
      </c>
      <c r="DF2202" s="86">
        <v>-99</v>
      </c>
      <c r="DG2202" s="86">
        <v>-99</v>
      </c>
      <c r="DH2202" s="86">
        <v>-99</v>
      </c>
    </row>
    <row r="2203" spans="1:112" x14ac:dyDescent="0.2">
      <c r="A2203" s="85">
        <f>IF(ISERROR(SEARCH('School Lookup'!$F$3,Data!J2203)),A2202,A2202+1)</f>
        <v>0</v>
      </c>
      <c r="B2203" s="85">
        <f>IF(I2203='School Lookup'!$G$13,1,0)</f>
        <v>0</v>
      </c>
      <c r="C2203" s="85">
        <f t="shared" si="34"/>
        <v>2201</v>
      </c>
      <c r="D2203" s="86" t="s">
        <v>6478</v>
      </c>
      <c r="E2203" s="86" t="s">
        <v>6760</v>
      </c>
      <c r="F2203" s="86" t="s">
        <v>2767</v>
      </c>
      <c r="G2203" s="86" t="s">
        <v>6784</v>
      </c>
      <c r="H2203" s="86" t="s">
        <v>6785</v>
      </c>
      <c r="I2203" s="86" t="s">
        <v>6786</v>
      </c>
      <c r="J2203" s="86" t="s">
        <v>6785</v>
      </c>
      <c r="K2203" s="86" t="s">
        <v>171</v>
      </c>
      <c r="L2203" s="86">
        <v>1</v>
      </c>
      <c r="M2203" s="86">
        <v>1</v>
      </c>
      <c r="N2203" s="89">
        <v>-1.08210322580645</v>
      </c>
      <c r="O2203" s="89">
        <v>-2.2489383757733399</v>
      </c>
      <c r="P2203" s="89">
        <v>58.558100000000003</v>
      </c>
      <c r="Q2203" s="89">
        <v>0.925160503417497</v>
      </c>
      <c r="R2203" s="89">
        <v>47.5806677419355</v>
      </c>
      <c r="S2203" s="89">
        <v>-0.661888936177919</v>
      </c>
      <c r="T2203" s="89">
        <v>-0.75113757640994105</v>
      </c>
      <c r="U2203" s="89">
        <v>0.49799196787148597</v>
      </c>
      <c r="V2203" s="89">
        <v>-0.37406047981860502</v>
      </c>
      <c r="W2203" s="89">
        <v>1</v>
      </c>
      <c r="X2203" s="89">
        <v>-1.0165120000000001</v>
      </c>
      <c r="Y2203" s="89">
        <v>-2.3039835993231002</v>
      </c>
      <c r="Z2203" s="89">
        <v>57.644399999999997</v>
      </c>
      <c r="AA2203" s="89">
        <v>0.97475735281467701</v>
      </c>
      <c r="AB2203" s="89">
        <v>47.999993600000003</v>
      </c>
      <c r="AC2203" s="89">
        <v>-0.66461312325421096</v>
      </c>
      <c r="AD2203" s="89">
        <v>-0.77247349833809598</v>
      </c>
      <c r="AE2203" s="89">
        <v>0.50200803212851397</v>
      </c>
      <c r="AF2203" s="89">
        <v>-0.38778790077213598</v>
      </c>
      <c r="AG2203" s="89">
        <v>-99</v>
      </c>
      <c r="AH2203" s="89">
        <v>-99</v>
      </c>
      <c r="AI2203" s="89">
        <v>-99</v>
      </c>
      <c r="AJ2203" s="89">
        <v>-99</v>
      </c>
      <c r="AK2203" s="89">
        <v>-99</v>
      </c>
      <c r="AL2203" s="89">
        <v>-99</v>
      </c>
      <c r="AM2203" s="89">
        <v>-99</v>
      </c>
      <c r="AN2203" s="89">
        <v>-99</v>
      </c>
      <c r="AO2203" s="89">
        <v>-99</v>
      </c>
      <c r="AP2203" s="89">
        <v>-99</v>
      </c>
      <c r="AQ2203" s="89">
        <v>-99</v>
      </c>
      <c r="AR2203" s="89">
        <v>-99</v>
      </c>
      <c r="AS2203" s="89">
        <v>-99</v>
      </c>
      <c r="AT2203" s="89">
        <v>-99</v>
      </c>
      <c r="AU2203" s="89">
        <v>-99</v>
      </c>
      <c r="AV2203" s="89">
        <v>-99</v>
      </c>
      <c r="AW2203" s="89">
        <v>-99</v>
      </c>
      <c r="AX2203" s="89">
        <v>-99</v>
      </c>
      <c r="AY2203" s="89">
        <v>-99</v>
      </c>
      <c r="AZ2203" s="89">
        <v>-99</v>
      </c>
      <c r="BA2203" s="89">
        <v>-99</v>
      </c>
      <c r="BB2203" s="89">
        <v>-99</v>
      </c>
      <c r="BC2203" s="89">
        <v>-99</v>
      </c>
      <c r="BD2203" s="89">
        <v>-99</v>
      </c>
      <c r="BE2203" s="89">
        <v>-99</v>
      </c>
      <c r="BF2203" s="89">
        <v>-99</v>
      </c>
      <c r="BG2203" s="89">
        <v>-99</v>
      </c>
      <c r="BH2203" s="89">
        <v>-99</v>
      </c>
      <c r="BI2203" s="89">
        <v>-99</v>
      </c>
      <c r="BJ2203" s="89">
        <v>-99</v>
      </c>
      <c r="BK2203" s="89">
        <v>-99</v>
      </c>
      <c r="BL2203" s="89">
        <v>-99</v>
      </c>
      <c r="BM2203" s="89">
        <v>-99</v>
      </c>
      <c r="BN2203" s="89">
        <v>-99</v>
      </c>
      <c r="BO2203" s="89">
        <v>-99</v>
      </c>
      <c r="BP2203" s="89">
        <v>-99</v>
      </c>
      <c r="BQ2203" s="89">
        <v>-99</v>
      </c>
      <c r="BR2203" s="89">
        <v>-99</v>
      </c>
      <c r="BS2203" s="89">
        <v>-99</v>
      </c>
      <c r="BT2203" s="89">
        <v>-99</v>
      </c>
      <c r="BU2203" s="89">
        <v>-99</v>
      </c>
      <c r="BV2203" s="89">
        <v>-99</v>
      </c>
      <c r="BW2203" s="89">
        <v>-99</v>
      </c>
      <c r="BX2203" s="89">
        <v>-99</v>
      </c>
      <c r="BY2203" s="89">
        <v>-99</v>
      </c>
      <c r="BZ2203" s="89">
        <v>-99</v>
      </c>
      <c r="CA2203" s="89">
        <v>-99</v>
      </c>
      <c r="CB2203" s="89">
        <v>-99</v>
      </c>
      <c r="CC2203" s="89">
        <v>-99</v>
      </c>
      <c r="CD2203" s="89">
        <v>-99</v>
      </c>
      <c r="CE2203" s="89">
        <v>-99</v>
      </c>
      <c r="CF2203" s="89">
        <v>-99</v>
      </c>
      <c r="CG2203" s="89">
        <v>-99</v>
      </c>
      <c r="CH2203" s="89">
        <v>-99</v>
      </c>
      <c r="CI2203" s="89">
        <v>-99</v>
      </c>
      <c r="CJ2203" s="89">
        <v>-99</v>
      </c>
      <c r="CK2203" s="89">
        <v>-99</v>
      </c>
      <c r="CL2203" s="89">
        <v>-99</v>
      </c>
      <c r="CM2203" s="89">
        <v>-99</v>
      </c>
      <c r="CN2203" s="89">
        <v>-99</v>
      </c>
      <c r="CO2203" s="89">
        <v>-99</v>
      </c>
      <c r="CP2203" s="89">
        <v>-99</v>
      </c>
      <c r="CQ2203" s="89">
        <v>-99</v>
      </c>
      <c r="CR2203" s="89">
        <v>-99</v>
      </c>
      <c r="CS2203" s="89">
        <v>-99</v>
      </c>
      <c r="CT2203" s="89">
        <v>-99</v>
      </c>
      <c r="CU2203" s="86">
        <v>-99</v>
      </c>
      <c r="CV2203" s="86">
        <v>-0.76180000000000003</v>
      </c>
      <c r="CW2203" s="86">
        <v>18</v>
      </c>
      <c r="CX2203" s="86">
        <v>2</v>
      </c>
      <c r="CY2203" s="86">
        <v>1.7901</v>
      </c>
      <c r="CZ2203" s="86">
        <v>96</v>
      </c>
      <c r="DA2203" s="86">
        <v>2</v>
      </c>
      <c r="DB2203" s="86">
        <v>0.95009999999999994</v>
      </c>
      <c r="DC2203" s="86">
        <v>90</v>
      </c>
      <c r="DD2203" s="86">
        <v>-99</v>
      </c>
      <c r="DE2203" s="86">
        <v>-99</v>
      </c>
      <c r="DF2203" s="86">
        <v>-99</v>
      </c>
      <c r="DG2203" s="86">
        <v>-99</v>
      </c>
      <c r="DH2203" s="86">
        <v>-99</v>
      </c>
    </row>
    <row r="2204" spans="1:112" x14ac:dyDescent="0.2">
      <c r="A2204" s="85">
        <f>IF(ISERROR(SEARCH('School Lookup'!$F$3,Data!J2204)),A2203,A2203+1)</f>
        <v>0</v>
      </c>
      <c r="B2204" s="85">
        <f>IF(I2204='School Lookup'!$G$13,1,0)</f>
        <v>0</v>
      </c>
      <c r="C2204" s="85">
        <f t="shared" si="34"/>
        <v>2202</v>
      </c>
      <c r="D2204" s="86" t="s">
        <v>6478</v>
      </c>
      <c r="E2204" s="86" t="s">
        <v>6552</v>
      </c>
      <c r="F2204" s="86" t="s">
        <v>518</v>
      </c>
      <c r="G2204" s="86" t="s">
        <v>3316</v>
      </c>
      <c r="H2204" s="86" t="s">
        <v>439</v>
      </c>
      <c r="I2204" s="86" t="s">
        <v>5210</v>
      </c>
      <c r="J2204" s="86" t="s">
        <v>439</v>
      </c>
      <c r="K2204" s="86" t="s">
        <v>72</v>
      </c>
      <c r="L2204" s="86">
        <v>1</v>
      </c>
      <c r="M2204" s="86">
        <v>1</v>
      </c>
      <c r="N2204" s="89">
        <v>-0.58236895787139698</v>
      </c>
      <c r="O2204" s="89">
        <v>-1.16676435827755</v>
      </c>
      <c r="P2204" s="89">
        <v>47.762300000000003</v>
      </c>
      <c r="Q2204" s="89">
        <v>-0.219965244916524</v>
      </c>
      <c r="R2204" s="89">
        <v>48.115294900221699</v>
      </c>
      <c r="S2204" s="89">
        <v>-0.69336480159703495</v>
      </c>
      <c r="T2204" s="89">
        <v>-0.78685219879776602</v>
      </c>
      <c r="U2204" s="89">
        <v>0.37677527151211399</v>
      </c>
      <c r="V2204" s="89">
        <v>-0.29646645084193202</v>
      </c>
      <c r="W2204" s="89">
        <v>1</v>
      </c>
      <c r="X2204" s="89">
        <v>-0.46766677740863799</v>
      </c>
      <c r="Y2204" s="89">
        <v>-1.01191501321403</v>
      </c>
      <c r="Z2204" s="89">
        <v>51.901400000000002</v>
      </c>
      <c r="AA2204" s="89">
        <v>0.25858825713642603</v>
      </c>
      <c r="AB2204" s="89">
        <v>47.0653451827243</v>
      </c>
      <c r="AC2204" s="89">
        <v>-0.37666337803880201</v>
      </c>
      <c r="AD2204" s="89">
        <v>-0.43719863705169698</v>
      </c>
      <c r="AE2204" s="89">
        <v>0.37719298245614002</v>
      </c>
      <c r="AF2204" s="89">
        <v>-0.16490825783528901</v>
      </c>
      <c r="AG2204" s="89">
        <v>1</v>
      </c>
      <c r="AH2204" s="89">
        <v>-0.66645670103092802</v>
      </c>
      <c r="AI2204" s="89">
        <v>-1.37724319060339</v>
      </c>
      <c r="AJ2204" s="89">
        <v>43.698399999999999</v>
      </c>
      <c r="AK2204" s="89">
        <v>-0.48248930549180702</v>
      </c>
      <c r="AL2204" s="89">
        <v>49.4845611683849</v>
      </c>
      <c r="AM2204" s="89">
        <v>-0.92986624804759699</v>
      </c>
      <c r="AN2204" s="89">
        <v>-1.02006646629755</v>
      </c>
      <c r="AO2204" s="89">
        <v>0.121553884711779</v>
      </c>
      <c r="AP2204" s="89">
        <v>-0.123993041642685</v>
      </c>
      <c r="AQ2204" s="89">
        <v>1</v>
      </c>
      <c r="AR2204" s="89">
        <v>-0.68927617449664402</v>
      </c>
      <c r="AS2204" s="89">
        <v>-1.4793559886073699</v>
      </c>
      <c r="AT2204" s="89">
        <v>38.142899999999997</v>
      </c>
      <c r="AU2204" s="89">
        <v>-1.14595795852125</v>
      </c>
      <c r="AV2204" s="89">
        <v>50.671125838926201</v>
      </c>
      <c r="AW2204" s="89">
        <v>-1.3126569735643101</v>
      </c>
      <c r="AX2204" s="89">
        <v>-1.4224854091415</v>
      </c>
      <c r="AY2204" s="89">
        <v>0.12447786131996701</v>
      </c>
      <c r="AZ2204" s="89">
        <v>-0.17706794148879201</v>
      </c>
      <c r="BA2204" s="89">
        <v>-99</v>
      </c>
      <c r="BB2204" s="89">
        <v>-99</v>
      </c>
      <c r="BC2204" s="89">
        <v>-99</v>
      </c>
      <c r="BD2204" s="89">
        <v>-99</v>
      </c>
      <c r="BE2204" s="89">
        <v>-99</v>
      </c>
      <c r="BF2204" s="89">
        <v>-99</v>
      </c>
      <c r="BG2204" s="89">
        <v>-99</v>
      </c>
      <c r="BH2204" s="89">
        <v>-99</v>
      </c>
      <c r="BI2204" s="89">
        <v>-99</v>
      </c>
      <c r="BJ2204" s="89">
        <v>-99</v>
      </c>
      <c r="BK2204" s="89">
        <v>-99</v>
      </c>
      <c r="BL2204" s="89">
        <v>-99</v>
      </c>
      <c r="BM2204" s="89">
        <v>-99</v>
      </c>
      <c r="BN2204" s="89">
        <v>-99</v>
      </c>
      <c r="BO2204" s="89">
        <v>-99</v>
      </c>
      <c r="BP2204" s="89">
        <v>-99</v>
      </c>
      <c r="BQ2204" s="89">
        <v>-99</v>
      </c>
      <c r="BR2204" s="89">
        <v>-99</v>
      </c>
      <c r="BS2204" s="89">
        <v>-99</v>
      </c>
      <c r="BT2204" s="89">
        <v>-99</v>
      </c>
      <c r="BU2204" s="89">
        <v>-99</v>
      </c>
      <c r="BV2204" s="89">
        <v>-99</v>
      </c>
      <c r="BW2204" s="89">
        <v>-99</v>
      </c>
      <c r="BX2204" s="89">
        <v>-99</v>
      </c>
      <c r="BY2204" s="89">
        <v>-99</v>
      </c>
      <c r="BZ2204" s="89">
        <v>-99</v>
      </c>
      <c r="CA2204" s="89">
        <v>-99</v>
      </c>
      <c r="CB2204" s="89">
        <v>-99</v>
      </c>
      <c r="CC2204" s="89">
        <v>-99</v>
      </c>
      <c r="CD2204" s="89">
        <v>-99</v>
      </c>
      <c r="CE2204" s="89">
        <v>-99</v>
      </c>
      <c r="CF2204" s="89">
        <v>-99</v>
      </c>
      <c r="CG2204" s="89">
        <v>-99</v>
      </c>
      <c r="CH2204" s="89">
        <v>-99</v>
      </c>
      <c r="CI2204" s="89">
        <v>-99</v>
      </c>
      <c r="CJ2204" s="89">
        <v>-99</v>
      </c>
      <c r="CK2204" s="89">
        <v>-99</v>
      </c>
      <c r="CL2204" s="89">
        <v>-99</v>
      </c>
      <c r="CM2204" s="89">
        <v>-99</v>
      </c>
      <c r="CN2204" s="89">
        <v>-99</v>
      </c>
      <c r="CO2204" s="89">
        <v>-99</v>
      </c>
      <c r="CP2204" s="89">
        <v>-99</v>
      </c>
      <c r="CQ2204" s="89">
        <v>-99</v>
      </c>
      <c r="CR2204" s="89">
        <v>-99</v>
      </c>
      <c r="CS2204" s="89">
        <v>-99</v>
      </c>
      <c r="CT2204" s="89">
        <v>-99</v>
      </c>
      <c r="CU2204" s="86">
        <v>-99</v>
      </c>
      <c r="CV2204" s="86">
        <v>-0.76239999999999997</v>
      </c>
      <c r="CW2204" s="86">
        <v>18</v>
      </c>
      <c r="CX2204" s="86">
        <v>2</v>
      </c>
      <c r="CY2204" s="86">
        <v>0.10440000000000001</v>
      </c>
      <c r="CZ2204" s="86">
        <v>57</v>
      </c>
      <c r="DA2204" s="86">
        <v>4</v>
      </c>
      <c r="DB2204" s="86">
        <v>-0.18659999999999999</v>
      </c>
      <c r="DC2204" s="86">
        <v>37</v>
      </c>
      <c r="DD2204" s="86">
        <v>-99</v>
      </c>
      <c r="DE2204" s="86">
        <v>-99</v>
      </c>
      <c r="DF2204" s="86">
        <v>-99</v>
      </c>
      <c r="DG2204" s="86">
        <v>-99</v>
      </c>
      <c r="DH2204" s="86">
        <v>-99</v>
      </c>
    </row>
    <row r="2205" spans="1:112" x14ac:dyDescent="0.2">
      <c r="A2205" s="85">
        <f>IF(ISERROR(SEARCH('School Lookup'!$F$3,Data!J2205)),A2204,A2204+1)</f>
        <v>0</v>
      </c>
      <c r="B2205" s="85">
        <f>IF(I2205='School Lookup'!$G$13,1,0)</f>
        <v>0</v>
      </c>
      <c r="C2205" s="85">
        <f t="shared" si="34"/>
        <v>2203</v>
      </c>
      <c r="D2205" s="86" t="s">
        <v>6478</v>
      </c>
      <c r="E2205" s="86" t="s">
        <v>6491</v>
      </c>
      <c r="F2205" s="86" t="s">
        <v>190</v>
      </c>
      <c r="G2205" s="86" t="s">
        <v>2809</v>
      </c>
      <c r="H2205" s="86" t="s">
        <v>75</v>
      </c>
      <c r="I2205" s="86" t="s">
        <v>5783</v>
      </c>
      <c r="J2205" s="86" t="s">
        <v>174</v>
      </c>
      <c r="K2205" s="86" t="s">
        <v>26</v>
      </c>
      <c r="L2205" s="86">
        <v>1</v>
      </c>
      <c r="M2205" s="86">
        <v>1</v>
      </c>
      <c r="N2205" s="89">
        <v>-0.464120243902439</v>
      </c>
      <c r="O2205" s="89">
        <v>-0.91069689588745695</v>
      </c>
      <c r="P2205" s="89">
        <v>56.619</v>
      </c>
      <c r="Q2205" s="89">
        <v>0.71947742864818798</v>
      </c>
      <c r="R2205" s="89">
        <v>50.2439087804878</v>
      </c>
      <c r="S2205" s="89">
        <v>-9.5609733619634693E-2</v>
      </c>
      <c r="T2205" s="89">
        <v>-0.108599313644162</v>
      </c>
      <c r="U2205" s="89">
        <v>0.37822878228782297</v>
      </c>
      <c r="V2205" s="89">
        <v>-4.1075386156924597E-2</v>
      </c>
      <c r="W2205" s="89">
        <v>1</v>
      </c>
      <c r="X2205" s="89">
        <v>-0.52591951219512201</v>
      </c>
      <c r="Y2205" s="89">
        <v>-1.14905117760877</v>
      </c>
      <c r="Z2205" s="89">
        <v>40.488199999999999</v>
      </c>
      <c r="AA2205" s="89">
        <v>-1.1646715587777401</v>
      </c>
      <c r="AB2205" s="89">
        <v>49.268339512195098</v>
      </c>
      <c r="AC2205" s="89">
        <v>-1.15686136819325</v>
      </c>
      <c r="AD2205" s="89">
        <v>-1.34562372605213</v>
      </c>
      <c r="AE2205" s="89">
        <v>0.37822878228782297</v>
      </c>
      <c r="AF2205" s="89">
        <v>-0.50895362332230198</v>
      </c>
      <c r="AG2205" s="89">
        <v>1</v>
      </c>
      <c r="AH2205" s="89">
        <v>-0.31525075757575799</v>
      </c>
      <c r="AI2205" s="89">
        <v>-0.62141411846993899</v>
      </c>
      <c r="AJ2205" s="89">
        <v>-99</v>
      </c>
      <c r="AK2205" s="89">
        <v>-99</v>
      </c>
      <c r="AL2205" s="89">
        <v>56.818198484848502</v>
      </c>
      <c r="AM2205" s="89">
        <v>-0.62141411846993899</v>
      </c>
      <c r="AN2205" s="89">
        <v>-0.69602411059062597</v>
      </c>
      <c r="AO2205" s="89">
        <v>0.121771217712177</v>
      </c>
      <c r="AP2205" s="89">
        <v>-8.4755703503655605E-2</v>
      </c>
      <c r="AQ2205" s="89">
        <v>1</v>
      </c>
      <c r="AR2205" s="89">
        <v>-0.46139999999999998</v>
      </c>
      <c r="AS2205" s="89">
        <v>-0.96713228113357896</v>
      </c>
      <c r="AT2205" s="89">
        <v>-99</v>
      </c>
      <c r="AU2205" s="89">
        <v>-99</v>
      </c>
      <c r="AV2205" s="89">
        <v>49.242390909090901</v>
      </c>
      <c r="AW2205" s="89">
        <v>-0.96713228113357896</v>
      </c>
      <c r="AX2205" s="89">
        <v>-1.0583732224792699</v>
      </c>
      <c r="AY2205" s="89">
        <v>0.121771217712177</v>
      </c>
      <c r="AZ2205" s="89">
        <v>-0.128879396095261</v>
      </c>
      <c r="BA2205" s="89">
        <v>-99</v>
      </c>
      <c r="BB2205" s="89">
        <v>-99</v>
      </c>
      <c r="BC2205" s="89">
        <v>-99</v>
      </c>
      <c r="BD2205" s="89">
        <v>-99</v>
      </c>
      <c r="BE2205" s="89">
        <v>-99</v>
      </c>
      <c r="BF2205" s="89">
        <v>-99</v>
      </c>
      <c r="BG2205" s="89">
        <v>-99</v>
      </c>
      <c r="BH2205" s="89">
        <v>-99</v>
      </c>
      <c r="BI2205" s="89">
        <v>-99</v>
      </c>
      <c r="BJ2205" s="89">
        <v>-99</v>
      </c>
      <c r="BK2205" s="89">
        <v>-99</v>
      </c>
      <c r="BL2205" s="89">
        <v>-99</v>
      </c>
      <c r="BM2205" s="89">
        <v>-99</v>
      </c>
      <c r="BN2205" s="89">
        <v>-99</v>
      </c>
      <c r="BO2205" s="89">
        <v>-99</v>
      </c>
      <c r="BP2205" s="89">
        <v>-99</v>
      </c>
      <c r="BQ2205" s="89">
        <v>-99</v>
      </c>
      <c r="BR2205" s="89">
        <v>-99</v>
      </c>
      <c r="BS2205" s="89">
        <v>-99</v>
      </c>
      <c r="BT2205" s="89">
        <v>-99</v>
      </c>
      <c r="BU2205" s="89">
        <v>-99</v>
      </c>
      <c r="BV2205" s="89">
        <v>-99</v>
      </c>
      <c r="BW2205" s="89">
        <v>-99</v>
      </c>
      <c r="BX2205" s="89">
        <v>-99</v>
      </c>
      <c r="BY2205" s="89">
        <v>-99</v>
      </c>
      <c r="BZ2205" s="89">
        <v>-99</v>
      </c>
      <c r="CA2205" s="89">
        <v>-99</v>
      </c>
      <c r="CB2205" s="89">
        <v>-99</v>
      </c>
      <c r="CC2205" s="89">
        <v>-99</v>
      </c>
      <c r="CD2205" s="89">
        <v>-99</v>
      </c>
      <c r="CE2205" s="89">
        <v>-99</v>
      </c>
      <c r="CF2205" s="89">
        <v>-99</v>
      </c>
      <c r="CG2205" s="89">
        <v>-99</v>
      </c>
      <c r="CH2205" s="89">
        <v>-99</v>
      </c>
      <c r="CI2205" s="89">
        <v>-99</v>
      </c>
      <c r="CJ2205" s="89">
        <v>-99</v>
      </c>
      <c r="CK2205" s="89">
        <v>-99</v>
      </c>
      <c r="CL2205" s="89">
        <v>-99</v>
      </c>
      <c r="CM2205" s="89">
        <v>-99</v>
      </c>
      <c r="CN2205" s="89">
        <v>-99</v>
      </c>
      <c r="CO2205" s="89">
        <v>-99</v>
      </c>
      <c r="CP2205" s="89">
        <v>-99</v>
      </c>
      <c r="CQ2205" s="89">
        <v>-99</v>
      </c>
      <c r="CR2205" s="89">
        <v>-99</v>
      </c>
      <c r="CS2205" s="89">
        <v>-99</v>
      </c>
      <c r="CT2205" s="89">
        <v>-99</v>
      </c>
      <c r="CU2205" s="86">
        <v>-99</v>
      </c>
      <c r="CV2205" s="86">
        <v>-0.76370000000000005</v>
      </c>
      <c r="CW2205" s="86">
        <v>18</v>
      </c>
      <c r="CX2205" s="86">
        <v>2</v>
      </c>
      <c r="CY2205" s="86">
        <v>0.8236</v>
      </c>
      <c r="CZ2205" s="86">
        <v>83</v>
      </c>
      <c r="DA2205" s="86">
        <v>2</v>
      </c>
      <c r="DB2205" s="86">
        <v>-0.16839999999999999</v>
      </c>
      <c r="DC2205" s="86">
        <v>38</v>
      </c>
      <c r="DD2205" s="86">
        <v>-99</v>
      </c>
      <c r="DE2205" s="86">
        <v>-99</v>
      </c>
      <c r="DF2205" s="86">
        <v>-99</v>
      </c>
      <c r="DG2205" s="86">
        <v>-99</v>
      </c>
      <c r="DH2205" s="86">
        <v>-99</v>
      </c>
    </row>
    <row r="2206" spans="1:112" x14ac:dyDescent="0.2">
      <c r="A2206" s="85">
        <f>IF(ISERROR(SEARCH('School Lookup'!$F$3,Data!J2206)),A2205,A2205+1)</f>
        <v>0</v>
      </c>
      <c r="B2206" s="85">
        <f>IF(I2206='School Lookup'!$G$13,1,0)</f>
        <v>0</v>
      </c>
      <c r="C2206" s="85">
        <f t="shared" si="34"/>
        <v>2204</v>
      </c>
      <c r="D2206" s="86" t="s">
        <v>6478</v>
      </c>
      <c r="E2206" s="86" t="s">
        <v>6513</v>
      </c>
      <c r="F2206" s="86" t="s">
        <v>2745</v>
      </c>
      <c r="G2206" s="86" t="s">
        <v>3256</v>
      </c>
      <c r="H2206" s="86" t="s">
        <v>311</v>
      </c>
      <c r="I2206" s="86" t="s">
        <v>5600</v>
      </c>
      <c r="J2206" s="86" t="s">
        <v>607</v>
      </c>
      <c r="K2206" s="86" t="s">
        <v>6519</v>
      </c>
      <c r="L2206" s="86">
        <v>1</v>
      </c>
      <c r="M2206" s="86">
        <v>1</v>
      </c>
      <c r="N2206" s="89">
        <v>-0.15100237388724</v>
      </c>
      <c r="O2206" s="89">
        <v>-0.23264048653970201</v>
      </c>
      <c r="P2206" s="89">
        <v>39.510899999999999</v>
      </c>
      <c r="Q2206" s="89">
        <v>-1.0952028928725199</v>
      </c>
      <c r="R2206" s="89">
        <v>52.225514243323403</v>
      </c>
      <c r="S2206" s="89">
        <v>-0.66392168970611098</v>
      </c>
      <c r="T2206" s="89">
        <v>-0.75344407453795803</v>
      </c>
      <c r="U2206" s="89">
        <v>0.40166865315852202</v>
      </c>
      <c r="V2206" s="89">
        <v>-0.302634866649931</v>
      </c>
      <c r="W2206" s="89">
        <v>1</v>
      </c>
      <c r="X2206" s="89">
        <v>-0.16622492581602399</v>
      </c>
      <c r="Y2206" s="89">
        <v>-0.302273148896744</v>
      </c>
      <c r="Z2206" s="89">
        <v>38.096800000000002</v>
      </c>
      <c r="AA2206" s="89">
        <v>-1.46288621582196</v>
      </c>
      <c r="AB2206" s="89">
        <v>41.839774777448099</v>
      </c>
      <c r="AC2206" s="89">
        <v>-0.88257968235935202</v>
      </c>
      <c r="AD2206" s="89">
        <v>-1.0262632970211301</v>
      </c>
      <c r="AE2206" s="89">
        <v>0.40166865315852202</v>
      </c>
      <c r="AF2206" s="89">
        <v>-0.41221779630050198</v>
      </c>
      <c r="AG2206" s="89">
        <v>1</v>
      </c>
      <c r="AH2206" s="89">
        <v>-0.127810909090909</v>
      </c>
      <c r="AI2206" s="89">
        <v>-0.21802548168503499</v>
      </c>
      <c r="AJ2206" s="89">
        <v>-99</v>
      </c>
      <c r="AK2206" s="89">
        <v>-99</v>
      </c>
      <c r="AL2206" s="89">
        <v>47.272739999999999</v>
      </c>
      <c r="AM2206" s="89">
        <v>-0.21802548168503499</v>
      </c>
      <c r="AN2206" s="89">
        <v>-0.27224683173648001</v>
      </c>
      <c r="AO2206" s="89">
        <v>0.196662693682956</v>
      </c>
      <c r="AP2206" s="89">
        <v>-5.3540795275946698E-2</v>
      </c>
      <c r="AQ2206" s="89">
        <v>-99</v>
      </c>
      <c r="AR2206" s="89">
        <v>-99</v>
      </c>
      <c r="AS2206" s="89">
        <v>-99</v>
      </c>
      <c r="AT2206" s="89">
        <v>-99</v>
      </c>
      <c r="AU2206" s="89">
        <v>-99</v>
      </c>
      <c r="AV2206" s="89">
        <v>-99</v>
      </c>
      <c r="AW2206" s="89">
        <v>-99</v>
      </c>
      <c r="AX2206" s="89">
        <v>-99</v>
      </c>
      <c r="AY2206" s="89">
        <v>-99</v>
      </c>
      <c r="AZ2206" s="89">
        <v>-99</v>
      </c>
      <c r="BA2206" s="89">
        <v>-99</v>
      </c>
      <c r="BB2206" s="89">
        <v>-99</v>
      </c>
      <c r="BC2206" s="89">
        <v>-99</v>
      </c>
      <c r="BD2206" s="89">
        <v>-99</v>
      </c>
      <c r="BE2206" s="89">
        <v>-99</v>
      </c>
      <c r="BF2206" s="89">
        <v>-99</v>
      </c>
      <c r="BG2206" s="89">
        <v>-99</v>
      </c>
      <c r="BH2206" s="89">
        <v>-99</v>
      </c>
      <c r="BI2206" s="89">
        <v>-99</v>
      </c>
      <c r="BJ2206" s="89">
        <v>-99</v>
      </c>
      <c r="BK2206" s="89">
        <v>-99</v>
      </c>
      <c r="BL2206" s="89">
        <v>-99</v>
      </c>
      <c r="BM2206" s="89">
        <v>-99</v>
      </c>
      <c r="BN2206" s="89">
        <v>-99</v>
      </c>
      <c r="BO2206" s="89">
        <v>-99</v>
      </c>
      <c r="BP2206" s="89">
        <v>-99</v>
      </c>
      <c r="BQ2206" s="89">
        <v>-99</v>
      </c>
      <c r="BR2206" s="89">
        <v>-99</v>
      </c>
      <c r="BS2206" s="89">
        <v>-99</v>
      </c>
      <c r="BT2206" s="89">
        <v>-99</v>
      </c>
      <c r="BU2206" s="89">
        <v>-99</v>
      </c>
      <c r="BV2206" s="89">
        <v>-99</v>
      </c>
      <c r="BW2206" s="89">
        <v>-99</v>
      </c>
      <c r="BX2206" s="89">
        <v>-99</v>
      </c>
      <c r="BY2206" s="89">
        <v>-99</v>
      </c>
      <c r="BZ2206" s="89">
        <v>-99</v>
      </c>
      <c r="CA2206" s="89">
        <v>-99</v>
      </c>
      <c r="CB2206" s="89">
        <v>-99</v>
      </c>
      <c r="CC2206" s="89">
        <v>-99</v>
      </c>
      <c r="CD2206" s="89">
        <v>-99</v>
      </c>
      <c r="CE2206" s="89">
        <v>-99</v>
      </c>
      <c r="CF2206" s="89">
        <v>-99</v>
      </c>
      <c r="CG2206" s="89">
        <v>-99</v>
      </c>
      <c r="CH2206" s="89">
        <v>-99</v>
      </c>
      <c r="CI2206" s="89">
        <v>-99</v>
      </c>
      <c r="CJ2206" s="89">
        <v>-99</v>
      </c>
      <c r="CK2206" s="89">
        <v>-99</v>
      </c>
      <c r="CL2206" s="89">
        <v>-99</v>
      </c>
      <c r="CM2206" s="89">
        <v>-99</v>
      </c>
      <c r="CN2206" s="89">
        <v>-99</v>
      </c>
      <c r="CO2206" s="89">
        <v>-99</v>
      </c>
      <c r="CP2206" s="89">
        <v>-99</v>
      </c>
      <c r="CQ2206" s="89">
        <v>-99</v>
      </c>
      <c r="CR2206" s="89">
        <v>-99</v>
      </c>
      <c r="CS2206" s="89">
        <v>-99</v>
      </c>
      <c r="CT2206" s="89">
        <v>-99</v>
      </c>
      <c r="CU2206" s="86">
        <v>-99</v>
      </c>
      <c r="CV2206" s="86">
        <v>-0.76839999999999997</v>
      </c>
      <c r="CW2206" s="86">
        <v>18</v>
      </c>
      <c r="CX2206" s="86">
        <v>2</v>
      </c>
      <c r="CY2206" s="86">
        <v>-0.79410000000000003</v>
      </c>
      <c r="CZ2206" s="86">
        <v>17</v>
      </c>
      <c r="DA2206" s="86">
        <v>2</v>
      </c>
      <c r="DB2206" s="86">
        <v>-1.0275000000000001</v>
      </c>
      <c r="DC2206" s="86">
        <v>9</v>
      </c>
      <c r="DD2206" s="86">
        <v>-99</v>
      </c>
      <c r="DE2206" s="86">
        <v>-99</v>
      </c>
      <c r="DF2206" s="86">
        <v>-99</v>
      </c>
      <c r="DG2206" s="86">
        <v>-99</v>
      </c>
      <c r="DH2206" s="86">
        <v>-99</v>
      </c>
    </row>
    <row r="2207" spans="1:112" x14ac:dyDescent="0.2">
      <c r="A2207" s="85">
        <f>IF(ISERROR(SEARCH('School Lookup'!$F$3,Data!J2207)),A2206,A2206+1)</f>
        <v>0</v>
      </c>
      <c r="B2207" s="85">
        <f>IF(I2207='School Lookup'!$G$13,1,0)</f>
        <v>0</v>
      </c>
      <c r="C2207" s="85">
        <f t="shared" si="34"/>
        <v>2205</v>
      </c>
      <c r="D2207" s="86" t="s">
        <v>6478</v>
      </c>
      <c r="E2207" s="86" t="s">
        <v>6598</v>
      </c>
      <c r="F2207" s="86" t="s">
        <v>2755</v>
      </c>
      <c r="G2207" s="86" t="s">
        <v>6618</v>
      </c>
      <c r="H2207" s="86" t="s">
        <v>6619</v>
      </c>
      <c r="I2207" s="86" t="s">
        <v>6620</v>
      </c>
      <c r="J2207" s="86" t="s">
        <v>6619</v>
      </c>
      <c r="K2207" s="86" t="s">
        <v>36</v>
      </c>
      <c r="L2207" s="86">
        <v>1</v>
      </c>
      <c r="M2207" s="86">
        <v>-99</v>
      </c>
      <c r="N2207" s="89">
        <v>-99</v>
      </c>
      <c r="O2207" s="89">
        <v>-99</v>
      </c>
      <c r="P2207" s="89">
        <v>-99</v>
      </c>
      <c r="Q2207" s="89">
        <v>-99</v>
      </c>
      <c r="R2207" s="89">
        <v>-99</v>
      </c>
      <c r="S2207" s="89">
        <v>-99</v>
      </c>
      <c r="T2207" s="89">
        <v>-99</v>
      </c>
      <c r="U2207" s="89">
        <v>-99</v>
      </c>
      <c r="V2207" s="89">
        <v>-99</v>
      </c>
      <c r="W2207" s="89">
        <v>-99</v>
      </c>
      <c r="X2207" s="89">
        <v>-99</v>
      </c>
      <c r="Y2207" s="89">
        <v>-99</v>
      </c>
      <c r="Z2207" s="89">
        <v>-99</v>
      </c>
      <c r="AA2207" s="89">
        <v>-99</v>
      </c>
      <c r="AB2207" s="89">
        <v>-99</v>
      </c>
      <c r="AC2207" s="89">
        <v>-99</v>
      </c>
      <c r="AD2207" s="89">
        <v>-99</v>
      </c>
      <c r="AE2207" s="89">
        <v>-99</v>
      </c>
      <c r="AF2207" s="89">
        <v>-99</v>
      </c>
      <c r="AG2207" s="89">
        <v>-99</v>
      </c>
      <c r="AH2207" s="89">
        <v>-99</v>
      </c>
      <c r="AI2207" s="89">
        <v>-99</v>
      </c>
      <c r="AJ2207" s="89">
        <v>-99</v>
      </c>
      <c r="AK2207" s="89">
        <v>-99</v>
      </c>
      <c r="AL2207" s="89">
        <v>-99</v>
      </c>
      <c r="AM2207" s="89">
        <v>-99</v>
      </c>
      <c r="AN2207" s="89">
        <v>-99</v>
      </c>
      <c r="AO2207" s="89">
        <v>-99</v>
      </c>
      <c r="AP2207" s="89">
        <v>-99</v>
      </c>
      <c r="AQ2207" s="89">
        <v>-99</v>
      </c>
      <c r="AR2207" s="89">
        <v>-99</v>
      </c>
      <c r="AS2207" s="89">
        <v>-99</v>
      </c>
      <c r="AT2207" s="89">
        <v>-99</v>
      </c>
      <c r="AU2207" s="89">
        <v>-99</v>
      </c>
      <c r="AV2207" s="89">
        <v>-99</v>
      </c>
      <c r="AW2207" s="89">
        <v>-99</v>
      </c>
      <c r="AX2207" s="89">
        <v>-99</v>
      </c>
      <c r="AY2207" s="89">
        <v>-99</v>
      </c>
      <c r="AZ2207" s="89">
        <v>-99</v>
      </c>
      <c r="BA2207" s="89">
        <v>1</v>
      </c>
      <c r="BB2207" s="89">
        <v>-0.36321576763485502</v>
      </c>
      <c r="BC2207" s="89">
        <v>-0.59286188124678796</v>
      </c>
      <c r="BD2207" s="89">
        <v>36.013300000000001</v>
      </c>
      <c r="BE2207" s="89">
        <v>-1.22796224555457</v>
      </c>
      <c r="BF2207" s="89">
        <v>41.078857261410803</v>
      </c>
      <c r="BG2207" s="89">
        <v>-0.91041206340067804</v>
      </c>
      <c r="BH2207" s="89">
        <v>-0.96390088394128504</v>
      </c>
      <c r="BI2207" s="89">
        <v>0.251041666666667</v>
      </c>
      <c r="BJ2207" s="89">
        <v>-0.24197928440609401</v>
      </c>
      <c r="BK2207" s="89">
        <v>1</v>
      </c>
      <c r="BL2207" s="89">
        <v>-2.5460995850622399E-2</v>
      </c>
      <c r="BM2207" s="89">
        <v>0.11981870432705199</v>
      </c>
      <c r="BN2207" s="89">
        <v>33.853299999999997</v>
      </c>
      <c r="BO2207" s="89">
        <v>-1.66198002434979</v>
      </c>
      <c r="BP2207" s="89">
        <v>51.867233195020702</v>
      </c>
      <c r="BQ2207" s="89">
        <v>-0.77108066001136699</v>
      </c>
      <c r="BR2207" s="89">
        <v>-0.79698284764346905</v>
      </c>
      <c r="BS2207" s="89">
        <v>0.251041666666667</v>
      </c>
      <c r="BT2207" s="89">
        <v>-0.200075902377163</v>
      </c>
      <c r="BU2207" s="89">
        <v>1</v>
      </c>
      <c r="BV2207" s="89">
        <v>-0.14332510460251</v>
      </c>
      <c r="BW2207" s="89">
        <v>-0.17298313523662301</v>
      </c>
      <c r="BX2207" s="89">
        <v>41</v>
      </c>
      <c r="BY2207" s="89">
        <v>-0.83674930347182896</v>
      </c>
      <c r="BZ2207" s="89">
        <v>44.769876569037699</v>
      </c>
      <c r="CA2207" s="89">
        <v>-0.50486621935422604</v>
      </c>
      <c r="CB2207" s="89">
        <v>-0.52230897474946703</v>
      </c>
      <c r="CC2207" s="89">
        <v>0.248958333333333</v>
      </c>
      <c r="CD2207" s="89">
        <v>-0.130033171838669</v>
      </c>
      <c r="CE2207" s="89">
        <v>1</v>
      </c>
      <c r="CF2207" s="89">
        <v>-0.19110292887029301</v>
      </c>
      <c r="CG2207" s="89">
        <v>-0.27145672693685802</v>
      </c>
      <c r="CH2207" s="89">
        <v>38.739699999999999</v>
      </c>
      <c r="CI2207" s="89">
        <v>-1.2047952328934699</v>
      </c>
      <c r="CJ2207" s="89">
        <v>47.698766527196703</v>
      </c>
      <c r="CK2207" s="89">
        <v>-0.73812597991516404</v>
      </c>
      <c r="CL2207" s="89">
        <v>-0.78955189192382103</v>
      </c>
      <c r="CM2207" s="89">
        <v>0.248958333333333</v>
      </c>
      <c r="CN2207" s="89">
        <v>-0.19656552309353501</v>
      </c>
      <c r="CO2207" s="89" t="s">
        <v>6987</v>
      </c>
      <c r="CP2207" s="89" t="s">
        <v>6987</v>
      </c>
      <c r="CQ2207" s="89" t="s">
        <v>6987</v>
      </c>
      <c r="CR2207" s="89" t="s">
        <v>6987</v>
      </c>
      <c r="CS2207" s="89" t="s">
        <v>6987</v>
      </c>
      <c r="CT2207" s="89">
        <v>-99</v>
      </c>
      <c r="CU2207" s="86" t="s">
        <v>6989</v>
      </c>
      <c r="CV2207" s="86">
        <v>-0.76870000000000005</v>
      </c>
      <c r="CW2207" s="86">
        <v>18</v>
      </c>
      <c r="CX2207" s="86">
        <v>2</v>
      </c>
      <c r="CY2207" s="86">
        <v>-7.6499999999999999E-2</v>
      </c>
      <c r="CZ2207" s="86">
        <v>47</v>
      </c>
      <c r="DA2207" s="86">
        <v>4</v>
      </c>
      <c r="DB2207" s="86">
        <v>-1.2338</v>
      </c>
      <c r="DC2207" s="86">
        <v>6</v>
      </c>
      <c r="DD2207" s="86">
        <v>-99</v>
      </c>
      <c r="DE2207" s="86">
        <v>-99</v>
      </c>
      <c r="DF2207" s="86">
        <v>-99</v>
      </c>
      <c r="DG2207" s="86">
        <v>-99</v>
      </c>
      <c r="DH2207" s="86">
        <v>-99</v>
      </c>
    </row>
    <row r="2208" spans="1:112" x14ac:dyDescent="0.2">
      <c r="A2208" s="85">
        <f>IF(ISERROR(SEARCH('School Lookup'!$F$3,Data!J2208)),A2207,A2207+1)</f>
        <v>0</v>
      </c>
      <c r="B2208" s="85">
        <f>IF(I2208='School Lookup'!$G$13,1,0)</f>
        <v>0</v>
      </c>
      <c r="C2208" s="85">
        <f t="shared" si="34"/>
        <v>2206</v>
      </c>
      <c r="D2208" s="86" t="s">
        <v>6478</v>
      </c>
      <c r="E2208" s="86" t="s">
        <v>6688</v>
      </c>
      <c r="F2208" s="86" t="s">
        <v>1142</v>
      </c>
      <c r="G2208" s="86" t="s">
        <v>3087</v>
      </c>
      <c r="H2208" s="86" t="s">
        <v>1178</v>
      </c>
      <c r="I2208" s="86" t="s">
        <v>4730</v>
      </c>
      <c r="J2208" s="86" t="s">
        <v>1339</v>
      </c>
      <c r="K2208" s="86" t="s">
        <v>31</v>
      </c>
      <c r="L2208" s="86">
        <v>1</v>
      </c>
      <c r="M2208" s="86">
        <v>1</v>
      </c>
      <c r="N2208" s="89">
        <v>-0.246160559796438</v>
      </c>
      <c r="O2208" s="89">
        <v>-0.43870543535436002</v>
      </c>
      <c r="P2208" s="89">
        <v>39.807899999999997</v>
      </c>
      <c r="Q2208" s="89">
        <v>-1.0636996835452599</v>
      </c>
      <c r="R2208" s="89">
        <v>48.600528244274798</v>
      </c>
      <c r="S2208" s="89">
        <v>-0.75120255944981096</v>
      </c>
      <c r="T2208" s="89">
        <v>-0.85247878774028696</v>
      </c>
      <c r="U2208" s="89">
        <v>0.38118331716779802</v>
      </c>
      <c r="V2208" s="89">
        <v>-0.32495069212602601</v>
      </c>
      <c r="W2208" s="89">
        <v>1</v>
      </c>
      <c r="X2208" s="89">
        <v>-0.23030154639175299</v>
      </c>
      <c r="Y2208" s="89">
        <v>-0.45311966289030903</v>
      </c>
      <c r="Z2208" s="89">
        <v>43.46</v>
      </c>
      <c r="AA2208" s="89">
        <v>-0.79407930411351402</v>
      </c>
      <c r="AB2208" s="89">
        <v>52.319609278350498</v>
      </c>
      <c r="AC2208" s="89">
        <v>-0.62359948350191197</v>
      </c>
      <c r="AD2208" s="89">
        <v>-0.72471918492998399</v>
      </c>
      <c r="AE2208" s="89">
        <v>0.37633365664403501</v>
      </c>
      <c r="AF2208" s="89">
        <v>-0.272736220904786</v>
      </c>
      <c r="AG2208" s="89">
        <v>1</v>
      </c>
      <c r="AH2208" s="89">
        <v>-6.58181818181818E-3</v>
      </c>
      <c r="AI2208" s="89">
        <v>4.2871217260196298E-2</v>
      </c>
      <c r="AJ2208" s="89">
        <v>36.7164</v>
      </c>
      <c r="AK2208" s="89">
        <v>-1.16596420606599</v>
      </c>
      <c r="AL2208" s="89">
        <v>42.424246969697002</v>
      </c>
      <c r="AM2208" s="89">
        <v>-0.56154649440289595</v>
      </c>
      <c r="AN2208" s="89">
        <v>-0.63313057194064504</v>
      </c>
      <c r="AO2208" s="89">
        <v>0.12803103782735201</v>
      </c>
      <c r="AP2208" s="89">
        <v>-8.1060364205785801E-2</v>
      </c>
      <c r="AQ2208" s="89">
        <v>1</v>
      </c>
      <c r="AR2208" s="89">
        <v>-1.1728813559322E-2</v>
      </c>
      <c r="AS2208" s="89">
        <v>4.3645799425134697E-2</v>
      </c>
      <c r="AT2208" s="89">
        <v>35.1053</v>
      </c>
      <c r="AU2208" s="89">
        <v>-1.4761106770256101</v>
      </c>
      <c r="AV2208" s="89">
        <v>51.694950847457598</v>
      </c>
      <c r="AW2208" s="89">
        <v>-0.71623243880023901</v>
      </c>
      <c r="AX2208" s="89">
        <v>-0.79397622791854405</v>
      </c>
      <c r="AY2208" s="89">
        <v>0.11445198836081499</v>
      </c>
      <c r="AZ2208" s="89">
        <v>-9.0872157996496797E-2</v>
      </c>
      <c r="BA2208" s="89">
        <v>-99</v>
      </c>
      <c r="BB2208" s="89">
        <v>-99</v>
      </c>
      <c r="BC2208" s="89">
        <v>-99</v>
      </c>
      <c r="BD2208" s="89">
        <v>-99</v>
      </c>
      <c r="BE2208" s="89">
        <v>-99</v>
      </c>
      <c r="BF2208" s="89">
        <v>-99</v>
      </c>
      <c r="BG2208" s="89">
        <v>-99</v>
      </c>
      <c r="BH2208" s="89">
        <v>-99</v>
      </c>
      <c r="BI2208" s="89">
        <v>-99</v>
      </c>
      <c r="BJ2208" s="89">
        <v>-99</v>
      </c>
      <c r="BK2208" s="89">
        <v>-99</v>
      </c>
      <c r="BL2208" s="89">
        <v>-99</v>
      </c>
      <c r="BM2208" s="89">
        <v>-99</v>
      </c>
      <c r="BN2208" s="89">
        <v>-99</v>
      </c>
      <c r="BO2208" s="89">
        <v>-99</v>
      </c>
      <c r="BP2208" s="89">
        <v>-99</v>
      </c>
      <c r="BQ2208" s="89">
        <v>-99</v>
      </c>
      <c r="BR2208" s="89">
        <v>-99</v>
      </c>
      <c r="BS2208" s="89">
        <v>-99</v>
      </c>
      <c r="BT2208" s="89">
        <v>-99</v>
      </c>
      <c r="BU2208" s="89">
        <v>-99</v>
      </c>
      <c r="BV2208" s="89">
        <v>-99</v>
      </c>
      <c r="BW2208" s="89">
        <v>-99</v>
      </c>
      <c r="BX2208" s="89">
        <v>-99</v>
      </c>
      <c r="BY2208" s="89">
        <v>-99</v>
      </c>
      <c r="BZ2208" s="89">
        <v>-99</v>
      </c>
      <c r="CA2208" s="89">
        <v>-99</v>
      </c>
      <c r="CB2208" s="89">
        <v>-99</v>
      </c>
      <c r="CC2208" s="89">
        <v>-99</v>
      </c>
      <c r="CD2208" s="89">
        <v>-99</v>
      </c>
      <c r="CE2208" s="89">
        <v>-99</v>
      </c>
      <c r="CF2208" s="89">
        <v>-99</v>
      </c>
      <c r="CG2208" s="89">
        <v>-99</v>
      </c>
      <c r="CH2208" s="89">
        <v>-99</v>
      </c>
      <c r="CI2208" s="89">
        <v>-99</v>
      </c>
      <c r="CJ2208" s="89">
        <v>-99</v>
      </c>
      <c r="CK2208" s="89">
        <v>-99</v>
      </c>
      <c r="CL2208" s="89">
        <v>-99</v>
      </c>
      <c r="CM2208" s="89">
        <v>-99</v>
      </c>
      <c r="CN2208" s="89">
        <v>-99</v>
      </c>
      <c r="CO2208" s="89">
        <v>-99</v>
      </c>
      <c r="CP2208" s="89">
        <v>-99</v>
      </c>
      <c r="CQ2208" s="89">
        <v>-99</v>
      </c>
      <c r="CR2208" s="89">
        <v>-99</v>
      </c>
      <c r="CS2208" s="89">
        <v>-99</v>
      </c>
      <c r="CT2208" s="89">
        <v>-99</v>
      </c>
      <c r="CU2208" s="86">
        <v>-99</v>
      </c>
      <c r="CV2208" s="86">
        <v>-0.76959999999999995</v>
      </c>
      <c r="CW2208" s="86">
        <v>18</v>
      </c>
      <c r="CX2208" s="86">
        <v>2</v>
      </c>
      <c r="CY2208" s="86">
        <v>-0.20899999999999999</v>
      </c>
      <c r="CZ2208" s="86">
        <v>41</v>
      </c>
      <c r="DA2208" s="86">
        <v>4</v>
      </c>
      <c r="DB2208" s="86">
        <v>-1.0225</v>
      </c>
      <c r="DC2208" s="86">
        <v>9</v>
      </c>
      <c r="DD2208" s="86">
        <v>-99</v>
      </c>
      <c r="DE2208" s="86">
        <v>-99</v>
      </c>
      <c r="DF2208" s="86">
        <v>-99</v>
      </c>
      <c r="DG2208" s="86">
        <v>-99</v>
      </c>
      <c r="DH2208" s="86">
        <v>-99</v>
      </c>
    </row>
    <row r="2209" spans="1:112" x14ac:dyDescent="0.2">
      <c r="A2209" s="85">
        <f>IF(ISERROR(SEARCH('School Lookup'!$F$3,Data!J2209)),A2208,A2208+1)</f>
        <v>0</v>
      </c>
      <c r="B2209" s="85">
        <f>IF(I2209='School Lookup'!$G$13,1,0)</f>
        <v>0</v>
      </c>
      <c r="C2209" s="85">
        <f t="shared" si="34"/>
        <v>2207</v>
      </c>
      <c r="D2209" s="86" t="s">
        <v>6478</v>
      </c>
      <c r="E2209" s="86" t="s">
        <v>6552</v>
      </c>
      <c r="F2209" s="86" t="s">
        <v>518</v>
      </c>
      <c r="G2209" s="86" t="s">
        <v>3266</v>
      </c>
      <c r="H2209" s="86" t="s">
        <v>5928</v>
      </c>
      <c r="I2209" s="86" t="s">
        <v>4926</v>
      </c>
      <c r="J2209" s="86" t="s">
        <v>795</v>
      </c>
      <c r="K2209" s="86" t="s">
        <v>36</v>
      </c>
      <c r="L2209" s="86">
        <v>1</v>
      </c>
      <c r="M2209" s="86">
        <v>-99</v>
      </c>
      <c r="N2209" s="89">
        <v>-99</v>
      </c>
      <c r="O2209" s="89">
        <v>-99</v>
      </c>
      <c r="P2209" s="89">
        <v>-99</v>
      </c>
      <c r="Q2209" s="89">
        <v>-99</v>
      </c>
      <c r="R2209" s="89">
        <v>-99</v>
      </c>
      <c r="S2209" s="89">
        <v>-99</v>
      </c>
      <c r="T2209" s="89">
        <v>-99</v>
      </c>
      <c r="U2209" s="89">
        <v>-99</v>
      </c>
      <c r="V2209" s="89">
        <v>-99</v>
      </c>
      <c r="W2209" s="89">
        <v>-99</v>
      </c>
      <c r="X2209" s="89">
        <v>-99</v>
      </c>
      <c r="Y2209" s="89">
        <v>-99</v>
      </c>
      <c r="Z2209" s="89">
        <v>-99</v>
      </c>
      <c r="AA2209" s="89">
        <v>-99</v>
      </c>
      <c r="AB2209" s="89">
        <v>-99</v>
      </c>
      <c r="AC2209" s="89">
        <v>-99</v>
      </c>
      <c r="AD2209" s="89">
        <v>-99</v>
      </c>
      <c r="AE2209" s="89">
        <v>-99</v>
      </c>
      <c r="AF2209" s="89">
        <v>-99</v>
      </c>
      <c r="AG2209" s="89">
        <v>-99</v>
      </c>
      <c r="AH2209" s="89">
        <v>-99</v>
      </c>
      <c r="AI2209" s="89">
        <v>-99</v>
      </c>
      <c r="AJ2209" s="89">
        <v>-99</v>
      </c>
      <c r="AK2209" s="89">
        <v>-99</v>
      </c>
      <c r="AL2209" s="89">
        <v>-99</v>
      </c>
      <c r="AM2209" s="89">
        <v>-99</v>
      </c>
      <c r="AN2209" s="89">
        <v>-99</v>
      </c>
      <c r="AO2209" s="89">
        <v>-99</v>
      </c>
      <c r="AP2209" s="89">
        <v>-99</v>
      </c>
      <c r="AQ2209" s="89">
        <v>-99</v>
      </c>
      <c r="AR2209" s="89">
        <v>-99</v>
      </c>
      <c r="AS2209" s="89">
        <v>-99</v>
      </c>
      <c r="AT2209" s="89">
        <v>-99</v>
      </c>
      <c r="AU2209" s="89">
        <v>-99</v>
      </c>
      <c r="AV2209" s="89">
        <v>-99</v>
      </c>
      <c r="AW2209" s="89">
        <v>-99</v>
      </c>
      <c r="AX2209" s="89">
        <v>-99</v>
      </c>
      <c r="AY2209" s="89">
        <v>-99</v>
      </c>
      <c r="AZ2209" s="89">
        <v>-99</v>
      </c>
      <c r="BA2209" s="89">
        <v>1</v>
      </c>
      <c r="BB2209" s="89">
        <v>-0.57349401709401704</v>
      </c>
      <c r="BC2209" s="89">
        <v>-1.0660514598833</v>
      </c>
      <c r="BD2209" s="89">
        <v>45.0702</v>
      </c>
      <c r="BE2209" s="89">
        <v>-0.32233698972212299</v>
      </c>
      <c r="BF2209" s="89">
        <v>43.589764957264997</v>
      </c>
      <c r="BG2209" s="89">
        <v>-0.69419422480270998</v>
      </c>
      <c r="BH2209" s="89">
        <v>-0.73255588531515103</v>
      </c>
      <c r="BI2209" s="89">
        <v>0.25</v>
      </c>
      <c r="BJ2209" s="89">
        <v>-0.18313897132878801</v>
      </c>
      <c r="BK2209" s="89">
        <v>1</v>
      </c>
      <c r="BL2209" s="89">
        <v>-0.46533675213675202</v>
      </c>
      <c r="BM2209" s="89">
        <v>-0.95060580843923304</v>
      </c>
      <c r="BN2209" s="89">
        <v>44.428600000000003</v>
      </c>
      <c r="BO2209" s="89">
        <v>-0.47458352074379601</v>
      </c>
      <c r="BP2209" s="89">
        <v>48.717939316239303</v>
      </c>
      <c r="BQ2209" s="89">
        <v>-0.71259466459151499</v>
      </c>
      <c r="BR2209" s="89">
        <v>-0.73563145949902597</v>
      </c>
      <c r="BS2209" s="89">
        <v>0.25</v>
      </c>
      <c r="BT2209" s="89">
        <v>-0.18390786487475599</v>
      </c>
      <c r="BU2209" s="89">
        <v>1</v>
      </c>
      <c r="BV2209" s="89">
        <v>-0.58340170940170899</v>
      </c>
      <c r="BW2209" s="89">
        <v>-1.18665883121968</v>
      </c>
      <c r="BX2209" s="89">
        <v>48.192999999999998</v>
      </c>
      <c r="BY2209" s="89">
        <v>-9.4632283607825995E-2</v>
      </c>
      <c r="BZ2209" s="89">
        <v>49.572629059829097</v>
      </c>
      <c r="CA2209" s="89">
        <v>-0.64064555741375495</v>
      </c>
      <c r="CB2209" s="89">
        <v>-0.66542726250222795</v>
      </c>
      <c r="CC2209" s="89">
        <v>0.25</v>
      </c>
      <c r="CD2209" s="89">
        <v>-0.16635681562555699</v>
      </c>
      <c r="CE2209" s="89">
        <v>1</v>
      </c>
      <c r="CF2209" s="89">
        <v>-0.52361965811965805</v>
      </c>
      <c r="CG2209" s="89">
        <v>-1.0687057289223501</v>
      </c>
      <c r="CH2209" s="89">
        <v>38.5167</v>
      </c>
      <c r="CI2209" s="89">
        <v>-1.2302453817752099</v>
      </c>
      <c r="CJ2209" s="89">
        <v>42.7350367521368</v>
      </c>
      <c r="CK2209" s="89">
        <v>-1.1494755553487801</v>
      </c>
      <c r="CL2209" s="89">
        <v>-1.23465791072113</v>
      </c>
      <c r="CM2209" s="89">
        <v>0.25</v>
      </c>
      <c r="CN2209" s="89">
        <v>-0.30866447768028299</v>
      </c>
      <c r="CO2209" s="89">
        <v>91.875</v>
      </c>
      <c r="CP2209" s="89">
        <v>0.33900000000000002</v>
      </c>
      <c r="CQ2209" s="89">
        <v>12.33</v>
      </c>
      <c r="CR2209" s="89">
        <v>1.5969</v>
      </c>
      <c r="CS2209" s="89">
        <v>0.33900000000000002</v>
      </c>
      <c r="CT2209" s="89">
        <v>-0.1195</v>
      </c>
      <c r="CU2209" s="86" t="s">
        <v>6986</v>
      </c>
      <c r="CV2209" s="86">
        <v>-0.76980000000000004</v>
      </c>
      <c r="CW2209" s="86">
        <v>18</v>
      </c>
      <c r="CX2209" s="86">
        <v>2</v>
      </c>
      <c r="CY2209" s="86">
        <v>0.84360000000000002</v>
      </c>
      <c r="CZ2209" s="86">
        <v>84</v>
      </c>
      <c r="DA2209" s="86">
        <v>4</v>
      </c>
      <c r="DB2209" s="86">
        <v>-0.53039999999999998</v>
      </c>
      <c r="DC2209" s="86">
        <v>22</v>
      </c>
      <c r="DD2209" s="86">
        <v>-99</v>
      </c>
      <c r="DE2209" s="86">
        <v>-99</v>
      </c>
      <c r="DF2209" s="86">
        <v>-99</v>
      </c>
      <c r="DG2209" s="86">
        <v>-99</v>
      </c>
      <c r="DH2209" s="86">
        <v>-99</v>
      </c>
    </row>
    <row r="2210" spans="1:112" x14ac:dyDescent="0.2">
      <c r="A2210" s="85">
        <f>IF(ISERROR(SEARCH('School Lookup'!$F$3,Data!J2210)),A2209,A2209+1)</f>
        <v>0</v>
      </c>
      <c r="B2210" s="85">
        <f>IF(I2210='School Lookup'!$G$13,1,0)</f>
        <v>0</v>
      </c>
      <c r="C2210" s="85">
        <f t="shared" si="34"/>
        <v>2208</v>
      </c>
      <c r="D2210" s="86" t="s">
        <v>6478</v>
      </c>
      <c r="E2210" s="86" t="s">
        <v>6576</v>
      </c>
      <c r="F2210" s="86" t="s">
        <v>2762</v>
      </c>
      <c r="G2210" s="86" t="s">
        <v>3268</v>
      </c>
      <c r="H2210" s="86" t="s">
        <v>466</v>
      </c>
      <c r="I2210" s="86" t="s">
        <v>4928</v>
      </c>
      <c r="J2210" s="86" t="s">
        <v>467</v>
      </c>
      <c r="K2210" s="86" t="s">
        <v>45</v>
      </c>
      <c r="L2210" s="86">
        <v>1</v>
      </c>
      <c r="M2210" s="86">
        <v>1</v>
      </c>
      <c r="N2210" s="89">
        <v>-0.44810977443609001</v>
      </c>
      <c r="O2210" s="89">
        <v>-0.87602624154953201</v>
      </c>
      <c r="P2210" s="89">
        <v>45.442300000000003</v>
      </c>
      <c r="Q2210" s="89">
        <v>-0.46605092046951002</v>
      </c>
      <c r="R2210" s="89">
        <v>47.368395488721802</v>
      </c>
      <c r="S2210" s="89">
        <v>-0.67103858100952096</v>
      </c>
      <c r="T2210" s="89">
        <v>-0.76151937547383297</v>
      </c>
      <c r="U2210" s="89">
        <v>0.5</v>
      </c>
      <c r="V2210" s="89">
        <v>-0.38075968773691699</v>
      </c>
      <c r="W2210" s="89">
        <v>1</v>
      </c>
      <c r="X2210" s="89">
        <v>-0.46229624060150398</v>
      </c>
      <c r="Y2210" s="89">
        <v>-0.99927191892548295</v>
      </c>
      <c r="Z2210" s="89">
        <v>47.038499999999999</v>
      </c>
      <c r="AA2210" s="89">
        <v>-0.34782976399778598</v>
      </c>
      <c r="AB2210" s="89">
        <v>47.368443609022599</v>
      </c>
      <c r="AC2210" s="89">
        <v>-0.67355084146163402</v>
      </c>
      <c r="AD2210" s="89">
        <v>-0.78288014839423403</v>
      </c>
      <c r="AE2210" s="89">
        <v>0.5</v>
      </c>
      <c r="AF2210" s="89">
        <v>-0.39144007419711702</v>
      </c>
      <c r="AG2210" s="89">
        <v>-99</v>
      </c>
      <c r="AH2210" s="89">
        <v>-99</v>
      </c>
      <c r="AI2210" s="89">
        <v>-99</v>
      </c>
      <c r="AJ2210" s="89">
        <v>-99</v>
      </c>
      <c r="AK2210" s="89">
        <v>-99</v>
      </c>
      <c r="AL2210" s="89">
        <v>-99</v>
      </c>
      <c r="AM2210" s="89">
        <v>-99</v>
      </c>
      <c r="AN2210" s="89">
        <v>-99</v>
      </c>
      <c r="AO2210" s="89">
        <v>-99</v>
      </c>
      <c r="AP2210" s="89">
        <v>-99</v>
      </c>
      <c r="AQ2210" s="89">
        <v>-99</v>
      </c>
      <c r="AR2210" s="89">
        <v>-99</v>
      </c>
      <c r="AS2210" s="89">
        <v>-99</v>
      </c>
      <c r="AT2210" s="89">
        <v>-99</v>
      </c>
      <c r="AU2210" s="89">
        <v>-99</v>
      </c>
      <c r="AV2210" s="89">
        <v>-99</v>
      </c>
      <c r="AW2210" s="89">
        <v>-99</v>
      </c>
      <c r="AX2210" s="89">
        <v>-99</v>
      </c>
      <c r="AY2210" s="89">
        <v>-99</v>
      </c>
      <c r="AZ2210" s="89">
        <v>-99</v>
      </c>
      <c r="BA2210" s="89">
        <v>-99</v>
      </c>
      <c r="BB2210" s="89">
        <v>-99</v>
      </c>
      <c r="BC2210" s="89">
        <v>-99</v>
      </c>
      <c r="BD2210" s="89">
        <v>-99</v>
      </c>
      <c r="BE2210" s="89">
        <v>-99</v>
      </c>
      <c r="BF2210" s="89">
        <v>-99</v>
      </c>
      <c r="BG2210" s="89">
        <v>-99</v>
      </c>
      <c r="BH2210" s="89">
        <v>-99</v>
      </c>
      <c r="BI2210" s="89">
        <v>-99</v>
      </c>
      <c r="BJ2210" s="89">
        <v>-99</v>
      </c>
      <c r="BK2210" s="89">
        <v>-99</v>
      </c>
      <c r="BL2210" s="89">
        <v>-99</v>
      </c>
      <c r="BM2210" s="89">
        <v>-99</v>
      </c>
      <c r="BN2210" s="89">
        <v>-99</v>
      </c>
      <c r="BO2210" s="89">
        <v>-99</v>
      </c>
      <c r="BP2210" s="89">
        <v>-99</v>
      </c>
      <c r="BQ2210" s="89">
        <v>-99</v>
      </c>
      <c r="BR2210" s="89">
        <v>-99</v>
      </c>
      <c r="BS2210" s="89">
        <v>-99</v>
      </c>
      <c r="BT2210" s="89">
        <v>-99</v>
      </c>
      <c r="BU2210" s="89">
        <v>-99</v>
      </c>
      <c r="BV2210" s="89">
        <v>-99</v>
      </c>
      <c r="BW2210" s="89">
        <v>-99</v>
      </c>
      <c r="BX2210" s="89">
        <v>-99</v>
      </c>
      <c r="BY2210" s="89">
        <v>-99</v>
      </c>
      <c r="BZ2210" s="89">
        <v>-99</v>
      </c>
      <c r="CA2210" s="89">
        <v>-99</v>
      </c>
      <c r="CB2210" s="89">
        <v>-99</v>
      </c>
      <c r="CC2210" s="89">
        <v>-99</v>
      </c>
      <c r="CD2210" s="89">
        <v>-99</v>
      </c>
      <c r="CE2210" s="89">
        <v>-99</v>
      </c>
      <c r="CF2210" s="89">
        <v>-99</v>
      </c>
      <c r="CG2210" s="89">
        <v>-99</v>
      </c>
      <c r="CH2210" s="89">
        <v>-99</v>
      </c>
      <c r="CI2210" s="89">
        <v>-99</v>
      </c>
      <c r="CJ2210" s="89">
        <v>-99</v>
      </c>
      <c r="CK2210" s="89">
        <v>-99</v>
      </c>
      <c r="CL2210" s="89">
        <v>-99</v>
      </c>
      <c r="CM2210" s="89">
        <v>-99</v>
      </c>
      <c r="CN2210" s="89">
        <v>-99</v>
      </c>
      <c r="CO2210" s="89">
        <v>-99</v>
      </c>
      <c r="CP2210" s="89">
        <v>-99</v>
      </c>
      <c r="CQ2210" s="89">
        <v>-99</v>
      </c>
      <c r="CR2210" s="89">
        <v>-99</v>
      </c>
      <c r="CS2210" s="89">
        <v>-99</v>
      </c>
      <c r="CT2210" s="89">
        <v>-99</v>
      </c>
      <c r="CU2210" s="86">
        <v>-99</v>
      </c>
      <c r="CV2210" s="86">
        <v>-0.7722</v>
      </c>
      <c r="CW2210" s="86">
        <v>18</v>
      </c>
      <c r="CX2210" s="86">
        <v>2</v>
      </c>
      <c r="CY2210" s="86">
        <v>-0.32929999999999998</v>
      </c>
      <c r="CZ2210" s="86">
        <v>35</v>
      </c>
      <c r="DA2210" s="86">
        <v>2</v>
      </c>
      <c r="DB2210" s="86">
        <v>-0.40689999999999998</v>
      </c>
      <c r="DC2210" s="86">
        <v>27</v>
      </c>
      <c r="DD2210" s="86">
        <v>-99</v>
      </c>
      <c r="DE2210" s="86">
        <v>-99</v>
      </c>
      <c r="DF2210" s="86">
        <v>-99</v>
      </c>
      <c r="DG2210" s="86">
        <v>-99</v>
      </c>
      <c r="DH2210" s="86">
        <v>-99</v>
      </c>
    </row>
    <row r="2211" spans="1:112" x14ac:dyDescent="0.2">
      <c r="A2211" s="85">
        <f>IF(ISERROR(SEARCH('School Lookup'!$F$3,Data!J2211)),A2210,A2210+1)</f>
        <v>0</v>
      </c>
      <c r="B2211" s="85">
        <f>IF(I2211='School Lookup'!$G$13,1,0)</f>
        <v>0</v>
      </c>
      <c r="C2211" s="85">
        <f t="shared" si="34"/>
        <v>2209</v>
      </c>
      <c r="D2211" s="86" t="s">
        <v>6478</v>
      </c>
      <c r="E2211" s="86" t="s">
        <v>6702</v>
      </c>
      <c r="F2211" s="86" t="s">
        <v>1150</v>
      </c>
      <c r="G2211" s="86" t="s">
        <v>6011</v>
      </c>
      <c r="H2211" s="86" t="s">
        <v>6012</v>
      </c>
      <c r="I2211" s="86" t="s">
        <v>6013</v>
      </c>
      <c r="J2211" s="86" t="s">
        <v>6012</v>
      </c>
      <c r="K2211" s="86" t="s">
        <v>45</v>
      </c>
      <c r="L2211" s="86">
        <v>1</v>
      </c>
      <c r="M2211" s="86">
        <v>1</v>
      </c>
      <c r="N2211" s="89">
        <v>-0.68354427645788296</v>
      </c>
      <c r="O2211" s="89">
        <v>-1.3858594014063099</v>
      </c>
      <c r="P2211" s="89">
        <v>45.271299999999997</v>
      </c>
      <c r="Q2211" s="89">
        <v>-0.48418913190035601</v>
      </c>
      <c r="R2211" s="89">
        <v>47.516192872570201</v>
      </c>
      <c r="S2211" s="89">
        <v>-0.93502426665333505</v>
      </c>
      <c r="T2211" s="89">
        <v>-1.0610551929333301</v>
      </c>
      <c r="U2211" s="89">
        <v>0.32063711911357301</v>
      </c>
      <c r="V2211" s="89">
        <v>-0.34021368028264098</v>
      </c>
      <c r="W2211" s="89">
        <v>1</v>
      </c>
      <c r="X2211" s="89">
        <v>-0.55780938215103004</v>
      </c>
      <c r="Y2211" s="89">
        <v>-1.22412498255252</v>
      </c>
      <c r="Z2211" s="89">
        <v>45.697000000000003</v>
      </c>
      <c r="AA2211" s="89">
        <v>-0.51511878399645805</v>
      </c>
      <c r="AB2211" s="89">
        <v>47.826099542334099</v>
      </c>
      <c r="AC2211" s="89">
        <v>-0.86962188327448897</v>
      </c>
      <c r="AD2211" s="89">
        <v>-1.01117585776153</v>
      </c>
      <c r="AE2211" s="89">
        <v>0.30263157894736797</v>
      </c>
      <c r="AF2211" s="89">
        <v>-0.30601374642783202</v>
      </c>
      <c r="AG2211" s="89">
        <v>1</v>
      </c>
      <c r="AH2211" s="89">
        <v>-0.63045555555555599</v>
      </c>
      <c r="AI2211" s="89">
        <v>-1.2997652524093699</v>
      </c>
      <c r="AJ2211" s="89">
        <v>34.057099999999998</v>
      </c>
      <c r="AK2211" s="89">
        <v>-1.4262857189701601</v>
      </c>
      <c r="AL2211" s="89">
        <v>42.4836777777778</v>
      </c>
      <c r="AM2211" s="89">
        <v>-1.3630254856897599</v>
      </c>
      <c r="AN2211" s="89">
        <v>-1.4751190540490899</v>
      </c>
      <c r="AO2211" s="89">
        <v>0.10595567867036</v>
      </c>
      <c r="AP2211" s="89">
        <v>-0.15629724049134999</v>
      </c>
      <c r="AQ2211" s="89">
        <v>1</v>
      </c>
      <c r="AR2211" s="89">
        <v>-0.63277862068965496</v>
      </c>
      <c r="AS2211" s="89">
        <v>-1.35235988408639</v>
      </c>
      <c r="AT2211" s="89">
        <v>43.375</v>
      </c>
      <c r="AU2211" s="89">
        <v>-0.57728794321750998</v>
      </c>
      <c r="AV2211" s="89">
        <v>43.448285517241402</v>
      </c>
      <c r="AW2211" s="89">
        <v>-0.96482391365195097</v>
      </c>
      <c r="AX2211" s="89">
        <v>-1.0559406764130399</v>
      </c>
      <c r="AY2211" s="89">
        <v>0.100415512465374</v>
      </c>
      <c r="AZ2211" s="89">
        <v>-0.106032824155049</v>
      </c>
      <c r="BA2211" s="89">
        <v>1</v>
      </c>
      <c r="BB2211" s="89">
        <v>-0.26088064516129</v>
      </c>
      <c r="BC2211" s="89">
        <v>-0.36257694399089702</v>
      </c>
      <c r="BD2211" s="89">
        <v>56.357100000000003</v>
      </c>
      <c r="BE2211" s="89">
        <v>0.80627232472931698</v>
      </c>
      <c r="BF2211" s="89">
        <v>58.064532258064503</v>
      </c>
      <c r="BG2211" s="89">
        <v>0.22184769036921001</v>
      </c>
      <c r="BH2211" s="89">
        <v>0.24757469494179399</v>
      </c>
      <c r="BI2211" s="89">
        <v>4.29362880886427E-2</v>
      </c>
      <c r="BJ2211" s="89">
        <v>1.0629938425478699E-2</v>
      </c>
      <c r="BK2211" s="89">
        <v>1</v>
      </c>
      <c r="BL2211" s="89">
        <v>8.3583870967741905E-2</v>
      </c>
      <c r="BM2211" s="89">
        <v>0.38517613029481901</v>
      </c>
      <c r="BN2211" s="89">
        <v>59.392899999999997</v>
      </c>
      <c r="BO2211" s="89">
        <v>1.20561065804178</v>
      </c>
      <c r="BP2211" s="89">
        <v>59.677403225806501</v>
      </c>
      <c r="BQ2211" s="89">
        <v>0.79539339416829902</v>
      </c>
      <c r="BR2211" s="89">
        <v>0.84623715786839804</v>
      </c>
      <c r="BS2211" s="89">
        <v>4.29362880886427E-2</v>
      </c>
      <c r="BT2211" s="89">
        <v>3.6334282401551697E-2</v>
      </c>
      <c r="BU2211" s="89">
        <v>1</v>
      </c>
      <c r="BV2211" s="89">
        <v>1.1408196721311501E-2</v>
      </c>
      <c r="BW2211" s="89">
        <v>0.18343069181230701</v>
      </c>
      <c r="BX2211" s="89">
        <v>58.925899999999999</v>
      </c>
      <c r="BY2211" s="89">
        <v>1.0127037045053899</v>
      </c>
      <c r="BZ2211" s="89">
        <v>57.377040983606598</v>
      </c>
      <c r="CA2211" s="89">
        <v>0.59806719815884801</v>
      </c>
      <c r="CB2211" s="89">
        <v>0.64023861515383895</v>
      </c>
      <c r="CC2211" s="89">
        <v>4.2243767313019397E-2</v>
      </c>
      <c r="CD2211" s="89">
        <v>2.7046091083368501E-2</v>
      </c>
      <c r="CE2211" s="89">
        <v>1</v>
      </c>
      <c r="CF2211" s="89">
        <v>0.14038688524590201</v>
      </c>
      <c r="CG2211" s="89">
        <v>0.52333012204089402</v>
      </c>
      <c r="CH2211" s="89">
        <v>67.935500000000005</v>
      </c>
      <c r="CI2211" s="89">
        <v>2.1272112994893799</v>
      </c>
      <c r="CJ2211" s="89">
        <v>54.0983393442623</v>
      </c>
      <c r="CK2211" s="89">
        <v>1.32527071076514</v>
      </c>
      <c r="CL2211" s="89">
        <v>1.4431726349463401</v>
      </c>
      <c r="CM2211" s="89">
        <v>4.2243767313019397E-2</v>
      </c>
      <c r="CN2211" s="89">
        <v>6.0965048983190301E-2</v>
      </c>
      <c r="CO2211" s="89" t="s">
        <v>6987</v>
      </c>
      <c r="CP2211" s="89" t="s">
        <v>6987</v>
      </c>
      <c r="CQ2211" s="89" t="s">
        <v>6987</v>
      </c>
      <c r="CR2211" s="89" t="s">
        <v>6987</v>
      </c>
      <c r="CS2211" s="89" t="s">
        <v>6987</v>
      </c>
      <c r="CT2211" s="89">
        <v>-99</v>
      </c>
      <c r="CU2211" s="86" t="s">
        <v>6989</v>
      </c>
      <c r="CV2211" s="86">
        <v>-0.77359999999999995</v>
      </c>
      <c r="CW2211" s="86">
        <v>18</v>
      </c>
      <c r="CX2211" s="86">
        <v>4</v>
      </c>
      <c r="CY2211" s="86">
        <v>-0.1953</v>
      </c>
      <c r="CZ2211" s="86">
        <v>42</v>
      </c>
      <c r="DA2211" s="86">
        <v>8</v>
      </c>
      <c r="DB2211" s="86">
        <v>-0.30120000000000002</v>
      </c>
      <c r="DC2211" s="86">
        <v>32</v>
      </c>
      <c r="DD2211" s="86">
        <v>-99</v>
      </c>
      <c r="DE2211" s="86">
        <v>-99</v>
      </c>
      <c r="DF2211" s="86">
        <v>-99</v>
      </c>
      <c r="DG2211" s="86">
        <v>-99</v>
      </c>
      <c r="DH2211" s="86">
        <v>-99</v>
      </c>
    </row>
    <row r="2212" spans="1:112" x14ac:dyDescent="0.2">
      <c r="A2212" s="85">
        <f>IF(ISERROR(SEARCH('School Lookup'!$F$3,Data!J2212)),A2211,A2211+1)</f>
        <v>0</v>
      </c>
      <c r="B2212" s="85">
        <f>IF(I2212='School Lookup'!$G$13,1,0)</f>
        <v>0</v>
      </c>
      <c r="C2212" s="85">
        <f t="shared" si="34"/>
        <v>2210</v>
      </c>
      <c r="D2212" s="86" t="s">
        <v>6478</v>
      </c>
      <c r="E2212" s="86" t="s">
        <v>6702</v>
      </c>
      <c r="F2212" s="86" t="s">
        <v>1150</v>
      </c>
      <c r="G2212" s="86" t="s">
        <v>3327</v>
      </c>
      <c r="H2212" s="86" t="s">
        <v>1064</v>
      </c>
      <c r="I2212" s="86" t="s">
        <v>5312</v>
      </c>
      <c r="J2212" s="86" t="s">
        <v>1487</v>
      </c>
      <c r="K2212" s="86" t="s">
        <v>26</v>
      </c>
      <c r="L2212" s="86">
        <v>1</v>
      </c>
      <c r="M2212" s="86">
        <v>1</v>
      </c>
      <c r="N2212" s="89">
        <v>-0.53744814814814801</v>
      </c>
      <c r="O2212" s="89">
        <v>-1.0694883933367301</v>
      </c>
      <c r="P2212" s="89">
        <v>45.193800000000003</v>
      </c>
      <c r="Q2212" s="89">
        <v>-0.49240966632076699</v>
      </c>
      <c r="R2212" s="89">
        <v>52.057576543209898</v>
      </c>
      <c r="S2212" s="89">
        <v>-0.78094902982875103</v>
      </c>
      <c r="T2212" s="89">
        <v>-0.88623112283285199</v>
      </c>
      <c r="U2212" s="89">
        <v>0.37384615384615399</v>
      </c>
      <c r="V2212" s="89">
        <v>-0.33131409668981998</v>
      </c>
      <c r="W2212" s="89">
        <v>1</v>
      </c>
      <c r="X2212" s="89">
        <v>-0.33967216494845398</v>
      </c>
      <c r="Y2212" s="89">
        <v>-0.71059542229150896</v>
      </c>
      <c r="Z2212" s="89">
        <v>44.5443</v>
      </c>
      <c r="AA2212" s="89">
        <v>-0.65886388526553696</v>
      </c>
      <c r="AB2212" s="89">
        <v>50.309245360824697</v>
      </c>
      <c r="AC2212" s="89">
        <v>-0.68472965377852302</v>
      </c>
      <c r="AD2212" s="89">
        <v>-0.79589622085537703</v>
      </c>
      <c r="AE2212" s="89">
        <v>0.37307692307692297</v>
      </c>
      <c r="AF2212" s="89">
        <v>-0.29693051316527502</v>
      </c>
      <c r="AG2212" s="89">
        <v>1</v>
      </c>
      <c r="AH2212" s="89">
        <v>-0.26463291139240502</v>
      </c>
      <c r="AI2212" s="89">
        <v>-0.51247963023842003</v>
      </c>
      <c r="AJ2212" s="89">
        <v>-99</v>
      </c>
      <c r="AK2212" s="89">
        <v>-99</v>
      </c>
      <c r="AL2212" s="89">
        <v>50.632917721519</v>
      </c>
      <c r="AM2212" s="89">
        <v>-0.51247963023842003</v>
      </c>
      <c r="AN2212" s="89">
        <v>-0.58158370055811004</v>
      </c>
      <c r="AO2212" s="89">
        <v>0.121538461538462</v>
      </c>
      <c r="AP2212" s="89">
        <v>-7.0684788221677897E-2</v>
      </c>
      <c r="AQ2212" s="89">
        <v>1</v>
      </c>
      <c r="AR2212" s="89">
        <v>-0.25542105263157899</v>
      </c>
      <c r="AS2212" s="89">
        <v>-0.50412951081037205</v>
      </c>
      <c r="AT2212" s="89">
        <v>-99</v>
      </c>
      <c r="AU2212" s="89">
        <v>-99</v>
      </c>
      <c r="AV2212" s="89">
        <v>56.725152631578901</v>
      </c>
      <c r="AW2212" s="89">
        <v>-0.50412951081037205</v>
      </c>
      <c r="AX2212" s="89">
        <v>-0.57046322696757401</v>
      </c>
      <c r="AY2212" s="89">
        <v>0.13153846153846199</v>
      </c>
      <c r="AZ2212" s="89">
        <v>-7.5037855239580897E-2</v>
      </c>
      <c r="BA2212" s="89">
        <v>-99</v>
      </c>
      <c r="BB2212" s="89">
        <v>-99</v>
      </c>
      <c r="BC2212" s="89">
        <v>-99</v>
      </c>
      <c r="BD2212" s="89">
        <v>-99</v>
      </c>
      <c r="BE2212" s="89">
        <v>-99</v>
      </c>
      <c r="BF2212" s="89">
        <v>-99</v>
      </c>
      <c r="BG2212" s="89">
        <v>-99</v>
      </c>
      <c r="BH2212" s="89">
        <v>-99</v>
      </c>
      <c r="BI2212" s="89">
        <v>-99</v>
      </c>
      <c r="BJ2212" s="89">
        <v>-99</v>
      </c>
      <c r="BK2212" s="89">
        <v>-99</v>
      </c>
      <c r="BL2212" s="89">
        <v>-99</v>
      </c>
      <c r="BM2212" s="89">
        <v>-99</v>
      </c>
      <c r="BN2212" s="89">
        <v>-99</v>
      </c>
      <c r="BO2212" s="89">
        <v>-99</v>
      </c>
      <c r="BP2212" s="89">
        <v>-99</v>
      </c>
      <c r="BQ2212" s="89">
        <v>-99</v>
      </c>
      <c r="BR2212" s="89">
        <v>-99</v>
      </c>
      <c r="BS2212" s="89">
        <v>-99</v>
      </c>
      <c r="BT2212" s="89">
        <v>-99</v>
      </c>
      <c r="BU2212" s="89">
        <v>-99</v>
      </c>
      <c r="BV2212" s="89">
        <v>-99</v>
      </c>
      <c r="BW2212" s="89">
        <v>-99</v>
      </c>
      <c r="BX2212" s="89">
        <v>-99</v>
      </c>
      <c r="BY2212" s="89">
        <v>-99</v>
      </c>
      <c r="BZ2212" s="89">
        <v>-99</v>
      </c>
      <c r="CA2212" s="89">
        <v>-99</v>
      </c>
      <c r="CB2212" s="89">
        <v>-99</v>
      </c>
      <c r="CC2212" s="89">
        <v>-99</v>
      </c>
      <c r="CD2212" s="89">
        <v>-99</v>
      </c>
      <c r="CE2212" s="89">
        <v>-99</v>
      </c>
      <c r="CF2212" s="89">
        <v>-99</v>
      </c>
      <c r="CG2212" s="89">
        <v>-99</v>
      </c>
      <c r="CH2212" s="89">
        <v>-99</v>
      </c>
      <c r="CI2212" s="89">
        <v>-99</v>
      </c>
      <c r="CJ2212" s="89">
        <v>-99</v>
      </c>
      <c r="CK2212" s="89">
        <v>-99</v>
      </c>
      <c r="CL2212" s="89">
        <v>-99</v>
      </c>
      <c r="CM2212" s="89">
        <v>-99</v>
      </c>
      <c r="CN2212" s="89">
        <v>-99</v>
      </c>
      <c r="CO2212" s="89">
        <v>-99</v>
      </c>
      <c r="CP2212" s="89">
        <v>-99</v>
      </c>
      <c r="CQ2212" s="89">
        <v>-99</v>
      </c>
      <c r="CR2212" s="89">
        <v>-99</v>
      </c>
      <c r="CS2212" s="89">
        <v>-99</v>
      </c>
      <c r="CT2212" s="89">
        <v>-99</v>
      </c>
      <c r="CU2212" s="86">
        <v>-99</v>
      </c>
      <c r="CV2212" s="86">
        <v>-0.77400000000000002</v>
      </c>
      <c r="CW2212" s="86">
        <v>18</v>
      </c>
      <c r="CX2212" s="86">
        <v>2</v>
      </c>
      <c r="CY2212" s="86">
        <v>-0.59940000000000004</v>
      </c>
      <c r="CZ2212" s="86">
        <v>24</v>
      </c>
      <c r="DA2212" s="86">
        <v>2</v>
      </c>
      <c r="DB2212" s="86">
        <v>-0.4299</v>
      </c>
      <c r="DC2212" s="86">
        <v>26</v>
      </c>
      <c r="DD2212" s="86">
        <v>-99</v>
      </c>
      <c r="DE2212" s="86">
        <v>-99</v>
      </c>
      <c r="DF2212" s="86">
        <v>-99</v>
      </c>
      <c r="DG2212" s="86">
        <v>-99</v>
      </c>
      <c r="DH2212" s="86">
        <v>-99</v>
      </c>
    </row>
    <row r="2213" spans="1:112" x14ac:dyDescent="0.2">
      <c r="A2213" s="85">
        <f>IF(ISERROR(SEARCH('School Lookup'!$F$3,Data!J2213)),A2212,A2212+1)</f>
        <v>0</v>
      </c>
      <c r="B2213" s="85">
        <f>IF(I2213='School Lookup'!$G$13,1,0)</f>
        <v>0</v>
      </c>
      <c r="C2213" s="85">
        <f t="shared" si="34"/>
        <v>2211</v>
      </c>
      <c r="D2213" s="86" t="s">
        <v>6478</v>
      </c>
      <c r="E2213" s="86" t="s">
        <v>6790</v>
      </c>
      <c r="F2213" s="86" t="s">
        <v>2774</v>
      </c>
      <c r="G2213" s="86" t="s">
        <v>2795</v>
      </c>
      <c r="H2213" s="86" t="s">
        <v>1474</v>
      </c>
      <c r="I2213" s="86" t="s">
        <v>4894</v>
      </c>
      <c r="J2213" s="86" t="s">
        <v>2264</v>
      </c>
      <c r="K2213" s="86" t="s">
        <v>16</v>
      </c>
      <c r="L2213" s="86">
        <v>1</v>
      </c>
      <c r="M2213" s="86">
        <v>1</v>
      </c>
      <c r="N2213" s="89">
        <v>-0.56440395778364105</v>
      </c>
      <c r="O2213" s="89">
        <v>-1.12786116998987</v>
      </c>
      <c r="P2213" s="89">
        <v>46.025399999999998</v>
      </c>
      <c r="Q2213" s="89">
        <v>-0.40420068020444799</v>
      </c>
      <c r="R2213" s="89">
        <v>51.187321899736098</v>
      </c>
      <c r="S2213" s="89">
        <v>-0.76603092509716098</v>
      </c>
      <c r="T2213" s="89">
        <v>-0.86930404330266697</v>
      </c>
      <c r="U2213" s="89">
        <v>0.37561942517343899</v>
      </c>
      <c r="V2213" s="89">
        <v>-0.32652748504629397</v>
      </c>
      <c r="W2213" s="89">
        <v>1</v>
      </c>
      <c r="X2213" s="89">
        <v>-0.416955263157895</v>
      </c>
      <c r="Y2213" s="89">
        <v>-0.89253207642167898</v>
      </c>
      <c r="Z2213" s="89">
        <v>47.85</v>
      </c>
      <c r="AA2213" s="89">
        <v>-0.24663331246672099</v>
      </c>
      <c r="AB2213" s="89">
        <v>49.473676315789497</v>
      </c>
      <c r="AC2213" s="89">
        <v>-0.56958269444419996</v>
      </c>
      <c r="AD2213" s="89">
        <v>-0.66182462864234903</v>
      </c>
      <c r="AE2213" s="89">
        <v>0.37661050545094199</v>
      </c>
      <c r="AF2213" s="89">
        <v>-0.24925010791287699</v>
      </c>
      <c r="AG2213" s="89">
        <v>1</v>
      </c>
      <c r="AH2213" s="89">
        <v>-0.34546719999999997</v>
      </c>
      <c r="AI2213" s="89">
        <v>-0.68644281763147297</v>
      </c>
      <c r="AJ2213" s="89">
        <v>-99</v>
      </c>
      <c r="AK2213" s="89">
        <v>-99</v>
      </c>
      <c r="AL2213" s="89">
        <v>49.6</v>
      </c>
      <c r="AM2213" s="89">
        <v>-0.68644281763147297</v>
      </c>
      <c r="AN2213" s="89">
        <v>-0.76433958273119096</v>
      </c>
      <c r="AO2213" s="89">
        <v>0.12388503468780999</v>
      </c>
      <c r="AP2213" s="89">
        <v>-9.4690235719919594E-2</v>
      </c>
      <c r="AQ2213" s="89">
        <v>1</v>
      </c>
      <c r="AR2213" s="89">
        <v>-0.38072080000000003</v>
      </c>
      <c r="AS2213" s="89">
        <v>-0.78578028577336301</v>
      </c>
      <c r="AT2213" s="89">
        <v>-99</v>
      </c>
      <c r="AU2213" s="89">
        <v>-99</v>
      </c>
      <c r="AV2213" s="89">
        <v>54.400022399999997</v>
      </c>
      <c r="AW2213" s="89">
        <v>-0.78578028577336301</v>
      </c>
      <c r="AX2213" s="89">
        <v>-0.86726539999156904</v>
      </c>
      <c r="AY2213" s="89">
        <v>0.12388503468780999</v>
      </c>
      <c r="AZ2213" s="89">
        <v>-0.107441204161493</v>
      </c>
      <c r="BA2213" s="89">
        <v>-99</v>
      </c>
      <c r="BB2213" s="89">
        <v>-99</v>
      </c>
      <c r="BC2213" s="89">
        <v>-99</v>
      </c>
      <c r="BD2213" s="89">
        <v>-99</v>
      </c>
      <c r="BE2213" s="89">
        <v>-99</v>
      </c>
      <c r="BF2213" s="89">
        <v>-99</v>
      </c>
      <c r="BG2213" s="89">
        <v>-99</v>
      </c>
      <c r="BH2213" s="89">
        <v>-99</v>
      </c>
      <c r="BI2213" s="89">
        <v>-99</v>
      </c>
      <c r="BJ2213" s="89">
        <v>-99</v>
      </c>
      <c r="BK2213" s="89">
        <v>-99</v>
      </c>
      <c r="BL2213" s="89">
        <v>-99</v>
      </c>
      <c r="BM2213" s="89">
        <v>-99</v>
      </c>
      <c r="BN2213" s="89">
        <v>-99</v>
      </c>
      <c r="BO2213" s="89">
        <v>-99</v>
      </c>
      <c r="BP2213" s="89">
        <v>-99</v>
      </c>
      <c r="BQ2213" s="89">
        <v>-99</v>
      </c>
      <c r="BR2213" s="89">
        <v>-99</v>
      </c>
      <c r="BS2213" s="89">
        <v>-99</v>
      </c>
      <c r="BT2213" s="89">
        <v>-99</v>
      </c>
      <c r="BU2213" s="89">
        <v>-99</v>
      </c>
      <c r="BV2213" s="89">
        <v>-99</v>
      </c>
      <c r="BW2213" s="89">
        <v>-99</v>
      </c>
      <c r="BX2213" s="89">
        <v>-99</v>
      </c>
      <c r="BY2213" s="89">
        <v>-99</v>
      </c>
      <c r="BZ2213" s="89">
        <v>-99</v>
      </c>
      <c r="CA2213" s="89">
        <v>-99</v>
      </c>
      <c r="CB2213" s="89">
        <v>-99</v>
      </c>
      <c r="CC2213" s="89">
        <v>-99</v>
      </c>
      <c r="CD2213" s="89">
        <v>-99</v>
      </c>
      <c r="CE2213" s="89">
        <v>-99</v>
      </c>
      <c r="CF2213" s="89">
        <v>-99</v>
      </c>
      <c r="CG2213" s="89">
        <v>-99</v>
      </c>
      <c r="CH2213" s="89">
        <v>-99</v>
      </c>
      <c r="CI2213" s="89">
        <v>-99</v>
      </c>
      <c r="CJ2213" s="89">
        <v>-99</v>
      </c>
      <c r="CK2213" s="89">
        <v>-99</v>
      </c>
      <c r="CL2213" s="89">
        <v>-99</v>
      </c>
      <c r="CM2213" s="89">
        <v>-99</v>
      </c>
      <c r="CN2213" s="89">
        <v>-99</v>
      </c>
      <c r="CO2213" s="89">
        <v>-99</v>
      </c>
      <c r="CP2213" s="89">
        <v>-99</v>
      </c>
      <c r="CQ2213" s="89">
        <v>-99</v>
      </c>
      <c r="CR2213" s="89">
        <v>-99</v>
      </c>
      <c r="CS2213" s="89">
        <v>-99</v>
      </c>
      <c r="CT2213" s="89">
        <v>-99</v>
      </c>
      <c r="CU2213" s="86">
        <v>-99</v>
      </c>
      <c r="CV2213" s="86">
        <v>-0.77790000000000004</v>
      </c>
      <c r="CW2213" s="86">
        <v>18</v>
      </c>
      <c r="CX2213" s="86">
        <v>2</v>
      </c>
      <c r="CY2213" s="86">
        <v>0.95450000000000002</v>
      </c>
      <c r="CZ2213" s="86">
        <v>86</v>
      </c>
      <c r="DA2213" s="86">
        <v>2</v>
      </c>
      <c r="DB2213" s="86">
        <v>-0.2447</v>
      </c>
      <c r="DC2213" s="86">
        <v>34</v>
      </c>
      <c r="DD2213" s="86">
        <v>-99</v>
      </c>
      <c r="DE2213" s="86">
        <v>-99</v>
      </c>
      <c r="DF2213" s="86">
        <v>-99</v>
      </c>
      <c r="DG2213" s="86">
        <v>-99</v>
      </c>
      <c r="DH2213" s="86">
        <v>-99</v>
      </c>
    </row>
    <row r="2214" spans="1:112" x14ac:dyDescent="0.2">
      <c r="A2214" s="85">
        <f>IF(ISERROR(SEARCH('School Lookup'!$F$3,Data!J2214)),A2213,A2213+1)</f>
        <v>0</v>
      </c>
      <c r="B2214" s="85">
        <f>IF(I2214='School Lookup'!$G$13,1,0)</f>
        <v>0</v>
      </c>
      <c r="C2214" s="85">
        <f t="shared" si="34"/>
        <v>2212</v>
      </c>
      <c r="D2214" s="86" t="s">
        <v>6478</v>
      </c>
      <c r="E2214" s="86" t="s">
        <v>6480</v>
      </c>
      <c r="F2214" s="86" t="s">
        <v>2738</v>
      </c>
      <c r="G2214" s="86" t="s">
        <v>5986</v>
      </c>
      <c r="H2214" s="86" t="s">
        <v>5978</v>
      </c>
      <c r="I2214" s="86" t="s">
        <v>5987</v>
      </c>
      <c r="J2214" s="86" t="s">
        <v>5978</v>
      </c>
      <c r="K2214" s="86" t="s">
        <v>45</v>
      </c>
      <c r="L2214" s="86">
        <v>1</v>
      </c>
      <c r="M2214" s="86">
        <v>1</v>
      </c>
      <c r="N2214" s="89">
        <v>-0.47974550264550297</v>
      </c>
      <c r="O2214" s="89">
        <v>-0.94453337682013905</v>
      </c>
      <c r="P2214" s="89">
        <v>47.762700000000002</v>
      </c>
      <c r="Q2214" s="89">
        <v>-0.21992281635177399</v>
      </c>
      <c r="R2214" s="89">
        <v>52.910041798941798</v>
      </c>
      <c r="S2214" s="89">
        <v>-0.58222809658595598</v>
      </c>
      <c r="T2214" s="89">
        <v>-0.66074905913675896</v>
      </c>
      <c r="U2214" s="89">
        <v>0.5</v>
      </c>
      <c r="V2214" s="89">
        <v>-0.33037452956837898</v>
      </c>
      <c r="W2214" s="89">
        <v>1</v>
      </c>
      <c r="X2214" s="89">
        <v>-0.37477142857142898</v>
      </c>
      <c r="Y2214" s="89">
        <v>-0.79322464826651995</v>
      </c>
      <c r="Z2214" s="89">
        <v>43.830500000000001</v>
      </c>
      <c r="AA2214" s="89">
        <v>-0.74787685766587397</v>
      </c>
      <c r="AB2214" s="89">
        <v>52.3809857142857</v>
      </c>
      <c r="AC2214" s="89">
        <v>-0.77055075296619702</v>
      </c>
      <c r="AD2214" s="89">
        <v>-0.89582218920123802</v>
      </c>
      <c r="AE2214" s="89">
        <v>0.5</v>
      </c>
      <c r="AF2214" s="89">
        <v>-0.44791109460061901</v>
      </c>
      <c r="AG2214" s="89">
        <v>-99</v>
      </c>
      <c r="AH2214" s="89">
        <v>-99</v>
      </c>
      <c r="AI2214" s="89">
        <v>-99</v>
      </c>
      <c r="AJ2214" s="89">
        <v>-99</v>
      </c>
      <c r="AK2214" s="89">
        <v>-99</v>
      </c>
      <c r="AL2214" s="89">
        <v>-99</v>
      </c>
      <c r="AM2214" s="89">
        <v>-99</v>
      </c>
      <c r="AN2214" s="89">
        <v>-99</v>
      </c>
      <c r="AO2214" s="89">
        <v>-99</v>
      </c>
      <c r="AP2214" s="89">
        <v>-99</v>
      </c>
      <c r="AQ2214" s="89">
        <v>-99</v>
      </c>
      <c r="AR2214" s="89">
        <v>-99</v>
      </c>
      <c r="AS2214" s="89">
        <v>-99</v>
      </c>
      <c r="AT2214" s="89">
        <v>-99</v>
      </c>
      <c r="AU2214" s="89">
        <v>-99</v>
      </c>
      <c r="AV2214" s="89">
        <v>-99</v>
      </c>
      <c r="AW2214" s="89">
        <v>-99</v>
      </c>
      <c r="AX2214" s="89">
        <v>-99</v>
      </c>
      <c r="AY2214" s="89">
        <v>-99</v>
      </c>
      <c r="AZ2214" s="89">
        <v>-99</v>
      </c>
      <c r="BA2214" s="89">
        <v>-99</v>
      </c>
      <c r="BB2214" s="89">
        <v>-99</v>
      </c>
      <c r="BC2214" s="89">
        <v>-99</v>
      </c>
      <c r="BD2214" s="89">
        <v>-99</v>
      </c>
      <c r="BE2214" s="89">
        <v>-99</v>
      </c>
      <c r="BF2214" s="89">
        <v>-99</v>
      </c>
      <c r="BG2214" s="89">
        <v>-99</v>
      </c>
      <c r="BH2214" s="89">
        <v>-99</v>
      </c>
      <c r="BI2214" s="89">
        <v>-99</v>
      </c>
      <c r="BJ2214" s="89">
        <v>-99</v>
      </c>
      <c r="BK2214" s="89">
        <v>-99</v>
      </c>
      <c r="BL2214" s="89">
        <v>-99</v>
      </c>
      <c r="BM2214" s="89">
        <v>-99</v>
      </c>
      <c r="BN2214" s="89">
        <v>-99</v>
      </c>
      <c r="BO2214" s="89">
        <v>-99</v>
      </c>
      <c r="BP2214" s="89">
        <v>-99</v>
      </c>
      <c r="BQ2214" s="89">
        <v>-99</v>
      </c>
      <c r="BR2214" s="89">
        <v>-99</v>
      </c>
      <c r="BS2214" s="89">
        <v>-99</v>
      </c>
      <c r="BT2214" s="89">
        <v>-99</v>
      </c>
      <c r="BU2214" s="89">
        <v>-99</v>
      </c>
      <c r="BV2214" s="89">
        <v>-99</v>
      </c>
      <c r="BW2214" s="89">
        <v>-99</v>
      </c>
      <c r="BX2214" s="89">
        <v>-99</v>
      </c>
      <c r="BY2214" s="89">
        <v>-99</v>
      </c>
      <c r="BZ2214" s="89">
        <v>-99</v>
      </c>
      <c r="CA2214" s="89">
        <v>-99</v>
      </c>
      <c r="CB2214" s="89">
        <v>-99</v>
      </c>
      <c r="CC2214" s="89">
        <v>-99</v>
      </c>
      <c r="CD2214" s="89">
        <v>-99</v>
      </c>
      <c r="CE2214" s="89">
        <v>-99</v>
      </c>
      <c r="CF2214" s="89">
        <v>-99</v>
      </c>
      <c r="CG2214" s="89">
        <v>-99</v>
      </c>
      <c r="CH2214" s="89">
        <v>-99</v>
      </c>
      <c r="CI2214" s="89">
        <v>-99</v>
      </c>
      <c r="CJ2214" s="89">
        <v>-99</v>
      </c>
      <c r="CK2214" s="89">
        <v>-99</v>
      </c>
      <c r="CL2214" s="89">
        <v>-99</v>
      </c>
      <c r="CM2214" s="89">
        <v>-99</v>
      </c>
      <c r="CN2214" s="89">
        <v>-99</v>
      </c>
      <c r="CO2214" s="89">
        <v>-99</v>
      </c>
      <c r="CP2214" s="89">
        <v>-99</v>
      </c>
      <c r="CQ2214" s="89">
        <v>-99</v>
      </c>
      <c r="CR2214" s="89">
        <v>-99</v>
      </c>
      <c r="CS2214" s="89">
        <v>-99</v>
      </c>
      <c r="CT2214" s="89">
        <v>-99</v>
      </c>
      <c r="CU2214" s="86">
        <v>-99</v>
      </c>
      <c r="CV2214" s="86">
        <v>-0.77829999999999999</v>
      </c>
      <c r="CW2214" s="86">
        <v>18</v>
      </c>
      <c r="CX2214" s="86">
        <v>2</v>
      </c>
      <c r="CY2214" s="86">
        <v>-5.79E-2</v>
      </c>
      <c r="CZ2214" s="86">
        <v>48</v>
      </c>
      <c r="DA2214" s="86">
        <v>2</v>
      </c>
      <c r="DB2214" s="86">
        <v>-0.4839</v>
      </c>
      <c r="DC2214" s="86">
        <v>24</v>
      </c>
      <c r="DD2214" s="86">
        <v>-99</v>
      </c>
      <c r="DE2214" s="86">
        <v>-99</v>
      </c>
      <c r="DF2214" s="86">
        <v>-99</v>
      </c>
      <c r="DG2214" s="86">
        <v>-99</v>
      </c>
      <c r="DH2214" s="86">
        <v>-99</v>
      </c>
    </row>
    <row r="2215" spans="1:112" x14ac:dyDescent="0.2">
      <c r="A2215" s="85">
        <f>IF(ISERROR(SEARCH('School Lookup'!$F$3,Data!J2215)),A2214,A2214+1)</f>
        <v>0</v>
      </c>
      <c r="B2215" s="85">
        <f>IF(I2215='School Lookup'!$G$13,1,0)</f>
        <v>0</v>
      </c>
      <c r="C2215" s="85">
        <f t="shared" si="34"/>
        <v>2213</v>
      </c>
      <c r="D2215" s="86" t="s">
        <v>6478</v>
      </c>
      <c r="E2215" s="86" t="s">
        <v>6790</v>
      </c>
      <c r="F2215" s="86" t="s">
        <v>2774</v>
      </c>
      <c r="G2215" s="86" t="s">
        <v>3302</v>
      </c>
      <c r="H2215" s="86" t="s">
        <v>6080</v>
      </c>
      <c r="I2215" s="86" t="s">
        <v>6366</v>
      </c>
      <c r="J2215" s="86" t="s">
        <v>6367</v>
      </c>
      <c r="K2215" s="86" t="s">
        <v>195</v>
      </c>
      <c r="L2215" s="86">
        <v>1</v>
      </c>
      <c r="M2215" s="86">
        <v>1</v>
      </c>
      <c r="N2215" s="89">
        <v>-0.63535185185185195</v>
      </c>
      <c r="O2215" s="89">
        <v>-1.28149875797021</v>
      </c>
      <c r="P2215" s="89">
        <v>49.417700000000004</v>
      </c>
      <c r="Q2215" s="89">
        <v>-4.4374629696518203E-2</v>
      </c>
      <c r="R2215" s="89">
        <v>47.909199999999998</v>
      </c>
      <c r="S2215" s="89">
        <v>-0.66293669383336495</v>
      </c>
      <c r="T2215" s="89">
        <v>-0.75232643233240504</v>
      </c>
      <c r="U2215" s="89">
        <v>0.37753721244925598</v>
      </c>
      <c r="V2215" s="89">
        <v>-0.28403122411467002</v>
      </c>
      <c r="W2215" s="89">
        <v>1</v>
      </c>
      <c r="X2215" s="89">
        <v>-0.43545957193816898</v>
      </c>
      <c r="Y2215" s="89">
        <v>-0.93609415020592202</v>
      </c>
      <c r="Z2215" s="89">
        <v>53.347799999999999</v>
      </c>
      <c r="AA2215" s="89">
        <v>0.43895861757330901</v>
      </c>
      <c r="AB2215" s="89">
        <v>51.843043757431602</v>
      </c>
      <c r="AC2215" s="89">
        <v>-0.248567766316307</v>
      </c>
      <c r="AD2215" s="89">
        <v>-0.288050255553641</v>
      </c>
      <c r="AE2215" s="89">
        <v>0.37934145241317102</v>
      </c>
      <c r="AF2215" s="89">
        <v>-0.109269402309703</v>
      </c>
      <c r="AG2215" s="89">
        <v>1</v>
      </c>
      <c r="AH2215" s="89">
        <v>-0.65384393939393903</v>
      </c>
      <c r="AI2215" s="89">
        <v>-1.3500993107722601</v>
      </c>
      <c r="AJ2215" s="89">
        <v>-99</v>
      </c>
      <c r="AK2215" s="89">
        <v>-99</v>
      </c>
      <c r="AL2215" s="89">
        <v>45.454559848484799</v>
      </c>
      <c r="AM2215" s="89">
        <v>-1.3500993107722601</v>
      </c>
      <c r="AN2215" s="89">
        <v>-1.4615395460188301</v>
      </c>
      <c r="AO2215" s="89">
        <v>0.119079837618403</v>
      </c>
      <c r="AP2215" s="89">
        <v>-0.174039891812798</v>
      </c>
      <c r="AQ2215" s="89">
        <v>1</v>
      </c>
      <c r="AR2215" s="89">
        <v>-0.73500654545454502</v>
      </c>
      <c r="AS2215" s="89">
        <v>-1.5821494474143201</v>
      </c>
      <c r="AT2215" s="89">
        <v>-99</v>
      </c>
      <c r="AU2215" s="89">
        <v>-99</v>
      </c>
      <c r="AV2215" s="89">
        <v>50.909119272727303</v>
      </c>
      <c r="AW2215" s="89">
        <v>-1.5821494474143201</v>
      </c>
      <c r="AX2215" s="89">
        <v>-1.70647522547631</v>
      </c>
      <c r="AY2215" s="89">
        <v>0.12404149751917</v>
      </c>
      <c r="AZ2215" s="89">
        <v>-0.211673742447445</v>
      </c>
      <c r="BA2215" s="89">
        <v>-99</v>
      </c>
      <c r="BB2215" s="89">
        <v>-99</v>
      </c>
      <c r="BC2215" s="89">
        <v>-99</v>
      </c>
      <c r="BD2215" s="89">
        <v>-99</v>
      </c>
      <c r="BE2215" s="89">
        <v>-99</v>
      </c>
      <c r="BF2215" s="89">
        <v>-99</v>
      </c>
      <c r="BG2215" s="89">
        <v>-99</v>
      </c>
      <c r="BH2215" s="89">
        <v>-99</v>
      </c>
      <c r="BI2215" s="89">
        <v>-99</v>
      </c>
      <c r="BJ2215" s="89">
        <v>-99</v>
      </c>
      <c r="BK2215" s="89">
        <v>-99</v>
      </c>
      <c r="BL2215" s="89">
        <v>-99</v>
      </c>
      <c r="BM2215" s="89">
        <v>-99</v>
      </c>
      <c r="BN2215" s="89">
        <v>-99</v>
      </c>
      <c r="BO2215" s="89">
        <v>-99</v>
      </c>
      <c r="BP2215" s="89">
        <v>-99</v>
      </c>
      <c r="BQ2215" s="89">
        <v>-99</v>
      </c>
      <c r="BR2215" s="89">
        <v>-99</v>
      </c>
      <c r="BS2215" s="89">
        <v>-99</v>
      </c>
      <c r="BT2215" s="89">
        <v>-99</v>
      </c>
      <c r="BU2215" s="89">
        <v>-99</v>
      </c>
      <c r="BV2215" s="89">
        <v>-99</v>
      </c>
      <c r="BW2215" s="89">
        <v>-99</v>
      </c>
      <c r="BX2215" s="89">
        <v>-99</v>
      </c>
      <c r="BY2215" s="89">
        <v>-99</v>
      </c>
      <c r="BZ2215" s="89">
        <v>-99</v>
      </c>
      <c r="CA2215" s="89">
        <v>-99</v>
      </c>
      <c r="CB2215" s="89">
        <v>-99</v>
      </c>
      <c r="CC2215" s="89">
        <v>-99</v>
      </c>
      <c r="CD2215" s="89">
        <v>-99</v>
      </c>
      <c r="CE2215" s="89">
        <v>-99</v>
      </c>
      <c r="CF2215" s="89">
        <v>-99</v>
      </c>
      <c r="CG2215" s="89">
        <v>-99</v>
      </c>
      <c r="CH2215" s="89">
        <v>-99</v>
      </c>
      <c r="CI2215" s="89">
        <v>-99</v>
      </c>
      <c r="CJ2215" s="89">
        <v>-99</v>
      </c>
      <c r="CK2215" s="89">
        <v>-99</v>
      </c>
      <c r="CL2215" s="89">
        <v>-99</v>
      </c>
      <c r="CM2215" s="89">
        <v>-99</v>
      </c>
      <c r="CN2215" s="89">
        <v>-99</v>
      </c>
      <c r="CO2215" s="89">
        <v>-99</v>
      </c>
      <c r="CP2215" s="89">
        <v>-99</v>
      </c>
      <c r="CQ2215" s="89">
        <v>-99</v>
      </c>
      <c r="CR2215" s="89">
        <v>-99</v>
      </c>
      <c r="CS2215" s="89">
        <v>-99</v>
      </c>
      <c r="CT2215" s="89">
        <v>-99</v>
      </c>
      <c r="CU2215" s="86">
        <v>-99</v>
      </c>
      <c r="CV2215" s="86">
        <v>-0.77900000000000003</v>
      </c>
      <c r="CW2215" s="86">
        <v>18</v>
      </c>
      <c r="CX2215" s="86">
        <v>2</v>
      </c>
      <c r="CY2215" s="86">
        <v>-0.63270000000000004</v>
      </c>
      <c r="CZ2215" s="86">
        <v>22</v>
      </c>
      <c r="DA2215" s="86">
        <v>2</v>
      </c>
      <c r="DB2215" s="86">
        <v>0.14979999999999999</v>
      </c>
      <c r="DC2215" s="86">
        <v>55</v>
      </c>
      <c r="DD2215" s="86">
        <v>-99</v>
      </c>
      <c r="DE2215" s="86">
        <v>-99</v>
      </c>
      <c r="DF2215" s="86">
        <v>-99</v>
      </c>
      <c r="DG2215" s="86">
        <v>-99</v>
      </c>
      <c r="DH2215" s="86">
        <v>-99</v>
      </c>
    </row>
    <row r="2216" spans="1:112" x14ac:dyDescent="0.2">
      <c r="A2216" s="85">
        <f>IF(ISERROR(SEARCH('School Lookup'!$F$3,Data!J2216)),A2215,A2215+1)</f>
        <v>0</v>
      </c>
      <c r="B2216" s="85">
        <f>IF(I2216='School Lookup'!$G$13,1,0)</f>
        <v>0</v>
      </c>
      <c r="C2216" s="85">
        <f t="shared" si="34"/>
        <v>2214</v>
      </c>
      <c r="D2216" s="86" t="s">
        <v>6478</v>
      </c>
      <c r="E2216" s="86" t="s">
        <v>6680</v>
      </c>
      <c r="F2216" s="86" t="s">
        <v>6126</v>
      </c>
      <c r="G2216" s="86" t="s">
        <v>3285</v>
      </c>
      <c r="H2216" s="86" t="s">
        <v>1416</v>
      </c>
      <c r="I2216" s="86" t="s">
        <v>5195</v>
      </c>
      <c r="J2216" s="86" t="s">
        <v>1417</v>
      </c>
      <c r="K2216" s="86" t="s">
        <v>10</v>
      </c>
      <c r="L2216" s="86">
        <v>1</v>
      </c>
      <c r="M2216" s="86">
        <v>1</v>
      </c>
      <c r="N2216" s="89">
        <v>-0.28367086614173198</v>
      </c>
      <c r="O2216" s="89">
        <v>-0.51993396323362195</v>
      </c>
      <c r="P2216" s="89">
        <v>47.878799999999998</v>
      </c>
      <c r="Q2216" s="89">
        <v>-0.20760792543293699</v>
      </c>
      <c r="R2216" s="89">
        <v>48.818874015748001</v>
      </c>
      <c r="S2216" s="89">
        <v>-0.36377094433328</v>
      </c>
      <c r="T2216" s="89">
        <v>-0.412872961157076</v>
      </c>
      <c r="U2216" s="89">
        <v>0.40063091482649799</v>
      </c>
      <c r="V2216" s="89">
        <v>-0.16540967213548499</v>
      </c>
      <c r="W2216" s="89">
        <v>1</v>
      </c>
      <c r="X2216" s="89">
        <v>-0.421377952755906</v>
      </c>
      <c r="Y2216" s="89">
        <v>-0.90294378824950705</v>
      </c>
      <c r="Z2216" s="89">
        <v>40.701500000000003</v>
      </c>
      <c r="AA2216" s="89">
        <v>-1.13807241754351</v>
      </c>
      <c r="AB2216" s="89">
        <v>44.094477165354299</v>
      </c>
      <c r="AC2216" s="89">
        <v>-1.0205081028965099</v>
      </c>
      <c r="AD2216" s="89">
        <v>-1.18686052911263</v>
      </c>
      <c r="AE2216" s="89">
        <v>0.40063091482649799</v>
      </c>
      <c r="AF2216" s="89">
        <v>-0.47549301954985401</v>
      </c>
      <c r="AG2216" s="89">
        <v>-99</v>
      </c>
      <c r="AH2216" s="89">
        <v>-99</v>
      </c>
      <c r="AI2216" s="89">
        <v>-99</v>
      </c>
      <c r="AJ2216" s="89">
        <v>-99</v>
      </c>
      <c r="AK2216" s="89">
        <v>-99</v>
      </c>
      <c r="AL2216" s="89">
        <v>-99</v>
      </c>
      <c r="AM2216" s="89">
        <v>-99</v>
      </c>
      <c r="AN2216" s="89">
        <v>-99</v>
      </c>
      <c r="AO2216" s="89">
        <v>-99</v>
      </c>
      <c r="AP2216" s="89">
        <v>-99</v>
      </c>
      <c r="AQ2216" s="89">
        <v>1</v>
      </c>
      <c r="AR2216" s="89">
        <v>-0.27121428571428602</v>
      </c>
      <c r="AS2216" s="89">
        <v>-0.53962979257739296</v>
      </c>
      <c r="AT2216" s="89">
        <v>41.906300000000002</v>
      </c>
      <c r="AU2216" s="89">
        <v>-0.73691899986333298</v>
      </c>
      <c r="AV2216" s="89">
        <v>42.857119047619001</v>
      </c>
      <c r="AW2216" s="89">
        <v>-0.63827439622036297</v>
      </c>
      <c r="AX2216" s="89">
        <v>-0.71182443392669503</v>
      </c>
      <c r="AY2216" s="89">
        <v>0.198738170347003</v>
      </c>
      <c r="AZ2216" s="89">
        <v>-0.141466685606883</v>
      </c>
      <c r="BA2216" s="89">
        <v>-99</v>
      </c>
      <c r="BB2216" s="89">
        <v>-99</v>
      </c>
      <c r="BC2216" s="89">
        <v>-99</v>
      </c>
      <c r="BD2216" s="89">
        <v>-99</v>
      </c>
      <c r="BE2216" s="89">
        <v>-99</v>
      </c>
      <c r="BF2216" s="89">
        <v>-99</v>
      </c>
      <c r="BG2216" s="89">
        <v>-99</v>
      </c>
      <c r="BH2216" s="89">
        <v>-99</v>
      </c>
      <c r="BI2216" s="89">
        <v>-99</v>
      </c>
      <c r="BJ2216" s="89">
        <v>-99</v>
      </c>
      <c r="BK2216" s="89">
        <v>-99</v>
      </c>
      <c r="BL2216" s="89">
        <v>-99</v>
      </c>
      <c r="BM2216" s="89">
        <v>-99</v>
      </c>
      <c r="BN2216" s="89">
        <v>-99</v>
      </c>
      <c r="BO2216" s="89">
        <v>-99</v>
      </c>
      <c r="BP2216" s="89">
        <v>-99</v>
      </c>
      <c r="BQ2216" s="89">
        <v>-99</v>
      </c>
      <c r="BR2216" s="89">
        <v>-99</v>
      </c>
      <c r="BS2216" s="89">
        <v>-99</v>
      </c>
      <c r="BT2216" s="89">
        <v>-99</v>
      </c>
      <c r="BU2216" s="89">
        <v>-99</v>
      </c>
      <c r="BV2216" s="89">
        <v>-99</v>
      </c>
      <c r="BW2216" s="89">
        <v>-99</v>
      </c>
      <c r="BX2216" s="89">
        <v>-99</v>
      </c>
      <c r="BY2216" s="89">
        <v>-99</v>
      </c>
      <c r="BZ2216" s="89">
        <v>-99</v>
      </c>
      <c r="CA2216" s="89">
        <v>-99</v>
      </c>
      <c r="CB2216" s="89">
        <v>-99</v>
      </c>
      <c r="CC2216" s="89">
        <v>-99</v>
      </c>
      <c r="CD2216" s="89">
        <v>-99</v>
      </c>
      <c r="CE2216" s="89">
        <v>-99</v>
      </c>
      <c r="CF2216" s="89">
        <v>-99</v>
      </c>
      <c r="CG2216" s="89">
        <v>-99</v>
      </c>
      <c r="CH2216" s="89">
        <v>-99</v>
      </c>
      <c r="CI2216" s="89">
        <v>-99</v>
      </c>
      <c r="CJ2216" s="89">
        <v>-99</v>
      </c>
      <c r="CK2216" s="89">
        <v>-99</v>
      </c>
      <c r="CL2216" s="89">
        <v>-99</v>
      </c>
      <c r="CM2216" s="89">
        <v>-99</v>
      </c>
      <c r="CN2216" s="89">
        <v>-99</v>
      </c>
      <c r="CO2216" s="89">
        <v>91.984999999999999</v>
      </c>
      <c r="CP2216" s="89" t="s">
        <v>6987</v>
      </c>
      <c r="CQ2216" s="89">
        <v>-10.63</v>
      </c>
      <c r="CR2216" s="89" t="s">
        <v>6987</v>
      </c>
      <c r="CS2216" s="89" t="s">
        <v>6987</v>
      </c>
      <c r="CT2216" s="89">
        <v>-99</v>
      </c>
      <c r="CU2216" s="86" t="s">
        <v>6988</v>
      </c>
      <c r="CV2216" s="86">
        <v>-0.78239999999999998</v>
      </c>
      <c r="CW2216" s="86">
        <v>18</v>
      </c>
      <c r="CX2216" s="86">
        <v>2</v>
      </c>
      <c r="CY2216" s="86">
        <v>0.3498</v>
      </c>
      <c r="CZ2216" s="86">
        <v>68</v>
      </c>
      <c r="DA2216" s="86">
        <v>3</v>
      </c>
      <c r="DB2216" s="86">
        <v>-0.68559999999999999</v>
      </c>
      <c r="DC2216" s="86">
        <v>16</v>
      </c>
      <c r="DD2216" s="86">
        <v>-99</v>
      </c>
      <c r="DE2216" s="86">
        <v>-99</v>
      </c>
      <c r="DF2216" s="86">
        <v>-99</v>
      </c>
      <c r="DG2216" s="86">
        <v>-99</v>
      </c>
      <c r="DH2216" s="86">
        <v>-99</v>
      </c>
    </row>
    <row r="2217" spans="1:112" x14ac:dyDescent="0.2">
      <c r="A2217" s="85">
        <f>IF(ISERROR(SEARCH('School Lookup'!$F$3,Data!J2217)),A2216,A2216+1)</f>
        <v>0</v>
      </c>
      <c r="B2217" s="85">
        <f>IF(I2217='School Lookup'!$G$13,1,0)</f>
        <v>0</v>
      </c>
      <c r="C2217" s="85">
        <f t="shared" si="34"/>
        <v>2215</v>
      </c>
      <c r="D2217" s="86" t="s">
        <v>6478</v>
      </c>
      <c r="E2217" s="86" t="s">
        <v>6838</v>
      </c>
      <c r="F2217" s="86" t="s">
        <v>2086</v>
      </c>
      <c r="G2217" s="86" t="s">
        <v>3406</v>
      </c>
      <c r="H2217" s="86" t="s">
        <v>1194</v>
      </c>
      <c r="I2217" s="86" t="s">
        <v>5661</v>
      </c>
      <c r="J2217" s="86" t="s">
        <v>1194</v>
      </c>
      <c r="K2217" s="86" t="s">
        <v>72</v>
      </c>
      <c r="L2217" s="86">
        <v>1</v>
      </c>
      <c r="M2217" s="86">
        <v>1</v>
      </c>
      <c r="N2217" s="89">
        <v>-0.58974098360655702</v>
      </c>
      <c r="O2217" s="89">
        <v>-1.1827284720451801</v>
      </c>
      <c r="P2217" s="89">
        <v>48.655900000000003</v>
      </c>
      <c r="Q2217" s="89">
        <v>-0.125179831263874</v>
      </c>
      <c r="R2217" s="89">
        <v>47.868834426229498</v>
      </c>
      <c r="S2217" s="89">
        <v>-0.65395415165452697</v>
      </c>
      <c r="T2217" s="89">
        <v>-0.74213423911616705</v>
      </c>
      <c r="U2217" s="89">
        <v>0.37654320987654299</v>
      </c>
      <c r="V2217" s="89">
        <v>-0.27944560855608802</v>
      </c>
      <c r="W2217" s="89">
        <v>1</v>
      </c>
      <c r="X2217" s="89">
        <v>-0.51322269736842097</v>
      </c>
      <c r="Y2217" s="89">
        <v>-1.1191608644458599</v>
      </c>
      <c r="Z2217" s="89">
        <v>48.869900000000001</v>
      </c>
      <c r="AA2217" s="89">
        <v>-0.11944876420235601</v>
      </c>
      <c r="AB2217" s="89">
        <v>48.026350657894703</v>
      </c>
      <c r="AC2217" s="89">
        <v>-0.619304814324108</v>
      </c>
      <c r="AD2217" s="89">
        <v>-0.71971867829025205</v>
      </c>
      <c r="AE2217" s="89">
        <v>0.375308641975309</v>
      </c>
      <c r="AF2217" s="89">
        <v>-0.27011663975337902</v>
      </c>
      <c r="AG2217" s="89">
        <v>1</v>
      </c>
      <c r="AH2217" s="89">
        <v>-0.70256459330143595</v>
      </c>
      <c r="AI2217" s="89">
        <v>-1.4549508581987001</v>
      </c>
      <c r="AJ2217" s="89">
        <v>55.108699999999999</v>
      </c>
      <c r="AK2217" s="89">
        <v>0.63447627142334295</v>
      </c>
      <c r="AL2217" s="89">
        <v>48.803831100478497</v>
      </c>
      <c r="AM2217" s="89">
        <v>-0.410237293387678</v>
      </c>
      <c r="AN2217" s="89">
        <v>-0.47417368613720401</v>
      </c>
      <c r="AO2217" s="89">
        <v>0.12901234567901201</v>
      </c>
      <c r="AP2217" s="89">
        <v>-6.1174259507824402E-2</v>
      </c>
      <c r="AQ2217" s="89">
        <v>1</v>
      </c>
      <c r="AR2217" s="89">
        <v>-0.80494300518134698</v>
      </c>
      <c r="AS2217" s="89">
        <v>-1.7393537394733001</v>
      </c>
      <c r="AT2217" s="89">
        <v>39.634099999999997</v>
      </c>
      <c r="AU2217" s="89">
        <v>-0.983881406692936</v>
      </c>
      <c r="AV2217" s="89">
        <v>47.1502450777202</v>
      </c>
      <c r="AW2217" s="89">
        <v>-1.3616175730831199</v>
      </c>
      <c r="AX2217" s="89">
        <v>-1.4740798431765201</v>
      </c>
      <c r="AY2217" s="89">
        <v>0.11913580246913601</v>
      </c>
      <c r="AZ2217" s="89">
        <v>-0.175615685020413</v>
      </c>
      <c r="BA2217" s="89">
        <v>-99</v>
      </c>
      <c r="BB2217" s="89">
        <v>-99</v>
      </c>
      <c r="BC2217" s="89">
        <v>-99</v>
      </c>
      <c r="BD2217" s="89">
        <v>-99</v>
      </c>
      <c r="BE2217" s="89">
        <v>-99</v>
      </c>
      <c r="BF2217" s="89">
        <v>-99</v>
      </c>
      <c r="BG2217" s="89">
        <v>-99</v>
      </c>
      <c r="BH2217" s="89">
        <v>-99</v>
      </c>
      <c r="BI2217" s="89">
        <v>-99</v>
      </c>
      <c r="BJ2217" s="89">
        <v>-99</v>
      </c>
      <c r="BK2217" s="89">
        <v>-99</v>
      </c>
      <c r="BL2217" s="89">
        <v>-99</v>
      </c>
      <c r="BM2217" s="89">
        <v>-99</v>
      </c>
      <c r="BN2217" s="89">
        <v>-99</v>
      </c>
      <c r="BO2217" s="89">
        <v>-99</v>
      </c>
      <c r="BP2217" s="89">
        <v>-99</v>
      </c>
      <c r="BQ2217" s="89">
        <v>-99</v>
      </c>
      <c r="BR2217" s="89">
        <v>-99</v>
      </c>
      <c r="BS2217" s="89">
        <v>-99</v>
      </c>
      <c r="BT2217" s="89">
        <v>-99</v>
      </c>
      <c r="BU2217" s="89">
        <v>-99</v>
      </c>
      <c r="BV2217" s="89">
        <v>-99</v>
      </c>
      <c r="BW2217" s="89">
        <v>-99</v>
      </c>
      <c r="BX2217" s="89">
        <v>-99</v>
      </c>
      <c r="BY2217" s="89">
        <v>-99</v>
      </c>
      <c r="BZ2217" s="89">
        <v>-99</v>
      </c>
      <c r="CA2217" s="89">
        <v>-99</v>
      </c>
      <c r="CB2217" s="89">
        <v>-99</v>
      </c>
      <c r="CC2217" s="89">
        <v>-99</v>
      </c>
      <c r="CD2217" s="89">
        <v>-99</v>
      </c>
      <c r="CE2217" s="89">
        <v>-99</v>
      </c>
      <c r="CF2217" s="89">
        <v>-99</v>
      </c>
      <c r="CG2217" s="89">
        <v>-99</v>
      </c>
      <c r="CH2217" s="89">
        <v>-99</v>
      </c>
      <c r="CI2217" s="89">
        <v>-99</v>
      </c>
      <c r="CJ2217" s="89">
        <v>-99</v>
      </c>
      <c r="CK2217" s="89">
        <v>-99</v>
      </c>
      <c r="CL2217" s="89">
        <v>-99</v>
      </c>
      <c r="CM2217" s="89">
        <v>-99</v>
      </c>
      <c r="CN2217" s="89">
        <v>-99</v>
      </c>
      <c r="CO2217" s="89">
        <v>-99</v>
      </c>
      <c r="CP2217" s="89">
        <v>-99</v>
      </c>
      <c r="CQ2217" s="89">
        <v>-99</v>
      </c>
      <c r="CR2217" s="89">
        <v>-99</v>
      </c>
      <c r="CS2217" s="89">
        <v>-99</v>
      </c>
      <c r="CT2217" s="89">
        <v>-99</v>
      </c>
      <c r="CU2217" s="86">
        <v>-99</v>
      </c>
      <c r="CV2217" s="86">
        <v>-0.78639999999999999</v>
      </c>
      <c r="CW2217" s="86">
        <v>18</v>
      </c>
      <c r="CX2217" s="86">
        <v>2</v>
      </c>
      <c r="CY2217" s="86">
        <v>0.77390000000000003</v>
      </c>
      <c r="CZ2217" s="86">
        <v>82</v>
      </c>
      <c r="DA2217" s="86">
        <v>4</v>
      </c>
      <c r="DB2217" s="86">
        <v>-0.1273</v>
      </c>
      <c r="DC2217" s="86">
        <v>40</v>
      </c>
      <c r="DD2217" s="86">
        <v>-99</v>
      </c>
      <c r="DE2217" s="86">
        <v>-99</v>
      </c>
      <c r="DF2217" s="86">
        <v>-99</v>
      </c>
      <c r="DG2217" s="86">
        <v>-99</v>
      </c>
      <c r="DH2217" s="86">
        <v>-99</v>
      </c>
    </row>
    <row r="2218" spans="1:112" x14ac:dyDescent="0.2">
      <c r="A2218" s="85">
        <f>IF(ISERROR(SEARCH('School Lookup'!$F$3,Data!J2218)),A2217,A2217+1)</f>
        <v>0</v>
      </c>
      <c r="B2218" s="85">
        <f>IF(I2218='School Lookup'!$G$13,1,0)</f>
        <v>0</v>
      </c>
      <c r="C2218" s="85">
        <f t="shared" si="34"/>
        <v>2216</v>
      </c>
      <c r="D2218" s="86" t="s">
        <v>6478</v>
      </c>
      <c r="E2218" s="86" t="s">
        <v>6760</v>
      </c>
      <c r="F2218" s="86" t="s">
        <v>2767</v>
      </c>
      <c r="G2218" s="86" t="s">
        <v>3245</v>
      </c>
      <c r="H2218" s="86" t="s">
        <v>5999</v>
      </c>
      <c r="I2218" s="86" t="s">
        <v>6770</v>
      </c>
      <c r="J2218" s="86" t="s">
        <v>1013</v>
      </c>
      <c r="K2218" s="86" t="s">
        <v>26</v>
      </c>
      <c r="L2218" s="86">
        <v>1</v>
      </c>
      <c r="M2218" s="86">
        <v>1</v>
      </c>
      <c r="N2218" s="89">
        <v>-0.336086072423398</v>
      </c>
      <c r="O2218" s="89">
        <v>-0.63343903582766903</v>
      </c>
      <c r="P2218" s="89">
        <v>48.408299999999997</v>
      </c>
      <c r="Q2218" s="89">
        <v>-0.15144311284444301</v>
      </c>
      <c r="R2218" s="89">
        <v>49.025049860724202</v>
      </c>
      <c r="S2218" s="89">
        <v>-0.39244107433605602</v>
      </c>
      <c r="T2218" s="89">
        <v>-0.44540400846029499</v>
      </c>
      <c r="U2218" s="89">
        <v>0.374739039665971</v>
      </c>
      <c r="V2218" s="89">
        <v>-0.166910270393785</v>
      </c>
      <c r="W2218" s="89">
        <v>1</v>
      </c>
      <c r="X2218" s="89">
        <v>-0.34043491620111699</v>
      </c>
      <c r="Y2218" s="89">
        <v>-0.71239105955319204</v>
      </c>
      <c r="Z2218" s="89">
        <v>42.542400000000001</v>
      </c>
      <c r="AA2218" s="89">
        <v>-0.90850673963403705</v>
      </c>
      <c r="AB2218" s="89">
        <v>45.810048044692699</v>
      </c>
      <c r="AC2218" s="89">
        <v>-0.81044889959361499</v>
      </c>
      <c r="AD2218" s="89">
        <v>-0.94227767596016798</v>
      </c>
      <c r="AE2218" s="89">
        <v>0.37369519832985398</v>
      </c>
      <c r="AF2218" s="89">
        <v>-0.35212464299972901</v>
      </c>
      <c r="AG2218" s="89">
        <v>1</v>
      </c>
      <c r="AH2218" s="89">
        <v>-0.36998235294117598</v>
      </c>
      <c r="AI2218" s="89">
        <v>-0.73920179180613499</v>
      </c>
      <c r="AJ2218" s="89">
        <v>-99</v>
      </c>
      <c r="AK2218" s="89">
        <v>-99</v>
      </c>
      <c r="AL2218" s="89">
        <v>51.260505882352902</v>
      </c>
      <c r="AM2218" s="89">
        <v>-0.73920179180613499</v>
      </c>
      <c r="AN2218" s="89">
        <v>-0.81976517599795495</v>
      </c>
      <c r="AO2218" s="89">
        <v>0.124217118997912</v>
      </c>
      <c r="AP2218" s="89">
        <v>-0.101828868417282</v>
      </c>
      <c r="AQ2218" s="89">
        <v>1</v>
      </c>
      <c r="AR2218" s="89">
        <v>-0.56411803278688499</v>
      </c>
      <c r="AS2218" s="89">
        <v>-1.1980235171073801</v>
      </c>
      <c r="AT2218" s="89">
        <v>-99</v>
      </c>
      <c r="AU2218" s="89">
        <v>-99</v>
      </c>
      <c r="AV2218" s="89">
        <v>45.901645901639299</v>
      </c>
      <c r="AW2218" s="89">
        <v>-1.1980235171073801</v>
      </c>
      <c r="AX2218" s="89">
        <v>-1.30168524808341</v>
      </c>
      <c r="AY2218" s="89">
        <v>0.127348643006263</v>
      </c>
      <c r="AZ2218" s="89">
        <v>-0.16576784996469299</v>
      </c>
      <c r="BA2218" s="89">
        <v>-99</v>
      </c>
      <c r="BB2218" s="89">
        <v>-99</v>
      </c>
      <c r="BC2218" s="89">
        <v>-99</v>
      </c>
      <c r="BD2218" s="89">
        <v>-99</v>
      </c>
      <c r="BE2218" s="89">
        <v>-99</v>
      </c>
      <c r="BF2218" s="89">
        <v>-99</v>
      </c>
      <c r="BG2218" s="89">
        <v>-99</v>
      </c>
      <c r="BH2218" s="89">
        <v>-99</v>
      </c>
      <c r="BI2218" s="89">
        <v>-99</v>
      </c>
      <c r="BJ2218" s="89">
        <v>-99</v>
      </c>
      <c r="BK2218" s="89">
        <v>-99</v>
      </c>
      <c r="BL2218" s="89">
        <v>-99</v>
      </c>
      <c r="BM2218" s="89">
        <v>-99</v>
      </c>
      <c r="BN2218" s="89">
        <v>-99</v>
      </c>
      <c r="BO2218" s="89">
        <v>-99</v>
      </c>
      <c r="BP2218" s="89">
        <v>-99</v>
      </c>
      <c r="BQ2218" s="89">
        <v>-99</v>
      </c>
      <c r="BR2218" s="89">
        <v>-99</v>
      </c>
      <c r="BS2218" s="89">
        <v>-99</v>
      </c>
      <c r="BT2218" s="89">
        <v>-99</v>
      </c>
      <c r="BU2218" s="89">
        <v>-99</v>
      </c>
      <c r="BV2218" s="89">
        <v>-99</v>
      </c>
      <c r="BW2218" s="89">
        <v>-99</v>
      </c>
      <c r="BX2218" s="89">
        <v>-99</v>
      </c>
      <c r="BY2218" s="89">
        <v>-99</v>
      </c>
      <c r="BZ2218" s="89">
        <v>-99</v>
      </c>
      <c r="CA2218" s="89">
        <v>-99</v>
      </c>
      <c r="CB2218" s="89">
        <v>-99</v>
      </c>
      <c r="CC2218" s="89">
        <v>-99</v>
      </c>
      <c r="CD2218" s="89">
        <v>-99</v>
      </c>
      <c r="CE2218" s="89">
        <v>-99</v>
      </c>
      <c r="CF2218" s="89">
        <v>-99</v>
      </c>
      <c r="CG2218" s="89">
        <v>-99</v>
      </c>
      <c r="CH2218" s="89">
        <v>-99</v>
      </c>
      <c r="CI2218" s="89">
        <v>-99</v>
      </c>
      <c r="CJ2218" s="89">
        <v>-99</v>
      </c>
      <c r="CK2218" s="89">
        <v>-99</v>
      </c>
      <c r="CL2218" s="89">
        <v>-99</v>
      </c>
      <c r="CM2218" s="89">
        <v>-99</v>
      </c>
      <c r="CN2218" s="89">
        <v>-99</v>
      </c>
      <c r="CO2218" s="89">
        <v>-99</v>
      </c>
      <c r="CP2218" s="89">
        <v>-99</v>
      </c>
      <c r="CQ2218" s="89">
        <v>-99</v>
      </c>
      <c r="CR2218" s="89">
        <v>-99</v>
      </c>
      <c r="CS2218" s="89">
        <v>-99</v>
      </c>
      <c r="CT2218" s="89">
        <v>-99</v>
      </c>
      <c r="CU2218" s="86">
        <v>-99</v>
      </c>
      <c r="CV2218" s="86">
        <v>-0.78659999999999997</v>
      </c>
      <c r="CW2218" s="86">
        <v>18</v>
      </c>
      <c r="CX2218" s="86">
        <v>2</v>
      </c>
      <c r="CY2218" s="86">
        <v>0.2016</v>
      </c>
      <c r="CZ2218" s="86">
        <v>62</v>
      </c>
      <c r="DA2218" s="86">
        <v>2</v>
      </c>
      <c r="DB2218" s="86">
        <v>-0.39629999999999999</v>
      </c>
      <c r="DC2218" s="86">
        <v>28</v>
      </c>
      <c r="DD2218" s="86">
        <v>-99</v>
      </c>
      <c r="DE2218" s="86">
        <v>-99</v>
      </c>
      <c r="DF2218" s="86">
        <v>-99</v>
      </c>
      <c r="DG2218" s="86">
        <v>-99</v>
      </c>
      <c r="DH2218" s="86">
        <v>-99</v>
      </c>
    </row>
    <row r="2219" spans="1:112" x14ac:dyDescent="0.2">
      <c r="A2219" s="85">
        <f>IF(ISERROR(SEARCH('School Lookup'!$F$3,Data!J2219)),A2218,A2218+1)</f>
        <v>0</v>
      </c>
      <c r="B2219" s="85">
        <f>IF(I2219='School Lookup'!$G$13,1,0)</f>
        <v>0</v>
      </c>
      <c r="C2219" s="85">
        <f t="shared" si="34"/>
        <v>2217</v>
      </c>
      <c r="D2219" s="86" t="s">
        <v>6478</v>
      </c>
      <c r="E2219" s="86" t="s">
        <v>6742</v>
      </c>
      <c r="F2219" s="86" t="s">
        <v>2769</v>
      </c>
      <c r="G2219" s="86" t="s">
        <v>3176</v>
      </c>
      <c r="H2219" s="86" t="s">
        <v>1383</v>
      </c>
      <c r="I2219" s="86" t="s">
        <v>5568</v>
      </c>
      <c r="J2219" s="86" t="s">
        <v>1650</v>
      </c>
      <c r="K2219" s="86" t="s">
        <v>26</v>
      </c>
      <c r="L2219" s="86">
        <v>1</v>
      </c>
      <c r="M2219" s="86">
        <v>1</v>
      </c>
      <c r="N2219" s="89">
        <v>-0.32157259475218702</v>
      </c>
      <c r="O2219" s="89">
        <v>-0.60201011560534801</v>
      </c>
      <c r="P2219" s="89">
        <v>36.621600000000001</v>
      </c>
      <c r="Q2219" s="89">
        <v>-1.4016750232066799</v>
      </c>
      <c r="R2219" s="89">
        <v>53.061235276967899</v>
      </c>
      <c r="S2219" s="89">
        <v>-1.00184256940601</v>
      </c>
      <c r="T2219" s="89">
        <v>-1.13687170884581</v>
      </c>
      <c r="U2219" s="89">
        <v>0.37609649122806998</v>
      </c>
      <c r="V2219" s="89">
        <v>-0.42757346067336799</v>
      </c>
      <c r="W2219" s="89">
        <v>1</v>
      </c>
      <c r="X2219" s="89">
        <v>-0.29145517241379298</v>
      </c>
      <c r="Y2219" s="89">
        <v>-0.59708498472853999</v>
      </c>
      <c r="Z2219" s="89">
        <v>48.1</v>
      </c>
      <c r="AA2219" s="89">
        <v>-0.21545757262351001</v>
      </c>
      <c r="AB2219" s="89">
        <v>54.597744827586197</v>
      </c>
      <c r="AC2219" s="89">
        <v>-0.40627127867602503</v>
      </c>
      <c r="AD2219" s="89">
        <v>-0.47167265532770097</v>
      </c>
      <c r="AE2219" s="89">
        <v>0.38157894736842102</v>
      </c>
      <c r="AF2219" s="89">
        <v>-0.17998035532241199</v>
      </c>
      <c r="AG2219" s="89">
        <v>1</v>
      </c>
      <c r="AH2219" s="89">
        <v>-0.109285585585586</v>
      </c>
      <c r="AI2219" s="89">
        <v>-0.178157198311899</v>
      </c>
      <c r="AJ2219" s="89">
        <v>-99</v>
      </c>
      <c r="AK2219" s="89">
        <v>-99</v>
      </c>
      <c r="AL2219" s="89">
        <v>45.945925225225203</v>
      </c>
      <c r="AM2219" s="89">
        <v>-0.178157198311899</v>
      </c>
      <c r="AN2219" s="89">
        <v>-0.23036346889534301</v>
      </c>
      <c r="AO2219" s="89">
        <v>0.12171052631578901</v>
      </c>
      <c r="AP2219" s="89">
        <v>-2.80376590431832E-2</v>
      </c>
      <c r="AQ2219" s="89">
        <v>1</v>
      </c>
      <c r="AR2219" s="89">
        <v>-0.54600000000000004</v>
      </c>
      <c r="AS2219" s="89">
        <v>-1.1572975134050201</v>
      </c>
      <c r="AT2219" s="89">
        <v>-99</v>
      </c>
      <c r="AU2219" s="89">
        <v>-99</v>
      </c>
      <c r="AV2219" s="89">
        <v>50.909050000000001</v>
      </c>
      <c r="AW2219" s="89">
        <v>-1.1572975134050201</v>
      </c>
      <c r="AX2219" s="89">
        <v>-1.2587683897895401</v>
      </c>
      <c r="AY2219" s="89">
        <v>0.12061403508771899</v>
      </c>
      <c r="AZ2219" s="89">
        <v>-0.15182513473338799</v>
      </c>
      <c r="BA2219" s="89">
        <v>-99</v>
      </c>
      <c r="BB2219" s="89">
        <v>-99</v>
      </c>
      <c r="BC2219" s="89">
        <v>-99</v>
      </c>
      <c r="BD2219" s="89">
        <v>-99</v>
      </c>
      <c r="BE2219" s="89">
        <v>-99</v>
      </c>
      <c r="BF2219" s="89">
        <v>-99</v>
      </c>
      <c r="BG2219" s="89">
        <v>-99</v>
      </c>
      <c r="BH2219" s="89">
        <v>-99</v>
      </c>
      <c r="BI2219" s="89">
        <v>-99</v>
      </c>
      <c r="BJ2219" s="89">
        <v>-99</v>
      </c>
      <c r="BK2219" s="89">
        <v>-99</v>
      </c>
      <c r="BL2219" s="89">
        <v>-99</v>
      </c>
      <c r="BM2219" s="89">
        <v>-99</v>
      </c>
      <c r="BN2219" s="89">
        <v>-99</v>
      </c>
      <c r="BO2219" s="89">
        <v>-99</v>
      </c>
      <c r="BP2219" s="89">
        <v>-99</v>
      </c>
      <c r="BQ2219" s="89">
        <v>-99</v>
      </c>
      <c r="BR2219" s="89">
        <v>-99</v>
      </c>
      <c r="BS2219" s="89">
        <v>-99</v>
      </c>
      <c r="BT2219" s="89">
        <v>-99</v>
      </c>
      <c r="BU2219" s="89">
        <v>-99</v>
      </c>
      <c r="BV2219" s="89">
        <v>-99</v>
      </c>
      <c r="BW2219" s="89">
        <v>-99</v>
      </c>
      <c r="BX2219" s="89">
        <v>-99</v>
      </c>
      <c r="BY2219" s="89">
        <v>-99</v>
      </c>
      <c r="BZ2219" s="89">
        <v>-99</v>
      </c>
      <c r="CA2219" s="89">
        <v>-99</v>
      </c>
      <c r="CB2219" s="89">
        <v>-99</v>
      </c>
      <c r="CC2219" s="89">
        <v>-99</v>
      </c>
      <c r="CD2219" s="89">
        <v>-99</v>
      </c>
      <c r="CE2219" s="89">
        <v>-99</v>
      </c>
      <c r="CF2219" s="89">
        <v>-99</v>
      </c>
      <c r="CG2219" s="89">
        <v>-99</v>
      </c>
      <c r="CH2219" s="89">
        <v>-99</v>
      </c>
      <c r="CI2219" s="89">
        <v>-99</v>
      </c>
      <c r="CJ2219" s="89">
        <v>-99</v>
      </c>
      <c r="CK2219" s="89">
        <v>-99</v>
      </c>
      <c r="CL2219" s="89">
        <v>-99</v>
      </c>
      <c r="CM2219" s="89">
        <v>-99</v>
      </c>
      <c r="CN2219" s="89">
        <v>-99</v>
      </c>
      <c r="CO2219" s="89">
        <v>-99</v>
      </c>
      <c r="CP2219" s="89">
        <v>-99</v>
      </c>
      <c r="CQ2219" s="89">
        <v>-99</v>
      </c>
      <c r="CR2219" s="89">
        <v>-99</v>
      </c>
      <c r="CS2219" s="89">
        <v>-99</v>
      </c>
      <c r="CT2219" s="89">
        <v>-99</v>
      </c>
      <c r="CU2219" s="86">
        <v>-99</v>
      </c>
      <c r="CV2219" s="86">
        <v>-0.78739999999999999</v>
      </c>
      <c r="CW2219" s="86">
        <v>18</v>
      </c>
      <c r="CX2219" s="86">
        <v>2</v>
      </c>
      <c r="CY2219" s="86">
        <v>-0.62170000000000003</v>
      </c>
      <c r="CZ2219" s="86">
        <v>23</v>
      </c>
      <c r="DA2219" s="86">
        <v>2</v>
      </c>
      <c r="DB2219" s="86">
        <v>-0.60940000000000005</v>
      </c>
      <c r="DC2219" s="86">
        <v>19</v>
      </c>
      <c r="DD2219" s="86">
        <v>-99</v>
      </c>
      <c r="DE2219" s="86">
        <v>-99</v>
      </c>
      <c r="DF2219" s="86">
        <v>-99</v>
      </c>
      <c r="DG2219" s="86">
        <v>-99</v>
      </c>
      <c r="DH2219" s="86">
        <v>-99</v>
      </c>
    </row>
    <row r="2220" spans="1:112" x14ac:dyDescent="0.2">
      <c r="A2220" s="85">
        <f>IF(ISERROR(SEARCH('School Lookup'!$F$3,Data!J2220)),A2219,A2219+1)</f>
        <v>0</v>
      </c>
      <c r="B2220" s="85">
        <f>IF(I2220='School Lookup'!$G$13,1,0)</f>
        <v>0</v>
      </c>
      <c r="C2220" s="85">
        <f t="shared" si="34"/>
        <v>2218</v>
      </c>
      <c r="D2220" s="86" t="s">
        <v>6478</v>
      </c>
      <c r="E2220" s="86" t="s">
        <v>6760</v>
      </c>
      <c r="F2220" s="86" t="s">
        <v>2767</v>
      </c>
      <c r="G2220" s="86" t="s">
        <v>3156</v>
      </c>
      <c r="H2220" s="86" t="s">
        <v>703</v>
      </c>
      <c r="I2220" s="86" t="s">
        <v>4991</v>
      </c>
      <c r="J2220" s="86" t="s">
        <v>1861</v>
      </c>
      <c r="K2220" s="86" t="s">
        <v>26</v>
      </c>
      <c r="L2220" s="86">
        <v>1</v>
      </c>
      <c r="M2220" s="86">
        <v>1</v>
      </c>
      <c r="N2220" s="89">
        <v>-0.54994770642201796</v>
      </c>
      <c r="O2220" s="89">
        <v>-1.09655617327916</v>
      </c>
      <c r="P2220" s="89">
        <v>43</v>
      </c>
      <c r="Q2220" s="89">
        <v>-0.72510912969496699</v>
      </c>
      <c r="R2220" s="89">
        <v>48.929654128440397</v>
      </c>
      <c r="S2220" s="89">
        <v>-0.91083265148706505</v>
      </c>
      <c r="T2220" s="89">
        <v>-1.0336057681403901</v>
      </c>
      <c r="U2220" s="89">
        <v>0.37032842582106501</v>
      </c>
      <c r="V2220" s="89">
        <v>-0.38277359703500102</v>
      </c>
      <c r="W2220" s="89">
        <v>1</v>
      </c>
      <c r="X2220" s="89">
        <v>-0.26129633027522903</v>
      </c>
      <c r="Y2220" s="89">
        <v>-0.526086293446001</v>
      </c>
      <c r="Z2220" s="89">
        <v>45.009</v>
      </c>
      <c r="AA2220" s="89">
        <v>-0.60091442004497597</v>
      </c>
      <c r="AB2220" s="89">
        <v>51.070309174311902</v>
      </c>
      <c r="AC2220" s="89">
        <v>-0.56350035674548804</v>
      </c>
      <c r="AD2220" s="89">
        <v>-0.65474264658778203</v>
      </c>
      <c r="AE2220" s="89">
        <v>0.37032842582106501</v>
      </c>
      <c r="AF2220" s="89">
        <v>-0.24246981362877101</v>
      </c>
      <c r="AG2220" s="89">
        <v>1</v>
      </c>
      <c r="AH2220" s="89">
        <v>-0.312466666666667</v>
      </c>
      <c r="AI2220" s="89">
        <v>-0.61542248624455298</v>
      </c>
      <c r="AJ2220" s="89">
        <v>-99</v>
      </c>
      <c r="AK2220" s="89">
        <v>-99</v>
      </c>
      <c r="AL2220" s="89">
        <v>50</v>
      </c>
      <c r="AM2220" s="89">
        <v>-0.61542248624455298</v>
      </c>
      <c r="AN2220" s="89">
        <v>-0.68972964076964505</v>
      </c>
      <c r="AO2220" s="89">
        <v>0.135900339750849</v>
      </c>
      <c r="AP2220" s="89">
        <v>-9.3734492516826098E-2</v>
      </c>
      <c r="AQ2220" s="89">
        <v>1</v>
      </c>
      <c r="AR2220" s="89">
        <v>-0.25337981651376101</v>
      </c>
      <c r="AS2220" s="89">
        <v>-0.49954118763701999</v>
      </c>
      <c r="AT2220" s="89">
        <v>-99</v>
      </c>
      <c r="AU2220" s="89">
        <v>-99</v>
      </c>
      <c r="AV2220" s="89">
        <v>45.871564220183501</v>
      </c>
      <c r="AW2220" s="89">
        <v>-0.49954118763701999</v>
      </c>
      <c r="AX2220" s="89">
        <v>-0.56562807503672596</v>
      </c>
      <c r="AY2220" s="89">
        <v>0.123442808607022</v>
      </c>
      <c r="AZ2220" s="89">
        <v>-6.9822718209516493E-2</v>
      </c>
      <c r="BA2220" s="89">
        <v>-99</v>
      </c>
      <c r="BB2220" s="89">
        <v>-99</v>
      </c>
      <c r="BC2220" s="89">
        <v>-99</v>
      </c>
      <c r="BD2220" s="89">
        <v>-99</v>
      </c>
      <c r="BE2220" s="89">
        <v>-99</v>
      </c>
      <c r="BF2220" s="89">
        <v>-99</v>
      </c>
      <c r="BG2220" s="89">
        <v>-99</v>
      </c>
      <c r="BH2220" s="89">
        <v>-99</v>
      </c>
      <c r="BI2220" s="89">
        <v>-99</v>
      </c>
      <c r="BJ2220" s="89">
        <v>-99</v>
      </c>
      <c r="BK2220" s="89">
        <v>-99</v>
      </c>
      <c r="BL2220" s="89">
        <v>-99</v>
      </c>
      <c r="BM2220" s="89">
        <v>-99</v>
      </c>
      <c r="BN2220" s="89">
        <v>-99</v>
      </c>
      <c r="BO2220" s="89">
        <v>-99</v>
      </c>
      <c r="BP2220" s="89">
        <v>-99</v>
      </c>
      <c r="BQ2220" s="89">
        <v>-99</v>
      </c>
      <c r="BR2220" s="89">
        <v>-99</v>
      </c>
      <c r="BS2220" s="89">
        <v>-99</v>
      </c>
      <c r="BT2220" s="89">
        <v>-99</v>
      </c>
      <c r="BU2220" s="89">
        <v>-99</v>
      </c>
      <c r="BV2220" s="89">
        <v>-99</v>
      </c>
      <c r="BW2220" s="89">
        <v>-99</v>
      </c>
      <c r="BX2220" s="89">
        <v>-99</v>
      </c>
      <c r="BY2220" s="89">
        <v>-99</v>
      </c>
      <c r="BZ2220" s="89">
        <v>-99</v>
      </c>
      <c r="CA2220" s="89">
        <v>-99</v>
      </c>
      <c r="CB2220" s="89">
        <v>-99</v>
      </c>
      <c r="CC2220" s="89">
        <v>-99</v>
      </c>
      <c r="CD2220" s="89">
        <v>-99</v>
      </c>
      <c r="CE2220" s="89">
        <v>-99</v>
      </c>
      <c r="CF2220" s="89">
        <v>-99</v>
      </c>
      <c r="CG2220" s="89">
        <v>-99</v>
      </c>
      <c r="CH2220" s="89">
        <v>-99</v>
      </c>
      <c r="CI2220" s="89">
        <v>-99</v>
      </c>
      <c r="CJ2220" s="89">
        <v>-99</v>
      </c>
      <c r="CK2220" s="89">
        <v>-99</v>
      </c>
      <c r="CL2220" s="89">
        <v>-99</v>
      </c>
      <c r="CM2220" s="89">
        <v>-99</v>
      </c>
      <c r="CN2220" s="89">
        <v>-99</v>
      </c>
      <c r="CO2220" s="89">
        <v>-99</v>
      </c>
      <c r="CP2220" s="89">
        <v>-99</v>
      </c>
      <c r="CQ2220" s="89">
        <v>-99</v>
      </c>
      <c r="CR2220" s="89">
        <v>-99</v>
      </c>
      <c r="CS2220" s="89">
        <v>-99</v>
      </c>
      <c r="CT2220" s="89">
        <v>-99</v>
      </c>
      <c r="CU2220" s="86">
        <v>-99</v>
      </c>
      <c r="CV2220" s="86">
        <v>-0.78879999999999995</v>
      </c>
      <c r="CW2220" s="86">
        <v>18</v>
      </c>
      <c r="CX2220" s="86">
        <v>2</v>
      </c>
      <c r="CY2220" s="86">
        <v>0.46010000000000001</v>
      </c>
      <c r="CZ2220" s="86">
        <v>72</v>
      </c>
      <c r="DA2220" s="86">
        <v>2</v>
      </c>
      <c r="DB2220" s="86">
        <v>-0.49109999999999998</v>
      </c>
      <c r="DC2220" s="86">
        <v>24</v>
      </c>
      <c r="DD2220" s="86">
        <v>-99</v>
      </c>
      <c r="DE2220" s="86">
        <v>-99</v>
      </c>
      <c r="DF2220" s="86">
        <v>-99</v>
      </c>
      <c r="DG2220" s="86">
        <v>-99</v>
      </c>
      <c r="DH2220" s="86">
        <v>-99</v>
      </c>
    </row>
    <row r="2221" spans="1:112" x14ac:dyDescent="0.2">
      <c r="A2221" s="85">
        <f>IF(ISERROR(SEARCH('School Lookup'!$F$3,Data!J2221)),A2220,A2220+1)</f>
        <v>0</v>
      </c>
      <c r="B2221" s="85">
        <f>IF(I2221='School Lookup'!$G$13,1,0)</f>
        <v>0</v>
      </c>
      <c r="C2221" s="85">
        <f t="shared" si="34"/>
        <v>2219</v>
      </c>
      <c r="D2221" s="86" t="s">
        <v>6478</v>
      </c>
      <c r="E2221" s="86" t="s">
        <v>6862</v>
      </c>
      <c r="F2221" s="86" t="s">
        <v>2773</v>
      </c>
      <c r="G2221" s="86" t="s">
        <v>3356</v>
      </c>
      <c r="H2221" s="86" t="s">
        <v>6344</v>
      </c>
      <c r="I2221" s="86" t="s">
        <v>5794</v>
      </c>
      <c r="J2221" s="86" t="s">
        <v>6368</v>
      </c>
      <c r="K2221" s="86" t="s">
        <v>195</v>
      </c>
      <c r="L2221" s="86">
        <v>1</v>
      </c>
      <c r="M2221" s="86">
        <v>1</v>
      </c>
      <c r="N2221" s="89">
        <v>-0.63731578947368395</v>
      </c>
      <c r="O2221" s="89">
        <v>-1.28575166276922</v>
      </c>
      <c r="P2221" s="89">
        <v>63.325000000000003</v>
      </c>
      <c r="Q2221" s="89">
        <v>1.4307923166905701</v>
      </c>
      <c r="R2221" s="89">
        <v>61.244002631578901</v>
      </c>
      <c r="S2221" s="89">
        <v>7.2520326960675494E-2</v>
      </c>
      <c r="T2221" s="89">
        <v>8.2172299644706404E-2</v>
      </c>
      <c r="U2221" s="89">
        <v>0.37759710930442603</v>
      </c>
      <c r="V2221" s="89">
        <v>3.1028022810738298E-2</v>
      </c>
      <c r="W2221" s="89">
        <v>1</v>
      </c>
      <c r="X2221" s="89">
        <v>-0.77057114914425395</v>
      </c>
      <c r="Y2221" s="89">
        <v>-1.7249998815979299</v>
      </c>
      <c r="Z2221" s="89">
        <v>52.247900000000001</v>
      </c>
      <c r="AA2221" s="89">
        <v>0.30179783255911702</v>
      </c>
      <c r="AB2221" s="89">
        <v>58.1906831295844</v>
      </c>
      <c r="AC2221" s="89">
        <v>-0.71160102451940599</v>
      </c>
      <c r="AD2221" s="89">
        <v>-0.82718395507783804</v>
      </c>
      <c r="AE2221" s="89">
        <v>0.36946702800361297</v>
      </c>
      <c r="AF2221" s="89">
        <v>-0.30561719749488298</v>
      </c>
      <c r="AG2221" s="89">
        <v>1</v>
      </c>
      <c r="AH2221" s="89">
        <v>-0.80733617021276605</v>
      </c>
      <c r="AI2221" s="89">
        <v>-1.6804293993184301</v>
      </c>
      <c r="AJ2221" s="89">
        <v>-99</v>
      </c>
      <c r="AK2221" s="89">
        <v>-99</v>
      </c>
      <c r="AL2221" s="89">
        <v>53.191476595744703</v>
      </c>
      <c r="AM2221" s="89">
        <v>-1.6804293993184301</v>
      </c>
      <c r="AN2221" s="89">
        <v>-1.8085656476053</v>
      </c>
      <c r="AO2221" s="89">
        <v>0.12737127371273699</v>
      </c>
      <c r="AP2221" s="89">
        <v>-0.23035931012858801</v>
      </c>
      <c r="AQ2221" s="89">
        <v>1</v>
      </c>
      <c r="AR2221" s="89">
        <v>-0.96995539568345301</v>
      </c>
      <c r="AS2221" s="89">
        <v>-2.1102712284508298</v>
      </c>
      <c r="AT2221" s="89">
        <v>-99</v>
      </c>
      <c r="AU2221" s="89">
        <v>-99</v>
      </c>
      <c r="AV2221" s="89">
        <v>60.431648920863303</v>
      </c>
      <c r="AW2221" s="89">
        <v>-2.1102712284508298</v>
      </c>
      <c r="AX2221" s="89">
        <v>-2.2630073076391799</v>
      </c>
      <c r="AY2221" s="89">
        <v>0.12556458897922301</v>
      </c>
      <c r="AZ2221" s="89">
        <v>-0.284153582440692</v>
      </c>
      <c r="BA2221" s="89">
        <v>-99</v>
      </c>
      <c r="BB2221" s="89">
        <v>-99</v>
      </c>
      <c r="BC2221" s="89">
        <v>-99</v>
      </c>
      <c r="BD2221" s="89">
        <v>-99</v>
      </c>
      <c r="BE2221" s="89">
        <v>-99</v>
      </c>
      <c r="BF2221" s="89">
        <v>-99</v>
      </c>
      <c r="BG2221" s="89">
        <v>-99</v>
      </c>
      <c r="BH2221" s="89">
        <v>-99</v>
      </c>
      <c r="BI2221" s="89">
        <v>-99</v>
      </c>
      <c r="BJ2221" s="89">
        <v>-99</v>
      </c>
      <c r="BK2221" s="89">
        <v>-99</v>
      </c>
      <c r="BL2221" s="89">
        <v>-99</v>
      </c>
      <c r="BM2221" s="89">
        <v>-99</v>
      </c>
      <c r="BN2221" s="89">
        <v>-99</v>
      </c>
      <c r="BO2221" s="89">
        <v>-99</v>
      </c>
      <c r="BP2221" s="89">
        <v>-99</v>
      </c>
      <c r="BQ2221" s="89">
        <v>-99</v>
      </c>
      <c r="BR2221" s="89">
        <v>-99</v>
      </c>
      <c r="BS2221" s="89">
        <v>-99</v>
      </c>
      <c r="BT2221" s="89">
        <v>-99</v>
      </c>
      <c r="BU2221" s="89">
        <v>-99</v>
      </c>
      <c r="BV2221" s="89">
        <v>-99</v>
      </c>
      <c r="BW2221" s="89">
        <v>-99</v>
      </c>
      <c r="BX2221" s="89">
        <v>-99</v>
      </c>
      <c r="BY2221" s="89">
        <v>-99</v>
      </c>
      <c r="BZ2221" s="89">
        <v>-99</v>
      </c>
      <c r="CA2221" s="89">
        <v>-99</v>
      </c>
      <c r="CB2221" s="89">
        <v>-99</v>
      </c>
      <c r="CC2221" s="89">
        <v>-99</v>
      </c>
      <c r="CD2221" s="89">
        <v>-99</v>
      </c>
      <c r="CE2221" s="89">
        <v>-99</v>
      </c>
      <c r="CF2221" s="89">
        <v>-99</v>
      </c>
      <c r="CG2221" s="89">
        <v>-99</v>
      </c>
      <c r="CH2221" s="89">
        <v>-99</v>
      </c>
      <c r="CI2221" s="89">
        <v>-99</v>
      </c>
      <c r="CJ2221" s="89">
        <v>-99</v>
      </c>
      <c r="CK2221" s="89">
        <v>-99</v>
      </c>
      <c r="CL2221" s="89">
        <v>-99</v>
      </c>
      <c r="CM2221" s="89">
        <v>-99</v>
      </c>
      <c r="CN2221" s="89">
        <v>-99</v>
      </c>
      <c r="CO2221" s="89">
        <v>-99</v>
      </c>
      <c r="CP2221" s="89">
        <v>-99</v>
      </c>
      <c r="CQ2221" s="89">
        <v>-99</v>
      </c>
      <c r="CR2221" s="89">
        <v>-99</v>
      </c>
      <c r="CS2221" s="89">
        <v>-99</v>
      </c>
      <c r="CT2221" s="89">
        <v>-99</v>
      </c>
      <c r="CU2221" s="86">
        <v>-99</v>
      </c>
      <c r="CV2221" s="86">
        <v>-0.78910000000000002</v>
      </c>
      <c r="CW2221" s="86">
        <v>18</v>
      </c>
      <c r="CX2221" s="86">
        <v>2</v>
      </c>
      <c r="CY2221" s="86">
        <v>0.3478</v>
      </c>
      <c r="CZ2221" s="86">
        <v>68</v>
      </c>
      <c r="DA2221" s="86">
        <v>2</v>
      </c>
      <c r="DB2221" s="86">
        <v>0.65180000000000005</v>
      </c>
      <c r="DC2221" s="86">
        <v>79</v>
      </c>
      <c r="DD2221" s="86">
        <v>-99</v>
      </c>
      <c r="DE2221" s="86">
        <v>-99</v>
      </c>
      <c r="DF2221" s="86">
        <v>-99</v>
      </c>
      <c r="DG2221" s="86">
        <v>-99</v>
      </c>
      <c r="DH2221" s="86">
        <v>-99</v>
      </c>
    </row>
    <row r="2222" spans="1:112" x14ac:dyDescent="0.2">
      <c r="A2222" s="85">
        <f>IF(ISERROR(SEARCH('School Lookup'!$F$3,Data!J2222)),A2221,A2221+1)</f>
        <v>0</v>
      </c>
      <c r="B2222" s="85">
        <f>IF(I2222='School Lookup'!$G$13,1,0)</f>
        <v>0</v>
      </c>
      <c r="C2222" s="85">
        <f t="shared" si="34"/>
        <v>2220</v>
      </c>
      <c r="D2222" s="86" t="s">
        <v>6478</v>
      </c>
      <c r="E2222" s="86" t="s">
        <v>6598</v>
      </c>
      <c r="F2222" s="86" t="s">
        <v>2755</v>
      </c>
      <c r="G2222" s="86" t="s">
        <v>3202</v>
      </c>
      <c r="H2222" s="86" t="s">
        <v>402</v>
      </c>
      <c r="I2222" s="86" t="s">
        <v>5492</v>
      </c>
      <c r="J2222" s="86" t="s">
        <v>6613</v>
      </c>
      <c r="K2222" s="86" t="s">
        <v>72</v>
      </c>
      <c r="L2222" s="86">
        <v>1</v>
      </c>
      <c r="M2222" s="86">
        <v>1</v>
      </c>
      <c r="N2222" s="89">
        <v>-0.61201951219512196</v>
      </c>
      <c r="O2222" s="89">
        <v>-1.2309726016427001</v>
      </c>
      <c r="P2222" s="89">
        <v>46.187899999999999</v>
      </c>
      <c r="Q2222" s="89">
        <v>-0.386964075774551</v>
      </c>
      <c r="R2222" s="89">
        <v>48.536597560975601</v>
      </c>
      <c r="S2222" s="89">
        <v>-0.80896833870862705</v>
      </c>
      <c r="T2222" s="89">
        <v>-0.91802370495530705</v>
      </c>
      <c r="U2222" s="89">
        <v>0.38353601496725898</v>
      </c>
      <c r="V2222" s="89">
        <v>-0.35209515344403702</v>
      </c>
      <c r="W2222" s="89">
        <v>1</v>
      </c>
      <c r="X2222" s="89">
        <v>-0.57897718446601898</v>
      </c>
      <c r="Y2222" s="89">
        <v>-1.2739573419908199</v>
      </c>
      <c r="Z2222" s="89">
        <v>51.803899999999999</v>
      </c>
      <c r="AA2222" s="89">
        <v>0.24642971859757301</v>
      </c>
      <c r="AB2222" s="89">
        <v>48.7864262135922</v>
      </c>
      <c r="AC2222" s="89">
        <v>-0.513763811696623</v>
      </c>
      <c r="AD2222" s="89">
        <v>-0.59683180096557598</v>
      </c>
      <c r="AE2222" s="89">
        <v>0.38540692235734297</v>
      </c>
      <c r="AF2222" s="89">
        <v>-0.230023107575133</v>
      </c>
      <c r="AG2222" s="89">
        <v>1</v>
      </c>
      <c r="AH2222" s="89">
        <v>-0.61954160583941598</v>
      </c>
      <c r="AI2222" s="89">
        <v>-1.2762773797210401</v>
      </c>
      <c r="AJ2222" s="89">
        <v>44.785699999999999</v>
      </c>
      <c r="AK2222" s="89">
        <v>-0.37605243075758998</v>
      </c>
      <c r="AL2222" s="89">
        <v>54.744522627737197</v>
      </c>
      <c r="AM2222" s="89">
        <v>-0.82616490523931296</v>
      </c>
      <c r="AN2222" s="89">
        <v>-0.911123702765399</v>
      </c>
      <c r="AO2222" s="89">
        <v>0.12815715622076701</v>
      </c>
      <c r="AP2222" s="89">
        <v>-0.11676702271174901</v>
      </c>
      <c r="AQ2222" s="89">
        <v>1</v>
      </c>
      <c r="AR2222" s="89">
        <v>-0.47898909090909098</v>
      </c>
      <c r="AS2222" s="89">
        <v>-1.00666932082827</v>
      </c>
      <c r="AT2222" s="89">
        <v>43</v>
      </c>
      <c r="AU2222" s="89">
        <v>-0.61804619625910096</v>
      </c>
      <c r="AV2222" s="89">
        <v>40.909131818181798</v>
      </c>
      <c r="AW2222" s="89">
        <v>-0.81235775854368497</v>
      </c>
      <c r="AX2222" s="89">
        <v>-0.89527260740207304</v>
      </c>
      <c r="AY2222" s="89">
        <v>0.10289990645463</v>
      </c>
      <c r="AZ2222" s="89">
        <v>-9.2123467553066399E-2</v>
      </c>
      <c r="BA2222" s="89">
        <v>-99</v>
      </c>
      <c r="BB2222" s="89">
        <v>-99</v>
      </c>
      <c r="BC2222" s="89">
        <v>-99</v>
      </c>
      <c r="BD2222" s="89">
        <v>-99</v>
      </c>
      <c r="BE2222" s="89">
        <v>-99</v>
      </c>
      <c r="BF2222" s="89">
        <v>-99</v>
      </c>
      <c r="BG2222" s="89">
        <v>-99</v>
      </c>
      <c r="BH2222" s="89">
        <v>-99</v>
      </c>
      <c r="BI2222" s="89">
        <v>-99</v>
      </c>
      <c r="BJ2222" s="89">
        <v>-99</v>
      </c>
      <c r="BK2222" s="89">
        <v>-99</v>
      </c>
      <c r="BL2222" s="89">
        <v>-99</v>
      </c>
      <c r="BM2222" s="89">
        <v>-99</v>
      </c>
      <c r="BN2222" s="89">
        <v>-99</v>
      </c>
      <c r="BO2222" s="89">
        <v>-99</v>
      </c>
      <c r="BP2222" s="89">
        <v>-99</v>
      </c>
      <c r="BQ2222" s="89">
        <v>-99</v>
      </c>
      <c r="BR2222" s="89">
        <v>-99</v>
      </c>
      <c r="BS2222" s="89">
        <v>-99</v>
      </c>
      <c r="BT2222" s="89">
        <v>-99</v>
      </c>
      <c r="BU2222" s="89">
        <v>-99</v>
      </c>
      <c r="BV2222" s="89">
        <v>-99</v>
      </c>
      <c r="BW2222" s="89">
        <v>-99</v>
      </c>
      <c r="BX2222" s="89">
        <v>-99</v>
      </c>
      <c r="BY2222" s="89">
        <v>-99</v>
      </c>
      <c r="BZ2222" s="89">
        <v>-99</v>
      </c>
      <c r="CA2222" s="89">
        <v>-99</v>
      </c>
      <c r="CB2222" s="89">
        <v>-99</v>
      </c>
      <c r="CC2222" s="89">
        <v>-99</v>
      </c>
      <c r="CD2222" s="89">
        <v>-99</v>
      </c>
      <c r="CE2222" s="89">
        <v>-99</v>
      </c>
      <c r="CF2222" s="89">
        <v>-99</v>
      </c>
      <c r="CG2222" s="89">
        <v>-99</v>
      </c>
      <c r="CH2222" s="89">
        <v>-99</v>
      </c>
      <c r="CI2222" s="89">
        <v>-99</v>
      </c>
      <c r="CJ2222" s="89">
        <v>-99</v>
      </c>
      <c r="CK2222" s="89">
        <v>-99</v>
      </c>
      <c r="CL2222" s="89">
        <v>-99</v>
      </c>
      <c r="CM2222" s="89">
        <v>-99</v>
      </c>
      <c r="CN2222" s="89">
        <v>-99</v>
      </c>
      <c r="CO2222" s="89">
        <v>-99</v>
      </c>
      <c r="CP2222" s="89">
        <v>-99</v>
      </c>
      <c r="CQ2222" s="89">
        <v>-99</v>
      </c>
      <c r="CR2222" s="89">
        <v>-99</v>
      </c>
      <c r="CS2222" s="89">
        <v>-99</v>
      </c>
      <c r="CT2222" s="89">
        <v>-99</v>
      </c>
      <c r="CU2222" s="86">
        <v>-99</v>
      </c>
      <c r="CV2222" s="86">
        <v>-0.79100000000000004</v>
      </c>
      <c r="CW2222" s="86">
        <v>18</v>
      </c>
      <c r="CX2222" s="86">
        <v>2</v>
      </c>
      <c r="CY2222" s="86">
        <v>-1.0168999999999999</v>
      </c>
      <c r="CZ2222" s="86">
        <v>11</v>
      </c>
      <c r="DA2222" s="86">
        <v>4</v>
      </c>
      <c r="DB2222" s="86">
        <v>-0.16520000000000001</v>
      </c>
      <c r="DC2222" s="86">
        <v>38</v>
      </c>
      <c r="DD2222" s="86">
        <v>-99</v>
      </c>
      <c r="DE2222" s="86">
        <v>-99</v>
      </c>
      <c r="DF2222" s="86">
        <v>-99</v>
      </c>
      <c r="DG2222" s="86">
        <v>-99</v>
      </c>
      <c r="DH2222" s="86">
        <v>-99</v>
      </c>
    </row>
    <row r="2223" spans="1:112" x14ac:dyDescent="0.2">
      <c r="A2223" s="85">
        <f>IF(ISERROR(SEARCH('School Lookup'!$F$3,Data!J2223)),A2222,A2222+1)</f>
        <v>0</v>
      </c>
      <c r="B2223" s="85">
        <f>IF(I2223='School Lookup'!$G$13,1,0)</f>
        <v>0</v>
      </c>
      <c r="C2223" s="85">
        <f t="shared" si="34"/>
        <v>2221</v>
      </c>
      <c r="D2223" s="86" t="s">
        <v>6478</v>
      </c>
      <c r="E2223" s="86" t="s">
        <v>6480</v>
      </c>
      <c r="F2223" s="86" t="s">
        <v>2738</v>
      </c>
      <c r="G2223" s="86" t="s">
        <v>3000</v>
      </c>
      <c r="H2223" s="86" t="s">
        <v>5984</v>
      </c>
      <c r="I2223" s="86" t="s">
        <v>4025</v>
      </c>
      <c r="J2223" s="86" t="s">
        <v>2666</v>
      </c>
      <c r="K2223" s="86" t="s">
        <v>107</v>
      </c>
      <c r="L2223" s="86">
        <v>1</v>
      </c>
      <c r="M2223" s="86">
        <v>1</v>
      </c>
      <c r="N2223" s="89">
        <v>4.8879518072289199E-2</v>
      </c>
      <c r="O2223" s="89">
        <v>0.200203534624391</v>
      </c>
      <c r="P2223" s="89">
        <v>38.563400000000001</v>
      </c>
      <c r="Q2223" s="89">
        <v>-1.1957055556253</v>
      </c>
      <c r="R2223" s="89">
        <v>46.987942570281099</v>
      </c>
      <c r="S2223" s="89">
        <v>-0.497751010500456</v>
      </c>
      <c r="T2223" s="89">
        <v>-0.56489570642369302</v>
      </c>
      <c r="U2223" s="89">
        <v>0.40553745928338802</v>
      </c>
      <c r="V2223" s="89">
        <v>-0.229086369543159</v>
      </c>
      <c r="W2223" s="89">
        <v>1</v>
      </c>
      <c r="X2223" s="89">
        <v>1.25309523809524E-2</v>
      </c>
      <c r="Y2223" s="89">
        <v>0.118546501696471</v>
      </c>
      <c r="Z2223" s="89">
        <v>27.521100000000001</v>
      </c>
      <c r="AA2223" s="89">
        <v>-2.78170730326136</v>
      </c>
      <c r="AB2223" s="89">
        <v>39.285698809523801</v>
      </c>
      <c r="AC2223" s="89">
        <v>-1.3315804007824501</v>
      </c>
      <c r="AD2223" s="89">
        <v>-1.54905818080955</v>
      </c>
      <c r="AE2223" s="89">
        <v>0.41042345276872999</v>
      </c>
      <c r="AF2223" s="89">
        <v>-0.63576980710750397</v>
      </c>
      <c r="AG2223" s="89">
        <v>1</v>
      </c>
      <c r="AH2223" s="89">
        <v>0.16825044247787599</v>
      </c>
      <c r="AI2223" s="89">
        <v>0.41912710875617099</v>
      </c>
      <c r="AJ2223" s="89">
        <v>-99</v>
      </c>
      <c r="AK2223" s="89">
        <v>-99</v>
      </c>
      <c r="AL2223" s="89">
        <v>43.3628362831858</v>
      </c>
      <c r="AM2223" s="89">
        <v>0.41912710875617099</v>
      </c>
      <c r="AN2223" s="89">
        <v>0.39710963091474799</v>
      </c>
      <c r="AO2223" s="89">
        <v>0.18403908794788301</v>
      </c>
      <c r="AP2223" s="89">
        <v>7.3083694288870502E-2</v>
      </c>
      <c r="AQ2223" s="89">
        <v>-99</v>
      </c>
      <c r="AR2223" s="89">
        <v>-99</v>
      </c>
      <c r="AS2223" s="89">
        <v>-99</v>
      </c>
      <c r="AT2223" s="89">
        <v>-99</v>
      </c>
      <c r="AU2223" s="89">
        <v>-99</v>
      </c>
      <c r="AV2223" s="89">
        <v>-99</v>
      </c>
      <c r="AW2223" s="89">
        <v>-99</v>
      </c>
      <c r="AX2223" s="89">
        <v>-99</v>
      </c>
      <c r="AY2223" s="89">
        <v>-99</v>
      </c>
      <c r="AZ2223" s="89">
        <v>-99</v>
      </c>
      <c r="BA2223" s="89">
        <v>-99</v>
      </c>
      <c r="BB2223" s="89">
        <v>-99</v>
      </c>
      <c r="BC2223" s="89">
        <v>-99</v>
      </c>
      <c r="BD2223" s="89">
        <v>-99</v>
      </c>
      <c r="BE2223" s="89">
        <v>-99</v>
      </c>
      <c r="BF2223" s="89">
        <v>-99</v>
      </c>
      <c r="BG2223" s="89">
        <v>-99</v>
      </c>
      <c r="BH2223" s="89">
        <v>-99</v>
      </c>
      <c r="BI2223" s="89">
        <v>-99</v>
      </c>
      <c r="BJ2223" s="89">
        <v>-99</v>
      </c>
      <c r="BK2223" s="89">
        <v>-99</v>
      </c>
      <c r="BL2223" s="89">
        <v>-99</v>
      </c>
      <c r="BM2223" s="89">
        <v>-99</v>
      </c>
      <c r="BN2223" s="89">
        <v>-99</v>
      </c>
      <c r="BO2223" s="89">
        <v>-99</v>
      </c>
      <c r="BP2223" s="89">
        <v>-99</v>
      </c>
      <c r="BQ2223" s="89">
        <v>-99</v>
      </c>
      <c r="BR2223" s="89">
        <v>-99</v>
      </c>
      <c r="BS2223" s="89">
        <v>-99</v>
      </c>
      <c r="BT2223" s="89">
        <v>-99</v>
      </c>
      <c r="BU2223" s="89">
        <v>-99</v>
      </c>
      <c r="BV2223" s="89">
        <v>-99</v>
      </c>
      <c r="BW2223" s="89">
        <v>-99</v>
      </c>
      <c r="BX2223" s="89">
        <v>-99</v>
      </c>
      <c r="BY2223" s="89">
        <v>-99</v>
      </c>
      <c r="BZ2223" s="89">
        <v>-99</v>
      </c>
      <c r="CA2223" s="89">
        <v>-99</v>
      </c>
      <c r="CB2223" s="89">
        <v>-99</v>
      </c>
      <c r="CC2223" s="89">
        <v>-99</v>
      </c>
      <c r="CD2223" s="89">
        <v>-99</v>
      </c>
      <c r="CE2223" s="89">
        <v>-99</v>
      </c>
      <c r="CF2223" s="89">
        <v>-99</v>
      </c>
      <c r="CG2223" s="89">
        <v>-99</v>
      </c>
      <c r="CH2223" s="89">
        <v>-99</v>
      </c>
      <c r="CI2223" s="89">
        <v>-99</v>
      </c>
      <c r="CJ2223" s="89">
        <v>-99</v>
      </c>
      <c r="CK2223" s="89">
        <v>-99</v>
      </c>
      <c r="CL2223" s="89">
        <v>-99</v>
      </c>
      <c r="CM2223" s="89">
        <v>-99</v>
      </c>
      <c r="CN2223" s="89">
        <v>-99</v>
      </c>
      <c r="CO2223" s="89">
        <v>-99</v>
      </c>
      <c r="CP2223" s="89">
        <v>-99</v>
      </c>
      <c r="CQ2223" s="89">
        <v>-99</v>
      </c>
      <c r="CR2223" s="89">
        <v>-99</v>
      </c>
      <c r="CS2223" s="89">
        <v>-99</v>
      </c>
      <c r="CT2223" s="89">
        <v>-99</v>
      </c>
      <c r="CU2223" s="86">
        <v>-99</v>
      </c>
      <c r="CV2223" s="86">
        <v>-0.79179999999999995</v>
      </c>
      <c r="CW2223" s="86">
        <v>18</v>
      </c>
      <c r="CX2223" s="86">
        <v>2</v>
      </c>
      <c r="CY2223" s="86">
        <v>0.24440000000000001</v>
      </c>
      <c r="CZ2223" s="86">
        <v>64</v>
      </c>
      <c r="DA2223" s="86">
        <v>2</v>
      </c>
      <c r="DB2223" s="86">
        <v>-1.6266</v>
      </c>
      <c r="DC2223" s="86">
        <v>2</v>
      </c>
      <c r="DD2223" s="86">
        <v>-99</v>
      </c>
      <c r="DE2223" s="86">
        <v>-99</v>
      </c>
      <c r="DF2223" s="86">
        <v>-99</v>
      </c>
      <c r="DG2223" s="86">
        <v>-99</v>
      </c>
      <c r="DH2223" s="86">
        <v>-99</v>
      </c>
    </row>
    <row r="2224" spans="1:112" x14ac:dyDescent="0.2">
      <c r="A2224" s="85">
        <f>IF(ISERROR(SEARCH('School Lookup'!$F$3,Data!J2224)),A2223,A2223+1)</f>
        <v>0</v>
      </c>
      <c r="B2224" s="85">
        <f>IF(I2224='School Lookup'!$G$13,1,0)</f>
        <v>0</v>
      </c>
      <c r="C2224" s="85">
        <f t="shared" si="34"/>
        <v>2222</v>
      </c>
      <c r="D2224" s="86" t="s">
        <v>6478</v>
      </c>
      <c r="E2224" s="86" t="s">
        <v>6489</v>
      </c>
      <c r="F2224" s="86" t="s">
        <v>2741</v>
      </c>
      <c r="G2224" s="86" t="s">
        <v>6685</v>
      </c>
      <c r="H2224" s="86" t="s">
        <v>6686</v>
      </c>
      <c r="I2224" s="86" t="s">
        <v>6687</v>
      </c>
      <c r="J2224" s="86" t="s">
        <v>6686</v>
      </c>
      <c r="K2224" s="86" t="s">
        <v>114</v>
      </c>
      <c r="L2224" s="86">
        <v>1</v>
      </c>
      <c r="M2224" s="86">
        <v>1</v>
      </c>
      <c r="N2224" s="89">
        <v>-0.64126341463414605</v>
      </c>
      <c r="O2224" s="89">
        <v>-1.29430024079073</v>
      </c>
      <c r="P2224" s="89">
        <v>41.645200000000003</v>
      </c>
      <c r="Q2224" s="89">
        <v>-0.86881467850495997</v>
      </c>
      <c r="R2224" s="89">
        <v>57.317080487804901</v>
      </c>
      <c r="S2224" s="89">
        <v>-1.0815574596478399</v>
      </c>
      <c r="T2224" s="89">
        <v>-1.2273215556018899</v>
      </c>
      <c r="U2224" s="89">
        <v>0.49696969696969701</v>
      </c>
      <c r="V2224" s="89">
        <v>-0.60994162157184595</v>
      </c>
      <c r="W2224" s="89">
        <v>1</v>
      </c>
      <c r="X2224" s="89">
        <v>-0.12658554216867501</v>
      </c>
      <c r="Y2224" s="89">
        <v>-0.208955761270327</v>
      </c>
      <c r="Z2224" s="89">
        <v>46.5</v>
      </c>
      <c r="AA2224" s="89">
        <v>-0.414982307620063</v>
      </c>
      <c r="AB2224" s="89">
        <v>43.373479518072301</v>
      </c>
      <c r="AC2224" s="89">
        <v>-0.31196903444519503</v>
      </c>
      <c r="AD2224" s="89">
        <v>-0.361871648801943</v>
      </c>
      <c r="AE2224" s="89">
        <v>0.50303030303030305</v>
      </c>
      <c r="AF2224" s="89">
        <v>-0.182032405154917</v>
      </c>
      <c r="AG2224" s="89">
        <v>-99</v>
      </c>
      <c r="AH2224" s="89">
        <v>-99</v>
      </c>
      <c r="AI2224" s="89">
        <v>-99</v>
      </c>
      <c r="AJ2224" s="89">
        <v>-99</v>
      </c>
      <c r="AK2224" s="89">
        <v>-99</v>
      </c>
      <c r="AL2224" s="89">
        <v>-99</v>
      </c>
      <c r="AM2224" s="89">
        <v>-99</v>
      </c>
      <c r="AN2224" s="89">
        <v>-99</v>
      </c>
      <c r="AO2224" s="89">
        <v>-99</v>
      </c>
      <c r="AP2224" s="89">
        <v>-99</v>
      </c>
      <c r="AQ2224" s="89">
        <v>-99</v>
      </c>
      <c r="AR2224" s="89">
        <v>-99</v>
      </c>
      <c r="AS2224" s="89">
        <v>-99</v>
      </c>
      <c r="AT2224" s="89">
        <v>-99</v>
      </c>
      <c r="AU2224" s="89">
        <v>-99</v>
      </c>
      <c r="AV2224" s="89">
        <v>-99</v>
      </c>
      <c r="AW2224" s="89">
        <v>-99</v>
      </c>
      <c r="AX2224" s="89">
        <v>-99</v>
      </c>
      <c r="AY2224" s="89">
        <v>-99</v>
      </c>
      <c r="AZ2224" s="89">
        <v>-99</v>
      </c>
      <c r="BA2224" s="89">
        <v>-99</v>
      </c>
      <c r="BB2224" s="89">
        <v>-99</v>
      </c>
      <c r="BC2224" s="89">
        <v>-99</v>
      </c>
      <c r="BD2224" s="89">
        <v>-99</v>
      </c>
      <c r="BE2224" s="89">
        <v>-99</v>
      </c>
      <c r="BF2224" s="89">
        <v>-99</v>
      </c>
      <c r="BG2224" s="89">
        <v>-99</v>
      </c>
      <c r="BH2224" s="89">
        <v>-99</v>
      </c>
      <c r="BI2224" s="89">
        <v>-99</v>
      </c>
      <c r="BJ2224" s="89">
        <v>-99</v>
      </c>
      <c r="BK2224" s="89">
        <v>-99</v>
      </c>
      <c r="BL2224" s="89">
        <v>-99</v>
      </c>
      <c r="BM2224" s="89">
        <v>-99</v>
      </c>
      <c r="BN2224" s="89">
        <v>-99</v>
      </c>
      <c r="BO2224" s="89">
        <v>-99</v>
      </c>
      <c r="BP2224" s="89">
        <v>-99</v>
      </c>
      <c r="BQ2224" s="89">
        <v>-99</v>
      </c>
      <c r="BR2224" s="89">
        <v>-99</v>
      </c>
      <c r="BS2224" s="89">
        <v>-99</v>
      </c>
      <c r="BT2224" s="89">
        <v>-99</v>
      </c>
      <c r="BU2224" s="89">
        <v>-99</v>
      </c>
      <c r="BV2224" s="89">
        <v>-99</v>
      </c>
      <c r="BW2224" s="89">
        <v>-99</v>
      </c>
      <c r="BX2224" s="89">
        <v>-99</v>
      </c>
      <c r="BY2224" s="89">
        <v>-99</v>
      </c>
      <c r="BZ2224" s="89">
        <v>-99</v>
      </c>
      <c r="CA2224" s="89">
        <v>-99</v>
      </c>
      <c r="CB2224" s="89">
        <v>-99</v>
      </c>
      <c r="CC2224" s="89">
        <v>-99</v>
      </c>
      <c r="CD2224" s="89">
        <v>-99</v>
      </c>
      <c r="CE2224" s="89">
        <v>-99</v>
      </c>
      <c r="CF2224" s="89">
        <v>-99</v>
      </c>
      <c r="CG2224" s="89">
        <v>-99</v>
      </c>
      <c r="CH2224" s="89">
        <v>-99</v>
      </c>
      <c r="CI2224" s="89">
        <v>-99</v>
      </c>
      <c r="CJ2224" s="89">
        <v>-99</v>
      </c>
      <c r="CK2224" s="89">
        <v>-99</v>
      </c>
      <c r="CL2224" s="89">
        <v>-99</v>
      </c>
      <c r="CM2224" s="89">
        <v>-99</v>
      </c>
      <c r="CN2224" s="89">
        <v>-99</v>
      </c>
      <c r="CO2224" s="89">
        <v>-99</v>
      </c>
      <c r="CP2224" s="89">
        <v>-99</v>
      </c>
      <c r="CQ2224" s="89">
        <v>-99</v>
      </c>
      <c r="CR2224" s="89">
        <v>-99</v>
      </c>
      <c r="CS2224" s="89">
        <v>-99</v>
      </c>
      <c r="CT2224" s="89">
        <v>-99</v>
      </c>
      <c r="CU2224" s="86">
        <v>-99</v>
      </c>
      <c r="CV2224" s="86">
        <v>-0.79200000000000004</v>
      </c>
      <c r="CW2224" s="86">
        <v>18</v>
      </c>
      <c r="CX2224" s="86">
        <v>2</v>
      </c>
      <c r="CY2224" s="86">
        <v>-1.2271000000000001</v>
      </c>
      <c r="CZ2224" s="86">
        <v>7</v>
      </c>
      <c r="DA2224" s="86">
        <v>2</v>
      </c>
      <c r="DB2224" s="86">
        <v>-0.64049999999999996</v>
      </c>
      <c r="DC2224" s="86">
        <v>18</v>
      </c>
      <c r="DD2224" s="86">
        <v>-99</v>
      </c>
      <c r="DE2224" s="86">
        <v>-99</v>
      </c>
      <c r="DF2224" s="86">
        <v>-99</v>
      </c>
      <c r="DG2224" s="86">
        <v>-99</v>
      </c>
      <c r="DH2224" s="86">
        <v>-99</v>
      </c>
    </row>
    <row r="2225" spans="1:112" x14ac:dyDescent="0.2">
      <c r="A2225" s="85">
        <f>IF(ISERROR(SEARCH('School Lookup'!$F$3,Data!J2225)),A2224,A2224+1)</f>
        <v>0</v>
      </c>
      <c r="B2225" s="85">
        <f>IF(I2225='School Lookup'!$G$13,1,0)</f>
        <v>0</v>
      </c>
      <c r="C2225" s="85">
        <f t="shared" si="34"/>
        <v>2223</v>
      </c>
      <c r="D2225" s="86" t="s">
        <v>6478</v>
      </c>
      <c r="E2225" s="86" t="s">
        <v>6851</v>
      </c>
      <c r="F2225" s="86" t="s">
        <v>2771</v>
      </c>
      <c r="G2225" s="86" t="s">
        <v>3211</v>
      </c>
      <c r="H2225" s="86" t="s">
        <v>2015</v>
      </c>
      <c r="I2225" s="86" t="s">
        <v>4711</v>
      </c>
      <c r="J2225" s="86" t="s">
        <v>2016</v>
      </c>
      <c r="K2225" s="86" t="s">
        <v>49</v>
      </c>
      <c r="L2225" s="86">
        <v>1</v>
      </c>
      <c r="M2225" s="86">
        <v>1</v>
      </c>
      <c r="N2225" s="89">
        <v>-0.37585615763546798</v>
      </c>
      <c r="O2225" s="89">
        <v>-0.71956111240235099</v>
      </c>
      <c r="P2225" s="89">
        <v>40.164200000000001</v>
      </c>
      <c r="Q2225" s="89">
        <v>-1.0259064394937401</v>
      </c>
      <c r="R2225" s="89">
        <v>48.768452216748798</v>
      </c>
      <c r="S2225" s="89">
        <v>-0.87273377594804602</v>
      </c>
      <c r="T2225" s="89">
        <v>-0.99037623544418696</v>
      </c>
      <c r="U2225" s="89">
        <v>0.50247524752475203</v>
      </c>
      <c r="V2225" s="89">
        <v>-0.49763954404744998</v>
      </c>
      <c r="W2225" s="89">
        <v>1</v>
      </c>
      <c r="X2225" s="89">
        <v>-0.22143731343283601</v>
      </c>
      <c r="Y2225" s="89">
        <v>-0.43225185449053299</v>
      </c>
      <c r="Z2225" s="89">
        <v>45.121200000000002</v>
      </c>
      <c r="AA2225" s="89">
        <v>-0.58692274800334199</v>
      </c>
      <c r="AB2225" s="89">
        <v>50.7462895522388</v>
      </c>
      <c r="AC2225" s="89">
        <v>-0.50958730124693796</v>
      </c>
      <c r="AD2225" s="89">
        <v>-0.591968872677059</v>
      </c>
      <c r="AE2225" s="89">
        <v>0.49752475247524802</v>
      </c>
      <c r="AF2225" s="89">
        <v>-0.29451916685170498</v>
      </c>
      <c r="AG2225" s="89">
        <v>-99</v>
      </c>
      <c r="AH2225" s="89">
        <v>-99</v>
      </c>
      <c r="AI2225" s="89">
        <v>-99</v>
      </c>
      <c r="AJ2225" s="89">
        <v>-99</v>
      </c>
      <c r="AK2225" s="89">
        <v>-99</v>
      </c>
      <c r="AL2225" s="89">
        <v>-99</v>
      </c>
      <c r="AM2225" s="89">
        <v>-99</v>
      </c>
      <c r="AN2225" s="89">
        <v>-99</v>
      </c>
      <c r="AO2225" s="89">
        <v>-99</v>
      </c>
      <c r="AP2225" s="89">
        <v>-99</v>
      </c>
      <c r="AQ2225" s="89">
        <v>-99</v>
      </c>
      <c r="AR2225" s="89">
        <v>-99</v>
      </c>
      <c r="AS2225" s="89">
        <v>-99</v>
      </c>
      <c r="AT2225" s="89">
        <v>-99</v>
      </c>
      <c r="AU2225" s="89">
        <v>-99</v>
      </c>
      <c r="AV2225" s="89">
        <v>-99</v>
      </c>
      <c r="AW2225" s="89">
        <v>-99</v>
      </c>
      <c r="AX2225" s="89">
        <v>-99</v>
      </c>
      <c r="AY2225" s="89">
        <v>-99</v>
      </c>
      <c r="AZ2225" s="89">
        <v>-99</v>
      </c>
      <c r="BA2225" s="89">
        <v>-99</v>
      </c>
      <c r="BB2225" s="89">
        <v>-99</v>
      </c>
      <c r="BC2225" s="89">
        <v>-99</v>
      </c>
      <c r="BD2225" s="89">
        <v>-99</v>
      </c>
      <c r="BE2225" s="89">
        <v>-99</v>
      </c>
      <c r="BF2225" s="89">
        <v>-99</v>
      </c>
      <c r="BG2225" s="89">
        <v>-99</v>
      </c>
      <c r="BH2225" s="89">
        <v>-99</v>
      </c>
      <c r="BI2225" s="89">
        <v>-99</v>
      </c>
      <c r="BJ2225" s="89">
        <v>-99</v>
      </c>
      <c r="BK2225" s="89">
        <v>-99</v>
      </c>
      <c r="BL2225" s="89">
        <v>-99</v>
      </c>
      <c r="BM2225" s="89">
        <v>-99</v>
      </c>
      <c r="BN2225" s="89">
        <v>-99</v>
      </c>
      <c r="BO2225" s="89">
        <v>-99</v>
      </c>
      <c r="BP2225" s="89">
        <v>-99</v>
      </c>
      <c r="BQ2225" s="89">
        <v>-99</v>
      </c>
      <c r="BR2225" s="89">
        <v>-99</v>
      </c>
      <c r="BS2225" s="89">
        <v>-99</v>
      </c>
      <c r="BT2225" s="89">
        <v>-99</v>
      </c>
      <c r="BU2225" s="89">
        <v>-99</v>
      </c>
      <c r="BV2225" s="89">
        <v>-99</v>
      </c>
      <c r="BW2225" s="89">
        <v>-99</v>
      </c>
      <c r="BX2225" s="89">
        <v>-99</v>
      </c>
      <c r="BY2225" s="89">
        <v>-99</v>
      </c>
      <c r="BZ2225" s="89">
        <v>-99</v>
      </c>
      <c r="CA2225" s="89">
        <v>-99</v>
      </c>
      <c r="CB2225" s="89">
        <v>-99</v>
      </c>
      <c r="CC2225" s="89">
        <v>-99</v>
      </c>
      <c r="CD2225" s="89">
        <v>-99</v>
      </c>
      <c r="CE2225" s="89">
        <v>-99</v>
      </c>
      <c r="CF2225" s="89">
        <v>-99</v>
      </c>
      <c r="CG2225" s="89">
        <v>-99</v>
      </c>
      <c r="CH2225" s="89">
        <v>-99</v>
      </c>
      <c r="CI2225" s="89">
        <v>-99</v>
      </c>
      <c r="CJ2225" s="89">
        <v>-99</v>
      </c>
      <c r="CK2225" s="89">
        <v>-99</v>
      </c>
      <c r="CL2225" s="89">
        <v>-99</v>
      </c>
      <c r="CM2225" s="89">
        <v>-99</v>
      </c>
      <c r="CN2225" s="89">
        <v>-99</v>
      </c>
      <c r="CO2225" s="89">
        <v>-99</v>
      </c>
      <c r="CP2225" s="89">
        <v>-99</v>
      </c>
      <c r="CQ2225" s="89">
        <v>-99</v>
      </c>
      <c r="CR2225" s="89">
        <v>-99</v>
      </c>
      <c r="CS2225" s="89">
        <v>-99</v>
      </c>
      <c r="CT2225" s="89">
        <v>-99</v>
      </c>
      <c r="CU2225" s="86">
        <v>-99</v>
      </c>
      <c r="CV2225" s="86">
        <v>-0.79220000000000002</v>
      </c>
      <c r="CW2225" s="86">
        <v>18</v>
      </c>
      <c r="CX2225" s="86">
        <v>2</v>
      </c>
      <c r="CY2225" s="86">
        <v>0.60399999999999998</v>
      </c>
      <c r="CZ2225" s="86">
        <v>76</v>
      </c>
      <c r="DA2225" s="86">
        <v>2</v>
      </c>
      <c r="DB2225" s="86">
        <v>-0.8075</v>
      </c>
      <c r="DC2225" s="86">
        <v>14</v>
      </c>
      <c r="DD2225" s="86">
        <v>-99</v>
      </c>
      <c r="DE2225" s="86">
        <v>-99</v>
      </c>
      <c r="DF2225" s="86">
        <v>-99</v>
      </c>
      <c r="DG2225" s="86">
        <v>-99</v>
      </c>
      <c r="DH2225" s="86">
        <v>-99</v>
      </c>
    </row>
    <row r="2226" spans="1:112" x14ac:dyDescent="0.2">
      <c r="A2226" s="85">
        <f>IF(ISERROR(SEARCH('School Lookup'!$F$3,Data!J2226)),A2225,A2225+1)</f>
        <v>0</v>
      </c>
      <c r="B2226" s="85">
        <f>IF(I2226='School Lookup'!$G$13,1,0)</f>
        <v>0</v>
      </c>
      <c r="C2226" s="85">
        <f t="shared" si="34"/>
        <v>2224</v>
      </c>
      <c r="D2226" s="86" t="s">
        <v>6478</v>
      </c>
      <c r="E2226" s="86" t="s">
        <v>6499</v>
      </c>
      <c r="F2226" s="86" t="s">
        <v>2742</v>
      </c>
      <c r="G2226" s="86" t="s">
        <v>2781</v>
      </c>
      <c r="H2226" s="86" t="s">
        <v>503</v>
      </c>
      <c r="I2226" s="86" t="s">
        <v>6653</v>
      </c>
      <c r="J2226" s="86" t="s">
        <v>6654</v>
      </c>
      <c r="K2226" s="86" t="s">
        <v>72</v>
      </c>
      <c r="L2226" s="86">
        <v>1</v>
      </c>
      <c r="M2226" s="86">
        <v>1</v>
      </c>
      <c r="N2226" s="89">
        <v>-0.67116235294117599</v>
      </c>
      <c r="O2226" s="89">
        <v>-1.3590463594034801</v>
      </c>
      <c r="P2226" s="89">
        <v>42.283999999999999</v>
      </c>
      <c r="Q2226" s="89">
        <v>-0.80105626059838797</v>
      </c>
      <c r="R2226" s="89">
        <v>54.901927058823503</v>
      </c>
      <c r="S2226" s="89">
        <v>-1.0800513100009299</v>
      </c>
      <c r="T2226" s="89">
        <v>-1.2256125774631501</v>
      </c>
      <c r="U2226" s="89">
        <v>0.38002980625931398</v>
      </c>
      <c r="V2226" s="89">
        <v>-0.46576931036230002</v>
      </c>
      <c r="W2226" s="89">
        <v>1</v>
      </c>
      <c r="X2226" s="89">
        <v>-0.41151496062992099</v>
      </c>
      <c r="Y2226" s="89">
        <v>-0.87972474257601696</v>
      </c>
      <c r="Z2226" s="89">
        <v>55.341500000000003</v>
      </c>
      <c r="AA2226" s="89">
        <v>0.687578907674952</v>
      </c>
      <c r="AB2226" s="89">
        <v>53.937010629921303</v>
      </c>
      <c r="AC2226" s="89">
        <v>-9.6072917450532494E-2</v>
      </c>
      <c r="AD2226" s="89">
        <v>-0.110492573527859</v>
      </c>
      <c r="AE2226" s="89">
        <v>0.37853949329359199</v>
      </c>
      <c r="AF2226" s="89">
        <v>-4.1825802795940697E-2</v>
      </c>
      <c r="AG2226" s="89">
        <v>1</v>
      </c>
      <c r="AH2226" s="89">
        <v>-0.57419294117647102</v>
      </c>
      <c r="AI2226" s="89">
        <v>-1.17868267845408</v>
      </c>
      <c r="AJ2226" s="89">
        <v>-99</v>
      </c>
      <c r="AK2226" s="89">
        <v>-99</v>
      </c>
      <c r="AL2226" s="89">
        <v>60.000001176470597</v>
      </c>
      <c r="AM2226" s="89">
        <v>-1.17868267845408</v>
      </c>
      <c r="AN2226" s="89">
        <v>-1.28145893052824</v>
      </c>
      <c r="AO2226" s="89">
        <v>0.12667660208643799</v>
      </c>
      <c r="AP2226" s="89">
        <v>-0.162330863032638</v>
      </c>
      <c r="AQ2226" s="89">
        <v>1</v>
      </c>
      <c r="AR2226" s="89">
        <v>-0.47393116883116898</v>
      </c>
      <c r="AS2226" s="89">
        <v>-0.99530004273419204</v>
      </c>
      <c r="AT2226" s="89">
        <v>-99</v>
      </c>
      <c r="AU2226" s="89">
        <v>-99</v>
      </c>
      <c r="AV2226" s="89">
        <v>49.350648051947999</v>
      </c>
      <c r="AW2226" s="89">
        <v>-0.99530004273419204</v>
      </c>
      <c r="AX2226" s="89">
        <v>-1.08805626827732</v>
      </c>
      <c r="AY2226" s="89">
        <v>0.114754098360656</v>
      </c>
      <c r="AZ2226" s="89">
        <v>-0.124858916031824</v>
      </c>
      <c r="BA2226" s="89">
        <v>-99</v>
      </c>
      <c r="BB2226" s="89">
        <v>-99</v>
      </c>
      <c r="BC2226" s="89">
        <v>-99</v>
      </c>
      <c r="BD2226" s="89">
        <v>-99</v>
      </c>
      <c r="BE2226" s="89">
        <v>-99</v>
      </c>
      <c r="BF2226" s="89">
        <v>-99</v>
      </c>
      <c r="BG2226" s="89">
        <v>-99</v>
      </c>
      <c r="BH2226" s="89">
        <v>-99</v>
      </c>
      <c r="BI2226" s="89">
        <v>-99</v>
      </c>
      <c r="BJ2226" s="89">
        <v>-99</v>
      </c>
      <c r="BK2226" s="89">
        <v>-99</v>
      </c>
      <c r="BL2226" s="89">
        <v>-99</v>
      </c>
      <c r="BM2226" s="89">
        <v>-99</v>
      </c>
      <c r="BN2226" s="89">
        <v>-99</v>
      </c>
      <c r="BO2226" s="89">
        <v>-99</v>
      </c>
      <c r="BP2226" s="89">
        <v>-99</v>
      </c>
      <c r="BQ2226" s="89">
        <v>-99</v>
      </c>
      <c r="BR2226" s="89">
        <v>-99</v>
      </c>
      <c r="BS2226" s="89">
        <v>-99</v>
      </c>
      <c r="BT2226" s="89">
        <v>-99</v>
      </c>
      <c r="BU2226" s="89">
        <v>-99</v>
      </c>
      <c r="BV2226" s="89">
        <v>-99</v>
      </c>
      <c r="BW2226" s="89">
        <v>-99</v>
      </c>
      <c r="BX2226" s="89">
        <v>-99</v>
      </c>
      <c r="BY2226" s="89">
        <v>-99</v>
      </c>
      <c r="BZ2226" s="89">
        <v>-99</v>
      </c>
      <c r="CA2226" s="89">
        <v>-99</v>
      </c>
      <c r="CB2226" s="89">
        <v>-99</v>
      </c>
      <c r="CC2226" s="89">
        <v>-99</v>
      </c>
      <c r="CD2226" s="89">
        <v>-99</v>
      </c>
      <c r="CE2226" s="89">
        <v>-99</v>
      </c>
      <c r="CF2226" s="89">
        <v>-99</v>
      </c>
      <c r="CG2226" s="89">
        <v>-99</v>
      </c>
      <c r="CH2226" s="89">
        <v>-99</v>
      </c>
      <c r="CI2226" s="89">
        <v>-99</v>
      </c>
      <c r="CJ2226" s="89">
        <v>-99</v>
      </c>
      <c r="CK2226" s="89">
        <v>-99</v>
      </c>
      <c r="CL2226" s="89">
        <v>-99</v>
      </c>
      <c r="CM2226" s="89">
        <v>-99</v>
      </c>
      <c r="CN2226" s="89">
        <v>-99</v>
      </c>
      <c r="CO2226" s="89">
        <v>-99</v>
      </c>
      <c r="CP2226" s="89">
        <v>-99</v>
      </c>
      <c r="CQ2226" s="89">
        <v>-99</v>
      </c>
      <c r="CR2226" s="89">
        <v>-99</v>
      </c>
      <c r="CS2226" s="89">
        <v>-99</v>
      </c>
      <c r="CT2226" s="89">
        <v>-99</v>
      </c>
      <c r="CU2226" s="86">
        <v>-99</v>
      </c>
      <c r="CV2226" s="86">
        <v>-0.79479999999999995</v>
      </c>
      <c r="CW2226" s="86">
        <v>18</v>
      </c>
      <c r="CX2226" s="86">
        <v>2</v>
      </c>
      <c r="CY2226" s="86">
        <v>-0.28739999999999999</v>
      </c>
      <c r="CZ2226" s="86">
        <v>37</v>
      </c>
      <c r="DA2226" s="86">
        <v>2</v>
      </c>
      <c r="DB2226" s="86">
        <v>-4.41E-2</v>
      </c>
      <c r="DC2226" s="86">
        <v>45</v>
      </c>
      <c r="DD2226" s="86">
        <v>-99</v>
      </c>
      <c r="DE2226" s="86">
        <v>-99</v>
      </c>
      <c r="DF2226" s="86">
        <v>-99</v>
      </c>
      <c r="DG2226" s="86">
        <v>-99</v>
      </c>
      <c r="DH2226" s="86">
        <v>-99</v>
      </c>
    </row>
    <row r="2227" spans="1:112" x14ac:dyDescent="0.2">
      <c r="A2227" s="85">
        <f>IF(ISERROR(SEARCH('School Lookup'!$F$3,Data!J2227)),A2226,A2226+1)</f>
        <v>0</v>
      </c>
      <c r="B2227" s="85">
        <f>IF(I2227='School Lookup'!$G$13,1,0)</f>
        <v>0</v>
      </c>
      <c r="C2227" s="85">
        <f t="shared" si="34"/>
        <v>2225</v>
      </c>
      <c r="D2227" s="86" t="s">
        <v>6478</v>
      </c>
      <c r="E2227" s="86" t="s">
        <v>6504</v>
      </c>
      <c r="F2227" s="86" t="s">
        <v>170</v>
      </c>
      <c r="G2227" s="86" t="s">
        <v>3051</v>
      </c>
      <c r="H2227" s="86" t="s">
        <v>161</v>
      </c>
      <c r="I2227" s="86" t="s">
        <v>4181</v>
      </c>
      <c r="J2227" s="86" t="s">
        <v>162</v>
      </c>
      <c r="K2227" s="86" t="s">
        <v>26</v>
      </c>
      <c r="L2227" s="86">
        <v>1</v>
      </c>
      <c r="M2227" s="86">
        <v>1</v>
      </c>
      <c r="N2227" s="89">
        <v>-0.34071020408163299</v>
      </c>
      <c r="O2227" s="89">
        <v>-0.64345258793947102</v>
      </c>
      <c r="P2227" s="89">
        <v>38.0364</v>
      </c>
      <c r="Q2227" s="89">
        <v>-1.2516051896841101</v>
      </c>
      <c r="R2227" s="89">
        <v>50.728881632653099</v>
      </c>
      <c r="S2227" s="89">
        <v>-0.94752888881178798</v>
      </c>
      <c r="T2227" s="89">
        <v>-1.07524377369338</v>
      </c>
      <c r="U2227" s="89">
        <v>0.37161430119176603</v>
      </c>
      <c r="V2227" s="89">
        <v>-0.39957596357186398</v>
      </c>
      <c r="W2227" s="89">
        <v>1</v>
      </c>
      <c r="X2227" s="89">
        <v>-0.241395918367347</v>
      </c>
      <c r="Y2227" s="89">
        <v>-0.47923757176923398</v>
      </c>
      <c r="Z2227" s="89">
        <v>45.614699999999999</v>
      </c>
      <c r="AA2227" s="89">
        <v>-0.52538183755284296</v>
      </c>
      <c r="AB2227" s="89">
        <v>53.061234693877502</v>
      </c>
      <c r="AC2227" s="89">
        <v>-0.50230970466103897</v>
      </c>
      <c r="AD2227" s="89">
        <v>-0.58349518854856497</v>
      </c>
      <c r="AE2227" s="89">
        <v>0.37161430119176603</v>
      </c>
      <c r="AF2227" s="89">
        <v>-0.21683515674123299</v>
      </c>
      <c r="AG2227" s="89">
        <v>1</v>
      </c>
      <c r="AH2227" s="89">
        <v>-0.22412857142857101</v>
      </c>
      <c r="AI2227" s="89">
        <v>-0.42531038306948699</v>
      </c>
      <c r="AJ2227" s="89">
        <v>-99</v>
      </c>
      <c r="AK2227" s="89">
        <v>-99</v>
      </c>
      <c r="AL2227" s="89">
        <v>59.663899999999998</v>
      </c>
      <c r="AM2227" s="89">
        <v>-0.42531038306948699</v>
      </c>
      <c r="AN2227" s="89">
        <v>-0.49000862135053003</v>
      </c>
      <c r="AO2227" s="89">
        <v>0.128927410617551</v>
      </c>
      <c r="AP2227" s="89">
        <v>-6.3175542731000095E-2</v>
      </c>
      <c r="AQ2227" s="89">
        <v>1</v>
      </c>
      <c r="AR2227" s="89">
        <v>-0.427381355932203</v>
      </c>
      <c r="AS2227" s="89">
        <v>-0.89066462923390799</v>
      </c>
      <c r="AT2227" s="89">
        <v>-99</v>
      </c>
      <c r="AU2227" s="89">
        <v>-99</v>
      </c>
      <c r="AV2227" s="89">
        <v>42.372918644067802</v>
      </c>
      <c r="AW2227" s="89">
        <v>-0.89066462923390799</v>
      </c>
      <c r="AX2227" s="89">
        <v>-0.97779199470580502</v>
      </c>
      <c r="AY2227" s="89">
        <v>0.127843986998917</v>
      </c>
      <c r="AZ2227" s="89">
        <v>-0.12500482705881399</v>
      </c>
      <c r="BA2227" s="89">
        <v>-99</v>
      </c>
      <c r="BB2227" s="89">
        <v>-99</v>
      </c>
      <c r="BC2227" s="89">
        <v>-99</v>
      </c>
      <c r="BD2227" s="89">
        <v>-99</v>
      </c>
      <c r="BE2227" s="89">
        <v>-99</v>
      </c>
      <c r="BF2227" s="89">
        <v>-99</v>
      </c>
      <c r="BG2227" s="89">
        <v>-99</v>
      </c>
      <c r="BH2227" s="89">
        <v>-99</v>
      </c>
      <c r="BI2227" s="89">
        <v>-99</v>
      </c>
      <c r="BJ2227" s="89">
        <v>-99</v>
      </c>
      <c r="BK2227" s="89">
        <v>-99</v>
      </c>
      <c r="BL2227" s="89">
        <v>-99</v>
      </c>
      <c r="BM2227" s="89">
        <v>-99</v>
      </c>
      <c r="BN2227" s="89">
        <v>-99</v>
      </c>
      <c r="BO2227" s="89">
        <v>-99</v>
      </c>
      <c r="BP2227" s="89">
        <v>-99</v>
      </c>
      <c r="BQ2227" s="89">
        <v>-99</v>
      </c>
      <c r="BR2227" s="89">
        <v>-99</v>
      </c>
      <c r="BS2227" s="89">
        <v>-99</v>
      </c>
      <c r="BT2227" s="89">
        <v>-99</v>
      </c>
      <c r="BU2227" s="89">
        <v>-99</v>
      </c>
      <c r="BV2227" s="89">
        <v>-99</v>
      </c>
      <c r="BW2227" s="89">
        <v>-99</v>
      </c>
      <c r="BX2227" s="89">
        <v>-99</v>
      </c>
      <c r="BY2227" s="89">
        <v>-99</v>
      </c>
      <c r="BZ2227" s="89">
        <v>-99</v>
      </c>
      <c r="CA2227" s="89">
        <v>-99</v>
      </c>
      <c r="CB2227" s="89">
        <v>-99</v>
      </c>
      <c r="CC2227" s="89">
        <v>-99</v>
      </c>
      <c r="CD2227" s="89">
        <v>-99</v>
      </c>
      <c r="CE2227" s="89">
        <v>-99</v>
      </c>
      <c r="CF2227" s="89">
        <v>-99</v>
      </c>
      <c r="CG2227" s="89">
        <v>-99</v>
      </c>
      <c r="CH2227" s="89">
        <v>-99</v>
      </c>
      <c r="CI2227" s="89">
        <v>-99</v>
      </c>
      <c r="CJ2227" s="89">
        <v>-99</v>
      </c>
      <c r="CK2227" s="89">
        <v>-99</v>
      </c>
      <c r="CL2227" s="89">
        <v>-99</v>
      </c>
      <c r="CM2227" s="89">
        <v>-99</v>
      </c>
      <c r="CN2227" s="89">
        <v>-99</v>
      </c>
      <c r="CO2227" s="89">
        <v>-99</v>
      </c>
      <c r="CP2227" s="89">
        <v>-99</v>
      </c>
      <c r="CQ2227" s="89">
        <v>-99</v>
      </c>
      <c r="CR2227" s="89">
        <v>-99</v>
      </c>
      <c r="CS2227" s="89">
        <v>-99</v>
      </c>
      <c r="CT2227" s="89">
        <v>-99</v>
      </c>
      <c r="CU2227" s="86">
        <v>-99</v>
      </c>
      <c r="CV2227" s="86">
        <v>-0.80459999999999998</v>
      </c>
      <c r="CW2227" s="86">
        <v>18</v>
      </c>
      <c r="CX2227" s="86">
        <v>2</v>
      </c>
      <c r="CY2227" s="86">
        <v>-0.34889999999999999</v>
      </c>
      <c r="CZ2227" s="86">
        <v>34</v>
      </c>
      <c r="DA2227" s="86">
        <v>2</v>
      </c>
      <c r="DB2227" s="86">
        <v>-0.66039999999999999</v>
      </c>
      <c r="DC2227" s="86">
        <v>17</v>
      </c>
      <c r="DD2227" s="86">
        <v>-99</v>
      </c>
      <c r="DE2227" s="86">
        <v>-99</v>
      </c>
      <c r="DF2227" s="86">
        <v>-99</v>
      </c>
      <c r="DG2227" s="86">
        <v>-99</v>
      </c>
      <c r="DH2227" s="86">
        <v>-99</v>
      </c>
    </row>
    <row r="2228" spans="1:112" x14ac:dyDescent="0.2">
      <c r="A2228" s="85">
        <f>IF(ISERROR(SEARCH('School Lookup'!$F$3,Data!J2228)),A2227,A2227+1)</f>
        <v>0</v>
      </c>
      <c r="B2228" s="85">
        <f>IF(I2228='School Lookup'!$G$13,1,0)</f>
        <v>0</v>
      </c>
      <c r="C2228" s="85">
        <f t="shared" si="34"/>
        <v>2226</v>
      </c>
      <c r="D2228" s="86" t="s">
        <v>6478</v>
      </c>
      <c r="E2228" s="86" t="s">
        <v>6523</v>
      </c>
      <c r="F2228" s="86" t="s">
        <v>2747</v>
      </c>
      <c r="G2228" s="86" t="s">
        <v>3073</v>
      </c>
      <c r="H2228" s="86" t="s">
        <v>181</v>
      </c>
      <c r="I2228" s="86" t="s">
        <v>5112</v>
      </c>
      <c r="J2228" s="86" t="s">
        <v>182</v>
      </c>
      <c r="K2228" s="86" t="s">
        <v>31</v>
      </c>
      <c r="L2228" s="86">
        <v>1</v>
      </c>
      <c r="M2228" s="86">
        <v>1</v>
      </c>
      <c r="N2228" s="89">
        <v>-0.24722590559824401</v>
      </c>
      <c r="O2228" s="89">
        <v>-0.44101244053758798</v>
      </c>
      <c r="P2228" s="89">
        <v>45.5869</v>
      </c>
      <c r="Q2228" s="89">
        <v>-0.45071299431219902</v>
      </c>
      <c r="R2228" s="89">
        <v>53.567524698133901</v>
      </c>
      <c r="S2228" s="89">
        <v>-0.44586271742489297</v>
      </c>
      <c r="T2228" s="89">
        <v>-0.50601977818894295</v>
      </c>
      <c r="U2228" s="89">
        <v>0.37644628099173599</v>
      </c>
      <c r="V2228" s="89">
        <v>-0.19048926360748999</v>
      </c>
      <c r="W2228" s="89">
        <v>1</v>
      </c>
      <c r="X2228" s="89">
        <v>-0.29357348734873501</v>
      </c>
      <c r="Y2228" s="89">
        <v>-0.60207183360735705</v>
      </c>
      <c r="Z2228" s="89">
        <v>36.610799999999998</v>
      </c>
      <c r="AA2228" s="89">
        <v>-1.64819481345001</v>
      </c>
      <c r="AB2228" s="89">
        <v>47.3047481848185</v>
      </c>
      <c r="AC2228" s="89">
        <v>-1.12513332352868</v>
      </c>
      <c r="AD2228" s="89">
        <v>-1.30868111384095</v>
      </c>
      <c r="AE2228" s="89">
        <v>0.375619834710744</v>
      </c>
      <c r="AF2228" s="89">
        <v>-0.49156658367000799</v>
      </c>
      <c r="AG2228" s="89">
        <v>1</v>
      </c>
      <c r="AH2228" s="89">
        <v>-0.14359269102989999</v>
      </c>
      <c r="AI2228" s="89">
        <v>-0.25198939893031103</v>
      </c>
      <c r="AJ2228" s="89">
        <v>47.368099999999998</v>
      </c>
      <c r="AK2228" s="89">
        <v>-0.123258735076873</v>
      </c>
      <c r="AL2228" s="89">
        <v>50.830548172757503</v>
      </c>
      <c r="AM2228" s="89">
        <v>-0.18762406700359199</v>
      </c>
      <c r="AN2228" s="89">
        <v>-0.24030882552564001</v>
      </c>
      <c r="AO2228" s="89">
        <v>0.124380165289256</v>
      </c>
      <c r="AP2228" s="89">
        <v>-2.9889651439346202E-2</v>
      </c>
      <c r="AQ2228" s="89">
        <v>1</v>
      </c>
      <c r="AR2228" s="89">
        <v>-0.31003779264213999</v>
      </c>
      <c r="AS2228" s="89">
        <v>-0.62689789201625301</v>
      </c>
      <c r="AT2228" s="89">
        <v>41.582700000000003</v>
      </c>
      <c r="AU2228" s="89">
        <v>-0.77209065502135599</v>
      </c>
      <c r="AV2228" s="89">
        <v>51.170581270903</v>
      </c>
      <c r="AW2228" s="89">
        <v>-0.699494273518804</v>
      </c>
      <c r="AX2228" s="89">
        <v>-0.77633763335540995</v>
      </c>
      <c r="AY2228" s="89">
        <v>0.12355371900826401</v>
      </c>
      <c r="AZ2228" s="89">
        <v>-9.5919401807135402E-2</v>
      </c>
      <c r="BA2228" s="89">
        <v>-99</v>
      </c>
      <c r="BB2228" s="89">
        <v>-99</v>
      </c>
      <c r="BC2228" s="89">
        <v>-99</v>
      </c>
      <c r="BD2228" s="89">
        <v>-99</v>
      </c>
      <c r="BE2228" s="89">
        <v>-99</v>
      </c>
      <c r="BF2228" s="89">
        <v>-99</v>
      </c>
      <c r="BG2228" s="89">
        <v>-99</v>
      </c>
      <c r="BH2228" s="89">
        <v>-99</v>
      </c>
      <c r="BI2228" s="89">
        <v>-99</v>
      </c>
      <c r="BJ2228" s="89">
        <v>-99</v>
      </c>
      <c r="BK2228" s="89">
        <v>-99</v>
      </c>
      <c r="BL2228" s="89">
        <v>-99</v>
      </c>
      <c r="BM2228" s="89">
        <v>-99</v>
      </c>
      <c r="BN2228" s="89">
        <v>-99</v>
      </c>
      <c r="BO2228" s="89">
        <v>-99</v>
      </c>
      <c r="BP2228" s="89">
        <v>-99</v>
      </c>
      <c r="BQ2228" s="89">
        <v>-99</v>
      </c>
      <c r="BR2228" s="89">
        <v>-99</v>
      </c>
      <c r="BS2228" s="89">
        <v>-99</v>
      </c>
      <c r="BT2228" s="89">
        <v>-99</v>
      </c>
      <c r="BU2228" s="89">
        <v>-99</v>
      </c>
      <c r="BV2228" s="89">
        <v>-99</v>
      </c>
      <c r="BW2228" s="89">
        <v>-99</v>
      </c>
      <c r="BX2228" s="89">
        <v>-99</v>
      </c>
      <c r="BY2228" s="89">
        <v>-99</v>
      </c>
      <c r="BZ2228" s="89">
        <v>-99</v>
      </c>
      <c r="CA2228" s="89">
        <v>-99</v>
      </c>
      <c r="CB2228" s="89">
        <v>-99</v>
      </c>
      <c r="CC2228" s="89">
        <v>-99</v>
      </c>
      <c r="CD2228" s="89">
        <v>-99</v>
      </c>
      <c r="CE2228" s="89">
        <v>-99</v>
      </c>
      <c r="CF2228" s="89">
        <v>-99</v>
      </c>
      <c r="CG2228" s="89">
        <v>-99</v>
      </c>
      <c r="CH2228" s="89">
        <v>-99</v>
      </c>
      <c r="CI2228" s="89">
        <v>-99</v>
      </c>
      <c r="CJ2228" s="89">
        <v>-99</v>
      </c>
      <c r="CK2228" s="89">
        <v>-99</v>
      </c>
      <c r="CL2228" s="89">
        <v>-99</v>
      </c>
      <c r="CM2228" s="89">
        <v>-99</v>
      </c>
      <c r="CN2228" s="89">
        <v>-99</v>
      </c>
      <c r="CO2228" s="89">
        <v>-99</v>
      </c>
      <c r="CP2228" s="89">
        <v>-99</v>
      </c>
      <c r="CQ2228" s="89">
        <v>-99</v>
      </c>
      <c r="CR2228" s="89">
        <v>-99</v>
      </c>
      <c r="CS2228" s="89">
        <v>-99</v>
      </c>
      <c r="CT2228" s="89">
        <v>-99</v>
      </c>
      <c r="CU2228" s="86">
        <v>-99</v>
      </c>
      <c r="CV2228" s="86">
        <v>-0.80789999999999995</v>
      </c>
      <c r="CW2228" s="86">
        <v>18</v>
      </c>
      <c r="CX2228" s="86">
        <v>2</v>
      </c>
      <c r="CY2228" s="86">
        <v>0.22559999999999999</v>
      </c>
      <c r="CZ2228" s="86">
        <v>63</v>
      </c>
      <c r="DA2228" s="86">
        <v>4</v>
      </c>
      <c r="DB2228" s="86">
        <v>-0.89949999999999997</v>
      </c>
      <c r="DC2228" s="86">
        <v>12</v>
      </c>
      <c r="DD2228" s="86">
        <v>-99</v>
      </c>
      <c r="DE2228" s="86">
        <v>-99</v>
      </c>
      <c r="DF2228" s="86">
        <v>-99</v>
      </c>
      <c r="DG2228" s="86">
        <v>-99</v>
      </c>
      <c r="DH2228" s="86">
        <v>-99</v>
      </c>
    </row>
    <row r="2229" spans="1:112" x14ac:dyDescent="0.2">
      <c r="A2229" s="85">
        <f>IF(ISERROR(SEARCH('School Lookup'!$F$3,Data!J2229)),A2228,A2228+1)</f>
        <v>0</v>
      </c>
      <c r="B2229" s="85">
        <f>IF(I2229='School Lookup'!$G$13,1,0)</f>
        <v>0</v>
      </c>
      <c r="C2229" s="85">
        <f t="shared" si="34"/>
        <v>2227</v>
      </c>
      <c r="D2229" s="86" t="s">
        <v>6478</v>
      </c>
      <c r="E2229" s="86" t="s">
        <v>6862</v>
      </c>
      <c r="F2229" s="86" t="s">
        <v>2773</v>
      </c>
      <c r="G2229" s="86" t="s">
        <v>2794</v>
      </c>
      <c r="H2229" s="86" t="s">
        <v>1362</v>
      </c>
      <c r="I2229" s="86" t="s">
        <v>6863</v>
      </c>
      <c r="J2229" s="86" t="s">
        <v>6864</v>
      </c>
      <c r="K2229" s="86" t="s">
        <v>36</v>
      </c>
      <c r="L2229" s="86">
        <v>1</v>
      </c>
      <c r="M2229" s="86">
        <v>-99</v>
      </c>
      <c r="N2229" s="89">
        <v>-99</v>
      </c>
      <c r="O2229" s="89">
        <v>-99</v>
      </c>
      <c r="P2229" s="89">
        <v>-99</v>
      </c>
      <c r="Q2229" s="89">
        <v>-99</v>
      </c>
      <c r="R2229" s="89">
        <v>-99</v>
      </c>
      <c r="S2229" s="89">
        <v>-99</v>
      </c>
      <c r="T2229" s="89">
        <v>-99</v>
      </c>
      <c r="U2229" s="89">
        <v>-99</v>
      </c>
      <c r="V2229" s="89">
        <v>-99</v>
      </c>
      <c r="W2229" s="89">
        <v>-99</v>
      </c>
      <c r="X2229" s="89">
        <v>-99</v>
      </c>
      <c r="Y2229" s="89">
        <v>-99</v>
      </c>
      <c r="Z2229" s="89">
        <v>-99</v>
      </c>
      <c r="AA2229" s="89">
        <v>-99</v>
      </c>
      <c r="AB2229" s="89">
        <v>-99</v>
      </c>
      <c r="AC2229" s="89">
        <v>-99</v>
      </c>
      <c r="AD2229" s="89">
        <v>-99</v>
      </c>
      <c r="AE2229" s="89">
        <v>-99</v>
      </c>
      <c r="AF2229" s="89">
        <v>-99</v>
      </c>
      <c r="AG2229" s="89">
        <v>-99</v>
      </c>
      <c r="AH2229" s="89">
        <v>-99</v>
      </c>
      <c r="AI2229" s="89">
        <v>-99</v>
      </c>
      <c r="AJ2229" s="89">
        <v>-99</v>
      </c>
      <c r="AK2229" s="89">
        <v>-99</v>
      </c>
      <c r="AL2229" s="89">
        <v>-99</v>
      </c>
      <c r="AM2229" s="89">
        <v>-99</v>
      </c>
      <c r="AN2229" s="89">
        <v>-99</v>
      </c>
      <c r="AO2229" s="89">
        <v>-99</v>
      </c>
      <c r="AP2229" s="89">
        <v>-99</v>
      </c>
      <c r="AQ2229" s="89">
        <v>-99</v>
      </c>
      <c r="AR2229" s="89">
        <v>-99</v>
      </c>
      <c r="AS2229" s="89">
        <v>-99</v>
      </c>
      <c r="AT2229" s="89">
        <v>-99</v>
      </c>
      <c r="AU2229" s="89">
        <v>-99</v>
      </c>
      <c r="AV2229" s="89">
        <v>-99</v>
      </c>
      <c r="AW2229" s="89">
        <v>-99</v>
      </c>
      <c r="AX2229" s="89">
        <v>-99</v>
      </c>
      <c r="AY2229" s="89">
        <v>-99</v>
      </c>
      <c r="AZ2229" s="89">
        <v>-99</v>
      </c>
      <c r="BA2229" s="89">
        <v>-99</v>
      </c>
      <c r="BB2229" s="89">
        <v>-99</v>
      </c>
      <c r="BC2229" s="89">
        <v>-99</v>
      </c>
      <c r="BD2229" s="89">
        <v>-99</v>
      </c>
      <c r="BE2229" s="89">
        <v>-99</v>
      </c>
      <c r="BF2229" s="89">
        <v>-99</v>
      </c>
      <c r="BG2229" s="89">
        <v>-99</v>
      </c>
      <c r="BH2229" s="89">
        <v>-99</v>
      </c>
      <c r="BI2229" s="89">
        <v>-99</v>
      </c>
      <c r="BJ2229" s="89">
        <v>-99</v>
      </c>
      <c r="BK2229" s="89">
        <v>-99</v>
      </c>
      <c r="BL2229" s="89">
        <v>-99</v>
      </c>
      <c r="BM2229" s="89">
        <v>-99</v>
      </c>
      <c r="BN2229" s="89">
        <v>-99</v>
      </c>
      <c r="BO2229" s="89">
        <v>-99</v>
      </c>
      <c r="BP2229" s="89">
        <v>-99</v>
      </c>
      <c r="BQ2229" s="89">
        <v>-99</v>
      </c>
      <c r="BR2229" s="89">
        <v>-99</v>
      </c>
      <c r="BS2229" s="89">
        <v>-99</v>
      </c>
      <c r="BT2229" s="89">
        <v>-99</v>
      </c>
      <c r="BU2229" s="89">
        <v>1</v>
      </c>
      <c r="BV2229" s="89">
        <v>-0.47389999999999999</v>
      </c>
      <c r="BW2229" s="89">
        <v>-0.93443178647650804</v>
      </c>
      <c r="BX2229" s="89">
        <v>42.181800000000003</v>
      </c>
      <c r="BY2229" s="89">
        <v>-0.71482049851210605</v>
      </c>
      <c r="BZ2229" s="89">
        <v>55</v>
      </c>
      <c r="CA2229" s="89">
        <v>-0.82462614249430699</v>
      </c>
      <c r="CB2229" s="89">
        <v>-0.85935210182450805</v>
      </c>
      <c r="CC2229" s="89">
        <v>0.5</v>
      </c>
      <c r="CD2229" s="89">
        <v>-0.42967605091225403</v>
      </c>
      <c r="CE2229" s="89">
        <v>1</v>
      </c>
      <c r="CF2229" s="89">
        <v>-0.41904999999999998</v>
      </c>
      <c r="CG2229" s="89">
        <v>-0.81798734924244698</v>
      </c>
      <c r="CH2229" s="89">
        <v>41.782600000000002</v>
      </c>
      <c r="CI2229" s="89">
        <v>-0.85752053319735699</v>
      </c>
      <c r="CJ2229" s="89">
        <v>46.666649999999997</v>
      </c>
      <c r="CK2229" s="89">
        <v>-0.83775394121990199</v>
      </c>
      <c r="CL2229" s="89">
        <v>-0.89735558947352501</v>
      </c>
      <c r="CM2229" s="89">
        <v>0.5</v>
      </c>
      <c r="CN2229" s="89">
        <v>-0.448677794736762</v>
      </c>
      <c r="CO2229" s="89">
        <v>50.715000000000003</v>
      </c>
      <c r="CP2229" s="89">
        <v>-2.7709999999999999</v>
      </c>
      <c r="CQ2229" s="89">
        <v>22.37</v>
      </c>
      <c r="CR2229" s="89">
        <v>3.0457999999999998</v>
      </c>
      <c r="CS2229" s="89">
        <v>0.28596666666666698</v>
      </c>
      <c r="CT2229" s="89">
        <v>-0.20680000000000001</v>
      </c>
      <c r="CU2229" s="86" t="s">
        <v>6989</v>
      </c>
      <c r="CV2229" s="86">
        <v>-0.81120000000000003</v>
      </c>
      <c r="CW2229" s="86">
        <v>17</v>
      </c>
      <c r="CX2229" s="86">
        <v>-99</v>
      </c>
      <c r="CY2229" s="86">
        <v>-99</v>
      </c>
      <c r="CZ2229" s="86">
        <v>-99</v>
      </c>
      <c r="DA2229" s="86">
        <v>2</v>
      </c>
      <c r="DB2229" s="86">
        <v>-0.78620000000000001</v>
      </c>
      <c r="DC2229" s="86">
        <v>14</v>
      </c>
      <c r="DD2229" s="86">
        <v>-99</v>
      </c>
      <c r="DE2229" s="86">
        <v>-99</v>
      </c>
      <c r="DF2229" s="86">
        <v>-99</v>
      </c>
      <c r="DG2229" s="86">
        <v>-99</v>
      </c>
      <c r="DH2229" s="86">
        <v>-99</v>
      </c>
    </row>
    <row r="2230" spans="1:112" x14ac:dyDescent="0.2">
      <c r="A2230" s="85">
        <f>IF(ISERROR(SEARCH('School Lookup'!$F$3,Data!J2230)),A2229,A2229+1)</f>
        <v>0</v>
      </c>
      <c r="B2230" s="85">
        <f>IF(I2230='School Lookup'!$G$13,1,0)</f>
        <v>0</v>
      </c>
      <c r="C2230" s="85">
        <f t="shared" si="34"/>
        <v>2228</v>
      </c>
      <c r="D2230" s="86" t="s">
        <v>6478</v>
      </c>
      <c r="E2230" s="86" t="s">
        <v>6855</v>
      </c>
      <c r="F2230" s="86" t="s">
        <v>2065</v>
      </c>
      <c r="G2230" s="86" t="s">
        <v>3364</v>
      </c>
      <c r="H2230" s="86" t="s">
        <v>2081</v>
      </c>
      <c r="I2230" s="86" t="s">
        <v>5636</v>
      </c>
      <c r="J2230" s="86" t="s">
        <v>2712</v>
      </c>
      <c r="K2230" s="86" t="s">
        <v>10</v>
      </c>
      <c r="L2230" s="86">
        <v>1</v>
      </c>
      <c r="M2230" s="86">
        <v>1</v>
      </c>
      <c r="N2230" s="89">
        <v>-0.45608044692737398</v>
      </c>
      <c r="O2230" s="89">
        <v>-0.89328672422100897</v>
      </c>
      <c r="P2230" s="89">
        <v>25.681799999999999</v>
      </c>
      <c r="Q2230" s="89">
        <v>-2.5620750548508799</v>
      </c>
      <c r="R2230" s="89">
        <v>45.810046368715099</v>
      </c>
      <c r="S2230" s="89">
        <v>-1.7276808895359499</v>
      </c>
      <c r="T2230" s="89">
        <v>-1.96045641963539</v>
      </c>
      <c r="U2230" s="89">
        <v>0.210093896713615</v>
      </c>
      <c r="V2230" s="89">
        <v>-0.41187992853841998</v>
      </c>
      <c r="W2230" s="89">
        <v>1</v>
      </c>
      <c r="X2230" s="89">
        <v>-0.13109720670391101</v>
      </c>
      <c r="Y2230" s="89">
        <v>-0.21957693419320901</v>
      </c>
      <c r="Z2230" s="89">
        <v>34.170499999999997</v>
      </c>
      <c r="AA2230" s="89">
        <v>-1.9525074452075599</v>
      </c>
      <c r="AB2230" s="89">
        <v>39.106149720670402</v>
      </c>
      <c r="AC2230" s="89">
        <v>-1.08604218970039</v>
      </c>
      <c r="AD2230" s="89">
        <v>-1.26316527404742</v>
      </c>
      <c r="AE2230" s="89">
        <v>0.210093896713615</v>
      </c>
      <c r="AF2230" s="89">
        <v>-0.26538331461794501</v>
      </c>
      <c r="AG2230" s="89">
        <v>1</v>
      </c>
      <c r="AH2230" s="89">
        <v>-0.27276741573033703</v>
      </c>
      <c r="AI2230" s="89">
        <v>-0.52998586833199401</v>
      </c>
      <c r="AJ2230" s="89">
        <v>42.666699999999999</v>
      </c>
      <c r="AK2230" s="89">
        <v>-0.58348344111517902</v>
      </c>
      <c r="AL2230" s="89">
        <v>55.056176404494401</v>
      </c>
      <c r="AM2230" s="89">
        <v>-0.55673465472358696</v>
      </c>
      <c r="AN2230" s="89">
        <v>-0.62807552541818301</v>
      </c>
      <c r="AO2230" s="89">
        <v>0.104460093896714</v>
      </c>
      <c r="AP2230" s="89">
        <v>-6.5608828359411203E-2</v>
      </c>
      <c r="AQ2230" s="89">
        <v>1</v>
      </c>
      <c r="AR2230" s="89">
        <v>-0.31526404494381999</v>
      </c>
      <c r="AS2230" s="89">
        <v>-0.63864554547793295</v>
      </c>
      <c r="AT2230" s="89">
        <v>53.04</v>
      </c>
      <c r="AU2230" s="89">
        <v>0.47318809850773902</v>
      </c>
      <c r="AV2230" s="89">
        <v>42.696657303370799</v>
      </c>
      <c r="AW2230" s="89">
        <v>-8.2728723485096606E-2</v>
      </c>
      <c r="AX2230" s="89">
        <v>-0.12639319233479601</v>
      </c>
      <c r="AY2230" s="89">
        <v>0.104460093896714</v>
      </c>
      <c r="AZ2230" s="89">
        <v>-1.32030447391982E-2</v>
      </c>
      <c r="BA2230" s="89">
        <v>1</v>
      </c>
      <c r="BB2230" s="89">
        <v>-0.273059493670886</v>
      </c>
      <c r="BC2230" s="89">
        <v>-0.389983031921322</v>
      </c>
      <c r="BD2230" s="89">
        <v>43.238100000000003</v>
      </c>
      <c r="BE2230" s="89">
        <v>-0.50553389276959204</v>
      </c>
      <c r="BF2230" s="89">
        <v>43.037992405063299</v>
      </c>
      <c r="BG2230" s="89">
        <v>-0.44775846234545702</v>
      </c>
      <c r="BH2230" s="89">
        <v>-0.46887883860713098</v>
      </c>
      <c r="BI2230" s="89">
        <v>9.2723004694835701E-2</v>
      </c>
      <c r="BJ2230" s="89">
        <v>-4.3475854753478101E-2</v>
      </c>
      <c r="BK2230" s="89">
        <v>1</v>
      </c>
      <c r="BL2230" s="89">
        <v>-0.27547974683544302</v>
      </c>
      <c r="BM2230" s="89">
        <v>-0.48859445752785302</v>
      </c>
      <c r="BN2230" s="89">
        <v>40.595199999999998</v>
      </c>
      <c r="BO2230" s="89">
        <v>-0.90499833232580396</v>
      </c>
      <c r="BP2230" s="89">
        <v>56.962037974683497</v>
      </c>
      <c r="BQ2230" s="89">
        <v>-0.69679639492682799</v>
      </c>
      <c r="BR2230" s="89">
        <v>-0.71905918835529503</v>
      </c>
      <c r="BS2230" s="89">
        <v>9.2723004694835701E-2</v>
      </c>
      <c r="BT2230" s="89">
        <v>-6.6673328497732803E-2</v>
      </c>
      <c r="BU2230" s="89">
        <v>1</v>
      </c>
      <c r="BV2230" s="89">
        <v>-0.162615189873418</v>
      </c>
      <c r="BW2230" s="89">
        <v>-0.21741605986682799</v>
      </c>
      <c r="BX2230" s="89">
        <v>47.581400000000002</v>
      </c>
      <c r="BY2230" s="89">
        <v>-0.15773234885860099</v>
      </c>
      <c r="BZ2230" s="89">
        <v>46.835445569620298</v>
      </c>
      <c r="CA2230" s="89">
        <v>-0.18757420436271399</v>
      </c>
      <c r="CB2230" s="89">
        <v>-0.18786714764835599</v>
      </c>
      <c r="CC2230" s="89">
        <v>9.2723004694835701E-2</v>
      </c>
      <c r="CD2230" s="89">
        <v>-1.7419606413403899E-2</v>
      </c>
      <c r="CE2230" s="89">
        <v>1</v>
      </c>
      <c r="CF2230" s="89">
        <v>-0.113639240506329</v>
      </c>
      <c r="CG2230" s="89">
        <v>-8.57281821574742E-2</v>
      </c>
      <c r="CH2230" s="89">
        <v>53.261899999999997</v>
      </c>
      <c r="CI2230" s="89">
        <v>0.452568677825545</v>
      </c>
      <c r="CJ2230" s="89">
        <v>50.632921518987303</v>
      </c>
      <c r="CK2230" s="89">
        <v>0.18342024783403499</v>
      </c>
      <c r="CL2230" s="89">
        <v>0.20761887733913501</v>
      </c>
      <c r="CM2230" s="89">
        <v>9.2723004694835701E-2</v>
      </c>
      <c r="CN2230" s="89">
        <v>1.9251046138253201E-2</v>
      </c>
      <c r="CO2230" s="89">
        <v>90.15</v>
      </c>
      <c r="CP2230" s="89">
        <v>0.20860000000000001</v>
      </c>
      <c r="CQ2230" s="89">
        <v>4.7</v>
      </c>
      <c r="CR2230" s="89">
        <v>0.49569999999999997</v>
      </c>
      <c r="CS2230" s="89">
        <v>0.20860000000000001</v>
      </c>
      <c r="CT2230" s="89">
        <v>-0.33410000000000001</v>
      </c>
      <c r="CU2230" s="86" t="s">
        <v>6986</v>
      </c>
      <c r="CV2230" s="86">
        <v>-0.81140000000000001</v>
      </c>
      <c r="CW2230" s="86">
        <v>17</v>
      </c>
      <c r="CX2230" s="86">
        <v>4</v>
      </c>
      <c r="CY2230" s="86">
        <v>0.32090000000000002</v>
      </c>
      <c r="CZ2230" s="86">
        <v>67</v>
      </c>
      <c r="DA2230" s="86">
        <v>8</v>
      </c>
      <c r="DB2230" s="86">
        <v>-1.0634999999999999</v>
      </c>
      <c r="DC2230" s="86">
        <v>9</v>
      </c>
      <c r="DD2230" s="86">
        <v>-99</v>
      </c>
      <c r="DE2230" s="86">
        <v>-99</v>
      </c>
      <c r="DF2230" s="86">
        <v>-99</v>
      </c>
      <c r="DG2230" s="86">
        <v>-99</v>
      </c>
      <c r="DH2230" s="86">
        <v>-99</v>
      </c>
    </row>
    <row r="2231" spans="1:112" x14ac:dyDescent="0.2">
      <c r="A2231" s="85">
        <f>IF(ISERROR(SEARCH('School Lookup'!$F$3,Data!J2231)),A2230,A2230+1)</f>
        <v>0</v>
      </c>
      <c r="B2231" s="85">
        <f>IF(I2231='School Lookup'!$G$13,1,0)</f>
        <v>0</v>
      </c>
      <c r="C2231" s="85">
        <f t="shared" si="34"/>
        <v>2229</v>
      </c>
      <c r="D2231" s="86" t="s">
        <v>6478</v>
      </c>
      <c r="E2231" s="86" t="s">
        <v>6790</v>
      </c>
      <c r="F2231" s="86" t="s">
        <v>2774</v>
      </c>
      <c r="G2231" s="86" t="s">
        <v>3312</v>
      </c>
      <c r="H2231" s="86" t="s">
        <v>2372</v>
      </c>
      <c r="I2231" s="86" t="s">
        <v>5438</v>
      </c>
      <c r="J2231" s="86" t="s">
        <v>2483</v>
      </c>
      <c r="K2231" s="86" t="s">
        <v>26</v>
      </c>
      <c r="L2231" s="86">
        <v>1</v>
      </c>
      <c r="M2231" s="86">
        <v>1</v>
      </c>
      <c r="N2231" s="89">
        <v>-0.740420877192982</v>
      </c>
      <c r="O2231" s="89">
        <v>-1.5090256188709199</v>
      </c>
      <c r="P2231" s="89">
        <v>56.353900000000003</v>
      </c>
      <c r="Q2231" s="89">
        <v>0.69135789735978503</v>
      </c>
      <c r="R2231" s="89">
        <v>49.999990877193</v>
      </c>
      <c r="S2231" s="89">
        <v>-0.40883386075556899</v>
      </c>
      <c r="T2231" s="89">
        <v>-0.46400436047799198</v>
      </c>
      <c r="U2231" s="89">
        <v>0.37279267495094798</v>
      </c>
      <c r="V2231" s="89">
        <v>-0.17297742673149499</v>
      </c>
      <c r="W2231" s="89">
        <v>1</v>
      </c>
      <c r="X2231" s="89">
        <v>-0.62507638888888895</v>
      </c>
      <c r="Y2231" s="89">
        <v>-1.3824821709001101</v>
      </c>
      <c r="Z2231" s="89">
        <v>54.754300000000001</v>
      </c>
      <c r="AA2231" s="89">
        <v>0.61435332993121705</v>
      </c>
      <c r="AB2231" s="89">
        <v>53.472215624999997</v>
      </c>
      <c r="AC2231" s="89">
        <v>-0.384064420484447</v>
      </c>
      <c r="AD2231" s="89">
        <v>-0.44581605561368398</v>
      </c>
      <c r="AE2231" s="89">
        <v>0.37671680837148502</v>
      </c>
      <c r="AF2231" s="89">
        <v>-0.167946401591551</v>
      </c>
      <c r="AG2231" s="89">
        <v>1</v>
      </c>
      <c r="AH2231" s="89">
        <v>-0.99421847826086995</v>
      </c>
      <c r="AI2231" s="89">
        <v>-2.0826181552959699</v>
      </c>
      <c r="AJ2231" s="89">
        <v>-99</v>
      </c>
      <c r="AK2231" s="89">
        <v>-99</v>
      </c>
      <c r="AL2231" s="89">
        <v>54.3478347826087</v>
      </c>
      <c r="AM2231" s="89">
        <v>-2.0826181552959699</v>
      </c>
      <c r="AN2231" s="89">
        <v>-2.2310823995701798</v>
      </c>
      <c r="AO2231" s="89">
        <v>0.120340091563113</v>
      </c>
      <c r="AP2231" s="89">
        <v>-0.26848866024912599</v>
      </c>
      <c r="AQ2231" s="89">
        <v>1</v>
      </c>
      <c r="AR2231" s="89">
        <v>-0.68000703517587902</v>
      </c>
      <c r="AS2231" s="89">
        <v>-1.45852066908148</v>
      </c>
      <c r="AT2231" s="89">
        <v>-99</v>
      </c>
      <c r="AU2231" s="89">
        <v>-99</v>
      </c>
      <c r="AV2231" s="89">
        <v>50.753741708542698</v>
      </c>
      <c r="AW2231" s="89">
        <v>-1.45852066908148</v>
      </c>
      <c r="AX2231" s="89">
        <v>-1.5761958393737501</v>
      </c>
      <c r="AY2231" s="89">
        <v>0.13015042511445399</v>
      </c>
      <c r="AZ2231" s="89">
        <v>-0.20514255855812699</v>
      </c>
      <c r="BA2231" s="89">
        <v>-99</v>
      </c>
      <c r="BB2231" s="89">
        <v>-99</v>
      </c>
      <c r="BC2231" s="89">
        <v>-99</v>
      </c>
      <c r="BD2231" s="89">
        <v>-99</v>
      </c>
      <c r="BE2231" s="89">
        <v>-99</v>
      </c>
      <c r="BF2231" s="89">
        <v>-99</v>
      </c>
      <c r="BG2231" s="89">
        <v>-99</v>
      </c>
      <c r="BH2231" s="89">
        <v>-99</v>
      </c>
      <c r="BI2231" s="89">
        <v>-99</v>
      </c>
      <c r="BJ2231" s="89">
        <v>-99</v>
      </c>
      <c r="BK2231" s="89">
        <v>-99</v>
      </c>
      <c r="BL2231" s="89">
        <v>-99</v>
      </c>
      <c r="BM2231" s="89">
        <v>-99</v>
      </c>
      <c r="BN2231" s="89">
        <v>-99</v>
      </c>
      <c r="BO2231" s="89">
        <v>-99</v>
      </c>
      <c r="BP2231" s="89">
        <v>-99</v>
      </c>
      <c r="BQ2231" s="89">
        <v>-99</v>
      </c>
      <c r="BR2231" s="89">
        <v>-99</v>
      </c>
      <c r="BS2231" s="89">
        <v>-99</v>
      </c>
      <c r="BT2231" s="89">
        <v>-99</v>
      </c>
      <c r="BU2231" s="89">
        <v>-99</v>
      </c>
      <c r="BV2231" s="89">
        <v>-99</v>
      </c>
      <c r="BW2231" s="89">
        <v>-99</v>
      </c>
      <c r="BX2231" s="89">
        <v>-99</v>
      </c>
      <c r="BY2231" s="89">
        <v>-99</v>
      </c>
      <c r="BZ2231" s="89">
        <v>-99</v>
      </c>
      <c r="CA2231" s="89">
        <v>-99</v>
      </c>
      <c r="CB2231" s="89">
        <v>-99</v>
      </c>
      <c r="CC2231" s="89">
        <v>-99</v>
      </c>
      <c r="CD2231" s="89">
        <v>-99</v>
      </c>
      <c r="CE2231" s="89">
        <v>-99</v>
      </c>
      <c r="CF2231" s="89">
        <v>-99</v>
      </c>
      <c r="CG2231" s="89">
        <v>-99</v>
      </c>
      <c r="CH2231" s="89">
        <v>-99</v>
      </c>
      <c r="CI2231" s="89">
        <v>-99</v>
      </c>
      <c r="CJ2231" s="89">
        <v>-99</v>
      </c>
      <c r="CK2231" s="89">
        <v>-99</v>
      </c>
      <c r="CL2231" s="89">
        <v>-99</v>
      </c>
      <c r="CM2231" s="89">
        <v>-99</v>
      </c>
      <c r="CN2231" s="89">
        <v>-99</v>
      </c>
      <c r="CO2231" s="89">
        <v>-99</v>
      </c>
      <c r="CP2231" s="89">
        <v>-99</v>
      </c>
      <c r="CQ2231" s="89">
        <v>-99</v>
      </c>
      <c r="CR2231" s="89">
        <v>-99</v>
      </c>
      <c r="CS2231" s="89">
        <v>-99</v>
      </c>
      <c r="CT2231" s="89">
        <v>-99</v>
      </c>
      <c r="CU2231" s="86">
        <v>-99</v>
      </c>
      <c r="CV2231" s="86">
        <v>-0.81459999999999999</v>
      </c>
      <c r="CW2231" s="86">
        <v>17</v>
      </c>
      <c r="CX2231" s="86">
        <v>2</v>
      </c>
      <c r="CY2231" s="86">
        <v>0.66259999999999997</v>
      </c>
      <c r="CZ2231" s="86">
        <v>79</v>
      </c>
      <c r="DA2231" s="86">
        <v>2</v>
      </c>
      <c r="DB2231" s="86">
        <v>0.48920000000000002</v>
      </c>
      <c r="DC2231" s="86">
        <v>72</v>
      </c>
      <c r="DD2231" s="86">
        <v>-99</v>
      </c>
      <c r="DE2231" s="86">
        <v>-99</v>
      </c>
      <c r="DF2231" s="86">
        <v>-99</v>
      </c>
      <c r="DG2231" s="86">
        <v>-99</v>
      </c>
      <c r="DH2231" s="86">
        <v>-99</v>
      </c>
    </row>
    <row r="2232" spans="1:112" x14ac:dyDescent="0.2">
      <c r="A2232" s="85">
        <f>IF(ISERROR(SEARCH('School Lookup'!$F$3,Data!J2232)),A2231,A2231+1)</f>
        <v>0</v>
      </c>
      <c r="B2232" s="85">
        <f>IF(I2232='School Lookup'!$G$13,1,0)</f>
        <v>0</v>
      </c>
      <c r="C2232" s="85">
        <f t="shared" si="34"/>
        <v>2230</v>
      </c>
      <c r="D2232" s="86" t="s">
        <v>6478</v>
      </c>
      <c r="E2232" s="86" t="s">
        <v>6838</v>
      </c>
      <c r="F2232" s="86" t="s">
        <v>2086</v>
      </c>
      <c r="G2232" s="86" t="s">
        <v>3278</v>
      </c>
      <c r="H2232" s="86" t="s">
        <v>2149</v>
      </c>
      <c r="I2232" s="86" t="s">
        <v>4967</v>
      </c>
      <c r="J2232" s="86" t="s">
        <v>2149</v>
      </c>
      <c r="K2232" s="86" t="s">
        <v>72</v>
      </c>
      <c r="L2232" s="86">
        <v>1</v>
      </c>
      <c r="M2232" s="86">
        <v>1</v>
      </c>
      <c r="N2232" s="89">
        <v>-0.82447479224376696</v>
      </c>
      <c r="O2232" s="89">
        <v>-1.6910442811344</v>
      </c>
      <c r="P2232" s="89">
        <v>47.549300000000002</v>
      </c>
      <c r="Q2232" s="89">
        <v>-0.24255845564617301</v>
      </c>
      <c r="R2232" s="89">
        <v>49.3074997229917</v>
      </c>
      <c r="S2232" s="89">
        <v>-0.96680136839028796</v>
      </c>
      <c r="T2232" s="89">
        <v>-1.0971116181976699</v>
      </c>
      <c r="U2232" s="89">
        <v>0.37643378519290899</v>
      </c>
      <c r="V2232" s="89">
        <v>-0.41298987921726799</v>
      </c>
      <c r="W2232" s="89">
        <v>1</v>
      </c>
      <c r="X2232" s="89">
        <v>-0.57892305555555601</v>
      </c>
      <c r="Y2232" s="89">
        <v>-1.2738299139620599</v>
      </c>
      <c r="Z2232" s="89">
        <v>57.290799999999997</v>
      </c>
      <c r="AA2232" s="89">
        <v>0.93066238638043897</v>
      </c>
      <c r="AB2232" s="89">
        <v>52.222214444444397</v>
      </c>
      <c r="AC2232" s="89">
        <v>-0.171583763790808</v>
      </c>
      <c r="AD2232" s="89">
        <v>-0.19841377836662499</v>
      </c>
      <c r="AE2232" s="89">
        <v>0.37539103232533899</v>
      </c>
      <c r="AF2232" s="89">
        <v>-7.4482753088618403E-2</v>
      </c>
      <c r="AG2232" s="89">
        <v>1</v>
      </c>
      <c r="AH2232" s="89">
        <v>-0.87041162790697701</v>
      </c>
      <c r="AI2232" s="89">
        <v>-1.8161738693418801</v>
      </c>
      <c r="AJ2232" s="89">
        <v>52.1111</v>
      </c>
      <c r="AK2232" s="89">
        <v>0.34103823619544799</v>
      </c>
      <c r="AL2232" s="89">
        <v>50.3875976744186</v>
      </c>
      <c r="AM2232" s="89">
        <v>-0.73756781657321502</v>
      </c>
      <c r="AN2232" s="89">
        <v>-0.81804861406541995</v>
      </c>
      <c r="AO2232" s="89">
        <v>0.13451511991657999</v>
      </c>
      <c r="AP2232" s="89">
        <v>-0.11003990741860201</v>
      </c>
      <c r="AQ2232" s="89">
        <v>1</v>
      </c>
      <c r="AR2232" s="89">
        <v>-0.823633944954129</v>
      </c>
      <c r="AS2232" s="89">
        <v>-1.7813675326560701</v>
      </c>
      <c r="AT2232" s="89">
        <v>-99</v>
      </c>
      <c r="AU2232" s="89">
        <v>-99</v>
      </c>
      <c r="AV2232" s="89">
        <v>44.036704587156002</v>
      </c>
      <c r="AW2232" s="89">
        <v>-1.7813675326560701</v>
      </c>
      <c r="AX2232" s="89">
        <v>-1.91641024380957</v>
      </c>
      <c r="AY2232" s="89">
        <v>0.113660062565172</v>
      </c>
      <c r="AZ2232" s="89">
        <v>-0.21781930821193199</v>
      </c>
      <c r="BA2232" s="89">
        <v>-99</v>
      </c>
      <c r="BB2232" s="89">
        <v>-99</v>
      </c>
      <c r="BC2232" s="89">
        <v>-99</v>
      </c>
      <c r="BD2232" s="89">
        <v>-99</v>
      </c>
      <c r="BE2232" s="89">
        <v>-99</v>
      </c>
      <c r="BF2232" s="89">
        <v>-99</v>
      </c>
      <c r="BG2232" s="89">
        <v>-99</v>
      </c>
      <c r="BH2232" s="89">
        <v>-99</v>
      </c>
      <c r="BI2232" s="89">
        <v>-99</v>
      </c>
      <c r="BJ2232" s="89">
        <v>-99</v>
      </c>
      <c r="BK2232" s="89">
        <v>-99</v>
      </c>
      <c r="BL2232" s="89">
        <v>-99</v>
      </c>
      <c r="BM2232" s="89">
        <v>-99</v>
      </c>
      <c r="BN2232" s="89">
        <v>-99</v>
      </c>
      <c r="BO2232" s="89">
        <v>-99</v>
      </c>
      <c r="BP2232" s="89">
        <v>-99</v>
      </c>
      <c r="BQ2232" s="89">
        <v>-99</v>
      </c>
      <c r="BR2232" s="89">
        <v>-99</v>
      </c>
      <c r="BS2232" s="89">
        <v>-99</v>
      </c>
      <c r="BT2232" s="89">
        <v>-99</v>
      </c>
      <c r="BU2232" s="89">
        <v>-99</v>
      </c>
      <c r="BV2232" s="89">
        <v>-99</v>
      </c>
      <c r="BW2232" s="89">
        <v>-99</v>
      </c>
      <c r="BX2232" s="89">
        <v>-99</v>
      </c>
      <c r="BY2232" s="89">
        <v>-99</v>
      </c>
      <c r="BZ2232" s="89">
        <v>-99</v>
      </c>
      <c r="CA2232" s="89">
        <v>-99</v>
      </c>
      <c r="CB2232" s="89">
        <v>-99</v>
      </c>
      <c r="CC2232" s="89">
        <v>-99</v>
      </c>
      <c r="CD2232" s="89">
        <v>-99</v>
      </c>
      <c r="CE2232" s="89">
        <v>-99</v>
      </c>
      <c r="CF2232" s="89">
        <v>-99</v>
      </c>
      <c r="CG2232" s="89">
        <v>-99</v>
      </c>
      <c r="CH2232" s="89">
        <v>-99</v>
      </c>
      <c r="CI2232" s="89">
        <v>-99</v>
      </c>
      <c r="CJ2232" s="89">
        <v>-99</v>
      </c>
      <c r="CK2232" s="89">
        <v>-99</v>
      </c>
      <c r="CL2232" s="89">
        <v>-99</v>
      </c>
      <c r="CM2232" s="89">
        <v>-99</v>
      </c>
      <c r="CN2232" s="89">
        <v>-99</v>
      </c>
      <c r="CO2232" s="89">
        <v>-99</v>
      </c>
      <c r="CP2232" s="89">
        <v>-99</v>
      </c>
      <c r="CQ2232" s="89">
        <v>-99</v>
      </c>
      <c r="CR2232" s="89">
        <v>-99</v>
      </c>
      <c r="CS2232" s="89">
        <v>-99</v>
      </c>
      <c r="CT2232" s="89">
        <v>-99</v>
      </c>
      <c r="CU2232" s="86">
        <v>-99</v>
      </c>
      <c r="CV2232" s="86">
        <v>-0.81530000000000002</v>
      </c>
      <c r="CW2232" s="86">
        <v>17</v>
      </c>
      <c r="CX2232" s="86">
        <v>2</v>
      </c>
      <c r="CY2232" s="86">
        <v>1.3676999999999999</v>
      </c>
      <c r="CZ2232" s="86">
        <v>92</v>
      </c>
      <c r="DA2232" s="86">
        <v>3</v>
      </c>
      <c r="DB2232" s="86">
        <v>0.3039</v>
      </c>
      <c r="DC2232" s="86">
        <v>63</v>
      </c>
      <c r="DD2232" s="86">
        <v>-99</v>
      </c>
      <c r="DE2232" s="86">
        <v>-99</v>
      </c>
      <c r="DF2232" s="86">
        <v>-99</v>
      </c>
      <c r="DG2232" s="86">
        <v>-99</v>
      </c>
      <c r="DH2232" s="86">
        <v>-99</v>
      </c>
    </row>
    <row r="2233" spans="1:112" x14ac:dyDescent="0.2">
      <c r="A2233" s="85">
        <f>IF(ISERROR(SEARCH('School Lookup'!$F$3,Data!J2233)),A2232,A2232+1)</f>
        <v>0</v>
      </c>
      <c r="B2233" s="85">
        <f>IF(I2233='School Lookup'!$G$13,1,0)</f>
        <v>0</v>
      </c>
      <c r="C2233" s="85">
        <f t="shared" si="34"/>
        <v>2231</v>
      </c>
      <c r="D2233" s="86" t="s">
        <v>6478</v>
      </c>
      <c r="E2233" s="86" t="s">
        <v>6499</v>
      </c>
      <c r="F2233" s="86" t="s">
        <v>2742</v>
      </c>
      <c r="G2233" s="86" t="s">
        <v>2781</v>
      </c>
      <c r="H2233" s="86" t="s">
        <v>503</v>
      </c>
      <c r="I2233" s="86" t="s">
        <v>5449</v>
      </c>
      <c r="J2233" s="86" t="s">
        <v>1186</v>
      </c>
      <c r="K2233" s="86" t="s">
        <v>12</v>
      </c>
      <c r="L2233" s="86">
        <v>1</v>
      </c>
      <c r="M2233" s="86">
        <v>1</v>
      </c>
      <c r="N2233" s="89">
        <v>-0.56318469387755099</v>
      </c>
      <c r="O2233" s="89">
        <v>-1.1252208553180501</v>
      </c>
      <c r="P2233" s="89">
        <v>37.876600000000003</v>
      </c>
      <c r="Q2233" s="89">
        <v>-1.26855540130194</v>
      </c>
      <c r="R2233" s="89">
        <v>47.1938918367347</v>
      </c>
      <c r="S2233" s="89">
        <v>-1.1968881283099899</v>
      </c>
      <c r="T2233" s="89">
        <v>-1.35818344696398</v>
      </c>
      <c r="U2233" s="89">
        <v>0.381322957198444</v>
      </c>
      <c r="V2233" s="89">
        <v>-0.51790652841427898</v>
      </c>
      <c r="W2233" s="89">
        <v>1</v>
      </c>
      <c r="X2233" s="89">
        <v>-0.23824347826087</v>
      </c>
      <c r="Y2233" s="89">
        <v>-0.47181622844053001</v>
      </c>
      <c r="Z2233" s="89">
        <v>48.4221</v>
      </c>
      <c r="AA2233" s="89">
        <v>-0.175290749409516</v>
      </c>
      <c r="AB2233" s="89">
        <v>56.010199999999998</v>
      </c>
      <c r="AC2233" s="89">
        <v>-0.323553488925023</v>
      </c>
      <c r="AD2233" s="89">
        <v>-0.375360031526148</v>
      </c>
      <c r="AE2233" s="89">
        <v>0.380350194552529</v>
      </c>
      <c r="AF2233" s="89">
        <v>-0.14276826101821399</v>
      </c>
      <c r="AG2233" s="89">
        <v>1</v>
      </c>
      <c r="AH2233" s="89">
        <v>-0.18978515625</v>
      </c>
      <c r="AI2233" s="89">
        <v>-0.35140004040005302</v>
      </c>
      <c r="AJ2233" s="89">
        <v>38.071399999999997</v>
      </c>
      <c r="AK2233" s="89">
        <v>-1.03332191298693</v>
      </c>
      <c r="AL2233" s="89">
        <v>45.312488281249998</v>
      </c>
      <c r="AM2233" s="89">
        <v>-0.69236097669348895</v>
      </c>
      <c r="AN2233" s="89">
        <v>-0.77055686580370497</v>
      </c>
      <c r="AO2233" s="89">
        <v>0.124513618677043</v>
      </c>
      <c r="AP2233" s="89">
        <v>-9.5944823757659795E-2</v>
      </c>
      <c r="AQ2233" s="89">
        <v>1</v>
      </c>
      <c r="AR2233" s="89">
        <v>-0.37588290598290602</v>
      </c>
      <c r="AS2233" s="89">
        <v>-0.77490559027140904</v>
      </c>
      <c r="AT2233" s="89">
        <v>47.461500000000001</v>
      </c>
      <c r="AU2233" s="89">
        <v>-0.13313167373895499</v>
      </c>
      <c r="AV2233" s="89">
        <v>48.717941025640997</v>
      </c>
      <c r="AW2233" s="89">
        <v>-0.454018632005182</v>
      </c>
      <c r="AX2233" s="89">
        <v>-0.51765663439392795</v>
      </c>
      <c r="AY2233" s="89">
        <v>0.113813229571984</v>
      </c>
      <c r="AZ2233" s="89">
        <v>-5.8916173369736903E-2</v>
      </c>
      <c r="BA2233" s="89">
        <v>-99</v>
      </c>
      <c r="BB2233" s="89">
        <v>-99</v>
      </c>
      <c r="BC2233" s="89">
        <v>-99</v>
      </c>
      <c r="BD2233" s="89">
        <v>-99</v>
      </c>
      <c r="BE2233" s="89">
        <v>-99</v>
      </c>
      <c r="BF2233" s="89">
        <v>-99</v>
      </c>
      <c r="BG2233" s="89">
        <v>-99</v>
      </c>
      <c r="BH2233" s="89">
        <v>-99</v>
      </c>
      <c r="BI2233" s="89">
        <v>-99</v>
      </c>
      <c r="BJ2233" s="89">
        <v>-99</v>
      </c>
      <c r="BK2233" s="89">
        <v>-99</v>
      </c>
      <c r="BL2233" s="89">
        <v>-99</v>
      </c>
      <c r="BM2233" s="89">
        <v>-99</v>
      </c>
      <c r="BN2233" s="89">
        <v>-99</v>
      </c>
      <c r="BO2233" s="89">
        <v>-99</v>
      </c>
      <c r="BP2233" s="89">
        <v>-99</v>
      </c>
      <c r="BQ2233" s="89">
        <v>-99</v>
      </c>
      <c r="BR2233" s="89">
        <v>-99</v>
      </c>
      <c r="BS2233" s="89">
        <v>-99</v>
      </c>
      <c r="BT2233" s="89">
        <v>-99</v>
      </c>
      <c r="BU2233" s="89">
        <v>-99</v>
      </c>
      <c r="BV2233" s="89">
        <v>-99</v>
      </c>
      <c r="BW2233" s="89">
        <v>-99</v>
      </c>
      <c r="BX2233" s="89">
        <v>-99</v>
      </c>
      <c r="BY2233" s="89">
        <v>-99</v>
      </c>
      <c r="BZ2233" s="89">
        <v>-99</v>
      </c>
      <c r="CA2233" s="89">
        <v>-99</v>
      </c>
      <c r="CB2233" s="89">
        <v>-99</v>
      </c>
      <c r="CC2233" s="89">
        <v>-99</v>
      </c>
      <c r="CD2233" s="89">
        <v>-99</v>
      </c>
      <c r="CE2233" s="89">
        <v>-99</v>
      </c>
      <c r="CF2233" s="89">
        <v>-99</v>
      </c>
      <c r="CG2233" s="89">
        <v>-99</v>
      </c>
      <c r="CH2233" s="89">
        <v>-99</v>
      </c>
      <c r="CI2233" s="89">
        <v>-99</v>
      </c>
      <c r="CJ2233" s="89">
        <v>-99</v>
      </c>
      <c r="CK2233" s="89">
        <v>-99</v>
      </c>
      <c r="CL2233" s="89">
        <v>-99</v>
      </c>
      <c r="CM2233" s="89">
        <v>-99</v>
      </c>
      <c r="CN2233" s="89">
        <v>-99</v>
      </c>
      <c r="CO2233" s="89">
        <v>-99</v>
      </c>
      <c r="CP2233" s="89">
        <v>-99</v>
      </c>
      <c r="CQ2233" s="89">
        <v>-99</v>
      </c>
      <c r="CR2233" s="89">
        <v>-99</v>
      </c>
      <c r="CS2233" s="89">
        <v>-99</v>
      </c>
      <c r="CT2233" s="89">
        <v>-99</v>
      </c>
      <c r="CU2233" s="86">
        <v>-99</v>
      </c>
      <c r="CV2233" s="86">
        <v>-0.8155</v>
      </c>
      <c r="CW2233" s="86">
        <v>17</v>
      </c>
      <c r="CX2233" s="86">
        <v>2</v>
      </c>
      <c r="CY2233" s="86">
        <v>0.214</v>
      </c>
      <c r="CZ2233" s="86">
        <v>62</v>
      </c>
      <c r="DA2233" s="86">
        <v>4</v>
      </c>
      <c r="DB2233" s="86">
        <v>-0.69420000000000004</v>
      </c>
      <c r="DC2233" s="86">
        <v>16</v>
      </c>
      <c r="DD2233" s="86">
        <v>-99</v>
      </c>
      <c r="DE2233" s="86">
        <v>-99</v>
      </c>
      <c r="DF2233" s="86">
        <v>-99</v>
      </c>
      <c r="DG2233" s="86">
        <v>-99</v>
      </c>
      <c r="DH2233" s="86">
        <v>-99</v>
      </c>
    </row>
    <row r="2234" spans="1:112" x14ac:dyDescent="0.2">
      <c r="A2234" s="85">
        <f>IF(ISERROR(SEARCH('School Lookup'!$F$3,Data!J2234)),A2233,A2233+1)</f>
        <v>0</v>
      </c>
      <c r="B2234" s="85">
        <f>IF(I2234='School Lookup'!$G$13,1,0)</f>
        <v>0</v>
      </c>
      <c r="C2234" s="85">
        <f t="shared" si="34"/>
        <v>2232</v>
      </c>
      <c r="D2234" s="86" t="s">
        <v>6478</v>
      </c>
      <c r="E2234" s="86" t="s">
        <v>6513</v>
      </c>
      <c r="F2234" s="86" t="s">
        <v>2745</v>
      </c>
      <c r="G2234" s="86" t="s">
        <v>3157</v>
      </c>
      <c r="H2234" s="86" t="s">
        <v>172</v>
      </c>
      <c r="I2234" s="86" t="s">
        <v>5751</v>
      </c>
      <c r="J2234" s="86" t="s">
        <v>224</v>
      </c>
      <c r="K2234" s="86" t="s">
        <v>36</v>
      </c>
      <c r="L2234" s="86">
        <v>1</v>
      </c>
      <c r="M2234" s="86">
        <v>-99</v>
      </c>
      <c r="N2234" s="89">
        <v>-99</v>
      </c>
      <c r="O2234" s="89">
        <v>-99</v>
      </c>
      <c r="P2234" s="89">
        <v>-99</v>
      </c>
      <c r="Q2234" s="89">
        <v>-99</v>
      </c>
      <c r="R2234" s="89">
        <v>-99</v>
      </c>
      <c r="S2234" s="89">
        <v>-99</v>
      </c>
      <c r="T2234" s="89">
        <v>-99</v>
      </c>
      <c r="U2234" s="89">
        <v>-99</v>
      </c>
      <c r="V2234" s="89">
        <v>-99</v>
      </c>
      <c r="W2234" s="89">
        <v>-99</v>
      </c>
      <c r="X2234" s="89">
        <v>-99</v>
      </c>
      <c r="Y2234" s="89">
        <v>-99</v>
      </c>
      <c r="Z2234" s="89">
        <v>-99</v>
      </c>
      <c r="AA2234" s="89">
        <v>-99</v>
      </c>
      <c r="AB2234" s="89">
        <v>-99</v>
      </c>
      <c r="AC2234" s="89">
        <v>-99</v>
      </c>
      <c r="AD2234" s="89">
        <v>-99</v>
      </c>
      <c r="AE2234" s="89">
        <v>-99</v>
      </c>
      <c r="AF2234" s="89">
        <v>-99</v>
      </c>
      <c r="AG2234" s="89">
        <v>-99</v>
      </c>
      <c r="AH2234" s="89">
        <v>-99</v>
      </c>
      <c r="AI2234" s="89">
        <v>-99</v>
      </c>
      <c r="AJ2234" s="89">
        <v>-99</v>
      </c>
      <c r="AK2234" s="89">
        <v>-99</v>
      </c>
      <c r="AL2234" s="89">
        <v>-99</v>
      </c>
      <c r="AM2234" s="89">
        <v>-99</v>
      </c>
      <c r="AN2234" s="89">
        <v>-99</v>
      </c>
      <c r="AO2234" s="89">
        <v>-99</v>
      </c>
      <c r="AP2234" s="89">
        <v>-99</v>
      </c>
      <c r="AQ2234" s="89">
        <v>-99</v>
      </c>
      <c r="AR2234" s="89">
        <v>-99</v>
      </c>
      <c r="AS2234" s="89">
        <v>-99</v>
      </c>
      <c r="AT2234" s="89">
        <v>-99</v>
      </c>
      <c r="AU2234" s="89">
        <v>-99</v>
      </c>
      <c r="AV2234" s="89">
        <v>-99</v>
      </c>
      <c r="AW2234" s="89">
        <v>-99</v>
      </c>
      <c r="AX2234" s="89">
        <v>-99</v>
      </c>
      <c r="AY2234" s="89">
        <v>-99</v>
      </c>
      <c r="AZ2234" s="89">
        <v>-99</v>
      </c>
      <c r="BA2234" s="89">
        <v>1</v>
      </c>
      <c r="BB2234" s="89">
        <v>-0.59714977876106201</v>
      </c>
      <c r="BC2234" s="89">
        <v>-1.11928406917287</v>
      </c>
      <c r="BD2234" s="89">
        <v>42.553699999999999</v>
      </c>
      <c r="BE2234" s="89">
        <v>-0.57396900026682895</v>
      </c>
      <c r="BF2234" s="89">
        <v>59.292041814159298</v>
      </c>
      <c r="BG2234" s="89">
        <v>-0.84662653471984906</v>
      </c>
      <c r="BH2234" s="89">
        <v>-0.89565275445890902</v>
      </c>
      <c r="BI2234" s="89">
        <v>0.25055432372505498</v>
      </c>
      <c r="BJ2234" s="89">
        <v>-0.224409670185935</v>
      </c>
      <c r="BK2234" s="89">
        <v>1</v>
      </c>
      <c r="BL2234" s="89">
        <v>-0.45501655629139098</v>
      </c>
      <c r="BM2234" s="89">
        <v>-0.92549192013883397</v>
      </c>
      <c r="BN2234" s="89">
        <v>42.735300000000002</v>
      </c>
      <c r="BO2234" s="89">
        <v>-0.66470753609617605</v>
      </c>
      <c r="BP2234" s="89">
        <v>56.070656953642398</v>
      </c>
      <c r="BQ2234" s="89">
        <v>-0.79509972811750496</v>
      </c>
      <c r="BR2234" s="89">
        <v>-0.82217867716930604</v>
      </c>
      <c r="BS2234" s="89">
        <v>0.25110864745011102</v>
      </c>
      <c r="BT2234" s="89">
        <v>-0.206456175586306</v>
      </c>
      <c r="BU2234" s="89">
        <v>1</v>
      </c>
      <c r="BV2234" s="89">
        <v>-0.48283786191536798</v>
      </c>
      <c r="BW2234" s="89">
        <v>-0.95501932350723595</v>
      </c>
      <c r="BX2234" s="89">
        <v>39.889499999999998</v>
      </c>
      <c r="BY2234" s="89">
        <v>-0.95132193666506903</v>
      </c>
      <c r="BZ2234" s="89">
        <v>56.792900222717201</v>
      </c>
      <c r="CA2234" s="89">
        <v>-0.95317063008615199</v>
      </c>
      <c r="CB2234" s="89">
        <v>-0.99484449136712905</v>
      </c>
      <c r="CC2234" s="89">
        <v>0.24889135254988901</v>
      </c>
      <c r="CD2234" s="89">
        <v>-0.247608191033171</v>
      </c>
      <c r="CE2234" s="89">
        <v>1</v>
      </c>
      <c r="CF2234" s="89">
        <v>-0.57416666666666705</v>
      </c>
      <c r="CG2234" s="89">
        <v>-1.1898982842816701</v>
      </c>
      <c r="CH2234" s="89">
        <v>45.722200000000001</v>
      </c>
      <c r="CI2234" s="89">
        <v>-0.40790884470190603</v>
      </c>
      <c r="CJ2234" s="89">
        <v>57.999996666666704</v>
      </c>
      <c r="CK2234" s="89">
        <v>-0.79890356449178901</v>
      </c>
      <c r="CL2234" s="89">
        <v>-0.855317047204464</v>
      </c>
      <c r="CM2234" s="89">
        <v>0.24944567627494499</v>
      </c>
      <c r="CN2234" s="89">
        <v>-0.213355139269406</v>
      </c>
      <c r="CO2234" s="89">
        <v>84.84</v>
      </c>
      <c r="CP2234" s="89">
        <v>-0.19259999999999999</v>
      </c>
      <c r="CQ2234" s="89">
        <v>6.12</v>
      </c>
      <c r="CR2234" s="89">
        <v>0.70069999999999999</v>
      </c>
      <c r="CS2234" s="89">
        <v>0.31759999999999999</v>
      </c>
      <c r="CT2234" s="89">
        <v>-0.1547</v>
      </c>
      <c r="CU2234" s="86" t="s">
        <v>6989</v>
      </c>
      <c r="CV2234" s="86">
        <v>-0.81810000000000005</v>
      </c>
      <c r="CW2234" s="86">
        <v>17</v>
      </c>
      <c r="CX2234" s="86">
        <v>2</v>
      </c>
      <c r="CY2234" s="86">
        <v>-0.159</v>
      </c>
      <c r="CZ2234" s="86">
        <v>43</v>
      </c>
      <c r="DA2234" s="86">
        <v>4</v>
      </c>
      <c r="DB2234" s="86">
        <v>-0.64929999999999999</v>
      </c>
      <c r="DC2234" s="86">
        <v>18</v>
      </c>
      <c r="DD2234" s="86">
        <v>-99</v>
      </c>
      <c r="DE2234" s="86">
        <v>-99</v>
      </c>
      <c r="DF2234" s="86">
        <v>-99</v>
      </c>
      <c r="DG2234" s="86">
        <v>-99</v>
      </c>
      <c r="DH2234" s="86">
        <v>-99</v>
      </c>
    </row>
    <row r="2235" spans="1:112" x14ac:dyDescent="0.2">
      <c r="A2235" s="85">
        <f>IF(ISERROR(SEARCH('School Lookup'!$F$3,Data!J2235)),A2234,A2234+1)</f>
        <v>0</v>
      </c>
      <c r="B2235" s="85">
        <f>IF(I2235='School Lookup'!$G$13,1,0)</f>
        <v>0</v>
      </c>
      <c r="C2235" s="85">
        <f t="shared" si="34"/>
        <v>2233</v>
      </c>
      <c r="D2235" s="86" t="s">
        <v>6478</v>
      </c>
      <c r="E2235" s="86" t="s">
        <v>6730</v>
      </c>
      <c r="F2235" s="86" t="s">
        <v>1941</v>
      </c>
      <c r="G2235" s="86" t="s">
        <v>3017</v>
      </c>
      <c r="H2235" s="86" t="s">
        <v>1200</v>
      </c>
      <c r="I2235" s="86" t="s">
        <v>4163</v>
      </c>
      <c r="J2235" s="86" t="s">
        <v>1301</v>
      </c>
      <c r="K2235" s="86" t="s">
        <v>6509</v>
      </c>
      <c r="L2235" s="86">
        <v>1</v>
      </c>
      <c r="M2235" s="86">
        <v>1</v>
      </c>
      <c r="N2235" s="89">
        <v>-7.8217204301075302E-2</v>
      </c>
      <c r="O2235" s="89">
        <v>-7.5024280409509495E-2</v>
      </c>
      <c r="P2235" s="89">
        <v>34.282600000000002</v>
      </c>
      <c r="Q2235" s="89">
        <v>-1.64977605558531</v>
      </c>
      <c r="R2235" s="89">
        <v>38.709690322580599</v>
      </c>
      <c r="S2235" s="89">
        <v>-0.86240016799741104</v>
      </c>
      <c r="T2235" s="89">
        <v>-0.97865103262778896</v>
      </c>
      <c r="U2235" s="89">
        <v>0.40086206896551702</v>
      </c>
      <c r="V2235" s="89">
        <v>-0.392304077734416</v>
      </c>
      <c r="W2235" s="89">
        <v>1</v>
      </c>
      <c r="X2235" s="89">
        <v>-8.5617112299465198E-2</v>
      </c>
      <c r="Y2235" s="89">
        <v>-0.112509588328726</v>
      </c>
      <c r="Z2235" s="89">
        <v>36.173900000000003</v>
      </c>
      <c r="AA2235" s="89">
        <v>-1.7026775364</v>
      </c>
      <c r="AB2235" s="89">
        <v>41.711224064171098</v>
      </c>
      <c r="AC2235" s="89">
        <v>-0.90759356236436495</v>
      </c>
      <c r="AD2235" s="89">
        <v>-1.0553882581932299</v>
      </c>
      <c r="AE2235" s="89">
        <v>0.40301724137931</v>
      </c>
      <c r="AF2235" s="89">
        <v>-0.42533966440115201</v>
      </c>
      <c r="AG2235" s="89">
        <v>1</v>
      </c>
      <c r="AH2235" s="89">
        <v>-9.6989010989011002E-3</v>
      </c>
      <c r="AI2235" s="89">
        <v>3.6162954108942102E-2</v>
      </c>
      <c r="AJ2235" s="89">
        <v>-99</v>
      </c>
      <c r="AK2235" s="89">
        <v>-99</v>
      </c>
      <c r="AL2235" s="89">
        <v>45.054938461538498</v>
      </c>
      <c r="AM2235" s="89">
        <v>3.6162954108942102E-2</v>
      </c>
      <c r="AN2235" s="89">
        <v>-5.2108425834149399E-3</v>
      </c>
      <c r="AO2235" s="89">
        <v>0.19612068965517199</v>
      </c>
      <c r="AP2235" s="89">
        <v>-1.02195404114388E-3</v>
      </c>
      <c r="AQ2235" s="89">
        <v>-99</v>
      </c>
      <c r="AR2235" s="89">
        <v>-99</v>
      </c>
      <c r="AS2235" s="89">
        <v>-99</v>
      </c>
      <c r="AT2235" s="89">
        <v>-99</v>
      </c>
      <c r="AU2235" s="89">
        <v>-99</v>
      </c>
      <c r="AV2235" s="89">
        <v>-99</v>
      </c>
      <c r="AW2235" s="89">
        <v>-99</v>
      </c>
      <c r="AX2235" s="89">
        <v>-99</v>
      </c>
      <c r="AY2235" s="89">
        <v>-99</v>
      </c>
      <c r="AZ2235" s="89">
        <v>-99</v>
      </c>
      <c r="BA2235" s="89">
        <v>-99</v>
      </c>
      <c r="BB2235" s="89">
        <v>-99</v>
      </c>
      <c r="BC2235" s="89">
        <v>-99</v>
      </c>
      <c r="BD2235" s="89">
        <v>-99</v>
      </c>
      <c r="BE2235" s="89">
        <v>-99</v>
      </c>
      <c r="BF2235" s="89">
        <v>-99</v>
      </c>
      <c r="BG2235" s="89">
        <v>-99</v>
      </c>
      <c r="BH2235" s="89">
        <v>-99</v>
      </c>
      <c r="BI2235" s="89">
        <v>-99</v>
      </c>
      <c r="BJ2235" s="89">
        <v>-99</v>
      </c>
      <c r="BK2235" s="89">
        <v>-99</v>
      </c>
      <c r="BL2235" s="89">
        <v>-99</v>
      </c>
      <c r="BM2235" s="89">
        <v>-99</v>
      </c>
      <c r="BN2235" s="89">
        <v>-99</v>
      </c>
      <c r="BO2235" s="89">
        <v>-99</v>
      </c>
      <c r="BP2235" s="89">
        <v>-99</v>
      </c>
      <c r="BQ2235" s="89">
        <v>-99</v>
      </c>
      <c r="BR2235" s="89">
        <v>-99</v>
      </c>
      <c r="BS2235" s="89">
        <v>-99</v>
      </c>
      <c r="BT2235" s="89">
        <v>-99</v>
      </c>
      <c r="BU2235" s="89">
        <v>-99</v>
      </c>
      <c r="BV2235" s="89">
        <v>-99</v>
      </c>
      <c r="BW2235" s="89">
        <v>-99</v>
      </c>
      <c r="BX2235" s="89">
        <v>-99</v>
      </c>
      <c r="BY2235" s="89">
        <v>-99</v>
      </c>
      <c r="BZ2235" s="89">
        <v>-99</v>
      </c>
      <c r="CA2235" s="89">
        <v>-99</v>
      </c>
      <c r="CB2235" s="89">
        <v>-99</v>
      </c>
      <c r="CC2235" s="89">
        <v>-99</v>
      </c>
      <c r="CD2235" s="89">
        <v>-99</v>
      </c>
      <c r="CE2235" s="89">
        <v>-99</v>
      </c>
      <c r="CF2235" s="89">
        <v>-99</v>
      </c>
      <c r="CG2235" s="89">
        <v>-99</v>
      </c>
      <c r="CH2235" s="89">
        <v>-99</v>
      </c>
      <c r="CI2235" s="89">
        <v>-99</v>
      </c>
      <c r="CJ2235" s="89">
        <v>-99</v>
      </c>
      <c r="CK2235" s="89">
        <v>-99</v>
      </c>
      <c r="CL2235" s="89">
        <v>-99</v>
      </c>
      <c r="CM2235" s="89">
        <v>-99</v>
      </c>
      <c r="CN2235" s="89">
        <v>-99</v>
      </c>
      <c r="CO2235" s="89">
        <v>-99</v>
      </c>
      <c r="CP2235" s="89">
        <v>-99</v>
      </c>
      <c r="CQ2235" s="89">
        <v>-99</v>
      </c>
      <c r="CR2235" s="89">
        <v>-99</v>
      </c>
      <c r="CS2235" s="89">
        <v>-99</v>
      </c>
      <c r="CT2235" s="89">
        <v>-99</v>
      </c>
      <c r="CU2235" s="86">
        <v>-99</v>
      </c>
      <c r="CV2235" s="86">
        <v>-0.81869999999999998</v>
      </c>
      <c r="CW2235" s="86">
        <v>17</v>
      </c>
      <c r="CX2235" s="86">
        <v>2</v>
      </c>
      <c r="CY2235" s="86">
        <v>-1.5871999999999999</v>
      </c>
      <c r="CZ2235" s="86">
        <v>3</v>
      </c>
      <c r="DA2235" s="86">
        <v>2</v>
      </c>
      <c r="DB2235" s="86">
        <v>-1.3474999999999999</v>
      </c>
      <c r="DC2235" s="86">
        <v>4</v>
      </c>
      <c r="DD2235" s="86">
        <v>-99</v>
      </c>
      <c r="DE2235" s="86">
        <v>-99</v>
      </c>
      <c r="DF2235" s="86">
        <v>-99</v>
      </c>
      <c r="DG2235" s="86">
        <v>-99</v>
      </c>
      <c r="DH2235" s="86">
        <v>-99</v>
      </c>
    </row>
    <row r="2236" spans="1:112" x14ac:dyDescent="0.2">
      <c r="A2236" s="85">
        <f>IF(ISERROR(SEARCH('School Lookup'!$F$3,Data!J2236)),A2235,A2235+1)</f>
        <v>0</v>
      </c>
      <c r="B2236" s="85">
        <f>IF(I2236='School Lookup'!$G$13,1,0)</f>
        <v>0</v>
      </c>
      <c r="C2236" s="85">
        <f t="shared" si="34"/>
        <v>2234</v>
      </c>
      <c r="D2236" s="86" t="s">
        <v>6478</v>
      </c>
      <c r="E2236" s="86" t="s">
        <v>6546</v>
      </c>
      <c r="F2236" s="86" t="s">
        <v>2751</v>
      </c>
      <c r="G2236" s="86" t="s">
        <v>2997</v>
      </c>
      <c r="H2236" s="86" t="s">
        <v>313</v>
      </c>
      <c r="I2236" s="86" t="s">
        <v>5353</v>
      </c>
      <c r="J2236" s="86" t="s">
        <v>723</v>
      </c>
      <c r="K2236" s="86" t="s">
        <v>56</v>
      </c>
      <c r="L2236" s="86">
        <v>1</v>
      </c>
      <c r="M2236" s="86">
        <v>1</v>
      </c>
      <c r="N2236" s="89">
        <v>-0.234999183673469</v>
      </c>
      <c r="O2236" s="89">
        <v>-0.41453548741446</v>
      </c>
      <c r="P2236" s="89">
        <v>34.166699999999999</v>
      </c>
      <c r="Q2236" s="89">
        <v>-1.6620697322217699</v>
      </c>
      <c r="R2236" s="89">
        <v>50.612240816326498</v>
      </c>
      <c r="S2236" s="89">
        <v>-1.0383026098181201</v>
      </c>
      <c r="T2236" s="89">
        <v>-1.1782417095820601</v>
      </c>
      <c r="U2236" s="89">
        <v>0.33333333333333298</v>
      </c>
      <c r="V2236" s="89">
        <v>-0.39274723652735499</v>
      </c>
      <c r="W2236" s="89">
        <v>1</v>
      </c>
      <c r="X2236" s="89">
        <v>-1.3100000000000001E-2</v>
      </c>
      <c r="Y2236" s="89">
        <v>5.8207180080214103E-2</v>
      </c>
      <c r="Z2236" s="89">
        <v>31.8704</v>
      </c>
      <c r="AA2236" s="89">
        <v>-2.2393367220610498</v>
      </c>
      <c r="AB2236" s="89">
        <v>45.306099591836698</v>
      </c>
      <c r="AC2236" s="89">
        <v>-1.09056477099042</v>
      </c>
      <c r="AD2236" s="89">
        <v>-1.2684311506104899</v>
      </c>
      <c r="AE2236" s="89">
        <v>0.33333333333333298</v>
      </c>
      <c r="AF2236" s="89">
        <v>-0.42281038353682998</v>
      </c>
      <c r="AG2236" s="89">
        <v>1</v>
      </c>
      <c r="AH2236" s="89">
        <v>4.3463888888888899E-2</v>
      </c>
      <c r="AI2236" s="89">
        <v>0.15057440692544499</v>
      </c>
      <c r="AJ2236" s="89">
        <v>55.765999999999998</v>
      </c>
      <c r="AK2236" s="89">
        <v>0.69882001994058796</v>
      </c>
      <c r="AL2236" s="89">
        <v>55.555588888888899</v>
      </c>
      <c r="AM2236" s="89">
        <v>0.42469721343301697</v>
      </c>
      <c r="AN2236" s="89">
        <v>0.402961267742448</v>
      </c>
      <c r="AO2236" s="89">
        <v>0.14693877551020401</v>
      </c>
      <c r="AP2236" s="89">
        <v>5.9210635260114899E-2</v>
      </c>
      <c r="AQ2236" s="89">
        <v>1</v>
      </c>
      <c r="AR2236" s="89">
        <v>-9.14226277372263E-2</v>
      </c>
      <c r="AS2236" s="89">
        <v>-0.13549122993347501</v>
      </c>
      <c r="AT2236" s="89">
        <v>44.736800000000002</v>
      </c>
      <c r="AU2236" s="89">
        <v>-0.42927570590540998</v>
      </c>
      <c r="AV2236" s="89">
        <v>44.5255350364964</v>
      </c>
      <c r="AW2236" s="89">
        <v>-0.28238346791944302</v>
      </c>
      <c r="AX2236" s="89">
        <v>-0.33678835993357498</v>
      </c>
      <c r="AY2236" s="89">
        <v>0.186394557823129</v>
      </c>
      <c r="AZ2236" s="89">
        <v>-6.2775517429795605E-2</v>
      </c>
      <c r="BA2236" s="89">
        <v>-99</v>
      </c>
      <c r="BB2236" s="89">
        <v>-99</v>
      </c>
      <c r="BC2236" s="89">
        <v>-99</v>
      </c>
      <c r="BD2236" s="89">
        <v>-99</v>
      </c>
      <c r="BE2236" s="89">
        <v>-99</v>
      </c>
      <c r="BF2236" s="89">
        <v>-99</v>
      </c>
      <c r="BG2236" s="89">
        <v>-99</v>
      </c>
      <c r="BH2236" s="89">
        <v>-99</v>
      </c>
      <c r="BI2236" s="89">
        <v>-99</v>
      </c>
      <c r="BJ2236" s="89">
        <v>-99</v>
      </c>
      <c r="BK2236" s="89">
        <v>-99</v>
      </c>
      <c r="BL2236" s="89">
        <v>-99</v>
      </c>
      <c r="BM2236" s="89">
        <v>-99</v>
      </c>
      <c r="BN2236" s="89">
        <v>-99</v>
      </c>
      <c r="BO2236" s="89">
        <v>-99</v>
      </c>
      <c r="BP2236" s="89">
        <v>-99</v>
      </c>
      <c r="BQ2236" s="89">
        <v>-99</v>
      </c>
      <c r="BR2236" s="89">
        <v>-99</v>
      </c>
      <c r="BS2236" s="89">
        <v>-99</v>
      </c>
      <c r="BT2236" s="89">
        <v>-99</v>
      </c>
      <c r="BU2236" s="89">
        <v>-99</v>
      </c>
      <c r="BV2236" s="89">
        <v>-99</v>
      </c>
      <c r="BW2236" s="89">
        <v>-99</v>
      </c>
      <c r="BX2236" s="89">
        <v>-99</v>
      </c>
      <c r="BY2236" s="89">
        <v>-99</v>
      </c>
      <c r="BZ2236" s="89">
        <v>-99</v>
      </c>
      <c r="CA2236" s="89">
        <v>-99</v>
      </c>
      <c r="CB2236" s="89">
        <v>-99</v>
      </c>
      <c r="CC2236" s="89">
        <v>-99</v>
      </c>
      <c r="CD2236" s="89">
        <v>-99</v>
      </c>
      <c r="CE2236" s="89">
        <v>-99</v>
      </c>
      <c r="CF2236" s="89">
        <v>-99</v>
      </c>
      <c r="CG2236" s="89">
        <v>-99</v>
      </c>
      <c r="CH2236" s="89">
        <v>-99</v>
      </c>
      <c r="CI2236" s="89">
        <v>-99</v>
      </c>
      <c r="CJ2236" s="89">
        <v>-99</v>
      </c>
      <c r="CK2236" s="89">
        <v>-99</v>
      </c>
      <c r="CL2236" s="89">
        <v>-99</v>
      </c>
      <c r="CM2236" s="89">
        <v>-99</v>
      </c>
      <c r="CN2236" s="89">
        <v>-99</v>
      </c>
      <c r="CO2236" s="89">
        <v>-99</v>
      </c>
      <c r="CP2236" s="89">
        <v>-99</v>
      </c>
      <c r="CQ2236" s="89">
        <v>-99</v>
      </c>
      <c r="CR2236" s="89">
        <v>-99</v>
      </c>
      <c r="CS2236" s="89">
        <v>-99</v>
      </c>
      <c r="CT2236" s="89">
        <v>-99</v>
      </c>
      <c r="CU2236" s="86">
        <v>-99</v>
      </c>
      <c r="CV2236" s="86">
        <v>-0.81910000000000005</v>
      </c>
      <c r="CW2236" s="86">
        <v>17</v>
      </c>
      <c r="CX2236" s="86">
        <v>2</v>
      </c>
      <c r="CY2236" s="86">
        <v>0.11</v>
      </c>
      <c r="CZ2236" s="86">
        <v>57</v>
      </c>
      <c r="DA2236" s="86">
        <v>4</v>
      </c>
      <c r="DB2236" s="86">
        <v>-1.2778</v>
      </c>
      <c r="DC2236" s="86">
        <v>5</v>
      </c>
      <c r="DD2236" s="86">
        <v>-99</v>
      </c>
      <c r="DE2236" s="86">
        <v>-99</v>
      </c>
      <c r="DF2236" s="86">
        <v>-99</v>
      </c>
      <c r="DG2236" s="86">
        <v>-99</v>
      </c>
      <c r="DH2236" s="86">
        <v>-99</v>
      </c>
    </row>
    <row r="2237" spans="1:112" x14ac:dyDescent="0.2">
      <c r="A2237" s="85">
        <f>IF(ISERROR(SEARCH('School Lookup'!$F$3,Data!J2237)),A2236,A2236+1)</f>
        <v>0</v>
      </c>
      <c r="B2237" s="85">
        <f>IF(I2237='School Lookup'!$G$13,1,0)</f>
        <v>0</v>
      </c>
      <c r="C2237" s="85">
        <f t="shared" si="34"/>
        <v>2235</v>
      </c>
      <c r="D2237" s="86" t="s">
        <v>6478</v>
      </c>
      <c r="E2237" s="86" t="s">
        <v>6790</v>
      </c>
      <c r="F2237" s="86" t="s">
        <v>2774</v>
      </c>
      <c r="G2237" s="86" t="s">
        <v>3264</v>
      </c>
      <c r="H2237" s="86" t="s">
        <v>2061</v>
      </c>
      <c r="I2237" s="86" t="s">
        <v>5667</v>
      </c>
      <c r="J2237" s="86" t="s">
        <v>2393</v>
      </c>
      <c r="K2237" s="86" t="s">
        <v>107</v>
      </c>
      <c r="L2237" s="86">
        <v>1</v>
      </c>
      <c r="M2237" s="86">
        <v>1</v>
      </c>
      <c r="N2237" s="89">
        <v>-0.51600941176470605</v>
      </c>
      <c r="O2237" s="89">
        <v>-1.0230628328524201</v>
      </c>
      <c r="P2237" s="89">
        <v>52.639499999999998</v>
      </c>
      <c r="Q2237" s="89">
        <v>0.297366245086503</v>
      </c>
      <c r="R2237" s="89">
        <v>47.058795294117601</v>
      </c>
      <c r="S2237" s="89">
        <v>-0.36284829388295903</v>
      </c>
      <c r="T2237" s="89">
        <v>-0.411826060238217</v>
      </c>
      <c r="U2237" s="89">
        <v>0.39766081871344999</v>
      </c>
      <c r="V2237" s="89">
        <v>-0.16376708828186401</v>
      </c>
      <c r="W2237" s="89">
        <v>1</v>
      </c>
      <c r="X2237" s="89">
        <v>-0.59449560117302003</v>
      </c>
      <c r="Y2237" s="89">
        <v>-1.3104901528962301</v>
      </c>
      <c r="Z2237" s="89">
        <v>45.172400000000003</v>
      </c>
      <c r="AA2237" s="89">
        <v>-0.58053795648345297</v>
      </c>
      <c r="AB2237" s="89">
        <v>45.4545425219941</v>
      </c>
      <c r="AC2237" s="89">
        <v>-0.94551405468983896</v>
      </c>
      <c r="AD2237" s="89">
        <v>-1.09954105921351</v>
      </c>
      <c r="AE2237" s="89">
        <v>0.39883040935672498</v>
      </c>
      <c r="AF2237" s="89">
        <v>-0.43853041075065102</v>
      </c>
      <c r="AG2237" s="89">
        <v>1</v>
      </c>
      <c r="AH2237" s="89">
        <v>-0.48286551724137899</v>
      </c>
      <c r="AI2237" s="89">
        <v>-0.98213725153419795</v>
      </c>
      <c r="AJ2237" s="89">
        <v>-99</v>
      </c>
      <c r="AK2237" s="89">
        <v>-99</v>
      </c>
      <c r="AL2237" s="89">
        <v>49.425289655172399</v>
      </c>
      <c r="AM2237" s="89">
        <v>-0.98213725153419795</v>
      </c>
      <c r="AN2237" s="89">
        <v>-1.0749794251678799</v>
      </c>
      <c r="AO2237" s="89">
        <v>0.203508771929825</v>
      </c>
      <c r="AP2237" s="89">
        <v>-0.218767742665744</v>
      </c>
      <c r="AQ2237" s="89">
        <v>-99</v>
      </c>
      <c r="AR2237" s="89">
        <v>-99</v>
      </c>
      <c r="AS2237" s="89">
        <v>-99</v>
      </c>
      <c r="AT2237" s="89">
        <v>-99</v>
      </c>
      <c r="AU2237" s="89">
        <v>-99</v>
      </c>
      <c r="AV2237" s="89">
        <v>-99</v>
      </c>
      <c r="AW2237" s="89">
        <v>-99</v>
      </c>
      <c r="AX2237" s="89">
        <v>-99</v>
      </c>
      <c r="AY2237" s="89">
        <v>-99</v>
      </c>
      <c r="AZ2237" s="89">
        <v>-99</v>
      </c>
      <c r="BA2237" s="89">
        <v>-99</v>
      </c>
      <c r="BB2237" s="89">
        <v>-99</v>
      </c>
      <c r="BC2237" s="89">
        <v>-99</v>
      </c>
      <c r="BD2237" s="89">
        <v>-99</v>
      </c>
      <c r="BE2237" s="89">
        <v>-99</v>
      </c>
      <c r="BF2237" s="89">
        <v>-99</v>
      </c>
      <c r="BG2237" s="89">
        <v>-99</v>
      </c>
      <c r="BH2237" s="89">
        <v>-99</v>
      </c>
      <c r="BI2237" s="89">
        <v>-99</v>
      </c>
      <c r="BJ2237" s="89">
        <v>-99</v>
      </c>
      <c r="BK2237" s="89">
        <v>-99</v>
      </c>
      <c r="BL2237" s="89">
        <v>-99</v>
      </c>
      <c r="BM2237" s="89">
        <v>-99</v>
      </c>
      <c r="BN2237" s="89">
        <v>-99</v>
      </c>
      <c r="BO2237" s="89">
        <v>-99</v>
      </c>
      <c r="BP2237" s="89">
        <v>-99</v>
      </c>
      <c r="BQ2237" s="89">
        <v>-99</v>
      </c>
      <c r="BR2237" s="89">
        <v>-99</v>
      </c>
      <c r="BS2237" s="89">
        <v>-99</v>
      </c>
      <c r="BT2237" s="89">
        <v>-99</v>
      </c>
      <c r="BU2237" s="89">
        <v>-99</v>
      </c>
      <c r="BV2237" s="89">
        <v>-99</v>
      </c>
      <c r="BW2237" s="89">
        <v>-99</v>
      </c>
      <c r="BX2237" s="89">
        <v>-99</v>
      </c>
      <c r="BY2237" s="89">
        <v>-99</v>
      </c>
      <c r="BZ2237" s="89">
        <v>-99</v>
      </c>
      <c r="CA2237" s="89">
        <v>-99</v>
      </c>
      <c r="CB2237" s="89">
        <v>-99</v>
      </c>
      <c r="CC2237" s="89">
        <v>-99</v>
      </c>
      <c r="CD2237" s="89">
        <v>-99</v>
      </c>
      <c r="CE2237" s="89">
        <v>-99</v>
      </c>
      <c r="CF2237" s="89">
        <v>-99</v>
      </c>
      <c r="CG2237" s="89">
        <v>-99</v>
      </c>
      <c r="CH2237" s="89">
        <v>-99</v>
      </c>
      <c r="CI2237" s="89">
        <v>-99</v>
      </c>
      <c r="CJ2237" s="89">
        <v>-99</v>
      </c>
      <c r="CK2237" s="89">
        <v>-99</v>
      </c>
      <c r="CL2237" s="89">
        <v>-99</v>
      </c>
      <c r="CM2237" s="89">
        <v>-99</v>
      </c>
      <c r="CN2237" s="89">
        <v>-99</v>
      </c>
      <c r="CO2237" s="89">
        <v>-99</v>
      </c>
      <c r="CP2237" s="89">
        <v>-99</v>
      </c>
      <c r="CQ2237" s="89">
        <v>-99</v>
      </c>
      <c r="CR2237" s="89">
        <v>-99</v>
      </c>
      <c r="CS2237" s="89">
        <v>-99</v>
      </c>
      <c r="CT2237" s="89">
        <v>-99</v>
      </c>
      <c r="CU2237" s="86">
        <v>-99</v>
      </c>
      <c r="CV2237" s="86">
        <v>-0.82110000000000005</v>
      </c>
      <c r="CW2237" s="86">
        <v>17</v>
      </c>
      <c r="CX2237" s="86">
        <v>2</v>
      </c>
      <c r="CY2237" s="86">
        <v>0.29820000000000002</v>
      </c>
      <c r="CZ2237" s="86">
        <v>66</v>
      </c>
      <c r="DA2237" s="86">
        <v>2</v>
      </c>
      <c r="DB2237" s="86">
        <v>-0.1133</v>
      </c>
      <c r="DC2237" s="86">
        <v>41</v>
      </c>
      <c r="DD2237" s="86">
        <v>-99</v>
      </c>
      <c r="DE2237" s="86">
        <v>-99</v>
      </c>
      <c r="DF2237" s="86">
        <v>-99</v>
      </c>
      <c r="DG2237" s="86">
        <v>-99</v>
      </c>
      <c r="DH2237" s="86">
        <v>-99</v>
      </c>
    </row>
    <row r="2238" spans="1:112" x14ac:dyDescent="0.2">
      <c r="A2238" s="85">
        <f>IF(ISERROR(SEARCH('School Lookup'!$F$3,Data!J2238)),A2237,A2237+1)</f>
        <v>0</v>
      </c>
      <c r="B2238" s="85">
        <f>IF(I2238='School Lookup'!$G$13,1,0)</f>
        <v>0</v>
      </c>
      <c r="C2238" s="85">
        <f t="shared" si="34"/>
        <v>2236</v>
      </c>
      <c r="D2238" s="86" t="s">
        <v>6478</v>
      </c>
      <c r="E2238" s="86" t="s">
        <v>6838</v>
      </c>
      <c r="F2238" s="86" t="s">
        <v>2086</v>
      </c>
      <c r="G2238" s="86" t="s">
        <v>2793</v>
      </c>
      <c r="H2238" s="86" t="s">
        <v>6071</v>
      </c>
      <c r="I2238" s="86" t="s">
        <v>5686</v>
      </c>
      <c r="J2238" s="86" t="s">
        <v>6841</v>
      </c>
      <c r="K2238" s="86" t="s">
        <v>72</v>
      </c>
      <c r="L2238" s="86">
        <v>1</v>
      </c>
      <c r="M2238" s="86">
        <v>1</v>
      </c>
      <c r="N2238" s="89">
        <v>-0.56643826366559502</v>
      </c>
      <c r="O2238" s="89">
        <v>-1.1322664571801799</v>
      </c>
      <c r="P2238" s="89">
        <v>47.258299999999998</v>
      </c>
      <c r="Q2238" s="89">
        <v>-0.27342523650217299</v>
      </c>
      <c r="R2238" s="89">
        <v>49.196162379421203</v>
      </c>
      <c r="S2238" s="89">
        <v>-0.70284584684117501</v>
      </c>
      <c r="T2238" s="89">
        <v>-0.79761002693775795</v>
      </c>
      <c r="U2238" s="89">
        <v>0.38253382533825298</v>
      </c>
      <c r="V2238" s="89">
        <v>-0.30511281473264801</v>
      </c>
      <c r="W2238" s="89">
        <v>1</v>
      </c>
      <c r="X2238" s="89">
        <v>-0.51183766233766204</v>
      </c>
      <c r="Y2238" s="89">
        <v>-1.11590027260641</v>
      </c>
      <c r="Z2238" s="89">
        <v>52.541699999999999</v>
      </c>
      <c r="AA2238" s="89">
        <v>0.33843556202285802</v>
      </c>
      <c r="AB2238" s="89">
        <v>50.000012987013001</v>
      </c>
      <c r="AC2238" s="89">
        <v>-0.38873235529177502</v>
      </c>
      <c r="AD2238" s="89">
        <v>-0.45125117483509503</v>
      </c>
      <c r="AE2238" s="89">
        <v>0.37884378843788402</v>
      </c>
      <c r="AF2238" s="89">
        <v>-0.170953704611574</v>
      </c>
      <c r="AG2238" s="89">
        <v>1</v>
      </c>
      <c r="AH2238" s="89">
        <v>-0.75281063829787198</v>
      </c>
      <c r="AI2238" s="89">
        <v>-1.5630851944072801</v>
      </c>
      <c r="AJ2238" s="89">
        <v>32.520000000000003</v>
      </c>
      <c r="AK2238" s="89">
        <v>-1.57675396154715</v>
      </c>
      <c r="AL2238" s="89">
        <v>45.7446765957447</v>
      </c>
      <c r="AM2238" s="89">
        <v>-1.5699195779772199</v>
      </c>
      <c r="AN2238" s="89">
        <v>-1.6924702817370501</v>
      </c>
      <c r="AO2238" s="89">
        <v>0.11562115621156201</v>
      </c>
      <c r="AP2238" s="89">
        <v>-0.19568537082814599</v>
      </c>
      <c r="AQ2238" s="89">
        <v>1</v>
      </c>
      <c r="AR2238" s="89">
        <v>-0.52996399999999999</v>
      </c>
      <c r="AS2238" s="89">
        <v>-1.1212515362808499</v>
      </c>
      <c r="AT2238" s="89">
        <v>-99</v>
      </c>
      <c r="AU2238" s="89">
        <v>-99</v>
      </c>
      <c r="AV2238" s="89">
        <v>50.000011999999998</v>
      </c>
      <c r="AW2238" s="89">
        <v>-1.1212515362808499</v>
      </c>
      <c r="AX2238" s="89">
        <v>-1.2207833200142699</v>
      </c>
      <c r="AY2238" s="89">
        <v>0.1230012300123</v>
      </c>
      <c r="AZ2238" s="89">
        <v>-0.15015784994025499</v>
      </c>
      <c r="BA2238" s="89">
        <v>-99</v>
      </c>
      <c r="BB2238" s="89">
        <v>-99</v>
      </c>
      <c r="BC2238" s="89">
        <v>-99</v>
      </c>
      <c r="BD2238" s="89">
        <v>-99</v>
      </c>
      <c r="BE2238" s="89">
        <v>-99</v>
      </c>
      <c r="BF2238" s="89">
        <v>-99</v>
      </c>
      <c r="BG2238" s="89">
        <v>-99</v>
      </c>
      <c r="BH2238" s="89">
        <v>-99</v>
      </c>
      <c r="BI2238" s="89">
        <v>-99</v>
      </c>
      <c r="BJ2238" s="89">
        <v>-99</v>
      </c>
      <c r="BK2238" s="89">
        <v>-99</v>
      </c>
      <c r="BL2238" s="89">
        <v>-99</v>
      </c>
      <c r="BM2238" s="89">
        <v>-99</v>
      </c>
      <c r="BN2238" s="89">
        <v>-99</v>
      </c>
      <c r="BO2238" s="89">
        <v>-99</v>
      </c>
      <c r="BP2238" s="89">
        <v>-99</v>
      </c>
      <c r="BQ2238" s="89">
        <v>-99</v>
      </c>
      <c r="BR2238" s="89">
        <v>-99</v>
      </c>
      <c r="BS2238" s="89">
        <v>-99</v>
      </c>
      <c r="BT2238" s="89">
        <v>-99</v>
      </c>
      <c r="BU2238" s="89">
        <v>-99</v>
      </c>
      <c r="BV2238" s="89">
        <v>-99</v>
      </c>
      <c r="BW2238" s="89">
        <v>-99</v>
      </c>
      <c r="BX2238" s="89">
        <v>-99</v>
      </c>
      <c r="BY2238" s="89">
        <v>-99</v>
      </c>
      <c r="BZ2238" s="89">
        <v>-99</v>
      </c>
      <c r="CA2238" s="89">
        <v>-99</v>
      </c>
      <c r="CB2238" s="89">
        <v>-99</v>
      </c>
      <c r="CC2238" s="89">
        <v>-99</v>
      </c>
      <c r="CD2238" s="89">
        <v>-99</v>
      </c>
      <c r="CE2238" s="89">
        <v>-99</v>
      </c>
      <c r="CF2238" s="89">
        <v>-99</v>
      </c>
      <c r="CG2238" s="89">
        <v>-99</v>
      </c>
      <c r="CH2238" s="89">
        <v>-99</v>
      </c>
      <c r="CI2238" s="89">
        <v>-99</v>
      </c>
      <c r="CJ2238" s="89">
        <v>-99</v>
      </c>
      <c r="CK2238" s="89">
        <v>-99</v>
      </c>
      <c r="CL2238" s="89">
        <v>-99</v>
      </c>
      <c r="CM2238" s="89">
        <v>-99</v>
      </c>
      <c r="CN2238" s="89">
        <v>-99</v>
      </c>
      <c r="CO2238" s="89">
        <v>-99</v>
      </c>
      <c r="CP2238" s="89">
        <v>-99</v>
      </c>
      <c r="CQ2238" s="89">
        <v>-99</v>
      </c>
      <c r="CR2238" s="89">
        <v>-99</v>
      </c>
      <c r="CS2238" s="89">
        <v>-99</v>
      </c>
      <c r="CT2238" s="89">
        <v>-99</v>
      </c>
      <c r="CU2238" s="86">
        <v>-99</v>
      </c>
      <c r="CV2238" s="86">
        <v>-0.82189999999999996</v>
      </c>
      <c r="CW2238" s="86">
        <v>17</v>
      </c>
      <c r="CX2238" s="86">
        <v>2</v>
      </c>
      <c r="CY2238" s="86">
        <v>0.25059999999999999</v>
      </c>
      <c r="CZ2238" s="86">
        <v>64</v>
      </c>
      <c r="DA2238" s="86">
        <v>3</v>
      </c>
      <c r="DB2238" s="86">
        <v>-0.15870000000000001</v>
      </c>
      <c r="DC2238" s="86">
        <v>39</v>
      </c>
      <c r="DD2238" s="86">
        <v>-99</v>
      </c>
      <c r="DE2238" s="86">
        <v>-99</v>
      </c>
      <c r="DF2238" s="86">
        <v>-99</v>
      </c>
      <c r="DG2238" s="86">
        <v>-99</v>
      </c>
      <c r="DH2238" s="86">
        <v>-99</v>
      </c>
    </row>
    <row r="2239" spans="1:112" x14ac:dyDescent="0.2">
      <c r="A2239" s="85">
        <f>IF(ISERROR(SEARCH('School Lookup'!$F$3,Data!J2239)),A2238,A2238+1)</f>
        <v>0</v>
      </c>
      <c r="B2239" s="85">
        <f>IF(I2239='School Lookup'!$G$13,1,0)</f>
        <v>0</v>
      </c>
      <c r="C2239" s="85">
        <f t="shared" si="34"/>
        <v>2237</v>
      </c>
      <c r="D2239" s="86" t="s">
        <v>6478</v>
      </c>
      <c r="E2239" s="86" t="s">
        <v>6581</v>
      </c>
      <c r="F2239" s="86" t="s">
        <v>2754</v>
      </c>
      <c r="G2239" s="86" t="s">
        <v>3432</v>
      </c>
      <c r="H2239" s="86" t="s">
        <v>6286</v>
      </c>
      <c r="I2239" s="86" t="s">
        <v>5802</v>
      </c>
      <c r="J2239" s="86" t="s">
        <v>6286</v>
      </c>
      <c r="K2239" s="86" t="s">
        <v>72</v>
      </c>
      <c r="L2239" s="86">
        <v>1</v>
      </c>
      <c r="M2239" s="86">
        <v>1</v>
      </c>
      <c r="N2239" s="89">
        <v>-0.1443421875</v>
      </c>
      <c r="O2239" s="89">
        <v>-0.21821786011119601</v>
      </c>
      <c r="P2239" s="89">
        <v>39.468800000000002</v>
      </c>
      <c r="Q2239" s="89">
        <v>-1.0996684993125101</v>
      </c>
      <c r="R2239" s="89">
        <v>47.656234374999997</v>
      </c>
      <c r="S2239" s="89">
        <v>-0.65894317971185301</v>
      </c>
      <c r="T2239" s="89">
        <v>-0.74779512407602899</v>
      </c>
      <c r="U2239" s="89">
        <v>0.49612403100775199</v>
      </c>
      <c r="V2239" s="89">
        <v>-0.37099913132454099</v>
      </c>
      <c r="W2239" s="89">
        <v>1</v>
      </c>
      <c r="X2239" s="89">
        <v>-0.13160692307692301</v>
      </c>
      <c r="Y2239" s="89">
        <v>-0.220776887269753</v>
      </c>
      <c r="Z2239" s="89">
        <v>39.181800000000003</v>
      </c>
      <c r="AA2239" s="89">
        <v>-1.3275835049024201</v>
      </c>
      <c r="AB2239" s="89">
        <v>45.384601538461503</v>
      </c>
      <c r="AC2239" s="89">
        <v>-0.77418019608608701</v>
      </c>
      <c r="AD2239" s="89">
        <v>-0.90004813855103805</v>
      </c>
      <c r="AE2239" s="89">
        <v>0.50387596899224796</v>
      </c>
      <c r="AF2239" s="89">
        <v>-0.45351262795207298</v>
      </c>
      <c r="AG2239" s="89">
        <v>-99</v>
      </c>
      <c r="AH2239" s="89">
        <v>-99</v>
      </c>
      <c r="AI2239" s="89">
        <v>-99</v>
      </c>
      <c r="AJ2239" s="89">
        <v>-99</v>
      </c>
      <c r="AK2239" s="89">
        <v>-99</v>
      </c>
      <c r="AL2239" s="89">
        <v>-99</v>
      </c>
      <c r="AM2239" s="89">
        <v>-99</v>
      </c>
      <c r="AN2239" s="89">
        <v>-99</v>
      </c>
      <c r="AO2239" s="89">
        <v>-99</v>
      </c>
      <c r="AP2239" s="89">
        <v>-99</v>
      </c>
      <c r="AQ2239" s="89">
        <v>-99</v>
      </c>
      <c r="AR2239" s="89">
        <v>-99</v>
      </c>
      <c r="AS2239" s="89">
        <v>-99</v>
      </c>
      <c r="AT2239" s="89">
        <v>-99</v>
      </c>
      <c r="AU2239" s="89">
        <v>-99</v>
      </c>
      <c r="AV2239" s="89">
        <v>-99</v>
      </c>
      <c r="AW2239" s="89">
        <v>-99</v>
      </c>
      <c r="AX2239" s="89">
        <v>-99</v>
      </c>
      <c r="AY2239" s="89">
        <v>-99</v>
      </c>
      <c r="AZ2239" s="89">
        <v>-99</v>
      </c>
      <c r="BA2239" s="89">
        <v>-99</v>
      </c>
      <c r="BB2239" s="89">
        <v>-99</v>
      </c>
      <c r="BC2239" s="89">
        <v>-99</v>
      </c>
      <c r="BD2239" s="89">
        <v>-99</v>
      </c>
      <c r="BE2239" s="89">
        <v>-99</v>
      </c>
      <c r="BF2239" s="89">
        <v>-99</v>
      </c>
      <c r="BG2239" s="89">
        <v>-99</v>
      </c>
      <c r="BH2239" s="89">
        <v>-99</v>
      </c>
      <c r="BI2239" s="89">
        <v>-99</v>
      </c>
      <c r="BJ2239" s="89">
        <v>-99</v>
      </c>
      <c r="BK2239" s="89">
        <v>-99</v>
      </c>
      <c r="BL2239" s="89">
        <v>-99</v>
      </c>
      <c r="BM2239" s="89">
        <v>-99</v>
      </c>
      <c r="BN2239" s="89">
        <v>-99</v>
      </c>
      <c r="BO2239" s="89">
        <v>-99</v>
      </c>
      <c r="BP2239" s="89">
        <v>-99</v>
      </c>
      <c r="BQ2239" s="89">
        <v>-99</v>
      </c>
      <c r="BR2239" s="89">
        <v>-99</v>
      </c>
      <c r="BS2239" s="89">
        <v>-99</v>
      </c>
      <c r="BT2239" s="89">
        <v>-99</v>
      </c>
      <c r="BU2239" s="89">
        <v>-99</v>
      </c>
      <c r="BV2239" s="89">
        <v>-99</v>
      </c>
      <c r="BW2239" s="89">
        <v>-99</v>
      </c>
      <c r="BX2239" s="89">
        <v>-99</v>
      </c>
      <c r="BY2239" s="89">
        <v>-99</v>
      </c>
      <c r="BZ2239" s="89">
        <v>-99</v>
      </c>
      <c r="CA2239" s="89">
        <v>-99</v>
      </c>
      <c r="CB2239" s="89">
        <v>-99</v>
      </c>
      <c r="CC2239" s="89">
        <v>-99</v>
      </c>
      <c r="CD2239" s="89">
        <v>-99</v>
      </c>
      <c r="CE2239" s="89">
        <v>-99</v>
      </c>
      <c r="CF2239" s="89">
        <v>-99</v>
      </c>
      <c r="CG2239" s="89">
        <v>-99</v>
      </c>
      <c r="CH2239" s="89">
        <v>-99</v>
      </c>
      <c r="CI2239" s="89">
        <v>-99</v>
      </c>
      <c r="CJ2239" s="89">
        <v>-99</v>
      </c>
      <c r="CK2239" s="89">
        <v>-99</v>
      </c>
      <c r="CL2239" s="89">
        <v>-99</v>
      </c>
      <c r="CM2239" s="89">
        <v>-99</v>
      </c>
      <c r="CN2239" s="89">
        <v>-99</v>
      </c>
      <c r="CO2239" s="89">
        <v>-99</v>
      </c>
      <c r="CP2239" s="89">
        <v>-99</v>
      </c>
      <c r="CQ2239" s="89">
        <v>-99</v>
      </c>
      <c r="CR2239" s="89">
        <v>-99</v>
      </c>
      <c r="CS2239" s="89">
        <v>-99</v>
      </c>
      <c r="CT2239" s="89">
        <v>-99</v>
      </c>
      <c r="CU2239" s="86">
        <v>-99</v>
      </c>
      <c r="CV2239" s="86">
        <v>-0.82450000000000001</v>
      </c>
      <c r="CW2239" s="86">
        <v>17</v>
      </c>
      <c r="CX2239" s="86">
        <v>2</v>
      </c>
      <c r="CY2239" s="86">
        <v>4.6600000000000003E-2</v>
      </c>
      <c r="CZ2239" s="86">
        <v>54</v>
      </c>
      <c r="DA2239" s="86">
        <v>2</v>
      </c>
      <c r="DB2239" s="86">
        <v>-1.2144999999999999</v>
      </c>
      <c r="DC2239" s="86">
        <v>6</v>
      </c>
      <c r="DD2239" s="86">
        <v>-99</v>
      </c>
      <c r="DE2239" s="86">
        <v>-99</v>
      </c>
      <c r="DF2239" s="86">
        <v>-99</v>
      </c>
      <c r="DG2239" s="86">
        <v>-99</v>
      </c>
      <c r="DH2239" s="86">
        <v>-99</v>
      </c>
    </row>
    <row r="2240" spans="1:112" x14ac:dyDescent="0.2">
      <c r="A2240" s="85">
        <f>IF(ISERROR(SEARCH('School Lookup'!$F$3,Data!J2240)),A2239,A2239+1)</f>
        <v>0</v>
      </c>
      <c r="B2240" s="85">
        <f>IF(I2240='School Lookup'!$G$13,1,0)</f>
        <v>0</v>
      </c>
      <c r="C2240" s="85">
        <f t="shared" si="34"/>
        <v>2238</v>
      </c>
      <c r="D2240" s="86" t="s">
        <v>6478</v>
      </c>
      <c r="E2240" s="86" t="s">
        <v>6489</v>
      </c>
      <c r="F2240" s="86" t="s">
        <v>2741</v>
      </c>
      <c r="G2240" s="86" t="s">
        <v>2994</v>
      </c>
      <c r="H2240" s="86" t="s">
        <v>864</v>
      </c>
      <c r="I2240" s="86" t="s">
        <v>4969</v>
      </c>
      <c r="J2240" s="86" t="s">
        <v>1481</v>
      </c>
      <c r="K2240" s="86" t="s">
        <v>31</v>
      </c>
      <c r="L2240" s="86">
        <v>1</v>
      </c>
      <c r="M2240" s="86">
        <v>1</v>
      </c>
      <c r="N2240" s="89">
        <v>-0.30954303797468402</v>
      </c>
      <c r="O2240" s="89">
        <v>-0.57596012339569602</v>
      </c>
      <c r="P2240" s="89">
        <v>42.885199999999998</v>
      </c>
      <c r="Q2240" s="89">
        <v>-0.737286127778365</v>
      </c>
      <c r="R2240" s="89">
        <v>47.6265810126582</v>
      </c>
      <c r="S2240" s="89">
        <v>-0.65662312558703095</v>
      </c>
      <c r="T2240" s="89">
        <v>-0.74516263547296502</v>
      </c>
      <c r="U2240" s="89">
        <v>0.37866986219292997</v>
      </c>
      <c r="V2240" s="89">
        <v>-0.28217063248586799</v>
      </c>
      <c r="W2240" s="89">
        <v>1</v>
      </c>
      <c r="X2240" s="89">
        <v>-0.36048280254777099</v>
      </c>
      <c r="Y2240" s="89">
        <v>-0.75958695941744603</v>
      </c>
      <c r="Z2240" s="89">
        <v>36.156100000000002</v>
      </c>
      <c r="AA2240" s="89">
        <v>-1.7048972490768399</v>
      </c>
      <c r="AB2240" s="89">
        <v>44.5860041401274</v>
      </c>
      <c r="AC2240" s="89">
        <v>-1.2322421042471401</v>
      </c>
      <c r="AD2240" s="89">
        <v>-1.43339343671893</v>
      </c>
      <c r="AE2240" s="89">
        <v>0.37627321749550602</v>
      </c>
      <c r="AF2240" s="89">
        <v>-0.53934756037117304</v>
      </c>
      <c r="AG2240" s="89">
        <v>1</v>
      </c>
      <c r="AH2240" s="89">
        <v>-5.5581958762886602E-2</v>
      </c>
      <c r="AI2240" s="89">
        <v>-6.2581812450631796E-2</v>
      </c>
      <c r="AJ2240" s="89">
        <v>40.747500000000002</v>
      </c>
      <c r="AK2240" s="89">
        <v>-0.77135583143055697</v>
      </c>
      <c r="AL2240" s="89">
        <v>46.391771649484497</v>
      </c>
      <c r="AM2240" s="89">
        <v>-0.41696882194059398</v>
      </c>
      <c r="AN2240" s="89">
        <v>-0.48124544917797801</v>
      </c>
      <c r="AO2240" s="89">
        <v>0.116237267825045</v>
      </c>
      <c r="AP2240" s="89">
        <v>-5.5938656165684601E-2</v>
      </c>
      <c r="AQ2240" s="89">
        <v>1</v>
      </c>
      <c r="AR2240" s="89">
        <v>-6.4042325581395401E-2</v>
      </c>
      <c r="AS2240" s="89">
        <v>-7.3945349092743903E-2</v>
      </c>
      <c r="AT2240" s="89">
        <v>56.647100000000002</v>
      </c>
      <c r="AU2240" s="89">
        <v>0.86523901729792596</v>
      </c>
      <c r="AV2240" s="89">
        <v>53.023247441860498</v>
      </c>
      <c r="AW2240" s="89">
        <v>0.39564683410259099</v>
      </c>
      <c r="AX2240" s="89">
        <v>0.37771656923872599</v>
      </c>
      <c r="AY2240" s="89">
        <v>0.128819652486519</v>
      </c>
      <c r="AZ2240" s="89">
        <v>4.86573171877328E-2</v>
      </c>
      <c r="BA2240" s="89">
        <v>-99</v>
      </c>
      <c r="BB2240" s="89">
        <v>-99</v>
      </c>
      <c r="BC2240" s="89">
        <v>-99</v>
      </c>
      <c r="BD2240" s="89">
        <v>-99</v>
      </c>
      <c r="BE2240" s="89">
        <v>-99</v>
      </c>
      <c r="BF2240" s="89">
        <v>-99</v>
      </c>
      <c r="BG2240" s="89">
        <v>-99</v>
      </c>
      <c r="BH2240" s="89">
        <v>-99</v>
      </c>
      <c r="BI2240" s="89">
        <v>-99</v>
      </c>
      <c r="BJ2240" s="89">
        <v>-99</v>
      </c>
      <c r="BK2240" s="89">
        <v>-99</v>
      </c>
      <c r="BL2240" s="89">
        <v>-99</v>
      </c>
      <c r="BM2240" s="89">
        <v>-99</v>
      </c>
      <c r="BN2240" s="89">
        <v>-99</v>
      </c>
      <c r="BO2240" s="89">
        <v>-99</v>
      </c>
      <c r="BP2240" s="89">
        <v>-99</v>
      </c>
      <c r="BQ2240" s="89">
        <v>-99</v>
      </c>
      <c r="BR2240" s="89">
        <v>-99</v>
      </c>
      <c r="BS2240" s="89">
        <v>-99</v>
      </c>
      <c r="BT2240" s="89">
        <v>-99</v>
      </c>
      <c r="BU2240" s="89">
        <v>-99</v>
      </c>
      <c r="BV2240" s="89">
        <v>-99</v>
      </c>
      <c r="BW2240" s="89">
        <v>-99</v>
      </c>
      <c r="BX2240" s="89">
        <v>-99</v>
      </c>
      <c r="BY2240" s="89">
        <v>-99</v>
      </c>
      <c r="BZ2240" s="89">
        <v>-99</v>
      </c>
      <c r="CA2240" s="89">
        <v>-99</v>
      </c>
      <c r="CB2240" s="89">
        <v>-99</v>
      </c>
      <c r="CC2240" s="89">
        <v>-99</v>
      </c>
      <c r="CD2240" s="89">
        <v>-99</v>
      </c>
      <c r="CE2240" s="89">
        <v>-99</v>
      </c>
      <c r="CF2240" s="89">
        <v>-99</v>
      </c>
      <c r="CG2240" s="89">
        <v>-99</v>
      </c>
      <c r="CH2240" s="89">
        <v>-99</v>
      </c>
      <c r="CI2240" s="89">
        <v>-99</v>
      </c>
      <c r="CJ2240" s="89">
        <v>-99</v>
      </c>
      <c r="CK2240" s="89">
        <v>-99</v>
      </c>
      <c r="CL2240" s="89">
        <v>-99</v>
      </c>
      <c r="CM2240" s="89">
        <v>-99</v>
      </c>
      <c r="CN2240" s="89">
        <v>-99</v>
      </c>
      <c r="CO2240" s="89">
        <v>-99</v>
      </c>
      <c r="CP2240" s="89">
        <v>-99</v>
      </c>
      <c r="CQ2240" s="89">
        <v>-99</v>
      </c>
      <c r="CR2240" s="89">
        <v>-99</v>
      </c>
      <c r="CS2240" s="89">
        <v>-99</v>
      </c>
      <c r="CT2240" s="89">
        <v>-99</v>
      </c>
      <c r="CU2240" s="86">
        <v>-99</v>
      </c>
      <c r="CV2240" s="86">
        <v>-0.82879999999999998</v>
      </c>
      <c r="CW2240" s="86">
        <v>17</v>
      </c>
      <c r="CX2240" s="86">
        <v>2</v>
      </c>
      <c r="CY2240" s="86">
        <v>0.44879999999999998</v>
      </c>
      <c r="CZ2240" s="86">
        <v>72</v>
      </c>
      <c r="DA2240" s="86">
        <v>4</v>
      </c>
      <c r="DB2240" s="86">
        <v>-0.89890000000000003</v>
      </c>
      <c r="DC2240" s="86">
        <v>12</v>
      </c>
      <c r="DD2240" s="86">
        <v>-99</v>
      </c>
      <c r="DE2240" s="86">
        <v>-99</v>
      </c>
      <c r="DF2240" s="86">
        <v>-99</v>
      </c>
      <c r="DG2240" s="86">
        <v>-99</v>
      </c>
      <c r="DH2240" s="86">
        <v>-99</v>
      </c>
    </row>
    <row r="2241" spans="1:112" x14ac:dyDescent="0.2">
      <c r="A2241" s="85">
        <f>IF(ISERROR(SEARCH('School Lookup'!$F$3,Data!J2241)),A2240,A2240+1)</f>
        <v>0</v>
      </c>
      <c r="B2241" s="85">
        <f>IF(I2241='School Lookup'!$G$13,1,0)</f>
        <v>0</v>
      </c>
      <c r="C2241" s="85">
        <f t="shared" si="34"/>
        <v>2239</v>
      </c>
      <c r="D2241" s="86" t="s">
        <v>6478</v>
      </c>
      <c r="E2241" s="86" t="s">
        <v>6598</v>
      </c>
      <c r="F2241" s="86" t="s">
        <v>2755</v>
      </c>
      <c r="G2241" s="86" t="s">
        <v>3202</v>
      </c>
      <c r="H2241" s="86" t="s">
        <v>402</v>
      </c>
      <c r="I2241" s="86" t="s">
        <v>6605</v>
      </c>
      <c r="J2241" s="86" t="s">
        <v>6606</v>
      </c>
      <c r="K2241" s="86" t="s">
        <v>603</v>
      </c>
      <c r="L2241" s="86">
        <v>1</v>
      </c>
      <c r="M2241" s="86">
        <v>1</v>
      </c>
      <c r="N2241" s="89">
        <v>-0.444679271070615</v>
      </c>
      <c r="O2241" s="89">
        <v>-0.86859749021657096</v>
      </c>
      <c r="P2241" s="89">
        <v>44.714300000000001</v>
      </c>
      <c r="Q2241" s="89">
        <v>-0.543270908315447</v>
      </c>
      <c r="R2241" s="89">
        <v>52.391808428246001</v>
      </c>
      <c r="S2241" s="89">
        <v>-0.70593419926600898</v>
      </c>
      <c r="T2241" s="89">
        <v>-0.80111427818501602</v>
      </c>
      <c r="U2241" s="89">
        <v>0.36828859060402702</v>
      </c>
      <c r="V2241" s="89">
        <v>-0.29504124842552198</v>
      </c>
      <c r="W2241" s="89">
        <v>1</v>
      </c>
      <c r="X2241" s="89">
        <v>-0.40833849658314397</v>
      </c>
      <c r="Y2241" s="89">
        <v>-0.87224684308667</v>
      </c>
      <c r="Z2241" s="89">
        <v>46.483400000000003</v>
      </c>
      <c r="AA2241" s="89">
        <v>-0.41705237674565199</v>
      </c>
      <c r="AB2241" s="89">
        <v>51.025022551252803</v>
      </c>
      <c r="AC2241" s="89">
        <v>-0.64464960991616105</v>
      </c>
      <c r="AD2241" s="89">
        <v>-0.74922894168743204</v>
      </c>
      <c r="AE2241" s="89">
        <v>0.36828859060402702</v>
      </c>
      <c r="AF2241" s="89">
        <v>-0.27593247097381102</v>
      </c>
      <c r="AG2241" s="89">
        <v>1</v>
      </c>
      <c r="AH2241" s="89">
        <v>-0.36282745098039199</v>
      </c>
      <c r="AI2241" s="89">
        <v>-0.72380375253315798</v>
      </c>
      <c r="AJ2241" s="89">
        <v>-99</v>
      </c>
      <c r="AK2241" s="89">
        <v>-99</v>
      </c>
      <c r="AL2241" s="89">
        <v>51.633974509803899</v>
      </c>
      <c r="AM2241" s="89">
        <v>-0.72380375253315798</v>
      </c>
      <c r="AN2241" s="89">
        <v>-0.80358886712916899</v>
      </c>
      <c r="AO2241" s="89">
        <v>0.12835570469798699</v>
      </c>
      <c r="AP2241" s="89">
        <v>-0.103145215327821</v>
      </c>
      <c r="AQ2241" s="89">
        <v>1</v>
      </c>
      <c r="AR2241" s="89">
        <v>-0.50350621118012395</v>
      </c>
      <c r="AS2241" s="89">
        <v>-1.0617792956624099</v>
      </c>
      <c r="AT2241" s="89">
        <v>-99</v>
      </c>
      <c r="AU2241" s="89">
        <v>-99</v>
      </c>
      <c r="AV2241" s="89">
        <v>54.037301242235998</v>
      </c>
      <c r="AW2241" s="89">
        <v>-1.0617792956624099</v>
      </c>
      <c r="AX2241" s="89">
        <v>-1.1581117713473801</v>
      </c>
      <c r="AY2241" s="89">
        <v>0.13506711409395999</v>
      </c>
      <c r="AZ2241" s="89">
        <v>-0.156422814754135</v>
      </c>
      <c r="BA2241" s="89">
        <v>-99</v>
      </c>
      <c r="BB2241" s="89">
        <v>-99</v>
      </c>
      <c r="BC2241" s="89">
        <v>-99</v>
      </c>
      <c r="BD2241" s="89">
        <v>-99</v>
      </c>
      <c r="BE2241" s="89">
        <v>-99</v>
      </c>
      <c r="BF2241" s="89">
        <v>-99</v>
      </c>
      <c r="BG2241" s="89">
        <v>-99</v>
      </c>
      <c r="BH2241" s="89">
        <v>-99</v>
      </c>
      <c r="BI2241" s="89">
        <v>-99</v>
      </c>
      <c r="BJ2241" s="89">
        <v>-99</v>
      </c>
      <c r="BK2241" s="89">
        <v>-99</v>
      </c>
      <c r="BL2241" s="89">
        <v>-99</v>
      </c>
      <c r="BM2241" s="89">
        <v>-99</v>
      </c>
      <c r="BN2241" s="89">
        <v>-99</v>
      </c>
      <c r="BO2241" s="89">
        <v>-99</v>
      </c>
      <c r="BP2241" s="89">
        <v>-99</v>
      </c>
      <c r="BQ2241" s="89">
        <v>-99</v>
      </c>
      <c r="BR2241" s="89">
        <v>-99</v>
      </c>
      <c r="BS2241" s="89">
        <v>-99</v>
      </c>
      <c r="BT2241" s="89">
        <v>-99</v>
      </c>
      <c r="BU2241" s="89">
        <v>-99</v>
      </c>
      <c r="BV2241" s="89">
        <v>-99</v>
      </c>
      <c r="BW2241" s="89">
        <v>-99</v>
      </c>
      <c r="BX2241" s="89">
        <v>-99</v>
      </c>
      <c r="BY2241" s="89">
        <v>-99</v>
      </c>
      <c r="BZ2241" s="89">
        <v>-99</v>
      </c>
      <c r="CA2241" s="89">
        <v>-99</v>
      </c>
      <c r="CB2241" s="89">
        <v>-99</v>
      </c>
      <c r="CC2241" s="89">
        <v>-99</v>
      </c>
      <c r="CD2241" s="89">
        <v>-99</v>
      </c>
      <c r="CE2241" s="89">
        <v>-99</v>
      </c>
      <c r="CF2241" s="89">
        <v>-99</v>
      </c>
      <c r="CG2241" s="89">
        <v>-99</v>
      </c>
      <c r="CH2241" s="89">
        <v>-99</v>
      </c>
      <c r="CI2241" s="89">
        <v>-99</v>
      </c>
      <c r="CJ2241" s="89">
        <v>-99</v>
      </c>
      <c r="CK2241" s="89">
        <v>-99</v>
      </c>
      <c r="CL2241" s="89">
        <v>-99</v>
      </c>
      <c r="CM2241" s="89">
        <v>-99</v>
      </c>
      <c r="CN2241" s="89">
        <v>-99</v>
      </c>
      <c r="CO2241" s="89">
        <v>-99</v>
      </c>
      <c r="CP2241" s="89">
        <v>-99</v>
      </c>
      <c r="CQ2241" s="89">
        <v>-99</v>
      </c>
      <c r="CR2241" s="89">
        <v>-99</v>
      </c>
      <c r="CS2241" s="89">
        <v>-99</v>
      </c>
      <c r="CT2241" s="89">
        <v>-99</v>
      </c>
      <c r="CU2241" s="86">
        <v>-99</v>
      </c>
      <c r="CV2241" s="86">
        <v>-0.83050000000000002</v>
      </c>
      <c r="CW2241" s="86">
        <v>17</v>
      </c>
      <c r="CX2241" s="86">
        <v>2</v>
      </c>
      <c r="CY2241" s="86">
        <v>-0.77059999999999995</v>
      </c>
      <c r="CZ2241" s="86">
        <v>18</v>
      </c>
      <c r="DA2241" s="86">
        <v>2</v>
      </c>
      <c r="DB2241" s="86">
        <v>-0.35370000000000001</v>
      </c>
      <c r="DC2241" s="86">
        <v>29</v>
      </c>
      <c r="DD2241" s="86">
        <v>-99</v>
      </c>
      <c r="DE2241" s="86">
        <v>-99</v>
      </c>
      <c r="DF2241" s="86">
        <v>-99</v>
      </c>
      <c r="DG2241" s="86">
        <v>-99</v>
      </c>
      <c r="DH2241" s="86">
        <v>-99</v>
      </c>
    </row>
    <row r="2242" spans="1:112" x14ac:dyDescent="0.2">
      <c r="A2242" s="85">
        <f>IF(ISERROR(SEARCH('School Lookup'!$F$3,Data!J2242)),A2241,A2241+1)</f>
        <v>0</v>
      </c>
      <c r="B2242" s="85">
        <f>IF(I2242='School Lookup'!$G$13,1,0)</f>
        <v>0</v>
      </c>
      <c r="C2242" s="85">
        <f t="shared" si="34"/>
        <v>2240</v>
      </c>
      <c r="D2242" s="86" t="s">
        <v>6478</v>
      </c>
      <c r="E2242" s="86" t="s">
        <v>6760</v>
      </c>
      <c r="F2242" s="86" t="s">
        <v>2767</v>
      </c>
      <c r="G2242" s="86" t="s">
        <v>3126</v>
      </c>
      <c r="H2242" s="86" t="s">
        <v>1394</v>
      </c>
      <c r="I2242" s="86" t="s">
        <v>4400</v>
      </c>
      <c r="J2242" s="86" t="s">
        <v>1544</v>
      </c>
      <c r="K2242" s="86" t="s">
        <v>36</v>
      </c>
      <c r="L2242" s="86">
        <v>1</v>
      </c>
      <c r="M2242" s="86">
        <v>-99</v>
      </c>
      <c r="N2242" s="89">
        <v>-99</v>
      </c>
      <c r="O2242" s="89">
        <v>-99</v>
      </c>
      <c r="P2242" s="89">
        <v>-99</v>
      </c>
      <c r="Q2242" s="89">
        <v>-99</v>
      </c>
      <c r="R2242" s="89">
        <v>-99</v>
      </c>
      <c r="S2242" s="89">
        <v>-99</v>
      </c>
      <c r="T2242" s="89">
        <v>-99</v>
      </c>
      <c r="U2242" s="89">
        <v>-99</v>
      </c>
      <c r="V2242" s="89">
        <v>-99</v>
      </c>
      <c r="W2242" s="89">
        <v>-99</v>
      </c>
      <c r="X2242" s="89">
        <v>-99</v>
      </c>
      <c r="Y2242" s="89">
        <v>-99</v>
      </c>
      <c r="Z2242" s="89">
        <v>-99</v>
      </c>
      <c r="AA2242" s="89">
        <v>-99</v>
      </c>
      <c r="AB2242" s="89">
        <v>-99</v>
      </c>
      <c r="AC2242" s="89">
        <v>-99</v>
      </c>
      <c r="AD2242" s="89">
        <v>-99</v>
      </c>
      <c r="AE2242" s="89">
        <v>-99</v>
      </c>
      <c r="AF2242" s="89">
        <v>-99</v>
      </c>
      <c r="AG2242" s="89">
        <v>-99</v>
      </c>
      <c r="AH2242" s="89">
        <v>-99</v>
      </c>
      <c r="AI2242" s="89">
        <v>-99</v>
      </c>
      <c r="AJ2242" s="89">
        <v>-99</v>
      </c>
      <c r="AK2242" s="89">
        <v>-99</v>
      </c>
      <c r="AL2242" s="89">
        <v>-99</v>
      </c>
      <c r="AM2242" s="89">
        <v>-99</v>
      </c>
      <c r="AN2242" s="89">
        <v>-99</v>
      </c>
      <c r="AO2242" s="89">
        <v>-99</v>
      </c>
      <c r="AP2242" s="89">
        <v>-99</v>
      </c>
      <c r="AQ2242" s="89">
        <v>-99</v>
      </c>
      <c r="AR2242" s="89">
        <v>-99</v>
      </c>
      <c r="AS2242" s="89">
        <v>-99</v>
      </c>
      <c r="AT2242" s="89">
        <v>-99</v>
      </c>
      <c r="AU2242" s="89">
        <v>-99</v>
      </c>
      <c r="AV2242" s="89">
        <v>-99</v>
      </c>
      <c r="AW2242" s="89">
        <v>-99</v>
      </c>
      <c r="AX2242" s="89">
        <v>-99</v>
      </c>
      <c r="AY2242" s="89">
        <v>-99</v>
      </c>
      <c r="AZ2242" s="89">
        <v>-99</v>
      </c>
      <c r="BA2242" s="89">
        <v>1</v>
      </c>
      <c r="BB2242" s="89">
        <v>-0.71564519230769197</v>
      </c>
      <c r="BC2242" s="89">
        <v>-1.3859345427748899</v>
      </c>
      <c r="BD2242" s="89">
        <v>40.094299999999997</v>
      </c>
      <c r="BE2242" s="89">
        <v>-0.81989141899667295</v>
      </c>
      <c r="BF2242" s="89">
        <v>45.673087500000001</v>
      </c>
      <c r="BG2242" s="89">
        <v>-1.10291298088578</v>
      </c>
      <c r="BH2242" s="89">
        <v>-1.16986966422276</v>
      </c>
      <c r="BI2242" s="89">
        <v>0.25</v>
      </c>
      <c r="BJ2242" s="89">
        <v>-0.29246741605568999</v>
      </c>
      <c r="BK2242" s="89">
        <v>1</v>
      </c>
      <c r="BL2242" s="89">
        <v>-0.51325865384615399</v>
      </c>
      <c r="BM2242" s="89">
        <v>-1.0672223247056001</v>
      </c>
      <c r="BN2242" s="89">
        <v>39.273600000000002</v>
      </c>
      <c r="BO2242" s="89">
        <v>-1.0533878077227801</v>
      </c>
      <c r="BP2242" s="89">
        <v>43.269235576923101</v>
      </c>
      <c r="BQ2242" s="89">
        <v>-1.06030506621419</v>
      </c>
      <c r="BR2242" s="89">
        <v>-1.10037716757279</v>
      </c>
      <c r="BS2242" s="89">
        <v>0.25</v>
      </c>
      <c r="BT2242" s="89">
        <v>-0.27509429189319801</v>
      </c>
      <c r="BU2242" s="89">
        <v>1</v>
      </c>
      <c r="BV2242" s="89">
        <v>-0.64184807692307699</v>
      </c>
      <c r="BW2242" s="89">
        <v>-1.32128462506741</v>
      </c>
      <c r="BX2242" s="89">
        <v>43.867899999999999</v>
      </c>
      <c r="BY2242" s="89">
        <v>-0.54086199619142095</v>
      </c>
      <c r="BZ2242" s="89">
        <v>48.076898076923101</v>
      </c>
      <c r="CA2242" s="89">
        <v>-0.93107331062941501</v>
      </c>
      <c r="CB2242" s="89">
        <v>-0.97155279934851402</v>
      </c>
      <c r="CC2242" s="89">
        <v>0.25</v>
      </c>
      <c r="CD2242" s="89">
        <v>-0.242888199837128</v>
      </c>
      <c r="CE2242" s="89">
        <v>1</v>
      </c>
      <c r="CF2242" s="89">
        <v>-0.60189519230769195</v>
      </c>
      <c r="CG2242" s="89">
        <v>-1.25638077207632</v>
      </c>
      <c r="CH2242" s="89">
        <v>46.897199999999998</v>
      </c>
      <c r="CI2242" s="89">
        <v>-0.27381052660307598</v>
      </c>
      <c r="CJ2242" s="89">
        <v>44.230775000000001</v>
      </c>
      <c r="CK2242" s="89">
        <v>-0.76509564933969698</v>
      </c>
      <c r="CL2242" s="89">
        <v>-0.81873476435824399</v>
      </c>
      <c r="CM2242" s="89">
        <v>0.25</v>
      </c>
      <c r="CN2242" s="89">
        <v>-0.204683691089561</v>
      </c>
      <c r="CO2242" s="89">
        <v>99.45</v>
      </c>
      <c r="CP2242" s="89">
        <v>0.9113</v>
      </c>
      <c r="CQ2242" s="89">
        <v>1.1000000000000001</v>
      </c>
      <c r="CR2242" s="89">
        <v>-2.3800000000000002E-2</v>
      </c>
      <c r="CS2242" s="89">
        <v>0.9113</v>
      </c>
      <c r="CT2242" s="89">
        <v>0.82220000000000004</v>
      </c>
      <c r="CU2242" s="86" t="s">
        <v>6988</v>
      </c>
      <c r="CV2242" s="86">
        <v>-0.83140000000000003</v>
      </c>
      <c r="CW2242" s="86">
        <v>17</v>
      </c>
      <c r="CX2242" s="86">
        <v>2</v>
      </c>
      <c r="CY2242" s="86">
        <v>1.3943000000000001</v>
      </c>
      <c r="CZ2242" s="86">
        <v>93</v>
      </c>
      <c r="DA2242" s="86">
        <v>4</v>
      </c>
      <c r="DB2242" s="86">
        <v>-0.67200000000000004</v>
      </c>
      <c r="DC2242" s="86">
        <v>17</v>
      </c>
      <c r="DD2242" s="86">
        <v>-99</v>
      </c>
      <c r="DE2242" s="86">
        <v>-99</v>
      </c>
      <c r="DF2242" s="86">
        <v>-99</v>
      </c>
      <c r="DG2242" s="86">
        <v>-99</v>
      </c>
      <c r="DH2242" s="86">
        <v>-99</v>
      </c>
    </row>
    <row r="2243" spans="1:112" x14ac:dyDescent="0.2">
      <c r="A2243" s="85">
        <f>IF(ISERROR(SEARCH('School Lookup'!$F$3,Data!J2243)),A2242,A2242+1)</f>
        <v>0</v>
      </c>
      <c r="B2243" s="85">
        <f>IF(I2243='School Lookup'!$G$13,1,0)</f>
        <v>0</v>
      </c>
      <c r="C2243" s="85">
        <f t="shared" si="34"/>
        <v>2241</v>
      </c>
      <c r="D2243" s="86" t="s">
        <v>6478</v>
      </c>
      <c r="E2243" s="86" t="s">
        <v>6790</v>
      </c>
      <c r="F2243" s="86" t="s">
        <v>2774</v>
      </c>
      <c r="G2243" s="86" t="s">
        <v>3422</v>
      </c>
      <c r="H2243" s="86" t="s">
        <v>2522</v>
      </c>
      <c r="I2243" s="86" t="s">
        <v>5743</v>
      </c>
      <c r="J2243" s="86" t="s">
        <v>2522</v>
      </c>
      <c r="K2243" s="86" t="s">
        <v>72</v>
      </c>
      <c r="L2243" s="86">
        <v>1</v>
      </c>
      <c r="M2243" s="86">
        <v>1</v>
      </c>
      <c r="N2243" s="89">
        <v>-0.73335721393034803</v>
      </c>
      <c r="O2243" s="89">
        <v>-1.4937292637045101</v>
      </c>
      <c r="P2243" s="89">
        <v>51.6875</v>
      </c>
      <c r="Q2243" s="89">
        <v>0.196386260980278</v>
      </c>
      <c r="R2243" s="89">
        <v>44.278607462686601</v>
      </c>
      <c r="S2243" s="89">
        <v>-0.64867150136211604</v>
      </c>
      <c r="T2243" s="89">
        <v>-0.736140190727404</v>
      </c>
      <c r="U2243" s="89">
        <v>0.419624217118998</v>
      </c>
      <c r="V2243" s="89">
        <v>-0.30890225122381698</v>
      </c>
      <c r="W2243" s="89">
        <v>1</v>
      </c>
      <c r="X2243" s="89">
        <v>-0.69122749999999999</v>
      </c>
      <c r="Y2243" s="89">
        <v>-1.53821236419454</v>
      </c>
      <c r="Z2243" s="89">
        <v>55.430399999999999</v>
      </c>
      <c r="AA2243" s="89">
        <v>0.69866500076319704</v>
      </c>
      <c r="AB2243" s="89">
        <v>44.500011499999999</v>
      </c>
      <c r="AC2243" s="89">
        <v>-0.41977368171567198</v>
      </c>
      <c r="AD2243" s="89">
        <v>-0.48739420529040001</v>
      </c>
      <c r="AE2243" s="89">
        <v>0.41753653444676397</v>
      </c>
      <c r="AF2243" s="89">
        <v>-0.203504887386388</v>
      </c>
      <c r="AG2243" s="89">
        <v>1</v>
      </c>
      <c r="AH2243" s="89">
        <v>-0.874407692307692</v>
      </c>
      <c r="AI2243" s="89">
        <v>-1.8247737854437101</v>
      </c>
      <c r="AJ2243" s="89">
        <v>-99</v>
      </c>
      <c r="AK2243" s="89">
        <v>-99</v>
      </c>
      <c r="AL2243" s="89">
        <v>42.307684615384602</v>
      </c>
      <c r="AM2243" s="89">
        <v>-1.8247737854437101</v>
      </c>
      <c r="AN2243" s="89">
        <v>-1.96020569294118</v>
      </c>
      <c r="AO2243" s="89">
        <v>0.162839248434238</v>
      </c>
      <c r="AP2243" s="89">
        <v>-0.31919842181505698</v>
      </c>
      <c r="AQ2243" s="89">
        <v>-99</v>
      </c>
      <c r="AR2243" s="89">
        <v>-99</v>
      </c>
      <c r="AS2243" s="89">
        <v>-99</v>
      </c>
      <c r="AT2243" s="89">
        <v>-99</v>
      </c>
      <c r="AU2243" s="89">
        <v>-99</v>
      </c>
      <c r="AV2243" s="89">
        <v>-99</v>
      </c>
      <c r="AW2243" s="89">
        <v>-99</v>
      </c>
      <c r="AX2243" s="89">
        <v>-99</v>
      </c>
      <c r="AY2243" s="89">
        <v>-99</v>
      </c>
      <c r="AZ2243" s="89">
        <v>-99</v>
      </c>
      <c r="BA2243" s="89">
        <v>-99</v>
      </c>
      <c r="BB2243" s="89">
        <v>-99</v>
      </c>
      <c r="BC2243" s="89">
        <v>-99</v>
      </c>
      <c r="BD2243" s="89">
        <v>-99</v>
      </c>
      <c r="BE2243" s="89">
        <v>-99</v>
      </c>
      <c r="BF2243" s="89">
        <v>-99</v>
      </c>
      <c r="BG2243" s="89">
        <v>-99</v>
      </c>
      <c r="BH2243" s="89">
        <v>-99</v>
      </c>
      <c r="BI2243" s="89">
        <v>-99</v>
      </c>
      <c r="BJ2243" s="89">
        <v>-99</v>
      </c>
      <c r="BK2243" s="89">
        <v>-99</v>
      </c>
      <c r="BL2243" s="89">
        <v>-99</v>
      </c>
      <c r="BM2243" s="89">
        <v>-99</v>
      </c>
      <c r="BN2243" s="89">
        <v>-99</v>
      </c>
      <c r="BO2243" s="89">
        <v>-99</v>
      </c>
      <c r="BP2243" s="89">
        <v>-99</v>
      </c>
      <c r="BQ2243" s="89">
        <v>-99</v>
      </c>
      <c r="BR2243" s="89">
        <v>-99</v>
      </c>
      <c r="BS2243" s="89">
        <v>-99</v>
      </c>
      <c r="BT2243" s="89">
        <v>-99</v>
      </c>
      <c r="BU2243" s="89">
        <v>-99</v>
      </c>
      <c r="BV2243" s="89">
        <v>-99</v>
      </c>
      <c r="BW2243" s="89">
        <v>-99</v>
      </c>
      <c r="BX2243" s="89">
        <v>-99</v>
      </c>
      <c r="BY2243" s="89">
        <v>-99</v>
      </c>
      <c r="BZ2243" s="89">
        <v>-99</v>
      </c>
      <c r="CA2243" s="89">
        <v>-99</v>
      </c>
      <c r="CB2243" s="89">
        <v>-99</v>
      </c>
      <c r="CC2243" s="89">
        <v>-99</v>
      </c>
      <c r="CD2243" s="89">
        <v>-99</v>
      </c>
      <c r="CE2243" s="89">
        <v>-99</v>
      </c>
      <c r="CF2243" s="89">
        <v>-99</v>
      </c>
      <c r="CG2243" s="89">
        <v>-99</v>
      </c>
      <c r="CH2243" s="89">
        <v>-99</v>
      </c>
      <c r="CI2243" s="89">
        <v>-99</v>
      </c>
      <c r="CJ2243" s="89">
        <v>-99</v>
      </c>
      <c r="CK2243" s="89">
        <v>-99</v>
      </c>
      <c r="CL2243" s="89">
        <v>-99</v>
      </c>
      <c r="CM2243" s="89">
        <v>-99</v>
      </c>
      <c r="CN2243" s="89">
        <v>-99</v>
      </c>
      <c r="CO2243" s="89">
        <v>-99</v>
      </c>
      <c r="CP2243" s="89">
        <v>-99</v>
      </c>
      <c r="CQ2243" s="89">
        <v>-99</v>
      </c>
      <c r="CR2243" s="89">
        <v>-99</v>
      </c>
      <c r="CS2243" s="89">
        <v>-99</v>
      </c>
      <c r="CT2243" s="89">
        <v>-99</v>
      </c>
      <c r="CU2243" s="86">
        <v>-99</v>
      </c>
      <c r="CV2243" s="86">
        <v>-0.83160000000000001</v>
      </c>
      <c r="CW2243" s="86">
        <v>17</v>
      </c>
      <c r="CX2243" s="86">
        <v>2</v>
      </c>
      <c r="CY2243" s="86">
        <v>1.6088</v>
      </c>
      <c r="CZ2243" s="86">
        <v>95</v>
      </c>
      <c r="DA2243" s="86">
        <v>2</v>
      </c>
      <c r="DB2243" s="86">
        <v>0.37409999999999999</v>
      </c>
      <c r="DC2243" s="86">
        <v>67</v>
      </c>
      <c r="DD2243" s="86">
        <v>-99</v>
      </c>
      <c r="DE2243" s="86">
        <v>-99</v>
      </c>
      <c r="DF2243" s="86">
        <v>-99</v>
      </c>
      <c r="DG2243" s="86">
        <v>-99</v>
      </c>
      <c r="DH2243" s="86">
        <v>-99</v>
      </c>
    </row>
    <row r="2244" spans="1:112" x14ac:dyDescent="0.2">
      <c r="A2244" s="85">
        <f>IF(ISERROR(SEARCH('School Lookup'!$F$3,Data!J2244)),A2243,A2243+1)</f>
        <v>0</v>
      </c>
      <c r="B2244" s="85">
        <f>IF(I2244='School Lookup'!$G$13,1,0)</f>
        <v>0</v>
      </c>
      <c r="C2244" s="85">
        <f t="shared" ref="C2244:C2307" si="35">C2243+1</f>
        <v>2242</v>
      </c>
      <c r="D2244" s="86" t="s">
        <v>6478</v>
      </c>
      <c r="E2244" s="86" t="s">
        <v>6496</v>
      </c>
      <c r="F2244" s="86" t="s">
        <v>2743</v>
      </c>
      <c r="G2244" s="86" t="s">
        <v>3222</v>
      </c>
      <c r="H2244" s="86" t="s">
        <v>340</v>
      </c>
      <c r="I2244" s="86" t="s">
        <v>6589</v>
      </c>
      <c r="J2244" s="86" t="s">
        <v>6590</v>
      </c>
      <c r="K2244" s="86" t="s">
        <v>10</v>
      </c>
      <c r="L2244" s="86">
        <v>1</v>
      </c>
      <c r="M2244" s="86">
        <v>1</v>
      </c>
      <c r="N2244" s="89">
        <v>0.19188977272727301</v>
      </c>
      <c r="O2244" s="89">
        <v>0.50989208662737695</v>
      </c>
      <c r="P2244" s="89">
        <v>43.5854</v>
      </c>
      <c r="Q2244" s="89">
        <v>-0.66301492518258798</v>
      </c>
      <c r="R2244" s="89">
        <v>40.909107954545497</v>
      </c>
      <c r="S2244" s="89">
        <v>-7.6561419277605403E-2</v>
      </c>
      <c r="T2244" s="89">
        <v>-8.6985822012029507E-2</v>
      </c>
      <c r="U2244" s="89">
        <v>0.5</v>
      </c>
      <c r="V2244" s="89">
        <v>-4.3492911006014802E-2</v>
      </c>
      <c r="W2244" s="89">
        <v>1</v>
      </c>
      <c r="X2244" s="89">
        <v>-7.09272727272727E-2</v>
      </c>
      <c r="Y2244" s="89">
        <v>-7.7927379237797204E-2</v>
      </c>
      <c r="Z2244" s="89">
        <v>28.6905</v>
      </c>
      <c r="AA2244" s="89">
        <v>-2.6358796625707601</v>
      </c>
      <c r="AB2244" s="89">
        <v>42.045470454545502</v>
      </c>
      <c r="AC2244" s="89">
        <v>-1.3569035209042799</v>
      </c>
      <c r="AD2244" s="89">
        <v>-1.5785432063296601</v>
      </c>
      <c r="AE2244" s="89">
        <v>0.5</v>
      </c>
      <c r="AF2244" s="89">
        <v>-0.78927160316483203</v>
      </c>
      <c r="AG2244" s="89">
        <v>-99</v>
      </c>
      <c r="AH2244" s="89">
        <v>-99</v>
      </c>
      <c r="AI2244" s="89">
        <v>-99</v>
      </c>
      <c r="AJ2244" s="89">
        <v>-99</v>
      </c>
      <c r="AK2244" s="89">
        <v>-99</v>
      </c>
      <c r="AL2244" s="89">
        <v>-99</v>
      </c>
      <c r="AM2244" s="89">
        <v>-99</v>
      </c>
      <c r="AN2244" s="89">
        <v>-99</v>
      </c>
      <c r="AO2244" s="89">
        <v>-99</v>
      </c>
      <c r="AP2244" s="89">
        <v>-99</v>
      </c>
      <c r="AQ2244" s="89">
        <v>-99</v>
      </c>
      <c r="AR2244" s="89">
        <v>-99</v>
      </c>
      <c r="AS2244" s="89">
        <v>-99</v>
      </c>
      <c r="AT2244" s="89">
        <v>-99</v>
      </c>
      <c r="AU2244" s="89">
        <v>-99</v>
      </c>
      <c r="AV2244" s="89">
        <v>-99</v>
      </c>
      <c r="AW2244" s="89">
        <v>-99</v>
      </c>
      <c r="AX2244" s="89">
        <v>-99</v>
      </c>
      <c r="AY2244" s="89">
        <v>-99</v>
      </c>
      <c r="AZ2244" s="89">
        <v>-99</v>
      </c>
      <c r="BA2244" s="89">
        <v>-99</v>
      </c>
      <c r="BB2244" s="89">
        <v>-99</v>
      </c>
      <c r="BC2244" s="89">
        <v>-99</v>
      </c>
      <c r="BD2244" s="89">
        <v>-99</v>
      </c>
      <c r="BE2244" s="89">
        <v>-99</v>
      </c>
      <c r="BF2244" s="89">
        <v>-99</v>
      </c>
      <c r="BG2244" s="89">
        <v>-99</v>
      </c>
      <c r="BH2244" s="89">
        <v>-99</v>
      </c>
      <c r="BI2244" s="89">
        <v>-99</v>
      </c>
      <c r="BJ2244" s="89">
        <v>-99</v>
      </c>
      <c r="BK2244" s="89">
        <v>-99</v>
      </c>
      <c r="BL2244" s="89">
        <v>-99</v>
      </c>
      <c r="BM2244" s="89">
        <v>-99</v>
      </c>
      <c r="BN2244" s="89">
        <v>-99</v>
      </c>
      <c r="BO2244" s="89">
        <v>-99</v>
      </c>
      <c r="BP2244" s="89">
        <v>-99</v>
      </c>
      <c r="BQ2244" s="89">
        <v>-99</v>
      </c>
      <c r="BR2244" s="89">
        <v>-99</v>
      </c>
      <c r="BS2244" s="89">
        <v>-99</v>
      </c>
      <c r="BT2244" s="89">
        <v>-99</v>
      </c>
      <c r="BU2244" s="89">
        <v>-99</v>
      </c>
      <c r="BV2244" s="89">
        <v>-99</v>
      </c>
      <c r="BW2244" s="89">
        <v>-99</v>
      </c>
      <c r="BX2244" s="89">
        <v>-99</v>
      </c>
      <c r="BY2244" s="89">
        <v>-99</v>
      </c>
      <c r="BZ2244" s="89">
        <v>-99</v>
      </c>
      <c r="CA2244" s="89">
        <v>-99</v>
      </c>
      <c r="CB2244" s="89">
        <v>-99</v>
      </c>
      <c r="CC2244" s="89">
        <v>-99</v>
      </c>
      <c r="CD2244" s="89">
        <v>-99</v>
      </c>
      <c r="CE2244" s="89">
        <v>-99</v>
      </c>
      <c r="CF2244" s="89">
        <v>-99</v>
      </c>
      <c r="CG2244" s="89">
        <v>-99</v>
      </c>
      <c r="CH2244" s="89">
        <v>-99</v>
      </c>
      <c r="CI2244" s="89">
        <v>-99</v>
      </c>
      <c r="CJ2244" s="89">
        <v>-99</v>
      </c>
      <c r="CK2244" s="89">
        <v>-99</v>
      </c>
      <c r="CL2244" s="89">
        <v>-99</v>
      </c>
      <c r="CM2244" s="89">
        <v>-99</v>
      </c>
      <c r="CN2244" s="89">
        <v>-99</v>
      </c>
      <c r="CO2244" s="89">
        <v>-99</v>
      </c>
      <c r="CP2244" s="89">
        <v>-99</v>
      </c>
      <c r="CQ2244" s="89">
        <v>-99</v>
      </c>
      <c r="CR2244" s="89">
        <v>-99</v>
      </c>
      <c r="CS2244" s="89">
        <v>-99</v>
      </c>
      <c r="CT2244" s="89">
        <v>-99</v>
      </c>
      <c r="CU2244" s="86">
        <v>-99</v>
      </c>
      <c r="CV2244" s="86">
        <v>-0.83279999999999998</v>
      </c>
      <c r="CW2244" s="86">
        <v>17</v>
      </c>
      <c r="CX2244" s="86">
        <v>2</v>
      </c>
      <c r="CY2244" s="86">
        <v>0.1948</v>
      </c>
      <c r="CZ2244" s="86">
        <v>61</v>
      </c>
      <c r="DA2244" s="86">
        <v>2</v>
      </c>
      <c r="DB2244" s="86">
        <v>-1.6494</v>
      </c>
      <c r="DC2244" s="86">
        <v>2</v>
      </c>
      <c r="DD2244" s="86">
        <v>-99</v>
      </c>
      <c r="DE2244" s="86">
        <v>-99</v>
      </c>
      <c r="DF2244" s="86">
        <v>-99</v>
      </c>
      <c r="DG2244" s="86">
        <v>-99</v>
      </c>
      <c r="DH2244" s="86">
        <v>-99</v>
      </c>
    </row>
    <row r="2245" spans="1:112" x14ac:dyDescent="0.2">
      <c r="A2245" s="85">
        <f>IF(ISERROR(SEARCH('School Lookup'!$F$3,Data!J2245)),A2244,A2244+1)</f>
        <v>0</v>
      </c>
      <c r="B2245" s="85">
        <f>IF(I2245='School Lookup'!$G$13,1,0)</f>
        <v>0</v>
      </c>
      <c r="C2245" s="85">
        <f t="shared" si="35"/>
        <v>2243</v>
      </c>
      <c r="D2245" s="86" t="s">
        <v>6478</v>
      </c>
      <c r="E2245" s="86" t="s">
        <v>6489</v>
      </c>
      <c r="F2245" s="86" t="s">
        <v>2741</v>
      </c>
      <c r="G2245" s="86" t="s">
        <v>3272</v>
      </c>
      <c r="H2245" s="86" t="s">
        <v>847</v>
      </c>
      <c r="I2245" s="86" t="s">
        <v>4945</v>
      </c>
      <c r="J2245" s="86" t="s">
        <v>1095</v>
      </c>
      <c r="K2245" s="86" t="s">
        <v>431</v>
      </c>
      <c r="L2245" s="86">
        <v>1</v>
      </c>
      <c r="M2245" s="86">
        <v>1</v>
      </c>
      <c r="N2245" s="89">
        <v>-0.308298820058997</v>
      </c>
      <c r="O2245" s="89">
        <v>-0.57326577084304398</v>
      </c>
      <c r="P2245" s="89">
        <v>43.0824</v>
      </c>
      <c r="Q2245" s="89">
        <v>-0.71636884535636003</v>
      </c>
      <c r="R2245" s="89">
        <v>48.967550147492602</v>
      </c>
      <c r="S2245" s="89">
        <v>-0.64481730809970195</v>
      </c>
      <c r="T2245" s="89">
        <v>-0.73176696523720897</v>
      </c>
      <c r="U2245" s="89">
        <v>0.36767895878524898</v>
      </c>
      <c r="V2245" s="89">
        <v>-0.26905531585185899</v>
      </c>
      <c r="W2245" s="89">
        <v>1</v>
      </c>
      <c r="X2245" s="89">
        <v>-0.34708915662650602</v>
      </c>
      <c r="Y2245" s="89">
        <v>-0.72805619548617495</v>
      </c>
      <c r="Z2245" s="89">
        <v>39.9435</v>
      </c>
      <c r="AA2245" s="89">
        <v>-1.2325972607481299</v>
      </c>
      <c r="AB2245" s="89">
        <v>50.301198192771103</v>
      </c>
      <c r="AC2245" s="89">
        <v>-0.98032672811715005</v>
      </c>
      <c r="AD2245" s="89">
        <v>-1.14007526508898</v>
      </c>
      <c r="AE2245" s="89">
        <v>0.36008676789587901</v>
      </c>
      <c r="AF2245" s="89">
        <v>-0.41052601736392702</v>
      </c>
      <c r="AG2245" s="89">
        <v>1</v>
      </c>
      <c r="AH2245" s="89">
        <v>-2.25513513513514E-2</v>
      </c>
      <c r="AI2245" s="89">
        <v>8.5032412539095895E-3</v>
      </c>
      <c r="AJ2245" s="89">
        <v>41.216200000000001</v>
      </c>
      <c r="AK2245" s="89">
        <v>-0.72547432385405797</v>
      </c>
      <c r="AL2245" s="89">
        <v>36.036051351351297</v>
      </c>
      <c r="AM2245" s="89">
        <v>-0.35848554130007398</v>
      </c>
      <c r="AN2245" s="89">
        <v>-0.419806223408417</v>
      </c>
      <c r="AO2245" s="89">
        <v>0.120390455531453</v>
      </c>
      <c r="AP2245" s="89">
        <v>-5.0540662471078399E-2</v>
      </c>
      <c r="AQ2245" s="89">
        <v>1</v>
      </c>
      <c r="AR2245" s="89">
        <v>-0.25040571428571401</v>
      </c>
      <c r="AS2245" s="89">
        <v>-0.492855953109885</v>
      </c>
      <c r="AT2245" s="89">
        <v>42</v>
      </c>
      <c r="AU2245" s="89">
        <v>-0.726734871036674</v>
      </c>
      <c r="AV2245" s="89">
        <v>50.714308571428603</v>
      </c>
      <c r="AW2245" s="89">
        <v>-0.60979541207328003</v>
      </c>
      <c r="AX2245" s="89">
        <v>-0.68181342337122597</v>
      </c>
      <c r="AY2245" s="89">
        <v>0.15184381778741901</v>
      </c>
      <c r="AZ2245" s="89">
        <v>-0.10352915322339699</v>
      </c>
      <c r="BA2245" s="89">
        <v>-99</v>
      </c>
      <c r="BB2245" s="89">
        <v>-99</v>
      </c>
      <c r="BC2245" s="89">
        <v>-99</v>
      </c>
      <c r="BD2245" s="89">
        <v>-99</v>
      </c>
      <c r="BE2245" s="89">
        <v>-99</v>
      </c>
      <c r="BF2245" s="89">
        <v>-99</v>
      </c>
      <c r="BG2245" s="89">
        <v>-99</v>
      </c>
      <c r="BH2245" s="89">
        <v>-99</v>
      </c>
      <c r="BI2245" s="89">
        <v>-99</v>
      </c>
      <c r="BJ2245" s="89">
        <v>-99</v>
      </c>
      <c r="BK2245" s="89">
        <v>-99</v>
      </c>
      <c r="BL2245" s="89">
        <v>-99</v>
      </c>
      <c r="BM2245" s="89">
        <v>-99</v>
      </c>
      <c r="BN2245" s="89">
        <v>-99</v>
      </c>
      <c r="BO2245" s="89">
        <v>-99</v>
      </c>
      <c r="BP2245" s="89">
        <v>-99</v>
      </c>
      <c r="BQ2245" s="89">
        <v>-99</v>
      </c>
      <c r="BR2245" s="89">
        <v>-99</v>
      </c>
      <c r="BS2245" s="89">
        <v>-99</v>
      </c>
      <c r="BT2245" s="89">
        <v>-99</v>
      </c>
      <c r="BU2245" s="89">
        <v>-99</v>
      </c>
      <c r="BV2245" s="89">
        <v>-99</v>
      </c>
      <c r="BW2245" s="89">
        <v>-99</v>
      </c>
      <c r="BX2245" s="89">
        <v>-99</v>
      </c>
      <c r="BY2245" s="89">
        <v>-99</v>
      </c>
      <c r="BZ2245" s="89">
        <v>-99</v>
      </c>
      <c r="CA2245" s="89">
        <v>-99</v>
      </c>
      <c r="CB2245" s="89">
        <v>-99</v>
      </c>
      <c r="CC2245" s="89">
        <v>-99</v>
      </c>
      <c r="CD2245" s="89">
        <v>-99</v>
      </c>
      <c r="CE2245" s="89">
        <v>-99</v>
      </c>
      <c r="CF2245" s="89">
        <v>-99</v>
      </c>
      <c r="CG2245" s="89">
        <v>-99</v>
      </c>
      <c r="CH2245" s="89">
        <v>-99</v>
      </c>
      <c r="CI2245" s="89">
        <v>-99</v>
      </c>
      <c r="CJ2245" s="89">
        <v>-99</v>
      </c>
      <c r="CK2245" s="89">
        <v>-99</v>
      </c>
      <c r="CL2245" s="89">
        <v>-99</v>
      </c>
      <c r="CM2245" s="89">
        <v>-99</v>
      </c>
      <c r="CN2245" s="89">
        <v>-99</v>
      </c>
      <c r="CO2245" s="89">
        <v>-99</v>
      </c>
      <c r="CP2245" s="89">
        <v>-99</v>
      </c>
      <c r="CQ2245" s="89">
        <v>-99</v>
      </c>
      <c r="CR2245" s="89">
        <v>-99</v>
      </c>
      <c r="CS2245" s="89">
        <v>-99</v>
      </c>
      <c r="CT2245" s="89">
        <v>-99</v>
      </c>
      <c r="CU2245" s="86">
        <v>-99</v>
      </c>
      <c r="CV2245" s="86">
        <v>-0.8337</v>
      </c>
      <c r="CW2245" s="86">
        <v>17</v>
      </c>
      <c r="CX2245" s="86">
        <v>2</v>
      </c>
      <c r="CY2245" s="86">
        <v>0.67610000000000003</v>
      </c>
      <c r="CZ2245" s="86">
        <v>79</v>
      </c>
      <c r="DA2245" s="86">
        <v>4</v>
      </c>
      <c r="DB2245" s="86">
        <v>-0.90490000000000004</v>
      </c>
      <c r="DC2245" s="86">
        <v>12</v>
      </c>
      <c r="DD2245" s="86">
        <v>-99</v>
      </c>
      <c r="DE2245" s="86">
        <v>-99</v>
      </c>
      <c r="DF2245" s="86">
        <v>-99</v>
      </c>
      <c r="DG2245" s="86">
        <v>-99</v>
      </c>
      <c r="DH2245" s="86">
        <v>-99</v>
      </c>
    </row>
    <row r="2246" spans="1:112" x14ac:dyDescent="0.2">
      <c r="A2246" s="85">
        <f>IF(ISERROR(SEARCH('School Lookup'!$F$3,Data!J2246)),A2245,A2245+1)</f>
        <v>0</v>
      </c>
      <c r="B2246" s="85">
        <f>IF(I2246='School Lookup'!$G$13,1,0)</f>
        <v>0</v>
      </c>
      <c r="C2246" s="85">
        <f t="shared" si="35"/>
        <v>2244</v>
      </c>
      <c r="D2246" s="86" t="s">
        <v>6478</v>
      </c>
      <c r="E2246" s="86" t="s">
        <v>6790</v>
      </c>
      <c r="F2246" s="86" t="s">
        <v>2774</v>
      </c>
      <c r="G2246" s="86" t="s">
        <v>3213</v>
      </c>
      <c r="H2246" s="86" t="s">
        <v>6076</v>
      </c>
      <c r="I2246" s="86" t="s">
        <v>5300</v>
      </c>
      <c r="J2246" s="86" t="s">
        <v>2461</v>
      </c>
      <c r="K2246" s="86" t="s">
        <v>26</v>
      </c>
      <c r="L2246" s="86">
        <v>1</v>
      </c>
      <c r="M2246" s="86">
        <v>1</v>
      </c>
      <c r="N2246" s="89">
        <v>-0.43048744394618799</v>
      </c>
      <c r="O2246" s="89">
        <v>-0.83786510390592805</v>
      </c>
      <c r="P2246" s="89">
        <v>35.563600000000001</v>
      </c>
      <c r="Q2246" s="89">
        <v>-1.5138985769717901</v>
      </c>
      <c r="R2246" s="89">
        <v>59.641279820627801</v>
      </c>
      <c r="S2246" s="89">
        <v>-1.17588184043886</v>
      </c>
      <c r="T2246" s="89">
        <v>-1.3343483075929701</v>
      </c>
      <c r="U2246" s="89">
        <v>0.43385214007782102</v>
      </c>
      <c r="V2246" s="89">
        <v>-0.57890986885842999</v>
      </c>
      <c r="W2246" s="89">
        <v>1</v>
      </c>
      <c r="X2246" s="89">
        <v>-0.35755964125560502</v>
      </c>
      <c r="Y2246" s="89">
        <v>-0.75270537473332599</v>
      </c>
      <c r="Z2246" s="89">
        <v>52.6</v>
      </c>
      <c r="AA2246" s="89">
        <v>0.34570574455429498</v>
      </c>
      <c r="AB2246" s="89">
        <v>58.2959964125561</v>
      </c>
      <c r="AC2246" s="89">
        <v>-0.20349981508951501</v>
      </c>
      <c r="AD2246" s="89">
        <v>-0.235575296477984</v>
      </c>
      <c r="AE2246" s="89">
        <v>0.43385214007782102</v>
      </c>
      <c r="AF2246" s="89">
        <v>-0.102204846526441</v>
      </c>
      <c r="AG2246" s="89">
        <v>1</v>
      </c>
      <c r="AH2246" s="89">
        <v>-0.51754999999999995</v>
      </c>
      <c r="AI2246" s="89">
        <v>-1.0567816045396401</v>
      </c>
      <c r="AJ2246" s="89">
        <v>-99</v>
      </c>
      <c r="AK2246" s="89">
        <v>-99</v>
      </c>
      <c r="AL2246" s="89">
        <v>50.000008823529399</v>
      </c>
      <c r="AM2246" s="89">
        <v>-1.0567816045396401</v>
      </c>
      <c r="AN2246" s="89">
        <v>-1.1533965592016799</v>
      </c>
      <c r="AO2246" s="89">
        <v>0.13229571984435801</v>
      </c>
      <c r="AP2246" s="89">
        <v>-0.152589428065592</v>
      </c>
      <c r="AQ2246" s="89">
        <v>-99</v>
      </c>
      <c r="AR2246" s="89">
        <v>-99</v>
      </c>
      <c r="AS2246" s="89">
        <v>-99</v>
      </c>
      <c r="AT2246" s="89">
        <v>-99</v>
      </c>
      <c r="AU2246" s="89">
        <v>-99</v>
      </c>
      <c r="AV2246" s="89">
        <v>-99</v>
      </c>
      <c r="AW2246" s="89">
        <v>-99</v>
      </c>
      <c r="AX2246" s="89">
        <v>-99</v>
      </c>
      <c r="AY2246" s="89">
        <v>-99</v>
      </c>
      <c r="AZ2246" s="89">
        <v>-99</v>
      </c>
      <c r="BA2246" s="89">
        <v>-99</v>
      </c>
      <c r="BB2246" s="89">
        <v>-99</v>
      </c>
      <c r="BC2246" s="89">
        <v>-99</v>
      </c>
      <c r="BD2246" s="89">
        <v>-99</v>
      </c>
      <c r="BE2246" s="89">
        <v>-99</v>
      </c>
      <c r="BF2246" s="89">
        <v>-99</v>
      </c>
      <c r="BG2246" s="89">
        <v>-99</v>
      </c>
      <c r="BH2246" s="89">
        <v>-99</v>
      </c>
      <c r="BI2246" s="89">
        <v>-99</v>
      </c>
      <c r="BJ2246" s="89">
        <v>-99</v>
      </c>
      <c r="BK2246" s="89">
        <v>-99</v>
      </c>
      <c r="BL2246" s="89">
        <v>-99</v>
      </c>
      <c r="BM2246" s="89">
        <v>-99</v>
      </c>
      <c r="BN2246" s="89">
        <v>-99</v>
      </c>
      <c r="BO2246" s="89">
        <v>-99</v>
      </c>
      <c r="BP2246" s="89">
        <v>-99</v>
      </c>
      <c r="BQ2246" s="89">
        <v>-99</v>
      </c>
      <c r="BR2246" s="89">
        <v>-99</v>
      </c>
      <c r="BS2246" s="89">
        <v>-99</v>
      </c>
      <c r="BT2246" s="89">
        <v>-99</v>
      </c>
      <c r="BU2246" s="89">
        <v>-99</v>
      </c>
      <c r="BV2246" s="89">
        <v>-99</v>
      </c>
      <c r="BW2246" s="89">
        <v>-99</v>
      </c>
      <c r="BX2246" s="89">
        <v>-99</v>
      </c>
      <c r="BY2246" s="89">
        <v>-99</v>
      </c>
      <c r="BZ2246" s="89">
        <v>-99</v>
      </c>
      <c r="CA2246" s="89">
        <v>-99</v>
      </c>
      <c r="CB2246" s="89">
        <v>-99</v>
      </c>
      <c r="CC2246" s="89">
        <v>-99</v>
      </c>
      <c r="CD2246" s="89">
        <v>-99</v>
      </c>
      <c r="CE2246" s="89">
        <v>-99</v>
      </c>
      <c r="CF2246" s="89">
        <v>-99</v>
      </c>
      <c r="CG2246" s="89">
        <v>-99</v>
      </c>
      <c r="CH2246" s="89">
        <v>-99</v>
      </c>
      <c r="CI2246" s="89">
        <v>-99</v>
      </c>
      <c r="CJ2246" s="89">
        <v>-99</v>
      </c>
      <c r="CK2246" s="89">
        <v>-99</v>
      </c>
      <c r="CL2246" s="89">
        <v>-99</v>
      </c>
      <c r="CM2246" s="89">
        <v>-99</v>
      </c>
      <c r="CN2246" s="89">
        <v>-99</v>
      </c>
      <c r="CO2246" s="89">
        <v>-99</v>
      </c>
      <c r="CP2246" s="89">
        <v>-99</v>
      </c>
      <c r="CQ2246" s="89">
        <v>-99</v>
      </c>
      <c r="CR2246" s="89">
        <v>-99</v>
      </c>
      <c r="CS2246" s="89">
        <v>-99</v>
      </c>
      <c r="CT2246" s="89">
        <v>-99</v>
      </c>
      <c r="CU2246" s="86">
        <v>-99</v>
      </c>
      <c r="CV2246" s="86">
        <v>-0.8337</v>
      </c>
      <c r="CW2246" s="86">
        <v>17</v>
      </c>
      <c r="CX2246" s="86">
        <v>2</v>
      </c>
      <c r="CY2246" s="86">
        <v>1.1749000000000001</v>
      </c>
      <c r="CZ2246" s="86">
        <v>90</v>
      </c>
      <c r="DA2246" s="86">
        <v>2</v>
      </c>
      <c r="DB2246" s="86">
        <v>-0.50680000000000003</v>
      </c>
      <c r="DC2246" s="86">
        <v>23</v>
      </c>
      <c r="DD2246" s="86">
        <v>-99</v>
      </c>
      <c r="DE2246" s="86">
        <v>-99</v>
      </c>
      <c r="DF2246" s="86">
        <v>-99</v>
      </c>
      <c r="DG2246" s="86">
        <v>-99</v>
      </c>
      <c r="DH2246" s="86">
        <v>-99</v>
      </c>
    </row>
    <row r="2247" spans="1:112" x14ac:dyDescent="0.2">
      <c r="A2247" s="85">
        <f>IF(ISERROR(SEARCH('School Lookup'!$F$3,Data!J2247)),A2246,A2246+1)</f>
        <v>0</v>
      </c>
      <c r="B2247" s="85">
        <f>IF(I2247='School Lookup'!$G$13,1,0)</f>
        <v>0</v>
      </c>
      <c r="C2247" s="85">
        <f t="shared" si="35"/>
        <v>2245</v>
      </c>
      <c r="D2247" s="86" t="s">
        <v>6478</v>
      </c>
      <c r="E2247" s="86" t="s">
        <v>6790</v>
      </c>
      <c r="F2247" s="86" t="s">
        <v>2774</v>
      </c>
      <c r="G2247" s="86" t="s">
        <v>3386</v>
      </c>
      <c r="H2247" s="86" t="s">
        <v>2523</v>
      </c>
      <c r="I2247" s="86" t="s">
        <v>5706</v>
      </c>
      <c r="J2247" s="86" t="s">
        <v>2524</v>
      </c>
      <c r="K2247" s="86" t="s">
        <v>138</v>
      </c>
      <c r="L2247" s="86">
        <v>1</v>
      </c>
      <c r="M2247" s="86">
        <v>1</v>
      </c>
      <c r="N2247" s="89">
        <v>-0.74575212765957399</v>
      </c>
      <c r="O2247" s="89">
        <v>-1.5205704359985299</v>
      </c>
      <c r="P2247" s="89">
        <v>51.441200000000002</v>
      </c>
      <c r="Q2247" s="89">
        <v>0.17026087223514899</v>
      </c>
      <c r="R2247" s="89">
        <v>50.773692456479701</v>
      </c>
      <c r="S2247" s="89">
        <v>-0.67515478188168998</v>
      </c>
      <c r="T2247" s="89">
        <v>-0.76618989232426704</v>
      </c>
      <c r="U2247" s="89">
        <v>0.37221022318214497</v>
      </c>
      <c r="V2247" s="89">
        <v>-0.28518371082191901</v>
      </c>
      <c r="W2247" s="89">
        <v>1</v>
      </c>
      <c r="X2247" s="89">
        <v>-0.58837644230769204</v>
      </c>
      <c r="Y2247" s="89">
        <v>-1.29608468370771</v>
      </c>
      <c r="Z2247" s="89">
        <v>53.349899999999998</v>
      </c>
      <c r="AA2247" s="89">
        <v>0.43922049378799199</v>
      </c>
      <c r="AB2247" s="89">
        <v>50.673050384615401</v>
      </c>
      <c r="AC2247" s="89">
        <v>-0.42843209495986101</v>
      </c>
      <c r="AD2247" s="89">
        <v>-0.49747564605442801</v>
      </c>
      <c r="AE2247" s="89">
        <v>0.37437005039596799</v>
      </c>
      <c r="AF2247" s="89">
        <v>-0.186239982684163</v>
      </c>
      <c r="AG2247" s="89">
        <v>1</v>
      </c>
      <c r="AH2247" s="89">
        <v>-0.80166409495548996</v>
      </c>
      <c r="AI2247" s="89">
        <v>-1.66822254616383</v>
      </c>
      <c r="AJ2247" s="89">
        <v>-99</v>
      </c>
      <c r="AK2247" s="89">
        <v>-99</v>
      </c>
      <c r="AL2247" s="89">
        <v>49.554913353115701</v>
      </c>
      <c r="AM2247" s="89">
        <v>-1.66822254616383</v>
      </c>
      <c r="AN2247" s="89">
        <v>-1.7957418183213201</v>
      </c>
      <c r="AO2247" s="89">
        <v>0.121310295176386</v>
      </c>
      <c r="AP2247" s="89">
        <v>-0.217841970041139</v>
      </c>
      <c r="AQ2247" s="89">
        <v>1</v>
      </c>
      <c r="AR2247" s="89">
        <v>-0.48540108991825598</v>
      </c>
      <c r="AS2247" s="89">
        <v>-1.02108231469236</v>
      </c>
      <c r="AT2247" s="89">
        <v>-99</v>
      </c>
      <c r="AU2247" s="89">
        <v>-99</v>
      </c>
      <c r="AV2247" s="89">
        <v>47.411451498637597</v>
      </c>
      <c r="AW2247" s="89">
        <v>-1.02108231469236</v>
      </c>
      <c r="AX2247" s="89">
        <v>-1.1152254970631701</v>
      </c>
      <c r="AY2247" s="89">
        <v>0.13210943124550001</v>
      </c>
      <c r="AZ2247" s="89">
        <v>-0.147331806127495</v>
      </c>
      <c r="BA2247" s="89">
        <v>-99</v>
      </c>
      <c r="BB2247" s="89">
        <v>-99</v>
      </c>
      <c r="BC2247" s="89">
        <v>-99</v>
      </c>
      <c r="BD2247" s="89">
        <v>-99</v>
      </c>
      <c r="BE2247" s="89">
        <v>-99</v>
      </c>
      <c r="BF2247" s="89">
        <v>-99</v>
      </c>
      <c r="BG2247" s="89">
        <v>-99</v>
      </c>
      <c r="BH2247" s="89">
        <v>-99</v>
      </c>
      <c r="BI2247" s="89">
        <v>-99</v>
      </c>
      <c r="BJ2247" s="89">
        <v>-99</v>
      </c>
      <c r="BK2247" s="89">
        <v>-99</v>
      </c>
      <c r="BL2247" s="89">
        <v>-99</v>
      </c>
      <c r="BM2247" s="89">
        <v>-99</v>
      </c>
      <c r="BN2247" s="89">
        <v>-99</v>
      </c>
      <c r="BO2247" s="89">
        <v>-99</v>
      </c>
      <c r="BP2247" s="89">
        <v>-99</v>
      </c>
      <c r="BQ2247" s="89">
        <v>-99</v>
      </c>
      <c r="BR2247" s="89">
        <v>-99</v>
      </c>
      <c r="BS2247" s="89">
        <v>-99</v>
      </c>
      <c r="BT2247" s="89">
        <v>-99</v>
      </c>
      <c r="BU2247" s="89">
        <v>-99</v>
      </c>
      <c r="BV2247" s="89">
        <v>-99</v>
      </c>
      <c r="BW2247" s="89">
        <v>-99</v>
      </c>
      <c r="BX2247" s="89">
        <v>-99</v>
      </c>
      <c r="BY2247" s="89">
        <v>-99</v>
      </c>
      <c r="BZ2247" s="89">
        <v>-99</v>
      </c>
      <c r="CA2247" s="89">
        <v>-99</v>
      </c>
      <c r="CB2247" s="89">
        <v>-99</v>
      </c>
      <c r="CC2247" s="89">
        <v>-99</v>
      </c>
      <c r="CD2247" s="89">
        <v>-99</v>
      </c>
      <c r="CE2247" s="89">
        <v>-99</v>
      </c>
      <c r="CF2247" s="89">
        <v>-99</v>
      </c>
      <c r="CG2247" s="89">
        <v>-99</v>
      </c>
      <c r="CH2247" s="89">
        <v>-99</v>
      </c>
      <c r="CI2247" s="89">
        <v>-99</v>
      </c>
      <c r="CJ2247" s="89">
        <v>-99</v>
      </c>
      <c r="CK2247" s="89">
        <v>-99</v>
      </c>
      <c r="CL2247" s="89">
        <v>-99</v>
      </c>
      <c r="CM2247" s="89">
        <v>-99</v>
      </c>
      <c r="CN2247" s="89">
        <v>-99</v>
      </c>
      <c r="CO2247" s="89">
        <v>-99</v>
      </c>
      <c r="CP2247" s="89">
        <v>-99</v>
      </c>
      <c r="CQ2247" s="89">
        <v>-99</v>
      </c>
      <c r="CR2247" s="89">
        <v>-99</v>
      </c>
      <c r="CS2247" s="89">
        <v>-99</v>
      </c>
      <c r="CT2247" s="89">
        <v>-99</v>
      </c>
      <c r="CU2247" s="86">
        <v>-99</v>
      </c>
      <c r="CV2247" s="86">
        <v>-0.83660000000000001</v>
      </c>
      <c r="CW2247" s="86">
        <v>17</v>
      </c>
      <c r="CX2247" s="86">
        <v>2</v>
      </c>
      <c r="CY2247" s="86">
        <v>1.6287</v>
      </c>
      <c r="CZ2247" s="86">
        <v>95</v>
      </c>
      <c r="DA2247" s="86">
        <v>2</v>
      </c>
      <c r="DB2247" s="86">
        <v>0.2278</v>
      </c>
      <c r="DC2247" s="86">
        <v>59</v>
      </c>
      <c r="DD2247" s="86">
        <v>-99</v>
      </c>
      <c r="DE2247" s="86">
        <v>-99</v>
      </c>
      <c r="DF2247" s="86">
        <v>-99</v>
      </c>
      <c r="DG2247" s="86">
        <v>-99</v>
      </c>
      <c r="DH2247" s="86">
        <v>-99</v>
      </c>
    </row>
    <row r="2248" spans="1:112" x14ac:dyDescent="0.2">
      <c r="A2248" s="85">
        <f>IF(ISERROR(SEARCH('School Lookup'!$F$3,Data!J2248)),A2247,A2247+1)</f>
        <v>0</v>
      </c>
      <c r="B2248" s="85">
        <f>IF(I2248='School Lookup'!$G$13,1,0)</f>
        <v>0</v>
      </c>
      <c r="C2248" s="85">
        <f t="shared" si="35"/>
        <v>2246</v>
      </c>
      <c r="D2248" s="86" t="s">
        <v>6478</v>
      </c>
      <c r="E2248" s="86" t="s">
        <v>6760</v>
      </c>
      <c r="F2248" s="86" t="s">
        <v>2767</v>
      </c>
      <c r="G2248" s="86" t="s">
        <v>3156</v>
      </c>
      <c r="H2248" s="86" t="s">
        <v>703</v>
      </c>
      <c r="I2248" s="86" t="s">
        <v>5338</v>
      </c>
      <c r="J2248" s="86" t="s">
        <v>2676</v>
      </c>
      <c r="K2248" s="86" t="s">
        <v>36</v>
      </c>
      <c r="L2248" s="86">
        <v>1</v>
      </c>
      <c r="M2248" s="86">
        <v>-99</v>
      </c>
      <c r="N2248" s="89">
        <v>-99</v>
      </c>
      <c r="O2248" s="89">
        <v>-99</v>
      </c>
      <c r="P2248" s="89">
        <v>-99</v>
      </c>
      <c r="Q2248" s="89">
        <v>-99</v>
      </c>
      <c r="R2248" s="89">
        <v>-99</v>
      </c>
      <c r="S2248" s="89">
        <v>-99</v>
      </c>
      <c r="T2248" s="89">
        <v>-99</v>
      </c>
      <c r="U2248" s="89">
        <v>-99</v>
      </c>
      <c r="V2248" s="89">
        <v>-99</v>
      </c>
      <c r="W2248" s="89">
        <v>-99</v>
      </c>
      <c r="X2248" s="89">
        <v>-99</v>
      </c>
      <c r="Y2248" s="89">
        <v>-99</v>
      </c>
      <c r="Z2248" s="89">
        <v>-99</v>
      </c>
      <c r="AA2248" s="89">
        <v>-99</v>
      </c>
      <c r="AB2248" s="89">
        <v>-99</v>
      </c>
      <c r="AC2248" s="89">
        <v>-99</v>
      </c>
      <c r="AD2248" s="89">
        <v>-99</v>
      </c>
      <c r="AE2248" s="89">
        <v>-99</v>
      </c>
      <c r="AF2248" s="89">
        <v>-99</v>
      </c>
      <c r="AG2248" s="89">
        <v>-99</v>
      </c>
      <c r="AH2248" s="89">
        <v>-99</v>
      </c>
      <c r="AI2248" s="89">
        <v>-99</v>
      </c>
      <c r="AJ2248" s="89">
        <v>-99</v>
      </c>
      <c r="AK2248" s="89">
        <v>-99</v>
      </c>
      <c r="AL2248" s="89">
        <v>-99</v>
      </c>
      <c r="AM2248" s="89">
        <v>-99</v>
      </c>
      <c r="AN2248" s="89">
        <v>-99</v>
      </c>
      <c r="AO2248" s="89">
        <v>-99</v>
      </c>
      <c r="AP2248" s="89">
        <v>-99</v>
      </c>
      <c r="AQ2248" s="89">
        <v>-99</v>
      </c>
      <c r="AR2248" s="89">
        <v>-99</v>
      </c>
      <c r="AS2248" s="89">
        <v>-99</v>
      </c>
      <c r="AT2248" s="89">
        <v>-99</v>
      </c>
      <c r="AU2248" s="89">
        <v>-99</v>
      </c>
      <c r="AV2248" s="89">
        <v>-99</v>
      </c>
      <c r="AW2248" s="89">
        <v>-99</v>
      </c>
      <c r="AX2248" s="89">
        <v>-99</v>
      </c>
      <c r="AY2248" s="89">
        <v>-99</v>
      </c>
      <c r="AZ2248" s="89">
        <v>-99</v>
      </c>
      <c r="BA2248" s="89">
        <v>1</v>
      </c>
      <c r="BB2248" s="89">
        <v>-0.59174164705882404</v>
      </c>
      <c r="BC2248" s="89">
        <v>-1.1071141392444299</v>
      </c>
      <c r="BD2248" s="89">
        <v>39.454000000000001</v>
      </c>
      <c r="BE2248" s="89">
        <v>-0.88391684174722895</v>
      </c>
      <c r="BF2248" s="89">
        <v>57.882379999999998</v>
      </c>
      <c r="BG2248" s="89">
        <v>-0.99551549049582999</v>
      </c>
      <c r="BH2248" s="89">
        <v>-1.0549583672279199</v>
      </c>
      <c r="BI2248" s="89">
        <v>0.25103366804489102</v>
      </c>
      <c r="BJ2248" s="89">
        <v>-0.26483006855987401</v>
      </c>
      <c r="BK2248" s="89">
        <v>1</v>
      </c>
      <c r="BL2248" s="89">
        <v>-0.44910983606557398</v>
      </c>
      <c r="BM2248" s="89">
        <v>-0.911118092917372</v>
      </c>
      <c r="BN2248" s="89">
        <v>42.25</v>
      </c>
      <c r="BO2248" s="89">
        <v>-0.71919710359780598</v>
      </c>
      <c r="BP2248" s="89">
        <v>52.9273721311475</v>
      </c>
      <c r="BQ2248" s="89">
        <v>-0.81515759825758904</v>
      </c>
      <c r="BR2248" s="89">
        <v>-0.84321923854611502</v>
      </c>
      <c r="BS2248" s="89">
        <v>0.25221500295333699</v>
      </c>
      <c r="BT2248" s="89">
        <v>-0.21267254274021899</v>
      </c>
      <c r="BU2248" s="89">
        <v>1</v>
      </c>
      <c r="BV2248" s="89">
        <v>-0.65554668246445502</v>
      </c>
      <c r="BW2248" s="89">
        <v>-1.3528380940651299</v>
      </c>
      <c r="BX2248" s="89">
        <v>41.527299999999997</v>
      </c>
      <c r="BY2248" s="89">
        <v>-0.78234664747651605</v>
      </c>
      <c r="BZ2248" s="89">
        <v>57.108991706161099</v>
      </c>
      <c r="CA2248" s="89">
        <v>-1.0675923707708199</v>
      </c>
      <c r="CB2248" s="89">
        <v>-1.1154507915782901</v>
      </c>
      <c r="CC2248" s="89">
        <v>0.249261665682221</v>
      </c>
      <c r="CD2248" s="89">
        <v>-0.27803912229535699</v>
      </c>
      <c r="CE2248" s="89">
        <v>1</v>
      </c>
      <c r="CF2248" s="89">
        <v>-0.54647016706443896</v>
      </c>
      <c r="CG2248" s="89">
        <v>-1.1234925827814399</v>
      </c>
      <c r="CH2248" s="89">
        <v>43.904200000000003</v>
      </c>
      <c r="CI2248" s="89">
        <v>-0.61539032751354406</v>
      </c>
      <c r="CJ2248" s="89">
        <v>52.983284486873501</v>
      </c>
      <c r="CK2248" s="89">
        <v>-0.86944145514749105</v>
      </c>
      <c r="CL2248" s="89">
        <v>-0.93164346531495601</v>
      </c>
      <c r="CM2248" s="89">
        <v>0.247489663319551</v>
      </c>
      <c r="CN2248" s="89">
        <v>-0.230572127564658</v>
      </c>
      <c r="CO2248" s="89">
        <v>96.73</v>
      </c>
      <c r="CP2248" s="89">
        <v>0.70579999999999998</v>
      </c>
      <c r="CQ2248" s="89">
        <v>2.56</v>
      </c>
      <c r="CR2248" s="89">
        <v>0.18690000000000001</v>
      </c>
      <c r="CS2248" s="89">
        <v>0.70579999999999998</v>
      </c>
      <c r="CT2248" s="89">
        <v>0.48399999999999999</v>
      </c>
      <c r="CU2248" s="86" t="s">
        <v>6986</v>
      </c>
      <c r="CV2248" s="86">
        <v>-0.83909999999999996</v>
      </c>
      <c r="CW2248" s="86">
        <v>17</v>
      </c>
      <c r="CX2248" s="86">
        <v>2</v>
      </c>
      <c r="CY2248" s="86">
        <v>0.37930000000000003</v>
      </c>
      <c r="CZ2248" s="86">
        <v>69</v>
      </c>
      <c r="DA2248" s="86">
        <v>4</v>
      </c>
      <c r="DB2248" s="86">
        <v>-0.75060000000000004</v>
      </c>
      <c r="DC2248" s="86">
        <v>15</v>
      </c>
      <c r="DD2248" s="86">
        <v>-99</v>
      </c>
      <c r="DE2248" s="86">
        <v>-99</v>
      </c>
      <c r="DF2248" s="86">
        <v>-99</v>
      </c>
      <c r="DG2248" s="86">
        <v>-99</v>
      </c>
      <c r="DH2248" s="86">
        <v>-99</v>
      </c>
    </row>
    <row r="2249" spans="1:112" x14ac:dyDescent="0.2">
      <c r="A2249" s="85">
        <f>IF(ISERROR(SEARCH('School Lookup'!$F$3,Data!J2249)),A2248,A2248+1)</f>
        <v>0</v>
      </c>
      <c r="B2249" s="85">
        <f>IF(I2249='School Lookup'!$G$13,1,0)</f>
        <v>0</v>
      </c>
      <c r="C2249" s="85">
        <f t="shared" si="35"/>
        <v>2247</v>
      </c>
      <c r="D2249" s="86" t="s">
        <v>6478</v>
      </c>
      <c r="E2249" s="86" t="s">
        <v>6680</v>
      </c>
      <c r="F2249" s="86" t="s">
        <v>6126</v>
      </c>
      <c r="G2249" s="86" t="s">
        <v>3416</v>
      </c>
      <c r="H2249" s="86" t="s">
        <v>1078</v>
      </c>
      <c r="I2249" s="86" t="s">
        <v>5851</v>
      </c>
      <c r="J2249" s="86" t="s">
        <v>1825</v>
      </c>
      <c r="K2249" s="86" t="s">
        <v>6525</v>
      </c>
      <c r="L2249" s="86">
        <v>1</v>
      </c>
      <c r="M2249" s="86">
        <v>1</v>
      </c>
      <c r="N2249" s="89">
        <v>-0.26494782608695699</v>
      </c>
      <c r="O2249" s="89">
        <v>-0.479389240216059</v>
      </c>
      <c r="P2249" s="89">
        <v>49.081099999999999</v>
      </c>
      <c r="Q2249" s="89">
        <v>-8.0078266934076894E-2</v>
      </c>
      <c r="R2249" s="89">
        <v>49.6894614906832</v>
      </c>
      <c r="S2249" s="89">
        <v>-0.27973375357506802</v>
      </c>
      <c r="T2249" s="89">
        <v>-0.31751874310782602</v>
      </c>
      <c r="U2249" s="89">
        <v>0.401997503121099</v>
      </c>
      <c r="V2249" s="89">
        <v>-0.127641741923496</v>
      </c>
      <c r="W2249" s="89">
        <v>1</v>
      </c>
      <c r="X2249" s="89">
        <v>-0.472825078369906</v>
      </c>
      <c r="Y2249" s="89">
        <v>-1.0240584707051601</v>
      </c>
      <c r="Z2249" s="89">
        <v>39.718200000000003</v>
      </c>
      <c r="AA2249" s="89">
        <v>-1.2606928374948301</v>
      </c>
      <c r="AB2249" s="89">
        <v>52.351056426332299</v>
      </c>
      <c r="AC2249" s="89">
        <v>-1.1423756541000001</v>
      </c>
      <c r="AD2249" s="89">
        <v>-1.3287572558990901</v>
      </c>
      <c r="AE2249" s="89">
        <v>0.39825218476903901</v>
      </c>
      <c r="AF2249" s="89">
        <v>-0.52918048018952502</v>
      </c>
      <c r="AG2249" s="89">
        <v>1</v>
      </c>
      <c r="AH2249" s="89">
        <v>-0.39121445783132502</v>
      </c>
      <c r="AI2249" s="89">
        <v>-0.78489532985017296</v>
      </c>
      <c r="AJ2249" s="89">
        <v>-99</v>
      </c>
      <c r="AK2249" s="89">
        <v>-99</v>
      </c>
      <c r="AL2249" s="89">
        <v>55.421684337349397</v>
      </c>
      <c r="AM2249" s="89">
        <v>-0.78489532985017296</v>
      </c>
      <c r="AN2249" s="89">
        <v>-0.86776822181465196</v>
      </c>
      <c r="AO2249" s="89">
        <v>0.103620474406991</v>
      </c>
      <c r="AP2249" s="89">
        <v>-8.9918554819745505E-2</v>
      </c>
      <c r="AQ2249" s="89">
        <v>1</v>
      </c>
      <c r="AR2249" s="89">
        <v>-0.42738441558441598</v>
      </c>
      <c r="AS2249" s="89">
        <v>-0.89067150676905704</v>
      </c>
      <c r="AT2249" s="89">
        <v>-99</v>
      </c>
      <c r="AU2249" s="89">
        <v>-99</v>
      </c>
      <c r="AV2249" s="89">
        <v>44.1558441558442</v>
      </c>
      <c r="AW2249" s="89">
        <v>-0.89067150676905704</v>
      </c>
      <c r="AX2249" s="89">
        <v>-0.97779924221782599</v>
      </c>
      <c r="AY2249" s="89">
        <v>9.6129837702871396E-2</v>
      </c>
      <c r="AZ2249" s="89">
        <v>-9.3995682460390306E-2</v>
      </c>
      <c r="BA2249" s="89">
        <v>-99</v>
      </c>
      <c r="BB2249" s="89">
        <v>-99</v>
      </c>
      <c r="BC2249" s="89">
        <v>-99</v>
      </c>
      <c r="BD2249" s="89">
        <v>-99</v>
      </c>
      <c r="BE2249" s="89">
        <v>-99</v>
      </c>
      <c r="BF2249" s="89">
        <v>-99</v>
      </c>
      <c r="BG2249" s="89">
        <v>-99</v>
      </c>
      <c r="BH2249" s="89">
        <v>-99</v>
      </c>
      <c r="BI2249" s="89">
        <v>-99</v>
      </c>
      <c r="BJ2249" s="89">
        <v>-99</v>
      </c>
      <c r="BK2249" s="89">
        <v>-99</v>
      </c>
      <c r="BL2249" s="89">
        <v>-99</v>
      </c>
      <c r="BM2249" s="89">
        <v>-99</v>
      </c>
      <c r="BN2249" s="89">
        <v>-99</v>
      </c>
      <c r="BO2249" s="89">
        <v>-99</v>
      </c>
      <c r="BP2249" s="89">
        <v>-99</v>
      </c>
      <c r="BQ2249" s="89">
        <v>-99</v>
      </c>
      <c r="BR2249" s="89">
        <v>-99</v>
      </c>
      <c r="BS2249" s="89">
        <v>-99</v>
      </c>
      <c r="BT2249" s="89">
        <v>-99</v>
      </c>
      <c r="BU2249" s="89">
        <v>-99</v>
      </c>
      <c r="BV2249" s="89">
        <v>-99</v>
      </c>
      <c r="BW2249" s="89">
        <v>-99</v>
      </c>
      <c r="BX2249" s="89">
        <v>-99</v>
      </c>
      <c r="BY2249" s="89">
        <v>-99</v>
      </c>
      <c r="BZ2249" s="89">
        <v>-99</v>
      </c>
      <c r="CA2249" s="89">
        <v>-99</v>
      </c>
      <c r="CB2249" s="89">
        <v>-99</v>
      </c>
      <c r="CC2249" s="89">
        <v>-99</v>
      </c>
      <c r="CD2249" s="89">
        <v>-99</v>
      </c>
      <c r="CE2249" s="89">
        <v>-99</v>
      </c>
      <c r="CF2249" s="89">
        <v>-99</v>
      </c>
      <c r="CG2249" s="89">
        <v>-99</v>
      </c>
      <c r="CH2249" s="89">
        <v>-99</v>
      </c>
      <c r="CI2249" s="89">
        <v>-99</v>
      </c>
      <c r="CJ2249" s="89">
        <v>-99</v>
      </c>
      <c r="CK2249" s="89">
        <v>-99</v>
      </c>
      <c r="CL2249" s="89">
        <v>-99</v>
      </c>
      <c r="CM2249" s="89">
        <v>-99</v>
      </c>
      <c r="CN2249" s="89">
        <v>-99</v>
      </c>
      <c r="CO2249" s="89">
        <v>-99</v>
      </c>
      <c r="CP2249" s="89">
        <v>-99</v>
      </c>
      <c r="CQ2249" s="89">
        <v>-99</v>
      </c>
      <c r="CR2249" s="89">
        <v>-99</v>
      </c>
      <c r="CS2249" s="89">
        <v>-99</v>
      </c>
      <c r="CT2249" s="89">
        <v>-99</v>
      </c>
      <c r="CU2249" s="86">
        <v>-99</v>
      </c>
      <c r="CV2249" s="86">
        <v>-0.8407</v>
      </c>
      <c r="CW2249" s="86">
        <v>17</v>
      </c>
      <c r="CX2249" s="86">
        <v>2</v>
      </c>
      <c r="CY2249" s="86">
        <v>0.77480000000000004</v>
      </c>
      <c r="CZ2249" s="86">
        <v>82</v>
      </c>
      <c r="DA2249" s="86">
        <v>2</v>
      </c>
      <c r="DB2249" s="86">
        <v>-0.5343</v>
      </c>
      <c r="DC2249" s="86">
        <v>22</v>
      </c>
      <c r="DD2249" s="86">
        <v>-99</v>
      </c>
      <c r="DE2249" s="86">
        <v>-99</v>
      </c>
      <c r="DF2249" s="86">
        <v>-99</v>
      </c>
      <c r="DG2249" s="86">
        <v>-99</v>
      </c>
      <c r="DH2249" s="86">
        <v>-99</v>
      </c>
    </row>
    <row r="2250" spans="1:112" x14ac:dyDescent="0.2">
      <c r="A2250" s="85">
        <f>IF(ISERROR(SEARCH('School Lookup'!$F$3,Data!J2250)),A2249,A2249+1)</f>
        <v>0</v>
      </c>
      <c r="B2250" s="85">
        <f>IF(I2250='School Lookup'!$G$13,1,0)</f>
        <v>0</v>
      </c>
      <c r="C2250" s="85">
        <f t="shared" si="35"/>
        <v>2248</v>
      </c>
      <c r="D2250" s="86" t="s">
        <v>6478</v>
      </c>
      <c r="E2250" s="86" t="s">
        <v>6702</v>
      </c>
      <c r="F2250" s="86" t="s">
        <v>1150</v>
      </c>
      <c r="G2250" s="86" t="s">
        <v>3374</v>
      </c>
      <c r="H2250" s="86" t="s">
        <v>5977</v>
      </c>
      <c r="I2250" s="86" t="s">
        <v>5850</v>
      </c>
      <c r="J2250" s="86" t="s">
        <v>1556</v>
      </c>
      <c r="K2250" s="86" t="s">
        <v>36</v>
      </c>
      <c r="L2250" s="86">
        <v>1</v>
      </c>
      <c r="M2250" s="86">
        <v>-99</v>
      </c>
      <c r="N2250" s="89">
        <v>-99</v>
      </c>
      <c r="O2250" s="89">
        <v>-99</v>
      </c>
      <c r="P2250" s="89">
        <v>-99</v>
      </c>
      <c r="Q2250" s="89">
        <v>-99</v>
      </c>
      <c r="R2250" s="89">
        <v>-99</v>
      </c>
      <c r="S2250" s="89">
        <v>-99</v>
      </c>
      <c r="T2250" s="89">
        <v>-99</v>
      </c>
      <c r="U2250" s="89">
        <v>-99</v>
      </c>
      <c r="V2250" s="89">
        <v>-99</v>
      </c>
      <c r="W2250" s="89">
        <v>-99</v>
      </c>
      <c r="X2250" s="89">
        <v>-99</v>
      </c>
      <c r="Y2250" s="89">
        <v>-99</v>
      </c>
      <c r="Z2250" s="89">
        <v>-99</v>
      </c>
      <c r="AA2250" s="89">
        <v>-99</v>
      </c>
      <c r="AB2250" s="89">
        <v>-99</v>
      </c>
      <c r="AC2250" s="89">
        <v>-99</v>
      </c>
      <c r="AD2250" s="89">
        <v>-99</v>
      </c>
      <c r="AE2250" s="89">
        <v>-99</v>
      </c>
      <c r="AF2250" s="89">
        <v>-99</v>
      </c>
      <c r="AG2250" s="89">
        <v>-99</v>
      </c>
      <c r="AH2250" s="89">
        <v>-99</v>
      </c>
      <c r="AI2250" s="89">
        <v>-99</v>
      </c>
      <c r="AJ2250" s="89">
        <v>-99</v>
      </c>
      <c r="AK2250" s="89">
        <v>-99</v>
      </c>
      <c r="AL2250" s="89">
        <v>-99</v>
      </c>
      <c r="AM2250" s="89">
        <v>-99</v>
      </c>
      <c r="AN2250" s="89">
        <v>-99</v>
      </c>
      <c r="AO2250" s="89">
        <v>-99</v>
      </c>
      <c r="AP2250" s="89">
        <v>-99</v>
      </c>
      <c r="AQ2250" s="89">
        <v>-99</v>
      </c>
      <c r="AR2250" s="89">
        <v>-99</v>
      </c>
      <c r="AS2250" s="89">
        <v>-99</v>
      </c>
      <c r="AT2250" s="89">
        <v>-99</v>
      </c>
      <c r="AU2250" s="89">
        <v>-99</v>
      </c>
      <c r="AV2250" s="89">
        <v>-99</v>
      </c>
      <c r="AW2250" s="89">
        <v>-99</v>
      </c>
      <c r="AX2250" s="89">
        <v>-99</v>
      </c>
      <c r="AY2250" s="89">
        <v>-99</v>
      </c>
      <c r="AZ2250" s="89">
        <v>-99</v>
      </c>
      <c r="BA2250" s="89">
        <v>1</v>
      </c>
      <c r="BB2250" s="89">
        <v>-0.68433366336633705</v>
      </c>
      <c r="BC2250" s="89">
        <v>-1.31547414459137</v>
      </c>
      <c r="BD2250" s="89">
        <v>33.200000000000003</v>
      </c>
      <c r="BE2250" s="89">
        <v>-1.5092721343944</v>
      </c>
      <c r="BF2250" s="89">
        <v>56.435645544554497</v>
      </c>
      <c r="BG2250" s="89">
        <v>-1.41237313949288</v>
      </c>
      <c r="BH2250" s="89">
        <v>-1.5009804570788501</v>
      </c>
      <c r="BI2250" s="89">
        <v>0.24754901960784301</v>
      </c>
      <c r="BJ2250" s="89">
        <v>-0.371566240600402</v>
      </c>
      <c r="BK2250" s="89">
        <v>1</v>
      </c>
      <c r="BL2250" s="89">
        <v>-0.51642178217821799</v>
      </c>
      <c r="BM2250" s="89">
        <v>-1.07491970301136</v>
      </c>
      <c r="BN2250" s="89">
        <v>44.4848</v>
      </c>
      <c r="BO2250" s="89">
        <v>-0.46827337507391897</v>
      </c>
      <c r="BP2250" s="89">
        <v>49.504972277227701</v>
      </c>
      <c r="BQ2250" s="89">
        <v>-0.77159653904263803</v>
      </c>
      <c r="BR2250" s="89">
        <v>-0.79752400103336796</v>
      </c>
      <c r="BS2250" s="89">
        <v>0.24754901960784301</v>
      </c>
      <c r="BT2250" s="89">
        <v>-0.19742628456953501</v>
      </c>
      <c r="BU2250" s="89">
        <v>1</v>
      </c>
      <c r="BV2250" s="89">
        <v>-0.39926601941747603</v>
      </c>
      <c r="BW2250" s="89">
        <v>-0.76251932535966005</v>
      </c>
      <c r="BX2250" s="89">
        <v>54.8947</v>
      </c>
      <c r="BY2250" s="89">
        <v>0.59679627638419197</v>
      </c>
      <c r="BZ2250" s="89">
        <v>48.543664077669902</v>
      </c>
      <c r="CA2250" s="89">
        <v>-8.2861524487733901E-2</v>
      </c>
      <c r="CB2250" s="89">
        <v>-7.7494688451804294E-2</v>
      </c>
      <c r="CC2250" s="89">
        <v>0.25245098039215702</v>
      </c>
      <c r="CD2250" s="89">
        <v>-1.95636100748427E-2</v>
      </c>
      <c r="CE2250" s="89">
        <v>1</v>
      </c>
      <c r="CF2250" s="89">
        <v>-0.49320873786407798</v>
      </c>
      <c r="CG2250" s="89">
        <v>-0.99579187620295695</v>
      </c>
      <c r="CH2250" s="89">
        <v>48.9024</v>
      </c>
      <c r="CI2250" s="89">
        <v>-4.4964613878159802E-2</v>
      </c>
      <c r="CJ2250" s="89">
        <v>43.689325242718397</v>
      </c>
      <c r="CK2250" s="89">
        <v>-0.52037824504055896</v>
      </c>
      <c r="CL2250" s="89">
        <v>-0.55393519712110595</v>
      </c>
      <c r="CM2250" s="89">
        <v>0.25245098039215702</v>
      </c>
      <c r="CN2250" s="89">
        <v>-0.13984148358694601</v>
      </c>
      <c r="CO2250" s="89">
        <v>75.05</v>
      </c>
      <c r="CP2250" s="89">
        <v>-0.93230000000000002</v>
      </c>
      <c r="CQ2250" s="89">
        <v>0.57999999999999996</v>
      </c>
      <c r="CR2250" s="89">
        <v>-9.8900000000000002E-2</v>
      </c>
      <c r="CS2250" s="89">
        <v>-0.72686666666666699</v>
      </c>
      <c r="CT2250" s="89">
        <v>-1.8734</v>
      </c>
      <c r="CU2250" s="86" t="s">
        <v>6986</v>
      </c>
      <c r="CV2250" s="86">
        <v>-0.84289999999999998</v>
      </c>
      <c r="CW2250" s="86">
        <v>17</v>
      </c>
      <c r="CX2250" s="86">
        <v>2</v>
      </c>
      <c r="CY2250" s="86">
        <v>-0.1027</v>
      </c>
      <c r="CZ2250" s="86">
        <v>46</v>
      </c>
      <c r="DA2250" s="86">
        <v>4</v>
      </c>
      <c r="DB2250" s="86">
        <v>-0.35020000000000001</v>
      </c>
      <c r="DC2250" s="86">
        <v>30</v>
      </c>
      <c r="DD2250" s="86">
        <v>-99</v>
      </c>
      <c r="DE2250" s="86">
        <v>-99</v>
      </c>
      <c r="DF2250" s="86">
        <v>-99</v>
      </c>
      <c r="DG2250" s="86">
        <v>-99</v>
      </c>
      <c r="DH2250" s="86">
        <v>-99</v>
      </c>
    </row>
    <row r="2251" spans="1:112" x14ac:dyDescent="0.2">
      <c r="A2251" s="85">
        <f>IF(ISERROR(SEARCH('School Lookup'!$F$3,Data!J2251)),A2250,A2250+1)</f>
        <v>0</v>
      </c>
      <c r="B2251" s="85">
        <f>IF(I2251='School Lookup'!$G$13,1,0)</f>
        <v>0</v>
      </c>
      <c r="C2251" s="85">
        <f t="shared" si="35"/>
        <v>2249</v>
      </c>
      <c r="D2251" s="86" t="s">
        <v>6478</v>
      </c>
      <c r="E2251" s="86" t="s">
        <v>6760</v>
      </c>
      <c r="F2251" s="86" t="s">
        <v>2767</v>
      </c>
      <c r="G2251" s="86" t="s">
        <v>3245</v>
      </c>
      <c r="H2251" s="86" t="s">
        <v>5999</v>
      </c>
      <c r="I2251" s="86" t="s">
        <v>5433</v>
      </c>
      <c r="J2251" s="86" t="s">
        <v>1210</v>
      </c>
      <c r="K2251" s="86" t="s">
        <v>36</v>
      </c>
      <c r="L2251" s="86">
        <v>1</v>
      </c>
      <c r="M2251" s="86">
        <v>-99</v>
      </c>
      <c r="N2251" s="89">
        <v>-99</v>
      </c>
      <c r="O2251" s="89">
        <v>-99</v>
      </c>
      <c r="P2251" s="89">
        <v>-99</v>
      </c>
      <c r="Q2251" s="89">
        <v>-99</v>
      </c>
      <c r="R2251" s="89">
        <v>-99</v>
      </c>
      <c r="S2251" s="89">
        <v>-99</v>
      </c>
      <c r="T2251" s="89">
        <v>-99</v>
      </c>
      <c r="U2251" s="89">
        <v>-99</v>
      </c>
      <c r="V2251" s="89">
        <v>-99</v>
      </c>
      <c r="W2251" s="89">
        <v>-99</v>
      </c>
      <c r="X2251" s="89">
        <v>-99</v>
      </c>
      <c r="Y2251" s="89">
        <v>-99</v>
      </c>
      <c r="Z2251" s="89">
        <v>-99</v>
      </c>
      <c r="AA2251" s="89">
        <v>-99</v>
      </c>
      <c r="AB2251" s="89">
        <v>-99</v>
      </c>
      <c r="AC2251" s="89">
        <v>-99</v>
      </c>
      <c r="AD2251" s="89">
        <v>-99</v>
      </c>
      <c r="AE2251" s="89">
        <v>-99</v>
      </c>
      <c r="AF2251" s="89">
        <v>-99</v>
      </c>
      <c r="AG2251" s="89">
        <v>-99</v>
      </c>
      <c r="AH2251" s="89">
        <v>-99</v>
      </c>
      <c r="AI2251" s="89">
        <v>-99</v>
      </c>
      <c r="AJ2251" s="89">
        <v>-99</v>
      </c>
      <c r="AK2251" s="89">
        <v>-99</v>
      </c>
      <c r="AL2251" s="89">
        <v>-99</v>
      </c>
      <c r="AM2251" s="89">
        <v>-99</v>
      </c>
      <c r="AN2251" s="89">
        <v>-99</v>
      </c>
      <c r="AO2251" s="89">
        <v>-99</v>
      </c>
      <c r="AP2251" s="89">
        <v>-99</v>
      </c>
      <c r="AQ2251" s="89">
        <v>-99</v>
      </c>
      <c r="AR2251" s="89">
        <v>-99</v>
      </c>
      <c r="AS2251" s="89">
        <v>-99</v>
      </c>
      <c r="AT2251" s="89">
        <v>-99</v>
      </c>
      <c r="AU2251" s="89">
        <v>-99</v>
      </c>
      <c r="AV2251" s="89">
        <v>-99</v>
      </c>
      <c r="AW2251" s="89">
        <v>-99</v>
      </c>
      <c r="AX2251" s="89">
        <v>-99</v>
      </c>
      <c r="AY2251" s="89">
        <v>-99</v>
      </c>
      <c r="AZ2251" s="89">
        <v>-99</v>
      </c>
      <c r="BA2251" s="89">
        <v>1</v>
      </c>
      <c r="BB2251" s="89">
        <v>-0.45548443113772502</v>
      </c>
      <c r="BC2251" s="89">
        <v>-0.80049424511025102</v>
      </c>
      <c r="BD2251" s="89">
        <v>49.303600000000003</v>
      </c>
      <c r="BE2251" s="89">
        <v>0.100972747388929</v>
      </c>
      <c r="BF2251" s="89">
        <v>55.089825149700602</v>
      </c>
      <c r="BG2251" s="89">
        <v>-0.349760748860661</v>
      </c>
      <c r="BH2251" s="89">
        <v>-0.36402495125670298</v>
      </c>
      <c r="BI2251" s="89">
        <v>0.249626307922272</v>
      </c>
      <c r="BJ2251" s="89">
        <v>-9.0870204573795896E-2</v>
      </c>
      <c r="BK2251" s="89">
        <v>1</v>
      </c>
      <c r="BL2251" s="89">
        <v>-0.47794610778443097</v>
      </c>
      <c r="BM2251" s="89">
        <v>-0.98129029873581597</v>
      </c>
      <c r="BN2251" s="89">
        <v>51.436399999999999</v>
      </c>
      <c r="BO2251" s="89">
        <v>0.31225346903143902</v>
      </c>
      <c r="BP2251" s="89">
        <v>51.497042514970097</v>
      </c>
      <c r="BQ2251" s="89">
        <v>-0.33451841485218903</v>
      </c>
      <c r="BR2251" s="89">
        <v>-0.33903219535998103</v>
      </c>
      <c r="BS2251" s="89">
        <v>0.249626307922272</v>
      </c>
      <c r="BT2251" s="89">
        <v>-8.4631355194494495E-2</v>
      </c>
      <c r="BU2251" s="89">
        <v>1</v>
      </c>
      <c r="BV2251" s="89">
        <v>-0.58413832335329297</v>
      </c>
      <c r="BW2251" s="89">
        <v>-1.18835555322649</v>
      </c>
      <c r="BX2251" s="89">
        <v>39.349200000000003</v>
      </c>
      <c r="BY2251" s="89">
        <v>-1.00706583014936</v>
      </c>
      <c r="BZ2251" s="89">
        <v>53.892205389221601</v>
      </c>
      <c r="CA2251" s="89">
        <v>-1.09771069168793</v>
      </c>
      <c r="CB2251" s="89">
        <v>-1.14719702470364</v>
      </c>
      <c r="CC2251" s="89">
        <v>0.249626307922272</v>
      </c>
      <c r="CD2251" s="89">
        <v>-0.28637055773618603</v>
      </c>
      <c r="CE2251" s="89">
        <v>1</v>
      </c>
      <c r="CF2251" s="89">
        <v>-0.65482499999999999</v>
      </c>
      <c r="CG2251" s="89">
        <v>-1.38328637605371</v>
      </c>
      <c r="CH2251" s="89">
        <v>29.758099999999999</v>
      </c>
      <c r="CI2251" s="89">
        <v>-2.22983136381812</v>
      </c>
      <c r="CJ2251" s="89">
        <v>49.404798214285698</v>
      </c>
      <c r="CK2251" s="89">
        <v>-1.8065588699359101</v>
      </c>
      <c r="CL2251" s="89">
        <v>-1.9456632347590099</v>
      </c>
      <c r="CM2251" s="89">
        <v>0.25112107623318403</v>
      </c>
      <c r="CN2251" s="89">
        <v>-0.48859704550002098</v>
      </c>
      <c r="CO2251" s="89">
        <v>93.715000000000003</v>
      </c>
      <c r="CP2251" s="89">
        <v>0.47799999999999998</v>
      </c>
      <c r="CQ2251" s="89">
        <v>2.81</v>
      </c>
      <c r="CR2251" s="89">
        <v>0.223</v>
      </c>
      <c r="CS2251" s="89">
        <v>0.47799999999999998</v>
      </c>
      <c r="CT2251" s="89">
        <v>0.10920000000000001</v>
      </c>
      <c r="CU2251" s="86" t="s">
        <v>6989</v>
      </c>
      <c r="CV2251" s="86">
        <v>-0.84450000000000003</v>
      </c>
      <c r="CW2251" s="86">
        <v>17</v>
      </c>
      <c r="CX2251" s="86">
        <v>2</v>
      </c>
      <c r="CY2251" s="86">
        <v>0.55200000000000005</v>
      </c>
      <c r="CZ2251" s="86">
        <v>75</v>
      </c>
      <c r="DA2251" s="86">
        <v>4</v>
      </c>
      <c r="DB2251" s="86">
        <v>-0.70820000000000005</v>
      </c>
      <c r="DC2251" s="86">
        <v>16</v>
      </c>
      <c r="DD2251" s="86">
        <v>-99</v>
      </c>
      <c r="DE2251" s="86">
        <v>-99</v>
      </c>
      <c r="DF2251" s="86">
        <v>-99</v>
      </c>
      <c r="DG2251" s="86">
        <v>-99</v>
      </c>
      <c r="DH2251" s="86">
        <v>-99</v>
      </c>
    </row>
    <row r="2252" spans="1:112" x14ac:dyDescent="0.2">
      <c r="A2252" s="85">
        <f>IF(ISERROR(SEARCH('School Lookup'!$F$3,Data!J2252)),A2251,A2251+1)</f>
        <v>0</v>
      </c>
      <c r="B2252" s="85">
        <f>IF(I2252='School Lookup'!$G$13,1,0)</f>
        <v>0</v>
      </c>
      <c r="C2252" s="85">
        <f t="shared" si="35"/>
        <v>2250</v>
      </c>
      <c r="D2252" s="86" t="s">
        <v>6478</v>
      </c>
      <c r="E2252" s="86" t="s">
        <v>6637</v>
      </c>
      <c r="F2252" s="86" t="s">
        <v>1091</v>
      </c>
      <c r="G2252" s="86" t="s">
        <v>3071</v>
      </c>
      <c r="H2252" s="86" t="s">
        <v>497</v>
      </c>
      <c r="I2252" s="86" t="s">
        <v>4500</v>
      </c>
      <c r="J2252" s="86" t="s">
        <v>498</v>
      </c>
      <c r="K2252" s="86" t="s">
        <v>94</v>
      </c>
      <c r="L2252" s="86">
        <v>1</v>
      </c>
      <c r="M2252" s="86">
        <v>1</v>
      </c>
      <c r="N2252" s="89">
        <v>-0.33922183206106898</v>
      </c>
      <c r="O2252" s="89">
        <v>-0.64022951993639499</v>
      </c>
      <c r="P2252" s="89">
        <v>41.588999999999999</v>
      </c>
      <c r="Q2252" s="89">
        <v>-0.87477589185240801</v>
      </c>
      <c r="R2252" s="89">
        <v>51.755682290076301</v>
      </c>
      <c r="S2252" s="89">
        <v>-0.75750270589440105</v>
      </c>
      <c r="T2252" s="89">
        <v>-0.85962735532565604</v>
      </c>
      <c r="U2252" s="89">
        <v>0.36449638286032299</v>
      </c>
      <c r="V2252" s="89">
        <v>-0.313331061623987</v>
      </c>
      <c r="W2252" s="89">
        <v>1</v>
      </c>
      <c r="X2252" s="89">
        <v>-0.38856748091603099</v>
      </c>
      <c r="Y2252" s="89">
        <v>-0.82570274065587101</v>
      </c>
      <c r="Z2252" s="89">
        <v>34.9816</v>
      </c>
      <c r="AA2252" s="89">
        <v>-1.8513608748602499</v>
      </c>
      <c r="AB2252" s="89">
        <v>49.618310534351103</v>
      </c>
      <c r="AC2252" s="89">
        <v>-1.3385318077580599</v>
      </c>
      <c r="AD2252" s="89">
        <v>-1.5571520654134501</v>
      </c>
      <c r="AE2252" s="89">
        <v>0.36449638286032299</v>
      </c>
      <c r="AF2252" s="89">
        <v>-0.56757629540668197</v>
      </c>
      <c r="AG2252" s="89">
        <v>1</v>
      </c>
      <c r="AH2252" s="89">
        <v>-8.2546478873239404E-2</v>
      </c>
      <c r="AI2252" s="89">
        <v>-0.12061206107065001</v>
      </c>
      <c r="AJ2252" s="89">
        <v>39.305599999999998</v>
      </c>
      <c r="AK2252" s="89">
        <v>-0.91250485164509598</v>
      </c>
      <c r="AL2252" s="89">
        <v>46.478910563380303</v>
      </c>
      <c r="AM2252" s="89">
        <v>-0.51655845635787301</v>
      </c>
      <c r="AN2252" s="89">
        <v>-0.58586868450708196</v>
      </c>
      <c r="AO2252" s="89">
        <v>7.9020589872008898E-2</v>
      </c>
      <c r="AP2252" s="89">
        <v>-4.62956890372875E-2</v>
      </c>
      <c r="AQ2252" s="89">
        <v>1</v>
      </c>
      <c r="AR2252" s="89">
        <v>9.0742028985507199E-3</v>
      </c>
      <c r="AS2252" s="89">
        <v>9.0407152340714406E-2</v>
      </c>
      <c r="AT2252" s="89">
        <v>56.0152</v>
      </c>
      <c r="AU2252" s="89">
        <v>0.79655864370597695</v>
      </c>
      <c r="AV2252" s="89">
        <v>49.8550765217391</v>
      </c>
      <c r="AW2252" s="89">
        <v>0.44348289802334601</v>
      </c>
      <c r="AX2252" s="89">
        <v>0.42812597330466601</v>
      </c>
      <c r="AY2252" s="89">
        <v>0.191986644407346</v>
      </c>
      <c r="AZ2252" s="89">
        <v>8.2194468998391598E-2</v>
      </c>
      <c r="BA2252" s="89">
        <v>-99</v>
      </c>
      <c r="BB2252" s="89">
        <v>-99</v>
      </c>
      <c r="BC2252" s="89">
        <v>-99</v>
      </c>
      <c r="BD2252" s="89">
        <v>-99</v>
      </c>
      <c r="BE2252" s="89">
        <v>-99</v>
      </c>
      <c r="BF2252" s="89">
        <v>-99</v>
      </c>
      <c r="BG2252" s="89">
        <v>-99</v>
      </c>
      <c r="BH2252" s="89">
        <v>-99</v>
      </c>
      <c r="BI2252" s="89">
        <v>-99</v>
      </c>
      <c r="BJ2252" s="89">
        <v>-99</v>
      </c>
      <c r="BK2252" s="89">
        <v>-99</v>
      </c>
      <c r="BL2252" s="89">
        <v>-99</v>
      </c>
      <c r="BM2252" s="89">
        <v>-99</v>
      </c>
      <c r="BN2252" s="89">
        <v>-99</v>
      </c>
      <c r="BO2252" s="89">
        <v>-99</v>
      </c>
      <c r="BP2252" s="89">
        <v>-99</v>
      </c>
      <c r="BQ2252" s="89">
        <v>-99</v>
      </c>
      <c r="BR2252" s="89">
        <v>-99</v>
      </c>
      <c r="BS2252" s="89">
        <v>-99</v>
      </c>
      <c r="BT2252" s="89">
        <v>-99</v>
      </c>
      <c r="BU2252" s="89">
        <v>-99</v>
      </c>
      <c r="BV2252" s="89">
        <v>-99</v>
      </c>
      <c r="BW2252" s="89">
        <v>-99</v>
      </c>
      <c r="BX2252" s="89">
        <v>-99</v>
      </c>
      <c r="BY2252" s="89">
        <v>-99</v>
      </c>
      <c r="BZ2252" s="89">
        <v>-99</v>
      </c>
      <c r="CA2252" s="89">
        <v>-99</v>
      </c>
      <c r="CB2252" s="89">
        <v>-99</v>
      </c>
      <c r="CC2252" s="89">
        <v>-99</v>
      </c>
      <c r="CD2252" s="89">
        <v>-99</v>
      </c>
      <c r="CE2252" s="89">
        <v>-99</v>
      </c>
      <c r="CF2252" s="89">
        <v>-99</v>
      </c>
      <c r="CG2252" s="89">
        <v>-99</v>
      </c>
      <c r="CH2252" s="89">
        <v>-99</v>
      </c>
      <c r="CI2252" s="89">
        <v>-99</v>
      </c>
      <c r="CJ2252" s="89">
        <v>-99</v>
      </c>
      <c r="CK2252" s="89">
        <v>-99</v>
      </c>
      <c r="CL2252" s="89">
        <v>-99</v>
      </c>
      <c r="CM2252" s="89">
        <v>-99</v>
      </c>
      <c r="CN2252" s="89">
        <v>-99</v>
      </c>
      <c r="CO2252" s="89">
        <v>-99</v>
      </c>
      <c r="CP2252" s="89">
        <v>-99</v>
      </c>
      <c r="CQ2252" s="89">
        <v>-99</v>
      </c>
      <c r="CR2252" s="89">
        <v>-99</v>
      </c>
      <c r="CS2252" s="89">
        <v>-99</v>
      </c>
      <c r="CT2252" s="89">
        <v>-99</v>
      </c>
      <c r="CU2252" s="86">
        <v>-99</v>
      </c>
      <c r="CV2252" s="86">
        <v>-0.84499999999999997</v>
      </c>
      <c r="CW2252" s="86">
        <v>17</v>
      </c>
      <c r="CX2252" s="86">
        <v>2</v>
      </c>
      <c r="CY2252" s="86">
        <v>-0.59040000000000004</v>
      </c>
      <c r="CZ2252" s="86">
        <v>24</v>
      </c>
      <c r="DA2252" s="86">
        <v>4</v>
      </c>
      <c r="DB2252" s="86">
        <v>-0.91279999999999994</v>
      </c>
      <c r="DC2252" s="86">
        <v>12</v>
      </c>
      <c r="DD2252" s="86">
        <v>-99</v>
      </c>
      <c r="DE2252" s="86">
        <v>-99</v>
      </c>
      <c r="DF2252" s="86">
        <v>-99</v>
      </c>
      <c r="DG2252" s="86">
        <v>-99</v>
      </c>
      <c r="DH2252" s="86">
        <v>-99</v>
      </c>
    </row>
    <row r="2253" spans="1:112" x14ac:dyDescent="0.2">
      <c r="A2253" s="85">
        <f>IF(ISERROR(SEARCH('School Lookup'!$F$3,Data!J2253)),A2252,A2252+1)</f>
        <v>0</v>
      </c>
      <c r="B2253" s="85">
        <f>IF(I2253='School Lookup'!$G$13,1,0)</f>
        <v>0</v>
      </c>
      <c r="C2253" s="85">
        <f t="shared" si="35"/>
        <v>2251</v>
      </c>
      <c r="D2253" s="86" t="s">
        <v>6478</v>
      </c>
      <c r="E2253" s="86" t="s">
        <v>6982</v>
      </c>
      <c r="F2253" s="86" t="s">
        <v>2775</v>
      </c>
      <c r="G2253" s="86" t="s">
        <v>6191</v>
      </c>
      <c r="H2253" s="86" t="s">
        <v>6347</v>
      </c>
      <c r="I2253" s="86" t="s">
        <v>6208</v>
      </c>
      <c r="J2253" s="86" t="s">
        <v>6209</v>
      </c>
      <c r="K2253" s="86" t="s">
        <v>6614</v>
      </c>
      <c r="L2253" s="86">
        <v>1</v>
      </c>
      <c r="M2253" s="86">
        <v>1</v>
      </c>
      <c r="N2253" s="89">
        <v>-1.04693174603175</v>
      </c>
      <c r="O2253" s="89">
        <v>-2.1727745743067302</v>
      </c>
      <c r="P2253" s="89">
        <v>66.186599999999999</v>
      </c>
      <c r="Q2253" s="89">
        <v>1.7343262689157499</v>
      </c>
      <c r="R2253" s="89">
        <v>57.936483597883601</v>
      </c>
      <c r="S2253" s="89">
        <v>-0.21922415269548801</v>
      </c>
      <c r="T2253" s="89">
        <v>-0.248860502342196</v>
      </c>
      <c r="U2253" s="89">
        <v>0.37241379310344802</v>
      </c>
      <c r="V2253" s="89">
        <v>-9.2679083630886797E-2</v>
      </c>
      <c r="W2253" s="89">
        <v>1</v>
      </c>
      <c r="X2253" s="89">
        <v>-1.17128037135279</v>
      </c>
      <c r="Y2253" s="89">
        <v>-2.6683328594005302</v>
      </c>
      <c r="Z2253" s="89">
        <v>50.75</v>
      </c>
      <c r="AA2253" s="89">
        <v>0.115005269714531</v>
      </c>
      <c r="AB2253" s="89">
        <v>56.763898938992</v>
      </c>
      <c r="AC2253" s="89">
        <v>-1.276663794843</v>
      </c>
      <c r="AD2253" s="89">
        <v>-1.48511592093746</v>
      </c>
      <c r="AE2253" s="89">
        <v>0.371428571428571</v>
      </c>
      <c r="AF2253" s="89">
        <v>-0.55161448491962695</v>
      </c>
      <c r="AG2253" s="89">
        <v>1</v>
      </c>
      <c r="AH2253" s="89">
        <v>-1.2251000000000001</v>
      </c>
      <c r="AI2253" s="89">
        <v>-2.5794974638635999</v>
      </c>
      <c r="AJ2253" s="89">
        <v>67.714299999999994</v>
      </c>
      <c r="AK2253" s="89">
        <v>1.8684509501225499</v>
      </c>
      <c r="AL2253" s="89">
        <v>60.769240000000003</v>
      </c>
      <c r="AM2253" s="89">
        <v>-0.355523256870522</v>
      </c>
      <c r="AN2253" s="89">
        <v>-0.41669421498707698</v>
      </c>
      <c r="AO2253" s="89">
        <v>0.12807881773398999</v>
      </c>
      <c r="AP2253" s="89">
        <v>-5.3369702412137898E-2</v>
      </c>
      <c r="AQ2253" s="89">
        <v>1</v>
      </c>
      <c r="AR2253" s="89">
        <v>-1.1181407692307701</v>
      </c>
      <c r="AS2253" s="89">
        <v>-2.44336467974937</v>
      </c>
      <c r="AT2253" s="89">
        <v>51.735300000000002</v>
      </c>
      <c r="AU2253" s="89">
        <v>0.33138198452543899</v>
      </c>
      <c r="AV2253" s="89">
        <v>49.23075</v>
      </c>
      <c r="AW2253" s="89">
        <v>-1.05599134761196</v>
      </c>
      <c r="AX2253" s="89">
        <v>-1.1520124607420901</v>
      </c>
      <c r="AY2253" s="89">
        <v>0.12807881773398999</v>
      </c>
      <c r="AZ2253" s="89">
        <v>-0.14754839398667199</v>
      </c>
      <c r="BA2253" s="89">
        <v>-99</v>
      </c>
      <c r="BB2253" s="89">
        <v>-99</v>
      </c>
      <c r="BC2253" s="89">
        <v>-99</v>
      </c>
      <c r="BD2253" s="89">
        <v>-99</v>
      </c>
      <c r="BE2253" s="89">
        <v>-99</v>
      </c>
      <c r="BF2253" s="89">
        <v>-99</v>
      </c>
      <c r="BG2253" s="89">
        <v>-99</v>
      </c>
      <c r="BH2253" s="89">
        <v>-99</v>
      </c>
      <c r="BI2253" s="89">
        <v>-99</v>
      </c>
      <c r="BJ2253" s="89">
        <v>-99</v>
      </c>
      <c r="BK2253" s="89">
        <v>-99</v>
      </c>
      <c r="BL2253" s="89">
        <v>-99</v>
      </c>
      <c r="BM2253" s="89">
        <v>-99</v>
      </c>
      <c r="BN2253" s="89">
        <v>-99</v>
      </c>
      <c r="BO2253" s="89">
        <v>-99</v>
      </c>
      <c r="BP2253" s="89">
        <v>-99</v>
      </c>
      <c r="BQ2253" s="89">
        <v>-99</v>
      </c>
      <c r="BR2253" s="89">
        <v>-99</v>
      </c>
      <c r="BS2253" s="89">
        <v>-99</v>
      </c>
      <c r="BT2253" s="89">
        <v>-99</v>
      </c>
      <c r="BU2253" s="89">
        <v>-99</v>
      </c>
      <c r="BV2253" s="89">
        <v>-99</v>
      </c>
      <c r="BW2253" s="89">
        <v>-99</v>
      </c>
      <c r="BX2253" s="89">
        <v>-99</v>
      </c>
      <c r="BY2253" s="89">
        <v>-99</v>
      </c>
      <c r="BZ2253" s="89">
        <v>-99</v>
      </c>
      <c r="CA2253" s="89">
        <v>-99</v>
      </c>
      <c r="CB2253" s="89">
        <v>-99</v>
      </c>
      <c r="CC2253" s="89">
        <v>-99</v>
      </c>
      <c r="CD2253" s="89">
        <v>-99</v>
      </c>
      <c r="CE2253" s="89">
        <v>-99</v>
      </c>
      <c r="CF2253" s="89">
        <v>-99</v>
      </c>
      <c r="CG2253" s="89">
        <v>-99</v>
      </c>
      <c r="CH2253" s="89">
        <v>-99</v>
      </c>
      <c r="CI2253" s="89">
        <v>-99</v>
      </c>
      <c r="CJ2253" s="89">
        <v>-99</v>
      </c>
      <c r="CK2253" s="89">
        <v>-99</v>
      </c>
      <c r="CL2253" s="89">
        <v>-99</v>
      </c>
      <c r="CM2253" s="89">
        <v>-99</v>
      </c>
      <c r="CN2253" s="89">
        <v>-99</v>
      </c>
      <c r="CO2253" s="89">
        <v>-99</v>
      </c>
      <c r="CP2253" s="89">
        <v>-99</v>
      </c>
      <c r="CQ2253" s="89">
        <v>-99</v>
      </c>
      <c r="CR2253" s="89">
        <v>-99</v>
      </c>
      <c r="CS2253" s="89">
        <v>-99</v>
      </c>
      <c r="CT2253" s="89">
        <v>-99</v>
      </c>
      <c r="CU2253" s="86">
        <v>-99</v>
      </c>
      <c r="CV2253" s="86">
        <v>-0.84519999999999995</v>
      </c>
      <c r="CW2253" s="86">
        <v>17</v>
      </c>
      <c r="CX2253" s="86">
        <v>2</v>
      </c>
      <c r="CY2253" s="86">
        <v>1.6787000000000001</v>
      </c>
      <c r="CZ2253" s="86">
        <v>95</v>
      </c>
      <c r="DA2253" s="86">
        <v>4</v>
      </c>
      <c r="DB2253" s="86">
        <v>0.97040000000000004</v>
      </c>
      <c r="DC2253" s="86">
        <v>90</v>
      </c>
      <c r="DD2253" s="86">
        <v>-99</v>
      </c>
      <c r="DE2253" s="86">
        <v>-99</v>
      </c>
      <c r="DF2253" s="86">
        <v>-99</v>
      </c>
      <c r="DG2253" s="86">
        <v>-99</v>
      </c>
      <c r="DH2253" s="86">
        <v>-99</v>
      </c>
    </row>
    <row r="2254" spans="1:112" x14ac:dyDescent="0.2">
      <c r="A2254" s="85">
        <f>IF(ISERROR(SEARCH('School Lookup'!$F$3,Data!J2254)),A2253,A2253+1)</f>
        <v>0</v>
      </c>
      <c r="B2254" s="85">
        <f>IF(I2254='School Lookup'!$G$13,1,0)</f>
        <v>0</v>
      </c>
      <c r="C2254" s="85">
        <f t="shared" si="35"/>
        <v>2252</v>
      </c>
      <c r="D2254" s="86" t="s">
        <v>6478</v>
      </c>
      <c r="E2254" s="86" t="s">
        <v>6629</v>
      </c>
      <c r="F2254" s="86" t="s">
        <v>2759</v>
      </c>
      <c r="G2254" s="86" t="s">
        <v>3293</v>
      </c>
      <c r="H2254" s="86" t="s">
        <v>717</v>
      </c>
      <c r="I2254" s="86" t="s">
        <v>5110</v>
      </c>
      <c r="J2254" s="86" t="s">
        <v>718</v>
      </c>
      <c r="K2254" s="86" t="s">
        <v>152</v>
      </c>
      <c r="L2254" s="86">
        <v>1</v>
      </c>
      <c r="M2254" s="86">
        <v>1</v>
      </c>
      <c r="N2254" s="89">
        <v>-0.18758157894736799</v>
      </c>
      <c r="O2254" s="89">
        <v>-0.31185271559153399</v>
      </c>
      <c r="P2254" s="89">
        <v>32.982799999999997</v>
      </c>
      <c r="Q2254" s="89">
        <v>-1.7876476767421099</v>
      </c>
      <c r="R2254" s="89">
        <v>48.370950000000001</v>
      </c>
      <c r="S2254" s="89">
        <v>-1.0497501961668201</v>
      </c>
      <c r="T2254" s="89">
        <v>-1.1912309068051501</v>
      </c>
      <c r="U2254" s="89">
        <v>0.40100502512562802</v>
      </c>
      <c r="V2254" s="89">
        <v>-0.47768957971382198</v>
      </c>
      <c r="W2254" s="89">
        <v>1</v>
      </c>
      <c r="X2254" s="89">
        <v>-9.7227124999999998E-2</v>
      </c>
      <c r="Y2254" s="89">
        <v>-0.139841397146997</v>
      </c>
      <c r="Z2254" s="89">
        <v>41.375</v>
      </c>
      <c r="AA2254" s="89">
        <v>-1.0540849744059</v>
      </c>
      <c r="AB2254" s="89">
        <v>47.625018249999997</v>
      </c>
      <c r="AC2254" s="89">
        <v>-0.59696318577644703</v>
      </c>
      <c r="AD2254" s="89">
        <v>-0.69370515844280101</v>
      </c>
      <c r="AE2254" s="89">
        <v>0.40201005025125602</v>
      </c>
      <c r="AF2254" s="89">
        <v>-0.27887644560514602</v>
      </c>
      <c r="AG2254" s="89">
        <v>1</v>
      </c>
      <c r="AH2254" s="89">
        <v>-0.36428624338624299</v>
      </c>
      <c r="AI2254" s="89">
        <v>-0.72694321452432697</v>
      </c>
      <c r="AJ2254" s="89">
        <v>-99</v>
      </c>
      <c r="AK2254" s="89">
        <v>-99</v>
      </c>
      <c r="AL2254" s="89">
        <v>53.439158730158702</v>
      </c>
      <c r="AM2254" s="89">
        <v>-0.72694321452432697</v>
      </c>
      <c r="AN2254" s="89">
        <v>-0.80688700827237803</v>
      </c>
      <c r="AO2254" s="89">
        <v>9.4974874371859294E-2</v>
      </c>
      <c r="AP2254" s="89">
        <v>-7.6633992242954405E-2</v>
      </c>
      <c r="AQ2254" s="89">
        <v>1</v>
      </c>
      <c r="AR2254" s="89">
        <v>-8.5073399014778298E-2</v>
      </c>
      <c r="AS2254" s="89">
        <v>-0.121219332123206</v>
      </c>
      <c r="AT2254" s="89">
        <v>-99</v>
      </c>
      <c r="AU2254" s="89">
        <v>-99</v>
      </c>
      <c r="AV2254" s="89">
        <v>42.364505418719197</v>
      </c>
      <c r="AW2254" s="89">
        <v>-0.121219332123206</v>
      </c>
      <c r="AX2254" s="89">
        <v>-0.16695440252961299</v>
      </c>
      <c r="AY2254" s="89">
        <v>0.10201005025125599</v>
      </c>
      <c r="AZ2254" s="89">
        <v>-1.7031026991714299E-2</v>
      </c>
      <c r="BA2254" s="89">
        <v>-99</v>
      </c>
      <c r="BB2254" s="89">
        <v>-99</v>
      </c>
      <c r="BC2254" s="89">
        <v>-99</v>
      </c>
      <c r="BD2254" s="89">
        <v>-99</v>
      </c>
      <c r="BE2254" s="89">
        <v>-99</v>
      </c>
      <c r="BF2254" s="89">
        <v>-99</v>
      </c>
      <c r="BG2254" s="89">
        <v>-99</v>
      </c>
      <c r="BH2254" s="89">
        <v>-99</v>
      </c>
      <c r="BI2254" s="89">
        <v>-99</v>
      </c>
      <c r="BJ2254" s="89">
        <v>-99</v>
      </c>
      <c r="BK2254" s="89">
        <v>-99</v>
      </c>
      <c r="BL2254" s="89">
        <v>-99</v>
      </c>
      <c r="BM2254" s="89">
        <v>-99</v>
      </c>
      <c r="BN2254" s="89">
        <v>-99</v>
      </c>
      <c r="BO2254" s="89">
        <v>-99</v>
      </c>
      <c r="BP2254" s="89">
        <v>-99</v>
      </c>
      <c r="BQ2254" s="89">
        <v>-99</v>
      </c>
      <c r="BR2254" s="89">
        <v>-99</v>
      </c>
      <c r="BS2254" s="89">
        <v>-99</v>
      </c>
      <c r="BT2254" s="89">
        <v>-99</v>
      </c>
      <c r="BU2254" s="89">
        <v>-99</v>
      </c>
      <c r="BV2254" s="89">
        <v>-99</v>
      </c>
      <c r="BW2254" s="89">
        <v>-99</v>
      </c>
      <c r="BX2254" s="89">
        <v>-99</v>
      </c>
      <c r="BY2254" s="89">
        <v>-99</v>
      </c>
      <c r="BZ2254" s="89">
        <v>-99</v>
      </c>
      <c r="CA2254" s="89">
        <v>-99</v>
      </c>
      <c r="CB2254" s="89">
        <v>-99</v>
      </c>
      <c r="CC2254" s="89">
        <v>-99</v>
      </c>
      <c r="CD2254" s="89">
        <v>-99</v>
      </c>
      <c r="CE2254" s="89">
        <v>-99</v>
      </c>
      <c r="CF2254" s="89">
        <v>-99</v>
      </c>
      <c r="CG2254" s="89">
        <v>-99</v>
      </c>
      <c r="CH2254" s="89">
        <v>-99</v>
      </c>
      <c r="CI2254" s="89">
        <v>-99</v>
      </c>
      <c r="CJ2254" s="89">
        <v>-99</v>
      </c>
      <c r="CK2254" s="89">
        <v>-99</v>
      </c>
      <c r="CL2254" s="89">
        <v>-99</v>
      </c>
      <c r="CM2254" s="89">
        <v>-99</v>
      </c>
      <c r="CN2254" s="89">
        <v>-99</v>
      </c>
      <c r="CO2254" s="89">
        <v>-99</v>
      </c>
      <c r="CP2254" s="89">
        <v>-99</v>
      </c>
      <c r="CQ2254" s="89">
        <v>-99</v>
      </c>
      <c r="CR2254" s="89">
        <v>-99</v>
      </c>
      <c r="CS2254" s="89">
        <v>-99</v>
      </c>
      <c r="CT2254" s="89">
        <v>-99</v>
      </c>
      <c r="CU2254" s="86">
        <v>-99</v>
      </c>
      <c r="CV2254" s="86">
        <v>-0.85019999999999996</v>
      </c>
      <c r="CW2254" s="86">
        <v>17</v>
      </c>
      <c r="CX2254" s="86">
        <v>2</v>
      </c>
      <c r="CY2254" s="86">
        <v>0.50449999999999995</v>
      </c>
      <c r="CZ2254" s="86">
        <v>74</v>
      </c>
      <c r="DA2254" s="86">
        <v>2</v>
      </c>
      <c r="DB2254" s="86">
        <v>-1.1406000000000001</v>
      </c>
      <c r="DC2254" s="86">
        <v>7</v>
      </c>
      <c r="DD2254" s="86">
        <v>-99</v>
      </c>
      <c r="DE2254" s="86">
        <v>-99</v>
      </c>
      <c r="DF2254" s="86">
        <v>-99</v>
      </c>
      <c r="DG2254" s="86">
        <v>-99</v>
      </c>
      <c r="DH2254" s="86">
        <v>-99</v>
      </c>
    </row>
    <row r="2255" spans="1:112" x14ac:dyDescent="0.2">
      <c r="A2255" s="85">
        <f>IF(ISERROR(SEARCH('School Lookup'!$F$3,Data!J2255)),A2254,A2254+1)</f>
        <v>0</v>
      </c>
      <c r="B2255" s="85">
        <f>IF(I2255='School Lookup'!$G$13,1,0)</f>
        <v>0</v>
      </c>
      <c r="C2255" s="85">
        <f t="shared" si="35"/>
        <v>2253</v>
      </c>
      <c r="D2255" s="86" t="s">
        <v>6478</v>
      </c>
      <c r="E2255" s="86" t="s">
        <v>6742</v>
      </c>
      <c r="F2255" s="86" t="s">
        <v>2769</v>
      </c>
      <c r="G2255" s="86" t="s">
        <v>3116</v>
      </c>
      <c r="H2255" s="86" t="s">
        <v>1571</v>
      </c>
      <c r="I2255" s="86" t="s">
        <v>4705</v>
      </c>
      <c r="J2255" s="86" t="s">
        <v>1605</v>
      </c>
      <c r="K2255" s="86" t="s">
        <v>36</v>
      </c>
      <c r="L2255" s="86">
        <v>1</v>
      </c>
      <c r="M2255" s="86">
        <v>-99</v>
      </c>
      <c r="N2255" s="89">
        <v>-99</v>
      </c>
      <c r="O2255" s="89">
        <v>-99</v>
      </c>
      <c r="P2255" s="89">
        <v>-99</v>
      </c>
      <c r="Q2255" s="89">
        <v>-99</v>
      </c>
      <c r="R2255" s="89">
        <v>-99</v>
      </c>
      <c r="S2255" s="89">
        <v>-99</v>
      </c>
      <c r="T2255" s="89">
        <v>-99</v>
      </c>
      <c r="U2255" s="89">
        <v>-99</v>
      </c>
      <c r="V2255" s="89">
        <v>-99</v>
      </c>
      <c r="W2255" s="89">
        <v>-99</v>
      </c>
      <c r="X2255" s="89">
        <v>-99</v>
      </c>
      <c r="Y2255" s="89">
        <v>-99</v>
      </c>
      <c r="Z2255" s="89">
        <v>-99</v>
      </c>
      <c r="AA2255" s="89">
        <v>-99</v>
      </c>
      <c r="AB2255" s="89">
        <v>-99</v>
      </c>
      <c r="AC2255" s="89">
        <v>-99</v>
      </c>
      <c r="AD2255" s="89">
        <v>-99</v>
      </c>
      <c r="AE2255" s="89">
        <v>-99</v>
      </c>
      <c r="AF2255" s="89">
        <v>-99</v>
      </c>
      <c r="AG2255" s="89">
        <v>-99</v>
      </c>
      <c r="AH2255" s="89">
        <v>-99</v>
      </c>
      <c r="AI2255" s="89">
        <v>-99</v>
      </c>
      <c r="AJ2255" s="89">
        <v>-99</v>
      </c>
      <c r="AK2255" s="89">
        <v>-99</v>
      </c>
      <c r="AL2255" s="89">
        <v>-99</v>
      </c>
      <c r="AM2255" s="89">
        <v>-99</v>
      </c>
      <c r="AN2255" s="89">
        <v>-99</v>
      </c>
      <c r="AO2255" s="89">
        <v>-99</v>
      </c>
      <c r="AP2255" s="89">
        <v>-99</v>
      </c>
      <c r="AQ2255" s="89">
        <v>-99</v>
      </c>
      <c r="AR2255" s="89">
        <v>-99</v>
      </c>
      <c r="AS2255" s="89">
        <v>-99</v>
      </c>
      <c r="AT2255" s="89">
        <v>-99</v>
      </c>
      <c r="AU2255" s="89">
        <v>-99</v>
      </c>
      <c r="AV2255" s="89">
        <v>-99</v>
      </c>
      <c r="AW2255" s="89">
        <v>-99</v>
      </c>
      <c r="AX2255" s="89">
        <v>-99</v>
      </c>
      <c r="AY2255" s="89">
        <v>-99</v>
      </c>
      <c r="AZ2255" s="89">
        <v>-99</v>
      </c>
      <c r="BA2255" s="89">
        <v>1</v>
      </c>
      <c r="BB2255" s="89">
        <v>-0.109218348623853</v>
      </c>
      <c r="BC2255" s="89">
        <v>-2.12909651596314E-2</v>
      </c>
      <c r="BD2255" s="89">
        <v>44.930199999999999</v>
      </c>
      <c r="BE2255" s="89">
        <v>-0.33633598891793398</v>
      </c>
      <c r="BF2255" s="89">
        <v>50.458724770642199</v>
      </c>
      <c r="BG2255" s="89">
        <v>-0.178813477038783</v>
      </c>
      <c r="BH2255" s="89">
        <v>-0.18111776551654701</v>
      </c>
      <c r="BI2255" s="89">
        <v>0.253488372093023</v>
      </c>
      <c r="BJ2255" s="89">
        <v>-4.5911247537915298E-2</v>
      </c>
      <c r="BK2255" s="89">
        <v>1</v>
      </c>
      <c r="BL2255" s="89">
        <v>-9.955E-2</v>
      </c>
      <c r="BM2255" s="89">
        <v>-6.0474674052158998E-2</v>
      </c>
      <c r="BN2255" s="89">
        <v>41.619</v>
      </c>
      <c r="BO2255" s="89">
        <v>-0.79004589216885202</v>
      </c>
      <c r="BP2255" s="89">
        <v>45.370333333333299</v>
      </c>
      <c r="BQ2255" s="89">
        <v>-0.42526028311050501</v>
      </c>
      <c r="BR2255" s="89">
        <v>-0.43421976189626399</v>
      </c>
      <c r="BS2255" s="89">
        <v>0.251162790697674</v>
      </c>
      <c r="BT2255" s="89">
        <v>-0.109059847173945</v>
      </c>
      <c r="BU2255" s="89">
        <v>1</v>
      </c>
      <c r="BV2255" s="89">
        <v>-0.46496822429906498</v>
      </c>
      <c r="BW2255" s="89">
        <v>-0.91385826847697504</v>
      </c>
      <c r="BX2255" s="89">
        <v>16.907</v>
      </c>
      <c r="BY2255" s="89">
        <v>-3.3224750590096299</v>
      </c>
      <c r="BZ2255" s="89">
        <v>50.4673168224299</v>
      </c>
      <c r="CA2255" s="89">
        <v>-2.1181666637432999</v>
      </c>
      <c r="CB2255" s="89">
        <v>-2.22280921677085</v>
      </c>
      <c r="CC2255" s="89">
        <v>0.248837209302326</v>
      </c>
      <c r="CD2255" s="89">
        <v>-0.55311764231274696</v>
      </c>
      <c r="CE2255" s="89">
        <v>1</v>
      </c>
      <c r="CF2255" s="89">
        <v>-0.359901886792453</v>
      </c>
      <c r="CG2255" s="89">
        <v>-0.67617260707746496</v>
      </c>
      <c r="CH2255" s="89">
        <v>34.774999999999999</v>
      </c>
      <c r="CI2255" s="89">
        <v>-1.6572714897159699</v>
      </c>
      <c r="CJ2255" s="89">
        <v>44.339658490566002</v>
      </c>
      <c r="CK2255" s="89">
        <v>-1.16672204839672</v>
      </c>
      <c r="CL2255" s="89">
        <v>-1.25331969699061</v>
      </c>
      <c r="CM2255" s="89">
        <v>0.246511627906977</v>
      </c>
      <c r="CN2255" s="89">
        <v>-0.30895787879303499</v>
      </c>
      <c r="CO2255" s="89">
        <v>97.704999999999998</v>
      </c>
      <c r="CP2255" s="89">
        <v>0.77949999999999997</v>
      </c>
      <c r="CQ2255" s="89">
        <v>1.47</v>
      </c>
      <c r="CR2255" s="89">
        <v>2.9600000000000001E-2</v>
      </c>
      <c r="CS2255" s="89">
        <v>0.77949999999999997</v>
      </c>
      <c r="CT2255" s="89">
        <v>0.60529999999999995</v>
      </c>
      <c r="CU2255" s="86" t="s">
        <v>6986</v>
      </c>
      <c r="CV2255" s="86">
        <v>-0.8548</v>
      </c>
      <c r="CW2255" s="86">
        <v>17</v>
      </c>
      <c r="CX2255" s="86">
        <v>2</v>
      </c>
      <c r="CY2255" s="86">
        <v>-2.1100000000000001E-2</v>
      </c>
      <c r="CZ2255" s="86">
        <v>50</v>
      </c>
      <c r="DA2255" s="86">
        <v>4</v>
      </c>
      <c r="DB2255" s="86">
        <v>-1.5189999999999999</v>
      </c>
      <c r="DC2255" s="86">
        <v>3</v>
      </c>
      <c r="DD2255" s="86">
        <v>-99</v>
      </c>
      <c r="DE2255" s="86">
        <v>-99</v>
      </c>
      <c r="DF2255" s="86">
        <v>-99</v>
      </c>
      <c r="DG2255" s="86">
        <v>-99</v>
      </c>
      <c r="DH2255" s="86">
        <v>-99</v>
      </c>
    </row>
    <row r="2256" spans="1:112" x14ac:dyDescent="0.2">
      <c r="A2256" s="85">
        <f>IF(ISERROR(SEARCH('School Lookup'!$F$3,Data!J2256)),A2255,A2255+1)</f>
        <v>0</v>
      </c>
      <c r="B2256" s="85">
        <f>IF(I2256='School Lookup'!$G$13,1,0)</f>
        <v>0</v>
      </c>
      <c r="C2256" s="85">
        <f t="shared" si="35"/>
        <v>2254</v>
      </c>
      <c r="D2256" s="86" t="s">
        <v>6478</v>
      </c>
      <c r="E2256" s="86" t="s">
        <v>6790</v>
      </c>
      <c r="F2256" s="86" t="s">
        <v>2774</v>
      </c>
      <c r="G2256" s="86" t="s">
        <v>2996</v>
      </c>
      <c r="H2256" s="86" t="s">
        <v>2284</v>
      </c>
      <c r="I2256" s="86" t="s">
        <v>4486</v>
      </c>
      <c r="J2256" s="86" t="s">
        <v>2493</v>
      </c>
      <c r="K2256" s="86" t="s">
        <v>26</v>
      </c>
      <c r="L2256" s="86">
        <v>1</v>
      </c>
      <c r="M2256" s="86">
        <v>1</v>
      </c>
      <c r="N2256" s="89">
        <v>-9.1973943661971799E-2</v>
      </c>
      <c r="O2256" s="89">
        <v>-0.104814484638127</v>
      </c>
      <c r="P2256" s="89">
        <v>34.521299999999997</v>
      </c>
      <c r="Q2256" s="89">
        <v>-1.6244568095704399</v>
      </c>
      <c r="R2256" s="89">
        <v>44.718333098591501</v>
      </c>
      <c r="S2256" s="89">
        <v>-0.86463564710428498</v>
      </c>
      <c r="T2256" s="89">
        <v>-0.98118755675809599</v>
      </c>
      <c r="U2256" s="89">
        <v>0.37075718015665798</v>
      </c>
      <c r="V2256" s="89">
        <v>-0.363782331748433</v>
      </c>
      <c r="W2256" s="89">
        <v>1</v>
      </c>
      <c r="X2256" s="89">
        <v>-0.145266901408451</v>
      </c>
      <c r="Y2256" s="89">
        <v>-0.25293463987943299</v>
      </c>
      <c r="Z2256" s="89">
        <v>33.616999999999997</v>
      </c>
      <c r="AA2256" s="89">
        <v>-2.0215305332204299</v>
      </c>
      <c r="AB2256" s="89">
        <v>46.831025352112697</v>
      </c>
      <c r="AC2256" s="89">
        <v>-1.13723258654993</v>
      </c>
      <c r="AD2256" s="89">
        <v>-1.3227689149191599</v>
      </c>
      <c r="AE2256" s="89">
        <v>0.37075718015665798</v>
      </c>
      <c r="AF2256" s="89">
        <v>-0.490426072894311</v>
      </c>
      <c r="AG2256" s="89">
        <v>1</v>
      </c>
      <c r="AH2256" s="89">
        <v>-0.1545</v>
      </c>
      <c r="AI2256" s="89">
        <v>-0.27546298009251402</v>
      </c>
      <c r="AJ2256" s="89">
        <v>-99</v>
      </c>
      <c r="AK2256" s="89">
        <v>-99</v>
      </c>
      <c r="AL2256" s="89">
        <v>49.438210112359599</v>
      </c>
      <c r="AM2256" s="89">
        <v>-0.27546298009251402</v>
      </c>
      <c r="AN2256" s="89">
        <v>-0.33258741786035201</v>
      </c>
      <c r="AO2256" s="89">
        <v>0.116187989556136</v>
      </c>
      <c r="AP2256" s="89">
        <v>-3.8642663432860803E-2</v>
      </c>
      <c r="AQ2256" s="89">
        <v>1</v>
      </c>
      <c r="AR2256" s="89">
        <v>9.1643119266055006E-2</v>
      </c>
      <c r="AS2256" s="89">
        <v>0.27600688235759202</v>
      </c>
      <c r="AT2256" s="89">
        <v>-99</v>
      </c>
      <c r="AU2256" s="89">
        <v>-99</v>
      </c>
      <c r="AV2256" s="89">
        <v>49.541298165137597</v>
      </c>
      <c r="AW2256" s="89">
        <v>0.27600688235759202</v>
      </c>
      <c r="AX2256" s="89">
        <v>0.25164058857413302</v>
      </c>
      <c r="AY2256" s="89">
        <v>0.14229765013054799</v>
      </c>
      <c r="AZ2256" s="89">
        <v>3.58078644315672E-2</v>
      </c>
      <c r="BA2256" s="89">
        <v>-99</v>
      </c>
      <c r="BB2256" s="89">
        <v>-99</v>
      </c>
      <c r="BC2256" s="89">
        <v>-99</v>
      </c>
      <c r="BD2256" s="89">
        <v>-99</v>
      </c>
      <c r="BE2256" s="89">
        <v>-99</v>
      </c>
      <c r="BF2256" s="89">
        <v>-99</v>
      </c>
      <c r="BG2256" s="89">
        <v>-99</v>
      </c>
      <c r="BH2256" s="89">
        <v>-99</v>
      </c>
      <c r="BI2256" s="89">
        <v>-99</v>
      </c>
      <c r="BJ2256" s="89">
        <v>-99</v>
      </c>
      <c r="BK2256" s="89">
        <v>-99</v>
      </c>
      <c r="BL2256" s="89">
        <v>-99</v>
      </c>
      <c r="BM2256" s="89">
        <v>-99</v>
      </c>
      <c r="BN2256" s="89">
        <v>-99</v>
      </c>
      <c r="BO2256" s="89">
        <v>-99</v>
      </c>
      <c r="BP2256" s="89">
        <v>-99</v>
      </c>
      <c r="BQ2256" s="89">
        <v>-99</v>
      </c>
      <c r="BR2256" s="89">
        <v>-99</v>
      </c>
      <c r="BS2256" s="89">
        <v>-99</v>
      </c>
      <c r="BT2256" s="89">
        <v>-99</v>
      </c>
      <c r="BU2256" s="89">
        <v>-99</v>
      </c>
      <c r="BV2256" s="89">
        <v>-99</v>
      </c>
      <c r="BW2256" s="89">
        <v>-99</v>
      </c>
      <c r="BX2256" s="89">
        <v>-99</v>
      </c>
      <c r="BY2256" s="89">
        <v>-99</v>
      </c>
      <c r="BZ2256" s="89">
        <v>-99</v>
      </c>
      <c r="CA2256" s="89">
        <v>-99</v>
      </c>
      <c r="CB2256" s="89">
        <v>-99</v>
      </c>
      <c r="CC2256" s="89">
        <v>-99</v>
      </c>
      <c r="CD2256" s="89">
        <v>-99</v>
      </c>
      <c r="CE2256" s="89">
        <v>-99</v>
      </c>
      <c r="CF2256" s="89">
        <v>-99</v>
      </c>
      <c r="CG2256" s="89">
        <v>-99</v>
      </c>
      <c r="CH2256" s="89">
        <v>-99</v>
      </c>
      <c r="CI2256" s="89">
        <v>-99</v>
      </c>
      <c r="CJ2256" s="89">
        <v>-99</v>
      </c>
      <c r="CK2256" s="89">
        <v>-99</v>
      </c>
      <c r="CL2256" s="89">
        <v>-99</v>
      </c>
      <c r="CM2256" s="89">
        <v>-99</v>
      </c>
      <c r="CN2256" s="89">
        <v>-99</v>
      </c>
      <c r="CO2256" s="89">
        <v>-99</v>
      </c>
      <c r="CP2256" s="89">
        <v>-99</v>
      </c>
      <c r="CQ2256" s="89">
        <v>-99</v>
      </c>
      <c r="CR2256" s="89">
        <v>-99</v>
      </c>
      <c r="CS2256" s="89">
        <v>-99</v>
      </c>
      <c r="CT2256" s="89">
        <v>-99</v>
      </c>
      <c r="CU2256" s="86">
        <v>-99</v>
      </c>
      <c r="CV2256" s="86">
        <v>-0.85699999999999998</v>
      </c>
      <c r="CW2256" s="86">
        <v>16</v>
      </c>
      <c r="CX2256" s="86">
        <v>2</v>
      </c>
      <c r="CY2256" s="86">
        <v>4.1000000000000003E-3</v>
      </c>
      <c r="CZ2256" s="86">
        <v>52</v>
      </c>
      <c r="DA2256" s="86">
        <v>2</v>
      </c>
      <c r="DB2256" s="86">
        <v>-1.3517999999999999</v>
      </c>
      <c r="DC2256" s="86">
        <v>4</v>
      </c>
      <c r="DD2256" s="86">
        <v>-99</v>
      </c>
      <c r="DE2256" s="86">
        <v>-99</v>
      </c>
      <c r="DF2256" s="86">
        <v>-99</v>
      </c>
      <c r="DG2256" s="86">
        <v>-99</v>
      </c>
      <c r="DH2256" s="86">
        <v>-99</v>
      </c>
    </row>
    <row r="2257" spans="1:112" x14ac:dyDescent="0.2">
      <c r="A2257" s="85">
        <f>IF(ISERROR(SEARCH('School Lookup'!$F$3,Data!J2257)),A2256,A2256+1)</f>
        <v>0</v>
      </c>
      <c r="B2257" s="85">
        <f>IF(I2257='School Lookup'!$G$13,1,0)</f>
        <v>0</v>
      </c>
      <c r="C2257" s="85">
        <f t="shared" si="35"/>
        <v>2255</v>
      </c>
      <c r="D2257" s="86" t="s">
        <v>6478</v>
      </c>
      <c r="E2257" s="86" t="s">
        <v>6790</v>
      </c>
      <c r="F2257" s="86" t="s">
        <v>2774</v>
      </c>
      <c r="G2257" s="86" t="s">
        <v>3213</v>
      </c>
      <c r="H2257" s="86" t="s">
        <v>6076</v>
      </c>
      <c r="I2257" s="86" t="s">
        <v>5176</v>
      </c>
      <c r="J2257" s="86" t="s">
        <v>2727</v>
      </c>
      <c r="K2257" s="86" t="s">
        <v>26</v>
      </c>
      <c r="L2257" s="86">
        <v>1</v>
      </c>
      <c r="M2257" s="86">
        <v>1</v>
      </c>
      <c r="N2257" s="89">
        <v>-0.59316740506329102</v>
      </c>
      <c r="O2257" s="89">
        <v>-1.19014838400917</v>
      </c>
      <c r="P2257" s="89">
        <v>45.145800000000001</v>
      </c>
      <c r="Q2257" s="89">
        <v>-0.49750109409082899</v>
      </c>
      <c r="R2257" s="89">
        <v>49.367098101265803</v>
      </c>
      <c r="S2257" s="89">
        <v>-0.84382473904999999</v>
      </c>
      <c r="T2257" s="89">
        <v>-0.95757410839663704</v>
      </c>
      <c r="U2257" s="89">
        <v>0.381182147165259</v>
      </c>
      <c r="V2257" s="89">
        <v>-0.36501015470848902</v>
      </c>
      <c r="W2257" s="89">
        <v>1</v>
      </c>
      <c r="X2257" s="89">
        <v>-0.43354158730158698</v>
      </c>
      <c r="Y2257" s="89">
        <v>-0.93157891057995601</v>
      </c>
      <c r="Z2257" s="89">
        <v>47.905299999999997</v>
      </c>
      <c r="AA2257" s="89">
        <v>-0.239737238813403</v>
      </c>
      <c r="AB2257" s="89">
        <v>51.428559682539699</v>
      </c>
      <c r="AC2257" s="89">
        <v>-0.58565807469667996</v>
      </c>
      <c r="AD2257" s="89">
        <v>-0.68054202976470202</v>
      </c>
      <c r="AE2257" s="89">
        <v>0.37997587454764797</v>
      </c>
      <c r="AF2257" s="89">
        <v>-0.258589552926274</v>
      </c>
      <c r="AG2257" s="89">
        <v>1</v>
      </c>
      <c r="AH2257" s="89">
        <v>-0.56240645161290304</v>
      </c>
      <c r="AI2257" s="89">
        <v>-1.1533170158377299</v>
      </c>
      <c r="AJ2257" s="89">
        <v>-99</v>
      </c>
      <c r="AK2257" s="89">
        <v>-99</v>
      </c>
      <c r="AL2257" s="89">
        <v>51.612903225806399</v>
      </c>
      <c r="AM2257" s="89">
        <v>-1.1533170158377299</v>
      </c>
      <c r="AN2257" s="89">
        <v>-1.2548112005238301</v>
      </c>
      <c r="AO2257" s="89">
        <v>0.112183353437877</v>
      </c>
      <c r="AP2257" s="89">
        <v>-0.140768928406172</v>
      </c>
      <c r="AQ2257" s="89">
        <v>1</v>
      </c>
      <c r="AR2257" s="89">
        <v>-0.326473333333333</v>
      </c>
      <c r="AS2257" s="89">
        <v>-0.66384196309246402</v>
      </c>
      <c r="AT2257" s="89">
        <v>-99</v>
      </c>
      <c r="AU2257" s="89">
        <v>-99</v>
      </c>
      <c r="AV2257" s="89">
        <v>51.428598095238101</v>
      </c>
      <c r="AW2257" s="89">
        <v>-0.66384196309246402</v>
      </c>
      <c r="AX2257" s="89">
        <v>-0.73876740757046699</v>
      </c>
      <c r="AY2257" s="89">
        <v>0.126658624849216</v>
      </c>
      <c r="AZ2257" s="89">
        <v>-9.3571263926295598E-2</v>
      </c>
      <c r="BA2257" s="89">
        <v>-99</v>
      </c>
      <c r="BB2257" s="89">
        <v>-99</v>
      </c>
      <c r="BC2257" s="89">
        <v>-99</v>
      </c>
      <c r="BD2257" s="89">
        <v>-99</v>
      </c>
      <c r="BE2257" s="89">
        <v>-99</v>
      </c>
      <c r="BF2257" s="89">
        <v>-99</v>
      </c>
      <c r="BG2257" s="89">
        <v>-99</v>
      </c>
      <c r="BH2257" s="89">
        <v>-99</v>
      </c>
      <c r="BI2257" s="89">
        <v>-99</v>
      </c>
      <c r="BJ2257" s="89">
        <v>-99</v>
      </c>
      <c r="BK2257" s="89">
        <v>-99</v>
      </c>
      <c r="BL2257" s="89">
        <v>-99</v>
      </c>
      <c r="BM2257" s="89">
        <v>-99</v>
      </c>
      <c r="BN2257" s="89">
        <v>-99</v>
      </c>
      <c r="BO2257" s="89">
        <v>-99</v>
      </c>
      <c r="BP2257" s="89">
        <v>-99</v>
      </c>
      <c r="BQ2257" s="89">
        <v>-99</v>
      </c>
      <c r="BR2257" s="89">
        <v>-99</v>
      </c>
      <c r="BS2257" s="89">
        <v>-99</v>
      </c>
      <c r="BT2257" s="89">
        <v>-99</v>
      </c>
      <c r="BU2257" s="89">
        <v>-99</v>
      </c>
      <c r="BV2257" s="89">
        <v>-99</v>
      </c>
      <c r="BW2257" s="89">
        <v>-99</v>
      </c>
      <c r="BX2257" s="89">
        <v>-99</v>
      </c>
      <c r="BY2257" s="89">
        <v>-99</v>
      </c>
      <c r="BZ2257" s="89">
        <v>-99</v>
      </c>
      <c r="CA2257" s="89">
        <v>-99</v>
      </c>
      <c r="CB2257" s="89">
        <v>-99</v>
      </c>
      <c r="CC2257" s="89">
        <v>-99</v>
      </c>
      <c r="CD2257" s="89">
        <v>-99</v>
      </c>
      <c r="CE2257" s="89">
        <v>-99</v>
      </c>
      <c r="CF2257" s="89">
        <v>-99</v>
      </c>
      <c r="CG2257" s="89">
        <v>-99</v>
      </c>
      <c r="CH2257" s="89">
        <v>-99</v>
      </c>
      <c r="CI2257" s="89">
        <v>-99</v>
      </c>
      <c r="CJ2257" s="89">
        <v>-99</v>
      </c>
      <c r="CK2257" s="89">
        <v>-99</v>
      </c>
      <c r="CL2257" s="89">
        <v>-99</v>
      </c>
      <c r="CM2257" s="89">
        <v>-99</v>
      </c>
      <c r="CN2257" s="89">
        <v>-99</v>
      </c>
      <c r="CO2257" s="89">
        <v>-99</v>
      </c>
      <c r="CP2257" s="89">
        <v>-99</v>
      </c>
      <c r="CQ2257" s="89">
        <v>-99</v>
      </c>
      <c r="CR2257" s="89">
        <v>-99</v>
      </c>
      <c r="CS2257" s="89">
        <v>-99</v>
      </c>
      <c r="CT2257" s="89">
        <v>-99</v>
      </c>
      <c r="CU2257" s="86">
        <v>-99</v>
      </c>
      <c r="CV2257" s="86">
        <v>-0.8579</v>
      </c>
      <c r="CW2257" s="86">
        <v>16</v>
      </c>
      <c r="CX2257" s="86">
        <v>2</v>
      </c>
      <c r="CY2257" s="86">
        <v>0.6139</v>
      </c>
      <c r="CZ2257" s="86">
        <v>77</v>
      </c>
      <c r="DA2257" s="86">
        <v>2</v>
      </c>
      <c r="DB2257" s="86">
        <v>-0.28070000000000001</v>
      </c>
      <c r="DC2257" s="86">
        <v>32</v>
      </c>
      <c r="DD2257" s="86">
        <v>-99</v>
      </c>
      <c r="DE2257" s="86">
        <v>-99</v>
      </c>
      <c r="DF2257" s="86">
        <v>-99</v>
      </c>
      <c r="DG2257" s="86">
        <v>-99</v>
      </c>
      <c r="DH2257" s="86">
        <v>-99</v>
      </c>
    </row>
    <row r="2258" spans="1:112" x14ac:dyDescent="0.2">
      <c r="A2258" s="85">
        <f>IF(ISERROR(SEARCH('School Lookup'!$F$3,Data!J2258)),A2257,A2257+1)</f>
        <v>0</v>
      </c>
      <c r="B2258" s="85">
        <f>IF(I2258='School Lookup'!$G$13,1,0)</f>
        <v>0</v>
      </c>
      <c r="C2258" s="85">
        <f t="shared" si="35"/>
        <v>2256</v>
      </c>
      <c r="D2258" s="86" t="s">
        <v>6478</v>
      </c>
      <c r="E2258" s="86" t="s">
        <v>6862</v>
      </c>
      <c r="F2258" s="86" t="s">
        <v>2773</v>
      </c>
      <c r="G2258" s="86" t="s">
        <v>3356</v>
      </c>
      <c r="H2258" s="86" t="s">
        <v>6344</v>
      </c>
      <c r="I2258" s="86" t="s">
        <v>5705</v>
      </c>
      <c r="J2258" s="86" t="s">
        <v>6345</v>
      </c>
      <c r="K2258" s="86" t="s">
        <v>2217</v>
      </c>
      <c r="L2258" s="86">
        <v>1</v>
      </c>
      <c r="M2258" s="86">
        <v>1</v>
      </c>
      <c r="N2258" s="89">
        <v>-0.66232016238159697</v>
      </c>
      <c r="O2258" s="89">
        <v>-1.33989860529635</v>
      </c>
      <c r="P2258" s="89">
        <v>51.058599999999998</v>
      </c>
      <c r="Q2258" s="89">
        <v>0.12967795005128099</v>
      </c>
      <c r="R2258" s="89">
        <v>48.714488768606202</v>
      </c>
      <c r="S2258" s="89">
        <v>-0.60511032762253603</v>
      </c>
      <c r="T2258" s="89">
        <v>-0.68671276910884804</v>
      </c>
      <c r="U2258" s="89">
        <v>0.38549817423056898</v>
      </c>
      <c r="V2258" s="89">
        <v>-0.26472651871227898</v>
      </c>
      <c r="W2258" s="89">
        <v>1</v>
      </c>
      <c r="X2258" s="89">
        <v>-0.59425983606557398</v>
      </c>
      <c r="Y2258" s="89">
        <v>-1.30993512449023</v>
      </c>
      <c r="Z2258" s="89">
        <v>49.423299999999998</v>
      </c>
      <c r="AA2258" s="89">
        <v>-5.0438146485423697E-2</v>
      </c>
      <c r="AB2258" s="89">
        <v>49.043707650273198</v>
      </c>
      <c r="AC2258" s="89">
        <v>-0.68018663548782698</v>
      </c>
      <c r="AD2258" s="89">
        <v>-0.79060654842974198</v>
      </c>
      <c r="AE2258" s="89">
        <v>0.38184663536776198</v>
      </c>
      <c r="AF2258" s="89">
        <v>-0.30189045041761697</v>
      </c>
      <c r="AG2258" s="89">
        <v>1</v>
      </c>
      <c r="AH2258" s="89">
        <v>-0.70175588235294095</v>
      </c>
      <c r="AI2258" s="89">
        <v>-1.45321043421894</v>
      </c>
      <c r="AJ2258" s="89">
        <v>37.159999999999997</v>
      </c>
      <c r="AK2258" s="89">
        <v>-1.1225397623686699</v>
      </c>
      <c r="AL2258" s="89">
        <v>50.367663235294103</v>
      </c>
      <c r="AM2258" s="89">
        <v>-1.2878750982938001</v>
      </c>
      <c r="AN2258" s="89">
        <v>-1.3961703089150499</v>
      </c>
      <c r="AO2258" s="89">
        <v>0.14188836724048001</v>
      </c>
      <c r="AP2258" s="89">
        <v>-0.19810032552159301</v>
      </c>
      <c r="AQ2258" s="89">
        <v>1</v>
      </c>
      <c r="AR2258" s="89">
        <v>-0.87142183908046</v>
      </c>
      <c r="AS2258" s="89">
        <v>-1.8887859249290899</v>
      </c>
      <c r="AT2258" s="89">
        <v>48.489400000000003</v>
      </c>
      <c r="AU2258" s="89">
        <v>-2.1410584935087101E-2</v>
      </c>
      <c r="AV2258" s="89">
        <v>39.655151724137902</v>
      </c>
      <c r="AW2258" s="89">
        <v>-0.955098254932088</v>
      </c>
      <c r="AX2258" s="89">
        <v>-1.0456918260680601</v>
      </c>
      <c r="AY2258" s="89">
        <v>9.0766823161189406E-2</v>
      </c>
      <c r="AZ2258" s="89">
        <v>-9.4914125057820403E-2</v>
      </c>
      <c r="BA2258" s="89">
        <v>-99</v>
      </c>
      <c r="BB2258" s="89">
        <v>-99</v>
      </c>
      <c r="BC2258" s="89">
        <v>-99</v>
      </c>
      <c r="BD2258" s="89">
        <v>-99</v>
      </c>
      <c r="BE2258" s="89">
        <v>-99</v>
      </c>
      <c r="BF2258" s="89">
        <v>-99</v>
      </c>
      <c r="BG2258" s="89">
        <v>-99</v>
      </c>
      <c r="BH2258" s="89">
        <v>-99</v>
      </c>
      <c r="BI2258" s="89">
        <v>-99</v>
      </c>
      <c r="BJ2258" s="89">
        <v>-99</v>
      </c>
      <c r="BK2258" s="89">
        <v>-99</v>
      </c>
      <c r="BL2258" s="89">
        <v>-99</v>
      </c>
      <c r="BM2258" s="89">
        <v>-99</v>
      </c>
      <c r="BN2258" s="89">
        <v>-99</v>
      </c>
      <c r="BO2258" s="89">
        <v>-99</v>
      </c>
      <c r="BP2258" s="89">
        <v>-99</v>
      </c>
      <c r="BQ2258" s="89">
        <v>-99</v>
      </c>
      <c r="BR2258" s="89">
        <v>-99</v>
      </c>
      <c r="BS2258" s="89">
        <v>-99</v>
      </c>
      <c r="BT2258" s="89">
        <v>-99</v>
      </c>
      <c r="BU2258" s="89">
        <v>-99</v>
      </c>
      <c r="BV2258" s="89">
        <v>-99</v>
      </c>
      <c r="BW2258" s="89">
        <v>-99</v>
      </c>
      <c r="BX2258" s="89">
        <v>-99</v>
      </c>
      <c r="BY2258" s="89">
        <v>-99</v>
      </c>
      <c r="BZ2258" s="89">
        <v>-99</v>
      </c>
      <c r="CA2258" s="89">
        <v>-99</v>
      </c>
      <c r="CB2258" s="89">
        <v>-99</v>
      </c>
      <c r="CC2258" s="89">
        <v>-99</v>
      </c>
      <c r="CD2258" s="89">
        <v>-99</v>
      </c>
      <c r="CE2258" s="89">
        <v>-99</v>
      </c>
      <c r="CF2258" s="89">
        <v>-99</v>
      </c>
      <c r="CG2258" s="89">
        <v>-99</v>
      </c>
      <c r="CH2258" s="89">
        <v>-99</v>
      </c>
      <c r="CI2258" s="89">
        <v>-99</v>
      </c>
      <c r="CJ2258" s="89">
        <v>-99</v>
      </c>
      <c r="CK2258" s="89">
        <v>-99</v>
      </c>
      <c r="CL2258" s="89">
        <v>-99</v>
      </c>
      <c r="CM2258" s="89">
        <v>-99</v>
      </c>
      <c r="CN2258" s="89">
        <v>-99</v>
      </c>
      <c r="CO2258" s="89">
        <v>-99</v>
      </c>
      <c r="CP2258" s="89">
        <v>-99</v>
      </c>
      <c r="CQ2258" s="89">
        <v>-99</v>
      </c>
      <c r="CR2258" s="89">
        <v>-99</v>
      </c>
      <c r="CS2258" s="89">
        <v>-99</v>
      </c>
      <c r="CT2258" s="89">
        <v>-99</v>
      </c>
      <c r="CU2258" s="86">
        <v>-99</v>
      </c>
      <c r="CV2258" s="86">
        <v>-0.85960000000000003</v>
      </c>
      <c r="CW2258" s="86">
        <v>16</v>
      </c>
      <c r="CX2258" s="86">
        <v>2</v>
      </c>
      <c r="CY2258" s="86">
        <v>-0.12280000000000001</v>
      </c>
      <c r="CZ2258" s="86">
        <v>46</v>
      </c>
      <c r="DA2258" s="86">
        <v>4</v>
      </c>
      <c r="DB2258" s="86">
        <v>-0.1305</v>
      </c>
      <c r="DC2258" s="86">
        <v>40</v>
      </c>
      <c r="DD2258" s="86">
        <v>-99</v>
      </c>
      <c r="DE2258" s="86">
        <v>-99</v>
      </c>
      <c r="DF2258" s="86">
        <v>-99</v>
      </c>
      <c r="DG2258" s="86">
        <v>-99</v>
      </c>
      <c r="DH2258" s="86">
        <v>-99</v>
      </c>
    </row>
    <row r="2259" spans="1:112" x14ac:dyDescent="0.2">
      <c r="A2259" s="85">
        <f>IF(ISERROR(SEARCH('School Lookup'!$F$3,Data!J2259)),A2258,A2258+1)</f>
        <v>0</v>
      </c>
      <c r="B2259" s="85">
        <f>IF(I2259='School Lookup'!$G$13,1,0)</f>
        <v>0</v>
      </c>
      <c r="C2259" s="85">
        <f t="shared" si="35"/>
        <v>2257</v>
      </c>
      <c r="D2259" s="86" t="s">
        <v>6478</v>
      </c>
      <c r="E2259" s="86" t="s">
        <v>6479</v>
      </c>
      <c r="F2259" s="86" t="s">
        <v>2740</v>
      </c>
      <c r="G2259" s="86" t="s">
        <v>3103</v>
      </c>
      <c r="H2259" s="86" t="s">
        <v>40</v>
      </c>
      <c r="I2259" s="86" t="s">
        <v>5281</v>
      </c>
      <c r="J2259" s="86" t="s">
        <v>79</v>
      </c>
      <c r="K2259" s="86" t="s">
        <v>26</v>
      </c>
      <c r="L2259" s="86">
        <v>1</v>
      </c>
      <c r="M2259" s="86">
        <v>1</v>
      </c>
      <c r="N2259" s="89">
        <v>-0.22896923076923101</v>
      </c>
      <c r="O2259" s="89">
        <v>-0.40147763091273603</v>
      </c>
      <c r="P2259" s="89">
        <v>38.810299999999998</v>
      </c>
      <c r="Q2259" s="89">
        <v>-1.1695165240330501</v>
      </c>
      <c r="R2259" s="89">
        <v>46.745561538461502</v>
      </c>
      <c r="S2259" s="89">
        <v>-0.78549707747289099</v>
      </c>
      <c r="T2259" s="89">
        <v>-0.89139164191785403</v>
      </c>
      <c r="U2259" s="89">
        <v>0.5</v>
      </c>
      <c r="V2259" s="89">
        <v>-0.44569582095892701</v>
      </c>
      <c r="W2259" s="89">
        <v>1</v>
      </c>
      <c r="X2259" s="89">
        <v>-0.225238461538462</v>
      </c>
      <c r="Y2259" s="89">
        <v>-0.44120035919872402</v>
      </c>
      <c r="Z2259" s="89">
        <v>41.862099999999998</v>
      </c>
      <c r="AA2259" s="89">
        <v>-0.99334216289538402</v>
      </c>
      <c r="AB2259" s="89">
        <v>47.928969230769198</v>
      </c>
      <c r="AC2259" s="89">
        <v>-0.71727126104705397</v>
      </c>
      <c r="AD2259" s="89">
        <v>-0.83378610631032501</v>
      </c>
      <c r="AE2259" s="89">
        <v>0.5</v>
      </c>
      <c r="AF2259" s="89">
        <v>-0.41689305315516201</v>
      </c>
      <c r="AG2259" s="89">
        <v>-99</v>
      </c>
      <c r="AH2259" s="89">
        <v>-99</v>
      </c>
      <c r="AI2259" s="89">
        <v>-99</v>
      </c>
      <c r="AJ2259" s="89">
        <v>-99</v>
      </c>
      <c r="AK2259" s="89">
        <v>-99</v>
      </c>
      <c r="AL2259" s="89">
        <v>-99</v>
      </c>
      <c r="AM2259" s="89">
        <v>-99</v>
      </c>
      <c r="AN2259" s="89">
        <v>-99</v>
      </c>
      <c r="AO2259" s="89">
        <v>-99</v>
      </c>
      <c r="AP2259" s="89">
        <v>-99</v>
      </c>
      <c r="AQ2259" s="89">
        <v>-99</v>
      </c>
      <c r="AR2259" s="89">
        <v>-99</v>
      </c>
      <c r="AS2259" s="89">
        <v>-99</v>
      </c>
      <c r="AT2259" s="89">
        <v>-99</v>
      </c>
      <c r="AU2259" s="89">
        <v>-99</v>
      </c>
      <c r="AV2259" s="89">
        <v>-99</v>
      </c>
      <c r="AW2259" s="89">
        <v>-99</v>
      </c>
      <c r="AX2259" s="89">
        <v>-99</v>
      </c>
      <c r="AY2259" s="89">
        <v>-99</v>
      </c>
      <c r="AZ2259" s="89">
        <v>-99</v>
      </c>
      <c r="BA2259" s="89">
        <v>-99</v>
      </c>
      <c r="BB2259" s="89">
        <v>-99</v>
      </c>
      <c r="BC2259" s="89">
        <v>-99</v>
      </c>
      <c r="BD2259" s="89">
        <v>-99</v>
      </c>
      <c r="BE2259" s="89">
        <v>-99</v>
      </c>
      <c r="BF2259" s="89">
        <v>-99</v>
      </c>
      <c r="BG2259" s="89">
        <v>-99</v>
      </c>
      <c r="BH2259" s="89">
        <v>-99</v>
      </c>
      <c r="BI2259" s="89">
        <v>-99</v>
      </c>
      <c r="BJ2259" s="89">
        <v>-99</v>
      </c>
      <c r="BK2259" s="89">
        <v>-99</v>
      </c>
      <c r="BL2259" s="89">
        <v>-99</v>
      </c>
      <c r="BM2259" s="89">
        <v>-99</v>
      </c>
      <c r="BN2259" s="89">
        <v>-99</v>
      </c>
      <c r="BO2259" s="89">
        <v>-99</v>
      </c>
      <c r="BP2259" s="89">
        <v>-99</v>
      </c>
      <c r="BQ2259" s="89">
        <v>-99</v>
      </c>
      <c r="BR2259" s="89">
        <v>-99</v>
      </c>
      <c r="BS2259" s="89">
        <v>-99</v>
      </c>
      <c r="BT2259" s="89">
        <v>-99</v>
      </c>
      <c r="BU2259" s="89">
        <v>-99</v>
      </c>
      <c r="BV2259" s="89">
        <v>-99</v>
      </c>
      <c r="BW2259" s="89">
        <v>-99</v>
      </c>
      <c r="BX2259" s="89">
        <v>-99</v>
      </c>
      <c r="BY2259" s="89">
        <v>-99</v>
      </c>
      <c r="BZ2259" s="89">
        <v>-99</v>
      </c>
      <c r="CA2259" s="89">
        <v>-99</v>
      </c>
      <c r="CB2259" s="89">
        <v>-99</v>
      </c>
      <c r="CC2259" s="89">
        <v>-99</v>
      </c>
      <c r="CD2259" s="89">
        <v>-99</v>
      </c>
      <c r="CE2259" s="89">
        <v>-99</v>
      </c>
      <c r="CF2259" s="89">
        <v>-99</v>
      </c>
      <c r="CG2259" s="89">
        <v>-99</v>
      </c>
      <c r="CH2259" s="89">
        <v>-99</v>
      </c>
      <c r="CI2259" s="89">
        <v>-99</v>
      </c>
      <c r="CJ2259" s="89">
        <v>-99</v>
      </c>
      <c r="CK2259" s="89">
        <v>-99</v>
      </c>
      <c r="CL2259" s="89">
        <v>-99</v>
      </c>
      <c r="CM2259" s="89">
        <v>-99</v>
      </c>
      <c r="CN2259" s="89">
        <v>-99</v>
      </c>
      <c r="CO2259" s="89">
        <v>-99</v>
      </c>
      <c r="CP2259" s="89">
        <v>-99</v>
      </c>
      <c r="CQ2259" s="89">
        <v>-99</v>
      </c>
      <c r="CR2259" s="89">
        <v>-99</v>
      </c>
      <c r="CS2259" s="89">
        <v>-99</v>
      </c>
      <c r="CT2259" s="89">
        <v>-99</v>
      </c>
      <c r="CU2259" s="86">
        <v>-99</v>
      </c>
      <c r="CV2259" s="86">
        <v>-0.86260000000000003</v>
      </c>
      <c r="CW2259" s="86">
        <v>16</v>
      </c>
      <c r="CX2259" s="86">
        <v>2</v>
      </c>
      <c r="CY2259" s="86">
        <v>0.64800000000000002</v>
      </c>
      <c r="CZ2259" s="86">
        <v>78</v>
      </c>
      <c r="DA2259" s="86">
        <v>2</v>
      </c>
      <c r="DB2259" s="86">
        <v>-1.0813999999999999</v>
      </c>
      <c r="DC2259" s="86">
        <v>8</v>
      </c>
      <c r="DD2259" s="86">
        <v>-99</v>
      </c>
      <c r="DE2259" s="86">
        <v>-99</v>
      </c>
      <c r="DF2259" s="86">
        <v>-99</v>
      </c>
      <c r="DG2259" s="86">
        <v>-99</v>
      </c>
      <c r="DH2259" s="86">
        <v>-99</v>
      </c>
    </row>
    <row r="2260" spans="1:112" x14ac:dyDescent="0.2">
      <c r="A2260" s="85">
        <f>IF(ISERROR(SEARCH('School Lookup'!$F$3,Data!J2260)),A2259,A2259+1)</f>
        <v>0</v>
      </c>
      <c r="B2260" s="85">
        <f>IF(I2260='School Lookup'!$G$13,1,0)</f>
        <v>0</v>
      </c>
      <c r="C2260" s="85">
        <f t="shared" si="35"/>
        <v>2258</v>
      </c>
      <c r="D2260" s="86" t="s">
        <v>6478</v>
      </c>
      <c r="E2260" s="86" t="s">
        <v>6491</v>
      </c>
      <c r="F2260" s="86" t="s">
        <v>190</v>
      </c>
      <c r="G2260" s="86" t="s">
        <v>2809</v>
      </c>
      <c r="H2260" s="86" t="s">
        <v>75</v>
      </c>
      <c r="I2260" s="86" t="s">
        <v>5669</v>
      </c>
      <c r="J2260" s="86" t="s">
        <v>158</v>
      </c>
      <c r="K2260" s="86" t="s">
        <v>31</v>
      </c>
      <c r="L2260" s="86">
        <v>1</v>
      </c>
      <c r="M2260" s="86">
        <v>1</v>
      </c>
      <c r="N2260" s="89">
        <v>-0.34750382165605098</v>
      </c>
      <c r="O2260" s="89">
        <v>-0.65816415945970397</v>
      </c>
      <c r="P2260" s="89">
        <v>45.581499999999998</v>
      </c>
      <c r="Q2260" s="89">
        <v>-0.45128577993633101</v>
      </c>
      <c r="R2260" s="89">
        <v>51.187054198031298</v>
      </c>
      <c r="S2260" s="89">
        <v>-0.55472496969801799</v>
      </c>
      <c r="T2260" s="89">
        <v>-0.62954217163079595</v>
      </c>
      <c r="U2260" s="89">
        <v>0.37421451787649002</v>
      </c>
      <c r="V2260" s="89">
        <v>-0.23558382023973701</v>
      </c>
      <c r="W2260" s="89">
        <v>1</v>
      </c>
      <c r="X2260" s="89">
        <v>-0.39290586206896599</v>
      </c>
      <c r="Y2260" s="89">
        <v>-0.83591597705029397</v>
      </c>
      <c r="Z2260" s="89">
        <v>39.6751</v>
      </c>
      <c r="AA2260" s="89">
        <v>-1.2660675350438</v>
      </c>
      <c r="AB2260" s="89">
        <v>50.057460689655201</v>
      </c>
      <c r="AC2260" s="89">
        <v>-1.0509917560470501</v>
      </c>
      <c r="AD2260" s="89">
        <v>-1.2223542315776299</v>
      </c>
      <c r="AE2260" s="89">
        <v>0.37703141928493999</v>
      </c>
      <c r="AF2260" s="89">
        <v>-0.460865950800667</v>
      </c>
      <c r="AG2260" s="89">
        <v>1</v>
      </c>
      <c r="AH2260" s="89">
        <v>-0.37761821305841903</v>
      </c>
      <c r="AI2260" s="89">
        <v>-0.755634899431186</v>
      </c>
      <c r="AJ2260" s="89">
        <v>40.147300000000001</v>
      </c>
      <c r="AK2260" s="89">
        <v>-0.83011000435015303</v>
      </c>
      <c r="AL2260" s="89">
        <v>49.312713058419199</v>
      </c>
      <c r="AM2260" s="89">
        <v>-0.79287245189067002</v>
      </c>
      <c r="AN2260" s="89">
        <v>-0.87614853490019795</v>
      </c>
      <c r="AO2260" s="89">
        <v>0.126110509209101</v>
      </c>
      <c r="AP2260" s="89">
        <v>-0.110491537879072</v>
      </c>
      <c r="AQ2260" s="89">
        <v>1</v>
      </c>
      <c r="AR2260" s="89">
        <v>-0.22751201413427599</v>
      </c>
      <c r="AS2260" s="89">
        <v>-0.44139512796980102</v>
      </c>
      <c r="AT2260" s="89">
        <v>45.424100000000003</v>
      </c>
      <c r="AU2260" s="89">
        <v>-0.35457397973078397</v>
      </c>
      <c r="AV2260" s="89">
        <v>47.173128621908099</v>
      </c>
      <c r="AW2260" s="89">
        <v>-0.39798455385029202</v>
      </c>
      <c r="AX2260" s="89">
        <v>-0.45860820407466801</v>
      </c>
      <c r="AY2260" s="89">
        <v>0.12264355362946899</v>
      </c>
      <c r="AZ2260" s="89">
        <v>-5.6245339871346098E-2</v>
      </c>
      <c r="BA2260" s="89">
        <v>-99</v>
      </c>
      <c r="BB2260" s="89">
        <v>-99</v>
      </c>
      <c r="BC2260" s="89">
        <v>-99</v>
      </c>
      <c r="BD2260" s="89">
        <v>-99</v>
      </c>
      <c r="BE2260" s="89">
        <v>-99</v>
      </c>
      <c r="BF2260" s="89">
        <v>-99</v>
      </c>
      <c r="BG2260" s="89">
        <v>-99</v>
      </c>
      <c r="BH2260" s="89">
        <v>-99</v>
      </c>
      <c r="BI2260" s="89">
        <v>-99</v>
      </c>
      <c r="BJ2260" s="89">
        <v>-99</v>
      </c>
      <c r="BK2260" s="89">
        <v>-99</v>
      </c>
      <c r="BL2260" s="89">
        <v>-99</v>
      </c>
      <c r="BM2260" s="89">
        <v>-99</v>
      </c>
      <c r="BN2260" s="89">
        <v>-99</v>
      </c>
      <c r="BO2260" s="89">
        <v>-99</v>
      </c>
      <c r="BP2260" s="89">
        <v>-99</v>
      </c>
      <c r="BQ2260" s="89">
        <v>-99</v>
      </c>
      <c r="BR2260" s="89">
        <v>-99</v>
      </c>
      <c r="BS2260" s="89">
        <v>-99</v>
      </c>
      <c r="BT2260" s="89">
        <v>-99</v>
      </c>
      <c r="BU2260" s="89">
        <v>-99</v>
      </c>
      <c r="BV2260" s="89">
        <v>-99</v>
      </c>
      <c r="BW2260" s="89">
        <v>-99</v>
      </c>
      <c r="BX2260" s="89">
        <v>-99</v>
      </c>
      <c r="BY2260" s="89">
        <v>-99</v>
      </c>
      <c r="BZ2260" s="89">
        <v>-99</v>
      </c>
      <c r="CA2260" s="89">
        <v>-99</v>
      </c>
      <c r="CB2260" s="89">
        <v>-99</v>
      </c>
      <c r="CC2260" s="89">
        <v>-99</v>
      </c>
      <c r="CD2260" s="89">
        <v>-99</v>
      </c>
      <c r="CE2260" s="89">
        <v>-99</v>
      </c>
      <c r="CF2260" s="89">
        <v>-99</v>
      </c>
      <c r="CG2260" s="89">
        <v>-99</v>
      </c>
      <c r="CH2260" s="89">
        <v>-99</v>
      </c>
      <c r="CI2260" s="89">
        <v>-99</v>
      </c>
      <c r="CJ2260" s="89">
        <v>-99</v>
      </c>
      <c r="CK2260" s="89">
        <v>-99</v>
      </c>
      <c r="CL2260" s="89">
        <v>-99</v>
      </c>
      <c r="CM2260" s="89">
        <v>-99</v>
      </c>
      <c r="CN2260" s="89">
        <v>-99</v>
      </c>
      <c r="CO2260" s="89">
        <v>-99</v>
      </c>
      <c r="CP2260" s="89">
        <v>-99</v>
      </c>
      <c r="CQ2260" s="89">
        <v>-99</v>
      </c>
      <c r="CR2260" s="89">
        <v>-99</v>
      </c>
      <c r="CS2260" s="89">
        <v>-99</v>
      </c>
      <c r="CT2260" s="89">
        <v>-99</v>
      </c>
      <c r="CU2260" s="86">
        <v>-99</v>
      </c>
      <c r="CV2260" s="86">
        <v>-0.86319999999999997</v>
      </c>
      <c r="CW2260" s="86">
        <v>16</v>
      </c>
      <c r="CX2260" s="86">
        <v>2</v>
      </c>
      <c r="CY2260" s="86">
        <v>-0.34620000000000001</v>
      </c>
      <c r="CZ2260" s="86">
        <v>34</v>
      </c>
      <c r="DA2260" s="86">
        <v>4</v>
      </c>
      <c r="DB2260" s="86">
        <v>-0.7944</v>
      </c>
      <c r="DC2260" s="86">
        <v>14</v>
      </c>
      <c r="DD2260" s="86">
        <v>-99</v>
      </c>
      <c r="DE2260" s="86">
        <v>-99</v>
      </c>
      <c r="DF2260" s="86">
        <v>-99</v>
      </c>
      <c r="DG2260" s="86">
        <v>-99</v>
      </c>
      <c r="DH2260" s="86">
        <v>-99</v>
      </c>
    </row>
    <row r="2261" spans="1:112" x14ac:dyDescent="0.2">
      <c r="A2261" s="85">
        <f>IF(ISERROR(SEARCH('School Lookup'!$F$3,Data!J2261)),A2260,A2260+1)</f>
        <v>0</v>
      </c>
      <c r="B2261" s="85">
        <f>IF(I2261='School Lookup'!$G$13,1,0)</f>
        <v>0</v>
      </c>
      <c r="C2261" s="85">
        <f t="shared" si="35"/>
        <v>2259</v>
      </c>
      <c r="D2261" s="86" t="s">
        <v>6478</v>
      </c>
      <c r="E2261" s="86" t="s">
        <v>6702</v>
      </c>
      <c r="F2261" s="86" t="s">
        <v>1150</v>
      </c>
      <c r="G2261" s="86" t="s">
        <v>3064</v>
      </c>
      <c r="H2261" s="86" t="s">
        <v>555</v>
      </c>
      <c r="I2261" s="86" t="s">
        <v>5116</v>
      </c>
      <c r="J2261" s="86" t="s">
        <v>1438</v>
      </c>
      <c r="K2261" s="86" t="s">
        <v>26</v>
      </c>
      <c r="L2261" s="86">
        <v>1</v>
      </c>
      <c r="M2261" s="86">
        <v>1</v>
      </c>
      <c r="N2261" s="89">
        <v>-0.39472000000000002</v>
      </c>
      <c r="O2261" s="89">
        <v>-0.76041074266962305</v>
      </c>
      <c r="P2261" s="89">
        <v>40.468800000000002</v>
      </c>
      <c r="Q2261" s="89">
        <v>-0.99359708743622399</v>
      </c>
      <c r="R2261" s="89">
        <v>48.571410476190501</v>
      </c>
      <c r="S2261" s="89">
        <v>-0.87700391505292297</v>
      </c>
      <c r="T2261" s="89">
        <v>-0.99522142091068599</v>
      </c>
      <c r="U2261" s="89">
        <v>0.49881235154394299</v>
      </c>
      <c r="V2261" s="89">
        <v>-0.496428737271364</v>
      </c>
      <c r="W2261" s="89">
        <v>1</v>
      </c>
      <c r="X2261" s="89">
        <v>-0.34756872037914699</v>
      </c>
      <c r="Y2261" s="89">
        <v>-0.72918516451846105</v>
      </c>
      <c r="Z2261" s="89">
        <v>45.569200000000002</v>
      </c>
      <c r="AA2261" s="89">
        <v>-0.53105582220430703</v>
      </c>
      <c r="AB2261" s="89">
        <v>53.080536492891</v>
      </c>
      <c r="AC2261" s="89">
        <v>-0.63012049336138398</v>
      </c>
      <c r="AD2261" s="89">
        <v>-0.73231193579158504</v>
      </c>
      <c r="AE2261" s="89">
        <v>0.50118764845605701</v>
      </c>
      <c r="AF2261" s="89">
        <v>-0.36702569703568699</v>
      </c>
      <c r="AG2261" s="89">
        <v>-99</v>
      </c>
      <c r="AH2261" s="89">
        <v>-99</v>
      </c>
      <c r="AI2261" s="89">
        <v>-99</v>
      </c>
      <c r="AJ2261" s="89">
        <v>-99</v>
      </c>
      <c r="AK2261" s="89">
        <v>-99</v>
      </c>
      <c r="AL2261" s="89">
        <v>-99</v>
      </c>
      <c r="AM2261" s="89">
        <v>-99</v>
      </c>
      <c r="AN2261" s="89">
        <v>-99</v>
      </c>
      <c r="AO2261" s="89">
        <v>-99</v>
      </c>
      <c r="AP2261" s="89">
        <v>-99</v>
      </c>
      <c r="AQ2261" s="89">
        <v>-99</v>
      </c>
      <c r="AR2261" s="89">
        <v>-99</v>
      </c>
      <c r="AS2261" s="89">
        <v>-99</v>
      </c>
      <c r="AT2261" s="89">
        <v>-99</v>
      </c>
      <c r="AU2261" s="89">
        <v>-99</v>
      </c>
      <c r="AV2261" s="89">
        <v>-99</v>
      </c>
      <c r="AW2261" s="89">
        <v>-99</v>
      </c>
      <c r="AX2261" s="89">
        <v>-99</v>
      </c>
      <c r="AY2261" s="89">
        <v>-99</v>
      </c>
      <c r="AZ2261" s="89">
        <v>-99</v>
      </c>
      <c r="BA2261" s="89">
        <v>-99</v>
      </c>
      <c r="BB2261" s="89">
        <v>-99</v>
      </c>
      <c r="BC2261" s="89">
        <v>-99</v>
      </c>
      <c r="BD2261" s="89">
        <v>-99</v>
      </c>
      <c r="BE2261" s="89">
        <v>-99</v>
      </c>
      <c r="BF2261" s="89">
        <v>-99</v>
      </c>
      <c r="BG2261" s="89">
        <v>-99</v>
      </c>
      <c r="BH2261" s="89">
        <v>-99</v>
      </c>
      <c r="BI2261" s="89">
        <v>-99</v>
      </c>
      <c r="BJ2261" s="89">
        <v>-99</v>
      </c>
      <c r="BK2261" s="89">
        <v>-99</v>
      </c>
      <c r="BL2261" s="89">
        <v>-99</v>
      </c>
      <c r="BM2261" s="89">
        <v>-99</v>
      </c>
      <c r="BN2261" s="89">
        <v>-99</v>
      </c>
      <c r="BO2261" s="89">
        <v>-99</v>
      </c>
      <c r="BP2261" s="89">
        <v>-99</v>
      </c>
      <c r="BQ2261" s="89">
        <v>-99</v>
      </c>
      <c r="BR2261" s="89">
        <v>-99</v>
      </c>
      <c r="BS2261" s="89">
        <v>-99</v>
      </c>
      <c r="BT2261" s="89">
        <v>-99</v>
      </c>
      <c r="BU2261" s="89">
        <v>-99</v>
      </c>
      <c r="BV2261" s="89">
        <v>-99</v>
      </c>
      <c r="BW2261" s="89">
        <v>-99</v>
      </c>
      <c r="BX2261" s="89">
        <v>-99</v>
      </c>
      <c r="BY2261" s="89">
        <v>-99</v>
      </c>
      <c r="BZ2261" s="89">
        <v>-99</v>
      </c>
      <c r="CA2261" s="89">
        <v>-99</v>
      </c>
      <c r="CB2261" s="89">
        <v>-99</v>
      </c>
      <c r="CC2261" s="89">
        <v>-99</v>
      </c>
      <c r="CD2261" s="89">
        <v>-99</v>
      </c>
      <c r="CE2261" s="89">
        <v>-99</v>
      </c>
      <c r="CF2261" s="89">
        <v>-99</v>
      </c>
      <c r="CG2261" s="89">
        <v>-99</v>
      </c>
      <c r="CH2261" s="89">
        <v>-99</v>
      </c>
      <c r="CI2261" s="89">
        <v>-99</v>
      </c>
      <c r="CJ2261" s="89">
        <v>-99</v>
      </c>
      <c r="CK2261" s="89">
        <v>-99</v>
      </c>
      <c r="CL2261" s="89">
        <v>-99</v>
      </c>
      <c r="CM2261" s="89">
        <v>-99</v>
      </c>
      <c r="CN2261" s="89">
        <v>-99</v>
      </c>
      <c r="CO2261" s="89">
        <v>-99</v>
      </c>
      <c r="CP2261" s="89">
        <v>-99</v>
      </c>
      <c r="CQ2261" s="89">
        <v>-99</v>
      </c>
      <c r="CR2261" s="89">
        <v>-99</v>
      </c>
      <c r="CS2261" s="89">
        <v>-99</v>
      </c>
      <c r="CT2261" s="89">
        <v>-99</v>
      </c>
      <c r="CU2261" s="86">
        <v>-99</v>
      </c>
      <c r="CV2261" s="86">
        <v>-0.86350000000000005</v>
      </c>
      <c r="CW2261" s="86">
        <v>16</v>
      </c>
      <c r="CX2261" s="86">
        <v>2</v>
      </c>
      <c r="CY2261" s="86">
        <v>0.43730000000000002</v>
      </c>
      <c r="CZ2261" s="86">
        <v>71</v>
      </c>
      <c r="DA2261" s="86">
        <v>2</v>
      </c>
      <c r="DB2261" s="86">
        <v>-0.76180000000000003</v>
      </c>
      <c r="DC2261" s="86">
        <v>15</v>
      </c>
      <c r="DD2261" s="86">
        <v>-99</v>
      </c>
      <c r="DE2261" s="86">
        <v>-99</v>
      </c>
      <c r="DF2261" s="86">
        <v>-99</v>
      </c>
      <c r="DG2261" s="86">
        <v>-99</v>
      </c>
      <c r="DH2261" s="86">
        <v>-99</v>
      </c>
    </row>
    <row r="2262" spans="1:112" x14ac:dyDescent="0.2">
      <c r="A2262" s="85">
        <f>IF(ISERROR(SEARCH('School Lookup'!$F$3,Data!J2262)),A2261,A2261+1)</f>
        <v>0</v>
      </c>
      <c r="B2262" s="85">
        <f>IF(I2262='School Lookup'!$G$13,1,0)</f>
        <v>0</v>
      </c>
      <c r="C2262" s="85">
        <f t="shared" si="35"/>
        <v>2260</v>
      </c>
      <c r="D2262" s="86" t="s">
        <v>6478</v>
      </c>
      <c r="E2262" s="86" t="s">
        <v>6843</v>
      </c>
      <c r="F2262" s="86" t="s">
        <v>2770</v>
      </c>
      <c r="G2262" s="86" t="s">
        <v>2843</v>
      </c>
      <c r="H2262" s="86" t="s">
        <v>1887</v>
      </c>
      <c r="I2262" s="86" t="s">
        <v>6845</v>
      </c>
      <c r="J2262" s="86" t="s">
        <v>6846</v>
      </c>
      <c r="K2262" s="86" t="s">
        <v>280</v>
      </c>
      <c r="L2262" s="86">
        <v>1</v>
      </c>
      <c r="M2262" s="86">
        <v>-99</v>
      </c>
      <c r="N2262" s="89">
        <v>-99</v>
      </c>
      <c r="O2262" s="89">
        <v>-99</v>
      </c>
      <c r="P2262" s="89">
        <v>-99</v>
      </c>
      <c r="Q2262" s="89">
        <v>-99</v>
      </c>
      <c r="R2262" s="89">
        <v>-99</v>
      </c>
      <c r="S2262" s="89">
        <v>-99</v>
      </c>
      <c r="T2262" s="89">
        <v>-99</v>
      </c>
      <c r="U2262" s="89">
        <v>-99</v>
      </c>
      <c r="V2262" s="89">
        <v>-99</v>
      </c>
      <c r="W2262" s="89">
        <v>-99</v>
      </c>
      <c r="X2262" s="89">
        <v>-99</v>
      </c>
      <c r="Y2262" s="89">
        <v>-99</v>
      </c>
      <c r="Z2262" s="89">
        <v>-99</v>
      </c>
      <c r="AA2262" s="89">
        <v>-99</v>
      </c>
      <c r="AB2262" s="89">
        <v>-99</v>
      </c>
      <c r="AC2262" s="89">
        <v>-99</v>
      </c>
      <c r="AD2262" s="89">
        <v>-99</v>
      </c>
      <c r="AE2262" s="89">
        <v>-99</v>
      </c>
      <c r="AF2262" s="89">
        <v>-99</v>
      </c>
      <c r="AG2262" s="89">
        <v>-99</v>
      </c>
      <c r="AH2262" s="89">
        <v>-99</v>
      </c>
      <c r="AI2262" s="89">
        <v>-99</v>
      </c>
      <c r="AJ2262" s="89">
        <v>-99</v>
      </c>
      <c r="AK2262" s="89">
        <v>-99</v>
      </c>
      <c r="AL2262" s="89">
        <v>-99</v>
      </c>
      <c r="AM2262" s="89">
        <v>-99</v>
      </c>
      <c r="AN2262" s="89">
        <v>-99</v>
      </c>
      <c r="AO2262" s="89">
        <v>-99</v>
      </c>
      <c r="AP2262" s="89">
        <v>-99</v>
      </c>
      <c r="AQ2262" s="89">
        <v>-99</v>
      </c>
      <c r="AR2262" s="89">
        <v>-99</v>
      </c>
      <c r="AS2262" s="89">
        <v>-99</v>
      </c>
      <c r="AT2262" s="89">
        <v>-99</v>
      </c>
      <c r="AU2262" s="89">
        <v>-99</v>
      </c>
      <c r="AV2262" s="89">
        <v>-99</v>
      </c>
      <c r="AW2262" s="89">
        <v>-99</v>
      </c>
      <c r="AX2262" s="89">
        <v>-99</v>
      </c>
      <c r="AY2262" s="89">
        <v>-99</v>
      </c>
      <c r="AZ2262" s="89">
        <v>-99</v>
      </c>
      <c r="BA2262" s="89">
        <v>1</v>
      </c>
      <c r="BB2262" s="89">
        <v>-0.84242238805970104</v>
      </c>
      <c r="BC2262" s="89">
        <v>-1.67122152796192</v>
      </c>
      <c r="BD2262" s="89">
        <v>30.862100000000002</v>
      </c>
      <c r="BE2262" s="89">
        <v>-1.7430454216793001</v>
      </c>
      <c r="BF2262" s="89">
        <v>49.253738805970201</v>
      </c>
      <c r="BG2262" s="89">
        <v>-1.70713347482061</v>
      </c>
      <c r="BH2262" s="89">
        <v>-1.8163629889439801</v>
      </c>
      <c r="BI2262" s="89">
        <v>0.246323529411765</v>
      </c>
      <c r="BJ2262" s="89">
        <v>-0.44741294212958299</v>
      </c>
      <c r="BK2262" s="89">
        <v>1</v>
      </c>
      <c r="BL2262" s="89">
        <v>-0.525604347826087</v>
      </c>
      <c r="BM2262" s="89">
        <v>-1.0972652022099301</v>
      </c>
      <c r="BN2262" s="89">
        <v>36.310299999999998</v>
      </c>
      <c r="BO2262" s="89">
        <v>-1.3861076415937501</v>
      </c>
      <c r="BP2262" s="89">
        <v>57.971020289855097</v>
      </c>
      <c r="BQ2262" s="89">
        <v>-1.24168642190184</v>
      </c>
      <c r="BR2262" s="89">
        <v>-1.2906449038928101</v>
      </c>
      <c r="BS2262" s="89">
        <v>0.253676470588235</v>
      </c>
      <c r="BT2262" s="89">
        <v>-0.32740624400222101</v>
      </c>
      <c r="BU2262" s="89">
        <v>1</v>
      </c>
      <c r="BV2262" s="89">
        <v>-0.29809130434782599</v>
      </c>
      <c r="BW2262" s="89">
        <v>-0.52947274075216699</v>
      </c>
      <c r="BX2262" s="89">
        <v>43.310299999999998</v>
      </c>
      <c r="BY2262" s="89">
        <v>-0.59839076725720297</v>
      </c>
      <c r="BZ2262" s="89">
        <v>56.521731884057999</v>
      </c>
      <c r="CA2262" s="89">
        <v>-0.56393175400468498</v>
      </c>
      <c r="CB2262" s="89">
        <v>-0.58456703481357597</v>
      </c>
      <c r="CC2262" s="89">
        <v>0.253676470588235</v>
      </c>
      <c r="CD2262" s="89">
        <v>-0.148290902213738</v>
      </c>
      <c r="CE2262" s="89">
        <v>1</v>
      </c>
      <c r="CF2262" s="89">
        <v>-0.247167164179104</v>
      </c>
      <c r="CG2262" s="89">
        <v>-0.405877499533565</v>
      </c>
      <c r="CH2262" s="89">
        <v>63.161299999999997</v>
      </c>
      <c r="CI2262" s="89">
        <v>1.5823498609639</v>
      </c>
      <c r="CJ2262" s="89">
        <v>64.179111940298498</v>
      </c>
      <c r="CK2262" s="89">
        <v>0.58823618071516803</v>
      </c>
      <c r="CL2262" s="89">
        <v>0.64565508544875105</v>
      </c>
      <c r="CM2262" s="89">
        <v>0.246323529411765</v>
      </c>
      <c r="CN2262" s="89">
        <v>0.15904003943039099</v>
      </c>
      <c r="CO2262" s="89">
        <v>67.555000000000007</v>
      </c>
      <c r="CP2262" s="89">
        <v>-1.4985999999999999</v>
      </c>
      <c r="CQ2262" s="89">
        <v>12.89</v>
      </c>
      <c r="CR2262" s="89">
        <v>1.6777</v>
      </c>
      <c r="CS2262" s="89">
        <v>-0.66306666666666703</v>
      </c>
      <c r="CT2262" s="89">
        <v>-1.7684</v>
      </c>
      <c r="CU2262" s="86" t="s">
        <v>6986</v>
      </c>
      <c r="CV2262" s="86">
        <v>-0.86450000000000005</v>
      </c>
      <c r="CW2262" s="86">
        <v>16</v>
      </c>
      <c r="CX2262" s="86">
        <v>2</v>
      </c>
      <c r="CY2262" s="86">
        <v>1.597</v>
      </c>
      <c r="CZ2262" s="86">
        <v>95</v>
      </c>
      <c r="DA2262" s="86">
        <v>4</v>
      </c>
      <c r="DB2262" s="86">
        <v>-0.54300000000000004</v>
      </c>
      <c r="DC2262" s="86">
        <v>21</v>
      </c>
      <c r="DD2262" s="86">
        <v>-99</v>
      </c>
      <c r="DE2262" s="86">
        <v>-99</v>
      </c>
      <c r="DF2262" s="86">
        <v>-99</v>
      </c>
      <c r="DG2262" s="86">
        <v>-99</v>
      </c>
      <c r="DH2262" s="86">
        <v>-99</v>
      </c>
    </row>
    <row r="2263" spans="1:112" x14ac:dyDescent="0.2">
      <c r="A2263" s="85">
        <f>IF(ISERROR(SEARCH('School Lookup'!$F$3,Data!J2263)),A2262,A2262+1)</f>
        <v>0</v>
      </c>
      <c r="B2263" s="85">
        <f>IF(I2263='School Lookup'!$G$13,1,0)</f>
        <v>0</v>
      </c>
      <c r="C2263" s="85">
        <f t="shared" si="35"/>
        <v>2261</v>
      </c>
      <c r="D2263" s="86" t="s">
        <v>6478</v>
      </c>
      <c r="E2263" s="86" t="s">
        <v>6591</v>
      </c>
      <c r="F2263" s="86" t="s">
        <v>2761</v>
      </c>
      <c r="G2263" s="86" t="s">
        <v>2920</v>
      </c>
      <c r="H2263" s="86" t="s">
        <v>400</v>
      </c>
      <c r="I2263" s="86" t="s">
        <v>3808</v>
      </c>
      <c r="J2263" s="86" t="s">
        <v>912</v>
      </c>
      <c r="K2263" s="86" t="s">
        <v>26</v>
      </c>
      <c r="L2263" s="86">
        <v>1</v>
      </c>
      <c r="M2263" s="86">
        <v>1</v>
      </c>
      <c r="N2263" s="89">
        <v>0.19051707317073199</v>
      </c>
      <c r="O2263" s="89">
        <v>0.50691950722021595</v>
      </c>
      <c r="P2263" s="89">
        <v>29.625</v>
      </c>
      <c r="Q2263" s="89">
        <v>-2.1438142635403099</v>
      </c>
      <c r="R2263" s="89">
        <v>30.894297560975598</v>
      </c>
      <c r="S2263" s="89">
        <v>-0.81844737816004598</v>
      </c>
      <c r="T2263" s="89">
        <v>-0.92877925718870602</v>
      </c>
      <c r="U2263" s="89">
        <v>0.5</v>
      </c>
      <c r="V2263" s="89">
        <v>-0.46438962859435301</v>
      </c>
      <c r="W2263" s="89">
        <v>1</v>
      </c>
      <c r="X2263" s="89">
        <v>0.27576585365853701</v>
      </c>
      <c r="Y2263" s="89">
        <v>0.738243153336127</v>
      </c>
      <c r="Z2263" s="89">
        <v>32.854199999999999</v>
      </c>
      <c r="AA2263" s="89">
        <v>-2.1166539506300399</v>
      </c>
      <c r="AB2263" s="89">
        <v>47.967487804877997</v>
      </c>
      <c r="AC2263" s="89">
        <v>-0.68920539864695596</v>
      </c>
      <c r="AD2263" s="89">
        <v>-0.80110756333736</v>
      </c>
      <c r="AE2263" s="89">
        <v>0.5</v>
      </c>
      <c r="AF2263" s="89">
        <v>-0.40055378166868</v>
      </c>
      <c r="AG2263" s="89">
        <v>-99</v>
      </c>
      <c r="AH2263" s="89">
        <v>-99</v>
      </c>
      <c r="AI2263" s="89">
        <v>-99</v>
      </c>
      <c r="AJ2263" s="89">
        <v>-99</v>
      </c>
      <c r="AK2263" s="89">
        <v>-99</v>
      </c>
      <c r="AL2263" s="89">
        <v>-99</v>
      </c>
      <c r="AM2263" s="89">
        <v>-99</v>
      </c>
      <c r="AN2263" s="89">
        <v>-99</v>
      </c>
      <c r="AO2263" s="89">
        <v>-99</v>
      </c>
      <c r="AP2263" s="89">
        <v>-99</v>
      </c>
      <c r="AQ2263" s="89">
        <v>-99</v>
      </c>
      <c r="AR2263" s="89">
        <v>-99</v>
      </c>
      <c r="AS2263" s="89">
        <v>-99</v>
      </c>
      <c r="AT2263" s="89">
        <v>-99</v>
      </c>
      <c r="AU2263" s="89">
        <v>-99</v>
      </c>
      <c r="AV2263" s="89">
        <v>-99</v>
      </c>
      <c r="AW2263" s="89">
        <v>-99</v>
      </c>
      <c r="AX2263" s="89">
        <v>-99</v>
      </c>
      <c r="AY2263" s="89">
        <v>-99</v>
      </c>
      <c r="AZ2263" s="89">
        <v>-99</v>
      </c>
      <c r="BA2263" s="89">
        <v>-99</v>
      </c>
      <c r="BB2263" s="89">
        <v>-99</v>
      </c>
      <c r="BC2263" s="89">
        <v>-99</v>
      </c>
      <c r="BD2263" s="89">
        <v>-99</v>
      </c>
      <c r="BE2263" s="89">
        <v>-99</v>
      </c>
      <c r="BF2263" s="89">
        <v>-99</v>
      </c>
      <c r="BG2263" s="89">
        <v>-99</v>
      </c>
      <c r="BH2263" s="89">
        <v>-99</v>
      </c>
      <c r="BI2263" s="89">
        <v>-99</v>
      </c>
      <c r="BJ2263" s="89">
        <v>-99</v>
      </c>
      <c r="BK2263" s="89">
        <v>-99</v>
      </c>
      <c r="BL2263" s="89">
        <v>-99</v>
      </c>
      <c r="BM2263" s="89">
        <v>-99</v>
      </c>
      <c r="BN2263" s="89">
        <v>-99</v>
      </c>
      <c r="BO2263" s="89">
        <v>-99</v>
      </c>
      <c r="BP2263" s="89">
        <v>-99</v>
      </c>
      <c r="BQ2263" s="89">
        <v>-99</v>
      </c>
      <c r="BR2263" s="89">
        <v>-99</v>
      </c>
      <c r="BS2263" s="89">
        <v>-99</v>
      </c>
      <c r="BT2263" s="89">
        <v>-99</v>
      </c>
      <c r="BU2263" s="89">
        <v>-99</v>
      </c>
      <c r="BV2263" s="89">
        <v>-99</v>
      </c>
      <c r="BW2263" s="89">
        <v>-99</v>
      </c>
      <c r="BX2263" s="89">
        <v>-99</v>
      </c>
      <c r="BY2263" s="89">
        <v>-99</v>
      </c>
      <c r="BZ2263" s="89">
        <v>-99</v>
      </c>
      <c r="CA2263" s="89">
        <v>-99</v>
      </c>
      <c r="CB2263" s="89">
        <v>-99</v>
      </c>
      <c r="CC2263" s="89">
        <v>-99</v>
      </c>
      <c r="CD2263" s="89">
        <v>-99</v>
      </c>
      <c r="CE2263" s="89">
        <v>-99</v>
      </c>
      <c r="CF2263" s="89">
        <v>-99</v>
      </c>
      <c r="CG2263" s="89">
        <v>-99</v>
      </c>
      <c r="CH2263" s="89">
        <v>-99</v>
      </c>
      <c r="CI2263" s="89">
        <v>-99</v>
      </c>
      <c r="CJ2263" s="89">
        <v>-99</v>
      </c>
      <c r="CK2263" s="89">
        <v>-99</v>
      </c>
      <c r="CL2263" s="89">
        <v>-99</v>
      </c>
      <c r="CM2263" s="89">
        <v>-99</v>
      </c>
      <c r="CN2263" s="89">
        <v>-99</v>
      </c>
      <c r="CO2263" s="89">
        <v>-99</v>
      </c>
      <c r="CP2263" s="89">
        <v>-99</v>
      </c>
      <c r="CQ2263" s="89">
        <v>-99</v>
      </c>
      <c r="CR2263" s="89">
        <v>-99</v>
      </c>
      <c r="CS2263" s="89">
        <v>-99</v>
      </c>
      <c r="CT2263" s="89">
        <v>-99</v>
      </c>
      <c r="CU2263" s="86">
        <v>-99</v>
      </c>
      <c r="CV2263" s="86">
        <v>-0.8649</v>
      </c>
      <c r="CW2263" s="86">
        <v>16</v>
      </c>
      <c r="CX2263" s="86">
        <v>2</v>
      </c>
      <c r="CY2263" s="86">
        <v>1.2552000000000001</v>
      </c>
      <c r="CZ2263" s="86">
        <v>91</v>
      </c>
      <c r="DA2263" s="86">
        <v>2</v>
      </c>
      <c r="DB2263" s="86">
        <v>-2.1301999999999999</v>
      </c>
      <c r="DC2263" s="86">
        <v>0</v>
      </c>
      <c r="DD2263" s="86">
        <v>-99</v>
      </c>
      <c r="DE2263" s="86">
        <v>-99</v>
      </c>
      <c r="DF2263" s="86">
        <v>-99</v>
      </c>
      <c r="DG2263" s="86">
        <v>-99</v>
      </c>
      <c r="DH2263" s="86">
        <v>-99</v>
      </c>
    </row>
    <row r="2264" spans="1:112" x14ac:dyDescent="0.2">
      <c r="A2264" s="85">
        <f>IF(ISERROR(SEARCH('School Lookup'!$F$3,Data!J2264)),A2263,A2263+1)</f>
        <v>0</v>
      </c>
      <c r="B2264" s="85">
        <f>IF(I2264='School Lookup'!$G$13,1,0)</f>
        <v>0</v>
      </c>
      <c r="C2264" s="85">
        <f t="shared" si="35"/>
        <v>2262</v>
      </c>
      <c r="D2264" s="86" t="s">
        <v>6478</v>
      </c>
      <c r="E2264" s="86" t="s">
        <v>6790</v>
      </c>
      <c r="F2264" s="86" t="s">
        <v>2774</v>
      </c>
      <c r="G2264" s="86" t="s">
        <v>3399</v>
      </c>
      <c r="H2264" s="86" t="s">
        <v>6075</v>
      </c>
      <c r="I2264" s="86" t="s">
        <v>5766</v>
      </c>
      <c r="J2264" s="86" t="s">
        <v>2585</v>
      </c>
      <c r="K2264" s="86" t="s">
        <v>56</v>
      </c>
      <c r="L2264" s="86">
        <v>1</v>
      </c>
      <c r="M2264" s="86">
        <v>1</v>
      </c>
      <c r="N2264" s="89">
        <v>-0.470380546075085</v>
      </c>
      <c r="O2264" s="89">
        <v>-0.92425357348114001</v>
      </c>
      <c r="P2264" s="89">
        <v>39.184899999999999</v>
      </c>
      <c r="Q2264" s="89">
        <v>-1.1297821731441899</v>
      </c>
      <c r="R2264" s="89">
        <v>51.023870648464197</v>
      </c>
      <c r="S2264" s="89">
        <v>-1.02701787331266</v>
      </c>
      <c r="T2264" s="89">
        <v>-1.16543729268449</v>
      </c>
      <c r="U2264" s="89">
        <v>0.33600917431192701</v>
      </c>
      <c r="V2264" s="89">
        <v>-0.391597622427242</v>
      </c>
      <c r="W2264" s="89">
        <v>1</v>
      </c>
      <c r="X2264" s="89">
        <v>-0.49111538461538501</v>
      </c>
      <c r="Y2264" s="89">
        <v>-1.0671167486264299</v>
      </c>
      <c r="Z2264" s="89">
        <v>47.949599999999997</v>
      </c>
      <c r="AA2264" s="89">
        <v>-0.23421289771318601</v>
      </c>
      <c r="AB2264" s="89">
        <v>53.671346153846201</v>
      </c>
      <c r="AC2264" s="89">
        <v>-0.650664823169808</v>
      </c>
      <c r="AD2264" s="89">
        <v>-0.75623276726024402</v>
      </c>
      <c r="AE2264" s="89">
        <v>0.32798165137614699</v>
      </c>
      <c r="AF2264" s="89">
        <v>-0.24803047183076801</v>
      </c>
      <c r="AG2264" s="89">
        <v>1</v>
      </c>
      <c r="AH2264" s="89">
        <v>-0.57884680851063797</v>
      </c>
      <c r="AI2264" s="89">
        <v>-1.1886982499287899</v>
      </c>
      <c r="AJ2264" s="89">
        <v>49.846800000000002</v>
      </c>
      <c r="AK2264" s="89">
        <v>0.11938366481616999</v>
      </c>
      <c r="AL2264" s="89">
        <v>48.936148936170198</v>
      </c>
      <c r="AM2264" s="89">
        <v>-0.53465729255631</v>
      </c>
      <c r="AN2264" s="89">
        <v>-0.60488229781986902</v>
      </c>
      <c r="AO2264" s="89">
        <v>0.16169724770642199</v>
      </c>
      <c r="AP2264" s="89">
        <v>-9.7807802743809E-2</v>
      </c>
      <c r="AQ2264" s="89">
        <v>1</v>
      </c>
      <c r="AR2264" s="89">
        <v>-0.57674605263157896</v>
      </c>
      <c r="AS2264" s="89">
        <v>-1.22640898196429</v>
      </c>
      <c r="AT2264" s="89">
        <v>47.673099999999998</v>
      </c>
      <c r="AU2264" s="89">
        <v>-0.110133150156021</v>
      </c>
      <c r="AV2264" s="89">
        <v>54.9342144736842</v>
      </c>
      <c r="AW2264" s="89">
        <v>-0.66827106606015696</v>
      </c>
      <c r="AX2264" s="89">
        <v>-0.74343477404773295</v>
      </c>
      <c r="AY2264" s="89">
        <v>0.17431192660550501</v>
      </c>
      <c r="AZ2264" s="89">
        <v>-0.12958954776978801</v>
      </c>
      <c r="BA2264" s="89">
        <v>-99</v>
      </c>
      <c r="BB2264" s="89">
        <v>-99</v>
      </c>
      <c r="BC2264" s="89">
        <v>-99</v>
      </c>
      <c r="BD2264" s="89">
        <v>-99</v>
      </c>
      <c r="BE2264" s="89">
        <v>-99</v>
      </c>
      <c r="BF2264" s="89">
        <v>-99</v>
      </c>
      <c r="BG2264" s="89">
        <v>-99</v>
      </c>
      <c r="BH2264" s="89">
        <v>-99</v>
      </c>
      <c r="BI2264" s="89">
        <v>-99</v>
      </c>
      <c r="BJ2264" s="89">
        <v>-99</v>
      </c>
      <c r="BK2264" s="89">
        <v>-99</v>
      </c>
      <c r="BL2264" s="89">
        <v>-99</v>
      </c>
      <c r="BM2264" s="89">
        <v>-99</v>
      </c>
      <c r="BN2264" s="89">
        <v>-99</v>
      </c>
      <c r="BO2264" s="89">
        <v>-99</v>
      </c>
      <c r="BP2264" s="89">
        <v>-99</v>
      </c>
      <c r="BQ2264" s="89">
        <v>-99</v>
      </c>
      <c r="BR2264" s="89">
        <v>-99</v>
      </c>
      <c r="BS2264" s="89">
        <v>-99</v>
      </c>
      <c r="BT2264" s="89">
        <v>-99</v>
      </c>
      <c r="BU2264" s="89">
        <v>-99</v>
      </c>
      <c r="BV2264" s="89">
        <v>-99</v>
      </c>
      <c r="BW2264" s="89">
        <v>-99</v>
      </c>
      <c r="BX2264" s="89">
        <v>-99</v>
      </c>
      <c r="BY2264" s="89">
        <v>-99</v>
      </c>
      <c r="BZ2264" s="89">
        <v>-99</v>
      </c>
      <c r="CA2264" s="89">
        <v>-99</v>
      </c>
      <c r="CB2264" s="89">
        <v>-99</v>
      </c>
      <c r="CC2264" s="89">
        <v>-99</v>
      </c>
      <c r="CD2264" s="89">
        <v>-99</v>
      </c>
      <c r="CE2264" s="89">
        <v>-99</v>
      </c>
      <c r="CF2264" s="89">
        <v>-99</v>
      </c>
      <c r="CG2264" s="89">
        <v>-99</v>
      </c>
      <c r="CH2264" s="89">
        <v>-99</v>
      </c>
      <c r="CI2264" s="89">
        <v>-99</v>
      </c>
      <c r="CJ2264" s="89">
        <v>-99</v>
      </c>
      <c r="CK2264" s="89">
        <v>-99</v>
      </c>
      <c r="CL2264" s="89">
        <v>-99</v>
      </c>
      <c r="CM2264" s="89">
        <v>-99</v>
      </c>
      <c r="CN2264" s="89">
        <v>-99</v>
      </c>
      <c r="CO2264" s="89">
        <v>-99</v>
      </c>
      <c r="CP2264" s="89">
        <v>-99</v>
      </c>
      <c r="CQ2264" s="89">
        <v>-99</v>
      </c>
      <c r="CR2264" s="89">
        <v>-99</v>
      </c>
      <c r="CS2264" s="89">
        <v>-99</v>
      </c>
      <c r="CT2264" s="89">
        <v>-99</v>
      </c>
      <c r="CU2264" s="86">
        <v>-99</v>
      </c>
      <c r="CV2264" s="86">
        <v>-0.86699999999999999</v>
      </c>
      <c r="CW2264" s="86">
        <v>16</v>
      </c>
      <c r="CX2264" s="86">
        <v>2</v>
      </c>
      <c r="CY2264" s="86">
        <v>-1.2798</v>
      </c>
      <c r="CZ2264" s="86">
        <v>6</v>
      </c>
      <c r="DA2264" s="86">
        <v>4</v>
      </c>
      <c r="DB2264" s="86">
        <v>-0.45629999999999998</v>
      </c>
      <c r="DC2264" s="86">
        <v>25</v>
      </c>
      <c r="DD2264" s="86">
        <v>-99</v>
      </c>
      <c r="DE2264" s="86">
        <v>-99</v>
      </c>
      <c r="DF2264" s="86">
        <v>-99</v>
      </c>
      <c r="DG2264" s="86">
        <v>-99</v>
      </c>
      <c r="DH2264" s="86">
        <v>-99</v>
      </c>
    </row>
    <row r="2265" spans="1:112" x14ac:dyDescent="0.2">
      <c r="A2265" s="85">
        <f>IF(ISERROR(SEARCH('School Lookup'!$F$3,Data!J2265)),A2264,A2264+1)</f>
        <v>0</v>
      </c>
      <c r="B2265" s="85">
        <f>IF(I2265='School Lookup'!$G$13,1,0)</f>
        <v>0</v>
      </c>
      <c r="C2265" s="85">
        <f t="shared" si="35"/>
        <v>2263</v>
      </c>
      <c r="D2265" s="86" t="s">
        <v>6478</v>
      </c>
      <c r="E2265" s="86" t="s">
        <v>6702</v>
      </c>
      <c r="F2265" s="86" t="s">
        <v>1150</v>
      </c>
      <c r="G2265" s="86" t="s">
        <v>3217</v>
      </c>
      <c r="H2265" s="86" t="s">
        <v>1067</v>
      </c>
      <c r="I2265" s="86" t="s">
        <v>5426</v>
      </c>
      <c r="J2265" s="86" t="s">
        <v>1182</v>
      </c>
      <c r="K2265" s="86" t="s">
        <v>31</v>
      </c>
      <c r="L2265" s="86">
        <v>1</v>
      </c>
      <c r="M2265" s="86">
        <v>1</v>
      </c>
      <c r="N2265" s="89">
        <v>-0.45196803770351301</v>
      </c>
      <c r="O2265" s="89">
        <v>-0.88438130648817703</v>
      </c>
      <c r="P2265" s="89">
        <v>40.485700000000001</v>
      </c>
      <c r="Q2265" s="89">
        <v>-0.99180448057551496</v>
      </c>
      <c r="R2265" s="89">
        <v>48.329048843187699</v>
      </c>
      <c r="S2265" s="89">
        <v>-0.93809289353184599</v>
      </c>
      <c r="T2265" s="89">
        <v>-1.06453706225625</v>
      </c>
      <c r="U2265" s="89">
        <v>0.37620889748549302</v>
      </c>
      <c r="V2265" s="89">
        <v>-0.40048831452387101</v>
      </c>
      <c r="W2265" s="89">
        <v>1</v>
      </c>
      <c r="X2265" s="89">
        <v>-0.36426409597257903</v>
      </c>
      <c r="Y2265" s="89">
        <v>-0.76848872306219096</v>
      </c>
      <c r="Z2265" s="89">
        <v>42.898899999999998</v>
      </c>
      <c r="AA2265" s="89">
        <v>-0.86405013461761804</v>
      </c>
      <c r="AB2265" s="89">
        <v>48.586157497857798</v>
      </c>
      <c r="AC2265" s="89">
        <v>-0.81626942883990405</v>
      </c>
      <c r="AD2265" s="89">
        <v>-0.94905482081995396</v>
      </c>
      <c r="AE2265" s="89">
        <v>0.37620889748549302</v>
      </c>
      <c r="AF2265" s="89">
        <v>-0.35704286779396699</v>
      </c>
      <c r="AG2265" s="89">
        <v>1</v>
      </c>
      <c r="AH2265" s="89">
        <v>-0.46924155495978598</v>
      </c>
      <c r="AI2265" s="89">
        <v>-0.952817170362529</v>
      </c>
      <c r="AJ2265" s="89">
        <v>39.840699999999998</v>
      </c>
      <c r="AK2265" s="89">
        <v>-0.86012338225276697</v>
      </c>
      <c r="AL2265" s="89">
        <v>47.453057104557601</v>
      </c>
      <c r="AM2265" s="89">
        <v>-0.90647027630764798</v>
      </c>
      <c r="AN2265" s="89">
        <v>-0.99548798208657896</v>
      </c>
      <c r="AO2265" s="89">
        <v>0.120245003223727</v>
      </c>
      <c r="AP2265" s="89">
        <v>-0.119702455615182</v>
      </c>
      <c r="AQ2265" s="89">
        <v>1</v>
      </c>
      <c r="AR2265" s="89">
        <v>-0.25579620253164598</v>
      </c>
      <c r="AS2265" s="89">
        <v>-0.504972778752249</v>
      </c>
      <c r="AT2265" s="89">
        <v>55.373600000000003</v>
      </c>
      <c r="AU2265" s="89">
        <v>0.72682398996868602</v>
      </c>
      <c r="AV2265" s="89">
        <v>51.392411392405101</v>
      </c>
      <c r="AW2265" s="89">
        <v>0.110925605608218</v>
      </c>
      <c r="AX2265" s="89">
        <v>7.7678767694258494E-2</v>
      </c>
      <c r="AY2265" s="89">
        <v>0.12733720180528699</v>
      </c>
      <c r="AZ2265" s="89">
        <v>9.8913969178697908E-3</v>
      </c>
      <c r="BA2265" s="89">
        <v>-99</v>
      </c>
      <c r="BB2265" s="89">
        <v>-99</v>
      </c>
      <c r="BC2265" s="89">
        <v>-99</v>
      </c>
      <c r="BD2265" s="89">
        <v>-99</v>
      </c>
      <c r="BE2265" s="89">
        <v>-99</v>
      </c>
      <c r="BF2265" s="89">
        <v>-99</v>
      </c>
      <c r="BG2265" s="89">
        <v>-99</v>
      </c>
      <c r="BH2265" s="89">
        <v>-99</v>
      </c>
      <c r="BI2265" s="89">
        <v>-99</v>
      </c>
      <c r="BJ2265" s="89">
        <v>-99</v>
      </c>
      <c r="BK2265" s="89">
        <v>-99</v>
      </c>
      <c r="BL2265" s="89">
        <v>-99</v>
      </c>
      <c r="BM2265" s="89">
        <v>-99</v>
      </c>
      <c r="BN2265" s="89">
        <v>-99</v>
      </c>
      <c r="BO2265" s="89">
        <v>-99</v>
      </c>
      <c r="BP2265" s="89">
        <v>-99</v>
      </c>
      <c r="BQ2265" s="89">
        <v>-99</v>
      </c>
      <c r="BR2265" s="89">
        <v>-99</v>
      </c>
      <c r="BS2265" s="89">
        <v>-99</v>
      </c>
      <c r="BT2265" s="89">
        <v>-99</v>
      </c>
      <c r="BU2265" s="89">
        <v>-99</v>
      </c>
      <c r="BV2265" s="89">
        <v>-99</v>
      </c>
      <c r="BW2265" s="89">
        <v>-99</v>
      </c>
      <c r="BX2265" s="89">
        <v>-99</v>
      </c>
      <c r="BY2265" s="89">
        <v>-99</v>
      </c>
      <c r="BZ2265" s="89">
        <v>-99</v>
      </c>
      <c r="CA2265" s="89">
        <v>-99</v>
      </c>
      <c r="CB2265" s="89">
        <v>-99</v>
      </c>
      <c r="CC2265" s="89">
        <v>-99</v>
      </c>
      <c r="CD2265" s="89">
        <v>-99</v>
      </c>
      <c r="CE2265" s="89">
        <v>-99</v>
      </c>
      <c r="CF2265" s="89">
        <v>-99</v>
      </c>
      <c r="CG2265" s="89">
        <v>-99</v>
      </c>
      <c r="CH2265" s="89">
        <v>-99</v>
      </c>
      <c r="CI2265" s="89">
        <v>-99</v>
      </c>
      <c r="CJ2265" s="89">
        <v>-99</v>
      </c>
      <c r="CK2265" s="89">
        <v>-99</v>
      </c>
      <c r="CL2265" s="89">
        <v>-99</v>
      </c>
      <c r="CM2265" s="89">
        <v>-99</v>
      </c>
      <c r="CN2265" s="89">
        <v>-99</v>
      </c>
      <c r="CO2265" s="89">
        <v>-99</v>
      </c>
      <c r="CP2265" s="89">
        <v>-99</v>
      </c>
      <c r="CQ2265" s="89">
        <v>-99</v>
      </c>
      <c r="CR2265" s="89">
        <v>-99</v>
      </c>
      <c r="CS2265" s="89">
        <v>-99</v>
      </c>
      <c r="CT2265" s="89">
        <v>-99</v>
      </c>
      <c r="CU2265" s="86">
        <v>-99</v>
      </c>
      <c r="CV2265" s="86">
        <v>-0.86729999999999996</v>
      </c>
      <c r="CW2265" s="86">
        <v>16</v>
      </c>
      <c r="CX2265" s="86">
        <v>2</v>
      </c>
      <c r="CY2265" s="86">
        <v>-0.57469999999999999</v>
      </c>
      <c r="CZ2265" s="86">
        <v>25</v>
      </c>
      <c r="DA2265" s="86">
        <v>4</v>
      </c>
      <c r="DB2265" s="86">
        <v>-0.70909999999999995</v>
      </c>
      <c r="DC2265" s="86">
        <v>16</v>
      </c>
      <c r="DD2265" s="86">
        <v>-99</v>
      </c>
      <c r="DE2265" s="86">
        <v>-99</v>
      </c>
      <c r="DF2265" s="86">
        <v>-99</v>
      </c>
      <c r="DG2265" s="86">
        <v>-99</v>
      </c>
      <c r="DH2265" s="86">
        <v>-99</v>
      </c>
    </row>
    <row r="2266" spans="1:112" x14ac:dyDescent="0.2">
      <c r="A2266" s="85">
        <f>IF(ISERROR(SEARCH('School Lookup'!$F$3,Data!J2266)),A2265,A2265+1)</f>
        <v>0</v>
      </c>
      <c r="B2266" s="85">
        <f>IF(I2266='School Lookup'!$G$13,1,0)</f>
        <v>0</v>
      </c>
      <c r="C2266" s="85">
        <f t="shared" si="35"/>
        <v>2264</v>
      </c>
      <c r="D2266" s="86" t="s">
        <v>6478</v>
      </c>
      <c r="E2266" s="86" t="s">
        <v>6637</v>
      </c>
      <c r="F2266" s="86" t="s">
        <v>1091</v>
      </c>
      <c r="G2266" s="86" t="s">
        <v>2874</v>
      </c>
      <c r="H2266" s="86" t="s">
        <v>5952</v>
      </c>
      <c r="I2266" s="86" t="s">
        <v>5718</v>
      </c>
      <c r="J2266" s="86" t="s">
        <v>831</v>
      </c>
      <c r="K2266" s="86" t="s">
        <v>26</v>
      </c>
      <c r="L2266" s="86">
        <v>1</v>
      </c>
      <c r="M2266" s="86">
        <v>1</v>
      </c>
      <c r="N2266" s="89">
        <v>-0.43078</v>
      </c>
      <c r="O2266" s="89">
        <v>-0.83849863372449296</v>
      </c>
      <c r="P2266" s="89">
        <v>41.9467</v>
      </c>
      <c r="Q2266" s="89">
        <v>-0.83683414782426002</v>
      </c>
      <c r="R2266" s="89">
        <v>45.321092293577998</v>
      </c>
      <c r="S2266" s="89">
        <v>-0.83766639077437699</v>
      </c>
      <c r="T2266" s="89">
        <v>-0.95058643449893898</v>
      </c>
      <c r="U2266" s="89">
        <v>0.37820957668285898</v>
      </c>
      <c r="V2266" s="89">
        <v>-0.35952089299231199</v>
      </c>
      <c r="W2266" s="89">
        <v>1</v>
      </c>
      <c r="X2266" s="89">
        <v>-0.43743124999999999</v>
      </c>
      <c r="Y2266" s="89">
        <v>-0.94073579265948004</v>
      </c>
      <c r="Z2266" s="89">
        <v>45.107100000000003</v>
      </c>
      <c r="AA2266" s="89">
        <v>-0.588681059730499</v>
      </c>
      <c r="AB2266" s="89">
        <v>45.220600735294099</v>
      </c>
      <c r="AC2266" s="89">
        <v>-0.76470842619499002</v>
      </c>
      <c r="AD2266" s="89">
        <v>-0.88901966434975399</v>
      </c>
      <c r="AE2266" s="89">
        <v>0.37751561415683599</v>
      </c>
      <c r="AF2266" s="89">
        <v>-0.335618804584501</v>
      </c>
      <c r="AG2266" s="89">
        <v>1</v>
      </c>
      <c r="AH2266" s="89">
        <v>-0.32467100591716003</v>
      </c>
      <c r="AI2266" s="89">
        <v>-0.64168740169829497</v>
      </c>
      <c r="AJ2266" s="89">
        <v>-99</v>
      </c>
      <c r="AK2266" s="89">
        <v>-99</v>
      </c>
      <c r="AL2266" s="89">
        <v>57.396458579881603</v>
      </c>
      <c r="AM2266" s="89">
        <v>-0.64168740169829497</v>
      </c>
      <c r="AN2266" s="89">
        <v>-0.71732207492702205</v>
      </c>
      <c r="AO2266" s="89">
        <v>0.11727966689798799</v>
      </c>
      <c r="AP2266" s="89">
        <v>-8.4127294006014403E-2</v>
      </c>
      <c r="AQ2266" s="89">
        <v>1</v>
      </c>
      <c r="AR2266" s="89">
        <v>-0.3175</v>
      </c>
      <c r="AS2266" s="89">
        <v>-0.64367156099338096</v>
      </c>
      <c r="AT2266" s="89">
        <v>-99</v>
      </c>
      <c r="AU2266" s="89">
        <v>-99</v>
      </c>
      <c r="AV2266" s="89">
        <v>45.355206010929003</v>
      </c>
      <c r="AW2266" s="89">
        <v>-0.64367156099338096</v>
      </c>
      <c r="AX2266" s="89">
        <v>-0.71751193907561805</v>
      </c>
      <c r="AY2266" s="89">
        <v>0.12699514226231801</v>
      </c>
      <c r="AZ2266" s="89">
        <v>-9.1120530777819703E-2</v>
      </c>
      <c r="BA2266" s="89">
        <v>-99</v>
      </c>
      <c r="BB2266" s="89">
        <v>-99</v>
      </c>
      <c r="BC2266" s="89">
        <v>-99</v>
      </c>
      <c r="BD2266" s="89">
        <v>-99</v>
      </c>
      <c r="BE2266" s="89">
        <v>-99</v>
      </c>
      <c r="BF2266" s="89">
        <v>-99</v>
      </c>
      <c r="BG2266" s="89">
        <v>-99</v>
      </c>
      <c r="BH2266" s="89">
        <v>-99</v>
      </c>
      <c r="BI2266" s="89">
        <v>-99</v>
      </c>
      <c r="BJ2266" s="89">
        <v>-99</v>
      </c>
      <c r="BK2266" s="89">
        <v>-99</v>
      </c>
      <c r="BL2266" s="89">
        <v>-99</v>
      </c>
      <c r="BM2266" s="89">
        <v>-99</v>
      </c>
      <c r="BN2266" s="89">
        <v>-99</v>
      </c>
      <c r="BO2266" s="89">
        <v>-99</v>
      </c>
      <c r="BP2266" s="89">
        <v>-99</v>
      </c>
      <c r="BQ2266" s="89">
        <v>-99</v>
      </c>
      <c r="BR2266" s="89">
        <v>-99</v>
      </c>
      <c r="BS2266" s="89">
        <v>-99</v>
      </c>
      <c r="BT2266" s="89">
        <v>-99</v>
      </c>
      <c r="BU2266" s="89">
        <v>-99</v>
      </c>
      <c r="BV2266" s="89">
        <v>-99</v>
      </c>
      <c r="BW2266" s="89">
        <v>-99</v>
      </c>
      <c r="BX2266" s="89">
        <v>-99</v>
      </c>
      <c r="BY2266" s="89">
        <v>-99</v>
      </c>
      <c r="BZ2266" s="89">
        <v>-99</v>
      </c>
      <c r="CA2266" s="89">
        <v>-99</v>
      </c>
      <c r="CB2266" s="89">
        <v>-99</v>
      </c>
      <c r="CC2266" s="89">
        <v>-99</v>
      </c>
      <c r="CD2266" s="89">
        <v>-99</v>
      </c>
      <c r="CE2266" s="89">
        <v>-99</v>
      </c>
      <c r="CF2266" s="89">
        <v>-99</v>
      </c>
      <c r="CG2266" s="89">
        <v>-99</v>
      </c>
      <c r="CH2266" s="89">
        <v>-99</v>
      </c>
      <c r="CI2266" s="89">
        <v>-99</v>
      </c>
      <c r="CJ2266" s="89">
        <v>-99</v>
      </c>
      <c r="CK2266" s="89">
        <v>-99</v>
      </c>
      <c r="CL2266" s="89">
        <v>-99</v>
      </c>
      <c r="CM2266" s="89">
        <v>-99</v>
      </c>
      <c r="CN2266" s="89">
        <v>-99</v>
      </c>
      <c r="CO2266" s="89">
        <v>-99</v>
      </c>
      <c r="CP2266" s="89">
        <v>-99</v>
      </c>
      <c r="CQ2266" s="89">
        <v>-99</v>
      </c>
      <c r="CR2266" s="89">
        <v>-99</v>
      </c>
      <c r="CS2266" s="89">
        <v>-99</v>
      </c>
      <c r="CT2266" s="89">
        <v>-99</v>
      </c>
      <c r="CU2266" s="86">
        <v>-99</v>
      </c>
      <c r="CV2266" s="86">
        <v>-0.87039999999999995</v>
      </c>
      <c r="CW2266" s="86">
        <v>16</v>
      </c>
      <c r="CX2266" s="86">
        <v>2</v>
      </c>
      <c r="CY2266" s="86">
        <v>-0.44319999999999998</v>
      </c>
      <c r="CZ2266" s="86">
        <v>30</v>
      </c>
      <c r="DA2266" s="86">
        <v>2</v>
      </c>
      <c r="DB2266" s="86">
        <v>-0.53869999999999996</v>
      </c>
      <c r="DC2266" s="86">
        <v>22</v>
      </c>
      <c r="DD2266" s="86">
        <v>-99</v>
      </c>
      <c r="DE2266" s="86">
        <v>-99</v>
      </c>
      <c r="DF2266" s="86">
        <v>-99</v>
      </c>
      <c r="DG2266" s="86">
        <v>-99</v>
      </c>
      <c r="DH2266" s="86">
        <v>-99</v>
      </c>
    </row>
    <row r="2267" spans="1:112" x14ac:dyDescent="0.2">
      <c r="A2267" s="85">
        <f>IF(ISERROR(SEARCH('School Lookup'!$F$3,Data!J2267)),A2266,A2266+1)</f>
        <v>0</v>
      </c>
      <c r="B2267" s="85">
        <f>IF(I2267='School Lookup'!$G$13,1,0)</f>
        <v>0</v>
      </c>
      <c r="C2267" s="85">
        <f t="shared" si="35"/>
        <v>2265</v>
      </c>
      <c r="D2267" s="86" t="s">
        <v>6478</v>
      </c>
      <c r="E2267" s="86" t="s">
        <v>6790</v>
      </c>
      <c r="F2267" s="86" t="s">
        <v>2774</v>
      </c>
      <c r="G2267" s="86" t="s">
        <v>3295</v>
      </c>
      <c r="H2267" s="86" t="s">
        <v>2409</v>
      </c>
      <c r="I2267" s="86" t="s">
        <v>5412</v>
      </c>
      <c r="J2267" s="86" t="s">
        <v>2430</v>
      </c>
      <c r="K2267" s="86" t="s">
        <v>31</v>
      </c>
      <c r="L2267" s="86">
        <v>1</v>
      </c>
      <c r="M2267" s="86">
        <v>1</v>
      </c>
      <c r="N2267" s="89">
        <v>-0.64855071428571398</v>
      </c>
      <c r="O2267" s="89">
        <v>-1.3100808803158499</v>
      </c>
      <c r="P2267" s="89">
        <v>42.876899999999999</v>
      </c>
      <c r="Q2267" s="89">
        <v>-0.73816652049693798</v>
      </c>
      <c r="R2267" s="89">
        <v>50.000018571428598</v>
      </c>
      <c r="S2267" s="89">
        <v>-1.0241237004063899</v>
      </c>
      <c r="T2267" s="89">
        <v>-1.16215337050805</v>
      </c>
      <c r="U2267" s="89">
        <v>0.37558685446009399</v>
      </c>
      <c r="V2267" s="89">
        <v>-0.43648952882931302</v>
      </c>
      <c r="W2267" s="89">
        <v>1</v>
      </c>
      <c r="X2267" s="89">
        <v>-0.65495174887892404</v>
      </c>
      <c r="Y2267" s="89">
        <v>-1.4528135003039999</v>
      </c>
      <c r="Z2267" s="89">
        <v>49.634999999999998</v>
      </c>
      <c r="AA2267" s="89">
        <v>-2.4038529986192301E-2</v>
      </c>
      <c r="AB2267" s="89">
        <v>51.928289058296002</v>
      </c>
      <c r="AC2267" s="89">
        <v>-0.73842601514509598</v>
      </c>
      <c r="AD2267" s="89">
        <v>-0.858417686520486</v>
      </c>
      <c r="AE2267" s="89">
        <v>0.37391012743125401</v>
      </c>
      <c r="AF2267" s="89">
        <v>-0.32097106655611701</v>
      </c>
      <c r="AG2267" s="89">
        <v>1</v>
      </c>
      <c r="AH2267" s="89">
        <v>-0.61331621621621601</v>
      </c>
      <c r="AI2267" s="89">
        <v>-1.26287974067119</v>
      </c>
      <c r="AJ2267" s="89">
        <v>48.693300000000001</v>
      </c>
      <c r="AK2267" s="89">
        <v>6.4664064643624999E-3</v>
      </c>
      <c r="AL2267" s="89">
        <v>52.702715675675698</v>
      </c>
      <c r="AM2267" s="89">
        <v>-0.628206667103414</v>
      </c>
      <c r="AN2267" s="89">
        <v>-0.703159977875637</v>
      </c>
      <c r="AO2267" s="89">
        <v>0.12407780013413799</v>
      </c>
      <c r="AP2267" s="89">
        <v>-8.7246543197178297E-2</v>
      </c>
      <c r="AQ2267" s="89">
        <v>1</v>
      </c>
      <c r="AR2267" s="89">
        <v>-0.35874297082228102</v>
      </c>
      <c r="AS2267" s="89">
        <v>-0.73637817004755901</v>
      </c>
      <c r="AT2267" s="89">
        <v>52.386400000000002</v>
      </c>
      <c r="AU2267" s="89">
        <v>0.402149180673117</v>
      </c>
      <c r="AV2267" s="89">
        <v>51.7241408488064</v>
      </c>
      <c r="AW2267" s="89">
        <v>-0.167114494687221</v>
      </c>
      <c r="AX2267" s="89">
        <v>-0.21531849448738999</v>
      </c>
      <c r="AY2267" s="89">
        <v>0.126425217974514</v>
      </c>
      <c r="AZ2267" s="89">
        <v>-2.7221687599512399E-2</v>
      </c>
      <c r="BA2267" s="89">
        <v>-99</v>
      </c>
      <c r="BB2267" s="89">
        <v>-99</v>
      </c>
      <c r="BC2267" s="89">
        <v>-99</v>
      </c>
      <c r="BD2267" s="89">
        <v>-99</v>
      </c>
      <c r="BE2267" s="89">
        <v>-99</v>
      </c>
      <c r="BF2267" s="89">
        <v>-99</v>
      </c>
      <c r="BG2267" s="89">
        <v>-99</v>
      </c>
      <c r="BH2267" s="89">
        <v>-99</v>
      </c>
      <c r="BI2267" s="89">
        <v>-99</v>
      </c>
      <c r="BJ2267" s="89">
        <v>-99</v>
      </c>
      <c r="BK2267" s="89">
        <v>-99</v>
      </c>
      <c r="BL2267" s="89">
        <v>-99</v>
      </c>
      <c r="BM2267" s="89">
        <v>-99</v>
      </c>
      <c r="BN2267" s="89">
        <v>-99</v>
      </c>
      <c r="BO2267" s="89">
        <v>-99</v>
      </c>
      <c r="BP2267" s="89">
        <v>-99</v>
      </c>
      <c r="BQ2267" s="89">
        <v>-99</v>
      </c>
      <c r="BR2267" s="89">
        <v>-99</v>
      </c>
      <c r="BS2267" s="89">
        <v>-99</v>
      </c>
      <c r="BT2267" s="89">
        <v>-99</v>
      </c>
      <c r="BU2267" s="89">
        <v>-99</v>
      </c>
      <c r="BV2267" s="89">
        <v>-99</v>
      </c>
      <c r="BW2267" s="89">
        <v>-99</v>
      </c>
      <c r="BX2267" s="89">
        <v>-99</v>
      </c>
      <c r="BY2267" s="89">
        <v>-99</v>
      </c>
      <c r="BZ2267" s="89">
        <v>-99</v>
      </c>
      <c r="CA2267" s="89">
        <v>-99</v>
      </c>
      <c r="CB2267" s="89">
        <v>-99</v>
      </c>
      <c r="CC2267" s="89">
        <v>-99</v>
      </c>
      <c r="CD2267" s="89">
        <v>-99</v>
      </c>
      <c r="CE2267" s="89">
        <v>-99</v>
      </c>
      <c r="CF2267" s="89">
        <v>-99</v>
      </c>
      <c r="CG2267" s="89">
        <v>-99</v>
      </c>
      <c r="CH2267" s="89">
        <v>-99</v>
      </c>
      <c r="CI2267" s="89">
        <v>-99</v>
      </c>
      <c r="CJ2267" s="89">
        <v>-99</v>
      </c>
      <c r="CK2267" s="89">
        <v>-99</v>
      </c>
      <c r="CL2267" s="89">
        <v>-99</v>
      </c>
      <c r="CM2267" s="89">
        <v>-99</v>
      </c>
      <c r="CN2267" s="89">
        <v>-99</v>
      </c>
      <c r="CO2267" s="89">
        <v>-99</v>
      </c>
      <c r="CP2267" s="89">
        <v>-99</v>
      </c>
      <c r="CQ2267" s="89">
        <v>-99</v>
      </c>
      <c r="CR2267" s="89">
        <v>-99</v>
      </c>
      <c r="CS2267" s="89">
        <v>-99</v>
      </c>
      <c r="CT2267" s="89">
        <v>-99</v>
      </c>
      <c r="CU2267" s="86">
        <v>-99</v>
      </c>
      <c r="CV2267" s="86">
        <v>-0.87190000000000001</v>
      </c>
      <c r="CW2267" s="86">
        <v>16</v>
      </c>
      <c r="CX2267" s="86">
        <v>2</v>
      </c>
      <c r="CY2267" s="86">
        <v>1.1817</v>
      </c>
      <c r="CZ2267" s="86">
        <v>90</v>
      </c>
      <c r="DA2267" s="86">
        <v>4</v>
      </c>
      <c r="DB2267" s="86">
        <v>-0.2346</v>
      </c>
      <c r="DC2267" s="86">
        <v>35</v>
      </c>
      <c r="DD2267" s="86">
        <v>-99</v>
      </c>
      <c r="DE2267" s="86">
        <v>-99</v>
      </c>
      <c r="DF2267" s="86">
        <v>-99</v>
      </c>
      <c r="DG2267" s="86">
        <v>-99</v>
      </c>
      <c r="DH2267" s="86">
        <v>-99</v>
      </c>
    </row>
    <row r="2268" spans="1:112" x14ac:dyDescent="0.2">
      <c r="A2268" s="85">
        <f>IF(ISERROR(SEARCH('School Lookup'!$F$3,Data!J2268)),A2267,A2267+1)</f>
        <v>0</v>
      </c>
      <c r="B2268" s="85">
        <f>IF(I2268='School Lookup'!$G$13,1,0)</f>
        <v>0</v>
      </c>
      <c r="C2268" s="85">
        <f t="shared" si="35"/>
        <v>2266</v>
      </c>
      <c r="D2268" s="86" t="s">
        <v>6478</v>
      </c>
      <c r="E2268" s="86" t="s">
        <v>6757</v>
      </c>
      <c r="F2268" s="86" t="s">
        <v>6758</v>
      </c>
      <c r="G2268" s="86" t="s">
        <v>3066</v>
      </c>
      <c r="H2268" s="86" t="s">
        <v>1502</v>
      </c>
      <c r="I2268" s="86" t="s">
        <v>5362</v>
      </c>
      <c r="J2268" s="86" t="s">
        <v>6759</v>
      </c>
      <c r="K2268" s="86" t="s">
        <v>107</v>
      </c>
      <c r="L2268" s="86">
        <v>1</v>
      </c>
      <c r="M2268" s="86">
        <v>1</v>
      </c>
      <c r="N2268" s="89">
        <v>-0.42395958904109599</v>
      </c>
      <c r="O2268" s="89">
        <v>-0.82372904115909296</v>
      </c>
      <c r="P2268" s="89">
        <v>49.1143</v>
      </c>
      <c r="Q2268" s="89">
        <v>-7.6556696059784102E-2</v>
      </c>
      <c r="R2268" s="89">
        <v>47.945220205479501</v>
      </c>
      <c r="S2268" s="89">
        <v>-0.45014286860943797</v>
      </c>
      <c r="T2268" s="89">
        <v>-0.510876324030761</v>
      </c>
      <c r="U2268" s="89">
        <v>0.398907103825137</v>
      </c>
      <c r="V2268" s="89">
        <v>-0.203792194831943</v>
      </c>
      <c r="W2268" s="89">
        <v>1</v>
      </c>
      <c r="X2268" s="89">
        <v>-0.59044486301369903</v>
      </c>
      <c r="Y2268" s="89">
        <v>-1.3009540736688201</v>
      </c>
      <c r="Z2268" s="89">
        <v>42.585700000000003</v>
      </c>
      <c r="AA2268" s="89">
        <v>-0.90310710149319195</v>
      </c>
      <c r="AB2268" s="89">
        <v>46.917816095890402</v>
      </c>
      <c r="AC2268" s="89">
        <v>-1.1020305875810099</v>
      </c>
      <c r="AD2268" s="89">
        <v>-1.2817813970712799</v>
      </c>
      <c r="AE2268" s="89">
        <v>0.398907103825137</v>
      </c>
      <c r="AF2268" s="89">
        <v>-0.51131170484263999</v>
      </c>
      <c r="AG2268" s="89">
        <v>1</v>
      </c>
      <c r="AH2268" s="89">
        <v>-0.35281013513513498</v>
      </c>
      <c r="AI2268" s="89">
        <v>-0.70224552243573801</v>
      </c>
      <c r="AJ2268" s="89">
        <v>-99</v>
      </c>
      <c r="AK2268" s="89">
        <v>-99</v>
      </c>
      <c r="AL2268" s="89">
        <v>49.324348648648701</v>
      </c>
      <c r="AM2268" s="89">
        <v>-0.70224552243573801</v>
      </c>
      <c r="AN2268" s="89">
        <v>-0.78094101031195295</v>
      </c>
      <c r="AO2268" s="89">
        <v>0.202185792349727</v>
      </c>
      <c r="AP2268" s="89">
        <v>-0.15789517694831801</v>
      </c>
      <c r="AQ2268" s="89">
        <v>-99</v>
      </c>
      <c r="AR2268" s="89">
        <v>-99</v>
      </c>
      <c r="AS2268" s="89">
        <v>-99</v>
      </c>
      <c r="AT2268" s="89">
        <v>-99</v>
      </c>
      <c r="AU2268" s="89">
        <v>-99</v>
      </c>
      <c r="AV2268" s="89">
        <v>-99</v>
      </c>
      <c r="AW2268" s="89">
        <v>-99</v>
      </c>
      <c r="AX2268" s="89">
        <v>-99</v>
      </c>
      <c r="AY2268" s="89">
        <v>-99</v>
      </c>
      <c r="AZ2268" s="89">
        <v>-99</v>
      </c>
      <c r="BA2268" s="89">
        <v>-99</v>
      </c>
      <c r="BB2268" s="89">
        <v>-99</v>
      </c>
      <c r="BC2268" s="89">
        <v>-99</v>
      </c>
      <c r="BD2268" s="89">
        <v>-99</v>
      </c>
      <c r="BE2268" s="89">
        <v>-99</v>
      </c>
      <c r="BF2268" s="89">
        <v>-99</v>
      </c>
      <c r="BG2268" s="89">
        <v>-99</v>
      </c>
      <c r="BH2268" s="89">
        <v>-99</v>
      </c>
      <c r="BI2268" s="89">
        <v>-99</v>
      </c>
      <c r="BJ2268" s="89">
        <v>-99</v>
      </c>
      <c r="BK2268" s="89">
        <v>-99</v>
      </c>
      <c r="BL2268" s="89">
        <v>-99</v>
      </c>
      <c r="BM2268" s="89">
        <v>-99</v>
      </c>
      <c r="BN2268" s="89">
        <v>-99</v>
      </c>
      <c r="BO2268" s="89">
        <v>-99</v>
      </c>
      <c r="BP2268" s="89">
        <v>-99</v>
      </c>
      <c r="BQ2268" s="89">
        <v>-99</v>
      </c>
      <c r="BR2268" s="89">
        <v>-99</v>
      </c>
      <c r="BS2268" s="89">
        <v>-99</v>
      </c>
      <c r="BT2268" s="89">
        <v>-99</v>
      </c>
      <c r="BU2268" s="89">
        <v>-99</v>
      </c>
      <c r="BV2268" s="89">
        <v>-99</v>
      </c>
      <c r="BW2268" s="89">
        <v>-99</v>
      </c>
      <c r="BX2268" s="89">
        <v>-99</v>
      </c>
      <c r="BY2268" s="89">
        <v>-99</v>
      </c>
      <c r="BZ2268" s="89">
        <v>-99</v>
      </c>
      <c r="CA2268" s="89">
        <v>-99</v>
      </c>
      <c r="CB2268" s="89">
        <v>-99</v>
      </c>
      <c r="CC2268" s="89">
        <v>-99</v>
      </c>
      <c r="CD2268" s="89">
        <v>-99</v>
      </c>
      <c r="CE2268" s="89">
        <v>-99</v>
      </c>
      <c r="CF2268" s="89">
        <v>-99</v>
      </c>
      <c r="CG2268" s="89">
        <v>-99</v>
      </c>
      <c r="CH2268" s="89">
        <v>-99</v>
      </c>
      <c r="CI2268" s="89">
        <v>-99</v>
      </c>
      <c r="CJ2268" s="89">
        <v>-99</v>
      </c>
      <c r="CK2268" s="89">
        <v>-99</v>
      </c>
      <c r="CL2268" s="89">
        <v>-99</v>
      </c>
      <c r="CM2268" s="89">
        <v>-99</v>
      </c>
      <c r="CN2268" s="89">
        <v>-99</v>
      </c>
      <c r="CO2268" s="89">
        <v>-99</v>
      </c>
      <c r="CP2268" s="89">
        <v>-99</v>
      </c>
      <c r="CQ2268" s="89">
        <v>-99</v>
      </c>
      <c r="CR2268" s="89">
        <v>-99</v>
      </c>
      <c r="CS2268" s="89">
        <v>-99</v>
      </c>
      <c r="CT2268" s="89">
        <v>-99</v>
      </c>
      <c r="CU2268" s="86">
        <v>-99</v>
      </c>
      <c r="CV2268" s="86">
        <v>-0.873</v>
      </c>
      <c r="CW2268" s="86">
        <v>16</v>
      </c>
      <c r="CX2268" s="86">
        <v>2</v>
      </c>
      <c r="CY2268" s="86">
        <v>-1.3096000000000001</v>
      </c>
      <c r="CZ2268" s="86">
        <v>6</v>
      </c>
      <c r="DA2268" s="86">
        <v>2</v>
      </c>
      <c r="DB2268" s="86">
        <v>-0.39079999999999998</v>
      </c>
      <c r="DC2268" s="86">
        <v>28</v>
      </c>
      <c r="DD2268" s="86">
        <v>-99</v>
      </c>
      <c r="DE2268" s="86">
        <v>-99</v>
      </c>
      <c r="DF2268" s="86">
        <v>-99</v>
      </c>
      <c r="DG2268" s="86">
        <v>-99</v>
      </c>
      <c r="DH2268" s="86">
        <v>-99</v>
      </c>
    </row>
    <row r="2269" spans="1:112" x14ac:dyDescent="0.2">
      <c r="A2269" s="85">
        <f>IF(ISERROR(SEARCH('School Lookup'!$F$3,Data!J2269)),A2268,A2268+1)</f>
        <v>0</v>
      </c>
      <c r="B2269" s="85">
        <f>IF(I2269='School Lookup'!$G$13,1,0)</f>
        <v>0</v>
      </c>
      <c r="C2269" s="85">
        <f t="shared" si="35"/>
        <v>2267</v>
      </c>
      <c r="D2269" s="86" t="s">
        <v>6478</v>
      </c>
      <c r="E2269" s="86" t="s">
        <v>6790</v>
      </c>
      <c r="F2269" s="86" t="s">
        <v>2774</v>
      </c>
      <c r="G2269" s="86" t="s">
        <v>3358</v>
      </c>
      <c r="H2269" s="86" t="s">
        <v>2070</v>
      </c>
      <c r="I2269" s="86" t="s">
        <v>5747</v>
      </c>
      <c r="J2269" s="86" t="s">
        <v>2564</v>
      </c>
      <c r="K2269" s="86" t="s">
        <v>19</v>
      </c>
      <c r="L2269" s="86">
        <v>1</v>
      </c>
      <c r="M2269" s="86">
        <v>1</v>
      </c>
      <c r="N2269" s="89">
        <v>-0.67146173361522199</v>
      </c>
      <c r="O2269" s="89">
        <v>-1.3596946679297901</v>
      </c>
      <c r="P2269" s="89">
        <v>38.940100000000001</v>
      </c>
      <c r="Q2269" s="89">
        <v>-1.1557484547715</v>
      </c>
      <c r="R2269" s="89">
        <v>49.8943033826639</v>
      </c>
      <c r="S2269" s="89">
        <v>-1.2577215613506501</v>
      </c>
      <c r="T2269" s="89">
        <v>-1.42720912936134</v>
      </c>
      <c r="U2269" s="89">
        <v>0.27246543778801802</v>
      </c>
      <c r="V2269" s="89">
        <v>-0.38886516024649298</v>
      </c>
      <c r="W2269" s="89">
        <v>1</v>
      </c>
      <c r="X2269" s="89">
        <v>-0.74358601694915305</v>
      </c>
      <c r="Y2269" s="89">
        <v>-1.6614726062093099</v>
      </c>
      <c r="Z2269" s="89">
        <v>43.483600000000003</v>
      </c>
      <c r="AA2269" s="89">
        <v>-0.79113631427231401</v>
      </c>
      <c r="AB2269" s="89">
        <v>52.330534110169502</v>
      </c>
      <c r="AC2269" s="89">
        <v>-1.22630446024081</v>
      </c>
      <c r="AD2269" s="89">
        <v>-1.42647992905424</v>
      </c>
      <c r="AE2269" s="89">
        <v>0.27188940092165897</v>
      </c>
      <c r="AF2269" s="89">
        <v>-0.38784477333732897</v>
      </c>
      <c r="AG2269" s="89">
        <v>1</v>
      </c>
      <c r="AH2269" s="89">
        <v>-0.791262337662338</v>
      </c>
      <c r="AI2269" s="89">
        <v>-1.6458369609824</v>
      </c>
      <c r="AJ2269" s="89">
        <v>27.590199999999999</v>
      </c>
      <c r="AK2269" s="89">
        <v>-2.05933696997606</v>
      </c>
      <c r="AL2269" s="89">
        <v>51.948074025974002</v>
      </c>
      <c r="AM2269" s="89">
        <v>-1.85258696547923</v>
      </c>
      <c r="AN2269" s="89">
        <v>-1.98942464627035</v>
      </c>
      <c r="AO2269" s="89">
        <v>8.8709677419354802E-2</v>
      </c>
      <c r="AP2269" s="89">
        <v>-0.176481218620757</v>
      </c>
      <c r="AQ2269" s="89">
        <v>1</v>
      </c>
      <c r="AR2269" s="89">
        <v>-0.642432679738562</v>
      </c>
      <c r="AS2269" s="89">
        <v>-1.37406043232986</v>
      </c>
      <c r="AT2269" s="89">
        <v>47.666699999999999</v>
      </c>
      <c r="AU2269" s="89">
        <v>-0.110828757674598</v>
      </c>
      <c r="AV2269" s="89">
        <v>50.326783006535898</v>
      </c>
      <c r="AW2269" s="89">
        <v>-0.74244459500222904</v>
      </c>
      <c r="AX2269" s="89">
        <v>-0.82159846656289903</v>
      </c>
      <c r="AY2269" s="89">
        <v>8.8133640552995399E-2</v>
      </c>
      <c r="AZ2269" s="89">
        <v>-7.2410463930946703E-2</v>
      </c>
      <c r="BA2269" s="89">
        <v>1</v>
      </c>
      <c r="BB2269" s="89">
        <v>-0.214311382113821</v>
      </c>
      <c r="BC2269" s="89">
        <v>-0.25778203526628202</v>
      </c>
      <c r="BD2269" s="89">
        <v>43.980800000000002</v>
      </c>
      <c r="BE2269" s="89">
        <v>-0.43126920203581298</v>
      </c>
      <c r="BF2269" s="89">
        <v>52.845513008130098</v>
      </c>
      <c r="BG2269" s="89">
        <v>-0.34452561865104803</v>
      </c>
      <c r="BH2269" s="89">
        <v>-0.35842355777777501</v>
      </c>
      <c r="BI2269" s="89">
        <v>7.0852534562211994E-2</v>
      </c>
      <c r="BJ2269" s="89">
        <v>-2.53952175153608E-2</v>
      </c>
      <c r="BK2269" s="89">
        <v>1</v>
      </c>
      <c r="BL2269" s="89">
        <v>-0.16742622950819699</v>
      </c>
      <c r="BM2269" s="89">
        <v>-0.225649450932708</v>
      </c>
      <c r="BN2269" s="89">
        <v>60.615400000000001</v>
      </c>
      <c r="BO2269" s="89">
        <v>1.34287316838743</v>
      </c>
      <c r="BP2269" s="89">
        <v>58.196708196721303</v>
      </c>
      <c r="BQ2269" s="89">
        <v>0.55861185872735897</v>
      </c>
      <c r="BR2269" s="89">
        <v>0.59785503182282795</v>
      </c>
      <c r="BS2269" s="89">
        <v>7.0276497695852494E-2</v>
      </c>
      <c r="BT2269" s="89">
        <v>4.20151577663508E-2</v>
      </c>
      <c r="BU2269" s="89">
        <v>1</v>
      </c>
      <c r="BV2269" s="89">
        <v>-0.51287563025210103</v>
      </c>
      <c r="BW2269" s="89">
        <v>-1.0242085405491399</v>
      </c>
      <c r="BX2269" s="89">
        <v>46.519199999999998</v>
      </c>
      <c r="BY2269" s="89">
        <v>-0.26732176891970799</v>
      </c>
      <c r="BZ2269" s="89">
        <v>51.260518487394997</v>
      </c>
      <c r="CA2269" s="89">
        <v>-0.64576515473442397</v>
      </c>
      <c r="CB2269" s="89">
        <v>-0.67082357694144401</v>
      </c>
      <c r="CC2269" s="89">
        <v>6.8548387096774202E-2</v>
      </c>
      <c r="CD2269" s="89">
        <v>-4.5983874225824797E-2</v>
      </c>
      <c r="CE2269" s="89">
        <v>1</v>
      </c>
      <c r="CF2269" s="89">
        <v>-0.16246333333333299</v>
      </c>
      <c r="CG2269" s="89">
        <v>-0.20278983907635001</v>
      </c>
      <c r="CH2269" s="89">
        <v>60.218200000000003</v>
      </c>
      <c r="CI2269" s="89">
        <v>1.2464649588390799</v>
      </c>
      <c r="CJ2269" s="89">
        <v>54.1666375</v>
      </c>
      <c r="CK2269" s="89">
        <v>0.52183755988136304</v>
      </c>
      <c r="CL2269" s="89">
        <v>0.573807616682525</v>
      </c>
      <c r="CM2269" s="89">
        <v>6.9124423963133605E-2</v>
      </c>
      <c r="CN2269" s="89">
        <v>3.9664120968838097E-2</v>
      </c>
      <c r="CO2269" s="89">
        <v>96.08</v>
      </c>
      <c r="CP2269" s="89">
        <v>0.65669999999999995</v>
      </c>
      <c r="CQ2269" s="89">
        <v>-3.92</v>
      </c>
      <c r="CR2269" s="89">
        <v>-0.74829999999999997</v>
      </c>
      <c r="CS2269" s="89">
        <v>0.65669999999999995</v>
      </c>
      <c r="CT2269" s="89">
        <v>0.40329999999999999</v>
      </c>
      <c r="CU2269" s="86" t="s">
        <v>6988</v>
      </c>
      <c r="CV2269" s="86">
        <v>-0.87339999999999995</v>
      </c>
      <c r="CW2269" s="86">
        <v>16</v>
      </c>
      <c r="CX2269" s="86">
        <v>4</v>
      </c>
      <c r="CY2269" s="86">
        <v>0.68030000000000002</v>
      </c>
      <c r="CZ2269" s="86">
        <v>79</v>
      </c>
      <c r="DA2269" s="86">
        <v>8</v>
      </c>
      <c r="DB2269" s="86">
        <v>-0.59079999999999999</v>
      </c>
      <c r="DC2269" s="86">
        <v>20</v>
      </c>
      <c r="DD2269" s="86">
        <v>-99</v>
      </c>
      <c r="DE2269" s="86">
        <v>-99</v>
      </c>
      <c r="DF2269" s="86">
        <v>-99</v>
      </c>
      <c r="DG2269" s="86">
        <v>-99</v>
      </c>
      <c r="DH2269" s="86">
        <v>-99</v>
      </c>
    </row>
    <row r="2270" spans="1:112" x14ac:dyDescent="0.2">
      <c r="A2270" s="85">
        <f>IF(ISERROR(SEARCH('School Lookup'!$F$3,Data!J2270)),A2269,A2269+1)</f>
        <v>0</v>
      </c>
      <c r="B2270" s="85">
        <f>IF(I2270='School Lookup'!$G$13,1,0)</f>
        <v>0</v>
      </c>
      <c r="C2270" s="85">
        <f t="shared" si="35"/>
        <v>2268</v>
      </c>
      <c r="D2270" s="86" t="s">
        <v>6478</v>
      </c>
      <c r="E2270" s="86" t="s">
        <v>6760</v>
      </c>
      <c r="F2270" s="86" t="s">
        <v>2767</v>
      </c>
      <c r="G2270" s="86" t="s">
        <v>3398</v>
      </c>
      <c r="H2270" s="86" t="s">
        <v>6072</v>
      </c>
      <c r="I2270" s="86" t="s">
        <v>5657</v>
      </c>
      <c r="J2270" s="86" t="s">
        <v>2242</v>
      </c>
      <c r="K2270" s="86" t="s">
        <v>45</v>
      </c>
      <c r="L2270" s="86">
        <v>1</v>
      </c>
      <c r="M2270" s="86">
        <v>1</v>
      </c>
      <c r="N2270" s="89">
        <v>-0.67823333333333302</v>
      </c>
      <c r="O2270" s="89">
        <v>-1.37435855980597</v>
      </c>
      <c r="P2270" s="89">
        <v>54.4</v>
      </c>
      <c r="Q2270" s="89">
        <v>0.48410496569470701</v>
      </c>
      <c r="R2270" s="89">
        <v>54.022981609195398</v>
      </c>
      <c r="S2270" s="89">
        <v>-0.44512679705563102</v>
      </c>
      <c r="T2270" s="89">
        <v>-0.50518475371079896</v>
      </c>
      <c r="U2270" s="89">
        <v>0.37580993520518402</v>
      </c>
      <c r="V2270" s="89">
        <v>-0.18985344955870201</v>
      </c>
      <c r="W2270" s="89">
        <v>1</v>
      </c>
      <c r="X2270" s="89">
        <v>-0.57771149425287405</v>
      </c>
      <c r="Y2270" s="89">
        <v>-1.27097770675517</v>
      </c>
      <c r="Z2270" s="89">
        <v>45.029699999999998</v>
      </c>
      <c r="AA2270" s="89">
        <v>-0.59833306878595804</v>
      </c>
      <c r="AB2270" s="89">
        <v>57.183919540229901</v>
      </c>
      <c r="AC2270" s="89">
        <v>-0.93465538777056301</v>
      </c>
      <c r="AD2270" s="89">
        <v>-1.08689774868586</v>
      </c>
      <c r="AE2270" s="89">
        <v>0.37580993520518402</v>
      </c>
      <c r="AF2270" s="89">
        <v>-0.408466972508293</v>
      </c>
      <c r="AG2270" s="89">
        <v>1</v>
      </c>
      <c r="AH2270" s="89">
        <v>-0.33838899082568802</v>
      </c>
      <c r="AI2270" s="89">
        <v>-0.671209828633753</v>
      </c>
      <c r="AJ2270" s="89">
        <v>-99</v>
      </c>
      <c r="AK2270" s="89">
        <v>-99</v>
      </c>
      <c r="AL2270" s="89">
        <v>52.293614678899097</v>
      </c>
      <c r="AM2270" s="89">
        <v>-0.671209828633753</v>
      </c>
      <c r="AN2270" s="89">
        <v>-0.74833666634336204</v>
      </c>
      <c r="AO2270" s="89">
        <v>0.11771058315334799</v>
      </c>
      <c r="AP2270" s="89">
        <v>-8.8087145390309401E-2</v>
      </c>
      <c r="AQ2270" s="89">
        <v>1</v>
      </c>
      <c r="AR2270" s="89">
        <v>-0.63562231404958702</v>
      </c>
      <c r="AS2270" s="89">
        <v>-1.3587519834752799</v>
      </c>
      <c r="AT2270" s="89">
        <v>-99</v>
      </c>
      <c r="AU2270" s="89">
        <v>-99</v>
      </c>
      <c r="AV2270" s="89">
        <v>55.371880165289298</v>
      </c>
      <c r="AW2270" s="89">
        <v>-1.3587519834752799</v>
      </c>
      <c r="AX2270" s="89">
        <v>-1.4710600992304499</v>
      </c>
      <c r="AY2270" s="89">
        <v>0.13066954643628501</v>
      </c>
      <c r="AZ2270" s="89">
        <v>-0.19222275594696001</v>
      </c>
      <c r="BA2270" s="89">
        <v>-99</v>
      </c>
      <c r="BB2270" s="89">
        <v>-99</v>
      </c>
      <c r="BC2270" s="89">
        <v>-99</v>
      </c>
      <c r="BD2270" s="89">
        <v>-99</v>
      </c>
      <c r="BE2270" s="89">
        <v>-99</v>
      </c>
      <c r="BF2270" s="89">
        <v>-99</v>
      </c>
      <c r="BG2270" s="89">
        <v>-99</v>
      </c>
      <c r="BH2270" s="89">
        <v>-99</v>
      </c>
      <c r="BI2270" s="89">
        <v>-99</v>
      </c>
      <c r="BJ2270" s="89">
        <v>-99</v>
      </c>
      <c r="BK2270" s="89">
        <v>-99</v>
      </c>
      <c r="BL2270" s="89">
        <v>-99</v>
      </c>
      <c r="BM2270" s="89">
        <v>-99</v>
      </c>
      <c r="BN2270" s="89">
        <v>-99</v>
      </c>
      <c r="BO2270" s="89">
        <v>-99</v>
      </c>
      <c r="BP2270" s="89">
        <v>-99</v>
      </c>
      <c r="BQ2270" s="89">
        <v>-99</v>
      </c>
      <c r="BR2270" s="89">
        <v>-99</v>
      </c>
      <c r="BS2270" s="89">
        <v>-99</v>
      </c>
      <c r="BT2270" s="89">
        <v>-99</v>
      </c>
      <c r="BU2270" s="89">
        <v>-99</v>
      </c>
      <c r="BV2270" s="89">
        <v>-99</v>
      </c>
      <c r="BW2270" s="89">
        <v>-99</v>
      </c>
      <c r="BX2270" s="89">
        <v>-99</v>
      </c>
      <c r="BY2270" s="89">
        <v>-99</v>
      </c>
      <c r="BZ2270" s="89">
        <v>-99</v>
      </c>
      <c r="CA2270" s="89">
        <v>-99</v>
      </c>
      <c r="CB2270" s="89">
        <v>-99</v>
      </c>
      <c r="CC2270" s="89">
        <v>-99</v>
      </c>
      <c r="CD2270" s="89">
        <v>-99</v>
      </c>
      <c r="CE2270" s="89">
        <v>-99</v>
      </c>
      <c r="CF2270" s="89">
        <v>-99</v>
      </c>
      <c r="CG2270" s="89">
        <v>-99</v>
      </c>
      <c r="CH2270" s="89">
        <v>-99</v>
      </c>
      <c r="CI2270" s="89">
        <v>-99</v>
      </c>
      <c r="CJ2270" s="89">
        <v>-99</v>
      </c>
      <c r="CK2270" s="89">
        <v>-99</v>
      </c>
      <c r="CL2270" s="89">
        <v>-99</v>
      </c>
      <c r="CM2270" s="89">
        <v>-99</v>
      </c>
      <c r="CN2270" s="89">
        <v>-99</v>
      </c>
      <c r="CO2270" s="89">
        <v>-99</v>
      </c>
      <c r="CP2270" s="89">
        <v>-99</v>
      </c>
      <c r="CQ2270" s="89">
        <v>-99</v>
      </c>
      <c r="CR2270" s="89">
        <v>-99</v>
      </c>
      <c r="CS2270" s="89">
        <v>-99</v>
      </c>
      <c r="CT2270" s="89">
        <v>-99</v>
      </c>
      <c r="CU2270" s="86">
        <v>-99</v>
      </c>
      <c r="CV2270" s="86">
        <v>-0.87860000000000005</v>
      </c>
      <c r="CW2270" s="86">
        <v>16</v>
      </c>
      <c r="CX2270" s="86">
        <v>2</v>
      </c>
      <c r="CY2270" s="86">
        <v>0.45350000000000001</v>
      </c>
      <c r="CZ2270" s="86">
        <v>72</v>
      </c>
      <c r="DA2270" s="86">
        <v>2</v>
      </c>
      <c r="DB2270" s="86">
        <v>-4.2900000000000001E-2</v>
      </c>
      <c r="DC2270" s="86">
        <v>45</v>
      </c>
      <c r="DD2270" s="86">
        <v>-99</v>
      </c>
      <c r="DE2270" s="86">
        <v>-99</v>
      </c>
      <c r="DF2270" s="86">
        <v>-99</v>
      </c>
      <c r="DG2270" s="86">
        <v>-99</v>
      </c>
      <c r="DH2270" s="86">
        <v>-99</v>
      </c>
    </row>
    <row r="2271" spans="1:112" x14ac:dyDescent="0.2">
      <c r="A2271" s="85">
        <f>IF(ISERROR(SEARCH('School Lookup'!$F$3,Data!J2271)),A2270,A2270+1)</f>
        <v>0</v>
      </c>
      <c r="B2271" s="85">
        <f>IF(I2271='School Lookup'!$G$13,1,0)</f>
        <v>0</v>
      </c>
      <c r="C2271" s="85">
        <f t="shared" si="35"/>
        <v>2269</v>
      </c>
      <c r="D2271" s="86" t="s">
        <v>6478</v>
      </c>
      <c r="E2271" s="86" t="s">
        <v>6790</v>
      </c>
      <c r="F2271" s="86" t="s">
        <v>2774</v>
      </c>
      <c r="G2271" s="86" t="s">
        <v>3181</v>
      </c>
      <c r="H2271" s="86" t="s">
        <v>2494</v>
      </c>
      <c r="I2271" s="86" t="s">
        <v>5393</v>
      </c>
      <c r="J2271" s="86" t="s">
        <v>2495</v>
      </c>
      <c r="K2271" s="86" t="s">
        <v>16</v>
      </c>
      <c r="L2271" s="86">
        <v>1</v>
      </c>
      <c r="M2271" s="86">
        <v>1</v>
      </c>
      <c r="N2271" s="89">
        <v>-0.345156756756757</v>
      </c>
      <c r="O2271" s="89">
        <v>-0.65308159295513402</v>
      </c>
      <c r="P2271" s="89">
        <v>50.031300000000002</v>
      </c>
      <c r="Q2271" s="89">
        <v>2.0710788630771401E-2</v>
      </c>
      <c r="R2271" s="89">
        <v>51.975042619542599</v>
      </c>
      <c r="S2271" s="89">
        <v>-0.31618540216218199</v>
      </c>
      <c r="T2271" s="89">
        <v>-0.35887922191810401</v>
      </c>
      <c r="U2271" s="89">
        <v>0.37695924764890298</v>
      </c>
      <c r="V2271" s="89">
        <v>-0.135282841491072</v>
      </c>
      <c r="W2271" s="89">
        <v>1</v>
      </c>
      <c r="X2271" s="89">
        <v>-0.23993611691023001</v>
      </c>
      <c r="Y2271" s="89">
        <v>-0.47580096791980597</v>
      </c>
      <c r="Z2271" s="89">
        <v>38.3962</v>
      </c>
      <c r="AA2271" s="89">
        <v>-1.4255501497857299</v>
      </c>
      <c r="AB2271" s="89">
        <v>43.632554697285997</v>
      </c>
      <c r="AC2271" s="89">
        <v>-0.950675558852768</v>
      </c>
      <c r="AD2271" s="89">
        <v>-1.1055508669004701</v>
      </c>
      <c r="AE2271" s="89">
        <v>0.375391849529781</v>
      </c>
      <c r="AF2271" s="89">
        <v>-0.41501478467502101</v>
      </c>
      <c r="AG2271" s="89">
        <v>1</v>
      </c>
      <c r="AH2271" s="89">
        <v>-0.62155000000000005</v>
      </c>
      <c r="AI2271" s="89">
        <v>-1.28059963771</v>
      </c>
      <c r="AJ2271" s="89">
        <v>-99</v>
      </c>
      <c r="AK2271" s="89">
        <v>-99</v>
      </c>
      <c r="AL2271" s="89">
        <v>48.717950000000002</v>
      </c>
      <c r="AM2271" s="89">
        <v>-1.28059963771</v>
      </c>
      <c r="AN2271" s="89">
        <v>-1.3885271216572601</v>
      </c>
      <c r="AO2271" s="89">
        <v>0.12225705329153599</v>
      </c>
      <c r="AP2271" s="89">
        <v>-0.16975723430919501</v>
      </c>
      <c r="AQ2271" s="89">
        <v>1</v>
      </c>
      <c r="AR2271" s="89">
        <v>-0.54986312500000001</v>
      </c>
      <c r="AS2271" s="89">
        <v>-1.16598110752936</v>
      </c>
      <c r="AT2271" s="89">
        <v>-99</v>
      </c>
      <c r="AU2271" s="89">
        <v>-99</v>
      </c>
      <c r="AV2271" s="89">
        <v>43.750004375000003</v>
      </c>
      <c r="AW2271" s="89">
        <v>-1.16598110752936</v>
      </c>
      <c r="AX2271" s="89">
        <v>-1.2679191176939799</v>
      </c>
      <c r="AY2271" s="89">
        <v>0.125391849529781</v>
      </c>
      <c r="AZ2271" s="89">
        <v>-0.15898672322181601</v>
      </c>
      <c r="BA2271" s="89">
        <v>-99</v>
      </c>
      <c r="BB2271" s="89">
        <v>-99</v>
      </c>
      <c r="BC2271" s="89">
        <v>-99</v>
      </c>
      <c r="BD2271" s="89">
        <v>-99</v>
      </c>
      <c r="BE2271" s="89">
        <v>-99</v>
      </c>
      <c r="BF2271" s="89">
        <v>-99</v>
      </c>
      <c r="BG2271" s="89">
        <v>-99</v>
      </c>
      <c r="BH2271" s="89">
        <v>-99</v>
      </c>
      <c r="BI2271" s="89">
        <v>-99</v>
      </c>
      <c r="BJ2271" s="89">
        <v>-99</v>
      </c>
      <c r="BK2271" s="89">
        <v>-99</v>
      </c>
      <c r="BL2271" s="89">
        <v>-99</v>
      </c>
      <c r="BM2271" s="89">
        <v>-99</v>
      </c>
      <c r="BN2271" s="89">
        <v>-99</v>
      </c>
      <c r="BO2271" s="89">
        <v>-99</v>
      </c>
      <c r="BP2271" s="89">
        <v>-99</v>
      </c>
      <c r="BQ2271" s="89">
        <v>-99</v>
      </c>
      <c r="BR2271" s="89">
        <v>-99</v>
      </c>
      <c r="BS2271" s="89">
        <v>-99</v>
      </c>
      <c r="BT2271" s="89">
        <v>-99</v>
      </c>
      <c r="BU2271" s="89">
        <v>-99</v>
      </c>
      <c r="BV2271" s="89">
        <v>-99</v>
      </c>
      <c r="BW2271" s="89">
        <v>-99</v>
      </c>
      <c r="BX2271" s="89">
        <v>-99</v>
      </c>
      <c r="BY2271" s="89">
        <v>-99</v>
      </c>
      <c r="BZ2271" s="89">
        <v>-99</v>
      </c>
      <c r="CA2271" s="89">
        <v>-99</v>
      </c>
      <c r="CB2271" s="89">
        <v>-99</v>
      </c>
      <c r="CC2271" s="89">
        <v>-99</v>
      </c>
      <c r="CD2271" s="89">
        <v>-99</v>
      </c>
      <c r="CE2271" s="89">
        <v>-99</v>
      </c>
      <c r="CF2271" s="89">
        <v>-99</v>
      </c>
      <c r="CG2271" s="89">
        <v>-99</v>
      </c>
      <c r="CH2271" s="89">
        <v>-99</v>
      </c>
      <c r="CI2271" s="89">
        <v>-99</v>
      </c>
      <c r="CJ2271" s="89">
        <v>-99</v>
      </c>
      <c r="CK2271" s="89">
        <v>-99</v>
      </c>
      <c r="CL2271" s="89">
        <v>-99</v>
      </c>
      <c r="CM2271" s="89">
        <v>-99</v>
      </c>
      <c r="CN2271" s="89">
        <v>-99</v>
      </c>
      <c r="CO2271" s="89">
        <v>-99</v>
      </c>
      <c r="CP2271" s="89">
        <v>-99</v>
      </c>
      <c r="CQ2271" s="89">
        <v>-99</v>
      </c>
      <c r="CR2271" s="89">
        <v>-99</v>
      </c>
      <c r="CS2271" s="89">
        <v>-99</v>
      </c>
      <c r="CT2271" s="89">
        <v>-99</v>
      </c>
      <c r="CU2271" s="86">
        <v>-99</v>
      </c>
      <c r="CV2271" s="86">
        <v>-0.879</v>
      </c>
      <c r="CW2271" s="86">
        <v>16</v>
      </c>
      <c r="CX2271" s="86">
        <v>2</v>
      </c>
      <c r="CY2271" s="86">
        <v>-0.29699999999999999</v>
      </c>
      <c r="CZ2271" s="86">
        <v>37</v>
      </c>
      <c r="DA2271" s="86">
        <v>2</v>
      </c>
      <c r="DB2271" s="86">
        <v>-0.52729999999999999</v>
      </c>
      <c r="DC2271" s="86">
        <v>22</v>
      </c>
      <c r="DD2271" s="86">
        <v>-99</v>
      </c>
      <c r="DE2271" s="86">
        <v>-99</v>
      </c>
      <c r="DF2271" s="86">
        <v>-99</v>
      </c>
      <c r="DG2271" s="86">
        <v>-99</v>
      </c>
      <c r="DH2271" s="86">
        <v>-99</v>
      </c>
    </row>
    <row r="2272" spans="1:112" x14ac:dyDescent="0.2">
      <c r="A2272" s="85">
        <f>IF(ISERROR(SEARCH('School Lookup'!$F$3,Data!J2272)),A2271,A2271+1)</f>
        <v>0</v>
      </c>
      <c r="B2272" s="85">
        <f>IF(I2272='School Lookup'!$G$13,1,0)</f>
        <v>0</v>
      </c>
      <c r="C2272" s="85">
        <f t="shared" si="35"/>
        <v>2270</v>
      </c>
      <c r="D2272" s="86" t="s">
        <v>6478</v>
      </c>
      <c r="E2272" s="86" t="s">
        <v>6513</v>
      </c>
      <c r="F2272" s="86" t="s">
        <v>2745</v>
      </c>
      <c r="G2272" s="86" t="s">
        <v>3034</v>
      </c>
      <c r="H2272" s="86" t="s">
        <v>145</v>
      </c>
      <c r="I2272" s="86" t="s">
        <v>4955</v>
      </c>
      <c r="J2272" s="86" t="s">
        <v>146</v>
      </c>
      <c r="K2272" s="86" t="s">
        <v>94</v>
      </c>
      <c r="L2272" s="86">
        <v>1</v>
      </c>
      <c r="M2272" s="86">
        <v>1</v>
      </c>
      <c r="N2272" s="89">
        <v>-0.111035359116022</v>
      </c>
      <c r="O2272" s="89">
        <v>-0.14609195921737</v>
      </c>
      <c r="P2272" s="89">
        <v>42.363199999999999</v>
      </c>
      <c r="Q2272" s="89">
        <v>-0.79265540477778595</v>
      </c>
      <c r="R2272" s="89">
        <v>48.925732596685101</v>
      </c>
      <c r="S2272" s="89">
        <v>-0.46937368199757801</v>
      </c>
      <c r="T2272" s="89">
        <v>-0.53269689128833397</v>
      </c>
      <c r="U2272" s="89">
        <v>0.361839182585518</v>
      </c>
      <c r="V2272" s="89">
        <v>-0.19275060770961699</v>
      </c>
      <c r="W2272" s="89">
        <v>1</v>
      </c>
      <c r="X2272" s="89">
        <v>-0.139185433312846</v>
      </c>
      <c r="Y2272" s="89">
        <v>-0.23861790073272801</v>
      </c>
      <c r="Z2272" s="89">
        <v>37.002600000000001</v>
      </c>
      <c r="AA2272" s="89">
        <v>-1.59933619396773</v>
      </c>
      <c r="AB2272" s="89">
        <v>46.097099508297497</v>
      </c>
      <c r="AC2272" s="89">
        <v>-0.91897704735022701</v>
      </c>
      <c r="AD2272" s="89">
        <v>-1.0686426416855199</v>
      </c>
      <c r="AE2272" s="89">
        <v>0.36139493558418501</v>
      </c>
      <c r="AF2272" s="89">
        <v>-0.38620203865445002</v>
      </c>
      <c r="AG2272" s="89">
        <v>1</v>
      </c>
      <c r="AH2272" s="89">
        <v>-0.427647665847666</v>
      </c>
      <c r="AI2272" s="89">
        <v>-0.86330310831463597</v>
      </c>
      <c r="AJ2272" s="89">
        <v>35.497199999999999</v>
      </c>
      <c r="AK2272" s="89">
        <v>-1.28531290253978</v>
      </c>
      <c r="AL2272" s="89">
        <v>58.230959213759199</v>
      </c>
      <c r="AM2272" s="89">
        <v>-1.0743080054272101</v>
      </c>
      <c r="AN2272" s="89">
        <v>-1.1718088043641599</v>
      </c>
      <c r="AO2272" s="89">
        <v>9.04042647712128E-2</v>
      </c>
      <c r="AP2272" s="89">
        <v>-0.105936513410976</v>
      </c>
      <c r="AQ2272" s="89">
        <v>1</v>
      </c>
      <c r="AR2272" s="89">
        <v>-0.17926698450536299</v>
      </c>
      <c r="AS2272" s="89">
        <v>-0.33294917920709699</v>
      </c>
      <c r="AT2272" s="89">
        <v>33.790999999999997</v>
      </c>
      <c r="AU2272" s="89">
        <v>-1.6189602022857801</v>
      </c>
      <c r="AV2272" s="89">
        <v>48.152572586412397</v>
      </c>
      <c r="AW2272" s="89">
        <v>-0.97595469074643704</v>
      </c>
      <c r="AX2272" s="89">
        <v>-1.06767023344878</v>
      </c>
      <c r="AY2272" s="89">
        <v>0.18636161705908499</v>
      </c>
      <c r="AZ2272" s="89">
        <v>-0.19897275119136601</v>
      </c>
      <c r="BA2272" s="89">
        <v>-99</v>
      </c>
      <c r="BB2272" s="89">
        <v>-99</v>
      </c>
      <c r="BC2272" s="89">
        <v>-99</v>
      </c>
      <c r="BD2272" s="89">
        <v>-99</v>
      </c>
      <c r="BE2272" s="89">
        <v>-99</v>
      </c>
      <c r="BF2272" s="89">
        <v>-99</v>
      </c>
      <c r="BG2272" s="89">
        <v>-99</v>
      </c>
      <c r="BH2272" s="89">
        <v>-99</v>
      </c>
      <c r="BI2272" s="89">
        <v>-99</v>
      </c>
      <c r="BJ2272" s="89">
        <v>-99</v>
      </c>
      <c r="BK2272" s="89">
        <v>-99</v>
      </c>
      <c r="BL2272" s="89">
        <v>-99</v>
      </c>
      <c r="BM2272" s="89">
        <v>-99</v>
      </c>
      <c r="BN2272" s="89">
        <v>-99</v>
      </c>
      <c r="BO2272" s="89">
        <v>-99</v>
      </c>
      <c r="BP2272" s="89">
        <v>-99</v>
      </c>
      <c r="BQ2272" s="89">
        <v>-99</v>
      </c>
      <c r="BR2272" s="89">
        <v>-99</v>
      </c>
      <c r="BS2272" s="89">
        <v>-99</v>
      </c>
      <c r="BT2272" s="89">
        <v>-99</v>
      </c>
      <c r="BU2272" s="89">
        <v>-99</v>
      </c>
      <c r="BV2272" s="89">
        <v>-99</v>
      </c>
      <c r="BW2272" s="89">
        <v>-99</v>
      </c>
      <c r="BX2272" s="89">
        <v>-99</v>
      </c>
      <c r="BY2272" s="89">
        <v>-99</v>
      </c>
      <c r="BZ2272" s="89">
        <v>-99</v>
      </c>
      <c r="CA2272" s="89">
        <v>-99</v>
      </c>
      <c r="CB2272" s="89">
        <v>-99</v>
      </c>
      <c r="CC2272" s="89">
        <v>-99</v>
      </c>
      <c r="CD2272" s="89">
        <v>-99</v>
      </c>
      <c r="CE2272" s="89">
        <v>-99</v>
      </c>
      <c r="CF2272" s="89">
        <v>-99</v>
      </c>
      <c r="CG2272" s="89">
        <v>-99</v>
      </c>
      <c r="CH2272" s="89">
        <v>-99</v>
      </c>
      <c r="CI2272" s="89">
        <v>-99</v>
      </c>
      <c r="CJ2272" s="89">
        <v>-99</v>
      </c>
      <c r="CK2272" s="89">
        <v>-99</v>
      </c>
      <c r="CL2272" s="89">
        <v>-99</v>
      </c>
      <c r="CM2272" s="89">
        <v>-99</v>
      </c>
      <c r="CN2272" s="89">
        <v>-99</v>
      </c>
      <c r="CO2272" s="89">
        <v>-99</v>
      </c>
      <c r="CP2272" s="89">
        <v>-99</v>
      </c>
      <c r="CQ2272" s="89">
        <v>-99</v>
      </c>
      <c r="CR2272" s="89">
        <v>-99</v>
      </c>
      <c r="CS2272" s="89">
        <v>-99</v>
      </c>
      <c r="CT2272" s="89">
        <v>-99</v>
      </c>
      <c r="CU2272" s="86">
        <v>-99</v>
      </c>
      <c r="CV2272" s="86">
        <v>-0.88390000000000002</v>
      </c>
      <c r="CW2272" s="86">
        <v>16</v>
      </c>
      <c r="CX2272" s="86">
        <v>2</v>
      </c>
      <c r="CY2272" s="86">
        <v>-0.70289999999999997</v>
      </c>
      <c r="CZ2272" s="86">
        <v>20</v>
      </c>
      <c r="DA2272" s="86">
        <v>4</v>
      </c>
      <c r="DB2272" s="86">
        <v>-1.2827</v>
      </c>
      <c r="DC2272" s="86">
        <v>5</v>
      </c>
      <c r="DD2272" s="86">
        <v>-99</v>
      </c>
      <c r="DE2272" s="86">
        <v>-99</v>
      </c>
      <c r="DF2272" s="86">
        <v>-99</v>
      </c>
      <c r="DG2272" s="86">
        <v>-99</v>
      </c>
      <c r="DH2272" s="86">
        <v>-99</v>
      </c>
    </row>
    <row r="2273" spans="1:112" x14ac:dyDescent="0.2">
      <c r="A2273" s="85">
        <f>IF(ISERROR(SEARCH('School Lookup'!$F$3,Data!J2273)),A2272,A2272+1)</f>
        <v>0</v>
      </c>
      <c r="B2273" s="85">
        <f>IF(I2273='School Lookup'!$G$13,1,0)</f>
        <v>0</v>
      </c>
      <c r="C2273" s="85">
        <f t="shared" si="35"/>
        <v>2271</v>
      </c>
      <c r="D2273" s="86" t="s">
        <v>6478</v>
      </c>
      <c r="E2273" s="86" t="s">
        <v>6552</v>
      </c>
      <c r="F2273" s="86" t="s">
        <v>518</v>
      </c>
      <c r="G2273" s="86" t="s">
        <v>3201</v>
      </c>
      <c r="H2273" s="86" t="s">
        <v>364</v>
      </c>
      <c r="I2273" s="86" t="s">
        <v>6312</v>
      </c>
      <c r="J2273" s="86" t="s">
        <v>6313</v>
      </c>
      <c r="K2273" s="86" t="s">
        <v>36</v>
      </c>
      <c r="L2273" s="86">
        <v>1</v>
      </c>
      <c r="M2273" s="86">
        <v>-99</v>
      </c>
      <c r="N2273" s="89">
        <v>-99</v>
      </c>
      <c r="O2273" s="89">
        <v>-99</v>
      </c>
      <c r="P2273" s="89">
        <v>-99</v>
      </c>
      <c r="Q2273" s="89">
        <v>-99</v>
      </c>
      <c r="R2273" s="89">
        <v>-99</v>
      </c>
      <c r="S2273" s="89">
        <v>-99</v>
      </c>
      <c r="T2273" s="89">
        <v>-99</v>
      </c>
      <c r="U2273" s="89">
        <v>-99</v>
      </c>
      <c r="V2273" s="89">
        <v>-99</v>
      </c>
      <c r="W2273" s="89">
        <v>-99</v>
      </c>
      <c r="X2273" s="89">
        <v>-99</v>
      </c>
      <c r="Y2273" s="89">
        <v>-99</v>
      </c>
      <c r="Z2273" s="89">
        <v>-99</v>
      </c>
      <c r="AA2273" s="89">
        <v>-99</v>
      </c>
      <c r="AB2273" s="89">
        <v>-99</v>
      </c>
      <c r="AC2273" s="89">
        <v>-99</v>
      </c>
      <c r="AD2273" s="89">
        <v>-99</v>
      </c>
      <c r="AE2273" s="89">
        <v>-99</v>
      </c>
      <c r="AF2273" s="89">
        <v>-99</v>
      </c>
      <c r="AG2273" s="89">
        <v>-99</v>
      </c>
      <c r="AH2273" s="89">
        <v>-99</v>
      </c>
      <c r="AI2273" s="89">
        <v>-99</v>
      </c>
      <c r="AJ2273" s="89">
        <v>-99</v>
      </c>
      <c r="AK2273" s="89">
        <v>-99</v>
      </c>
      <c r="AL2273" s="89">
        <v>-99</v>
      </c>
      <c r="AM2273" s="89">
        <v>-99</v>
      </c>
      <c r="AN2273" s="89">
        <v>-99</v>
      </c>
      <c r="AO2273" s="89">
        <v>-99</v>
      </c>
      <c r="AP2273" s="89">
        <v>-99</v>
      </c>
      <c r="AQ2273" s="89">
        <v>-99</v>
      </c>
      <c r="AR2273" s="89">
        <v>-99</v>
      </c>
      <c r="AS2273" s="89">
        <v>-99</v>
      </c>
      <c r="AT2273" s="89">
        <v>-99</v>
      </c>
      <c r="AU2273" s="89">
        <v>-99</v>
      </c>
      <c r="AV2273" s="89">
        <v>-99</v>
      </c>
      <c r="AW2273" s="89">
        <v>-99</v>
      </c>
      <c r="AX2273" s="89">
        <v>-99</v>
      </c>
      <c r="AY2273" s="89">
        <v>-99</v>
      </c>
      <c r="AZ2273" s="89">
        <v>-99</v>
      </c>
      <c r="BA2273" s="89">
        <v>1</v>
      </c>
      <c r="BB2273" s="89">
        <v>-0.64251999999999998</v>
      </c>
      <c r="BC2273" s="89">
        <v>-1.2213807716417</v>
      </c>
      <c r="BD2273" s="89">
        <v>-99</v>
      </c>
      <c r="BE2273" s="89">
        <v>-99</v>
      </c>
      <c r="BF2273" s="89">
        <v>59.1666666666667</v>
      </c>
      <c r="BG2273" s="89">
        <v>-1.2213807716417</v>
      </c>
      <c r="BH2273" s="89">
        <v>-1.29662576847107</v>
      </c>
      <c r="BI2273" s="89">
        <v>0.25052192066805801</v>
      </c>
      <c r="BJ2273" s="89">
        <v>-0.32483317790507099</v>
      </c>
      <c r="BK2273" s="89">
        <v>1</v>
      </c>
      <c r="BL2273" s="89">
        <v>-0.234806666666667</v>
      </c>
      <c r="BM2273" s="89">
        <v>-0.38961773194071597</v>
      </c>
      <c r="BN2273" s="89">
        <v>-99</v>
      </c>
      <c r="BO2273" s="89">
        <v>-99</v>
      </c>
      <c r="BP2273" s="89">
        <v>68.333320000000001</v>
      </c>
      <c r="BQ2273" s="89">
        <v>-0.38961773194071597</v>
      </c>
      <c r="BR2273" s="89">
        <v>-0.39683098231615899</v>
      </c>
      <c r="BS2273" s="89">
        <v>0.25052192066805801</v>
      </c>
      <c r="BT2273" s="89">
        <v>-9.9414859870436398E-2</v>
      </c>
      <c r="BU2273" s="89">
        <v>1</v>
      </c>
      <c r="BV2273" s="89">
        <v>-0.56865333333333301</v>
      </c>
      <c r="BW2273" s="89">
        <v>-1.1526873130505899</v>
      </c>
      <c r="BX2273" s="89">
        <v>-99</v>
      </c>
      <c r="BY2273" s="89">
        <v>-99</v>
      </c>
      <c r="BZ2273" s="89">
        <v>58.333320000000001</v>
      </c>
      <c r="CA2273" s="89">
        <v>-1.1526873130505899</v>
      </c>
      <c r="CB2273" s="89">
        <v>-1.2051451634138699</v>
      </c>
      <c r="CC2273" s="89">
        <v>0.25052192066805801</v>
      </c>
      <c r="CD2273" s="89">
        <v>-0.301915281022263</v>
      </c>
      <c r="CE2273" s="89">
        <v>1</v>
      </c>
      <c r="CF2273" s="89">
        <v>-0.573129411764706</v>
      </c>
      <c r="CG2273" s="89">
        <v>-1.18741134042998</v>
      </c>
      <c r="CH2273" s="89">
        <v>-99</v>
      </c>
      <c r="CI2273" s="89">
        <v>-99</v>
      </c>
      <c r="CJ2273" s="89">
        <v>57.142865546218502</v>
      </c>
      <c r="CK2273" s="89">
        <v>-1.18741134042998</v>
      </c>
      <c r="CL2273" s="89">
        <v>-1.2757068075132201</v>
      </c>
      <c r="CM2273" s="89">
        <v>0.24843423799582501</v>
      </c>
      <c r="CN2273" s="89">
        <v>-0.31692924863063199</v>
      </c>
      <c r="CO2273" s="89">
        <v>97.165000000000006</v>
      </c>
      <c r="CP2273" s="89">
        <v>0.73870000000000002</v>
      </c>
      <c r="CQ2273" s="89">
        <v>2.17</v>
      </c>
      <c r="CR2273" s="89">
        <v>0.13059999999999999</v>
      </c>
      <c r="CS2273" s="89">
        <v>0.73870000000000002</v>
      </c>
      <c r="CT2273" s="89">
        <v>0.53820000000000001</v>
      </c>
      <c r="CU2273" s="86" t="s">
        <v>6986</v>
      </c>
      <c r="CV2273" s="86">
        <v>-0.88500000000000001</v>
      </c>
      <c r="CW2273" s="86">
        <v>16</v>
      </c>
      <c r="CX2273" s="86">
        <v>2</v>
      </c>
      <c r="CY2273" s="86">
        <v>1.2386999999999999</v>
      </c>
      <c r="CZ2273" s="86">
        <v>91</v>
      </c>
      <c r="DA2273" s="86">
        <v>0</v>
      </c>
      <c r="DB2273" s="86">
        <v>-99</v>
      </c>
      <c r="DC2273" s="86">
        <v>-99</v>
      </c>
      <c r="DD2273" s="86">
        <v>-99</v>
      </c>
      <c r="DE2273" s="86">
        <v>-99</v>
      </c>
      <c r="DF2273" s="86">
        <v>-99</v>
      </c>
      <c r="DG2273" s="86">
        <v>-99</v>
      </c>
      <c r="DH2273" s="86">
        <v>-99</v>
      </c>
    </row>
    <row r="2274" spans="1:112" x14ac:dyDescent="0.2">
      <c r="A2274" s="85">
        <f>IF(ISERROR(SEARCH('School Lookup'!$F$3,Data!J2274)),A2273,A2273+1)</f>
        <v>0</v>
      </c>
      <c r="B2274" s="85">
        <f>IF(I2274='School Lookup'!$G$13,1,0)</f>
        <v>0</v>
      </c>
      <c r="C2274" s="85">
        <f t="shared" si="35"/>
        <v>2272</v>
      </c>
      <c r="D2274" s="86" t="s">
        <v>6478</v>
      </c>
      <c r="E2274" s="86" t="s">
        <v>6480</v>
      </c>
      <c r="F2274" s="86" t="s">
        <v>2738</v>
      </c>
      <c r="G2274" s="86" t="s">
        <v>3258</v>
      </c>
      <c r="H2274" s="86" t="s">
        <v>1414</v>
      </c>
      <c r="I2274" s="86" t="s">
        <v>4883</v>
      </c>
      <c r="J2274" s="86" t="s">
        <v>1415</v>
      </c>
      <c r="K2274" s="86" t="s">
        <v>45</v>
      </c>
      <c r="L2274" s="86">
        <v>1</v>
      </c>
      <c r="M2274" s="86">
        <v>1</v>
      </c>
      <c r="N2274" s="89">
        <v>-0.45459787234042498</v>
      </c>
      <c r="O2274" s="89">
        <v>-0.89007621055416497</v>
      </c>
      <c r="P2274" s="89">
        <v>45.152500000000003</v>
      </c>
      <c r="Q2274" s="89">
        <v>-0.49679041563125798</v>
      </c>
      <c r="R2274" s="89">
        <v>50.354587234042597</v>
      </c>
      <c r="S2274" s="89">
        <v>-0.69343331309271194</v>
      </c>
      <c r="T2274" s="89">
        <v>-0.78692993652363197</v>
      </c>
      <c r="U2274" s="89">
        <v>0.5</v>
      </c>
      <c r="V2274" s="89">
        <v>-0.39346496826181598</v>
      </c>
      <c r="W2274" s="89">
        <v>1</v>
      </c>
      <c r="X2274" s="89">
        <v>-0.19086170212765999</v>
      </c>
      <c r="Y2274" s="89">
        <v>-0.360272022577314</v>
      </c>
      <c r="Z2274" s="89">
        <v>39.135599999999997</v>
      </c>
      <c r="AA2274" s="89">
        <v>-1.33334478162545</v>
      </c>
      <c r="AB2274" s="89">
        <v>46.0992723404255</v>
      </c>
      <c r="AC2274" s="89">
        <v>-0.84680840210138097</v>
      </c>
      <c r="AD2274" s="89">
        <v>-0.98461293536668104</v>
      </c>
      <c r="AE2274" s="89">
        <v>0.5</v>
      </c>
      <c r="AF2274" s="89">
        <v>-0.49230646768334102</v>
      </c>
      <c r="AG2274" s="89">
        <v>-99</v>
      </c>
      <c r="AH2274" s="89">
        <v>-99</v>
      </c>
      <c r="AI2274" s="89">
        <v>-99</v>
      </c>
      <c r="AJ2274" s="89">
        <v>-99</v>
      </c>
      <c r="AK2274" s="89">
        <v>-99</v>
      </c>
      <c r="AL2274" s="89">
        <v>-99</v>
      </c>
      <c r="AM2274" s="89">
        <v>-99</v>
      </c>
      <c r="AN2274" s="89">
        <v>-99</v>
      </c>
      <c r="AO2274" s="89">
        <v>-99</v>
      </c>
      <c r="AP2274" s="89">
        <v>-99</v>
      </c>
      <c r="AQ2274" s="89">
        <v>-99</v>
      </c>
      <c r="AR2274" s="89">
        <v>-99</v>
      </c>
      <c r="AS2274" s="89">
        <v>-99</v>
      </c>
      <c r="AT2274" s="89">
        <v>-99</v>
      </c>
      <c r="AU2274" s="89">
        <v>-99</v>
      </c>
      <c r="AV2274" s="89">
        <v>-99</v>
      </c>
      <c r="AW2274" s="89">
        <v>-99</v>
      </c>
      <c r="AX2274" s="89">
        <v>-99</v>
      </c>
      <c r="AY2274" s="89">
        <v>-99</v>
      </c>
      <c r="AZ2274" s="89">
        <v>-99</v>
      </c>
      <c r="BA2274" s="89">
        <v>-99</v>
      </c>
      <c r="BB2274" s="89">
        <v>-99</v>
      </c>
      <c r="BC2274" s="89">
        <v>-99</v>
      </c>
      <c r="BD2274" s="89">
        <v>-99</v>
      </c>
      <c r="BE2274" s="89">
        <v>-99</v>
      </c>
      <c r="BF2274" s="89">
        <v>-99</v>
      </c>
      <c r="BG2274" s="89">
        <v>-99</v>
      </c>
      <c r="BH2274" s="89">
        <v>-99</v>
      </c>
      <c r="BI2274" s="89">
        <v>-99</v>
      </c>
      <c r="BJ2274" s="89">
        <v>-99</v>
      </c>
      <c r="BK2274" s="89">
        <v>-99</v>
      </c>
      <c r="BL2274" s="89">
        <v>-99</v>
      </c>
      <c r="BM2274" s="89">
        <v>-99</v>
      </c>
      <c r="BN2274" s="89">
        <v>-99</v>
      </c>
      <c r="BO2274" s="89">
        <v>-99</v>
      </c>
      <c r="BP2274" s="89">
        <v>-99</v>
      </c>
      <c r="BQ2274" s="89">
        <v>-99</v>
      </c>
      <c r="BR2274" s="89">
        <v>-99</v>
      </c>
      <c r="BS2274" s="89">
        <v>-99</v>
      </c>
      <c r="BT2274" s="89">
        <v>-99</v>
      </c>
      <c r="BU2274" s="89">
        <v>-99</v>
      </c>
      <c r="BV2274" s="89">
        <v>-99</v>
      </c>
      <c r="BW2274" s="89">
        <v>-99</v>
      </c>
      <c r="BX2274" s="89">
        <v>-99</v>
      </c>
      <c r="BY2274" s="89">
        <v>-99</v>
      </c>
      <c r="BZ2274" s="89">
        <v>-99</v>
      </c>
      <c r="CA2274" s="89">
        <v>-99</v>
      </c>
      <c r="CB2274" s="89">
        <v>-99</v>
      </c>
      <c r="CC2274" s="89">
        <v>-99</v>
      </c>
      <c r="CD2274" s="89">
        <v>-99</v>
      </c>
      <c r="CE2274" s="89">
        <v>-99</v>
      </c>
      <c r="CF2274" s="89">
        <v>-99</v>
      </c>
      <c r="CG2274" s="89">
        <v>-99</v>
      </c>
      <c r="CH2274" s="89">
        <v>-99</v>
      </c>
      <c r="CI2274" s="89">
        <v>-99</v>
      </c>
      <c r="CJ2274" s="89">
        <v>-99</v>
      </c>
      <c r="CK2274" s="89">
        <v>-99</v>
      </c>
      <c r="CL2274" s="89">
        <v>-99</v>
      </c>
      <c r="CM2274" s="89">
        <v>-99</v>
      </c>
      <c r="CN2274" s="89">
        <v>-99</v>
      </c>
      <c r="CO2274" s="89">
        <v>-99</v>
      </c>
      <c r="CP2274" s="89">
        <v>-99</v>
      </c>
      <c r="CQ2274" s="89">
        <v>-99</v>
      </c>
      <c r="CR2274" s="89">
        <v>-99</v>
      </c>
      <c r="CS2274" s="89">
        <v>-99</v>
      </c>
      <c r="CT2274" s="89">
        <v>-99</v>
      </c>
      <c r="CU2274" s="86">
        <v>-99</v>
      </c>
      <c r="CV2274" s="86">
        <v>-0.88580000000000003</v>
      </c>
      <c r="CW2274" s="86">
        <v>16</v>
      </c>
      <c r="CX2274" s="86">
        <v>2</v>
      </c>
      <c r="CY2274" s="86">
        <v>1.4202999999999999</v>
      </c>
      <c r="CZ2274" s="86">
        <v>93</v>
      </c>
      <c r="DA2274" s="86">
        <v>2</v>
      </c>
      <c r="DB2274" s="86">
        <v>-0.91510000000000002</v>
      </c>
      <c r="DC2274" s="86">
        <v>11</v>
      </c>
      <c r="DD2274" s="86">
        <v>-99</v>
      </c>
      <c r="DE2274" s="86">
        <v>-99</v>
      </c>
      <c r="DF2274" s="86">
        <v>-99</v>
      </c>
      <c r="DG2274" s="86">
        <v>-99</v>
      </c>
      <c r="DH2274" s="86">
        <v>-99</v>
      </c>
    </row>
    <row r="2275" spans="1:112" x14ac:dyDescent="0.2">
      <c r="A2275" s="85">
        <f>IF(ISERROR(SEARCH('School Lookup'!$F$3,Data!J2275)),A2274,A2274+1)</f>
        <v>0</v>
      </c>
      <c r="B2275" s="85">
        <f>IF(I2275='School Lookup'!$G$13,1,0)</f>
        <v>0</v>
      </c>
      <c r="C2275" s="85">
        <f t="shared" si="35"/>
        <v>2273</v>
      </c>
      <c r="D2275" s="86" t="s">
        <v>6478</v>
      </c>
      <c r="E2275" s="86" t="s">
        <v>6552</v>
      </c>
      <c r="F2275" s="86" t="s">
        <v>518</v>
      </c>
      <c r="G2275" s="86" t="s">
        <v>3427</v>
      </c>
      <c r="H2275" s="86" t="s">
        <v>815</v>
      </c>
      <c r="I2275" s="86" t="s">
        <v>6566</v>
      </c>
      <c r="J2275" s="86" t="s">
        <v>6567</v>
      </c>
      <c r="K2275" s="86" t="s">
        <v>36</v>
      </c>
      <c r="L2275" s="86">
        <v>1</v>
      </c>
      <c r="M2275" s="86">
        <v>-99</v>
      </c>
      <c r="N2275" s="89">
        <v>-99</v>
      </c>
      <c r="O2275" s="89">
        <v>-99</v>
      </c>
      <c r="P2275" s="89">
        <v>-99</v>
      </c>
      <c r="Q2275" s="89">
        <v>-99</v>
      </c>
      <c r="R2275" s="89">
        <v>-99</v>
      </c>
      <c r="S2275" s="89">
        <v>-99</v>
      </c>
      <c r="T2275" s="89">
        <v>-99</v>
      </c>
      <c r="U2275" s="89">
        <v>-99</v>
      </c>
      <c r="V2275" s="89">
        <v>-99</v>
      </c>
      <c r="W2275" s="89">
        <v>-99</v>
      </c>
      <c r="X2275" s="89">
        <v>-99</v>
      </c>
      <c r="Y2275" s="89">
        <v>-99</v>
      </c>
      <c r="Z2275" s="89">
        <v>-99</v>
      </c>
      <c r="AA2275" s="89">
        <v>-99</v>
      </c>
      <c r="AB2275" s="89">
        <v>-99</v>
      </c>
      <c r="AC2275" s="89">
        <v>-99</v>
      </c>
      <c r="AD2275" s="89">
        <v>-99</v>
      </c>
      <c r="AE2275" s="89">
        <v>-99</v>
      </c>
      <c r="AF2275" s="89">
        <v>-99</v>
      </c>
      <c r="AG2275" s="89">
        <v>-99</v>
      </c>
      <c r="AH2275" s="89">
        <v>-99</v>
      </c>
      <c r="AI2275" s="89">
        <v>-99</v>
      </c>
      <c r="AJ2275" s="89">
        <v>-99</v>
      </c>
      <c r="AK2275" s="89">
        <v>-99</v>
      </c>
      <c r="AL2275" s="89">
        <v>-99</v>
      </c>
      <c r="AM2275" s="89">
        <v>-99</v>
      </c>
      <c r="AN2275" s="89">
        <v>-99</v>
      </c>
      <c r="AO2275" s="89">
        <v>-99</v>
      </c>
      <c r="AP2275" s="89">
        <v>-99</v>
      </c>
      <c r="AQ2275" s="89">
        <v>-99</v>
      </c>
      <c r="AR2275" s="89">
        <v>-99</v>
      </c>
      <c r="AS2275" s="89">
        <v>-99</v>
      </c>
      <c r="AT2275" s="89">
        <v>-99</v>
      </c>
      <c r="AU2275" s="89">
        <v>-99</v>
      </c>
      <c r="AV2275" s="89">
        <v>-99</v>
      </c>
      <c r="AW2275" s="89">
        <v>-99</v>
      </c>
      <c r="AX2275" s="89">
        <v>-99</v>
      </c>
      <c r="AY2275" s="89">
        <v>-99</v>
      </c>
      <c r="AZ2275" s="89">
        <v>-99</v>
      </c>
      <c r="BA2275" s="89">
        <v>1</v>
      </c>
      <c r="BB2275" s="89">
        <v>-0.84933157894736899</v>
      </c>
      <c r="BC2275" s="89">
        <v>-1.6867692944725501</v>
      </c>
      <c r="BD2275" s="89">
        <v>35.9756</v>
      </c>
      <c r="BE2275" s="89">
        <v>-1.2317319760523</v>
      </c>
      <c r="BF2275" s="89">
        <v>48.421036842105302</v>
      </c>
      <c r="BG2275" s="89">
        <v>-1.4592506352624199</v>
      </c>
      <c r="BH2275" s="89">
        <v>-1.55113762387287</v>
      </c>
      <c r="BI2275" s="89">
        <v>0.25</v>
      </c>
      <c r="BJ2275" s="89">
        <v>-0.387784405968218</v>
      </c>
      <c r="BK2275" s="89">
        <v>1</v>
      </c>
      <c r="BL2275" s="89">
        <v>-0.63828421052631601</v>
      </c>
      <c r="BM2275" s="89">
        <v>-1.3714682820700701</v>
      </c>
      <c r="BN2275" s="89">
        <v>44.0976</v>
      </c>
      <c r="BO2275" s="89">
        <v>-0.51174825769627796</v>
      </c>
      <c r="BP2275" s="89">
        <v>44.210521052631599</v>
      </c>
      <c r="BQ2275" s="89">
        <v>-0.94160826988317503</v>
      </c>
      <c r="BR2275" s="89">
        <v>-0.97586508274069905</v>
      </c>
      <c r="BS2275" s="89">
        <v>0.25</v>
      </c>
      <c r="BT2275" s="89">
        <v>-0.24396627068517501</v>
      </c>
      <c r="BU2275" s="89">
        <v>1</v>
      </c>
      <c r="BV2275" s="89">
        <v>-0.548189473684211</v>
      </c>
      <c r="BW2275" s="89">
        <v>-1.10555070786388</v>
      </c>
      <c r="BX2275" s="89">
        <v>59.5349</v>
      </c>
      <c r="BY2275" s="89">
        <v>1.07553552225837</v>
      </c>
      <c r="BZ2275" s="89">
        <v>48.421057894736798</v>
      </c>
      <c r="CA2275" s="89">
        <v>-1.50075928027578E-2</v>
      </c>
      <c r="CB2275" s="89">
        <v>-5.9732135438255E-3</v>
      </c>
      <c r="CC2275" s="89">
        <v>0.25</v>
      </c>
      <c r="CD2275" s="89">
        <v>-1.49330338595638E-3</v>
      </c>
      <c r="CE2275" s="89">
        <v>1</v>
      </c>
      <c r="CF2275" s="89">
        <v>-0.61342105263157898</v>
      </c>
      <c r="CG2275" s="89">
        <v>-1.2840154136806301</v>
      </c>
      <c r="CH2275" s="89">
        <v>42.976700000000001</v>
      </c>
      <c r="CI2275" s="89">
        <v>-0.72124240414049401</v>
      </c>
      <c r="CJ2275" s="89">
        <v>45.2631736842105</v>
      </c>
      <c r="CK2275" s="89">
        <v>-1.00262890891056</v>
      </c>
      <c r="CL2275" s="89">
        <v>-1.07576063678825</v>
      </c>
      <c r="CM2275" s="89">
        <v>0.25</v>
      </c>
      <c r="CN2275" s="89">
        <v>-0.26894015919706099</v>
      </c>
      <c r="CO2275" s="89">
        <v>89.444999999999993</v>
      </c>
      <c r="CP2275" s="89">
        <v>0.15540000000000001</v>
      </c>
      <c r="CQ2275" s="89">
        <v>-1.75</v>
      </c>
      <c r="CR2275" s="89">
        <v>-0.43509999999999999</v>
      </c>
      <c r="CS2275" s="89">
        <v>-4.1433333333333301E-2</v>
      </c>
      <c r="CT2275" s="89">
        <v>-0.74550000000000005</v>
      </c>
      <c r="CU2275" s="86" t="s">
        <v>6988</v>
      </c>
      <c r="CV2275" s="86">
        <v>-0.88649999999999995</v>
      </c>
      <c r="CW2275" s="86">
        <v>16</v>
      </c>
      <c r="CX2275" s="86">
        <v>2</v>
      </c>
      <c r="CY2275" s="86">
        <v>1.1638999999999999</v>
      </c>
      <c r="CZ2275" s="86">
        <v>90</v>
      </c>
      <c r="DA2275" s="86">
        <v>4</v>
      </c>
      <c r="DB2275" s="86">
        <v>-0.3473</v>
      </c>
      <c r="DC2275" s="86">
        <v>30</v>
      </c>
      <c r="DD2275" s="86">
        <v>-99</v>
      </c>
      <c r="DE2275" s="86">
        <v>-99</v>
      </c>
      <c r="DF2275" s="86">
        <v>-99</v>
      </c>
      <c r="DG2275" s="86">
        <v>-99</v>
      </c>
      <c r="DH2275" s="86">
        <v>-99</v>
      </c>
    </row>
    <row r="2276" spans="1:112" x14ac:dyDescent="0.2">
      <c r="A2276" s="85">
        <f>IF(ISERROR(SEARCH('School Lookup'!$F$3,Data!J2276)),A2275,A2275+1)</f>
        <v>0</v>
      </c>
      <c r="B2276" s="85">
        <f>IF(I2276='School Lookup'!$G$13,1,0)</f>
        <v>0</v>
      </c>
      <c r="C2276" s="85">
        <f t="shared" si="35"/>
        <v>2274</v>
      </c>
      <c r="D2276" s="86" t="s">
        <v>6478</v>
      </c>
      <c r="E2276" s="86" t="s">
        <v>6760</v>
      </c>
      <c r="F2276" s="86" t="s">
        <v>2767</v>
      </c>
      <c r="G2276" s="86" t="s">
        <v>3156</v>
      </c>
      <c r="H2276" s="86" t="s">
        <v>703</v>
      </c>
      <c r="I2276" s="86" t="s">
        <v>6129</v>
      </c>
      <c r="J2276" s="86" t="s">
        <v>6130</v>
      </c>
      <c r="K2276" s="86" t="s">
        <v>1151</v>
      </c>
      <c r="L2276" s="86">
        <v>1</v>
      </c>
      <c r="M2276" s="86">
        <v>1</v>
      </c>
      <c r="N2276" s="89">
        <v>-0.54924788571428595</v>
      </c>
      <c r="O2276" s="89">
        <v>-1.09504071229238</v>
      </c>
      <c r="P2276" s="89">
        <v>47.245899999999999</v>
      </c>
      <c r="Q2276" s="89">
        <v>-0.27474052200943899</v>
      </c>
      <c r="R2276" s="89">
        <v>50.9714236571429</v>
      </c>
      <c r="S2276" s="89">
        <v>-0.68489061715091004</v>
      </c>
      <c r="T2276" s="89">
        <v>-0.77723682227012603</v>
      </c>
      <c r="U2276" s="89">
        <v>0.37473233404710898</v>
      </c>
      <c r="V2276" s="89">
        <v>-0.29125576851664298</v>
      </c>
      <c r="W2276" s="89">
        <v>1</v>
      </c>
      <c r="X2276" s="89">
        <v>-0.33826617142857102</v>
      </c>
      <c r="Y2276" s="89">
        <v>-0.70728549084902403</v>
      </c>
      <c r="Z2276" s="89">
        <v>42.695900000000002</v>
      </c>
      <c r="AA2276" s="89">
        <v>-0.88936483537030497</v>
      </c>
      <c r="AB2276" s="89">
        <v>47.657126171428601</v>
      </c>
      <c r="AC2276" s="89">
        <v>-0.79832516310966395</v>
      </c>
      <c r="AD2276" s="89">
        <v>-0.92816137915675001</v>
      </c>
      <c r="AE2276" s="89">
        <v>0.37473233404710898</v>
      </c>
      <c r="AF2276" s="89">
        <v>-0.34781207998379299</v>
      </c>
      <c r="AG2276" s="89">
        <v>1</v>
      </c>
      <c r="AH2276" s="89">
        <v>-0.52880657894736804</v>
      </c>
      <c r="AI2276" s="89">
        <v>-1.08100684838798</v>
      </c>
      <c r="AJ2276" s="89">
        <v>49.021299999999997</v>
      </c>
      <c r="AK2276" s="89">
        <v>3.8574651578703503E-2</v>
      </c>
      <c r="AL2276" s="89">
        <v>47.039494736842101</v>
      </c>
      <c r="AM2276" s="89">
        <v>-0.52121609840463601</v>
      </c>
      <c r="AN2276" s="89">
        <v>-0.59076173972099499</v>
      </c>
      <c r="AO2276" s="89">
        <v>0.13019271948608099</v>
      </c>
      <c r="AP2276" s="89">
        <v>-7.6912877462605E-2</v>
      </c>
      <c r="AQ2276" s="89">
        <v>1</v>
      </c>
      <c r="AR2276" s="89">
        <v>-0.51741814946619202</v>
      </c>
      <c r="AS2276" s="89">
        <v>-1.0930507729143699</v>
      </c>
      <c r="AT2276" s="89">
        <v>34.587499999999999</v>
      </c>
      <c r="AU2276" s="89">
        <v>-1.53238967282544</v>
      </c>
      <c r="AV2276" s="89">
        <v>46.975068683274003</v>
      </c>
      <c r="AW2276" s="89">
        <v>-1.3127202228699</v>
      </c>
      <c r="AX2276" s="89">
        <v>-1.4225520609422899</v>
      </c>
      <c r="AY2276" s="89">
        <v>0.1203426124197</v>
      </c>
      <c r="AZ2276" s="89">
        <v>-0.171193631316823</v>
      </c>
      <c r="BA2276" s="89">
        <v>-99</v>
      </c>
      <c r="BB2276" s="89">
        <v>-99</v>
      </c>
      <c r="BC2276" s="89">
        <v>-99</v>
      </c>
      <c r="BD2276" s="89">
        <v>-99</v>
      </c>
      <c r="BE2276" s="89">
        <v>-99</v>
      </c>
      <c r="BF2276" s="89">
        <v>-99</v>
      </c>
      <c r="BG2276" s="89">
        <v>-99</v>
      </c>
      <c r="BH2276" s="89">
        <v>-99</v>
      </c>
      <c r="BI2276" s="89">
        <v>-99</v>
      </c>
      <c r="BJ2276" s="89">
        <v>-99</v>
      </c>
      <c r="BK2276" s="89">
        <v>-99</v>
      </c>
      <c r="BL2276" s="89">
        <v>-99</v>
      </c>
      <c r="BM2276" s="89">
        <v>-99</v>
      </c>
      <c r="BN2276" s="89">
        <v>-99</v>
      </c>
      <c r="BO2276" s="89">
        <v>-99</v>
      </c>
      <c r="BP2276" s="89">
        <v>-99</v>
      </c>
      <c r="BQ2276" s="89">
        <v>-99</v>
      </c>
      <c r="BR2276" s="89">
        <v>-99</v>
      </c>
      <c r="BS2276" s="89">
        <v>-99</v>
      </c>
      <c r="BT2276" s="89">
        <v>-99</v>
      </c>
      <c r="BU2276" s="89">
        <v>-99</v>
      </c>
      <c r="BV2276" s="89">
        <v>-99</v>
      </c>
      <c r="BW2276" s="89">
        <v>-99</v>
      </c>
      <c r="BX2276" s="89">
        <v>-99</v>
      </c>
      <c r="BY2276" s="89">
        <v>-99</v>
      </c>
      <c r="BZ2276" s="89">
        <v>-99</v>
      </c>
      <c r="CA2276" s="89">
        <v>-99</v>
      </c>
      <c r="CB2276" s="89">
        <v>-99</v>
      </c>
      <c r="CC2276" s="89">
        <v>-99</v>
      </c>
      <c r="CD2276" s="89">
        <v>-99</v>
      </c>
      <c r="CE2276" s="89">
        <v>-99</v>
      </c>
      <c r="CF2276" s="89">
        <v>-99</v>
      </c>
      <c r="CG2276" s="89">
        <v>-99</v>
      </c>
      <c r="CH2276" s="89">
        <v>-99</v>
      </c>
      <c r="CI2276" s="89">
        <v>-99</v>
      </c>
      <c r="CJ2276" s="89">
        <v>-99</v>
      </c>
      <c r="CK2276" s="89">
        <v>-99</v>
      </c>
      <c r="CL2276" s="89">
        <v>-99</v>
      </c>
      <c r="CM2276" s="89">
        <v>-99</v>
      </c>
      <c r="CN2276" s="89">
        <v>-99</v>
      </c>
      <c r="CO2276" s="89">
        <v>-99</v>
      </c>
      <c r="CP2276" s="89">
        <v>-99</v>
      </c>
      <c r="CQ2276" s="89">
        <v>-99</v>
      </c>
      <c r="CR2276" s="89">
        <v>-99</v>
      </c>
      <c r="CS2276" s="89">
        <v>-99</v>
      </c>
      <c r="CT2276" s="89">
        <v>-99</v>
      </c>
      <c r="CU2276" s="86">
        <v>-99</v>
      </c>
      <c r="CV2276" s="86">
        <v>-0.88719999999999999</v>
      </c>
      <c r="CW2276" s="86">
        <v>16</v>
      </c>
      <c r="CX2276" s="86">
        <v>2</v>
      </c>
      <c r="CY2276" s="86">
        <v>0.4748</v>
      </c>
      <c r="CZ2276" s="86">
        <v>73</v>
      </c>
      <c r="DA2276" s="86">
        <v>4</v>
      </c>
      <c r="DB2276" s="86">
        <v>-0.61560000000000004</v>
      </c>
      <c r="DC2276" s="86">
        <v>19</v>
      </c>
      <c r="DD2276" s="86">
        <v>-99</v>
      </c>
      <c r="DE2276" s="86">
        <v>-99</v>
      </c>
      <c r="DF2276" s="86">
        <v>-99</v>
      </c>
      <c r="DG2276" s="86">
        <v>-99</v>
      </c>
      <c r="DH2276" s="86">
        <v>-99</v>
      </c>
    </row>
    <row r="2277" spans="1:112" x14ac:dyDescent="0.2">
      <c r="A2277" s="85">
        <f>IF(ISERROR(SEARCH('School Lookup'!$F$3,Data!J2277)),A2276,A2276+1)</f>
        <v>0</v>
      </c>
      <c r="B2277" s="85">
        <f>IF(I2277='School Lookup'!$G$13,1,0)</f>
        <v>0</v>
      </c>
      <c r="C2277" s="85">
        <f t="shared" si="35"/>
        <v>2275</v>
      </c>
      <c r="D2277" s="86" t="s">
        <v>6478</v>
      </c>
      <c r="E2277" s="86" t="s">
        <v>6257</v>
      </c>
      <c r="F2277" s="86" t="s">
        <v>1718</v>
      </c>
      <c r="G2277" s="86" t="s">
        <v>3242</v>
      </c>
      <c r="H2277" s="86" t="s">
        <v>1495</v>
      </c>
      <c r="I2277" s="86" t="s">
        <v>5541</v>
      </c>
      <c r="J2277" s="86" t="s">
        <v>1719</v>
      </c>
      <c r="K2277" s="86" t="s">
        <v>34</v>
      </c>
      <c r="L2277" s="86">
        <v>1</v>
      </c>
      <c r="M2277" s="86">
        <v>1</v>
      </c>
      <c r="N2277" s="89">
        <v>-0.31633082437276</v>
      </c>
      <c r="O2277" s="89">
        <v>-0.59065906750985897</v>
      </c>
      <c r="P2277" s="89">
        <v>37.840000000000003</v>
      </c>
      <c r="Q2277" s="89">
        <v>-1.2724376149766099</v>
      </c>
      <c r="R2277" s="89">
        <v>48.387111827957</v>
      </c>
      <c r="S2277" s="89">
        <v>-0.93154834124323405</v>
      </c>
      <c r="T2277" s="89">
        <v>-1.0571111754514599</v>
      </c>
      <c r="U2277" s="89">
        <v>0.43937007874015699</v>
      </c>
      <c r="V2277" s="89">
        <v>-0.46446302039520898</v>
      </c>
      <c r="W2277" s="89">
        <v>1</v>
      </c>
      <c r="X2277" s="89">
        <v>-0.151173476702509</v>
      </c>
      <c r="Y2277" s="89">
        <v>-0.26683965366985601</v>
      </c>
      <c r="Z2277" s="89">
        <v>39.11</v>
      </c>
      <c r="AA2277" s="89">
        <v>-1.33653717738539</v>
      </c>
      <c r="AB2277" s="89">
        <v>46.595008243727598</v>
      </c>
      <c r="AC2277" s="89">
        <v>-0.80168841552762404</v>
      </c>
      <c r="AD2277" s="89">
        <v>-0.93207738883079605</v>
      </c>
      <c r="AE2277" s="89">
        <v>0.43937007874015699</v>
      </c>
      <c r="AF2277" s="89">
        <v>-0.40952691572250699</v>
      </c>
      <c r="AG2277" s="89">
        <v>-99</v>
      </c>
      <c r="AH2277" s="89">
        <v>-99</v>
      </c>
      <c r="AI2277" s="89">
        <v>-99</v>
      </c>
      <c r="AJ2277" s="89">
        <v>-99</v>
      </c>
      <c r="AK2277" s="89">
        <v>-99</v>
      </c>
      <c r="AL2277" s="89">
        <v>-99</v>
      </c>
      <c r="AM2277" s="89">
        <v>-99</v>
      </c>
      <c r="AN2277" s="89">
        <v>-99</v>
      </c>
      <c r="AO2277" s="89">
        <v>-99</v>
      </c>
      <c r="AP2277" s="89">
        <v>-99</v>
      </c>
      <c r="AQ2277" s="89">
        <v>1</v>
      </c>
      <c r="AR2277" s="89">
        <v>-6.2476623376623401E-2</v>
      </c>
      <c r="AS2277" s="89">
        <v>-7.0425938650209893E-2</v>
      </c>
      <c r="AT2277" s="89">
        <v>-99</v>
      </c>
      <c r="AU2277" s="89">
        <v>-99</v>
      </c>
      <c r="AV2277" s="89">
        <v>46.753248051948098</v>
      </c>
      <c r="AW2277" s="89">
        <v>-7.0425938650209893E-2</v>
      </c>
      <c r="AX2277" s="89">
        <v>-0.11342857942463901</v>
      </c>
      <c r="AY2277" s="89">
        <v>0.121259842519685</v>
      </c>
      <c r="AZ2277" s="89">
        <v>-1.37543316782633E-2</v>
      </c>
      <c r="BA2277" s="89">
        <v>-99</v>
      </c>
      <c r="BB2277" s="89">
        <v>-99</v>
      </c>
      <c r="BC2277" s="89">
        <v>-99</v>
      </c>
      <c r="BD2277" s="89">
        <v>-99</v>
      </c>
      <c r="BE2277" s="89">
        <v>-99</v>
      </c>
      <c r="BF2277" s="89">
        <v>-99</v>
      </c>
      <c r="BG2277" s="89">
        <v>-99</v>
      </c>
      <c r="BH2277" s="89">
        <v>-99</v>
      </c>
      <c r="BI2277" s="89">
        <v>-99</v>
      </c>
      <c r="BJ2277" s="89">
        <v>-99</v>
      </c>
      <c r="BK2277" s="89">
        <v>-99</v>
      </c>
      <c r="BL2277" s="89">
        <v>-99</v>
      </c>
      <c r="BM2277" s="89">
        <v>-99</v>
      </c>
      <c r="BN2277" s="89">
        <v>-99</v>
      </c>
      <c r="BO2277" s="89">
        <v>-99</v>
      </c>
      <c r="BP2277" s="89">
        <v>-99</v>
      </c>
      <c r="BQ2277" s="89">
        <v>-99</v>
      </c>
      <c r="BR2277" s="89">
        <v>-99</v>
      </c>
      <c r="BS2277" s="89">
        <v>-99</v>
      </c>
      <c r="BT2277" s="89">
        <v>-99</v>
      </c>
      <c r="BU2277" s="89">
        <v>-99</v>
      </c>
      <c r="BV2277" s="89">
        <v>-99</v>
      </c>
      <c r="BW2277" s="89">
        <v>-99</v>
      </c>
      <c r="BX2277" s="89">
        <v>-99</v>
      </c>
      <c r="BY2277" s="89">
        <v>-99</v>
      </c>
      <c r="BZ2277" s="89">
        <v>-99</v>
      </c>
      <c r="CA2277" s="89">
        <v>-99</v>
      </c>
      <c r="CB2277" s="89">
        <v>-99</v>
      </c>
      <c r="CC2277" s="89">
        <v>-99</v>
      </c>
      <c r="CD2277" s="89">
        <v>-99</v>
      </c>
      <c r="CE2277" s="89">
        <v>-99</v>
      </c>
      <c r="CF2277" s="89">
        <v>-99</v>
      </c>
      <c r="CG2277" s="89">
        <v>-99</v>
      </c>
      <c r="CH2277" s="89">
        <v>-99</v>
      </c>
      <c r="CI2277" s="89">
        <v>-99</v>
      </c>
      <c r="CJ2277" s="89">
        <v>-99</v>
      </c>
      <c r="CK2277" s="89">
        <v>-99</v>
      </c>
      <c r="CL2277" s="89">
        <v>-99</v>
      </c>
      <c r="CM2277" s="89">
        <v>-99</v>
      </c>
      <c r="CN2277" s="89">
        <v>-99</v>
      </c>
      <c r="CO2277" s="89">
        <v>-99</v>
      </c>
      <c r="CP2277" s="89">
        <v>-99</v>
      </c>
      <c r="CQ2277" s="89">
        <v>-99</v>
      </c>
      <c r="CR2277" s="89">
        <v>-99</v>
      </c>
      <c r="CS2277" s="89">
        <v>-99</v>
      </c>
      <c r="CT2277" s="89">
        <v>-99</v>
      </c>
      <c r="CU2277" s="86">
        <v>-99</v>
      </c>
      <c r="CV2277" s="86">
        <v>-0.88770000000000004</v>
      </c>
      <c r="CW2277" s="86">
        <v>16</v>
      </c>
      <c r="CX2277" s="86">
        <v>2</v>
      </c>
      <c r="CY2277" s="86">
        <v>-0.89270000000000005</v>
      </c>
      <c r="CZ2277" s="86">
        <v>14</v>
      </c>
      <c r="DA2277" s="86">
        <v>2</v>
      </c>
      <c r="DB2277" s="86">
        <v>-1.1463000000000001</v>
      </c>
      <c r="DC2277" s="86">
        <v>7</v>
      </c>
      <c r="DD2277" s="86">
        <v>-99</v>
      </c>
      <c r="DE2277" s="86">
        <v>-99</v>
      </c>
      <c r="DF2277" s="86">
        <v>-99</v>
      </c>
      <c r="DG2277" s="86">
        <v>-99</v>
      </c>
      <c r="DH2277" s="86">
        <v>-99</v>
      </c>
    </row>
    <row r="2278" spans="1:112" x14ac:dyDescent="0.2">
      <c r="A2278" s="85">
        <f>IF(ISERROR(SEARCH('School Lookup'!$F$3,Data!J2278)),A2277,A2277+1)</f>
        <v>0</v>
      </c>
      <c r="B2278" s="85">
        <f>IF(I2278='School Lookup'!$G$13,1,0)</f>
        <v>0</v>
      </c>
      <c r="C2278" s="85">
        <f t="shared" si="35"/>
        <v>2276</v>
      </c>
      <c r="D2278" s="86" t="s">
        <v>6478</v>
      </c>
      <c r="E2278" s="86" t="s">
        <v>6513</v>
      </c>
      <c r="F2278" s="86" t="s">
        <v>2745</v>
      </c>
      <c r="G2278" s="86" t="s">
        <v>3157</v>
      </c>
      <c r="H2278" s="86" t="s">
        <v>172</v>
      </c>
      <c r="I2278" s="86" t="s">
        <v>4518</v>
      </c>
      <c r="J2278" s="86" t="s">
        <v>426</v>
      </c>
      <c r="K2278" s="86" t="s">
        <v>26</v>
      </c>
      <c r="L2278" s="86">
        <v>1</v>
      </c>
      <c r="M2278" s="86">
        <v>1</v>
      </c>
      <c r="N2278" s="89">
        <v>-0.51928012820512803</v>
      </c>
      <c r="O2278" s="89">
        <v>-1.03014556577175</v>
      </c>
      <c r="P2278" s="89">
        <v>47.804099999999998</v>
      </c>
      <c r="Q2278" s="89">
        <v>-0.21553145990009601</v>
      </c>
      <c r="R2278" s="89">
        <v>47.756416666666702</v>
      </c>
      <c r="S2278" s="89">
        <v>-0.62283851283592395</v>
      </c>
      <c r="T2278" s="89">
        <v>-0.70682835392555798</v>
      </c>
      <c r="U2278" s="89">
        <v>0.37818181818181801</v>
      </c>
      <c r="V2278" s="89">
        <v>-0.267309632030029</v>
      </c>
      <c r="W2278" s="89">
        <v>1</v>
      </c>
      <c r="X2278" s="89">
        <v>-0.666584615384615</v>
      </c>
      <c r="Y2278" s="89">
        <v>-1.4801991105994501</v>
      </c>
      <c r="Z2278" s="89">
        <v>55.795900000000003</v>
      </c>
      <c r="AA2278" s="89">
        <v>0.74424393241397302</v>
      </c>
      <c r="AB2278" s="89">
        <v>51.602561538461501</v>
      </c>
      <c r="AC2278" s="89">
        <v>-0.36797758909273698</v>
      </c>
      <c r="AD2278" s="89">
        <v>-0.42708532133448301</v>
      </c>
      <c r="AE2278" s="89">
        <v>0.37818181818181801</v>
      </c>
      <c r="AF2278" s="89">
        <v>-0.16151590334104099</v>
      </c>
      <c r="AG2278" s="89">
        <v>1</v>
      </c>
      <c r="AH2278" s="89">
        <v>-0.87208265306122401</v>
      </c>
      <c r="AI2278" s="89">
        <v>-1.81977007668228</v>
      </c>
      <c r="AJ2278" s="89">
        <v>-99</v>
      </c>
      <c r="AK2278" s="89">
        <v>-99</v>
      </c>
      <c r="AL2278" s="89">
        <v>46.938756122449</v>
      </c>
      <c r="AM2278" s="89">
        <v>-1.81977007668228</v>
      </c>
      <c r="AN2278" s="89">
        <v>-1.95494907961663</v>
      </c>
      <c r="AO2278" s="89">
        <v>0.118787878787879</v>
      </c>
      <c r="AP2278" s="89">
        <v>-0.23222425430597601</v>
      </c>
      <c r="AQ2278" s="89">
        <v>1</v>
      </c>
      <c r="AR2278" s="89">
        <v>-0.78631456310679604</v>
      </c>
      <c r="AS2278" s="89">
        <v>-1.6974804296155901</v>
      </c>
      <c r="AT2278" s="89">
        <v>-99</v>
      </c>
      <c r="AU2278" s="89">
        <v>-99</v>
      </c>
      <c r="AV2278" s="89">
        <v>50.485438834951502</v>
      </c>
      <c r="AW2278" s="89">
        <v>-1.6974804296155901</v>
      </c>
      <c r="AX2278" s="89">
        <v>-1.8280104356628499</v>
      </c>
      <c r="AY2278" s="89">
        <v>0.124848484848485</v>
      </c>
      <c r="AZ2278" s="89">
        <v>-0.22822433317972601</v>
      </c>
      <c r="BA2278" s="89">
        <v>-99</v>
      </c>
      <c r="BB2278" s="89">
        <v>-99</v>
      </c>
      <c r="BC2278" s="89">
        <v>-99</v>
      </c>
      <c r="BD2278" s="89">
        <v>-99</v>
      </c>
      <c r="BE2278" s="89">
        <v>-99</v>
      </c>
      <c r="BF2278" s="89">
        <v>-99</v>
      </c>
      <c r="BG2278" s="89">
        <v>-99</v>
      </c>
      <c r="BH2278" s="89">
        <v>-99</v>
      </c>
      <c r="BI2278" s="89">
        <v>-99</v>
      </c>
      <c r="BJ2278" s="89">
        <v>-99</v>
      </c>
      <c r="BK2278" s="89">
        <v>-99</v>
      </c>
      <c r="BL2278" s="89">
        <v>-99</v>
      </c>
      <c r="BM2278" s="89">
        <v>-99</v>
      </c>
      <c r="BN2278" s="89">
        <v>-99</v>
      </c>
      <c r="BO2278" s="89">
        <v>-99</v>
      </c>
      <c r="BP2278" s="89">
        <v>-99</v>
      </c>
      <c r="BQ2278" s="89">
        <v>-99</v>
      </c>
      <c r="BR2278" s="89">
        <v>-99</v>
      </c>
      <c r="BS2278" s="89">
        <v>-99</v>
      </c>
      <c r="BT2278" s="89">
        <v>-99</v>
      </c>
      <c r="BU2278" s="89">
        <v>-99</v>
      </c>
      <c r="BV2278" s="89">
        <v>-99</v>
      </c>
      <c r="BW2278" s="89">
        <v>-99</v>
      </c>
      <c r="BX2278" s="89">
        <v>-99</v>
      </c>
      <c r="BY2278" s="89">
        <v>-99</v>
      </c>
      <c r="BZ2278" s="89">
        <v>-99</v>
      </c>
      <c r="CA2278" s="89">
        <v>-99</v>
      </c>
      <c r="CB2278" s="89">
        <v>-99</v>
      </c>
      <c r="CC2278" s="89">
        <v>-99</v>
      </c>
      <c r="CD2278" s="89">
        <v>-99</v>
      </c>
      <c r="CE2278" s="89">
        <v>-99</v>
      </c>
      <c r="CF2278" s="89">
        <v>-99</v>
      </c>
      <c r="CG2278" s="89">
        <v>-99</v>
      </c>
      <c r="CH2278" s="89">
        <v>-99</v>
      </c>
      <c r="CI2278" s="89">
        <v>-99</v>
      </c>
      <c r="CJ2278" s="89">
        <v>-99</v>
      </c>
      <c r="CK2278" s="89">
        <v>-99</v>
      </c>
      <c r="CL2278" s="89">
        <v>-99</v>
      </c>
      <c r="CM2278" s="89">
        <v>-99</v>
      </c>
      <c r="CN2278" s="89">
        <v>-99</v>
      </c>
      <c r="CO2278" s="89">
        <v>-99</v>
      </c>
      <c r="CP2278" s="89">
        <v>-99</v>
      </c>
      <c r="CQ2278" s="89">
        <v>-99</v>
      </c>
      <c r="CR2278" s="89">
        <v>-99</v>
      </c>
      <c r="CS2278" s="89">
        <v>-99</v>
      </c>
      <c r="CT2278" s="89">
        <v>-99</v>
      </c>
      <c r="CU2278" s="86">
        <v>-99</v>
      </c>
      <c r="CV2278" s="86">
        <v>-0.88929999999999998</v>
      </c>
      <c r="CW2278" s="86">
        <v>16</v>
      </c>
      <c r="CX2278" s="86">
        <v>2</v>
      </c>
      <c r="CY2278" s="86">
        <v>-0.14849999999999999</v>
      </c>
      <c r="CZ2278" s="86">
        <v>44</v>
      </c>
      <c r="DA2278" s="86">
        <v>2</v>
      </c>
      <c r="DB2278" s="86">
        <v>0.19989999999999999</v>
      </c>
      <c r="DC2278" s="86">
        <v>57</v>
      </c>
      <c r="DD2278" s="86">
        <v>-99</v>
      </c>
      <c r="DE2278" s="86">
        <v>-99</v>
      </c>
      <c r="DF2278" s="86">
        <v>-99</v>
      </c>
      <c r="DG2278" s="86">
        <v>-99</v>
      </c>
      <c r="DH2278" s="86">
        <v>-99</v>
      </c>
    </row>
    <row r="2279" spans="1:112" x14ac:dyDescent="0.2">
      <c r="A2279" s="85">
        <f>IF(ISERROR(SEARCH('School Lookup'!$F$3,Data!J2279)),A2278,A2278+1)</f>
        <v>0</v>
      </c>
      <c r="B2279" s="85">
        <f>IF(I2279='School Lookup'!$G$13,1,0)</f>
        <v>0</v>
      </c>
      <c r="C2279" s="85">
        <f t="shared" si="35"/>
        <v>2277</v>
      </c>
      <c r="D2279" s="86" t="s">
        <v>6478</v>
      </c>
      <c r="E2279" s="86" t="s">
        <v>6790</v>
      </c>
      <c r="F2279" s="86" t="s">
        <v>2774</v>
      </c>
      <c r="G2279" s="86" t="s">
        <v>3382</v>
      </c>
      <c r="H2279" s="86" t="s">
        <v>6050</v>
      </c>
      <c r="I2279" s="86" t="s">
        <v>5505</v>
      </c>
      <c r="J2279" s="86" t="s">
        <v>2478</v>
      </c>
      <c r="K2279" s="86" t="s">
        <v>431</v>
      </c>
      <c r="L2279" s="86">
        <v>1</v>
      </c>
      <c r="M2279" s="86">
        <v>1</v>
      </c>
      <c r="N2279" s="89">
        <v>-0.68368696343402202</v>
      </c>
      <c r="O2279" s="89">
        <v>-1.38616838989904</v>
      </c>
      <c r="P2279" s="89">
        <v>46.533099999999997</v>
      </c>
      <c r="Q2279" s="89">
        <v>-0.35034822439485702</v>
      </c>
      <c r="R2279" s="89">
        <v>53.577138791732899</v>
      </c>
      <c r="S2279" s="89">
        <v>-0.86825830714694796</v>
      </c>
      <c r="T2279" s="89">
        <v>-0.98529806916944396</v>
      </c>
      <c r="U2279" s="89">
        <v>0.36337377238590401</v>
      </c>
      <c r="V2279" s="89">
        <v>-0.35803147631864801</v>
      </c>
      <c r="W2279" s="89">
        <v>1</v>
      </c>
      <c r="X2279" s="89">
        <v>-0.50283118971061103</v>
      </c>
      <c r="Y2279" s="89">
        <v>-1.09469760949836</v>
      </c>
      <c r="Z2279" s="89">
        <v>54.380600000000001</v>
      </c>
      <c r="AA2279" s="89">
        <v>0.56775183401358398</v>
      </c>
      <c r="AB2279" s="89">
        <v>54.983948231511299</v>
      </c>
      <c r="AC2279" s="89">
        <v>-0.26347288774239003</v>
      </c>
      <c r="AD2279" s="89">
        <v>-0.30540506347280999</v>
      </c>
      <c r="AE2279" s="89">
        <v>0.35932986712882697</v>
      </c>
      <c r="AF2279" s="89">
        <v>-0.109741160878156</v>
      </c>
      <c r="AG2279" s="89">
        <v>1</v>
      </c>
      <c r="AH2279" s="89">
        <v>-0.86446744186046498</v>
      </c>
      <c r="AI2279" s="89">
        <v>-1.80338140751756</v>
      </c>
      <c r="AJ2279" s="89">
        <v>39.735799999999998</v>
      </c>
      <c r="AK2279" s="89">
        <v>-0.87039214722988401</v>
      </c>
      <c r="AL2279" s="89">
        <v>54.263587209302301</v>
      </c>
      <c r="AM2279" s="89">
        <v>-1.3368867773737201</v>
      </c>
      <c r="AN2279" s="89">
        <v>-1.44765920597002</v>
      </c>
      <c r="AO2279" s="89">
        <v>0.14904679376083199</v>
      </c>
      <c r="AP2279" s="89">
        <v>-0.215768963108183</v>
      </c>
      <c r="AQ2279" s="89">
        <v>1</v>
      </c>
      <c r="AR2279" s="89">
        <v>-0.74738738738738697</v>
      </c>
      <c r="AS2279" s="89">
        <v>-1.6099793018100099</v>
      </c>
      <c r="AT2279" s="89">
        <v>36.1081</v>
      </c>
      <c r="AU2279" s="89">
        <v>-1.3671176739586599</v>
      </c>
      <c r="AV2279" s="89">
        <v>49.099100900900901</v>
      </c>
      <c r="AW2279" s="89">
        <v>-1.48854848788433</v>
      </c>
      <c r="AX2279" s="89">
        <v>-1.60783900411572</v>
      </c>
      <c r="AY2279" s="89">
        <v>0.12824956672443699</v>
      </c>
      <c r="AZ2279" s="89">
        <v>-0.20620465564049101</v>
      </c>
      <c r="BA2279" s="89">
        <v>-99</v>
      </c>
      <c r="BB2279" s="89">
        <v>-99</v>
      </c>
      <c r="BC2279" s="89">
        <v>-99</v>
      </c>
      <c r="BD2279" s="89">
        <v>-99</v>
      </c>
      <c r="BE2279" s="89">
        <v>-99</v>
      </c>
      <c r="BF2279" s="89">
        <v>-99</v>
      </c>
      <c r="BG2279" s="89">
        <v>-99</v>
      </c>
      <c r="BH2279" s="89">
        <v>-99</v>
      </c>
      <c r="BI2279" s="89">
        <v>-99</v>
      </c>
      <c r="BJ2279" s="89">
        <v>-99</v>
      </c>
      <c r="BK2279" s="89">
        <v>-99</v>
      </c>
      <c r="BL2279" s="89">
        <v>-99</v>
      </c>
      <c r="BM2279" s="89">
        <v>-99</v>
      </c>
      <c r="BN2279" s="89">
        <v>-99</v>
      </c>
      <c r="BO2279" s="89">
        <v>-99</v>
      </c>
      <c r="BP2279" s="89">
        <v>-99</v>
      </c>
      <c r="BQ2279" s="89">
        <v>-99</v>
      </c>
      <c r="BR2279" s="89">
        <v>-99</v>
      </c>
      <c r="BS2279" s="89">
        <v>-99</v>
      </c>
      <c r="BT2279" s="89">
        <v>-99</v>
      </c>
      <c r="BU2279" s="89">
        <v>-99</v>
      </c>
      <c r="BV2279" s="89">
        <v>-99</v>
      </c>
      <c r="BW2279" s="89">
        <v>-99</v>
      </c>
      <c r="BX2279" s="89">
        <v>-99</v>
      </c>
      <c r="BY2279" s="89">
        <v>-99</v>
      </c>
      <c r="BZ2279" s="89">
        <v>-99</v>
      </c>
      <c r="CA2279" s="89">
        <v>-99</v>
      </c>
      <c r="CB2279" s="89">
        <v>-99</v>
      </c>
      <c r="CC2279" s="89">
        <v>-99</v>
      </c>
      <c r="CD2279" s="89">
        <v>-99</v>
      </c>
      <c r="CE2279" s="89">
        <v>-99</v>
      </c>
      <c r="CF2279" s="89">
        <v>-99</v>
      </c>
      <c r="CG2279" s="89">
        <v>-99</v>
      </c>
      <c r="CH2279" s="89">
        <v>-99</v>
      </c>
      <c r="CI2279" s="89">
        <v>-99</v>
      </c>
      <c r="CJ2279" s="89">
        <v>-99</v>
      </c>
      <c r="CK2279" s="89">
        <v>-99</v>
      </c>
      <c r="CL2279" s="89">
        <v>-99</v>
      </c>
      <c r="CM2279" s="89">
        <v>-99</v>
      </c>
      <c r="CN2279" s="89">
        <v>-99</v>
      </c>
      <c r="CO2279" s="89">
        <v>-99</v>
      </c>
      <c r="CP2279" s="89">
        <v>-99</v>
      </c>
      <c r="CQ2279" s="89">
        <v>-99</v>
      </c>
      <c r="CR2279" s="89">
        <v>-99</v>
      </c>
      <c r="CS2279" s="89">
        <v>-99</v>
      </c>
      <c r="CT2279" s="89">
        <v>-99</v>
      </c>
      <c r="CU2279" s="86">
        <v>-99</v>
      </c>
      <c r="CV2279" s="86">
        <v>-0.88970000000000005</v>
      </c>
      <c r="CW2279" s="86">
        <v>16</v>
      </c>
      <c r="CX2279" s="86">
        <v>2</v>
      </c>
      <c r="CY2279" s="86">
        <v>0.67579999999999996</v>
      </c>
      <c r="CZ2279" s="86">
        <v>79</v>
      </c>
      <c r="DA2279" s="86">
        <v>4</v>
      </c>
      <c r="DB2279" s="86">
        <v>-0.22839999999999999</v>
      </c>
      <c r="DC2279" s="86">
        <v>35</v>
      </c>
      <c r="DD2279" s="86">
        <v>-99</v>
      </c>
      <c r="DE2279" s="86">
        <v>-99</v>
      </c>
      <c r="DF2279" s="86">
        <v>-99</v>
      </c>
      <c r="DG2279" s="86">
        <v>-99</v>
      </c>
      <c r="DH2279" s="86">
        <v>-99</v>
      </c>
    </row>
    <row r="2280" spans="1:112" x14ac:dyDescent="0.2">
      <c r="A2280" s="85">
        <f>IF(ISERROR(SEARCH('School Lookup'!$F$3,Data!J2280)),A2279,A2279+1)</f>
        <v>0</v>
      </c>
      <c r="B2280" s="85">
        <f>IF(I2280='School Lookup'!$G$13,1,0)</f>
        <v>0</v>
      </c>
      <c r="C2280" s="85">
        <f t="shared" si="35"/>
        <v>2278</v>
      </c>
      <c r="D2280" s="86" t="s">
        <v>6478</v>
      </c>
      <c r="E2280" s="86" t="s">
        <v>6526</v>
      </c>
      <c r="F2280" s="86" t="s">
        <v>2756</v>
      </c>
      <c r="G2280" s="86" t="s">
        <v>3409</v>
      </c>
      <c r="H2280" s="86" t="s">
        <v>5923</v>
      </c>
      <c r="I2280" s="86" t="s">
        <v>5675</v>
      </c>
      <c r="J2280" s="86" t="s">
        <v>664</v>
      </c>
      <c r="K2280" s="86" t="s">
        <v>114</v>
      </c>
      <c r="L2280" s="86">
        <v>1</v>
      </c>
      <c r="M2280" s="86">
        <v>1</v>
      </c>
      <c r="N2280" s="89">
        <v>-0.37695789473684199</v>
      </c>
      <c r="O2280" s="89">
        <v>-0.72194692290549001</v>
      </c>
      <c r="P2280" s="89">
        <v>32.200000000000003</v>
      </c>
      <c r="Q2280" s="89">
        <v>-1.8706803779588701</v>
      </c>
      <c r="R2280" s="89">
        <v>51.461978362573099</v>
      </c>
      <c r="S2280" s="89">
        <v>-1.2963136504321799</v>
      </c>
      <c r="T2280" s="89">
        <v>-1.4709982951349101</v>
      </c>
      <c r="U2280" s="89">
        <v>0.5</v>
      </c>
      <c r="V2280" s="89">
        <v>-0.73549914756745405</v>
      </c>
      <c r="W2280" s="89">
        <v>1</v>
      </c>
      <c r="X2280" s="89">
        <v>-0.238400584795322</v>
      </c>
      <c r="Y2280" s="89">
        <v>-0.47218608210688701</v>
      </c>
      <c r="Z2280" s="89">
        <v>49.3</v>
      </c>
      <c r="AA2280" s="89">
        <v>-6.5814021376095599E-2</v>
      </c>
      <c r="AB2280" s="89">
        <v>55.555535087719299</v>
      </c>
      <c r="AC2280" s="89">
        <v>-0.269000051741491</v>
      </c>
      <c r="AD2280" s="89">
        <v>-0.311840627920765</v>
      </c>
      <c r="AE2280" s="89">
        <v>0.5</v>
      </c>
      <c r="AF2280" s="89">
        <v>-0.155920313960382</v>
      </c>
      <c r="AG2280" s="89">
        <v>-99</v>
      </c>
      <c r="AH2280" s="89">
        <v>-99</v>
      </c>
      <c r="AI2280" s="89">
        <v>-99</v>
      </c>
      <c r="AJ2280" s="89">
        <v>-99</v>
      </c>
      <c r="AK2280" s="89">
        <v>-99</v>
      </c>
      <c r="AL2280" s="89">
        <v>-99</v>
      </c>
      <c r="AM2280" s="89">
        <v>-99</v>
      </c>
      <c r="AN2280" s="89">
        <v>-99</v>
      </c>
      <c r="AO2280" s="89">
        <v>-99</v>
      </c>
      <c r="AP2280" s="89">
        <v>-99</v>
      </c>
      <c r="AQ2280" s="89">
        <v>-99</v>
      </c>
      <c r="AR2280" s="89">
        <v>-99</v>
      </c>
      <c r="AS2280" s="89">
        <v>-99</v>
      </c>
      <c r="AT2280" s="89">
        <v>-99</v>
      </c>
      <c r="AU2280" s="89">
        <v>-99</v>
      </c>
      <c r="AV2280" s="89">
        <v>-99</v>
      </c>
      <c r="AW2280" s="89">
        <v>-99</v>
      </c>
      <c r="AX2280" s="89">
        <v>-99</v>
      </c>
      <c r="AY2280" s="89">
        <v>-99</v>
      </c>
      <c r="AZ2280" s="89">
        <v>-99</v>
      </c>
      <c r="BA2280" s="89">
        <v>-99</v>
      </c>
      <c r="BB2280" s="89">
        <v>-99</v>
      </c>
      <c r="BC2280" s="89">
        <v>-99</v>
      </c>
      <c r="BD2280" s="89">
        <v>-99</v>
      </c>
      <c r="BE2280" s="89">
        <v>-99</v>
      </c>
      <c r="BF2280" s="89">
        <v>-99</v>
      </c>
      <c r="BG2280" s="89">
        <v>-99</v>
      </c>
      <c r="BH2280" s="89">
        <v>-99</v>
      </c>
      <c r="BI2280" s="89">
        <v>-99</v>
      </c>
      <c r="BJ2280" s="89">
        <v>-99</v>
      </c>
      <c r="BK2280" s="89">
        <v>-99</v>
      </c>
      <c r="BL2280" s="89">
        <v>-99</v>
      </c>
      <c r="BM2280" s="89">
        <v>-99</v>
      </c>
      <c r="BN2280" s="89">
        <v>-99</v>
      </c>
      <c r="BO2280" s="89">
        <v>-99</v>
      </c>
      <c r="BP2280" s="89">
        <v>-99</v>
      </c>
      <c r="BQ2280" s="89">
        <v>-99</v>
      </c>
      <c r="BR2280" s="89">
        <v>-99</v>
      </c>
      <c r="BS2280" s="89">
        <v>-99</v>
      </c>
      <c r="BT2280" s="89">
        <v>-99</v>
      </c>
      <c r="BU2280" s="89">
        <v>-99</v>
      </c>
      <c r="BV2280" s="89">
        <v>-99</v>
      </c>
      <c r="BW2280" s="89">
        <v>-99</v>
      </c>
      <c r="BX2280" s="89">
        <v>-99</v>
      </c>
      <c r="BY2280" s="89">
        <v>-99</v>
      </c>
      <c r="BZ2280" s="89">
        <v>-99</v>
      </c>
      <c r="CA2280" s="89">
        <v>-99</v>
      </c>
      <c r="CB2280" s="89">
        <v>-99</v>
      </c>
      <c r="CC2280" s="89">
        <v>-99</v>
      </c>
      <c r="CD2280" s="89">
        <v>-99</v>
      </c>
      <c r="CE2280" s="89">
        <v>-99</v>
      </c>
      <c r="CF2280" s="89">
        <v>-99</v>
      </c>
      <c r="CG2280" s="89">
        <v>-99</v>
      </c>
      <c r="CH2280" s="89">
        <v>-99</v>
      </c>
      <c r="CI2280" s="89">
        <v>-99</v>
      </c>
      <c r="CJ2280" s="89">
        <v>-99</v>
      </c>
      <c r="CK2280" s="89">
        <v>-99</v>
      </c>
      <c r="CL2280" s="89">
        <v>-99</v>
      </c>
      <c r="CM2280" s="89">
        <v>-99</v>
      </c>
      <c r="CN2280" s="89">
        <v>-99</v>
      </c>
      <c r="CO2280" s="89">
        <v>-99</v>
      </c>
      <c r="CP2280" s="89">
        <v>-99</v>
      </c>
      <c r="CQ2280" s="89">
        <v>-99</v>
      </c>
      <c r="CR2280" s="89">
        <v>-99</v>
      </c>
      <c r="CS2280" s="89">
        <v>-99</v>
      </c>
      <c r="CT2280" s="89">
        <v>-99</v>
      </c>
      <c r="CU2280" s="86">
        <v>-99</v>
      </c>
      <c r="CV2280" s="86">
        <v>-0.89139999999999997</v>
      </c>
      <c r="CW2280" s="86">
        <v>16</v>
      </c>
      <c r="CX2280" s="86">
        <v>2</v>
      </c>
      <c r="CY2280" s="86">
        <v>-0.58750000000000002</v>
      </c>
      <c r="CZ2280" s="86">
        <v>24</v>
      </c>
      <c r="DA2280" s="86">
        <v>2</v>
      </c>
      <c r="DB2280" s="86">
        <v>-0.96819999999999995</v>
      </c>
      <c r="DC2280" s="86">
        <v>10</v>
      </c>
      <c r="DD2280" s="86">
        <v>-99</v>
      </c>
      <c r="DE2280" s="86">
        <v>-99</v>
      </c>
      <c r="DF2280" s="86">
        <v>-99</v>
      </c>
      <c r="DG2280" s="86">
        <v>-99</v>
      </c>
      <c r="DH2280" s="86">
        <v>-99</v>
      </c>
    </row>
    <row r="2281" spans="1:112" x14ac:dyDescent="0.2">
      <c r="A2281" s="85">
        <f>IF(ISERROR(SEARCH('School Lookup'!$F$3,Data!J2281)),A2280,A2280+1)</f>
        <v>0</v>
      </c>
      <c r="B2281" s="85">
        <f>IF(I2281='School Lookup'!$G$13,1,0)</f>
        <v>0</v>
      </c>
      <c r="C2281" s="85">
        <f t="shared" si="35"/>
        <v>2279</v>
      </c>
      <c r="D2281" s="86" t="s">
        <v>6478</v>
      </c>
      <c r="E2281" s="86" t="s">
        <v>6499</v>
      </c>
      <c r="F2281" s="86" t="s">
        <v>2742</v>
      </c>
      <c r="G2281" s="86" t="s">
        <v>2781</v>
      </c>
      <c r="H2281" s="86" t="s">
        <v>503</v>
      </c>
      <c r="I2281" s="86" t="s">
        <v>5382</v>
      </c>
      <c r="J2281" s="86" t="s">
        <v>830</v>
      </c>
      <c r="K2281" s="86" t="s">
        <v>26</v>
      </c>
      <c r="L2281" s="86">
        <v>1</v>
      </c>
      <c r="M2281" s="86">
        <v>1</v>
      </c>
      <c r="N2281" s="89">
        <v>-0.67767117117117104</v>
      </c>
      <c r="O2281" s="89">
        <v>-1.37314119825095</v>
      </c>
      <c r="P2281" s="89">
        <v>45.619</v>
      </c>
      <c r="Q2281" s="89">
        <v>-0.44730810199097099</v>
      </c>
      <c r="R2281" s="89">
        <v>48.648629729729699</v>
      </c>
      <c r="S2281" s="89">
        <v>-0.91022465012095799</v>
      </c>
      <c r="T2281" s="89">
        <v>-1.0329158891199799</v>
      </c>
      <c r="U2281" s="89">
        <v>0.37563451776649698</v>
      </c>
      <c r="V2281" s="89">
        <v>-0.38799886190293698</v>
      </c>
      <c r="W2281" s="89">
        <v>1</v>
      </c>
      <c r="X2281" s="89">
        <v>-0.42321249999999999</v>
      </c>
      <c r="Y2281" s="89">
        <v>-0.90726260303782802</v>
      </c>
      <c r="Z2281" s="89">
        <v>47.593800000000002</v>
      </c>
      <c r="AA2281" s="89">
        <v>-0.278582210658044</v>
      </c>
      <c r="AB2281" s="89">
        <v>49.107105357142899</v>
      </c>
      <c r="AC2281" s="89">
        <v>-0.59292240684793596</v>
      </c>
      <c r="AD2281" s="89">
        <v>-0.68900026942221204</v>
      </c>
      <c r="AE2281" s="89">
        <v>0.37901861252115099</v>
      </c>
      <c r="AF2281" s="89">
        <v>-0.261143926143106</v>
      </c>
      <c r="AG2281" s="89">
        <v>1</v>
      </c>
      <c r="AH2281" s="89">
        <v>-0.54729240506329102</v>
      </c>
      <c r="AI2281" s="89">
        <v>-1.1207901295686999</v>
      </c>
      <c r="AJ2281" s="89">
        <v>-99</v>
      </c>
      <c r="AK2281" s="89">
        <v>-99</v>
      </c>
      <c r="AL2281" s="89">
        <v>45.569627848101298</v>
      </c>
      <c r="AM2281" s="89">
        <v>-1.1207901295686999</v>
      </c>
      <c r="AN2281" s="89">
        <v>-1.22064029411816</v>
      </c>
      <c r="AO2281" s="89">
        <v>0.13367174280879901</v>
      </c>
      <c r="AP2281" s="89">
        <v>-0.16316511545741899</v>
      </c>
      <c r="AQ2281" s="89">
        <v>1</v>
      </c>
      <c r="AR2281" s="89">
        <v>-0.31595000000000001</v>
      </c>
      <c r="AS2281" s="89">
        <v>-0.64018744621772194</v>
      </c>
      <c r="AT2281" s="89">
        <v>-99</v>
      </c>
      <c r="AU2281" s="89">
        <v>-99</v>
      </c>
      <c r="AV2281" s="89">
        <v>48.484850000000002</v>
      </c>
      <c r="AW2281" s="89">
        <v>-0.64018744621772194</v>
      </c>
      <c r="AX2281" s="89">
        <v>-0.71384039641213204</v>
      </c>
      <c r="AY2281" s="89">
        <v>0.111675126903553</v>
      </c>
      <c r="AZ2281" s="89">
        <v>-7.9718216858207597E-2</v>
      </c>
      <c r="BA2281" s="89">
        <v>-99</v>
      </c>
      <c r="BB2281" s="89">
        <v>-99</v>
      </c>
      <c r="BC2281" s="89">
        <v>-99</v>
      </c>
      <c r="BD2281" s="89">
        <v>-99</v>
      </c>
      <c r="BE2281" s="89">
        <v>-99</v>
      </c>
      <c r="BF2281" s="89">
        <v>-99</v>
      </c>
      <c r="BG2281" s="89">
        <v>-99</v>
      </c>
      <c r="BH2281" s="89">
        <v>-99</v>
      </c>
      <c r="BI2281" s="89">
        <v>-99</v>
      </c>
      <c r="BJ2281" s="89">
        <v>-99</v>
      </c>
      <c r="BK2281" s="89">
        <v>-99</v>
      </c>
      <c r="BL2281" s="89">
        <v>-99</v>
      </c>
      <c r="BM2281" s="89">
        <v>-99</v>
      </c>
      <c r="BN2281" s="89">
        <v>-99</v>
      </c>
      <c r="BO2281" s="89">
        <v>-99</v>
      </c>
      <c r="BP2281" s="89">
        <v>-99</v>
      </c>
      <c r="BQ2281" s="89">
        <v>-99</v>
      </c>
      <c r="BR2281" s="89">
        <v>-99</v>
      </c>
      <c r="BS2281" s="89">
        <v>-99</v>
      </c>
      <c r="BT2281" s="89">
        <v>-99</v>
      </c>
      <c r="BU2281" s="89">
        <v>-99</v>
      </c>
      <c r="BV2281" s="89">
        <v>-99</v>
      </c>
      <c r="BW2281" s="89">
        <v>-99</v>
      </c>
      <c r="BX2281" s="89">
        <v>-99</v>
      </c>
      <c r="BY2281" s="89">
        <v>-99</v>
      </c>
      <c r="BZ2281" s="89">
        <v>-99</v>
      </c>
      <c r="CA2281" s="89">
        <v>-99</v>
      </c>
      <c r="CB2281" s="89">
        <v>-99</v>
      </c>
      <c r="CC2281" s="89">
        <v>-99</v>
      </c>
      <c r="CD2281" s="89">
        <v>-99</v>
      </c>
      <c r="CE2281" s="89">
        <v>-99</v>
      </c>
      <c r="CF2281" s="89">
        <v>-99</v>
      </c>
      <c r="CG2281" s="89">
        <v>-99</v>
      </c>
      <c r="CH2281" s="89">
        <v>-99</v>
      </c>
      <c r="CI2281" s="89">
        <v>-99</v>
      </c>
      <c r="CJ2281" s="89">
        <v>-99</v>
      </c>
      <c r="CK2281" s="89">
        <v>-99</v>
      </c>
      <c r="CL2281" s="89">
        <v>-99</v>
      </c>
      <c r="CM2281" s="89">
        <v>-99</v>
      </c>
      <c r="CN2281" s="89">
        <v>-99</v>
      </c>
      <c r="CO2281" s="89">
        <v>-99</v>
      </c>
      <c r="CP2281" s="89">
        <v>-99</v>
      </c>
      <c r="CQ2281" s="89">
        <v>-99</v>
      </c>
      <c r="CR2281" s="89">
        <v>-99</v>
      </c>
      <c r="CS2281" s="89">
        <v>-99</v>
      </c>
      <c r="CT2281" s="89">
        <v>-99</v>
      </c>
      <c r="CU2281" s="86">
        <v>-99</v>
      </c>
      <c r="CV2281" s="86">
        <v>-0.89200000000000002</v>
      </c>
      <c r="CW2281" s="86">
        <v>16</v>
      </c>
      <c r="CX2281" s="86">
        <v>2</v>
      </c>
      <c r="CY2281" s="86">
        <v>-0.57840000000000003</v>
      </c>
      <c r="CZ2281" s="86">
        <v>25</v>
      </c>
      <c r="DA2281" s="86">
        <v>2</v>
      </c>
      <c r="DB2281" s="86">
        <v>-0.27360000000000001</v>
      </c>
      <c r="DC2281" s="86">
        <v>33</v>
      </c>
      <c r="DD2281" s="86">
        <v>-99</v>
      </c>
      <c r="DE2281" s="86">
        <v>-99</v>
      </c>
      <c r="DF2281" s="86">
        <v>-99</v>
      </c>
      <c r="DG2281" s="86">
        <v>-99</v>
      </c>
      <c r="DH2281" s="86">
        <v>-99</v>
      </c>
    </row>
    <row r="2282" spans="1:112" x14ac:dyDescent="0.2">
      <c r="A2282" s="85">
        <f>IF(ISERROR(SEARCH('School Lookup'!$F$3,Data!J2282)),A2281,A2281+1)</f>
        <v>0</v>
      </c>
      <c r="B2282" s="85">
        <f>IF(I2282='School Lookup'!$G$13,1,0)</f>
        <v>0</v>
      </c>
      <c r="C2282" s="85">
        <f t="shared" si="35"/>
        <v>2280</v>
      </c>
      <c r="D2282" s="86" t="s">
        <v>6478</v>
      </c>
      <c r="E2282" s="86" t="s">
        <v>6790</v>
      </c>
      <c r="F2282" s="86" t="s">
        <v>2774</v>
      </c>
      <c r="G2282" s="86" t="s">
        <v>3039</v>
      </c>
      <c r="H2282" s="86" t="s">
        <v>1655</v>
      </c>
      <c r="I2282" s="86" t="s">
        <v>5370</v>
      </c>
      <c r="J2282" s="86" t="s">
        <v>2246</v>
      </c>
      <c r="K2282" s="86" t="s">
        <v>107</v>
      </c>
      <c r="L2282" s="86">
        <v>1</v>
      </c>
      <c r="M2282" s="86">
        <v>1</v>
      </c>
      <c r="N2282" s="89">
        <v>-0.220686284289277</v>
      </c>
      <c r="O2282" s="89">
        <v>-0.38354091925605299</v>
      </c>
      <c r="P2282" s="89">
        <v>37.384599999999999</v>
      </c>
      <c r="Q2282" s="89">
        <v>-1.32074253594507</v>
      </c>
      <c r="R2282" s="89">
        <v>49.127151870324198</v>
      </c>
      <c r="S2282" s="89">
        <v>-0.85214172760056095</v>
      </c>
      <c r="T2282" s="89">
        <v>-0.96701111994602496</v>
      </c>
      <c r="U2282" s="89">
        <v>0.39980059820538399</v>
      </c>
      <c r="V2282" s="89">
        <v>-0.38661162422567902</v>
      </c>
      <c r="W2282" s="89">
        <v>1</v>
      </c>
      <c r="X2282" s="89">
        <v>-0.134132668329177</v>
      </c>
      <c r="Y2282" s="89">
        <v>-0.22672289164880799</v>
      </c>
      <c r="Z2282" s="89">
        <v>38.7363</v>
      </c>
      <c r="AA2282" s="89">
        <v>-1.38313867330302</v>
      </c>
      <c r="AB2282" s="89">
        <v>44.139662842892797</v>
      </c>
      <c r="AC2282" s="89">
        <v>-0.80493078247591598</v>
      </c>
      <c r="AD2282" s="89">
        <v>-0.93585264526665501</v>
      </c>
      <c r="AE2282" s="89">
        <v>0.39980059820538399</v>
      </c>
      <c r="AF2282" s="89">
        <v>-0.374154447409699</v>
      </c>
      <c r="AG2282" s="89">
        <v>1</v>
      </c>
      <c r="AH2282" s="89">
        <v>-0.302728358208955</v>
      </c>
      <c r="AI2282" s="89">
        <v>-0.59446470696175202</v>
      </c>
      <c r="AJ2282" s="89">
        <v>-99</v>
      </c>
      <c r="AK2282" s="89">
        <v>-99</v>
      </c>
      <c r="AL2282" s="89">
        <v>53.731351741293501</v>
      </c>
      <c r="AM2282" s="89">
        <v>-0.59446470696175202</v>
      </c>
      <c r="AN2282" s="89">
        <v>-0.66771258360591801</v>
      </c>
      <c r="AO2282" s="89">
        <v>0.20039880358923201</v>
      </c>
      <c r="AP2282" s="89">
        <v>-0.133808802896101</v>
      </c>
      <c r="AQ2282" s="89">
        <v>-99</v>
      </c>
      <c r="AR2282" s="89">
        <v>-99</v>
      </c>
      <c r="AS2282" s="89">
        <v>-99</v>
      </c>
      <c r="AT2282" s="89">
        <v>-99</v>
      </c>
      <c r="AU2282" s="89">
        <v>-99</v>
      </c>
      <c r="AV2282" s="89">
        <v>-99</v>
      </c>
      <c r="AW2282" s="89">
        <v>-99</v>
      </c>
      <c r="AX2282" s="89">
        <v>-99</v>
      </c>
      <c r="AY2282" s="89">
        <v>-99</v>
      </c>
      <c r="AZ2282" s="89">
        <v>-99</v>
      </c>
      <c r="BA2282" s="89">
        <v>-99</v>
      </c>
      <c r="BB2282" s="89">
        <v>-99</v>
      </c>
      <c r="BC2282" s="89">
        <v>-99</v>
      </c>
      <c r="BD2282" s="89">
        <v>-99</v>
      </c>
      <c r="BE2282" s="89">
        <v>-99</v>
      </c>
      <c r="BF2282" s="89">
        <v>-99</v>
      </c>
      <c r="BG2282" s="89">
        <v>-99</v>
      </c>
      <c r="BH2282" s="89">
        <v>-99</v>
      </c>
      <c r="BI2282" s="89">
        <v>-99</v>
      </c>
      <c r="BJ2282" s="89">
        <v>-99</v>
      </c>
      <c r="BK2282" s="89">
        <v>-99</v>
      </c>
      <c r="BL2282" s="89">
        <v>-99</v>
      </c>
      <c r="BM2282" s="89">
        <v>-99</v>
      </c>
      <c r="BN2282" s="89">
        <v>-99</v>
      </c>
      <c r="BO2282" s="89">
        <v>-99</v>
      </c>
      <c r="BP2282" s="89">
        <v>-99</v>
      </c>
      <c r="BQ2282" s="89">
        <v>-99</v>
      </c>
      <c r="BR2282" s="89">
        <v>-99</v>
      </c>
      <c r="BS2282" s="89">
        <v>-99</v>
      </c>
      <c r="BT2282" s="89">
        <v>-99</v>
      </c>
      <c r="BU2282" s="89">
        <v>-99</v>
      </c>
      <c r="BV2282" s="89">
        <v>-99</v>
      </c>
      <c r="BW2282" s="89">
        <v>-99</v>
      </c>
      <c r="BX2282" s="89">
        <v>-99</v>
      </c>
      <c r="BY2282" s="89">
        <v>-99</v>
      </c>
      <c r="BZ2282" s="89">
        <v>-99</v>
      </c>
      <c r="CA2282" s="89">
        <v>-99</v>
      </c>
      <c r="CB2282" s="89">
        <v>-99</v>
      </c>
      <c r="CC2282" s="89">
        <v>-99</v>
      </c>
      <c r="CD2282" s="89">
        <v>-99</v>
      </c>
      <c r="CE2282" s="89">
        <v>-99</v>
      </c>
      <c r="CF2282" s="89">
        <v>-99</v>
      </c>
      <c r="CG2282" s="89">
        <v>-99</v>
      </c>
      <c r="CH2282" s="89">
        <v>-99</v>
      </c>
      <c r="CI2282" s="89">
        <v>-99</v>
      </c>
      <c r="CJ2282" s="89">
        <v>-99</v>
      </c>
      <c r="CK2282" s="89">
        <v>-99</v>
      </c>
      <c r="CL2282" s="89">
        <v>-99</v>
      </c>
      <c r="CM2282" s="89">
        <v>-99</v>
      </c>
      <c r="CN2282" s="89">
        <v>-99</v>
      </c>
      <c r="CO2282" s="89">
        <v>-99</v>
      </c>
      <c r="CP2282" s="89">
        <v>-99</v>
      </c>
      <c r="CQ2282" s="89">
        <v>-99</v>
      </c>
      <c r="CR2282" s="89">
        <v>-99</v>
      </c>
      <c r="CS2282" s="89">
        <v>-99</v>
      </c>
      <c r="CT2282" s="89">
        <v>-99</v>
      </c>
      <c r="CU2282" s="86">
        <v>-99</v>
      </c>
      <c r="CV2282" s="86">
        <v>-0.89459999999999995</v>
      </c>
      <c r="CW2282" s="86">
        <v>16</v>
      </c>
      <c r="CX2282" s="86">
        <v>2</v>
      </c>
      <c r="CY2282" s="86">
        <v>0.23980000000000001</v>
      </c>
      <c r="CZ2282" s="86">
        <v>64</v>
      </c>
      <c r="DA2282" s="86">
        <v>2</v>
      </c>
      <c r="DB2282" s="86">
        <v>-1.081</v>
      </c>
      <c r="DC2282" s="86">
        <v>8</v>
      </c>
      <c r="DD2282" s="86">
        <v>-99</v>
      </c>
      <c r="DE2282" s="86">
        <v>-99</v>
      </c>
      <c r="DF2282" s="86">
        <v>-99</v>
      </c>
      <c r="DG2282" s="86">
        <v>-99</v>
      </c>
      <c r="DH2282" s="86">
        <v>-99</v>
      </c>
    </row>
    <row r="2283" spans="1:112" x14ac:dyDescent="0.2">
      <c r="A2283" s="85">
        <f>IF(ISERROR(SEARCH('School Lookup'!$F$3,Data!J2283)),A2282,A2282+1)</f>
        <v>0</v>
      </c>
      <c r="B2283" s="85">
        <f>IF(I2283='School Lookup'!$G$13,1,0)</f>
        <v>0</v>
      </c>
      <c r="C2283" s="85">
        <f t="shared" si="35"/>
        <v>2281</v>
      </c>
      <c r="D2283" s="86" t="s">
        <v>6478</v>
      </c>
      <c r="E2283" s="86" t="s">
        <v>6552</v>
      </c>
      <c r="F2283" s="86" t="s">
        <v>518</v>
      </c>
      <c r="G2283" s="86" t="s">
        <v>3348</v>
      </c>
      <c r="H2283" s="86" t="s">
        <v>383</v>
      </c>
      <c r="I2283" s="86" t="s">
        <v>5378</v>
      </c>
      <c r="J2283" s="86" t="s">
        <v>6333</v>
      </c>
      <c r="K2283" s="86" t="s">
        <v>114</v>
      </c>
      <c r="L2283" s="86">
        <v>1</v>
      </c>
      <c r="M2283" s="86">
        <v>1</v>
      </c>
      <c r="N2283" s="89">
        <v>-0.53037782805429901</v>
      </c>
      <c r="O2283" s="89">
        <v>-1.0541776228095101</v>
      </c>
      <c r="P2283" s="89">
        <v>43.432000000000002</v>
      </c>
      <c r="Q2283" s="89">
        <v>-0.67928627976441003</v>
      </c>
      <c r="R2283" s="89">
        <v>48.868756561086002</v>
      </c>
      <c r="S2283" s="89">
        <v>-0.86673195128696201</v>
      </c>
      <c r="T2283" s="89">
        <v>-0.98356616370972205</v>
      </c>
      <c r="U2283" s="89">
        <v>0.39605734767025103</v>
      </c>
      <c r="V2283" s="89">
        <v>-0.38954860605707597</v>
      </c>
      <c r="W2283" s="89">
        <v>1</v>
      </c>
      <c r="X2283" s="89">
        <v>-0.49065033860045099</v>
      </c>
      <c r="Y2283" s="89">
        <v>-1.0660219566481901</v>
      </c>
      <c r="Z2283" s="89">
        <v>47.4497</v>
      </c>
      <c r="AA2283" s="89">
        <v>-0.29655190710367202</v>
      </c>
      <c r="AB2283" s="89">
        <v>50.112834311512401</v>
      </c>
      <c r="AC2283" s="89">
        <v>-0.68128693187592804</v>
      </c>
      <c r="AD2283" s="89">
        <v>-0.79188768072808302</v>
      </c>
      <c r="AE2283" s="89">
        <v>0.39695340501792098</v>
      </c>
      <c r="AF2283" s="89">
        <v>-0.314342511256757</v>
      </c>
      <c r="AG2283" s="89">
        <v>1</v>
      </c>
      <c r="AH2283" s="89">
        <v>-0.36168378378378402</v>
      </c>
      <c r="AI2283" s="89">
        <v>-0.72134247039329003</v>
      </c>
      <c r="AJ2283" s="89">
        <v>-99</v>
      </c>
      <c r="AK2283" s="89">
        <v>-99</v>
      </c>
      <c r="AL2283" s="89">
        <v>52.252294594594602</v>
      </c>
      <c r="AM2283" s="89">
        <v>-0.72134247039329003</v>
      </c>
      <c r="AN2283" s="89">
        <v>-0.80100318336762499</v>
      </c>
      <c r="AO2283" s="89">
        <v>9.9462365591397803E-2</v>
      </c>
      <c r="AP2283" s="89">
        <v>-7.9669671463984196E-2</v>
      </c>
      <c r="AQ2283" s="89">
        <v>1</v>
      </c>
      <c r="AR2283" s="89">
        <v>-0.452565833333333</v>
      </c>
      <c r="AS2283" s="89">
        <v>-0.94727470009230996</v>
      </c>
      <c r="AT2283" s="89">
        <v>-99</v>
      </c>
      <c r="AU2283" s="89">
        <v>-99</v>
      </c>
      <c r="AV2283" s="89">
        <v>49.999997499999999</v>
      </c>
      <c r="AW2283" s="89">
        <v>-0.94727470009230996</v>
      </c>
      <c r="AX2283" s="89">
        <v>-1.03744740324506</v>
      </c>
      <c r="AY2283" s="89">
        <v>0.10752688172043</v>
      </c>
      <c r="AZ2283" s="89">
        <v>-0.111553484219899</v>
      </c>
      <c r="BA2283" s="89">
        <v>-99</v>
      </c>
      <c r="BB2283" s="89">
        <v>-99</v>
      </c>
      <c r="BC2283" s="89">
        <v>-99</v>
      </c>
      <c r="BD2283" s="89">
        <v>-99</v>
      </c>
      <c r="BE2283" s="89">
        <v>-99</v>
      </c>
      <c r="BF2283" s="89">
        <v>-99</v>
      </c>
      <c r="BG2283" s="89">
        <v>-99</v>
      </c>
      <c r="BH2283" s="89">
        <v>-99</v>
      </c>
      <c r="BI2283" s="89">
        <v>-99</v>
      </c>
      <c r="BJ2283" s="89">
        <v>-99</v>
      </c>
      <c r="BK2283" s="89">
        <v>-99</v>
      </c>
      <c r="BL2283" s="89">
        <v>-99</v>
      </c>
      <c r="BM2283" s="89">
        <v>-99</v>
      </c>
      <c r="BN2283" s="89">
        <v>-99</v>
      </c>
      <c r="BO2283" s="89">
        <v>-99</v>
      </c>
      <c r="BP2283" s="89">
        <v>-99</v>
      </c>
      <c r="BQ2283" s="89">
        <v>-99</v>
      </c>
      <c r="BR2283" s="89">
        <v>-99</v>
      </c>
      <c r="BS2283" s="89">
        <v>-99</v>
      </c>
      <c r="BT2283" s="89">
        <v>-99</v>
      </c>
      <c r="BU2283" s="89">
        <v>-99</v>
      </c>
      <c r="BV2283" s="89">
        <v>-99</v>
      </c>
      <c r="BW2283" s="89">
        <v>-99</v>
      </c>
      <c r="BX2283" s="89">
        <v>-99</v>
      </c>
      <c r="BY2283" s="89">
        <v>-99</v>
      </c>
      <c r="BZ2283" s="89">
        <v>-99</v>
      </c>
      <c r="CA2283" s="89">
        <v>-99</v>
      </c>
      <c r="CB2283" s="89">
        <v>-99</v>
      </c>
      <c r="CC2283" s="89">
        <v>-99</v>
      </c>
      <c r="CD2283" s="89">
        <v>-99</v>
      </c>
      <c r="CE2283" s="89">
        <v>-99</v>
      </c>
      <c r="CF2283" s="89">
        <v>-99</v>
      </c>
      <c r="CG2283" s="89">
        <v>-99</v>
      </c>
      <c r="CH2283" s="89">
        <v>-99</v>
      </c>
      <c r="CI2283" s="89">
        <v>-99</v>
      </c>
      <c r="CJ2283" s="89">
        <v>-99</v>
      </c>
      <c r="CK2283" s="89">
        <v>-99</v>
      </c>
      <c r="CL2283" s="89">
        <v>-99</v>
      </c>
      <c r="CM2283" s="89">
        <v>-99</v>
      </c>
      <c r="CN2283" s="89">
        <v>-99</v>
      </c>
      <c r="CO2283" s="89">
        <v>-99</v>
      </c>
      <c r="CP2283" s="89">
        <v>-99</v>
      </c>
      <c r="CQ2283" s="89">
        <v>-99</v>
      </c>
      <c r="CR2283" s="89">
        <v>-99</v>
      </c>
      <c r="CS2283" s="89">
        <v>-99</v>
      </c>
      <c r="CT2283" s="89">
        <v>-99</v>
      </c>
      <c r="CU2283" s="86">
        <v>-99</v>
      </c>
      <c r="CV2283" s="86">
        <v>-0.89510000000000001</v>
      </c>
      <c r="CW2283" s="86">
        <v>15</v>
      </c>
      <c r="CX2283" s="86">
        <v>2</v>
      </c>
      <c r="CY2283" s="86">
        <v>0.2026</v>
      </c>
      <c r="CZ2283" s="86">
        <v>62</v>
      </c>
      <c r="DA2283" s="86">
        <v>2</v>
      </c>
      <c r="DB2283" s="86">
        <v>-0.38679999999999998</v>
      </c>
      <c r="DC2283" s="86">
        <v>28</v>
      </c>
      <c r="DD2283" s="86">
        <v>-99</v>
      </c>
      <c r="DE2283" s="86">
        <v>-99</v>
      </c>
      <c r="DF2283" s="86">
        <v>-99</v>
      </c>
      <c r="DG2283" s="86">
        <v>-99</v>
      </c>
      <c r="DH2283" s="86">
        <v>-99</v>
      </c>
    </row>
    <row r="2284" spans="1:112" x14ac:dyDescent="0.2">
      <c r="A2284" s="85">
        <f>IF(ISERROR(SEARCH('School Lookup'!$F$3,Data!J2284)),A2283,A2283+1)</f>
        <v>0</v>
      </c>
      <c r="B2284" s="85">
        <f>IF(I2284='School Lookup'!$G$13,1,0)</f>
        <v>0</v>
      </c>
      <c r="C2284" s="85">
        <f t="shared" si="35"/>
        <v>2282</v>
      </c>
      <c r="D2284" s="86" t="s">
        <v>6478</v>
      </c>
      <c r="E2284" s="86" t="s">
        <v>6581</v>
      </c>
      <c r="F2284" s="86" t="s">
        <v>2754</v>
      </c>
      <c r="G2284" s="86" t="s">
        <v>2912</v>
      </c>
      <c r="H2284" s="86" t="s">
        <v>473</v>
      </c>
      <c r="I2284" s="86" t="s">
        <v>5931</v>
      </c>
      <c r="J2284" s="86" t="s">
        <v>5932</v>
      </c>
      <c r="K2284" s="86" t="s">
        <v>94</v>
      </c>
      <c r="L2284" s="86">
        <v>1</v>
      </c>
      <c r="M2284" s="86">
        <v>1</v>
      </c>
      <c r="N2284" s="89">
        <v>-0.42182413793103501</v>
      </c>
      <c r="O2284" s="89">
        <v>-0.81910472408656099</v>
      </c>
      <c r="P2284" s="89">
        <v>39.593000000000004</v>
      </c>
      <c r="Q2284" s="89">
        <v>-1.0864944299574799</v>
      </c>
      <c r="R2284" s="89">
        <v>42.528727586206898</v>
      </c>
      <c r="S2284" s="89">
        <v>-0.95279957702201901</v>
      </c>
      <c r="T2284" s="89">
        <v>-1.08122424910354</v>
      </c>
      <c r="U2284" s="89">
        <v>0.397260273972603</v>
      </c>
      <c r="V2284" s="89">
        <v>-0.42952744142469301</v>
      </c>
      <c r="W2284" s="89">
        <v>1</v>
      </c>
      <c r="X2284" s="89">
        <v>-0.30074482758620702</v>
      </c>
      <c r="Y2284" s="89">
        <v>-0.618954304401927</v>
      </c>
      <c r="Z2284" s="89">
        <v>41.046500000000002</v>
      </c>
      <c r="AA2284" s="89">
        <v>-1.0950498965598801</v>
      </c>
      <c r="AB2284" s="89">
        <v>47.701148275862103</v>
      </c>
      <c r="AC2284" s="89">
        <v>-0.85700210048090197</v>
      </c>
      <c r="AD2284" s="89">
        <v>-0.99648198844617797</v>
      </c>
      <c r="AE2284" s="89">
        <v>0.397260273972603</v>
      </c>
      <c r="AF2284" s="89">
        <v>-0.39586270773889298</v>
      </c>
      <c r="AG2284" s="89">
        <v>-99</v>
      </c>
      <c r="AH2284" s="89">
        <v>-99</v>
      </c>
      <c r="AI2284" s="89">
        <v>-99</v>
      </c>
      <c r="AJ2284" s="89">
        <v>-99</v>
      </c>
      <c r="AK2284" s="89">
        <v>-99</v>
      </c>
      <c r="AL2284" s="89">
        <v>-99</v>
      </c>
      <c r="AM2284" s="89">
        <v>-99</v>
      </c>
      <c r="AN2284" s="89">
        <v>-99</v>
      </c>
      <c r="AO2284" s="89">
        <v>-99</v>
      </c>
      <c r="AP2284" s="89">
        <v>-99</v>
      </c>
      <c r="AQ2284" s="89">
        <v>1</v>
      </c>
      <c r="AR2284" s="89">
        <v>-0.15966777777777799</v>
      </c>
      <c r="AS2284" s="89">
        <v>-0.288893769045308</v>
      </c>
      <c r="AT2284" s="89">
        <v>-99</v>
      </c>
      <c r="AU2284" s="89">
        <v>-99</v>
      </c>
      <c r="AV2284" s="89">
        <v>42.2222177777778</v>
      </c>
      <c r="AW2284" s="89">
        <v>-0.288893769045308</v>
      </c>
      <c r="AX2284" s="89">
        <v>-0.34364888258419102</v>
      </c>
      <c r="AY2284" s="89">
        <v>0.20547945205479501</v>
      </c>
      <c r="AZ2284" s="89">
        <v>-7.0612784092642003E-2</v>
      </c>
      <c r="BA2284" s="89">
        <v>-99</v>
      </c>
      <c r="BB2284" s="89">
        <v>-99</v>
      </c>
      <c r="BC2284" s="89">
        <v>-99</v>
      </c>
      <c r="BD2284" s="89">
        <v>-99</v>
      </c>
      <c r="BE2284" s="89">
        <v>-99</v>
      </c>
      <c r="BF2284" s="89">
        <v>-99</v>
      </c>
      <c r="BG2284" s="89">
        <v>-99</v>
      </c>
      <c r="BH2284" s="89">
        <v>-99</v>
      </c>
      <c r="BI2284" s="89">
        <v>-99</v>
      </c>
      <c r="BJ2284" s="89">
        <v>-99</v>
      </c>
      <c r="BK2284" s="89">
        <v>-99</v>
      </c>
      <c r="BL2284" s="89">
        <v>-99</v>
      </c>
      <c r="BM2284" s="89">
        <v>-99</v>
      </c>
      <c r="BN2284" s="89">
        <v>-99</v>
      </c>
      <c r="BO2284" s="89">
        <v>-99</v>
      </c>
      <c r="BP2284" s="89">
        <v>-99</v>
      </c>
      <c r="BQ2284" s="89">
        <v>-99</v>
      </c>
      <c r="BR2284" s="89">
        <v>-99</v>
      </c>
      <c r="BS2284" s="89">
        <v>-99</v>
      </c>
      <c r="BT2284" s="89">
        <v>-99</v>
      </c>
      <c r="BU2284" s="89">
        <v>-99</v>
      </c>
      <c r="BV2284" s="89">
        <v>-99</v>
      </c>
      <c r="BW2284" s="89">
        <v>-99</v>
      </c>
      <c r="BX2284" s="89">
        <v>-99</v>
      </c>
      <c r="BY2284" s="89">
        <v>-99</v>
      </c>
      <c r="BZ2284" s="89">
        <v>-99</v>
      </c>
      <c r="CA2284" s="89">
        <v>-99</v>
      </c>
      <c r="CB2284" s="89">
        <v>-99</v>
      </c>
      <c r="CC2284" s="89">
        <v>-99</v>
      </c>
      <c r="CD2284" s="89">
        <v>-99</v>
      </c>
      <c r="CE2284" s="89">
        <v>-99</v>
      </c>
      <c r="CF2284" s="89">
        <v>-99</v>
      </c>
      <c r="CG2284" s="89">
        <v>-99</v>
      </c>
      <c r="CH2284" s="89">
        <v>-99</v>
      </c>
      <c r="CI2284" s="89">
        <v>-99</v>
      </c>
      <c r="CJ2284" s="89">
        <v>-99</v>
      </c>
      <c r="CK2284" s="89">
        <v>-99</v>
      </c>
      <c r="CL2284" s="89">
        <v>-99</v>
      </c>
      <c r="CM2284" s="89">
        <v>-99</v>
      </c>
      <c r="CN2284" s="89">
        <v>-99</v>
      </c>
      <c r="CO2284" s="89">
        <v>-99</v>
      </c>
      <c r="CP2284" s="89">
        <v>-99</v>
      </c>
      <c r="CQ2284" s="89">
        <v>-99</v>
      </c>
      <c r="CR2284" s="89">
        <v>-99</v>
      </c>
      <c r="CS2284" s="89">
        <v>-99</v>
      </c>
      <c r="CT2284" s="89">
        <v>-99</v>
      </c>
      <c r="CU2284" s="86">
        <v>-99</v>
      </c>
      <c r="CV2284" s="86">
        <v>-0.89600000000000002</v>
      </c>
      <c r="CW2284" s="86">
        <v>15</v>
      </c>
      <c r="CX2284" s="86">
        <v>2</v>
      </c>
      <c r="CY2284" s="86">
        <v>1.1204000000000001</v>
      </c>
      <c r="CZ2284" s="86">
        <v>89</v>
      </c>
      <c r="DA2284" s="86">
        <v>2</v>
      </c>
      <c r="DB2284" s="86">
        <v>-0.86660000000000004</v>
      </c>
      <c r="DC2284" s="86">
        <v>13</v>
      </c>
      <c r="DD2284" s="86">
        <v>-99</v>
      </c>
      <c r="DE2284" s="86">
        <v>-99</v>
      </c>
      <c r="DF2284" s="86">
        <v>-99</v>
      </c>
      <c r="DG2284" s="86">
        <v>-99</v>
      </c>
      <c r="DH2284" s="86">
        <v>-99</v>
      </c>
    </row>
    <row r="2285" spans="1:112" x14ac:dyDescent="0.2">
      <c r="A2285" s="85">
        <f>IF(ISERROR(SEARCH('School Lookup'!$F$3,Data!J2285)),A2284,A2284+1)</f>
        <v>0</v>
      </c>
      <c r="B2285" s="85">
        <f>IF(I2285='School Lookup'!$G$13,1,0)</f>
        <v>0</v>
      </c>
      <c r="C2285" s="85">
        <f t="shared" si="35"/>
        <v>2283</v>
      </c>
      <c r="D2285" s="86" t="s">
        <v>6478</v>
      </c>
      <c r="E2285" s="86" t="s">
        <v>6760</v>
      </c>
      <c r="F2285" s="86" t="s">
        <v>2767</v>
      </c>
      <c r="G2285" s="86" t="s">
        <v>2841</v>
      </c>
      <c r="H2285" s="86" t="s">
        <v>1446</v>
      </c>
      <c r="I2285" s="86" t="s">
        <v>4840</v>
      </c>
      <c r="J2285" s="86" t="s">
        <v>1748</v>
      </c>
      <c r="K2285" s="86" t="s">
        <v>26</v>
      </c>
      <c r="L2285" s="86">
        <v>1</v>
      </c>
      <c r="M2285" s="86">
        <v>1</v>
      </c>
      <c r="N2285" s="89">
        <v>-0.133592805755396</v>
      </c>
      <c r="O2285" s="89">
        <v>-0.19494008555268499</v>
      </c>
      <c r="P2285" s="89">
        <v>39.645200000000003</v>
      </c>
      <c r="Q2285" s="89">
        <v>-1.08095750225753</v>
      </c>
      <c r="R2285" s="89">
        <v>48.920863309352498</v>
      </c>
      <c r="S2285" s="89">
        <v>-0.63794879390510995</v>
      </c>
      <c r="T2285" s="89">
        <v>-0.72397348958343699</v>
      </c>
      <c r="U2285" s="89">
        <v>0.373154362416107</v>
      </c>
      <c r="V2285" s="89">
        <v>-0.27015386591167201</v>
      </c>
      <c r="W2285" s="89">
        <v>1</v>
      </c>
      <c r="X2285" s="89">
        <v>-0.29050647482014402</v>
      </c>
      <c r="Y2285" s="89">
        <v>-0.59485160032795403</v>
      </c>
      <c r="Z2285" s="89">
        <v>34.652200000000001</v>
      </c>
      <c r="AA2285" s="89">
        <v>-1.8924380296776599</v>
      </c>
      <c r="AB2285" s="89">
        <v>53.597102158273401</v>
      </c>
      <c r="AC2285" s="89">
        <v>-1.2436448150028101</v>
      </c>
      <c r="AD2285" s="89">
        <v>-1.4466702057747101</v>
      </c>
      <c r="AE2285" s="89">
        <v>0.373154362416107</v>
      </c>
      <c r="AF2285" s="89">
        <v>-0.53983129826223897</v>
      </c>
      <c r="AG2285" s="89">
        <v>1</v>
      </c>
      <c r="AH2285" s="89">
        <v>6.8375555555555606E-2</v>
      </c>
      <c r="AI2285" s="89">
        <v>0.204186716890148</v>
      </c>
      <c r="AJ2285" s="89">
        <v>-99</v>
      </c>
      <c r="AK2285" s="89">
        <v>-99</v>
      </c>
      <c r="AL2285" s="89">
        <v>44.444455555555599</v>
      </c>
      <c r="AM2285" s="89">
        <v>0.204186716890148</v>
      </c>
      <c r="AN2285" s="89">
        <v>0.17130541613366401</v>
      </c>
      <c r="AO2285" s="89">
        <v>0.12080536912751701</v>
      </c>
      <c r="AP2285" s="89">
        <v>2.06946140295701E-2</v>
      </c>
      <c r="AQ2285" s="89">
        <v>1</v>
      </c>
      <c r="AR2285" s="89">
        <v>-0.35374848484848498</v>
      </c>
      <c r="AS2285" s="89">
        <v>-0.72515148464231705</v>
      </c>
      <c r="AT2285" s="89">
        <v>-99</v>
      </c>
      <c r="AU2285" s="89">
        <v>-99</v>
      </c>
      <c r="AV2285" s="89">
        <v>48.484848484848499</v>
      </c>
      <c r="AW2285" s="89">
        <v>-0.72515148464231705</v>
      </c>
      <c r="AX2285" s="89">
        <v>-0.80337507366138805</v>
      </c>
      <c r="AY2285" s="89">
        <v>0.13288590604026801</v>
      </c>
      <c r="AZ2285" s="89">
        <v>-0.106757224553661</v>
      </c>
      <c r="BA2285" s="89">
        <v>-99</v>
      </c>
      <c r="BB2285" s="89">
        <v>-99</v>
      </c>
      <c r="BC2285" s="89">
        <v>-99</v>
      </c>
      <c r="BD2285" s="89">
        <v>-99</v>
      </c>
      <c r="BE2285" s="89">
        <v>-99</v>
      </c>
      <c r="BF2285" s="89">
        <v>-99</v>
      </c>
      <c r="BG2285" s="89">
        <v>-99</v>
      </c>
      <c r="BH2285" s="89">
        <v>-99</v>
      </c>
      <c r="BI2285" s="89">
        <v>-99</v>
      </c>
      <c r="BJ2285" s="89">
        <v>-99</v>
      </c>
      <c r="BK2285" s="89">
        <v>-99</v>
      </c>
      <c r="BL2285" s="89">
        <v>-99</v>
      </c>
      <c r="BM2285" s="89">
        <v>-99</v>
      </c>
      <c r="BN2285" s="89">
        <v>-99</v>
      </c>
      <c r="BO2285" s="89">
        <v>-99</v>
      </c>
      <c r="BP2285" s="89">
        <v>-99</v>
      </c>
      <c r="BQ2285" s="89">
        <v>-99</v>
      </c>
      <c r="BR2285" s="89">
        <v>-99</v>
      </c>
      <c r="BS2285" s="89">
        <v>-99</v>
      </c>
      <c r="BT2285" s="89">
        <v>-99</v>
      </c>
      <c r="BU2285" s="89">
        <v>-99</v>
      </c>
      <c r="BV2285" s="89">
        <v>-99</v>
      </c>
      <c r="BW2285" s="89">
        <v>-99</v>
      </c>
      <c r="BX2285" s="89">
        <v>-99</v>
      </c>
      <c r="BY2285" s="89">
        <v>-99</v>
      </c>
      <c r="BZ2285" s="89">
        <v>-99</v>
      </c>
      <c r="CA2285" s="89">
        <v>-99</v>
      </c>
      <c r="CB2285" s="89">
        <v>-99</v>
      </c>
      <c r="CC2285" s="89">
        <v>-99</v>
      </c>
      <c r="CD2285" s="89">
        <v>-99</v>
      </c>
      <c r="CE2285" s="89">
        <v>-99</v>
      </c>
      <c r="CF2285" s="89">
        <v>-99</v>
      </c>
      <c r="CG2285" s="89">
        <v>-99</v>
      </c>
      <c r="CH2285" s="89">
        <v>-99</v>
      </c>
      <c r="CI2285" s="89">
        <v>-99</v>
      </c>
      <c r="CJ2285" s="89">
        <v>-99</v>
      </c>
      <c r="CK2285" s="89">
        <v>-99</v>
      </c>
      <c r="CL2285" s="89">
        <v>-99</v>
      </c>
      <c r="CM2285" s="89">
        <v>-99</v>
      </c>
      <c r="CN2285" s="89">
        <v>-99</v>
      </c>
      <c r="CO2285" s="89">
        <v>-99</v>
      </c>
      <c r="CP2285" s="89">
        <v>-99</v>
      </c>
      <c r="CQ2285" s="89">
        <v>-99</v>
      </c>
      <c r="CR2285" s="89">
        <v>-99</v>
      </c>
      <c r="CS2285" s="89">
        <v>-99</v>
      </c>
      <c r="CT2285" s="89">
        <v>-99</v>
      </c>
      <c r="CU2285" s="86">
        <v>-99</v>
      </c>
      <c r="CV2285" s="86">
        <v>-0.89600000000000002</v>
      </c>
      <c r="CW2285" s="86">
        <v>15</v>
      </c>
      <c r="CX2285" s="86">
        <v>2</v>
      </c>
      <c r="CY2285" s="86">
        <v>-1.2361</v>
      </c>
      <c r="CZ2285" s="86">
        <v>7</v>
      </c>
      <c r="DA2285" s="86">
        <v>2</v>
      </c>
      <c r="DB2285" s="86">
        <v>-1.1094999999999999</v>
      </c>
      <c r="DC2285" s="86">
        <v>8</v>
      </c>
      <c r="DD2285" s="86">
        <v>-99</v>
      </c>
      <c r="DE2285" s="86">
        <v>-99</v>
      </c>
      <c r="DF2285" s="86">
        <v>-99</v>
      </c>
      <c r="DG2285" s="86">
        <v>-99</v>
      </c>
      <c r="DH2285" s="86">
        <v>-99</v>
      </c>
    </row>
    <row r="2286" spans="1:112" x14ac:dyDescent="0.2">
      <c r="A2286" s="85">
        <f>IF(ISERROR(SEARCH('School Lookup'!$F$3,Data!J2286)),A2285,A2285+1)</f>
        <v>0</v>
      </c>
      <c r="B2286" s="85">
        <f>IF(I2286='School Lookup'!$G$13,1,0)</f>
        <v>0</v>
      </c>
      <c r="C2286" s="85">
        <f t="shared" si="35"/>
        <v>2284</v>
      </c>
      <c r="D2286" s="86" t="s">
        <v>6478</v>
      </c>
      <c r="E2286" s="86" t="s">
        <v>6576</v>
      </c>
      <c r="F2286" s="86" t="s">
        <v>2762</v>
      </c>
      <c r="G2286" s="86" t="s">
        <v>3167</v>
      </c>
      <c r="H2286" s="86" t="s">
        <v>843</v>
      </c>
      <c r="I2286" s="86" t="s">
        <v>6292</v>
      </c>
      <c r="J2286" s="86" t="s">
        <v>6293</v>
      </c>
      <c r="K2286" s="86" t="s">
        <v>10</v>
      </c>
      <c r="L2286" s="86">
        <v>1</v>
      </c>
      <c r="M2286" s="86">
        <v>1</v>
      </c>
      <c r="N2286" s="89">
        <v>-0.22632325581395299</v>
      </c>
      <c r="O2286" s="89">
        <v>-0.39574777500475999</v>
      </c>
      <c r="P2286" s="89">
        <v>35.549999999999997</v>
      </c>
      <c r="Q2286" s="89">
        <v>-1.5153411481733099</v>
      </c>
      <c r="R2286" s="89">
        <v>51.938016279069799</v>
      </c>
      <c r="S2286" s="89">
        <v>-0.95554446158903295</v>
      </c>
      <c r="T2286" s="89">
        <v>-1.0843387787440599</v>
      </c>
      <c r="U2286" s="89">
        <v>0.394495412844037</v>
      </c>
      <c r="V2286" s="89">
        <v>-0.427766674183438</v>
      </c>
      <c r="W2286" s="89">
        <v>1</v>
      </c>
      <c r="X2286" s="89">
        <v>-0.35680232558139502</v>
      </c>
      <c r="Y2286" s="89">
        <v>-0.75092253368426898</v>
      </c>
      <c r="Z2286" s="89">
        <v>40.533299999999997</v>
      </c>
      <c r="AA2286" s="89">
        <v>-1.1590474553100201</v>
      </c>
      <c r="AB2286" s="89">
        <v>55.813986046511602</v>
      </c>
      <c r="AC2286" s="89">
        <v>-0.95498499449714502</v>
      </c>
      <c r="AD2286" s="89">
        <v>-1.11056856690507</v>
      </c>
      <c r="AE2286" s="89">
        <v>0.394495412844037</v>
      </c>
      <c r="AF2286" s="89">
        <v>-0.43811420529282602</v>
      </c>
      <c r="AG2286" s="89">
        <v>-99</v>
      </c>
      <c r="AH2286" s="89">
        <v>-99</v>
      </c>
      <c r="AI2286" s="89">
        <v>-99</v>
      </c>
      <c r="AJ2286" s="89">
        <v>-99</v>
      </c>
      <c r="AK2286" s="89">
        <v>-99</v>
      </c>
      <c r="AL2286" s="89">
        <v>-99</v>
      </c>
      <c r="AM2286" s="89">
        <v>-99</v>
      </c>
      <c r="AN2286" s="89">
        <v>-99</v>
      </c>
      <c r="AO2286" s="89">
        <v>-99</v>
      </c>
      <c r="AP2286" s="89">
        <v>-99</v>
      </c>
      <c r="AQ2286" s="89">
        <v>1</v>
      </c>
      <c r="AR2286" s="89">
        <v>-0.15991884057971001</v>
      </c>
      <c r="AS2286" s="89">
        <v>-0.28945811202455302</v>
      </c>
      <c r="AT2286" s="89">
        <v>36.8065</v>
      </c>
      <c r="AU2286" s="89">
        <v>-1.2912095034940001</v>
      </c>
      <c r="AV2286" s="89">
        <v>50.724652173913</v>
      </c>
      <c r="AW2286" s="89">
        <v>-0.79033380775927797</v>
      </c>
      <c r="AX2286" s="89">
        <v>-0.87206387860576695</v>
      </c>
      <c r="AY2286" s="89">
        <v>0.21100917431192701</v>
      </c>
      <c r="AZ2286" s="89">
        <v>-0.18401347897185899</v>
      </c>
      <c r="BA2286" s="89">
        <v>-99</v>
      </c>
      <c r="BB2286" s="89">
        <v>-99</v>
      </c>
      <c r="BC2286" s="89">
        <v>-99</v>
      </c>
      <c r="BD2286" s="89">
        <v>-99</v>
      </c>
      <c r="BE2286" s="89">
        <v>-99</v>
      </c>
      <c r="BF2286" s="89">
        <v>-99</v>
      </c>
      <c r="BG2286" s="89">
        <v>-99</v>
      </c>
      <c r="BH2286" s="89">
        <v>-99</v>
      </c>
      <c r="BI2286" s="89">
        <v>-99</v>
      </c>
      <c r="BJ2286" s="89">
        <v>-99</v>
      </c>
      <c r="BK2286" s="89">
        <v>-99</v>
      </c>
      <c r="BL2286" s="89">
        <v>-99</v>
      </c>
      <c r="BM2286" s="89">
        <v>-99</v>
      </c>
      <c r="BN2286" s="89">
        <v>-99</v>
      </c>
      <c r="BO2286" s="89">
        <v>-99</v>
      </c>
      <c r="BP2286" s="89">
        <v>-99</v>
      </c>
      <c r="BQ2286" s="89">
        <v>-99</v>
      </c>
      <c r="BR2286" s="89">
        <v>-99</v>
      </c>
      <c r="BS2286" s="89">
        <v>-99</v>
      </c>
      <c r="BT2286" s="89">
        <v>-99</v>
      </c>
      <c r="BU2286" s="89">
        <v>-99</v>
      </c>
      <c r="BV2286" s="89">
        <v>-99</v>
      </c>
      <c r="BW2286" s="89">
        <v>-99</v>
      </c>
      <c r="BX2286" s="89">
        <v>-99</v>
      </c>
      <c r="BY2286" s="89">
        <v>-99</v>
      </c>
      <c r="BZ2286" s="89">
        <v>-99</v>
      </c>
      <c r="CA2286" s="89">
        <v>-99</v>
      </c>
      <c r="CB2286" s="89">
        <v>-99</v>
      </c>
      <c r="CC2286" s="89">
        <v>-99</v>
      </c>
      <c r="CD2286" s="89">
        <v>-99</v>
      </c>
      <c r="CE2286" s="89">
        <v>-99</v>
      </c>
      <c r="CF2286" s="89">
        <v>-99</v>
      </c>
      <c r="CG2286" s="89">
        <v>-99</v>
      </c>
      <c r="CH2286" s="89">
        <v>-99</v>
      </c>
      <c r="CI2286" s="89">
        <v>-99</v>
      </c>
      <c r="CJ2286" s="89">
        <v>-99</v>
      </c>
      <c r="CK2286" s="89">
        <v>-99</v>
      </c>
      <c r="CL2286" s="89">
        <v>-99</v>
      </c>
      <c r="CM2286" s="89">
        <v>-99</v>
      </c>
      <c r="CN2286" s="89">
        <v>-99</v>
      </c>
      <c r="CO2286" s="89">
        <v>96.74</v>
      </c>
      <c r="CP2286" s="89">
        <v>0.70660000000000001</v>
      </c>
      <c r="CQ2286" s="89">
        <v>6.52</v>
      </c>
      <c r="CR2286" s="89">
        <v>0.75839999999999996</v>
      </c>
      <c r="CS2286" s="89">
        <v>0.70660000000000001</v>
      </c>
      <c r="CT2286" s="89">
        <v>0.4854</v>
      </c>
      <c r="CU2286" s="86" t="s">
        <v>6989</v>
      </c>
      <c r="CV2286" s="86">
        <v>-0.89639999999999997</v>
      </c>
      <c r="CW2286" s="86">
        <v>15</v>
      </c>
      <c r="CX2286" s="86">
        <v>2</v>
      </c>
      <c r="CY2286" s="86">
        <v>-6.4999999999999997E-3</v>
      </c>
      <c r="CZ2286" s="86">
        <v>51</v>
      </c>
      <c r="DA2286" s="86">
        <v>3</v>
      </c>
      <c r="DB2286" s="86">
        <v>-1.3274999999999999</v>
      </c>
      <c r="DC2286" s="86">
        <v>5</v>
      </c>
      <c r="DD2286" s="86">
        <v>-99</v>
      </c>
      <c r="DE2286" s="86">
        <v>-99</v>
      </c>
      <c r="DF2286" s="86">
        <v>-99</v>
      </c>
      <c r="DG2286" s="86">
        <v>-99</v>
      </c>
      <c r="DH2286" s="86">
        <v>-99</v>
      </c>
    </row>
    <row r="2287" spans="1:112" x14ac:dyDescent="0.2">
      <c r="A2287" s="85">
        <f>IF(ISERROR(SEARCH('School Lookup'!$F$3,Data!J2287)),A2286,A2286+1)</f>
        <v>0</v>
      </c>
      <c r="B2287" s="85">
        <f>IF(I2287='School Lookup'!$G$13,1,0)</f>
        <v>0</v>
      </c>
      <c r="C2287" s="85">
        <f t="shared" si="35"/>
        <v>2285</v>
      </c>
      <c r="D2287" s="86" t="s">
        <v>6478</v>
      </c>
      <c r="E2287" s="86" t="s">
        <v>6702</v>
      </c>
      <c r="F2287" s="86" t="s">
        <v>1150</v>
      </c>
      <c r="G2287" s="86" t="s">
        <v>3327</v>
      </c>
      <c r="H2287" s="86" t="s">
        <v>1064</v>
      </c>
      <c r="I2287" s="86" t="s">
        <v>5243</v>
      </c>
      <c r="J2287" s="86" t="s">
        <v>1315</v>
      </c>
      <c r="K2287" s="86" t="s">
        <v>26</v>
      </c>
      <c r="L2287" s="86">
        <v>1</v>
      </c>
      <c r="M2287" s="86">
        <v>1</v>
      </c>
      <c r="N2287" s="89">
        <v>-0.58288482490272397</v>
      </c>
      <c r="O2287" s="89">
        <v>-1.16788146777674</v>
      </c>
      <c r="P2287" s="89">
        <v>42.927199999999999</v>
      </c>
      <c r="Q2287" s="89">
        <v>-0.73283112847956</v>
      </c>
      <c r="R2287" s="89">
        <v>47.859907392996099</v>
      </c>
      <c r="S2287" s="89">
        <v>-0.95035629812815103</v>
      </c>
      <c r="T2287" s="89">
        <v>-1.07845194143477</v>
      </c>
      <c r="U2287" s="89">
        <v>0.37821927888153101</v>
      </c>
      <c r="V2287" s="89">
        <v>-0.40789131559784397</v>
      </c>
      <c r="W2287" s="89">
        <v>1</v>
      </c>
      <c r="X2287" s="89">
        <v>-0.38312910156250002</v>
      </c>
      <c r="Y2287" s="89">
        <v>-0.81289993426746099</v>
      </c>
      <c r="Z2287" s="89">
        <v>44.841099999999997</v>
      </c>
      <c r="AA2287" s="89">
        <v>-0.62185204692367702</v>
      </c>
      <c r="AB2287" s="89">
        <v>45.117181640624999</v>
      </c>
      <c r="AC2287" s="89">
        <v>-0.717375990595569</v>
      </c>
      <c r="AD2287" s="89">
        <v>-0.833908048369432</v>
      </c>
      <c r="AE2287" s="89">
        <v>0.37674760853568801</v>
      </c>
      <c r="AF2287" s="89">
        <v>-0.31417286296184599</v>
      </c>
      <c r="AG2287" s="89">
        <v>1</v>
      </c>
      <c r="AH2287" s="89">
        <v>-0.47105000000000002</v>
      </c>
      <c r="AI2287" s="89">
        <v>-0.956709118554813</v>
      </c>
      <c r="AJ2287" s="89">
        <v>-99</v>
      </c>
      <c r="AK2287" s="89">
        <v>-99</v>
      </c>
      <c r="AL2287" s="89">
        <v>48.765450000000001</v>
      </c>
      <c r="AM2287" s="89">
        <v>-0.956709118554813</v>
      </c>
      <c r="AN2287" s="89">
        <v>-1.0482660673345201</v>
      </c>
      <c r="AO2287" s="89">
        <v>0.119205298013245</v>
      </c>
      <c r="AP2287" s="89">
        <v>-0.124958868953784</v>
      </c>
      <c r="AQ2287" s="89">
        <v>1</v>
      </c>
      <c r="AR2287" s="89">
        <v>-0.187555555555556</v>
      </c>
      <c r="AS2287" s="89">
        <v>-0.35158036170069201</v>
      </c>
      <c r="AT2287" s="89">
        <v>-99</v>
      </c>
      <c r="AU2287" s="89">
        <v>-99</v>
      </c>
      <c r="AV2287" s="89">
        <v>48.537987719298201</v>
      </c>
      <c r="AW2287" s="89">
        <v>-0.35158036170069201</v>
      </c>
      <c r="AX2287" s="89">
        <v>-0.40970769929446899</v>
      </c>
      <c r="AY2287" s="89">
        <v>0.12582781456953601</v>
      </c>
      <c r="AZ2287" s="89">
        <v>-5.1552624414535897E-2</v>
      </c>
      <c r="BA2287" s="89">
        <v>-99</v>
      </c>
      <c r="BB2287" s="89">
        <v>-99</v>
      </c>
      <c r="BC2287" s="89">
        <v>-99</v>
      </c>
      <c r="BD2287" s="89">
        <v>-99</v>
      </c>
      <c r="BE2287" s="89">
        <v>-99</v>
      </c>
      <c r="BF2287" s="89">
        <v>-99</v>
      </c>
      <c r="BG2287" s="89">
        <v>-99</v>
      </c>
      <c r="BH2287" s="89">
        <v>-99</v>
      </c>
      <c r="BI2287" s="89">
        <v>-99</v>
      </c>
      <c r="BJ2287" s="89">
        <v>-99</v>
      </c>
      <c r="BK2287" s="89">
        <v>-99</v>
      </c>
      <c r="BL2287" s="89">
        <v>-99</v>
      </c>
      <c r="BM2287" s="89">
        <v>-99</v>
      </c>
      <c r="BN2287" s="89">
        <v>-99</v>
      </c>
      <c r="BO2287" s="89">
        <v>-99</v>
      </c>
      <c r="BP2287" s="89">
        <v>-99</v>
      </c>
      <c r="BQ2287" s="89">
        <v>-99</v>
      </c>
      <c r="BR2287" s="89">
        <v>-99</v>
      </c>
      <c r="BS2287" s="89">
        <v>-99</v>
      </c>
      <c r="BT2287" s="89">
        <v>-99</v>
      </c>
      <c r="BU2287" s="89">
        <v>-99</v>
      </c>
      <c r="BV2287" s="89">
        <v>-99</v>
      </c>
      <c r="BW2287" s="89">
        <v>-99</v>
      </c>
      <c r="BX2287" s="89">
        <v>-99</v>
      </c>
      <c r="BY2287" s="89">
        <v>-99</v>
      </c>
      <c r="BZ2287" s="89">
        <v>-99</v>
      </c>
      <c r="CA2287" s="89">
        <v>-99</v>
      </c>
      <c r="CB2287" s="89">
        <v>-99</v>
      </c>
      <c r="CC2287" s="89">
        <v>-99</v>
      </c>
      <c r="CD2287" s="89">
        <v>-99</v>
      </c>
      <c r="CE2287" s="89">
        <v>-99</v>
      </c>
      <c r="CF2287" s="89">
        <v>-99</v>
      </c>
      <c r="CG2287" s="89">
        <v>-99</v>
      </c>
      <c r="CH2287" s="89">
        <v>-99</v>
      </c>
      <c r="CI2287" s="89">
        <v>-99</v>
      </c>
      <c r="CJ2287" s="89">
        <v>-99</v>
      </c>
      <c r="CK2287" s="89">
        <v>-99</v>
      </c>
      <c r="CL2287" s="89">
        <v>-99</v>
      </c>
      <c r="CM2287" s="89">
        <v>-99</v>
      </c>
      <c r="CN2287" s="89">
        <v>-99</v>
      </c>
      <c r="CO2287" s="89">
        <v>-99</v>
      </c>
      <c r="CP2287" s="89">
        <v>-99</v>
      </c>
      <c r="CQ2287" s="89">
        <v>-99</v>
      </c>
      <c r="CR2287" s="89">
        <v>-99</v>
      </c>
      <c r="CS2287" s="89">
        <v>-99</v>
      </c>
      <c r="CT2287" s="89">
        <v>-99</v>
      </c>
      <c r="CU2287" s="86">
        <v>-99</v>
      </c>
      <c r="CV2287" s="86">
        <v>-0.89859999999999995</v>
      </c>
      <c r="CW2287" s="86">
        <v>15</v>
      </c>
      <c r="CX2287" s="86">
        <v>2</v>
      </c>
      <c r="CY2287" s="86">
        <v>-0.61309999999999998</v>
      </c>
      <c r="CZ2287" s="86">
        <v>23</v>
      </c>
      <c r="DA2287" s="86">
        <v>2</v>
      </c>
      <c r="DB2287" s="86">
        <v>-0.51149999999999995</v>
      </c>
      <c r="DC2287" s="86">
        <v>23</v>
      </c>
      <c r="DD2287" s="86">
        <v>-99</v>
      </c>
      <c r="DE2287" s="86">
        <v>-99</v>
      </c>
      <c r="DF2287" s="86">
        <v>-99</v>
      </c>
      <c r="DG2287" s="86">
        <v>-99</v>
      </c>
      <c r="DH2287" s="86">
        <v>-99</v>
      </c>
    </row>
    <row r="2288" spans="1:112" x14ac:dyDescent="0.2">
      <c r="A2288" s="85">
        <f>IF(ISERROR(SEARCH('School Lookup'!$F$3,Data!J2288)),A2287,A2287+1)</f>
        <v>0</v>
      </c>
      <c r="B2288" s="85">
        <f>IF(I2288='School Lookup'!$G$13,1,0)</f>
        <v>0</v>
      </c>
      <c r="C2288" s="85">
        <f t="shared" si="35"/>
        <v>2286</v>
      </c>
      <c r="D2288" s="86" t="s">
        <v>6478</v>
      </c>
      <c r="E2288" s="86" t="s">
        <v>6491</v>
      </c>
      <c r="F2288" s="86" t="s">
        <v>190</v>
      </c>
      <c r="G2288" s="86" t="s">
        <v>3032</v>
      </c>
      <c r="H2288" s="86" t="s">
        <v>118</v>
      </c>
      <c r="I2288" s="86" t="s">
        <v>4953</v>
      </c>
      <c r="J2288" s="86" t="s">
        <v>6493</v>
      </c>
      <c r="K2288" s="86" t="s">
        <v>36</v>
      </c>
      <c r="L2288" s="86">
        <v>1</v>
      </c>
      <c r="M2288" s="86">
        <v>-99</v>
      </c>
      <c r="N2288" s="89">
        <v>-99</v>
      </c>
      <c r="O2288" s="89">
        <v>-99</v>
      </c>
      <c r="P2288" s="89">
        <v>-99</v>
      </c>
      <c r="Q2288" s="89">
        <v>-99</v>
      </c>
      <c r="R2288" s="89">
        <v>-99</v>
      </c>
      <c r="S2288" s="89">
        <v>-99</v>
      </c>
      <c r="T2288" s="89">
        <v>-99</v>
      </c>
      <c r="U2288" s="89">
        <v>-99</v>
      </c>
      <c r="V2288" s="89">
        <v>-99</v>
      </c>
      <c r="W2288" s="89">
        <v>-99</v>
      </c>
      <c r="X2288" s="89">
        <v>-99</v>
      </c>
      <c r="Y2288" s="89">
        <v>-99</v>
      </c>
      <c r="Z2288" s="89">
        <v>-99</v>
      </c>
      <c r="AA2288" s="89">
        <v>-99</v>
      </c>
      <c r="AB2288" s="89">
        <v>-99</v>
      </c>
      <c r="AC2288" s="89">
        <v>-99</v>
      </c>
      <c r="AD2288" s="89">
        <v>-99</v>
      </c>
      <c r="AE2288" s="89">
        <v>-99</v>
      </c>
      <c r="AF2288" s="89">
        <v>-99</v>
      </c>
      <c r="AG2288" s="89">
        <v>-99</v>
      </c>
      <c r="AH2288" s="89">
        <v>-99</v>
      </c>
      <c r="AI2288" s="89">
        <v>-99</v>
      </c>
      <c r="AJ2288" s="89">
        <v>-99</v>
      </c>
      <c r="AK2288" s="89">
        <v>-99</v>
      </c>
      <c r="AL2288" s="89">
        <v>-99</v>
      </c>
      <c r="AM2288" s="89">
        <v>-99</v>
      </c>
      <c r="AN2288" s="89">
        <v>-99</v>
      </c>
      <c r="AO2288" s="89">
        <v>-99</v>
      </c>
      <c r="AP2288" s="89">
        <v>-99</v>
      </c>
      <c r="AQ2288" s="89">
        <v>-99</v>
      </c>
      <c r="AR2288" s="89">
        <v>-99</v>
      </c>
      <c r="AS2288" s="89">
        <v>-99</v>
      </c>
      <c r="AT2288" s="89">
        <v>-99</v>
      </c>
      <c r="AU2288" s="89">
        <v>-99</v>
      </c>
      <c r="AV2288" s="89">
        <v>-99</v>
      </c>
      <c r="AW2288" s="89">
        <v>-99</v>
      </c>
      <c r="AX2288" s="89">
        <v>-99</v>
      </c>
      <c r="AY2288" s="89">
        <v>-99</v>
      </c>
      <c r="AZ2288" s="89">
        <v>-99</v>
      </c>
      <c r="BA2288" s="89">
        <v>1</v>
      </c>
      <c r="BB2288" s="89">
        <v>-0.40091967213114799</v>
      </c>
      <c r="BC2288" s="89">
        <v>-0.67770705533131403</v>
      </c>
      <c r="BD2288" s="89">
        <v>43.206899999999997</v>
      </c>
      <c r="BE2288" s="89">
        <v>-0.50865366973323001</v>
      </c>
      <c r="BF2288" s="89">
        <v>49.180327868852501</v>
      </c>
      <c r="BG2288" s="89">
        <v>-0.59318036253227202</v>
      </c>
      <c r="BH2288" s="89">
        <v>-0.624474831597715</v>
      </c>
      <c r="BI2288" s="89">
        <v>0.33333333333333298</v>
      </c>
      <c r="BJ2288" s="89">
        <v>-0.20815827719923799</v>
      </c>
      <c r="BK2288" s="89">
        <v>1</v>
      </c>
      <c r="BL2288" s="89">
        <v>-0.21086065573770499</v>
      </c>
      <c r="BM2288" s="89">
        <v>-0.331345829670529</v>
      </c>
      <c r="BN2288" s="89">
        <v>46.551699999999997</v>
      </c>
      <c r="BO2288" s="89">
        <v>-0.23620148743922201</v>
      </c>
      <c r="BP2288" s="89">
        <v>52.459011475409802</v>
      </c>
      <c r="BQ2288" s="89">
        <v>-0.28377365855487502</v>
      </c>
      <c r="BR2288" s="89">
        <v>-0.28580131132453701</v>
      </c>
      <c r="BS2288" s="89">
        <v>0.33333333333333298</v>
      </c>
      <c r="BT2288" s="89">
        <v>-9.5267103774845693E-2</v>
      </c>
      <c r="BU2288" s="89">
        <v>-99</v>
      </c>
      <c r="BV2288" s="89">
        <v>-99</v>
      </c>
      <c r="BW2288" s="89">
        <v>-99</v>
      </c>
      <c r="BX2288" s="89">
        <v>-99</v>
      </c>
      <c r="BY2288" s="89">
        <v>-99</v>
      </c>
      <c r="BZ2288" s="89">
        <v>-99</v>
      </c>
      <c r="CA2288" s="89">
        <v>-99</v>
      </c>
      <c r="CB2288" s="89">
        <v>-99</v>
      </c>
      <c r="CC2288" s="89">
        <v>-99</v>
      </c>
      <c r="CD2288" s="89">
        <v>-99</v>
      </c>
      <c r="CE2288" s="89">
        <v>1</v>
      </c>
      <c r="CF2288" s="89">
        <v>-0.498345901639344</v>
      </c>
      <c r="CG2288" s="89">
        <v>-1.0081088465464101</v>
      </c>
      <c r="CH2288" s="89">
        <v>35.866700000000002</v>
      </c>
      <c r="CI2288" s="89">
        <v>-1.53267988642363</v>
      </c>
      <c r="CJ2288" s="89">
        <v>47.540945901639297</v>
      </c>
      <c r="CK2288" s="89">
        <v>-1.2703943664850199</v>
      </c>
      <c r="CL2288" s="89">
        <v>-1.3654996420291601</v>
      </c>
      <c r="CM2288" s="89">
        <v>0.33333333333333298</v>
      </c>
      <c r="CN2288" s="89">
        <v>-0.45516654734305501</v>
      </c>
      <c r="CO2288" s="89">
        <v>78.525000000000006</v>
      </c>
      <c r="CP2288" s="89">
        <v>-0.66969999999999996</v>
      </c>
      <c r="CQ2288" s="89">
        <v>-8.67</v>
      </c>
      <c r="CR2288" s="89">
        <v>-1.4338</v>
      </c>
      <c r="CS2288" s="89">
        <v>-0.9244</v>
      </c>
      <c r="CT2288" s="89">
        <v>-2.1983999999999999</v>
      </c>
      <c r="CU2288" s="86" t="s">
        <v>6989</v>
      </c>
      <c r="CV2288" s="86">
        <v>-0.90259999999999996</v>
      </c>
      <c r="CW2288" s="86">
        <v>15</v>
      </c>
      <c r="CX2288" s="86">
        <v>2</v>
      </c>
      <c r="CY2288" s="86">
        <v>-0.95289999999999997</v>
      </c>
      <c r="CZ2288" s="86">
        <v>12</v>
      </c>
      <c r="DA2288" s="86">
        <v>3</v>
      </c>
      <c r="DB2288" s="86">
        <v>-0.75919999999999999</v>
      </c>
      <c r="DC2288" s="86">
        <v>15</v>
      </c>
      <c r="DD2288" s="86">
        <v>-99</v>
      </c>
      <c r="DE2288" s="86">
        <v>-99</v>
      </c>
      <c r="DF2288" s="86">
        <v>-99</v>
      </c>
      <c r="DG2288" s="86">
        <v>-99</v>
      </c>
      <c r="DH2288" s="86">
        <v>-99</v>
      </c>
    </row>
    <row r="2289" spans="1:112" x14ac:dyDescent="0.2">
      <c r="A2289" s="85">
        <f>IF(ISERROR(SEARCH('School Lookup'!$F$3,Data!J2289)),A2288,A2288+1)</f>
        <v>0</v>
      </c>
      <c r="B2289" s="85">
        <f>IF(I2289='School Lookup'!$G$13,1,0)</f>
        <v>0</v>
      </c>
      <c r="C2289" s="85">
        <f t="shared" si="35"/>
        <v>2287</v>
      </c>
      <c r="D2289" s="86" t="s">
        <v>6478</v>
      </c>
      <c r="E2289" s="86" t="s">
        <v>6790</v>
      </c>
      <c r="F2289" s="86" t="s">
        <v>2774</v>
      </c>
      <c r="G2289" s="86" t="s">
        <v>6199</v>
      </c>
      <c r="H2289" s="86" t="s">
        <v>6200</v>
      </c>
      <c r="I2289" s="86" t="s">
        <v>6233</v>
      </c>
      <c r="J2289" s="86" t="s">
        <v>6958</v>
      </c>
      <c r="K2289" s="86" t="s">
        <v>72</v>
      </c>
      <c r="L2289" s="86">
        <v>1</v>
      </c>
      <c r="M2289" s="86">
        <v>1</v>
      </c>
      <c r="N2289" s="89">
        <v>-0.90021682242990697</v>
      </c>
      <c r="O2289" s="89">
        <v>-1.8550635657004</v>
      </c>
      <c r="P2289" s="89">
        <v>56.06</v>
      </c>
      <c r="Q2289" s="89">
        <v>0.660183509409344</v>
      </c>
      <c r="R2289" s="89">
        <v>55.451680373831799</v>
      </c>
      <c r="S2289" s="89">
        <v>-0.59744002814552999</v>
      </c>
      <c r="T2289" s="89">
        <v>-0.67800953424063504</v>
      </c>
      <c r="U2289" s="89">
        <v>0.38214285714285701</v>
      </c>
      <c r="V2289" s="89">
        <v>-0.25909650058481398</v>
      </c>
      <c r="W2289" s="89">
        <v>1</v>
      </c>
      <c r="X2289" s="89">
        <v>-0.82577757009345798</v>
      </c>
      <c r="Y2289" s="89">
        <v>-1.8549645407111</v>
      </c>
      <c r="Z2289" s="89">
        <v>58.198</v>
      </c>
      <c r="AA2289" s="89">
        <v>1.04379291112349</v>
      </c>
      <c r="AB2289" s="89">
        <v>56.3863037383178</v>
      </c>
      <c r="AC2289" s="89">
        <v>-0.40558581479380801</v>
      </c>
      <c r="AD2289" s="89">
        <v>-0.47087453408659602</v>
      </c>
      <c r="AE2289" s="89">
        <v>0.38214285714285701</v>
      </c>
      <c r="AF2289" s="89">
        <v>-0.17994133981166399</v>
      </c>
      <c r="AG2289" s="89">
        <v>1</v>
      </c>
      <c r="AH2289" s="89">
        <v>-0.94966601941747597</v>
      </c>
      <c r="AI2289" s="89">
        <v>-1.9867369657649001</v>
      </c>
      <c r="AJ2289" s="89">
        <v>37.700000000000003</v>
      </c>
      <c r="AK2289" s="89">
        <v>-1.0696786271194401</v>
      </c>
      <c r="AL2289" s="89">
        <v>53.398092233009699</v>
      </c>
      <c r="AM2289" s="89">
        <v>-1.5282077964421701</v>
      </c>
      <c r="AN2289" s="89">
        <v>-1.64865024402859</v>
      </c>
      <c r="AO2289" s="89">
        <v>0.122619047619048</v>
      </c>
      <c r="AP2289" s="89">
        <v>-0.20215592277969599</v>
      </c>
      <c r="AQ2289" s="89">
        <v>1</v>
      </c>
      <c r="AR2289" s="89">
        <v>-0.99725052631578903</v>
      </c>
      <c r="AS2289" s="89">
        <v>-2.1716256593796501</v>
      </c>
      <c r="AT2289" s="89">
        <v>-99</v>
      </c>
      <c r="AU2289" s="89">
        <v>-99</v>
      </c>
      <c r="AV2289" s="89">
        <v>59.999998947368397</v>
      </c>
      <c r="AW2289" s="89">
        <v>-2.1716256593796501</v>
      </c>
      <c r="AX2289" s="89">
        <v>-2.3276622990082498</v>
      </c>
      <c r="AY2289" s="89">
        <v>0.113095238095238</v>
      </c>
      <c r="AZ2289" s="89">
        <v>-0.26324752191164702</v>
      </c>
      <c r="BA2289" s="89">
        <v>-99</v>
      </c>
      <c r="BB2289" s="89">
        <v>-99</v>
      </c>
      <c r="BC2289" s="89">
        <v>-99</v>
      </c>
      <c r="BD2289" s="89">
        <v>-99</v>
      </c>
      <c r="BE2289" s="89">
        <v>-99</v>
      </c>
      <c r="BF2289" s="89">
        <v>-99</v>
      </c>
      <c r="BG2289" s="89">
        <v>-99</v>
      </c>
      <c r="BH2289" s="89">
        <v>-99</v>
      </c>
      <c r="BI2289" s="89">
        <v>-99</v>
      </c>
      <c r="BJ2289" s="89">
        <v>-99</v>
      </c>
      <c r="BK2289" s="89">
        <v>-99</v>
      </c>
      <c r="BL2289" s="89">
        <v>-99</v>
      </c>
      <c r="BM2289" s="89">
        <v>-99</v>
      </c>
      <c r="BN2289" s="89">
        <v>-99</v>
      </c>
      <c r="BO2289" s="89">
        <v>-99</v>
      </c>
      <c r="BP2289" s="89">
        <v>-99</v>
      </c>
      <c r="BQ2289" s="89">
        <v>-99</v>
      </c>
      <c r="BR2289" s="89">
        <v>-99</v>
      </c>
      <c r="BS2289" s="89">
        <v>-99</v>
      </c>
      <c r="BT2289" s="89">
        <v>-99</v>
      </c>
      <c r="BU2289" s="89">
        <v>-99</v>
      </c>
      <c r="BV2289" s="89">
        <v>-99</v>
      </c>
      <c r="BW2289" s="89">
        <v>-99</v>
      </c>
      <c r="BX2289" s="89">
        <v>-99</v>
      </c>
      <c r="BY2289" s="89">
        <v>-99</v>
      </c>
      <c r="BZ2289" s="89">
        <v>-99</v>
      </c>
      <c r="CA2289" s="89">
        <v>-99</v>
      </c>
      <c r="CB2289" s="89">
        <v>-99</v>
      </c>
      <c r="CC2289" s="89">
        <v>-99</v>
      </c>
      <c r="CD2289" s="89">
        <v>-99</v>
      </c>
      <c r="CE2289" s="89">
        <v>-99</v>
      </c>
      <c r="CF2289" s="89">
        <v>-99</v>
      </c>
      <c r="CG2289" s="89">
        <v>-99</v>
      </c>
      <c r="CH2289" s="89">
        <v>-99</v>
      </c>
      <c r="CI2289" s="89">
        <v>-99</v>
      </c>
      <c r="CJ2289" s="89">
        <v>-99</v>
      </c>
      <c r="CK2289" s="89">
        <v>-99</v>
      </c>
      <c r="CL2289" s="89">
        <v>-99</v>
      </c>
      <c r="CM2289" s="89">
        <v>-99</v>
      </c>
      <c r="CN2289" s="89">
        <v>-99</v>
      </c>
      <c r="CO2289" s="89">
        <v>-99</v>
      </c>
      <c r="CP2289" s="89">
        <v>-99</v>
      </c>
      <c r="CQ2289" s="89">
        <v>-99</v>
      </c>
      <c r="CR2289" s="89">
        <v>-99</v>
      </c>
      <c r="CS2289" s="89">
        <v>-99</v>
      </c>
      <c r="CT2289" s="89">
        <v>-99</v>
      </c>
      <c r="CU2289" s="86">
        <v>-99</v>
      </c>
      <c r="CV2289" s="86">
        <v>-0.90439999999999998</v>
      </c>
      <c r="CW2289" s="86">
        <v>15</v>
      </c>
      <c r="CX2289" s="86">
        <v>2</v>
      </c>
      <c r="CY2289" s="86">
        <v>1.5376000000000001</v>
      </c>
      <c r="CZ2289" s="86">
        <v>94</v>
      </c>
      <c r="DA2289" s="86">
        <v>3</v>
      </c>
      <c r="DB2289" s="86">
        <v>0.52</v>
      </c>
      <c r="DC2289" s="86">
        <v>73</v>
      </c>
      <c r="DD2289" s="86">
        <v>-99</v>
      </c>
      <c r="DE2289" s="86">
        <v>-99</v>
      </c>
      <c r="DF2289" s="86">
        <v>-99</v>
      </c>
      <c r="DG2289" s="86">
        <v>-99</v>
      </c>
      <c r="DH2289" s="86">
        <v>-99</v>
      </c>
    </row>
    <row r="2290" spans="1:112" x14ac:dyDescent="0.2">
      <c r="A2290" s="85">
        <f>IF(ISERROR(SEARCH('School Lookup'!$F$3,Data!J2290)),A2289,A2289+1)</f>
        <v>0</v>
      </c>
      <c r="B2290" s="85">
        <f>IF(I2290='School Lookup'!$G$13,1,0)</f>
        <v>0</v>
      </c>
      <c r="C2290" s="85">
        <f t="shared" si="35"/>
        <v>2288</v>
      </c>
      <c r="D2290" s="86" t="s">
        <v>6478</v>
      </c>
      <c r="E2290" s="86" t="s">
        <v>6838</v>
      </c>
      <c r="F2290" s="86" t="s">
        <v>2086</v>
      </c>
      <c r="G2290" s="86" t="s">
        <v>2793</v>
      </c>
      <c r="H2290" s="86" t="s">
        <v>6071</v>
      </c>
      <c r="I2290" s="86" t="s">
        <v>5045</v>
      </c>
      <c r="J2290" s="86" t="s">
        <v>2075</v>
      </c>
      <c r="K2290" s="86" t="s">
        <v>114</v>
      </c>
      <c r="L2290" s="86">
        <v>1</v>
      </c>
      <c r="M2290" s="86">
        <v>1</v>
      </c>
      <c r="N2290" s="89">
        <v>-0.54928439306358401</v>
      </c>
      <c r="O2290" s="89">
        <v>-1.09511976891786</v>
      </c>
      <c r="P2290" s="89">
        <v>45.5</v>
      </c>
      <c r="Q2290" s="89">
        <v>-0.45993060000424901</v>
      </c>
      <c r="R2290" s="89">
        <v>47.9768809248555</v>
      </c>
      <c r="S2290" s="89">
        <v>-0.77752518446105301</v>
      </c>
      <c r="T2290" s="89">
        <v>-0.88234619885082899</v>
      </c>
      <c r="U2290" s="89">
        <v>0.38789237668161403</v>
      </c>
      <c r="V2290" s="89">
        <v>-0.34225536412823598</v>
      </c>
      <c r="W2290" s="89">
        <v>1</v>
      </c>
      <c r="X2290" s="89">
        <v>-0.41355895953757199</v>
      </c>
      <c r="Y2290" s="89">
        <v>-0.88453663975560404</v>
      </c>
      <c r="Z2290" s="89">
        <v>51.552</v>
      </c>
      <c r="AA2290" s="89">
        <v>0.21501704313155301</v>
      </c>
      <c r="AB2290" s="89">
        <v>49.421982080924899</v>
      </c>
      <c r="AC2290" s="89">
        <v>-0.33475979831202501</v>
      </c>
      <c r="AD2290" s="89">
        <v>-0.38840812025582899</v>
      </c>
      <c r="AE2290" s="89">
        <v>0.38789237668161403</v>
      </c>
      <c r="AF2290" s="89">
        <v>-0.150660548888472</v>
      </c>
      <c r="AG2290" s="89">
        <v>1</v>
      </c>
      <c r="AH2290" s="89">
        <v>-0.94034516129032297</v>
      </c>
      <c r="AI2290" s="89">
        <v>-1.9666775798660501</v>
      </c>
      <c r="AJ2290" s="89">
        <v>-99</v>
      </c>
      <c r="AK2290" s="89">
        <v>-99</v>
      </c>
      <c r="AL2290" s="89">
        <v>64.516134408602198</v>
      </c>
      <c r="AM2290" s="89">
        <v>-1.9666775798660501</v>
      </c>
      <c r="AN2290" s="89">
        <v>-2.10928179071795</v>
      </c>
      <c r="AO2290" s="89">
        <v>0.104260089686099</v>
      </c>
      <c r="AP2290" s="89">
        <v>-0.21991390867350799</v>
      </c>
      <c r="AQ2290" s="89">
        <v>1</v>
      </c>
      <c r="AR2290" s="89">
        <v>-0.69842523364485998</v>
      </c>
      <c r="AS2290" s="89">
        <v>-1.4999213900019901</v>
      </c>
      <c r="AT2290" s="89">
        <v>-99</v>
      </c>
      <c r="AU2290" s="89">
        <v>-99</v>
      </c>
      <c r="AV2290" s="89">
        <v>51.401887850467297</v>
      </c>
      <c r="AW2290" s="89">
        <v>-1.4999213900019901</v>
      </c>
      <c r="AX2290" s="89">
        <v>-1.61982371128563</v>
      </c>
      <c r="AY2290" s="89">
        <v>0.11995515695067301</v>
      </c>
      <c r="AZ2290" s="89">
        <v>-0.19430620751968899</v>
      </c>
      <c r="BA2290" s="89">
        <v>-99</v>
      </c>
      <c r="BB2290" s="89">
        <v>-99</v>
      </c>
      <c r="BC2290" s="89">
        <v>-99</v>
      </c>
      <c r="BD2290" s="89">
        <v>-99</v>
      </c>
      <c r="BE2290" s="89">
        <v>-99</v>
      </c>
      <c r="BF2290" s="89">
        <v>-99</v>
      </c>
      <c r="BG2290" s="89">
        <v>-99</v>
      </c>
      <c r="BH2290" s="89">
        <v>-99</v>
      </c>
      <c r="BI2290" s="89">
        <v>-99</v>
      </c>
      <c r="BJ2290" s="89">
        <v>-99</v>
      </c>
      <c r="BK2290" s="89">
        <v>-99</v>
      </c>
      <c r="BL2290" s="89">
        <v>-99</v>
      </c>
      <c r="BM2290" s="89">
        <v>-99</v>
      </c>
      <c r="BN2290" s="89">
        <v>-99</v>
      </c>
      <c r="BO2290" s="89">
        <v>-99</v>
      </c>
      <c r="BP2290" s="89">
        <v>-99</v>
      </c>
      <c r="BQ2290" s="89">
        <v>-99</v>
      </c>
      <c r="BR2290" s="89">
        <v>-99</v>
      </c>
      <c r="BS2290" s="89">
        <v>-99</v>
      </c>
      <c r="BT2290" s="89">
        <v>-99</v>
      </c>
      <c r="BU2290" s="89">
        <v>-99</v>
      </c>
      <c r="BV2290" s="89">
        <v>-99</v>
      </c>
      <c r="BW2290" s="89">
        <v>-99</v>
      </c>
      <c r="BX2290" s="89">
        <v>-99</v>
      </c>
      <c r="BY2290" s="89">
        <v>-99</v>
      </c>
      <c r="BZ2290" s="89">
        <v>-99</v>
      </c>
      <c r="CA2290" s="89">
        <v>-99</v>
      </c>
      <c r="CB2290" s="89">
        <v>-99</v>
      </c>
      <c r="CC2290" s="89">
        <v>-99</v>
      </c>
      <c r="CD2290" s="89">
        <v>-99</v>
      </c>
      <c r="CE2290" s="89">
        <v>-99</v>
      </c>
      <c r="CF2290" s="89">
        <v>-99</v>
      </c>
      <c r="CG2290" s="89">
        <v>-99</v>
      </c>
      <c r="CH2290" s="89">
        <v>-99</v>
      </c>
      <c r="CI2290" s="89">
        <v>-99</v>
      </c>
      <c r="CJ2290" s="89">
        <v>-99</v>
      </c>
      <c r="CK2290" s="89">
        <v>-99</v>
      </c>
      <c r="CL2290" s="89">
        <v>-99</v>
      </c>
      <c r="CM2290" s="89">
        <v>-99</v>
      </c>
      <c r="CN2290" s="89">
        <v>-99</v>
      </c>
      <c r="CO2290" s="89">
        <v>-99</v>
      </c>
      <c r="CP2290" s="89">
        <v>-99</v>
      </c>
      <c r="CQ2290" s="89">
        <v>-99</v>
      </c>
      <c r="CR2290" s="89">
        <v>-99</v>
      </c>
      <c r="CS2290" s="89">
        <v>-99</v>
      </c>
      <c r="CT2290" s="89">
        <v>-99</v>
      </c>
      <c r="CU2290" s="86">
        <v>-99</v>
      </c>
      <c r="CV2290" s="86">
        <v>-0.90710000000000002</v>
      </c>
      <c r="CW2290" s="86">
        <v>15</v>
      </c>
      <c r="CX2290" s="86">
        <v>2</v>
      </c>
      <c r="CY2290" s="86">
        <v>-0.18049999999999999</v>
      </c>
      <c r="CZ2290" s="86">
        <v>43</v>
      </c>
      <c r="DA2290" s="86">
        <v>2</v>
      </c>
      <c r="DB2290" s="86">
        <v>-9.5000000000000001E-2</v>
      </c>
      <c r="DC2290" s="86">
        <v>42</v>
      </c>
      <c r="DD2290" s="86">
        <v>-99</v>
      </c>
      <c r="DE2290" s="86">
        <v>-99</v>
      </c>
      <c r="DF2290" s="86">
        <v>-99</v>
      </c>
      <c r="DG2290" s="86">
        <v>-99</v>
      </c>
      <c r="DH2290" s="86">
        <v>-99</v>
      </c>
    </row>
    <row r="2291" spans="1:112" x14ac:dyDescent="0.2">
      <c r="A2291" s="85">
        <f>IF(ISERROR(SEARCH('School Lookup'!$F$3,Data!J2291)),A2290,A2290+1)</f>
        <v>0</v>
      </c>
      <c r="B2291" s="85">
        <f>IF(I2291='School Lookup'!$G$13,1,0)</f>
        <v>0</v>
      </c>
      <c r="C2291" s="85">
        <f t="shared" si="35"/>
        <v>2289</v>
      </c>
      <c r="D2291" s="86" t="s">
        <v>6478</v>
      </c>
      <c r="E2291" s="86" t="s">
        <v>6790</v>
      </c>
      <c r="F2291" s="86" t="s">
        <v>2774</v>
      </c>
      <c r="G2291" s="86" t="s">
        <v>3039</v>
      </c>
      <c r="H2291" s="86" t="s">
        <v>1655</v>
      </c>
      <c r="I2291" s="86" t="s">
        <v>5668</v>
      </c>
      <c r="J2291" s="86" t="s">
        <v>2386</v>
      </c>
      <c r="K2291" s="86" t="s">
        <v>107</v>
      </c>
      <c r="L2291" s="86">
        <v>1</v>
      </c>
      <c r="M2291" s="86">
        <v>1</v>
      </c>
      <c r="N2291" s="89">
        <v>-7.1788178913737996E-2</v>
      </c>
      <c r="O2291" s="89">
        <v>-6.1102232876636797E-2</v>
      </c>
      <c r="P2291" s="89">
        <v>36.536200000000001</v>
      </c>
      <c r="Q2291" s="89">
        <v>-1.41073352178091</v>
      </c>
      <c r="R2291" s="89">
        <v>46.006404153354602</v>
      </c>
      <c r="S2291" s="89">
        <v>-0.73591787732877401</v>
      </c>
      <c r="T2291" s="89">
        <v>-0.83513576498294395</v>
      </c>
      <c r="U2291" s="89">
        <v>0.39670468948035498</v>
      </c>
      <c r="V2291" s="89">
        <v>-0.331302274321497</v>
      </c>
      <c r="W2291" s="89">
        <v>1</v>
      </c>
      <c r="X2291" s="89">
        <v>5.9141214057508003E-2</v>
      </c>
      <c r="Y2291" s="89">
        <v>0.22827444032779601</v>
      </c>
      <c r="Z2291" s="89">
        <v>28.371400000000001</v>
      </c>
      <c r="AA2291" s="89">
        <v>-2.67567237690663</v>
      </c>
      <c r="AB2291" s="89">
        <v>40.2555865814697</v>
      </c>
      <c r="AC2291" s="89">
        <v>-1.2236989682894199</v>
      </c>
      <c r="AD2291" s="89">
        <v>-1.42344621929377</v>
      </c>
      <c r="AE2291" s="89">
        <v>0.39670468948035498</v>
      </c>
      <c r="AF2291" s="89">
        <v>-0.56468779041691997</v>
      </c>
      <c r="AG2291" s="89">
        <v>1</v>
      </c>
      <c r="AH2291" s="89">
        <v>-3.5582822085889601E-2</v>
      </c>
      <c r="AI2291" s="89">
        <v>-1.9541740949181902E-2</v>
      </c>
      <c r="AJ2291" s="89">
        <v>-99</v>
      </c>
      <c r="AK2291" s="89">
        <v>-99</v>
      </c>
      <c r="AL2291" s="89">
        <v>50.920261349693298</v>
      </c>
      <c r="AM2291" s="89">
        <v>-1.9541740949181902E-2</v>
      </c>
      <c r="AN2291" s="89">
        <v>-6.3731043547130301E-2</v>
      </c>
      <c r="AO2291" s="89">
        <v>0.20659062103928999</v>
      </c>
      <c r="AP2291" s="89">
        <v>-1.31662358658837E-2</v>
      </c>
      <c r="AQ2291" s="89">
        <v>-99</v>
      </c>
      <c r="AR2291" s="89">
        <v>-99</v>
      </c>
      <c r="AS2291" s="89">
        <v>-99</v>
      </c>
      <c r="AT2291" s="89">
        <v>-99</v>
      </c>
      <c r="AU2291" s="89">
        <v>-99</v>
      </c>
      <c r="AV2291" s="89">
        <v>-99</v>
      </c>
      <c r="AW2291" s="89">
        <v>-99</v>
      </c>
      <c r="AX2291" s="89">
        <v>-99</v>
      </c>
      <c r="AY2291" s="89">
        <v>-99</v>
      </c>
      <c r="AZ2291" s="89">
        <v>-99</v>
      </c>
      <c r="BA2291" s="89">
        <v>-99</v>
      </c>
      <c r="BB2291" s="89">
        <v>-99</v>
      </c>
      <c r="BC2291" s="89">
        <v>-99</v>
      </c>
      <c r="BD2291" s="89">
        <v>-99</v>
      </c>
      <c r="BE2291" s="89">
        <v>-99</v>
      </c>
      <c r="BF2291" s="89">
        <v>-99</v>
      </c>
      <c r="BG2291" s="89">
        <v>-99</v>
      </c>
      <c r="BH2291" s="89">
        <v>-99</v>
      </c>
      <c r="BI2291" s="89">
        <v>-99</v>
      </c>
      <c r="BJ2291" s="89">
        <v>-99</v>
      </c>
      <c r="BK2291" s="89">
        <v>-99</v>
      </c>
      <c r="BL2291" s="89">
        <v>-99</v>
      </c>
      <c r="BM2291" s="89">
        <v>-99</v>
      </c>
      <c r="BN2291" s="89">
        <v>-99</v>
      </c>
      <c r="BO2291" s="89">
        <v>-99</v>
      </c>
      <c r="BP2291" s="89">
        <v>-99</v>
      </c>
      <c r="BQ2291" s="89">
        <v>-99</v>
      </c>
      <c r="BR2291" s="89">
        <v>-99</v>
      </c>
      <c r="BS2291" s="89">
        <v>-99</v>
      </c>
      <c r="BT2291" s="89">
        <v>-99</v>
      </c>
      <c r="BU2291" s="89">
        <v>-99</v>
      </c>
      <c r="BV2291" s="89">
        <v>-99</v>
      </c>
      <c r="BW2291" s="89">
        <v>-99</v>
      </c>
      <c r="BX2291" s="89">
        <v>-99</v>
      </c>
      <c r="BY2291" s="89">
        <v>-99</v>
      </c>
      <c r="BZ2291" s="89">
        <v>-99</v>
      </c>
      <c r="CA2291" s="89">
        <v>-99</v>
      </c>
      <c r="CB2291" s="89">
        <v>-99</v>
      </c>
      <c r="CC2291" s="89">
        <v>-99</v>
      </c>
      <c r="CD2291" s="89">
        <v>-99</v>
      </c>
      <c r="CE2291" s="89">
        <v>-99</v>
      </c>
      <c r="CF2291" s="89">
        <v>-99</v>
      </c>
      <c r="CG2291" s="89">
        <v>-99</v>
      </c>
      <c r="CH2291" s="89">
        <v>-99</v>
      </c>
      <c r="CI2291" s="89">
        <v>-99</v>
      </c>
      <c r="CJ2291" s="89">
        <v>-99</v>
      </c>
      <c r="CK2291" s="89">
        <v>-99</v>
      </c>
      <c r="CL2291" s="89">
        <v>-99</v>
      </c>
      <c r="CM2291" s="89">
        <v>-99</v>
      </c>
      <c r="CN2291" s="89">
        <v>-99</v>
      </c>
      <c r="CO2291" s="89">
        <v>-99</v>
      </c>
      <c r="CP2291" s="89">
        <v>-99</v>
      </c>
      <c r="CQ2291" s="89">
        <v>-99</v>
      </c>
      <c r="CR2291" s="89">
        <v>-99</v>
      </c>
      <c r="CS2291" s="89">
        <v>-99</v>
      </c>
      <c r="CT2291" s="89">
        <v>-99</v>
      </c>
      <c r="CU2291" s="86">
        <v>-99</v>
      </c>
      <c r="CV2291" s="86">
        <v>-0.90920000000000001</v>
      </c>
      <c r="CW2291" s="86">
        <v>15</v>
      </c>
      <c r="CX2291" s="86">
        <v>2</v>
      </c>
      <c r="CY2291" s="86">
        <v>-0.98409999999999997</v>
      </c>
      <c r="CZ2291" s="86">
        <v>11</v>
      </c>
      <c r="DA2291" s="86">
        <v>2</v>
      </c>
      <c r="DB2291" s="86">
        <v>-1.6211</v>
      </c>
      <c r="DC2291" s="86">
        <v>2</v>
      </c>
      <c r="DD2291" s="86">
        <v>-99</v>
      </c>
      <c r="DE2291" s="86">
        <v>-99</v>
      </c>
      <c r="DF2291" s="86">
        <v>-99</v>
      </c>
      <c r="DG2291" s="86">
        <v>-99</v>
      </c>
      <c r="DH2291" s="86">
        <v>-99</v>
      </c>
    </row>
    <row r="2292" spans="1:112" x14ac:dyDescent="0.2">
      <c r="A2292" s="85">
        <f>IF(ISERROR(SEARCH('School Lookup'!$F$3,Data!J2292)),A2291,A2291+1)</f>
        <v>0</v>
      </c>
      <c r="B2292" s="85">
        <f>IF(I2292='School Lookup'!$G$13,1,0)</f>
        <v>0</v>
      </c>
      <c r="C2292" s="85">
        <f t="shared" si="35"/>
        <v>2290</v>
      </c>
      <c r="D2292" s="86" t="s">
        <v>6478</v>
      </c>
      <c r="E2292" s="86" t="s">
        <v>6637</v>
      </c>
      <c r="F2292" s="86" t="s">
        <v>1091</v>
      </c>
      <c r="G2292" s="86" t="s">
        <v>3330</v>
      </c>
      <c r="H2292" s="86" t="s">
        <v>494</v>
      </c>
      <c r="I2292" s="86" t="s">
        <v>5559</v>
      </c>
      <c r="J2292" s="86" t="s">
        <v>129</v>
      </c>
      <c r="K2292" s="86" t="s">
        <v>6509</v>
      </c>
      <c r="L2292" s="86">
        <v>1</v>
      </c>
      <c r="M2292" s="86">
        <v>1</v>
      </c>
      <c r="N2292" s="89">
        <v>-0.35551220930232602</v>
      </c>
      <c r="O2292" s="89">
        <v>-0.67550631425857999</v>
      </c>
      <c r="P2292" s="89">
        <v>38.081099999999999</v>
      </c>
      <c r="Q2292" s="89">
        <v>-1.24686379757324</v>
      </c>
      <c r="R2292" s="89">
        <v>39.534928488372103</v>
      </c>
      <c r="S2292" s="89">
        <v>-0.96118505591590797</v>
      </c>
      <c r="T2292" s="89">
        <v>-1.0907389743779199</v>
      </c>
      <c r="U2292" s="89">
        <v>0.39722863741339498</v>
      </c>
      <c r="V2292" s="89">
        <v>-0.43327275656582498</v>
      </c>
      <c r="W2292" s="89">
        <v>1</v>
      </c>
      <c r="X2292" s="89">
        <v>-0.284259302325581</v>
      </c>
      <c r="Y2292" s="89">
        <v>-0.58014476678002302</v>
      </c>
      <c r="Z2292" s="89">
        <v>41.783799999999999</v>
      </c>
      <c r="AA2292" s="89">
        <v>-1.0031064046142799</v>
      </c>
      <c r="AB2292" s="89">
        <v>51.162808139534903</v>
      </c>
      <c r="AC2292" s="89">
        <v>-0.79162558569715002</v>
      </c>
      <c r="AD2292" s="89">
        <v>-0.92036071280791298</v>
      </c>
      <c r="AE2292" s="89">
        <v>0.39722863741339498</v>
      </c>
      <c r="AF2292" s="89">
        <v>-0.36559363187750799</v>
      </c>
      <c r="AG2292" s="89">
        <v>1</v>
      </c>
      <c r="AH2292" s="89">
        <v>-0.25521123595505602</v>
      </c>
      <c r="AI2292" s="89">
        <v>-0.49220327576191097</v>
      </c>
      <c r="AJ2292" s="89">
        <v>-99</v>
      </c>
      <c r="AK2292" s="89">
        <v>-99</v>
      </c>
      <c r="AL2292" s="89">
        <v>48.314576404494403</v>
      </c>
      <c r="AM2292" s="89">
        <v>-0.49220327576191097</v>
      </c>
      <c r="AN2292" s="89">
        <v>-0.56028250974216998</v>
      </c>
      <c r="AO2292" s="89">
        <v>0.20554272517321001</v>
      </c>
      <c r="AP2292" s="89">
        <v>-0.11516199391929099</v>
      </c>
      <c r="AQ2292" s="89">
        <v>-99</v>
      </c>
      <c r="AR2292" s="89">
        <v>-99</v>
      </c>
      <c r="AS2292" s="89">
        <v>-99</v>
      </c>
      <c r="AT2292" s="89">
        <v>-99</v>
      </c>
      <c r="AU2292" s="89">
        <v>-99</v>
      </c>
      <c r="AV2292" s="89">
        <v>-99</v>
      </c>
      <c r="AW2292" s="89">
        <v>-99</v>
      </c>
      <c r="AX2292" s="89">
        <v>-99</v>
      </c>
      <c r="AY2292" s="89">
        <v>-99</v>
      </c>
      <c r="AZ2292" s="89">
        <v>-99</v>
      </c>
      <c r="BA2292" s="89">
        <v>-99</v>
      </c>
      <c r="BB2292" s="89">
        <v>-99</v>
      </c>
      <c r="BC2292" s="89">
        <v>-99</v>
      </c>
      <c r="BD2292" s="89">
        <v>-99</v>
      </c>
      <c r="BE2292" s="89">
        <v>-99</v>
      </c>
      <c r="BF2292" s="89">
        <v>-99</v>
      </c>
      <c r="BG2292" s="89">
        <v>-99</v>
      </c>
      <c r="BH2292" s="89">
        <v>-99</v>
      </c>
      <c r="BI2292" s="89">
        <v>-99</v>
      </c>
      <c r="BJ2292" s="89">
        <v>-99</v>
      </c>
      <c r="BK2292" s="89">
        <v>-99</v>
      </c>
      <c r="BL2292" s="89">
        <v>-99</v>
      </c>
      <c r="BM2292" s="89">
        <v>-99</v>
      </c>
      <c r="BN2292" s="89">
        <v>-99</v>
      </c>
      <c r="BO2292" s="89">
        <v>-99</v>
      </c>
      <c r="BP2292" s="89">
        <v>-99</v>
      </c>
      <c r="BQ2292" s="89">
        <v>-99</v>
      </c>
      <c r="BR2292" s="89">
        <v>-99</v>
      </c>
      <c r="BS2292" s="89">
        <v>-99</v>
      </c>
      <c r="BT2292" s="89">
        <v>-99</v>
      </c>
      <c r="BU2292" s="89">
        <v>-99</v>
      </c>
      <c r="BV2292" s="89">
        <v>-99</v>
      </c>
      <c r="BW2292" s="89">
        <v>-99</v>
      </c>
      <c r="BX2292" s="89">
        <v>-99</v>
      </c>
      <c r="BY2292" s="89">
        <v>-99</v>
      </c>
      <c r="BZ2292" s="89">
        <v>-99</v>
      </c>
      <c r="CA2292" s="89">
        <v>-99</v>
      </c>
      <c r="CB2292" s="89">
        <v>-99</v>
      </c>
      <c r="CC2292" s="89">
        <v>-99</v>
      </c>
      <c r="CD2292" s="89">
        <v>-99</v>
      </c>
      <c r="CE2292" s="89">
        <v>-99</v>
      </c>
      <c r="CF2292" s="89">
        <v>-99</v>
      </c>
      <c r="CG2292" s="89">
        <v>-99</v>
      </c>
      <c r="CH2292" s="89">
        <v>-99</v>
      </c>
      <c r="CI2292" s="89">
        <v>-99</v>
      </c>
      <c r="CJ2292" s="89">
        <v>-99</v>
      </c>
      <c r="CK2292" s="89">
        <v>-99</v>
      </c>
      <c r="CL2292" s="89">
        <v>-99</v>
      </c>
      <c r="CM2292" s="89">
        <v>-99</v>
      </c>
      <c r="CN2292" s="89">
        <v>-99</v>
      </c>
      <c r="CO2292" s="89">
        <v>-99</v>
      </c>
      <c r="CP2292" s="89">
        <v>-99</v>
      </c>
      <c r="CQ2292" s="89">
        <v>-99</v>
      </c>
      <c r="CR2292" s="89">
        <v>-99</v>
      </c>
      <c r="CS2292" s="89">
        <v>-99</v>
      </c>
      <c r="CT2292" s="89">
        <v>-99</v>
      </c>
      <c r="CU2292" s="86">
        <v>-99</v>
      </c>
      <c r="CV2292" s="86">
        <v>-0.91400000000000003</v>
      </c>
      <c r="CW2292" s="86">
        <v>15</v>
      </c>
      <c r="CX2292" s="86">
        <v>2</v>
      </c>
      <c r="CY2292" s="86">
        <v>0.31119999999999998</v>
      </c>
      <c r="CZ2292" s="86">
        <v>66</v>
      </c>
      <c r="DA2292" s="86">
        <v>2</v>
      </c>
      <c r="DB2292" s="86">
        <v>-0.89380000000000004</v>
      </c>
      <c r="DC2292" s="86">
        <v>12</v>
      </c>
      <c r="DD2292" s="86">
        <v>-99</v>
      </c>
      <c r="DE2292" s="86">
        <v>-99</v>
      </c>
      <c r="DF2292" s="86">
        <v>-99</v>
      </c>
      <c r="DG2292" s="86">
        <v>-99</v>
      </c>
      <c r="DH2292" s="86">
        <v>-99</v>
      </c>
    </row>
    <row r="2293" spans="1:112" x14ac:dyDescent="0.2">
      <c r="A2293" s="85">
        <f>IF(ISERROR(SEARCH('School Lookup'!$F$3,Data!J2293)),A2292,A2292+1)</f>
        <v>0</v>
      </c>
      <c r="B2293" s="85">
        <f>IF(I2293='School Lookup'!$G$13,1,0)</f>
        <v>0</v>
      </c>
      <c r="C2293" s="85">
        <f t="shared" si="35"/>
        <v>2291</v>
      </c>
      <c r="D2293" s="86" t="s">
        <v>6478</v>
      </c>
      <c r="E2293" s="86" t="s">
        <v>6598</v>
      </c>
      <c r="F2293" s="86" t="s">
        <v>2755</v>
      </c>
      <c r="G2293" s="86" t="s">
        <v>3005</v>
      </c>
      <c r="H2293" s="86" t="s">
        <v>587</v>
      </c>
      <c r="I2293" s="86" t="s">
        <v>4680</v>
      </c>
      <c r="J2293" s="86" t="s">
        <v>936</v>
      </c>
      <c r="K2293" s="86" t="s">
        <v>6485</v>
      </c>
      <c r="L2293" s="86">
        <v>1</v>
      </c>
      <c r="M2293" s="86">
        <v>1</v>
      </c>
      <c r="N2293" s="89">
        <v>-0.18890000000000001</v>
      </c>
      <c r="O2293" s="89">
        <v>-0.31470775495710102</v>
      </c>
      <c r="P2293" s="89">
        <v>33.438200000000002</v>
      </c>
      <c r="Q2293" s="89">
        <v>-1.7393427557736501</v>
      </c>
      <c r="R2293" s="89">
        <v>50.699300000000001</v>
      </c>
      <c r="S2293" s="89">
        <v>-1.02702525536538</v>
      </c>
      <c r="T2293" s="89">
        <v>-1.1654456688552901</v>
      </c>
      <c r="U2293" s="89">
        <v>0.37631578947368399</v>
      </c>
      <c r="V2293" s="89">
        <v>-0.43857560696396602</v>
      </c>
      <c r="W2293" s="89">
        <v>1</v>
      </c>
      <c r="X2293" s="89">
        <v>-8.1799999999999998E-2</v>
      </c>
      <c r="Y2293" s="89">
        <v>-0.10352350137965199</v>
      </c>
      <c r="Z2293" s="89">
        <v>41.325800000000001</v>
      </c>
      <c r="AA2293" s="89">
        <v>-1.0602203600070399</v>
      </c>
      <c r="AB2293" s="89">
        <v>52.127650000000003</v>
      </c>
      <c r="AC2293" s="89">
        <v>-0.58187193069334697</v>
      </c>
      <c r="AD2293" s="89">
        <v>-0.67613362542811095</v>
      </c>
      <c r="AE2293" s="89">
        <v>0.37105263157894702</v>
      </c>
      <c r="AF2293" s="89">
        <v>-0.25088116101411501</v>
      </c>
      <c r="AG2293" s="89">
        <v>1</v>
      </c>
      <c r="AH2293" s="89">
        <v>-0.394948421052632</v>
      </c>
      <c r="AI2293" s="89">
        <v>-0.79293117892828102</v>
      </c>
      <c r="AJ2293" s="89">
        <v>-99</v>
      </c>
      <c r="AK2293" s="89">
        <v>-99</v>
      </c>
      <c r="AL2293" s="89">
        <v>51.578953684210497</v>
      </c>
      <c r="AM2293" s="89">
        <v>-0.79293117892828102</v>
      </c>
      <c r="AN2293" s="89">
        <v>-0.87621023020325095</v>
      </c>
      <c r="AO2293" s="89">
        <v>0.125</v>
      </c>
      <c r="AP2293" s="89">
        <v>-0.10952627877540599</v>
      </c>
      <c r="AQ2293" s="89">
        <v>1</v>
      </c>
      <c r="AR2293" s="89">
        <v>-0.405245360824742</v>
      </c>
      <c r="AS2293" s="89">
        <v>-0.84090698560305899</v>
      </c>
      <c r="AT2293" s="89">
        <v>-99</v>
      </c>
      <c r="AU2293" s="89">
        <v>-99</v>
      </c>
      <c r="AV2293" s="89">
        <v>43.298968041237103</v>
      </c>
      <c r="AW2293" s="89">
        <v>-0.84090698560305899</v>
      </c>
      <c r="AX2293" s="89">
        <v>-0.92535763958595696</v>
      </c>
      <c r="AY2293" s="89">
        <v>0.12763157894736801</v>
      </c>
      <c r="AZ2293" s="89">
        <v>-0.118104856631366</v>
      </c>
      <c r="BA2293" s="89">
        <v>-99</v>
      </c>
      <c r="BB2293" s="89">
        <v>-99</v>
      </c>
      <c r="BC2293" s="89">
        <v>-99</v>
      </c>
      <c r="BD2293" s="89">
        <v>-99</v>
      </c>
      <c r="BE2293" s="89">
        <v>-99</v>
      </c>
      <c r="BF2293" s="89">
        <v>-99</v>
      </c>
      <c r="BG2293" s="89">
        <v>-99</v>
      </c>
      <c r="BH2293" s="89">
        <v>-99</v>
      </c>
      <c r="BI2293" s="89">
        <v>-99</v>
      </c>
      <c r="BJ2293" s="89">
        <v>-99</v>
      </c>
      <c r="BK2293" s="89">
        <v>-99</v>
      </c>
      <c r="BL2293" s="89">
        <v>-99</v>
      </c>
      <c r="BM2293" s="89">
        <v>-99</v>
      </c>
      <c r="BN2293" s="89">
        <v>-99</v>
      </c>
      <c r="BO2293" s="89">
        <v>-99</v>
      </c>
      <c r="BP2293" s="89">
        <v>-99</v>
      </c>
      <c r="BQ2293" s="89">
        <v>-99</v>
      </c>
      <c r="BR2293" s="89">
        <v>-99</v>
      </c>
      <c r="BS2293" s="89">
        <v>-99</v>
      </c>
      <c r="BT2293" s="89">
        <v>-99</v>
      </c>
      <c r="BU2293" s="89">
        <v>-99</v>
      </c>
      <c r="BV2293" s="89">
        <v>-99</v>
      </c>
      <c r="BW2293" s="89">
        <v>-99</v>
      </c>
      <c r="BX2293" s="89">
        <v>-99</v>
      </c>
      <c r="BY2293" s="89">
        <v>-99</v>
      </c>
      <c r="BZ2293" s="89">
        <v>-99</v>
      </c>
      <c r="CA2293" s="89">
        <v>-99</v>
      </c>
      <c r="CB2293" s="89">
        <v>-99</v>
      </c>
      <c r="CC2293" s="89">
        <v>-99</v>
      </c>
      <c r="CD2293" s="89">
        <v>-99</v>
      </c>
      <c r="CE2293" s="89">
        <v>-99</v>
      </c>
      <c r="CF2293" s="89">
        <v>-99</v>
      </c>
      <c r="CG2293" s="89">
        <v>-99</v>
      </c>
      <c r="CH2293" s="89">
        <v>-99</v>
      </c>
      <c r="CI2293" s="89">
        <v>-99</v>
      </c>
      <c r="CJ2293" s="89">
        <v>-99</v>
      </c>
      <c r="CK2293" s="89">
        <v>-99</v>
      </c>
      <c r="CL2293" s="89">
        <v>-99</v>
      </c>
      <c r="CM2293" s="89">
        <v>-99</v>
      </c>
      <c r="CN2293" s="89">
        <v>-99</v>
      </c>
      <c r="CO2293" s="89">
        <v>-99</v>
      </c>
      <c r="CP2293" s="89">
        <v>-99</v>
      </c>
      <c r="CQ2293" s="89">
        <v>-99</v>
      </c>
      <c r="CR2293" s="89">
        <v>-99</v>
      </c>
      <c r="CS2293" s="89">
        <v>-99</v>
      </c>
      <c r="CT2293" s="89">
        <v>-99</v>
      </c>
      <c r="CU2293" s="86">
        <v>-99</v>
      </c>
      <c r="CV2293" s="86">
        <v>-0.91710000000000003</v>
      </c>
      <c r="CW2293" s="86">
        <v>15</v>
      </c>
      <c r="CX2293" s="86">
        <v>2</v>
      </c>
      <c r="CY2293" s="86">
        <v>-2.0880000000000001</v>
      </c>
      <c r="CZ2293" s="86">
        <v>0</v>
      </c>
      <c r="DA2293" s="86">
        <v>2</v>
      </c>
      <c r="DB2293" s="86">
        <v>-1.0479000000000001</v>
      </c>
      <c r="DC2293" s="86">
        <v>9</v>
      </c>
      <c r="DD2293" s="86">
        <v>-99</v>
      </c>
      <c r="DE2293" s="86">
        <v>-99</v>
      </c>
      <c r="DF2293" s="86">
        <v>-99</v>
      </c>
      <c r="DG2293" s="86">
        <v>-99</v>
      </c>
      <c r="DH2293" s="86">
        <v>-99</v>
      </c>
    </row>
    <row r="2294" spans="1:112" x14ac:dyDescent="0.2">
      <c r="A2294" s="85">
        <f>IF(ISERROR(SEARCH('School Lookup'!$F$3,Data!J2294)),A2293,A2293+1)</f>
        <v>0</v>
      </c>
      <c r="B2294" s="85">
        <f>IF(I2294='School Lookup'!$G$13,1,0)</f>
        <v>0</v>
      </c>
      <c r="C2294" s="85">
        <f t="shared" si="35"/>
        <v>2292</v>
      </c>
      <c r="D2294" s="86" t="s">
        <v>6478</v>
      </c>
      <c r="E2294" s="86" t="s">
        <v>6760</v>
      </c>
      <c r="F2294" s="86" t="s">
        <v>2767</v>
      </c>
      <c r="G2294" s="86" t="s">
        <v>3060</v>
      </c>
      <c r="H2294" s="86" t="s">
        <v>1598</v>
      </c>
      <c r="I2294" s="86" t="s">
        <v>5089</v>
      </c>
      <c r="J2294" s="86" t="s">
        <v>2678</v>
      </c>
      <c r="K2294" s="86" t="s">
        <v>26</v>
      </c>
      <c r="L2294" s="86">
        <v>1</v>
      </c>
      <c r="M2294" s="86">
        <v>1</v>
      </c>
      <c r="N2294" s="89">
        <v>-0.51265000000000005</v>
      </c>
      <c r="O2294" s="89">
        <v>-1.01578803030415</v>
      </c>
      <c r="P2294" s="89">
        <v>46.248199999999997</v>
      </c>
      <c r="Q2294" s="89">
        <v>-0.380567969638411</v>
      </c>
      <c r="R2294" s="89">
        <v>50.476188095238101</v>
      </c>
      <c r="S2294" s="89">
        <v>-0.69817799997127905</v>
      </c>
      <c r="T2294" s="89">
        <v>-0.79231357563760396</v>
      </c>
      <c r="U2294" s="89">
        <v>0.375335120643432</v>
      </c>
      <c r="V2294" s="89">
        <v>-0.29738311149936902</v>
      </c>
      <c r="W2294" s="89">
        <v>1</v>
      </c>
      <c r="X2294" s="89">
        <v>-0.41470380952380997</v>
      </c>
      <c r="Y2294" s="89">
        <v>-0.88723179795711005</v>
      </c>
      <c r="Z2294" s="89">
        <v>43.717399999999998</v>
      </c>
      <c r="AA2294" s="89">
        <v>-0.76198076237094403</v>
      </c>
      <c r="AB2294" s="89">
        <v>48.333298095238099</v>
      </c>
      <c r="AC2294" s="89">
        <v>-0.82460628016402704</v>
      </c>
      <c r="AD2294" s="89">
        <v>-0.95876185031973504</v>
      </c>
      <c r="AE2294" s="89">
        <v>0.375335120643432</v>
      </c>
      <c r="AF2294" s="89">
        <v>-0.35985699475807698</v>
      </c>
      <c r="AG2294" s="89">
        <v>1</v>
      </c>
      <c r="AH2294" s="89">
        <v>-0.46614895104895099</v>
      </c>
      <c r="AI2294" s="89">
        <v>-0.946161588394279</v>
      </c>
      <c r="AJ2294" s="89">
        <v>-99</v>
      </c>
      <c r="AK2294" s="89">
        <v>-99</v>
      </c>
      <c r="AL2294" s="89">
        <v>50.349662237762203</v>
      </c>
      <c r="AM2294" s="89">
        <v>-0.946161588394279</v>
      </c>
      <c r="AN2294" s="89">
        <v>-1.0371854289068101</v>
      </c>
      <c r="AO2294" s="89">
        <v>0.12779267202859701</v>
      </c>
      <c r="AP2294" s="89">
        <v>-0.13254469734912699</v>
      </c>
      <c r="AQ2294" s="89">
        <v>1</v>
      </c>
      <c r="AR2294" s="89">
        <v>-0.458435294117647</v>
      </c>
      <c r="AS2294" s="89">
        <v>-0.96046816786248901</v>
      </c>
      <c r="AT2294" s="89">
        <v>-99</v>
      </c>
      <c r="AU2294" s="89">
        <v>-99</v>
      </c>
      <c r="AV2294" s="89">
        <v>49.999982352941203</v>
      </c>
      <c r="AW2294" s="89">
        <v>-0.96046816786248901</v>
      </c>
      <c r="AX2294" s="89">
        <v>-1.0513506133620101</v>
      </c>
      <c r="AY2294" s="89">
        <v>0.12153708668454</v>
      </c>
      <c r="AZ2294" s="89">
        <v>-0.127778090632023</v>
      </c>
      <c r="BA2294" s="89">
        <v>-99</v>
      </c>
      <c r="BB2294" s="89">
        <v>-99</v>
      </c>
      <c r="BC2294" s="89">
        <v>-99</v>
      </c>
      <c r="BD2294" s="89">
        <v>-99</v>
      </c>
      <c r="BE2294" s="89">
        <v>-99</v>
      </c>
      <c r="BF2294" s="89">
        <v>-99</v>
      </c>
      <c r="BG2294" s="89">
        <v>-99</v>
      </c>
      <c r="BH2294" s="89">
        <v>-99</v>
      </c>
      <c r="BI2294" s="89">
        <v>-99</v>
      </c>
      <c r="BJ2294" s="89">
        <v>-99</v>
      </c>
      <c r="BK2294" s="89">
        <v>-99</v>
      </c>
      <c r="BL2294" s="89">
        <v>-99</v>
      </c>
      <c r="BM2294" s="89">
        <v>-99</v>
      </c>
      <c r="BN2294" s="89">
        <v>-99</v>
      </c>
      <c r="BO2294" s="89">
        <v>-99</v>
      </c>
      <c r="BP2294" s="89">
        <v>-99</v>
      </c>
      <c r="BQ2294" s="89">
        <v>-99</v>
      </c>
      <c r="BR2294" s="89">
        <v>-99</v>
      </c>
      <c r="BS2294" s="89">
        <v>-99</v>
      </c>
      <c r="BT2294" s="89">
        <v>-99</v>
      </c>
      <c r="BU2294" s="89">
        <v>-99</v>
      </c>
      <c r="BV2294" s="89">
        <v>-99</v>
      </c>
      <c r="BW2294" s="89">
        <v>-99</v>
      </c>
      <c r="BX2294" s="89">
        <v>-99</v>
      </c>
      <c r="BY2294" s="89">
        <v>-99</v>
      </c>
      <c r="BZ2294" s="89">
        <v>-99</v>
      </c>
      <c r="CA2294" s="89">
        <v>-99</v>
      </c>
      <c r="CB2294" s="89">
        <v>-99</v>
      </c>
      <c r="CC2294" s="89">
        <v>-99</v>
      </c>
      <c r="CD2294" s="89">
        <v>-99</v>
      </c>
      <c r="CE2294" s="89">
        <v>-99</v>
      </c>
      <c r="CF2294" s="89">
        <v>-99</v>
      </c>
      <c r="CG2294" s="89">
        <v>-99</v>
      </c>
      <c r="CH2294" s="89">
        <v>-99</v>
      </c>
      <c r="CI2294" s="89">
        <v>-99</v>
      </c>
      <c r="CJ2294" s="89">
        <v>-99</v>
      </c>
      <c r="CK2294" s="89">
        <v>-99</v>
      </c>
      <c r="CL2294" s="89">
        <v>-99</v>
      </c>
      <c r="CM2294" s="89">
        <v>-99</v>
      </c>
      <c r="CN2294" s="89">
        <v>-99</v>
      </c>
      <c r="CO2294" s="89">
        <v>-99</v>
      </c>
      <c r="CP2294" s="89">
        <v>-99</v>
      </c>
      <c r="CQ2294" s="89">
        <v>-99</v>
      </c>
      <c r="CR2294" s="89">
        <v>-99</v>
      </c>
      <c r="CS2294" s="89">
        <v>-99</v>
      </c>
      <c r="CT2294" s="89">
        <v>-99</v>
      </c>
      <c r="CU2294" s="86">
        <v>-99</v>
      </c>
      <c r="CV2294" s="86">
        <v>-0.91759999999999997</v>
      </c>
      <c r="CW2294" s="86">
        <v>15</v>
      </c>
      <c r="CX2294" s="86">
        <v>2</v>
      </c>
      <c r="CY2294" s="86">
        <v>-9.7600000000000006E-2</v>
      </c>
      <c r="CZ2294" s="86">
        <v>47</v>
      </c>
      <c r="DA2294" s="86">
        <v>2</v>
      </c>
      <c r="DB2294" s="86">
        <v>-0.42880000000000001</v>
      </c>
      <c r="DC2294" s="86">
        <v>26</v>
      </c>
      <c r="DD2294" s="86">
        <v>-99</v>
      </c>
      <c r="DE2294" s="86">
        <v>-99</v>
      </c>
      <c r="DF2294" s="86">
        <v>-99</v>
      </c>
      <c r="DG2294" s="86">
        <v>-99</v>
      </c>
      <c r="DH2294" s="86">
        <v>-99</v>
      </c>
    </row>
    <row r="2295" spans="1:112" x14ac:dyDescent="0.2">
      <c r="A2295" s="85">
        <f>IF(ISERROR(SEARCH('School Lookup'!$F$3,Data!J2295)),A2294,A2294+1)</f>
        <v>0</v>
      </c>
      <c r="B2295" s="85">
        <f>IF(I2295='School Lookup'!$G$13,1,0)</f>
        <v>0</v>
      </c>
      <c r="C2295" s="85">
        <f t="shared" si="35"/>
        <v>2293</v>
      </c>
      <c r="D2295" s="86" t="s">
        <v>6478</v>
      </c>
      <c r="E2295" s="86" t="s">
        <v>6838</v>
      </c>
      <c r="F2295" s="86" t="s">
        <v>2086</v>
      </c>
      <c r="G2295" s="86" t="s">
        <v>3375</v>
      </c>
      <c r="H2295" s="86" t="s">
        <v>1883</v>
      </c>
      <c r="I2295" s="86" t="s">
        <v>5593</v>
      </c>
      <c r="J2295" s="86" t="s">
        <v>2701</v>
      </c>
      <c r="K2295" s="86" t="s">
        <v>36</v>
      </c>
      <c r="L2295" s="86">
        <v>1</v>
      </c>
      <c r="M2295" s="86">
        <v>-99</v>
      </c>
      <c r="N2295" s="89">
        <v>-99</v>
      </c>
      <c r="O2295" s="89">
        <v>-99</v>
      </c>
      <c r="P2295" s="89">
        <v>-99</v>
      </c>
      <c r="Q2295" s="89">
        <v>-99</v>
      </c>
      <c r="R2295" s="89">
        <v>-99</v>
      </c>
      <c r="S2295" s="89">
        <v>-99</v>
      </c>
      <c r="T2295" s="89">
        <v>-99</v>
      </c>
      <c r="U2295" s="89">
        <v>-99</v>
      </c>
      <c r="V2295" s="89">
        <v>-99</v>
      </c>
      <c r="W2295" s="89">
        <v>-99</v>
      </c>
      <c r="X2295" s="89">
        <v>-99</v>
      </c>
      <c r="Y2295" s="89">
        <v>-99</v>
      </c>
      <c r="Z2295" s="89">
        <v>-99</v>
      </c>
      <c r="AA2295" s="89">
        <v>-99</v>
      </c>
      <c r="AB2295" s="89">
        <v>-99</v>
      </c>
      <c r="AC2295" s="89">
        <v>-99</v>
      </c>
      <c r="AD2295" s="89">
        <v>-99</v>
      </c>
      <c r="AE2295" s="89">
        <v>-99</v>
      </c>
      <c r="AF2295" s="89">
        <v>-99</v>
      </c>
      <c r="AG2295" s="89">
        <v>-99</v>
      </c>
      <c r="AH2295" s="89">
        <v>-99</v>
      </c>
      <c r="AI2295" s="89">
        <v>-99</v>
      </c>
      <c r="AJ2295" s="89">
        <v>-99</v>
      </c>
      <c r="AK2295" s="89">
        <v>-99</v>
      </c>
      <c r="AL2295" s="89">
        <v>-99</v>
      </c>
      <c r="AM2295" s="89">
        <v>-99</v>
      </c>
      <c r="AN2295" s="89">
        <v>-99</v>
      </c>
      <c r="AO2295" s="89">
        <v>-99</v>
      </c>
      <c r="AP2295" s="89">
        <v>-99</v>
      </c>
      <c r="AQ2295" s="89">
        <v>-99</v>
      </c>
      <c r="AR2295" s="89">
        <v>-99</v>
      </c>
      <c r="AS2295" s="89">
        <v>-99</v>
      </c>
      <c r="AT2295" s="89">
        <v>-99</v>
      </c>
      <c r="AU2295" s="89">
        <v>-99</v>
      </c>
      <c r="AV2295" s="89">
        <v>-99</v>
      </c>
      <c r="AW2295" s="89">
        <v>-99</v>
      </c>
      <c r="AX2295" s="89">
        <v>-99</v>
      </c>
      <c r="AY2295" s="89">
        <v>-99</v>
      </c>
      <c r="AZ2295" s="89">
        <v>-99</v>
      </c>
      <c r="BA2295" s="89">
        <v>1</v>
      </c>
      <c r="BB2295" s="89">
        <v>-0.656074038461538</v>
      </c>
      <c r="BC2295" s="89">
        <v>-1.25188145235848</v>
      </c>
      <c r="BD2295" s="89">
        <v>38.5366</v>
      </c>
      <c r="BE2295" s="89">
        <v>-0.975650283620352</v>
      </c>
      <c r="BF2295" s="89">
        <v>58.173073076923103</v>
      </c>
      <c r="BG2295" s="89">
        <v>-1.11376586798942</v>
      </c>
      <c r="BH2295" s="89">
        <v>-1.1814818474189399</v>
      </c>
      <c r="BI2295" s="89">
        <v>0.25</v>
      </c>
      <c r="BJ2295" s="89">
        <v>-0.29537046185473398</v>
      </c>
      <c r="BK2295" s="89">
        <v>1</v>
      </c>
      <c r="BL2295" s="89">
        <v>-0.51598846153846201</v>
      </c>
      <c r="BM2295" s="89">
        <v>-1.07386523017885</v>
      </c>
      <c r="BN2295" s="89">
        <v>36.787500000000001</v>
      </c>
      <c r="BO2295" s="89">
        <v>-1.3325275434858199</v>
      </c>
      <c r="BP2295" s="89">
        <v>50.480774038461497</v>
      </c>
      <c r="BQ2295" s="89">
        <v>-1.2031963868323301</v>
      </c>
      <c r="BR2295" s="89">
        <v>-1.25026913420144</v>
      </c>
      <c r="BS2295" s="89">
        <v>0.25</v>
      </c>
      <c r="BT2295" s="89">
        <v>-0.31256728355036101</v>
      </c>
      <c r="BU2295" s="89">
        <v>1</v>
      </c>
      <c r="BV2295" s="89">
        <v>-0.61605576923076899</v>
      </c>
      <c r="BW2295" s="89">
        <v>-1.2618744333737599</v>
      </c>
      <c r="BX2295" s="89">
        <v>46.865900000000003</v>
      </c>
      <c r="BY2295" s="89">
        <v>-0.23155199680975999</v>
      </c>
      <c r="BZ2295" s="89">
        <v>59.615367307692303</v>
      </c>
      <c r="CA2295" s="89">
        <v>-0.74671321509176203</v>
      </c>
      <c r="CB2295" s="89">
        <v>-0.77722793681518498</v>
      </c>
      <c r="CC2295" s="89">
        <v>0.25</v>
      </c>
      <c r="CD2295" s="89">
        <v>-0.194306984203796</v>
      </c>
      <c r="CE2295" s="89">
        <v>1</v>
      </c>
      <c r="CF2295" s="89">
        <v>-0.37102019230769201</v>
      </c>
      <c r="CG2295" s="89">
        <v>-0.70283008682533998</v>
      </c>
      <c r="CH2295" s="89">
        <v>59.392400000000002</v>
      </c>
      <c r="CI2295" s="89">
        <v>1.15221951961694</v>
      </c>
      <c r="CJ2295" s="89">
        <v>52.884597115384601</v>
      </c>
      <c r="CK2295" s="89">
        <v>0.22469471639579799</v>
      </c>
      <c r="CL2295" s="89">
        <v>0.252280438883559</v>
      </c>
      <c r="CM2295" s="89">
        <v>0.25</v>
      </c>
      <c r="CN2295" s="89">
        <v>6.3070109720889805E-2</v>
      </c>
      <c r="CO2295" s="89">
        <v>81.56</v>
      </c>
      <c r="CP2295" s="89">
        <v>-0.44040000000000001</v>
      </c>
      <c r="CQ2295" s="89">
        <v>-3.54</v>
      </c>
      <c r="CR2295" s="89">
        <v>-0.69350000000000001</v>
      </c>
      <c r="CS2295" s="89">
        <v>-1.12343333333333</v>
      </c>
      <c r="CT2295" s="89">
        <v>-2.5259</v>
      </c>
      <c r="CU2295" s="86" t="s">
        <v>6988</v>
      </c>
      <c r="CV2295" s="86">
        <v>-0.91779999999999995</v>
      </c>
      <c r="CW2295" s="86">
        <v>15</v>
      </c>
      <c r="CX2295" s="86">
        <v>2</v>
      </c>
      <c r="CY2295" s="86">
        <v>0.1706</v>
      </c>
      <c r="CZ2295" s="86">
        <v>60</v>
      </c>
      <c r="DA2295" s="86">
        <v>4</v>
      </c>
      <c r="DB2295" s="86">
        <v>-0.34689999999999999</v>
      </c>
      <c r="DC2295" s="86">
        <v>30</v>
      </c>
      <c r="DD2295" s="86">
        <v>-99</v>
      </c>
      <c r="DE2295" s="86">
        <v>-99</v>
      </c>
      <c r="DF2295" s="86">
        <v>-99</v>
      </c>
      <c r="DG2295" s="86">
        <v>-99</v>
      </c>
      <c r="DH2295" s="86">
        <v>-99</v>
      </c>
    </row>
    <row r="2296" spans="1:112" x14ac:dyDescent="0.2">
      <c r="A2296" s="85">
        <f>IF(ISERROR(SEARCH('School Lookup'!$F$3,Data!J2296)),A2295,A2295+1)</f>
        <v>0</v>
      </c>
      <c r="B2296" s="85">
        <f>IF(I2296='School Lookup'!$G$13,1,0)</f>
        <v>0</v>
      </c>
      <c r="C2296" s="85">
        <f t="shared" si="35"/>
        <v>2294</v>
      </c>
      <c r="D2296" s="86" t="s">
        <v>6478</v>
      </c>
      <c r="E2296" s="86" t="s">
        <v>6499</v>
      </c>
      <c r="F2296" s="86" t="s">
        <v>2742</v>
      </c>
      <c r="G2296" s="86" t="s">
        <v>2781</v>
      </c>
      <c r="H2296" s="86" t="s">
        <v>503</v>
      </c>
      <c r="I2296" s="86" t="s">
        <v>5383</v>
      </c>
      <c r="J2296" s="86" t="s">
        <v>1035</v>
      </c>
      <c r="K2296" s="86" t="s">
        <v>26</v>
      </c>
      <c r="L2296" s="86">
        <v>1</v>
      </c>
      <c r="M2296" s="86">
        <v>1</v>
      </c>
      <c r="N2296" s="89">
        <v>-0.52711416666666699</v>
      </c>
      <c r="O2296" s="89">
        <v>-1.0471101675993799</v>
      </c>
      <c r="P2296" s="89">
        <v>39.819400000000002</v>
      </c>
      <c r="Q2296" s="89">
        <v>-1.06247986230869</v>
      </c>
      <c r="R2296" s="89">
        <v>50.416672916666698</v>
      </c>
      <c r="S2296" s="89">
        <v>-1.0547950149540299</v>
      </c>
      <c r="T2296" s="89">
        <v>-1.19695509565909</v>
      </c>
      <c r="U2296" s="89">
        <v>0.38461538461538503</v>
      </c>
      <c r="V2296" s="89">
        <v>-0.46036734448426397</v>
      </c>
      <c r="W2296" s="89">
        <v>1</v>
      </c>
      <c r="X2296" s="89">
        <v>-0.295513191489362</v>
      </c>
      <c r="Y2296" s="89">
        <v>-0.60663820438602001</v>
      </c>
      <c r="Z2296" s="89">
        <v>47.492800000000003</v>
      </c>
      <c r="AA2296" s="89">
        <v>-0.291177209554702</v>
      </c>
      <c r="AB2296" s="89">
        <v>49.787262553191503</v>
      </c>
      <c r="AC2296" s="89">
        <v>-0.44890770697036098</v>
      </c>
      <c r="AD2296" s="89">
        <v>-0.52131646581774704</v>
      </c>
      <c r="AE2296" s="89">
        <v>0.37660256410256399</v>
      </c>
      <c r="AF2296" s="89">
        <v>-0.19632911773584999</v>
      </c>
      <c r="AG2296" s="89">
        <v>1</v>
      </c>
      <c r="AH2296" s="89">
        <v>-0.45873815789473699</v>
      </c>
      <c r="AI2296" s="89">
        <v>-0.93021284658650405</v>
      </c>
      <c r="AJ2296" s="89">
        <v>-99</v>
      </c>
      <c r="AK2296" s="89">
        <v>-99</v>
      </c>
      <c r="AL2296" s="89">
        <v>40.7894763157895</v>
      </c>
      <c r="AM2296" s="89">
        <v>-0.93021284658650405</v>
      </c>
      <c r="AN2296" s="89">
        <v>-1.0204305831126499</v>
      </c>
      <c r="AO2296" s="89">
        <v>0.121794871794872</v>
      </c>
      <c r="AP2296" s="89">
        <v>-0.124283212045772</v>
      </c>
      <c r="AQ2296" s="89">
        <v>1</v>
      </c>
      <c r="AR2296" s="89">
        <v>-0.50871095890411</v>
      </c>
      <c r="AS2296" s="89">
        <v>-1.07347861079061</v>
      </c>
      <c r="AT2296" s="89">
        <v>-99</v>
      </c>
      <c r="AU2296" s="89">
        <v>-99</v>
      </c>
      <c r="AV2296" s="89">
        <v>54.794519178082197</v>
      </c>
      <c r="AW2296" s="89">
        <v>-1.07347861079061</v>
      </c>
      <c r="AX2296" s="89">
        <v>-1.1704404509095101</v>
      </c>
      <c r="AY2296" s="89">
        <v>0.116987179487179</v>
      </c>
      <c r="AZ2296" s="89">
        <v>-0.13692652710960601</v>
      </c>
      <c r="BA2296" s="89">
        <v>-99</v>
      </c>
      <c r="BB2296" s="89">
        <v>-99</v>
      </c>
      <c r="BC2296" s="89">
        <v>-99</v>
      </c>
      <c r="BD2296" s="89">
        <v>-99</v>
      </c>
      <c r="BE2296" s="89">
        <v>-99</v>
      </c>
      <c r="BF2296" s="89">
        <v>-99</v>
      </c>
      <c r="BG2296" s="89">
        <v>-99</v>
      </c>
      <c r="BH2296" s="89">
        <v>-99</v>
      </c>
      <c r="BI2296" s="89">
        <v>-99</v>
      </c>
      <c r="BJ2296" s="89">
        <v>-99</v>
      </c>
      <c r="BK2296" s="89">
        <v>-99</v>
      </c>
      <c r="BL2296" s="89">
        <v>-99</v>
      </c>
      <c r="BM2296" s="89">
        <v>-99</v>
      </c>
      <c r="BN2296" s="89">
        <v>-99</v>
      </c>
      <c r="BO2296" s="89">
        <v>-99</v>
      </c>
      <c r="BP2296" s="89">
        <v>-99</v>
      </c>
      <c r="BQ2296" s="89">
        <v>-99</v>
      </c>
      <c r="BR2296" s="89">
        <v>-99</v>
      </c>
      <c r="BS2296" s="89">
        <v>-99</v>
      </c>
      <c r="BT2296" s="89">
        <v>-99</v>
      </c>
      <c r="BU2296" s="89">
        <v>-99</v>
      </c>
      <c r="BV2296" s="89">
        <v>-99</v>
      </c>
      <c r="BW2296" s="89">
        <v>-99</v>
      </c>
      <c r="BX2296" s="89">
        <v>-99</v>
      </c>
      <c r="BY2296" s="89">
        <v>-99</v>
      </c>
      <c r="BZ2296" s="89">
        <v>-99</v>
      </c>
      <c r="CA2296" s="89">
        <v>-99</v>
      </c>
      <c r="CB2296" s="89">
        <v>-99</v>
      </c>
      <c r="CC2296" s="89">
        <v>-99</v>
      </c>
      <c r="CD2296" s="89">
        <v>-99</v>
      </c>
      <c r="CE2296" s="89">
        <v>-99</v>
      </c>
      <c r="CF2296" s="89">
        <v>-99</v>
      </c>
      <c r="CG2296" s="89">
        <v>-99</v>
      </c>
      <c r="CH2296" s="89">
        <v>-99</v>
      </c>
      <c r="CI2296" s="89">
        <v>-99</v>
      </c>
      <c r="CJ2296" s="89">
        <v>-99</v>
      </c>
      <c r="CK2296" s="89">
        <v>-99</v>
      </c>
      <c r="CL2296" s="89">
        <v>-99</v>
      </c>
      <c r="CM2296" s="89">
        <v>-99</v>
      </c>
      <c r="CN2296" s="89">
        <v>-99</v>
      </c>
      <c r="CO2296" s="89">
        <v>-99</v>
      </c>
      <c r="CP2296" s="89">
        <v>-99</v>
      </c>
      <c r="CQ2296" s="89">
        <v>-99</v>
      </c>
      <c r="CR2296" s="89">
        <v>-99</v>
      </c>
      <c r="CS2296" s="89">
        <v>-99</v>
      </c>
      <c r="CT2296" s="89">
        <v>-99</v>
      </c>
      <c r="CU2296" s="86">
        <v>-99</v>
      </c>
      <c r="CV2296" s="86">
        <v>-0.91790000000000005</v>
      </c>
      <c r="CW2296" s="86">
        <v>15</v>
      </c>
      <c r="CX2296" s="86">
        <v>2</v>
      </c>
      <c r="CY2296" s="86">
        <v>-0.2263</v>
      </c>
      <c r="CZ2296" s="86">
        <v>40</v>
      </c>
      <c r="DA2296" s="86">
        <v>2</v>
      </c>
      <c r="DB2296" s="86">
        <v>-0.51829999999999998</v>
      </c>
      <c r="DC2296" s="86">
        <v>23</v>
      </c>
      <c r="DD2296" s="86">
        <v>-99</v>
      </c>
      <c r="DE2296" s="86">
        <v>-99</v>
      </c>
      <c r="DF2296" s="86">
        <v>-99</v>
      </c>
      <c r="DG2296" s="86">
        <v>-99</v>
      </c>
      <c r="DH2296" s="86">
        <v>-99</v>
      </c>
    </row>
    <row r="2297" spans="1:112" x14ac:dyDescent="0.2">
      <c r="A2297" s="85">
        <f>IF(ISERROR(SEARCH('School Lookup'!$F$3,Data!J2297)),A2296,A2296+1)</f>
        <v>0</v>
      </c>
      <c r="B2297" s="85">
        <f>IF(I2297='School Lookup'!$G$13,1,0)</f>
        <v>0</v>
      </c>
      <c r="C2297" s="85">
        <f t="shared" si="35"/>
        <v>2295</v>
      </c>
      <c r="D2297" s="86" t="s">
        <v>6478</v>
      </c>
      <c r="E2297" s="86" t="s">
        <v>6257</v>
      </c>
      <c r="F2297" s="86" t="s">
        <v>1718</v>
      </c>
      <c r="G2297" s="86" t="s">
        <v>3242</v>
      </c>
      <c r="H2297" s="86" t="s">
        <v>1495</v>
      </c>
      <c r="I2297" s="86" t="s">
        <v>5682</v>
      </c>
      <c r="J2297" s="86" t="s">
        <v>2012</v>
      </c>
      <c r="K2297" s="86" t="s">
        <v>34</v>
      </c>
      <c r="L2297" s="86">
        <v>1</v>
      </c>
      <c r="M2297" s="86">
        <v>1</v>
      </c>
      <c r="N2297" s="89">
        <v>-0.55666227544910196</v>
      </c>
      <c r="O2297" s="89">
        <v>-1.11109656525552</v>
      </c>
      <c r="P2297" s="89">
        <v>39.551400000000001</v>
      </c>
      <c r="Q2297" s="89">
        <v>-1.09090700069153</v>
      </c>
      <c r="R2297" s="89">
        <v>50.748459880239501</v>
      </c>
      <c r="S2297" s="89">
        <v>-1.1010017829735199</v>
      </c>
      <c r="T2297" s="89">
        <v>-1.2493843855166999</v>
      </c>
      <c r="U2297" s="89">
        <v>0.40096038415366098</v>
      </c>
      <c r="V2297" s="89">
        <v>-0.50095364317236102</v>
      </c>
      <c r="W2297" s="89">
        <v>1</v>
      </c>
      <c r="X2297" s="89">
        <v>-0.32154107946027</v>
      </c>
      <c r="Y2297" s="89">
        <v>-0.66791197525204604</v>
      </c>
      <c r="Z2297" s="89">
        <v>45.292200000000001</v>
      </c>
      <c r="AA2297" s="89">
        <v>-0.56559854195058601</v>
      </c>
      <c r="AB2297" s="89">
        <v>49.925012143928001</v>
      </c>
      <c r="AC2297" s="89">
        <v>-0.61675525860131597</v>
      </c>
      <c r="AD2297" s="89">
        <v>-0.71675009798933298</v>
      </c>
      <c r="AE2297" s="89">
        <v>0.40036014405762299</v>
      </c>
      <c r="AF2297" s="89">
        <v>-0.28695817248432498</v>
      </c>
      <c r="AG2297" s="89">
        <v>1</v>
      </c>
      <c r="AH2297" s="89">
        <v>-0.28605232558139498</v>
      </c>
      <c r="AI2297" s="89">
        <v>-0.55857627596381598</v>
      </c>
      <c r="AJ2297" s="89">
        <v>-99</v>
      </c>
      <c r="AK2297" s="89">
        <v>-99</v>
      </c>
      <c r="AL2297" s="89">
        <v>54.0697651162791</v>
      </c>
      <c r="AM2297" s="89">
        <v>-0.55857627596381598</v>
      </c>
      <c r="AN2297" s="89">
        <v>-0.63001022849778598</v>
      </c>
      <c r="AO2297" s="89">
        <v>0.103241296518607</v>
      </c>
      <c r="AP2297" s="89">
        <v>-6.5043072810095498E-2</v>
      </c>
      <c r="AQ2297" s="89">
        <v>1</v>
      </c>
      <c r="AR2297" s="89">
        <v>-0.30273899371069202</v>
      </c>
      <c r="AS2297" s="89">
        <v>-0.61049153511197995</v>
      </c>
      <c r="AT2297" s="89">
        <v>-99</v>
      </c>
      <c r="AU2297" s="89">
        <v>-99</v>
      </c>
      <c r="AV2297" s="89">
        <v>52.830167924528297</v>
      </c>
      <c r="AW2297" s="89">
        <v>-0.61049153511197995</v>
      </c>
      <c r="AX2297" s="89">
        <v>-0.68254699433550103</v>
      </c>
      <c r="AY2297" s="89">
        <v>9.5438175270108005E-2</v>
      </c>
      <c r="AZ2297" s="89">
        <v>-6.5141039675477005E-2</v>
      </c>
      <c r="BA2297" s="89">
        <v>-99</v>
      </c>
      <c r="BB2297" s="89">
        <v>-99</v>
      </c>
      <c r="BC2297" s="89">
        <v>-99</v>
      </c>
      <c r="BD2297" s="89">
        <v>-99</v>
      </c>
      <c r="BE2297" s="89">
        <v>-99</v>
      </c>
      <c r="BF2297" s="89">
        <v>-99</v>
      </c>
      <c r="BG2297" s="89">
        <v>-99</v>
      </c>
      <c r="BH2297" s="89">
        <v>-99</v>
      </c>
      <c r="BI2297" s="89">
        <v>-99</v>
      </c>
      <c r="BJ2297" s="89">
        <v>-99</v>
      </c>
      <c r="BK2297" s="89">
        <v>-99</v>
      </c>
      <c r="BL2297" s="89">
        <v>-99</v>
      </c>
      <c r="BM2297" s="89">
        <v>-99</v>
      </c>
      <c r="BN2297" s="89">
        <v>-99</v>
      </c>
      <c r="BO2297" s="89">
        <v>-99</v>
      </c>
      <c r="BP2297" s="89">
        <v>-99</v>
      </c>
      <c r="BQ2297" s="89">
        <v>-99</v>
      </c>
      <c r="BR2297" s="89">
        <v>-99</v>
      </c>
      <c r="BS2297" s="89">
        <v>-99</v>
      </c>
      <c r="BT2297" s="89">
        <v>-99</v>
      </c>
      <c r="BU2297" s="89">
        <v>-99</v>
      </c>
      <c r="BV2297" s="89">
        <v>-99</v>
      </c>
      <c r="BW2297" s="89">
        <v>-99</v>
      </c>
      <c r="BX2297" s="89">
        <v>-99</v>
      </c>
      <c r="BY2297" s="89">
        <v>-99</v>
      </c>
      <c r="BZ2297" s="89">
        <v>-99</v>
      </c>
      <c r="CA2297" s="89">
        <v>-99</v>
      </c>
      <c r="CB2297" s="89">
        <v>-99</v>
      </c>
      <c r="CC2297" s="89">
        <v>-99</v>
      </c>
      <c r="CD2297" s="89">
        <v>-99</v>
      </c>
      <c r="CE2297" s="89">
        <v>-99</v>
      </c>
      <c r="CF2297" s="89">
        <v>-99</v>
      </c>
      <c r="CG2297" s="89">
        <v>-99</v>
      </c>
      <c r="CH2297" s="89">
        <v>-99</v>
      </c>
      <c r="CI2297" s="89">
        <v>-99</v>
      </c>
      <c r="CJ2297" s="89">
        <v>-99</v>
      </c>
      <c r="CK2297" s="89">
        <v>-99</v>
      </c>
      <c r="CL2297" s="89">
        <v>-99</v>
      </c>
      <c r="CM2297" s="89">
        <v>-99</v>
      </c>
      <c r="CN2297" s="89">
        <v>-99</v>
      </c>
      <c r="CO2297" s="89">
        <v>-99</v>
      </c>
      <c r="CP2297" s="89">
        <v>-99</v>
      </c>
      <c r="CQ2297" s="89">
        <v>-99</v>
      </c>
      <c r="CR2297" s="89">
        <v>-99</v>
      </c>
      <c r="CS2297" s="89">
        <v>-99</v>
      </c>
      <c r="CT2297" s="89">
        <v>-99</v>
      </c>
      <c r="CU2297" s="86">
        <v>-99</v>
      </c>
      <c r="CV2297" s="86">
        <v>-0.91810000000000003</v>
      </c>
      <c r="CW2297" s="86">
        <v>15</v>
      </c>
      <c r="CX2297" s="86">
        <v>2</v>
      </c>
      <c r="CY2297" s="86">
        <v>-0.93110000000000004</v>
      </c>
      <c r="CZ2297" s="86">
        <v>13</v>
      </c>
      <c r="DA2297" s="86">
        <v>2</v>
      </c>
      <c r="DB2297" s="86">
        <v>-0.66390000000000005</v>
      </c>
      <c r="DC2297" s="86">
        <v>17</v>
      </c>
      <c r="DD2297" s="86">
        <v>-99</v>
      </c>
      <c r="DE2297" s="86">
        <v>-99</v>
      </c>
      <c r="DF2297" s="86">
        <v>-99</v>
      </c>
      <c r="DG2297" s="86">
        <v>-99</v>
      </c>
      <c r="DH2297" s="86">
        <v>-99</v>
      </c>
    </row>
    <row r="2298" spans="1:112" x14ac:dyDescent="0.2">
      <c r="A2298" s="85">
        <f>IF(ISERROR(SEARCH('School Lookup'!$F$3,Data!J2298)),A2297,A2297+1)</f>
        <v>0</v>
      </c>
      <c r="B2298" s="85">
        <f>IF(I2298='School Lookup'!$G$13,1,0)</f>
        <v>0</v>
      </c>
      <c r="C2298" s="85">
        <f t="shared" si="35"/>
        <v>2296</v>
      </c>
      <c r="D2298" s="86" t="s">
        <v>6478</v>
      </c>
      <c r="E2298" s="86" t="s">
        <v>6479</v>
      </c>
      <c r="F2298" s="86" t="s">
        <v>2740</v>
      </c>
      <c r="G2298" s="86" t="s">
        <v>3103</v>
      </c>
      <c r="H2298" s="86" t="s">
        <v>40</v>
      </c>
      <c r="I2298" s="86" t="s">
        <v>4718</v>
      </c>
      <c r="J2298" s="86" t="s">
        <v>71</v>
      </c>
      <c r="K2298" s="86" t="s">
        <v>26</v>
      </c>
      <c r="L2298" s="86">
        <v>1</v>
      </c>
      <c r="M2298" s="86">
        <v>1</v>
      </c>
      <c r="N2298" s="89">
        <v>-0.168250142450142</v>
      </c>
      <c r="O2298" s="89">
        <v>-0.26999051073491898</v>
      </c>
      <c r="P2298" s="89">
        <v>31.1967</v>
      </c>
      <c r="Q2298" s="89">
        <v>-1.97710182549435</v>
      </c>
      <c r="R2298" s="89">
        <v>43.304838746438698</v>
      </c>
      <c r="S2298" s="89">
        <v>-1.1235461681146299</v>
      </c>
      <c r="T2298" s="89">
        <v>-1.2749647529365999</v>
      </c>
      <c r="U2298" s="89">
        <v>0.374599786552828</v>
      </c>
      <c r="V2298" s="89">
        <v>-0.47760152431243003</v>
      </c>
      <c r="W2298" s="89">
        <v>1</v>
      </c>
      <c r="X2298" s="89">
        <v>-8.4696011396011406E-2</v>
      </c>
      <c r="Y2298" s="89">
        <v>-0.110341170907927</v>
      </c>
      <c r="Z2298" s="89">
        <v>34.6967</v>
      </c>
      <c r="AA2298" s="89">
        <v>-1.88688874798557</v>
      </c>
      <c r="AB2298" s="89">
        <v>41.025669515669499</v>
      </c>
      <c r="AC2298" s="89">
        <v>-0.99861495944674905</v>
      </c>
      <c r="AD2298" s="89">
        <v>-1.1613692037851799</v>
      </c>
      <c r="AE2298" s="89">
        <v>0.374599786552828</v>
      </c>
      <c r="AF2298" s="89">
        <v>-0.43504865584695801</v>
      </c>
      <c r="AG2298" s="89">
        <v>1</v>
      </c>
      <c r="AH2298" s="89">
        <v>-3.4421052631578998E-2</v>
      </c>
      <c r="AI2298" s="89">
        <v>-1.7041501004362601E-2</v>
      </c>
      <c r="AJ2298" s="89">
        <v>-99</v>
      </c>
      <c r="AK2298" s="89">
        <v>-99</v>
      </c>
      <c r="AL2298" s="89">
        <v>43.859636842105303</v>
      </c>
      <c r="AM2298" s="89">
        <v>-1.7041501004362601E-2</v>
      </c>
      <c r="AN2298" s="89">
        <v>-6.1104432919863297E-2</v>
      </c>
      <c r="AO2298" s="89">
        <v>0.121664887940235</v>
      </c>
      <c r="AP2298" s="89">
        <v>-7.4342639838467601E-3</v>
      </c>
      <c r="AQ2298" s="89">
        <v>1</v>
      </c>
      <c r="AR2298" s="89">
        <v>-1.8944628099173601E-2</v>
      </c>
      <c r="AS2298" s="89">
        <v>2.7425976162740801E-2</v>
      </c>
      <c r="AT2298" s="89">
        <v>-99</v>
      </c>
      <c r="AU2298" s="89">
        <v>-99</v>
      </c>
      <c r="AV2298" s="89">
        <v>50.413229752066101</v>
      </c>
      <c r="AW2298" s="89">
        <v>2.7425976162740801E-2</v>
      </c>
      <c r="AX2298" s="89">
        <v>-1.0312722722810501E-2</v>
      </c>
      <c r="AY2298" s="89">
        <v>0.12913553895410901</v>
      </c>
      <c r="AZ2298" s="89">
        <v>-1.3317390068944199E-3</v>
      </c>
      <c r="BA2298" s="89">
        <v>-99</v>
      </c>
      <c r="BB2298" s="89">
        <v>-99</v>
      </c>
      <c r="BC2298" s="89">
        <v>-99</v>
      </c>
      <c r="BD2298" s="89">
        <v>-99</v>
      </c>
      <c r="BE2298" s="89">
        <v>-99</v>
      </c>
      <c r="BF2298" s="89">
        <v>-99</v>
      </c>
      <c r="BG2298" s="89">
        <v>-99</v>
      </c>
      <c r="BH2298" s="89">
        <v>-99</v>
      </c>
      <c r="BI2298" s="89">
        <v>-99</v>
      </c>
      <c r="BJ2298" s="89">
        <v>-99</v>
      </c>
      <c r="BK2298" s="89">
        <v>-99</v>
      </c>
      <c r="BL2298" s="89">
        <v>-99</v>
      </c>
      <c r="BM2298" s="89">
        <v>-99</v>
      </c>
      <c r="BN2298" s="89">
        <v>-99</v>
      </c>
      <c r="BO2298" s="89">
        <v>-99</v>
      </c>
      <c r="BP2298" s="89">
        <v>-99</v>
      </c>
      <c r="BQ2298" s="89">
        <v>-99</v>
      </c>
      <c r="BR2298" s="89">
        <v>-99</v>
      </c>
      <c r="BS2298" s="89">
        <v>-99</v>
      </c>
      <c r="BT2298" s="89">
        <v>-99</v>
      </c>
      <c r="BU2298" s="89">
        <v>-99</v>
      </c>
      <c r="BV2298" s="89">
        <v>-99</v>
      </c>
      <c r="BW2298" s="89">
        <v>-99</v>
      </c>
      <c r="BX2298" s="89">
        <v>-99</v>
      </c>
      <c r="BY2298" s="89">
        <v>-99</v>
      </c>
      <c r="BZ2298" s="89">
        <v>-99</v>
      </c>
      <c r="CA2298" s="89">
        <v>-99</v>
      </c>
      <c r="CB2298" s="89">
        <v>-99</v>
      </c>
      <c r="CC2298" s="89">
        <v>-99</v>
      </c>
      <c r="CD2298" s="89">
        <v>-99</v>
      </c>
      <c r="CE2298" s="89">
        <v>-99</v>
      </c>
      <c r="CF2298" s="89">
        <v>-99</v>
      </c>
      <c r="CG2298" s="89">
        <v>-99</v>
      </c>
      <c r="CH2298" s="89">
        <v>-99</v>
      </c>
      <c r="CI2298" s="89">
        <v>-99</v>
      </c>
      <c r="CJ2298" s="89">
        <v>-99</v>
      </c>
      <c r="CK2298" s="89">
        <v>-99</v>
      </c>
      <c r="CL2298" s="89">
        <v>-99</v>
      </c>
      <c r="CM2298" s="89">
        <v>-99</v>
      </c>
      <c r="CN2298" s="89">
        <v>-99</v>
      </c>
      <c r="CO2298" s="89">
        <v>-99</v>
      </c>
      <c r="CP2298" s="89">
        <v>-99</v>
      </c>
      <c r="CQ2298" s="89">
        <v>-99</v>
      </c>
      <c r="CR2298" s="89">
        <v>-99</v>
      </c>
      <c r="CS2298" s="89">
        <v>-99</v>
      </c>
      <c r="CT2298" s="89">
        <v>-99</v>
      </c>
      <c r="CU2298" s="86">
        <v>-99</v>
      </c>
      <c r="CV2298" s="86">
        <v>-0.9214</v>
      </c>
      <c r="CW2298" s="86">
        <v>15</v>
      </c>
      <c r="CX2298" s="86">
        <v>2</v>
      </c>
      <c r="CY2298" s="86">
        <v>0.17369999999999999</v>
      </c>
      <c r="CZ2298" s="86">
        <v>60</v>
      </c>
      <c r="DA2298" s="86">
        <v>2</v>
      </c>
      <c r="DB2298" s="86">
        <v>-1.4475</v>
      </c>
      <c r="DC2298" s="86">
        <v>4</v>
      </c>
      <c r="DD2298" s="86">
        <v>-99</v>
      </c>
      <c r="DE2298" s="86">
        <v>-99</v>
      </c>
      <c r="DF2298" s="86">
        <v>-99</v>
      </c>
      <c r="DG2298" s="86">
        <v>-99</v>
      </c>
      <c r="DH2298" s="86">
        <v>-99</v>
      </c>
    </row>
    <row r="2299" spans="1:112" x14ac:dyDescent="0.2">
      <c r="A2299" s="85">
        <f>IF(ISERROR(SEARCH('School Lookup'!$F$3,Data!J2299)),A2298,A2298+1)</f>
        <v>0</v>
      </c>
      <c r="B2299" s="85">
        <f>IF(I2299='School Lookup'!$G$13,1,0)</f>
        <v>0</v>
      </c>
      <c r="C2299" s="85">
        <f t="shared" si="35"/>
        <v>2297</v>
      </c>
      <c r="D2299" s="86" t="s">
        <v>6478</v>
      </c>
      <c r="E2299" s="86" t="s">
        <v>6552</v>
      </c>
      <c r="F2299" s="86" t="s">
        <v>518</v>
      </c>
      <c r="G2299" s="86" t="s">
        <v>3393</v>
      </c>
      <c r="H2299" s="86" t="s">
        <v>2615</v>
      </c>
      <c r="I2299" s="86" t="s">
        <v>5584</v>
      </c>
      <c r="J2299" s="86" t="s">
        <v>2615</v>
      </c>
      <c r="K2299" s="86" t="s">
        <v>72</v>
      </c>
      <c r="L2299" s="86">
        <v>1</v>
      </c>
      <c r="M2299" s="86">
        <v>1</v>
      </c>
      <c r="N2299" s="89">
        <v>-0.59912429501084596</v>
      </c>
      <c r="O2299" s="89">
        <v>-1.2030480227571101</v>
      </c>
      <c r="P2299" s="89">
        <v>47.405700000000003</v>
      </c>
      <c r="Q2299" s="89">
        <v>-0.25779031039160799</v>
      </c>
      <c r="R2299" s="89">
        <v>48.156170932754897</v>
      </c>
      <c r="S2299" s="89">
        <v>-0.73041916657435701</v>
      </c>
      <c r="T2299" s="89">
        <v>-0.82889655994127298</v>
      </c>
      <c r="U2299" s="89">
        <v>0.38099173553719001</v>
      </c>
      <c r="V2299" s="89">
        <v>-0.31580273895283201</v>
      </c>
      <c r="W2299" s="89">
        <v>1</v>
      </c>
      <c r="X2299" s="89">
        <v>-0.49617402597402599</v>
      </c>
      <c r="Y2299" s="89">
        <v>-1.0790255916278</v>
      </c>
      <c r="Z2299" s="89">
        <v>49.316099999999999</v>
      </c>
      <c r="AA2299" s="89">
        <v>-6.3806303730192596E-2</v>
      </c>
      <c r="AB2299" s="89">
        <v>47.619070346320299</v>
      </c>
      <c r="AC2299" s="89">
        <v>-0.57141594767899595</v>
      </c>
      <c r="AD2299" s="89">
        <v>-0.66395918070989501</v>
      </c>
      <c r="AE2299" s="89">
        <v>0.381818181818182</v>
      </c>
      <c r="AF2299" s="89">
        <v>-0.253511687180142</v>
      </c>
      <c r="AG2299" s="89">
        <v>1</v>
      </c>
      <c r="AH2299" s="89">
        <v>-0.71336666666666704</v>
      </c>
      <c r="AI2299" s="89">
        <v>-1.47819796218685</v>
      </c>
      <c r="AJ2299" s="89">
        <v>36.2273</v>
      </c>
      <c r="AK2299" s="89">
        <v>-1.2138426898630099</v>
      </c>
      <c r="AL2299" s="89">
        <v>40.277779166666697</v>
      </c>
      <c r="AM2299" s="89">
        <v>-1.3460203260249299</v>
      </c>
      <c r="AN2299" s="89">
        <v>-1.4572543954243899</v>
      </c>
      <c r="AO2299" s="89">
        <v>0.11900826446281</v>
      </c>
      <c r="AP2299" s="89">
        <v>-0.173425316480258</v>
      </c>
      <c r="AQ2299" s="89">
        <v>1</v>
      </c>
      <c r="AR2299" s="89">
        <v>-0.65278251748251803</v>
      </c>
      <c r="AS2299" s="89">
        <v>-1.39732496304559</v>
      </c>
      <c r="AT2299" s="89">
        <v>-99</v>
      </c>
      <c r="AU2299" s="89">
        <v>-99</v>
      </c>
      <c r="AV2299" s="89">
        <v>57.342653846153802</v>
      </c>
      <c r="AW2299" s="89">
        <v>-1.39732496304559</v>
      </c>
      <c r="AX2299" s="89">
        <v>-1.5117081115002</v>
      </c>
      <c r="AY2299" s="89">
        <v>0.118181818181818</v>
      </c>
      <c r="AZ2299" s="89">
        <v>-0.178656413177296</v>
      </c>
      <c r="BA2299" s="89">
        <v>-99</v>
      </c>
      <c r="BB2299" s="89">
        <v>-99</v>
      </c>
      <c r="BC2299" s="89">
        <v>-99</v>
      </c>
      <c r="BD2299" s="89">
        <v>-99</v>
      </c>
      <c r="BE2299" s="89">
        <v>-99</v>
      </c>
      <c r="BF2299" s="89">
        <v>-99</v>
      </c>
      <c r="BG2299" s="89">
        <v>-99</v>
      </c>
      <c r="BH2299" s="89">
        <v>-99</v>
      </c>
      <c r="BI2299" s="89">
        <v>-99</v>
      </c>
      <c r="BJ2299" s="89">
        <v>-99</v>
      </c>
      <c r="BK2299" s="89">
        <v>-99</v>
      </c>
      <c r="BL2299" s="89">
        <v>-99</v>
      </c>
      <c r="BM2299" s="89">
        <v>-99</v>
      </c>
      <c r="BN2299" s="89">
        <v>-99</v>
      </c>
      <c r="BO2299" s="89">
        <v>-99</v>
      </c>
      <c r="BP2299" s="89">
        <v>-99</v>
      </c>
      <c r="BQ2299" s="89">
        <v>-99</v>
      </c>
      <c r="BR2299" s="89">
        <v>-99</v>
      </c>
      <c r="BS2299" s="89">
        <v>-99</v>
      </c>
      <c r="BT2299" s="89">
        <v>-99</v>
      </c>
      <c r="BU2299" s="89">
        <v>-99</v>
      </c>
      <c r="BV2299" s="89">
        <v>-99</v>
      </c>
      <c r="BW2299" s="89">
        <v>-99</v>
      </c>
      <c r="BX2299" s="89">
        <v>-99</v>
      </c>
      <c r="BY2299" s="89">
        <v>-99</v>
      </c>
      <c r="BZ2299" s="89">
        <v>-99</v>
      </c>
      <c r="CA2299" s="89">
        <v>-99</v>
      </c>
      <c r="CB2299" s="89">
        <v>-99</v>
      </c>
      <c r="CC2299" s="89">
        <v>-99</v>
      </c>
      <c r="CD2299" s="89">
        <v>-99</v>
      </c>
      <c r="CE2299" s="89">
        <v>-99</v>
      </c>
      <c r="CF2299" s="89">
        <v>-99</v>
      </c>
      <c r="CG2299" s="89">
        <v>-99</v>
      </c>
      <c r="CH2299" s="89">
        <v>-99</v>
      </c>
      <c r="CI2299" s="89">
        <v>-99</v>
      </c>
      <c r="CJ2299" s="89">
        <v>-99</v>
      </c>
      <c r="CK2299" s="89">
        <v>-99</v>
      </c>
      <c r="CL2299" s="89">
        <v>-99</v>
      </c>
      <c r="CM2299" s="89">
        <v>-99</v>
      </c>
      <c r="CN2299" s="89">
        <v>-99</v>
      </c>
      <c r="CO2299" s="89">
        <v>-99</v>
      </c>
      <c r="CP2299" s="89">
        <v>-99</v>
      </c>
      <c r="CQ2299" s="89">
        <v>-99</v>
      </c>
      <c r="CR2299" s="89">
        <v>-99</v>
      </c>
      <c r="CS2299" s="89">
        <v>-99</v>
      </c>
      <c r="CT2299" s="89">
        <v>-99</v>
      </c>
      <c r="CU2299" s="86">
        <v>-99</v>
      </c>
      <c r="CV2299" s="86">
        <v>-0.9214</v>
      </c>
      <c r="CW2299" s="86">
        <v>15</v>
      </c>
      <c r="CX2299" s="86">
        <v>2</v>
      </c>
      <c r="CY2299" s="86">
        <v>0.83830000000000005</v>
      </c>
      <c r="CZ2299" s="86">
        <v>83</v>
      </c>
      <c r="DA2299" s="86">
        <v>3</v>
      </c>
      <c r="DB2299" s="86">
        <v>-0.26700000000000002</v>
      </c>
      <c r="DC2299" s="86">
        <v>33</v>
      </c>
      <c r="DD2299" s="86">
        <v>-99</v>
      </c>
      <c r="DE2299" s="86">
        <v>-99</v>
      </c>
      <c r="DF2299" s="86">
        <v>-99</v>
      </c>
      <c r="DG2299" s="86">
        <v>-99</v>
      </c>
      <c r="DH2299" s="86">
        <v>-99</v>
      </c>
    </row>
    <row r="2300" spans="1:112" x14ac:dyDescent="0.2">
      <c r="A2300" s="85">
        <f>IF(ISERROR(SEARCH('School Lookup'!$F$3,Data!J2300)),A2299,A2299+1)</f>
        <v>0</v>
      </c>
      <c r="B2300" s="85">
        <f>IF(I2300='School Lookup'!$G$13,1,0)</f>
        <v>0</v>
      </c>
      <c r="C2300" s="85">
        <f t="shared" si="35"/>
        <v>2298</v>
      </c>
      <c r="D2300" s="86" t="s">
        <v>6478</v>
      </c>
      <c r="E2300" s="86" t="s">
        <v>6743</v>
      </c>
      <c r="F2300" s="86" t="s">
        <v>2765</v>
      </c>
      <c r="G2300" s="86" t="s">
        <v>3417</v>
      </c>
      <c r="H2300" s="86" t="s">
        <v>1759</v>
      </c>
      <c r="I2300" s="86" t="s">
        <v>5724</v>
      </c>
      <c r="J2300" s="86" t="s">
        <v>1759</v>
      </c>
      <c r="K2300" s="86" t="s">
        <v>72</v>
      </c>
      <c r="L2300" s="86">
        <v>1</v>
      </c>
      <c r="M2300" s="86">
        <v>1</v>
      </c>
      <c r="N2300" s="89">
        <v>-0.54267111111111099</v>
      </c>
      <c r="O2300" s="89">
        <v>-1.08079871399218</v>
      </c>
      <c r="P2300" s="89">
        <v>48.717700000000001</v>
      </c>
      <c r="Q2300" s="89">
        <v>-0.118624618009919</v>
      </c>
      <c r="R2300" s="89">
        <v>48.024662222222197</v>
      </c>
      <c r="S2300" s="89">
        <v>-0.59971166600105097</v>
      </c>
      <c r="T2300" s="89">
        <v>-0.68058708650588795</v>
      </c>
      <c r="U2300" s="89">
        <v>0.37569573283858998</v>
      </c>
      <c r="V2300" s="89">
        <v>-0.25569366422531098</v>
      </c>
      <c r="W2300" s="89">
        <v>1</v>
      </c>
      <c r="X2300" s="89">
        <v>-0.519579604449938</v>
      </c>
      <c r="Y2300" s="89">
        <v>-1.1341260305924501</v>
      </c>
      <c r="Z2300" s="89">
        <v>41.238799999999998</v>
      </c>
      <c r="AA2300" s="89">
        <v>-1.07106951747248</v>
      </c>
      <c r="AB2300" s="89">
        <v>43.263307416563698</v>
      </c>
      <c r="AC2300" s="89">
        <v>-1.1025977740324699</v>
      </c>
      <c r="AD2300" s="89">
        <v>-1.2824418017495101</v>
      </c>
      <c r="AE2300" s="89">
        <v>0.37523191094619701</v>
      </c>
      <c r="AF2300" s="89">
        <v>-0.48121308794775203</v>
      </c>
      <c r="AG2300" s="89">
        <v>1</v>
      </c>
      <c r="AH2300" s="89">
        <v>-0.78059999999999996</v>
      </c>
      <c r="AI2300" s="89">
        <v>-1.6228905817075701</v>
      </c>
      <c r="AJ2300" s="89">
        <v>46.645200000000003</v>
      </c>
      <c r="AK2300" s="89">
        <v>-0.19402413261698701</v>
      </c>
      <c r="AL2300" s="89">
        <v>51.811599999999999</v>
      </c>
      <c r="AM2300" s="89">
        <v>-0.90845735716227705</v>
      </c>
      <c r="AN2300" s="89">
        <v>-0.997575496807245</v>
      </c>
      <c r="AO2300" s="89">
        <v>0.12801484230055701</v>
      </c>
      <c r="AP2300" s="89">
        <v>-0.127704469906679</v>
      </c>
      <c r="AQ2300" s="89">
        <v>1</v>
      </c>
      <c r="AR2300" s="89">
        <v>-0.70589885057471302</v>
      </c>
      <c r="AS2300" s="89">
        <v>-1.5167207055974199</v>
      </c>
      <c r="AT2300" s="89">
        <v>53.2241</v>
      </c>
      <c r="AU2300" s="89">
        <v>0.493197683534291</v>
      </c>
      <c r="AV2300" s="89">
        <v>47.509583908045997</v>
      </c>
      <c r="AW2300" s="89">
        <v>-0.51176151103156597</v>
      </c>
      <c r="AX2300" s="89">
        <v>-0.578505790494934</v>
      </c>
      <c r="AY2300" s="89">
        <v>0.12105751391465699</v>
      </c>
      <c r="AZ2300" s="89">
        <v>-7.0032472782549995E-2</v>
      </c>
      <c r="BA2300" s="89">
        <v>-99</v>
      </c>
      <c r="BB2300" s="89">
        <v>-99</v>
      </c>
      <c r="BC2300" s="89">
        <v>-99</v>
      </c>
      <c r="BD2300" s="89">
        <v>-99</v>
      </c>
      <c r="BE2300" s="89">
        <v>-99</v>
      </c>
      <c r="BF2300" s="89">
        <v>-99</v>
      </c>
      <c r="BG2300" s="89">
        <v>-99</v>
      </c>
      <c r="BH2300" s="89">
        <v>-99</v>
      </c>
      <c r="BI2300" s="89">
        <v>-99</v>
      </c>
      <c r="BJ2300" s="89">
        <v>-99</v>
      </c>
      <c r="BK2300" s="89">
        <v>-99</v>
      </c>
      <c r="BL2300" s="89">
        <v>-99</v>
      </c>
      <c r="BM2300" s="89">
        <v>-99</v>
      </c>
      <c r="BN2300" s="89">
        <v>-99</v>
      </c>
      <c r="BO2300" s="89">
        <v>-99</v>
      </c>
      <c r="BP2300" s="89">
        <v>-99</v>
      </c>
      <c r="BQ2300" s="89">
        <v>-99</v>
      </c>
      <c r="BR2300" s="89">
        <v>-99</v>
      </c>
      <c r="BS2300" s="89">
        <v>-99</v>
      </c>
      <c r="BT2300" s="89">
        <v>-99</v>
      </c>
      <c r="BU2300" s="89">
        <v>-99</v>
      </c>
      <c r="BV2300" s="89">
        <v>-99</v>
      </c>
      <c r="BW2300" s="89">
        <v>-99</v>
      </c>
      <c r="BX2300" s="89">
        <v>-99</v>
      </c>
      <c r="BY2300" s="89">
        <v>-99</v>
      </c>
      <c r="BZ2300" s="89">
        <v>-99</v>
      </c>
      <c r="CA2300" s="89">
        <v>-99</v>
      </c>
      <c r="CB2300" s="89">
        <v>-99</v>
      </c>
      <c r="CC2300" s="89">
        <v>-99</v>
      </c>
      <c r="CD2300" s="89">
        <v>-99</v>
      </c>
      <c r="CE2300" s="89">
        <v>-99</v>
      </c>
      <c r="CF2300" s="89">
        <v>-99</v>
      </c>
      <c r="CG2300" s="89">
        <v>-99</v>
      </c>
      <c r="CH2300" s="89">
        <v>-99</v>
      </c>
      <c r="CI2300" s="89">
        <v>-99</v>
      </c>
      <c r="CJ2300" s="89">
        <v>-99</v>
      </c>
      <c r="CK2300" s="89">
        <v>-99</v>
      </c>
      <c r="CL2300" s="89">
        <v>-99</v>
      </c>
      <c r="CM2300" s="89">
        <v>-99</v>
      </c>
      <c r="CN2300" s="89">
        <v>-99</v>
      </c>
      <c r="CO2300" s="89">
        <v>-99</v>
      </c>
      <c r="CP2300" s="89">
        <v>-99</v>
      </c>
      <c r="CQ2300" s="89">
        <v>-99</v>
      </c>
      <c r="CR2300" s="89">
        <v>-99</v>
      </c>
      <c r="CS2300" s="89">
        <v>-99</v>
      </c>
      <c r="CT2300" s="89">
        <v>-99</v>
      </c>
      <c r="CU2300" s="86">
        <v>-99</v>
      </c>
      <c r="CV2300" s="86">
        <v>-0.93459999999999999</v>
      </c>
      <c r="CW2300" s="86">
        <v>15</v>
      </c>
      <c r="CX2300" s="86">
        <v>2</v>
      </c>
      <c r="CY2300" s="86">
        <v>0.42770000000000002</v>
      </c>
      <c r="CZ2300" s="86">
        <v>71</v>
      </c>
      <c r="DA2300" s="86">
        <v>4</v>
      </c>
      <c r="DB2300" s="86">
        <v>-0.41160000000000002</v>
      </c>
      <c r="DC2300" s="86">
        <v>27</v>
      </c>
      <c r="DD2300" s="86">
        <v>-99</v>
      </c>
      <c r="DE2300" s="86">
        <v>-99</v>
      </c>
      <c r="DF2300" s="86">
        <v>-99</v>
      </c>
      <c r="DG2300" s="86">
        <v>-99</v>
      </c>
      <c r="DH2300" s="86">
        <v>-99</v>
      </c>
    </row>
    <row r="2301" spans="1:112" x14ac:dyDescent="0.2">
      <c r="A2301" s="85">
        <f>IF(ISERROR(SEARCH('School Lookup'!$F$3,Data!J2301)),A2300,A2300+1)</f>
        <v>0</v>
      </c>
      <c r="B2301" s="85">
        <f>IF(I2301='School Lookup'!$G$13,1,0)</f>
        <v>0</v>
      </c>
      <c r="C2301" s="85">
        <f t="shared" si="35"/>
        <v>2299</v>
      </c>
      <c r="D2301" s="86" t="s">
        <v>6478</v>
      </c>
      <c r="E2301" s="86" t="s">
        <v>6552</v>
      </c>
      <c r="F2301" s="86" t="s">
        <v>518</v>
      </c>
      <c r="G2301" s="86" t="s">
        <v>3216</v>
      </c>
      <c r="H2301" s="86" t="s">
        <v>295</v>
      </c>
      <c r="I2301" s="86" t="s">
        <v>5513</v>
      </c>
      <c r="J2301" s="86" t="s">
        <v>738</v>
      </c>
      <c r="K2301" s="86" t="s">
        <v>195</v>
      </c>
      <c r="L2301" s="86">
        <v>1</v>
      </c>
      <c r="M2301" s="86">
        <v>1</v>
      </c>
      <c r="N2301" s="89">
        <v>-0.39603225806451597</v>
      </c>
      <c r="O2301" s="89">
        <v>-0.76325243609108195</v>
      </c>
      <c r="P2301" s="89">
        <v>47.4818</v>
      </c>
      <c r="Q2301" s="89">
        <v>-0.249718275947823</v>
      </c>
      <c r="R2301" s="89">
        <v>49.266854838709698</v>
      </c>
      <c r="S2301" s="89">
        <v>-0.50648535601945199</v>
      </c>
      <c r="T2301" s="89">
        <v>-0.57480627910730597</v>
      </c>
      <c r="U2301" s="89">
        <v>0.37596471885336302</v>
      </c>
      <c r="V2301" s="89">
        <v>-0.21610688111972601</v>
      </c>
      <c r="W2301" s="89">
        <v>1</v>
      </c>
      <c r="X2301" s="89">
        <v>-0.44241111111111098</v>
      </c>
      <c r="Y2301" s="89">
        <v>-0.95245917448008399</v>
      </c>
      <c r="Z2301" s="89">
        <v>37.468499999999999</v>
      </c>
      <c r="AA2301" s="89">
        <v>-1.5412370851959201</v>
      </c>
      <c r="AB2301" s="89">
        <v>46.198835672514598</v>
      </c>
      <c r="AC2301" s="89">
        <v>-1.2468481298380001</v>
      </c>
      <c r="AD2301" s="89">
        <v>-1.45039999180463</v>
      </c>
      <c r="AE2301" s="89">
        <v>0.37706725468577701</v>
      </c>
      <c r="AF2301" s="89">
        <v>-0.54689834310604701</v>
      </c>
      <c r="AG2301" s="89">
        <v>1</v>
      </c>
      <c r="AH2301" s="89">
        <v>-0.26410727272727302</v>
      </c>
      <c r="AI2301" s="89">
        <v>-0.51134840512122504</v>
      </c>
      <c r="AJ2301" s="89">
        <v>-99</v>
      </c>
      <c r="AK2301" s="89">
        <v>-99</v>
      </c>
      <c r="AL2301" s="89">
        <v>41.818192727272702</v>
      </c>
      <c r="AM2301" s="89">
        <v>-0.51134840512122504</v>
      </c>
      <c r="AN2301" s="89">
        <v>-0.58039529945252299</v>
      </c>
      <c r="AO2301" s="89">
        <v>0.121278941565601</v>
      </c>
      <c r="AP2301" s="89">
        <v>-7.0389727607251998E-2</v>
      </c>
      <c r="AQ2301" s="89">
        <v>1</v>
      </c>
      <c r="AR2301" s="89">
        <v>-0.36669473684210502</v>
      </c>
      <c r="AS2301" s="89">
        <v>-0.75425227681030205</v>
      </c>
      <c r="AT2301" s="89">
        <v>-99</v>
      </c>
      <c r="AU2301" s="89">
        <v>-99</v>
      </c>
      <c r="AV2301" s="89">
        <v>55.263171929824601</v>
      </c>
      <c r="AW2301" s="89">
        <v>-0.75425227681030205</v>
      </c>
      <c r="AX2301" s="89">
        <v>-0.83404134238836802</v>
      </c>
      <c r="AY2301" s="89">
        <v>0.12568908489525901</v>
      </c>
      <c r="AZ2301" s="89">
        <v>-0.104829893089607</v>
      </c>
      <c r="BA2301" s="89">
        <v>-99</v>
      </c>
      <c r="BB2301" s="89">
        <v>-99</v>
      </c>
      <c r="BC2301" s="89">
        <v>-99</v>
      </c>
      <c r="BD2301" s="89">
        <v>-99</v>
      </c>
      <c r="BE2301" s="89">
        <v>-99</v>
      </c>
      <c r="BF2301" s="89">
        <v>-99</v>
      </c>
      <c r="BG2301" s="89">
        <v>-99</v>
      </c>
      <c r="BH2301" s="89">
        <v>-99</v>
      </c>
      <c r="BI2301" s="89">
        <v>-99</v>
      </c>
      <c r="BJ2301" s="89">
        <v>-99</v>
      </c>
      <c r="BK2301" s="89">
        <v>-99</v>
      </c>
      <c r="BL2301" s="89">
        <v>-99</v>
      </c>
      <c r="BM2301" s="89">
        <v>-99</v>
      </c>
      <c r="BN2301" s="89">
        <v>-99</v>
      </c>
      <c r="BO2301" s="89">
        <v>-99</v>
      </c>
      <c r="BP2301" s="89">
        <v>-99</v>
      </c>
      <c r="BQ2301" s="89">
        <v>-99</v>
      </c>
      <c r="BR2301" s="89">
        <v>-99</v>
      </c>
      <c r="BS2301" s="89">
        <v>-99</v>
      </c>
      <c r="BT2301" s="89">
        <v>-99</v>
      </c>
      <c r="BU2301" s="89">
        <v>-99</v>
      </c>
      <c r="BV2301" s="89">
        <v>-99</v>
      </c>
      <c r="BW2301" s="89">
        <v>-99</v>
      </c>
      <c r="BX2301" s="89">
        <v>-99</v>
      </c>
      <c r="BY2301" s="89">
        <v>-99</v>
      </c>
      <c r="BZ2301" s="89">
        <v>-99</v>
      </c>
      <c r="CA2301" s="89">
        <v>-99</v>
      </c>
      <c r="CB2301" s="89">
        <v>-99</v>
      </c>
      <c r="CC2301" s="89">
        <v>-99</v>
      </c>
      <c r="CD2301" s="89">
        <v>-99</v>
      </c>
      <c r="CE2301" s="89">
        <v>-99</v>
      </c>
      <c r="CF2301" s="89">
        <v>-99</v>
      </c>
      <c r="CG2301" s="89">
        <v>-99</v>
      </c>
      <c r="CH2301" s="89">
        <v>-99</v>
      </c>
      <c r="CI2301" s="89">
        <v>-99</v>
      </c>
      <c r="CJ2301" s="89">
        <v>-99</v>
      </c>
      <c r="CK2301" s="89">
        <v>-99</v>
      </c>
      <c r="CL2301" s="89">
        <v>-99</v>
      </c>
      <c r="CM2301" s="89">
        <v>-99</v>
      </c>
      <c r="CN2301" s="89">
        <v>-99</v>
      </c>
      <c r="CO2301" s="89">
        <v>-99</v>
      </c>
      <c r="CP2301" s="89">
        <v>-99</v>
      </c>
      <c r="CQ2301" s="89">
        <v>-99</v>
      </c>
      <c r="CR2301" s="89">
        <v>-99</v>
      </c>
      <c r="CS2301" s="89">
        <v>-99</v>
      </c>
      <c r="CT2301" s="89">
        <v>-99</v>
      </c>
      <c r="CU2301" s="86">
        <v>-99</v>
      </c>
      <c r="CV2301" s="86">
        <v>-0.93820000000000003</v>
      </c>
      <c r="CW2301" s="86">
        <v>15</v>
      </c>
      <c r="CX2301" s="86">
        <v>2</v>
      </c>
      <c r="CY2301" s="86">
        <v>-0.25890000000000002</v>
      </c>
      <c r="CZ2301" s="86">
        <v>38</v>
      </c>
      <c r="DA2301" s="86">
        <v>2</v>
      </c>
      <c r="DB2301" s="86">
        <v>-0.67500000000000004</v>
      </c>
      <c r="DC2301" s="86">
        <v>17</v>
      </c>
      <c r="DD2301" s="86">
        <v>-99</v>
      </c>
      <c r="DE2301" s="86">
        <v>-99</v>
      </c>
      <c r="DF2301" s="86">
        <v>-99</v>
      </c>
      <c r="DG2301" s="86">
        <v>-99</v>
      </c>
      <c r="DH2301" s="86">
        <v>-99</v>
      </c>
    </row>
    <row r="2302" spans="1:112" x14ac:dyDescent="0.2">
      <c r="A2302" s="85">
        <f>IF(ISERROR(SEARCH('School Lookup'!$F$3,Data!J2302)),A2301,A2301+1)</f>
        <v>0</v>
      </c>
      <c r="B2302" s="85">
        <f>IF(I2302='School Lookup'!$G$13,1,0)</f>
        <v>0</v>
      </c>
      <c r="C2302" s="85">
        <f t="shared" si="35"/>
        <v>2300</v>
      </c>
      <c r="D2302" s="86" t="s">
        <v>6478</v>
      </c>
      <c r="E2302" s="86" t="s">
        <v>6499</v>
      </c>
      <c r="F2302" s="86" t="s">
        <v>2742</v>
      </c>
      <c r="G2302" s="86" t="s">
        <v>2781</v>
      </c>
      <c r="H2302" s="86" t="s">
        <v>503</v>
      </c>
      <c r="I2302" s="86" t="s">
        <v>5720</v>
      </c>
      <c r="J2302" s="86" t="s">
        <v>504</v>
      </c>
      <c r="K2302" s="86" t="s">
        <v>26</v>
      </c>
      <c r="L2302" s="86">
        <v>1</v>
      </c>
      <c r="M2302" s="86">
        <v>1</v>
      </c>
      <c r="N2302" s="89">
        <v>-0.57150382165605096</v>
      </c>
      <c r="O2302" s="89">
        <v>-1.1432359175376601</v>
      </c>
      <c r="P2302" s="89">
        <v>47.330199999999998</v>
      </c>
      <c r="Q2302" s="89">
        <v>-0.26579870198826799</v>
      </c>
      <c r="R2302" s="89">
        <v>49.044567834394897</v>
      </c>
      <c r="S2302" s="89">
        <v>-0.70451730976296401</v>
      </c>
      <c r="T2302" s="89">
        <v>-0.79950658057630197</v>
      </c>
      <c r="U2302" s="89">
        <v>0.37425506555423099</v>
      </c>
      <c r="V2302" s="89">
        <v>-0.29921938772462298</v>
      </c>
      <c r="W2302" s="89">
        <v>1</v>
      </c>
      <c r="X2302" s="89">
        <v>-0.56209778481012695</v>
      </c>
      <c r="Y2302" s="89">
        <v>-1.23422056165631</v>
      </c>
      <c r="Z2302" s="89">
        <v>50.286999999999999</v>
      </c>
      <c r="AA2302" s="89">
        <v>5.7267799524903198E-2</v>
      </c>
      <c r="AB2302" s="89">
        <v>48.734176898734198</v>
      </c>
      <c r="AC2302" s="89">
        <v>-0.58847638106570199</v>
      </c>
      <c r="AD2302" s="89">
        <v>-0.68382353041763599</v>
      </c>
      <c r="AE2302" s="89">
        <v>0.37663885578069101</v>
      </c>
      <c r="AF2302" s="89">
        <v>-0.25755451205241098</v>
      </c>
      <c r="AG2302" s="89">
        <v>1</v>
      </c>
      <c r="AH2302" s="89">
        <v>-0.73161962616822396</v>
      </c>
      <c r="AI2302" s="89">
        <v>-1.5174800919481699</v>
      </c>
      <c r="AJ2302" s="89">
        <v>-99</v>
      </c>
      <c r="AK2302" s="89">
        <v>-99</v>
      </c>
      <c r="AL2302" s="89">
        <v>44.859822429906501</v>
      </c>
      <c r="AM2302" s="89">
        <v>-1.5174800919481699</v>
      </c>
      <c r="AN2302" s="89">
        <v>-1.63738032464005</v>
      </c>
      <c r="AO2302" s="89">
        <v>0.127532777115614</v>
      </c>
      <c r="AP2302" s="89">
        <v>-0.20881965999581101</v>
      </c>
      <c r="AQ2302" s="89">
        <v>1</v>
      </c>
      <c r="AR2302" s="89">
        <v>-0.61498627450980403</v>
      </c>
      <c r="AS2302" s="89">
        <v>-1.3123659639451899</v>
      </c>
      <c r="AT2302" s="89">
        <v>-99</v>
      </c>
      <c r="AU2302" s="89">
        <v>-99</v>
      </c>
      <c r="AV2302" s="89">
        <v>50.0000196078431</v>
      </c>
      <c r="AW2302" s="89">
        <v>-1.3123659639451899</v>
      </c>
      <c r="AX2302" s="89">
        <v>-1.4221787446654801</v>
      </c>
      <c r="AY2302" s="89">
        <v>0.121573301549464</v>
      </c>
      <c r="AZ2302" s="89">
        <v>-0.172898965382454</v>
      </c>
      <c r="BA2302" s="89">
        <v>-99</v>
      </c>
      <c r="BB2302" s="89">
        <v>-99</v>
      </c>
      <c r="BC2302" s="89">
        <v>-99</v>
      </c>
      <c r="BD2302" s="89">
        <v>-99</v>
      </c>
      <c r="BE2302" s="89">
        <v>-99</v>
      </c>
      <c r="BF2302" s="89">
        <v>-99</v>
      </c>
      <c r="BG2302" s="89">
        <v>-99</v>
      </c>
      <c r="BH2302" s="89">
        <v>-99</v>
      </c>
      <c r="BI2302" s="89">
        <v>-99</v>
      </c>
      <c r="BJ2302" s="89">
        <v>-99</v>
      </c>
      <c r="BK2302" s="89">
        <v>-99</v>
      </c>
      <c r="BL2302" s="89">
        <v>-99</v>
      </c>
      <c r="BM2302" s="89">
        <v>-99</v>
      </c>
      <c r="BN2302" s="89">
        <v>-99</v>
      </c>
      <c r="BO2302" s="89">
        <v>-99</v>
      </c>
      <c r="BP2302" s="89">
        <v>-99</v>
      </c>
      <c r="BQ2302" s="89">
        <v>-99</v>
      </c>
      <c r="BR2302" s="89">
        <v>-99</v>
      </c>
      <c r="BS2302" s="89">
        <v>-99</v>
      </c>
      <c r="BT2302" s="89">
        <v>-99</v>
      </c>
      <c r="BU2302" s="89">
        <v>-99</v>
      </c>
      <c r="BV2302" s="89">
        <v>-99</v>
      </c>
      <c r="BW2302" s="89">
        <v>-99</v>
      </c>
      <c r="BX2302" s="89">
        <v>-99</v>
      </c>
      <c r="BY2302" s="89">
        <v>-99</v>
      </c>
      <c r="BZ2302" s="89">
        <v>-99</v>
      </c>
      <c r="CA2302" s="89">
        <v>-99</v>
      </c>
      <c r="CB2302" s="89">
        <v>-99</v>
      </c>
      <c r="CC2302" s="89">
        <v>-99</v>
      </c>
      <c r="CD2302" s="89">
        <v>-99</v>
      </c>
      <c r="CE2302" s="89">
        <v>-99</v>
      </c>
      <c r="CF2302" s="89">
        <v>-99</v>
      </c>
      <c r="CG2302" s="89">
        <v>-99</v>
      </c>
      <c r="CH2302" s="89">
        <v>-99</v>
      </c>
      <c r="CI2302" s="89">
        <v>-99</v>
      </c>
      <c r="CJ2302" s="89">
        <v>-99</v>
      </c>
      <c r="CK2302" s="89">
        <v>-99</v>
      </c>
      <c r="CL2302" s="89">
        <v>-99</v>
      </c>
      <c r="CM2302" s="89">
        <v>-99</v>
      </c>
      <c r="CN2302" s="89">
        <v>-99</v>
      </c>
      <c r="CO2302" s="89">
        <v>-99</v>
      </c>
      <c r="CP2302" s="89">
        <v>-99</v>
      </c>
      <c r="CQ2302" s="89">
        <v>-99</v>
      </c>
      <c r="CR2302" s="89">
        <v>-99</v>
      </c>
      <c r="CS2302" s="89">
        <v>-99</v>
      </c>
      <c r="CT2302" s="89">
        <v>-99</v>
      </c>
      <c r="CU2302" s="86">
        <v>-99</v>
      </c>
      <c r="CV2302" s="86">
        <v>-0.9385</v>
      </c>
      <c r="CW2302" s="86">
        <v>15</v>
      </c>
      <c r="CX2302" s="86">
        <v>2</v>
      </c>
      <c r="CY2302" s="86">
        <v>-0.48020000000000002</v>
      </c>
      <c r="CZ2302" s="86">
        <v>28</v>
      </c>
      <c r="DA2302" s="86">
        <v>2</v>
      </c>
      <c r="DB2302" s="86">
        <v>-7.7899999999999997E-2</v>
      </c>
      <c r="DC2302" s="86">
        <v>43</v>
      </c>
      <c r="DD2302" s="86">
        <v>-99</v>
      </c>
      <c r="DE2302" s="86">
        <v>-99</v>
      </c>
      <c r="DF2302" s="86">
        <v>-99</v>
      </c>
      <c r="DG2302" s="86">
        <v>-99</v>
      </c>
      <c r="DH2302" s="86">
        <v>-99</v>
      </c>
    </row>
    <row r="2303" spans="1:112" x14ac:dyDescent="0.2">
      <c r="A2303" s="85">
        <f>IF(ISERROR(SEARCH('School Lookup'!$F$3,Data!J2303)),A2302,A2302+1)</f>
        <v>0</v>
      </c>
      <c r="B2303" s="85">
        <f>IF(I2303='School Lookup'!$G$13,1,0)</f>
        <v>0</v>
      </c>
      <c r="C2303" s="85">
        <f t="shared" si="35"/>
        <v>2301</v>
      </c>
      <c r="D2303" s="86" t="s">
        <v>6478</v>
      </c>
      <c r="E2303" s="86" t="s">
        <v>6598</v>
      </c>
      <c r="F2303" s="86" t="s">
        <v>2755</v>
      </c>
      <c r="G2303" s="86" t="s">
        <v>3202</v>
      </c>
      <c r="H2303" s="86" t="s">
        <v>402</v>
      </c>
      <c r="I2303" s="86" t="s">
        <v>5713</v>
      </c>
      <c r="J2303" s="86" t="s">
        <v>930</v>
      </c>
      <c r="K2303" s="86" t="s">
        <v>258</v>
      </c>
      <c r="L2303" s="86">
        <v>1</v>
      </c>
      <c r="M2303" s="86">
        <v>1</v>
      </c>
      <c r="N2303" s="89">
        <v>-0.34608139534883697</v>
      </c>
      <c r="O2303" s="89">
        <v>-0.65508389682766699</v>
      </c>
      <c r="P2303" s="89">
        <v>-99</v>
      </c>
      <c r="Q2303" s="89">
        <v>-99</v>
      </c>
      <c r="R2303" s="89">
        <v>40.697667441860503</v>
      </c>
      <c r="S2303" s="89">
        <v>-0.65508389682766699</v>
      </c>
      <c r="T2303" s="89">
        <v>-0.74341612356051501</v>
      </c>
      <c r="U2303" s="89">
        <v>0.49710982658959502</v>
      </c>
      <c r="V2303" s="89">
        <v>-0.36955946026707698</v>
      </c>
      <c r="W2303" s="89">
        <v>1</v>
      </c>
      <c r="X2303" s="89">
        <v>-0.45240344827586199</v>
      </c>
      <c r="Y2303" s="89">
        <v>-0.97598271886191701</v>
      </c>
      <c r="Z2303" s="89">
        <v>-99</v>
      </c>
      <c r="AA2303" s="89">
        <v>-99</v>
      </c>
      <c r="AB2303" s="89">
        <v>44.827620689655198</v>
      </c>
      <c r="AC2303" s="89">
        <v>-0.97598271886191701</v>
      </c>
      <c r="AD2303" s="89">
        <v>-1.1350173092314899</v>
      </c>
      <c r="AE2303" s="89">
        <v>0.50289017341040498</v>
      </c>
      <c r="AF2303" s="89">
        <v>-0.570789051463234</v>
      </c>
      <c r="AG2303" s="89">
        <v>-99</v>
      </c>
      <c r="AH2303" s="89">
        <v>-99</v>
      </c>
      <c r="AI2303" s="89">
        <v>-99</v>
      </c>
      <c r="AJ2303" s="89">
        <v>-99</v>
      </c>
      <c r="AK2303" s="89">
        <v>-99</v>
      </c>
      <c r="AL2303" s="89">
        <v>-99</v>
      </c>
      <c r="AM2303" s="89">
        <v>-99</v>
      </c>
      <c r="AN2303" s="89">
        <v>-99</v>
      </c>
      <c r="AO2303" s="89">
        <v>-99</v>
      </c>
      <c r="AP2303" s="89">
        <v>-99</v>
      </c>
      <c r="AQ2303" s="89">
        <v>-99</v>
      </c>
      <c r="AR2303" s="89">
        <v>-99</v>
      </c>
      <c r="AS2303" s="89">
        <v>-99</v>
      </c>
      <c r="AT2303" s="89">
        <v>-99</v>
      </c>
      <c r="AU2303" s="89">
        <v>-99</v>
      </c>
      <c r="AV2303" s="89">
        <v>-99</v>
      </c>
      <c r="AW2303" s="89">
        <v>-99</v>
      </c>
      <c r="AX2303" s="89">
        <v>-99</v>
      </c>
      <c r="AY2303" s="89">
        <v>-99</v>
      </c>
      <c r="AZ2303" s="89">
        <v>-99</v>
      </c>
      <c r="BA2303" s="89">
        <v>-99</v>
      </c>
      <c r="BB2303" s="89">
        <v>-99</v>
      </c>
      <c r="BC2303" s="89">
        <v>-99</v>
      </c>
      <c r="BD2303" s="89">
        <v>-99</v>
      </c>
      <c r="BE2303" s="89">
        <v>-99</v>
      </c>
      <c r="BF2303" s="89">
        <v>-99</v>
      </c>
      <c r="BG2303" s="89">
        <v>-99</v>
      </c>
      <c r="BH2303" s="89">
        <v>-99</v>
      </c>
      <c r="BI2303" s="89">
        <v>-99</v>
      </c>
      <c r="BJ2303" s="89">
        <v>-99</v>
      </c>
      <c r="BK2303" s="89">
        <v>-99</v>
      </c>
      <c r="BL2303" s="89">
        <v>-99</v>
      </c>
      <c r="BM2303" s="89">
        <v>-99</v>
      </c>
      <c r="BN2303" s="89">
        <v>-99</v>
      </c>
      <c r="BO2303" s="89">
        <v>-99</v>
      </c>
      <c r="BP2303" s="89">
        <v>-99</v>
      </c>
      <c r="BQ2303" s="89">
        <v>-99</v>
      </c>
      <c r="BR2303" s="89">
        <v>-99</v>
      </c>
      <c r="BS2303" s="89">
        <v>-99</v>
      </c>
      <c r="BT2303" s="89">
        <v>-99</v>
      </c>
      <c r="BU2303" s="89">
        <v>-99</v>
      </c>
      <c r="BV2303" s="89">
        <v>-99</v>
      </c>
      <c r="BW2303" s="89">
        <v>-99</v>
      </c>
      <c r="BX2303" s="89">
        <v>-99</v>
      </c>
      <c r="BY2303" s="89">
        <v>-99</v>
      </c>
      <c r="BZ2303" s="89">
        <v>-99</v>
      </c>
      <c r="CA2303" s="89">
        <v>-99</v>
      </c>
      <c r="CB2303" s="89">
        <v>-99</v>
      </c>
      <c r="CC2303" s="89">
        <v>-99</v>
      </c>
      <c r="CD2303" s="89">
        <v>-99</v>
      </c>
      <c r="CE2303" s="89">
        <v>-99</v>
      </c>
      <c r="CF2303" s="89">
        <v>-99</v>
      </c>
      <c r="CG2303" s="89">
        <v>-99</v>
      </c>
      <c r="CH2303" s="89">
        <v>-99</v>
      </c>
      <c r="CI2303" s="89">
        <v>-99</v>
      </c>
      <c r="CJ2303" s="89">
        <v>-99</v>
      </c>
      <c r="CK2303" s="89">
        <v>-99</v>
      </c>
      <c r="CL2303" s="89">
        <v>-99</v>
      </c>
      <c r="CM2303" s="89">
        <v>-99</v>
      </c>
      <c r="CN2303" s="89">
        <v>-99</v>
      </c>
      <c r="CO2303" s="89">
        <v>-99</v>
      </c>
      <c r="CP2303" s="89">
        <v>-99</v>
      </c>
      <c r="CQ2303" s="89">
        <v>-99</v>
      </c>
      <c r="CR2303" s="89">
        <v>-99</v>
      </c>
      <c r="CS2303" s="89">
        <v>-99</v>
      </c>
      <c r="CT2303" s="89">
        <v>-99</v>
      </c>
      <c r="CU2303" s="86">
        <v>-99</v>
      </c>
      <c r="CV2303" s="86">
        <v>-0.94030000000000002</v>
      </c>
      <c r="CW2303" s="86">
        <v>15</v>
      </c>
      <c r="CX2303" s="86">
        <v>2</v>
      </c>
      <c r="CY2303" s="86">
        <v>0.32679999999999998</v>
      </c>
      <c r="CZ2303" s="86">
        <v>67</v>
      </c>
      <c r="DA2303" s="86">
        <v>0</v>
      </c>
      <c r="DB2303" s="86">
        <v>-99</v>
      </c>
      <c r="DC2303" s="86">
        <v>-99</v>
      </c>
      <c r="DD2303" s="86">
        <v>-99</v>
      </c>
      <c r="DE2303" s="86">
        <v>-99</v>
      </c>
      <c r="DF2303" s="86">
        <v>-99</v>
      </c>
      <c r="DG2303" s="86">
        <v>-99</v>
      </c>
      <c r="DH2303" s="86">
        <v>-99</v>
      </c>
    </row>
    <row r="2304" spans="1:112" x14ac:dyDescent="0.2">
      <c r="A2304" s="85">
        <f>IF(ISERROR(SEARCH('School Lookup'!$F$3,Data!J2304)),A2303,A2303+1)</f>
        <v>0</v>
      </c>
      <c r="B2304" s="85">
        <f>IF(I2304='School Lookup'!$G$13,1,0)</f>
        <v>0</v>
      </c>
      <c r="C2304" s="85">
        <f t="shared" si="35"/>
        <v>2302</v>
      </c>
      <c r="D2304" s="86" t="s">
        <v>6478</v>
      </c>
      <c r="E2304" s="86" t="s">
        <v>6743</v>
      </c>
      <c r="F2304" s="86" t="s">
        <v>2765</v>
      </c>
      <c r="G2304" s="86" t="s">
        <v>3125</v>
      </c>
      <c r="H2304" s="86" t="s">
        <v>6070</v>
      </c>
      <c r="I2304" s="86" t="s">
        <v>6744</v>
      </c>
      <c r="J2304" s="86" t="s">
        <v>6745</v>
      </c>
      <c r="K2304" s="86" t="s">
        <v>114</v>
      </c>
      <c r="L2304" s="86">
        <v>1</v>
      </c>
      <c r="M2304" s="86">
        <v>1</v>
      </c>
      <c r="N2304" s="89">
        <v>-0.51536055776892398</v>
      </c>
      <c r="O2304" s="89">
        <v>-1.02165774022532</v>
      </c>
      <c r="P2304" s="89">
        <v>42.049199999999999</v>
      </c>
      <c r="Q2304" s="89">
        <v>-0.82596182810693997</v>
      </c>
      <c r="R2304" s="89">
        <v>48.804769322709198</v>
      </c>
      <c r="S2304" s="89">
        <v>-0.92380978416613302</v>
      </c>
      <c r="T2304" s="89">
        <v>-1.0483304909442901</v>
      </c>
      <c r="U2304" s="89">
        <v>0.39936356404136802</v>
      </c>
      <c r="V2304" s="89">
        <v>-0.41866500115675098</v>
      </c>
      <c r="W2304" s="89">
        <v>1</v>
      </c>
      <c r="X2304" s="89">
        <v>-0.49154940239043798</v>
      </c>
      <c r="Y2304" s="89">
        <v>-1.0681384952134001</v>
      </c>
      <c r="Z2304" s="89">
        <v>45.826099999999997</v>
      </c>
      <c r="AA2304" s="89">
        <v>-0.49901963194142401</v>
      </c>
      <c r="AB2304" s="89">
        <v>51.593662948207196</v>
      </c>
      <c r="AC2304" s="89">
        <v>-0.78357906357741403</v>
      </c>
      <c r="AD2304" s="89">
        <v>-0.91099172869745804</v>
      </c>
      <c r="AE2304" s="89">
        <v>0.39936356404136802</v>
      </c>
      <c r="AF2304" s="89">
        <v>-0.36381690358482399</v>
      </c>
      <c r="AG2304" s="89">
        <v>1</v>
      </c>
      <c r="AH2304" s="89">
        <v>-0.37129788732394398</v>
      </c>
      <c r="AI2304" s="89">
        <v>-0.74203294871112502</v>
      </c>
      <c r="AJ2304" s="89">
        <v>-99</v>
      </c>
      <c r="AK2304" s="89">
        <v>-99</v>
      </c>
      <c r="AL2304" s="89">
        <v>49.295780281690099</v>
      </c>
      <c r="AM2304" s="89">
        <v>-0.74203294871112502</v>
      </c>
      <c r="AN2304" s="89">
        <v>-0.82273942926093302</v>
      </c>
      <c r="AO2304" s="89">
        <v>0.11296738265712</v>
      </c>
      <c r="AP2304" s="89">
        <v>-9.2942719932420398E-2</v>
      </c>
      <c r="AQ2304" s="89">
        <v>1</v>
      </c>
      <c r="AR2304" s="89">
        <v>-0.32859279279279302</v>
      </c>
      <c r="AS2304" s="89">
        <v>-0.668606117943504</v>
      </c>
      <c r="AT2304" s="89">
        <v>-99</v>
      </c>
      <c r="AU2304" s="89">
        <v>-99</v>
      </c>
      <c r="AV2304" s="89">
        <v>45.945940540540498</v>
      </c>
      <c r="AW2304" s="89">
        <v>-0.668606117943504</v>
      </c>
      <c r="AX2304" s="89">
        <v>-0.74378785004074699</v>
      </c>
      <c r="AY2304" s="89">
        <v>8.83054892601432E-2</v>
      </c>
      <c r="AZ2304" s="89">
        <v>-6.5680550003598195E-2</v>
      </c>
      <c r="BA2304" s="89">
        <v>-99</v>
      </c>
      <c r="BB2304" s="89">
        <v>-99</v>
      </c>
      <c r="BC2304" s="89">
        <v>-99</v>
      </c>
      <c r="BD2304" s="89">
        <v>-99</v>
      </c>
      <c r="BE2304" s="89">
        <v>-99</v>
      </c>
      <c r="BF2304" s="89">
        <v>-99</v>
      </c>
      <c r="BG2304" s="89">
        <v>-99</v>
      </c>
      <c r="BH2304" s="89">
        <v>-99</v>
      </c>
      <c r="BI2304" s="89">
        <v>-99</v>
      </c>
      <c r="BJ2304" s="89">
        <v>-99</v>
      </c>
      <c r="BK2304" s="89">
        <v>-99</v>
      </c>
      <c r="BL2304" s="89">
        <v>-99</v>
      </c>
      <c r="BM2304" s="89">
        <v>-99</v>
      </c>
      <c r="BN2304" s="89">
        <v>-99</v>
      </c>
      <c r="BO2304" s="89">
        <v>-99</v>
      </c>
      <c r="BP2304" s="89">
        <v>-99</v>
      </c>
      <c r="BQ2304" s="89">
        <v>-99</v>
      </c>
      <c r="BR2304" s="89">
        <v>-99</v>
      </c>
      <c r="BS2304" s="89">
        <v>-99</v>
      </c>
      <c r="BT2304" s="89">
        <v>-99</v>
      </c>
      <c r="BU2304" s="89">
        <v>-99</v>
      </c>
      <c r="BV2304" s="89">
        <v>-99</v>
      </c>
      <c r="BW2304" s="89">
        <v>-99</v>
      </c>
      <c r="BX2304" s="89">
        <v>-99</v>
      </c>
      <c r="BY2304" s="89">
        <v>-99</v>
      </c>
      <c r="BZ2304" s="89">
        <v>-99</v>
      </c>
      <c r="CA2304" s="89">
        <v>-99</v>
      </c>
      <c r="CB2304" s="89">
        <v>-99</v>
      </c>
      <c r="CC2304" s="89">
        <v>-99</v>
      </c>
      <c r="CD2304" s="89">
        <v>-99</v>
      </c>
      <c r="CE2304" s="89">
        <v>-99</v>
      </c>
      <c r="CF2304" s="89">
        <v>-99</v>
      </c>
      <c r="CG2304" s="89">
        <v>-99</v>
      </c>
      <c r="CH2304" s="89">
        <v>-99</v>
      </c>
      <c r="CI2304" s="89">
        <v>-99</v>
      </c>
      <c r="CJ2304" s="89">
        <v>-99</v>
      </c>
      <c r="CK2304" s="89">
        <v>-99</v>
      </c>
      <c r="CL2304" s="89">
        <v>-99</v>
      </c>
      <c r="CM2304" s="89">
        <v>-99</v>
      </c>
      <c r="CN2304" s="89">
        <v>-99</v>
      </c>
      <c r="CO2304" s="89">
        <v>-99</v>
      </c>
      <c r="CP2304" s="89">
        <v>-99</v>
      </c>
      <c r="CQ2304" s="89">
        <v>-99</v>
      </c>
      <c r="CR2304" s="89">
        <v>-99</v>
      </c>
      <c r="CS2304" s="89">
        <v>-99</v>
      </c>
      <c r="CT2304" s="89">
        <v>-99</v>
      </c>
      <c r="CU2304" s="86">
        <v>-99</v>
      </c>
      <c r="CV2304" s="86">
        <v>-0.94110000000000005</v>
      </c>
      <c r="CW2304" s="86">
        <v>15</v>
      </c>
      <c r="CX2304" s="86">
        <v>2</v>
      </c>
      <c r="CY2304" s="86">
        <v>-0.3165</v>
      </c>
      <c r="CZ2304" s="86">
        <v>36</v>
      </c>
      <c r="DA2304" s="86">
        <v>2</v>
      </c>
      <c r="DB2304" s="86">
        <v>-0.52910000000000001</v>
      </c>
      <c r="DC2304" s="86">
        <v>22</v>
      </c>
      <c r="DD2304" s="86">
        <v>-99</v>
      </c>
      <c r="DE2304" s="86">
        <v>-99</v>
      </c>
      <c r="DF2304" s="86">
        <v>-99</v>
      </c>
      <c r="DG2304" s="86">
        <v>-99</v>
      </c>
      <c r="DH2304" s="86">
        <v>-99</v>
      </c>
    </row>
    <row r="2305" spans="1:112" x14ac:dyDescent="0.2">
      <c r="A2305" s="85">
        <f>IF(ISERROR(SEARCH('School Lookup'!$F$3,Data!J2305)),A2304,A2304+1)</f>
        <v>0</v>
      </c>
      <c r="B2305" s="85">
        <f>IF(I2305='School Lookup'!$G$13,1,0)</f>
        <v>0</v>
      </c>
      <c r="C2305" s="85">
        <f t="shared" si="35"/>
        <v>2303</v>
      </c>
      <c r="D2305" s="86" t="s">
        <v>6478</v>
      </c>
      <c r="E2305" s="86" t="s">
        <v>6702</v>
      </c>
      <c r="F2305" s="86" t="s">
        <v>1150</v>
      </c>
      <c r="G2305" s="86" t="s">
        <v>3194</v>
      </c>
      <c r="H2305" s="86" t="s">
        <v>1372</v>
      </c>
      <c r="I2305" s="86" t="s">
        <v>5563</v>
      </c>
      <c r="J2305" s="86" t="s">
        <v>1493</v>
      </c>
      <c r="K2305" s="86" t="s">
        <v>114</v>
      </c>
      <c r="L2305" s="86">
        <v>1</v>
      </c>
      <c r="M2305" s="86">
        <v>1</v>
      </c>
      <c r="N2305" s="89">
        <v>-0.677965326633166</v>
      </c>
      <c r="O2305" s="89">
        <v>-1.3737781915862</v>
      </c>
      <c r="P2305" s="89">
        <v>49.441899999999997</v>
      </c>
      <c r="Q2305" s="89">
        <v>-4.1807701529112701E-2</v>
      </c>
      <c r="R2305" s="89">
        <v>47.738673366834199</v>
      </c>
      <c r="S2305" s="89">
        <v>-0.70779294655765901</v>
      </c>
      <c r="T2305" s="89">
        <v>-0.803223337197429</v>
      </c>
      <c r="U2305" s="89">
        <v>0.5</v>
      </c>
      <c r="V2305" s="89">
        <v>-0.401611668598714</v>
      </c>
      <c r="W2305" s="89">
        <v>1</v>
      </c>
      <c r="X2305" s="89">
        <v>-0.58670100502512601</v>
      </c>
      <c r="Y2305" s="89">
        <v>-1.2921404389704101</v>
      </c>
      <c r="Z2305" s="89">
        <v>45.058799999999998</v>
      </c>
      <c r="AA2305" s="89">
        <v>-0.59470421266820805</v>
      </c>
      <c r="AB2305" s="89">
        <v>45.226118592964802</v>
      </c>
      <c r="AC2305" s="89">
        <v>-0.94342232581930996</v>
      </c>
      <c r="AD2305" s="89">
        <v>-1.0971055505229499</v>
      </c>
      <c r="AE2305" s="89">
        <v>0.5</v>
      </c>
      <c r="AF2305" s="89">
        <v>-0.54855277526147606</v>
      </c>
      <c r="AG2305" s="89">
        <v>-99</v>
      </c>
      <c r="AH2305" s="89">
        <v>-99</v>
      </c>
      <c r="AI2305" s="89">
        <v>-99</v>
      </c>
      <c r="AJ2305" s="89">
        <v>-99</v>
      </c>
      <c r="AK2305" s="89">
        <v>-99</v>
      </c>
      <c r="AL2305" s="89">
        <v>-99</v>
      </c>
      <c r="AM2305" s="89">
        <v>-99</v>
      </c>
      <c r="AN2305" s="89">
        <v>-99</v>
      </c>
      <c r="AO2305" s="89">
        <v>-99</v>
      </c>
      <c r="AP2305" s="89">
        <v>-99</v>
      </c>
      <c r="AQ2305" s="89">
        <v>-99</v>
      </c>
      <c r="AR2305" s="89">
        <v>-99</v>
      </c>
      <c r="AS2305" s="89">
        <v>-99</v>
      </c>
      <c r="AT2305" s="89">
        <v>-99</v>
      </c>
      <c r="AU2305" s="89">
        <v>-99</v>
      </c>
      <c r="AV2305" s="89">
        <v>-99</v>
      </c>
      <c r="AW2305" s="89">
        <v>-99</v>
      </c>
      <c r="AX2305" s="89">
        <v>-99</v>
      </c>
      <c r="AY2305" s="89">
        <v>-99</v>
      </c>
      <c r="AZ2305" s="89">
        <v>-99</v>
      </c>
      <c r="BA2305" s="89">
        <v>-99</v>
      </c>
      <c r="BB2305" s="89">
        <v>-99</v>
      </c>
      <c r="BC2305" s="89">
        <v>-99</v>
      </c>
      <c r="BD2305" s="89">
        <v>-99</v>
      </c>
      <c r="BE2305" s="89">
        <v>-99</v>
      </c>
      <c r="BF2305" s="89">
        <v>-99</v>
      </c>
      <c r="BG2305" s="89">
        <v>-99</v>
      </c>
      <c r="BH2305" s="89">
        <v>-99</v>
      </c>
      <c r="BI2305" s="89">
        <v>-99</v>
      </c>
      <c r="BJ2305" s="89">
        <v>-99</v>
      </c>
      <c r="BK2305" s="89">
        <v>-99</v>
      </c>
      <c r="BL2305" s="89">
        <v>-99</v>
      </c>
      <c r="BM2305" s="89">
        <v>-99</v>
      </c>
      <c r="BN2305" s="89">
        <v>-99</v>
      </c>
      <c r="BO2305" s="89">
        <v>-99</v>
      </c>
      <c r="BP2305" s="89">
        <v>-99</v>
      </c>
      <c r="BQ2305" s="89">
        <v>-99</v>
      </c>
      <c r="BR2305" s="89">
        <v>-99</v>
      </c>
      <c r="BS2305" s="89">
        <v>-99</v>
      </c>
      <c r="BT2305" s="89">
        <v>-99</v>
      </c>
      <c r="BU2305" s="89">
        <v>-99</v>
      </c>
      <c r="BV2305" s="89">
        <v>-99</v>
      </c>
      <c r="BW2305" s="89">
        <v>-99</v>
      </c>
      <c r="BX2305" s="89">
        <v>-99</v>
      </c>
      <c r="BY2305" s="89">
        <v>-99</v>
      </c>
      <c r="BZ2305" s="89">
        <v>-99</v>
      </c>
      <c r="CA2305" s="89">
        <v>-99</v>
      </c>
      <c r="CB2305" s="89">
        <v>-99</v>
      </c>
      <c r="CC2305" s="89">
        <v>-99</v>
      </c>
      <c r="CD2305" s="89">
        <v>-99</v>
      </c>
      <c r="CE2305" s="89">
        <v>-99</v>
      </c>
      <c r="CF2305" s="89">
        <v>-99</v>
      </c>
      <c r="CG2305" s="89">
        <v>-99</v>
      </c>
      <c r="CH2305" s="89">
        <v>-99</v>
      </c>
      <c r="CI2305" s="89">
        <v>-99</v>
      </c>
      <c r="CJ2305" s="89">
        <v>-99</v>
      </c>
      <c r="CK2305" s="89">
        <v>-99</v>
      </c>
      <c r="CL2305" s="89">
        <v>-99</v>
      </c>
      <c r="CM2305" s="89">
        <v>-99</v>
      </c>
      <c r="CN2305" s="89">
        <v>-99</v>
      </c>
      <c r="CO2305" s="89">
        <v>-99</v>
      </c>
      <c r="CP2305" s="89">
        <v>-99</v>
      </c>
      <c r="CQ2305" s="89">
        <v>-99</v>
      </c>
      <c r="CR2305" s="89">
        <v>-99</v>
      </c>
      <c r="CS2305" s="89">
        <v>-99</v>
      </c>
      <c r="CT2305" s="89">
        <v>-99</v>
      </c>
      <c r="CU2305" s="86">
        <v>-99</v>
      </c>
      <c r="CV2305" s="86">
        <v>-0.95020000000000004</v>
      </c>
      <c r="CW2305" s="86">
        <v>15</v>
      </c>
      <c r="CX2305" s="86">
        <v>2</v>
      </c>
      <c r="CY2305" s="86">
        <v>0.81110000000000004</v>
      </c>
      <c r="CZ2305" s="86">
        <v>83</v>
      </c>
      <c r="DA2305" s="86">
        <v>2</v>
      </c>
      <c r="DB2305" s="86">
        <v>-0.31830000000000003</v>
      </c>
      <c r="DC2305" s="86">
        <v>31</v>
      </c>
      <c r="DD2305" s="86">
        <v>-99</v>
      </c>
      <c r="DE2305" s="86">
        <v>-99</v>
      </c>
      <c r="DF2305" s="86">
        <v>-99</v>
      </c>
      <c r="DG2305" s="86">
        <v>-99</v>
      </c>
      <c r="DH2305" s="86">
        <v>-99</v>
      </c>
    </row>
    <row r="2306" spans="1:112" x14ac:dyDescent="0.2">
      <c r="A2306" s="85">
        <f>IF(ISERROR(SEARCH('School Lookup'!$F$3,Data!J2306)),A2305,A2305+1)</f>
        <v>0</v>
      </c>
      <c r="B2306" s="85">
        <f>IF(I2306='School Lookup'!$G$13,1,0)</f>
        <v>0</v>
      </c>
      <c r="C2306" s="85">
        <f t="shared" si="35"/>
        <v>2304</v>
      </c>
      <c r="D2306" s="86" t="s">
        <v>6478</v>
      </c>
      <c r="E2306" s="86" t="s">
        <v>6490</v>
      </c>
      <c r="F2306" s="86" t="s">
        <v>2739</v>
      </c>
      <c r="G2306" s="86" t="s">
        <v>3200</v>
      </c>
      <c r="H2306" s="86" t="s">
        <v>790</v>
      </c>
      <c r="I2306" s="86" t="s">
        <v>5284</v>
      </c>
      <c r="J2306" s="86" t="s">
        <v>791</v>
      </c>
      <c r="K2306" s="86" t="s">
        <v>26</v>
      </c>
      <c r="L2306" s="86">
        <v>1</v>
      </c>
      <c r="M2306" s="86">
        <v>1</v>
      </c>
      <c r="N2306" s="89">
        <v>-9.0636018957346007E-2</v>
      </c>
      <c r="O2306" s="89">
        <v>-0.101917210135231</v>
      </c>
      <c r="P2306" s="89">
        <v>26.451599999999999</v>
      </c>
      <c r="Q2306" s="89">
        <v>-2.4804212819885199</v>
      </c>
      <c r="R2306" s="89">
        <v>45.9715483412322</v>
      </c>
      <c r="S2306" s="89">
        <v>-1.29116924606187</v>
      </c>
      <c r="T2306" s="89">
        <v>-1.4651611098169099</v>
      </c>
      <c r="U2306" s="89">
        <v>0.37345132743362802</v>
      </c>
      <c r="V2306" s="89">
        <v>-0.54716636136525298</v>
      </c>
      <c r="W2306" s="89">
        <v>1</v>
      </c>
      <c r="X2306" s="89">
        <v>-3.0301895734597201E-2</v>
      </c>
      <c r="Y2306" s="89">
        <v>1.7711192895964199E-2</v>
      </c>
      <c r="Z2306" s="89">
        <v>36.451599999999999</v>
      </c>
      <c r="AA2306" s="89">
        <v>-1.66804752458217</v>
      </c>
      <c r="AB2306" s="89">
        <v>48.341222748815198</v>
      </c>
      <c r="AC2306" s="89">
        <v>-0.82516816584310004</v>
      </c>
      <c r="AD2306" s="89">
        <v>-0.95941608303304904</v>
      </c>
      <c r="AE2306" s="89">
        <v>0.37345132743362802</v>
      </c>
      <c r="AF2306" s="89">
        <v>-0.35829520976986401</v>
      </c>
      <c r="AG2306" s="89">
        <v>1</v>
      </c>
      <c r="AH2306" s="89">
        <v>0.16596515151515201</v>
      </c>
      <c r="AI2306" s="89">
        <v>0.41420894213598802</v>
      </c>
      <c r="AJ2306" s="89">
        <v>-99</v>
      </c>
      <c r="AK2306" s="89">
        <v>-99</v>
      </c>
      <c r="AL2306" s="89">
        <v>59.090883333333302</v>
      </c>
      <c r="AM2306" s="89">
        <v>0.41420894213598802</v>
      </c>
      <c r="AN2306" s="89">
        <v>0.39194288332397798</v>
      </c>
      <c r="AO2306" s="89">
        <v>0.11681415929203499</v>
      </c>
      <c r="AP2306" s="89">
        <v>4.5784478405986803E-2</v>
      </c>
      <c r="AQ2306" s="89">
        <v>1</v>
      </c>
      <c r="AR2306" s="89">
        <v>-0.30840909090909102</v>
      </c>
      <c r="AS2306" s="89">
        <v>-0.62323687022705299</v>
      </c>
      <c r="AT2306" s="89">
        <v>-99</v>
      </c>
      <c r="AU2306" s="89">
        <v>-99</v>
      </c>
      <c r="AV2306" s="89">
        <v>59.740227272727303</v>
      </c>
      <c r="AW2306" s="89">
        <v>-0.62323687022705299</v>
      </c>
      <c r="AX2306" s="89">
        <v>-0.69597796450971705</v>
      </c>
      <c r="AY2306" s="89">
        <v>0.136283185840708</v>
      </c>
      <c r="AZ2306" s="89">
        <v>-9.4850094278315505E-2</v>
      </c>
      <c r="BA2306" s="89">
        <v>-99</v>
      </c>
      <c r="BB2306" s="89">
        <v>-99</v>
      </c>
      <c r="BC2306" s="89">
        <v>-99</v>
      </c>
      <c r="BD2306" s="89">
        <v>-99</v>
      </c>
      <c r="BE2306" s="89">
        <v>-99</v>
      </c>
      <c r="BF2306" s="89">
        <v>-99</v>
      </c>
      <c r="BG2306" s="89">
        <v>-99</v>
      </c>
      <c r="BH2306" s="89">
        <v>-99</v>
      </c>
      <c r="BI2306" s="89">
        <v>-99</v>
      </c>
      <c r="BJ2306" s="89">
        <v>-99</v>
      </c>
      <c r="BK2306" s="89">
        <v>-99</v>
      </c>
      <c r="BL2306" s="89">
        <v>-99</v>
      </c>
      <c r="BM2306" s="89">
        <v>-99</v>
      </c>
      <c r="BN2306" s="89">
        <v>-99</v>
      </c>
      <c r="BO2306" s="89">
        <v>-99</v>
      </c>
      <c r="BP2306" s="89">
        <v>-99</v>
      </c>
      <c r="BQ2306" s="89">
        <v>-99</v>
      </c>
      <c r="BR2306" s="89">
        <v>-99</v>
      </c>
      <c r="BS2306" s="89">
        <v>-99</v>
      </c>
      <c r="BT2306" s="89">
        <v>-99</v>
      </c>
      <c r="BU2306" s="89">
        <v>-99</v>
      </c>
      <c r="BV2306" s="89">
        <v>-99</v>
      </c>
      <c r="BW2306" s="89">
        <v>-99</v>
      </c>
      <c r="BX2306" s="89">
        <v>-99</v>
      </c>
      <c r="BY2306" s="89">
        <v>-99</v>
      </c>
      <c r="BZ2306" s="89">
        <v>-99</v>
      </c>
      <c r="CA2306" s="89">
        <v>-99</v>
      </c>
      <c r="CB2306" s="89">
        <v>-99</v>
      </c>
      <c r="CC2306" s="89">
        <v>-99</v>
      </c>
      <c r="CD2306" s="89">
        <v>-99</v>
      </c>
      <c r="CE2306" s="89">
        <v>-99</v>
      </c>
      <c r="CF2306" s="89">
        <v>-99</v>
      </c>
      <c r="CG2306" s="89">
        <v>-99</v>
      </c>
      <c r="CH2306" s="89">
        <v>-99</v>
      </c>
      <c r="CI2306" s="89">
        <v>-99</v>
      </c>
      <c r="CJ2306" s="89">
        <v>-99</v>
      </c>
      <c r="CK2306" s="89">
        <v>-99</v>
      </c>
      <c r="CL2306" s="89">
        <v>-99</v>
      </c>
      <c r="CM2306" s="89">
        <v>-99</v>
      </c>
      <c r="CN2306" s="89">
        <v>-99</v>
      </c>
      <c r="CO2306" s="89">
        <v>-99</v>
      </c>
      <c r="CP2306" s="89">
        <v>-99</v>
      </c>
      <c r="CQ2306" s="89">
        <v>-99</v>
      </c>
      <c r="CR2306" s="89">
        <v>-99</v>
      </c>
      <c r="CS2306" s="89">
        <v>-99</v>
      </c>
      <c r="CT2306" s="89">
        <v>-99</v>
      </c>
      <c r="CU2306" s="86">
        <v>-99</v>
      </c>
      <c r="CV2306" s="86">
        <v>-0.95450000000000002</v>
      </c>
      <c r="CW2306" s="86">
        <v>15</v>
      </c>
      <c r="CX2306" s="86">
        <v>2</v>
      </c>
      <c r="CY2306" s="86">
        <v>-0.246</v>
      </c>
      <c r="CZ2306" s="86">
        <v>39</v>
      </c>
      <c r="DA2306" s="86">
        <v>2</v>
      </c>
      <c r="DB2306" s="86">
        <v>-1.5492999999999999</v>
      </c>
      <c r="DC2306" s="86">
        <v>3</v>
      </c>
      <c r="DD2306" s="86">
        <v>-99</v>
      </c>
      <c r="DE2306" s="86">
        <v>-99</v>
      </c>
      <c r="DF2306" s="86">
        <v>-99</v>
      </c>
      <c r="DG2306" s="86">
        <v>-99</v>
      </c>
      <c r="DH2306" s="86">
        <v>-99</v>
      </c>
    </row>
    <row r="2307" spans="1:112" x14ac:dyDescent="0.2">
      <c r="A2307" s="85">
        <f>IF(ISERROR(SEARCH('School Lookup'!$F$3,Data!J2307)),A2306,A2306+1)</f>
        <v>0</v>
      </c>
      <c r="B2307" s="85">
        <f>IF(I2307='School Lookup'!$G$13,1,0)</f>
        <v>0</v>
      </c>
      <c r="C2307" s="85">
        <f t="shared" si="35"/>
        <v>2305</v>
      </c>
      <c r="D2307" s="86" t="s">
        <v>6478</v>
      </c>
      <c r="E2307" s="86" t="s">
        <v>6702</v>
      </c>
      <c r="F2307" s="86" t="s">
        <v>1150</v>
      </c>
      <c r="G2307" s="86" t="s">
        <v>2915</v>
      </c>
      <c r="H2307" s="86" t="s">
        <v>2663</v>
      </c>
      <c r="I2307" s="86" t="s">
        <v>3790</v>
      </c>
      <c r="J2307" s="86" t="s">
        <v>2663</v>
      </c>
      <c r="K2307" s="86" t="s">
        <v>36</v>
      </c>
      <c r="L2307" s="86">
        <v>1</v>
      </c>
      <c r="M2307" s="86">
        <v>-99</v>
      </c>
      <c r="N2307" s="89">
        <v>-99</v>
      </c>
      <c r="O2307" s="89">
        <v>-99</v>
      </c>
      <c r="P2307" s="89">
        <v>-99</v>
      </c>
      <c r="Q2307" s="89">
        <v>-99</v>
      </c>
      <c r="R2307" s="89">
        <v>-99</v>
      </c>
      <c r="S2307" s="89">
        <v>-99</v>
      </c>
      <c r="T2307" s="89">
        <v>-99</v>
      </c>
      <c r="U2307" s="89">
        <v>-99</v>
      </c>
      <c r="V2307" s="89">
        <v>-99</v>
      </c>
      <c r="W2307" s="89">
        <v>-99</v>
      </c>
      <c r="X2307" s="89">
        <v>-99</v>
      </c>
      <c r="Y2307" s="89">
        <v>-99</v>
      </c>
      <c r="Z2307" s="89">
        <v>-99</v>
      </c>
      <c r="AA2307" s="89">
        <v>-99</v>
      </c>
      <c r="AB2307" s="89">
        <v>-99</v>
      </c>
      <c r="AC2307" s="89">
        <v>-99</v>
      </c>
      <c r="AD2307" s="89">
        <v>-99</v>
      </c>
      <c r="AE2307" s="89">
        <v>-99</v>
      </c>
      <c r="AF2307" s="89">
        <v>-99</v>
      </c>
      <c r="AG2307" s="89">
        <v>-99</v>
      </c>
      <c r="AH2307" s="89">
        <v>-99</v>
      </c>
      <c r="AI2307" s="89">
        <v>-99</v>
      </c>
      <c r="AJ2307" s="89">
        <v>-99</v>
      </c>
      <c r="AK2307" s="89">
        <v>-99</v>
      </c>
      <c r="AL2307" s="89">
        <v>-99</v>
      </c>
      <c r="AM2307" s="89">
        <v>-99</v>
      </c>
      <c r="AN2307" s="89">
        <v>-99</v>
      </c>
      <c r="AO2307" s="89">
        <v>-99</v>
      </c>
      <c r="AP2307" s="89">
        <v>-99</v>
      </c>
      <c r="AQ2307" s="89">
        <v>-99</v>
      </c>
      <c r="AR2307" s="89">
        <v>-99</v>
      </c>
      <c r="AS2307" s="89">
        <v>-99</v>
      </c>
      <c r="AT2307" s="89">
        <v>-99</v>
      </c>
      <c r="AU2307" s="89">
        <v>-99</v>
      </c>
      <c r="AV2307" s="89">
        <v>-99</v>
      </c>
      <c r="AW2307" s="89">
        <v>-99</v>
      </c>
      <c r="AX2307" s="89">
        <v>-99</v>
      </c>
      <c r="AY2307" s="89">
        <v>-99</v>
      </c>
      <c r="AZ2307" s="89">
        <v>-99</v>
      </c>
      <c r="BA2307" s="89">
        <v>1</v>
      </c>
      <c r="BB2307" s="89">
        <v>-0.48981785714285703</v>
      </c>
      <c r="BC2307" s="89">
        <v>-0.87775482449162701</v>
      </c>
      <c r="BD2307" s="89">
        <v>36.142899999999997</v>
      </c>
      <c r="BE2307" s="89">
        <v>-1.2150031720133001</v>
      </c>
      <c r="BF2307" s="89">
        <v>49.285710714285699</v>
      </c>
      <c r="BG2307" s="89">
        <v>-1.04637899825247</v>
      </c>
      <c r="BH2307" s="89">
        <v>-1.1093804177320801</v>
      </c>
      <c r="BI2307" s="89">
        <v>0.25362318840579701</v>
      </c>
      <c r="BJ2307" s="89">
        <v>-0.281364598700166</v>
      </c>
      <c r="BK2307" s="89">
        <v>1</v>
      </c>
      <c r="BL2307" s="89">
        <v>-0.20619999999999999</v>
      </c>
      <c r="BM2307" s="89">
        <v>-0.32000426315791802</v>
      </c>
      <c r="BN2307" s="89">
        <v>41.428600000000003</v>
      </c>
      <c r="BO2307" s="89">
        <v>-0.81142403692943299</v>
      </c>
      <c r="BP2307" s="89">
        <v>56.428582142857103</v>
      </c>
      <c r="BQ2307" s="89">
        <v>-0.56571415004367598</v>
      </c>
      <c r="BR2307" s="89">
        <v>-0.58155485715703503</v>
      </c>
      <c r="BS2307" s="89">
        <v>0.25362318840579701</v>
      </c>
      <c r="BT2307" s="89">
        <v>-0.14749579710504501</v>
      </c>
      <c r="BU2307" s="89">
        <v>1</v>
      </c>
      <c r="BV2307" s="89">
        <v>-0.374321323529412</v>
      </c>
      <c r="BW2307" s="89">
        <v>-0.70506152894497298</v>
      </c>
      <c r="BX2307" s="89">
        <v>35.6038</v>
      </c>
      <c r="BY2307" s="89">
        <v>-1.3934866679359099</v>
      </c>
      <c r="BZ2307" s="89">
        <v>49.264705882352899</v>
      </c>
      <c r="CA2307" s="89">
        <v>-1.0492740984404401</v>
      </c>
      <c r="CB2307" s="89">
        <v>-1.0961424063115801</v>
      </c>
      <c r="CC2307" s="89">
        <v>0.24637681159420299</v>
      </c>
      <c r="CD2307" s="89">
        <v>-0.270064071120243</v>
      </c>
      <c r="CE2307" s="89">
        <v>1</v>
      </c>
      <c r="CF2307" s="89">
        <v>-0.251029411764706</v>
      </c>
      <c r="CG2307" s="89">
        <v>-0.41513770439601699</v>
      </c>
      <c r="CH2307" s="89">
        <v>38.186399999999999</v>
      </c>
      <c r="CI2307" s="89">
        <v>-1.2679412749395</v>
      </c>
      <c r="CJ2307" s="89">
        <v>43.382358823529401</v>
      </c>
      <c r="CK2307" s="89">
        <v>-0.84153948966775804</v>
      </c>
      <c r="CL2307" s="89">
        <v>-0.90145179012430598</v>
      </c>
      <c r="CM2307" s="89">
        <v>0.24637681159420299</v>
      </c>
      <c r="CN2307" s="89">
        <v>-0.22209681785671301</v>
      </c>
      <c r="CO2307" s="89">
        <v>81.135000000000005</v>
      </c>
      <c r="CP2307" s="89">
        <v>-0.47249999999999998</v>
      </c>
      <c r="CQ2307" s="89">
        <v>3.45</v>
      </c>
      <c r="CR2307" s="89">
        <v>0.31530000000000002</v>
      </c>
      <c r="CS2307" s="89">
        <v>-0.37863333333333299</v>
      </c>
      <c r="CT2307" s="89">
        <v>-1.3004</v>
      </c>
      <c r="CU2307" s="86" t="s">
        <v>6986</v>
      </c>
      <c r="CV2307" s="86">
        <v>-0.95899999999999996</v>
      </c>
      <c r="CW2307" s="86">
        <v>15</v>
      </c>
      <c r="CX2307" s="86">
        <v>2</v>
      </c>
      <c r="CY2307" s="86">
        <v>-0.14000000000000001</v>
      </c>
      <c r="CZ2307" s="86">
        <v>45</v>
      </c>
      <c r="DA2307" s="86">
        <v>4</v>
      </c>
      <c r="DB2307" s="86">
        <v>-1.1697</v>
      </c>
      <c r="DC2307" s="86">
        <v>7</v>
      </c>
      <c r="DD2307" s="86">
        <v>-99</v>
      </c>
      <c r="DE2307" s="86">
        <v>-99</v>
      </c>
      <c r="DF2307" s="86">
        <v>-99</v>
      </c>
      <c r="DG2307" s="86">
        <v>-99</v>
      </c>
      <c r="DH2307" s="86">
        <v>-99</v>
      </c>
    </row>
    <row r="2308" spans="1:112" x14ac:dyDescent="0.2">
      <c r="A2308" s="85">
        <f>IF(ISERROR(SEARCH('School Lookup'!$F$3,Data!J2308)),A2307,A2307+1)</f>
        <v>0</v>
      </c>
      <c r="B2308" s="85">
        <f>IF(I2308='School Lookup'!$G$13,1,0)</f>
        <v>0</v>
      </c>
      <c r="C2308" s="85">
        <f t="shared" ref="C2308:C2371" si="36">C2307+1</f>
        <v>2306</v>
      </c>
      <c r="D2308" s="86" t="s">
        <v>6478</v>
      </c>
      <c r="E2308" s="86" t="s">
        <v>6552</v>
      </c>
      <c r="F2308" s="86" t="s">
        <v>518</v>
      </c>
      <c r="G2308" s="86" t="s">
        <v>3342</v>
      </c>
      <c r="H2308" s="86" t="s">
        <v>765</v>
      </c>
      <c r="I2308" s="86" t="s">
        <v>5354</v>
      </c>
      <c r="J2308" s="86" t="s">
        <v>765</v>
      </c>
      <c r="K2308" s="86" t="s">
        <v>1671</v>
      </c>
      <c r="L2308" s="86">
        <v>1</v>
      </c>
      <c r="M2308" s="86">
        <v>1</v>
      </c>
      <c r="N2308" s="89">
        <v>-0.537331719128329</v>
      </c>
      <c r="O2308" s="89">
        <v>-1.0692362664200601</v>
      </c>
      <c r="P2308" s="89">
        <v>42.529200000000003</v>
      </c>
      <c r="Q2308" s="89">
        <v>-0.77504755040632201</v>
      </c>
      <c r="R2308" s="89">
        <v>48.426163680387397</v>
      </c>
      <c r="S2308" s="89">
        <v>-0.92214190841319199</v>
      </c>
      <c r="T2308" s="89">
        <v>-1.04643800754748</v>
      </c>
      <c r="U2308" s="89">
        <v>0.378032036613272</v>
      </c>
      <c r="V2308" s="89">
        <v>-0.39558709118270802</v>
      </c>
      <c r="W2308" s="89">
        <v>1</v>
      </c>
      <c r="X2308" s="89">
        <v>-0.52990184049079803</v>
      </c>
      <c r="Y2308" s="89">
        <v>-1.15842620918165</v>
      </c>
      <c r="Z2308" s="89">
        <v>48.18</v>
      </c>
      <c r="AA2308" s="89">
        <v>-0.205481335873682</v>
      </c>
      <c r="AB2308" s="89">
        <v>50.184042331288303</v>
      </c>
      <c r="AC2308" s="89">
        <v>-0.68195377252766498</v>
      </c>
      <c r="AD2308" s="89">
        <v>-0.79266411797356096</v>
      </c>
      <c r="AE2308" s="89">
        <v>0.37299771167048101</v>
      </c>
      <c r="AF2308" s="89">
        <v>-0.29566190212743798</v>
      </c>
      <c r="AG2308" s="89">
        <v>1</v>
      </c>
      <c r="AH2308" s="89">
        <v>-0.518881818181818</v>
      </c>
      <c r="AI2308" s="89">
        <v>-1.05964780575113</v>
      </c>
      <c r="AJ2308" s="89">
        <v>37.892899999999997</v>
      </c>
      <c r="AK2308" s="89">
        <v>-1.0507954549165299</v>
      </c>
      <c r="AL2308" s="89">
        <v>54.545471636363601</v>
      </c>
      <c r="AM2308" s="89">
        <v>-1.05522163033383</v>
      </c>
      <c r="AN2308" s="89">
        <v>-1.15175773856139</v>
      </c>
      <c r="AO2308" s="89">
        <v>0.12585812356979401</v>
      </c>
      <c r="AP2308" s="89">
        <v>-0.144958067782327</v>
      </c>
      <c r="AQ2308" s="89">
        <v>1</v>
      </c>
      <c r="AR2308" s="89">
        <v>-0.61930855018587405</v>
      </c>
      <c r="AS2308" s="89">
        <v>-1.3220816442984</v>
      </c>
      <c r="AT2308" s="89">
        <v>44.064500000000002</v>
      </c>
      <c r="AU2308" s="89">
        <v>-0.50234710195837295</v>
      </c>
      <c r="AV2308" s="89">
        <v>49.814104460966497</v>
      </c>
      <c r="AW2308" s="89">
        <v>-0.91221437312838505</v>
      </c>
      <c r="AX2308" s="89">
        <v>-1.00050100666159</v>
      </c>
      <c r="AY2308" s="89">
        <v>0.123112128146453</v>
      </c>
      <c r="AZ2308" s="89">
        <v>-0.12317380814277699</v>
      </c>
      <c r="BA2308" s="89">
        <v>-99</v>
      </c>
      <c r="BB2308" s="89">
        <v>-99</v>
      </c>
      <c r="BC2308" s="89">
        <v>-99</v>
      </c>
      <c r="BD2308" s="89">
        <v>-99</v>
      </c>
      <c r="BE2308" s="89">
        <v>-99</v>
      </c>
      <c r="BF2308" s="89">
        <v>-99</v>
      </c>
      <c r="BG2308" s="89">
        <v>-99</v>
      </c>
      <c r="BH2308" s="89">
        <v>-99</v>
      </c>
      <c r="BI2308" s="89">
        <v>-99</v>
      </c>
      <c r="BJ2308" s="89">
        <v>-99</v>
      </c>
      <c r="BK2308" s="89">
        <v>-99</v>
      </c>
      <c r="BL2308" s="89">
        <v>-99</v>
      </c>
      <c r="BM2308" s="89">
        <v>-99</v>
      </c>
      <c r="BN2308" s="89">
        <v>-99</v>
      </c>
      <c r="BO2308" s="89">
        <v>-99</v>
      </c>
      <c r="BP2308" s="89">
        <v>-99</v>
      </c>
      <c r="BQ2308" s="89">
        <v>-99</v>
      </c>
      <c r="BR2308" s="89">
        <v>-99</v>
      </c>
      <c r="BS2308" s="89">
        <v>-99</v>
      </c>
      <c r="BT2308" s="89">
        <v>-99</v>
      </c>
      <c r="BU2308" s="89">
        <v>-99</v>
      </c>
      <c r="BV2308" s="89">
        <v>-99</v>
      </c>
      <c r="BW2308" s="89">
        <v>-99</v>
      </c>
      <c r="BX2308" s="89">
        <v>-99</v>
      </c>
      <c r="BY2308" s="89">
        <v>-99</v>
      </c>
      <c r="BZ2308" s="89">
        <v>-99</v>
      </c>
      <c r="CA2308" s="89">
        <v>-99</v>
      </c>
      <c r="CB2308" s="89">
        <v>-99</v>
      </c>
      <c r="CC2308" s="89">
        <v>-99</v>
      </c>
      <c r="CD2308" s="89">
        <v>-99</v>
      </c>
      <c r="CE2308" s="89">
        <v>-99</v>
      </c>
      <c r="CF2308" s="89">
        <v>-99</v>
      </c>
      <c r="CG2308" s="89">
        <v>-99</v>
      </c>
      <c r="CH2308" s="89">
        <v>-99</v>
      </c>
      <c r="CI2308" s="89">
        <v>-99</v>
      </c>
      <c r="CJ2308" s="89">
        <v>-99</v>
      </c>
      <c r="CK2308" s="89">
        <v>-99</v>
      </c>
      <c r="CL2308" s="89">
        <v>-99</v>
      </c>
      <c r="CM2308" s="89">
        <v>-99</v>
      </c>
      <c r="CN2308" s="89">
        <v>-99</v>
      </c>
      <c r="CO2308" s="89">
        <v>-99</v>
      </c>
      <c r="CP2308" s="89">
        <v>-99</v>
      </c>
      <c r="CQ2308" s="89">
        <v>-99</v>
      </c>
      <c r="CR2308" s="89">
        <v>-99</v>
      </c>
      <c r="CS2308" s="89">
        <v>-99</v>
      </c>
      <c r="CT2308" s="89">
        <v>-99</v>
      </c>
      <c r="CU2308" s="86">
        <v>-99</v>
      </c>
      <c r="CV2308" s="86">
        <v>-0.95940000000000003</v>
      </c>
      <c r="CW2308" s="86">
        <v>15</v>
      </c>
      <c r="CX2308" s="86">
        <v>2</v>
      </c>
      <c r="CY2308" s="86">
        <v>1.0429999999999999</v>
      </c>
      <c r="CZ2308" s="86">
        <v>88</v>
      </c>
      <c r="DA2308" s="86">
        <v>4</v>
      </c>
      <c r="DB2308" s="86">
        <v>-0.56369999999999998</v>
      </c>
      <c r="DC2308" s="86">
        <v>21</v>
      </c>
      <c r="DD2308" s="86">
        <v>-99</v>
      </c>
      <c r="DE2308" s="86">
        <v>-99</v>
      </c>
      <c r="DF2308" s="86">
        <v>-99</v>
      </c>
      <c r="DG2308" s="86">
        <v>-99</v>
      </c>
      <c r="DH2308" s="86">
        <v>-99</v>
      </c>
    </row>
    <row r="2309" spans="1:112" x14ac:dyDescent="0.2">
      <c r="A2309" s="85">
        <f>IF(ISERROR(SEARCH('School Lookup'!$F$3,Data!J2309)),A2308,A2308+1)</f>
        <v>0</v>
      </c>
      <c r="B2309" s="85">
        <f>IF(I2309='School Lookup'!$G$13,1,0)</f>
        <v>0</v>
      </c>
      <c r="C2309" s="85">
        <f t="shared" si="36"/>
        <v>2307</v>
      </c>
      <c r="D2309" s="86" t="s">
        <v>6478</v>
      </c>
      <c r="E2309" s="86" t="s">
        <v>6790</v>
      </c>
      <c r="F2309" s="86" t="s">
        <v>2774</v>
      </c>
      <c r="G2309" s="86" t="s">
        <v>3333</v>
      </c>
      <c r="H2309" s="86" t="s">
        <v>1980</v>
      </c>
      <c r="I2309" s="86" t="s">
        <v>5483</v>
      </c>
      <c r="J2309" s="86" t="s">
        <v>2324</v>
      </c>
      <c r="K2309" s="86" t="s">
        <v>31</v>
      </c>
      <c r="L2309" s="86">
        <v>1</v>
      </c>
      <c r="M2309" s="86">
        <v>1</v>
      </c>
      <c r="N2309" s="89">
        <v>-0.58118091143594197</v>
      </c>
      <c r="O2309" s="89">
        <v>-1.1641916450046701</v>
      </c>
      <c r="P2309" s="89">
        <v>45.078099999999999</v>
      </c>
      <c r="Q2309" s="89">
        <v>-0.50468212867485396</v>
      </c>
      <c r="R2309" s="89">
        <v>52.708498882201198</v>
      </c>
      <c r="S2309" s="89">
        <v>-0.83443688683976103</v>
      </c>
      <c r="T2309" s="89">
        <v>-0.94692202330677699</v>
      </c>
      <c r="U2309" s="89">
        <v>0.37833441769681198</v>
      </c>
      <c r="V2309" s="89">
        <v>-0.35825319229205599</v>
      </c>
      <c r="W2309" s="89">
        <v>1</v>
      </c>
      <c r="X2309" s="89">
        <v>-0.58375852372583503</v>
      </c>
      <c r="Y2309" s="89">
        <v>-1.2852133719294001</v>
      </c>
      <c r="Z2309" s="89">
        <v>46.181100000000001</v>
      </c>
      <c r="AA2309" s="89">
        <v>-0.45475008136406297</v>
      </c>
      <c r="AB2309" s="89">
        <v>50.0878794376098</v>
      </c>
      <c r="AC2309" s="89">
        <v>-0.86998172664673301</v>
      </c>
      <c r="AD2309" s="89">
        <v>-1.0115948421111201</v>
      </c>
      <c r="AE2309" s="89">
        <v>0.37020169160702698</v>
      </c>
      <c r="AF2309" s="89">
        <v>-0.37449412177048103</v>
      </c>
      <c r="AG2309" s="89">
        <v>1</v>
      </c>
      <c r="AH2309" s="89">
        <v>-0.54453606138107402</v>
      </c>
      <c r="AI2309" s="89">
        <v>-1.1148582120524</v>
      </c>
      <c r="AJ2309" s="89">
        <v>41.441200000000002</v>
      </c>
      <c r="AK2309" s="89">
        <v>-0.70344885083354902</v>
      </c>
      <c r="AL2309" s="89">
        <v>52.429660613810697</v>
      </c>
      <c r="AM2309" s="89">
        <v>-0.90915353144297295</v>
      </c>
      <c r="AN2309" s="89">
        <v>-0.99830685811834396</v>
      </c>
      <c r="AO2309" s="89">
        <v>0.12719583604424201</v>
      </c>
      <c r="AP2309" s="89">
        <v>-0.12698047544706301</v>
      </c>
      <c r="AQ2309" s="89">
        <v>1</v>
      </c>
      <c r="AR2309" s="89">
        <v>-0.58578612565444999</v>
      </c>
      <c r="AS2309" s="89">
        <v>-1.2467294026043101</v>
      </c>
      <c r="AT2309" s="89">
        <v>46.75</v>
      </c>
      <c r="AU2309" s="89">
        <v>-0.210463665843199</v>
      </c>
      <c r="AV2309" s="89">
        <v>47.905713874345601</v>
      </c>
      <c r="AW2309" s="89">
        <v>-0.72859653422375203</v>
      </c>
      <c r="AX2309" s="89">
        <v>-0.80700544961927301</v>
      </c>
      <c r="AY2309" s="89">
        <v>0.12426805465191899</v>
      </c>
      <c r="AZ2309" s="89">
        <v>-0.100284997317685</v>
      </c>
      <c r="BA2309" s="89">
        <v>-99</v>
      </c>
      <c r="BB2309" s="89">
        <v>-99</v>
      </c>
      <c r="BC2309" s="89">
        <v>-99</v>
      </c>
      <c r="BD2309" s="89">
        <v>-99</v>
      </c>
      <c r="BE2309" s="89">
        <v>-99</v>
      </c>
      <c r="BF2309" s="89">
        <v>-99</v>
      </c>
      <c r="BG2309" s="89">
        <v>-99</v>
      </c>
      <c r="BH2309" s="89">
        <v>-99</v>
      </c>
      <c r="BI2309" s="89">
        <v>-99</v>
      </c>
      <c r="BJ2309" s="89">
        <v>-99</v>
      </c>
      <c r="BK2309" s="89">
        <v>-99</v>
      </c>
      <c r="BL2309" s="89">
        <v>-99</v>
      </c>
      <c r="BM2309" s="89">
        <v>-99</v>
      </c>
      <c r="BN2309" s="89">
        <v>-99</v>
      </c>
      <c r="BO2309" s="89">
        <v>-99</v>
      </c>
      <c r="BP2309" s="89">
        <v>-99</v>
      </c>
      <c r="BQ2309" s="89">
        <v>-99</v>
      </c>
      <c r="BR2309" s="89">
        <v>-99</v>
      </c>
      <c r="BS2309" s="89">
        <v>-99</v>
      </c>
      <c r="BT2309" s="89">
        <v>-99</v>
      </c>
      <c r="BU2309" s="89">
        <v>-99</v>
      </c>
      <c r="BV2309" s="89">
        <v>-99</v>
      </c>
      <c r="BW2309" s="89">
        <v>-99</v>
      </c>
      <c r="BX2309" s="89">
        <v>-99</v>
      </c>
      <c r="BY2309" s="89">
        <v>-99</v>
      </c>
      <c r="BZ2309" s="89">
        <v>-99</v>
      </c>
      <c r="CA2309" s="89">
        <v>-99</v>
      </c>
      <c r="CB2309" s="89">
        <v>-99</v>
      </c>
      <c r="CC2309" s="89">
        <v>-99</v>
      </c>
      <c r="CD2309" s="89">
        <v>-99</v>
      </c>
      <c r="CE2309" s="89">
        <v>-99</v>
      </c>
      <c r="CF2309" s="89">
        <v>-99</v>
      </c>
      <c r="CG2309" s="89">
        <v>-99</v>
      </c>
      <c r="CH2309" s="89">
        <v>-99</v>
      </c>
      <c r="CI2309" s="89">
        <v>-99</v>
      </c>
      <c r="CJ2309" s="89">
        <v>-99</v>
      </c>
      <c r="CK2309" s="89">
        <v>-99</v>
      </c>
      <c r="CL2309" s="89">
        <v>-99</v>
      </c>
      <c r="CM2309" s="89">
        <v>-99</v>
      </c>
      <c r="CN2309" s="89">
        <v>-99</v>
      </c>
      <c r="CO2309" s="89">
        <v>-99</v>
      </c>
      <c r="CP2309" s="89">
        <v>-99</v>
      </c>
      <c r="CQ2309" s="89">
        <v>-99</v>
      </c>
      <c r="CR2309" s="89">
        <v>-99</v>
      </c>
      <c r="CS2309" s="89">
        <v>-99</v>
      </c>
      <c r="CT2309" s="89">
        <v>-99</v>
      </c>
      <c r="CU2309" s="86">
        <v>-99</v>
      </c>
      <c r="CV2309" s="86">
        <v>-0.96</v>
      </c>
      <c r="CW2309" s="86">
        <v>15</v>
      </c>
      <c r="CX2309" s="86">
        <v>2</v>
      </c>
      <c r="CY2309" s="86">
        <v>9.64E-2</v>
      </c>
      <c r="CZ2309" s="86">
        <v>56</v>
      </c>
      <c r="DA2309" s="86">
        <v>4</v>
      </c>
      <c r="DB2309" s="86">
        <v>-0.47489999999999999</v>
      </c>
      <c r="DC2309" s="86">
        <v>24</v>
      </c>
      <c r="DD2309" s="86">
        <v>-99</v>
      </c>
      <c r="DE2309" s="86">
        <v>-99</v>
      </c>
      <c r="DF2309" s="86">
        <v>-99</v>
      </c>
      <c r="DG2309" s="86">
        <v>-99</v>
      </c>
      <c r="DH2309" s="86">
        <v>-99</v>
      </c>
    </row>
    <row r="2310" spans="1:112" x14ac:dyDescent="0.2">
      <c r="A2310" s="85">
        <f>IF(ISERROR(SEARCH('School Lookup'!$F$3,Data!J2310)),A2309,A2309+1)</f>
        <v>0</v>
      </c>
      <c r="B2310" s="85">
        <f>IF(I2310='School Lookup'!$G$13,1,0)</f>
        <v>0</v>
      </c>
      <c r="C2310" s="85">
        <f t="shared" si="36"/>
        <v>2308</v>
      </c>
      <c r="D2310" s="86" t="s">
        <v>6478</v>
      </c>
      <c r="E2310" s="86" t="s">
        <v>6586</v>
      </c>
      <c r="F2310" s="86" t="s">
        <v>2760</v>
      </c>
      <c r="G2310" s="86" t="s">
        <v>3412</v>
      </c>
      <c r="H2310" s="86" t="s">
        <v>332</v>
      </c>
      <c r="I2310" s="86" t="s">
        <v>5785</v>
      </c>
      <c r="J2310" s="86" t="s">
        <v>333</v>
      </c>
      <c r="K2310" s="86" t="s">
        <v>31</v>
      </c>
      <c r="L2310" s="86">
        <v>1</v>
      </c>
      <c r="M2310" s="86">
        <v>1</v>
      </c>
      <c r="N2310" s="89">
        <v>-0.38088764044943801</v>
      </c>
      <c r="O2310" s="89">
        <v>-0.73045678300195604</v>
      </c>
      <c r="P2310" s="89">
        <v>33.6875</v>
      </c>
      <c r="Q2310" s="89">
        <v>-1.7128991527928901</v>
      </c>
      <c r="R2310" s="89">
        <v>50.561825842696599</v>
      </c>
      <c r="S2310" s="89">
        <v>-1.2216779678974199</v>
      </c>
      <c r="T2310" s="89">
        <v>-1.3863116572015901</v>
      </c>
      <c r="U2310" s="89">
        <v>0.5</v>
      </c>
      <c r="V2310" s="89">
        <v>-0.69315582860079605</v>
      </c>
      <c r="W2310" s="89">
        <v>1</v>
      </c>
      <c r="X2310" s="89">
        <v>-0.140533707865169</v>
      </c>
      <c r="Y2310" s="89">
        <v>-0.24179195258341399</v>
      </c>
      <c r="Z2310" s="89">
        <v>44.281300000000002</v>
      </c>
      <c r="AA2310" s="89">
        <v>-0.69166076358059503</v>
      </c>
      <c r="AB2310" s="89">
        <v>49.438226966292099</v>
      </c>
      <c r="AC2310" s="89">
        <v>-0.46672635808200502</v>
      </c>
      <c r="AD2310" s="89">
        <v>-0.54206364784875805</v>
      </c>
      <c r="AE2310" s="89">
        <v>0.5</v>
      </c>
      <c r="AF2310" s="89">
        <v>-0.27103182392437902</v>
      </c>
      <c r="AG2310" s="89">
        <v>-99</v>
      </c>
      <c r="AH2310" s="89">
        <v>-99</v>
      </c>
      <c r="AI2310" s="89">
        <v>-99</v>
      </c>
      <c r="AJ2310" s="89">
        <v>-99</v>
      </c>
      <c r="AK2310" s="89">
        <v>-99</v>
      </c>
      <c r="AL2310" s="89">
        <v>-99</v>
      </c>
      <c r="AM2310" s="89">
        <v>-99</v>
      </c>
      <c r="AN2310" s="89">
        <v>-99</v>
      </c>
      <c r="AO2310" s="89">
        <v>-99</v>
      </c>
      <c r="AP2310" s="89">
        <v>-99</v>
      </c>
      <c r="AQ2310" s="89">
        <v>-99</v>
      </c>
      <c r="AR2310" s="89">
        <v>-99</v>
      </c>
      <c r="AS2310" s="89">
        <v>-99</v>
      </c>
      <c r="AT2310" s="89">
        <v>-99</v>
      </c>
      <c r="AU2310" s="89">
        <v>-99</v>
      </c>
      <c r="AV2310" s="89">
        <v>-99</v>
      </c>
      <c r="AW2310" s="89">
        <v>-99</v>
      </c>
      <c r="AX2310" s="89">
        <v>-99</v>
      </c>
      <c r="AY2310" s="89">
        <v>-99</v>
      </c>
      <c r="AZ2310" s="89">
        <v>-99</v>
      </c>
      <c r="BA2310" s="89">
        <v>-99</v>
      </c>
      <c r="BB2310" s="89">
        <v>-99</v>
      </c>
      <c r="BC2310" s="89">
        <v>-99</v>
      </c>
      <c r="BD2310" s="89">
        <v>-99</v>
      </c>
      <c r="BE2310" s="89">
        <v>-99</v>
      </c>
      <c r="BF2310" s="89">
        <v>-99</v>
      </c>
      <c r="BG2310" s="89">
        <v>-99</v>
      </c>
      <c r="BH2310" s="89">
        <v>-99</v>
      </c>
      <c r="BI2310" s="89">
        <v>-99</v>
      </c>
      <c r="BJ2310" s="89">
        <v>-99</v>
      </c>
      <c r="BK2310" s="89">
        <v>-99</v>
      </c>
      <c r="BL2310" s="89">
        <v>-99</v>
      </c>
      <c r="BM2310" s="89">
        <v>-99</v>
      </c>
      <c r="BN2310" s="89">
        <v>-99</v>
      </c>
      <c r="BO2310" s="89">
        <v>-99</v>
      </c>
      <c r="BP2310" s="89">
        <v>-99</v>
      </c>
      <c r="BQ2310" s="89">
        <v>-99</v>
      </c>
      <c r="BR2310" s="89">
        <v>-99</v>
      </c>
      <c r="BS2310" s="89">
        <v>-99</v>
      </c>
      <c r="BT2310" s="89">
        <v>-99</v>
      </c>
      <c r="BU2310" s="89">
        <v>-99</v>
      </c>
      <c r="BV2310" s="89">
        <v>-99</v>
      </c>
      <c r="BW2310" s="89">
        <v>-99</v>
      </c>
      <c r="BX2310" s="89">
        <v>-99</v>
      </c>
      <c r="BY2310" s="89">
        <v>-99</v>
      </c>
      <c r="BZ2310" s="89">
        <v>-99</v>
      </c>
      <c r="CA2310" s="89">
        <v>-99</v>
      </c>
      <c r="CB2310" s="89">
        <v>-99</v>
      </c>
      <c r="CC2310" s="89">
        <v>-99</v>
      </c>
      <c r="CD2310" s="89">
        <v>-99</v>
      </c>
      <c r="CE2310" s="89">
        <v>-99</v>
      </c>
      <c r="CF2310" s="89">
        <v>-99</v>
      </c>
      <c r="CG2310" s="89">
        <v>-99</v>
      </c>
      <c r="CH2310" s="89">
        <v>-99</v>
      </c>
      <c r="CI2310" s="89">
        <v>-99</v>
      </c>
      <c r="CJ2310" s="89">
        <v>-99</v>
      </c>
      <c r="CK2310" s="89">
        <v>-99</v>
      </c>
      <c r="CL2310" s="89">
        <v>-99</v>
      </c>
      <c r="CM2310" s="89">
        <v>-99</v>
      </c>
      <c r="CN2310" s="89">
        <v>-99</v>
      </c>
      <c r="CO2310" s="89">
        <v>-99</v>
      </c>
      <c r="CP2310" s="89">
        <v>-99</v>
      </c>
      <c r="CQ2310" s="89">
        <v>-99</v>
      </c>
      <c r="CR2310" s="89">
        <v>-99</v>
      </c>
      <c r="CS2310" s="89">
        <v>-99</v>
      </c>
      <c r="CT2310" s="89">
        <v>-99</v>
      </c>
      <c r="CU2310" s="86">
        <v>-99</v>
      </c>
      <c r="CV2310" s="86">
        <v>-0.96419999999999995</v>
      </c>
      <c r="CW2310" s="86">
        <v>14</v>
      </c>
      <c r="CX2310" s="86">
        <v>2</v>
      </c>
      <c r="CY2310" s="86">
        <v>0.26750000000000002</v>
      </c>
      <c r="CZ2310" s="86">
        <v>65</v>
      </c>
      <c r="DA2310" s="86">
        <v>2</v>
      </c>
      <c r="DB2310" s="86">
        <v>-1.2022999999999999</v>
      </c>
      <c r="DC2310" s="86">
        <v>7</v>
      </c>
      <c r="DD2310" s="86">
        <v>-99</v>
      </c>
      <c r="DE2310" s="86">
        <v>-99</v>
      </c>
      <c r="DF2310" s="86">
        <v>-99</v>
      </c>
      <c r="DG2310" s="86">
        <v>-99</v>
      </c>
      <c r="DH2310" s="86">
        <v>-99</v>
      </c>
    </row>
    <row r="2311" spans="1:112" x14ac:dyDescent="0.2">
      <c r="A2311" s="85">
        <f>IF(ISERROR(SEARCH('School Lookup'!$F$3,Data!J2311)),A2310,A2310+1)</f>
        <v>0</v>
      </c>
      <c r="B2311" s="85">
        <f>IF(I2311='School Lookup'!$G$13,1,0)</f>
        <v>0</v>
      </c>
      <c r="C2311" s="85">
        <f t="shared" si="36"/>
        <v>2309</v>
      </c>
      <c r="D2311" s="86" t="s">
        <v>6478</v>
      </c>
      <c r="E2311" s="86" t="s">
        <v>6598</v>
      </c>
      <c r="F2311" s="86" t="s">
        <v>2755</v>
      </c>
      <c r="G2311" s="86" t="s">
        <v>3202</v>
      </c>
      <c r="H2311" s="86" t="s">
        <v>402</v>
      </c>
      <c r="I2311" s="86" t="s">
        <v>5848</v>
      </c>
      <c r="J2311" s="86" t="s">
        <v>868</v>
      </c>
      <c r="K2311" s="86" t="s">
        <v>10</v>
      </c>
      <c r="L2311" s="86">
        <v>1</v>
      </c>
      <c r="M2311" s="86">
        <v>1</v>
      </c>
      <c r="N2311" s="89">
        <v>-0.70913043478260895</v>
      </c>
      <c r="O2311" s="89">
        <v>-1.4412661996252201</v>
      </c>
      <c r="P2311" s="89">
        <v>35.645299999999999</v>
      </c>
      <c r="Q2311" s="89">
        <v>-1.5052325426215001</v>
      </c>
      <c r="R2311" s="89">
        <v>47.204989130434797</v>
      </c>
      <c r="S2311" s="89">
        <v>-1.4732493711233601</v>
      </c>
      <c r="T2311" s="89">
        <v>-1.6717613994136999</v>
      </c>
      <c r="U2311" s="89">
        <v>0.104749512036435</v>
      </c>
      <c r="V2311" s="89">
        <v>-0.17511619082993199</v>
      </c>
      <c r="W2311" s="89">
        <v>1</v>
      </c>
      <c r="X2311" s="89">
        <v>-0.44393003095975198</v>
      </c>
      <c r="Y2311" s="89">
        <v>-0.956034952386979</v>
      </c>
      <c r="Z2311" s="89">
        <v>40.139499999999998</v>
      </c>
      <c r="AA2311" s="89">
        <v>-1.2081554807110499</v>
      </c>
      <c r="AB2311" s="89">
        <v>48.916399071207401</v>
      </c>
      <c r="AC2311" s="89">
        <v>-1.0820952165490101</v>
      </c>
      <c r="AD2311" s="89">
        <v>-1.2585696079709101</v>
      </c>
      <c r="AE2311" s="89">
        <v>0.105074821080026</v>
      </c>
      <c r="AF2311" s="89">
        <v>-0.13224397637430199</v>
      </c>
      <c r="AG2311" s="89">
        <v>1</v>
      </c>
      <c r="AH2311" s="89">
        <v>-0.49820169491525401</v>
      </c>
      <c r="AI2311" s="89">
        <v>-1.01514218541226</v>
      </c>
      <c r="AJ2311" s="89">
        <v>31.8795</v>
      </c>
      <c r="AK2311" s="89">
        <v>-1.6394531414122</v>
      </c>
      <c r="AL2311" s="89">
        <v>54.802289830508499</v>
      </c>
      <c r="AM2311" s="89">
        <v>-1.32729766341223</v>
      </c>
      <c r="AN2311" s="89">
        <v>-1.4375854253756699</v>
      </c>
      <c r="AO2311" s="89">
        <v>5.7579700715679902E-2</v>
      </c>
      <c r="AP2311" s="89">
        <v>-8.2775738546354602E-2</v>
      </c>
      <c r="AQ2311" s="89">
        <v>1</v>
      </c>
      <c r="AR2311" s="89">
        <v>-0.76087499999999997</v>
      </c>
      <c r="AS2311" s="89">
        <v>-1.64029697303063</v>
      </c>
      <c r="AT2311" s="89">
        <v>32.2273</v>
      </c>
      <c r="AU2311" s="89">
        <v>-1.7889166830354699</v>
      </c>
      <c r="AV2311" s="89">
        <v>42.361087499999996</v>
      </c>
      <c r="AW2311" s="89">
        <v>-1.71460682803305</v>
      </c>
      <c r="AX2311" s="89">
        <v>-1.84605814835614</v>
      </c>
      <c r="AY2311" s="89">
        <v>4.6844502277163302E-2</v>
      </c>
      <c r="AZ2311" s="89">
        <v>-8.6477675134445306E-2</v>
      </c>
      <c r="BA2311" s="89">
        <v>1</v>
      </c>
      <c r="BB2311" s="89">
        <v>-0.55179451795841195</v>
      </c>
      <c r="BC2311" s="89">
        <v>-1.01722103220469</v>
      </c>
      <c r="BD2311" s="89">
        <v>43.215499999999999</v>
      </c>
      <c r="BE2311" s="89">
        <v>-0.50779373121120197</v>
      </c>
      <c r="BF2311" s="89">
        <v>51.417763705104001</v>
      </c>
      <c r="BG2311" s="89">
        <v>-0.76250738170794496</v>
      </c>
      <c r="BH2311" s="89">
        <v>-0.80564840761981604</v>
      </c>
      <c r="BI2311" s="89">
        <v>0.17208848405985699</v>
      </c>
      <c r="BJ2311" s="89">
        <v>-0.13864281315253199</v>
      </c>
      <c r="BK2311" s="89">
        <v>1</v>
      </c>
      <c r="BL2311" s="89">
        <v>-0.448096022727273</v>
      </c>
      <c r="BM2311" s="89">
        <v>-0.90865100844367996</v>
      </c>
      <c r="BN2311" s="89">
        <v>44.219799999999999</v>
      </c>
      <c r="BO2311" s="89">
        <v>-0.49802762067031697</v>
      </c>
      <c r="BP2311" s="89">
        <v>47.916702840909103</v>
      </c>
      <c r="BQ2311" s="89">
        <v>-0.70333931455699805</v>
      </c>
      <c r="BR2311" s="89">
        <v>-0.72592266394371296</v>
      </c>
      <c r="BS2311" s="89">
        <v>0.17176317501626501</v>
      </c>
      <c r="BT2311" s="89">
        <v>-0.12468678157523801</v>
      </c>
      <c r="BU2311" s="89">
        <v>1</v>
      </c>
      <c r="BV2311" s="89">
        <v>-0.51931018867924505</v>
      </c>
      <c r="BW2311" s="89">
        <v>-1.03902994986935</v>
      </c>
      <c r="BX2311" s="89">
        <v>50.765000000000001</v>
      </c>
      <c r="BY2311" s="89">
        <v>0.17072639498111</v>
      </c>
      <c r="BZ2311" s="89">
        <v>53.584941698113198</v>
      </c>
      <c r="CA2311" s="89">
        <v>-0.43415177744412198</v>
      </c>
      <c r="CB2311" s="89">
        <v>-0.44777237742765003</v>
      </c>
      <c r="CC2311" s="89">
        <v>0.17241379310344801</v>
      </c>
      <c r="CD2311" s="89">
        <v>-7.7202134039249998E-2</v>
      </c>
      <c r="CE2311" s="89">
        <v>1</v>
      </c>
      <c r="CF2311" s="89">
        <v>-0.51961880998080601</v>
      </c>
      <c r="CG2311" s="89">
        <v>-1.0591132125007101</v>
      </c>
      <c r="CH2311" s="89">
        <v>45.972799999999999</v>
      </c>
      <c r="CI2311" s="89">
        <v>-0.37930881192270099</v>
      </c>
      <c r="CJ2311" s="89">
        <v>47.600761228406903</v>
      </c>
      <c r="CK2311" s="89">
        <v>-0.71921101221170303</v>
      </c>
      <c r="CL2311" s="89">
        <v>-0.76908471151822</v>
      </c>
      <c r="CM2311" s="89">
        <v>0.16948601171112601</v>
      </c>
      <c r="CN2311" s="89">
        <v>-0.13034910042322501</v>
      </c>
      <c r="CO2311" s="89">
        <v>74.650000000000006</v>
      </c>
      <c r="CP2311" s="89">
        <v>-0.96250000000000002</v>
      </c>
      <c r="CQ2311" s="89">
        <v>0.4</v>
      </c>
      <c r="CR2311" s="89">
        <v>-0.12479999999999999</v>
      </c>
      <c r="CS2311" s="89">
        <v>-0.28260000000000002</v>
      </c>
      <c r="CT2311" s="89">
        <v>-1.1424000000000001</v>
      </c>
      <c r="CU2311" s="86" t="s">
        <v>6986</v>
      </c>
      <c r="CV2311" s="86">
        <v>-0.96699999999999997</v>
      </c>
      <c r="CW2311" s="86">
        <v>14</v>
      </c>
      <c r="CX2311" s="86">
        <v>4</v>
      </c>
      <c r="CY2311" s="86">
        <v>0.12239999999999999</v>
      </c>
      <c r="CZ2311" s="86">
        <v>58</v>
      </c>
      <c r="DA2311" s="86">
        <v>8</v>
      </c>
      <c r="DB2311" s="86">
        <v>-0.67059999999999997</v>
      </c>
      <c r="DC2311" s="86">
        <v>17</v>
      </c>
      <c r="DD2311" s="86">
        <v>-99</v>
      </c>
      <c r="DE2311" s="86">
        <v>-99</v>
      </c>
      <c r="DF2311" s="86">
        <v>-99</v>
      </c>
      <c r="DG2311" s="86">
        <v>-99</v>
      </c>
      <c r="DH2311" s="86">
        <v>-99</v>
      </c>
    </row>
    <row r="2312" spans="1:112" x14ac:dyDescent="0.2">
      <c r="A2312" s="85">
        <f>IF(ISERROR(SEARCH('School Lookup'!$F$3,Data!J2312)),A2311,A2311+1)</f>
        <v>0</v>
      </c>
      <c r="B2312" s="85">
        <f>IF(I2312='School Lookup'!$G$13,1,0)</f>
        <v>0</v>
      </c>
      <c r="C2312" s="85">
        <f t="shared" si="36"/>
        <v>2310</v>
      </c>
      <c r="D2312" s="86" t="s">
        <v>6478</v>
      </c>
      <c r="E2312" s="86" t="s">
        <v>6702</v>
      </c>
      <c r="F2312" s="86" t="s">
        <v>1150</v>
      </c>
      <c r="G2312" s="86" t="s">
        <v>3331</v>
      </c>
      <c r="H2312" s="86" t="s">
        <v>1935</v>
      </c>
      <c r="I2312" s="86" t="s">
        <v>5267</v>
      </c>
      <c r="J2312" s="86" t="s">
        <v>1935</v>
      </c>
      <c r="K2312" s="86" t="s">
        <v>72</v>
      </c>
      <c r="L2312" s="86">
        <v>1</v>
      </c>
      <c r="M2312" s="86">
        <v>1</v>
      </c>
      <c r="N2312" s="89">
        <v>-0.71909698492462304</v>
      </c>
      <c r="O2312" s="89">
        <v>-1.4628487531937899</v>
      </c>
      <c r="P2312" s="89">
        <v>45.310299999999998</v>
      </c>
      <c r="Q2312" s="89">
        <v>-0.48005234683718101</v>
      </c>
      <c r="R2312" s="89">
        <v>45.226107537688399</v>
      </c>
      <c r="S2312" s="89">
        <v>-0.97145055001548497</v>
      </c>
      <c r="T2312" s="89">
        <v>-1.10238689066264</v>
      </c>
      <c r="U2312" s="89">
        <v>0.41894736842105301</v>
      </c>
      <c r="V2312" s="89">
        <v>-0.46184208682497802</v>
      </c>
      <c r="W2312" s="89">
        <v>1</v>
      </c>
      <c r="X2312" s="89">
        <v>-0.47646984924623098</v>
      </c>
      <c r="Y2312" s="89">
        <v>-1.0326388386468399</v>
      </c>
      <c r="Z2312" s="89">
        <v>49.666699999999999</v>
      </c>
      <c r="AA2312" s="89">
        <v>-2.0085446174072999E-2</v>
      </c>
      <c r="AB2312" s="89">
        <v>47.236203517587903</v>
      </c>
      <c r="AC2312" s="89">
        <v>-0.52636214241045598</v>
      </c>
      <c r="AD2312" s="89">
        <v>-0.61150069250899797</v>
      </c>
      <c r="AE2312" s="89">
        <v>0.41894736842105301</v>
      </c>
      <c r="AF2312" s="89">
        <v>-0.25618660591429598</v>
      </c>
      <c r="AG2312" s="89">
        <v>1</v>
      </c>
      <c r="AH2312" s="89">
        <v>-0.68695454545454504</v>
      </c>
      <c r="AI2312" s="89">
        <v>-1.4213565292872901</v>
      </c>
      <c r="AJ2312" s="89">
        <v>-99</v>
      </c>
      <c r="AK2312" s="89">
        <v>-99</v>
      </c>
      <c r="AL2312" s="89">
        <v>41.558454545454502</v>
      </c>
      <c r="AM2312" s="89">
        <v>-1.4213565292872901</v>
      </c>
      <c r="AN2312" s="89">
        <v>-1.53639834819456</v>
      </c>
      <c r="AO2312" s="89">
        <v>0.162105263157895</v>
      </c>
      <c r="AP2312" s="89">
        <v>-0.249058258549434</v>
      </c>
      <c r="AQ2312" s="89">
        <v>-99</v>
      </c>
      <c r="AR2312" s="89">
        <v>-99</v>
      </c>
      <c r="AS2312" s="89">
        <v>-99</v>
      </c>
      <c r="AT2312" s="89">
        <v>-99</v>
      </c>
      <c r="AU2312" s="89">
        <v>-99</v>
      </c>
      <c r="AV2312" s="89">
        <v>-99</v>
      </c>
      <c r="AW2312" s="89">
        <v>-99</v>
      </c>
      <c r="AX2312" s="89">
        <v>-99</v>
      </c>
      <c r="AY2312" s="89">
        <v>-99</v>
      </c>
      <c r="AZ2312" s="89">
        <v>-99</v>
      </c>
      <c r="BA2312" s="89">
        <v>-99</v>
      </c>
      <c r="BB2312" s="89">
        <v>-99</v>
      </c>
      <c r="BC2312" s="89">
        <v>-99</v>
      </c>
      <c r="BD2312" s="89">
        <v>-99</v>
      </c>
      <c r="BE2312" s="89">
        <v>-99</v>
      </c>
      <c r="BF2312" s="89">
        <v>-99</v>
      </c>
      <c r="BG2312" s="89">
        <v>-99</v>
      </c>
      <c r="BH2312" s="89">
        <v>-99</v>
      </c>
      <c r="BI2312" s="89">
        <v>-99</v>
      </c>
      <c r="BJ2312" s="89">
        <v>-99</v>
      </c>
      <c r="BK2312" s="89">
        <v>-99</v>
      </c>
      <c r="BL2312" s="89">
        <v>-99</v>
      </c>
      <c r="BM2312" s="89">
        <v>-99</v>
      </c>
      <c r="BN2312" s="89">
        <v>-99</v>
      </c>
      <c r="BO2312" s="89">
        <v>-99</v>
      </c>
      <c r="BP2312" s="89">
        <v>-99</v>
      </c>
      <c r="BQ2312" s="89">
        <v>-99</v>
      </c>
      <c r="BR2312" s="89">
        <v>-99</v>
      </c>
      <c r="BS2312" s="89">
        <v>-99</v>
      </c>
      <c r="BT2312" s="89">
        <v>-99</v>
      </c>
      <c r="BU2312" s="89">
        <v>-99</v>
      </c>
      <c r="BV2312" s="89">
        <v>-99</v>
      </c>
      <c r="BW2312" s="89">
        <v>-99</v>
      </c>
      <c r="BX2312" s="89">
        <v>-99</v>
      </c>
      <c r="BY2312" s="89">
        <v>-99</v>
      </c>
      <c r="BZ2312" s="89">
        <v>-99</v>
      </c>
      <c r="CA2312" s="89">
        <v>-99</v>
      </c>
      <c r="CB2312" s="89">
        <v>-99</v>
      </c>
      <c r="CC2312" s="89">
        <v>-99</v>
      </c>
      <c r="CD2312" s="89">
        <v>-99</v>
      </c>
      <c r="CE2312" s="89">
        <v>-99</v>
      </c>
      <c r="CF2312" s="89">
        <v>-99</v>
      </c>
      <c r="CG2312" s="89">
        <v>-99</v>
      </c>
      <c r="CH2312" s="89">
        <v>-99</v>
      </c>
      <c r="CI2312" s="89">
        <v>-99</v>
      </c>
      <c r="CJ2312" s="89">
        <v>-99</v>
      </c>
      <c r="CK2312" s="89">
        <v>-99</v>
      </c>
      <c r="CL2312" s="89">
        <v>-99</v>
      </c>
      <c r="CM2312" s="89">
        <v>-99</v>
      </c>
      <c r="CN2312" s="89">
        <v>-99</v>
      </c>
      <c r="CO2312" s="89">
        <v>-99</v>
      </c>
      <c r="CP2312" s="89">
        <v>-99</v>
      </c>
      <c r="CQ2312" s="89">
        <v>-99</v>
      </c>
      <c r="CR2312" s="89">
        <v>-99</v>
      </c>
      <c r="CS2312" s="89">
        <v>-99</v>
      </c>
      <c r="CT2312" s="89">
        <v>-99</v>
      </c>
      <c r="CU2312" s="86">
        <v>-99</v>
      </c>
      <c r="CV2312" s="86">
        <v>-0.96709999999999996</v>
      </c>
      <c r="CW2312" s="86">
        <v>14</v>
      </c>
      <c r="CX2312" s="86">
        <v>2</v>
      </c>
      <c r="CY2312" s="86">
        <v>1.1388</v>
      </c>
      <c r="CZ2312" s="86">
        <v>89</v>
      </c>
      <c r="DA2312" s="86">
        <v>2</v>
      </c>
      <c r="DB2312" s="86">
        <v>-0.20949999999999999</v>
      </c>
      <c r="DC2312" s="86">
        <v>36</v>
      </c>
      <c r="DD2312" s="86">
        <v>-99</v>
      </c>
      <c r="DE2312" s="86">
        <v>-99</v>
      </c>
      <c r="DF2312" s="86">
        <v>-99</v>
      </c>
      <c r="DG2312" s="86">
        <v>-99</v>
      </c>
      <c r="DH2312" s="86">
        <v>-99</v>
      </c>
    </row>
    <row r="2313" spans="1:112" x14ac:dyDescent="0.2">
      <c r="A2313" s="85">
        <f>IF(ISERROR(SEARCH('School Lookup'!$F$3,Data!J2313)),A2312,A2312+1)</f>
        <v>0</v>
      </c>
      <c r="B2313" s="85">
        <f>IF(I2313='School Lookup'!$G$13,1,0)</f>
        <v>0</v>
      </c>
      <c r="C2313" s="85">
        <f t="shared" si="36"/>
        <v>2311</v>
      </c>
      <c r="D2313" s="86" t="s">
        <v>6478</v>
      </c>
      <c r="E2313" s="86" t="s">
        <v>6790</v>
      </c>
      <c r="F2313" s="86" t="s">
        <v>2774</v>
      </c>
      <c r="G2313" s="86" t="s">
        <v>3407</v>
      </c>
      <c r="H2313" s="86" t="s">
        <v>2473</v>
      </c>
      <c r="I2313" s="86" t="s">
        <v>5663</v>
      </c>
      <c r="J2313" s="86" t="s">
        <v>2473</v>
      </c>
      <c r="K2313" s="86" t="s">
        <v>72</v>
      </c>
      <c r="L2313" s="86">
        <v>1</v>
      </c>
      <c r="M2313" s="86">
        <v>1</v>
      </c>
      <c r="N2313" s="89">
        <v>-0.64175249999999995</v>
      </c>
      <c r="O2313" s="89">
        <v>-1.2953593546222699</v>
      </c>
      <c r="P2313" s="89">
        <v>46.161099999999998</v>
      </c>
      <c r="Q2313" s="89">
        <v>-0.38980678961283599</v>
      </c>
      <c r="R2313" s="89">
        <v>48.000021250000003</v>
      </c>
      <c r="S2313" s="89">
        <v>-0.84258307211755201</v>
      </c>
      <c r="T2313" s="89">
        <v>-0.95616523003750797</v>
      </c>
      <c r="U2313" s="89">
        <v>0.381315538608198</v>
      </c>
      <c r="V2313" s="89">
        <v>-0.36460065969018401</v>
      </c>
      <c r="W2313" s="89">
        <v>1</v>
      </c>
      <c r="X2313" s="89">
        <v>-0.474548120300752</v>
      </c>
      <c r="Y2313" s="89">
        <v>-1.0281147843246601</v>
      </c>
      <c r="Z2313" s="89">
        <v>47.335599999999999</v>
      </c>
      <c r="AA2313" s="89">
        <v>-0.31078051476811303</v>
      </c>
      <c r="AB2313" s="89">
        <v>46.6165451127819</v>
      </c>
      <c r="AC2313" s="89">
        <v>-0.66944764954638802</v>
      </c>
      <c r="AD2313" s="89">
        <v>-0.77810258868781201</v>
      </c>
      <c r="AE2313" s="89">
        <v>0.38036224976167798</v>
      </c>
      <c r="AF2313" s="89">
        <v>-0.29596085117868098</v>
      </c>
      <c r="AG2313" s="89">
        <v>1</v>
      </c>
      <c r="AH2313" s="89">
        <v>-0.722325619834711</v>
      </c>
      <c r="AI2313" s="89">
        <v>-1.4974784936997101</v>
      </c>
      <c r="AJ2313" s="89">
        <v>36.479999999999997</v>
      </c>
      <c r="AK2313" s="89">
        <v>-1.1891056363862</v>
      </c>
      <c r="AL2313" s="89">
        <v>52.066099173553702</v>
      </c>
      <c r="AM2313" s="89">
        <v>-1.3432920650429601</v>
      </c>
      <c r="AN2313" s="89">
        <v>-1.4543882387964799</v>
      </c>
      <c r="AO2313" s="89">
        <v>0.11534795042898</v>
      </c>
      <c r="AP2313" s="89">
        <v>-0.167760702473188</v>
      </c>
      <c r="AQ2313" s="89">
        <v>1</v>
      </c>
      <c r="AR2313" s="89">
        <v>-0.61370232558139504</v>
      </c>
      <c r="AS2313" s="89">
        <v>-1.3094798830209</v>
      </c>
      <c r="AT2313" s="89">
        <v>41.478299999999997</v>
      </c>
      <c r="AU2313" s="89">
        <v>-0.78343775266813498</v>
      </c>
      <c r="AV2313" s="89">
        <v>50.387599224806202</v>
      </c>
      <c r="AW2313" s="89">
        <v>-1.04645881784452</v>
      </c>
      <c r="AX2313" s="89">
        <v>-1.1419671287178299</v>
      </c>
      <c r="AY2313" s="89">
        <v>0.12297426120114401</v>
      </c>
      <c r="AZ2313" s="89">
        <v>-0.14043256397006601</v>
      </c>
      <c r="BA2313" s="89">
        <v>-99</v>
      </c>
      <c r="BB2313" s="89">
        <v>-99</v>
      </c>
      <c r="BC2313" s="89">
        <v>-99</v>
      </c>
      <c r="BD2313" s="89">
        <v>-99</v>
      </c>
      <c r="BE2313" s="89">
        <v>-99</v>
      </c>
      <c r="BF2313" s="89">
        <v>-99</v>
      </c>
      <c r="BG2313" s="89">
        <v>-99</v>
      </c>
      <c r="BH2313" s="89">
        <v>-99</v>
      </c>
      <c r="BI2313" s="89">
        <v>-99</v>
      </c>
      <c r="BJ2313" s="89">
        <v>-99</v>
      </c>
      <c r="BK2313" s="89">
        <v>-99</v>
      </c>
      <c r="BL2313" s="89">
        <v>-99</v>
      </c>
      <c r="BM2313" s="89">
        <v>-99</v>
      </c>
      <c r="BN2313" s="89">
        <v>-99</v>
      </c>
      <c r="BO2313" s="89">
        <v>-99</v>
      </c>
      <c r="BP2313" s="89">
        <v>-99</v>
      </c>
      <c r="BQ2313" s="89">
        <v>-99</v>
      </c>
      <c r="BR2313" s="89">
        <v>-99</v>
      </c>
      <c r="BS2313" s="89">
        <v>-99</v>
      </c>
      <c r="BT2313" s="89">
        <v>-99</v>
      </c>
      <c r="BU2313" s="89">
        <v>-99</v>
      </c>
      <c r="BV2313" s="89">
        <v>-99</v>
      </c>
      <c r="BW2313" s="89">
        <v>-99</v>
      </c>
      <c r="BX2313" s="89">
        <v>-99</v>
      </c>
      <c r="BY2313" s="89">
        <v>-99</v>
      </c>
      <c r="BZ2313" s="89">
        <v>-99</v>
      </c>
      <c r="CA2313" s="89">
        <v>-99</v>
      </c>
      <c r="CB2313" s="89">
        <v>-99</v>
      </c>
      <c r="CC2313" s="89">
        <v>-99</v>
      </c>
      <c r="CD2313" s="89">
        <v>-99</v>
      </c>
      <c r="CE2313" s="89">
        <v>-99</v>
      </c>
      <c r="CF2313" s="89">
        <v>-99</v>
      </c>
      <c r="CG2313" s="89">
        <v>-99</v>
      </c>
      <c r="CH2313" s="89">
        <v>-99</v>
      </c>
      <c r="CI2313" s="89">
        <v>-99</v>
      </c>
      <c r="CJ2313" s="89">
        <v>-99</v>
      </c>
      <c r="CK2313" s="89">
        <v>-99</v>
      </c>
      <c r="CL2313" s="89">
        <v>-99</v>
      </c>
      <c r="CM2313" s="89">
        <v>-99</v>
      </c>
      <c r="CN2313" s="89">
        <v>-99</v>
      </c>
      <c r="CO2313" s="89">
        <v>-99</v>
      </c>
      <c r="CP2313" s="89">
        <v>-99</v>
      </c>
      <c r="CQ2313" s="89">
        <v>-99</v>
      </c>
      <c r="CR2313" s="89">
        <v>-99</v>
      </c>
      <c r="CS2313" s="89">
        <v>-99</v>
      </c>
      <c r="CT2313" s="89">
        <v>-99</v>
      </c>
      <c r="CU2313" s="86">
        <v>-99</v>
      </c>
      <c r="CV2313" s="86">
        <v>-0.96879999999999999</v>
      </c>
      <c r="CW2313" s="86">
        <v>14</v>
      </c>
      <c r="CX2313" s="86">
        <v>2</v>
      </c>
      <c r="CY2313" s="86">
        <v>1.4501999999999999</v>
      </c>
      <c r="CZ2313" s="86">
        <v>93</v>
      </c>
      <c r="DA2313" s="86">
        <v>4</v>
      </c>
      <c r="DB2313" s="86">
        <v>-0.50039999999999996</v>
      </c>
      <c r="DC2313" s="86">
        <v>24</v>
      </c>
      <c r="DD2313" s="86">
        <v>-99</v>
      </c>
      <c r="DE2313" s="86">
        <v>-99</v>
      </c>
      <c r="DF2313" s="86">
        <v>-99</v>
      </c>
      <c r="DG2313" s="86">
        <v>-99</v>
      </c>
      <c r="DH2313" s="86">
        <v>-99</v>
      </c>
    </row>
    <row r="2314" spans="1:112" x14ac:dyDescent="0.2">
      <c r="A2314" s="85">
        <f>IF(ISERROR(SEARCH('School Lookup'!$F$3,Data!J2314)),A2313,A2313+1)</f>
        <v>0</v>
      </c>
      <c r="B2314" s="85">
        <f>IF(I2314='School Lookup'!$G$13,1,0)</f>
        <v>0</v>
      </c>
      <c r="C2314" s="85">
        <f t="shared" si="36"/>
        <v>2312</v>
      </c>
      <c r="D2314" s="86" t="s">
        <v>6478</v>
      </c>
      <c r="E2314" s="86" t="s">
        <v>6790</v>
      </c>
      <c r="F2314" s="86" t="s">
        <v>2774</v>
      </c>
      <c r="G2314" s="86" t="s">
        <v>3333</v>
      </c>
      <c r="H2314" s="86" t="s">
        <v>1980</v>
      </c>
      <c r="I2314" s="86" t="s">
        <v>5302</v>
      </c>
      <c r="J2314" s="86" t="s">
        <v>2510</v>
      </c>
      <c r="K2314" s="86" t="s">
        <v>36</v>
      </c>
      <c r="L2314" s="86">
        <v>1</v>
      </c>
      <c r="M2314" s="86">
        <v>-99</v>
      </c>
      <c r="N2314" s="89">
        <v>-99</v>
      </c>
      <c r="O2314" s="89">
        <v>-99</v>
      </c>
      <c r="P2314" s="89">
        <v>-99</v>
      </c>
      <c r="Q2314" s="89">
        <v>-99</v>
      </c>
      <c r="R2314" s="89">
        <v>-99</v>
      </c>
      <c r="S2314" s="89">
        <v>-99</v>
      </c>
      <c r="T2314" s="89">
        <v>-99</v>
      </c>
      <c r="U2314" s="89">
        <v>-99</v>
      </c>
      <c r="V2314" s="89">
        <v>-99</v>
      </c>
      <c r="W2314" s="89">
        <v>-99</v>
      </c>
      <c r="X2314" s="89">
        <v>-99</v>
      </c>
      <c r="Y2314" s="89">
        <v>-99</v>
      </c>
      <c r="Z2314" s="89">
        <v>-99</v>
      </c>
      <c r="AA2314" s="89">
        <v>-99</v>
      </c>
      <c r="AB2314" s="89">
        <v>-99</v>
      </c>
      <c r="AC2314" s="89">
        <v>-99</v>
      </c>
      <c r="AD2314" s="89">
        <v>-99</v>
      </c>
      <c r="AE2314" s="89">
        <v>-99</v>
      </c>
      <c r="AF2314" s="89">
        <v>-99</v>
      </c>
      <c r="AG2314" s="89">
        <v>-99</v>
      </c>
      <c r="AH2314" s="89">
        <v>-99</v>
      </c>
      <c r="AI2314" s="89">
        <v>-99</v>
      </c>
      <c r="AJ2314" s="89">
        <v>-99</v>
      </c>
      <c r="AK2314" s="89">
        <v>-99</v>
      </c>
      <c r="AL2314" s="89">
        <v>-99</v>
      </c>
      <c r="AM2314" s="89">
        <v>-99</v>
      </c>
      <c r="AN2314" s="89">
        <v>-99</v>
      </c>
      <c r="AO2314" s="89">
        <v>-99</v>
      </c>
      <c r="AP2314" s="89">
        <v>-99</v>
      </c>
      <c r="AQ2314" s="89">
        <v>-99</v>
      </c>
      <c r="AR2314" s="89">
        <v>-99</v>
      </c>
      <c r="AS2314" s="89">
        <v>-99</v>
      </c>
      <c r="AT2314" s="89">
        <v>-99</v>
      </c>
      <c r="AU2314" s="89">
        <v>-99</v>
      </c>
      <c r="AV2314" s="89">
        <v>-99</v>
      </c>
      <c r="AW2314" s="89">
        <v>-99</v>
      </c>
      <c r="AX2314" s="89">
        <v>-99</v>
      </c>
      <c r="AY2314" s="89">
        <v>-99</v>
      </c>
      <c r="AZ2314" s="89">
        <v>-99</v>
      </c>
      <c r="BA2314" s="89">
        <v>1</v>
      </c>
      <c r="BB2314" s="89">
        <v>-0.55339034653465302</v>
      </c>
      <c r="BC2314" s="89">
        <v>-1.02081212854256</v>
      </c>
      <c r="BD2314" s="89">
        <v>43.1173</v>
      </c>
      <c r="BE2314" s="89">
        <v>-0.51761302921854901</v>
      </c>
      <c r="BF2314" s="89">
        <v>54.950499999999998</v>
      </c>
      <c r="BG2314" s="89">
        <v>-0.76921257888055705</v>
      </c>
      <c r="BH2314" s="89">
        <v>-0.81282271775419002</v>
      </c>
      <c r="BI2314" s="89">
        <v>0.25046497210167401</v>
      </c>
      <c r="BJ2314" s="89">
        <v>-0.20358361932590999</v>
      </c>
      <c r="BK2314" s="89">
        <v>1</v>
      </c>
      <c r="BL2314" s="89">
        <v>-0.53495074626865702</v>
      </c>
      <c r="BM2314" s="89">
        <v>-1.12000938362033</v>
      </c>
      <c r="BN2314" s="89">
        <v>34.770200000000003</v>
      </c>
      <c r="BO2314" s="89">
        <v>-1.55903033458625</v>
      </c>
      <c r="BP2314" s="89">
        <v>53.731354477611902</v>
      </c>
      <c r="BQ2314" s="89">
        <v>-1.33951985910329</v>
      </c>
      <c r="BR2314" s="89">
        <v>-1.3932714751969899</v>
      </c>
      <c r="BS2314" s="89">
        <v>0.24922504649721</v>
      </c>
      <c r="BT2314" s="89">
        <v>-0.34723814818920601</v>
      </c>
      <c r="BU2314" s="89">
        <v>1</v>
      </c>
      <c r="BV2314" s="89">
        <v>-0.61189801980198</v>
      </c>
      <c r="BW2314" s="89">
        <v>-1.2522974426862601</v>
      </c>
      <c r="BX2314" s="89">
        <v>38.222900000000003</v>
      </c>
      <c r="BY2314" s="89">
        <v>-1.1232685827522799</v>
      </c>
      <c r="BZ2314" s="89">
        <v>52.970291831683198</v>
      </c>
      <c r="CA2314" s="89">
        <v>-1.1877830127192699</v>
      </c>
      <c r="CB2314" s="89">
        <v>-1.24213780541559</v>
      </c>
      <c r="CC2314" s="89">
        <v>0.25046497210167401</v>
      </c>
      <c r="CD2314" s="89">
        <v>-0.31111201077985101</v>
      </c>
      <c r="CE2314" s="89">
        <v>1</v>
      </c>
      <c r="CF2314" s="89">
        <v>-0.58438883374689798</v>
      </c>
      <c r="CG2314" s="89">
        <v>-1.21440716394388</v>
      </c>
      <c r="CH2314" s="89">
        <v>45.130200000000002</v>
      </c>
      <c r="CI2314" s="89">
        <v>-0.47547157177808302</v>
      </c>
      <c r="CJ2314" s="89">
        <v>55.831235483870998</v>
      </c>
      <c r="CK2314" s="89">
        <v>-0.84493936786098101</v>
      </c>
      <c r="CL2314" s="89">
        <v>-0.90513067139064995</v>
      </c>
      <c r="CM2314" s="89">
        <v>0.24984500929944201</v>
      </c>
      <c r="CN2314" s="89">
        <v>-0.226142381010807</v>
      </c>
      <c r="CO2314" s="89">
        <v>93.655000000000001</v>
      </c>
      <c r="CP2314" s="89">
        <v>0.47349999999999998</v>
      </c>
      <c r="CQ2314" s="89">
        <v>-2.37</v>
      </c>
      <c r="CR2314" s="89">
        <v>-0.52459999999999996</v>
      </c>
      <c r="CS2314" s="89">
        <v>0.47349999999999998</v>
      </c>
      <c r="CT2314" s="89">
        <v>0.1018</v>
      </c>
      <c r="CU2314" s="86" t="s">
        <v>6988</v>
      </c>
      <c r="CV2314" s="86">
        <v>-0.96909999999999996</v>
      </c>
      <c r="CW2314" s="86">
        <v>14</v>
      </c>
      <c r="CX2314" s="86">
        <v>2</v>
      </c>
      <c r="CY2314" s="86">
        <v>0.10580000000000001</v>
      </c>
      <c r="CZ2314" s="86">
        <v>57</v>
      </c>
      <c r="DA2314" s="86">
        <v>4</v>
      </c>
      <c r="DB2314" s="86">
        <v>-0.91830000000000001</v>
      </c>
      <c r="DC2314" s="86">
        <v>11</v>
      </c>
      <c r="DD2314" s="86">
        <v>-99</v>
      </c>
      <c r="DE2314" s="86">
        <v>-99</v>
      </c>
      <c r="DF2314" s="86">
        <v>-99</v>
      </c>
      <c r="DG2314" s="86">
        <v>-99</v>
      </c>
      <c r="DH2314" s="86">
        <v>-99</v>
      </c>
    </row>
    <row r="2315" spans="1:112" x14ac:dyDescent="0.2">
      <c r="A2315" s="85">
        <f>IF(ISERROR(SEARCH('School Lookup'!$F$3,Data!J2315)),A2314,A2314+1)</f>
        <v>0</v>
      </c>
      <c r="B2315" s="85">
        <f>IF(I2315='School Lookup'!$G$13,1,0)</f>
        <v>0</v>
      </c>
      <c r="C2315" s="85">
        <f t="shared" si="36"/>
        <v>2313</v>
      </c>
      <c r="D2315" s="86" t="s">
        <v>6478</v>
      </c>
      <c r="E2315" s="86" t="s">
        <v>6733</v>
      </c>
      <c r="F2315" s="86" t="s">
        <v>2764</v>
      </c>
      <c r="G2315" s="86" t="s">
        <v>3044</v>
      </c>
      <c r="H2315" s="86" t="s">
        <v>1516</v>
      </c>
      <c r="I2315" s="86" t="s">
        <v>5064</v>
      </c>
      <c r="J2315" s="86" t="s">
        <v>1734</v>
      </c>
      <c r="K2315" s="86" t="s">
        <v>6509</v>
      </c>
      <c r="L2315" s="86">
        <v>1</v>
      </c>
      <c r="M2315" s="86">
        <v>1</v>
      </c>
      <c r="N2315" s="89">
        <v>-0.36230991735537199</v>
      </c>
      <c r="O2315" s="89">
        <v>-0.69022674370586601</v>
      </c>
      <c r="P2315" s="89">
        <v>39.337200000000003</v>
      </c>
      <c r="Q2315" s="89">
        <v>-1.1136274971154301</v>
      </c>
      <c r="R2315" s="89">
        <v>48.760300826446297</v>
      </c>
      <c r="S2315" s="89">
        <v>-0.90192712041064804</v>
      </c>
      <c r="T2315" s="89">
        <v>-1.0235009568723801</v>
      </c>
      <c r="U2315" s="89">
        <v>0.40199335548172799</v>
      </c>
      <c r="V2315" s="89">
        <v>-0.41144058399188799</v>
      </c>
      <c r="W2315" s="89">
        <v>1</v>
      </c>
      <c r="X2315" s="89">
        <v>-0.46779999999999999</v>
      </c>
      <c r="Y2315" s="89">
        <v>-1.01222864029535</v>
      </c>
      <c r="Z2315" s="89">
        <v>43.6706</v>
      </c>
      <c r="AA2315" s="89">
        <v>-0.767816860869592</v>
      </c>
      <c r="AB2315" s="89">
        <v>47.2527403846154</v>
      </c>
      <c r="AC2315" s="89">
        <v>-0.89002275058247204</v>
      </c>
      <c r="AD2315" s="89">
        <v>-1.0349296483810999</v>
      </c>
      <c r="AE2315" s="89">
        <v>0.403100775193798</v>
      </c>
      <c r="AF2315" s="89">
        <v>-0.41718094353346802</v>
      </c>
      <c r="AG2315" s="89">
        <v>1</v>
      </c>
      <c r="AH2315" s="89">
        <v>-0.335113636363636</v>
      </c>
      <c r="AI2315" s="89">
        <v>-0.66416094984882801</v>
      </c>
      <c r="AJ2315" s="89">
        <v>-99</v>
      </c>
      <c r="AK2315" s="89">
        <v>-99</v>
      </c>
      <c r="AL2315" s="89">
        <v>47.7273022727273</v>
      </c>
      <c r="AM2315" s="89">
        <v>-0.66416094984882801</v>
      </c>
      <c r="AN2315" s="89">
        <v>-0.74093151310390504</v>
      </c>
      <c r="AO2315" s="89">
        <v>0.19490586932447401</v>
      </c>
      <c r="AP2315" s="89">
        <v>-0.14441190067141399</v>
      </c>
      <c r="AQ2315" s="89">
        <v>-99</v>
      </c>
      <c r="AR2315" s="89">
        <v>-99</v>
      </c>
      <c r="AS2315" s="89">
        <v>-99</v>
      </c>
      <c r="AT2315" s="89">
        <v>-99</v>
      </c>
      <c r="AU2315" s="89">
        <v>-99</v>
      </c>
      <c r="AV2315" s="89">
        <v>-99</v>
      </c>
      <c r="AW2315" s="89">
        <v>-99</v>
      </c>
      <c r="AX2315" s="89">
        <v>-99</v>
      </c>
      <c r="AY2315" s="89">
        <v>-99</v>
      </c>
      <c r="AZ2315" s="89">
        <v>-99</v>
      </c>
      <c r="BA2315" s="89">
        <v>-99</v>
      </c>
      <c r="BB2315" s="89">
        <v>-99</v>
      </c>
      <c r="BC2315" s="89">
        <v>-99</v>
      </c>
      <c r="BD2315" s="89">
        <v>-99</v>
      </c>
      <c r="BE2315" s="89">
        <v>-99</v>
      </c>
      <c r="BF2315" s="89">
        <v>-99</v>
      </c>
      <c r="BG2315" s="89">
        <v>-99</v>
      </c>
      <c r="BH2315" s="89">
        <v>-99</v>
      </c>
      <c r="BI2315" s="89">
        <v>-99</v>
      </c>
      <c r="BJ2315" s="89">
        <v>-99</v>
      </c>
      <c r="BK2315" s="89">
        <v>-99</v>
      </c>
      <c r="BL2315" s="89">
        <v>-99</v>
      </c>
      <c r="BM2315" s="89">
        <v>-99</v>
      </c>
      <c r="BN2315" s="89">
        <v>-99</v>
      </c>
      <c r="BO2315" s="89">
        <v>-99</v>
      </c>
      <c r="BP2315" s="89">
        <v>-99</v>
      </c>
      <c r="BQ2315" s="89">
        <v>-99</v>
      </c>
      <c r="BR2315" s="89">
        <v>-99</v>
      </c>
      <c r="BS2315" s="89">
        <v>-99</v>
      </c>
      <c r="BT2315" s="89">
        <v>-99</v>
      </c>
      <c r="BU2315" s="89">
        <v>-99</v>
      </c>
      <c r="BV2315" s="89">
        <v>-99</v>
      </c>
      <c r="BW2315" s="89">
        <v>-99</v>
      </c>
      <c r="BX2315" s="89">
        <v>-99</v>
      </c>
      <c r="BY2315" s="89">
        <v>-99</v>
      </c>
      <c r="BZ2315" s="89">
        <v>-99</v>
      </c>
      <c r="CA2315" s="89">
        <v>-99</v>
      </c>
      <c r="CB2315" s="89">
        <v>-99</v>
      </c>
      <c r="CC2315" s="89">
        <v>-99</v>
      </c>
      <c r="CD2315" s="89">
        <v>-99</v>
      </c>
      <c r="CE2315" s="89">
        <v>-99</v>
      </c>
      <c r="CF2315" s="89">
        <v>-99</v>
      </c>
      <c r="CG2315" s="89">
        <v>-99</v>
      </c>
      <c r="CH2315" s="89">
        <v>-99</v>
      </c>
      <c r="CI2315" s="89">
        <v>-99</v>
      </c>
      <c r="CJ2315" s="89">
        <v>-99</v>
      </c>
      <c r="CK2315" s="89">
        <v>-99</v>
      </c>
      <c r="CL2315" s="89">
        <v>-99</v>
      </c>
      <c r="CM2315" s="89">
        <v>-99</v>
      </c>
      <c r="CN2315" s="89">
        <v>-99</v>
      </c>
      <c r="CO2315" s="89">
        <v>-99</v>
      </c>
      <c r="CP2315" s="89">
        <v>-99</v>
      </c>
      <c r="CQ2315" s="89">
        <v>-99</v>
      </c>
      <c r="CR2315" s="89">
        <v>-99</v>
      </c>
      <c r="CS2315" s="89">
        <v>-99</v>
      </c>
      <c r="CT2315" s="89">
        <v>-99</v>
      </c>
      <c r="CU2315" s="86">
        <v>-99</v>
      </c>
      <c r="CV2315" s="86">
        <v>-0.97299999999999998</v>
      </c>
      <c r="CW2315" s="86">
        <v>14</v>
      </c>
      <c r="CX2315" s="86">
        <v>2</v>
      </c>
      <c r="CY2315" s="86">
        <v>-0.41289999999999999</v>
      </c>
      <c r="CZ2315" s="86">
        <v>31</v>
      </c>
      <c r="DA2315" s="86">
        <v>2</v>
      </c>
      <c r="DB2315" s="86">
        <v>-0.75719999999999998</v>
      </c>
      <c r="DC2315" s="86">
        <v>15</v>
      </c>
      <c r="DD2315" s="86">
        <v>-99</v>
      </c>
      <c r="DE2315" s="86">
        <v>-99</v>
      </c>
      <c r="DF2315" s="86">
        <v>-99</v>
      </c>
      <c r="DG2315" s="86">
        <v>-99</v>
      </c>
      <c r="DH2315" s="86">
        <v>-99</v>
      </c>
    </row>
    <row r="2316" spans="1:112" x14ac:dyDescent="0.2">
      <c r="A2316" s="85">
        <f>IF(ISERROR(SEARCH('School Lookup'!$F$3,Data!J2316)),A2315,A2315+1)</f>
        <v>0</v>
      </c>
      <c r="B2316" s="85">
        <f>IF(I2316='School Lookup'!$G$13,1,0)</f>
        <v>0</v>
      </c>
      <c r="C2316" s="85">
        <f t="shared" si="36"/>
        <v>2314</v>
      </c>
      <c r="D2316" s="86" t="s">
        <v>6478</v>
      </c>
      <c r="E2316" s="86" t="s">
        <v>6695</v>
      </c>
      <c r="F2316" s="86" t="s">
        <v>546</v>
      </c>
      <c r="G2316" s="86" t="s">
        <v>6699</v>
      </c>
      <c r="H2316" s="86" t="s">
        <v>6700</v>
      </c>
      <c r="I2316" s="86" t="s">
        <v>6701</v>
      </c>
      <c r="J2316" s="86" t="s">
        <v>6700</v>
      </c>
      <c r="K2316" s="86" t="s">
        <v>36</v>
      </c>
      <c r="L2316" s="86">
        <v>1</v>
      </c>
      <c r="M2316" s="86">
        <v>-99</v>
      </c>
      <c r="N2316" s="89">
        <v>-99</v>
      </c>
      <c r="O2316" s="89">
        <v>-99</v>
      </c>
      <c r="P2316" s="89">
        <v>-99</v>
      </c>
      <c r="Q2316" s="89">
        <v>-99</v>
      </c>
      <c r="R2316" s="89">
        <v>-99</v>
      </c>
      <c r="S2316" s="89">
        <v>-99</v>
      </c>
      <c r="T2316" s="89">
        <v>-99</v>
      </c>
      <c r="U2316" s="89">
        <v>-99</v>
      </c>
      <c r="V2316" s="89">
        <v>-99</v>
      </c>
      <c r="W2316" s="89">
        <v>-99</v>
      </c>
      <c r="X2316" s="89">
        <v>-99</v>
      </c>
      <c r="Y2316" s="89">
        <v>-99</v>
      </c>
      <c r="Z2316" s="89">
        <v>-99</v>
      </c>
      <c r="AA2316" s="89">
        <v>-99</v>
      </c>
      <c r="AB2316" s="89">
        <v>-99</v>
      </c>
      <c r="AC2316" s="89">
        <v>-99</v>
      </c>
      <c r="AD2316" s="89">
        <v>-99</v>
      </c>
      <c r="AE2316" s="89">
        <v>-99</v>
      </c>
      <c r="AF2316" s="89">
        <v>-99</v>
      </c>
      <c r="AG2316" s="89">
        <v>-99</v>
      </c>
      <c r="AH2316" s="89">
        <v>-99</v>
      </c>
      <c r="AI2316" s="89">
        <v>-99</v>
      </c>
      <c r="AJ2316" s="89">
        <v>-99</v>
      </c>
      <c r="AK2316" s="89">
        <v>-99</v>
      </c>
      <c r="AL2316" s="89">
        <v>-99</v>
      </c>
      <c r="AM2316" s="89">
        <v>-99</v>
      </c>
      <c r="AN2316" s="89">
        <v>-99</v>
      </c>
      <c r="AO2316" s="89">
        <v>-99</v>
      </c>
      <c r="AP2316" s="89">
        <v>-99</v>
      </c>
      <c r="AQ2316" s="89">
        <v>-99</v>
      </c>
      <c r="AR2316" s="89">
        <v>-99</v>
      </c>
      <c r="AS2316" s="89">
        <v>-99</v>
      </c>
      <c r="AT2316" s="89">
        <v>-99</v>
      </c>
      <c r="AU2316" s="89">
        <v>-99</v>
      </c>
      <c r="AV2316" s="89">
        <v>-99</v>
      </c>
      <c r="AW2316" s="89">
        <v>-99</v>
      </c>
      <c r="AX2316" s="89">
        <v>-99</v>
      </c>
      <c r="AY2316" s="89">
        <v>-99</v>
      </c>
      <c r="AZ2316" s="89">
        <v>-99</v>
      </c>
      <c r="BA2316" s="89">
        <v>1</v>
      </c>
      <c r="BB2316" s="89">
        <v>-0.60747751937984495</v>
      </c>
      <c r="BC2316" s="89">
        <v>-1.1425246051971101</v>
      </c>
      <c r="BD2316" s="89">
        <v>27.75</v>
      </c>
      <c r="BE2316" s="89">
        <v>-2.0542331745170501</v>
      </c>
      <c r="BF2316" s="89">
        <v>48.837206976744199</v>
      </c>
      <c r="BG2316" s="89">
        <v>-1.5983788898570801</v>
      </c>
      <c r="BH2316" s="89">
        <v>-1.69999965152409</v>
      </c>
      <c r="BI2316" s="89">
        <v>0.24903474903474901</v>
      </c>
      <c r="BJ2316" s="89">
        <v>-0.42335898657646098</v>
      </c>
      <c r="BK2316" s="89">
        <v>1</v>
      </c>
      <c r="BL2316" s="89">
        <v>-0.44309230769230801</v>
      </c>
      <c r="BM2316" s="89">
        <v>-0.89647461737919998</v>
      </c>
      <c r="BN2316" s="89">
        <v>35.131100000000004</v>
      </c>
      <c r="BO2316" s="89">
        <v>-1.5185084204891199</v>
      </c>
      <c r="BP2316" s="89">
        <v>55.384592307692301</v>
      </c>
      <c r="BQ2316" s="89">
        <v>-1.20749151893416</v>
      </c>
      <c r="BR2316" s="89">
        <v>-1.2547746968548401</v>
      </c>
      <c r="BS2316" s="89">
        <v>0.25096525096525102</v>
      </c>
      <c r="BT2316" s="89">
        <v>-0.31490484670102198</v>
      </c>
      <c r="BU2316" s="89">
        <v>1</v>
      </c>
      <c r="BV2316" s="89">
        <v>-0.27087692307692302</v>
      </c>
      <c r="BW2316" s="89">
        <v>-0.46678693429327001</v>
      </c>
      <c r="BX2316" s="89">
        <v>47.1905</v>
      </c>
      <c r="BY2316" s="89">
        <v>-0.19806232843107899</v>
      </c>
      <c r="BZ2316" s="89">
        <v>54.615369230769197</v>
      </c>
      <c r="CA2316" s="89">
        <v>-0.33242463136217498</v>
      </c>
      <c r="CB2316" s="89">
        <v>-0.340546821807101</v>
      </c>
      <c r="CC2316" s="89">
        <v>0.25096525096525102</v>
      </c>
      <c r="CD2316" s="89">
        <v>-8.5465418600237694E-2</v>
      </c>
      <c r="CE2316" s="89">
        <v>1</v>
      </c>
      <c r="CF2316" s="89">
        <v>-0.32699379844961202</v>
      </c>
      <c r="CG2316" s="89">
        <v>-0.59727149239428601</v>
      </c>
      <c r="CH2316" s="89">
        <v>42.316699999999997</v>
      </c>
      <c r="CI2316" s="89">
        <v>-0.79656571473217797</v>
      </c>
      <c r="CJ2316" s="89">
        <v>48.062058914728702</v>
      </c>
      <c r="CK2316" s="89">
        <v>-0.69691860356323199</v>
      </c>
      <c r="CL2316" s="89">
        <v>-0.74496292835492295</v>
      </c>
      <c r="CM2316" s="89">
        <v>0.24903474903474901</v>
      </c>
      <c r="CN2316" s="89">
        <v>-0.18552165590306</v>
      </c>
      <c r="CO2316" s="89">
        <v>60.68</v>
      </c>
      <c r="CP2316" s="89">
        <v>-2.0179999999999998</v>
      </c>
      <c r="CQ2316" s="89">
        <v>20.18</v>
      </c>
      <c r="CR2316" s="89">
        <v>2.7298</v>
      </c>
      <c r="CS2316" s="89">
        <v>-1.0666666666665501E-3</v>
      </c>
      <c r="CT2316" s="89">
        <v>-0.67910000000000004</v>
      </c>
      <c r="CU2316" s="86" t="s">
        <v>6986</v>
      </c>
      <c r="CV2316" s="86">
        <v>-0.97619999999999996</v>
      </c>
      <c r="CW2316" s="86">
        <v>14</v>
      </c>
      <c r="CX2316" s="86">
        <v>2</v>
      </c>
      <c r="CY2316" s="86">
        <v>-0.46629999999999999</v>
      </c>
      <c r="CZ2316" s="86">
        <v>29</v>
      </c>
      <c r="DA2316" s="86">
        <v>4</v>
      </c>
      <c r="DB2316" s="86">
        <v>-1.1407</v>
      </c>
      <c r="DC2316" s="86">
        <v>7</v>
      </c>
      <c r="DD2316" s="86">
        <v>-99</v>
      </c>
      <c r="DE2316" s="86">
        <v>-99</v>
      </c>
      <c r="DF2316" s="86">
        <v>-99</v>
      </c>
      <c r="DG2316" s="86">
        <v>-99</v>
      </c>
      <c r="DH2316" s="86">
        <v>-99</v>
      </c>
    </row>
    <row r="2317" spans="1:112" x14ac:dyDescent="0.2">
      <c r="A2317" s="85">
        <f>IF(ISERROR(SEARCH('School Lookup'!$F$3,Data!J2317)),A2316,A2316+1)</f>
        <v>0</v>
      </c>
      <c r="B2317" s="85">
        <f>IF(I2317='School Lookup'!$G$13,1,0)</f>
        <v>0</v>
      </c>
      <c r="C2317" s="85">
        <f t="shared" si="36"/>
        <v>2315</v>
      </c>
      <c r="D2317" s="86" t="s">
        <v>6478</v>
      </c>
      <c r="E2317" s="86" t="s">
        <v>6702</v>
      </c>
      <c r="F2317" s="86" t="s">
        <v>1150</v>
      </c>
      <c r="G2317" s="86" t="s">
        <v>3057</v>
      </c>
      <c r="H2317" s="86" t="s">
        <v>1245</v>
      </c>
      <c r="I2317" s="86" t="s">
        <v>5143</v>
      </c>
      <c r="J2317" s="86" t="s">
        <v>1427</v>
      </c>
      <c r="K2317" s="86" t="s">
        <v>26</v>
      </c>
      <c r="L2317" s="86">
        <v>1</v>
      </c>
      <c r="M2317" s="86">
        <v>1</v>
      </c>
      <c r="N2317" s="89">
        <v>-0.34001872659176002</v>
      </c>
      <c r="O2317" s="89">
        <v>-0.64195519418195401</v>
      </c>
      <c r="P2317" s="89">
        <v>36.906999999999996</v>
      </c>
      <c r="Q2317" s="89">
        <v>-1.3714022422571801</v>
      </c>
      <c r="R2317" s="89">
        <v>49.812743820224703</v>
      </c>
      <c r="S2317" s="89">
        <v>-1.00667871821957</v>
      </c>
      <c r="T2317" s="89">
        <v>-1.1423591267892901</v>
      </c>
      <c r="U2317" s="89">
        <v>0.37605633802816901</v>
      </c>
      <c r="V2317" s="89">
        <v>-0.42959138993343698</v>
      </c>
      <c r="W2317" s="89">
        <v>1</v>
      </c>
      <c r="X2317" s="89">
        <v>-0.35165000000000002</v>
      </c>
      <c r="Y2317" s="89">
        <v>-0.73879314318380096</v>
      </c>
      <c r="Z2317" s="89">
        <v>43.883699999999997</v>
      </c>
      <c r="AA2317" s="89">
        <v>-0.74124266022723895</v>
      </c>
      <c r="AB2317" s="89">
        <v>49.626849999999997</v>
      </c>
      <c r="AC2317" s="89">
        <v>-0.74001790170551995</v>
      </c>
      <c r="AD2317" s="89">
        <v>-0.86027120281837499</v>
      </c>
      <c r="AE2317" s="89">
        <v>0.37746478873239397</v>
      </c>
      <c r="AF2317" s="89">
        <v>-0.32472208782440098</v>
      </c>
      <c r="AG2317" s="89">
        <v>1</v>
      </c>
      <c r="AH2317" s="89">
        <v>-0.44624000000000003</v>
      </c>
      <c r="AI2317" s="89">
        <v>-0.90331560506484398</v>
      </c>
      <c r="AJ2317" s="89">
        <v>-99</v>
      </c>
      <c r="AK2317" s="89">
        <v>-99</v>
      </c>
      <c r="AL2317" s="89">
        <v>47.777740000000001</v>
      </c>
      <c r="AM2317" s="89">
        <v>-0.90331560506484398</v>
      </c>
      <c r="AN2317" s="89">
        <v>-0.99217386296411103</v>
      </c>
      <c r="AO2317" s="89">
        <v>0.12676056338028199</v>
      </c>
      <c r="AP2317" s="89">
        <v>-0.12576851784052101</v>
      </c>
      <c r="AQ2317" s="89">
        <v>1</v>
      </c>
      <c r="AR2317" s="89">
        <v>-0.36313176470588199</v>
      </c>
      <c r="AS2317" s="89">
        <v>-0.746243371090898</v>
      </c>
      <c r="AT2317" s="89">
        <v>-99</v>
      </c>
      <c r="AU2317" s="89">
        <v>-99</v>
      </c>
      <c r="AV2317" s="89">
        <v>58.823542352941203</v>
      </c>
      <c r="AW2317" s="89">
        <v>-0.746243371090898</v>
      </c>
      <c r="AX2317" s="89">
        <v>-0.82560159773871999</v>
      </c>
      <c r="AY2317" s="89">
        <v>0.11971830985915501</v>
      </c>
      <c r="AZ2317" s="89">
        <v>-9.8839627898297394E-2</v>
      </c>
      <c r="BA2317" s="89">
        <v>-99</v>
      </c>
      <c r="BB2317" s="89">
        <v>-99</v>
      </c>
      <c r="BC2317" s="89">
        <v>-99</v>
      </c>
      <c r="BD2317" s="89">
        <v>-99</v>
      </c>
      <c r="BE2317" s="89">
        <v>-99</v>
      </c>
      <c r="BF2317" s="89">
        <v>-99</v>
      </c>
      <c r="BG2317" s="89">
        <v>-99</v>
      </c>
      <c r="BH2317" s="89">
        <v>-99</v>
      </c>
      <c r="BI2317" s="89">
        <v>-99</v>
      </c>
      <c r="BJ2317" s="89">
        <v>-99</v>
      </c>
      <c r="BK2317" s="89">
        <v>-99</v>
      </c>
      <c r="BL2317" s="89">
        <v>-99</v>
      </c>
      <c r="BM2317" s="89">
        <v>-99</v>
      </c>
      <c r="BN2317" s="89">
        <v>-99</v>
      </c>
      <c r="BO2317" s="89">
        <v>-99</v>
      </c>
      <c r="BP2317" s="89">
        <v>-99</v>
      </c>
      <c r="BQ2317" s="89">
        <v>-99</v>
      </c>
      <c r="BR2317" s="89">
        <v>-99</v>
      </c>
      <c r="BS2317" s="89">
        <v>-99</v>
      </c>
      <c r="BT2317" s="89">
        <v>-99</v>
      </c>
      <c r="BU2317" s="89">
        <v>-99</v>
      </c>
      <c r="BV2317" s="89">
        <v>-99</v>
      </c>
      <c r="BW2317" s="89">
        <v>-99</v>
      </c>
      <c r="BX2317" s="89">
        <v>-99</v>
      </c>
      <c r="BY2317" s="89">
        <v>-99</v>
      </c>
      <c r="BZ2317" s="89">
        <v>-99</v>
      </c>
      <c r="CA2317" s="89">
        <v>-99</v>
      </c>
      <c r="CB2317" s="89">
        <v>-99</v>
      </c>
      <c r="CC2317" s="89">
        <v>-99</v>
      </c>
      <c r="CD2317" s="89">
        <v>-99</v>
      </c>
      <c r="CE2317" s="89">
        <v>-99</v>
      </c>
      <c r="CF2317" s="89">
        <v>-99</v>
      </c>
      <c r="CG2317" s="89">
        <v>-99</v>
      </c>
      <c r="CH2317" s="89">
        <v>-99</v>
      </c>
      <c r="CI2317" s="89">
        <v>-99</v>
      </c>
      <c r="CJ2317" s="89">
        <v>-99</v>
      </c>
      <c r="CK2317" s="89">
        <v>-99</v>
      </c>
      <c r="CL2317" s="89">
        <v>-99</v>
      </c>
      <c r="CM2317" s="89">
        <v>-99</v>
      </c>
      <c r="CN2317" s="89">
        <v>-99</v>
      </c>
      <c r="CO2317" s="89">
        <v>-99</v>
      </c>
      <c r="CP2317" s="89">
        <v>-99</v>
      </c>
      <c r="CQ2317" s="89">
        <v>-99</v>
      </c>
      <c r="CR2317" s="89">
        <v>-99</v>
      </c>
      <c r="CS2317" s="89">
        <v>-99</v>
      </c>
      <c r="CT2317" s="89">
        <v>-99</v>
      </c>
      <c r="CU2317" s="86">
        <v>-99</v>
      </c>
      <c r="CV2317" s="86">
        <v>-0.97889999999999999</v>
      </c>
      <c r="CW2317" s="86">
        <v>14</v>
      </c>
      <c r="CX2317" s="86">
        <v>2</v>
      </c>
      <c r="CY2317" s="86">
        <v>-0.4476</v>
      </c>
      <c r="CZ2317" s="86">
        <v>29</v>
      </c>
      <c r="DA2317" s="86">
        <v>2</v>
      </c>
      <c r="DB2317" s="86">
        <v>-0.79549999999999998</v>
      </c>
      <c r="DC2317" s="86">
        <v>14</v>
      </c>
      <c r="DD2317" s="86">
        <v>-99</v>
      </c>
      <c r="DE2317" s="86">
        <v>-99</v>
      </c>
      <c r="DF2317" s="86">
        <v>-99</v>
      </c>
      <c r="DG2317" s="86">
        <v>-99</v>
      </c>
      <c r="DH2317" s="86">
        <v>-99</v>
      </c>
    </row>
    <row r="2318" spans="1:112" x14ac:dyDescent="0.2">
      <c r="A2318" s="85">
        <f>IF(ISERROR(SEARCH('School Lookup'!$F$3,Data!J2318)),A2317,A2317+1)</f>
        <v>0</v>
      </c>
      <c r="B2318" s="85">
        <f>IF(I2318='School Lookup'!$G$13,1,0)</f>
        <v>0</v>
      </c>
      <c r="C2318" s="85">
        <f t="shared" si="36"/>
        <v>2316</v>
      </c>
      <c r="D2318" s="86" t="s">
        <v>6478</v>
      </c>
      <c r="E2318" s="86" t="s">
        <v>6538</v>
      </c>
      <c r="F2318" s="86" t="s">
        <v>2749</v>
      </c>
      <c r="G2318" s="86" t="s">
        <v>3325</v>
      </c>
      <c r="H2318" s="86" t="s">
        <v>438</v>
      </c>
      <c r="I2318" s="86" t="s">
        <v>5579</v>
      </c>
      <c r="J2318" s="86" t="s">
        <v>496</v>
      </c>
      <c r="K2318" s="86" t="s">
        <v>130</v>
      </c>
      <c r="L2318" s="86">
        <v>1</v>
      </c>
      <c r="M2318" s="86">
        <v>1</v>
      </c>
      <c r="N2318" s="89">
        <v>-0.56750975609756105</v>
      </c>
      <c r="O2318" s="89">
        <v>-1.1345867728843799</v>
      </c>
      <c r="P2318" s="89">
        <v>42.5</v>
      </c>
      <c r="Q2318" s="89">
        <v>-0.77814483563310999</v>
      </c>
      <c r="R2318" s="89">
        <v>51.219520325203199</v>
      </c>
      <c r="S2318" s="89">
        <v>-0.95636580425874396</v>
      </c>
      <c r="T2318" s="89">
        <v>-1.0852707290783601</v>
      </c>
      <c r="U2318" s="89">
        <v>0.37522879804759002</v>
      </c>
      <c r="V2318" s="89">
        <v>-0.40722483122830599</v>
      </c>
      <c r="W2318" s="89">
        <v>1</v>
      </c>
      <c r="X2318" s="89">
        <v>-0.43010048939641099</v>
      </c>
      <c r="Y2318" s="89">
        <v>-0.92347802107232502</v>
      </c>
      <c r="Z2318" s="89">
        <v>45.962600000000002</v>
      </c>
      <c r="AA2318" s="89">
        <v>-0.48199767798703003</v>
      </c>
      <c r="AB2318" s="89">
        <v>49.755332463295296</v>
      </c>
      <c r="AC2318" s="89">
        <v>-0.70273784952967699</v>
      </c>
      <c r="AD2318" s="89">
        <v>-0.81686409956619099</v>
      </c>
      <c r="AE2318" s="89">
        <v>0.37400854179377702</v>
      </c>
      <c r="AF2318" s="89">
        <v>-0.30551415072243798</v>
      </c>
      <c r="AG2318" s="89">
        <v>1</v>
      </c>
      <c r="AH2318" s="89">
        <v>-0.57190615384615395</v>
      </c>
      <c r="AI2318" s="89">
        <v>-1.1737612915064799</v>
      </c>
      <c r="AJ2318" s="89">
        <v>-99</v>
      </c>
      <c r="AK2318" s="89">
        <v>-99</v>
      </c>
      <c r="AL2318" s="89">
        <v>58.461510769230799</v>
      </c>
      <c r="AM2318" s="89">
        <v>-1.1737612915064799</v>
      </c>
      <c r="AN2318" s="89">
        <v>-1.27628879984368</v>
      </c>
      <c r="AO2318" s="89">
        <v>0.11897498474679701</v>
      </c>
      <c r="AP2318" s="89">
        <v>-0.15184644049391</v>
      </c>
      <c r="AQ2318" s="89">
        <v>1</v>
      </c>
      <c r="AR2318" s="89">
        <v>-0.383897222222222</v>
      </c>
      <c r="AS2318" s="89">
        <v>-0.79292029841734701</v>
      </c>
      <c r="AT2318" s="89">
        <v>-99</v>
      </c>
      <c r="AU2318" s="89">
        <v>-99</v>
      </c>
      <c r="AV2318" s="89">
        <v>46.759263888888903</v>
      </c>
      <c r="AW2318" s="89">
        <v>-0.79292029841734701</v>
      </c>
      <c r="AX2318" s="89">
        <v>-0.87478950947939704</v>
      </c>
      <c r="AY2318" s="89">
        <v>0.131787675411836</v>
      </c>
      <c r="AZ2318" s="89">
        <v>-0.11528647592895</v>
      </c>
      <c r="BA2318" s="89">
        <v>-99</v>
      </c>
      <c r="BB2318" s="89">
        <v>-99</v>
      </c>
      <c r="BC2318" s="89">
        <v>-99</v>
      </c>
      <c r="BD2318" s="89">
        <v>-99</v>
      </c>
      <c r="BE2318" s="89">
        <v>-99</v>
      </c>
      <c r="BF2318" s="89">
        <v>-99</v>
      </c>
      <c r="BG2318" s="89">
        <v>-99</v>
      </c>
      <c r="BH2318" s="89">
        <v>-99</v>
      </c>
      <c r="BI2318" s="89">
        <v>-99</v>
      </c>
      <c r="BJ2318" s="89">
        <v>-99</v>
      </c>
      <c r="BK2318" s="89">
        <v>-99</v>
      </c>
      <c r="BL2318" s="89">
        <v>-99</v>
      </c>
      <c r="BM2318" s="89">
        <v>-99</v>
      </c>
      <c r="BN2318" s="89">
        <v>-99</v>
      </c>
      <c r="BO2318" s="89">
        <v>-99</v>
      </c>
      <c r="BP2318" s="89">
        <v>-99</v>
      </c>
      <c r="BQ2318" s="89">
        <v>-99</v>
      </c>
      <c r="BR2318" s="89">
        <v>-99</v>
      </c>
      <c r="BS2318" s="89">
        <v>-99</v>
      </c>
      <c r="BT2318" s="89">
        <v>-99</v>
      </c>
      <c r="BU2318" s="89">
        <v>-99</v>
      </c>
      <c r="BV2318" s="89">
        <v>-99</v>
      </c>
      <c r="BW2318" s="89">
        <v>-99</v>
      </c>
      <c r="BX2318" s="89">
        <v>-99</v>
      </c>
      <c r="BY2318" s="89">
        <v>-99</v>
      </c>
      <c r="BZ2318" s="89">
        <v>-99</v>
      </c>
      <c r="CA2318" s="89">
        <v>-99</v>
      </c>
      <c r="CB2318" s="89">
        <v>-99</v>
      </c>
      <c r="CC2318" s="89">
        <v>-99</v>
      </c>
      <c r="CD2318" s="89">
        <v>-99</v>
      </c>
      <c r="CE2318" s="89">
        <v>-99</v>
      </c>
      <c r="CF2318" s="89">
        <v>-99</v>
      </c>
      <c r="CG2318" s="89">
        <v>-99</v>
      </c>
      <c r="CH2318" s="89">
        <v>-99</v>
      </c>
      <c r="CI2318" s="89">
        <v>-99</v>
      </c>
      <c r="CJ2318" s="89">
        <v>-99</v>
      </c>
      <c r="CK2318" s="89">
        <v>-99</v>
      </c>
      <c r="CL2318" s="89">
        <v>-99</v>
      </c>
      <c r="CM2318" s="89">
        <v>-99</v>
      </c>
      <c r="CN2318" s="89">
        <v>-99</v>
      </c>
      <c r="CO2318" s="89">
        <v>-99</v>
      </c>
      <c r="CP2318" s="89">
        <v>-99</v>
      </c>
      <c r="CQ2318" s="89">
        <v>-99</v>
      </c>
      <c r="CR2318" s="89">
        <v>-99</v>
      </c>
      <c r="CS2318" s="89">
        <v>-99</v>
      </c>
      <c r="CT2318" s="89">
        <v>-99</v>
      </c>
      <c r="CU2318" s="86">
        <v>-99</v>
      </c>
      <c r="CV2318" s="86">
        <v>-0.97989999999999999</v>
      </c>
      <c r="CW2318" s="86">
        <v>14</v>
      </c>
      <c r="CX2318" s="86">
        <v>2</v>
      </c>
      <c r="CY2318" s="86">
        <v>2.0999999999999999E-3</v>
      </c>
      <c r="CZ2318" s="86">
        <v>52</v>
      </c>
      <c r="DA2318" s="86">
        <v>2</v>
      </c>
      <c r="DB2318" s="86">
        <v>-0.4723</v>
      </c>
      <c r="DC2318" s="86">
        <v>25</v>
      </c>
      <c r="DD2318" s="86">
        <v>-99</v>
      </c>
      <c r="DE2318" s="86">
        <v>-99</v>
      </c>
      <c r="DF2318" s="86">
        <v>-99</v>
      </c>
      <c r="DG2318" s="86">
        <v>-99</v>
      </c>
      <c r="DH2318" s="86">
        <v>-99</v>
      </c>
    </row>
    <row r="2319" spans="1:112" x14ac:dyDescent="0.2">
      <c r="A2319" s="85">
        <f>IF(ISERROR(SEARCH('School Lookup'!$F$3,Data!J2319)),A2318,A2318+1)</f>
        <v>0</v>
      </c>
      <c r="B2319" s="85">
        <f>IF(I2319='School Lookup'!$G$13,1,0)</f>
        <v>0</v>
      </c>
      <c r="C2319" s="85">
        <f t="shared" si="36"/>
        <v>2317</v>
      </c>
      <c r="D2319" s="86" t="s">
        <v>6478</v>
      </c>
      <c r="E2319" s="86" t="s">
        <v>6790</v>
      </c>
      <c r="F2319" s="86" t="s">
        <v>2774</v>
      </c>
      <c r="G2319" s="86" t="s">
        <v>3333</v>
      </c>
      <c r="H2319" s="86" t="s">
        <v>1980</v>
      </c>
      <c r="I2319" s="86" t="s">
        <v>5621</v>
      </c>
      <c r="J2319" s="86" t="s">
        <v>2350</v>
      </c>
      <c r="K2319" s="86" t="s">
        <v>26</v>
      </c>
      <c r="L2319" s="86">
        <v>1</v>
      </c>
      <c r="M2319" s="86">
        <v>1</v>
      </c>
      <c r="N2319" s="89">
        <v>-0.44588037383177598</v>
      </c>
      <c r="O2319" s="89">
        <v>-0.87119847694866204</v>
      </c>
      <c r="P2319" s="89">
        <v>42.348599999999998</v>
      </c>
      <c r="Q2319" s="89">
        <v>-0.79420404739118</v>
      </c>
      <c r="R2319" s="89">
        <v>42.056055140186899</v>
      </c>
      <c r="S2319" s="89">
        <v>-0.83270126216992102</v>
      </c>
      <c r="T2319" s="89">
        <v>-0.94495266745698803</v>
      </c>
      <c r="U2319" s="89">
        <v>0.37195828505214401</v>
      </c>
      <c r="V2319" s="89">
        <v>-0.35148297364275</v>
      </c>
      <c r="W2319" s="89">
        <v>1</v>
      </c>
      <c r="X2319" s="89">
        <v>-0.55805887850467295</v>
      </c>
      <c r="Y2319" s="89">
        <v>-1.2247123364869701</v>
      </c>
      <c r="Z2319" s="89">
        <v>50.981699999999996</v>
      </c>
      <c r="AA2319" s="89">
        <v>0.143898945401219</v>
      </c>
      <c r="AB2319" s="89">
        <v>47.9750747663551</v>
      </c>
      <c r="AC2319" s="89">
        <v>-0.54040669554287402</v>
      </c>
      <c r="AD2319" s="89">
        <v>-0.62785349601565998</v>
      </c>
      <c r="AE2319" s="89">
        <v>0.37195828505214401</v>
      </c>
      <c r="AF2319" s="89">
        <v>-0.233535309641978</v>
      </c>
      <c r="AG2319" s="89">
        <v>1</v>
      </c>
      <c r="AH2319" s="89">
        <v>-0.61531100917431203</v>
      </c>
      <c r="AI2319" s="89">
        <v>-1.26717272756026</v>
      </c>
      <c r="AJ2319" s="89">
        <v>-99</v>
      </c>
      <c r="AK2319" s="89">
        <v>-99</v>
      </c>
      <c r="AL2319" s="89">
        <v>53.211020183486198</v>
      </c>
      <c r="AM2319" s="89">
        <v>-1.26717272756026</v>
      </c>
      <c r="AN2319" s="89">
        <v>-1.37442156952265</v>
      </c>
      <c r="AO2319" s="89">
        <v>0.12630359212051001</v>
      </c>
      <c r="AP2319" s="89">
        <v>-0.17359438131862001</v>
      </c>
      <c r="AQ2319" s="89">
        <v>1</v>
      </c>
      <c r="AR2319" s="89">
        <v>-0.747522321428571</v>
      </c>
      <c r="AS2319" s="89">
        <v>-1.61028260870461</v>
      </c>
      <c r="AT2319" s="89">
        <v>-99</v>
      </c>
      <c r="AU2319" s="89">
        <v>-99</v>
      </c>
      <c r="AV2319" s="89">
        <v>41.071458928571403</v>
      </c>
      <c r="AW2319" s="89">
        <v>-1.61028260870461</v>
      </c>
      <c r="AX2319" s="89">
        <v>-1.736121809641</v>
      </c>
      <c r="AY2319" s="89">
        <v>0.12977983777520299</v>
      </c>
      <c r="AZ2319" s="89">
        <v>-0.22531360681320101</v>
      </c>
      <c r="BA2319" s="89">
        <v>-99</v>
      </c>
      <c r="BB2319" s="89">
        <v>-99</v>
      </c>
      <c r="BC2319" s="89">
        <v>-99</v>
      </c>
      <c r="BD2319" s="89">
        <v>-99</v>
      </c>
      <c r="BE2319" s="89">
        <v>-99</v>
      </c>
      <c r="BF2319" s="89">
        <v>-99</v>
      </c>
      <c r="BG2319" s="89">
        <v>-99</v>
      </c>
      <c r="BH2319" s="89">
        <v>-99</v>
      </c>
      <c r="BI2319" s="89">
        <v>-99</v>
      </c>
      <c r="BJ2319" s="89">
        <v>-99</v>
      </c>
      <c r="BK2319" s="89">
        <v>-99</v>
      </c>
      <c r="BL2319" s="89">
        <v>-99</v>
      </c>
      <c r="BM2319" s="89">
        <v>-99</v>
      </c>
      <c r="BN2319" s="89">
        <v>-99</v>
      </c>
      <c r="BO2319" s="89">
        <v>-99</v>
      </c>
      <c r="BP2319" s="89">
        <v>-99</v>
      </c>
      <c r="BQ2319" s="89">
        <v>-99</v>
      </c>
      <c r="BR2319" s="89">
        <v>-99</v>
      </c>
      <c r="BS2319" s="89">
        <v>-99</v>
      </c>
      <c r="BT2319" s="89">
        <v>-99</v>
      </c>
      <c r="BU2319" s="89">
        <v>-99</v>
      </c>
      <c r="BV2319" s="89">
        <v>-99</v>
      </c>
      <c r="BW2319" s="89">
        <v>-99</v>
      </c>
      <c r="BX2319" s="89">
        <v>-99</v>
      </c>
      <c r="BY2319" s="89">
        <v>-99</v>
      </c>
      <c r="BZ2319" s="89">
        <v>-99</v>
      </c>
      <c r="CA2319" s="89">
        <v>-99</v>
      </c>
      <c r="CB2319" s="89">
        <v>-99</v>
      </c>
      <c r="CC2319" s="89">
        <v>-99</v>
      </c>
      <c r="CD2319" s="89">
        <v>-99</v>
      </c>
      <c r="CE2319" s="89">
        <v>-99</v>
      </c>
      <c r="CF2319" s="89">
        <v>-99</v>
      </c>
      <c r="CG2319" s="89">
        <v>-99</v>
      </c>
      <c r="CH2319" s="89">
        <v>-99</v>
      </c>
      <c r="CI2319" s="89">
        <v>-99</v>
      </c>
      <c r="CJ2319" s="89">
        <v>-99</v>
      </c>
      <c r="CK2319" s="89">
        <v>-99</v>
      </c>
      <c r="CL2319" s="89">
        <v>-99</v>
      </c>
      <c r="CM2319" s="89">
        <v>-99</v>
      </c>
      <c r="CN2319" s="89">
        <v>-99</v>
      </c>
      <c r="CO2319" s="89">
        <v>-99</v>
      </c>
      <c r="CP2319" s="89">
        <v>-99</v>
      </c>
      <c r="CQ2319" s="89">
        <v>-99</v>
      </c>
      <c r="CR2319" s="89">
        <v>-99</v>
      </c>
      <c r="CS2319" s="89">
        <v>-99</v>
      </c>
      <c r="CT2319" s="89">
        <v>-99</v>
      </c>
      <c r="CU2319" s="86">
        <v>-99</v>
      </c>
      <c r="CV2319" s="86">
        <v>-0.9839</v>
      </c>
      <c r="CW2319" s="86">
        <v>14</v>
      </c>
      <c r="CX2319" s="86">
        <v>2</v>
      </c>
      <c r="CY2319" s="86">
        <v>8.1299999999999997E-2</v>
      </c>
      <c r="CZ2319" s="86">
        <v>55</v>
      </c>
      <c r="DA2319" s="86">
        <v>2</v>
      </c>
      <c r="DB2319" s="86">
        <v>-0.2419</v>
      </c>
      <c r="DC2319" s="86">
        <v>35</v>
      </c>
      <c r="DD2319" s="86">
        <v>-99</v>
      </c>
      <c r="DE2319" s="86">
        <v>-99</v>
      </c>
      <c r="DF2319" s="86">
        <v>-99</v>
      </c>
      <c r="DG2319" s="86">
        <v>-99</v>
      </c>
      <c r="DH2319" s="86">
        <v>-99</v>
      </c>
    </row>
    <row r="2320" spans="1:112" x14ac:dyDescent="0.2">
      <c r="A2320" s="85">
        <f>IF(ISERROR(SEARCH('School Lookup'!$F$3,Data!J2320)),A2319,A2319+1)</f>
        <v>0</v>
      </c>
      <c r="B2320" s="85">
        <f>IF(I2320='School Lookup'!$G$13,1,0)</f>
        <v>0</v>
      </c>
      <c r="C2320" s="85">
        <f t="shared" si="36"/>
        <v>2318</v>
      </c>
      <c r="D2320" s="86" t="s">
        <v>6478</v>
      </c>
      <c r="E2320" s="86" t="s">
        <v>4473</v>
      </c>
      <c r="F2320" s="86" t="s">
        <v>2744</v>
      </c>
      <c r="G2320" s="86" t="s">
        <v>3050</v>
      </c>
      <c r="H2320" s="86" t="s">
        <v>5913</v>
      </c>
      <c r="I2320" s="86" t="s">
        <v>5026</v>
      </c>
      <c r="J2320" s="86" t="s">
        <v>188</v>
      </c>
      <c r="K2320" s="86" t="s">
        <v>107</v>
      </c>
      <c r="L2320" s="86">
        <v>1</v>
      </c>
      <c r="M2320" s="86">
        <v>1</v>
      </c>
      <c r="N2320" s="89">
        <v>-0.33285561643835598</v>
      </c>
      <c r="O2320" s="89">
        <v>-0.62644348688098195</v>
      </c>
      <c r="P2320" s="89">
        <v>30.370799999999999</v>
      </c>
      <c r="Q2320" s="89">
        <v>-2.0647062045629698</v>
      </c>
      <c r="R2320" s="89">
        <v>46.849341369862998</v>
      </c>
      <c r="S2320" s="89">
        <v>-1.3455748457219801</v>
      </c>
      <c r="T2320" s="89">
        <v>-1.5268933424901301</v>
      </c>
      <c r="U2320" s="89">
        <v>0.397170837867247</v>
      </c>
      <c r="V2320" s="89">
        <v>-0.60643750817072595</v>
      </c>
      <c r="W2320" s="89">
        <v>1</v>
      </c>
      <c r="X2320" s="89">
        <v>-0.236345454545455</v>
      </c>
      <c r="Y2320" s="89">
        <v>-0.46734797998461902</v>
      </c>
      <c r="Z2320" s="89">
        <v>40.6477</v>
      </c>
      <c r="AA2320" s="89">
        <v>-1.14478143675777</v>
      </c>
      <c r="AB2320" s="89">
        <v>52.341612121212101</v>
      </c>
      <c r="AC2320" s="89">
        <v>-0.80606470837119304</v>
      </c>
      <c r="AD2320" s="89">
        <v>-0.93717293414888203</v>
      </c>
      <c r="AE2320" s="89">
        <v>0.39499455930359101</v>
      </c>
      <c r="AF2320" s="89">
        <v>-0.37017821011539098</v>
      </c>
      <c r="AG2320" s="89">
        <v>1</v>
      </c>
      <c r="AH2320" s="89">
        <v>-2.4962303664921501E-2</v>
      </c>
      <c r="AI2320" s="89">
        <v>3.3146392838057201E-3</v>
      </c>
      <c r="AJ2320" s="89">
        <v>-99</v>
      </c>
      <c r="AK2320" s="89">
        <v>-99</v>
      </c>
      <c r="AL2320" s="89">
        <v>52.879576439790597</v>
      </c>
      <c r="AM2320" s="89">
        <v>3.3146392838057201E-3</v>
      </c>
      <c r="AN2320" s="89">
        <v>-3.9719423644321801E-2</v>
      </c>
      <c r="AO2320" s="89">
        <v>0.207834602829162</v>
      </c>
      <c r="AP2320" s="89">
        <v>-8.2550706377208499E-3</v>
      </c>
      <c r="AQ2320" s="89">
        <v>-99</v>
      </c>
      <c r="AR2320" s="89">
        <v>-99</v>
      </c>
      <c r="AS2320" s="89">
        <v>-99</v>
      </c>
      <c r="AT2320" s="89">
        <v>-99</v>
      </c>
      <c r="AU2320" s="89">
        <v>-99</v>
      </c>
      <c r="AV2320" s="89">
        <v>-99</v>
      </c>
      <c r="AW2320" s="89">
        <v>-99</v>
      </c>
      <c r="AX2320" s="89">
        <v>-99</v>
      </c>
      <c r="AY2320" s="89">
        <v>-99</v>
      </c>
      <c r="AZ2320" s="89">
        <v>-99</v>
      </c>
      <c r="BA2320" s="89">
        <v>-99</v>
      </c>
      <c r="BB2320" s="89">
        <v>-99</v>
      </c>
      <c r="BC2320" s="89">
        <v>-99</v>
      </c>
      <c r="BD2320" s="89">
        <v>-99</v>
      </c>
      <c r="BE2320" s="89">
        <v>-99</v>
      </c>
      <c r="BF2320" s="89">
        <v>-99</v>
      </c>
      <c r="BG2320" s="89">
        <v>-99</v>
      </c>
      <c r="BH2320" s="89">
        <v>-99</v>
      </c>
      <c r="BI2320" s="89">
        <v>-99</v>
      </c>
      <c r="BJ2320" s="89">
        <v>-99</v>
      </c>
      <c r="BK2320" s="89">
        <v>-99</v>
      </c>
      <c r="BL2320" s="89">
        <v>-99</v>
      </c>
      <c r="BM2320" s="89">
        <v>-99</v>
      </c>
      <c r="BN2320" s="89">
        <v>-99</v>
      </c>
      <c r="BO2320" s="89">
        <v>-99</v>
      </c>
      <c r="BP2320" s="89">
        <v>-99</v>
      </c>
      <c r="BQ2320" s="89">
        <v>-99</v>
      </c>
      <c r="BR2320" s="89">
        <v>-99</v>
      </c>
      <c r="BS2320" s="89">
        <v>-99</v>
      </c>
      <c r="BT2320" s="89">
        <v>-99</v>
      </c>
      <c r="BU2320" s="89">
        <v>-99</v>
      </c>
      <c r="BV2320" s="89">
        <v>-99</v>
      </c>
      <c r="BW2320" s="89">
        <v>-99</v>
      </c>
      <c r="BX2320" s="89">
        <v>-99</v>
      </c>
      <c r="BY2320" s="89">
        <v>-99</v>
      </c>
      <c r="BZ2320" s="89">
        <v>-99</v>
      </c>
      <c r="CA2320" s="89">
        <v>-99</v>
      </c>
      <c r="CB2320" s="89">
        <v>-99</v>
      </c>
      <c r="CC2320" s="89">
        <v>-99</v>
      </c>
      <c r="CD2320" s="89">
        <v>-99</v>
      </c>
      <c r="CE2320" s="89">
        <v>-99</v>
      </c>
      <c r="CF2320" s="89">
        <v>-99</v>
      </c>
      <c r="CG2320" s="89">
        <v>-99</v>
      </c>
      <c r="CH2320" s="89">
        <v>-99</v>
      </c>
      <c r="CI2320" s="89">
        <v>-99</v>
      </c>
      <c r="CJ2320" s="89">
        <v>-99</v>
      </c>
      <c r="CK2320" s="89">
        <v>-99</v>
      </c>
      <c r="CL2320" s="89">
        <v>-99</v>
      </c>
      <c r="CM2320" s="89">
        <v>-99</v>
      </c>
      <c r="CN2320" s="89">
        <v>-99</v>
      </c>
      <c r="CO2320" s="89">
        <v>-99</v>
      </c>
      <c r="CP2320" s="89">
        <v>-99</v>
      </c>
      <c r="CQ2320" s="89">
        <v>-99</v>
      </c>
      <c r="CR2320" s="89">
        <v>-99</v>
      </c>
      <c r="CS2320" s="89">
        <v>-99</v>
      </c>
      <c r="CT2320" s="89">
        <v>-99</v>
      </c>
      <c r="CU2320" s="86">
        <v>-99</v>
      </c>
      <c r="CV2320" s="86">
        <v>-0.9849</v>
      </c>
      <c r="CW2320" s="86">
        <v>14</v>
      </c>
      <c r="CX2320" s="86">
        <v>2</v>
      </c>
      <c r="CY2320" s="86">
        <v>-0.91320000000000001</v>
      </c>
      <c r="CZ2320" s="86">
        <v>13</v>
      </c>
      <c r="DA2320" s="86">
        <v>2</v>
      </c>
      <c r="DB2320" s="86">
        <v>-1.2722</v>
      </c>
      <c r="DC2320" s="86">
        <v>6</v>
      </c>
      <c r="DD2320" s="86">
        <v>-99</v>
      </c>
      <c r="DE2320" s="86">
        <v>-99</v>
      </c>
      <c r="DF2320" s="86">
        <v>-99</v>
      </c>
      <c r="DG2320" s="86">
        <v>-99</v>
      </c>
      <c r="DH2320" s="86">
        <v>-99</v>
      </c>
    </row>
    <row r="2321" spans="1:112" x14ac:dyDescent="0.2">
      <c r="A2321" s="85">
        <f>IF(ISERROR(SEARCH('School Lookup'!$F$3,Data!J2321)),A2320,A2320+1)</f>
        <v>0</v>
      </c>
      <c r="B2321" s="85">
        <f>IF(I2321='School Lookup'!$G$13,1,0)</f>
        <v>0</v>
      </c>
      <c r="C2321" s="85">
        <f t="shared" si="36"/>
        <v>2319</v>
      </c>
      <c r="D2321" s="86" t="s">
        <v>6478</v>
      </c>
      <c r="E2321" s="86" t="s">
        <v>6790</v>
      </c>
      <c r="F2321" s="86" t="s">
        <v>2774</v>
      </c>
      <c r="G2321" s="86" t="s">
        <v>2795</v>
      </c>
      <c r="H2321" s="86" t="s">
        <v>1474</v>
      </c>
      <c r="I2321" s="86" t="s">
        <v>5688</v>
      </c>
      <c r="J2321" s="86" t="s">
        <v>2215</v>
      </c>
      <c r="K2321" s="86" t="s">
        <v>72</v>
      </c>
      <c r="L2321" s="86">
        <v>1</v>
      </c>
      <c r="M2321" s="86">
        <v>1</v>
      </c>
      <c r="N2321" s="89">
        <v>-0.330503286384977</v>
      </c>
      <c r="O2321" s="89">
        <v>-0.62134951869092603</v>
      </c>
      <c r="P2321" s="89">
        <v>38.0426</v>
      </c>
      <c r="Q2321" s="89">
        <v>-1.2509475469304701</v>
      </c>
      <c r="R2321" s="89">
        <v>42.605595774647902</v>
      </c>
      <c r="S2321" s="89">
        <v>-0.93614853281069899</v>
      </c>
      <c r="T2321" s="89">
        <v>-1.06233086051988</v>
      </c>
      <c r="U2321" s="89">
        <v>0.37665782493368699</v>
      </c>
      <c r="V2321" s="89">
        <v>-0.40013523128334999</v>
      </c>
      <c r="W2321" s="89">
        <v>1</v>
      </c>
      <c r="X2321" s="89">
        <v>-0.36436506024096399</v>
      </c>
      <c r="Y2321" s="89">
        <v>-0.768726408941797</v>
      </c>
      <c r="Z2321" s="89">
        <v>39.799999999999997</v>
      </c>
      <c r="AA2321" s="89">
        <v>-1.25049213541813</v>
      </c>
      <c r="AB2321" s="89">
        <v>48.313250602409603</v>
      </c>
      <c r="AC2321" s="89">
        <v>-1.0096092721799601</v>
      </c>
      <c r="AD2321" s="89">
        <v>-1.1741704537873701</v>
      </c>
      <c r="AE2321" s="89">
        <v>0.36693191865605701</v>
      </c>
      <c r="AF2321" s="89">
        <v>-0.430840617437451</v>
      </c>
      <c r="AG2321" s="89">
        <v>1</v>
      </c>
      <c r="AH2321" s="89">
        <v>-0.68275653710247397</v>
      </c>
      <c r="AI2321" s="89">
        <v>-1.41232201032005</v>
      </c>
      <c r="AJ2321" s="89">
        <v>52.3065</v>
      </c>
      <c r="AK2321" s="89">
        <v>0.36016613587636898</v>
      </c>
      <c r="AL2321" s="89">
        <v>47.7031971731449</v>
      </c>
      <c r="AM2321" s="89">
        <v>-0.52607793722184004</v>
      </c>
      <c r="AN2321" s="89">
        <v>-0.59586931250887398</v>
      </c>
      <c r="AO2321" s="89">
        <v>0.12511052166224601</v>
      </c>
      <c r="AP2321" s="89">
        <v>-7.4549520530509006E-2</v>
      </c>
      <c r="AQ2321" s="89">
        <v>1</v>
      </c>
      <c r="AR2321" s="89">
        <v>-3.1589898989899001E-2</v>
      </c>
      <c r="AS2321" s="89">
        <v>-9.9826587118501098E-4</v>
      </c>
      <c r="AT2321" s="89">
        <v>38.456099999999999</v>
      </c>
      <c r="AU2321" s="89">
        <v>-1.1119166655809201</v>
      </c>
      <c r="AV2321" s="89">
        <v>49.4949676767677</v>
      </c>
      <c r="AW2321" s="89">
        <v>-0.55645746572605104</v>
      </c>
      <c r="AX2321" s="89">
        <v>-0.62560616321873896</v>
      </c>
      <c r="AY2321" s="89">
        <v>0.13129973474801099</v>
      </c>
      <c r="AZ2321" s="89">
        <v>-8.2141923287341004E-2</v>
      </c>
      <c r="BA2321" s="89">
        <v>-99</v>
      </c>
      <c r="BB2321" s="89">
        <v>-99</v>
      </c>
      <c r="BC2321" s="89">
        <v>-99</v>
      </c>
      <c r="BD2321" s="89">
        <v>-99</v>
      </c>
      <c r="BE2321" s="89">
        <v>-99</v>
      </c>
      <c r="BF2321" s="89">
        <v>-99</v>
      </c>
      <c r="BG2321" s="89">
        <v>-99</v>
      </c>
      <c r="BH2321" s="89">
        <v>-99</v>
      </c>
      <c r="BI2321" s="89">
        <v>-99</v>
      </c>
      <c r="BJ2321" s="89">
        <v>-99</v>
      </c>
      <c r="BK2321" s="89">
        <v>-99</v>
      </c>
      <c r="BL2321" s="89">
        <v>-99</v>
      </c>
      <c r="BM2321" s="89">
        <v>-99</v>
      </c>
      <c r="BN2321" s="89">
        <v>-99</v>
      </c>
      <c r="BO2321" s="89">
        <v>-99</v>
      </c>
      <c r="BP2321" s="89">
        <v>-99</v>
      </c>
      <c r="BQ2321" s="89">
        <v>-99</v>
      </c>
      <c r="BR2321" s="89">
        <v>-99</v>
      </c>
      <c r="BS2321" s="89">
        <v>-99</v>
      </c>
      <c r="BT2321" s="89">
        <v>-99</v>
      </c>
      <c r="BU2321" s="89">
        <v>-99</v>
      </c>
      <c r="BV2321" s="89">
        <v>-99</v>
      </c>
      <c r="BW2321" s="89">
        <v>-99</v>
      </c>
      <c r="BX2321" s="89">
        <v>-99</v>
      </c>
      <c r="BY2321" s="89">
        <v>-99</v>
      </c>
      <c r="BZ2321" s="89">
        <v>-99</v>
      </c>
      <c r="CA2321" s="89">
        <v>-99</v>
      </c>
      <c r="CB2321" s="89">
        <v>-99</v>
      </c>
      <c r="CC2321" s="89">
        <v>-99</v>
      </c>
      <c r="CD2321" s="89">
        <v>-99</v>
      </c>
      <c r="CE2321" s="89">
        <v>-99</v>
      </c>
      <c r="CF2321" s="89">
        <v>-99</v>
      </c>
      <c r="CG2321" s="89">
        <v>-99</v>
      </c>
      <c r="CH2321" s="89">
        <v>-99</v>
      </c>
      <c r="CI2321" s="89">
        <v>-99</v>
      </c>
      <c r="CJ2321" s="89">
        <v>-99</v>
      </c>
      <c r="CK2321" s="89">
        <v>-99</v>
      </c>
      <c r="CL2321" s="89">
        <v>-99</v>
      </c>
      <c r="CM2321" s="89">
        <v>-99</v>
      </c>
      <c r="CN2321" s="89">
        <v>-99</v>
      </c>
      <c r="CO2321" s="89">
        <v>-99</v>
      </c>
      <c r="CP2321" s="89">
        <v>-99</v>
      </c>
      <c r="CQ2321" s="89">
        <v>-99</v>
      </c>
      <c r="CR2321" s="89">
        <v>-99</v>
      </c>
      <c r="CS2321" s="89">
        <v>-99</v>
      </c>
      <c r="CT2321" s="89">
        <v>-99</v>
      </c>
      <c r="CU2321" s="86">
        <v>-99</v>
      </c>
      <c r="CV2321" s="86">
        <v>-0.98770000000000002</v>
      </c>
      <c r="CW2321" s="86">
        <v>14</v>
      </c>
      <c r="CX2321" s="86">
        <v>2</v>
      </c>
      <c r="CY2321" s="86">
        <v>-0.93940000000000001</v>
      </c>
      <c r="CZ2321" s="86">
        <v>13</v>
      </c>
      <c r="DA2321" s="86">
        <v>4</v>
      </c>
      <c r="DB2321" s="86">
        <v>-1.0309999999999999</v>
      </c>
      <c r="DC2321" s="86">
        <v>9</v>
      </c>
      <c r="DD2321" s="86">
        <v>-99</v>
      </c>
      <c r="DE2321" s="86">
        <v>-99</v>
      </c>
      <c r="DF2321" s="86">
        <v>-99</v>
      </c>
      <c r="DG2321" s="86">
        <v>-99</v>
      </c>
      <c r="DH2321" s="86">
        <v>-99</v>
      </c>
    </row>
    <row r="2322" spans="1:112" x14ac:dyDescent="0.2">
      <c r="A2322" s="85">
        <f>IF(ISERROR(SEARCH('School Lookup'!$F$3,Data!J2322)),A2321,A2321+1)</f>
        <v>0</v>
      </c>
      <c r="B2322" s="85">
        <f>IF(I2322='School Lookup'!$G$13,1,0)</f>
        <v>0</v>
      </c>
      <c r="C2322" s="85">
        <f t="shared" si="36"/>
        <v>2320</v>
      </c>
      <c r="D2322" s="86" t="s">
        <v>6478</v>
      </c>
      <c r="E2322" s="86" t="s">
        <v>6790</v>
      </c>
      <c r="F2322" s="86" t="s">
        <v>2774</v>
      </c>
      <c r="G2322" s="86" t="s">
        <v>3295</v>
      </c>
      <c r="H2322" s="86" t="s">
        <v>2409</v>
      </c>
      <c r="I2322" s="86" t="s">
        <v>6969</v>
      </c>
      <c r="J2322" s="86" t="s">
        <v>6970</v>
      </c>
      <c r="K2322" s="86" t="s">
        <v>26</v>
      </c>
      <c r="L2322" s="86">
        <v>1</v>
      </c>
      <c r="M2322" s="86">
        <v>1</v>
      </c>
      <c r="N2322" s="89">
        <v>-0.60720645161290299</v>
      </c>
      <c r="O2322" s="89">
        <v>-1.2205499241500599</v>
      </c>
      <c r="P2322" s="89">
        <v>-99</v>
      </c>
      <c r="Q2322" s="89">
        <v>-99</v>
      </c>
      <c r="R2322" s="89">
        <v>51.612919354838702</v>
      </c>
      <c r="S2322" s="89">
        <v>-1.2205499241500599</v>
      </c>
      <c r="T2322" s="89">
        <v>-1.38503170330874</v>
      </c>
      <c r="U2322" s="89">
        <v>0.49206349206349198</v>
      </c>
      <c r="V2322" s="89">
        <v>-0.68152353654874498</v>
      </c>
      <c r="W2322" s="89">
        <v>1</v>
      </c>
      <c r="X2322" s="89">
        <v>-0.26171875</v>
      </c>
      <c r="Y2322" s="89">
        <v>-0.52708073638558195</v>
      </c>
      <c r="Z2322" s="89">
        <v>-99</v>
      </c>
      <c r="AA2322" s="89">
        <v>-99</v>
      </c>
      <c r="AB2322" s="89">
        <v>43.749981249999998</v>
      </c>
      <c r="AC2322" s="89">
        <v>-0.52708073638558195</v>
      </c>
      <c r="AD2322" s="89">
        <v>-0.61233738883998901</v>
      </c>
      <c r="AE2322" s="89">
        <v>0.50793650793650802</v>
      </c>
      <c r="AF2322" s="89">
        <v>-0.31102851496634298</v>
      </c>
      <c r="AG2322" s="89">
        <v>-99</v>
      </c>
      <c r="AH2322" s="89">
        <v>-99</v>
      </c>
      <c r="AI2322" s="89">
        <v>-99</v>
      </c>
      <c r="AJ2322" s="89">
        <v>-99</v>
      </c>
      <c r="AK2322" s="89">
        <v>-99</v>
      </c>
      <c r="AL2322" s="89">
        <v>-99</v>
      </c>
      <c r="AM2322" s="89">
        <v>-99</v>
      </c>
      <c r="AN2322" s="89">
        <v>-99</v>
      </c>
      <c r="AO2322" s="89">
        <v>-99</v>
      </c>
      <c r="AP2322" s="89">
        <v>-99</v>
      </c>
      <c r="AQ2322" s="89">
        <v>-99</v>
      </c>
      <c r="AR2322" s="89">
        <v>-99</v>
      </c>
      <c r="AS2322" s="89">
        <v>-99</v>
      </c>
      <c r="AT2322" s="89">
        <v>-99</v>
      </c>
      <c r="AU2322" s="89">
        <v>-99</v>
      </c>
      <c r="AV2322" s="89">
        <v>-99</v>
      </c>
      <c r="AW2322" s="89">
        <v>-99</v>
      </c>
      <c r="AX2322" s="89">
        <v>-99</v>
      </c>
      <c r="AY2322" s="89">
        <v>-99</v>
      </c>
      <c r="AZ2322" s="89">
        <v>-99</v>
      </c>
      <c r="BA2322" s="89">
        <v>-99</v>
      </c>
      <c r="BB2322" s="89">
        <v>-99</v>
      </c>
      <c r="BC2322" s="89">
        <v>-99</v>
      </c>
      <c r="BD2322" s="89">
        <v>-99</v>
      </c>
      <c r="BE2322" s="89">
        <v>-99</v>
      </c>
      <c r="BF2322" s="89">
        <v>-99</v>
      </c>
      <c r="BG2322" s="89">
        <v>-99</v>
      </c>
      <c r="BH2322" s="89">
        <v>-99</v>
      </c>
      <c r="BI2322" s="89">
        <v>-99</v>
      </c>
      <c r="BJ2322" s="89">
        <v>-99</v>
      </c>
      <c r="BK2322" s="89">
        <v>-99</v>
      </c>
      <c r="BL2322" s="89">
        <v>-99</v>
      </c>
      <c r="BM2322" s="89">
        <v>-99</v>
      </c>
      <c r="BN2322" s="89">
        <v>-99</v>
      </c>
      <c r="BO2322" s="89">
        <v>-99</v>
      </c>
      <c r="BP2322" s="89">
        <v>-99</v>
      </c>
      <c r="BQ2322" s="89">
        <v>-99</v>
      </c>
      <c r="BR2322" s="89">
        <v>-99</v>
      </c>
      <c r="BS2322" s="89">
        <v>-99</v>
      </c>
      <c r="BT2322" s="89">
        <v>-99</v>
      </c>
      <c r="BU2322" s="89">
        <v>-99</v>
      </c>
      <c r="BV2322" s="89">
        <v>-99</v>
      </c>
      <c r="BW2322" s="89">
        <v>-99</v>
      </c>
      <c r="BX2322" s="89">
        <v>-99</v>
      </c>
      <c r="BY2322" s="89">
        <v>-99</v>
      </c>
      <c r="BZ2322" s="89">
        <v>-99</v>
      </c>
      <c r="CA2322" s="89">
        <v>-99</v>
      </c>
      <c r="CB2322" s="89">
        <v>-99</v>
      </c>
      <c r="CC2322" s="89">
        <v>-99</v>
      </c>
      <c r="CD2322" s="89">
        <v>-99</v>
      </c>
      <c r="CE2322" s="89">
        <v>-99</v>
      </c>
      <c r="CF2322" s="89">
        <v>-99</v>
      </c>
      <c r="CG2322" s="89">
        <v>-99</v>
      </c>
      <c r="CH2322" s="89">
        <v>-99</v>
      </c>
      <c r="CI2322" s="89">
        <v>-99</v>
      </c>
      <c r="CJ2322" s="89">
        <v>-99</v>
      </c>
      <c r="CK2322" s="89">
        <v>-99</v>
      </c>
      <c r="CL2322" s="89">
        <v>-99</v>
      </c>
      <c r="CM2322" s="89">
        <v>-99</v>
      </c>
      <c r="CN2322" s="89">
        <v>-99</v>
      </c>
      <c r="CO2322" s="89">
        <v>-99</v>
      </c>
      <c r="CP2322" s="89">
        <v>-99</v>
      </c>
      <c r="CQ2322" s="89">
        <v>-99</v>
      </c>
      <c r="CR2322" s="89">
        <v>-99</v>
      </c>
      <c r="CS2322" s="89">
        <v>-99</v>
      </c>
      <c r="CT2322" s="89">
        <v>-99</v>
      </c>
      <c r="CU2322" s="86">
        <v>-99</v>
      </c>
      <c r="CV2322" s="86">
        <v>-0.99260000000000004</v>
      </c>
      <c r="CW2322" s="86">
        <v>14</v>
      </c>
      <c r="CX2322" s="86">
        <v>2</v>
      </c>
      <c r="CY2322" s="86">
        <v>1.4186000000000001</v>
      </c>
      <c r="CZ2322" s="86">
        <v>93</v>
      </c>
      <c r="DA2322" s="86">
        <v>0</v>
      </c>
      <c r="DB2322" s="86">
        <v>-99</v>
      </c>
      <c r="DC2322" s="86">
        <v>-99</v>
      </c>
      <c r="DD2322" s="86">
        <v>-99</v>
      </c>
      <c r="DE2322" s="86">
        <v>-99</v>
      </c>
      <c r="DF2322" s="86">
        <v>-99</v>
      </c>
      <c r="DG2322" s="86">
        <v>-99</v>
      </c>
      <c r="DH2322" s="86">
        <v>-99</v>
      </c>
    </row>
    <row r="2323" spans="1:112" x14ac:dyDescent="0.2">
      <c r="A2323" s="85">
        <f>IF(ISERROR(SEARCH('School Lookup'!$F$3,Data!J2323)),A2322,A2322+1)</f>
        <v>0</v>
      </c>
      <c r="B2323" s="85">
        <f>IF(I2323='School Lookup'!$G$13,1,0)</f>
        <v>0</v>
      </c>
      <c r="C2323" s="85">
        <f t="shared" si="36"/>
        <v>2321</v>
      </c>
      <c r="D2323" s="86" t="s">
        <v>6478</v>
      </c>
      <c r="E2323" s="86" t="s">
        <v>6552</v>
      </c>
      <c r="F2323" s="86" t="s">
        <v>518</v>
      </c>
      <c r="G2323" s="86" t="s">
        <v>3152</v>
      </c>
      <c r="H2323" s="86" t="s">
        <v>5929</v>
      </c>
      <c r="I2323" s="86" t="s">
        <v>5240</v>
      </c>
      <c r="J2323" s="86" t="s">
        <v>804</v>
      </c>
      <c r="K2323" s="86" t="s">
        <v>31</v>
      </c>
      <c r="L2323" s="86">
        <v>1</v>
      </c>
      <c r="M2323" s="86">
        <v>1</v>
      </c>
      <c r="N2323" s="89">
        <v>-0.26611224489795898</v>
      </c>
      <c r="O2323" s="89">
        <v>-0.48191078789370301</v>
      </c>
      <c r="P2323" s="89">
        <v>36.399299999999997</v>
      </c>
      <c r="Q2323" s="89">
        <v>-1.42525469806678</v>
      </c>
      <c r="R2323" s="89">
        <v>50.850351020408198</v>
      </c>
      <c r="S2323" s="89">
        <v>-0.95358274298023904</v>
      </c>
      <c r="T2323" s="89">
        <v>-1.08211288158726</v>
      </c>
      <c r="U2323" s="89">
        <v>0.37357052096569199</v>
      </c>
      <c r="V2323" s="89">
        <v>-0.40424547291824098</v>
      </c>
      <c r="W2323" s="89">
        <v>1</v>
      </c>
      <c r="X2323" s="89">
        <v>-0.25978976109215002</v>
      </c>
      <c r="Y2323" s="89">
        <v>-0.52253959096207303</v>
      </c>
      <c r="Z2323" s="89">
        <v>39.569000000000003</v>
      </c>
      <c r="AA2323" s="89">
        <v>-1.27929851903326</v>
      </c>
      <c r="AB2323" s="89">
        <v>49.488090784982901</v>
      </c>
      <c r="AC2323" s="89">
        <v>-0.900919054997664</v>
      </c>
      <c r="AD2323" s="89">
        <v>-1.0476167822023399</v>
      </c>
      <c r="AE2323" s="89">
        <v>0.37229987293519701</v>
      </c>
      <c r="AF2323" s="89">
        <v>-0.39002759489870997</v>
      </c>
      <c r="AG2323" s="89">
        <v>1</v>
      </c>
      <c r="AH2323" s="89">
        <v>-0.12246732673267299</v>
      </c>
      <c r="AI2323" s="89">
        <v>-0.206525576939803</v>
      </c>
      <c r="AJ2323" s="89">
        <v>38.030299999999997</v>
      </c>
      <c r="AK2323" s="89">
        <v>-1.0373452327253401</v>
      </c>
      <c r="AL2323" s="89">
        <v>53.960391089108903</v>
      </c>
      <c r="AM2323" s="89">
        <v>-0.62193540483257104</v>
      </c>
      <c r="AN2323" s="89">
        <v>-0.69657174454982795</v>
      </c>
      <c r="AO2323" s="89">
        <v>0.12833545108005101</v>
      </c>
      <c r="AP2323" s="89">
        <v>-8.9394849046420199E-2</v>
      </c>
      <c r="AQ2323" s="89">
        <v>1</v>
      </c>
      <c r="AR2323" s="89">
        <v>-0.26729999999999998</v>
      </c>
      <c r="AS2323" s="89">
        <v>-0.53083119858172001</v>
      </c>
      <c r="AT2323" s="89">
        <v>38.849499999999999</v>
      </c>
      <c r="AU2323" s="89">
        <v>-1.0691585409234201</v>
      </c>
      <c r="AV2323" s="89">
        <v>42.929299999999998</v>
      </c>
      <c r="AW2323" s="89">
        <v>-0.79999486975256995</v>
      </c>
      <c r="AX2323" s="89">
        <v>-0.88224465724450996</v>
      </c>
      <c r="AY2323" s="89">
        <v>0.12579415501905999</v>
      </c>
      <c r="AZ2323" s="89">
        <v>-0.110981221178153</v>
      </c>
      <c r="BA2323" s="89">
        <v>-99</v>
      </c>
      <c r="BB2323" s="89">
        <v>-99</v>
      </c>
      <c r="BC2323" s="89">
        <v>-99</v>
      </c>
      <c r="BD2323" s="89">
        <v>-99</v>
      </c>
      <c r="BE2323" s="89">
        <v>-99</v>
      </c>
      <c r="BF2323" s="89">
        <v>-99</v>
      </c>
      <c r="BG2323" s="89">
        <v>-99</v>
      </c>
      <c r="BH2323" s="89">
        <v>-99</v>
      </c>
      <c r="BI2323" s="89">
        <v>-99</v>
      </c>
      <c r="BJ2323" s="89">
        <v>-99</v>
      </c>
      <c r="BK2323" s="89">
        <v>-99</v>
      </c>
      <c r="BL2323" s="89">
        <v>-99</v>
      </c>
      <c r="BM2323" s="89">
        <v>-99</v>
      </c>
      <c r="BN2323" s="89">
        <v>-99</v>
      </c>
      <c r="BO2323" s="89">
        <v>-99</v>
      </c>
      <c r="BP2323" s="89">
        <v>-99</v>
      </c>
      <c r="BQ2323" s="89">
        <v>-99</v>
      </c>
      <c r="BR2323" s="89">
        <v>-99</v>
      </c>
      <c r="BS2323" s="89">
        <v>-99</v>
      </c>
      <c r="BT2323" s="89">
        <v>-99</v>
      </c>
      <c r="BU2323" s="89">
        <v>-99</v>
      </c>
      <c r="BV2323" s="89">
        <v>-99</v>
      </c>
      <c r="BW2323" s="89">
        <v>-99</v>
      </c>
      <c r="BX2323" s="89">
        <v>-99</v>
      </c>
      <c r="BY2323" s="89">
        <v>-99</v>
      </c>
      <c r="BZ2323" s="89">
        <v>-99</v>
      </c>
      <c r="CA2323" s="89">
        <v>-99</v>
      </c>
      <c r="CB2323" s="89">
        <v>-99</v>
      </c>
      <c r="CC2323" s="89">
        <v>-99</v>
      </c>
      <c r="CD2323" s="89">
        <v>-99</v>
      </c>
      <c r="CE2323" s="89">
        <v>-99</v>
      </c>
      <c r="CF2323" s="89">
        <v>-99</v>
      </c>
      <c r="CG2323" s="89">
        <v>-99</v>
      </c>
      <c r="CH2323" s="89">
        <v>-99</v>
      </c>
      <c r="CI2323" s="89">
        <v>-99</v>
      </c>
      <c r="CJ2323" s="89">
        <v>-99</v>
      </c>
      <c r="CK2323" s="89">
        <v>-99</v>
      </c>
      <c r="CL2323" s="89">
        <v>-99</v>
      </c>
      <c r="CM2323" s="89">
        <v>-99</v>
      </c>
      <c r="CN2323" s="89">
        <v>-99</v>
      </c>
      <c r="CO2323" s="89">
        <v>-99</v>
      </c>
      <c r="CP2323" s="89">
        <v>-99</v>
      </c>
      <c r="CQ2323" s="89">
        <v>-99</v>
      </c>
      <c r="CR2323" s="89">
        <v>-99</v>
      </c>
      <c r="CS2323" s="89">
        <v>-99</v>
      </c>
      <c r="CT2323" s="89">
        <v>-99</v>
      </c>
      <c r="CU2323" s="86">
        <v>-99</v>
      </c>
      <c r="CV2323" s="86">
        <v>-0.99460000000000004</v>
      </c>
      <c r="CW2323" s="86">
        <v>14</v>
      </c>
      <c r="CX2323" s="86">
        <v>2</v>
      </c>
      <c r="CY2323" s="86">
        <v>-0.78539999999999999</v>
      </c>
      <c r="CZ2323" s="86">
        <v>17</v>
      </c>
      <c r="DA2323" s="86">
        <v>4</v>
      </c>
      <c r="DB2323" s="86">
        <v>-1.2763</v>
      </c>
      <c r="DC2323" s="86">
        <v>6</v>
      </c>
      <c r="DD2323" s="86">
        <v>-99</v>
      </c>
      <c r="DE2323" s="86">
        <v>-99</v>
      </c>
      <c r="DF2323" s="86">
        <v>-99</v>
      </c>
      <c r="DG2323" s="86">
        <v>-99</v>
      </c>
      <c r="DH2323" s="86">
        <v>-99</v>
      </c>
    </row>
    <row r="2324" spans="1:112" x14ac:dyDescent="0.2">
      <c r="A2324" s="85">
        <f>IF(ISERROR(SEARCH('School Lookup'!$F$3,Data!J2324)),A2323,A2323+1)</f>
        <v>0</v>
      </c>
      <c r="B2324" s="85">
        <f>IF(I2324='School Lookup'!$G$13,1,0)</f>
        <v>0</v>
      </c>
      <c r="C2324" s="85">
        <f t="shared" si="36"/>
        <v>2322</v>
      </c>
      <c r="D2324" s="86" t="s">
        <v>6478</v>
      </c>
      <c r="E2324" s="86" t="s">
        <v>6541</v>
      </c>
      <c r="F2324" s="86" t="s">
        <v>2752</v>
      </c>
      <c r="G2324" s="86" t="s">
        <v>6834</v>
      </c>
      <c r="H2324" s="86" t="s">
        <v>6835</v>
      </c>
      <c r="I2324" s="86" t="s">
        <v>6836</v>
      </c>
      <c r="J2324" s="86" t="s">
        <v>6835</v>
      </c>
      <c r="K2324" s="86" t="s">
        <v>6837</v>
      </c>
      <c r="L2324" s="86">
        <v>1</v>
      </c>
      <c r="M2324" s="86">
        <v>1</v>
      </c>
      <c r="N2324" s="89">
        <v>-0.38305012048192799</v>
      </c>
      <c r="O2324" s="89">
        <v>-0.73513963117681302</v>
      </c>
      <c r="P2324" s="89">
        <v>41.7012</v>
      </c>
      <c r="Q2324" s="89">
        <v>-0.86287467943988805</v>
      </c>
      <c r="R2324" s="89">
        <v>46.747002168674697</v>
      </c>
      <c r="S2324" s="89">
        <v>-0.79900715530835098</v>
      </c>
      <c r="T2324" s="89">
        <v>-0.90672107994596696</v>
      </c>
      <c r="U2324" s="89">
        <v>0.38178472861085599</v>
      </c>
      <c r="V2324" s="89">
        <v>-0.34617226143291302</v>
      </c>
      <c r="W2324" s="89">
        <v>1</v>
      </c>
      <c r="X2324" s="89">
        <v>-0.39249084337349399</v>
      </c>
      <c r="Y2324" s="89">
        <v>-0.83493895730593803</v>
      </c>
      <c r="Z2324" s="89">
        <v>39.457299999999996</v>
      </c>
      <c r="AA2324" s="89">
        <v>-1.2932278395951999</v>
      </c>
      <c r="AB2324" s="89">
        <v>45.542160963855402</v>
      </c>
      <c r="AC2324" s="89">
        <v>-1.06408339845057</v>
      </c>
      <c r="AD2324" s="89">
        <v>-1.23759751157279</v>
      </c>
      <c r="AE2324" s="89">
        <v>0.38178472861085599</v>
      </c>
      <c r="AF2324" s="89">
        <v>-0.472495830085288</v>
      </c>
      <c r="AG2324" s="89">
        <v>1</v>
      </c>
      <c r="AH2324" s="89">
        <v>-0.292279850746269</v>
      </c>
      <c r="AI2324" s="89">
        <v>-0.571978510905363</v>
      </c>
      <c r="AJ2324" s="89">
        <v>44.52</v>
      </c>
      <c r="AK2324" s="89">
        <v>-0.40206206712003001</v>
      </c>
      <c r="AL2324" s="89">
        <v>50.746302238806003</v>
      </c>
      <c r="AM2324" s="89">
        <v>-0.48702028901269701</v>
      </c>
      <c r="AN2324" s="89">
        <v>-0.55483755710685201</v>
      </c>
      <c r="AO2324" s="89">
        <v>0.12327506899724</v>
      </c>
      <c r="AP2324" s="89">
        <v>-6.8397638134607405E-2</v>
      </c>
      <c r="AQ2324" s="89">
        <v>1</v>
      </c>
      <c r="AR2324" s="89">
        <v>-0.48217560975609802</v>
      </c>
      <c r="AS2324" s="89">
        <v>-1.0138320288268301</v>
      </c>
      <c r="AT2324" s="89">
        <v>42</v>
      </c>
      <c r="AU2324" s="89">
        <v>-0.726734871036674</v>
      </c>
      <c r="AV2324" s="89">
        <v>48.7804837398374</v>
      </c>
      <c r="AW2324" s="89">
        <v>-0.87028344993175299</v>
      </c>
      <c r="AX2324" s="89">
        <v>-0.95631441025226904</v>
      </c>
      <c r="AY2324" s="89">
        <v>0.113155473781049</v>
      </c>
      <c r="AZ2324" s="89">
        <v>-0.10821221017574</v>
      </c>
      <c r="BA2324" s="89">
        <v>-99</v>
      </c>
      <c r="BB2324" s="89">
        <v>-99</v>
      </c>
      <c r="BC2324" s="89">
        <v>-99</v>
      </c>
      <c r="BD2324" s="89">
        <v>-99</v>
      </c>
      <c r="BE2324" s="89">
        <v>-99</v>
      </c>
      <c r="BF2324" s="89">
        <v>-99</v>
      </c>
      <c r="BG2324" s="89">
        <v>-99</v>
      </c>
      <c r="BH2324" s="89">
        <v>-99</v>
      </c>
      <c r="BI2324" s="89">
        <v>-99</v>
      </c>
      <c r="BJ2324" s="89">
        <v>-99</v>
      </c>
      <c r="BK2324" s="89">
        <v>-99</v>
      </c>
      <c r="BL2324" s="89">
        <v>-99</v>
      </c>
      <c r="BM2324" s="89">
        <v>-99</v>
      </c>
      <c r="BN2324" s="89">
        <v>-99</v>
      </c>
      <c r="BO2324" s="89">
        <v>-99</v>
      </c>
      <c r="BP2324" s="89">
        <v>-99</v>
      </c>
      <c r="BQ2324" s="89">
        <v>-99</v>
      </c>
      <c r="BR2324" s="89">
        <v>-99</v>
      </c>
      <c r="BS2324" s="89">
        <v>-99</v>
      </c>
      <c r="BT2324" s="89">
        <v>-99</v>
      </c>
      <c r="BU2324" s="89">
        <v>-99</v>
      </c>
      <c r="BV2324" s="89">
        <v>-99</v>
      </c>
      <c r="BW2324" s="89">
        <v>-99</v>
      </c>
      <c r="BX2324" s="89">
        <v>-99</v>
      </c>
      <c r="BY2324" s="89">
        <v>-99</v>
      </c>
      <c r="BZ2324" s="89">
        <v>-99</v>
      </c>
      <c r="CA2324" s="89">
        <v>-99</v>
      </c>
      <c r="CB2324" s="89">
        <v>-99</v>
      </c>
      <c r="CC2324" s="89">
        <v>-99</v>
      </c>
      <c r="CD2324" s="89">
        <v>-99</v>
      </c>
      <c r="CE2324" s="89">
        <v>-99</v>
      </c>
      <c r="CF2324" s="89">
        <v>-99</v>
      </c>
      <c r="CG2324" s="89">
        <v>-99</v>
      </c>
      <c r="CH2324" s="89">
        <v>-99</v>
      </c>
      <c r="CI2324" s="89">
        <v>-99</v>
      </c>
      <c r="CJ2324" s="89">
        <v>-99</v>
      </c>
      <c r="CK2324" s="89">
        <v>-99</v>
      </c>
      <c r="CL2324" s="89">
        <v>-99</v>
      </c>
      <c r="CM2324" s="89">
        <v>-99</v>
      </c>
      <c r="CN2324" s="89">
        <v>-99</v>
      </c>
      <c r="CO2324" s="89">
        <v>-99</v>
      </c>
      <c r="CP2324" s="89">
        <v>-99</v>
      </c>
      <c r="CQ2324" s="89">
        <v>-99</v>
      </c>
      <c r="CR2324" s="89">
        <v>-99</v>
      </c>
      <c r="CS2324" s="89">
        <v>-99</v>
      </c>
      <c r="CT2324" s="89">
        <v>-99</v>
      </c>
      <c r="CU2324" s="86">
        <v>-99</v>
      </c>
      <c r="CV2324" s="86">
        <v>-0.99529999999999996</v>
      </c>
      <c r="CW2324" s="86">
        <v>14</v>
      </c>
      <c r="CX2324" s="86">
        <v>2</v>
      </c>
      <c r="CY2324" s="86">
        <v>-0.3296</v>
      </c>
      <c r="CZ2324" s="86">
        <v>35</v>
      </c>
      <c r="DA2324" s="86">
        <v>4</v>
      </c>
      <c r="DB2324" s="86">
        <v>-0.95499999999999996</v>
      </c>
      <c r="DC2324" s="86">
        <v>11</v>
      </c>
      <c r="DD2324" s="86">
        <v>-99</v>
      </c>
      <c r="DE2324" s="86">
        <v>-99</v>
      </c>
      <c r="DF2324" s="86">
        <v>-99</v>
      </c>
      <c r="DG2324" s="86">
        <v>-99</v>
      </c>
      <c r="DH2324" s="86">
        <v>-99</v>
      </c>
    </row>
    <row r="2325" spans="1:112" x14ac:dyDescent="0.2">
      <c r="A2325" s="85">
        <f>IF(ISERROR(SEARCH('School Lookup'!$F$3,Data!J2325)),A2324,A2324+1)</f>
        <v>0</v>
      </c>
      <c r="B2325" s="85">
        <f>IF(I2325='School Lookup'!$G$13,1,0)</f>
        <v>0</v>
      </c>
      <c r="C2325" s="85">
        <f t="shared" si="36"/>
        <v>2323</v>
      </c>
      <c r="D2325" s="86" t="s">
        <v>6478</v>
      </c>
      <c r="E2325" s="86" t="s">
        <v>6629</v>
      </c>
      <c r="F2325" s="86" t="s">
        <v>2759</v>
      </c>
      <c r="G2325" s="86" t="s">
        <v>2930</v>
      </c>
      <c r="H2325" s="86" t="s">
        <v>728</v>
      </c>
      <c r="I2325" s="86" t="s">
        <v>5734</v>
      </c>
      <c r="J2325" s="86" t="s">
        <v>1045</v>
      </c>
      <c r="K2325" s="86" t="s">
        <v>26</v>
      </c>
      <c r="L2325" s="86">
        <v>1</v>
      </c>
      <c r="M2325" s="86">
        <v>1</v>
      </c>
      <c r="N2325" s="89">
        <v>-0.181632727272727</v>
      </c>
      <c r="O2325" s="89">
        <v>-0.29897048371491303</v>
      </c>
      <c r="P2325" s="89">
        <v>38.781399999999998</v>
      </c>
      <c r="Q2325" s="89">
        <v>-1.17258198783627</v>
      </c>
      <c r="R2325" s="89">
        <v>42.363601818181799</v>
      </c>
      <c r="S2325" s="89">
        <v>-0.73577623577559204</v>
      </c>
      <c r="T2325" s="89">
        <v>-0.83497504900201802</v>
      </c>
      <c r="U2325" s="89">
        <v>0.36813922356091</v>
      </c>
      <c r="V2325" s="89">
        <v>-0.30738706623233603</v>
      </c>
      <c r="W2325" s="89">
        <v>1</v>
      </c>
      <c r="X2325" s="89">
        <v>-0.20938571428571401</v>
      </c>
      <c r="Y2325" s="89">
        <v>-0.40388048123369003</v>
      </c>
      <c r="Z2325" s="89">
        <v>39.602800000000002</v>
      </c>
      <c r="AA2325" s="89">
        <v>-1.27508355900645</v>
      </c>
      <c r="AB2325" s="89">
        <v>47.1971428571429</v>
      </c>
      <c r="AC2325" s="89">
        <v>-0.839482020120072</v>
      </c>
      <c r="AD2325" s="89">
        <v>-0.97608244786554799</v>
      </c>
      <c r="AE2325" s="89">
        <v>0.37014725568942403</v>
      </c>
      <c r="AF2325" s="89">
        <v>-0.36129423940404798</v>
      </c>
      <c r="AG2325" s="89">
        <v>1</v>
      </c>
      <c r="AH2325" s="89">
        <v>-0.61083195876288698</v>
      </c>
      <c r="AI2325" s="89">
        <v>-1.25753337896837</v>
      </c>
      <c r="AJ2325" s="89">
        <v>-99</v>
      </c>
      <c r="AK2325" s="89">
        <v>-99</v>
      </c>
      <c r="AL2325" s="89">
        <v>46.391713402061903</v>
      </c>
      <c r="AM2325" s="89">
        <v>-1.25753337896837</v>
      </c>
      <c r="AN2325" s="89">
        <v>-1.3642950152677999</v>
      </c>
      <c r="AO2325" s="89">
        <v>0.129852744310576</v>
      </c>
      <c r="AP2325" s="89">
        <v>-0.17715745178176201</v>
      </c>
      <c r="AQ2325" s="89">
        <v>1</v>
      </c>
      <c r="AR2325" s="89">
        <v>-0.49361878172588802</v>
      </c>
      <c r="AS2325" s="89">
        <v>-1.0395541736915701</v>
      </c>
      <c r="AT2325" s="89">
        <v>-99</v>
      </c>
      <c r="AU2325" s="89">
        <v>-99</v>
      </c>
      <c r="AV2325" s="89">
        <v>39.086339086294402</v>
      </c>
      <c r="AW2325" s="89">
        <v>-1.0395541736915701</v>
      </c>
      <c r="AX2325" s="89">
        <v>-1.1346910493645199</v>
      </c>
      <c r="AY2325" s="89">
        <v>0.13186077643909</v>
      </c>
      <c r="AZ2325" s="89">
        <v>-0.14962124278769101</v>
      </c>
      <c r="BA2325" s="89">
        <v>-99</v>
      </c>
      <c r="BB2325" s="89">
        <v>-99</v>
      </c>
      <c r="BC2325" s="89">
        <v>-99</v>
      </c>
      <c r="BD2325" s="89">
        <v>-99</v>
      </c>
      <c r="BE2325" s="89">
        <v>-99</v>
      </c>
      <c r="BF2325" s="89">
        <v>-99</v>
      </c>
      <c r="BG2325" s="89">
        <v>-99</v>
      </c>
      <c r="BH2325" s="89">
        <v>-99</v>
      </c>
      <c r="BI2325" s="89">
        <v>-99</v>
      </c>
      <c r="BJ2325" s="89">
        <v>-99</v>
      </c>
      <c r="BK2325" s="89">
        <v>-99</v>
      </c>
      <c r="BL2325" s="89">
        <v>-99</v>
      </c>
      <c r="BM2325" s="89">
        <v>-99</v>
      </c>
      <c r="BN2325" s="89">
        <v>-99</v>
      </c>
      <c r="BO2325" s="89">
        <v>-99</v>
      </c>
      <c r="BP2325" s="89">
        <v>-99</v>
      </c>
      <c r="BQ2325" s="89">
        <v>-99</v>
      </c>
      <c r="BR2325" s="89">
        <v>-99</v>
      </c>
      <c r="BS2325" s="89">
        <v>-99</v>
      </c>
      <c r="BT2325" s="89">
        <v>-99</v>
      </c>
      <c r="BU2325" s="89">
        <v>-99</v>
      </c>
      <c r="BV2325" s="89">
        <v>-99</v>
      </c>
      <c r="BW2325" s="89">
        <v>-99</v>
      </c>
      <c r="BX2325" s="89">
        <v>-99</v>
      </c>
      <c r="BY2325" s="89">
        <v>-99</v>
      </c>
      <c r="BZ2325" s="89">
        <v>-99</v>
      </c>
      <c r="CA2325" s="89">
        <v>-99</v>
      </c>
      <c r="CB2325" s="89">
        <v>-99</v>
      </c>
      <c r="CC2325" s="89">
        <v>-99</v>
      </c>
      <c r="CD2325" s="89">
        <v>-99</v>
      </c>
      <c r="CE2325" s="89">
        <v>-99</v>
      </c>
      <c r="CF2325" s="89">
        <v>-99</v>
      </c>
      <c r="CG2325" s="89">
        <v>-99</v>
      </c>
      <c r="CH2325" s="89">
        <v>-99</v>
      </c>
      <c r="CI2325" s="89">
        <v>-99</v>
      </c>
      <c r="CJ2325" s="89">
        <v>-99</v>
      </c>
      <c r="CK2325" s="89">
        <v>-99</v>
      </c>
      <c r="CL2325" s="89">
        <v>-99</v>
      </c>
      <c r="CM2325" s="89">
        <v>-99</v>
      </c>
      <c r="CN2325" s="89">
        <v>-99</v>
      </c>
      <c r="CO2325" s="89">
        <v>-99</v>
      </c>
      <c r="CP2325" s="89">
        <v>-99</v>
      </c>
      <c r="CQ2325" s="89">
        <v>-99</v>
      </c>
      <c r="CR2325" s="89">
        <v>-99</v>
      </c>
      <c r="CS2325" s="89">
        <v>-99</v>
      </c>
      <c r="CT2325" s="89">
        <v>-99</v>
      </c>
      <c r="CU2325" s="86">
        <v>-99</v>
      </c>
      <c r="CV2325" s="86">
        <v>-0.99550000000000005</v>
      </c>
      <c r="CW2325" s="86">
        <v>14</v>
      </c>
      <c r="CX2325" s="86">
        <v>2</v>
      </c>
      <c r="CY2325" s="86">
        <v>-0.38390000000000002</v>
      </c>
      <c r="CZ2325" s="86">
        <v>33</v>
      </c>
      <c r="DA2325" s="86">
        <v>2</v>
      </c>
      <c r="DB2325" s="86">
        <v>-0.90359999999999996</v>
      </c>
      <c r="DC2325" s="86">
        <v>12</v>
      </c>
      <c r="DD2325" s="86">
        <v>-99</v>
      </c>
      <c r="DE2325" s="86">
        <v>-99</v>
      </c>
      <c r="DF2325" s="86">
        <v>-99</v>
      </c>
      <c r="DG2325" s="86">
        <v>-99</v>
      </c>
      <c r="DH2325" s="86">
        <v>-99</v>
      </c>
    </row>
    <row r="2326" spans="1:112" x14ac:dyDescent="0.2">
      <c r="A2326" s="85">
        <f>IF(ISERROR(SEARCH('School Lookup'!$F$3,Data!J2326)),A2325,A2325+1)</f>
        <v>0</v>
      </c>
      <c r="B2326" s="85">
        <f>IF(I2326='School Lookup'!$G$13,1,0)</f>
        <v>0</v>
      </c>
      <c r="C2326" s="85">
        <f t="shared" si="36"/>
        <v>2324</v>
      </c>
      <c r="D2326" s="86" t="s">
        <v>6478</v>
      </c>
      <c r="E2326" s="86" t="s">
        <v>6489</v>
      </c>
      <c r="F2326" s="86" t="s">
        <v>2741</v>
      </c>
      <c r="G2326" s="86" t="s">
        <v>3287</v>
      </c>
      <c r="H2326" s="86" t="s">
        <v>43</v>
      </c>
      <c r="I2326" s="86" t="s">
        <v>5021</v>
      </c>
      <c r="J2326" s="86" t="s">
        <v>44</v>
      </c>
      <c r="K2326" s="86" t="s">
        <v>45</v>
      </c>
      <c r="L2326" s="86">
        <v>1</v>
      </c>
      <c r="M2326" s="86">
        <v>1</v>
      </c>
      <c r="N2326" s="89">
        <v>-0.57430377358490603</v>
      </c>
      <c r="O2326" s="89">
        <v>-1.1492992104156201</v>
      </c>
      <c r="P2326" s="89">
        <v>44.410299999999999</v>
      </c>
      <c r="Q2326" s="89">
        <v>-0.57551661752583905</v>
      </c>
      <c r="R2326" s="89">
        <v>50.943407547169798</v>
      </c>
      <c r="S2326" s="89">
        <v>-0.86240791397073002</v>
      </c>
      <c r="T2326" s="89">
        <v>-0.97865982172726096</v>
      </c>
      <c r="U2326" s="89">
        <v>0.49532710280373798</v>
      </c>
      <c r="V2326" s="89">
        <v>-0.48475673412658699</v>
      </c>
      <c r="W2326" s="89">
        <v>1</v>
      </c>
      <c r="X2326" s="89">
        <v>-0.43409999999999999</v>
      </c>
      <c r="Y2326" s="89">
        <v>-0.93289350251955105</v>
      </c>
      <c r="Z2326" s="89">
        <v>43.307699999999997</v>
      </c>
      <c r="AA2326" s="89">
        <v>-0.81307156482599896</v>
      </c>
      <c r="AB2326" s="89">
        <v>51.851849999999999</v>
      </c>
      <c r="AC2326" s="89">
        <v>-0.87298253367277501</v>
      </c>
      <c r="AD2326" s="89">
        <v>-1.0150888377687699</v>
      </c>
      <c r="AE2326" s="89">
        <v>0.50467289719626196</v>
      </c>
      <c r="AF2326" s="89">
        <v>-0.51228782466835099</v>
      </c>
      <c r="AG2326" s="89">
        <v>-99</v>
      </c>
      <c r="AH2326" s="89">
        <v>-99</v>
      </c>
      <c r="AI2326" s="89">
        <v>-99</v>
      </c>
      <c r="AJ2326" s="89">
        <v>-99</v>
      </c>
      <c r="AK2326" s="89">
        <v>-99</v>
      </c>
      <c r="AL2326" s="89">
        <v>-99</v>
      </c>
      <c r="AM2326" s="89">
        <v>-99</v>
      </c>
      <c r="AN2326" s="89">
        <v>-99</v>
      </c>
      <c r="AO2326" s="89">
        <v>-99</v>
      </c>
      <c r="AP2326" s="89">
        <v>-99</v>
      </c>
      <c r="AQ2326" s="89">
        <v>-99</v>
      </c>
      <c r="AR2326" s="89">
        <v>-99</v>
      </c>
      <c r="AS2326" s="89">
        <v>-99</v>
      </c>
      <c r="AT2326" s="89">
        <v>-99</v>
      </c>
      <c r="AU2326" s="89">
        <v>-99</v>
      </c>
      <c r="AV2326" s="89">
        <v>-99</v>
      </c>
      <c r="AW2326" s="89">
        <v>-99</v>
      </c>
      <c r="AX2326" s="89">
        <v>-99</v>
      </c>
      <c r="AY2326" s="89">
        <v>-99</v>
      </c>
      <c r="AZ2326" s="89">
        <v>-99</v>
      </c>
      <c r="BA2326" s="89">
        <v>-99</v>
      </c>
      <c r="BB2326" s="89">
        <v>-99</v>
      </c>
      <c r="BC2326" s="89">
        <v>-99</v>
      </c>
      <c r="BD2326" s="89">
        <v>-99</v>
      </c>
      <c r="BE2326" s="89">
        <v>-99</v>
      </c>
      <c r="BF2326" s="89">
        <v>-99</v>
      </c>
      <c r="BG2326" s="89">
        <v>-99</v>
      </c>
      <c r="BH2326" s="89">
        <v>-99</v>
      </c>
      <c r="BI2326" s="89">
        <v>-99</v>
      </c>
      <c r="BJ2326" s="89">
        <v>-99</v>
      </c>
      <c r="BK2326" s="89">
        <v>-99</v>
      </c>
      <c r="BL2326" s="89">
        <v>-99</v>
      </c>
      <c r="BM2326" s="89">
        <v>-99</v>
      </c>
      <c r="BN2326" s="89">
        <v>-99</v>
      </c>
      <c r="BO2326" s="89">
        <v>-99</v>
      </c>
      <c r="BP2326" s="89">
        <v>-99</v>
      </c>
      <c r="BQ2326" s="89">
        <v>-99</v>
      </c>
      <c r="BR2326" s="89">
        <v>-99</v>
      </c>
      <c r="BS2326" s="89">
        <v>-99</v>
      </c>
      <c r="BT2326" s="89">
        <v>-99</v>
      </c>
      <c r="BU2326" s="89">
        <v>-99</v>
      </c>
      <c r="BV2326" s="89">
        <v>-99</v>
      </c>
      <c r="BW2326" s="89">
        <v>-99</v>
      </c>
      <c r="BX2326" s="89">
        <v>-99</v>
      </c>
      <c r="BY2326" s="89">
        <v>-99</v>
      </c>
      <c r="BZ2326" s="89">
        <v>-99</v>
      </c>
      <c r="CA2326" s="89">
        <v>-99</v>
      </c>
      <c r="CB2326" s="89">
        <v>-99</v>
      </c>
      <c r="CC2326" s="89">
        <v>-99</v>
      </c>
      <c r="CD2326" s="89">
        <v>-99</v>
      </c>
      <c r="CE2326" s="89">
        <v>-99</v>
      </c>
      <c r="CF2326" s="89">
        <v>-99</v>
      </c>
      <c r="CG2326" s="89">
        <v>-99</v>
      </c>
      <c r="CH2326" s="89">
        <v>-99</v>
      </c>
      <c r="CI2326" s="89">
        <v>-99</v>
      </c>
      <c r="CJ2326" s="89">
        <v>-99</v>
      </c>
      <c r="CK2326" s="89">
        <v>-99</v>
      </c>
      <c r="CL2326" s="89">
        <v>-99</v>
      </c>
      <c r="CM2326" s="89">
        <v>-99</v>
      </c>
      <c r="CN2326" s="89">
        <v>-99</v>
      </c>
      <c r="CO2326" s="89">
        <v>-99</v>
      </c>
      <c r="CP2326" s="89">
        <v>-99</v>
      </c>
      <c r="CQ2326" s="89">
        <v>-99</v>
      </c>
      <c r="CR2326" s="89">
        <v>-99</v>
      </c>
      <c r="CS2326" s="89">
        <v>-99</v>
      </c>
      <c r="CT2326" s="89">
        <v>-99</v>
      </c>
      <c r="CU2326" s="86">
        <v>-99</v>
      </c>
      <c r="CV2326" s="86">
        <v>-0.997</v>
      </c>
      <c r="CW2326" s="86">
        <v>14</v>
      </c>
      <c r="CX2326" s="86">
        <v>2</v>
      </c>
      <c r="CY2326" s="86">
        <v>1.7405999999999999</v>
      </c>
      <c r="CZ2326" s="86">
        <v>96</v>
      </c>
      <c r="DA2326" s="86">
        <v>2</v>
      </c>
      <c r="DB2326" s="86">
        <v>-0.69540000000000002</v>
      </c>
      <c r="DC2326" s="86">
        <v>16</v>
      </c>
      <c r="DD2326" s="86">
        <v>-99</v>
      </c>
      <c r="DE2326" s="86">
        <v>-99</v>
      </c>
      <c r="DF2326" s="86">
        <v>-99</v>
      </c>
      <c r="DG2326" s="86">
        <v>-99</v>
      </c>
      <c r="DH2326" s="86">
        <v>-99</v>
      </c>
    </row>
    <row r="2327" spans="1:112" x14ac:dyDescent="0.2">
      <c r="A2327" s="85">
        <f>IF(ISERROR(SEARCH('School Lookup'!$F$3,Data!J2327)),A2326,A2326+1)</f>
        <v>0</v>
      </c>
      <c r="B2327" s="85">
        <f>IF(I2327='School Lookup'!$G$13,1,0)</f>
        <v>0</v>
      </c>
      <c r="C2327" s="85">
        <f t="shared" si="36"/>
        <v>2325</v>
      </c>
      <c r="D2327" s="86" t="s">
        <v>6478</v>
      </c>
      <c r="E2327" s="86" t="s">
        <v>6598</v>
      </c>
      <c r="F2327" s="86" t="s">
        <v>2755</v>
      </c>
      <c r="G2327" s="86" t="s">
        <v>3202</v>
      </c>
      <c r="H2327" s="86" t="s">
        <v>402</v>
      </c>
      <c r="I2327" s="86" t="s">
        <v>6607</v>
      </c>
      <c r="J2327" s="86" t="s">
        <v>6608</v>
      </c>
      <c r="K2327" s="86" t="s">
        <v>603</v>
      </c>
      <c r="L2327" s="86">
        <v>1</v>
      </c>
      <c r="M2327" s="86">
        <v>1</v>
      </c>
      <c r="N2327" s="89">
        <v>-0.62996939953810605</v>
      </c>
      <c r="O2327" s="89">
        <v>-1.2698430632978901</v>
      </c>
      <c r="P2327" s="89">
        <v>40.3292</v>
      </c>
      <c r="Q2327" s="89">
        <v>-1.00840465653415</v>
      </c>
      <c r="R2327" s="89">
        <v>49.538085450346401</v>
      </c>
      <c r="S2327" s="89">
        <v>-1.1391238599160201</v>
      </c>
      <c r="T2327" s="89">
        <v>-1.29264024407727</v>
      </c>
      <c r="U2327" s="89">
        <v>0.37440553393860798</v>
      </c>
      <c r="V2327" s="89">
        <v>-0.483971660774284</v>
      </c>
      <c r="W2327" s="89">
        <v>1</v>
      </c>
      <c r="X2327" s="89">
        <v>-0.45022933025404199</v>
      </c>
      <c r="Y2327" s="89">
        <v>-0.97086450067788199</v>
      </c>
      <c r="Z2327" s="89">
        <v>49.757399999999997</v>
      </c>
      <c r="AA2327" s="89">
        <v>-8.7748877589560806E-3</v>
      </c>
      <c r="AB2327" s="89">
        <v>48.267892840646702</v>
      </c>
      <c r="AC2327" s="89">
        <v>-0.48981969421841898</v>
      </c>
      <c r="AD2327" s="89">
        <v>-0.56895241992940104</v>
      </c>
      <c r="AE2327" s="89">
        <v>0.37440553393860798</v>
      </c>
      <c r="AF2327" s="89">
        <v>-0.21301893456932999</v>
      </c>
      <c r="AG2327" s="89">
        <v>1</v>
      </c>
      <c r="AH2327" s="89">
        <v>-0.58347019867549699</v>
      </c>
      <c r="AI2327" s="89">
        <v>-1.1986482315949201</v>
      </c>
      <c r="AJ2327" s="89">
        <v>-99</v>
      </c>
      <c r="AK2327" s="89">
        <v>-99</v>
      </c>
      <c r="AL2327" s="89">
        <v>42.384120198675497</v>
      </c>
      <c r="AM2327" s="89">
        <v>-1.1986482315949201</v>
      </c>
      <c r="AN2327" s="89">
        <v>-1.30243361104546</v>
      </c>
      <c r="AO2327" s="89">
        <v>0.130566364029399</v>
      </c>
      <c r="AP2327" s="89">
        <v>-0.170054020983887</v>
      </c>
      <c r="AQ2327" s="89">
        <v>1</v>
      </c>
      <c r="AR2327" s="89">
        <v>-0.48120645161290299</v>
      </c>
      <c r="AS2327" s="89">
        <v>-1.01165353966125</v>
      </c>
      <c r="AT2327" s="89">
        <v>-99</v>
      </c>
      <c r="AU2327" s="89">
        <v>-99</v>
      </c>
      <c r="AV2327" s="89">
        <v>53.763429032258102</v>
      </c>
      <c r="AW2327" s="89">
        <v>-1.01165353966125</v>
      </c>
      <c r="AX2327" s="89">
        <v>-1.1052895012593</v>
      </c>
      <c r="AY2327" s="89">
        <v>0.12062256809338499</v>
      </c>
      <c r="AZ2327" s="89">
        <v>-0.13332285812855299</v>
      </c>
      <c r="BA2327" s="89">
        <v>-99</v>
      </c>
      <c r="BB2327" s="89">
        <v>-99</v>
      </c>
      <c r="BC2327" s="89">
        <v>-99</v>
      </c>
      <c r="BD2327" s="89">
        <v>-99</v>
      </c>
      <c r="BE2327" s="89">
        <v>-99</v>
      </c>
      <c r="BF2327" s="89">
        <v>-99</v>
      </c>
      <c r="BG2327" s="89">
        <v>-99</v>
      </c>
      <c r="BH2327" s="89">
        <v>-99</v>
      </c>
      <c r="BI2327" s="89">
        <v>-99</v>
      </c>
      <c r="BJ2327" s="89">
        <v>-99</v>
      </c>
      <c r="BK2327" s="89">
        <v>-99</v>
      </c>
      <c r="BL2327" s="89">
        <v>-99</v>
      </c>
      <c r="BM2327" s="89">
        <v>-99</v>
      </c>
      <c r="BN2327" s="89">
        <v>-99</v>
      </c>
      <c r="BO2327" s="89">
        <v>-99</v>
      </c>
      <c r="BP2327" s="89">
        <v>-99</v>
      </c>
      <c r="BQ2327" s="89">
        <v>-99</v>
      </c>
      <c r="BR2327" s="89">
        <v>-99</v>
      </c>
      <c r="BS2327" s="89">
        <v>-99</v>
      </c>
      <c r="BT2327" s="89">
        <v>-99</v>
      </c>
      <c r="BU2327" s="89">
        <v>-99</v>
      </c>
      <c r="BV2327" s="89">
        <v>-99</v>
      </c>
      <c r="BW2327" s="89">
        <v>-99</v>
      </c>
      <c r="BX2327" s="89">
        <v>-99</v>
      </c>
      <c r="BY2327" s="89">
        <v>-99</v>
      </c>
      <c r="BZ2327" s="89">
        <v>-99</v>
      </c>
      <c r="CA2327" s="89">
        <v>-99</v>
      </c>
      <c r="CB2327" s="89">
        <v>-99</v>
      </c>
      <c r="CC2327" s="89">
        <v>-99</v>
      </c>
      <c r="CD2327" s="89">
        <v>-99</v>
      </c>
      <c r="CE2327" s="89">
        <v>-99</v>
      </c>
      <c r="CF2327" s="89">
        <v>-99</v>
      </c>
      <c r="CG2327" s="89">
        <v>-99</v>
      </c>
      <c r="CH2327" s="89">
        <v>-99</v>
      </c>
      <c r="CI2327" s="89">
        <v>-99</v>
      </c>
      <c r="CJ2327" s="89">
        <v>-99</v>
      </c>
      <c r="CK2327" s="89">
        <v>-99</v>
      </c>
      <c r="CL2327" s="89">
        <v>-99</v>
      </c>
      <c r="CM2327" s="89">
        <v>-99</v>
      </c>
      <c r="CN2327" s="89">
        <v>-99</v>
      </c>
      <c r="CO2327" s="89">
        <v>-99</v>
      </c>
      <c r="CP2327" s="89">
        <v>-99</v>
      </c>
      <c r="CQ2327" s="89">
        <v>-99</v>
      </c>
      <c r="CR2327" s="89">
        <v>-99</v>
      </c>
      <c r="CS2327" s="89">
        <v>-99</v>
      </c>
      <c r="CT2327" s="89">
        <v>-99</v>
      </c>
      <c r="CU2327" s="86">
        <v>-99</v>
      </c>
      <c r="CV2327" s="86">
        <v>-1.0004</v>
      </c>
      <c r="CW2327" s="86">
        <v>14</v>
      </c>
      <c r="CX2327" s="86">
        <v>2</v>
      </c>
      <c r="CY2327" s="86">
        <v>0.96619999999999995</v>
      </c>
      <c r="CZ2327" s="86">
        <v>86</v>
      </c>
      <c r="DA2327" s="86">
        <v>2</v>
      </c>
      <c r="DB2327" s="86">
        <v>-0.38080000000000003</v>
      </c>
      <c r="DC2327" s="86">
        <v>28</v>
      </c>
      <c r="DD2327" s="86">
        <v>-99</v>
      </c>
      <c r="DE2327" s="86">
        <v>-99</v>
      </c>
      <c r="DF2327" s="86">
        <v>-99</v>
      </c>
      <c r="DG2327" s="86">
        <v>-99</v>
      </c>
      <c r="DH2327" s="86">
        <v>-99</v>
      </c>
    </row>
    <row r="2328" spans="1:112" x14ac:dyDescent="0.2">
      <c r="A2328" s="85">
        <f>IF(ISERROR(SEARCH('School Lookup'!$F$3,Data!J2328)),A2327,A2327+1)</f>
        <v>0</v>
      </c>
      <c r="B2328" s="85">
        <f>IF(I2328='School Lookup'!$G$13,1,0)</f>
        <v>0</v>
      </c>
      <c r="C2328" s="85">
        <f t="shared" si="36"/>
        <v>2326</v>
      </c>
      <c r="D2328" s="86" t="s">
        <v>6478</v>
      </c>
      <c r="E2328" s="86" t="s">
        <v>6790</v>
      </c>
      <c r="F2328" s="86" t="s">
        <v>2774</v>
      </c>
      <c r="G2328" s="86" t="s">
        <v>3318</v>
      </c>
      <c r="H2328" s="86" t="s">
        <v>6079</v>
      </c>
      <c r="I2328" s="86" t="s">
        <v>5345</v>
      </c>
      <c r="J2328" s="86" t="s">
        <v>2593</v>
      </c>
      <c r="K2328" s="86" t="s">
        <v>603</v>
      </c>
      <c r="L2328" s="86">
        <v>1</v>
      </c>
      <c r="M2328" s="86">
        <v>1</v>
      </c>
      <c r="N2328" s="89">
        <v>-0.56444430107526899</v>
      </c>
      <c r="O2328" s="89">
        <v>-1.12794853334432</v>
      </c>
      <c r="P2328" s="89">
        <v>41.368899999999996</v>
      </c>
      <c r="Q2328" s="89">
        <v>-0.89812220960637901</v>
      </c>
      <c r="R2328" s="89">
        <v>50.537656344086002</v>
      </c>
      <c r="S2328" s="89">
        <v>-1.0130353714753499</v>
      </c>
      <c r="T2328" s="89">
        <v>-1.1495718107824899</v>
      </c>
      <c r="U2328" s="89">
        <v>0.37560581583198699</v>
      </c>
      <c r="V2328" s="89">
        <v>-0.43178585784641199</v>
      </c>
      <c r="W2328" s="89">
        <v>1</v>
      </c>
      <c r="X2328" s="89">
        <v>-0.41937306034482802</v>
      </c>
      <c r="Y2328" s="89">
        <v>-0.89822395395696897</v>
      </c>
      <c r="Z2328" s="89">
        <v>45.022199999999998</v>
      </c>
      <c r="AA2328" s="89">
        <v>-0.59926834098125503</v>
      </c>
      <c r="AB2328" s="89">
        <v>50.431038362069003</v>
      </c>
      <c r="AC2328" s="89">
        <v>-0.74874614746911194</v>
      </c>
      <c r="AD2328" s="89">
        <v>-0.87043395321592298</v>
      </c>
      <c r="AE2328" s="89">
        <v>0.37479806138933802</v>
      </c>
      <c r="AF2328" s="89">
        <v>-0.32623695823278498</v>
      </c>
      <c r="AG2328" s="89">
        <v>1</v>
      </c>
      <c r="AH2328" s="89">
        <v>-0.338032919254658</v>
      </c>
      <c r="AI2328" s="89">
        <v>-0.67044352826167797</v>
      </c>
      <c r="AJ2328" s="89">
        <v>-99</v>
      </c>
      <c r="AK2328" s="89">
        <v>-99</v>
      </c>
      <c r="AL2328" s="89">
        <v>45.3416142857143</v>
      </c>
      <c r="AM2328" s="89">
        <v>-0.67044352826167797</v>
      </c>
      <c r="AN2328" s="89">
        <v>-0.74753163452825999</v>
      </c>
      <c r="AO2328" s="89">
        <v>0.130048465266559</v>
      </c>
      <c r="AP2328" s="89">
        <v>-9.7215341808602501E-2</v>
      </c>
      <c r="AQ2328" s="89">
        <v>1</v>
      </c>
      <c r="AR2328" s="89">
        <v>-0.54527905405405397</v>
      </c>
      <c r="AS2328" s="89">
        <v>-1.15567695958391</v>
      </c>
      <c r="AT2328" s="89">
        <v>-99</v>
      </c>
      <c r="AU2328" s="89">
        <v>-99</v>
      </c>
      <c r="AV2328" s="89">
        <v>48.648622972973001</v>
      </c>
      <c r="AW2328" s="89">
        <v>-1.15567695958391</v>
      </c>
      <c r="AX2328" s="89">
        <v>-1.25706065830657</v>
      </c>
      <c r="AY2328" s="89">
        <v>0.119547657512116</v>
      </c>
      <c r="AZ2328" s="89">
        <v>-0.15027865705118901</v>
      </c>
      <c r="BA2328" s="89">
        <v>-99</v>
      </c>
      <c r="BB2328" s="89">
        <v>-99</v>
      </c>
      <c r="BC2328" s="89">
        <v>-99</v>
      </c>
      <c r="BD2328" s="89">
        <v>-99</v>
      </c>
      <c r="BE2328" s="89">
        <v>-99</v>
      </c>
      <c r="BF2328" s="89">
        <v>-99</v>
      </c>
      <c r="BG2328" s="89">
        <v>-99</v>
      </c>
      <c r="BH2328" s="89">
        <v>-99</v>
      </c>
      <c r="BI2328" s="89">
        <v>-99</v>
      </c>
      <c r="BJ2328" s="89">
        <v>-99</v>
      </c>
      <c r="BK2328" s="89">
        <v>-99</v>
      </c>
      <c r="BL2328" s="89">
        <v>-99</v>
      </c>
      <c r="BM2328" s="89">
        <v>-99</v>
      </c>
      <c r="BN2328" s="89">
        <v>-99</v>
      </c>
      <c r="BO2328" s="89">
        <v>-99</v>
      </c>
      <c r="BP2328" s="89">
        <v>-99</v>
      </c>
      <c r="BQ2328" s="89">
        <v>-99</v>
      </c>
      <c r="BR2328" s="89">
        <v>-99</v>
      </c>
      <c r="BS2328" s="89">
        <v>-99</v>
      </c>
      <c r="BT2328" s="89">
        <v>-99</v>
      </c>
      <c r="BU2328" s="89">
        <v>-99</v>
      </c>
      <c r="BV2328" s="89">
        <v>-99</v>
      </c>
      <c r="BW2328" s="89">
        <v>-99</v>
      </c>
      <c r="BX2328" s="89">
        <v>-99</v>
      </c>
      <c r="BY2328" s="89">
        <v>-99</v>
      </c>
      <c r="BZ2328" s="89">
        <v>-99</v>
      </c>
      <c r="CA2328" s="89">
        <v>-99</v>
      </c>
      <c r="CB2328" s="89">
        <v>-99</v>
      </c>
      <c r="CC2328" s="89">
        <v>-99</v>
      </c>
      <c r="CD2328" s="89">
        <v>-99</v>
      </c>
      <c r="CE2328" s="89">
        <v>-99</v>
      </c>
      <c r="CF2328" s="89">
        <v>-99</v>
      </c>
      <c r="CG2328" s="89">
        <v>-99</v>
      </c>
      <c r="CH2328" s="89">
        <v>-99</v>
      </c>
      <c r="CI2328" s="89">
        <v>-99</v>
      </c>
      <c r="CJ2328" s="89">
        <v>-99</v>
      </c>
      <c r="CK2328" s="89">
        <v>-99</v>
      </c>
      <c r="CL2328" s="89">
        <v>-99</v>
      </c>
      <c r="CM2328" s="89">
        <v>-99</v>
      </c>
      <c r="CN2328" s="89">
        <v>-99</v>
      </c>
      <c r="CO2328" s="89">
        <v>-99</v>
      </c>
      <c r="CP2328" s="89">
        <v>-99</v>
      </c>
      <c r="CQ2328" s="89">
        <v>-99</v>
      </c>
      <c r="CR2328" s="89">
        <v>-99</v>
      </c>
      <c r="CS2328" s="89">
        <v>-99</v>
      </c>
      <c r="CT2328" s="89">
        <v>-99</v>
      </c>
      <c r="CU2328" s="86">
        <v>-99</v>
      </c>
      <c r="CV2328" s="86">
        <v>-1.0055000000000001</v>
      </c>
      <c r="CW2328" s="86">
        <v>14</v>
      </c>
      <c r="CX2328" s="86">
        <v>2</v>
      </c>
      <c r="CY2328" s="86">
        <v>0.21909999999999999</v>
      </c>
      <c r="CZ2328" s="86">
        <v>63</v>
      </c>
      <c r="DA2328" s="86">
        <v>2</v>
      </c>
      <c r="DB2328" s="86">
        <v>-0.56189999999999996</v>
      </c>
      <c r="DC2328" s="86">
        <v>21</v>
      </c>
      <c r="DD2328" s="86">
        <v>-99</v>
      </c>
      <c r="DE2328" s="86">
        <v>-99</v>
      </c>
      <c r="DF2328" s="86">
        <v>-99</v>
      </c>
      <c r="DG2328" s="86">
        <v>-99</v>
      </c>
      <c r="DH2328" s="86">
        <v>-99</v>
      </c>
    </row>
    <row r="2329" spans="1:112" x14ac:dyDescent="0.2">
      <c r="A2329" s="85">
        <f>IF(ISERROR(SEARCH('School Lookup'!$F$3,Data!J2329)),A2328,A2328+1)</f>
        <v>0</v>
      </c>
      <c r="B2329" s="85">
        <f>IF(I2329='School Lookup'!$G$13,1,0)</f>
        <v>0</v>
      </c>
      <c r="C2329" s="85">
        <f t="shared" si="36"/>
        <v>2327</v>
      </c>
      <c r="D2329" s="86" t="s">
        <v>6478</v>
      </c>
      <c r="E2329" s="86" t="s">
        <v>6760</v>
      </c>
      <c r="F2329" s="86" t="s">
        <v>2767</v>
      </c>
      <c r="G2329" s="86" t="s">
        <v>2974</v>
      </c>
      <c r="H2329" s="86" t="s">
        <v>1723</v>
      </c>
      <c r="I2329" s="86" t="s">
        <v>4841</v>
      </c>
      <c r="J2329" s="86" t="s">
        <v>2424</v>
      </c>
      <c r="K2329" s="86" t="s">
        <v>26</v>
      </c>
      <c r="L2329" s="86">
        <v>1</v>
      </c>
      <c r="M2329" s="86">
        <v>1</v>
      </c>
      <c r="N2329" s="89">
        <v>-0.241919402985075</v>
      </c>
      <c r="O2329" s="89">
        <v>-0.42952121485984102</v>
      </c>
      <c r="P2329" s="89">
        <v>31.9375</v>
      </c>
      <c r="Q2329" s="89">
        <v>-1.8985241235763901</v>
      </c>
      <c r="R2329" s="89">
        <v>47.014926865671598</v>
      </c>
      <c r="S2329" s="89">
        <v>-1.1640226692181199</v>
      </c>
      <c r="T2329" s="89">
        <v>-1.32089209864235</v>
      </c>
      <c r="U2329" s="89">
        <v>0.37482517482517502</v>
      </c>
      <c r="V2329" s="89">
        <v>-0.49510361179881002</v>
      </c>
      <c r="W2329" s="89">
        <v>1</v>
      </c>
      <c r="X2329" s="89">
        <v>-0.13835074626865701</v>
      </c>
      <c r="Y2329" s="89">
        <v>-0.23665291522381299</v>
      </c>
      <c r="Z2329" s="89">
        <v>39.950000000000003</v>
      </c>
      <c r="AA2329" s="89">
        <v>-1.2317866915122</v>
      </c>
      <c r="AB2329" s="89">
        <v>45.149237313432799</v>
      </c>
      <c r="AC2329" s="89">
        <v>-0.73421980336800796</v>
      </c>
      <c r="AD2329" s="89">
        <v>-0.85352017543205105</v>
      </c>
      <c r="AE2329" s="89">
        <v>0.37482517482517502</v>
      </c>
      <c r="AF2329" s="89">
        <v>-0.319920848973132</v>
      </c>
      <c r="AG2329" s="89">
        <v>1</v>
      </c>
      <c r="AH2329" s="89">
        <v>-0.237889285714286</v>
      </c>
      <c r="AI2329" s="89">
        <v>-0.45492476774687002</v>
      </c>
      <c r="AJ2329" s="89">
        <v>-99</v>
      </c>
      <c r="AK2329" s="89">
        <v>-99</v>
      </c>
      <c r="AL2329" s="89">
        <v>58.333339285714302</v>
      </c>
      <c r="AM2329" s="89">
        <v>-0.45492476774687002</v>
      </c>
      <c r="AN2329" s="89">
        <v>-0.52111981836774701</v>
      </c>
      <c r="AO2329" s="89">
        <v>0.11748251748251699</v>
      </c>
      <c r="AP2329" s="89">
        <v>-6.1222468171875197E-2</v>
      </c>
      <c r="AQ2329" s="89">
        <v>1</v>
      </c>
      <c r="AR2329" s="89">
        <v>-0.42591578947368403</v>
      </c>
      <c r="AS2329" s="89">
        <v>-0.88737030552240104</v>
      </c>
      <c r="AT2329" s="89">
        <v>-99</v>
      </c>
      <c r="AU2329" s="89">
        <v>-99</v>
      </c>
      <c r="AV2329" s="89">
        <v>49.473684210526301</v>
      </c>
      <c r="AW2329" s="89">
        <v>-0.88737030552240104</v>
      </c>
      <c r="AX2329" s="89">
        <v>-0.97432045291314195</v>
      </c>
      <c r="AY2329" s="89">
        <v>0.132867132867133</v>
      </c>
      <c r="AZ2329" s="89">
        <v>-0.12945516507237601</v>
      </c>
      <c r="BA2329" s="89">
        <v>-99</v>
      </c>
      <c r="BB2329" s="89">
        <v>-99</v>
      </c>
      <c r="BC2329" s="89">
        <v>-99</v>
      </c>
      <c r="BD2329" s="89">
        <v>-99</v>
      </c>
      <c r="BE2329" s="89">
        <v>-99</v>
      </c>
      <c r="BF2329" s="89">
        <v>-99</v>
      </c>
      <c r="BG2329" s="89">
        <v>-99</v>
      </c>
      <c r="BH2329" s="89">
        <v>-99</v>
      </c>
      <c r="BI2329" s="89">
        <v>-99</v>
      </c>
      <c r="BJ2329" s="89">
        <v>-99</v>
      </c>
      <c r="BK2329" s="89">
        <v>-99</v>
      </c>
      <c r="BL2329" s="89">
        <v>-99</v>
      </c>
      <c r="BM2329" s="89">
        <v>-99</v>
      </c>
      <c r="BN2329" s="89">
        <v>-99</v>
      </c>
      <c r="BO2329" s="89">
        <v>-99</v>
      </c>
      <c r="BP2329" s="89">
        <v>-99</v>
      </c>
      <c r="BQ2329" s="89">
        <v>-99</v>
      </c>
      <c r="BR2329" s="89">
        <v>-99</v>
      </c>
      <c r="BS2329" s="89">
        <v>-99</v>
      </c>
      <c r="BT2329" s="89">
        <v>-99</v>
      </c>
      <c r="BU2329" s="89">
        <v>-99</v>
      </c>
      <c r="BV2329" s="89">
        <v>-99</v>
      </c>
      <c r="BW2329" s="89">
        <v>-99</v>
      </c>
      <c r="BX2329" s="89">
        <v>-99</v>
      </c>
      <c r="BY2329" s="89">
        <v>-99</v>
      </c>
      <c r="BZ2329" s="89">
        <v>-99</v>
      </c>
      <c r="CA2329" s="89">
        <v>-99</v>
      </c>
      <c r="CB2329" s="89">
        <v>-99</v>
      </c>
      <c r="CC2329" s="89">
        <v>-99</v>
      </c>
      <c r="CD2329" s="89">
        <v>-99</v>
      </c>
      <c r="CE2329" s="89">
        <v>-99</v>
      </c>
      <c r="CF2329" s="89">
        <v>-99</v>
      </c>
      <c r="CG2329" s="89">
        <v>-99</v>
      </c>
      <c r="CH2329" s="89">
        <v>-99</v>
      </c>
      <c r="CI2329" s="89">
        <v>-99</v>
      </c>
      <c r="CJ2329" s="89">
        <v>-99</v>
      </c>
      <c r="CK2329" s="89">
        <v>-99</v>
      </c>
      <c r="CL2329" s="89">
        <v>-99</v>
      </c>
      <c r="CM2329" s="89">
        <v>-99</v>
      </c>
      <c r="CN2329" s="89">
        <v>-99</v>
      </c>
      <c r="CO2329" s="89">
        <v>-99</v>
      </c>
      <c r="CP2329" s="89">
        <v>-99</v>
      </c>
      <c r="CQ2329" s="89">
        <v>-99</v>
      </c>
      <c r="CR2329" s="89">
        <v>-99</v>
      </c>
      <c r="CS2329" s="89">
        <v>-99</v>
      </c>
      <c r="CT2329" s="89">
        <v>-99</v>
      </c>
      <c r="CU2329" s="86">
        <v>-99</v>
      </c>
      <c r="CV2329" s="86">
        <v>-1.0057</v>
      </c>
      <c r="CW2329" s="86">
        <v>14</v>
      </c>
      <c r="CX2329" s="86">
        <v>2</v>
      </c>
      <c r="CY2329" s="86">
        <v>-1.1158999999999999</v>
      </c>
      <c r="CZ2329" s="86">
        <v>9</v>
      </c>
      <c r="DA2329" s="86">
        <v>2</v>
      </c>
      <c r="DB2329" s="86">
        <v>-1.1733</v>
      </c>
      <c r="DC2329" s="86">
        <v>7</v>
      </c>
      <c r="DD2329" s="86">
        <v>-99</v>
      </c>
      <c r="DE2329" s="86">
        <v>-99</v>
      </c>
      <c r="DF2329" s="86">
        <v>-99</v>
      </c>
      <c r="DG2329" s="86">
        <v>-99</v>
      </c>
      <c r="DH2329" s="86">
        <v>-99</v>
      </c>
    </row>
    <row r="2330" spans="1:112" x14ac:dyDescent="0.2">
      <c r="A2330" s="85">
        <f>IF(ISERROR(SEARCH('School Lookup'!$F$3,Data!J2330)),A2329,A2329+1)</f>
        <v>0</v>
      </c>
      <c r="B2330" s="85">
        <f>IF(I2330='School Lookup'!$G$13,1,0)</f>
        <v>0</v>
      </c>
      <c r="C2330" s="85">
        <f t="shared" si="36"/>
        <v>2328</v>
      </c>
      <c r="D2330" s="86" t="s">
        <v>6478</v>
      </c>
      <c r="E2330" s="86" t="s">
        <v>6760</v>
      </c>
      <c r="F2330" s="86" t="s">
        <v>2767</v>
      </c>
      <c r="G2330" s="86" t="s">
        <v>3398</v>
      </c>
      <c r="H2330" s="86" t="s">
        <v>6072</v>
      </c>
      <c r="I2330" s="86" t="s">
        <v>5613</v>
      </c>
      <c r="J2330" s="86" t="s">
        <v>1740</v>
      </c>
      <c r="K2330" s="86" t="s">
        <v>26</v>
      </c>
      <c r="L2330" s="86">
        <v>1</v>
      </c>
      <c r="M2330" s="86">
        <v>1</v>
      </c>
      <c r="N2330" s="89">
        <v>-0.39920191082802498</v>
      </c>
      <c r="O2330" s="89">
        <v>-0.77011631572720696</v>
      </c>
      <c r="P2330" s="89">
        <v>45.027999999999999</v>
      </c>
      <c r="Q2330" s="89">
        <v>-0.50999630640985605</v>
      </c>
      <c r="R2330" s="89">
        <v>47.133745222929903</v>
      </c>
      <c r="S2330" s="89">
        <v>-0.640056311068532</v>
      </c>
      <c r="T2330" s="89">
        <v>-0.72636481953307397</v>
      </c>
      <c r="U2330" s="89">
        <v>0.37292161520189998</v>
      </c>
      <c r="V2330" s="89">
        <v>-0.27087714172611099</v>
      </c>
      <c r="W2330" s="89">
        <v>1</v>
      </c>
      <c r="X2330" s="89">
        <v>-0.425705732484076</v>
      </c>
      <c r="Y2330" s="89">
        <v>-0.91313206721086404</v>
      </c>
      <c r="Z2330" s="89">
        <v>40.570099999999996</v>
      </c>
      <c r="AA2330" s="89">
        <v>-1.1544583864050999</v>
      </c>
      <c r="AB2330" s="89">
        <v>48.089186624203798</v>
      </c>
      <c r="AC2330" s="89">
        <v>-1.03379522680798</v>
      </c>
      <c r="AD2330" s="89">
        <v>-1.20233141839222</v>
      </c>
      <c r="AE2330" s="89">
        <v>0.37292161520189998</v>
      </c>
      <c r="AF2330" s="89">
        <v>-0.44837537455481902</v>
      </c>
      <c r="AG2330" s="89">
        <v>1</v>
      </c>
      <c r="AH2330" s="89">
        <v>-0.38960560747663497</v>
      </c>
      <c r="AI2330" s="89">
        <v>-0.78143292867659497</v>
      </c>
      <c r="AJ2330" s="89">
        <v>-99</v>
      </c>
      <c r="AK2330" s="89">
        <v>-99</v>
      </c>
      <c r="AL2330" s="89">
        <v>57.0093504672897</v>
      </c>
      <c r="AM2330" s="89">
        <v>-0.78143292867659497</v>
      </c>
      <c r="AN2330" s="89">
        <v>-0.86413081903768096</v>
      </c>
      <c r="AO2330" s="89">
        <v>0.12707838479809999</v>
      </c>
      <c r="AP2330" s="89">
        <v>-0.109812348737567</v>
      </c>
      <c r="AQ2330" s="89">
        <v>1</v>
      </c>
      <c r="AR2330" s="89">
        <v>-0.60273364485981296</v>
      </c>
      <c r="AS2330" s="89">
        <v>-1.2848243071682801</v>
      </c>
      <c r="AT2330" s="89">
        <v>-99</v>
      </c>
      <c r="AU2330" s="89">
        <v>-99</v>
      </c>
      <c r="AV2330" s="89">
        <v>38.3177336448598</v>
      </c>
      <c r="AW2330" s="89">
        <v>-1.2848243071682801</v>
      </c>
      <c r="AX2330" s="89">
        <v>-1.39315548498817</v>
      </c>
      <c r="AY2330" s="89">
        <v>0.12707838479809999</v>
      </c>
      <c r="AZ2330" s="89">
        <v>-0.17703994880491</v>
      </c>
      <c r="BA2330" s="89">
        <v>-99</v>
      </c>
      <c r="BB2330" s="89">
        <v>-99</v>
      </c>
      <c r="BC2330" s="89">
        <v>-99</v>
      </c>
      <c r="BD2330" s="89">
        <v>-99</v>
      </c>
      <c r="BE2330" s="89">
        <v>-99</v>
      </c>
      <c r="BF2330" s="89">
        <v>-99</v>
      </c>
      <c r="BG2330" s="89">
        <v>-99</v>
      </c>
      <c r="BH2330" s="89">
        <v>-99</v>
      </c>
      <c r="BI2330" s="89">
        <v>-99</v>
      </c>
      <c r="BJ2330" s="89">
        <v>-99</v>
      </c>
      <c r="BK2330" s="89">
        <v>-99</v>
      </c>
      <c r="BL2330" s="89">
        <v>-99</v>
      </c>
      <c r="BM2330" s="89">
        <v>-99</v>
      </c>
      <c r="BN2330" s="89">
        <v>-99</v>
      </c>
      <c r="BO2330" s="89">
        <v>-99</v>
      </c>
      <c r="BP2330" s="89">
        <v>-99</v>
      </c>
      <c r="BQ2330" s="89">
        <v>-99</v>
      </c>
      <c r="BR2330" s="89">
        <v>-99</v>
      </c>
      <c r="BS2330" s="89">
        <v>-99</v>
      </c>
      <c r="BT2330" s="89">
        <v>-99</v>
      </c>
      <c r="BU2330" s="89">
        <v>-99</v>
      </c>
      <c r="BV2330" s="89">
        <v>-99</v>
      </c>
      <c r="BW2330" s="89">
        <v>-99</v>
      </c>
      <c r="BX2330" s="89">
        <v>-99</v>
      </c>
      <c r="BY2330" s="89">
        <v>-99</v>
      </c>
      <c r="BZ2330" s="89">
        <v>-99</v>
      </c>
      <c r="CA2330" s="89">
        <v>-99</v>
      </c>
      <c r="CB2330" s="89">
        <v>-99</v>
      </c>
      <c r="CC2330" s="89">
        <v>-99</v>
      </c>
      <c r="CD2330" s="89">
        <v>-99</v>
      </c>
      <c r="CE2330" s="89">
        <v>-99</v>
      </c>
      <c r="CF2330" s="89">
        <v>-99</v>
      </c>
      <c r="CG2330" s="89">
        <v>-99</v>
      </c>
      <c r="CH2330" s="89">
        <v>-99</v>
      </c>
      <c r="CI2330" s="89">
        <v>-99</v>
      </c>
      <c r="CJ2330" s="89">
        <v>-99</v>
      </c>
      <c r="CK2330" s="89">
        <v>-99</v>
      </c>
      <c r="CL2330" s="89">
        <v>-99</v>
      </c>
      <c r="CM2330" s="89">
        <v>-99</v>
      </c>
      <c r="CN2330" s="89">
        <v>-99</v>
      </c>
      <c r="CO2330" s="89">
        <v>-99</v>
      </c>
      <c r="CP2330" s="89">
        <v>-99</v>
      </c>
      <c r="CQ2330" s="89">
        <v>-99</v>
      </c>
      <c r="CR2330" s="89">
        <v>-99</v>
      </c>
      <c r="CS2330" s="89">
        <v>-99</v>
      </c>
      <c r="CT2330" s="89">
        <v>-99</v>
      </c>
      <c r="CU2330" s="86">
        <v>-99</v>
      </c>
      <c r="CV2330" s="86">
        <v>-1.0061</v>
      </c>
      <c r="CW2330" s="86">
        <v>14</v>
      </c>
      <c r="CX2330" s="86">
        <v>2</v>
      </c>
      <c r="CY2330" s="86">
        <v>0.34100000000000003</v>
      </c>
      <c r="CZ2330" s="86">
        <v>68</v>
      </c>
      <c r="DA2330" s="86">
        <v>2</v>
      </c>
      <c r="DB2330" s="86">
        <v>-0.62070000000000003</v>
      </c>
      <c r="DC2330" s="86">
        <v>18</v>
      </c>
      <c r="DD2330" s="86">
        <v>-99</v>
      </c>
      <c r="DE2330" s="86">
        <v>-99</v>
      </c>
      <c r="DF2330" s="86">
        <v>-99</v>
      </c>
      <c r="DG2330" s="86">
        <v>-99</v>
      </c>
      <c r="DH2330" s="86">
        <v>-99</v>
      </c>
    </row>
    <row r="2331" spans="1:112" x14ac:dyDescent="0.2">
      <c r="A2331" s="85">
        <f>IF(ISERROR(SEARCH('School Lookup'!$F$3,Data!J2331)),A2330,A2330+1)</f>
        <v>0</v>
      </c>
      <c r="B2331" s="85">
        <f>IF(I2331='School Lookup'!$G$13,1,0)</f>
        <v>0</v>
      </c>
      <c r="C2331" s="85">
        <f t="shared" si="36"/>
        <v>2329</v>
      </c>
      <c r="D2331" s="86" t="s">
        <v>6478</v>
      </c>
      <c r="E2331" s="86" t="s">
        <v>6790</v>
      </c>
      <c r="F2331" s="86" t="s">
        <v>2774</v>
      </c>
      <c r="G2331" s="86" t="s">
        <v>6940</v>
      </c>
      <c r="H2331" s="86" t="s">
        <v>6941</v>
      </c>
      <c r="I2331" s="86" t="s">
        <v>6942</v>
      </c>
      <c r="J2331" s="86" t="s">
        <v>6941</v>
      </c>
      <c r="K2331" s="86" t="s">
        <v>36</v>
      </c>
      <c r="L2331" s="86">
        <v>1</v>
      </c>
      <c r="M2331" s="86">
        <v>-99</v>
      </c>
      <c r="N2331" s="89">
        <v>-99</v>
      </c>
      <c r="O2331" s="89">
        <v>-99</v>
      </c>
      <c r="P2331" s="89">
        <v>-99</v>
      </c>
      <c r="Q2331" s="89">
        <v>-99</v>
      </c>
      <c r="R2331" s="89">
        <v>-99</v>
      </c>
      <c r="S2331" s="89">
        <v>-99</v>
      </c>
      <c r="T2331" s="89">
        <v>-99</v>
      </c>
      <c r="U2331" s="89">
        <v>-99</v>
      </c>
      <c r="V2331" s="89">
        <v>-99</v>
      </c>
      <c r="W2331" s="89">
        <v>-99</v>
      </c>
      <c r="X2331" s="89">
        <v>-99</v>
      </c>
      <c r="Y2331" s="89">
        <v>-99</v>
      </c>
      <c r="Z2331" s="89">
        <v>-99</v>
      </c>
      <c r="AA2331" s="89">
        <v>-99</v>
      </c>
      <c r="AB2331" s="89">
        <v>-99</v>
      </c>
      <c r="AC2331" s="89">
        <v>-99</v>
      </c>
      <c r="AD2331" s="89">
        <v>-99</v>
      </c>
      <c r="AE2331" s="89">
        <v>-99</v>
      </c>
      <c r="AF2331" s="89">
        <v>-99</v>
      </c>
      <c r="AG2331" s="89">
        <v>-99</v>
      </c>
      <c r="AH2331" s="89">
        <v>-99</v>
      </c>
      <c r="AI2331" s="89">
        <v>-99</v>
      </c>
      <c r="AJ2331" s="89">
        <v>-99</v>
      </c>
      <c r="AK2331" s="89">
        <v>-99</v>
      </c>
      <c r="AL2331" s="89">
        <v>-99</v>
      </c>
      <c r="AM2331" s="89">
        <v>-99</v>
      </c>
      <c r="AN2331" s="89">
        <v>-99</v>
      </c>
      <c r="AO2331" s="89">
        <v>-99</v>
      </c>
      <c r="AP2331" s="89">
        <v>-99</v>
      </c>
      <c r="AQ2331" s="89">
        <v>-99</v>
      </c>
      <c r="AR2331" s="89">
        <v>-99</v>
      </c>
      <c r="AS2331" s="89">
        <v>-99</v>
      </c>
      <c r="AT2331" s="89">
        <v>-99</v>
      </c>
      <c r="AU2331" s="89">
        <v>-99</v>
      </c>
      <c r="AV2331" s="89">
        <v>-99</v>
      </c>
      <c r="AW2331" s="89">
        <v>-99</v>
      </c>
      <c r="AX2331" s="89">
        <v>-99</v>
      </c>
      <c r="AY2331" s="89">
        <v>-99</v>
      </c>
      <c r="AZ2331" s="89">
        <v>-99</v>
      </c>
      <c r="BA2331" s="89">
        <v>1</v>
      </c>
      <c r="BB2331" s="89">
        <v>-0.76485826086956499</v>
      </c>
      <c r="BC2331" s="89">
        <v>-1.4966788125036701</v>
      </c>
      <c r="BD2331" s="89">
        <v>46.673499999999997</v>
      </c>
      <c r="BE2331" s="89">
        <v>-0.162018451074665</v>
      </c>
      <c r="BF2331" s="89">
        <v>54.782620000000001</v>
      </c>
      <c r="BG2331" s="89">
        <v>-0.82934863178916995</v>
      </c>
      <c r="BH2331" s="89">
        <v>-0.87716604468658199</v>
      </c>
      <c r="BI2331" s="89">
        <v>0.247311827956989</v>
      </c>
      <c r="BJ2331" s="89">
        <v>-0.21693353793324099</v>
      </c>
      <c r="BK2331" s="89">
        <v>1</v>
      </c>
      <c r="BL2331" s="89">
        <v>-0.59445862068965505</v>
      </c>
      <c r="BM2331" s="89">
        <v>-1.26482001837925</v>
      </c>
      <c r="BN2331" s="89">
        <v>39.898000000000003</v>
      </c>
      <c r="BO2331" s="89">
        <v>-0.98328006828734504</v>
      </c>
      <c r="BP2331" s="89">
        <v>55.172424137931003</v>
      </c>
      <c r="BQ2331" s="89">
        <v>-1.1240500433333001</v>
      </c>
      <c r="BR2331" s="89">
        <v>-1.16724518965942</v>
      </c>
      <c r="BS2331" s="89">
        <v>0.24946236559139801</v>
      </c>
      <c r="BT2331" s="89">
        <v>-0.291183746237618</v>
      </c>
      <c r="BU2331" s="89">
        <v>1</v>
      </c>
      <c r="BV2331" s="89">
        <v>-0.66293333333333304</v>
      </c>
      <c r="BW2331" s="89">
        <v>-1.36985256013499</v>
      </c>
      <c r="BX2331" s="89">
        <v>44.627499999999998</v>
      </c>
      <c r="BY2331" s="89">
        <v>-0.46249245798918298</v>
      </c>
      <c r="BZ2331" s="89">
        <v>52.136791452991503</v>
      </c>
      <c r="CA2331" s="89">
        <v>-0.91617250906208603</v>
      </c>
      <c r="CB2331" s="89">
        <v>-0.95584660106431796</v>
      </c>
      <c r="CC2331" s="89">
        <v>0.25161290322580598</v>
      </c>
      <c r="CD2331" s="89">
        <v>-0.24050333833231199</v>
      </c>
      <c r="CE2331" s="89">
        <v>1</v>
      </c>
      <c r="CF2331" s="89">
        <v>-0.59179401709401702</v>
      </c>
      <c r="CG2331" s="89">
        <v>-1.2321619850211101</v>
      </c>
      <c r="CH2331" s="89">
        <v>43.019199999999998</v>
      </c>
      <c r="CI2331" s="89">
        <v>-0.71639203944330299</v>
      </c>
      <c r="CJ2331" s="89">
        <v>51.282080341880302</v>
      </c>
      <c r="CK2331" s="89">
        <v>-0.97427701223220797</v>
      </c>
      <c r="CL2331" s="89">
        <v>-1.0450821078446999</v>
      </c>
      <c r="CM2331" s="89">
        <v>0.25161290322580598</v>
      </c>
      <c r="CN2331" s="89">
        <v>-0.26295614326415101</v>
      </c>
      <c r="CO2331" s="89">
        <v>-99</v>
      </c>
      <c r="CP2331" s="89">
        <v>-99</v>
      </c>
      <c r="CQ2331" s="89">
        <v>-99</v>
      </c>
      <c r="CR2331" s="89">
        <v>-99</v>
      </c>
      <c r="CS2331" s="89">
        <v>-99</v>
      </c>
      <c r="CT2331" s="89">
        <v>-99</v>
      </c>
      <c r="CU2331" s="86">
        <v>-99</v>
      </c>
      <c r="CV2331" s="86">
        <v>-1.0116000000000001</v>
      </c>
      <c r="CW2331" s="86">
        <v>14</v>
      </c>
      <c r="CX2331" s="86">
        <v>2</v>
      </c>
      <c r="CY2331" s="86">
        <v>1.0111000000000001</v>
      </c>
      <c r="CZ2331" s="86">
        <v>87</v>
      </c>
      <c r="DA2331" s="86">
        <v>4</v>
      </c>
      <c r="DB2331" s="86">
        <v>-0.58199999999999996</v>
      </c>
      <c r="DC2331" s="86">
        <v>20</v>
      </c>
      <c r="DD2331" s="86">
        <v>-99</v>
      </c>
      <c r="DE2331" s="86">
        <v>-99</v>
      </c>
      <c r="DF2331" s="86">
        <v>-99</v>
      </c>
      <c r="DG2331" s="86">
        <v>-99</v>
      </c>
      <c r="DH2331" s="86">
        <v>-99</v>
      </c>
    </row>
    <row r="2332" spans="1:112" x14ac:dyDescent="0.2">
      <c r="A2332" s="85">
        <f>IF(ISERROR(SEARCH('School Lookup'!$F$3,Data!J2332)),A2331,A2331+1)</f>
        <v>0</v>
      </c>
      <c r="B2332" s="85">
        <f>IF(I2332='School Lookup'!$G$13,1,0)</f>
        <v>0</v>
      </c>
      <c r="C2332" s="85">
        <f t="shared" si="36"/>
        <v>2330</v>
      </c>
      <c r="D2332" s="86" t="s">
        <v>6478</v>
      </c>
      <c r="E2332" s="86" t="s">
        <v>6790</v>
      </c>
      <c r="F2332" s="86" t="s">
        <v>2774</v>
      </c>
      <c r="G2332" s="86" t="s">
        <v>6051</v>
      </c>
      <c r="H2332" s="86" t="s">
        <v>6052</v>
      </c>
      <c r="I2332" s="86" t="s">
        <v>6053</v>
      </c>
      <c r="J2332" s="86" t="s">
        <v>6052</v>
      </c>
      <c r="K2332" s="86" t="s">
        <v>19</v>
      </c>
      <c r="L2332" s="86">
        <v>1</v>
      </c>
      <c r="M2332" s="86">
        <v>1</v>
      </c>
      <c r="N2332" s="89">
        <v>-0.79532869955157004</v>
      </c>
      <c r="O2332" s="89">
        <v>-1.6279284488874901</v>
      </c>
      <c r="P2332" s="89">
        <v>39.151600000000002</v>
      </c>
      <c r="Q2332" s="89">
        <v>-1.1333143511596699</v>
      </c>
      <c r="R2332" s="89">
        <v>50.8221512705531</v>
      </c>
      <c r="S2332" s="89">
        <v>-1.3806214000235799</v>
      </c>
      <c r="T2332" s="89">
        <v>-1.56665950733452</v>
      </c>
      <c r="U2332" s="89">
        <v>0.25398633257403203</v>
      </c>
      <c r="V2332" s="89">
        <v>-0.39791010266013299</v>
      </c>
      <c r="W2332" s="89">
        <v>1</v>
      </c>
      <c r="X2332" s="89">
        <v>-0.61119242199108503</v>
      </c>
      <c r="Y2332" s="89">
        <v>-1.3497971137276501</v>
      </c>
      <c r="Z2332" s="89">
        <v>46.051000000000002</v>
      </c>
      <c r="AA2332" s="89">
        <v>-0.47097393637847101</v>
      </c>
      <c r="AB2332" s="89">
        <v>52.005979494799398</v>
      </c>
      <c r="AC2332" s="89">
        <v>-0.91038552505306003</v>
      </c>
      <c r="AD2332" s="89">
        <v>-1.0586390855293299</v>
      </c>
      <c r="AE2332" s="89">
        <v>0.25550493545937702</v>
      </c>
      <c r="AF2332" s="89">
        <v>-0.27048751122294601</v>
      </c>
      <c r="AG2332" s="89">
        <v>1</v>
      </c>
      <c r="AH2332" s="89">
        <v>-0.65119688888888905</v>
      </c>
      <c r="AI2332" s="89">
        <v>-1.3444026027170399</v>
      </c>
      <c r="AJ2332" s="89">
        <v>36.296300000000002</v>
      </c>
      <c r="AK2332" s="89">
        <v>-1.2070882114700601</v>
      </c>
      <c r="AL2332" s="89">
        <v>47.111094666666702</v>
      </c>
      <c r="AM2332" s="89">
        <v>-1.2757454070935501</v>
      </c>
      <c r="AN2332" s="89">
        <v>-1.38342754161463</v>
      </c>
      <c r="AO2332" s="89">
        <v>8.5421412300683397E-2</v>
      </c>
      <c r="AP2332" s="89">
        <v>-0.118174334420384</v>
      </c>
      <c r="AQ2332" s="89">
        <v>1</v>
      </c>
      <c r="AR2332" s="89">
        <v>-0.57092263374485597</v>
      </c>
      <c r="AS2332" s="89">
        <v>-1.2133190079074601</v>
      </c>
      <c r="AT2332" s="89">
        <v>45.849600000000002</v>
      </c>
      <c r="AU2332" s="89">
        <v>-0.30832694861292598</v>
      </c>
      <c r="AV2332" s="89">
        <v>50.205732510288101</v>
      </c>
      <c r="AW2332" s="89">
        <v>-0.76082297826019596</v>
      </c>
      <c r="AX2332" s="89">
        <v>-0.84096551459729196</v>
      </c>
      <c r="AY2332" s="89">
        <v>9.2255125284738004E-2</v>
      </c>
      <c r="AZ2332" s="89">
        <v>-7.7583378909317297E-2</v>
      </c>
      <c r="BA2332" s="89">
        <v>1</v>
      </c>
      <c r="BB2332" s="89">
        <v>-0.71951121951219499</v>
      </c>
      <c r="BC2332" s="89">
        <v>-1.3946342717701601</v>
      </c>
      <c r="BD2332" s="89">
        <v>42.235300000000002</v>
      </c>
      <c r="BE2332" s="89">
        <v>-0.60580672415215997</v>
      </c>
      <c r="BF2332" s="89">
        <v>52.195100975609797</v>
      </c>
      <c r="BG2332" s="89">
        <v>-1.00022049796116</v>
      </c>
      <c r="BH2332" s="89">
        <v>-1.0599925492022699</v>
      </c>
      <c r="BI2332" s="89">
        <v>7.7828397873955998E-2</v>
      </c>
      <c r="BJ2332" s="89">
        <v>-8.2497521862743395E-2</v>
      </c>
      <c r="BK2332" s="89">
        <v>1</v>
      </c>
      <c r="BL2332" s="89">
        <v>-0.63192829268292705</v>
      </c>
      <c r="BM2332" s="89">
        <v>-1.3560013458648701</v>
      </c>
      <c r="BN2332" s="89">
        <v>40.023499999999999</v>
      </c>
      <c r="BO2332" s="89">
        <v>-0.96918890669358004</v>
      </c>
      <c r="BP2332" s="89">
        <v>50.243917073170699</v>
      </c>
      <c r="BQ2332" s="89">
        <v>-1.16259512627922</v>
      </c>
      <c r="BR2332" s="89">
        <v>-1.20767870417686</v>
      </c>
      <c r="BS2332" s="89">
        <v>7.7828397873955998E-2</v>
      </c>
      <c r="BT2332" s="89">
        <v>-9.3991698692579895E-2</v>
      </c>
      <c r="BU2332" s="89">
        <v>1</v>
      </c>
      <c r="BV2332" s="89">
        <v>-0.54318115942028999</v>
      </c>
      <c r="BW2332" s="89">
        <v>-1.0940145198643001</v>
      </c>
      <c r="BX2332" s="89">
        <v>43.707900000000002</v>
      </c>
      <c r="BY2332" s="89">
        <v>-0.55736953451732596</v>
      </c>
      <c r="BZ2332" s="89">
        <v>49.758461835748797</v>
      </c>
      <c r="CA2332" s="89">
        <v>-0.82569202719081303</v>
      </c>
      <c r="CB2332" s="89">
        <v>-0.86047559818916897</v>
      </c>
      <c r="CC2332" s="89">
        <v>7.8587699316628706E-2</v>
      </c>
      <c r="CD2332" s="89">
        <v>-6.7622797579786606E-2</v>
      </c>
      <c r="CE2332" s="89">
        <v>1</v>
      </c>
      <c r="CF2332" s="89">
        <v>-0.51481304347826096</v>
      </c>
      <c r="CG2332" s="89">
        <v>-1.0475908071270601</v>
      </c>
      <c r="CH2332" s="89">
        <v>56.656300000000002</v>
      </c>
      <c r="CI2332" s="89">
        <v>0.83995874672313897</v>
      </c>
      <c r="CJ2332" s="89">
        <v>46.859897584541102</v>
      </c>
      <c r="CK2332" s="89">
        <v>-0.10381603020196201</v>
      </c>
      <c r="CL2332" s="89">
        <v>-0.103188775825427</v>
      </c>
      <c r="CM2332" s="89">
        <v>7.8587699316628706E-2</v>
      </c>
      <c r="CN2332" s="89">
        <v>-8.1093684874196208E-3</v>
      </c>
      <c r="CO2332" s="89">
        <v>92.215000000000003</v>
      </c>
      <c r="CP2332" s="89">
        <v>0.36470000000000002</v>
      </c>
      <c r="CQ2332" s="89">
        <v>7.95</v>
      </c>
      <c r="CR2332" s="89">
        <v>0.96479999999999999</v>
      </c>
      <c r="CS2332" s="89">
        <v>0.36470000000000002</v>
      </c>
      <c r="CT2332" s="89">
        <v>-7.7200000000000005E-2</v>
      </c>
      <c r="CU2332" s="86" t="s">
        <v>6989</v>
      </c>
      <c r="CV2332" s="86">
        <v>-1.0125</v>
      </c>
      <c r="CW2332" s="86">
        <v>14</v>
      </c>
      <c r="CX2332" s="86">
        <v>4</v>
      </c>
      <c r="CY2332" s="86">
        <v>0.60809999999999997</v>
      </c>
      <c r="CZ2332" s="86">
        <v>77</v>
      </c>
      <c r="DA2332" s="86">
        <v>8</v>
      </c>
      <c r="DB2332" s="86">
        <v>-0.6401</v>
      </c>
      <c r="DC2332" s="86">
        <v>18</v>
      </c>
      <c r="DD2332" s="86">
        <v>-99</v>
      </c>
      <c r="DE2332" s="86">
        <v>-99</v>
      </c>
      <c r="DF2332" s="86">
        <v>-99</v>
      </c>
      <c r="DG2332" s="86">
        <v>-99</v>
      </c>
      <c r="DH2332" s="86">
        <v>-99</v>
      </c>
    </row>
    <row r="2333" spans="1:112" x14ac:dyDescent="0.2">
      <c r="A2333" s="85">
        <f>IF(ISERROR(SEARCH('School Lookup'!$F$3,Data!J2333)),A2332,A2332+1)</f>
        <v>0</v>
      </c>
      <c r="B2333" s="85">
        <f>IF(I2333='School Lookup'!$G$13,1,0)</f>
        <v>0</v>
      </c>
      <c r="C2333" s="85">
        <f t="shared" si="36"/>
        <v>2331</v>
      </c>
      <c r="D2333" s="86" t="s">
        <v>6478</v>
      </c>
      <c r="E2333" s="86" t="s">
        <v>6542</v>
      </c>
      <c r="F2333" s="86" t="s">
        <v>2753</v>
      </c>
      <c r="G2333" s="86" t="s">
        <v>3334</v>
      </c>
      <c r="H2333" s="86" t="s">
        <v>371</v>
      </c>
      <c r="I2333" s="86" t="s">
        <v>5307</v>
      </c>
      <c r="J2333" s="86" t="s">
        <v>372</v>
      </c>
      <c r="K2333" s="86" t="s">
        <v>6524</v>
      </c>
      <c r="L2333" s="86">
        <v>1</v>
      </c>
      <c r="M2333" s="86">
        <v>1</v>
      </c>
      <c r="N2333" s="89">
        <v>-0.450673619631902</v>
      </c>
      <c r="O2333" s="89">
        <v>-0.88157824555208597</v>
      </c>
      <c r="P2333" s="89">
        <v>42.059699999999999</v>
      </c>
      <c r="Q2333" s="89">
        <v>-0.82484807828223905</v>
      </c>
      <c r="R2333" s="89">
        <v>47.239287730061299</v>
      </c>
      <c r="S2333" s="89">
        <v>-0.85321316191716301</v>
      </c>
      <c r="T2333" s="89">
        <v>-0.96822684099201495</v>
      </c>
      <c r="U2333" s="89">
        <v>0.5</v>
      </c>
      <c r="V2333" s="89">
        <v>-0.48411342049600697</v>
      </c>
      <c r="W2333" s="89">
        <v>1</v>
      </c>
      <c r="X2333" s="89">
        <v>-0.38883251533742302</v>
      </c>
      <c r="Y2333" s="89">
        <v>-0.82632667366289003</v>
      </c>
      <c r="Z2333" s="89">
        <v>41.7761</v>
      </c>
      <c r="AA2333" s="89">
        <v>-1.0040666174014501</v>
      </c>
      <c r="AB2333" s="89">
        <v>44.171757668711699</v>
      </c>
      <c r="AC2333" s="89">
        <v>-0.91519664553216895</v>
      </c>
      <c r="AD2333" s="89">
        <v>-1.0642409232738299</v>
      </c>
      <c r="AE2333" s="89">
        <v>0.5</v>
      </c>
      <c r="AF2333" s="89">
        <v>-0.53212046163691296</v>
      </c>
      <c r="AG2333" s="89">
        <v>-99</v>
      </c>
      <c r="AH2333" s="89">
        <v>-99</v>
      </c>
      <c r="AI2333" s="89">
        <v>-99</v>
      </c>
      <c r="AJ2333" s="89">
        <v>-99</v>
      </c>
      <c r="AK2333" s="89">
        <v>-99</v>
      </c>
      <c r="AL2333" s="89">
        <v>-99</v>
      </c>
      <c r="AM2333" s="89">
        <v>-99</v>
      </c>
      <c r="AN2333" s="89">
        <v>-99</v>
      </c>
      <c r="AO2333" s="89">
        <v>-99</v>
      </c>
      <c r="AP2333" s="89">
        <v>-99</v>
      </c>
      <c r="AQ2333" s="89">
        <v>-99</v>
      </c>
      <c r="AR2333" s="89">
        <v>-99</v>
      </c>
      <c r="AS2333" s="89">
        <v>-99</v>
      </c>
      <c r="AT2333" s="89">
        <v>-99</v>
      </c>
      <c r="AU2333" s="89">
        <v>-99</v>
      </c>
      <c r="AV2333" s="89">
        <v>-99</v>
      </c>
      <c r="AW2333" s="89">
        <v>-99</v>
      </c>
      <c r="AX2333" s="89">
        <v>-99</v>
      </c>
      <c r="AY2333" s="89">
        <v>-99</v>
      </c>
      <c r="AZ2333" s="89">
        <v>-99</v>
      </c>
      <c r="BA2333" s="89">
        <v>-99</v>
      </c>
      <c r="BB2333" s="89">
        <v>-99</v>
      </c>
      <c r="BC2333" s="89">
        <v>-99</v>
      </c>
      <c r="BD2333" s="89">
        <v>-99</v>
      </c>
      <c r="BE2333" s="89">
        <v>-99</v>
      </c>
      <c r="BF2333" s="89">
        <v>-99</v>
      </c>
      <c r="BG2333" s="89">
        <v>-99</v>
      </c>
      <c r="BH2333" s="89">
        <v>-99</v>
      </c>
      <c r="BI2333" s="89">
        <v>-99</v>
      </c>
      <c r="BJ2333" s="89">
        <v>-99</v>
      </c>
      <c r="BK2333" s="89">
        <v>-99</v>
      </c>
      <c r="BL2333" s="89">
        <v>-99</v>
      </c>
      <c r="BM2333" s="89">
        <v>-99</v>
      </c>
      <c r="BN2333" s="89">
        <v>-99</v>
      </c>
      <c r="BO2333" s="89">
        <v>-99</v>
      </c>
      <c r="BP2333" s="89">
        <v>-99</v>
      </c>
      <c r="BQ2333" s="89">
        <v>-99</v>
      </c>
      <c r="BR2333" s="89">
        <v>-99</v>
      </c>
      <c r="BS2333" s="89">
        <v>-99</v>
      </c>
      <c r="BT2333" s="89">
        <v>-99</v>
      </c>
      <c r="BU2333" s="89">
        <v>-99</v>
      </c>
      <c r="BV2333" s="89">
        <v>-99</v>
      </c>
      <c r="BW2333" s="89">
        <v>-99</v>
      </c>
      <c r="BX2333" s="89">
        <v>-99</v>
      </c>
      <c r="BY2333" s="89">
        <v>-99</v>
      </c>
      <c r="BZ2333" s="89">
        <v>-99</v>
      </c>
      <c r="CA2333" s="89">
        <v>-99</v>
      </c>
      <c r="CB2333" s="89">
        <v>-99</v>
      </c>
      <c r="CC2333" s="89">
        <v>-99</v>
      </c>
      <c r="CD2333" s="89">
        <v>-99</v>
      </c>
      <c r="CE2333" s="89">
        <v>-99</v>
      </c>
      <c r="CF2333" s="89">
        <v>-99</v>
      </c>
      <c r="CG2333" s="89">
        <v>-99</v>
      </c>
      <c r="CH2333" s="89">
        <v>-99</v>
      </c>
      <c r="CI2333" s="89">
        <v>-99</v>
      </c>
      <c r="CJ2333" s="89">
        <v>-99</v>
      </c>
      <c r="CK2333" s="89">
        <v>-99</v>
      </c>
      <c r="CL2333" s="89">
        <v>-99</v>
      </c>
      <c r="CM2333" s="89">
        <v>-99</v>
      </c>
      <c r="CN2333" s="89">
        <v>-99</v>
      </c>
      <c r="CO2333" s="89">
        <v>-99</v>
      </c>
      <c r="CP2333" s="89">
        <v>-99</v>
      </c>
      <c r="CQ2333" s="89">
        <v>-99</v>
      </c>
      <c r="CR2333" s="89">
        <v>-99</v>
      </c>
      <c r="CS2333" s="89">
        <v>-99</v>
      </c>
      <c r="CT2333" s="89">
        <v>-99</v>
      </c>
      <c r="CU2333" s="86">
        <v>-99</v>
      </c>
      <c r="CV2333" s="86">
        <v>-1.0162</v>
      </c>
      <c r="CW2333" s="86">
        <v>14</v>
      </c>
      <c r="CX2333" s="86">
        <v>2</v>
      </c>
      <c r="CY2333" s="86">
        <v>-2.9999999999999997E-4</v>
      </c>
      <c r="CZ2333" s="86">
        <v>52</v>
      </c>
      <c r="DA2333" s="86">
        <v>2</v>
      </c>
      <c r="DB2333" s="86">
        <v>-0.91449999999999998</v>
      </c>
      <c r="DC2333" s="86">
        <v>12</v>
      </c>
      <c r="DD2333" s="86">
        <v>-99</v>
      </c>
      <c r="DE2333" s="86">
        <v>-99</v>
      </c>
      <c r="DF2333" s="86">
        <v>-99</v>
      </c>
      <c r="DG2333" s="86">
        <v>-99</v>
      </c>
      <c r="DH2333" s="86">
        <v>-99</v>
      </c>
    </row>
    <row r="2334" spans="1:112" x14ac:dyDescent="0.2">
      <c r="A2334" s="85">
        <f>IF(ISERROR(SEARCH('School Lookup'!$F$3,Data!J2334)),A2333,A2333+1)</f>
        <v>0</v>
      </c>
      <c r="B2334" s="85">
        <f>IF(I2334='School Lookup'!$G$13,1,0)</f>
        <v>0</v>
      </c>
      <c r="C2334" s="85">
        <f t="shared" si="36"/>
        <v>2332</v>
      </c>
      <c r="D2334" s="86" t="s">
        <v>6478</v>
      </c>
      <c r="E2334" s="86" t="s">
        <v>6790</v>
      </c>
      <c r="F2334" s="86" t="s">
        <v>2774</v>
      </c>
      <c r="G2334" s="86" t="s">
        <v>3213</v>
      </c>
      <c r="H2334" s="86" t="s">
        <v>6076</v>
      </c>
      <c r="I2334" s="86" t="s">
        <v>5369</v>
      </c>
      <c r="J2334" s="86" t="s">
        <v>2482</v>
      </c>
      <c r="K2334" s="86" t="s">
        <v>26</v>
      </c>
      <c r="L2334" s="86">
        <v>1</v>
      </c>
      <c r="M2334" s="86">
        <v>1</v>
      </c>
      <c r="N2334" s="89">
        <v>-0.66483300970873804</v>
      </c>
      <c r="O2334" s="89">
        <v>-1.34534017346938</v>
      </c>
      <c r="P2334" s="89">
        <v>44.855699999999999</v>
      </c>
      <c r="Q2334" s="89">
        <v>-0.52827241067614095</v>
      </c>
      <c r="R2334" s="89">
        <v>50.485428155339797</v>
      </c>
      <c r="S2334" s="89">
        <v>-0.93680629207276001</v>
      </c>
      <c r="T2334" s="89">
        <v>-1.0630771981774401</v>
      </c>
      <c r="U2334" s="89">
        <v>0.38337468982630302</v>
      </c>
      <c r="V2334" s="89">
        <v>-0.407556891112691</v>
      </c>
      <c r="W2334" s="89">
        <v>1</v>
      </c>
      <c r="X2334" s="89">
        <v>-0.55833246753246701</v>
      </c>
      <c r="Y2334" s="89">
        <v>-1.22535640839243</v>
      </c>
      <c r="Z2334" s="89">
        <v>48.416699999999999</v>
      </c>
      <c r="AA2334" s="89">
        <v>-0.17596414539013</v>
      </c>
      <c r="AB2334" s="89">
        <v>50.324650649350701</v>
      </c>
      <c r="AC2334" s="89">
        <v>-0.70066027689127897</v>
      </c>
      <c r="AD2334" s="89">
        <v>-0.81444507371280705</v>
      </c>
      <c r="AE2334" s="89">
        <v>0.38213399503722101</v>
      </c>
      <c r="AF2334" s="89">
        <v>-0.31122714975625898</v>
      </c>
      <c r="AG2334" s="89">
        <v>1</v>
      </c>
      <c r="AH2334" s="89">
        <v>-0.57795882352941197</v>
      </c>
      <c r="AI2334" s="89">
        <v>-1.1867872205828001</v>
      </c>
      <c r="AJ2334" s="89">
        <v>-99</v>
      </c>
      <c r="AK2334" s="89">
        <v>-99</v>
      </c>
      <c r="AL2334" s="89">
        <v>40.196058823529398</v>
      </c>
      <c r="AM2334" s="89">
        <v>-1.1867872205828001</v>
      </c>
      <c r="AN2334" s="89">
        <v>-1.2899731039492801</v>
      </c>
      <c r="AO2334" s="89">
        <v>0.126550868486352</v>
      </c>
      <c r="AP2334" s="89">
        <v>-0.163247216628817</v>
      </c>
      <c r="AQ2334" s="89">
        <v>1</v>
      </c>
      <c r="AR2334" s="89">
        <v>-0.54276896551724096</v>
      </c>
      <c r="AS2334" s="89">
        <v>-1.1500347424488699</v>
      </c>
      <c r="AT2334" s="89">
        <v>-99</v>
      </c>
      <c r="AU2334" s="89">
        <v>-99</v>
      </c>
      <c r="AV2334" s="89">
        <v>52.873551724137897</v>
      </c>
      <c r="AW2334" s="89">
        <v>-1.1500347424488699</v>
      </c>
      <c r="AX2334" s="89">
        <v>-1.25111491820848</v>
      </c>
      <c r="AY2334" s="89">
        <v>0.10794044665012401</v>
      </c>
      <c r="AZ2334" s="89">
        <v>-0.135045903082057</v>
      </c>
      <c r="BA2334" s="89">
        <v>-99</v>
      </c>
      <c r="BB2334" s="89">
        <v>-99</v>
      </c>
      <c r="BC2334" s="89">
        <v>-99</v>
      </c>
      <c r="BD2334" s="89">
        <v>-99</v>
      </c>
      <c r="BE2334" s="89">
        <v>-99</v>
      </c>
      <c r="BF2334" s="89">
        <v>-99</v>
      </c>
      <c r="BG2334" s="89">
        <v>-99</v>
      </c>
      <c r="BH2334" s="89">
        <v>-99</v>
      </c>
      <c r="BI2334" s="89">
        <v>-99</v>
      </c>
      <c r="BJ2334" s="89">
        <v>-99</v>
      </c>
      <c r="BK2334" s="89">
        <v>-99</v>
      </c>
      <c r="BL2334" s="89">
        <v>-99</v>
      </c>
      <c r="BM2334" s="89">
        <v>-99</v>
      </c>
      <c r="BN2334" s="89">
        <v>-99</v>
      </c>
      <c r="BO2334" s="89">
        <v>-99</v>
      </c>
      <c r="BP2334" s="89">
        <v>-99</v>
      </c>
      <c r="BQ2334" s="89">
        <v>-99</v>
      </c>
      <c r="BR2334" s="89">
        <v>-99</v>
      </c>
      <c r="BS2334" s="89">
        <v>-99</v>
      </c>
      <c r="BT2334" s="89">
        <v>-99</v>
      </c>
      <c r="BU2334" s="89">
        <v>-99</v>
      </c>
      <c r="BV2334" s="89">
        <v>-99</v>
      </c>
      <c r="BW2334" s="89">
        <v>-99</v>
      </c>
      <c r="BX2334" s="89">
        <v>-99</v>
      </c>
      <c r="BY2334" s="89">
        <v>-99</v>
      </c>
      <c r="BZ2334" s="89">
        <v>-99</v>
      </c>
      <c r="CA2334" s="89">
        <v>-99</v>
      </c>
      <c r="CB2334" s="89">
        <v>-99</v>
      </c>
      <c r="CC2334" s="89">
        <v>-99</v>
      </c>
      <c r="CD2334" s="89">
        <v>-99</v>
      </c>
      <c r="CE2334" s="89">
        <v>-99</v>
      </c>
      <c r="CF2334" s="89">
        <v>-99</v>
      </c>
      <c r="CG2334" s="89">
        <v>-99</v>
      </c>
      <c r="CH2334" s="89">
        <v>-99</v>
      </c>
      <c r="CI2334" s="89">
        <v>-99</v>
      </c>
      <c r="CJ2334" s="89">
        <v>-99</v>
      </c>
      <c r="CK2334" s="89">
        <v>-99</v>
      </c>
      <c r="CL2334" s="89">
        <v>-99</v>
      </c>
      <c r="CM2334" s="89">
        <v>-99</v>
      </c>
      <c r="CN2334" s="89">
        <v>-99</v>
      </c>
      <c r="CO2334" s="89">
        <v>-99</v>
      </c>
      <c r="CP2334" s="89">
        <v>-99</v>
      </c>
      <c r="CQ2334" s="89">
        <v>-99</v>
      </c>
      <c r="CR2334" s="89">
        <v>-99</v>
      </c>
      <c r="CS2334" s="89">
        <v>-99</v>
      </c>
      <c r="CT2334" s="89">
        <v>-99</v>
      </c>
      <c r="CU2334" s="86">
        <v>-99</v>
      </c>
      <c r="CV2334" s="86">
        <v>-1.0170999999999999</v>
      </c>
      <c r="CW2334" s="86">
        <v>14</v>
      </c>
      <c r="CX2334" s="86">
        <v>2</v>
      </c>
      <c r="CY2334" s="86">
        <v>1.0388999999999999</v>
      </c>
      <c r="CZ2334" s="86">
        <v>87</v>
      </c>
      <c r="DA2334" s="86">
        <v>2</v>
      </c>
      <c r="DB2334" s="86">
        <v>-0.26979999999999998</v>
      </c>
      <c r="DC2334" s="86">
        <v>33</v>
      </c>
      <c r="DD2334" s="86">
        <v>-99</v>
      </c>
      <c r="DE2334" s="86">
        <v>-99</v>
      </c>
      <c r="DF2334" s="86">
        <v>-99</v>
      </c>
      <c r="DG2334" s="86">
        <v>-99</v>
      </c>
      <c r="DH2334" s="86">
        <v>-99</v>
      </c>
    </row>
    <row r="2335" spans="1:112" x14ac:dyDescent="0.2">
      <c r="A2335" s="85">
        <f>IF(ISERROR(SEARCH('School Lookup'!$F$3,Data!J2335)),A2334,A2334+1)</f>
        <v>0</v>
      </c>
      <c r="B2335" s="85">
        <f>IF(I2335='School Lookup'!$G$13,1,0)</f>
        <v>0</v>
      </c>
      <c r="C2335" s="85">
        <f t="shared" si="36"/>
        <v>2333</v>
      </c>
      <c r="D2335" s="86" t="s">
        <v>6478</v>
      </c>
      <c r="E2335" s="86" t="s">
        <v>6861</v>
      </c>
      <c r="F2335" s="86" t="s">
        <v>1995</v>
      </c>
      <c r="G2335" s="86" t="s">
        <v>3246</v>
      </c>
      <c r="H2335" s="86" t="s">
        <v>6033</v>
      </c>
      <c r="I2335" s="86" t="s">
        <v>5461</v>
      </c>
      <c r="J2335" s="86" t="s">
        <v>2180</v>
      </c>
      <c r="K2335" s="86" t="s">
        <v>31</v>
      </c>
      <c r="L2335" s="86">
        <v>1</v>
      </c>
      <c r="M2335" s="86">
        <v>1</v>
      </c>
      <c r="N2335" s="89">
        <v>-0.52393075506445697</v>
      </c>
      <c r="O2335" s="89">
        <v>-1.0402164932129101</v>
      </c>
      <c r="P2335" s="89">
        <v>35.434100000000001</v>
      </c>
      <c r="Q2335" s="89">
        <v>-1.52763482480977</v>
      </c>
      <c r="R2335" s="89">
        <v>51.381189134438301</v>
      </c>
      <c r="S2335" s="89">
        <v>-1.2839256590113399</v>
      </c>
      <c r="T2335" s="89">
        <v>-1.45694205141141</v>
      </c>
      <c r="U2335" s="89">
        <v>0.37370956641431502</v>
      </c>
      <c r="V2335" s="89">
        <v>-0.54447318232374298</v>
      </c>
      <c r="W2335" s="89">
        <v>1</v>
      </c>
      <c r="X2335" s="89">
        <v>-0.34354293577981698</v>
      </c>
      <c r="Y2335" s="89">
        <v>-0.71970782992369597</v>
      </c>
      <c r="Z2335" s="89">
        <v>44.5</v>
      </c>
      <c r="AA2335" s="89">
        <v>-0.66438822636575401</v>
      </c>
      <c r="AB2335" s="89">
        <v>51.009155779816503</v>
      </c>
      <c r="AC2335" s="89">
        <v>-0.69204802814472499</v>
      </c>
      <c r="AD2335" s="89">
        <v>-0.80441738467385804</v>
      </c>
      <c r="AE2335" s="89">
        <v>0.37508602890571202</v>
      </c>
      <c r="AF2335" s="89">
        <v>-0.30172572240003598</v>
      </c>
      <c r="AG2335" s="89">
        <v>1</v>
      </c>
      <c r="AH2335" s="89">
        <v>-0.30991609195402298</v>
      </c>
      <c r="AI2335" s="89">
        <v>-0.60993340340187996</v>
      </c>
      <c r="AJ2335" s="89">
        <v>41.3</v>
      </c>
      <c r="AK2335" s="89">
        <v>-0.71727105879130804</v>
      </c>
      <c r="AL2335" s="89">
        <v>52.298865517241403</v>
      </c>
      <c r="AM2335" s="89">
        <v>-0.663602231096594</v>
      </c>
      <c r="AN2335" s="89">
        <v>-0.74034455479403904</v>
      </c>
      <c r="AO2335" s="89">
        <v>0.119752236751549</v>
      </c>
      <c r="AP2335" s="89">
        <v>-8.8657916403415499E-2</v>
      </c>
      <c r="AQ2335" s="89">
        <v>1</v>
      </c>
      <c r="AR2335" s="89">
        <v>-0.37430157068062803</v>
      </c>
      <c r="AS2335" s="89">
        <v>-0.77135103950241701</v>
      </c>
      <c r="AT2335" s="89">
        <v>45.511600000000001</v>
      </c>
      <c r="AU2335" s="89">
        <v>-0.34506372068774599</v>
      </c>
      <c r="AV2335" s="89">
        <v>50.785321989528803</v>
      </c>
      <c r="AW2335" s="89">
        <v>-0.55820738009508197</v>
      </c>
      <c r="AX2335" s="89">
        <v>-0.62745021419783598</v>
      </c>
      <c r="AY2335" s="89">
        <v>0.13145216792842401</v>
      </c>
      <c r="AZ2335" s="89">
        <v>-8.2479690923459595E-2</v>
      </c>
      <c r="BA2335" s="89">
        <v>-99</v>
      </c>
      <c r="BB2335" s="89">
        <v>-99</v>
      </c>
      <c r="BC2335" s="89">
        <v>-99</v>
      </c>
      <c r="BD2335" s="89">
        <v>-99</v>
      </c>
      <c r="BE2335" s="89">
        <v>-99</v>
      </c>
      <c r="BF2335" s="89">
        <v>-99</v>
      </c>
      <c r="BG2335" s="89">
        <v>-99</v>
      </c>
      <c r="BH2335" s="89">
        <v>-99</v>
      </c>
      <c r="BI2335" s="89">
        <v>-99</v>
      </c>
      <c r="BJ2335" s="89">
        <v>-99</v>
      </c>
      <c r="BK2335" s="89">
        <v>-99</v>
      </c>
      <c r="BL2335" s="89">
        <v>-99</v>
      </c>
      <c r="BM2335" s="89">
        <v>-99</v>
      </c>
      <c r="BN2335" s="89">
        <v>-99</v>
      </c>
      <c r="BO2335" s="89">
        <v>-99</v>
      </c>
      <c r="BP2335" s="89">
        <v>-99</v>
      </c>
      <c r="BQ2335" s="89">
        <v>-99</v>
      </c>
      <c r="BR2335" s="89">
        <v>-99</v>
      </c>
      <c r="BS2335" s="89">
        <v>-99</v>
      </c>
      <c r="BT2335" s="89">
        <v>-99</v>
      </c>
      <c r="BU2335" s="89">
        <v>-99</v>
      </c>
      <c r="BV2335" s="89">
        <v>-99</v>
      </c>
      <c r="BW2335" s="89">
        <v>-99</v>
      </c>
      <c r="BX2335" s="89">
        <v>-99</v>
      </c>
      <c r="BY2335" s="89">
        <v>-99</v>
      </c>
      <c r="BZ2335" s="89">
        <v>-99</v>
      </c>
      <c r="CA2335" s="89">
        <v>-99</v>
      </c>
      <c r="CB2335" s="89">
        <v>-99</v>
      </c>
      <c r="CC2335" s="89">
        <v>-99</v>
      </c>
      <c r="CD2335" s="89">
        <v>-99</v>
      </c>
      <c r="CE2335" s="89">
        <v>-99</v>
      </c>
      <c r="CF2335" s="89">
        <v>-99</v>
      </c>
      <c r="CG2335" s="89">
        <v>-99</v>
      </c>
      <c r="CH2335" s="89">
        <v>-99</v>
      </c>
      <c r="CI2335" s="89">
        <v>-99</v>
      </c>
      <c r="CJ2335" s="89">
        <v>-99</v>
      </c>
      <c r="CK2335" s="89">
        <v>-99</v>
      </c>
      <c r="CL2335" s="89">
        <v>-99</v>
      </c>
      <c r="CM2335" s="89">
        <v>-99</v>
      </c>
      <c r="CN2335" s="89">
        <v>-99</v>
      </c>
      <c r="CO2335" s="89">
        <v>-99</v>
      </c>
      <c r="CP2335" s="89">
        <v>-99</v>
      </c>
      <c r="CQ2335" s="89">
        <v>-99</v>
      </c>
      <c r="CR2335" s="89">
        <v>-99</v>
      </c>
      <c r="CS2335" s="89">
        <v>-99</v>
      </c>
      <c r="CT2335" s="89">
        <v>-99</v>
      </c>
      <c r="CU2335" s="86">
        <v>-99</v>
      </c>
      <c r="CV2335" s="86">
        <v>-1.0173000000000001</v>
      </c>
      <c r="CW2335" s="86">
        <v>14</v>
      </c>
      <c r="CX2335" s="86">
        <v>2</v>
      </c>
      <c r="CY2335" s="86">
        <v>0.69330000000000003</v>
      </c>
      <c r="CZ2335" s="86">
        <v>80</v>
      </c>
      <c r="DA2335" s="86">
        <v>4</v>
      </c>
      <c r="DB2335" s="86">
        <v>-0.95130000000000003</v>
      </c>
      <c r="DC2335" s="86">
        <v>11</v>
      </c>
      <c r="DD2335" s="86">
        <v>-99</v>
      </c>
      <c r="DE2335" s="86">
        <v>-99</v>
      </c>
      <c r="DF2335" s="86">
        <v>-99</v>
      </c>
      <c r="DG2335" s="86">
        <v>-99</v>
      </c>
      <c r="DH2335" s="86">
        <v>-99</v>
      </c>
    </row>
    <row r="2336" spans="1:112" x14ac:dyDescent="0.2">
      <c r="A2336" s="85">
        <f>IF(ISERROR(SEARCH('School Lookup'!$F$3,Data!J2336)),A2335,A2335+1)</f>
        <v>0</v>
      </c>
      <c r="B2336" s="85">
        <f>IF(I2336='School Lookup'!$G$13,1,0)</f>
        <v>0</v>
      </c>
      <c r="C2336" s="85">
        <f t="shared" si="36"/>
        <v>2334</v>
      </c>
      <c r="D2336" s="86" t="s">
        <v>6478</v>
      </c>
      <c r="E2336" s="86" t="s">
        <v>6790</v>
      </c>
      <c r="F2336" s="86" t="s">
        <v>2774</v>
      </c>
      <c r="G2336" s="86" t="s">
        <v>3231</v>
      </c>
      <c r="H2336" s="86" t="s">
        <v>2219</v>
      </c>
      <c r="I2336" s="86" t="s">
        <v>5748</v>
      </c>
      <c r="J2336" s="86" t="s">
        <v>2220</v>
      </c>
      <c r="K2336" s="86" t="s">
        <v>26</v>
      </c>
      <c r="L2336" s="86">
        <v>1</v>
      </c>
      <c r="M2336" s="86">
        <v>1</v>
      </c>
      <c r="N2336" s="89">
        <v>-0.45235565031982899</v>
      </c>
      <c r="O2336" s="89">
        <v>-0.88522068119018504</v>
      </c>
      <c r="P2336" s="89">
        <v>46.358499999999999</v>
      </c>
      <c r="Q2336" s="89">
        <v>-0.36886829290845602</v>
      </c>
      <c r="R2336" s="89">
        <v>47.334755863539399</v>
      </c>
      <c r="S2336" s="89">
        <v>-0.62704448704932003</v>
      </c>
      <c r="T2336" s="89">
        <v>-0.71160073361406595</v>
      </c>
      <c r="U2336" s="89">
        <v>0.37460063897763601</v>
      </c>
      <c r="V2336" s="89">
        <v>-0.26656608950878302</v>
      </c>
      <c r="W2336" s="89">
        <v>1</v>
      </c>
      <c r="X2336" s="89">
        <v>-0.36022729211087401</v>
      </c>
      <c r="Y2336" s="89">
        <v>-0.75898544737844398</v>
      </c>
      <c r="Z2336" s="89">
        <v>42.037999999999997</v>
      </c>
      <c r="AA2336" s="89">
        <v>-0.97140691234170096</v>
      </c>
      <c r="AB2336" s="89">
        <v>47.121524307036204</v>
      </c>
      <c r="AC2336" s="89">
        <v>-0.86519617986007202</v>
      </c>
      <c r="AD2336" s="89">
        <v>-1.0060227811465401</v>
      </c>
      <c r="AE2336" s="89">
        <v>0.37460063897763601</v>
      </c>
      <c r="AF2336" s="89">
        <v>-0.37685677664355099</v>
      </c>
      <c r="AG2336" s="89">
        <v>1</v>
      </c>
      <c r="AH2336" s="89">
        <v>-0.60405949367088596</v>
      </c>
      <c r="AI2336" s="89">
        <v>-1.2429583807317699</v>
      </c>
      <c r="AJ2336" s="89">
        <v>-99</v>
      </c>
      <c r="AK2336" s="89">
        <v>-99</v>
      </c>
      <c r="AL2336" s="89">
        <v>45.569620253164601</v>
      </c>
      <c r="AM2336" s="89">
        <v>-1.2429583807317699</v>
      </c>
      <c r="AN2336" s="89">
        <v>-1.3489833467457499</v>
      </c>
      <c r="AO2336" s="89">
        <v>0.12619808306709299</v>
      </c>
      <c r="AP2336" s="89">
        <v>-0.17023911244874501</v>
      </c>
      <c r="AQ2336" s="89">
        <v>1</v>
      </c>
      <c r="AR2336" s="89">
        <v>-0.70713076923076901</v>
      </c>
      <c r="AS2336" s="89">
        <v>-1.5194898320438599</v>
      </c>
      <c r="AT2336" s="89">
        <v>-99</v>
      </c>
      <c r="AU2336" s="89">
        <v>-99</v>
      </c>
      <c r="AV2336" s="89">
        <v>43.5897461538462</v>
      </c>
      <c r="AW2336" s="89">
        <v>-1.5194898320438599</v>
      </c>
      <c r="AX2336" s="89">
        <v>-1.6404448372934799</v>
      </c>
      <c r="AY2336" s="89">
        <v>0.124600638977636</v>
      </c>
      <c r="AZ2336" s="89">
        <v>-0.204400474934332</v>
      </c>
      <c r="BA2336" s="89">
        <v>-99</v>
      </c>
      <c r="BB2336" s="89">
        <v>-99</v>
      </c>
      <c r="BC2336" s="89">
        <v>-99</v>
      </c>
      <c r="BD2336" s="89">
        <v>-99</v>
      </c>
      <c r="BE2336" s="89">
        <v>-99</v>
      </c>
      <c r="BF2336" s="89">
        <v>-99</v>
      </c>
      <c r="BG2336" s="89">
        <v>-99</v>
      </c>
      <c r="BH2336" s="89">
        <v>-99</v>
      </c>
      <c r="BI2336" s="89">
        <v>-99</v>
      </c>
      <c r="BJ2336" s="89">
        <v>-99</v>
      </c>
      <c r="BK2336" s="89">
        <v>-99</v>
      </c>
      <c r="BL2336" s="89">
        <v>-99</v>
      </c>
      <c r="BM2336" s="89">
        <v>-99</v>
      </c>
      <c r="BN2336" s="89">
        <v>-99</v>
      </c>
      <c r="BO2336" s="89">
        <v>-99</v>
      </c>
      <c r="BP2336" s="89">
        <v>-99</v>
      </c>
      <c r="BQ2336" s="89">
        <v>-99</v>
      </c>
      <c r="BR2336" s="89">
        <v>-99</v>
      </c>
      <c r="BS2336" s="89">
        <v>-99</v>
      </c>
      <c r="BT2336" s="89">
        <v>-99</v>
      </c>
      <c r="BU2336" s="89">
        <v>-99</v>
      </c>
      <c r="BV2336" s="89">
        <v>-99</v>
      </c>
      <c r="BW2336" s="89">
        <v>-99</v>
      </c>
      <c r="BX2336" s="89">
        <v>-99</v>
      </c>
      <c r="BY2336" s="89">
        <v>-99</v>
      </c>
      <c r="BZ2336" s="89">
        <v>-99</v>
      </c>
      <c r="CA2336" s="89">
        <v>-99</v>
      </c>
      <c r="CB2336" s="89">
        <v>-99</v>
      </c>
      <c r="CC2336" s="89">
        <v>-99</v>
      </c>
      <c r="CD2336" s="89">
        <v>-99</v>
      </c>
      <c r="CE2336" s="89">
        <v>-99</v>
      </c>
      <c r="CF2336" s="89">
        <v>-99</v>
      </c>
      <c r="CG2336" s="89">
        <v>-99</v>
      </c>
      <c r="CH2336" s="89">
        <v>-99</v>
      </c>
      <c r="CI2336" s="89">
        <v>-99</v>
      </c>
      <c r="CJ2336" s="89">
        <v>-99</v>
      </c>
      <c r="CK2336" s="89">
        <v>-99</v>
      </c>
      <c r="CL2336" s="89">
        <v>-99</v>
      </c>
      <c r="CM2336" s="89">
        <v>-99</v>
      </c>
      <c r="CN2336" s="89">
        <v>-99</v>
      </c>
      <c r="CO2336" s="89">
        <v>-99</v>
      </c>
      <c r="CP2336" s="89">
        <v>-99</v>
      </c>
      <c r="CQ2336" s="89">
        <v>-99</v>
      </c>
      <c r="CR2336" s="89">
        <v>-99</v>
      </c>
      <c r="CS2336" s="89">
        <v>-99</v>
      </c>
      <c r="CT2336" s="89">
        <v>-99</v>
      </c>
      <c r="CU2336" s="86">
        <v>-99</v>
      </c>
      <c r="CV2336" s="86">
        <v>-1.0181</v>
      </c>
      <c r="CW2336" s="86">
        <v>14</v>
      </c>
      <c r="CX2336" s="86">
        <v>2</v>
      </c>
      <c r="CY2336" s="86">
        <v>0.1981</v>
      </c>
      <c r="CZ2336" s="86">
        <v>62</v>
      </c>
      <c r="DA2336" s="86">
        <v>2</v>
      </c>
      <c r="DB2336" s="86">
        <v>-0.50209999999999999</v>
      </c>
      <c r="DC2336" s="86">
        <v>24</v>
      </c>
      <c r="DD2336" s="86">
        <v>-99</v>
      </c>
      <c r="DE2336" s="86">
        <v>-99</v>
      </c>
      <c r="DF2336" s="86">
        <v>-99</v>
      </c>
      <c r="DG2336" s="86">
        <v>-99</v>
      </c>
      <c r="DH2336" s="86">
        <v>-99</v>
      </c>
    </row>
    <row r="2337" spans="1:112" x14ac:dyDescent="0.2">
      <c r="A2337" s="85">
        <f>IF(ISERROR(SEARCH('School Lookup'!$F$3,Data!J2337)),A2336,A2336+1)</f>
        <v>0</v>
      </c>
      <c r="B2337" s="85">
        <f>IF(I2337='School Lookup'!$G$13,1,0)</f>
        <v>0</v>
      </c>
      <c r="C2337" s="85">
        <f t="shared" si="36"/>
        <v>2335</v>
      </c>
      <c r="D2337" s="86" t="s">
        <v>6478</v>
      </c>
      <c r="E2337" s="86" t="s">
        <v>6702</v>
      </c>
      <c r="F2337" s="86" t="s">
        <v>1150</v>
      </c>
      <c r="G2337" s="86" t="s">
        <v>3064</v>
      </c>
      <c r="H2337" s="86" t="s">
        <v>555</v>
      </c>
      <c r="I2337" s="86" t="s">
        <v>5519</v>
      </c>
      <c r="J2337" s="86" t="s">
        <v>1314</v>
      </c>
      <c r="K2337" s="86" t="s">
        <v>26</v>
      </c>
      <c r="L2337" s="86">
        <v>1</v>
      </c>
      <c r="M2337" s="86">
        <v>1</v>
      </c>
      <c r="N2337" s="89">
        <v>-0.48364629629629602</v>
      </c>
      <c r="O2337" s="89">
        <v>-0.95298054125804099</v>
      </c>
      <c r="P2337" s="89">
        <v>32.466700000000003</v>
      </c>
      <c r="Q2337" s="89">
        <v>-1.8423911324114599</v>
      </c>
      <c r="R2337" s="89">
        <v>41.975301234567901</v>
      </c>
      <c r="S2337" s="89">
        <v>-1.39768583683475</v>
      </c>
      <c r="T2337" s="89">
        <v>-1.58602195881462</v>
      </c>
      <c r="U2337" s="89">
        <v>0.5</v>
      </c>
      <c r="V2337" s="89">
        <v>-0.79301097940730803</v>
      </c>
      <c r="W2337" s="89">
        <v>1</v>
      </c>
      <c r="X2337" s="89">
        <v>-0.30438086419753102</v>
      </c>
      <c r="Y2337" s="89">
        <v>-0.62751411050036099</v>
      </c>
      <c r="Z2337" s="89">
        <v>48.633299999999998</v>
      </c>
      <c r="AA2337" s="89">
        <v>-0.148953484389972</v>
      </c>
      <c r="AB2337" s="89">
        <v>47.530877777777803</v>
      </c>
      <c r="AC2337" s="89">
        <v>-0.38823379744516601</v>
      </c>
      <c r="AD2337" s="89">
        <v>-0.45067067801006799</v>
      </c>
      <c r="AE2337" s="89">
        <v>0.5</v>
      </c>
      <c r="AF2337" s="89">
        <v>-0.225335339005034</v>
      </c>
      <c r="AG2337" s="89">
        <v>-99</v>
      </c>
      <c r="AH2337" s="89">
        <v>-99</v>
      </c>
      <c r="AI2337" s="89">
        <v>-99</v>
      </c>
      <c r="AJ2337" s="89">
        <v>-99</v>
      </c>
      <c r="AK2337" s="89">
        <v>-99</v>
      </c>
      <c r="AL2337" s="89">
        <v>-99</v>
      </c>
      <c r="AM2337" s="89">
        <v>-99</v>
      </c>
      <c r="AN2337" s="89">
        <v>-99</v>
      </c>
      <c r="AO2337" s="89">
        <v>-99</v>
      </c>
      <c r="AP2337" s="89">
        <v>-99</v>
      </c>
      <c r="AQ2337" s="89">
        <v>-99</v>
      </c>
      <c r="AR2337" s="89">
        <v>-99</v>
      </c>
      <c r="AS2337" s="89">
        <v>-99</v>
      </c>
      <c r="AT2337" s="89">
        <v>-99</v>
      </c>
      <c r="AU2337" s="89">
        <v>-99</v>
      </c>
      <c r="AV2337" s="89">
        <v>-99</v>
      </c>
      <c r="AW2337" s="89">
        <v>-99</v>
      </c>
      <c r="AX2337" s="89">
        <v>-99</v>
      </c>
      <c r="AY2337" s="89">
        <v>-99</v>
      </c>
      <c r="AZ2337" s="89">
        <v>-99</v>
      </c>
      <c r="BA2337" s="89">
        <v>-99</v>
      </c>
      <c r="BB2337" s="89">
        <v>-99</v>
      </c>
      <c r="BC2337" s="89">
        <v>-99</v>
      </c>
      <c r="BD2337" s="89">
        <v>-99</v>
      </c>
      <c r="BE2337" s="89">
        <v>-99</v>
      </c>
      <c r="BF2337" s="89">
        <v>-99</v>
      </c>
      <c r="BG2337" s="89">
        <v>-99</v>
      </c>
      <c r="BH2337" s="89">
        <v>-99</v>
      </c>
      <c r="BI2337" s="89">
        <v>-99</v>
      </c>
      <c r="BJ2337" s="89">
        <v>-99</v>
      </c>
      <c r="BK2337" s="89">
        <v>-99</v>
      </c>
      <c r="BL2337" s="89">
        <v>-99</v>
      </c>
      <c r="BM2337" s="89">
        <v>-99</v>
      </c>
      <c r="BN2337" s="89">
        <v>-99</v>
      </c>
      <c r="BO2337" s="89">
        <v>-99</v>
      </c>
      <c r="BP2337" s="89">
        <v>-99</v>
      </c>
      <c r="BQ2337" s="89">
        <v>-99</v>
      </c>
      <c r="BR2337" s="89">
        <v>-99</v>
      </c>
      <c r="BS2337" s="89">
        <v>-99</v>
      </c>
      <c r="BT2337" s="89">
        <v>-99</v>
      </c>
      <c r="BU2337" s="89">
        <v>-99</v>
      </c>
      <c r="BV2337" s="89">
        <v>-99</v>
      </c>
      <c r="BW2337" s="89">
        <v>-99</v>
      </c>
      <c r="BX2337" s="89">
        <v>-99</v>
      </c>
      <c r="BY2337" s="89">
        <v>-99</v>
      </c>
      <c r="BZ2337" s="89">
        <v>-99</v>
      </c>
      <c r="CA2337" s="89">
        <v>-99</v>
      </c>
      <c r="CB2337" s="89">
        <v>-99</v>
      </c>
      <c r="CC2337" s="89">
        <v>-99</v>
      </c>
      <c r="CD2337" s="89">
        <v>-99</v>
      </c>
      <c r="CE2337" s="89">
        <v>-99</v>
      </c>
      <c r="CF2337" s="89">
        <v>-99</v>
      </c>
      <c r="CG2337" s="89">
        <v>-99</v>
      </c>
      <c r="CH2337" s="89">
        <v>-99</v>
      </c>
      <c r="CI2337" s="89">
        <v>-99</v>
      </c>
      <c r="CJ2337" s="89">
        <v>-99</v>
      </c>
      <c r="CK2337" s="89">
        <v>-99</v>
      </c>
      <c r="CL2337" s="89">
        <v>-99</v>
      </c>
      <c r="CM2337" s="89">
        <v>-99</v>
      </c>
      <c r="CN2337" s="89">
        <v>-99</v>
      </c>
      <c r="CO2337" s="89">
        <v>-99</v>
      </c>
      <c r="CP2337" s="89">
        <v>-99</v>
      </c>
      <c r="CQ2337" s="89">
        <v>-99</v>
      </c>
      <c r="CR2337" s="89">
        <v>-99</v>
      </c>
      <c r="CS2337" s="89">
        <v>-99</v>
      </c>
      <c r="CT2337" s="89">
        <v>-99</v>
      </c>
      <c r="CU2337" s="86">
        <v>-99</v>
      </c>
      <c r="CV2337" s="86">
        <v>-1.0183</v>
      </c>
      <c r="CW2337" s="86">
        <v>13</v>
      </c>
      <c r="CX2337" s="86">
        <v>2</v>
      </c>
      <c r="CY2337" s="86">
        <v>2.1375000000000002</v>
      </c>
      <c r="CZ2337" s="86">
        <v>98</v>
      </c>
      <c r="DA2337" s="86">
        <v>2</v>
      </c>
      <c r="DB2337" s="86">
        <v>-0.99570000000000003</v>
      </c>
      <c r="DC2337" s="86">
        <v>10</v>
      </c>
      <c r="DD2337" s="86">
        <v>-99</v>
      </c>
      <c r="DE2337" s="86">
        <v>-99</v>
      </c>
      <c r="DF2337" s="86">
        <v>-99</v>
      </c>
      <c r="DG2337" s="86">
        <v>-99</v>
      </c>
      <c r="DH2337" s="86">
        <v>-99</v>
      </c>
    </row>
    <row r="2338" spans="1:112" x14ac:dyDescent="0.2">
      <c r="A2338" s="85">
        <f>IF(ISERROR(SEARCH('School Lookup'!$F$3,Data!J2338)),A2337,A2337+1)</f>
        <v>0</v>
      </c>
      <c r="B2338" s="85">
        <f>IF(I2338='School Lookup'!$G$13,1,0)</f>
        <v>0</v>
      </c>
      <c r="C2338" s="85">
        <f t="shared" si="36"/>
        <v>2336</v>
      </c>
      <c r="D2338" s="86" t="s">
        <v>6478</v>
      </c>
      <c r="E2338" s="86" t="s">
        <v>6790</v>
      </c>
      <c r="F2338" s="86" t="s">
        <v>2774</v>
      </c>
      <c r="G2338" s="86" t="s">
        <v>6168</v>
      </c>
      <c r="H2338" s="86" t="s">
        <v>6169</v>
      </c>
      <c r="I2338" s="86" t="s">
        <v>6170</v>
      </c>
      <c r="J2338" s="86" t="s">
        <v>6169</v>
      </c>
      <c r="K2338" s="86" t="s">
        <v>26</v>
      </c>
      <c r="L2338" s="86">
        <v>1</v>
      </c>
      <c r="M2338" s="86">
        <v>1</v>
      </c>
      <c r="N2338" s="89">
        <v>-0.56857032967033005</v>
      </c>
      <c r="O2338" s="89">
        <v>-1.13688344381078</v>
      </c>
      <c r="P2338" s="89">
        <v>55.56</v>
      </c>
      <c r="Q2338" s="89">
        <v>0.60714780347120001</v>
      </c>
      <c r="R2338" s="89">
        <v>58.241742857142903</v>
      </c>
      <c r="S2338" s="89">
        <v>-0.26486782016978899</v>
      </c>
      <c r="T2338" s="89">
        <v>-0.30065086065431801</v>
      </c>
      <c r="U2338" s="89">
        <v>0.49863013698630099</v>
      </c>
      <c r="V2338" s="89">
        <v>-0.14991357983311199</v>
      </c>
      <c r="W2338" s="89">
        <v>1</v>
      </c>
      <c r="X2338" s="89">
        <v>-0.72065573770491798</v>
      </c>
      <c r="Y2338" s="89">
        <v>-1.6074910969191301</v>
      </c>
      <c r="Z2338" s="89">
        <v>38.8367</v>
      </c>
      <c r="AA2338" s="89">
        <v>-1.3706184961819901</v>
      </c>
      <c r="AB2338" s="89">
        <v>59.016366666666698</v>
      </c>
      <c r="AC2338" s="89">
        <v>-1.4890547965505601</v>
      </c>
      <c r="AD2338" s="89">
        <v>-1.7324138082223099</v>
      </c>
      <c r="AE2338" s="89">
        <v>0.50136986301369901</v>
      </c>
      <c r="AF2338" s="89">
        <v>-0.86858007371145896</v>
      </c>
      <c r="AG2338" s="89">
        <v>-99</v>
      </c>
      <c r="AH2338" s="89">
        <v>-99</v>
      </c>
      <c r="AI2338" s="89">
        <v>-99</v>
      </c>
      <c r="AJ2338" s="89">
        <v>-99</v>
      </c>
      <c r="AK2338" s="89">
        <v>-99</v>
      </c>
      <c r="AL2338" s="89">
        <v>-99</v>
      </c>
      <c r="AM2338" s="89">
        <v>-99</v>
      </c>
      <c r="AN2338" s="89">
        <v>-99</v>
      </c>
      <c r="AO2338" s="89">
        <v>-99</v>
      </c>
      <c r="AP2338" s="89">
        <v>-99</v>
      </c>
      <c r="AQ2338" s="89">
        <v>-99</v>
      </c>
      <c r="AR2338" s="89">
        <v>-99</v>
      </c>
      <c r="AS2338" s="89">
        <v>-99</v>
      </c>
      <c r="AT2338" s="89">
        <v>-99</v>
      </c>
      <c r="AU2338" s="89">
        <v>-99</v>
      </c>
      <c r="AV2338" s="89">
        <v>-99</v>
      </c>
      <c r="AW2338" s="89">
        <v>-99</v>
      </c>
      <c r="AX2338" s="89">
        <v>-99</v>
      </c>
      <c r="AY2338" s="89">
        <v>-99</v>
      </c>
      <c r="AZ2338" s="89">
        <v>-99</v>
      </c>
      <c r="BA2338" s="89">
        <v>-99</v>
      </c>
      <c r="BB2338" s="89">
        <v>-99</v>
      </c>
      <c r="BC2338" s="89">
        <v>-99</v>
      </c>
      <c r="BD2338" s="89">
        <v>-99</v>
      </c>
      <c r="BE2338" s="89">
        <v>-99</v>
      </c>
      <c r="BF2338" s="89">
        <v>-99</v>
      </c>
      <c r="BG2338" s="89">
        <v>-99</v>
      </c>
      <c r="BH2338" s="89">
        <v>-99</v>
      </c>
      <c r="BI2338" s="89">
        <v>-99</v>
      </c>
      <c r="BJ2338" s="89">
        <v>-99</v>
      </c>
      <c r="BK2338" s="89">
        <v>-99</v>
      </c>
      <c r="BL2338" s="89">
        <v>-99</v>
      </c>
      <c r="BM2338" s="89">
        <v>-99</v>
      </c>
      <c r="BN2338" s="89">
        <v>-99</v>
      </c>
      <c r="BO2338" s="89">
        <v>-99</v>
      </c>
      <c r="BP2338" s="89">
        <v>-99</v>
      </c>
      <c r="BQ2338" s="89">
        <v>-99</v>
      </c>
      <c r="BR2338" s="89">
        <v>-99</v>
      </c>
      <c r="BS2338" s="89">
        <v>-99</v>
      </c>
      <c r="BT2338" s="89">
        <v>-99</v>
      </c>
      <c r="BU2338" s="89">
        <v>-99</v>
      </c>
      <c r="BV2338" s="89">
        <v>-99</v>
      </c>
      <c r="BW2338" s="89">
        <v>-99</v>
      </c>
      <c r="BX2338" s="89">
        <v>-99</v>
      </c>
      <c r="BY2338" s="89">
        <v>-99</v>
      </c>
      <c r="BZ2338" s="89">
        <v>-99</v>
      </c>
      <c r="CA2338" s="89">
        <v>-99</v>
      </c>
      <c r="CB2338" s="89">
        <v>-99</v>
      </c>
      <c r="CC2338" s="89">
        <v>-99</v>
      </c>
      <c r="CD2338" s="89">
        <v>-99</v>
      </c>
      <c r="CE2338" s="89">
        <v>-99</v>
      </c>
      <c r="CF2338" s="89">
        <v>-99</v>
      </c>
      <c r="CG2338" s="89">
        <v>-99</v>
      </c>
      <c r="CH2338" s="89">
        <v>-99</v>
      </c>
      <c r="CI2338" s="89">
        <v>-99</v>
      </c>
      <c r="CJ2338" s="89">
        <v>-99</v>
      </c>
      <c r="CK2338" s="89">
        <v>-99</v>
      </c>
      <c r="CL2338" s="89">
        <v>-99</v>
      </c>
      <c r="CM2338" s="89">
        <v>-99</v>
      </c>
      <c r="CN2338" s="89">
        <v>-99</v>
      </c>
      <c r="CO2338" s="89">
        <v>-99</v>
      </c>
      <c r="CP2338" s="89">
        <v>-99</v>
      </c>
      <c r="CQ2338" s="89">
        <v>-99</v>
      </c>
      <c r="CR2338" s="89">
        <v>-99</v>
      </c>
      <c r="CS2338" s="89">
        <v>-99</v>
      </c>
      <c r="CT2338" s="89">
        <v>-99</v>
      </c>
      <c r="CU2338" s="86">
        <v>-99</v>
      </c>
      <c r="CV2338" s="86">
        <v>-1.0185</v>
      </c>
      <c r="CW2338" s="86">
        <v>13</v>
      </c>
      <c r="CX2338" s="86">
        <v>2</v>
      </c>
      <c r="CY2338" s="86">
        <v>1.099</v>
      </c>
      <c r="CZ2338" s="86">
        <v>89</v>
      </c>
      <c r="DA2338" s="86">
        <v>2</v>
      </c>
      <c r="DB2338" s="86">
        <v>-0.38440000000000002</v>
      </c>
      <c r="DC2338" s="86">
        <v>28</v>
      </c>
      <c r="DD2338" s="86">
        <v>-99</v>
      </c>
      <c r="DE2338" s="86">
        <v>-99</v>
      </c>
      <c r="DF2338" s="86">
        <v>-99</v>
      </c>
      <c r="DG2338" s="86">
        <v>-99</v>
      </c>
      <c r="DH2338" s="86">
        <v>-99</v>
      </c>
    </row>
    <row r="2339" spans="1:112" x14ac:dyDescent="0.2">
      <c r="A2339" s="85">
        <f>IF(ISERROR(SEARCH('School Lookup'!$F$3,Data!J2339)),A2338,A2338+1)</f>
        <v>0</v>
      </c>
      <c r="B2339" s="85">
        <f>IF(I2339='School Lookup'!$G$13,1,0)</f>
        <v>0</v>
      </c>
      <c r="C2339" s="85">
        <f t="shared" si="36"/>
        <v>2337</v>
      </c>
      <c r="D2339" s="86" t="s">
        <v>6478</v>
      </c>
      <c r="E2339" s="86" t="s">
        <v>6790</v>
      </c>
      <c r="F2339" s="86" t="s">
        <v>2774</v>
      </c>
      <c r="G2339" s="86" t="s">
        <v>3231</v>
      </c>
      <c r="H2339" s="86" t="s">
        <v>2219</v>
      </c>
      <c r="I2339" s="86" t="s">
        <v>4794</v>
      </c>
      <c r="J2339" s="86" t="s">
        <v>2438</v>
      </c>
      <c r="K2339" s="86" t="s">
        <v>26</v>
      </c>
      <c r="L2339" s="86">
        <v>1</v>
      </c>
      <c r="M2339" s="86">
        <v>1</v>
      </c>
      <c r="N2339" s="89">
        <v>-0.18252734082397001</v>
      </c>
      <c r="O2339" s="89">
        <v>-0.30090776839393901</v>
      </c>
      <c r="P2339" s="89">
        <v>52.292099999999998</v>
      </c>
      <c r="Q2339" s="89">
        <v>0.26051703660068098</v>
      </c>
      <c r="R2339" s="89">
        <v>46.441940074906398</v>
      </c>
      <c r="S2339" s="89">
        <v>-2.0195365896628799E-2</v>
      </c>
      <c r="T2339" s="89">
        <v>-2.3029127408454999E-2</v>
      </c>
      <c r="U2339" s="89">
        <v>0.37765205091937798</v>
      </c>
      <c r="V2339" s="89">
        <v>-8.6969971966866996E-3</v>
      </c>
      <c r="W2339" s="89">
        <v>1</v>
      </c>
      <c r="X2339" s="89">
        <v>-0.42013820224719101</v>
      </c>
      <c r="Y2339" s="89">
        <v>-0.90002521918670297</v>
      </c>
      <c r="Z2339" s="89">
        <v>30.738600000000002</v>
      </c>
      <c r="AA2339" s="89">
        <v>-2.3804755314792301</v>
      </c>
      <c r="AB2339" s="89">
        <v>36.329582771535598</v>
      </c>
      <c r="AC2339" s="89">
        <v>-1.64025037533297</v>
      </c>
      <c r="AD2339" s="89">
        <v>-1.90845868253003</v>
      </c>
      <c r="AE2339" s="89">
        <v>0.37765205091937798</v>
      </c>
      <c r="AF2339" s="89">
        <v>-0.72073333555235997</v>
      </c>
      <c r="AG2339" s="89">
        <v>1</v>
      </c>
      <c r="AH2339" s="89">
        <v>-0.53325056179775299</v>
      </c>
      <c r="AI2339" s="89">
        <v>-1.09057072820544</v>
      </c>
      <c r="AJ2339" s="89">
        <v>-99</v>
      </c>
      <c r="AK2339" s="89">
        <v>-99</v>
      </c>
      <c r="AL2339" s="89">
        <v>48.314626966292103</v>
      </c>
      <c r="AM2339" s="89">
        <v>-1.09057072820544</v>
      </c>
      <c r="AN2339" s="89">
        <v>-1.1888935008014301</v>
      </c>
      <c r="AO2339" s="89">
        <v>0.12588401697312601</v>
      </c>
      <c r="AP2339" s="89">
        <v>-0.14966268963412699</v>
      </c>
      <c r="AQ2339" s="89">
        <v>1</v>
      </c>
      <c r="AR2339" s="89">
        <v>-0.51815714285714298</v>
      </c>
      <c r="AS2339" s="89">
        <v>-1.09471189407084</v>
      </c>
      <c r="AT2339" s="89">
        <v>-99</v>
      </c>
      <c r="AU2339" s="89">
        <v>-99</v>
      </c>
      <c r="AV2339" s="89">
        <v>39.285695238095201</v>
      </c>
      <c r="AW2339" s="89">
        <v>-1.09471189407084</v>
      </c>
      <c r="AX2339" s="89">
        <v>-1.1928159782583501</v>
      </c>
      <c r="AY2339" s="89">
        <v>0.118811881188119</v>
      </c>
      <c r="AZ2339" s="89">
        <v>-0.141720710288121</v>
      </c>
      <c r="BA2339" s="89">
        <v>-99</v>
      </c>
      <c r="BB2339" s="89">
        <v>-99</v>
      </c>
      <c r="BC2339" s="89">
        <v>-99</v>
      </c>
      <c r="BD2339" s="89">
        <v>-99</v>
      </c>
      <c r="BE2339" s="89">
        <v>-99</v>
      </c>
      <c r="BF2339" s="89">
        <v>-99</v>
      </c>
      <c r="BG2339" s="89">
        <v>-99</v>
      </c>
      <c r="BH2339" s="89">
        <v>-99</v>
      </c>
      <c r="BI2339" s="89">
        <v>-99</v>
      </c>
      <c r="BJ2339" s="89">
        <v>-99</v>
      </c>
      <c r="BK2339" s="89">
        <v>-99</v>
      </c>
      <c r="BL2339" s="89">
        <v>-99</v>
      </c>
      <c r="BM2339" s="89">
        <v>-99</v>
      </c>
      <c r="BN2339" s="89">
        <v>-99</v>
      </c>
      <c r="BO2339" s="89">
        <v>-99</v>
      </c>
      <c r="BP2339" s="89">
        <v>-99</v>
      </c>
      <c r="BQ2339" s="89">
        <v>-99</v>
      </c>
      <c r="BR2339" s="89">
        <v>-99</v>
      </c>
      <c r="BS2339" s="89">
        <v>-99</v>
      </c>
      <c r="BT2339" s="89">
        <v>-99</v>
      </c>
      <c r="BU2339" s="89">
        <v>-99</v>
      </c>
      <c r="BV2339" s="89">
        <v>-99</v>
      </c>
      <c r="BW2339" s="89">
        <v>-99</v>
      </c>
      <c r="BX2339" s="89">
        <v>-99</v>
      </c>
      <c r="BY2339" s="89">
        <v>-99</v>
      </c>
      <c r="BZ2339" s="89">
        <v>-99</v>
      </c>
      <c r="CA2339" s="89">
        <v>-99</v>
      </c>
      <c r="CB2339" s="89">
        <v>-99</v>
      </c>
      <c r="CC2339" s="89">
        <v>-99</v>
      </c>
      <c r="CD2339" s="89">
        <v>-99</v>
      </c>
      <c r="CE2339" s="89">
        <v>-99</v>
      </c>
      <c r="CF2339" s="89">
        <v>-99</v>
      </c>
      <c r="CG2339" s="89">
        <v>-99</v>
      </c>
      <c r="CH2339" s="89">
        <v>-99</v>
      </c>
      <c r="CI2339" s="89">
        <v>-99</v>
      </c>
      <c r="CJ2339" s="89">
        <v>-99</v>
      </c>
      <c r="CK2339" s="89">
        <v>-99</v>
      </c>
      <c r="CL2339" s="89">
        <v>-99</v>
      </c>
      <c r="CM2339" s="89">
        <v>-99</v>
      </c>
      <c r="CN2339" s="89">
        <v>-99</v>
      </c>
      <c r="CO2339" s="89">
        <v>-99</v>
      </c>
      <c r="CP2339" s="89">
        <v>-99</v>
      </c>
      <c r="CQ2339" s="89">
        <v>-99</v>
      </c>
      <c r="CR2339" s="89">
        <v>-99</v>
      </c>
      <c r="CS2339" s="89">
        <v>-99</v>
      </c>
      <c r="CT2339" s="89">
        <v>-99</v>
      </c>
      <c r="CU2339" s="86">
        <v>-99</v>
      </c>
      <c r="CV2339" s="86">
        <v>-1.0207999999999999</v>
      </c>
      <c r="CW2339" s="86">
        <v>13</v>
      </c>
      <c r="CX2339" s="86">
        <v>2</v>
      </c>
      <c r="CY2339" s="86">
        <v>-6.2700000000000006E-2</v>
      </c>
      <c r="CZ2339" s="86">
        <v>48</v>
      </c>
      <c r="DA2339" s="86">
        <v>2</v>
      </c>
      <c r="DB2339" s="86">
        <v>-0.80059999999999998</v>
      </c>
      <c r="DC2339" s="86">
        <v>14</v>
      </c>
      <c r="DD2339" s="86">
        <v>-99</v>
      </c>
      <c r="DE2339" s="86">
        <v>-99</v>
      </c>
      <c r="DF2339" s="86">
        <v>-99</v>
      </c>
      <c r="DG2339" s="86">
        <v>-99</v>
      </c>
      <c r="DH2339" s="86">
        <v>-99</v>
      </c>
    </row>
    <row r="2340" spans="1:112" x14ac:dyDescent="0.2">
      <c r="A2340" s="85">
        <f>IF(ISERROR(SEARCH('School Lookup'!$F$3,Data!J2340)),A2339,A2339+1)</f>
        <v>0</v>
      </c>
      <c r="B2340" s="85">
        <f>IF(I2340='School Lookup'!$G$13,1,0)</f>
        <v>0</v>
      </c>
      <c r="C2340" s="85">
        <f t="shared" si="36"/>
        <v>2338</v>
      </c>
      <c r="D2340" s="86" t="s">
        <v>6478</v>
      </c>
      <c r="E2340" s="86" t="s">
        <v>6790</v>
      </c>
      <c r="F2340" s="86" t="s">
        <v>2774</v>
      </c>
      <c r="G2340" s="86" t="s">
        <v>3336</v>
      </c>
      <c r="H2340" s="86" t="s">
        <v>2069</v>
      </c>
      <c r="I2340" s="86" t="s">
        <v>5416</v>
      </c>
      <c r="J2340" s="86" t="s">
        <v>2069</v>
      </c>
      <c r="K2340" s="86" t="s">
        <v>72</v>
      </c>
      <c r="L2340" s="86">
        <v>1</v>
      </c>
      <c r="M2340" s="86">
        <v>1</v>
      </c>
      <c r="N2340" s="89">
        <v>-0.72654360313315902</v>
      </c>
      <c r="O2340" s="89">
        <v>-1.47897439688196</v>
      </c>
      <c r="P2340" s="89">
        <v>43.961100000000002</v>
      </c>
      <c r="Q2340" s="89">
        <v>-0.623163895740667</v>
      </c>
      <c r="R2340" s="89">
        <v>52.741499477806798</v>
      </c>
      <c r="S2340" s="89">
        <v>-1.05106914631131</v>
      </c>
      <c r="T2340" s="89">
        <v>-1.19272747586629</v>
      </c>
      <c r="U2340" s="89">
        <v>0.37715411127523402</v>
      </c>
      <c r="V2340" s="89">
        <v>-0.44984207115390201</v>
      </c>
      <c r="W2340" s="89">
        <v>1</v>
      </c>
      <c r="X2340" s="89">
        <v>-0.57831409749670604</v>
      </c>
      <c r="Y2340" s="89">
        <v>-1.2723963302380601</v>
      </c>
      <c r="Z2340" s="89">
        <v>51.333300000000001</v>
      </c>
      <c r="AA2340" s="89">
        <v>0.18774450591671199</v>
      </c>
      <c r="AB2340" s="89">
        <v>55.599444400526998</v>
      </c>
      <c r="AC2340" s="89">
        <v>-0.54232591216067605</v>
      </c>
      <c r="AD2340" s="89">
        <v>-0.63008813972</v>
      </c>
      <c r="AE2340" s="89">
        <v>0.37370753323486</v>
      </c>
      <c r="AF2340" s="89">
        <v>-0.235468684415303</v>
      </c>
      <c r="AG2340" s="89">
        <v>1</v>
      </c>
      <c r="AH2340" s="89">
        <v>-0.86308947368421096</v>
      </c>
      <c r="AI2340" s="89">
        <v>-1.80041588706582</v>
      </c>
      <c r="AJ2340" s="89">
        <v>36.949199999999998</v>
      </c>
      <c r="AK2340" s="89">
        <v>-1.1431751833141</v>
      </c>
      <c r="AL2340" s="89">
        <v>47.368442105263199</v>
      </c>
      <c r="AM2340" s="89">
        <v>-1.4717955351899601</v>
      </c>
      <c r="AN2340" s="89">
        <v>-1.5893867140541</v>
      </c>
      <c r="AO2340" s="89">
        <v>0.121614967996061</v>
      </c>
      <c r="AP2340" s="89">
        <v>-0.19329321436305399</v>
      </c>
      <c r="AQ2340" s="89">
        <v>1</v>
      </c>
      <c r="AR2340" s="89">
        <v>-0.91228648648648702</v>
      </c>
      <c r="AS2340" s="89">
        <v>-1.98064213256098</v>
      </c>
      <c r="AT2340" s="89">
        <v>48.0351</v>
      </c>
      <c r="AU2340" s="89">
        <v>-7.0787849886539203E-2</v>
      </c>
      <c r="AV2340" s="89">
        <v>54.826254826254797</v>
      </c>
      <c r="AW2340" s="89">
        <v>-1.02571499122376</v>
      </c>
      <c r="AX2340" s="89">
        <v>-1.12010738834011</v>
      </c>
      <c r="AY2340" s="89">
        <v>0.12752338749384501</v>
      </c>
      <c r="AZ2340" s="89">
        <v>-0.14283988851801499</v>
      </c>
      <c r="BA2340" s="89">
        <v>-99</v>
      </c>
      <c r="BB2340" s="89">
        <v>-99</v>
      </c>
      <c r="BC2340" s="89">
        <v>-99</v>
      </c>
      <c r="BD2340" s="89">
        <v>-99</v>
      </c>
      <c r="BE2340" s="89">
        <v>-99</v>
      </c>
      <c r="BF2340" s="89">
        <v>-99</v>
      </c>
      <c r="BG2340" s="89">
        <v>-99</v>
      </c>
      <c r="BH2340" s="89">
        <v>-99</v>
      </c>
      <c r="BI2340" s="89">
        <v>-99</v>
      </c>
      <c r="BJ2340" s="89">
        <v>-99</v>
      </c>
      <c r="BK2340" s="89">
        <v>-99</v>
      </c>
      <c r="BL2340" s="89">
        <v>-99</v>
      </c>
      <c r="BM2340" s="89">
        <v>-99</v>
      </c>
      <c r="BN2340" s="89">
        <v>-99</v>
      </c>
      <c r="BO2340" s="89">
        <v>-99</v>
      </c>
      <c r="BP2340" s="89">
        <v>-99</v>
      </c>
      <c r="BQ2340" s="89">
        <v>-99</v>
      </c>
      <c r="BR2340" s="89">
        <v>-99</v>
      </c>
      <c r="BS2340" s="89">
        <v>-99</v>
      </c>
      <c r="BT2340" s="89">
        <v>-99</v>
      </c>
      <c r="BU2340" s="89">
        <v>-99</v>
      </c>
      <c r="BV2340" s="89">
        <v>-99</v>
      </c>
      <c r="BW2340" s="89">
        <v>-99</v>
      </c>
      <c r="BX2340" s="89">
        <v>-99</v>
      </c>
      <c r="BY2340" s="89">
        <v>-99</v>
      </c>
      <c r="BZ2340" s="89">
        <v>-99</v>
      </c>
      <c r="CA2340" s="89">
        <v>-99</v>
      </c>
      <c r="CB2340" s="89">
        <v>-99</v>
      </c>
      <c r="CC2340" s="89">
        <v>-99</v>
      </c>
      <c r="CD2340" s="89">
        <v>-99</v>
      </c>
      <c r="CE2340" s="89">
        <v>-99</v>
      </c>
      <c r="CF2340" s="89">
        <v>-99</v>
      </c>
      <c r="CG2340" s="89">
        <v>-99</v>
      </c>
      <c r="CH2340" s="89">
        <v>-99</v>
      </c>
      <c r="CI2340" s="89">
        <v>-99</v>
      </c>
      <c r="CJ2340" s="89">
        <v>-99</v>
      </c>
      <c r="CK2340" s="89">
        <v>-99</v>
      </c>
      <c r="CL2340" s="89">
        <v>-99</v>
      </c>
      <c r="CM2340" s="89">
        <v>-99</v>
      </c>
      <c r="CN2340" s="89">
        <v>-99</v>
      </c>
      <c r="CO2340" s="89">
        <v>-99</v>
      </c>
      <c r="CP2340" s="89">
        <v>-99</v>
      </c>
      <c r="CQ2340" s="89">
        <v>-99</v>
      </c>
      <c r="CR2340" s="89">
        <v>-99</v>
      </c>
      <c r="CS2340" s="89">
        <v>-99</v>
      </c>
      <c r="CT2340" s="89">
        <v>-99</v>
      </c>
      <c r="CU2340" s="86">
        <v>-99</v>
      </c>
      <c r="CV2340" s="86">
        <v>-1.0214000000000001</v>
      </c>
      <c r="CW2340" s="86">
        <v>13</v>
      </c>
      <c r="CX2340" s="86">
        <v>2</v>
      </c>
      <c r="CY2340" s="86">
        <v>0.33169999999999999</v>
      </c>
      <c r="CZ2340" s="86">
        <v>67</v>
      </c>
      <c r="DA2340" s="86">
        <v>4</v>
      </c>
      <c r="DB2340" s="86">
        <v>-0.31290000000000001</v>
      </c>
      <c r="DC2340" s="86">
        <v>31</v>
      </c>
      <c r="DD2340" s="86">
        <v>-99</v>
      </c>
      <c r="DE2340" s="86">
        <v>-99</v>
      </c>
      <c r="DF2340" s="86">
        <v>-99</v>
      </c>
      <c r="DG2340" s="86">
        <v>-99</v>
      </c>
      <c r="DH2340" s="86">
        <v>-99</v>
      </c>
    </row>
    <row r="2341" spans="1:112" x14ac:dyDescent="0.2">
      <c r="A2341" s="85">
        <f>IF(ISERROR(SEARCH('School Lookup'!$F$3,Data!J2341)),A2340,A2340+1)</f>
        <v>0</v>
      </c>
      <c r="B2341" s="85">
        <f>IF(I2341='School Lookup'!$G$13,1,0)</f>
        <v>0</v>
      </c>
      <c r="C2341" s="85">
        <f t="shared" si="36"/>
        <v>2339</v>
      </c>
      <c r="D2341" s="86" t="s">
        <v>6478</v>
      </c>
      <c r="E2341" s="86" t="s">
        <v>6499</v>
      </c>
      <c r="F2341" s="86" t="s">
        <v>2742</v>
      </c>
      <c r="G2341" s="86" t="s">
        <v>6671</v>
      </c>
      <c r="H2341" s="86" t="s">
        <v>6672</v>
      </c>
      <c r="I2341" s="86" t="s">
        <v>6673</v>
      </c>
      <c r="J2341" s="86" t="s">
        <v>6672</v>
      </c>
      <c r="K2341" s="86" t="s">
        <v>72</v>
      </c>
      <c r="L2341" s="86">
        <v>1</v>
      </c>
      <c r="M2341" s="86">
        <v>1</v>
      </c>
      <c r="N2341" s="89">
        <v>-0.65527902946273797</v>
      </c>
      <c r="O2341" s="89">
        <v>-1.3246510395650499</v>
      </c>
      <c r="P2341" s="89">
        <v>45.2652</v>
      </c>
      <c r="Q2341" s="89">
        <v>-0.48483616751280101</v>
      </c>
      <c r="R2341" s="89">
        <v>45.060619930675898</v>
      </c>
      <c r="S2341" s="89">
        <v>-0.90474360353892602</v>
      </c>
      <c r="T2341" s="89">
        <v>-1.0266967270298899</v>
      </c>
      <c r="U2341" s="89">
        <v>0.38110964332892999</v>
      </c>
      <c r="V2341" s="89">
        <v>-0.39128402344534102</v>
      </c>
      <c r="W2341" s="89">
        <v>1</v>
      </c>
      <c r="X2341" s="89">
        <v>-0.63010829015544001</v>
      </c>
      <c r="Y2341" s="89">
        <v>-1.39432806348931</v>
      </c>
      <c r="Z2341" s="89">
        <v>46.412300000000002</v>
      </c>
      <c r="AA2341" s="89">
        <v>-0.42591875715706101</v>
      </c>
      <c r="AB2341" s="89">
        <v>47.8410949913644</v>
      </c>
      <c r="AC2341" s="89">
        <v>-0.910123410323187</v>
      </c>
      <c r="AD2341" s="89">
        <v>-1.05833389171979</v>
      </c>
      <c r="AE2341" s="89">
        <v>0.38243064729194198</v>
      </c>
      <c r="AF2341" s="89">
        <v>-0.404739315261398</v>
      </c>
      <c r="AG2341" s="89">
        <v>1</v>
      </c>
      <c r="AH2341" s="89">
        <v>-0.82083582089552198</v>
      </c>
      <c r="AI2341" s="89">
        <v>-1.70948194993671</v>
      </c>
      <c r="AJ2341" s="89">
        <v>51.2</v>
      </c>
      <c r="AK2341" s="89">
        <v>0.25184975411106802</v>
      </c>
      <c r="AL2341" s="89">
        <v>48.756222388059697</v>
      </c>
      <c r="AM2341" s="89">
        <v>-0.72881609791282098</v>
      </c>
      <c r="AN2341" s="89">
        <v>-0.80885455359619496</v>
      </c>
      <c r="AO2341" s="89">
        <v>0.13276089828269499</v>
      </c>
      <c r="AP2341" s="89">
        <v>-0.107384257115479</v>
      </c>
      <c r="AQ2341" s="89">
        <v>1</v>
      </c>
      <c r="AR2341" s="89">
        <v>-0.83307707006369403</v>
      </c>
      <c r="AS2341" s="89">
        <v>-1.8025939402190601</v>
      </c>
      <c r="AT2341" s="89">
        <v>45.564100000000003</v>
      </c>
      <c r="AU2341" s="89">
        <v>-0.33935756526192401</v>
      </c>
      <c r="AV2341" s="89">
        <v>39.490452866242002</v>
      </c>
      <c r="AW2341" s="89">
        <v>-1.07097575274049</v>
      </c>
      <c r="AX2341" s="89">
        <v>-1.1678029516583801</v>
      </c>
      <c r="AY2341" s="89">
        <v>0.103698811096433</v>
      </c>
      <c r="AZ2341" s="89">
        <v>-0.12109977768188</v>
      </c>
      <c r="BA2341" s="89">
        <v>-99</v>
      </c>
      <c r="BB2341" s="89">
        <v>-99</v>
      </c>
      <c r="BC2341" s="89">
        <v>-99</v>
      </c>
      <c r="BD2341" s="89">
        <v>-99</v>
      </c>
      <c r="BE2341" s="89">
        <v>-99</v>
      </c>
      <c r="BF2341" s="89">
        <v>-99</v>
      </c>
      <c r="BG2341" s="89">
        <v>-99</v>
      </c>
      <c r="BH2341" s="89">
        <v>-99</v>
      </c>
      <c r="BI2341" s="89">
        <v>-99</v>
      </c>
      <c r="BJ2341" s="89">
        <v>-99</v>
      </c>
      <c r="BK2341" s="89">
        <v>-99</v>
      </c>
      <c r="BL2341" s="89">
        <v>-99</v>
      </c>
      <c r="BM2341" s="89">
        <v>-99</v>
      </c>
      <c r="BN2341" s="89">
        <v>-99</v>
      </c>
      <c r="BO2341" s="89">
        <v>-99</v>
      </c>
      <c r="BP2341" s="89">
        <v>-99</v>
      </c>
      <c r="BQ2341" s="89">
        <v>-99</v>
      </c>
      <c r="BR2341" s="89">
        <v>-99</v>
      </c>
      <c r="BS2341" s="89">
        <v>-99</v>
      </c>
      <c r="BT2341" s="89">
        <v>-99</v>
      </c>
      <c r="BU2341" s="89">
        <v>-99</v>
      </c>
      <c r="BV2341" s="89">
        <v>-99</v>
      </c>
      <c r="BW2341" s="89">
        <v>-99</v>
      </c>
      <c r="BX2341" s="89">
        <v>-99</v>
      </c>
      <c r="BY2341" s="89">
        <v>-99</v>
      </c>
      <c r="BZ2341" s="89">
        <v>-99</v>
      </c>
      <c r="CA2341" s="89">
        <v>-99</v>
      </c>
      <c r="CB2341" s="89">
        <v>-99</v>
      </c>
      <c r="CC2341" s="89">
        <v>-99</v>
      </c>
      <c r="CD2341" s="89">
        <v>-99</v>
      </c>
      <c r="CE2341" s="89">
        <v>-99</v>
      </c>
      <c r="CF2341" s="89">
        <v>-99</v>
      </c>
      <c r="CG2341" s="89">
        <v>-99</v>
      </c>
      <c r="CH2341" s="89">
        <v>-99</v>
      </c>
      <c r="CI2341" s="89">
        <v>-99</v>
      </c>
      <c r="CJ2341" s="89">
        <v>-99</v>
      </c>
      <c r="CK2341" s="89">
        <v>-99</v>
      </c>
      <c r="CL2341" s="89">
        <v>-99</v>
      </c>
      <c r="CM2341" s="89">
        <v>-99</v>
      </c>
      <c r="CN2341" s="89">
        <v>-99</v>
      </c>
      <c r="CO2341" s="89">
        <v>-99</v>
      </c>
      <c r="CP2341" s="89">
        <v>-99</v>
      </c>
      <c r="CQ2341" s="89">
        <v>-99</v>
      </c>
      <c r="CR2341" s="89">
        <v>-99</v>
      </c>
      <c r="CS2341" s="89">
        <v>-99</v>
      </c>
      <c r="CT2341" s="89">
        <v>-99</v>
      </c>
      <c r="CU2341" s="86">
        <v>-99</v>
      </c>
      <c r="CV2341" s="86">
        <v>-1.0245</v>
      </c>
      <c r="CW2341" s="86">
        <v>13</v>
      </c>
      <c r="CX2341" s="86">
        <v>2</v>
      </c>
      <c r="CY2341" s="86">
        <v>1.1016999999999999</v>
      </c>
      <c r="CZ2341" s="86">
        <v>89</v>
      </c>
      <c r="DA2341" s="86">
        <v>4</v>
      </c>
      <c r="DB2341" s="86">
        <v>-0.34939999999999999</v>
      </c>
      <c r="DC2341" s="86">
        <v>30</v>
      </c>
      <c r="DD2341" s="86">
        <v>-99</v>
      </c>
      <c r="DE2341" s="86">
        <v>-99</v>
      </c>
      <c r="DF2341" s="86">
        <v>-99</v>
      </c>
      <c r="DG2341" s="86">
        <v>-99</v>
      </c>
      <c r="DH2341" s="86">
        <v>-99</v>
      </c>
    </row>
    <row r="2342" spans="1:112" x14ac:dyDescent="0.2">
      <c r="A2342" s="85">
        <f>IF(ISERROR(SEARCH('School Lookup'!$F$3,Data!J2342)),A2341,A2341+1)</f>
        <v>0</v>
      </c>
      <c r="B2342" s="85">
        <f>IF(I2342='School Lookup'!$G$13,1,0)</f>
        <v>0</v>
      </c>
      <c r="C2342" s="85">
        <f t="shared" si="36"/>
        <v>2340</v>
      </c>
      <c r="D2342" s="86" t="s">
        <v>6478</v>
      </c>
      <c r="E2342" s="86" t="s">
        <v>6499</v>
      </c>
      <c r="F2342" s="86" t="s">
        <v>2742</v>
      </c>
      <c r="G2342" s="86" t="s">
        <v>2990</v>
      </c>
      <c r="H2342" s="86" t="s">
        <v>836</v>
      </c>
      <c r="I2342" s="86" t="s">
        <v>5079</v>
      </c>
      <c r="J2342" s="86" t="s">
        <v>837</v>
      </c>
      <c r="K2342" s="86" t="s">
        <v>94</v>
      </c>
      <c r="L2342" s="86">
        <v>1</v>
      </c>
      <c r="M2342" s="86">
        <v>1</v>
      </c>
      <c r="N2342" s="89">
        <v>-0.47476986531986498</v>
      </c>
      <c r="O2342" s="89">
        <v>-0.93375863956520599</v>
      </c>
      <c r="P2342" s="89">
        <v>33.329300000000003</v>
      </c>
      <c r="Q2342" s="89">
        <v>-1.7508939325269799</v>
      </c>
      <c r="R2342" s="89">
        <v>47.811450673400699</v>
      </c>
      <c r="S2342" s="89">
        <v>-1.3423262860460901</v>
      </c>
      <c r="T2342" s="89">
        <v>-1.52320730937925</v>
      </c>
      <c r="U2342" s="89">
        <v>0.363302752293578</v>
      </c>
      <c r="V2342" s="89">
        <v>-0.55338540781117596</v>
      </c>
      <c r="W2342" s="89">
        <v>1</v>
      </c>
      <c r="X2342" s="89">
        <v>-0.20964881956155099</v>
      </c>
      <c r="Y2342" s="89">
        <v>-0.404499872726512</v>
      </c>
      <c r="Z2342" s="89">
        <v>42.929299999999998</v>
      </c>
      <c r="AA2342" s="89">
        <v>-0.86025916465268304</v>
      </c>
      <c r="AB2342" s="89">
        <v>48.397963575042198</v>
      </c>
      <c r="AC2342" s="89">
        <v>-0.63237951868959796</v>
      </c>
      <c r="AD2342" s="89">
        <v>-0.73494223644697398</v>
      </c>
      <c r="AE2342" s="89">
        <v>0.36269113149847099</v>
      </c>
      <c r="AF2342" s="89">
        <v>-0.26655703132296998</v>
      </c>
      <c r="AG2342" s="89">
        <v>1</v>
      </c>
      <c r="AH2342" s="89">
        <v>-0.17999160839160799</v>
      </c>
      <c r="AI2342" s="89">
        <v>-0.33032338059788902</v>
      </c>
      <c r="AJ2342" s="89">
        <v>48.136400000000002</v>
      </c>
      <c r="AK2342" s="89">
        <v>-4.8049086536176101E-2</v>
      </c>
      <c r="AL2342" s="89">
        <v>49.300694755244798</v>
      </c>
      <c r="AM2342" s="89">
        <v>-0.18918623356703301</v>
      </c>
      <c r="AN2342" s="89">
        <v>-0.24194994933281599</v>
      </c>
      <c r="AO2342" s="89">
        <v>8.7461773700305806E-2</v>
      </c>
      <c r="AP2342" s="89">
        <v>-2.11613717153472E-2</v>
      </c>
      <c r="AQ2342" s="89">
        <v>1</v>
      </c>
      <c r="AR2342" s="89">
        <v>-0.266632786885246</v>
      </c>
      <c r="AS2342" s="89">
        <v>-0.52933142627744401</v>
      </c>
      <c r="AT2342" s="89">
        <v>37.020099999999999</v>
      </c>
      <c r="AU2342" s="89">
        <v>-1.2679936025615099</v>
      </c>
      <c r="AV2342" s="89">
        <v>48.852458196721301</v>
      </c>
      <c r="AW2342" s="89">
        <v>-0.89866251441947897</v>
      </c>
      <c r="AX2342" s="89">
        <v>-0.98622012597221298</v>
      </c>
      <c r="AY2342" s="89">
        <v>0.18654434250764501</v>
      </c>
      <c r="AZ2342" s="89">
        <v>-0.183973784967294</v>
      </c>
      <c r="BA2342" s="89">
        <v>-99</v>
      </c>
      <c r="BB2342" s="89">
        <v>-99</v>
      </c>
      <c r="BC2342" s="89">
        <v>-99</v>
      </c>
      <c r="BD2342" s="89">
        <v>-99</v>
      </c>
      <c r="BE2342" s="89">
        <v>-99</v>
      </c>
      <c r="BF2342" s="89">
        <v>-99</v>
      </c>
      <c r="BG2342" s="89">
        <v>-99</v>
      </c>
      <c r="BH2342" s="89">
        <v>-99</v>
      </c>
      <c r="BI2342" s="89">
        <v>-99</v>
      </c>
      <c r="BJ2342" s="89">
        <v>-99</v>
      </c>
      <c r="BK2342" s="89">
        <v>-99</v>
      </c>
      <c r="BL2342" s="89">
        <v>-99</v>
      </c>
      <c r="BM2342" s="89">
        <v>-99</v>
      </c>
      <c r="BN2342" s="89">
        <v>-99</v>
      </c>
      <c r="BO2342" s="89">
        <v>-99</v>
      </c>
      <c r="BP2342" s="89">
        <v>-99</v>
      </c>
      <c r="BQ2342" s="89">
        <v>-99</v>
      </c>
      <c r="BR2342" s="89">
        <v>-99</v>
      </c>
      <c r="BS2342" s="89">
        <v>-99</v>
      </c>
      <c r="BT2342" s="89">
        <v>-99</v>
      </c>
      <c r="BU2342" s="89">
        <v>-99</v>
      </c>
      <c r="BV2342" s="89">
        <v>-99</v>
      </c>
      <c r="BW2342" s="89">
        <v>-99</v>
      </c>
      <c r="BX2342" s="89">
        <v>-99</v>
      </c>
      <c r="BY2342" s="89">
        <v>-99</v>
      </c>
      <c r="BZ2342" s="89">
        <v>-99</v>
      </c>
      <c r="CA2342" s="89">
        <v>-99</v>
      </c>
      <c r="CB2342" s="89">
        <v>-99</v>
      </c>
      <c r="CC2342" s="89">
        <v>-99</v>
      </c>
      <c r="CD2342" s="89">
        <v>-99</v>
      </c>
      <c r="CE2342" s="89">
        <v>-99</v>
      </c>
      <c r="CF2342" s="89">
        <v>-99</v>
      </c>
      <c r="CG2342" s="89">
        <v>-99</v>
      </c>
      <c r="CH2342" s="89">
        <v>-99</v>
      </c>
      <c r="CI2342" s="89">
        <v>-99</v>
      </c>
      <c r="CJ2342" s="89">
        <v>-99</v>
      </c>
      <c r="CK2342" s="89">
        <v>-99</v>
      </c>
      <c r="CL2342" s="89">
        <v>-99</v>
      </c>
      <c r="CM2342" s="89">
        <v>-99</v>
      </c>
      <c r="CN2342" s="89">
        <v>-99</v>
      </c>
      <c r="CO2342" s="89">
        <v>-99</v>
      </c>
      <c r="CP2342" s="89">
        <v>-99</v>
      </c>
      <c r="CQ2342" s="89">
        <v>-99</v>
      </c>
      <c r="CR2342" s="89">
        <v>-99</v>
      </c>
      <c r="CS2342" s="89">
        <v>-99</v>
      </c>
      <c r="CT2342" s="89">
        <v>-99</v>
      </c>
      <c r="CU2342" s="86">
        <v>-99</v>
      </c>
      <c r="CV2342" s="86">
        <v>-1.0250999999999999</v>
      </c>
      <c r="CW2342" s="86">
        <v>13</v>
      </c>
      <c r="CX2342" s="86">
        <v>2</v>
      </c>
      <c r="CY2342" s="86">
        <v>0.37119999999999997</v>
      </c>
      <c r="CZ2342" s="86">
        <v>69</v>
      </c>
      <c r="DA2342" s="86">
        <v>4</v>
      </c>
      <c r="DB2342" s="86">
        <v>-1.1889000000000001</v>
      </c>
      <c r="DC2342" s="86">
        <v>7</v>
      </c>
      <c r="DD2342" s="86">
        <v>-99</v>
      </c>
      <c r="DE2342" s="86">
        <v>-99</v>
      </c>
      <c r="DF2342" s="86">
        <v>-99</v>
      </c>
      <c r="DG2342" s="86">
        <v>-99</v>
      </c>
      <c r="DH2342" s="86">
        <v>-99</v>
      </c>
    </row>
    <row r="2343" spans="1:112" x14ac:dyDescent="0.2">
      <c r="A2343" s="85">
        <f>IF(ISERROR(SEARCH('School Lookup'!$F$3,Data!J2343)),A2342,A2342+1)</f>
        <v>0</v>
      </c>
      <c r="B2343" s="85">
        <f>IF(I2343='School Lookup'!$G$13,1,0)</f>
        <v>0</v>
      </c>
      <c r="C2343" s="85">
        <f t="shared" si="36"/>
        <v>2341</v>
      </c>
      <c r="D2343" s="86" t="s">
        <v>6478</v>
      </c>
      <c r="E2343" s="86" t="s">
        <v>6491</v>
      </c>
      <c r="F2343" s="86" t="s">
        <v>190</v>
      </c>
      <c r="G2343" s="86" t="s">
        <v>3032</v>
      </c>
      <c r="H2343" s="86" t="s">
        <v>118</v>
      </c>
      <c r="I2343" s="86" t="s">
        <v>6494</v>
      </c>
      <c r="J2343" s="86" t="s">
        <v>6495</v>
      </c>
      <c r="K2343" s="86" t="s">
        <v>31</v>
      </c>
      <c r="L2343" s="86">
        <v>1</v>
      </c>
      <c r="M2343" s="86">
        <v>1</v>
      </c>
      <c r="N2343" s="89">
        <v>-0.36852077922077903</v>
      </c>
      <c r="O2343" s="89">
        <v>-0.70367635836761799</v>
      </c>
      <c r="P2343" s="89">
        <v>33.582099999999997</v>
      </c>
      <c r="Q2343" s="89">
        <v>-1.7240790796046499</v>
      </c>
      <c r="R2343" s="89">
        <v>50.649376623376597</v>
      </c>
      <c r="S2343" s="89">
        <v>-1.2138777189861301</v>
      </c>
      <c r="T2343" s="89">
        <v>-1.3774609730126699</v>
      </c>
      <c r="U2343" s="89">
        <v>0.5</v>
      </c>
      <c r="V2343" s="89">
        <v>-0.68873048650633295</v>
      </c>
      <c r="W2343" s="89">
        <v>1</v>
      </c>
      <c r="X2343" s="89">
        <v>-0.33090779220779198</v>
      </c>
      <c r="Y2343" s="89">
        <v>-0.68996270066246301</v>
      </c>
      <c r="Z2343" s="89">
        <v>46.029899999999998</v>
      </c>
      <c r="AA2343" s="89">
        <v>-0.47360516882123799</v>
      </c>
      <c r="AB2343" s="89">
        <v>53.246767532467501</v>
      </c>
      <c r="AC2343" s="89">
        <v>-0.58178393474184997</v>
      </c>
      <c r="AD2343" s="89">
        <v>-0.67603116716613398</v>
      </c>
      <c r="AE2343" s="89">
        <v>0.5</v>
      </c>
      <c r="AF2343" s="89">
        <v>-0.33801558358306699</v>
      </c>
      <c r="AG2343" s="89">
        <v>-99</v>
      </c>
      <c r="AH2343" s="89">
        <v>-99</v>
      </c>
      <c r="AI2343" s="89">
        <v>-99</v>
      </c>
      <c r="AJ2343" s="89">
        <v>-99</v>
      </c>
      <c r="AK2343" s="89">
        <v>-99</v>
      </c>
      <c r="AL2343" s="89">
        <v>-99</v>
      </c>
      <c r="AM2343" s="89">
        <v>-99</v>
      </c>
      <c r="AN2343" s="89">
        <v>-99</v>
      </c>
      <c r="AO2343" s="89">
        <v>-99</v>
      </c>
      <c r="AP2343" s="89">
        <v>-99</v>
      </c>
      <c r="AQ2343" s="89">
        <v>-99</v>
      </c>
      <c r="AR2343" s="89">
        <v>-99</v>
      </c>
      <c r="AS2343" s="89">
        <v>-99</v>
      </c>
      <c r="AT2343" s="89">
        <v>-99</v>
      </c>
      <c r="AU2343" s="89">
        <v>-99</v>
      </c>
      <c r="AV2343" s="89">
        <v>-99</v>
      </c>
      <c r="AW2343" s="89">
        <v>-99</v>
      </c>
      <c r="AX2343" s="89">
        <v>-99</v>
      </c>
      <c r="AY2343" s="89">
        <v>-99</v>
      </c>
      <c r="AZ2343" s="89">
        <v>-99</v>
      </c>
      <c r="BA2343" s="89">
        <v>-99</v>
      </c>
      <c r="BB2343" s="89">
        <v>-99</v>
      </c>
      <c r="BC2343" s="89">
        <v>-99</v>
      </c>
      <c r="BD2343" s="89">
        <v>-99</v>
      </c>
      <c r="BE2343" s="89">
        <v>-99</v>
      </c>
      <c r="BF2343" s="89">
        <v>-99</v>
      </c>
      <c r="BG2343" s="89">
        <v>-99</v>
      </c>
      <c r="BH2343" s="89">
        <v>-99</v>
      </c>
      <c r="BI2343" s="89">
        <v>-99</v>
      </c>
      <c r="BJ2343" s="89">
        <v>-99</v>
      </c>
      <c r="BK2343" s="89">
        <v>-99</v>
      </c>
      <c r="BL2343" s="89">
        <v>-99</v>
      </c>
      <c r="BM2343" s="89">
        <v>-99</v>
      </c>
      <c r="BN2343" s="89">
        <v>-99</v>
      </c>
      <c r="BO2343" s="89">
        <v>-99</v>
      </c>
      <c r="BP2343" s="89">
        <v>-99</v>
      </c>
      <c r="BQ2343" s="89">
        <v>-99</v>
      </c>
      <c r="BR2343" s="89">
        <v>-99</v>
      </c>
      <c r="BS2343" s="89">
        <v>-99</v>
      </c>
      <c r="BT2343" s="89">
        <v>-99</v>
      </c>
      <c r="BU2343" s="89">
        <v>-99</v>
      </c>
      <c r="BV2343" s="89">
        <v>-99</v>
      </c>
      <c r="BW2343" s="89">
        <v>-99</v>
      </c>
      <c r="BX2343" s="89">
        <v>-99</v>
      </c>
      <c r="BY2343" s="89">
        <v>-99</v>
      </c>
      <c r="BZ2343" s="89">
        <v>-99</v>
      </c>
      <c r="CA2343" s="89">
        <v>-99</v>
      </c>
      <c r="CB2343" s="89">
        <v>-99</v>
      </c>
      <c r="CC2343" s="89">
        <v>-99</v>
      </c>
      <c r="CD2343" s="89">
        <v>-99</v>
      </c>
      <c r="CE2343" s="89">
        <v>-99</v>
      </c>
      <c r="CF2343" s="89">
        <v>-99</v>
      </c>
      <c r="CG2343" s="89">
        <v>-99</v>
      </c>
      <c r="CH2343" s="89">
        <v>-99</v>
      </c>
      <c r="CI2343" s="89">
        <v>-99</v>
      </c>
      <c r="CJ2343" s="89">
        <v>-99</v>
      </c>
      <c r="CK2343" s="89">
        <v>-99</v>
      </c>
      <c r="CL2343" s="89">
        <v>-99</v>
      </c>
      <c r="CM2343" s="89">
        <v>-99</v>
      </c>
      <c r="CN2343" s="89">
        <v>-99</v>
      </c>
      <c r="CO2343" s="89">
        <v>-99</v>
      </c>
      <c r="CP2343" s="89">
        <v>-99</v>
      </c>
      <c r="CQ2343" s="89">
        <v>-99</v>
      </c>
      <c r="CR2343" s="89">
        <v>-99</v>
      </c>
      <c r="CS2343" s="89">
        <v>-99</v>
      </c>
      <c r="CT2343" s="89">
        <v>-99</v>
      </c>
      <c r="CU2343" s="86">
        <v>-99</v>
      </c>
      <c r="CV2343" s="86">
        <v>-1.0266999999999999</v>
      </c>
      <c r="CW2343" s="86">
        <v>13</v>
      </c>
      <c r="CX2343" s="86">
        <v>2</v>
      </c>
      <c r="CY2343" s="86">
        <v>0.20830000000000001</v>
      </c>
      <c r="CZ2343" s="86">
        <v>62</v>
      </c>
      <c r="DA2343" s="86">
        <v>2</v>
      </c>
      <c r="DB2343" s="86">
        <v>-1.0988</v>
      </c>
      <c r="DC2343" s="86">
        <v>8</v>
      </c>
      <c r="DD2343" s="86">
        <v>-99</v>
      </c>
      <c r="DE2343" s="86">
        <v>-99</v>
      </c>
      <c r="DF2343" s="86">
        <v>-99</v>
      </c>
      <c r="DG2343" s="86">
        <v>-99</v>
      </c>
      <c r="DH2343" s="86">
        <v>-99</v>
      </c>
    </row>
    <row r="2344" spans="1:112" x14ac:dyDescent="0.2">
      <c r="A2344" s="85">
        <f>IF(ISERROR(SEARCH('School Lookup'!$F$3,Data!J2344)),A2343,A2343+1)</f>
        <v>0</v>
      </c>
      <c r="B2344" s="85">
        <f>IF(I2344='School Lookup'!$G$13,1,0)</f>
        <v>0</v>
      </c>
      <c r="C2344" s="85">
        <f t="shared" si="36"/>
        <v>2342</v>
      </c>
      <c r="D2344" s="86" t="s">
        <v>6478</v>
      </c>
      <c r="E2344" s="86" t="s">
        <v>6523</v>
      </c>
      <c r="F2344" s="86" t="s">
        <v>2747</v>
      </c>
      <c r="G2344" s="86" t="s">
        <v>3073</v>
      </c>
      <c r="H2344" s="86" t="s">
        <v>181</v>
      </c>
      <c r="I2344" s="86" t="s">
        <v>5653</v>
      </c>
      <c r="J2344" s="86" t="s">
        <v>362</v>
      </c>
      <c r="K2344" s="86" t="s">
        <v>26</v>
      </c>
      <c r="L2344" s="86">
        <v>1</v>
      </c>
      <c r="M2344" s="86">
        <v>1</v>
      </c>
      <c r="N2344" s="89">
        <v>-0.33393775933609998</v>
      </c>
      <c r="O2344" s="89">
        <v>-0.62878686615732104</v>
      </c>
      <c r="P2344" s="89">
        <v>40.383600000000001</v>
      </c>
      <c r="Q2344" s="89">
        <v>-1.0026343717280799</v>
      </c>
      <c r="R2344" s="89">
        <v>51.452291286307101</v>
      </c>
      <c r="S2344" s="89">
        <v>-0.81571061894270303</v>
      </c>
      <c r="T2344" s="89">
        <v>-0.92567394711343698</v>
      </c>
      <c r="U2344" s="89">
        <v>0.37893081761006298</v>
      </c>
      <c r="V2344" s="89">
        <v>-0.35076638562002899</v>
      </c>
      <c r="W2344" s="89">
        <v>1</v>
      </c>
      <c r="X2344" s="89">
        <v>-0.29243692946058097</v>
      </c>
      <c r="Y2344" s="89">
        <v>-0.59939619631813301</v>
      </c>
      <c r="Z2344" s="89">
        <v>36.520499999999998</v>
      </c>
      <c r="AA2344" s="89">
        <v>-1.6594554906813801</v>
      </c>
      <c r="AB2344" s="89">
        <v>48.547727385892102</v>
      </c>
      <c r="AC2344" s="89">
        <v>-1.1294258434997499</v>
      </c>
      <c r="AD2344" s="89">
        <v>-1.31367911804753</v>
      </c>
      <c r="AE2344" s="89">
        <v>0.37893081761006298</v>
      </c>
      <c r="AF2344" s="89">
        <v>-0.49779350227901498</v>
      </c>
      <c r="AG2344" s="89">
        <v>1</v>
      </c>
      <c r="AH2344" s="89">
        <v>-0.42577179487179501</v>
      </c>
      <c r="AI2344" s="89">
        <v>-0.85926605300405101</v>
      </c>
      <c r="AJ2344" s="89">
        <v>-99</v>
      </c>
      <c r="AK2344" s="89">
        <v>-99</v>
      </c>
      <c r="AL2344" s="89">
        <v>51.282061538461498</v>
      </c>
      <c r="AM2344" s="89">
        <v>-0.85926605300405101</v>
      </c>
      <c r="AN2344" s="89">
        <v>-0.945897895807851</v>
      </c>
      <c r="AO2344" s="89">
        <v>0.122641509433962</v>
      </c>
      <c r="AP2344" s="89">
        <v>-0.11600634571228401</v>
      </c>
      <c r="AQ2344" s="89">
        <v>1</v>
      </c>
      <c r="AR2344" s="89">
        <v>-0.24827368421052601</v>
      </c>
      <c r="AS2344" s="89">
        <v>-0.48806354182787798</v>
      </c>
      <c r="AT2344" s="89">
        <v>-99</v>
      </c>
      <c r="AU2344" s="89">
        <v>-99</v>
      </c>
      <c r="AV2344" s="89">
        <v>56.5789526315789</v>
      </c>
      <c r="AW2344" s="89">
        <v>-0.48806354182787798</v>
      </c>
      <c r="AX2344" s="89">
        <v>-0.55353298949044605</v>
      </c>
      <c r="AY2344" s="89">
        <v>0.11949685534591201</v>
      </c>
      <c r="AZ2344" s="89">
        <v>-6.6145451574330105E-2</v>
      </c>
      <c r="BA2344" s="89">
        <v>-99</v>
      </c>
      <c r="BB2344" s="89">
        <v>-99</v>
      </c>
      <c r="BC2344" s="89">
        <v>-99</v>
      </c>
      <c r="BD2344" s="89">
        <v>-99</v>
      </c>
      <c r="BE2344" s="89">
        <v>-99</v>
      </c>
      <c r="BF2344" s="89">
        <v>-99</v>
      </c>
      <c r="BG2344" s="89">
        <v>-99</v>
      </c>
      <c r="BH2344" s="89">
        <v>-99</v>
      </c>
      <c r="BI2344" s="89">
        <v>-99</v>
      </c>
      <c r="BJ2344" s="89">
        <v>-99</v>
      </c>
      <c r="BK2344" s="89">
        <v>-99</v>
      </c>
      <c r="BL2344" s="89">
        <v>-99</v>
      </c>
      <c r="BM2344" s="89">
        <v>-99</v>
      </c>
      <c r="BN2344" s="89">
        <v>-99</v>
      </c>
      <c r="BO2344" s="89">
        <v>-99</v>
      </c>
      <c r="BP2344" s="89">
        <v>-99</v>
      </c>
      <c r="BQ2344" s="89">
        <v>-99</v>
      </c>
      <c r="BR2344" s="89">
        <v>-99</v>
      </c>
      <c r="BS2344" s="89">
        <v>-99</v>
      </c>
      <c r="BT2344" s="89">
        <v>-99</v>
      </c>
      <c r="BU2344" s="89">
        <v>-99</v>
      </c>
      <c r="BV2344" s="89">
        <v>-99</v>
      </c>
      <c r="BW2344" s="89">
        <v>-99</v>
      </c>
      <c r="BX2344" s="89">
        <v>-99</v>
      </c>
      <c r="BY2344" s="89">
        <v>-99</v>
      </c>
      <c r="BZ2344" s="89">
        <v>-99</v>
      </c>
      <c r="CA2344" s="89">
        <v>-99</v>
      </c>
      <c r="CB2344" s="89">
        <v>-99</v>
      </c>
      <c r="CC2344" s="89">
        <v>-99</v>
      </c>
      <c r="CD2344" s="89">
        <v>-99</v>
      </c>
      <c r="CE2344" s="89">
        <v>-99</v>
      </c>
      <c r="CF2344" s="89">
        <v>-99</v>
      </c>
      <c r="CG2344" s="89">
        <v>-99</v>
      </c>
      <c r="CH2344" s="89">
        <v>-99</v>
      </c>
      <c r="CI2344" s="89">
        <v>-99</v>
      </c>
      <c r="CJ2344" s="89">
        <v>-99</v>
      </c>
      <c r="CK2344" s="89">
        <v>-99</v>
      </c>
      <c r="CL2344" s="89">
        <v>-99</v>
      </c>
      <c r="CM2344" s="89">
        <v>-99</v>
      </c>
      <c r="CN2344" s="89">
        <v>-99</v>
      </c>
      <c r="CO2344" s="89">
        <v>-99</v>
      </c>
      <c r="CP2344" s="89">
        <v>-99</v>
      </c>
      <c r="CQ2344" s="89">
        <v>-99</v>
      </c>
      <c r="CR2344" s="89">
        <v>-99</v>
      </c>
      <c r="CS2344" s="89">
        <v>-99</v>
      </c>
      <c r="CT2344" s="89">
        <v>-99</v>
      </c>
      <c r="CU2344" s="86">
        <v>-99</v>
      </c>
      <c r="CV2344" s="86">
        <v>-1.0306999999999999</v>
      </c>
      <c r="CW2344" s="86">
        <v>13</v>
      </c>
      <c r="CX2344" s="86">
        <v>2</v>
      </c>
      <c r="CY2344" s="86">
        <v>0.2097</v>
      </c>
      <c r="CZ2344" s="86">
        <v>62</v>
      </c>
      <c r="DA2344" s="86">
        <v>2</v>
      </c>
      <c r="DB2344" s="86">
        <v>-1.0086999999999999</v>
      </c>
      <c r="DC2344" s="86">
        <v>10</v>
      </c>
      <c r="DD2344" s="86">
        <v>-99</v>
      </c>
      <c r="DE2344" s="86">
        <v>-99</v>
      </c>
      <c r="DF2344" s="86">
        <v>-99</v>
      </c>
      <c r="DG2344" s="86">
        <v>-99</v>
      </c>
      <c r="DH2344" s="86">
        <v>-99</v>
      </c>
    </row>
    <row r="2345" spans="1:112" x14ac:dyDescent="0.2">
      <c r="A2345" s="85">
        <f>IF(ISERROR(SEARCH('School Lookup'!$F$3,Data!J2345)),A2344,A2344+1)</f>
        <v>0</v>
      </c>
      <c r="B2345" s="85">
        <f>IF(I2345='School Lookup'!$G$13,1,0)</f>
        <v>0</v>
      </c>
      <c r="C2345" s="85">
        <f t="shared" si="36"/>
        <v>2343</v>
      </c>
      <c r="D2345" s="86" t="s">
        <v>6478</v>
      </c>
      <c r="E2345" s="86" t="s">
        <v>6790</v>
      </c>
      <c r="F2345" s="86" t="s">
        <v>2774</v>
      </c>
      <c r="G2345" s="86" t="s">
        <v>3181</v>
      </c>
      <c r="H2345" s="86" t="s">
        <v>2494</v>
      </c>
      <c r="I2345" s="86" t="s">
        <v>4593</v>
      </c>
      <c r="J2345" s="86" t="s">
        <v>2538</v>
      </c>
      <c r="K2345" s="86" t="s">
        <v>31</v>
      </c>
      <c r="L2345" s="86">
        <v>1</v>
      </c>
      <c r="M2345" s="86">
        <v>1</v>
      </c>
      <c r="N2345" s="89">
        <v>-0.38525293383270898</v>
      </c>
      <c r="O2345" s="89">
        <v>-0.73990982110887205</v>
      </c>
      <c r="P2345" s="89">
        <v>47.615600000000001</v>
      </c>
      <c r="Q2345" s="89">
        <v>-0.23552592103877601</v>
      </c>
      <c r="R2345" s="89">
        <v>48.938820224719102</v>
      </c>
      <c r="S2345" s="89">
        <v>-0.48771787107382403</v>
      </c>
      <c r="T2345" s="89">
        <v>-0.55351143529356805</v>
      </c>
      <c r="U2345" s="89">
        <v>0.36929460580912898</v>
      </c>
      <c r="V2345" s="89">
        <v>-0.204408787307583</v>
      </c>
      <c r="W2345" s="89">
        <v>1</v>
      </c>
      <c r="X2345" s="89">
        <v>-0.36913299874529498</v>
      </c>
      <c r="Y2345" s="89">
        <v>-0.77995089137941298</v>
      </c>
      <c r="Z2345" s="89">
        <v>34.507899999999999</v>
      </c>
      <c r="AA2345" s="89">
        <v>-1.9104326667151701</v>
      </c>
      <c r="AB2345" s="89">
        <v>42.032634504391503</v>
      </c>
      <c r="AC2345" s="89">
        <v>-1.34519177904729</v>
      </c>
      <c r="AD2345" s="89">
        <v>-1.5649066162934899</v>
      </c>
      <c r="AE2345" s="89">
        <v>0.36745043798985699</v>
      </c>
      <c r="AF2345" s="89">
        <v>-0.57502562157026804</v>
      </c>
      <c r="AG2345" s="89">
        <v>1</v>
      </c>
      <c r="AH2345" s="89">
        <v>-0.82895942028985503</v>
      </c>
      <c r="AI2345" s="89">
        <v>-1.72696471953963</v>
      </c>
      <c r="AJ2345" s="89">
        <v>38.5197</v>
      </c>
      <c r="AK2345" s="89">
        <v>-0.98943738163095196</v>
      </c>
      <c r="AL2345" s="89">
        <v>51.449282608695597</v>
      </c>
      <c r="AM2345" s="89">
        <v>-1.3582010505852899</v>
      </c>
      <c r="AN2345" s="89">
        <v>-1.4700507754855701</v>
      </c>
      <c r="AO2345" s="89">
        <v>0.127247579529737</v>
      </c>
      <c r="AP2345" s="89">
        <v>-0.18706040296635201</v>
      </c>
      <c r="AQ2345" s="89">
        <v>1</v>
      </c>
      <c r="AR2345" s="89">
        <v>-0.59578305084745797</v>
      </c>
      <c r="AS2345" s="89">
        <v>-1.26920065084696</v>
      </c>
      <c r="AT2345" s="89">
        <v>52.710099999999997</v>
      </c>
      <c r="AU2345" s="89">
        <v>0.43733170469861798</v>
      </c>
      <c r="AV2345" s="89">
        <v>52.881340677966101</v>
      </c>
      <c r="AW2345" s="89">
        <v>-0.41593447307417097</v>
      </c>
      <c r="AX2345" s="89">
        <v>-0.47752373886044103</v>
      </c>
      <c r="AY2345" s="89">
        <v>0.13600737667127699</v>
      </c>
      <c r="AZ2345" s="89">
        <v>-6.4946751020668506E-2</v>
      </c>
      <c r="BA2345" s="89">
        <v>-99</v>
      </c>
      <c r="BB2345" s="89">
        <v>-99</v>
      </c>
      <c r="BC2345" s="89">
        <v>-99</v>
      </c>
      <c r="BD2345" s="89">
        <v>-99</v>
      </c>
      <c r="BE2345" s="89">
        <v>-99</v>
      </c>
      <c r="BF2345" s="89">
        <v>-99</v>
      </c>
      <c r="BG2345" s="89">
        <v>-99</v>
      </c>
      <c r="BH2345" s="89">
        <v>-99</v>
      </c>
      <c r="BI2345" s="89">
        <v>-99</v>
      </c>
      <c r="BJ2345" s="89">
        <v>-99</v>
      </c>
      <c r="BK2345" s="89">
        <v>-99</v>
      </c>
      <c r="BL2345" s="89">
        <v>-99</v>
      </c>
      <c r="BM2345" s="89">
        <v>-99</v>
      </c>
      <c r="BN2345" s="89">
        <v>-99</v>
      </c>
      <c r="BO2345" s="89">
        <v>-99</v>
      </c>
      <c r="BP2345" s="89">
        <v>-99</v>
      </c>
      <c r="BQ2345" s="89">
        <v>-99</v>
      </c>
      <c r="BR2345" s="89">
        <v>-99</v>
      </c>
      <c r="BS2345" s="89">
        <v>-99</v>
      </c>
      <c r="BT2345" s="89">
        <v>-99</v>
      </c>
      <c r="BU2345" s="89">
        <v>-99</v>
      </c>
      <c r="BV2345" s="89">
        <v>-99</v>
      </c>
      <c r="BW2345" s="89">
        <v>-99</v>
      </c>
      <c r="BX2345" s="89">
        <v>-99</v>
      </c>
      <c r="BY2345" s="89">
        <v>-99</v>
      </c>
      <c r="BZ2345" s="89">
        <v>-99</v>
      </c>
      <c r="CA2345" s="89">
        <v>-99</v>
      </c>
      <c r="CB2345" s="89">
        <v>-99</v>
      </c>
      <c r="CC2345" s="89">
        <v>-99</v>
      </c>
      <c r="CD2345" s="89">
        <v>-99</v>
      </c>
      <c r="CE2345" s="89">
        <v>-99</v>
      </c>
      <c r="CF2345" s="89">
        <v>-99</v>
      </c>
      <c r="CG2345" s="89">
        <v>-99</v>
      </c>
      <c r="CH2345" s="89">
        <v>-99</v>
      </c>
      <c r="CI2345" s="89">
        <v>-99</v>
      </c>
      <c r="CJ2345" s="89">
        <v>-99</v>
      </c>
      <c r="CK2345" s="89">
        <v>-99</v>
      </c>
      <c r="CL2345" s="89">
        <v>-99</v>
      </c>
      <c r="CM2345" s="89">
        <v>-99</v>
      </c>
      <c r="CN2345" s="89">
        <v>-99</v>
      </c>
      <c r="CO2345" s="89">
        <v>-99</v>
      </c>
      <c r="CP2345" s="89">
        <v>-99</v>
      </c>
      <c r="CQ2345" s="89">
        <v>-99</v>
      </c>
      <c r="CR2345" s="89">
        <v>-99</v>
      </c>
      <c r="CS2345" s="89">
        <v>-99</v>
      </c>
      <c r="CT2345" s="89">
        <v>-99</v>
      </c>
      <c r="CU2345" s="86">
        <v>-99</v>
      </c>
      <c r="CV2345" s="86">
        <v>-1.0314000000000001</v>
      </c>
      <c r="CW2345" s="86">
        <v>13</v>
      </c>
      <c r="CX2345" s="86">
        <v>2</v>
      </c>
      <c r="CY2345" s="86">
        <v>0.72889999999999999</v>
      </c>
      <c r="CZ2345" s="86">
        <v>81</v>
      </c>
      <c r="DA2345" s="86">
        <v>4</v>
      </c>
      <c r="DB2345" s="86">
        <v>-0.85540000000000005</v>
      </c>
      <c r="DC2345" s="86">
        <v>13</v>
      </c>
      <c r="DD2345" s="86">
        <v>-99</v>
      </c>
      <c r="DE2345" s="86">
        <v>-99</v>
      </c>
      <c r="DF2345" s="86">
        <v>-99</v>
      </c>
      <c r="DG2345" s="86">
        <v>-99</v>
      </c>
      <c r="DH2345" s="86">
        <v>-99</v>
      </c>
    </row>
    <row r="2346" spans="1:112" x14ac:dyDescent="0.2">
      <c r="A2346" s="85">
        <f>IF(ISERROR(SEARCH('School Lookup'!$F$3,Data!J2346)),A2345,A2345+1)</f>
        <v>0</v>
      </c>
      <c r="B2346" s="85">
        <f>IF(I2346='School Lookup'!$G$13,1,0)</f>
        <v>0</v>
      </c>
      <c r="C2346" s="85">
        <f t="shared" si="36"/>
        <v>2344</v>
      </c>
      <c r="D2346" s="86" t="s">
        <v>6478</v>
      </c>
      <c r="E2346" s="86" t="s">
        <v>6552</v>
      </c>
      <c r="F2346" s="86" t="s">
        <v>518</v>
      </c>
      <c r="G2346" s="86" t="s">
        <v>2980</v>
      </c>
      <c r="H2346" s="86" t="s">
        <v>6068</v>
      </c>
      <c r="I2346" s="86" t="s">
        <v>5694</v>
      </c>
      <c r="J2346" s="86" t="s">
        <v>792</v>
      </c>
      <c r="K2346" s="86" t="s">
        <v>34</v>
      </c>
      <c r="L2346" s="86">
        <v>1</v>
      </c>
      <c r="M2346" s="86">
        <v>1</v>
      </c>
      <c r="N2346" s="89">
        <v>-0.54576387665198201</v>
      </c>
      <c r="O2346" s="89">
        <v>-1.0874960944307299</v>
      </c>
      <c r="P2346" s="89">
        <v>37.469099999999997</v>
      </c>
      <c r="Q2346" s="89">
        <v>-1.3117795016415199</v>
      </c>
      <c r="R2346" s="89">
        <v>43.612344933920703</v>
      </c>
      <c r="S2346" s="89">
        <v>-1.1996377980361199</v>
      </c>
      <c r="T2346" s="89">
        <v>-1.36130340616613</v>
      </c>
      <c r="U2346" s="89">
        <v>0.49890109890109902</v>
      </c>
      <c r="V2346" s="89">
        <v>-0.67915576527408905</v>
      </c>
      <c r="W2346" s="89">
        <v>1</v>
      </c>
      <c r="X2346" s="89">
        <v>-0.43885175438596502</v>
      </c>
      <c r="Y2346" s="89">
        <v>-0.94407988497911399</v>
      </c>
      <c r="Z2346" s="89">
        <v>47.691400000000002</v>
      </c>
      <c r="AA2346" s="89">
        <v>-0.26641120182325501</v>
      </c>
      <c r="AB2346" s="89">
        <v>49.122816228070199</v>
      </c>
      <c r="AC2346" s="89">
        <v>-0.60524554340118397</v>
      </c>
      <c r="AD2346" s="89">
        <v>-0.70334873809480203</v>
      </c>
      <c r="AE2346" s="89">
        <v>0.50109890109890098</v>
      </c>
      <c r="AF2346" s="89">
        <v>-0.35244727974860401</v>
      </c>
      <c r="AG2346" s="89">
        <v>-99</v>
      </c>
      <c r="AH2346" s="89">
        <v>-99</v>
      </c>
      <c r="AI2346" s="89">
        <v>-99</v>
      </c>
      <c r="AJ2346" s="89">
        <v>-99</v>
      </c>
      <c r="AK2346" s="89">
        <v>-99</v>
      </c>
      <c r="AL2346" s="89">
        <v>-99</v>
      </c>
      <c r="AM2346" s="89">
        <v>-99</v>
      </c>
      <c r="AN2346" s="89">
        <v>-99</v>
      </c>
      <c r="AO2346" s="89">
        <v>-99</v>
      </c>
      <c r="AP2346" s="89">
        <v>-99</v>
      </c>
      <c r="AQ2346" s="89">
        <v>-99</v>
      </c>
      <c r="AR2346" s="89">
        <v>-99</v>
      </c>
      <c r="AS2346" s="89">
        <v>-99</v>
      </c>
      <c r="AT2346" s="89">
        <v>-99</v>
      </c>
      <c r="AU2346" s="89">
        <v>-99</v>
      </c>
      <c r="AV2346" s="89">
        <v>-99</v>
      </c>
      <c r="AW2346" s="89">
        <v>-99</v>
      </c>
      <c r="AX2346" s="89">
        <v>-99</v>
      </c>
      <c r="AY2346" s="89">
        <v>-99</v>
      </c>
      <c r="AZ2346" s="89">
        <v>-99</v>
      </c>
      <c r="BA2346" s="89">
        <v>-99</v>
      </c>
      <c r="BB2346" s="89">
        <v>-99</v>
      </c>
      <c r="BC2346" s="89">
        <v>-99</v>
      </c>
      <c r="BD2346" s="89">
        <v>-99</v>
      </c>
      <c r="BE2346" s="89">
        <v>-99</v>
      </c>
      <c r="BF2346" s="89">
        <v>-99</v>
      </c>
      <c r="BG2346" s="89">
        <v>-99</v>
      </c>
      <c r="BH2346" s="89">
        <v>-99</v>
      </c>
      <c r="BI2346" s="89">
        <v>-99</v>
      </c>
      <c r="BJ2346" s="89">
        <v>-99</v>
      </c>
      <c r="BK2346" s="89">
        <v>-99</v>
      </c>
      <c r="BL2346" s="89">
        <v>-99</v>
      </c>
      <c r="BM2346" s="89">
        <v>-99</v>
      </c>
      <c r="BN2346" s="89">
        <v>-99</v>
      </c>
      <c r="BO2346" s="89">
        <v>-99</v>
      </c>
      <c r="BP2346" s="89">
        <v>-99</v>
      </c>
      <c r="BQ2346" s="89">
        <v>-99</v>
      </c>
      <c r="BR2346" s="89">
        <v>-99</v>
      </c>
      <c r="BS2346" s="89">
        <v>-99</v>
      </c>
      <c r="BT2346" s="89">
        <v>-99</v>
      </c>
      <c r="BU2346" s="89">
        <v>-99</v>
      </c>
      <c r="BV2346" s="89">
        <v>-99</v>
      </c>
      <c r="BW2346" s="89">
        <v>-99</v>
      </c>
      <c r="BX2346" s="89">
        <v>-99</v>
      </c>
      <c r="BY2346" s="89">
        <v>-99</v>
      </c>
      <c r="BZ2346" s="89">
        <v>-99</v>
      </c>
      <c r="CA2346" s="89">
        <v>-99</v>
      </c>
      <c r="CB2346" s="89">
        <v>-99</v>
      </c>
      <c r="CC2346" s="89">
        <v>-99</v>
      </c>
      <c r="CD2346" s="89">
        <v>-99</v>
      </c>
      <c r="CE2346" s="89">
        <v>-99</v>
      </c>
      <c r="CF2346" s="89">
        <v>-99</v>
      </c>
      <c r="CG2346" s="89">
        <v>-99</v>
      </c>
      <c r="CH2346" s="89">
        <v>-99</v>
      </c>
      <c r="CI2346" s="89">
        <v>-99</v>
      </c>
      <c r="CJ2346" s="89">
        <v>-99</v>
      </c>
      <c r="CK2346" s="89">
        <v>-99</v>
      </c>
      <c r="CL2346" s="89">
        <v>-99</v>
      </c>
      <c r="CM2346" s="89">
        <v>-99</v>
      </c>
      <c r="CN2346" s="89">
        <v>-99</v>
      </c>
      <c r="CO2346" s="89">
        <v>-99</v>
      </c>
      <c r="CP2346" s="89">
        <v>-99</v>
      </c>
      <c r="CQ2346" s="89">
        <v>-99</v>
      </c>
      <c r="CR2346" s="89">
        <v>-99</v>
      </c>
      <c r="CS2346" s="89">
        <v>-99</v>
      </c>
      <c r="CT2346" s="89">
        <v>-99</v>
      </c>
      <c r="CU2346" s="86">
        <v>-99</v>
      </c>
      <c r="CV2346" s="86">
        <v>-1.0316000000000001</v>
      </c>
      <c r="CW2346" s="86">
        <v>13</v>
      </c>
      <c r="CX2346" s="86">
        <v>2</v>
      </c>
      <c r="CY2346" s="86">
        <v>-0.41120000000000001</v>
      </c>
      <c r="CZ2346" s="86">
        <v>31</v>
      </c>
      <c r="DA2346" s="86">
        <v>2</v>
      </c>
      <c r="DB2346" s="86">
        <v>-0.78790000000000004</v>
      </c>
      <c r="DC2346" s="86">
        <v>14</v>
      </c>
      <c r="DD2346" s="86">
        <v>-99</v>
      </c>
      <c r="DE2346" s="86">
        <v>-99</v>
      </c>
      <c r="DF2346" s="86">
        <v>-99</v>
      </c>
      <c r="DG2346" s="86">
        <v>-99</v>
      </c>
      <c r="DH2346" s="86">
        <v>-99</v>
      </c>
    </row>
    <row r="2347" spans="1:112" x14ac:dyDescent="0.2">
      <c r="A2347" s="85">
        <f>IF(ISERROR(SEARCH('School Lookup'!$F$3,Data!J2347)),A2346,A2346+1)</f>
        <v>0</v>
      </c>
      <c r="B2347" s="85">
        <f>IF(I2347='School Lookup'!$G$13,1,0)</f>
        <v>0</v>
      </c>
      <c r="C2347" s="85">
        <f t="shared" si="36"/>
        <v>2345</v>
      </c>
      <c r="D2347" s="86" t="s">
        <v>6478</v>
      </c>
      <c r="E2347" s="86" t="s">
        <v>6499</v>
      </c>
      <c r="F2347" s="86" t="s">
        <v>2742</v>
      </c>
      <c r="G2347" s="86" t="s">
        <v>2781</v>
      </c>
      <c r="H2347" s="86" t="s">
        <v>503</v>
      </c>
      <c r="I2347" s="86" t="s">
        <v>5849</v>
      </c>
      <c r="J2347" s="86" t="s">
        <v>437</v>
      </c>
      <c r="K2347" s="86" t="s">
        <v>36</v>
      </c>
      <c r="L2347" s="86">
        <v>1</v>
      </c>
      <c r="M2347" s="86">
        <v>-99</v>
      </c>
      <c r="N2347" s="89">
        <v>-99</v>
      </c>
      <c r="O2347" s="89">
        <v>-99</v>
      </c>
      <c r="P2347" s="89">
        <v>-99</v>
      </c>
      <c r="Q2347" s="89">
        <v>-99</v>
      </c>
      <c r="R2347" s="89">
        <v>-99</v>
      </c>
      <c r="S2347" s="89">
        <v>-99</v>
      </c>
      <c r="T2347" s="89">
        <v>-99</v>
      </c>
      <c r="U2347" s="89">
        <v>-99</v>
      </c>
      <c r="V2347" s="89">
        <v>-99</v>
      </c>
      <c r="W2347" s="89">
        <v>-99</v>
      </c>
      <c r="X2347" s="89">
        <v>-99</v>
      </c>
      <c r="Y2347" s="89">
        <v>-99</v>
      </c>
      <c r="Z2347" s="89">
        <v>-99</v>
      </c>
      <c r="AA2347" s="89">
        <v>-99</v>
      </c>
      <c r="AB2347" s="89">
        <v>-99</v>
      </c>
      <c r="AC2347" s="89">
        <v>-99</v>
      </c>
      <c r="AD2347" s="89">
        <v>-99</v>
      </c>
      <c r="AE2347" s="89">
        <v>-99</v>
      </c>
      <c r="AF2347" s="89">
        <v>-99</v>
      </c>
      <c r="AG2347" s="89">
        <v>-99</v>
      </c>
      <c r="AH2347" s="89">
        <v>-99</v>
      </c>
      <c r="AI2347" s="89">
        <v>-99</v>
      </c>
      <c r="AJ2347" s="89">
        <v>-99</v>
      </c>
      <c r="AK2347" s="89">
        <v>-99</v>
      </c>
      <c r="AL2347" s="89">
        <v>-99</v>
      </c>
      <c r="AM2347" s="89">
        <v>-99</v>
      </c>
      <c r="AN2347" s="89">
        <v>-99</v>
      </c>
      <c r="AO2347" s="89">
        <v>-99</v>
      </c>
      <c r="AP2347" s="89">
        <v>-99</v>
      </c>
      <c r="AQ2347" s="89">
        <v>-99</v>
      </c>
      <c r="AR2347" s="89">
        <v>-99</v>
      </c>
      <c r="AS2347" s="89">
        <v>-99</v>
      </c>
      <c r="AT2347" s="89">
        <v>-99</v>
      </c>
      <c r="AU2347" s="89">
        <v>-99</v>
      </c>
      <c r="AV2347" s="89">
        <v>-99</v>
      </c>
      <c r="AW2347" s="89">
        <v>-99</v>
      </c>
      <c r="AX2347" s="89">
        <v>-99</v>
      </c>
      <c r="AY2347" s="89">
        <v>-99</v>
      </c>
      <c r="AZ2347" s="89">
        <v>-99</v>
      </c>
      <c r="BA2347" s="89">
        <v>1</v>
      </c>
      <c r="BB2347" s="89">
        <v>-0.71542990654205596</v>
      </c>
      <c r="BC2347" s="89">
        <v>-1.3854500847722699</v>
      </c>
      <c r="BD2347" s="89">
        <v>45.594799999999999</v>
      </c>
      <c r="BE2347" s="89">
        <v>-0.26988073987839001</v>
      </c>
      <c r="BF2347" s="89">
        <v>51.090323364485997</v>
      </c>
      <c r="BG2347" s="89">
        <v>-0.82766541232532798</v>
      </c>
      <c r="BH2347" s="89">
        <v>-0.87536506282923399</v>
      </c>
      <c r="BI2347" s="89">
        <v>0.25295508274231698</v>
      </c>
      <c r="BJ2347" s="89">
        <v>-0.22142804189770199</v>
      </c>
      <c r="BK2347" s="89">
        <v>1</v>
      </c>
      <c r="BL2347" s="89">
        <v>-0.67852749999999995</v>
      </c>
      <c r="BM2347" s="89">
        <v>-1.4693991248395899</v>
      </c>
      <c r="BN2347" s="89">
        <v>42.221200000000003</v>
      </c>
      <c r="BO2347" s="89">
        <v>-0.72243077255318799</v>
      </c>
      <c r="BP2347" s="89">
        <v>53.750001249999997</v>
      </c>
      <c r="BQ2347" s="89">
        <v>-1.0959149486963899</v>
      </c>
      <c r="BR2347" s="89">
        <v>-1.1377316779347999</v>
      </c>
      <c r="BS2347" s="89">
        <v>0.25216706067769901</v>
      </c>
      <c r="BT2347" s="89">
        <v>-0.286898453064726</v>
      </c>
      <c r="BU2347" s="89">
        <v>1</v>
      </c>
      <c r="BV2347" s="89">
        <v>-0.72608691588785002</v>
      </c>
      <c r="BW2347" s="89">
        <v>-1.5153209877942699</v>
      </c>
      <c r="BX2347" s="89">
        <v>47.798299999999998</v>
      </c>
      <c r="BY2347" s="89">
        <v>-0.135354317215545</v>
      </c>
      <c r="BZ2347" s="89">
        <v>49.844223364485998</v>
      </c>
      <c r="CA2347" s="89">
        <v>-0.82533765250490698</v>
      </c>
      <c r="CB2347" s="89">
        <v>-0.86010206935190403</v>
      </c>
      <c r="CC2347" s="89">
        <v>0.25295508274231698</v>
      </c>
      <c r="CD2347" s="89">
        <v>-0.21756719011974901</v>
      </c>
      <c r="CE2347" s="89">
        <v>1</v>
      </c>
      <c r="CF2347" s="89">
        <v>-0.55639869706840395</v>
      </c>
      <c r="CG2347" s="89">
        <v>-1.1472974321034899</v>
      </c>
      <c r="CH2347" s="89">
        <v>52.915999999999997</v>
      </c>
      <c r="CI2347" s="89">
        <v>0.41309241550181303</v>
      </c>
      <c r="CJ2347" s="89">
        <v>48.859939413680799</v>
      </c>
      <c r="CK2347" s="89">
        <v>-0.36710250830084001</v>
      </c>
      <c r="CL2347" s="89">
        <v>-0.38808124458809401</v>
      </c>
      <c r="CM2347" s="89">
        <v>0.241922773837667</v>
      </c>
      <c r="CN2347" s="89">
        <v>-9.3885691165125906E-2</v>
      </c>
      <c r="CO2347" s="89">
        <v>72.16</v>
      </c>
      <c r="CP2347" s="89">
        <v>-1.1506000000000001</v>
      </c>
      <c r="CQ2347" s="89">
        <v>-5.68</v>
      </c>
      <c r="CR2347" s="89">
        <v>-1.0023</v>
      </c>
      <c r="CS2347" s="89">
        <v>-1.37536666666667</v>
      </c>
      <c r="CT2347" s="89">
        <v>-2.9405000000000001</v>
      </c>
      <c r="CU2347" s="86" t="s">
        <v>6988</v>
      </c>
      <c r="CV2347" s="86">
        <v>-1.0319</v>
      </c>
      <c r="CW2347" s="86">
        <v>13</v>
      </c>
      <c r="CX2347" s="86">
        <v>2</v>
      </c>
      <c r="CY2347" s="86">
        <v>0.61250000000000004</v>
      </c>
      <c r="CZ2347" s="86">
        <v>77</v>
      </c>
      <c r="DA2347" s="86">
        <v>4</v>
      </c>
      <c r="DB2347" s="86">
        <v>-0.1847</v>
      </c>
      <c r="DC2347" s="86">
        <v>37</v>
      </c>
      <c r="DD2347" s="86">
        <v>-99</v>
      </c>
      <c r="DE2347" s="86">
        <v>-99</v>
      </c>
      <c r="DF2347" s="86">
        <v>-99</v>
      </c>
      <c r="DG2347" s="86">
        <v>-99</v>
      </c>
      <c r="DH2347" s="86">
        <v>-99</v>
      </c>
    </row>
    <row r="2348" spans="1:112" x14ac:dyDescent="0.2">
      <c r="A2348" s="85">
        <f>IF(ISERROR(SEARCH('School Lookup'!$F$3,Data!J2348)),A2347,A2347+1)</f>
        <v>0</v>
      </c>
      <c r="B2348" s="85">
        <f>IF(I2348='School Lookup'!$G$13,1,0)</f>
        <v>0</v>
      </c>
      <c r="C2348" s="85">
        <f t="shared" si="36"/>
        <v>2346</v>
      </c>
      <c r="D2348" s="86" t="s">
        <v>6478</v>
      </c>
      <c r="E2348" s="86" t="s">
        <v>6499</v>
      </c>
      <c r="F2348" s="86" t="s">
        <v>2742</v>
      </c>
      <c r="G2348" s="86" t="s">
        <v>3174</v>
      </c>
      <c r="H2348" s="86" t="s">
        <v>886</v>
      </c>
      <c r="I2348" s="86" t="s">
        <v>5450</v>
      </c>
      <c r="J2348" s="86" t="s">
        <v>887</v>
      </c>
      <c r="K2348" s="86" t="s">
        <v>221</v>
      </c>
      <c r="L2348" s="86">
        <v>1</v>
      </c>
      <c r="M2348" s="86">
        <v>1</v>
      </c>
      <c r="N2348" s="89">
        <v>-0.38038591800356503</v>
      </c>
      <c r="O2348" s="89">
        <v>-0.72937030358728205</v>
      </c>
      <c r="P2348" s="89">
        <v>38.464500000000001</v>
      </c>
      <c r="Q2348" s="89">
        <v>-1.2061960182598701</v>
      </c>
      <c r="R2348" s="89">
        <v>43.493723172905497</v>
      </c>
      <c r="S2348" s="89">
        <v>-0.96778316092357497</v>
      </c>
      <c r="T2348" s="89">
        <v>-1.09822562568</v>
      </c>
      <c r="U2348" s="89">
        <v>0.33392857142857102</v>
      </c>
      <c r="V2348" s="89">
        <v>-0.366728914289571</v>
      </c>
      <c r="W2348" s="89">
        <v>1</v>
      </c>
      <c r="X2348" s="89">
        <v>-0.29649679144384999</v>
      </c>
      <c r="Y2348" s="89">
        <v>-0.60895375447223998</v>
      </c>
      <c r="Z2348" s="89">
        <v>39.0214</v>
      </c>
      <c r="AA2348" s="89">
        <v>-1.3475858595858301</v>
      </c>
      <c r="AB2348" s="89">
        <v>44.028509090909097</v>
      </c>
      <c r="AC2348" s="89">
        <v>-0.97826980702903299</v>
      </c>
      <c r="AD2348" s="89">
        <v>-1.1376802849094301</v>
      </c>
      <c r="AE2348" s="89">
        <v>0.33392857142857102</v>
      </c>
      <c r="AF2348" s="89">
        <v>-0.37990395228225698</v>
      </c>
      <c r="AG2348" s="89">
        <v>1</v>
      </c>
      <c r="AH2348" s="89">
        <v>-0.45019032258064501</v>
      </c>
      <c r="AI2348" s="89">
        <v>-0.91181708035704101</v>
      </c>
      <c r="AJ2348" s="89">
        <v>-99</v>
      </c>
      <c r="AK2348" s="89">
        <v>-99</v>
      </c>
      <c r="AL2348" s="89">
        <v>47.670280645161299</v>
      </c>
      <c r="AM2348" s="89">
        <v>-0.91181708035704101</v>
      </c>
      <c r="AN2348" s="89">
        <v>-1.001105031909</v>
      </c>
      <c r="AO2348" s="89">
        <v>0.16607142857142901</v>
      </c>
      <c r="AP2348" s="89">
        <v>-0.16625494279917299</v>
      </c>
      <c r="AQ2348" s="89">
        <v>1</v>
      </c>
      <c r="AR2348" s="89">
        <v>-0.320223655913979</v>
      </c>
      <c r="AS2348" s="89">
        <v>-0.649793838292544</v>
      </c>
      <c r="AT2348" s="89">
        <v>-99</v>
      </c>
      <c r="AU2348" s="89">
        <v>-99</v>
      </c>
      <c r="AV2348" s="89">
        <v>46.236537634408599</v>
      </c>
      <c r="AW2348" s="89">
        <v>-0.649793838292544</v>
      </c>
      <c r="AX2348" s="89">
        <v>-0.72396356416518504</v>
      </c>
      <c r="AY2348" s="89">
        <v>0.16607142857142901</v>
      </c>
      <c r="AZ2348" s="89">
        <v>-0.12022966333457499</v>
      </c>
      <c r="BA2348" s="89">
        <v>-99</v>
      </c>
      <c r="BB2348" s="89">
        <v>-99</v>
      </c>
      <c r="BC2348" s="89">
        <v>-99</v>
      </c>
      <c r="BD2348" s="89">
        <v>-99</v>
      </c>
      <c r="BE2348" s="89">
        <v>-99</v>
      </c>
      <c r="BF2348" s="89">
        <v>-99</v>
      </c>
      <c r="BG2348" s="89">
        <v>-99</v>
      </c>
      <c r="BH2348" s="89">
        <v>-99</v>
      </c>
      <c r="BI2348" s="89">
        <v>-99</v>
      </c>
      <c r="BJ2348" s="89">
        <v>-99</v>
      </c>
      <c r="BK2348" s="89">
        <v>-99</v>
      </c>
      <c r="BL2348" s="89">
        <v>-99</v>
      </c>
      <c r="BM2348" s="89">
        <v>-99</v>
      </c>
      <c r="BN2348" s="89">
        <v>-99</v>
      </c>
      <c r="BO2348" s="89">
        <v>-99</v>
      </c>
      <c r="BP2348" s="89">
        <v>-99</v>
      </c>
      <c r="BQ2348" s="89">
        <v>-99</v>
      </c>
      <c r="BR2348" s="89">
        <v>-99</v>
      </c>
      <c r="BS2348" s="89">
        <v>-99</v>
      </c>
      <c r="BT2348" s="89">
        <v>-99</v>
      </c>
      <c r="BU2348" s="89">
        <v>-99</v>
      </c>
      <c r="BV2348" s="89">
        <v>-99</v>
      </c>
      <c r="BW2348" s="89">
        <v>-99</v>
      </c>
      <c r="BX2348" s="89">
        <v>-99</v>
      </c>
      <c r="BY2348" s="89">
        <v>-99</v>
      </c>
      <c r="BZ2348" s="89">
        <v>-99</v>
      </c>
      <c r="CA2348" s="89">
        <v>-99</v>
      </c>
      <c r="CB2348" s="89">
        <v>-99</v>
      </c>
      <c r="CC2348" s="89">
        <v>-99</v>
      </c>
      <c r="CD2348" s="89">
        <v>-99</v>
      </c>
      <c r="CE2348" s="89">
        <v>-99</v>
      </c>
      <c r="CF2348" s="89">
        <v>-99</v>
      </c>
      <c r="CG2348" s="89">
        <v>-99</v>
      </c>
      <c r="CH2348" s="89">
        <v>-99</v>
      </c>
      <c r="CI2348" s="89">
        <v>-99</v>
      </c>
      <c r="CJ2348" s="89">
        <v>-99</v>
      </c>
      <c r="CK2348" s="89">
        <v>-99</v>
      </c>
      <c r="CL2348" s="89">
        <v>-99</v>
      </c>
      <c r="CM2348" s="89">
        <v>-99</v>
      </c>
      <c r="CN2348" s="89">
        <v>-99</v>
      </c>
      <c r="CO2348" s="89">
        <v>-99</v>
      </c>
      <c r="CP2348" s="89">
        <v>-99</v>
      </c>
      <c r="CQ2348" s="89">
        <v>-99</v>
      </c>
      <c r="CR2348" s="89">
        <v>-99</v>
      </c>
      <c r="CS2348" s="89">
        <v>-99</v>
      </c>
      <c r="CT2348" s="89">
        <v>-99</v>
      </c>
      <c r="CU2348" s="86">
        <v>-99</v>
      </c>
      <c r="CV2348" s="86">
        <v>-1.0330999999999999</v>
      </c>
      <c r="CW2348" s="86">
        <v>13</v>
      </c>
      <c r="CX2348" s="86">
        <v>2</v>
      </c>
      <c r="CY2348" s="86">
        <v>0.1239</v>
      </c>
      <c r="CZ2348" s="86">
        <v>58</v>
      </c>
      <c r="DA2348" s="86">
        <v>2</v>
      </c>
      <c r="DB2348" s="86">
        <v>-0.8528</v>
      </c>
      <c r="DC2348" s="86">
        <v>13</v>
      </c>
      <c r="DD2348" s="86">
        <v>-99</v>
      </c>
      <c r="DE2348" s="86">
        <v>-99</v>
      </c>
      <c r="DF2348" s="86">
        <v>-99</v>
      </c>
      <c r="DG2348" s="86">
        <v>-99</v>
      </c>
      <c r="DH2348" s="86">
        <v>-99</v>
      </c>
    </row>
    <row r="2349" spans="1:112" x14ac:dyDescent="0.2">
      <c r="A2349" s="85">
        <f>IF(ISERROR(SEARCH('School Lookup'!$F$3,Data!J2349)),A2348,A2348+1)</f>
        <v>0</v>
      </c>
      <c r="B2349" s="85">
        <f>IF(I2349='School Lookup'!$G$13,1,0)</f>
        <v>0</v>
      </c>
      <c r="C2349" s="85">
        <f t="shared" si="36"/>
        <v>2347</v>
      </c>
      <c r="D2349" s="86" t="s">
        <v>6478</v>
      </c>
      <c r="E2349" s="86" t="s">
        <v>6499</v>
      </c>
      <c r="F2349" s="86" t="s">
        <v>2742</v>
      </c>
      <c r="G2349" s="86" t="s">
        <v>2781</v>
      </c>
      <c r="H2349" s="86" t="s">
        <v>503</v>
      </c>
      <c r="I2349" s="86" t="s">
        <v>6645</v>
      </c>
      <c r="J2349" s="86" t="s">
        <v>6646</v>
      </c>
      <c r="K2349" s="86" t="s">
        <v>72</v>
      </c>
      <c r="L2349" s="86">
        <v>1</v>
      </c>
      <c r="M2349" s="86">
        <v>1</v>
      </c>
      <c r="N2349" s="89">
        <v>-0.81318730769230796</v>
      </c>
      <c r="O2349" s="89">
        <v>-1.6666012455288</v>
      </c>
      <c r="P2349" s="89">
        <v>43.742600000000003</v>
      </c>
      <c r="Q2349" s="89">
        <v>-0.64634049923563497</v>
      </c>
      <c r="R2349" s="89">
        <v>52.307721153846202</v>
      </c>
      <c r="S2349" s="89">
        <v>-1.1564708723822199</v>
      </c>
      <c r="T2349" s="89">
        <v>-1.31232332479761</v>
      </c>
      <c r="U2349" s="89">
        <v>0.37572254335260102</v>
      </c>
      <c r="V2349" s="89">
        <v>-0.493069457293902</v>
      </c>
      <c r="W2349" s="89">
        <v>1</v>
      </c>
      <c r="X2349" s="89">
        <v>-0.47385846153846201</v>
      </c>
      <c r="Y2349" s="89">
        <v>-1.0264912183625099</v>
      </c>
      <c r="Z2349" s="89">
        <v>50.574300000000001</v>
      </c>
      <c r="AA2349" s="89">
        <v>9.3094959752722001E-2</v>
      </c>
      <c r="AB2349" s="89">
        <v>50.384622307692297</v>
      </c>
      <c r="AC2349" s="89">
        <v>-0.46669812930489402</v>
      </c>
      <c r="AD2349" s="89">
        <v>-0.542030779615715</v>
      </c>
      <c r="AE2349" s="89">
        <v>0.37572254335260102</v>
      </c>
      <c r="AF2349" s="89">
        <v>-0.20365318309260999</v>
      </c>
      <c r="AG2349" s="89">
        <v>1</v>
      </c>
      <c r="AH2349" s="89">
        <v>-0.72095454545454596</v>
      </c>
      <c r="AI2349" s="89">
        <v>-1.4945278093622201</v>
      </c>
      <c r="AJ2349" s="89">
        <v>-99</v>
      </c>
      <c r="AK2349" s="89">
        <v>-99</v>
      </c>
      <c r="AL2349" s="89">
        <v>53.409109090909098</v>
      </c>
      <c r="AM2349" s="89">
        <v>-1.4945278093622201</v>
      </c>
      <c r="AN2349" s="89">
        <v>-1.6132679551511899</v>
      </c>
      <c r="AO2349" s="89">
        <v>0.12716763005780299</v>
      </c>
      <c r="AP2349" s="89">
        <v>-0.20515546250477601</v>
      </c>
      <c r="AQ2349" s="89">
        <v>1</v>
      </c>
      <c r="AR2349" s="89">
        <v>-0.47714285714285698</v>
      </c>
      <c r="AS2349" s="89">
        <v>-1.0025193270577799</v>
      </c>
      <c r="AT2349" s="89">
        <v>-99</v>
      </c>
      <c r="AU2349" s="89">
        <v>-99</v>
      </c>
      <c r="AV2349" s="89">
        <v>47.619025000000001</v>
      </c>
      <c r="AW2349" s="89">
        <v>-1.0025193270577799</v>
      </c>
      <c r="AX2349" s="89">
        <v>-1.09566391386324</v>
      </c>
      <c r="AY2349" s="89">
        <v>0.12138728323699401</v>
      </c>
      <c r="AZ2349" s="89">
        <v>-0.13299966584467099</v>
      </c>
      <c r="BA2349" s="89">
        <v>-99</v>
      </c>
      <c r="BB2349" s="89">
        <v>-99</v>
      </c>
      <c r="BC2349" s="89">
        <v>-99</v>
      </c>
      <c r="BD2349" s="89">
        <v>-99</v>
      </c>
      <c r="BE2349" s="89">
        <v>-99</v>
      </c>
      <c r="BF2349" s="89">
        <v>-99</v>
      </c>
      <c r="BG2349" s="89">
        <v>-99</v>
      </c>
      <c r="BH2349" s="89">
        <v>-99</v>
      </c>
      <c r="BI2349" s="89">
        <v>-99</v>
      </c>
      <c r="BJ2349" s="89">
        <v>-99</v>
      </c>
      <c r="BK2349" s="89">
        <v>-99</v>
      </c>
      <c r="BL2349" s="89">
        <v>-99</v>
      </c>
      <c r="BM2349" s="89">
        <v>-99</v>
      </c>
      <c r="BN2349" s="89">
        <v>-99</v>
      </c>
      <c r="BO2349" s="89">
        <v>-99</v>
      </c>
      <c r="BP2349" s="89">
        <v>-99</v>
      </c>
      <c r="BQ2349" s="89">
        <v>-99</v>
      </c>
      <c r="BR2349" s="89">
        <v>-99</v>
      </c>
      <c r="BS2349" s="89">
        <v>-99</v>
      </c>
      <c r="BT2349" s="89">
        <v>-99</v>
      </c>
      <c r="BU2349" s="89">
        <v>-99</v>
      </c>
      <c r="BV2349" s="89">
        <v>-99</v>
      </c>
      <c r="BW2349" s="89">
        <v>-99</v>
      </c>
      <c r="BX2349" s="89">
        <v>-99</v>
      </c>
      <c r="BY2349" s="89">
        <v>-99</v>
      </c>
      <c r="BZ2349" s="89">
        <v>-99</v>
      </c>
      <c r="CA2349" s="89">
        <v>-99</v>
      </c>
      <c r="CB2349" s="89">
        <v>-99</v>
      </c>
      <c r="CC2349" s="89">
        <v>-99</v>
      </c>
      <c r="CD2349" s="89">
        <v>-99</v>
      </c>
      <c r="CE2349" s="89">
        <v>-99</v>
      </c>
      <c r="CF2349" s="89">
        <v>-99</v>
      </c>
      <c r="CG2349" s="89">
        <v>-99</v>
      </c>
      <c r="CH2349" s="89">
        <v>-99</v>
      </c>
      <c r="CI2349" s="89">
        <v>-99</v>
      </c>
      <c r="CJ2349" s="89">
        <v>-99</v>
      </c>
      <c r="CK2349" s="89">
        <v>-99</v>
      </c>
      <c r="CL2349" s="89">
        <v>-99</v>
      </c>
      <c r="CM2349" s="89">
        <v>-99</v>
      </c>
      <c r="CN2349" s="89">
        <v>-99</v>
      </c>
      <c r="CO2349" s="89">
        <v>-99</v>
      </c>
      <c r="CP2349" s="89">
        <v>-99</v>
      </c>
      <c r="CQ2349" s="89">
        <v>-99</v>
      </c>
      <c r="CR2349" s="89">
        <v>-99</v>
      </c>
      <c r="CS2349" s="89">
        <v>-99</v>
      </c>
      <c r="CT2349" s="89">
        <v>-99</v>
      </c>
      <c r="CU2349" s="86">
        <v>-99</v>
      </c>
      <c r="CV2349" s="86">
        <v>-1.0348999999999999</v>
      </c>
      <c r="CW2349" s="86">
        <v>13</v>
      </c>
      <c r="CX2349" s="86">
        <v>2</v>
      </c>
      <c r="CY2349" s="86">
        <v>1.5988</v>
      </c>
      <c r="CZ2349" s="86">
        <v>95</v>
      </c>
      <c r="DA2349" s="86">
        <v>2</v>
      </c>
      <c r="DB2349" s="86">
        <v>-0.2079</v>
      </c>
      <c r="DC2349" s="86">
        <v>36</v>
      </c>
      <c r="DD2349" s="86">
        <v>-99</v>
      </c>
      <c r="DE2349" s="86">
        <v>-99</v>
      </c>
      <c r="DF2349" s="86">
        <v>-99</v>
      </c>
      <c r="DG2349" s="86">
        <v>-99</v>
      </c>
      <c r="DH2349" s="86">
        <v>-99</v>
      </c>
    </row>
    <row r="2350" spans="1:112" x14ac:dyDescent="0.2">
      <c r="A2350" s="85">
        <f>IF(ISERROR(SEARCH('School Lookup'!$F$3,Data!J2350)),A2349,A2349+1)</f>
        <v>0</v>
      </c>
      <c r="B2350" s="85">
        <f>IF(I2350='School Lookup'!$G$13,1,0)</f>
        <v>0</v>
      </c>
      <c r="C2350" s="85">
        <f t="shared" si="36"/>
        <v>2348</v>
      </c>
      <c r="D2350" s="86" t="s">
        <v>6478</v>
      </c>
      <c r="E2350" s="86" t="s">
        <v>6790</v>
      </c>
      <c r="F2350" s="86" t="s">
        <v>2774</v>
      </c>
      <c r="G2350" s="86" t="s">
        <v>3039</v>
      </c>
      <c r="H2350" s="86" t="s">
        <v>1655</v>
      </c>
      <c r="I2350" s="86" t="s">
        <v>5690</v>
      </c>
      <c r="J2350" s="86" t="s">
        <v>2499</v>
      </c>
      <c r="K2350" s="86" t="s">
        <v>152</v>
      </c>
      <c r="L2350" s="86">
        <v>1</v>
      </c>
      <c r="M2350" s="86">
        <v>1</v>
      </c>
      <c r="N2350" s="89">
        <v>-0.43496953727506399</v>
      </c>
      <c r="O2350" s="89">
        <v>-0.84757107216890704</v>
      </c>
      <c r="P2350" s="89">
        <v>38.973999999999997</v>
      </c>
      <c r="Q2350" s="89">
        <v>-1.1521526339089001</v>
      </c>
      <c r="R2350" s="89">
        <v>49.614388624678703</v>
      </c>
      <c r="S2350" s="89">
        <v>-0.99986185303890296</v>
      </c>
      <c r="T2350" s="89">
        <v>-1.1346242555616199</v>
      </c>
      <c r="U2350" s="89">
        <v>0.40010285420416603</v>
      </c>
      <c r="V2350" s="89">
        <v>-0.453966403099482</v>
      </c>
      <c r="W2350" s="89">
        <v>1</v>
      </c>
      <c r="X2350" s="89">
        <v>-0.227451513200258</v>
      </c>
      <c r="Y2350" s="89">
        <v>-0.44641023333799901</v>
      </c>
      <c r="Z2350" s="89">
        <v>37.740299999999998</v>
      </c>
      <c r="AA2350" s="89">
        <v>-1.5073428208383799</v>
      </c>
      <c r="AB2350" s="89">
        <v>46.4263009658725</v>
      </c>
      <c r="AC2350" s="89">
        <v>-0.97687652708818895</v>
      </c>
      <c r="AD2350" s="89">
        <v>-1.13605801662595</v>
      </c>
      <c r="AE2350" s="89">
        <v>0.399331447672924</v>
      </c>
      <c r="AF2350" s="89">
        <v>-0.45366369241967203</v>
      </c>
      <c r="AG2350" s="89">
        <v>-99</v>
      </c>
      <c r="AH2350" s="89">
        <v>-99</v>
      </c>
      <c r="AI2350" s="89">
        <v>-99</v>
      </c>
      <c r="AJ2350" s="89">
        <v>-99</v>
      </c>
      <c r="AK2350" s="89">
        <v>-99</v>
      </c>
      <c r="AL2350" s="89">
        <v>-99</v>
      </c>
      <c r="AM2350" s="89">
        <v>-99</v>
      </c>
      <c r="AN2350" s="89">
        <v>-99</v>
      </c>
      <c r="AO2350" s="89">
        <v>-99</v>
      </c>
      <c r="AP2350" s="89">
        <v>-99</v>
      </c>
      <c r="AQ2350" s="89">
        <v>1</v>
      </c>
      <c r="AR2350" s="89">
        <v>-0.28369948717948701</v>
      </c>
      <c r="AS2350" s="89">
        <v>-0.56769422799802904</v>
      </c>
      <c r="AT2350" s="89">
        <v>-99</v>
      </c>
      <c r="AU2350" s="89">
        <v>-99</v>
      </c>
      <c r="AV2350" s="89">
        <v>47.692335128205102</v>
      </c>
      <c r="AW2350" s="89">
        <v>-0.56769422799802904</v>
      </c>
      <c r="AX2350" s="89">
        <v>-0.63744740690257096</v>
      </c>
      <c r="AY2350" s="89">
        <v>0.200565698122911</v>
      </c>
      <c r="AZ2350" s="89">
        <v>-0.12785008418205299</v>
      </c>
      <c r="BA2350" s="89">
        <v>-99</v>
      </c>
      <c r="BB2350" s="89">
        <v>-99</v>
      </c>
      <c r="BC2350" s="89">
        <v>-99</v>
      </c>
      <c r="BD2350" s="89">
        <v>-99</v>
      </c>
      <c r="BE2350" s="89">
        <v>-99</v>
      </c>
      <c r="BF2350" s="89">
        <v>-99</v>
      </c>
      <c r="BG2350" s="89">
        <v>-99</v>
      </c>
      <c r="BH2350" s="89">
        <v>-99</v>
      </c>
      <c r="BI2350" s="89">
        <v>-99</v>
      </c>
      <c r="BJ2350" s="89">
        <v>-99</v>
      </c>
      <c r="BK2350" s="89">
        <v>-99</v>
      </c>
      <c r="BL2350" s="89">
        <v>-99</v>
      </c>
      <c r="BM2350" s="89">
        <v>-99</v>
      </c>
      <c r="BN2350" s="89">
        <v>-99</v>
      </c>
      <c r="BO2350" s="89">
        <v>-99</v>
      </c>
      <c r="BP2350" s="89">
        <v>-99</v>
      </c>
      <c r="BQ2350" s="89">
        <v>-99</v>
      </c>
      <c r="BR2350" s="89">
        <v>-99</v>
      </c>
      <c r="BS2350" s="89">
        <v>-99</v>
      </c>
      <c r="BT2350" s="89">
        <v>-99</v>
      </c>
      <c r="BU2350" s="89">
        <v>-99</v>
      </c>
      <c r="BV2350" s="89">
        <v>-99</v>
      </c>
      <c r="BW2350" s="89">
        <v>-99</v>
      </c>
      <c r="BX2350" s="89">
        <v>-99</v>
      </c>
      <c r="BY2350" s="89">
        <v>-99</v>
      </c>
      <c r="BZ2350" s="89">
        <v>-99</v>
      </c>
      <c r="CA2350" s="89">
        <v>-99</v>
      </c>
      <c r="CB2350" s="89">
        <v>-99</v>
      </c>
      <c r="CC2350" s="89">
        <v>-99</v>
      </c>
      <c r="CD2350" s="89">
        <v>-99</v>
      </c>
      <c r="CE2350" s="89">
        <v>-99</v>
      </c>
      <c r="CF2350" s="89">
        <v>-99</v>
      </c>
      <c r="CG2350" s="89">
        <v>-99</v>
      </c>
      <c r="CH2350" s="89">
        <v>-99</v>
      </c>
      <c r="CI2350" s="89">
        <v>-99</v>
      </c>
      <c r="CJ2350" s="89">
        <v>-99</v>
      </c>
      <c r="CK2350" s="89">
        <v>-99</v>
      </c>
      <c r="CL2350" s="89">
        <v>-99</v>
      </c>
      <c r="CM2350" s="89">
        <v>-99</v>
      </c>
      <c r="CN2350" s="89">
        <v>-99</v>
      </c>
      <c r="CO2350" s="89">
        <v>-99</v>
      </c>
      <c r="CP2350" s="89">
        <v>-99</v>
      </c>
      <c r="CQ2350" s="89">
        <v>-99</v>
      </c>
      <c r="CR2350" s="89">
        <v>-99</v>
      </c>
      <c r="CS2350" s="89">
        <v>-99</v>
      </c>
      <c r="CT2350" s="89">
        <v>-99</v>
      </c>
      <c r="CU2350" s="86">
        <v>-99</v>
      </c>
      <c r="CV2350" s="86">
        <v>-1.0355000000000001</v>
      </c>
      <c r="CW2350" s="86">
        <v>13</v>
      </c>
      <c r="CX2350" s="86">
        <v>2</v>
      </c>
      <c r="CY2350" s="86">
        <v>-1.1611</v>
      </c>
      <c r="CZ2350" s="86">
        <v>8</v>
      </c>
      <c r="DA2350" s="86">
        <v>2</v>
      </c>
      <c r="DB2350" s="86">
        <v>-1.0629</v>
      </c>
      <c r="DC2350" s="86">
        <v>9</v>
      </c>
      <c r="DD2350" s="86">
        <v>-99</v>
      </c>
      <c r="DE2350" s="86">
        <v>-99</v>
      </c>
      <c r="DF2350" s="86">
        <v>-99</v>
      </c>
      <c r="DG2350" s="86">
        <v>-99</v>
      </c>
      <c r="DH2350" s="86">
        <v>-99</v>
      </c>
    </row>
    <row r="2351" spans="1:112" x14ac:dyDescent="0.2">
      <c r="A2351" s="85">
        <f>IF(ISERROR(SEARCH('School Lookup'!$F$3,Data!J2351)),A2350,A2350+1)</f>
        <v>0</v>
      </c>
      <c r="B2351" s="85">
        <f>IF(I2351='School Lookup'!$G$13,1,0)</f>
        <v>0</v>
      </c>
      <c r="C2351" s="85">
        <f t="shared" si="36"/>
        <v>2349</v>
      </c>
      <c r="D2351" s="86" t="s">
        <v>6478</v>
      </c>
      <c r="E2351" s="86" t="s">
        <v>6790</v>
      </c>
      <c r="F2351" s="86" t="s">
        <v>2774</v>
      </c>
      <c r="G2351" s="86" t="s">
        <v>6963</v>
      </c>
      <c r="H2351" s="86" t="s">
        <v>6964</v>
      </c>
      <c r="I2351" s="86" t="s">
        <v>6965</v>
      </c>
      <c r="J2351" s="86" t="s">
        <v>6964</v>
      </c>
      <c r="K2351" s="86" t="s">
        <v>171</v>
      </c>
      <c r="L2351" s="86">
        <v>1</v>
      </c>
      <c r="M2351" s="86">
        <v>1</v>
      </c>
      <c r="N2351" s="89">
        <v>-0.55498139534883695</v>
      </c>
      <c r="O2351" s="89">
        <v>-1.10745662121376</v>
      </c>
      <c r="P2351" s="89">
        <v>42.357599999999998</v>
      </c>
      <c r="Q2351" s="89">
        <v>-0.79324940468429395</v>
      </c>
      <c r="R2351" s="89">
        <v>43.6692534883721</v>
      </c>
      <c r="S2351" s="89">
        <v>-0.95035301294902697</v>
      </c>
      <c r="T2351" s="89">
        <v>-1.07844821385078</v>
      </c>
      <c r="U2351" s="89">
        <v>0.39570552147239302</v>
      </c>
      <c r="V2351" s="89">
        <v>-0.42674791284279301</v>
      </c>
      <c r="W2351" s="89">
        <v>1</v>
      </c>
      <c r="X2351" s="89">
        <v>-0.67393469387755101</v>
      </c>
      <c r="Y2351" s="89">
        <v>-1.4975023595579</v>
      </c>
      <c r="Z2351" s="89">
        <v>50.960799999999999</v>
      </c>
      <c r="AA2351" s="89">
        <v>0.141292653550327</v>
      </c>
      <c r="AB2351" s="89">
        <v>44.642834693877603</v>
      </c>
      <c r="AC2351" s="89">
        <v>-0.67810485300378798</v>
      </c>
      <c r="AD2351" s="89">
        <v>-0.78818262083417301</v>
      </c>
      <c r="AE2351" s="89">
        <v>0.40081799591001999</v>
      </c>
      <c r="AF2351" s="89">
        <v>-0.31591777849386099</v>
      </c>
      <c r="AG2351" s="89">
        <v>1</v>
      </c>
      <c r="AH2351" s="89">
        <v>-0.84952413793103498</v>
      </c>
      <c r="AI2351" s="89">
        <v>-1.7712219758391701</v>
      </c>
      <c r="AJ2351" s="89">
        <v>43.269199999999998</v>
      </c>
      <c r="AK2351" s="89">
        <v>-0.52450411891581805</v>
      </c>
      <c r="AL2351" s="89">
        <v>34.482765517241397</v>
      </c>
      <c r="AM2351" s="89">
        <v>-1.1478630473775</v>
      </c>
      <c r="AN2351" s="89">
        <v>-1.2490815698345401</v>
      </c>
      <c r="AO2351" s="89">
        <v>0.118609406952965</v>
      </c>
      <c r="AP2351" s="89">
        <v>-0.14815282423395301</v>
      </c>
      <c r="AQ2351" s="89">
        <v>1</v>
      </c>
      <c r="AR2351" s="89">
        <v>-0.75384096385542199</v>
      </c>
      <c r="AS2351" s="89">
        <v>-1.62448575415073</v>
      </c>
      <c r="AT2351" s="89">
        <v>-99</v>
      </c>
      <c r="AU2351" s="89">
        <v>-99</v>
      </c>
      <c r="AV2351" s="89">
        <v>49.397587951807203</v>
      </c>
      <c r="AW2351" s="89">
        <v>-1.62448575415073</v>
      </c>
      <c r="AX2351" s="89">
        <v>-1.7510890130251899</v>
      </c>
      <c r="AY2351" s="89">
        <v>8.4867075664621705E-2</v>
      </c>
      <c r="AZ2351" s="89">
        <v>-0.14860980376389701</v>
      </c>
      <c r="BA2351" s="89">
        <v>-99</v>
      </c>
      <c r="BB2351" s="89">
        <v>-99</v>
      </c>
      <c r="BC2351" s="89">
        <v>-99</v>
      </c>
      <c r="BD2351" s="89">
        <v>-99</v>
      </c>
      <c r="BE2351" s="89">
        <v>-99</v>
      </c>
      <c r="BF2351" s="89">
        <v>-99</v>
      </c>
      <c r="BG2351" s="89">
        <v>-99</v>
      </c>
      <c r="BH2351" s="89">
        <v>-99</v>
      </c>
      <c r="BI2351" s="89">
        <v>-99</v>
      </c>
      <c r="BJ2351" s="89">
        <v>-99</v>
      </c>
      <c r="BK2351" s="89">
        <v>-99</v>
      </c>
      <c r="BL2351" s="89">
        <v>-99</v>
      </c>
      <c r="BM2351" s="89">
        <v>-99</v>
      </c>
      <c r="BN2351" s="89">
        <v>-99</v>
      </c>
      <c r="BO2351" s="89">
        <v>-99</v>
      </c>
      <c r="BP2351" s="89">
        <v>-99</v>
      </c>
      <c r="BQ2351" s="89">
        <v>-99</v>
      </c>
      <c r="BR2351" s="89">
        <v>-99</v>
      </c>
      <c r="BS2351" s="89">
        <v>-99</v>
      </c>
      <c r="BT2351" s="89">
        <v>-99</v>
      </c>
      <c r="BU2351" s="89">
        <v>-99</v>
      </c>
      <c r="BV2351" s="89">
        <v>-99</v>
      </c>
      <c r="BW2351" s="89">
        <v>-99</v>
      </c>
      <c r="BX2351" s="89">
        <v>-99</v>
      </c>
      <c r="BY2351" s="89">
        <v>-99</v>
      </c>
      <c r="BZ2351" s="89">
        <v>-99</v>
      </c>
      <c r="CA2351" s="89">
        <v>-99</v>
      </c>
      <c r="CB2351" s="89">
        <v>-99</v>
      </c>
      <c r="CC2351" s="89">
        <v>-99</v>
      </c>
      <c r="CD2351" s="89">
        <v>-99</v>
      </c>
      <c r="CE2351" s="89">
        <v>-99</v>
      </c>
      <c r="CF2351" s="89">
        <v>-99</v>
      </c>
      <c r="CG2351" s="89">
        <v>-99</v>
      </c>
      <c r="CH2351" s="89">
        <v>-99</v>
      </c>
      <c r="CI2351" s="89">
        <v>-99</v>
      </c>
      <c r="CJ2351" s="89">
        <v>-99</v>
      </c>
      <c r="CK2351" s="89">
        <v>-99</v>
      </c>
      <c r="CL2351" s="89">
        <v>-99</v>
      </c>
      <c r="CM2351" s="89">
        <v>-99</v>
      </c>
      <c r="CN2351" s="89">
        <v>-99</v>
      </c>
      <c r="CO2351" s="89">
        <v>-99</v>
      </c>
      <c r="CP2351" s="89">
        <v>-99</v>
      </c>
      <c r="CQ2351" s="89">
        <v>-99</v>
      </c>
      <c r="CR2351" s="89">
        <v>-99</v>
      </c>
      <c r="CS2351" s="89">
        <v>-99</v>
      </c>
      <c r="CT2351" s="89">
        <v>-99</v>
      </c>
      <c r="CU2351" s="86">
        <v>-99</v>
      </c>
      <c r="CV2351" s="86">
        <v>-1.0394000000000001</v>
      </c>
      <c r="CW2351" s="86">
        <v>13</v>
      </c>
      <c r="CX2351" s="86">
        <v>2</v>
      </c>
      <c r="CY2351" s="86">
        <v>-0.45290000000000002</v>
      </c>
      <c r="CZ2351" s="86">
        <v>29</v>
      </c>
      <c r="DA2351" s="86">
        <v>3</v>
      </c>
      <c r="DB2351" s="86">
        <v>-0.31950000000000001</v>
      </c>
      <c r="DC2351" s="86">
        <v>31</v>
      </c>
      <c r="DD2351" s="86">
        <v>-99</v>
      </c>
      <c r="DE2351" s="86">
        <v>-99</v>
      </c>
      <c r="DF2351" s="86">
        <v>-99</v>
      </c>
      <c r="DG2351" s="86">
        <v>-99</v>
      </c>
      <c r="DH2351" s="86">
        <v>-99</v>
      </c>
    </row>
    <row r="2352" spans="1:112" x14ac:dyDescent="0.2">
      <c r="A2352" s="85">
        <f>IF(ISERROR(SEARCH('School Lookup'!$F$3,Data!J2352)),A2351,A2351+1)</f>
        <v>0</v>
      </c>
      <c r="B2352" s="85">
        <f>IF(I2352='School Lookup'!$G$13,1,0)</f>
        <v>0</v>
      </c>
      <c r="C2352" s="85">
        <f t="shared" si="36"/>
        <v>2350</v>
      </c>
      <c r="D2352" s="86" t="s">
        <v>6478</v>
      </c>
      <c r="E2352" s="86" t="s">
        <v>6637</v>
      </c>
      <c r="F2352" s="86" t="s">
        <v>1091</v>
      </c>
      <c r="G2352" s="86" t="s">
        <v>2874</v>
      </c>
      <c r="H2352" s="86" t="s">
        <v>5952</v>
      </c>
      <c r="I2352" s="86" t="s">
        <v>5716</v>
      </c>
      <c r="J2352" s="86" t="s">
        <v>1019</v>
      </c>
      <c r="K2352" s="86" t="s">
        <v>31</v>
      </c>
      <c r="L2352" s="86">
        <v>1</v>
      </c>
      <c r="M2352" s="86">
        <v>1</v>
      </c>
      <c r="N2352" s="89">
        <v>-0.42009744075829403</v>
      </c>
      <c r="O2352" s="89">
        <v>-0.81536556322384002</v>
      </c>
      <c r="P2352" s="89">
        <v>38.298000000000002</v>
      </c>
      <c r="Q2352" s="89">
        <v>-1.2238569083372699</v>
      </c>
      <c r="R2352" s="89">
        <v>49.952595450236998</v>
      </c>
      <c r="S2352" s="89">
        <v>-1.01961123578055</v>
      </c>
      <c r="T2352" s="89">
        <v>-1.1570332262958301</v>
      </c>
      <c r="U2352" s="89">
        <v>0.37345132743362802</v>
      </c>
      <c r="V2352" s="89">
        <v>-0.432095594244991</v>
      </c>
      <c r="W2352" s="89">
        <v>1</v>
      </c>
      <c r="X2352" s="89">
        <v>-0.36243276515151501</v>
      </c>
      <c r="Y2352" s="89">
        <v>-0.76417748024313503</v>
      </c>
      <c r="Z2352" s="89">
        <v>37.107199999999999</v>
      </c>
      <c r="AA2352" s="89">
        <v>-1.5862922644173301</v>
      </c>
      <c r="AB2352" s="89">
        <v>47.8219855113636</v>
      </c>
      <c r="AC2352" s="89">
        <v>-1.1752348723302299</v>
      </c>
      <c r="AD2352" s="89">
        <v>-1.3670169523120199</v>
      </c>
      <c r="AE2352" s="89">
        <v>0.37380530973451298</v>
      </c>
      <c r="AF2352" s="89">
        <v>-0.51099819527132495</v>
      </c>
      <c r="AG2352" s="89">
        <v>1</v>
      </c>
      <c r="AH2352" s="89">
        <v>-0.37049914529914502</v>
      </c>
      <c r="AI2352" s="89">
        <v>-0.74031397881688499</v>
      </c>
      <c r="AJ2352" s="89">
        <v>42.525599999999997</v>
      </c>
      <c r="AK2352" s="89">
        <v>-0.59729585997381796</v>
      </c>
      <c r="AL2352" s="89">
        <v>54.985715384615403</v>
      </c>
      <c r="AM2352" s="89">
        <v>-0.66880491939535203</v>
      </c>
      <c r="AN2352" s="89">
        <v>-0.74581020476263105</v>
      </c>
      <c r="AO2352" s="89">
        <v>0.124247787610619</v>
      </c>
      <c r="AP2352" s="89">
        <v>-9.2665267919180005E-2</v>
      </c>
      <c r="AQ2352" s="89">
        <v>1</v>
      </c>
      <c r="AR2352" s="89">
        <v>-0.28699090909090902</v>
      </c>
      <c r="AS2352" s="89">
        <v>-0.57509273878158595</v>
      </c>
      <c r="AT2352" s="89">
        <v>54.154299999999999</v>
      </c>
      <c r="AU2352" s="89">
        <v>0.59429988881239004</v>
      </c>
      <c r="AV2352" s="89">
        <v>52.066133333333298</v>
      </c>
      <c r="AW2352" s="89">
        <v>9.6035750154019901E-3</v>
      </c>
      <c r="AX2352" s="89">
        <v>-2.90938795995512E-2</v>
      </c>
      <c r="AY2352" s="89">
        <v>0.128495575221239</v>
      </c>
      <c r="AZ2352" s="89">
        <v>-3.7384347945618002E-3</v>
      </c>
      <c r="BA2352" s="89">
        <v>-99</v>
      </c>
      <c r="BB2352" s="89">
        <v>-99</v>
      </c>
      <c r="BC2352" s="89">
        <v>-99</v>
      </c>
      <c r="BD2352" s="89">
        <v>-99</v>
      </c>
      <c r="BE2352" s="89">
        <v>-99</v>
      </c>
      <c r="BF2352" s="89">
        <v>-99</v>
      </c>
      <c r="BG2352" s="89">
        <v>-99</v>
      </c>
      <c r="BH2352" s="89">
        <v>-99</v>
      </c>
      <c r="BI2352" s="89">
        <v>-99</v>
      </c>
      <c r="BJ2352" s="89">
        <v>-99</v>
      </c>
      <c r="BK2352" s="89">
        <v>-99</v>
      </c>
      <c r="BL2352" s="89">
        <v>-99</v>
      </c>
      <c r="BM2352" s="89">
        <v>-99</v>
      </c>
      <c r="BN2352" s="89">
        <v>-99</v>
      </c>
      <c r="BO2352" s="89">
        <v>-99</v>
      </c>
      <c r="BP2352" s="89">
        <v>-99</v>
      </c>
      <c r="BQ2352" s="89">
        <v>-99</v>
      </c>
      <c r="BR2352" s="89">
        <v>-99</v>
      </c>
      <c r="BS2352" s="89">
        <v>-99</v>
      </c>
      <c r="BT2352" s="89">
        <v>-99</v>
      </c>
      <c r="BU2352" s="89">
        <v>-99</v>
      </c>
      <c r="BV2352" s="89">
        <v>-99</v>
      </c>
      <c r="BW2352" s="89">
        <v>-99</v>
      </c>
      <c r="BX2352" s="89">
        <v>-99</v>
      </c>
      <c r="BY2352" s="89">
        <v>-99</v>
      </c>
      <c r="BZ2352" s="89">
        <v>-99</v>
      </c>
      <c r="CA2352" s="89">
        <v>-99</v>
      </c>
      <c r="CB2352" s="89">
        <v>-99</v>
      </c>
      <c r="CC2352" s="89">
        <v>-99</v>
      </c>
      <c r="CD2352" s="89">
        <v>-99</v>
      </c>
      <c r="CE2352" s="89">
        <v>-99</v>
      </c>
      <c r="CF2352" s="89">
        <v>-99</v>
      </c>
      <c r="CG2352" s="89">
        <v>-99</v>
      </c>
      <c r="CH2352" s="89">
        <v>-99</v>
      </c>
      <c r="CI2352" s="89">
        <v>-99</v>
      </c>
      <c r="CJ2352" s="89">
        <v>-99</v>
      </c>
      <c r="CK2352" s="89">
        <v>-99</v>
      </c>
      <c r="CL2352" s="89">
        <v>-99</v>
      </c>
      <c r="CM2352" s="89">
        <v>-99</v>
      </c>
      <c r="CN2352" s="89">
        <v>-99</v>
      </c>
      <c r="CO2352" s="89">
        <v>-99</v>
      </c>
      <c r="CP2352" s="89">
        <v>-99</v>
      </c>
      <c r="CQ2352" s="89">
        <v>-99</v>
      </c>
      <c r="CR2352" s="89">
        <v>-99</v>
      </c>
      <c r="CS2352" s="89">
        <v>-99</v>
      </c>
      <c r="CT2352" s="89">
        <v>-99</v>
      </c>
      <c r="CU2352" s="86">
        <v>-99</v>
      </c>
      <c r="CV2352" s="86">
        <v>-1.0395000000000001</v>
      </c>
      <c r="CW2352" s="86">
        <v>13</v>
      </c>
      <c r="CX2352" s="86">
        <v>2</v>
      </c>
      <c r="CY2352" s="86">
        <v>-2.0554999999999999</v>
      </c>
      <c r="CZ2352" s="86">
        <v>1</v>
      </c>
      <c r="DA2352" s="86">
        <v>4</v>
      </c>
      <c r="DB2352" s="86">
        <v>-1.0479000000000001</v>
      </c>
      <c r="DC2352" s="86">
        <v>9</v>
      </c>
      <c r="DD2352" s="86">
        <v>-99</v>
      </c>
      <c r="DE2352" s="86">
        <v>-99</v>
      </c>
      <c r="DF2352" s="86">
        <v>-99</v>
      </c>
      <c r="DG2352" s="86">
        <v>-99</v>
      </c>
      <c r="DH2352" s="86">
        <v>-99</v>
      </c>
    </row>
    <row r="2353" spans="1:112" x14ac:dyDescent="0.2">
      <c r="A2353" s="85">
        <f>IF(ISERROR(SEARCH('School Lookup'!$F$3,Data!J2353)),A2352,A2352+1)</f>
        <v>0</v>
      </c>
      <c r="B2353" s="85">
        <f>IF(I2353='School Lookup'!$G$13,1,0)</f>
        <v>0</v>
      </c>
      <c r="C2353" s="85">
        <f t="shared" si="36"/>
        <v>2351</v>
      </c>
      <c r="D2353" s="86" t="s">
        <v>6478</v>
      </c>
      <c r="E2353" s="86" t="s">
        <v>6736</v>
      </c>
      <c r="F2353" s="86" t="s">
        <v>2772</v>
      </c>
      <c r="G2353" s="86" t="s">
        <v>3346</v>
      </c>
      <c r="H2353" s="86" t="s">
        <v>1053</v>
      </c>
      <c r="I2353" s="86" t="s">
        <v>5533</v>
      </c>
      <c r="J2353" s="86" t="s">
        <v>2693</v>
      </c>
      <c r="K2353" s="86" t="s">
        <v>19</v>
      </c>
      <c r="L2353" s="86">
        <v>1</v>
      </c>
      <c r="M2353" s="86">
        <v>1</v>
      </c>
      <c r="N2353" s="89">
        <v>-0.443693023255814</v>
      </c>
      <c r="O2353" s="89">
        <v>-0.86646177163877602</v>
      </c>
      <c r="P2353" s="89">
        <v>35.233600000000003</v>
      </c>
      <c r="Q2353" s="89">
        <v>-1.54890214289096</v>
      </c>
      <c r="R2353" s="89">
        <v>49.767411627907002</v>
      </c>
      <c r="S2353" s="89">
        <v>-1.20768195726487</v>
      </c>
      <c r="T2353" s="89">
        <v>-1.37043084731688</v>
      </c>
      <c r="U2353" s="89">
        <v>0.25810324129651901</v>
      </c>
      <c r="V2353" s="89">
        <v>-0.35371264366522198</v>
      </c>
      <c r="W2353" s="89">
        <v>1</v>
      </c>
      <c r="X2353" s="89">
        <v>-0.38840930232558102</v>
      </c>
      <c r="Y2353" s="89">
        <v>-0.82533036319989295</v>
      </c>
      <c r="Z2353" s="89">
        <v>39.4953</v>
      </c>
      <c r="AA2353" s="89">
        <v>-1.28848912713903</v>
      </c>
      <c r="AB2353" s="89">
        <v>50.232541860465098</v>
      </c>
      <c r="AC2353" s="89">
        <v>-1.05690974516946</v>
      </c>
      <c r="AD2353" s="89">
        <v>-1.22924485403895</v>
      </c>
      <c r="AE2353" s="89">
        <v>0.25810324129651901</v>
      </c>
      <c r="AF2353" s="89">
        <v>-0.31727208117451999</v>
      </c>
      <c r="AG2353" s="89">
        <v>1</v>
      </c>
      <c r="AH2353" s="89">
        <v>-0.32693239436619698</v>
      </c>
      <c r="AI2353" s="89">
        <v>-0.64655412780308097</v>
      </c>
      <c r="AJ2353" s="89">
        <v>27</v>
      </c>
      <c r="AK2353" s="89">
        <v>-2.1171122329836298</v>
      </c>
      <c r="AL2353" s="89">
        <v>46.478864788732402</v>
      </c>
      <c r="AM2353" s="89">
        <v>-1.3818331803933599</v>
      </c>
      <c r="AN2353" s="89">
        <v>-1.4948773540015401</v>
      </c>
      <c r="AO2353" s="89">
        <v>8.5234093637455002E-2</v>
      </c>
      <c r="AP2353" s="89">
        <v>-0.127414516367478</v>
      </c>
      <c r="AQ2353" s="89">
        <v>1</v>
      </c>
      <c r="AR2353" s="89">
        <v>-0.40065151515151498</v>
      </c>
      <c r="AS2353" s="89">
        <v>-0.83058086586938995</v>
      </c>
      <c r="AT2353" s="89">
        <v>39.531300000000002</v>
      </c>
      <c r="AU2353" s="89">
        <v>-0.99505460246007005</v>
      </c>
      <c r="AV2353" s="89">
        <v>46.9697060606061</v>
      </c>
      <c r="AW2353" s="89">
        <v>-0.91281773416473</v>
      </c>
      <c r="AX2353" s="89">
        <v>-1.0011368254933699</v>
      </c>
      <c r="AY2353" s="89">
        <v>7.9231692677070795E-2</v>
      </c>
      <c r="AZ2353" s="89">
        <v>-7.9321765285188597E-2</v>
      </c>
      <c r="BA2353" s="89">
        <v>1</v>
      </c>
      <c r="BB2353" s="89">
        <v>-0.30119701492537299</v>
      </c>
      <c r="BC2353" s="89">
        <v>-0.45330095405797299</v>
      </c>
      <c r="BD2353" s="89">
        <v>35.896599999999999</v>
      </c>
      <c r="BE2353" s="89">
        <v>-1.23963141131279</v>
      </c>
      <c r="BF2353" s="89">
        <v>56.716402985074602</v>
      </c>
      <c r="BG2353" s="89">
        <v>-0.84646618268538198</v>
      </c>
      <c r="BH2353" s="89">
        <v>-0.89548118378077302</v>
      </c>
      <c r="BI2353" s="89">
        <v>8.0432172869147694E-2</v>
      </c>
      <c r="BJ2353" s="89">
        <v>-7.20254973749241E-2</v>
      </c>
      <c r="BK2353" s="89">
        <v>1</v>
      </c>
      <c r="BL2353" s="89">
        <v>1.8791044776119401E-2</v>
      </c>
      <c r="BM2353" s="89">
        <v>0.22750472327641599</v>
      </c>
      <c r="BN2353" s="89">
        <v>42.103400000000001</v>
      </c>
      <c r="BO2353" s="89">
        <v>-0.73565737682207699</v>
      </c>
      <c r="BP2353" s="89">
        <v>62.686574626865699</v>
      </c>
      <c r="BQ2353" s="89">
        <v>-0.25407632677283098</v>
      </c>
      <c r="BR2353" s="89">
        <v>-0.25464902408149398</v>
      </c>
      <c r="BS2353" s="89">
        <v>8.0432172869147694E-2</v>
      </c>
      <c r="BT2353" s="89">
        <v>-2.0481974325882502E-2</v>
      </c>
      <c r="BU2353" s="89">
        <v>1</v>
      </c>
      <c r="BV2353" s="89">
        <v>-6.7848484848484804E-3</v>
      </c>
      <c r="BW2353" s="89">
        <v>0.14152469735522799</v>
      </c>
      <c r="BX2353" s="89">
        <v>46.862099999999998</v>
      </c>
      <c r="BY2353" s="89">
        <v>-0.231944050845001</v>
      </c>
      <c r="BZ2353" s="89">
        <v>57.5757727272727</v>
      </c>
      <c r="CA2353" s="89">
        <v>-4.5209676744886802E-2</v>
      </c>
      <c r="CB2353" s="89">
        <v>-3.7807737132882699E-2</v>
      </c>
      <c r="CC2353" s="89">
        <v>7.9231692677070795E-2</v>
      </c>
      <c r="CD2353" s="89">
        <v>-2.9955710093280399E-3</v>
      </c>
      <c r="CE2353" s="89">
        <v>1</v>
      </c>
      <c r="CF2353" s="89">
        <v>-0.29673030303030301</v>
      </c>
      <c r="CG2353" s="89">
        <v>-0.524711108517952</v>
      </c>
      <c r="CH2353" s="89">
        <v>40.1935</v>
      </c>
      <c r="CI2353" s="89">
        <v>-1.0388785223810599</v>
      </c>
      <c r="CJ2353" s="89">
        <v>53.0302939393939</v>
      </c>
      <c r="CK2353" s="89">
        <v>-0.78179481544950702</v>
      </c>
      <c r="CL2353" s="89">
        <v>-0.83680430858115296</v>
      </c>
      <c r="CM2353" s="89">
        <v>7.9231692677070795E-2</v>
      </c>
      <c r="CN2353" s="89">
        <v>-6.6301421808350705E-2</v>
      </c>
      <c r="CO2353" s="89">
        <v>92.41</v>
      </c>
      <c r="CP2353" s="89" t="s">
        <v>6987</v>
      </c>
      <c r="CQ2353" s="89">
        <v>5.88</v>
      </c>
      <c r="CR2353" s="89" t="s">
        <v>6987</v>
      </c>
      <c r="CS2353" s="89" t="s">
        <v>6987</v>
      </c>
      <c r="CT2353" s="89">
        <v>-99</v>
      </c>
      <c r="CU2353" s="86" t="s">
        <v>6986</v>
      </c>
      <c r="CV2353" s="86">
        <v>-1.0395000000000001</v>
      </c>
      <c r="CW2353" s="86">
        <v>13</v>
      </c>
      <c r="CX2353" s="86">
        <v>4</v>
      </c>
      <c r="CY2353" s="86">
        <v>-0.73419999999999996</v>
      </c>
      <c r="CZ2353" s="86">
        <v>19</v>
      </c>
      <c r="DA2353" s="86">
        <v>8</v>
      </c>
      <c r="DB2353" s="86">
        <v>-1.2512000000000001</v>
      </c>
      <c r="DC2353" s="86">
        <v>6</v>
      </c>
      <c r="DD2353" s="86">
        <v>-99</v>
      </c>
      <c r="DE2353" s="86">
        <v>-99</v>
      </c>
      <c r="DF2353" s="86">
        <v>-99</v>
      </c>
      <c r="DG2353" s="86">
        <v>-99</v>
      </c>
      <c r="DH2353" s="86">
        <v>-99</v>
      </c>
    </row>
    <row r="2354" spans="1:112" x14ac:dyDescent="0.2">
      <c r="A2354" s="85">
        <f>IF(ISERROR(SEARCH('School Lookup'!$F$3,Data!J2354)),A2353,A2353+1)</f>
        <v>0</v>
      </c>
      <c r="B2354" s="85">
        <f>IF(I2354='School Lookup'!$G$13,1,0)</f>
        <v>0</v>
      </c>
      <c r="C2354" s="85">
        <f t="shared" si="36"/>
        <v>2352</v>
      </c>
      <c r="D2354" s="86" t="s">
        <v>6478</v>
      </c>
      <c r="E2354" s="86" t="s">
        <v>6790</v>
      </c>
      <c r="F2354" s="86" t="s">
        <v>2774</v>
      </c>
      <c r="G2354" s="86" t="s">
        <v>3039</v>
      </c>
      <c r="H2354" s="86" t="s">
        <v>1655</v>
      </c>
      <c r="I2354" s="86" t="s">
        <v>5712</v>
      </c>
      <c r="J2354" s="86" t="s">
        <v>2385</v>
      </c>
      <c r="K2354" s="86" t="s">
        <v>114</v>
      </c>
      <c r="L2354" s="86">
        <v>1</v>
      </c>
      <c r="M2354" s="86">
        <v>1</v>
      </c>
      <c r="N2354" s="89">
        <v>-0.37065643153527</v>
      </c>
      <c r="O2354" s="89">
        <v>-0.708301111148123</v>
      </c>
      <c r="P2354" s="89">
        <v>41.7455</v>
      </c>
      <c r="Q2354" s="89">
        <v>-0.85817571589376895</v>
      </c>
      <c r="R2354" s="89">
        <v>44.813295850622403</v>
      </c>
      <c r="S2354" s="89">
        <v>-0.78323841352094603</v>
      </c>
      <c r="T2354" s="89">
        <v>-0.88882881071144804</v>
      </c>
      <c r="U2354" s="89">
        <v>0.400998336106489</v>
      </c>
      <c r="V2354" s="89">
        <v>-0.35641887417880003</v>
      </c>
      <c r="W2354" s="89">
        <v>1</v>
      </c>
      <c r="X2354" s="89">
        <v>-0.179586721991701</v>
      </c>
      <c r="Y2354" s="89">
        <v>-0.33372893348219101</v>
      </c>
      <c r="Z2354" s="89">
        <v>37.7455</v>
      </c>
      <c r="AA2354" s="89">
        <v>-1.5066943654496401</v>
      </c>
      <c r="AB2354" s="89">
        <v>41.9087116182573</v>
      </c>
      <c r="AC2354" s="89">
        <v>-0.92021164946591505</v>
      </c>
      <c r="AD2354" s="89">
        <v>-1.0700801531261701</v>
      </c>
      <c r="AE2354" s="89">
        <v>0.400998336106489</v>
      </c>
      <c r="AF2354" s="89">
        <v>-0.42910036090417297</v>
      </c>
      <c r="AG2354" s="89">
        <v>1</v>
      </c>
      <c r="AH2354" s="89">
        <v>-0.57651092436974805</v>
      </c>
      <c r="AI2354" s="89">
        <v>-1.18367120190833</v>
      </c>
      <c r="AJ2354" s="89">
        <v>-99</v>
      </c>
      <c r="AK2354" s="89">
        <v>-99</v>
      </c>
      <c r="AL2354" s="89">
        <v>54.621865546218501</v>
      </c>
      <c r="AM2354" s="89">
        <v>-1.18367120190833</v>
      </c>
      <c r="AN2354" s="89">
        <v>-1.28669959102822</v>
      </c>
      <c r="AO2354" s="89">
        <v>0.19800332778702201</v>
      </c>
      <c r="AP2354" s="89">
        <v>-0.25477080088578702</v>
      </c>
      <c r="AQ2354" s="89">
        <v>-99</v>
      </c>
      <c r="AR2354" s="89">
        <v>-99</v>
      </c>
      <c r="AS2354" s="89">
        <v>-99</v>
      </c>
      <c r="AT2354" s="89">
        <v>-99</v>
      </c>
      <c r="AU2354" s="89">
        <v>-99</v>
      </c>
      <c r="AV2354" s="89">
        <v>-99</v>
      </c>
      <c r="AW2354" s="89">
        <v>-99</v>
      </c>
      <c r="AX2354" s="89">
        <v>-99</v>
      </c>
      <c r="AY2354" s="89">
        <v>-99</v>
      </c>
      <c r="AZ2354" s="89">
        <v>-99</v>
      </c>
      <c r="BA2354" s="89">
        <v>-99</v>
      </c>
      <c r="BB2354" s="89">
        <v>-99</v>
      </c>
      <c r="BC2354" s="89">
        <v>-99</v>
      </c>
      <c r="BD2354" s="89">
        <v>-99</v>
      </c>
      <c r="BE2354" s="89">
        <v>-99</v>
      </c>
      <c r="BF2354" s="89">
        <v>-99</v>
      </c>
      <c r="BG2354" s="89">
        <v>-99</v>
      </c>
      <c r="BH2354" s="89">
        <v>-99</v>
      </c>
      <c r="BI2354" s="89">
        <v>-99</v>
      </c>
      <c r="BJ2354" s="89">
        <v>-99</v>
      </c>
      <c r="BK2354" s="89">
        <v>-99</v>
      </c>
      <c r="BL2354" s="89">
        <v>-99</v>
      </c>
      <c r="BM2354" s="89">
        <v>-99</v>
      </c>
      <c r="BN2354" s="89">
        <v>-99</v>
      </c>
      <c r="BO2354" s="89">
        <v>-99</v>
      </c>
      <c r="BP2354" s="89">
        <v>-99</v>
      </c>
      <c r="BQ2354" s="89">
        <v>-99</v>
      </c>
      <c r="BR2354" s="89">
        <v>-99</v>
      </c>
      <c r="BS2354" s="89">
        <v>-99</v>
      </c>
      <c r="BT2354" s="89">
        <v>-99</v>
      </c>
      <c r="BU2354" s="89">
        <v>-99</v>
      </c>
      <c r="BV2354" s="89">
        <v>-99</v>
      </c>
      <c r="BW2354" s="89">
        <v>-99</v>
      </c>
      <c r="BX2354" s="89">
        <v>-99</v>
      </c>
      <c r="BY2354" s="89">
        <v>-99</v>
      </c>
      <c r="BZ2354" s="89">
        <v>-99</v>
      </c>
      <c r="CA2354" s="89">
        <v>-99</v>
      </c>
      <c r="CB2354" s="89">
        <v>-99</v>
      </c>
      <c r="CC2354" s="89">
        <v>-99</v>
      </c>
      <c r="CD2354" s="89">
        <v>-99</v>
      </c>
      <c r="CE2354" s="89">
        <v>-99</v>
      </c>
      <c r="CF2354" s="89">
        <v>-99</v>
      </c>
      <c r="CG2354" s="89">
        <v>-99</v>
      </c>
      <c r="CH2354" s="89">
        <v>-99</v>
      </c>
      <c r="CI2354" s="89">
        <v>-99</v>
      </c>
      <c r="CJ2354" s="89">
        <v>-99</v>
      </c>
      <c r="CK2354" s="89">
        <v>-99</v>
      </c>
      <c r="CL2354" s="89">
        <v>-99</v>
      </c>
      <c r="CM2354" s="89">
        <v>-99</v>
      </c>
      <c r="CN2354" s="89">
        <v>-99</v>
      </c>
      <c r="CO2354" s="89">
        <v>-99</v>
      </c>
      <c r="CP2354" s="89">
        <v>-99</v>
      </c>
      <c r="CQ2354" s="89">
        <v>-99</v>
      </c>
      <c r="CR2354" s="89">
        <v>-99</v>
      </c>
      <c r="CS2354" s="89">
        <v>-99</v>
      </c>
      <c r="CT2354" s="89">
        <v>-99</v>
      </c>
      <c r="CU2354" s="86">
        <v>-99</v>
      </c>
      <c r="CV2354" s="86">
        <v>-1.0403</v>
      </c>
      <c r="CW2354" s="86">
        <v>13</v>
      </c>
      <c r="CX2354" s="86">
        <v>2</v>
      </c>
      <c r="CY2354" s="86">
        <v>0.39660000000000001</v>
      </c>
      <c r="CZ2354" s="86">
        <v>70</v>
      </c>
      <c r="DA2354" s="86">
        <v>2</v>
      </c>
      <c r="DB2354" s="86">
        <v>-0.94830000000000003</v>
      </c>
      <c r="DC2354" s="86">
        <v>11</v>
      </c>
      <c r="DD2354" s="86">
        <v>-99</v>
      </c>
      <c r="DE2354" s="86">
        <v>-99</v>
      </c>
      <c r="DF2354" s="86">
        <v>-99</v>
      </c>
      <c r="DG2354" s="86">
        <v>-99</v>
      </c>
      <c r="DH2354" s="86">
        <v>-99</v>
      </c>
    </row>
    <row r="2355" spans="1:112" x14ac:dyDescent="0.2">
      <c r="A2355" s="85">
        <f>IF(ISERROR(SEARCH('School Lookup'!$F$3,Data!J2355)),A2354,A2354+1)</f>
        <v>0</v>
      </c>
      <c r="B2355" s="85">
        <f>IF(I2355='School Lookup'!$G$13,1,0)</f>
        <v>0</v>
      </c>
      <c r="C2355" s="85">
        <f t="shared" si="36"/>
        <v>2353</v>
      </c>
      <c r="D2355" s="86" t="s">
        <v>6478</v>
      </c>
      <c r="E2355" s="86" t="s">
        <v>6790</v>
      </c>
      <c r="F2355" s="86" t="s">
        <v>2774</v>
      </c>
      <c r="G2355" s="86" t="s">
        <v>3399</v>
      </c>
      <c r="H2355" s="86" t="s">
        <v>6075</v>
      </c>
      <c r="I2355" s="86" t="s">
        <v>5710</v>
      </c>
      <c r="J2355" s="86" t="s">
        <v>2342</v>
      </c>
      <c r="K2355" s="86" t="s">
        <v>36</v>
      </c>
      <c r="L2355" s="86">
        <v>1</v>
      </c>
      <c r="M2355" s="86">
        <v>-99</v>
      </c>
      <c r="N2355" s="89">
        <v>-99</v>
      </c>
      <c r="O2355" s="89">
        <v>-99</v>
      </c>
      <c r="P2355" s="89">
        <v>-99</v>
      </c>
      <c r="Q2355" s="89">
        <v>-99</v>
      </c>
      <c r="R2355" s="89">
        <v>-99</v>
      </c>
      <c r="S2355" s="89">
        <v>-99</v>
      </c>
      <c r="T2355" s="89">
        <v>-99</v>
      </c>
      <c r="U2355" s="89">
        <v>-99</v>
      </c>
      <c r="V2355" s="89">
        <v>-99</v>
      </c>
      <c r="W2355" s="89">
        <v>-99</v>
      </c>
      <c r="X2355" s="89">
        <v>-99</v>
      </c>
      <c r="Y2355" s="89">
        <v>-99</v>
      </c>
      <c r="Z2355" s="89">
        <v>-99</v>
      </c>
      <c r="AA2355" s="89">
        <v>-99</v>
      </c>
      <c r="AB2355" s="89">
        <v>-99</v>
      </c>
      <c r="AC2355" s="89">
        <v>-99</v>
      </c>
      <c r="AD2355" s="89">
        <v>-99</v>
      </c>
      <c r="AE2355" s="89">
        <v>-99</v>
      </c>
      <c r="AF2355" s="89">
        <v>-99</v>
      </c>
      <c r="AG2355" s="89">
        <v>-99</v>
      </c>
      <c r="AH2355" s="89">
        <v>-99</v>
      </c>
      <c r="AI2355" s="89">
        <v>-99</v>
      </c>
      <c r="AJ2355" s="89">
        <v>-99</v>
      </c>
      <c r="AK2355" s="89">
        <v>-99</v>
      </c>
      <c r="AL2355" s="89">
        <v>-99</v>
      </c>
      <c r="AM2355" s="89">
        <v>-99</v>
      </c>
      <c r="AN2355" s="89">
        <v>-99</v>
      </c>
      <c r="AO2355" s="89">
        <v>-99</v>
      </c>
      <c r="AP2355" s="89">
        <v>-99</v>
      </c>
      <c r="AQ2355" s="89">
        <v>-99</v>
      </c>
      <c r="AR2355" s="89">
        <v>-99</v>
      </c>
      <c r="AS2355" s="89">
        <v>-99</v>
      </c>
      <c r="AT2355" s="89">
        <v>-99</v>
      </c>
      <c r="AU2355" s="89">
        <v>-99</v>
      </c>
      <c r="AV2355" s="89">
        <v>-99</v>
      </c>
      <c r="AW2355" s="89">
        <v>-99</v>
      </c>
      <c r="AX2355" s="89">
        <v>-99</v>
      </c>
      <c r="AY2355" s="89">
        <v>-99</v>
      </c>
      <c r="AZ2355" s="89">
        <v>-99</v>
      </c>
      <c r="BA2355" s="89">
        <v>1</v>
      </c>
      <c r="BB2355" s="89">
        <v>-0.52483140096618397</v>
      </c>
      <c r="BC2355" s="89">
        <v>-0.95654587440260896</v>
      </c>
      <c r="BD2355" s="89">
        <v>42.285699999999999</v>
      </c>
      <c r="BE2355" s="89">
        <v>-0.60076708444166804</v>
      </c>
      <c r="BF2355" s="89">
        <v>54.1062835748792</v>
      </c>
      <c r="BG2355" s="89">
        <v>-0.778656479422139</v>
      </c>
      <c r="BH2355" s="89">
        <v>-0.82292733803892004</v>
      </c>
      <c r="BI2355" s="89">
        <v>0.25121359223300999</v>
      </c>
      <c r="BJ2355" s="89">
        <v>-0.20673053273550601</v>
      </c>
      <c r="BK2355" s="89">
        <v>1</v>
      </c>
      <c r="BL2355" s="89">
        <v>-0.83067627118644105</v>
      </c>
      <c r="BM2355" s="89">
        <v>-1.83964861446888</v>
      </c>
      <c r="BN2355" s="89">
        <v>41.532400000000003</v>
      </c>
      <c r="BO2355" s="89">
        <v>-0.79976935506941005</v>
      </c>
      <c r="BP2355" s="89">
        <v>55.6900881355932</v>
      </c>
      <c r="BQ2355" s="89">
        <v>-1.3197089847691399</v>
      </c>
      <c r="BR2355" s="89">
        <v>-1.37249001064244</v>
      </c>
      <c r="BS2355" s="89">
        <v>0.25060679611650499</v>
      </c>
      <c r="BT2355" s="89">
        <v>-0.34395532426900999</v>
      </c>
      <c r="BU2355" s="89">
        <v>1</v>
      </c>
      <c r="BV2355" s="89">
        <v>-0.81592439024390195</v>
      </c>
      <c r="BW2355" s="89">
        <v>-1.72225328855764</v>
      </c>
      <c r="BX2355" s="89">
        <v>38.007199999999997</v>
      </c>
      <c r="BY2355" s="89">
        <v>-1.1455228078579001</v>
      </c>
      <c r="BZ2355" s="89">
        <v>49.512195121951201</v>
      </c>
      <c r="CA2355" s="89">
        <v>-1.43388804820777</v>
      </c>
      <c r="CB2355" s="89">
        <v>-1.5015449566789401</v>
      </c>
      <c r="CC2355" s="89">
        <v>0.24878640776698999</v>
      </c>
      <c r="CD2355" s="89">
        <v>-0.37356397587279599</v>
      </c>
      <c r="CE2355" s="89">
        <v>1</v>
      </c>
      <c r="CF2355" s="89">
        <v>-0.63466350364963497</v>
      </c>
      <c r="CG2355" s="89">
        <v>-1.33494675452504</v>
      </c>
      <c r="CH2355" s="89">
        <v>44.102600000000002</v>
      </c>
      <c r="CI2355" s="89">
        <v>-0.59274768384477095</v>
      </c>
      <c r="CJ2355" s="89">
        <v>48.905115328467197</v>
      </c>
      <c r="CK2355" s="89">
        <v>-0.96384721918490801</v>
      </c>
      <c r="CL2355" s="89">
        <v>-1.0337964181602799</v>
      </c>
      <c r="CM2355" s="89">
        <v>0.24939320388349501</v>
      </c>
      <c r="CN2355" s="89">
        <v>-0.257821800888273</v>
      </c>
      <c r="CO2355" s="89">
        <v>83.67</v>
      </c>
      <c r="CP2355" s="89">
        <v>-0.28100000000000003</v>
      </c>
      <c r="CQ2355" s="89">
        <v>5.56</v>
      </c>
      <c r="CR2355" s="89">
        <v>0.61980000000000002</v>
      </c>
      <c r="CS2355" s="89">
        <v>0.55103333333333304</v>
      </c>
      <c r="CT2355" s="89">
        <v>0.22939999999999999</v>
      </c>
      <c r="CU2355" s="86" t="s">
        <v>6989</v>
      </c>
      <c r="CV2355" s="86">
        <v>-1.0408999999999999</v>
      </c>
      <c r="CW2355" s="86">
        <v>13</v>
      </c>
      <c r="CX2355" s="86">
        <v>2</v>
      </c>
      <c r="CY2355" s="86">
        <v>-0.39250000000000002</v>
      </c>
      <c r="CZ2355" s="86">
        <v>32</v>
      </c>
      <c r="DA2355" s="86">
        <v>4</v>
      </c>
      <c r="DB2355" s="86">
        <v>-0.78420000000000001</v>
      </c>
      <c r="DC2355" s="86">
        <v>14</v>
      </c>
      <c r="DD2355" s="86">
        <v>-99</v>
      </c>
      <c r="DE2355" s="86">
        <v>-99</v>
      </c>
      <c r="DF2355" s="86">
        <v>-99</v>
      </c>
      <c r="DG2355" s="86">
        <v>-99</v>
      </c>
      <c r="DH2355" s="86">
        <v>-99</v>
      </c>
    </row>
    <row r="2356" spans="1:112" x14ac:dyDescent="0.2">
      <c r="A2356" s="85">
        <f>IF(ISERROR(SEARCH('School Lookup'!$F$3,Data!J2356)),A2355,A2355+1)</f>
        <v>0</v>
      </c>
      <c r="B2356" s="85">
        <f>IF(I2356='School Lookup'!$G$13,1,0)</f>
        <v>0</v>
      </c>
      <c r="C2356" s="85">
        <f t="shared" si="36"/>
        <v>2354</v>
      </c>
      <c r="D2356" s="86" t="s">
        <v>6478</v>
      </c>
      <c r="E2356" s="86" t="s">
        <v>6862</v>
      </c>
      <c r="F2356" s="86" t="s">
        <v>2773</v>
      </c>
      <c r="G2356" s="86" t="s">
        <v>3093</v>
      </c>
      <c r="H2356" s="86" t="s">
        <v>1397</v>
      </c>
      <c r="I2356" s="86" t="s">
        <v>5638</v>
      </c>
      <c r="J2356" s="86" t="s">
        <v>6038</v>
      </c>
      <c r="K2356" s="86" t="s">
        <v>6485</v>
      </c>
      <c r="L2356" s="86">
        <v>1</v>
      </c>
      <c r="M2356" s="86">
        <v>1</v>
      </c>
      <c r="N2356" s="89">
        <v>-0.43369999999999997</v>
      </c>
      <c r="O2356" s="89">
        <v>-0.84482189057086698</v>
      </c>
      <c r="P2356" s="89">
        <v>46.755699999999997</v>
      </c>
      <c r="Q2356" s="89">
        <v>-0.32673672811119497</v>
      </c>
      <c r="R2356" s="89">
        <v>45.964933333333299</v>
      </c>
      <c r="S2356" s="89">
        <v>-0.58577930934103095</v>
      </c>
      <c r="T2356" s="89">
        <v>-0.66477850267635696</v>
      </c>
      <c r="U2356" s="89">
        <v>0.37598944591028999</v>
      </c>
      <c r="V2356" s="89">
        <v>-0.249949700874356</v>
      </c>
      <c r="W2356" s="89">
        <v>1</v>
      </c>
      <c r="X2356" s="89">
        <v>-0.47015520282186901</v>
      </c>
      <c r="Y2356" s="89">
        <v>-1.0177731607809</v>
      </c>
      <c r="Z2356" s="89">
        <v>36.777099999999997</v>
      </c>
      <c r="AA2356" s="89">
        <v>-1.6274567113063001</v>
      </c>
      <c r="AB2356" s="89">
        <v>45.679014462081099</v>
      </c>
      <c r="AC2356" s="89">
        <v>-1.3226149360435999</v>
      </c>
      <c r="AD2356" s="89">
        <v>-1.5386192240241101</v>
      </c>
      <c r="AE2356" s="89">
        <v>0.37401055408971001</v>
      </c>
      <c r="AF2356" s="89">
        <v>-0.57545982851033495</v>
      </c>
      <c r="AG2356" s="89">
        <v>1</v>
      </c>
      <c r="AH2356" s="89">
        <v>-0.437998907103825</v>
      </c>
      <c r="AI2356" s="89">
        <v>-0.88557997811103495</v>
      </c>
      <c r="AJ2356" s="89">
        <v>-99</v>
      </c>
      <c r="AK2356" s="89">
        <v>-99</v>
      </c>
      <c r="AL2356" s="89">
        <v>43.169378142076503</v>
      </c>
      <c r="AM2356" s="89">
        <v>-0.88557997811103495</v>
      </c>
      <c r="AN2356" s="89">
        <v>-0.97354181673405105</v>
      </c>
      <c r="AO2356" s="89">
        <v>0.12071240105540899</v>
      </c>
      <c r="AP2356" s="89">
        <v>-0.117518570225812</v>
      </c>
      <c r="AQ2356" s="89">
        <v>1</v>
      </c>
      <c r="AR2356" s="89">
        <v>-0.34211683673469401</v>
      </c>
      <c r="AS2356" s="89">
        <v>-0.699005680088431</v>
      </c>
      <c r="AT2356" s="89">
        <v>-99</v>
      </c>
      <c r="AU2356" s="89">
        <v>-99</v>
      </c>
      <c r="AV2356" s="89">
        <v>53.571410714285697</v>
      </c>
      <c r="AW2356" s="89">
        <v>-0.699005680088431</v>
      </c>
      <c r="AX2356" s="89">
        <v>-0.77582275605077999</v>
      </c>
      <c r="AY2356" s="89">
        <v>0.12928759894459099</v>
      </c>
      <c r="AZ2356" s="89">
        <v>-0.100304261336381</v>
      </c>
      <c r="BA2356" s="89">
        <v>-99</v>
      </c>
      <c r="BB2356" s="89">
        <v>-99</v>
      </c>
      <c r="BC2356" s="89">
        <v>-99</v>
      </c>
      <c r="BD2356" s="89">
        <v>-99</v>
      </c>
      <c r="BE2356" s="89">
        <v>-99</v>
      </c>
      <c r="BF2356" s="89">
        <v>-99</v>
      </c>
      <c r="BG2356" s="89">
        <v>-99</v>
      </c>
      <c r="BH2356" s="89">
        <v>-99</v>
      </c>
      <c r="BI2356" s="89">
        <v>-99</v>
      </c>
      <c r="BJ2356" s="89">
        <v>-99</v>
      </c>
      <c r="BK2356" s="89">
        <v>-99</v>
      </c>
      <c r="BL2356" s="89">
        <v>-99</v>
      </c>
      <c r="BM2356" s="89">
        <v>-99</v>
      </c>
      <c r="BN2356" s="89">
        <v>-99</v>
      </c>
      <c r="BO2356" s="89">
        <v>-99</v>
      </c>
      <c r="BP2356" s="89">
        <v>-99</v>
      </c>
      <c r="BQ2356" s="89">
        <v>-99</v>
      </c>
      <c r="BR2356" s="89">
        <v>-99</v>
      </c>
      <c r="BS2356" s="89">
        <v>-99</v>
      </c>
      <c r="BT2356" s="89">
        <v>-99</v>
      </c>
      <c r="BU2356" s="89">
        <v>-99</v>
      </c>
      <c r="BV2356" s="89">
        <v>-99</v>
      </c>
      <c r="BW2356" s="89">
        <v>-99</v>
      </c>
      <c r="BX2356" s="89">
        <v>-99</v>
      </c>
      <c r="BY2356" s="89">
        <v>-99</v>
      </c>
      <c r="BZ2356" s="89">
        <v>-99</v>
      </c>
      <c r="CA2356" s="89">
        <v>-99</v>
      </c>
      <c r="CB2356" s="89">
        <v>-99</v>
      </c>
      <c r="CC2356" s="89">
        <v>-99</v>
      </c>
      <c r="CD2356" s="89">
        <v>-99</v>
      </c>
      <c r="CE2356" s="89">
        <v>-99</v>
      </c>
      <c r="CF2356" s="89">
        <v>-99</v>
      </c>
      <c r="CG2356" s="89">
        <v>-99</v>
      </c>
      <c r="CH2356" s="89">
        <v>-99</v>
      </c>
      <c r="CI2356" s="89">
        <v>-99</v>
      </c>
      <c r="CJ2356" s="89">
        <v>-99</v>
      </c>
      <c r="CK2356" s="89">
        <v>-99</v>
      </c>
      <c r="CL2356" s="89">
        <v>-99</v>
      </c>
      <c r="CM2356" s="89">
        <v>-99</v>
      </c>
      <c r="CN2356" s="89">
        <v>-99</v>
      </c>
      <c r="CO2356" s="89">
        <v>-99</v>
      </c>
      <c r="CP2356" s="89">
        <v>-99</v>
      </c>
      <c r="CQ2356" s="89">
        <v>-99</v>
      </c>
      <c r="CR2356" s="89">
        <v>-99</v>
      </c>
      <c r="CS2356" s="89">
        <v>-99</v>
      </c>
      <c r="CT2356" s="89">
        <v>-99</v>
      </c>
      <c r="CU2356" s="86">
        <v>-99</v>
      </c>
      <c r="CV2356" s="86">
        <v>-1.0431999999999999</v>
      </c>
      <c r="CW2356" s="86">
        <v>13</v>
      </c>
      <c r="CX2356" s="86">
        <v>2</v>
      </c>
      <c r="CY2356" s="86">
        <v>7.1599999999999997E-2</v>
      </c>
      <c r="CZ2356" s="86">
        <v>55</v>
      </c>
      <c r="DA2356" s="86">
        <v>2</v>
      </c>
      <c r="DB2356" s="86">
        <v>-0.73150000000000004</v>
      </c>
      <c r="DC2356" s="86">
        <v>15</v>
      </c>
      <c r="DD2356" s="86">
        <v>-99</v>
      </c>
      <c r="DE2356" s="86">
        <v>-99</v>
      </c>
      <c r="DF2356" s="86">
        <v>-99</v>
      </c>
      <c r="DG2356" s="86">
        <v>-99</v>
      </c>
      <c r="DH2356" s="86">
        <v>-99</v>
      </c>
    </row>
    <row r="2357" spans="1:112" x14ac:dyDescent="0.2">
      <c r="A2357" s="85">
        <f>IF(ISERROR(SEARCH('School Lookup'!$F$3,Data!J2357)),A2356,A2356+1)</f>
        <v>0</v>
      </c>
      <c r="B2357" s="85">
        <f>IF(I2357='School Lookup'!$G$13,1,0)</f>
        <v>0</v>
      </c>
      <c r="C2357" s="85">
        <f t="shared" si="36"/>
        <v>2355</v>
      </c>
      <c r="D2357" s="86" t="s">
        <v>6478</v>
      </c>
      <c r="E2357" s="86" t="s">
        <v>6552</v>
      </c>
      <c r="F2357" s="86" t="s">
        <v>518</v>
      </c>
      <c r="G2357" s="86" t="s">
        <v>3216</v>
      </c>
      <c r="H2357" s="86" t="s">
        <v>295</v>
      </c>
      <c r="I2357" s="86" t="s">
        <v>5646</v>
      </c>
      <c r="J2357" s="86" t="s">
        <v>6556</v>
      </c>
      <c r="K2357" s="86" t="s">
        <v>31</v>
      </c>
      <c r="L2357" s="86">
        <v>1</v>
      </c>
      <c r="M2357" s="86">
        <v>1</v>
      </c>
      <c r="N2357" s="89">
        <v>-0.488007920792079</v>
      </c>
      <c r="O2357" s="89">
        <v>-0.96242563439306394</v>
      </c>
      <c r="P2357" s="89">
        <v>35.694299999999998</v>
      </c>
      <c r="Q2357" s="89">
        <v>-1.50003504343956</v>
      </c>
      <c r="R2357" s="89">
        <v>50.1237584158416</v>
      </c>
      <c r="S2357" s="89">
        <v>-1.23123033891631</v>
      </c>
      <c r="T2357" s="89">
        <v>-1.3971504163367401</v>
      </c>
      <c r="U2357" s="89">
        <v>0.37303785780240101</v>
      </c>
      <c r="V2357" s="89">
        <v>-0.52118999833798796</v>
      </c>
      <c r="W2357" s="89">
        <v>1</v>
      </c>
      <c r="X2357" s="89">
        <v>-0.31774039653035901</v>
      </c>
      <c r="Y2357" s="89">
        <v>-0.65896456564116901</v>
      </c>
      <c r="Z2357" s="89">
        <v>45.841099999999997</v>
      </c>
      <c r="AA2357" s="89">
        <v>-0.49714908755083098</v>
      </c>
      <c r="AB2357" s="89">
        <v>48.203263940520401</v>
      </c>
      <c r="AC2357" s="89">
        <v>-0.578056826596</v>
      </c>
      <c r="AD2357" s="89">
        <v>-0.67169150134818101</v>
      </c>
      <c r="AE2357" s="89">
        <v>0.372576177285319</v>
      </c>
      <c r="AF2357" s="89">
        <v>-0.25025625188734202</v>
      </c>
      <c r="AG2357" s="89">
        <v>1</v>
      </c>
      <c r="AH2357" s="89">
        <v>-0.41154833948339498</v>
      </c>
      <c r="AI2357" s="89">
        <v>-0.82865580483176104</v>
      </c>
      <c r="AJ2357" s="89">
        <v>33.164200000000001</v>
      </c>
      <c r="AK2357" s="89">
        <v>-1.5136925850146601</v>
      </c>
      <c r="AL2357" s="89">
        <v>46.494469741697401</v>
      </c>
      <c r="AM2357" s="89">
        <v>-1.17117419492321</v>
      </c>
      <c r="AN2357" s="89">
        <v>-1.27357094254624</v>
      </c>
      <c r="AO2357" s="89">
        <v>0.12511542012927099</v>
      </c>
      <c r="AP2357" s="89">
        <v>-0.15934336354110401</v>
      </c>
      <c r="AQ2357" s="89">
        <v>1</v>
      </c>
      <c r="AR2357" s="89">
        <v>-0.44430714285714301</v>
      </c>
      <c r="AS2357" s="89">
        <v>-0.92871068363057596</v>
      </c>
      <c r="AT2357" s="89">
        <v>42.395000000000003</v>
      </c>
      <c r="AU2357" s="89">
        <v>-0.68380284449953199</v>
      </c>
      <c r="AV2357" s="89">
        <v>52.500032142857101</v>
      </c>
      <c r="AW2357" s="89">
        <v>-0.80625676406505398</v>
      </c>
      <c r="AX2357" s="89">
        <v>-0.88884341004196299</v>
      </c>
      <c r="AY2357" s="89">
        <v>0.12927054478301001</v>
      </c>
      <c r="AZ2357" s="89">
        <v>-0.114901271842913</v>
      </c>
      <c r="BA2357" s="89">
        <v>-99</v>
      </c>
      <c r="BB2357" s="89">
        <v>-99</v>
      </c>
      <c r="BC2357" s="89">
        <v>-99</v>
      </c>
      <c r="BD2357" s="89">
        <v>-99</v>
      </c>
      <c r="BE2357" s="89">
        <v>-99</v>
      </c>
      <c r="BF2357" s="89">
        <v>-99</v>
      </c>
      <c r="BG2357" s="89">
        <v>-99</v>
      </c>
      <c r="BH2357" s="89">
        <v>-99</v>
      </c>
      <c r="BI2357" s="89">
        <v>-99</v>
      </c>
      <c r="BJ2357" s="89">
        <v>-99</v>
      </c>
      <c r="BK2357" s="89">
        <v>-99</v>
      </c>
      <c r="BL2357" s="89">
        <v>-99</v>
      </c>
      <c r="BM2357" s="89">
        <v>-99</v>
      </c>
      <c r="BN2357" s="89">
        <v>-99</v>
      </c>
      <c r="BO2357" s="89">
        <v>-99</v>
      </c>
      <c r="BP2357" s="89">
        <v>-99</v>
      </c>
      <c r="BQ2357" s="89">
        <v>-99</v>
      </c>
      <c r="BR2357" s="89">
        <v>-99</v>
      </c>
      <c r="BS2357" s="89">
        <v>-99</v>
      </c>
      <c r="BT2357" s="89">
        <v>-99</v>
      </c>
      <c r="BU2357" s="89">
        <v>-99</v>
      </c>
      <c r="BV2357" s="89">
        <v>-99</v>
      </c>
      <c r="BW2357" s="89">
        <v>-99</v>
      </c>
      <c r="BX2357" s="89">
        <v>-99</v>
      </c>
      <c r="BY2357" s="89">
        <v>-99</v>
      </c>
      <c r="BZ2357" s="89">
        <v>-99</v>
      </c>
      <c r="CA2357" s="89">
        <v>-99</v>
      </c>
      <c r="CB2357" s="89">
        <v>-99</v>
      </c>
      <c r="CC2357" s="89">
        <v>-99</v>
      </c>
      <c r="CD2357" s="89">
        <v>-99</v>
      </c>
      <c r="CE2357" s="89">
        <v>-99</v>
      </c>
      <c r="CF2357" s="89">
        <v>-99</v>
      </c>
      <c r="CG2357" s="89">
        <v>-99</v>
      </c>
      <c r="CH2357" s="89">
        <v>-99</v>
      </c>
      <c r="CI2357" s="89">
        <v>-99</v>
      </c>
      <c r="CJ2357" s="89">
        <v>-99</v>
      </c>
      <c r="CK2357" s="89">
        <v>-99</v>
      </c>
      <c r="CL2357" s="89">
        <v>-99</v>
      </c>
      <c r="CM2357" s="89">
        <v>-99</v>
      </c>
      <c r="CN2357" s="89">
        <v>-99</v>
      </c>
      <c r="CO2357" s="89">
        <v>-99</v>
      </c>
      <c r="CP2357" s="89">
        <v>-99</v>
      </c>
      <c r="CQ2357" s="89">
        <v>-99</v>
      </c>
      <c r="CR2357" s="89">
        <v>-99</v>
      </c>
      <c r="CS2357" s="89">
        <v>-99</v>
      </c>
      <c r="CT2357" s="89">
        <v>-99</v>
      </c>
      <c r="CU2357" s="86">
        <v>-99</v>
      </c>
      <c r="CV2357" s="86">
        <v>-1.0457000000000001</v>
      </c>
      <c r="CW2357" s="86">
        <v>13</v>
      </c>
      <c r="CX2357" s="86">
        <v>2</v>
      </c>
      <c r="CY2357" s="86">
        <v>0.40889999999999999</v>
      </c>
      <c r="CZ2357" s="86">
        <v>70</v>
      </c>
      <c r="DA2357" s="86">
        <v>4</v>
      </c>
      <c r="DB2357" s="86">
        <v>-1.0226</v>
      </c>
      <c r="DC2357" s="86">
        <v>9</v>
      </c>
      <c r="DD2357" s="86">
        <v>-99</v>
      </c>
      <c r="DE2357" s="86">
        <v>-99</v>
      </c>
      <c r="DF2357" s="86">
        <v>-99</v>
      </c>
      <c r="DG2357" s="86">
        <v>-99</v>
      </c>
      <c r="DH2357" s="86">
        <v>-99</v>
      </c>
    </row>
    <row r="2358" spans="1:112" x14ac:dyDescent="0.2">
      <c r="A2358" s="85">
        <f>IF(ISERROR(SEARCH('School Lookup'!$F$3,Data!J2358)),A2357,A2357+1)</f>
        <v>0</v>
      </c>
      <c r="B2358" s="85">
        <f>IF(I2358='School Lookup'!$G$13,1,0)</f>
        <v>0</v>
      </c>
      <c r="C2358" s="85">
        <f t="shared" si="36"/>
        <v>2356</v>
      </c>
      <c r="D2358" s="86" t="s">
        <v>6478</v>
      </c>
      <c r="E2358" s="86" t="s">
        <v>6512</v>
      </c>
      <c r="F2358" s="86" t="s">
        <v>2746</v>
      </c>
      <c r="G2358" s="86" t="s">
        <v>3418</v>
      </c>
      <c r="H2358" s="86" t="s">
        <v>657</v>
      </c>
      <c r="I2358" s="86" t="s">
        <v>5733</v>
      </c>
      <c r="J2358" s="86" t="s">
        <v>657</v>
      </c>
      <c r="K2358" s="86" t="s">
        <v>45</v>
      </c>
      <c r="L2358" s="86">
        <v>1</v>
      </c>
      <c r="M2358" s="86">
        <v>1</v>
      </c>
      <c r="N2358" s="89">
        <v>-0.52731448087431698</v>
      </c>
      <c r="O2358" s="89">
        <v>-1.0475439477997099</v>
      </c>
      <c r="P2358" s="89">
        <v>50.402799999999999</v>
      </c>
      <c r="Q2358" s="89">
        <v>6.0116318142811799E-2</v>
      </c>
      <c r="R2358" s="89">
        <v>48.087459016393403</v>
      </c>
      <c r="S2358" s="89">
        <v>-0.49371381482844701</v>
      </c>
      <c r="T2358" s="89">
        <v>-0.56031483415817696</v>
      </c>
      <c r="U2358" s="89">
        <v>0.371573604060914</v>
      </c>
      <c r="V2358" s="89">
        <v>-0.208198202336947</v>
      </c>
      <c r="W2358" s="89">
        <v>1</v>
      </c>
      <c r="X2358" s="89">
        <v>-0.594891758241758</v>
      </c>
      <c r="Y2358" s="89">
        <v>-1.3114227693837399</v>
      </c>
      <c r="Z2358" s="89">
        <v>39.4437</v>
      </c>
      <c r="AA2358" s="89">
        <v>-1.2949237998426699</v>
      </c>
      <c r="AB2358" s="89">
        <v>43.406611263736302</v>
      </c>
      <c r="AC2358" s="89">
        <v>-1.30317328461321</v>
      </c>
      <c r="AD2358" s="89">
        <v>-1.5159822983285201</v>
      </c>
      <c r="AE2358" s="89">
        <v>0.36954314720812198</v>
      </c>
      <c r="AF2358" s="89">
        <v>-0.56022086963612305</v>
      </c>
      <c r="AG2358" s="89">
        <v>1</v>
      </c>
      <c r="AH2358" s="89">
        <v>-0.335192957746479</v>
      </c>
      <c r="AI2358" s="89">
        <v>-0.66433165711705999</v>
      </c>
      <c r="AJ2358" s="89">
        <v>33.96</v>
      </c>
      <c r="AK2358" s="89">
        <v>-1.4357909342159001</v>
      </c>
      <c r="AL2358" s="89">
        <v>54.225346478873199</v>
      </c>
      <c r="AM2358" s="89">
        <v>-1.0500612956664801</v>
      </c>
      <c r="AN2358" s="89">
        <v>-1.1463365829216701</v>
      </c>
      <c r="AO2358" s="89">
        <v>0.144162436548223</v>
      </c>
      <c r="AP2358" s="89">
        <v>-0.165258674898353</v>
      </c>
      <c r="AQ2358" s="89">
        <v>1</v>
      </c>
      <c r="AR2358" s="89">
        <v>-0.46028672566371698</v>
      </c>
      <c r="AS2358" s="89">
        <v>-0.96462984528557505</v>
      </c>
      <c r="AT2358" s="89">
        <v>40.428600000000003</v>
      </c>
      <c r="AU2358" s="89">
        <v>-0.89752825458215302</v>
      </c>
      <c r="AV2358" s="89">
        <v>41.592938053097299</v>
      </c>
      <c r="AW2358" s="89">
        <v>-0.93107904993386403</v>
      </c>
      <c r="AX2358" s="89">
        <v>-1.0203805083955999</v>
      </c>
      <c r="AY2358" s="89">
        <v>0.11472081218274099</v>
      </c>
      <c r="AZ2358" s="89">
        <v>-0.117058880658582</v>
      </c>
      <c r="BA2358" s="89">
        <v>-99</v>
      </c>
      <c r="BB2358" s="89">
        <v>-99</v>
      </c>
      <c r="BC2358" s="89">
        <v>-99</v>
      </c>
      <c r="BD2358" s="89">
        <v>-99</v>
      </c>
      <c r="BE2358" s="89">
        <v>-99</v>
      </c>
      <c r="BF2358" s="89">
        <v>-99</v>
      </c>
      <c r="BG2358" s="89">
        <v>-99</v>
      </c>
      <c r="BH2358" s="89">
        <v>-99</v>
      </c>
      <c r="BI2358" s="89">
        <v>-99</v>
      </c>
      <c r="BJ2358" s="89">
        <v>-99</v>
      </c>
      <c r="BK2358" s="89">
        <v>-99</v>
      </c>
      <c r="BL2358" s="89">
        <v>-99</v>
      </c>
      <c r="BM2358" s="89">
        <v>-99</v>
      </c>
      <c r="BN2358" s="89">
        <v>-99</v>
      </c>
      <c r="BO2358" s="89">
        <v>-99</v>
      </c>
      <c r="BP2358" s="89">
        <v>-99</v>
      </c>
      <c r="BQ2358" s="89">
        <v>-99</v>
      </c>
      <c r="BR2358" s="89">
        <v>-99</v>
      </c>
      <c r="BS2358" s="89">
        <v>-99</v>
      </c>
      <c r="BT2358" s="89">
        <v>-99</v>
      </c>
      <c r="BU2358" s="89">
        <v>-99</v>
      </c>
      <c r="BV2358" s="89">
        <v>-99</v>
      </c>
      <c r="BW2358" s="89">
        <v>-99</v>
      </c>
      <c r="BX2358" s="89">
        <v>-99</v>
      </c>
      <c r="BY2358" s="89">
        <v>-99</v>
      </c>
      <c r="BZ2358" s="89">
        <v>-99</v>
      </c>
      <c r="CA2358" s="89">
        <v>-99</v>
      </c>
      <c r="CB2358" s="89">
        <v>-99</v>
      </c>
      <c r="CC2358" s="89">
        <v>-99</v>
      </c>
      <c r="CD2358" s="89">
        <v>-99</v>
      </c>
      <c r="CE2358" s="89">
        <v>-99</v>
      </c>
      <c r="CF2358" s="89">
        <v>-99</v>
      </c>
      <c r="CG2358" s="89">
        <v>-99</v>
      </c>
      <c r="CH2358" s="89">
        <v>-99</v>
      </c>
      <c r="CI2358" s="89">
        <v>-99</v>
      </c>
      <c r="CJ2358" s="89">
        <v>-99</v>
      </c>
      <c r="CK2358" s="89">
        <v>-99</v>
      </c>
      <c r="CL2358" s="89">
        <v>-99</v>
      </c>
      <c r="CM2358" s="89">
        <v>-99</v>
      </c>
      <c r="CN2358" s="89">
        <v>-99</v>
      </c>
      <c r="CO2358" s="89">
        <v>-99</v>
      </c>
      <c r="CP2358" s="89">
        <v>-99</v>
      </c>
      <c r="CQ2358" s="89">
        <v>-99</v>
      </c>
      <c r="CR2358" s="89">
        <v>-99</v>
      </c>
      <c r="CS2358" s="89">
        <v>-99</v>
      </c>
      <c r="CT2358" s="89">
        <v>-99</v>
      </c>
      <c r="CU2358" s="86">
        <v>-99</v>
      </c>
      <c r="CV2358" s="86">
        <v>-1.0507</v>
      </c>
      <c r="CW2358" s="86">
        <v>13</v>
      </c>
      <c r="CX2358" s="86">
        <v>2</v>
      </c>
      <c r="CY2358" s="86">
        <v>0.55449999999999999</v>
      </c>
      <c r="CZ2358" s="86">
        <v>75</v>
      </c>
      <c r="DA2358" s="86">
        <v>4</v>
      </c>
      <c r="DB2358" s="86">
        <v>-0.7661</v>
      </c>
      <c r="DC2358" s="86">
        <v>15</v>
      </c>
      <c r="DD2358" s="86">
        <v>-99</v>
      </c>
      <c r="DE2358" s="86">
        <v>-99</v>
      </c>
      <c r="DF2358" s="86">
        <v>-99</v>
      </c>
      <c r="DG2358" s="86">
        <v>-99</v>
      </c>
      <c r="DH2358" s="86">
        <v>-99</v>
      </c>
    </row>
    <row r="2359" spans="1:112" x14ac:dyDescent="0.2">
      <c r="A2359" s="85">
        <f>IF(ISERROR(SEARCH('School Lookup'!$F$3,Data!J2359)),A2358,A2358+1)</f>
        <v>0</v>
      </c>
      <c r="B2359" s="85">
        <f>IF(I2359='School Lookup'!$G$13,1,0)</f>
        <v>0</v>
      </c>
      <c r="C2359" s="85">
        <f t="shared" si="36"/>
        <v>2357</v>
      </c>
      <c r="D2359" s="86" t="s">
        <v>6478</v>
      </c>
      <c r="E2359" s="86" t="s">
        <v>6702</v>
      </c>
      <c r="F2359" s="86" t="s">
        <v>1150</v>
      </c>
      <c r="G2359" s="86" t="s">
        <v>3283</v>
      </c>
      <c r="H2359" s="86" t="s">
        <v>1036</v>
      </c>
      <c r="I2359" s="86" t="s">
        <v>5401</v>
      </c>
      <c r="J2359" s="86" t="s">
        <v>1437</v>
      </c>
      <c r="K2359" s="86" t="s">
        <v>130</v>
      </c>
      <c r="L2359" s="86">
        <v>1</v>
      </c>
      <c r="M2359" s="86">
        <v>1</v>
      </c>
      <c r="N2359" s="89">
        <v>-0.76358517887563904</v>
      </c>
      <c r="O2359" s="89">
        <v>-1.5591878891470601</v>
      </c>
      <c r="P2359" s="89">
        <v>47.75</v>
      </c>
      <c r="Q2359" s="89">
        <v>-0.221269923282603</v>
      </c>
      <c r="R2359" s="89">
        <v>55.195939011924999</v>
      </c>
      <c r="S2359" s="89">
        <v>-0.89022890621482997</v>
      </c>
      <c r="T2359" s="89">
        <v>-1.0102273805289701</v>
      </c>
      <c r="U2359" s="89">
        <v>0.374362244897959</v>
      </c>
      <c r="V2359" s="89">
        <v>-0.37819099003221102</v>
      </c>
      <c r="W2359" s="89">
        <v>1</v>
      </c>
      <c r="X2359" s="89">
        <v>-0.62236382252559697</v>
      </c>
      <c r="Y2359" s="89">
        <v>-1.3760963600349001</v>
      </c>
      <c r="Z2359" s="89">
        <v>52.794400000000003</v>
      </c>
      <c r="AA2359" s="89">
        <v>0.369947999856377</v>
      </c>
      <c r="AB2359" s="89">
        <v>55.802043003412997</v>
      </c>
      <c r="AC2359" s="89">
        <v>-0.50307418008925997</v>
      </c>
      <c r="AD2359" s="89">
        <v>-0.58438530704115799</v>
      </c>
      <c r="AE2359" s="89">
        <v>0.37372448979591799</v>
      </c>
      <c r="AF2359" s="89">
        <v>-0.21839910071818799</v>
      </c>
      <c r="AG2359" s="89">
        <v>1</v>
      </c>
      <c r="AH2359" s="89">
        <v>-0.76961865284974096</v>
      </c>
      <c r="AI2359" s="89">
        <v>-1.5992576632389901</v>
      </c>
      <c r="AJ2359" s="89">
        <v>-99</v>
      </c>
      <c r="AK2359" s="89">
        <v>-99</v>
      </c>
      <c r="AL2359" s="89">
        <v>51.813453367875603</v>
      </c>
      <c r="AM2359" s="89">
        <v>-1.5992576632389901</v>
      </c>
      <c r="AN2359" s="89">
        <v>-1.72329121422072</v>
      </c>
      <c r="AO2359" s="89">
        <v>0.123086734693878</v>
      </c>
      <c r="AP2359" s="89">
        <v>-0.21211428848507599</v>
      </c>
      <c r="AQ2359" s="89">
        <v>1</v>
      </c>
      <c r="AR2359" s="89">
        <v>-0.80823415841584201</v>
      </c>
      <c r="AS2359" s="89">
        <v>-1.7467516463205699</v>
      </c>
      <c r="AT2359" s="89">
        <v>-99</v>
      </c>
      <c r="AU2359" s="89">
        <v>-99</v>
      </c>
      <c r="AV2359" s="89">
        <v>55.445544059405897</v>
      </c>
      <c r="AW2359" s="89">
        <v>-1.7467516463205699</v>
      </c>
      <c r="AX2359" s="89">
        <v>-1.8799321965296301</v>
      </c>
      <c r="AY2359" s="89">
        <v>0.128826530612245</v>
      </c>
      <c r="AZ2359" s="89">
        <v>-0.24218514266516999</v>
      </c>
      <c r="BA2359" s="89">
        <v>-99</v>
      </c>
      <c r="BB2359" s="89">
        <v>-99</v>
      </c>
      <c r="BC2359" s="89">
        <v>-99</v>
      </c>
      <c r="BD2359" s="89">
        <v>-99</v>
      </c>
      <c r="BE2359" s="89">
        <v>-99</v>
      </c>
      <c r="BF2359" s="89">
        <v>-99</v>
      </c>
      <c r="BG2359" s="89">
        <v>-99</v>
      </c>
      <c r="BH2359" s="89">
        <v>-99</v>
      </c>
      <c r="BI2359" s="89">
        <v>-99</v>
      </c>
      <c r="BJ2359" s="89">
        <v>-99</v>
      </c>
      <c r="BK2359" s="89">
        <v>-99</v>
      </c>
      <c r="BL2359" s="89">
        <v>-99</v>
      </c>
      <c r="BM2359" s="89">
        <v>-99</v>
      </c>
      <c r="BN2359" s="89">
        <v>-99</v>
      </c>
      <c r="BO2359" s="89">
        <v>-99</v>
      </c>
      <c r="BP2359" s="89">
        <v>-99</v>
      </c>
      <c r="BQ2359" s="89">
        <v>-99</v>
      </c>
      <c r="BR2359" s="89">
        <v>-99</v>
      </c>
      <c r="BS2359" s="89">
        <v>-99</v>
      </c>
      <c r="BT2359" s="89">
        <v>-99</v>
      </c>
      <c r="BU2359" s="89">
        <v>-99</v>
      </c>
      <c r="BV2359" s="89">
        <v>-99</v>
      </c>
      <c r="BW2359" s="89">
        <v>-99</v>
      </c>
      <c r="BX2359" s="89">
        <v>-99</v>
      </c>
      <c r="BY2359" s="89">
        <v>-99</v>
      </c>
      <c r="BZ2359" s="89">
        <v>-99</v>
      </c>
      <c r="CA2359" s="89">
        <v>-99</v>
      </c>
      <c r="CB2359" s="89">
        <v>-99</v>
      </c>
      <c r="CC2359" s="89">
        <v>-99</v>
      </c>
      <c r="CD2359" s="89">
        <v>-99</v>
      </c>
      <c r="CE2359" s="89">
        <v>-99</v>
      </c>
      <c r="CF2359" s="89">
        <v>-99</v>
      </c>
      <c r="CG2359" s="89">
        <v>-99</v>
      </c>
      <c r="CH2359" s="89">
        <v>-99</v>
      </c>
      <c r="CI2359" s="89">
        <v>-99</v>
      </c>
      <c r="CJ2359" s="89">
        <v>-99</v>
      </c>
      <c r="CK2359" s="89">
        <v>-99</v>
      </c>
      <c r="CL2359" s="89">
        <v>-99</v>
      </c>
      <c r="CM2359" s="89">
        <v>-99</v>
      </c>
      <c r="CN2359" s="89">
        <v>-99</v>
      </c>
      <c r="CO2359" s="89">
        <v>-99</v>
      </c>
      <c r="CP2359" s="89">
        <v>-99</v>
      </c>
      <c r="CQ2359" s="89">
        <v>-99</v>
      </c>
      <c r="CR2359" s="89">
        <v>-99</v>
      </c>
      <c r="CS2359" s="89">
        <v>-99</v>
      </c>
      <c r="CT2359" s="89">
        <v>-99</v>
      </c>
      <c r="CU2359" s="86">
        <v>-99</v>
      </c>
      <c r="CV2359" s="86">
        <v>-1.0508999999999999</v>
      </c>
      <c r="CW2359" s="86">
        <v>13</v>
      </c>
      <c r="CX2359" s="86">
        <v>2</v>
      </c>
      <c r="CY2359" s="86">
        <v>1.1835</v>
      </c>
      <c r="CZ2359" s="86">
        <v>90</v>
      </c>
      <c r="DA2359" s="86">
        <v>2</v>
      </c>
      <c r="DB2359" s="86">
        <v>5.5399999999999998E-2</v>
      </c>
      <c r="DC2359" s="86">
        <v>50</v>
      </c>
      <c r="DD2359" s="86">
        <v>-99</v>
      </c>
      <c r="DE2359" s="86">
        <v>-99</v>
      </c>
      <c r="DF2359" s="86">
        <v>-99</v>
      </c>
      <c r="DG2359" s="86">
        <v>-99</v>
      </c>
      <c r="DH2359" s="86">
        <v>-99</v>
      </c>
    </row>
    <row r="2360" spans="1:112" x14ac:dyDescent="0.2">
      <c r="A2360" s="85">
        <f>IF(ISERROR(SEARCH('School Lookup'!$F$3,Data!J2360)),A2359,A2359+1)</f>
        <v>0</v>
      </c>
      <c r="B2360" s="85">
        <f>IF(I2360='School Lookup'!$G$13,1,0)</f>
        <v>0</v>
      </c>
      <c r="C2360" s="85">
        <f t="shared" si="36"/>
        <v>2358</v>
      </c>
      <c r="D2360" s="86" t="s">
        <v>6478</v>
      </c>
      <c r="E2360" s="86" t="s">
        <v>6499</v>
      </c>
      <c r="F2360" s="86" t="s">
        <v>2742</v>
      </c>
      <c r="G2360" s="86" t="s">
        <v>2781</v>
      </c>
      <c r="H2360" s="86" t="s">
        <v>503</v>
      </c>
      <c r="I2360" s="86" t="s">
        <v>6659</v>
      </c>
      <c r="J2360" s="86" t="s">
        <v>6660</v>
      </c>
      <c r="K2360" s="86" t="s">
        <v>72</v>
      </c>
      <c r="L2360" s="86">
        <v>1</v>
      </c>
      <c r="M2360" s="86">
        <v>1</v>
      </c>
      <c r="N2360" s="89">
        <v>-0.75491538461538499</v>
      </c>
      <c r="O2360" s="89">
        <v>-1.5404134590399301</v>
      </c>
      <c r="P2360" s="89">
        <v>42.693100000000001</v>
      </c>
      <c r="Q2360" s="89">
        <v>-0.75766244599979904</v>
      </c>
      <c r="R2360" s="89">
        <v>50.607290688259098</v>
      </c>
      <c r="S2360" s="89">
        <v>-1.14903795251987</v>
      </c>
      <c r="T2360" s="89">
        <v>-1.3038894367189799</v>
      </c>
      <c r="U2360" s="89">
        <v>0.37941628264208899</v>
      </c>
      <c r="V2360" s="89">
        <v>-0.49471688305620398</v>
      </c>
      <c r="W2360" s="89">
        <v>1</v>
      </c>
      <c r="X2360" s="89">
        <v>-0.71023225152129799</v>
      </c>
      <c r="Y2360" s="89">
        <v>-1.5829525594567699</v>
      </c>
      <c r="Z2360" s="89">
        <v>50.8842</v>
      </c>
      <c r="AA2360" s="89">
        <v>0.13174040686236699</v>
      </c>
      <c r="AB2360" s="89">
        <v>54.361060243407699</v>
      </c>
      <c r="AC2360" s="89">
        <v>-0.72560607629720097</v>
      </c>
      <c r="AD2360" s="89">
        <v>-0.84349076510330301</v>
      </c>
      <c r="AE2360" s="89">
        <v>0.37864823348694299</v>
      </c>
      <c r="AF2360" s="89">
        <v>-0.31938628816891601</v>
      </c>
      <c r="AG2360" s="89">
        <v>1</v>
      </c>
      <c r="AH2360" s="89">
        <v>-0.70341329113924</v>
      </c>
      <c r="AI2360" s="89">
        <v>-1.45677733782191</v>
      </c>
      <c r="AJ2360" s="89">
        <v>37.162799999999997</v>
      </c>
      <c r="AK2360" s="89">
        <v>-1.1222656675933</v>
      </c>
      <c r="AL2360" s="89">
        <v>46.202521518987297</v>
      </c>
      <c r="AM2360" s="89">
        <v>-1.2895215027075999</v>
      </c>
      <c r="AN2360" s="89">
        <v>-1.3978999282418001</v>
      </c>
      <c r="AO2360" s="89">
        <v>0.121351766513057</v>
      </c>
      <c r="AP2360" s="89">
        <v>-0.16963762570061799</v>
      </c>
      <c r="AQ2360" s="89">
        <v>1</v>
      </c>
      <c r="AR2360" s="89">
        <v>-0.54410700636942699</v>
      </c>
      <c r="AS2360" s="89">
        <v>-1.1530424120640499</v>
      </c>
      <c r="AT2360" s="89">
        <v>49.681800000000003</v>
      </c>
      <c r="AU2360" s="89">
        <v>0.10818979086969201</v>
      </c>
      <c r="AV2360" s="89">
        <v>52.866276433121001</v>
      </c>
      <c r="AW2360" s="89">
        <v>-0.52242631059717903</v>
      </c>
      <c r="AX2360" s="89">
        <v>-0.58974430274953404</v>
      </c>
      <c r="AY2360" s="89">
        <v>0.120583717357911</v>
      </c>
      <c r="AZ2360" s="89">
        <v>-7.1113560316188096E-2</v>
      </c>
      <c r="BA2360" s="89">
        <v>-99</v>
      </c>
      <c r="BB2360" s="89">
        <v>-99</v>
      </c>
      <c r="BC2360" s="89">
        <v>-99</v>
      </c>
      <c r="BD2360" s="89">
        <v>-99</v>
      </c>
      <c r="BE2360" s="89">
        <v>-99</v>
      </c>
      <c r="BF2360" s="89">
        <v>-99</v>
      </c>
      <c r="BG2360" s="89">
        <v>-99</v>
      </c>
      <c r="BH2360" s="89">
        <v>-99</v>
      </c>
      <c r="BI2360" s="89">
        <v>-99</v>
      </c>
      <c r="BJ2360" s="89">
        <v>-99</v>
      </c>
      <c r="BK2360" s="89">
        <v>-99</v>
      </c>
      <c r="BL2360" s="89">
        <v>-99</v>
      </c>
      <c r="BM2360" s="89">
        <v>-99</v>
      </c>
      <c r="BN2360" s="89">
        <v>-99</v>
      </c>
      <c r="BO2360" s="89">
        <v>-99</v>
      </c>
      <c r="BP2360" s="89">
        <v>-99</v>
      </c>
      <c r="BQ2360" s="89">
        <v>-99</v>
      </c>
      <c r="BR2360" s="89">
        <v>-99</v>
      </c>
      <c r="BS2360" s="89">
        <v>-99</v>
      </c>
      <c r="BT2360" s="89">
        <v>-99</v>
      </c>
      <c r="BU2360" s="89">
        <v>-99</v>
      </c>
      <c r="BV2360" s="89">
        <v>-99</v>
      </c>
      <c r="BW2360" s="89">
        <v>-99</v>
      </c>
      <c r="BX2360" s="89">
        <v>-99</v>
      </c>
      <c r="BY2360" s="89">
        <v>-99</v>
      </c>
      <c r="BZ2360" s="89">
        <v>-99</v>
      </c>
      <c r="CA2360" s="89">
        <v>-99</v>
      </c>
      <c r="CB2360" s="89">
        <v>-99</v>
      </c>
      <c r="CC2360" s="89">
        <v>-99</v>
      </c>
      <c r="CD2360" s="89">
        <v>-99</v>
      </c>
      <c r="CE2360" s="89">
        <v>-99</v>
      </c>
      <c r="CF2360" s="89">
        <v>-99</v>
      </c>
      <c r="CG2360" s="89">
        <v>-99</v>
      </c>
      <c r="CH2360" s="89">
        <v>-99</v>
      </c>
      <c r="CI2360" s="89">
        <v>-99</v>
      </c>
      <c r="CJ2360" s="89">
        <v>-99</v>
      </c>
      <c r="CK2360" s="89">
        <v>-99</v>
      </c>
      <c r="CL2360" s="89">
        <v>-99</v>
      </c>
      <c r="CM2360" s="89">
        <v>-99</v>
      </c>
      <c r="CN2360" s="89">
        <v>-99</v>
      </c>
      <c r="CO2360" s="89">
        <v>-99</v>
      </c>
      <c r="CP2360" s="89">
        <v>-99</v>
      </c>
      <c r="CQ2360" s="89">
        <v>-99</v>
      </c>
      <c r="CR2360" s="89">
        <v>-99</v>
      </c>
      <c r="CS2360" s="89">
        <v>-99</v>
      </c>
      <c r="CT2360" s="89">
        <v>-99</v>
      </c>
      <c r="CU2360" s="86">
        <v>-99</v>
      </c>
      <c r="CV2360" s="86">
        <v>-1.0548999999999999</v>
      </c>
      <c r="CW2360" s="86">
        <v>13</v>
      </c>
      <c r="CX2360" s="86">
        <v>2</v>
      </c>
      <c r="CY2360" s="86">
        <v>0.20430000000000001</v>
      </c>
      <c r="CZ2360" s="86">
        <v>62</v>
      </c>
      <c r="DA2360" s="86">
        <v>4</v>
      </c>
      <c r="DB2360" s="86">
        <v>-0.36070000000000002</v>
      </c>
      <c r="DC2360" s="86">
        <v>29</v>
      </c>
      <c r="DD2360" s="86">
        <v>-99</v>
      </c>
      <c r="DE2360" s="86">
        <v>-99</v>
      </c>
      <c r="DF2360" s="86">
        <v>-99</v>
      </c>
      <c r="DG2360" s="86">
        <v>-99</v>
      </c>
      <c r="DH2360" s="86">
        <v>-99</v>
      </c>
    </row>
    <row r="2361" spans="1:112" x14ac:dyDescent="0.2">
      <c r="A2361" s="85">
        <f>IF(ISERROR(SEARCH('School Lookup'!$F$3,Data!J2361)),A2360,A2360+1)</f>
        <v>0</v>
      </c>
      <c r="B2361" s="85">
        <f>IF(I2361='School Lookup'!$G$13,1,0)</f>
        <v>0</v>
      </c>
      <c r="C2361" s="85">
        <f t="shared" si="36"/>
        <v>2359</v>
      </c>
      <c r="D2361" s="86" t="s">
        <v>6478</v>
      </c>
      <c r="E2361" s="86" t="s">
        <v>6621</v>
      </c>
      <c r="F2361" s="86" t="s">
        <v>2757</v>
      </c>
      <c r="G2361" s="86" t="s">
        <v>6306</v>
      </c>
      <c r="H2361" s="86" t="s">
        <v>6307</v>
      </c>
      <c r="I2361" s="86" t="s">
        <v>6308</v>
      </c>
      <c r="J2361" s="86" t="s">
        <v>6309</v>
      </c>
      <c r="K2361" s="86" t="s">
        <v>34</v>
      </c>
      <c r="L2361" s="86">
        <v>1</v>
      </c>
      <c r="M2361" s="86">
        <v>1</v>
      </c>
      <c r="N2361" s="89">
        <v>-0.45228101265822801</v>
      </c>
      <c r="O2361" s="89">
        <v>-0.88505905341459601</v>
      </c>
      <c r="P2361" s="89">
        <v>47.087000000000003</v>
      </c>
      <c r="Q2361" s="89">
        <v>-0.29159526935658098</v>
      </c>
      <c r="R2361" s="89">
        <v>51.8987443037975</v>
      </c>
      <c r="S2361" s="89">
        <v>-0.58832716138558805</v>
      </c>
      <c r="T2361" s="89">
        <v>-0.66766946603700705</v>
      </c>
      <c r="U2361" s="89">
        <v>0.5</v>
      </c>
      <c r="V2361" s="89">
        <v>-0.33383473301850303</v>
      </c>
      <c r="W2361" s="89">
        <v>1</v>
      </c>
      <c r="X2361" s="89">
        <v>-0.29577468354430397</v>
      </c>
      <c r="Y2361" s="89">
        <v>-0.60725379810133395</v>
      </c>
      <c r="Z2361" s="89">
        <v>34.739100000000001</v>
      </c>
      <c r="AA2361" s="89">
        <v>-1.8816013425081599</v>
      </c>
      <c r="AB2361" s="89">
        <v>40.5063278481013</v>
      </c>
      <c r="AC2361" s="89">
        <v>-1.24442757030475</v>
      </c>
      <c r="AD2361" s="89">
        <v>-1.4475816084747899</v>
      </c>
      <c r="AE2361" s="89">
        <v>0.5</v>
      </c>
      <c r="AF2361" s="89">
        <v>-0.72379080423739695</v>
      </c>
      <c r="AG2361" s="89">
        <v>-99</v>
      </c>
      <c r="AH2361" s="89">
        <v>-99</v>
      </c>
      <c r="AI2361" s="89">
        <v>-99</v>
      </c>
      <c r="AJ2361" s="89">
        <v>-99</v>
      </c>
      <c r="AK2361" s="89">
        <v>-99</v>
      </c>
      <c r="AL2361" s="89">
        <v>-99</v>
      </c>
      <c r="AM2361" s="89">
        <v>-99</v>
      </c>
      <c r="AN2361" s="89">
        <v>-99</v>
      </c>
      <c r="AO2361" s="89">
        <v>-99</v>
      </c>
      <c r="AP2361" s="89">
        <v>-99</v>
      </c>
      <c r="AQ2361" s="89">
        <v>-99</v>
      </c>
      <c r="AR2361" s="89">
        <v>-99</v>
      </c>
      <c r="AS2361" s="89">
        <v>-99</v>
      </c>
      <c r="AT2361" s="89">
        <v>-99</v>
      </c>
      <c r="AU2361" s="89">
        <v>-99</v>
      </c>
      <c r="AV2361" s="89">
        <v>-99</v>
      </c>
      <c r="AW2361" s="89">
        <v>-99</v>
      </c>
      <c r="AX2361" s="89">
        <v>-99</v>
      </c>
      <c r="AY2361" s="89">
        <v>-99</v>
      </c>
      <c r="AZ2361" s="89">
        <v>-99</v>
      </c>
      <c r="BA2361" s="89">
        <v>-99</v>
      </c>
      <c r="BB2361" s="89">
        <v>-99</v>
      </c>
      <c r="BC2361" s="89">
        <v>-99</v>
      </c>
      <c r="BD2361" s="89">
        <v>-99</v>
      </c>
      <c r="BE2361" s="89">
        <v>-99</v>
      </c>
      <c r="BF2361" s="89">
        <v>-99</v>
      </c>
      <c r="BG2361" s="89">
        <v>-99</v>
      </c>
      <c r="BH2361" s="89">
        <v>-99</v>
      </c>
      <c r="BI2361" s="89">
        <v>-99</v>
      </c>
      <c r="BJ2361" s="89">
        <v>-99</v>
      </c>
      <c r="BK2361" s="89">
        <v>-99</v>
      </c>
      <c r="BL2361" s="89">
        <v>-99</v>
      </c>
      <c r="BM2361" s="89">
        <v>-99</v>
      </c>
      <c r="BN2361" s="89">
        <v>-99</v>
      </c>
      <c r="BO2361" s="89">
        <v>-99</v>
      </c>
      <c r="BP2361" s="89">
        <v>-99</v>
      </c>
      <c r="BQ2361" s="89">
        <v>-99</v>
      </c>
      <c r="BR2361" s="89">
        <v>-99</v>
      </c>
      <c r="BS2361" s="89">
        <v>-99</v>
      </c>
      <c r="BT2361" s="89">
        <v>-99</v>
      </c>
      <c r="BU2361" s="89">
        <v>-99</v>
      </c>
      <c r="BV2361" s="89">
        <v>-99</v>
      </c>
      <c r="BW2361" s="89">
        <v>-99</v>
      </c>
      <c r="BX2361" s="89">
        <v>-99</v>
      </c>
      <c r="BY2361" s="89">
        <v>-99</v>
      </c>
      <c r="BZ2361" s="89">
        <v>-99</v>
      </c>
      <c r="CA2361" s="89">
        <v>-99</v>
      </c>
      <c r="CB2361" s="89">
        <v>-99</v>
      </c>
      <c r="CC2361" s="89">
        <v>-99</v>
      </c>
      <c r="CD2361" s="89">
        <v>-99</v>
      </c>
      <c r="CE2361" s="89">
        <v>-99</v>
      </c>
      <c r="CF2361" s="89">
        <v>-99</v>
      </c>
      <c r="CG2361" s="89">
        <v>-99</v>
      </c>
      <c r="CH2361" s="89">
        <v>-99</v>
      </c>
      <c r="CI2361" s="89">
        <v>-99</v>
      </c>
      <c r="CJ2361" s="89">
        <v>-99</v>
      </c>
      <c r="CK2361" s="89">
        <v>-99</v>
      </c>
      <c r="CL2361" s="89">
        <v>-99</v>
      </c>
      <c r="CM2361" s="89">
        <v>-99</v>
      </c>
      <c r="CN2361" s="89">
        <v>-99</v>
      </c>
      <c r="CO2361" s="89">
        <v>-99</v>
      </c>
      <c r="CP2361" s="89">
        <v>-99</v>
      </c>
      <c r="CQ2361" s="89">
        <v>-99</v>
      </c>
      <c r="CR2361" s="89">
        <v>-99</v>
      </c>
      <c r="CS2361" s="89">
        <v>-99</v>
      </c>
      <c r="CT2361" s="89">
        <v>-99</v>
      </c>
      <c r="CU2361" s="86">
        <v>-99</v>
      </c>
      <c r="CV2361" s="86">
        <v>-1.0576000000000001</v>
      </c>
      <c r="CW2361" s="86">
        <v>13</v>
      </c>
      <c r="CX2361" s="86">
        <v>2</v>
      </c>
      <c r="CY2361" s="86">
        <v>-1.0998000000000001</v>
      </c>
      <c r="CZ2361" s="86">
        <v>9</v>
      </c>
      <c r="DA2361" s="86">
        <v>2</v>
      </c>
      <c r="DB2361" s="86">
        <v>-1.0866</v>
      </c>
      <c r="DC2361" s="86">
        <v>8</v>
      </c>
      <c r="DD2361" s="86">
        <v>-99</v>
      </c>
      <c r="DE2361" s="86">
        <v>-99</v>
      </c>
      <c r="DF2361" s="86">
        <v>-99</v>
      </c>
      <c r="DG2361" s="86">
        <v>-99</v>
      </c>
      <c r="DH2361" s="86">
        <v>-99</v>
      </c>
    </row>
    <row r="2362" spans="1:112" x14ac:dyDescent="0.2">
      <c r="A2362" s="85">
        <f>IF(ISERROR(SEARCH('School Lookup'!$F$3,Data!J2362)),A2361,A2361+1)</f>
        <v>0</v>
      </c>
      <c r="B2362" s="85">
        <f>IF(I2362='School Lookup'!$G$13,1,0)</f>
        <v>0</v>
      </c>
      <c r="C2362" s="85">
        <f t="shared" si="36"/>
        <v>2360</v>
      </c>
      <c r="D2362" s="86" t="s">
        <v>6478</v>
      </c>
      <c r="E2362" s="86" t="s">
        <v>6790</v>
      </c>
      <c r="F2362" s="86" t="s">
        <v>2774</v>
      </c>
      <c r="G2362" s="86" t="s">
        <v>6916</v>
      </c>
      <c r="H2362" s="86" t="s">
        <v>6917</v>
      </c>
      <c r="I2362" s="86" t="s">
        <v>6918</v>
      </c>
      <c r="J2362" s="86" t="s">
        <v>6917</v>
      </c>
      <c r="K2362" s="86" t="s">
        <v>72</v>
      </c>
      <c r="L2362" s="86">
        <v>1</v>
      </c>
      <c r="M2362" s="86">
        <v>1</v>
      </c>
      <c r="N2362" s="89">
        <v>-0.40431935483871001</v>
      </c>
      <c r="O2362" s="89">
        <v>-0.781198135205457</v>
      </c>
      <c r="P2362" s="89">
        <v>34</v>
      </c>
      <c r="Q2362" s="89">
        <v>-1.67975183658155</v>
      </c>
      <c r="R2362" s="89">
        <v>37.634441935483899</v>
      </c>
      <c r="S2362" s="89">
        <v>-1.2304749858935</v>
      </c>
      <c r="T2362" s="89">
        <v>-1.3962933422699899</v>
      </c>
      <c r="U2362" s="89">
        <v>0.49732620320855597</v>
      </c>
      <c r="V2362" s="89">
        <v>-0.69441326647652002</v>
      </c>
      <c r="W2362" s="89">
        <v>1</v>
      </c>
      <c r="X2362" s="89">
        <v>-0.14848297872340399</v>
      </c>
      <c r="Y2362" s="89">
        <v>-0.26050579527644901</v>
      </c>
      <c r="Z2362" s="89">
        <v>41.921100000000003</v>
      </c>
      <c r="AA2362" s="89">
        <v>-0.98598468829238595</v>
      </c>
      <c r="AB2362" s="89">
        <v>42.553195744680799</v>
      </c>
      <c r="AC2362" s="89">
        <v>-0.62324524178441798</v>
      </c>
      <c r="AD2362" s="89">
        <v>-0.72430672287829601</v>
      </c>
      <c r="AE2362" s="89">
        <v>0.50267379679144397</v>
      </c>
      <c r="AF2362" s="89">
        <v>-0.36409001043080103</v>
      </c>
      <c r="AG2362" s="89">
        <v>-99</v>
      </c>
      <c r="AH2362" s="89">
        <v>-99</v>
      </c>
      <c r="AI2362" s="89">
        <v>-99</v>
      </c>
      <c r="AJ2362" s="89">
        <v>-99</v>
      </c>
      <c r="AK2362" s="89">
        <v>-99</v>
      </c>
      <c r="AL2362" s="89">
        <v>-99</v>
      </c>
      <c r="AM2362" s="89">
        <v>-99</v>
      </c>
      <c r="AN2362" s="89">
        <v>-99</v>
      </c>
      <c r="AO2362" s="89">
        <v>-99</v>
      </c>
      <c r="AP2362" s="89">
        <v>-99</v>
      </c>
      <c r="AQ2362" s="89">
        <v>-99</v>
      </c>
      <c r="AR2362" s="89">
        <v>-99</v>
      </c>
      <c r="AS2362" s="89">
        <v>-99</v>
      </c>
      <c r="AT2362" s="89">
        <v>-99</v>
      </c>
      <c r="AU2362" s="89">
        <v>-99</v>
      </c>
      <c r="AV2362" s="89">
        <v>-99</v>
      </c>
      <c r="AW2362" s="89">
        <v>-99</v>
      </c>
      <c r="AX2362" s="89">
        <v>-99</v>
      </c>
      <c r="AY2362" s="89">
        <v>-99</v>
      </c>
      <c r="AZ2362" s="89">
        <v>-99</v>
      </c>
      <c r="BA2362" s="89">
        <v>-99</v>
      </c>
      <c r="BB2362" s="89">
        <v>-99</v>
      </c>
      <c r="BC2362" s="89">
        <v>-99</v>
      </c>
      <c r="BD2362" s="89">
        <v>-99</v>
      </c>
      <c r="BE2362" s="89">
        <v>-99</v>
      </c>
      <c r="BF2362" s="89">
        <v>-99</v>
      </c>
      <c r="BG2362" s="89">
        <v>-99</v>
      </c>
      <c r="BH2362" s="89">
        <v>-99</v>
      </c>
      <c r="BI2362" s="89">
        <v>-99</v>
      </c>
      <c r="BJ2362" s="89">
        <v>-99</v>
      </c>
      <c r="BK2362" s="89">
        <v>-99</v>
      </c>
      <c r="BL2362" s="89">
        <v>-99</v>
      </c>
      <c r="BM2362" s="89">
        <v>-99</v>
      </c>
      <c r="BN2362" s="89">
        <v>-99</v>
      </c>
      <c r="BO2362" s="89">
        <v>-99</v>
      </c>
      <c r="BP2362" s="89">
        <v>-99</v>
      </c>
      <c r="BQ2362" s="89">
        <v>-99</v>
      </c>
      <c r="BR2362" s="89">
        <v>-99</v>
      </c>
      <c r="BS2362" s="89">
        <v>-99</v>
      </c>
      <c r="BT2362" s="89">
        <v>-99</v>
      </c>
      <c r="BU2362" s="89">
        <v>-99</v>
      </c>
      <c r="BV2362" s="89">
        <v>-99</v>
      </c>
      <c r="BW2362" s="89">
        <v>-99</v>
      </c>
      <c r="BX2362" s="89">
        <v>-99</v>
      </c>
      <c r="BY2362" s="89">
        <v>-99</v>
      </c>
      <c r="BZ2362" s="89">
        <v>-99</v>
      </c>
      <c r="CA2362" s="89">
        <v>-99</v>
      </c>
      <c r="CB2362" s="89">
        <v>-99</v>
      </c>
      <c r="CC2362" s="89">
        <v>-99</v>
      </c>
      <c r="CD2362" s="89">
        <v>-99</v>
      </c>
      <c r="CE2362" s="89">
        <v>-99</v>
      </c>
      <c r="CF2362" s="89">
        <v>-99</v>
      </c>
      <c r="CG2362" s="89">
        <v>-99</v>
      </c>
      <c r="CH2362" s="89">
        <v>-99</v>
      </c>
      <c r="CI2362" s="89">
        <v>-99</v>
      </c>
      <c r="CJ2362" s="89">
        <v>-99</v>
      </c>
      <c r="CK2362" s="89">
        <v>-99</v>
      </c>
      <c r="CL2362" s="89">
        <v>-99</v>
      </c>
      <c r="CM2362" s="89">
        <v>-99</v>
      </c>
      <c r="CN2362" s="89">
        <v>-99</v>
      </c>
      <c r="CO2362" s="89">
        <v>-99</v>
      </c>
      <c r="CP2362" s="89">
        <v>-99</v>
      </c>
      <c r="CQ2362" s="89">
        <v>-99</v>
      </c>
      <c r="CR2362" s="89">
        <v>-99</v>
      </c>
      <c r="CS2362" s="89">
        <v>-99</v>
      </c>
      <c r="CT2362" s="89">
        <v>-99</v>
      </c>
      <c r="CU2362" s="86">
        <v>-99</v>
      </c>
      <c r="CV2362" s="86">
        <v>-1.0585</v>
      </c>
      <c r="CW2362" s="86">
        <v>13</v>
      </c>
      <c r="CX2362" s="86">
        <v>2</v>
      </c>
      <c r="CY2362" s="86">
        <v>-1.7482</v>
      </c>
      <c r="CZ2362" s="86">
        <v>2</v>
      </c>
      <c r="DA2362" s="86">
        <v>2</v>
      </c>
      <c r="DB2362" s="86">
        <v>-1.331</v>
      </c>
      <c r="DC2362" s="86">
        <v>5</v>
      </c>
      <c r="DD2362" s="86">
        <v>-99</v>
      </c>
      <c r="DE2362" s="86">
        <v>-99</v>
      </c>
      <c r="DF2362" s="86">
        <v>-99</v>
      </c>
      <c r="DG2362" s="86">
        <v>-99</v>
      </c>
      <c r="DH2362" s="86">
        <v>-99</v>
      </c>
    </row>
    <row r="2363" spans="1:112" x14ac:dyDescent="0.2">
      <c r="A2363" s="85">
        <f>IF(ISERROR(SEARCH('School Lookup'!$F$3,Data!J2363)),A2362,A2362+1)</f>
        <v>0</v>
      </c>
      <c r="B2363" s="85">
        <f>IF(I2363='School Lookup'!$G$13,1,0)</f>
        <v>0</v>
      </c>
      <c r="C2363" s="85">
        <f t="shared" si="36"/>
        <v>2361</v>
      </c>
      <c r="D2363" s="86" t="s">
        <v>6478</v>
      </c>
      <c r="E2363" s="86" t="s">
        <v>6790</v>
      </c>
      <c r="F2363" s="86" t="s">
        <v>2774</v>
      </c>
      <c r="G2363" s="86" t="s">
        <v>3039</v>
      </c>
      <c r="H2363" s="86" t="s">
        <v>1655</v>
      </c>
      <c r="I2363" s="86" t="s">
        <v>5732</v>
      </c>
      <c r="J2363" s="86" t="s">
        <v>2457</v>
      </c>
      <c r="K2363" s="86" t="s">
        <v>107</v>
      </c>
      <c r="L2363" s="86">
        <v>1</v>
      </c>
      <c r="M2363" s="86">
        <v>1</v>
      </c>
      <c r="N2363" s="89">
        <v>-0.50512711864406801</v>
      </c>
      <c r="O2363" s="89">
        <v>-0.99949723885265596</v>
      </c>
      <c r="P2363" s="89">
        <v>40.625</v>
      </c>
      <c r="Q2363" s="89">
        <v>-0.977028732901149</v>
      </c>
      <c r="R2363" s="89">
        <v>53.389847457627098</v>
      </c>
      <c r="S2363" s="89">
        <v>-0.98826298587690198</v>
      </c>
      <c r="T2363" s="89">
        <v>-1.1214634050083001</v>
      </c>
      <c r="U2363" s="89">
        <v>0.39464882943143798</v>
      </c>
      <c r="V2363" s="89">
        <v>-0.44258422003672199</v>
      </c>
      <c r="W2363" s="89">
        <v>1</v>
      </c>
      <c r="X2363" s="89">
        <v>-0.49418987341772203</v>
      </c>
      <c r="Y2363" s="89">
        <v>-1.0743545822384</v>
      </c>
      <c r="Z2363" s="89">
        <v>49.392899999999997</v>
      </c>
      <c r="AA2363" s="89">
        <v>-5.42291164503583E-2</v>
      </c>
      <c r="AB2363" s="89">
        <v>50.632922784810098</v>
      </c>
      <c r="AC2363" s="89">
        <v>-0.56429184934438104</v>
      </c>
      <c r="AD2363" s="89">
        <v>-0.65566422257703805</v>
      </c>
      <c r="AE2363" s="89">
        <v>0.396321070234114</v>
      </c>
      <c r="AF2363" s="89">
        <v>-0.25985354640594999</v>
      </c>
      <c r="AG2363" s="89">
        <v>1</v>
      </c>
      <c r="AH2363" s="89">
        <v>-0.76684799999999997</v>
      </c>
      <c r="AI2363" s="89">
        <v>-1.59329495101373</v>
      </c>
      <c r="AJ2363" s="89">
        <v>-99</v>
      </c>
      <c r="AK2363" s="89">
        <v>-99</v>
      </c>
      <c r="AL2363" s="89">
        <v>56.800022400000003</v>
      </c>
      <c r="AM2363" s="89">
        <v>-1.59329495101373</v>
      </c>
      <c r="AN2363" s="89">
        <v>-1.71702712611564</v>
      </c>
      <c r="AO2363" s="89">
        <v>0.20903010033444799</v>
      </c>
      <c r="AP2363" s="89">
        <v>-0.358910352448921</v>
      </c>
      <c r="AQ2363" s="89">
        <v>-99</v>
      </c>
      <c r="AR2363" s="89">
        <v>-99</v>
      </c>
      <c r="AS2363" s="89">
        <v>-99</v>
      </c>
      <c r="AT2363" s="89">
        <v>-99</v>
      </c>
      <c r="AU2363" s="89">
        <v>-99</v>
      </c>
      <c r="AV2363" s="89">
        <v>-99</v>
      </c>
      <c r="AW2363" s="89">
        <v>-99</v>
      </c>
      <c r="AX2363" s="89">
        <v>-99</v>
      </c>
      <c r="AY2363" s="89">
        <v>-99</v>
      </c>
      <c r="AZ2363" s="89">
        <v>-99</v>
      </c>
      <c r="BA2363" s="89">
        <v>-99</v>
      </c>
      <c r="BB2363" s="89">
        <v>-99</v>
      </c>
      <c r="BC2363" s="89">
        <v>-99</v>
      </c>
      <c r="BD2363" s="89">
        <v>-99</v>
      </c>
      <c r="BE2363" s="89">
        <v>-99</v>
      </c>
      <c r="BF2363" s="89">
        <v>-99</v>
      </c>
      <c r="BG2363" s="89">
        <v>-99</v>
      </c>
      <c r="BH2363" s="89">
        <v>-99</v>
      </c>
      <c r="BI2363" s="89">
        <v>-99</v>
      </c>
      <c r="BJ2363" s="89">
        <v>-99</v>
      </c>
      <c r="BK2363" s="89">
        <v>-99</v>
      </c>
      <c r="BL2363" s="89">
        <v>-99</v>
      </c>
      <c r="BM2363" s="89">
        <v>-99</v>
      </c>
      <c r="BN2363" s="89">
        <v>-99</v>
      </c>
      <c r="BO2363" s="89">
        <v>-99</v>
      </c>
      <c r="BP2363" s="89">
        <v>-99</v>
      </c>
      <c r="BQ2363" s="89">
        <v>-99</v>
      </c>
      <c r="BR2363" s="89">
        <v>-99</v>
      </c>
      <c r="BS2363" s="89">
        <v>-99</v>
      </c>
      <c r="BT2363" s="89">
        <v>-99</v>
      </c>
      <c r="BU2363" s="89">
        <v>-99</v>
      </c>
      <c r="BV2363" s="89">
        <v>-99</v>
      </c>
      <c r="BW2363" s="89">
        <v>-99</v>
      </c>
      <c r="BX2363" s="89">
        <v>-99</v>
      </c>
      <c r="BY2363" s="89">
        <v>-99</v>
      </c>
      <c r="BZ2363" s="89">
        <v>-99</v>
      </c>
      <c r="CA2363" s="89">
        <v>-99</v>
      </c>
      <c r="CB2363" s="89">
        <v>-99</v>
      </c>
      <c r="CC2363" s="89">
        <v>-99</v>
      </c>
      <c r="CD2363" s="89">
        <v>-99</v>
      </c>
      <c r="CE2363" s="89">
        <v>-99</v>
      </c>
      <c r="CF2363" s="89">
        <v>-99</v>
      </c>
      <c r="CG2363" s="89">
        <v>-99</v>
      </c>
      <c r="CH2363" s="89">
        <v>-99</v>
      </c>
      <c r="CI2363" s="89">
        <v>-99</v>
      </c>
      <c r="CJ2363" s="89">
        <v>-99</v>
      </c>
      <c r="CK2363" s="89">
        <v>-99</v>
      </c>
      <c r="CL2363" s="89">
        <v>-99</v>
      </c>
      <c r="CM2363" s="89">
        <v>-99</v>
      </c>
      <c r="CN2363" s="89">
        <v>-99</v>
      </c>
      <c r="CO2363" s="89">
        <v>-99</v>
      </c>
      <c r="CP2363" s="89">
        <v>-99</v>
      </c>
      <c r="CQ2363" s="89">
        <v>-99</v>
      </c>
      <c r="CR2363" s="89">
        <v>-99</v>
      </c>
      <c r="CS2363" s="89">
        <v>-99</v>
      </c>
      <c r="CT2363" s="89">
        <v>-99</v>
      </c>
      <c r="CU2363" s="86">
        <v>-99</v>
      </c>
      <c r="CV2363" s="86">
        <v>-1.0612999999999999</v>
      </c>
      <c r="CW2363" s="86">
        <v>13</v>
      </c>
      <c r="CX2363" s="86">
        <v>2</v>
      </c>
      <c r="CY2363" s="86">
        <v>0.53439999999999999</v>
      </c>
      <c r="CZ2363" s="86">
        <v>75</v>
      </c>
      <c r="DA2363" s="86">
        <v>2</v>
      </c>
      <c r="DB2363" s="86">
        <v>-0.40710000000000002</v>
      </c>
      <c r="DC2363" s="86">
        <v>27</v>
      </c>
      <c r="DD2363" s="86">
        <v>-99</v>
      </c>
      <c r="DE2363" s="86">
        <v>-99</v>
      </c>
      <c r="DF2363" s="86">
        <v>-99</v>
      </c>
      <c r="DG2363" s="86">
        <v>-99</v>
      </c>
      <c r="DH2363" s="86">
        <v>-99</v>
      </c>
    </row>
    <row r="2364" spans="1:112" x14ac:dyDescent="0.2">
      <c r="A2364" s="85">
        <f>IF(ISERROR(SEARCH('School Lookup'!$F$3,Data!J2364)),A2363,A2363+1)</f>
        <v>0</v>
      </c>
      <c r="B2364" s="85">
        <f>IF(I2364='School Lookup'!$G$13,1,0)</f>
        <v>0</v>
      </c>
      <c r="C2364" s="85">
        <f t="shared" si="36"/>
        <v>2362</v>
      </c>
      <c r="D2364" s="86" t="s">
        <v>6478</v>
      </c>
      <c r="E2364" s="86" t="s">
        <v>6790</v>
      </c>
      <c r="F2364" s="86" t="s">
        <v>2774</v>
      </c>
      <c r="G2364" s="86" t="s">
        <v>3213</v>
      </c>
      <c r="H2364" s="86" t="s">
        <v>6076</v>
      </c>
      <c r="I2364" s="86" t="s">
        <v>5175</v>
      </c>
      <c r="J2364" s="86" t="s">
        <v>1899</v>
      </c>
      <c r="K2364" s="86" t="s">
        <v>26</v>
      </c>
      <c r="L2364" s="86">
        <v>1</v>
      </c>
      <c r="M2364" s="86">
        <v>1</v>
      </c>
      <c r="N2364" s="89">
        <v>-0.35189999999999999</v>
      </c>
      <c r="O2364" s="89">
        <v>-0.66768407891561399</v>
      </c>
      <c r="P2364" s="89">
        <v>31.273700000000002</v>
      </c>
      <c r="Q2364" s="89">
        <v>-1.96893432677987</v>
      </c>
      <c r="R2364" s="89">
        <v>50.671149999999997</v>
      </c>
      <c r="S2364" s="89">
        <v>-1.3183092028477399</v>
      </c>
      <c r="T2364" s="89">
        <v>-1.4959559202318899</v>
      </c>
      <c r="U2364" s="89">
        <v>0.37961783439490399</v>
      </c>
      <c r="V2364" s="89">
        <v>-0.56789154678866804</v>
      </c>
      <c r="W2364" s="89">
        <v>1</v>
      </c>
      <c r="X2364" s="89">
        <v>-0.21709999999999999</v>
      </c>
      <c r="Y2364" s="89">
        <v>-0.42204113167834201</v>
      </c>
      <c r="Z2364" s="89">
        <v>46.1053</v>
      </c>
      <c r="AA2364" s="89">
        <v>-0.464202565684525</v>
      </c>
      <c r="AB2364" s="89">
        <v>55.369100000000003</v>
      </c>
      <c r="AC2364" s="89">
        <v>-0.44312184868143301</v>
      </c>
      <c r="AD2364" s="89">
        <v>-0.514579690156453</v>
      </c>
      <c r="AE2364" s="89">
        <v>0.37961783439490399</v>
      </c>
      <c r="AF2364" s="89">
        <v>-0.19534362760079399</v>
      </c>
      <c r="AG2364" s="89">
        <v>1</v>
      </c>
      <c r="AH2364" s="89">
        <v>-0.53453854166666703</v>
      </c>
      <c r="AI2364" s="89">
        <v>-1.09334258513835</v>
      </c>
      <c r="AJ2364" s="89">
        <v>-99</v>
      </c>
      <c r="AK2364" s="89">
        <v>-99</v>
      </c>
      <c r="AL2364" s="89">
        <v>42.7083333333333</v>
      </c>
      <c r="AM2364" s="89">
        <v>-1.09334258513835</v>
      </c>
      <c r="AN2364" s="89">
        <v>-1.1918054568688301</v>
      </c>
      <c r="AO2364" s="89">
        <v>0.122292993630573</v>
      </c>
      <c r="AP2364" s="89">
        <v>-0.145749457145742</v>
      </c>
      <c r="AQ2364" s="89">
        <v>1</v>
      </c>
      <c r="AR2364" s="89">
        <v>-0.56936989247311798</v>
      </c>
      <c r="AS2364" s="89">
        <v>-1.2098287312573801</v>
      </c>
      <c r="AT2364" s="89">
        <v>-99</v>
      </c>
      <c r="AU2364" s="89">
        <v>-99</v>
      </c>
      <c r="AV2364" s="89">
        <v>51.612907526881699</v>
      </c>
      <c r="AW2364" s="89">
        <v>-1.2098287312573801</v>
      </c>
      <c r="AX2364" s="89">
        <v>-1.3141255235031799</v>
      </c>
      <c r="AY2364" s="89">
        <v>0.118471337579618</v>
      </c>
      <c r="AZ2364" s="89">
        <v>-0.15568620851693701</v>
      </c>
      <c r="BA2364" s="89">
        <v>-99</v>
      </c>
      <c r="BB2364" s="89">
        <v>-99</v>
      </c>
      <c r="BC2364" s="89">
        <v>-99</v>
      </c>
      <c r="BD2364" s="89">
        <v>-99</v>
      </c>
      <c r="BE2364" s="89">
        <v>-99</v>
      </c>
      <c r="BF2364" s="89">
        <v>-99</v>
      </c>
      <c r="BG2364" s="89">
        <v>-99</v>
      </c>
      <c r="BH2364" s="89">
        <v>-99</v>
      </c>
      <c r="BI2364" s="89">
        <v>-99</v>
      </c>
      <c r="BJ2364" s="89">
        <v>-99</v>
      </c>
      <c r="BK2364" s="89">
        <v>-99</v>
      </c>
      <c r="BL2364" s="89">
        <v>-99</v>
      </c>
      <c r="BM2364" s="89">
        <v>-99</v>
      </c>
      <c r="BN2364" s="89">
        <v>-99</v>
      </c>
      <c r="BO2364" s="89">
        <v>-99</v>
      </c>
      <c r="BP2364" s="89">
        <v>-99</v>
      </c>
      <c r="BQ2364" s="89">
        <v>-99</v>
      </c>
      <c r="BR2364" s="89">
        <v>-99</v>
      </c>
      <c r="BS2364" s="89">
        <v>-99</v>
      </c>
      <c r="BT2364" s="89">
        <v>-99</v>
      </c>
      <c r="BU2364" s="89">
        <v>-99</v>
      </c>
      <c r="BV2364" s="89">
        <v>-99</v>
      </c>
      <c r="BW2364" s="89">
        <v>-99</v>
      </c>
      <c r="BX2364" s="89">
        <v>-99</v>
      </c>
      <c r="BY2364" s="89">
        <v>-99</v>
      </c>
      <c r="BZ2364" s="89">
        <v>-99</v>
      </c>
      <c r="CA2364" s="89">
        <v>-99</v>
      </c>
      <c r="CB2364" s="89">
        <v>-99</v>
      </c>
      <c r="CC2364" s="89">
        <v>-99</v>
      </c>
      <c r="CD2364" s="89">
        <v>-99</v>
      </c>
      <c r="CE2364" s="89">
        <v>-99</v>
      </c>
      <c r="CF2364" s="89">
        <v>-99</v>
      </c>
      <c r="CG2364" s="89">
        <v>-99</v>
      </c>
      <c r="CH2364" s="89">
        <v>-99</v>
      </c>
      <c r="CI2364" s="89">
        <v>-99</v>
      </c>
      <c r="CJ2364" s="89">
        <v>-99</v>
      </c>
      <c r="CK2364" s="89">
        <v>-99</v>
      </c>
      <c r="CL2364" s="89">
        <v>-99</v>
      </c>
      <c r="CM2364" s="89">
        <v>-99</v>
      </c>
      <c r="CN2364" s="89">
        <v>-99</v>
      </c>
      <c r="CO2364" s="89">
        <v>-99</v>
      </c>
      <c r="CP2364" s="89">
        <v>-99</v>
      </c>
      <c r="CQ2364" s="89">
        <v>-99</v>
      </c>
      <c r="CR2364" s="89">
        <v>-99</v>
      </c>
      <c r="CS2364" s="89">
        <v>-99</v>
      </c>
      <c r="CT2364" s="89">
        <v>-99</v>
      </c>
      <c r="CU2364" s="86">
        <v>-99</v>
      </c>
      <c r="CV2364" s="86">
        <v>-1.0647</v>
      </c>
      <c r="CW2364" s="86">
        <v>13</v>
      </c>
      <c r="CX2364" s="86">
        <v>2</v>
      </c>
      <c r="CY2364" s="86">
        <v>0.43909999999999999</v>
      </c>
      <c r="CZ2364" s="86">
        <v>72</v>
      </c>
      <c r="DA2364" s="86">
        <v>2</v>
      </c>
      <c r="DB2364" s="86">
        <v>-0.92369999999999997</v>
      </c>
      <c r="DC2364" s="86">
        <v>11</v>
      </c>
      <c r="DD2364" s="86">
        <v>-99</v>
      </c>
      <c r="DE2364" s="86">
        <v>-99</v>
      </c>
      <c r="DF2364" s="86">
        <v>-99</v>
      </c>
      <c r="DG2364" s="86">
        <v>-99</v>
      </c>
      <c r="DH2364" s="86">
        <v>-99</v>
      </c>
    </row>
    <row r="2365" spans="1:112" x14ac:dyDescent="0.2">
      <c r="A2365" s="85">
        <f>IF(ISERROR(SEARCH('School Lookup'!$F$3,Data!J2365)),A2364,A2364+1)</f>
        <v>0</v>
      </c>
      <c r="B2365" s="85">
        <f>IF(I2365='School Lookup'!$G$13,1,0)</f>
        <v>0</v>
      </c>
      <c r="C2365" s="85">
        <f t="shared" si="36"/>
        <v>2363</v>
      </c>
      <c r="D2365" s="86" t="s">
        <v>6478</v>
      </c>
      <c r="E2365" s="86" t="s">
        <v>6790</v>
      </c>
      <c r="F2365" s="86" t="s">
        <v>2774</v>
      </c>
      <c r="G2365" s="86" t="s">
        <v>3322</v>
      </c>
      <c r="H2365" s="86" t="s">
        <v>6049</v>
      </c>
      <c r="I2365" s="86" t="s">
        <v>5750</v>
      </c>
      <c r="J2365" s="86" t="s">
        <v>2471</v>
      </c>
      <c r="K2365" s="86" t="s">
        <v>114</v>
      </c>
      <c r="L2365" s="86">
        <v>1</v>
      </c>
      <c r="M2365" s="86">
        <v>1</v>
      </c>
      <c r="N2365" s="89">
        <v>-0.92659242424242405</v>
      </c>
      <c r="O2365" s="89">
        <v>-1.9121799029395199</v>
      </c>
      <c r="P2365" s="89">
        <v>50.043500000000002</v>
      </c>
      <c r="Q2365" s="89">
        <v>2.2004859855662098E-2</v>
      </c>
      <c r="R2365" s="89">
        <v>52.525249494949499</v>
      </c>
      <c r="S2365" s="89">
        <v>-0.94508752154192899</v>
      </c>
      <c r="T2365" s="89">
        <v>-1.07247363508108</v>
      </c>
      <c r="U2365" s="89">
        <v>0.495</v>
      </c>
      <c r="V2365" s="89">
        <v>-0.53087444936513595</v>
      </c>
      <c r="W2365" s="89">
        <v>1</v>
      </c>
      <c r="X2365" s="89">
        <v>-0.75120594059405899</v>
      </c>
      <c r="Y2365" s="89">
        <v>-1.6794111133965399</v>
      </c>
      <c r="Z2365" s="89">
        <v>48.6571</v>
      </c>
      <c r="AA2365" s="89">
        <v>-0.145985553956898</v>
      </c>
      <c r="AB2365" s="89">
        <v>49.504951485148503</v>
      </c>
      <c r="AC2365" s="89">
        <v>-0.91269833367671904</v>
      </c>
      <c r="AD2365" s="89">
        <v>-1.06133200887225</v>
      </c>
      <c r="AE2365" s="89">
        <v>0.505</v>
      </c>
      <c r="AF2365" s="89">
        <v>-0.53597266448048797</v>
      </c>
      <c r="AG2365" s="89">
        <v>-99</v>
      </c>
      <c r="AH2365" s="89">
        <v>-99</v>
      </c>
      <c r="AI2365" s="89">
        <v>-99</v>
      </c>
      <c r="AJ2365" s="89">
        <v>-99</v>
      </c>
      <c r="AK2365" s="89">
        <v>-99</v>
      </c>
      <c r="AL2365" s="89">
        <v>-99</v>
      </c>
      <c r="AM2365" s="89">
        <v>-99</v>
      </c>
      <c r="AN2365" s="89">
        <v>-99</v>
      </c>
      <c r="AO2365" s="89">
        <v>-99</v>
      </c>
      <c r="AP2365" s="89">
        <v>-99</v>
      </c>
      <c r="AQ2365" s="89">
        <v>-99</v>
      </c>
      <c r="AR2365" s="89">
        <v>-99</v>
      </c>
      <c r="AS2365" s="89">
        <v>-99</v>
      </c>
      <c r="AT2365" s="89">
        <v>-99</v>
      </c>
      <c r="AU2365" s="89">
        <v>-99</v>
      </c>
      <c r="AV2365" s="89">
        <v>-99</v>
      </c>
      <c r="AW2365" s="89">
        <v>-99</v>
      </c>
      <c r="AX2365" s="89">
        <v>-99</v>
      </c>
      <c r="AY2365" s="89">
        <v>-99</v>
      </c>
      <c r="AZ2365" s="89">
        <v>-99</v>
      </c>
      <c r="BA2365" s="89">
        <v>-99</v>
      </c>
      <c r="BB2365" s="89">
        <v>-99</v>
      </c>
      <c r="BC2365" s="89">
        <v>-99</v>
      </c>
      <c r="BD2365" s="89">
        <v>-99</v>
      </c>
      <c r="BE2365" s="89">
        <v>-99</v>
      </c>
      <c r="BF2365" s="89">
        <v>-99</v>
      </c>
      <c r="BG2365" s="89">
        <v>-99</v>
      </c>
      <c r="BH2365" s="89">
        <v>-99</v>
      </c>
      <c r="BI2365" s="89">
        <v>-99</v>
      </c>
      <c r="BJ2365" s="89">
        <v>-99</v>
      </c>
      <c r="BK2365" s="89">
        <v>-99</v>
      </c>
      <c r="BL2365" s="89">
        <v>-99</v>
      </c>
      <c r="BM2365" s="89">
        <v>-99</v>
      </c>
      <c r="BN2365" s="89">
        <v>-99</v>
      </c>
      <c r="BO2365" s="89">
        <v>-99</v>
      </c>
      <c r="BP2365" s="89">
        <v>-99</v>
      </c>
      <c r="BQ2365" s="89">
        <v>-99</v>
      </c>
      <c r="BR2365" s="89">
        <v>-99</v>
      </c>
      <c r="BS2365" s="89">
        <v>-99</v>
      </c>
      <c r="BT2365" s="89">
        <v>-99</v>
      </c>
      <c r="BU2365" s="89">
        <v>-99</v>
      </c>
      <c r="BV2365" s="89">
        <v>-99</v>
      </c>
      <c r="BW2365" s="89">
        <v>-99</v>
      </c>
      <c r="BX2365" s="89">
        <v>-99</v>
      </c>
      <c r="BY2365" s="89">
        <v>-99</v>
      </c>
      <c r="BZ2365" s="89">
        <v>-99</v>
      </c>
      <c r="CA2365" s="89">
        <v>-99</v>
      </c>
      <c r="CB2365" s="89">
        <v>-99</v>
      </c>
      <c r="CC2365" s="89">
        <v>-99</v>
      </c>
      <c r="CD2365" s="89">
        <v>-99</v>
      </c>
      <c r="CE2365" s="89">
        <v>-99</v>
      </c>
      <c r="CF2365" s="89">
        <v>-99</v>
      </c>
      <c r="CG2365" s="89">
        <v>-99</v>
      </c>
      <c r="CH2365" s="89">
        <v>-99</v>
      </c>
      <c r="CI2365" s="89">
        <v>-99</v>
      </c>
      <c r="CJ2365" s="89">
        <v>-99</v>
      </c>
      <c r="CK2365" s="89">
        <v>-99</v>
      </c>
      <c r="CL2365" s="89">
        <v>-99</v>
      </c>
      <c r="CM2365" s="89">
        <v>-99</v>
      </c>
      <c r="CN2365" s="89">
        <v>-99</v>
      </c>
      <c r="CO2365" s="89">
        <v>-99</v>
      </c>
      <c r="CP2365" s="89">
        <v>-99</v>
      </c>
      <c r="CQ2365" s="89">
        <v>-99</v>
      </c>
      <c r="CR2365" s="89">
        <v>-99</v>
      </c>
      <c r="CS2365" s="89">
        <v>-99</v>
      </c>
      <c r="CT2365" s="89">
        <v>-99</v>
      </c>
      <c r="CU2365" s="86">
        <v>-99</v>
      </c>
      <c r="CV2365" s="86">
        <v>-1.0668</v>
      </c>
      <c r="CW2365" s="86">
        <v>12</v>
      </c>
      <c r="CX2365" s="86">
        <v>2</v>
      </c>
      <c r="CY2365" s="86">
        <v>1.786</v>
      </c>
      <c r="CZ2365" s="86">
        <v>96</v>
      </c>
      <c r="DA2365" s="86">
        <v>2</v>
      </c>
      <c r="DB2365" s="86">
        <v>-6.2799999999999995E-2</v>
      </c>
      <c r="DC2365" s="86">
        <v>44</v>
      </c>
      <c r="DD2365" s="86">
        <v>-99</v>
      </c>
      <c r="DE2365" s="86">
        <v>-99</v>
      </c>
      <c r="DF2365" s="86">
        <v>-99</v>
      </c>
      <c r="DG2365" s="86">
        <v>-99</v>
      </c>
      <c r="DH2365" s="86">
        <v>-99</v>
      </c>
    </row>
    <row r="2366" spans="1:112" x14ac:dyDescent="0.2">
      <c r="A2366" s="85">
        <f>IF(ISERROR(SEARCH('School Lookup'!$F$3,Data!J2366)),A2365,A2365+1)</f>
        <v>0</v>
      </c>
      <c r="B2366" s="85">
        <f>IF(I2366='School Lookup'!$G$13,1,0)</f>
        <v>0</v>
      </c>
      <c r="C2366" s="85">
        <f t="shared" si="36"/>
        <v>2364</v>
      </c>
      <c r="D2366" s="86" t="s">
        <v>6478</v>
      </c>
      <c r="E2366" s="86" t="s">
        <v>6790</v>
      </c>
      <c r="F2366" s="86" t="s">
        <v>2774</v>
      </c>
      <c r="G2366" s="86" t="s">
        <v>6199</v>
      </c>
      <c r="H2366" s="86" t="s">
        <v>6200</v>
      </c>
      <c r="I2366" s="86" t="s">
        <v>6201</v>
      </c>
      <c r="J2366" s="86" t="s">
        <v>6957</v>
      </c>
      <c r="K2366" s="86" t="s">
        <v>72</v>
      </c>
      <c r="L2366" s="86">
        <v>1</v>
      </c>
      <c r="M2366" s="86">
        <v>1</v>
      </c>
      <c r="N2366" s="89">
        <v>-0.62049638242894101</v>
      </c>
      <c r="O2366" s="89">
        <v>-1.2493292549789401</v>
      </c>
      <c r="P2366" s="89">
        <v>52.938400000000001</v>
      </c>
      <c r="Q2366" s="89">
        <v>0.32907099009632601</v>
      </c>
      <c r="R2366" s="89">
        <v>49.612395607235101</v>
      </c>
      <c r="S2366" s="89">
        <v>-0.46012913244130699</v>
      </c>
      <c r="T2366" s="89">
        <v>-0.52220740697546597</v>
      </c>
      <c r="U2366" s="89">
        <v>0.37866927592955002</v>
      </c>
      <c r="V2366" s="89">
        <v>-0.197743900684447</v>
      </c>
      <c r="W2366" s="89">
        <v>1</v>
      </c>
      <c r="X2366" s="89">
        <v>-0.77509665809768602</v>
      </c>
      <c r="Y2366" s="89">
        <v>-1.7356536464740799</v>
      </c>
      <c r="Z2366" s="89">
        <v>50</v>
      </c>
      <c r="AA2366" s="89">
        <v>2.1478050184896701E-2</v>
      </c>
      <c r="AB2366" s="89">
        <v>50.385595629820102</v>
      </c>
      <c r="AC2366" s="89">
        <v>-0.85708779814459002</v>
      </c>
      <c r="AD2366" s="89">
        <v>-0.99658177069215403</v>
      </c>
      <c r="AE2366" s="89">
        <v>0.38062622309197702</v>
      </c>
      <c r="AF2366" s="89">
        <v>-0.37932515538086897</v>
      </c>
      <c r="AG2366" s="89">
        <v>1</v>
      </c>
      <c r="AH2366" s="89">
        <v>-1.1374119402985099</v>
      </c>
      <c r="AI2366" s="89">
        <v>-2.3907842998740501</v>
      </c>
      <c r="AJ2366" s="89">
        <v>44.214300000000001</v>
      </c>
      <c r="AK2366" s="89">
        <v>-0.43198734313056097</v>
      </c>
      <c r="AL2366" s="89">
        <v>47.761205970149199</v>
      </c>
      <c r="AM2366" s="89">
        <v>-1.4113858215023001</v>
      </c>
      <c r="AN2366" s="89">
        <v>-1.52592368671909</v>
      </c>
      <c r="AO2366" s="89">
        <v>0.131115459882583</v>
      </c>
      <c r="AP2366" s="89">
        <v>-0.2000721859299</v>
      </c>
      <c r="AQ2366" s="89">
        <v>1</v>
      </c>
      <c r="AR2366" s="89">
        <v>-1.13900357142857</v>
      </c>
      <c r="AS2366" s="89">
        <v>-2.4902604200067899</v>
      </c>
      <c r="AT2366" s="89">
        <v>-99</v>
      </c>
      <c r="AU2366" s="89">
        <v>-99</v>
      </c>
      <c r="AV2366" s="89">
        <v>52.678589285714303</v>
      </c>
      <c r="AW2366" s="89">
        <v>-2.4902604200067899</v>
      </c>
      <c r="AX2366" s="89">
        <v>-2.6634380104989899</v>
      </c>
      <c r="AY2366" s="89">
        <v>0.10958904109589</v>
      </c>
      <c r="AZ2366" s="89">
        <v>-0.29188361758893</v>
      </c>
      <c r="BA2366" s="89">
        <v>-99</v>
      </c>
      <c r="BB2366" s="89">
        <v>-99</v>
      </c>
      <c r="BC2366" s="89">
        <v>-99</v>
      </c>
      <c r="BD2366" s="89">
        <v>-99</v>
      </c>
      <c r="BE2366" s="89">
        <v>-99</v>
      </c>
      <c r="BF2366" s="89">
        <v>-99</v>
      </c>
      <c r="BG2366" s="89">
        <v>-99</v>
      </c>
      <c r="BH2366" s="89">
        <v>-99</v>
      </c>
      <c r="BI2366" s="89">
        <v>-99</v>
      </c>
      <c r="BJ2366" s="89">
        <v>-99</v>
      </c>
      <c r="BK2366" s="89">
        <v>-99</v>
      </c>
      <c r="BL2366" s="89">
        <v>-99</v>
      </c>
      <c r="BM2366" s="89">
        <v>-99</v>
      </c>
      <c r="BN2366" s="89">
        <v>-99</v>
      </c>
      <c r="BO2366" s="89">
        <v>-99</v>
      </c>
      <c r="BP2366" s="89">
        <v>-99</v>
      </c>
      <c r="BQ2366" s="89">
        <v>-99</v>
      </c>
      <c r="BR2366" s="89">
        <v>-99</v>
      </c>
      <c r="BS2366" s="89">
        <v>-99</v>
      </c>
      <c r="BT2366" s="89">
        <v>-99</v>
      </c>
      <c r="BU2366" s="89">
        <v>-99</v>
      </c>
      <c r="BV2366" s="89">
        <v>-99</v>
      </c>
      <c r="BW2366" s="89">
        <v>-99</v>
      </c>
      <c r="BX2366" s="89">
        <v>-99</v>
      </c>
      <c r="BY2366" s="89">
        <v>-99</v>
      </c>
      <c r="BZ2366" s="89">
        <v>-99</v>
      </c>
      <c r="CA2366" s="89">
        <v>-99</v>
      </c>
      <c r="CB2366" s="89">
        <v>-99</v>
      </c>
      <c r="CC2366" s="89">
        <v>-99</v>
      </c>
      <c r="CD2366" s="89">
        <v>-99</v>
      </c>
      <c r="CE2366" s="89">
        <v>-99</v>
      </c>
      <c r="CF2366" s="89">
        <v>-99</v>
      </c>
      <c r="CG2366" s="89">
        <v>-99</v>
      </c>
      <c r="CH2366" s="89">
        <v>-99</v>
      </c>
      <c r="CI2366" s="89">
        <v>-99</v>
      </c>
      <c r="CJ2366" s="89">
        <v>-99</v>
      </c>
      <c r="CK2366" s="89">
        <v>-99</v>
      </c>
      <c r="CL2366" s="89">
        <v>-99</v>
      </c>
      <c r="CM2366" s="89">
        <v>-99</v>
      </c>
      <c r="CN2366" s="89">
        <v>-99</v>
      </c>
      <c r="CO2366" s="89">
        <v>-99</v>
      </c>
      <c r="CP2366" s="89">
        <v>-99</v>
      </c>
      <c r="CQ2366" s="89">
        <v>-99</v>
      </c>
      <c r="CR2366" s="89">
        <v>-99</v>
      </c>
      <c r="CS2366" s="89">
        <v>-99</v>
      </c>
      <c r="CT2366" s="89">
        <v>-99</v>
      </c>
      <c r="CU2366" s="86">
        <v>-99</v>
      </c>
      <c r="CV2366" s="86">
        <v>-1.069</v>
      </c>
      <c r="CW2366" s="86">
        <v>12</v>
      </c>
      <c r="CX2366" s="86">
        <v>2</v>
      </c>
      <c r="CY2366" s="86">
        <v>1.2092000000000001</v>
      </c>
      <c r="CZ2366" s="86">
        <v>90</v>
      </c>
      <c r="DA2366" s="86">
        <v>3</v>
      </c>
      <c r="DB2366" s="86">
        <v>7.6100000000000001E-2</v>
      </c>
      <c r="DC2366" s="86">
        <v>51</v>
      </c>
      <c r="DD2366" s="86">
        <v>-99</v>
      </c>
      <c r="DE2366" s="86">
        <v>-99</v>
      </c>
      <c r="DF2366" s="86">
        <v>-99</v>
      </c>
      <c r="DG2366" s="86">
        <v>-99</v>
      </c>
      <c r="DH2366" s="86">
        <v>-99</v>
      </c>
    </row>
    <row r="2367" spans="1:112" x14ac:dyDescent="0.2">
      <c r="A2367" s="85">
        <f>IF(ISERROR(SEARCH('School Lookup'!$F$3,Data!J2367)),A2366,A2366+1)</f>
        <v>0</v>
      </c>
      <c r="B2367" s="85">
        <f>IF(I2367='School Lookup'!$G$13,1,0)</f>
        <v>0</v>
      </c>
      <c r="C2367" s="85">
        <f t="shared" si="36"/>
        <v>2365</v>
      </c>
      <c r="D2367" s="86" t="s">
        <v>6478</v>
      </c>
      <c r="E2367" s="86" t="s">
        <v>6743</v>
      </c>
      <c r="F2367" s="86" t="s">
        <v>2765</v>
      </c>
      <c r="G2367" s="86" t="s">
        <v>3125</v>
      </c>
      <c r="H2367" s="86" t="s">
        <v>6070</v>
      </c>
      <c r="I2367" s="86" t="s">
        <v>5820</v>
      </c>
      <c r="J2367" s="86" t="s">
        <v>1441</v>
      </c>
      <c r="K2367" s="86" t="s">
        <v>114</v>
      </c>
      <c r="L2367" s="86">
        <v>1</v>
      </c>
      <c r="M2367" s="86">
        <v>1</v>
      </c>
      <c r="N2367" s="89">
        <v>-0.69552539184952999</v>
      </c>
      <c r="O2367" s="89">
        <v>-1.4118044938472101</v>
      </c>
      <c r="P2367" s="89">
        <v>51.7928</v>
      </c>
      <c r="Q2367" s="89">
        <v>0.207555580650851</v>
      </c>
      <c r="R2367" s="89">
        <v>54.231982131661397</v>
      </c>
      <c r="S2367" s="89">
        <v>-0.60212445659818004</v>
      </c>
      <c r="T2367" s="89">
        <v>-0.68332480011375596</v>
      </c>
      <c r="U2367" s="89">
        <v>0.39974937343358402</v>
      </c>
      <c r="V2367" s="89">
        <v>-0.27315866069710298</v>
      </c>
      <c r="W2367" s="89">
        <v>1</v>
      </c>
      <c r="X2367" s="89">
        <v>-0.79036499999999998</v>
      </c>
      <c r="Y2367" s="89">
        <v>-1.77159774167966</v>
      </c>
      <c r="Z2367" s="89">
        <v>48.4587</v>
      </c>
      <c r="AA2367" s="89">
        <v>-0.17072662109646999</v>
      </c>
      <c r="AB2367" s="89">
        <v>54.062480000000001</v>
      </c>
      <c r="AC2367" s="89">
        <v>-0.97116218138806398</v>
      </c>
      <c r="AD2367" s="89">
        <v>-1.12940450679034</v>
      </c>
      <c r="AE2367" s="89">
        <v>0.40100250626566403</v>
      </c>
      <c r="AF2367" s="89">
        <v>-0.45289403781066401</v>
      </c>
      <c r="AG2367" s="89">
        <v>1</v>
      </c>
      <c r="AH2367" s="89">
        <v>-0.79099473684210497</v>
      </c>
      <c r="AI2367" s="89">
        <v>-1.6452610582010601</v>
      </c>
      <c r="AJ2367" s="89">
        <v>-99</v>
      </c>
      <c r="AK2367" s="89">
        <v>-99</v>
      </c>
      <c r="AL2367" s="89">
        <v>50.000001315789497</v>
      </c>
      <c r="AM2367" s="89">
        <v>-1.6452610582010601</v>
      </c>
      <c r="AN2367" s="89">
        <v>-1.7716197781844001</v>
      </c>
      <c r="AO2367" s="89">
        <v>9.5238095238095205E-2</v>
      </c>
      <c r="AP2367" s="89">
        <v>-0.16872569316041899</v>
      </c>
      <c r="AQ2367" s="89">
        <v>1</v>
      </c>
      <c r="AR2367" s="89">
        <v>-0.72572891566265096</v>
      </c>
      <c r="AS2367" s="89">
        <v>-1.5612950428717201</v>
      </c>
      <c r="AT2367" s="89">
        <v>-99</v>
      </c>
      <c r="AU2367" s="89">
        <v>-99</v>
      </c>
      <c r="AV2367" s="89">
        <v>55.421686746988001</v>
      </c>
      <c r="AW2367" s="89">
        <v>-1.5612950428717201</v>
      </c>
      <c r="AX2367" s="89">
        <v>-1.68449895863956</v>
      </c>
      <c r="AY2367" s="89">
        <v>0.104010025062657</v>
      </c>
      <c r="AZ2367" s="89">
        <v>-0.17520477890611899</v>
      </c>
      <c r="BA2367" s="89">
        <v>-99</v>
      </c>
      <c r="BB2367" s="89">
        <v>-99</v>
      </c>
      <c r="BC2367" s="89">
        <v>-99</v>
      </c>
      <c r="BD2367" s="89">
        <v>-99</v>
      </c>
      <c r="BE2367" s="89">
        <v>-99</v>
      </c>
      <c r="BF2367" s="89">
        <v>-99</v>
      </c>
      <c r="BG2367" s="89">
        <v>-99</v>
      </c>
      <c r="BH2367" s="89">
        <v>-99</v>
      </c>
      <c r="BI2367" s="89">
        <v>-99</v>
      </c>
      <c r="BJ2367" s="89">
        <v>-99</v>
      </c>
      <c r="BK2367" s="89">
        <v>-99</v>
      </c>
      <c r="BL2367" s="89">
        <v>-99</v>
      </c>
      <c r="BM2367" s="89">
        <v>-99</v>
      </c>
      <c r="BN2367" s="89">
        <v>-99</v>
      </c>
      <c r="BO2367" s="89">
        <v>-99</v>
      </c>
      <c r="BP2367" s="89">
        <v>-99</v>
      </c>
      <c r="BQ2367" s="89">
        <v>-99</v>
      </c>
      <c r="BR2367" s="89">
        <v>-99</v>
      </c>
      <c r="BS2367" s="89">
        <v>-99</v>
      </c>
      <c r="BT2367" s="89">
        <v>-99</v>
      </c>
      <c r="BU2367" s="89">
        <v>-99</v>
      </c>
      <c r="BV2367" s="89">
        <v>-99</v>
      </c>
      <c r="BW2367" s="89">
        <v>-99</v>
      </c>
      <c r="BX2367" s="89">
        <v>-99</v>
      </c>
      <c r="BY2367" s="89">
        <v>-99</v>
      </c>
      <c r="BZ2367" s="89">
        <v>-99</v>
      </c>
      <c r="CA2367" s="89">
        <v>-99</v>
      </c>
      <c r="CB2367" s="89">
        <v>-99</v>
      </c>
      <c r="CC2367" s="89">
        <v>-99</v>
      </c>
      <c r="CD2367" s="89">
        <v>-99</v>
      </c>
      <c r="CE2367" s="89">
        <v>-99</v>
      </c>
      <c r="CF2367" s="89">
        <v>-99</v>
      </c>
      <c r="CG2367" s="89">
        <v>-99</v>
      </c>
      <c r="CH2367" s="89">
        <v>-99</v>
      </c>
      <c r="CI2367" s="89">
        <v>-99</v>
      </c>
      <c r="CJ2367" s="89">
        <v>-99</v>
      </c>
      <c r="CK2367" s="89">
        <v>-99</v>
      </c>
      <c r="CL2367" s="89">
        <v>-99</v>
      </c>
      <c r="CM2367" s="89">
        <v>-99</v>
      </c>
      <c r="CN2367" s="89">
        <v>-99</v>
      </c>
      <c r="CO2367" s="89">
        <v>-99</v>
      </c>
      <c r="CP2367" s="89">
        <v>-99</v>
      </c>
      <c r="CQ2367" s="89">
        <v>-99</v>
      </c>
      <c r="CR2367" s="89">
        <v>-99</v>
      </c>
      <c r="CS2367" s="89">
        <v>-99</v>
      </c>
      <c r="CT2367" s="89">
        <v>-99</v>
      </c>
      <c r="CU2367" s="86">
        <v>-99</v>
      </c>
      <c r="CV2367" s="86">
        <v>-1.07</v>
      </c>
      <c r="CW2367" s="86">
        <v>12</v>
      </c>
      <c r="CX2367" s="86">
        <v>2</v>
      </c>
      <c r="CY2367" s="86">
        <v>1.3691</v>
      </c>
      <c r="CZ2367" s="86">
        <v>92</v>
      </c>
      <c r="DA2367" s="86">
        <v>2</v>
      </c>
      <c r="DB2367" s="86">
        <v>1.4500000000000001E-2</v>
      </c>
      <c r="DC2367" s="86">
        <v>48</v>
      </c>
      <c r="DD2367" s="86">
        <v>-99</v>
      </c>
      <c r="DE2367" s="86">
        <v>-99</v>
      </c>
      <c r="DF2367" s="86">
        <v>-99</v>
      </c>
      <c r="DG2367" s="86">
        <v>-99</v>
      </c>
      <c r="DH2367" s="86">
        <v>-99</v>
      </c>
    </row>
    <row r="2368" spans="1:112" x14ac:dyDescent="0.2">
      <c r="A2368" s="85">
        <f>IF(ISERROR(SEARCH('School Lookup'!$F$3,Data!J2368)),A2367,A2367+1)</f>
        <v>0</v>
      </c>
      <c r="B2368" s="85">
        <f>IF(I2368='School Lookup'!$G$13,1,0)</f>
        <v>0</v>
      </c>
      <c r="C2368" s="85">
        <f t="shared" si="36"/>
        <v>2366</v>
      </c>
      <c r="D2368" s="86" t="s">
        <v>6478</v>
      </c>
      <c r="E2368" s="86" t="s">
        <v>6702</v>
      </c>
      <c r="F2368" s="86" t="s">
        <v>1150</v>
      </c>
      <c r="G2368" s="86" t="s">
        <v>3327</v>
      </c>
      <c r="H2368" s="86" t="s">
        <v>1064</v>
      </c>
      <c r="I2368" s="86" t="s">
        <v>5402</v>
      </c>
      <c r="J2368" s="86" t="s">
        <v>1065</v>
      </c>
      <c r="K2368" s="86" t="s">
        <v>31</v>
      </c>
      <c r="L2368" s="86">
        <v>1</v>
      </c>
      <c r="M2368" s="86">
        <v>1</v>
      </c>
      <c r="N2368" s="89">
        <v>-0.51916229338843001</v>
      </c>
      <c r="O2368" s="89">
        <v>-1.0298903946034501</v>
      </c>
      <c r="P2368" s="89">
        <v>36.021599999999999</v>
      </c>
      <c r="Q2368" s="89">
        <v>-1.4653178703324501</v>
      </c>
      <c r="R2368" s="89">
        <v>49.070258884297502</v>
      </c>
      <c r="S2368" s="89">
        <v>-1.2476041324679501</v>
      </c>
      <c r="T2368" s="89">
        <v>-1.4157292177760701</v>
      </c>
      <c r="U2368" s="89">
        <v>0.37331276513690698</v>
      </c>
      <c r="V2368" s="89">
        <v>-0.52850978897309597</v>
      </c>
      <c r="W2368" s="89">
        <v>1</v>
      </c>
      <c r="X2368" s="89">
        <v>-0.38195799793601698</v>
      </c>
      <c r="Y2368" s="89">
        <v>-0.81014297083847597</v>
      </c>
      <c r="Z2368" s="89">
        <v>46.9011</v>
      </c>
      <c r="AA2368" s="89">
        <v>-0.36496395061561498</v>
      </c>
      <c r="AB2368" s="89">
        <v>49.741984210526297</v>
      </c>
      <c r="AC2368" s="89">
        <v>-0.58755346072704495</v>
      </c>
      <c r="AD2368" s="89">
        <v>-0.68274892627693795</v>
      </c>
      <c r="AE2368" s="89">
        <v>0.37369841881990001</v>
      </c>
      <c r="AF2368" s="89">
        <v>-0.25514219420067602</v>
      </c>
      <c r="AG2368" s="89">
        <v>1</v>
      </c>
      <c r="AH2368" s="89">
        <v>-0.46614482758620701</v>
      </c>
      <c r="AI2368" s="89">
        <v>-0.94615271430465198</v>
      </c>
      <c r="AJ2368" s="89">
        <v>35.547899999999998</v>
      </c>
      <c r="AK2368" s="89">
        <v>-1.28034982928583</v>
      </c>
      <c r="AL2368" s="89">
        <v>53.291513793103398</v>
      </c>
      <c r="AM2368" s="89">
        <v>-1.1132512717952401</v>
      </c>
      <c r="AN2368" s="89">
        <v>-1.2127203966754101</v>
      </c>
      <c r="AO2368" s="89">
        <v>0.123023524874663</v>
      </c>
      <c r="AP2368" s="89">
        <v>-0.14919313788640801</v>
      </c>
      <c r="AQ2368" s="89">
        <v>1</v>
      </c>
      <c r="AR2368" s="89">
        <v>-0.51531810089020802</v>
      </c>
      <c r="AS2368" s="89">
        <v>-1.0883302501574701</v>
      </c>
      <c r="AT2368" s="89">
        <v>40.567399999999999</v>
      </c>
      <c r="AU2368" s="89">
        <v>-0.88244226652302604</v>
      </c>
      <c r="AV2368" s="89">
        <v>52.2254854599407</v>
      </c>
      <c r="AW2368" s="89">
        <v>-0.98538625834024995</v>
      </c>
      <c r="AX2368" s="89">
        <v>-1.07760917204121</v>
      </c>
      <c r="AY2368" s="89">
        <v>0.12996529116853101</v>
      </c>
      <c r="AZ2368" s="89">
        <v>-0.14005178981021499</v>
      </c>
      <c r="BA2368" s="89">
        <v>-99</v>
      </c>
      <c r="BB2368" s="89">
        <v>-99</v>
      </c>
      <c r="BC2368" s="89">
        <v>-99</v>
      </c>
      <c r="BD2368" s="89">
        <v>-99</v>
      </c>
      <c r="BE2368" s="89">
        <v>-99</v>
      </c>
      <c r="BF2368" s="89">
        <v>-99</v>
      </c>
      <c r="BG2368" s="89">
        <v>-99</v>
      </c>
      <c r="BH2368" s="89">
        <v>-99</v>
      </c>
      <c r="BI2368" s="89">
        <v>-99</v>
      </c>
      <c r="BJ2368" s="89">
        <v>-99</v>
      </c>
      <c r="BK2368" s="89">
        <v>-99</v>
      </c>
      <c r="BL2368" s="89">
        <v>-99</v>
      </c>
      <c r="BM2368" s="89">
        <v>-99</v>
      </c>
      <c r="BN2368" s="89">
        <v>-99</v>
      </c>
      <c r="BO2368" s="89">
        <v>-99</v>
      </c>
      <c r="BP2368" s="89">
        <v>-99</v>
      </c>
      <c r="BQ2368" s="89">
        <v>-99</v>
      </c>
      <c r="BR2368" s="89">
        <v>-99</v>
      </c>
      <c r="BS2368" s="89">
        <v>-99</v>
      </c>
      <c r="BT2368" s="89">
        <v>-99</v>
      </c>
      <c r="BU2368" s="89">
        <v>-99</v>
      </c>
      <c r="BV2368" s="89">
        <v>-99</v>
      </c>
      <c r="BW2368" s="89">
        <v>-99</v>
      </c>
      <c r="BX2368" s="89">
        <v>-99</v>
      </c>
      <c r="BY2368" s="89">
        <v>-99</v>
      </c>
      <c r="BZ2368" s="89">
        <v>-99</v>
      </c>
      <c r="CA2368" s="89">
        <v>-99</v>
      </c>
      <c r="CB2368" s="89">
        <v>-99</v>
      </c>
      <c r="CC2368" s="89">
        <v>-99</v>
      </c>
      <c r="CD2368" s="89">
        <v>-99</v>
      </c>
      <c r="CE2368" s="89">
        <v>-99</v>
      </c>
      <c r="CF2368" s="89">
        <v>-99</v>
      </c>
      <c r="CG2368" s="89">
        <v>-99</v>
      </c>
      <c r="CH2368" s="89">
        <v>-99</v>
      </c>
      <c r="CI2368" s="89">
        <v>-99</v>
      </c>
      <c r="CJ2368" s="89">
        <v>-99</v>
      </c>
      <c r="CK2368" s="89">
        <v>-99</v>
      </c>
      <c r="CL2368" s="89">
        <v>-99</v>
      </c>
      <c r="CM2368" s="89">
        <v>-99</v>
      </c>
      <c r="CN2368" s="89">
        <v>-99</v>
      </c>
      <c r="CO2368" s="89">
        <v>-99</v>
      </c>
      <c r="CP2368" s="89">
        <v>-99</v>
      </c>
      <c r="CQ2368" s="89">
        <v>-99</v>
      </c>
      <c r="CR2368" s="89">
        <v>-99</v>
      </c>
      <c r="CS2368" s="89">
        <v>-99</v>
      </c>
      <c r="CT2368" s="89">
        <v>-99</v>
      </c>
      <c r="CU2368" s="86">
        <v>-99</v>
      </c>
      <c r="CV2368" s="86">
        <v>-1.0729</v>
      </c>
      <c r="CW2368" s="86">
        <v>12</v>
      </c>
      <c r="CX2368" s="86">
        <v>2</v>
      </c>
      <c r="CY2368" s="86">
        <v>-0.50039999999999996</v>
      </c>
      <c r="CZ2368" s="86">
        <v>28</v>
      </c>
      <c r="DA2368" s="86">
        <v>4</v>
      </c>
      <c r="DB2368" s="86">
        <v>-0.9556</v>
      </c>
      <c r="DC2368" s="86">
        <v>11</v>
      </c>
      <c r="DD2368" s="86">
        <v>-99</v>
      </c>
      <c r="DE2368" s="86">
        <v>-99</v>
      </c>
      <c r="DF2368" s="86">
        <v>-99</v>
      </c>
      <c r="DG2368" s="86">
        <v>-99</v>
      </c>
      <c r="DH2368" s="86">
        <v>-99</v>
      </c>
    </row>
    <row r="2369" spans="1:112" x14ac:dyDescent="0.2">
      <c r="A2369" s="85">
        <f>IF(ISERROR(SEARCH('School Lookup'!$F$3,Data!J2369)),A2368,A2368+1)</f>
        <v>0</v>
      </c>
      <c r="B2369" s="85">
        <f>IF(I2369='School Lookup'!$G$13,1,0)</f>
        <v>0</v>
      </c>
      <c r="C2369" s="85">
        <f t="shared" si="36"/>
        <v>2367</v>
      </c>
      <c r="D2369" s="86" t="s">
        <v>6478</v>
      </c>
      <c r="E2369" s="86" t="s">
        <v>6790</v>
      </c>
      <c r="F2369" s="86" t="s">
        <v>2774</v>
      </c>
      <c r="G2369" s="86" t="s">
        <v>3357</v>
      </c>
      <c r="H2369" s="86" t="s">
        <v>1779</v>
      </c>
      <c r="I2369" s="86" t="s">
        <v>5812</v>
      </c>
      <c r="J2369" s="86" t="s">
        <v>1970</v>
      </c>
      <c r="K2369" s="86" t="s">
        <v>208</v>
      </c>
      <c r="L2369" s="86">
        <v>1</v>
      </c>
      <c r="M2369" s="86">
        <v>1</v>
      </c>
      <c r="N2369" s="89">
        <v>-0.46208838383838402</v>
      </c>
      <c r="O2369" s="89">
        <v>-0.90629690511317296</v>
      </c>
      <c r="P2369" s="89">
        <v>49.311100000000003</v>
      </c>
      <c r="Q2369" s="89">
        <v>-5.5681842202530397E-2</v>
      </c>
      <c r="R2369" s="89">
        <v>52.525270202020202</v>
      </c>
      <c r="S2369" s="89">
        <v>-0.48098937365785199</v>
      </c>
      <c r="T2369" s="89">
        <v>-0.545876832042819</v>
      </c>
      <c r="U2369" s="89">
        <v>0.417721518987342</v>
      </c>
      <c r="V2369" s="89">
        <v>-0.22802449946092401</v>
      </c>
      <c r="W2369" s="89">
        <v>1</v>
      </c>
      <c r="X2369" s="89">
        <v>-0.67853135135135101</v>
      </c>
      <c r="Y2369" s="89">
        <v>-1.50832361932028</v>
      </c>
      <c r="Z2369" s="89">
        <v>47.785699999999999</v>
      </c>
      <c r="AA2369" s="89">
        <v>-0.25465171275439602</v>
      </c>
      <c r="AB2369" s="89">
        <v>45.405387567567601</v>
      </c>
      <c r="AC2369" s="89">
        <v>-0.88148766603733797</v>
      </c>
      <c r="AD2369" s="89">
        <v>-1.0249918056342799</v>
      </c>
      <c r="AE2369" s="89">
        <v>0.39029535864978898</v>
      </c>
      <c r="AF2369" s="89">
        <v>-0.40004954439312801</v>
      </c>
      <c r="AG2369" s="89">
        <v>1</v>
      </c>
      <c r="AH2369" s="89">
        <v>-1.0392186813186799</v>
      </c>
      <c r="AI2369" s="89">
        <v>-2.1794629335716098</v>
      </c>
      <c r="AJ2369" s="89">
        <v>-99</v>
      </c>
      <c r="AK2369" s="89">
        <v>-99</v>
      </c>
      <c r="AL2369" s="89">
        <v>43.956043956043999</v>
      </c>
      <c r="AM2369" s="89">
        <v>-2.1794629335716098</v>
      </c>
      <c r="AN2369" s="89">
        <v>-2.3328220443355501</v>
      </c>
      <c r="AO2369" s="89">
        <v>0.19198312236286899</v>
      </c>
      <c r="AP2369" s="89">
        <v>-0.44786245998847102</v>
      </c>
      <c r="AQ2369" s="89">
        <v>-99</v>
      </c>
      <c r="AR2369" s="89">
        <v>-99</v>
      </c>
      <c r="AS2369" s="89">
        <v>-99</v>
      </c>
      <c r="AT2369" s="89">
        <v>-99</v>
      </c>
      <c r="AU2369" s="89">
        <v>-99</v>
      </c>
      <c r="AV2369" s="89">
        <v>-99</v>
      </c>
      <c r="AW2369" s="89">
        <v>-99</v>
      </c>
      <c r="AX2369" s="89">
        <v>-99</v>
      </c>
      <c r="AY2369" s="89">
        <v>-99</v>
      </c>
      <c r="AZ2369" s="89">
        <v>-99</v>
      </c>
      <c r="BA2369" s="89">
        <v>-99</v>
      </c>
      <c r="BB2369" s="89">
        <v>-99</v>
      </c>
      <c r="BC2369" s="89">
        <v>-99</v>
      </c>
      <c r="BD2369" s="89">
        <v>-99</v>
      </c>
      <c r="BE2369" s="89">
        <v>-99</v>
      </c>
      <c r="BF2369" s="89">
        <v>-99</v>
      </c>
      <c r="BG2369" s="89">
        <v>-99</v>
      </c>
      <c r="BH2369" s="89">
        <v>-99</v>
      </c>
      <c r="BI2369" s="89">
        <v>-99</v>
      </c>
      <c r="BJ2369" s="89">
        <v>-99</v>
      </c>
      <c r="BK2369" s="89">
        <v>-99</v>
      </c>
      <c r="BL2369" s="89">
        <v>-99</v>
      </c>
      <c r="BM2369" s="89">
        <v>-99</v>
      </c>
      <c r="BN2369" s="89">
        <v>-99</v>
      </c>
      <c r="BO2369" s="89">
        <v>-99</v>
      </c>
      <c r="BP2369" s="89">
        <v>-99</v>
      </c>
      <c r="BQ2369" s="89">
        <v>-99</v>
      </c>
      <c r="BR2369" s="89">
        <v>-99</v>
      </c>
      <c r="BS2369" s="89">
        <v>-99</v>
      </c>
      <c r="BT2369" s="89">
        <v>-99</v>
      </c>
      <c r="BU2369" s="89">
        <v>-99</v>
      </c>
      <c r="BV2369" s="89">
        <v>-99</v>
      </c>
      <c r="BW2369" s="89">
        <v>-99</v>
      </c>
      <c r="BX2369" s="89">
        <v>-99</v>
      </c>
      <c r="BY2369" s="89">
        <v>-99</v>
      </c>
      <c r="BZ2369" s="89">
        <v>-99</v>
      </c>
      <c r="CA2369" s="89">
        <v>-99</v>
      </c>
      <c r="CB2369" s="89">
        <v>-99</v>
      </c>
      <c r="CC2369" s="89">
        <v>-99</v>
      </c>
      <c r="CD2369" s="89">
        <v>-99</v>
      </c>
      <c r="CE2369" s="89">
        <v>-99</v>
      </c>
      <c r="CF2369" s="89">
        <v>-99</v>
      </c>
      <c r="CG2369" s="89">
        <v>-99</v>
      </c>
      <c r="CH2369" s="89">
        <v>-99</v>
      </c>
      <c r="CI2369" s="89">
        <v>-99</v>
      </c>
      <c r="CJ2369" s="89">
        <v>-99</v>
      </c>
      <c r="CK2369" s="89">
        <v>-99</v>
      </c>
      <c r="CL2369" s="89">
        <v>-99</v>
      </c>
      <c r="CM2369" s="89">
        <v>-99</v>
      </c>
      <c r="CN2369" s="89">
        <v>-99</v>
      </c>
      <c r="CO2369" s="89">
        <v>-99</v>
      </c>
      <c r="CP2369" s="89">
        <v>-99</v>
      </c>
      <c r="CQ2369" s="89">
        <v>-99</v>
      </c>
      <c r="CR2369" s="89">
        <v>-99</v>
      </c>
      <c r="CS2369" s="89">
        <v>-99</v>
      </c>
      <c r="CT2369" s="89">
        <v>-99</v>
      </c>
      <c r="CU2369" s="86">
        <v>-99</v>
      </c>
      <c r="CV2369" s="86">
        <v>-1.0759000000000001</v>
      </c>
      <c r="CW2369" s="86">
        <v>12</v>
      </c>
      <c r="CX2369" s="86">
        <v>2</v>
      </c>
      <c r="CY2369" s="86">
        <v>0.38009999999999999</v>
      </c>
      <c r="CZ2369" s="86">
        <v>69</v>
      </c>
      <c r="DA2369" s="86">
        <v>2</v>
      </c>
      <c r="DB2369" s="86">
        <v>-0.1226</v>
      </c>
      <c r="DC2369" s="86">
        <v>40</v>
      </c>
      <c r="DD2369" s="86">
        <v>-99</v>
      </c>
      <c r="DE2369" s="86">
        <v>-99</v>
      </c>
      <c r="DF2369" s="86">
        <v>-99</v>
      </c>
      <c r="DG2369" s="86">
        <v>-99</v>
      </c>
      <c r="DH2369" s="86">
        <v>-99</v>
      </c>
    </row>
    <row r="2370" spans="1:112" x14ac:dyDescent="0.2">
      <c r="A2370" s="85">
        <f>IF(ISERROR(SEARCH('School Lookup'!$F$3,Data!J2370)),A2369,A2369+1)</f>
        <v>0</v>
      </c>
      <c r="B2370" s="85">
        <f>IF(I2370='School Lookup'!$G$13,1,0)</f>
        <v>0</v>
      </c>
      <c r="C2370" s="85">
        <f t="shared" si="36"/>
        <v>2368</v>
      </c>
      <c r="D2370" s="86" t="s">
        <v>6478</v>
      </c>
      <c r="E2370" s="86" t="s">
        <v>6790</v>
      </c>
      <c r="F2370" s="86" t="s">
        <v>2774</v>
      </c>
      <c r="G2370" s="86" t="s">
        <v>6202</v>
      </c>
      <c r="H2370" s="86" t="s">
        <v>6203</v>
      </c>
      <c r="I2370" s="86" t="s">
        <v>6204</v>
      </c>
      <c r="J2370" s="86" t="s">
        <v>6203</v>
      </c>
      <c r="K2370" s="86" t="s">
        <v>26</v>
      </c>
      <c r="L2370" s="86">
        <v>1</v>
      </c>
      <c r="M2370" s="86">
        <v>1</v>
      </c>
      <c r="N2370" s="89">
        <v>-0.68712874999999995</v>
      </c>
      <c r="O2370" s="89">
        <v>-1.3936215749905001</v>
      </c>
      <c r="P2370" s="89">
        <v>41</v>
      </c>
      <c r="Q2370" s="89">
        <v>-0.93725195344754098</v>
      </c>
      <c r="R2370" s="89">
        <v>45.624981875000003</v>
      </c>
      <c r="S2370" s="89">
        <v>-1.16543676421902</v>
      </c>
      <c r="T2370" s="89">
        <v>-1.3224966254220101</v>
      </c>
      <c r="U2370" s="89">
        <v>0.49535603715170301</v>
      </c>
      <c r="V2370" s="89">
        <v>-0.65510668751554402</v>
      </c>
      <c r="W2370" s="89">
        <v>1</v>
      </c>
      <c r="X2370" s="89">
        <v>-0.62402024539877299</v>
      </c>
      <c r="Y2370" s="89">
        <v>-1.3799958418407801</v>
      </c>
      <c r="Z2370" s="89">
        <v>49.325600000000001</v>
      </c>
      <c r="AA2370" s="89">
        <v>-6.2621625616150298E-2</v>
      </c>
      <c r="AB2370" s="89">
        <v>49.693265644171802</v>
      </c>
      <c r="AC2370" s="89">
        <v>-0.72130873372846604</v>
      </c>
      <c r="AD2370" s="89">
        <v>-0.83848714569549798</v>
      </c>
      <c r="AE2370" s="89">
        <v>0.50464396284829705</v>
      </c>
      <c r="AF2370" s="89">
        <v>-0.42313747600113299</v>
      </c>
      <c r="AG2370" s="89">
        <v>-99</v>
      </c>
      <c r="AH2370" s="89">
        <v>-99</v>
      </c>
      <c r="AI2370" s="89">
        <v>-99</v>
      </c>
      <c r="AJ2370" s="89">
        <v>-99</v>
      </c>
      <c r="AK2370" s="89">
        <v>-99</v>
      </c>
      <c r="AL2370" s="89">
        <v>-99</v>
      </c>
      <c r="AM2370" s="89">
        <v>-99</v>
      </c>
      <c r="AN2370" s="89">
        <v>-99</v>
      </c>
      <c r="AO2370" s="89">
        <v>-99</v>
      </c>
      <c r="AP2370" s="89">
        <v>-99</v>
      </c>
      <c r="AQ2370" s="89">
        <v>-99</v>
      </c>
      <c r="AR2370" s="89">
        <v>-99</v>
      </c>
      <c r="AS2370" s="89">
        <v>-99</v>
      </c>
      <c r="AT2370" s="89">
        <v>-99</v>
      </c>
      <c r="AU2370" s="89">
        <v>-99</v>
      </c>
      <c r="AV2370" s="89">
        <v>-99</v>
      </c>
      <c r="AW2370" s="89">
        <v>-99</v>
      </c>
      <c r="AX2370" s="89">
        <v>-99</v>
      </c>
      <c r="AY2370" s="89">
        <v>-99</v>
      </c>
      <c r="AZ2370" s="89">
        <v>-99</v>
      </c>
      <c r="BA2370" s="89">
        <v>-99</v>
      </c>
      <c r="BB2370" s="89">
        <v>-99</v>
      </c>
      <c r="BC2370" s="89">
        <v>-99</v>
      </c>
      <c r="BD2370" s="89">
        <v>-99</v>
      </c>
      <c r="BE2370" s="89">
        <v>-99</v>
      </c>
      <c r="BF2370" s="89">
        <v>-99</v>
      </c>
      <c r="BG2370" s="89">
        <v>-99</v>
      </c>
      <c r="BH2370" s="89">
        <v>-99</v>
      </c>
      <c r="BI2370" s="89">
        <v>-99</v>
      </c>
      <c r="BJ2370" s="89">
        <v>-99</v>
      </c>
      <c r="BK2370" s="89">
        <v>-99</v>
      </c>
      <c r="BL2370" s="89">
        <v>-99</v>
      </c>
      <c r="BM2370" s="89">
        <v>-99</v>
      </c>
      <c r="BN2370" s="89">
        <v>-99</v>
      </c>
      <c r="BO2370" s="89">
        <v>-99</v>
      </c>
      <c r="BP2370" s="89">
        <v>-99</v>
      </c>
      <c r="BQ2370" s="89">
        <v>-99</v>
      </c>
      <c r="BR2370" s="89">
        <v>-99</v>
      </c>
      <c r="BS2370" s="89">
        <v>-99</v>
      </c>
      <c r="BT2370" s="89">
        <v>-99</v>
      </c>
      <c r="BU2370" s="89">
        <v>-99</v>
      </c>
      <c r="BV2370" s="89">
        <v>-99</v>
      </c>
      <c r="BW2370" s="89">
        <v>-99</v>
      </c>
      <c r="BX2370" s="89">
        <v>-99</v>
      </c>
      <c r="BY2370" s="89">
        <v>-99</v>
      </c>
      <c r="BZ2370" s="89">
        <v>-99</v>
      </c>
      <c r="CA2370" s="89">
        <v>-99</v>
      </c>
      <c r="CB2370" s="89">
        <v>-99</v>
      </c>
      <c r="CC2370" s="89">
        <v>-99</v>
      </c>
      <c r="CD2370" s="89">
        <v>-99</v>
      </c>
      <c r="CE2370" s="89">
        <v>-99</v>
      </c>
      <c r="CF2370" s="89">
        <v>-99</v>
      </c>
      <c r="CG2370" s="89">
        <v>-99</v>
      </c>
      <c r="CH2370" s="89">
        <v>-99</v>
      </c>
      <c r="CI2370" s="89">
        <v>-99</v>
      </c>
      <c r="CJ2370" s="89">
        <v>-99</v>
      </c>
      <c r="CK2370" s="89">
        <v>-99</v>
      </c>
      <c r="CL2370" s="89">
        <v>-99</v>
      </c>
      <c r="CM2370" s="89">
        <v>-99</v>
      </c>
      <c r="CN2370" s="89">
        <v>-99</v>
      </c>
      <c r="CO2370" s="89">
        <v>-99</v>
      </c>
      <c r="CP2370" s="89">
        <v>-99</v>
      </c>
      <c r="CQ2370" s="89">
        <v>-99</v>
      </c>
      <c r="CR2370" s="89">
        <v>-99</v>
      </c>
      <c r="CS2370" s="89">
        <v>-99</v>
      </c>
      <c r="CT2370" s="89">
        <v>-99</v>
      </c>
      <c r="CU2370" s="86">
        <v>-99</v>
      </c>
      <c r="CV2370" s="86">
        <v>-1.0782</v>
      </c>
      <c r="CW2370" s="86">
        <v>12</v>
      </c>
      <c r="CX2370" s="86">
        <v>2</v>
      </c>
      <c r="CY2370" s="86">
        <v>1.6619999999999999</v>
      </c>
      <c r="CZ2370" s="86">
        <v>95</v>
      </c>
      <c r="DA2370" s="86">
        <v>2</v>
      </c>
      <c r="DB2370" s="86">
        <v>-0.49590000000000001</v>
      </c>
      <c r="DC2370" s="86">
        <v>24</v>
      </c>
      <c r="DD2370" s="86">
        <v>-99</v>
      </c>
      <c r="DE2370" s="86">
        <v>-99</v>
      </c>
      <c r="DF2370" s="86">
        <v>-99</v>
      </c>
      <c r="DG2370" s="86">
        <v>-99</v>
      </c>
      <c r="DH2370" s="86">
        <v>-99</v>
      </c>
    </row>
    <row r="2371" spans="1:112" x14ac:dyDescent="0.2">
      <c r="A2371" s="85">
        <f>IF(ISERROR(SEARCH('School Lookup'!$F$3,Data!J2371)),A2370,A2370+1)</f>
        <v>0</v>
      </c>
      <c r="B2371" s="85">
        <f>IF(I2371='School Lookup'!$G$13,1,0)</f>
        <v>0</v>
      </c>
      <c r="C2371" s="85">
        <f t="shared" si="36"/>
        <v>2369</v>
      </c>
      <c r="D2371" s="86" t="s">
        <v>6478</v>
      </c>
      <c r="E2371" s="86" t="s">
        <v>6552</v>
      </c>
      <c r="F2371" s="86" t="s">
        <v>518</v>
      </c>
      <c r="G2371" s="86" t="s">
        <v>2980</v>
      </c>
      <c r="H2371" s="86" t="s">
        <v>6068</v>
      </c>
      <c r="I2371" s="86" t="s">
        <v>5603</v>
      </c>
      <c r="J2371" s="86" t="s">
        <v>626</v>
      </c>
      <c r="K2371" s="86" t="s">
        <v>34</v>
      </c>
      <c r="L2371" s="86">
        <v>1</v>
      </c>
      <c r="M2371" s="86">
        <v>1</v>
      </c>
      <c r="N2371" s="89">
        <v>-0.72585622895622903</v>
      </c>
      <c r="O2371" s="89">
        <v>-1.47748588884419</v>
      </c>
      <c r="P2371" s="89">
        <v>39.680900000000001</v>
      </c>
      <c r="Q2371" s="89">
        <v>-1.0771707528535499</v>
      </c>
      <c r="R2371" s="89">
        <v>49.831646127946101</v>
      </c>
      <c r="S2371" s="89">
        <v>-1.2773283208488699</v>
      </c>
      <c r="T2371" s="89">
        <v>-1.4494562702231899</v>
      </c>
      <c r="U2371" s="89">
        <v>0.403532608695652</v>
      </c>
      <c r="V2371" s="89">
        <v>-0.58490286991343599</v>
      </c>
      <c r="W2371" s="89">
        <v>1</v>
      </c>
      <c r="X2371" s="89">
        <v>-0.57615000000000005</v>
      </c>
      <c r="Y2371" s="89">
        <v>-1.2673017019573101</v>
      </c>
      <c r="Z2371" s="89">
        <v>56.065899999999999</v>
      </c>
      <c r="AA2371" s="89">
        <v>0.77791373144464104</v>
      </c>
      <c r="AB2371" s="89">
        <v>52.364849999999997</v>
      </c>
      <c r="AC2371" s="89">
        <v>-0.24469398525633401</v>
      </c>
      <c r="AD2371" s="89">
        <v>-0.283539810835017</v>
      </c>
      <c r="AE2371" s="89">
        <v>0.40217391304347799</v>
      </c>
      <c r="AF2371" s="89">
        <v>-0.11403231522712599</v>
      </c>
      <c r="AG2371" s="89">
        <v>1</v>
      </c>
      <c r="AH2371" s="89">
        <v>-0.99396231884057995</v>
      </c>
      <c r="AI2371" s="89">
        <v>-2.08206687551109</v>
      </c>
      <c r="AJ2371" s="89">
        <v>-99</v>
      </c>
      <c r="AK2371" s="89">
        <v>-99</v>
      </c>
      <c r="AL2371" s="89">
        <v>53.623188405797102</v>
      </c>
      <c r="AM2371" s="89">
        <v>-2.08206687551109</v>
      </c>
      <c r="AN2371" s="89">
        <v>-2.2305032562185398</v>
      </c>
      <c r="AO2371" s="89">
        <v>9.375E-2</v>
      </c>
      <c r="AP2371" s="89">
        <v>-0.20910968027048801</v>
      </c>
      <c r="AQ2371" s="89">
        <v>1</v>
      </c>
      <c r="AR2371" s="89">
        <v>-0.73575405405405403</v>
      </c>
      <c r="AS2371" s="89">
        <v>-1.5838297091927001</v>
      </c>
      <c r="AT2371" s="89">
        <v>-99</v>
      </c>
      <c r="AU2371" s="89">
        <v>-99</v>
      </c>
      <c r="AV2371" s="89">
        <v>55.405391891891902</v>
      </c>
      <c r="AW2371" s="89">
        <v>-1.5838297091927001</v>
      </c>
      <c r="AX2371" s="89">
        <v>-1.70824587690497</v>
      </c>
      <c r="AY2371" s="89">
        <v>0.10054347826087</v>
      </c>
      <c r="AZ2371" s="89">
        <v>-0.17175298218881499</v>
      </c>
      <c r="BA2371" s="89">
        <v>-99</v>
      </c>
      <c r="BB2371" s="89">
        <v>-99</v>
      </c>
      <c r="BC2371" s="89">
        <v>-99</v>
      </c>
      <c r="BD2371" s="89">
        <v>-99</v>
      </c>
      <c r="BE2371" s="89">
        <v>-99</v>
      </c>
      <c r="BF2371" s="89">
        <v>-99</v>
      </c>
      <c r="BG2371" s="89">
        <v>-99</v>
      </c>
      <c r="BH2371" s="89">
        <v>-99</v>
      </c>
      <c r="BI2371" s="89">
        <v>-99</v>
      </c>
      <c r="BJ2371" s="89">
        <v>-99</v>
      </c>
      <c r="BK2371" s="89">
        <v>-99</v>
      </c>
      <c r="BL2371" s="89">
        <v>-99</v>
      </c>
      <c r="BM2371" s="89">
        <v>-99</v>
      </c>
      <c r="BN2371" s="89">
        <v>-99</v>
      </c>
      <c r="BO2371" s="89">
        <v>-99</v>
      </c>
      <c r="BP2371" s="89">
        <v>-99</v>
      </c>
      <c r="BQ2371" s="89">
        <v>-99</v>
      </c>
      <c r="BR2371" s="89">
        <v>-99</v>
      </c>
      <c r="BS2371" s="89">
        <v>-99</v>
      </c>
      <c r="BT2371" s="89">
        <v>-99</v>
      </c>
      <c r="BU2371" s="89">
        <v>-99</v>
      </c>
      <c r="BV2371" s="89">
        <v>-99</v>
      </c>
      <c r="BW2371" s="89">
        <v>-99</v>
      </c>
      <c r="BX2371" s="89">
        <v>-99</v>
      </c>
      <c r="BY2371" s="89">
        <v>-99</v>
      </c>
      <c r="BZ2371" s="89">
        <v>-99</v>
      </c>
      <c r="CA2371" s="89">
        <v>-99</v>
      </c>
      <c r="CB2371" s="89">
        <v>-99</v>
      </c>
      <c r="CC2371" s="89">
        <v>-99</v>
      </c>
      <c r="CD2371" s="89">
        <v>-99</v>
      </c>
      <c r="CE2371" s="89">
        <v>-99</v>
      </c>
      <c r="CF2371" s="89">
        <v>-99</v>
      </c>
      <c r="CG2371" s="89">
        <v>-99</v>
      </c>
      <c r="CH2371" s="89">
        <v>-99</v>
      </c>
      <c r="CI2371" s="89">
        <v>-99</v>
      </c>
      <c r="CJ2371" s="89">
        <v>-99</v>
      </c>
      <c r="CK2371" s="89">
        <v>-99</v>
      </c>
      <c r="CL2371" s="89">
        <v>-99</v>
      </c>
      <c r="CM2371" s="89">
        <v>-99</v>
      </c>
      <c r="CN2371" s="89">
        <v>-99</v>
      </c>
      <c r="CO2371" s="89">
        <v>-99</v>
      </c>
      <c r="CP2371" s="89">
        <v>-99</v>
      </c>
      <c r="CQ2371" s="89">
        <v>-99</v>
      </c>
      <c r="CR2371" s="89">
        <v>-99</v>
      </c>
      <c r="CS2371" s="89">
        <v>-99</v>
      </c>
      <c r="CT2371" s="89">
        <v>-99</v>
      </c>
      <c r="CU2371" s="86">
        <v>-99</v>
      </c>
      <c r="CV2371" s="86">
        <v>-1.0798000000000001</v>
      </c>
      <c r="CW2371" s="86">
        <v>12</v>
      </c>
      <c r="CX2371" s="86">
        <v>2</v>
      </c>
      <c r="CY2371" s="86">
        <v>0.1976</v>
      </c>
      <c r="CZ2371" s="86">
        <v>61</v>
      </c>
      <c r="DA2371" s="86">
        <v>2</v>
      </c>
      <c r="DB2371" s="86">
        <v>-0.12180000000000001</v>
      </c>
      <c r="DC2371" s="86">
        <v>40</v>
      </c>
      <c r="DD2371" s="86">
        <v>-99</v>
      </c>
      <c r="DE2371" s="86">
        <v>-99</v>
      </c>
      <c r="DF2371" s="86">
        <v>-99</v>
      </c>
      <c r="DG2371" s="86">
        <v>-99</v>
      </c>
      <c r="DH2371" s="86">
        <v>-99</v>
      </c>
    </row>
    <row r="2372" spans="1:112" x14ac:dyDescent="0.2">
      <c r="A2372" s="85">
        <f>IF(ISERROR(SEARCH('School Lookup'!$F$3,Data!J2372)),A2371,A2371+1)</f>
        <v>0</v>
      </c>
      <c r="B2372" s="85">
        <f>IF(I2372='School Lookup'!$G$13,1,0)</f>
        <v>0</v>
      </c>
      <c r="C2372" s="85">
        <f t="shared" ref="C2372:C2435" si="37">C2371+1</f>
        <v>2370</v>
      </c>
      <c r="D2372" s="86" t="s">
        <v>6478</v>
      </c>
      <c r="E2372" s="86" t="s">
        <v>6790</v>
      </c>
      <c r="F2372" s="86" t="s">
        <v>2774</v>
      </c>
      <c r="G2372" s="86" t="s">
        <v>6171</v>
      </c>
      <c r="H2372" s="86" t="s">
        <v>6172</v>
      </c>
      <c r="I2372" s="86" t="s">
        <v>6173</v>
      </c>
      <c r="J2372" s="86" t="s">
        <v>6172</v>
      </c>
      <c r="K2372" s="86" t="s">
        <v>323</v>
      </c>
      <c r="L2372" s="86">
        <v>1</v>
      </c>
      <c r="M2372" s="86">
        <v>1</v>
      </c>
      <c r="N2372" s="89">
        <v>-0.93715537848605601</v>
      </c>
      <c r="O2372" s="89">
        <v>-1.93505396894602</v>
      </c>
      <c r="P2372" s="89">
        <v>54.6023</v>
      </c>
      <c r="Q2372" s="89">
        <v>0.50556321231727996</v>
      </c>
      <c r="R2372" s="89">
        <v>56.175278486055802</v>
      </c>
      <c r="S2372" s="89">
        <v>-0.71474537831436802</v>
      </c>
      <c r="T2372" s="89">
        <v>-0.81111203133059195</v>
      </c>
      <c r="U2372" s="89">
        <v>0.374068554396423</v>
      </c>
      <c r="V2372" s="89">
        <v>-0.30341150501338099</v>
      </c>
      <c r="W2372" s="89">
        <v>1</v>
      </c>
      <c r="X2372" s="89">
        <v>-0.82391673306772895</v>
      </c>
      <c r="Y2372" s="89">
        <v>-1.85058383561275</v>
      </c>
      <c r="Z2372" s="89">
        <v>56.477800000000002</v>
      </c>
      <c r="AA2372" s="89">
        <v>0.82927888041031605</v>
      </c>
      <c r="AB2372" s="89">
        <v>54.5816912350598</v>
      </c>
      <c r="AC2372" s="89">
        <v>-0.51065247760121601</v>
      </c>
      <c r="AD2372" s="89">
        <v>-0.59320911289383405</v>
      </c>
      <c r="AE2372" s="89">
        <v>0.374068554396423</v>
      </c>
      <c r="AF2372" s="89">
        <v>-0.22190087531498101</v>
      </c>
      <c r="AG2372" s="89">
        <v>1</v>
      </c>
      <c r="AH2372" s="89">
        <v>-0.98985301204819298</v>
      </c>
      <c r="AI2372" s="89">
        <v>-2.0732232508575801</v>
      </c>
      <c r="AJ2372" s="89">
        <v>-99</v>
      </c>
      <c r="AK2372" s="89">
        <v>-99</v>
      </c>
      <c r="AL2372" s="89">
        <v>55.421686746988001</v>
      </c>
      <c r="AM2372" s="89">
        <v>-2.0732232508575801</v>
      </c>
      <c r="AN2372" s="89">
        <v>-2.2212126445128</v>
      </c>
      <c r="AO2372" s="89">
        <v>0.123695976154993</v>
      </c>
      <c r="AP2372" s="89">
        <v>-0.27475506631082303</v>
      </c>
      <c r="AQ2372" s="89">
        <v>1</v>
      </c>
      <c r="AR2372" s="89">
        <v>-0.93809534883720902</v>
      </c>
      <c r="AS2372" s="89">
        <v>-2.0386557058894299</v>
      </c>
      <c r="AT2372" s="89">
        <v>-99</v>
      </c>
      <c r="AU2372" s="89">
        <v>-99</v>
      </c>
      <c r="AV2372" s="89">
        <v>53.488353488372098</v>
      </c>
      <c r="AW2372" s="89">
        <v>-2.0386557058894299</v>
      </c>
      <c r="AX2372" s="89">
        <v>-2.1875392294090799</v>
      </c>
      <c r="AY2372" s="89">
        <v>0.12816691505216099</v>
      </c>
      <c r="AZ2372" s="89">
        <v>-0.28037015458894399</v>
      </c>
      <c r="BA2372" s="89">
        <v>-99</v>
      </c>
      <c r="BB2372" s="89">
        <v>-99</v>
      </c>
      <c r="BC2372" s="89">
        <v>-99</v>
      </c>
      <c r="BD2372" s="89">
        <v>-99</v>
      </c>
      <c r="BE2372" s="89">
        <v>-99</v>
      </c>
      <c r="BF2372" s="89">
        <v>-99</v>
      </c>
      <c r="BG2372" s="89">
        <v>-99</v>
      </c>
      <c r="BH2372" s="89">
        <v>-99</v>
      </c>
      <c r="BI2372" s="89">
        <v>-99</v>
      </c>
      <c r="BJ2372" s="89">
        <v>-99</v>
      </c>
      <c r="BK2372" s="89">
        <v>-99</v>
      </c>
      <c r="BL2372" s="89">
        <v>-99</v>
      </c>
      <c r="BM2372" s="89">
        <v>-99</v>
      </c>
      <c r="BN2372" s="89">
        <v>-99</v>
      </c>
      <c r="BO2372" s="89">
        <v>-99</v>
      </c>
      <c r="BP2372" s="89">
        <v>-99</v>
      </c>
      <c r="BQ2372" s="89">
        <v>-99</v>
      </c>
      <c r="BR2372" s="89">
        <v>-99</v>
      </c>
      <c r="BS2372" s="89">
        <v>-99</v>
      </c>
      <c r="BT2372" s="89">
        <v>-99</v>
      </c>
      <c r="BU2372" s="89">
        <v>-99</v>
      </c>
      <c r="BV2372" s="89">
        <v>-99</v>
      </c>
      <c r="BW2372" s="89">
        <v>-99</v>
      </c>
      <c r="BX2372" s="89">
        <v>-99</v>
      </c>
      <c r="BY2372" s="89">
        <v>-99</v>
      </c>
      <c r="BZ2372" s="89">
        <v>-99</v>
      </c>
      <c r="CA2372" s="89">
        <v>-99</v>
      </c>
      <c r="CB2372" s="89">
        <v>-99</v>
      </c>
      <c r="CC2372" s="89">
        <v>-99</v>
      </c>
      <c r="CD2372" s="89">
        <v>-99</v>
      </c>
      <c r="CE2372" s="89">
        <v>-99</v>
      </c>
      <c r="CF2372" s="89">
        <v>-99</v>
      </c>
      <c r="CG2372" s="89">
        <v>-99</v>
      </c>
      <c r="CH2372" s="89">
        <v>-99</v>
      </c>
      <c r="CI2372" s="89">
        <v>-99</v>
      </c>
      <c r="CJ2372" s="89">
        <v>-99</v>
      </c>
      <c r="CK2372" s="89">
        <v>-99</v>
      </c>
      <c r="CL2372" s="89">
        <v>-99</v>
      </c>
      <c r="CM2372" s="89">
        <v>-99</v>
      </c>
      <c r="CN2372" s="89">
        <v>-99</v>
      </c>
      <c r="CO2372" s="89">
        <v>-99</v>
      </c>
      <c r="CP2372" s="89">
        <v>-99</v>
      </c>
      <c r="CQ2372" s="89">
        <v>-99</v>
      </c>
      <c r="CR2372" s="89">
        <v>-99</v>
      </c>
      <c r="CS2372" s="89">
        <v>-99</v>
      </c>
      <c r="CT2372" s="89">
        <v>-99</v>
      </c>
      <c r="CU2372" s="86">
        <v>-99</v>
      </c>
      <c r="CV2372" s="86">
        <v>-1.0804</v>
      </c>
      <c r="CW2372" s="86">
        <v>12</v>
      </c>
      <c r="CX2372" s="86">
        <v>2</v>
      </c>
      <c r="CY2372" s="86">
        <v>2.1962999999999999</v>
      </c>
      <c r="CZ2372" s="86">
        <v>98</v>
      </c>
      <c r="DA2372" s="86">
        <v>2</v>
      </c>
      <c r="DB2372" s="86">
        <v>0.49930000000000002</v>
      </c>
      <c r="DC2372" s="86">
        <v>72</v>
      </c>
      <c r="DD2372" s="86">
        <v>-99</v>
      </c>
      <c r="DE2372" s="86">
        <v>-99</v>
      </c>
      <c r="DF2372" s="86">
        <v>-99</v>
      </c>
      <c r="DG2372" s="86">
        <v>-99</v>
      </c>
      <c r="DH2372" s="86">
        <v>-99</v>
      </c>
    </row>
    <row r="2373" spans="1:112" x14ac:dyDescent="0.2">
      <c r="A2373" s="85">
        <f>IF(ISERROR(SEARCH('School Lookup'!$F$3,Data!J2373)),A2372,A2372+1)</f>
        <v>0</v>
      </c>
      <c r="B2373" s="85">
        <f>IF(I2373='School Lookup'!$G$13,1,0)</f>
        <v>0</v>
      </c>
      <c r="C2373" s="85">
        <f t="shared" si="37"/>
        <v>2371</v>
      </c>
      <c r="D2373" s="86" t="s">
        <v>6478</v>
      </c>
      <c r="E2373" s="86" t="s">
        <v>6552</v>
      </c>
      <c r="F2373" s="86" t="s">
        <v>518</v>
      </c>
      <c r="G2373" s="86" t="s">
        <v>3276</v>
      </c>
      <c r="H2373" s="86" t="s">
        <v>314</v>
      </c>
      <c r="I2373" s="86" t="s">
        <v>5581</v>
      </c>
      <c r="J2373" s="86" t="s">
        <v>363</v>
      </c>
      <c r="K2373" s="86" t="s">
        <v>31</v>
      </c>
      <c r="L2373" s="86">
        <v>1</v>
      </c>
      <c r="M2373" s="86">
        <v>1</v>
      </c>
      <c r="N2373" s="89">
        <v>-0.65919032258064503</v>
      </c>
      <c r="O2373" s="89">
        <v>-1.3331209405876501</v>
      </c>
      <c r="P2373" s="89">
        <v>39.747799999999998</v>
      </c>
      <c r="Q2373" s="89">
        <v>-1.0700745753990299</v>
      </c>
      <c r="R2373" s="89">
        <v>52.620985483871003</v>
      </c>
      <c r="S2373" s="89">
        <v>-1.2015977579933399</v>
      </c>
      <c r="T2373" s="89">
        <v>-1.3635273078392001</v>
      </c>
      <c r="U2373" s="89">
        <v>0.37747336377473401</v>
      </c>
      <c r="V2373" s="89">
        <v>-0.51469523948877105</v>
      </c>
      <c r="W2373" s="89">
        <v>1</v>
      </c>
      <c r="X2373" s="89">
        <v>-0.432729387755102</v>
      </c>
      <c r="Y2373" s="89">
        <v>-0.92966686420245304</v>
      </c>
      <c r="Z2373" s="89">
        <v>45.0762</v>
      </c>
      <c r="AA2373" s="89">
        <v>-0.59253438117512103</v>
      </c>
      <c r="AB2373" s="89">
        <v>53.265293877551002</v>
      </c>
      <c r="AC2373" s="89">
        <v>-0.76110062268878698</v>
      </c>
      <c r="AD2373" s="89">
        <v>-0.88481891112739597</v>
      </c>
      <c r="AE2373" s="89">
        <v>0.37290715372907202</v>
      </c>
      <c r="AF2373" s="89">
        <v>-0.32995530171417298</v>
      </c>
      <c r="AG2373" s="89">
        <v>1</v>
      </c>
      <c r="AH2373" s="89">
        <v>-0.37172024539877302</v>
      </c>
      <c r="AI2373" s="89">
        <v>-0.74294190403422</v>
      </c>
      <c r="AJ2373" s="89">
        <v>45.7179</v>
      </c>
      <c r="AK2373" s="89">
        <v>-0.28479844875884303</v>
      </c>
      <c r="AL2373" s="89">
        <v>51.533724539877298</v>
      </c>
      <c r="AM2373" s="89">
        <v>-0.51387017639653099</v>
      </c>
      <c r="AN2373" s="89">
        <v>-0.58304452967739795</v>
      </c>
      <c r="AO2373" s="89">
        <v>0.124048706240487</v>
      </c>
      <c r="AP2373" s="89">
        <v>-7.2325919587074503E-2</v>
      </c>
      <c r="AQ2373" s="89">
        <v>1</v>
      </c>
      <c r="AR2373" s="89">
        <v>-0.661755757575758</v>
      </c>
      <c r="AS2373" s="89">
        <v>-1.4174951555581099</v>
      </c>
      <c r="AT2373" s="89">
        <v>39.623199999999997</v>
      </c>
      <c r="AU2373" s="89">
        <v>-0.98506611324801197</v>
      </c>
      <c r="AV2373" s="89">
        <v>50.909044848484797</v>
      </c>
      <c r="AW2373" s="89">
        <v>-1.20128063440306</v>
      </c>
      <c r="AX2373" s="89">
        <v>-1.3051175819418099</v>
      </c>
      <c r="AY2373" s="89">
        <v>0.12557077625570801</v>
      </c>
      <c r="AZ2373" s="89">
        <v>-0.163884627869405</v>
      </c>
      <c r="BA2373" s="89">
        <v>-99</v>
      </c>
      <c r="BB2373" s="89">
        <v>-99</v>
      </c>
      <c r="BC2373" s="89">
        <v>-99</v>
      </c>
      <c r="BD2373" s="89">
        <v>-99</v>
      </c>
      <c r="BE2373" s="89">
        <v>-99</v>
      </c>
      <c r="BF2373" s="89">
        <v>-99</v>
      </c>
      <c r="BG2373" s="89">
        <v>-99</v>
      </c>
      <c r="BH2373" s="89">
        <v>-99</v>
      </c>
      <c r="BI2373" s="89">
        <v>-99</v>
      </c>
      <c r="BJ2373" s="89">
        <v>-99</v>
      </c>
      <c r="BK2373" s="89">
        <v>-99</v>
      </c>
      <c r="BL2373" s="89">
        <v>-99</v>
      </c>
      <c r="BM2373" s="89">
        <v>-99</v>
      </c>
      <c r="BN2373" s="89">
        <v>-99</v>
      </c>
      <c r="BO2373" s="89">
        <v>-99</v>
      </c>
      <c r="BP2373" s="89">
        <v>-99</v>
      </c>
      <c r="BQ2373" s="89">
        <v>-99</v>
      </c>
      <c r="BR2373" s="89">
        <v>-99</v>
      </c>
      <c r="BS2373" s="89">
        <v>-99</v>
      </c>
      <c r="BT2373" s="89">
        <v>-99</v>
      </c>
      <c r="BU2373" s="89">
        <v>-99</v>
      </c>
      <c r="BV2373" s="89">
        <v>-99</v>
      </c>
      <c r="BW2373" s="89">
        <v>-99</v>
      </c>
      <c r="BX2373" s="89">
        <v>-99</v>
      </c>
      <c r="BY2373" s="89">
        <v>-99</v>
      </c>
      <c r="BZ2373" s="89">
        <v>-99</v>
      </c>
      <c r="CA2373" s="89">
        <v>-99</v>
      </c>
      <c r="CB2373" s="89">
        <v>-99</v>
      </c>
      <c r="CC2373" s="89">
        <v>-99</v>
      </c>
      <c r="CD2373" s="89">
        <v>-99</v>
      </c>
      <c r="CE2373" s="89">
        <v>-99</v>
      </c>
      <c r="CF2373" s="89">
        <v>-99</v>
      </c>
      <c r="CG2373" s="89">
        <v>-99</v>
      </c>
      <c r="CH2373" s="89">
        <v>-99</v>
      </c>
      <c r="CI2373" s="89">
        <v>-99</v>
      </c>
      <c r="CJ2373" s="89">
        <v>-99</v>
      </c>
      <c r="CK2373" s="89">
        <v>-99</v>
      </c>
      <c r="CL2373" s="89">
        <v>-99</v>
      </c>
      <c r="CM2373" s="89">
        <v>-99</v>
      </c>
      <c r="CN2373" s="89">
        <v>-99</v>
      </c>
      <c r="CO2373" s="89">
        <v>-99</v>
      </c>
      <c r="CP2373" s="89">
        <v>-99</v>
      </c>
      <c r="CQ2373" s="89">
        <v>-99</v>
      </c>
      <c r="CR2373" s="89">
        <v>-99</v>
      </c>
      <c r="CS2373" s="89">
        <v>-99</v>
      </c>
      <c r="CT2373" s="89">
        <v>-99</v>
      </c>
      <c r="CU2373" s="86">
        <v>-99</v>
      </c>
      <c r="CV2373" s="86">
        <v>-1.0809</v>
      </c>
      <c r="CW2373" s="86">
        <v>12</v>
      </c>
      <c r="CX2373" s="86">
        <v>2</v>
      </c>
      <c r="CY2373" s="86">
        <v>0.19700000000000001</v>
      </c>
      <c r="CZ2373" s="86">
        <v>61</v>
      </c>
      <c r="DA2373" s="86">
        <v>4</v>
      </c>
      <c r="DB2373" s="86">
        <v>-0.78390000000000004</v>
      </c>
      <c r="DC2373" s="86">
        <v>14</v>
      </c>
      <c r="DD2373" s="86">
        <v>-99</v>
      </c>
      <c r="DE2373" s="86">
        <v>-99</v>
      </c>
      <c r="DF2373" s="86">
        <v>-99</v>
      </c>
      <c r="DG2373" s="86">
        <v>-99</v>
      </c>
      <c r="DH2373" s="86">
        <v>-99</v>
      </c>
    </row>
    <row r="2374" spans="1:112" x14ac:dyDescent="0.2">
      <c r="A2374" s="85">
        <f>IF(ISERROR(SEARCH('School Lookup'!$F$3,Data!J2374)),A2373,A2373+1)</f>
        <v>0</v>
      </c>
      <c r="B2374" s="85">
        <f>IF(I2374='School Lookup'!$G$13,1,0)</f>
        <v>0</v>
      </c>
      <c r="C2374" s="85">
        <f t="shared" si="37"/>
        <v>2372</v>
      </c>
      <c r="D2374" s="86" t="s">
        <v>6478</v>
      </c>
      <c r="E2374" s="86" t="s">
        <v>6629</v>
      </c>
      <c r="F2374" s="86" t="s">
        <v>2759</v>
      </c>
      <c r="G2374" s="86" t="s">
        <v>6634</v>
      </c>
      <c r="H2374" s="86" t="s">
        <v>6635</v>
      </c>
      <c r="I2374" s="86" t="s">
        <v>6636</v>
      </c>
      <c r="J2374" s="86" t="s">
        <v>6635</v>
      </c>
      <c r="K2374" s="86" t="s">
        <v>19</v>
      </c>
      <c r="L2374" s="86">
        <v>1</v>
      </c>
      <c r="M2374" s="86">
        <v>1</v>
      </c>
      <c r="N2374" s="89">
        <v>-0.24298235294117601</v>
      </c>
      <c r="O2374" s="89">
        <v>-0.431823031841784</v>
      </c>
      <c r="P2374" s="89">
        <v>33.472200000000001</v>
      </c>
      <c r="Q2374" s="89">
        <v>-1.7357363277698501</v>
      </c>
      <c r="R2374" s="89">
        <v>47.963820361990997</v>
      </c>
      <c r="S2374" s="89">
        <v>-1.0837796798058199</v>
      </c>
      <c r="T2374" s="89">
        <v>-1.2298430352418499</v>
      </c>
      <c r="U2374" s="89">
        <v>0.41463414634146301</v>
      </c>
      <c r="V2374" s="89">
        <v>-0.50993491705150096</v>
      </c>
      <c r="W2374" s="89">
        <v>1</v>
      </c>
      <c r="X2374" s="89">
        <v>-0.20720714285714301</v>
      </c>
      <c r="Y2374" s="89">
        <v>-0.39875177902478398</v>
      </c>
      <c r="Z2374" s="89">
        <v>39.761499999999998</v>
      </c>
      <c r="AA2374" s="89">
        <v>-1.25529319935398</v>
      </c>
      <c r="AB2374" s="89">
        <v>49.107099107142901</v>
      </c>
      <c r="AC2374" s="89">
        <v>-0.82702248918938404</v>
      </c>
      <c r="AD2374" s="89">
        <v>-0.96157516812701205</v>
      </c>
      <c r="AE2374" s="89">
        <v>0.42026266416510299</v>
      </c>
      <c r="AF2374" s="89">
        <v>-0.40411414195206502</v>
      </c>
      <c r="AG2374" s="89">
        <v>1</v>
      </c>
      <c r="AH2374" s="89">
        <v>-1.7927272727272701E-2</v>
      </c>
      <c r="AI2374" s="89">
        <v>1.8454704550702E-2</v>
      </c>
      <c r="AJ2374" s="89">
        <v>28.5806</v>
      </c>
      <c r="AK2374" s="89">
        <v>-1.9623857322893401</v>
      </c>
      <c r="AL2374" s="89">
        <v>50</v>
      </c>
      <c r="AM2374" s="89">
        <v>-0.97196551386931795</v>
      </c>
      <c r="AN2374" s="89">
        <v>-1.06429357307448</v>
      </c>
      <c r="AO2374" s="89">
        <v>0.165103189493433</v>
      </c>
      <c r="AP2374" s="89">
        <v>-0.17571826347196001</v>
      </c>
      <c r="AQ2374" s="89">
        <v>-99</v>
      </c>
      <c r="AR2374" s="89">
        <v>-99</v>
      </c>
      <c r="AS2374" s="89">
        <v>-99</v>
      </c>
      <c r="AT2374" s="89">
        <v>-99</v>
      </c>
      <c r="AU2374" s="89">
        <v>-99</v>
      </c>
      <c r="AV2374" s="89">
        <v>-99</v>
      </c>
      <c r="AW2374" s="89">
        <v>-99</v>
      </c>
      <c r="AX2374" s="89">
        <v>-99</v>
      </c>
      <c r="AY2374" s="89">
        <v>-99</v>
      </c>
      <c r="AZ2374" s="89">
        <v>-99</v>
      </c>
      <c r="BA2374" s="89">
        <v>-99</v>
      </c>
      <c r="BB2374" s="89">
        <v>-99</v>
      </c>
      <c r="BC2374" s="89">
        <v>-99</v>
      </c>
      <c r="BD2374" s="89">
        <v>-99</v>
      </c>
      <c r="BE2374" s="89">
        <v>-99</v>
      </c>
      <c r="BF2374" s="89">
        <v>-99</v>
      </c>
      <c r="BG2374" s="89">
        <v>-99</v>
      </c>
      <c r="BH2374" s="89">
        <v>-99</v>
      </c>
      <c r="BI2374" s="89">
        <v>-99</v>
      </c>
      <c r="BJ2374" s="89">
        <v>-99</v>
      </c>
      <c r="BK2374" s="89">
        <v>-99</v>
      </c>
      <c r="BL2374" s="89">
        <v>-99</v>
      </c>
      <c r="BM2374" s="89">
        <v>-99</v>
      </c>
      <c r="BN2374" s="89">
        <v>-99</v>
      </c>
      <c r="BO2374" s="89">
        <v>-99</v>
      </c>
      <c r="BP2374" s="89">
        <v>-99</v>
      </c>
      <c r="BQ2374" s="89">
        <v>-99</v>
      </c>
      <c r="BR2374" s="89">
        <v>-99</v>
      </c>
      <c r="BS2374" s="89">
        <v>-99</v>
      </c>
      <c r="BT2374" s="89">
        <v>-99</v>
      </c>
      <c r="BU2374" s="89">
        <v>-99</v>
      </c>
      <c r="BV2374" s="89">
        <v>-99</v>
      </c>
      <c r="BW2374" s="89">
        <v>-99</v>
      </c>
      <c r="BX2374" s="89">
        <v>-99</v>
      </c>
      <c r="BY2374" s="89">
        <v>-99</v>
      </c>
      <c r="BZ2374" s="89">
        <v>-99</v>
      </c>
      <c r="CA2374" s="89">
        <v>-99</v>
      </c>
      <c r="CB2374" s="89">
        <v>-99</v>
      </c>
      <c r="CC2374" s="89">
        <v>-99</v>
      </c>
      <c r="CD2374" s="89">
        <v>-99</v>
      </c>
      <c r="CE2374" s="89">
        <v>-99</v>
      </c>
      <c r="CF2374" s="89">
        <v>-99</v>
      </c>
      <c r="CG2374" s="89">
        <v>-99</v>
      </c>
      <c r="CH2374" s="89">
        <v>-99</v>
      </c>
      <c r="CI2374" s="89">
        <v>-99</v>
      </c>
      <c r="CJ2374" s="89">
        <v>-99</v>
      </c>
      <c r="CK2374" s="89">
        <v>-99</v>
      </c>
      <c r="CL2374" s="89">
        <v>-99</v>
      </c>
      <c r="CM2374" s="89">
        <v>-99</v>
      </c>
      <c r="CN2374" s="89">
        <v>-99</v>
      </c>
      <c r="CO2374" s="89">
        <v>-99</v>
      </c>
      <c r="CP2374" s="89">
        <v>-99</v>
      </c>
      <c r="CQ2374" s="89">
        <v>-99</v>
      </c>
      <c r="CR2374" s="89">
        <v>-99</v>
      </c>
      <c r="CS2374" s="89">
        <v>-99</v>
      </c>
      <c r="CT2374" s="89">
        <v>-99</v>
      </c>
      <c r="CU2374" s="86">
        <v>-99</v>
      </c>
      <c r="CV2374" s="86">
        <v>-1.0898000000000001</v>
      </c>
      <c r="CW2374" s="86">
        <v>12</v>
      </c>
      <c r="CX2374" s="86">
        <v>2</v>
      </c>
      <c r="CY2374" s="86">
        <v>-1.2602</v>
      </c>
      <c r="CZ2374" s="86">
        <v>7</v>
      </c>
      <c r="DA2374" s="86">
        <v>3</v>
      </c>
      <c r="DB2374" s="86">
        <v>-1.5711999999999999</v>
      </c>
      <c r="DC2374" s="86">
        <v>3</v>
      </c>
      <c r="DD2374" s="86">
        <v>-99</v>
      </c>
      <c r="DE2374" s="86">
        <v>-99</v>
      </c>
      <c r="DF2374" s="86">
        <v>-99</v>
      </c>
      <c r="DG2374" s="86">
        <v>-99</v>
      </c>
      <c r="DH2374" s="86">
        <v>-99</v>
      </c>
    </row>
    <row r="2375" spans="1:112" x14ac:dyDescent="0.2">
      <c r="A2375" s="85">
        <f>IF(ISERROR(SEARCH('School Lookup'!$F$3,Data!J2375)),A2374,A2374+1)</f>
        <v>0</v>
      </c>
      <c r="B2375" s="85">
        <f>IF(I2375='School Lookup'!$G$13,1,0)</f>
        <v>0</v>
      </c>
      <c r="C2375" s="85">
        <f t="shared" si="37"/>
        <v>2373</v>
      </c>
      <c r="D2375" s="86" t="s">
        <v>6478</v>
      </c>
      <c r="E2375" s="86" t="s">
        <v>6760</v>
      </c>
      <c r="F2375" s="86" t="s">
        <v>2767</v>
      </c>
      <c r="G2375" s="86" t="s">
        <v>3404</v>
      </c>
      <c r="H2375" s="86" t="s">
        <v>1764</v>
      </c>
      <c r="I2375" s="86" t="s">
        <v>5658</v>
      </c>
      <c r="J2375" s="86" t="s">
        <v>1765</v>
      </c>
      <c r="K2375" s="86" t="s">
        <v>36</v>
      </c>
      <c r="L2375" s="86">
        <v>1</v>
      </c>
      <c r="M2375" s="86">
        <v>-99</v>
      </c>
      <c r="N2375" s="89">
        <v>-99</v>
      </c>
      <c r="O2375" s="89">
        <v>-99</v>
      </c>
      <c r="P2375" s="89">
        <v>-99</v>
      </c>
      <c r="Q2375" s="89">
        <v>-99</v>
      </c>
      <c r="R2375" s="89">
        <v>-99</v>
      </c>
      <c r="S2375" s="89">
        <v>-99</v>
      </c>
      <c r="T2375" s="89">
        <v>-99</v>
      </c>
      <c r="U2375" s="89">
        <v>-99</v>
      </c>
      <c r="V2375" s="89">
        <v>-99</v>
      </c>
      <c r="W2375" s="89">
        <v>-99</v>
      </c>
      <c r="X2375" s="89">
        <v>-99</v>
      </c>
      <c r="Y2375" s="89">
        <v>-99</v>
      </c>
      <c r="Z2375" s="89">
        <v>-99</v>
      </c>
      <c r="AA2375" s="89">
        <v>-99</v>
      </c>
      <c r="AB2375" s="89">
        <v>-99</v>
      </c>
      <c r="AC2375" s="89">
        <v>-99</v>
      </c>
      <c r="AD2375" s="89">
        <v>-99</v>
      </c>
      <c r="AE2375" s="89">
        <v>-99</v>
      </c>
      <c r="AF2375" s="89">
        <v>-99</v>
      </c>
      <c r="AG2375" s="89">
        <v>-99</v>
      </c>
      <c r="AH2375" s="89">
        <v>-99</v>
      </c>
      <c r="AI2375" s="89">
        <v>-99</v>
      </c>
      <c r="AJ2375" s="89">
        <v>-99</v>
      </c>
      <c r="AK2375" s="89">
        <v>-99</v>
      </c>
      <c r="AL2375" s="89">
        <v>-99</v>
      </c>
      <c r="AM2375" s="89">
        <v>-99</v>
      </c>
      <c r="AN2375" s="89">
        <v>-99</v>
      </c>
      <c r="AO2375" s="89">
        <v>-99</v>
      </c>
      <c r="AP2375" s="89">
        <v>-99</v>
      </c>
      <c r="AQ2375" s="89">
        <v>-99</v>
      </c>
      <c r="AR2375" s="89">
        <v>-99</v>
      </c>
      <c r="AS2375" s="89">
        <v>-99</v>
      </c>
      <c r="AT2375" s="89">
        <v>-99</v>
      </c>
      <c r="AU2375" s="89">
        <v>-99</v>
      </c>
      <c r="AV2375" s="89">
        <v>-99</v>
      </c>
      <c r="AW2375" s="89">
        <v>-99</v>
      </c>
      <c r="AX2375" s="89">
        <v>-99</v>
      </c>
      <c r="AY2375" s="89">
        <v>-99</v>
      </c>
      <c r="AZ2375" s="89">
        <v>-99</v>
      </c>
      <c r="BA2375" s="89">
        <v>1</v>
      </c>
      <c r="BB2375" s="89">
        <v>-0.84366857142857099</v>
      </c>
      <c r="BC2375" s="89">
        <v>-1.6740258169682101</v>
      </c>
      <c r="BD2375" s="89">
        <v>42.301900000000003</v>
      </c>
      <c r="BE2375" s="89">
        <v>-0.59914720024900903</v>
      </c>
      <c r="BF2375" s="89">
        <v>53.571411428571402</v>
      </c>
      <c r="BG2375" s="89">
        <v>-1.13658650860861</v>
      </c>
      <c r="BH2375" s="89">
        <v>-1.2058990791650701</v>
      </c>
      <c r="BI2375" s="89">
        <v>0.24822695035461001</v>
      </c>
      <c r="BJ2375" s="89">
        <v>-0.29933665085657701</v>
      </c>
      <c r="BK2375" s="89">
        <v>1</v>
      </c>
      <c r="BL2375" s="89">
        <v>-0.88570354609929103</v>
      </c>
      <c r="BM2375" s="89">
        <v>-1.9735558441710901</v>
      </c>
      <c r="BN2375" s="89">
        <v>33.339599999999997</v>
      </c>
      <c r="BO2375" s="89">
        <v>-1.71965834873797</v>
      </c>
      <c r="BP2375" s="89">
        <v>55.3191567375886</v>
      </c>
      <c r="BQ2375" s="89">
        <v>-1.84660709645453</v>
      </c>
      <c r="BR2375" s="89">
        <v>-1.9252023365681099</v>
      </c>
      <c r="BS2375" s="89">
        <v>0.25</v>
      </c>
      <c r="BT2375" s="89">
        <v>-0.48130058414202898</v>
      </c>
      <c r="BU2375" s="89">
        <v>1</v>
      </c>
      <c r="BV2375" s="89">
        <v>-0.754381690140845</v>
      </c>
      <c r="BW2375" s="89">
        <v>-1.58049537941337</v>
      </c>
      <c r="BX2375" s="89">
        <v>50.590200000000003</v>
      </c>
      <c r="BY2375" s="89">
        <v>0.152691909360058</v>
      </c>
      <c r="BZ2375" s="89">
        <v>54.929552112676099</v>
      </c>
      <c r="CA2375" s="89">
        <v>-0.71390173502665599</v>
      </c>
      <c r="CB2375" s="89">
        <v>-0.74264297777308896</v>
      </c>
      <c r="CC2375" s="89">
        <v>0.25177304964538999</v>
      </c>
      <c r="CD2375" s="89">
        <v>-0.186977487311664</v>
      </c>
      <c r="CE2375" s="89">
        <v>1</v>
      </c>
      <c r="CF2375" s="89">
        <v>-0.61568936170212796</v>
      </c>
      <c r="CG2375" s="89">
        <v>-1.28945395852248</v>
      </c>
      <c r="CH2375" s="89">
        <v>51.169499999999999</v>
      </c>
      <c r="CI2375" s="89">
        <v>0.21377095800427401</v>
      </c>
      <c r="CJ2375" s="89">
        <v>55.319121276595702</v>
      </c>
      <c r="CK2375" s="89">
        <v>-0.53784150025910304</v>
      </c>
      <c r="CL2375" s="89">
        <v>-0.57283153364308703</v>
      </c>
      <c r="CM2375" s="89">
        <v>0.25</v>
      </c>
      <c r="CN2375" s="89">
        <v>-0.14320788341077201</v>
      </c>
      <c r="CO2375" s="89">
        <v>85.16</v>
      </c>
      <c r="CP2375" s="89">
        <v>-0.16839999999999999</v>
      </c>
      <c r="CQ2375" s="89">
        <v>-0.7</v>
      </c>
      <c r="CR2375" s="89">
        <v>-0.28360000000000002</v>
      </c>
      <c r="CS2375" s="89">
        <v>-0.14933333333333301</v>
      </c>
      <c r="CT2375" s="89">
        <v>-0.92310000000000003</v>
      </c>
      <c r="CU2375" s="86" t="s">
        <v>6988</v>
      </c>
      <c r="CV2375" s="86">
        <v>-1.0921000000000001</v>
      </c>
      <c r="CW2375" s="86">
        <v>12</v>
      </c>
      <c r="CX2375" s="86">
        <v>2</v>
      </c>
      <c r="CY2375" s="86">
        <v>1.4796</v>
      </c>
      <c r="CZ2375" s="86">
        <v>93</v>
      </c>
      <c r="DA2375" s="86">
        <v>4</v>
      </c>
      <c r="DB2375" s="86">
        <v>-0.48680000000000001</v>
      </c>
      <c r="DC2375" s="86">
        <v>24</v>
      </c>
      <c r="DD2375" s="86">
        <v>-99</v>
      </c>
      <c r="DE2375" s="86">
        <v>-99</v>
      </c>
      <c r="DF2375" s="86">
        <v>-99</v>
      </c>
      <c r="DG2375" s="86">
        <v>-99</v>
      </c>
      <c r="DH2375" s="86">
        <v>-99</v>
      </c>
    </row>
    <row r="2376" spans="1:112" x14ac:dyDescent="0.2">
      <c r="A2376" s="85">
        <f>IF(ISERROR(SEARCH('School Lookup'!$F$3,Data!J2376)),A2375,A2375+1)</f>
        <v>0</v>
      </c>
      <c r="B2376" s="85">
        <f>IF(I2376='School Lookup'!$G$13,1,0)</f>
        <v>0</v>
      </c>
      <c r="C2376" s="85">
        <f t="shared" si="37"/>
        <v>2374</v>
      </c>
      <c r="D2376" s="86" t="s">
        <v>6478</v>
      </c>
      <c r="E2376" s="86" t="s">
        <v>6760</v>
      </c>
      <c r="F2376" s="86" t="s">
        <v>2767</v>
      </c>
      <c r="G2376" s="86" t="s">
        <v>3126</v>
      </c>
      <c r="H2376" s="86" t="s">
        <v>1394</v>
      </c>
      <c r="I2376" s="86" t="s">
        <v>5524</v>
      </c>
      <c r="J2376" s="86" t="s">
        <v>1709</v>
      </c>
      <c r="K2376" s="86" t="s">
        <v>603</v>
      </c>
      <c r="L2376" s="86">
        <v>1</v>
      </c>
      <c r="M2376" s="86">
        <v>1</v>
      </c>
      <c r="N2376" s="89">
        <v>-0.65554664107485605</v>
      </c>
      <c r="O2376" s="89">
        <v>-1.32523055222207</v>
      </c>
      <c r="P2376" s="89">
        <v>39.106699999999996</v>
      </c>
      <c r="Q2376" s="89">
        <v>-1.1380769575529199</v>
      </c>
      <c r="R2376" s="89">
        <v>49.136282725527799</v>
      </c>
      <c r="S2376" s="89">
        <v>-1.23165375488749</v>
      </c>
      <c r="T2376" s="89">
        <v>-1.3976308524207799</v>
      </c>
      <c r="U2376" s="89">
        <v>0.37890909090909097</v>
      </c>
      <c r="V2376" s="89">
        <v>-0.52957503571725395</v>
      </c>
      <c r="W2376" s="89">
        <v>1</v>
      </c>
      <c r="X2376" s="89">
        <v>-0.41686795366795398</v>
      </c>
      <c r="Y2376" s="89">
        <v>-0.89232653605332202</v>
      </c>
      <c r="Z2376" s="89">
        <v>49.532299999999999</v>
      </c>
      <c r="AA2376" s="89">
        <v>-3.6845523913783297E-2</v>
      </c>
      <c r="AB2376" s="89">
        <v>50.193034749034801</v>
      </c>
      <c r="AC2376" s="89">
        <v>-0.46458602998355297</v>
      </c>
      <c r="AD2376" s="89">
        <v>-0.53957155255004796</v>
      </c>
      <c r="AE2376" s="89">
        <v>0.37672727272727302</v>
      </c>
      <c r="AF2376" s="89">
        <v>-0.20327131943339999</v>
      </c>
      <c r="AG2376" s="89">
        <v>1</v>
      </c>
      <c r="AH2376" s="89">
        <v>-0.72146219512195098</v>
      </c>
      <c r="AI2376" s="89">
        <v>-1.49562032042086</v>
      </c>
      <c r="AJ2376" s="89">
        <v>-99</v>
      </c>
      <c r="AK2376" s="89">
        <v>-99</v>
      </c>
      <c r="AL2376" s="89">
        <v>46.951193902439002</v>
      </c>
      <c r="AM2376" s="89">
        <v>-1.49562032042086</v>
      </c>
      <c r="AN2376" s="89">
        <v>-1.61441568545722</v>
      </c>
      <c r="AO2376" s="89">
        <v>0.119272727272727</v>
      </c>
      <c r="AP2376" s="89">
        <v>-0.192555761756353</v>
      </c>
      <c r="AQ2376" s="89">
        <v>1</v>
      </c>
      <c r="AR2376" s="89">
        <v>-0.57832848837209305</v>
      </c>
      <c r="AS2376" s="89">
        <v>-1.2299660063159401</v>
      </c>
      <c r="AT2376" s="89">
        <v>-99</v>
      </c>
      <c r="AU2376" s="89">
        <v>-99</v>
      </c>
      <c r="AV2376" s="89">
        <v>55.813940116279099</v>
      </c>
      <c r="AW2376" s="89">
        <v>-1.2299660063159401</v>
      </c>
      <c r="AX2376" s="89">
        <v>-1.335346082889</v>
      </c>
      <c r="AY2376" s="89">
        <v>0.125090909090909</v>
      </c>
      <c r="AZ2376" s="89">
        <v>-0.167039655459569</v>
      </c>
      <c r="BA2376" s="89">
        <v>-99</v>
      </c>
      <c r="BB2376" s="89">
        <v>-99</v>
      </c>
      <c r="BC2376" s="89">
        <v>-99</v>
      </c>
      <c r="BD2376" s="89">
        <v>-99</v>
      </c>
      <c r="BE2376" s="89">
        <v>-99</v>
      </c>
      <c r="BF2376" s="89">
        <v>-99</v>
      </c>
      <c r="BG2376" s="89">
        <v>-99</v>
      </c>
      <c r="BH2376" s="89">
        <v>-99</v>
      </c>
      <c r="BI2376" s="89">
        <v>-99</v>
      </c>
      <c r="BJ2376" s="89">
        <v>-99</v>
      </c>
      <c r="BK2376" s="89">
        <v>-99</v>
      </c>
      <c r="BL2376" s="89">
        <v>-99</v>
      </c>
      <c r="BM2376" s="89">
        <v>-99</v>
      </c>
      <c r="BN2376" s="89">
        <v>-99</v>
      </c>
      <c r="BO2376" s="89">
        <v>-99</v>
      </c>
      <c r="BP2376" s="89">
        <v>-99</v>
      </c>
      <c r="BQ2376" s="89">
        <v>-99</v>
      </c>
      <c r="BR2376" s="89">
        <v>-99</v>
      </c>
      <c r="BS2376" s="89">
        <v>-99</v>
      </c>
      <c r="BT2376" s="89">
        <v>-99</v>
      </c>
      <c r="BU2376" s="89">
        <v>-99</v>
      </c>
      <c r="BV2376" s="89">
        <v>-99</v>
      </c>
      <c r="BW2376" s="89">
        <v>-99</v>
      </c>
      <c r="BX2376" s="89">
        <v>-99</v>
      </c>
      <c r="BY2376" s="89">
        <v>-99</v>
      </c>
      <c r="BZ2376" s="89">
        <v>-99</v>
      </c>
      <c r="CA2376" s="89">
        <v>-99</v>
      </c>
      <c r="CB2376" s="89">
        <v>-99</v>
      </c>
      <c r="CC2376" s="89">
        <v>-99</v>
      </c>
      <c r="CD2376" s="89">
        <v>-99</v>
      </c>
      <c r="CE2376" s="89">
        <v>-99</v>
      </c>
      <c r="CF2376" s="89">
        <v>-99</v>
      </c>
      <c r="CG2376" s="89">
        <v>-99</v>
      </c>
      <c r="CH2376" s="89">
        <v>-99</v>
      </c>
      <c r="CI2376" s="89">
        <v>-99</v>
      </c>
      <c r="CJ2376" s="89">
        <v>-99</v>
      </c>
      <c r="CK2376" s="89">
        <v>-99</v>
      </c>
      <c r="CL2376" s="89">
        <v>-99</v>
      </c>
      <c r="CM2376" s="89">
        <v>-99</v>
      </c>
      <c r="CN2376" s="89">
        <v>-99</v>
      </c>
      <c r="CO2376" s="89">
        <v>-99</v>
      </c>
      <c r="CP2376" s="89">
        <v>-99</v>
      </c>
      <c r="CQ2376" s="89">
        <v>-99</v>
      </c>
      <c r="CR2376" s="89">
        <v>-99</v>
      </c>
      <c r="CS2376" s="89">
        <v>-99</v>
      </c>
      <c r="CT2376" s="89">
        <v>-99</v>
      </c>
      <c r="CU2376" s="86">
        <v>-99</v>
      </c>
      <c r="CV2376" s="86">
        <v>-1.0924</v>
      </c>
      <c r="CW2376" s="86">
        <v>12</v>
      </c>
      <c r="CX2376" s="86">
        <v>2</v>
      </c>
      <c r="CY2376" s="86">
        <v>-0.1038</v>
      </c>
      <c r="CZ2376" s="86">
        <v>46</v>
      </c>
      <c r="DA2376" s="86">
        <v>2</v>
      </c>
      <c r="DB2376" s="86">
        <v>-0.4451</v>
      </c>
      <c r="DC2376" s="86">
        <v>26</v>
      </c>
      <c r="DD2376" s="86">
        <v>-99</v>
      </c>
      <c r="DE2376" s="86">
        <v>-99</v>
      </c>
      <c r="DF2376" s="86">
        <v>-99</v>
      </c>
      <c r="DG2376" s="86">
        <v>-99</v>
      </c>
      <c r="DH2376" s="86">
        <v>-99</v>
      </c>
    </row>
    <row r="2377" spans="1:112" x14ac:dyDescent="0.2">
      <c r="A2377" s="85">
        <f>IF(ISERROR(SEARCH('School Lookup'!$F$3,Data!J2377)),A2376,A2376+1)</f>
        <v>0</v>
      </c>
      <c r="B2377" s="85">
        <f>IF(I2377='School Lookup'!$G$13,1,0)</f>
        <v>0</v>
      </c>
      <c r="C2377" s="85">
        <f t="shared" si="37"/>
        <v>2375</v>
      </c>
      <c r="D2377" s="86" t="s">
        <v>6478</v>
      </c>
      <c r="E2377" s="86" t="s">
        <v>6499</v>
      </c>
      <c r="F2377" s="86" t="s">
        <v>2742</v>
      </c>
      <c r="G2377" s="86" t="s">
        <v>2781</v>
      </c>
      <c r="H2377" s="86" t="s">
        <v>503</v>
      </c>
      <c r="I2377" s="86" t="s">
        <v>5493</v>
      </c>
      <c r="J2377" s="86" t="s">
        <v>2637</v>
      </c>
      <c r="K2377" s="86" t="s">
        <v>26</v>
      </c>
      <c r="L2377" s="86">
        <v>1</v>
      </c>
      <c r="M2377" s="86">
        <v>1</v>
      </c>
      <c r="N2377" s="89">
        <v>-0.73993806584362098</v>
      </c>
      <c r="O2377" s="89">
        <v>-1.5079800914153201</v>
      </c>
      <c r="P2377" s="89">
        <v>41.039000000000001</v>
      </c>
      <c r="Q2377" s="89">
        <v>-0.93311516838436503</v>
      </c>
      <c r="R2377" s="89">
        <v>51.8518384773663</v>
      </c>
      <c r="S2377" s="89">
        <v>-1.2205476298998399</v>
      </c>
      <c r="T2377" s="89">
        <v>-1.3850291000989801</v>
      </c>
      <c r="U2377" s="89">
        <v>0.376452362509682</v>
      </c>
      <c r="V2377" s="89">
        <v>-0.52139747687692095</v>
      </c>
      <c r="W2377" s="89">
        <v>1</v>
      </c>
      <c r="X2377" s="89">
        <v>-0.48454628099173602</v>
      </c>
      <c r="Y2377" s="89">
        <v>-1.0516520382096399</v>
      </c>
      <c r="Z2377" s="89">
        <v>54.348700000000001</v>
      </c>
      <c r="AA2377" s="89">
        <v>0.563773809609591</v>
      </c>
      <c r="AB2377" s="89">
        <v>53.719004545454602</v>
      </c>
      <c r="AC2377" s="89">
        <v>-0.24393911430002599</v>
      </c>
      <c r="AD2377" s="89">
        <v>-0.28266087532848899</v>
      </c>
      <c r="AE2377" s="89">
        <v>0.37490317583268801</v>
      </c>
      <c r="AF2377" s="89">
        <v>-0.105970459844298</v>
      </c>
      <c r="AG2377" s="89">
        <v>1</v>
      </c>
      <c r="AH2377" s="89">
        <v>-0.75964331210191105</v>
      </c>
      <c r="AI2377" s="89">
        <v>-1.57778976760069</v>
      </c>
      <c r="AJ2377" s="89">
        <v>-99</v>
      </c>
      <c r="AK2377" s="89">
        <v>-99</v>
      </c>
      <c r="AL2377" s="89">
        <v>52.866242038216598</v>
      </c>
      <c r="AM2377" s="89">
        <v>-1.57778976760069</v>
      </c>
      <c r="AN2377" s="89">
        <v>-1.7007382576753001</v>
      </c>
      <c r="AO2377" s="89">
        <v>0.121611154144074</v>
      </c>
      <c r="AP2377" s="89">
        <v>-0.20682874241287599</v>
      </c>
      <c r="AQ2377" s="89">
        <v>1</v>
      </c>
      <c r="AR2377" s="89">
        <v>-0.88294390243902399</v>
      </c>
      <c r="AS2377" s="89">
        <v>-1.9146854031185401</v>
      </c>
      <c r="AT2377" s="89">
        <v>-99</v>
      </c>
      <c r="AU2377" s="89">
        <v>-99</v>
      </c>
      <c r="AV2377" s="89">
        <v>49.390222560975602</v>
      </c>
      <c r="AW2377" s="89">
        <v>-1.9146854031185401</v>
      </c>
      <c r="AX2377" s="89">
        <v>-2.0568999465678499</v>
      </c>
      <c r="AY2377" s="89">
        <v>0.12703330751355499</v>
      </c>
      <c r="AZ2377" s="89">
        <v>-0.26129480343696998</v>
      </c>
      <c r="BA2377" s="89">
        <v>-99</v>
      </c>
      <c r="BB2377" s="89">
        <v>-99</v>
      </c>
      <c r="BC2377" s="89">
        <v>-99</v>
      </c>
      <c r="BD2377" s="89">
        <v>-99</v>
      </c>
      <c r="BE2377" s="89">
        <v>-99</v>
      </c>
      <c r="BF2377" s="89">
        <v>-99</v>
      </c>
      <c r="BG2377" s="89">
        <v>-99</v>
      </c>
      <c r="BH2377" s="89">
        <v>-99</v>
      </c>
      <c r="BI2377" s="89">
        <v>-99</v>
      </c>
      <c r="BJ2377" s="89">
        <v>-99</v>
      </c>
      <c r="BK2377" s="89">
        <v>-99</v>
      </c>
      <c r="BL2377" s="89">
        <v>-99</v>
      </c>
      <c r="BM2377" s="89">
        <v>-99</v>
      </c>
      <c r="BN2377" s="89">
        <v>-99</v>
      </c>
      <c r="BO2377" s="89">
        <v>-99</v>
      </c>
      <c r="BP2377" s="89">
        <v>-99</v>
      </c>
      <c r="BQ2377" s="89">
        <v>-99</v>
      </c>
      <c r="BR2377" s="89">
        <v>-99</v>
      </c>
      <c r="BS2377" s="89">
        <v>-99</v>
      </c>
      <c r="BT2377" s="89">
        <v>-99</v>
      </c>
      <c r="BU2377" s="89">
        <v>-99</v>
      </c>
      <c r="BV2377" s="89">
        <v>-99</v>
      </c>
      <c r="BW2377" s="89">
        <v>-99</v>
      </c>
      <c r="BX2377" s="89">
        <v>-99</v>
      </c>
      <c r="BY2377" s="89">
        <v>-99</v>
      </c>
      <c r="BZ2377" s="89">
        <v>-99</v>
      </c>
      <c r="CA2377" s="89">
        <v>-99</v>
      </c>
      <c r="CB2377" s="89">
        <v>-99</v>
      </c>
      <c r="CC2377" s="89">
        <v>-99</v>
      </c>
      <c r="CD2377" s="89">
        <v>-99</v>
      </c>
      <c r="CE2377" s="89">
        <v>-99</v>
      </c>
      <c r="CF2377" s="89">
        <v>-99</v>
      </c>
      <c r="CG2377" s="89">
        <v>-99</v>
      </c>
      <c r="CH2377" s="89">
        <v>-99</v>
      </c>
      <c r="CI2377" s="89">
        <v>-99</v>
      </c>
      <c r="CJ2377" s="89">
        <v>-99</v>
      </c>
      <c r="CK2377" s="89">
        <v>-99</v>
      </c>
      <c r="CL2377" s="89">
        <v>-99</v>
      </c>
      <c r="CM2377" s="89">
        <v>-99</v>
      </c>
      <c r="CN2377" s="89">
        <v>-99</v>
      </c>
      <c r="CO2377" s="89">
        <v>-99</v>
      </c>
      <c r="CP2377" s="89">
        <v>-99</v>
      </c>
      <c r="CQ2377" s="89">
        <v>-99</v>
      </c>
      <c r="CR2377" s="89">
        <v>-99</v>
      </c>
      <c r="CS2377" s="89">
        <v>-99</v>
      </c>
      <c r="CT2377" s="89">
        <v>-99</v>
      </c>
      <c r="CU2377" s="86">
        <v>-99</v>
      </c>
      <c r="CV2377" s="86">
        <v>-1.0954999999999999</v>
      </c>
      <c r="CW2377" s="86">
        <v>12</v>
      </c>
      <c r="CX2377" s="86">
        <v>2</v>
      </c>
      <c r="CY2377" s="86">
        <v>1.5170999999999999</v>
      </c>
      <c r="CZ2377" s="86">
        <v>94</v>
      </c>
      <c r="DA2377" s="86">
        <v>2</v>
      </c>
      <c r="DB2377" s="86">
        <v>-0.1399</v>
      </c>
      <c r="DC2377" s="86">
        <v>39</v>
      </c>
      <c r="DD2377" s="86">
        <v>-99</v>
      </c>
      <c r="DE2377" s="86">
        <v>-99</v>
      </c>
      <c r="DF2377" s="86">
        <v>-99</v>
      </c>
      <c r="DG2377" s="86">
        <v>-99</v>
      </c>
      <c r="DH2377" s="86">
        <v>-99</v>
      </c>
    </row>
    <row r="2378" spans="1:112" x14ac:dyDescent="0.2">
      <c r="A2378" s="85">
        <f>IF(ISERROR(SEARCH('School Lookup'!$F$3,Data!J2378)),A2377,A2377+1)</f>
        <v>0</v>
      </c>
      <c r="B2378" s="85">
        <f>IF(I2378='School Lookup'!$G$13,1,0)</f>
        <v>0</v>
      </c>
      <c r="C2378" s="85">
        <f t="shared" si="37"/>
        <v>2376</v>
      </c>
      <c r="D2378" s="86" t="s">
        <v>6478</v>
      </c>
      <c r="E2378" s="86" t="s">
        <v>6586</v>
      </c>
      <c r="F2378" s="86" t="s">
        <v>2760</v>
      </c>
      <c r="G2378" s="86" t="s">
        <v>3349</v>
      </c>
      <c r="H2378" s="86" t="s">
        <v>521</v>
      </c>
      <c r="I2378" s="86" t="s">
        <v>5585</v>
      </c>
      <c r="J2378" s="86" t="s">
        <v>558</v>
      </c>
      <c r="K2378" s="86" t="s">
        <v>114</v>
      </c>
      <c r="L2378" s="86">
        <v>1</v>
      </c>
      <c r="M2378" s="86">
        <v>1</v>
      </c>
      <c r="N2378" s="89">
        <v>-0.54633087248322199</v>
      </c>
      <c r="O2378" s="89">
        <v>-1.0887239232909101</v>
      </c>
      <c r="P2378" s="89">
        <v>37.6526</v>
      </c>
      <c r="Q2378" s="89">
        <v>-1.2923153975622199</v>
      </c>
      <c r="R2378" s="89">
        <v>56.711369127516797</v>
      </c>
      <c r="S2378" s="89">
        <v>-1.19051966042657</v>
      </c>
      <c r="T2378" s="89">
        <v>-1.3509573573039499</v>
      </c>
      <c r="U2378" s="89">
        <v>0.40107671601615102</v>
      </c>
      <c r="V2378" s="89">
        <v>-0.54183754034532505</v>
      </c>
      <c r="W2378" s="89">
        <v>1</v>
      </c>
      <c r="X2378" s="89">
        <v>-0.56467574750830596</v>
      </c>
      <c r="Y2378" s="89">
        <v>-1.24028949417384</v>
      </c>
      <c r="Z2378" s="89">
        <v>48.919199999999996</v>
      </c>
      <c r="AA2378" s="89">
        <v>-0.11330090830527501</v>
      </c>
      <c r="AB2378" s="89">
        <v>51.162790033222599</v>
      </c>
      <c r="AC2378" s="89">
        <v>-0.67679520123955805</v>
      </c>
      <c r="AD2378" s="89">
        <v>-0.78665772518525601</v>
      </c>
      <c r="AE2378" s="89">
        <v>0.40511440107671598</v>
      </c>
      <c r="AF2378" s="89">
        <v>-0.31868637319079701</v>
      </c>
      <c r="AG2378" s="89">
        <v>1</v>
      </c>
      <c r="AH2378" s="89">
        <v>-0.60960000000000003</v>
      </c>
      <c r="AI2378" s="89">
        <v>-1.2548820848601401</v>
      </c>
      <c r="AJ2378" s="89">
        <v>-99</v>
      </c>
      <c r="AK2378" s="89">
        <v>-99</v>
      </c>
      <c r="AL2378" s="89">
        <v>54.794520547945197</v>
      </c>
      <c r="AM2378" s="89">
        <v>-1.2548820848601401</v>
      </c>
      <c r="AN2378" s="89">
        <v>-1.3615097156828</v>
      </c>
      <c r="AO2378" s="89">
        <v>9.8250336473755001E-2</v>
      </c>
      <c r="AP2378" s="89">
        <v>-0.133768787678122</v>
      </c>
      <c r="AQ2378" s="89">
        <v>1</v>
      </c>
      <c r="AR2378" s="89">
        <v>-0.46328450704225399</v>
      </c>
      <c r="AS2378" s="89">
        <v>-0.97136830618567505</v>
      </c>
      <c r="AT2378" s="89">
        <v>-99</v>
      </c>
      <c r="AU2378" s="89">
        <v>-99</v>
      </c>
      <c r="AV2378" s="89">
        <v>56.338025352112702</v>
      </c>
      <c r="AW2378" s="89">
        <v>-0.97136830618567505</v>
      </c>
      <c r="AX2378" s="89">
        <v>-1.06283712441815</v>
      </c>
      <c r="AY2378" s="89">
        <v>9.5558546433378203E-2</v>
      </c>
      <c r="AZ2378" s="89">
        <v>-0.10156317070482999</v>
      </c>
      <c r="BA2378" s="89">
        <v>-99</v>
      </c>
      <c r="BB2378" s="89">
        <v>-99</v>
      </c>
      <c r="BC2378" s="89">
        <v>-99</v>
      </c>
      <c r="BD2378" s="89">
        <v>-99</v>
      </c>
      <c r="BE2378" s="89">
        <v>-99</v>
      </c>
      <c r="BF2378" s="89">
        <v>-99</v>
      </c>
      <c r="BG2378" s="89">
        <v>-99</v>
      </c>
      <c r="BH2378" s="89">
        <v>-99</v>
      </c>
      <c r="BI2378" s="89">
        <v>-99</v>
      </c>
      <c r="BJ2378" s="89">
        <v>-99</v>
      </c>
      <c r="BK2378" s="89">
        <v>-99</v>
      </c>
      <c r="BL2378" s="89">
        <v>-99</v>
      </c>
      <c r="BM2378" s="89">
        <v>-99</v>
      </c>
      <c r="BN2378" s="89">
        <v>-99</v>
      </c>
      <c r="BO2378" s="89">
        <v>-99</v>
      </c>
      <c r="BP2378" s="89">
        <v>-99</v>
      </c>
      <c r="BQ2378" s="89">
        <v>-99</v>
      </c>
      <c r="BR2378" s="89">
        <v>-99</v>
      </c>
      <c r="BS2378" s="89">
        <v>-99</v>
      </c>
      <c r="BT2378" s="89">
        <v>-99</v>
      </c>
      <c r="BU2378" s="89">
        <v>-99</v>
      </c>
      <c r="BV2378" s="89">
        <v>-99</v>
      </c>
      <c r="BW2378" s="89">
        <v>-99</v>
      </c>
      <c r="BX2378" s="89">
        <v>-99</v>
      </c>
      <c r="BY2378" s="89">
        <v>-99</v>
      </c>
      <c r="BZ2378" s="89">
        <v>-99</v>
      </c>
      <c r="CA2378" s="89">
        <v>-99</v>
      </c>
      <c r="CB2378" s="89">
        <v>-99</v>
      </c>
      <c r="CC2378" s="89">
        <v>-99</v>
      </c>
      <c r="CD2378" s="89">
        <v>-99</v>
      </c>
      <c r="CE2378" s="89">
        <v>-99</v>
      </c>
      <c r="CF2378" s="89">
        <v>-99</v>
      </c>
      <c r="CG2378" s="89">
        <v>-99</v>
      </c>
      <c r="CH2378" s="89">
        <v>-99</v>
      </c>
      <c r="CI2378" s="89">
        <v>-99</v>
      </c>
      <c r="CJ2378" s="89">
        <v>-99</v>
      </c>
      <c r="CK2378" s="89">
        <v>-99</v>
      </c>
      <c r="CL2378" s="89">
        <v>-99</v>
      </c>
      <c r="CM2378" s="89">
        <v>-99</v>
      </c>
      <c r="CN2378" s="89">
        <v>-99</v>
      </c>
      <c r="CO2378" s="89">
        <v>-99</v>
      </c>
      <c r="CP2378" s="89">
        <v>-99</v>
      </c>
      <c r="CQ2378" s="89">
        <v>-99</v>
      </c>
      <c r="CR2378" s="89">
        <v>-99</v>
      </c>
      <c r="CS2378" s="89">
        <v>-99</v>
      </c>
      <c r="CT2378" s="89">
        <v>-99</v>
      </c>
      <c r="CU2378" s="86">
        <v>-99</v>
      </c>
      <c r="CV2378" s="86">
        <v>-1.0959000000000001</v>
      </c>
      <c r="CW2378" s="86">
        <v>12</v>
      </c>
      <c r="CX2378" s="86">
        <v>2</v>
      </c>
      <c r="CY2378" s="86">
        <v>0.20899999999999999</v>
      </c>
      <c r="CZ2378" s="86">
        <v>62</v>
      </c>
      <c r="DA2378" s="86">
        <v>2</v>
      </c>
      <c r="DB2378" s="86">
        <v>-0.56420000000000003</v>
      </c>
      <c r="DC2378" s="86">
        <v>21</v>
      </c>
      <c r="DD2378" s="86">
        <v>-99</v>
      </c>
      <c r="DE2378" s="86">
        <v>-99</v>
      </c>
      <c r="DF2378" s="86">
        <v>-99</v>
      </c>
      <c r="DG2378" s="86">
        <v>-99</v>
      </c>
      <c r="DH2378" s="86">
        <v>-99</v>
      </c>
    </row>
    <row r="2379" spans="1:112" x14ac:dyDescent="0.2">
      <c r="A2379" s="85">
        <f>IF(ISERROR(SEARCH('School Lookup'!$F$3,Data!J2379)),A2378,A2378+1)</f>
        <v>0</v>
      </c>
      <c r="B2379" s="85">
        <f>IF(I2379='School Lookup'!$G$13,1,0)</f>
        <v>0</v>
      </c>
      <c r="C2379" s="85">
        <f t="shared" si="37"/>
        <v>2377</v>
      </c>
      <c r="D2379" s="86" t="s">
        <v>6478</v>
      </c>
      <c r="E2379" s="86" t="s">
        <v>6843</v>
      </c>
      <c r="F2379" s="86" t="s">
        <v>2770</v>
      </c>
      <c r="G2379" s="86" t="s">
        <v>2897</v>
      </c>
      <c r="H2379" s="86" t="s">
        <v>1224</v>
      </c>
      <c r="I2379" s="86" t="s">
        <v>4915</v>
      </c>
      <c r="J2379" s="86" t="s">
        <v>6844</v>
      </c>
      <c r="K2379" s="86" t="s">
        <v>10</v>
      </c>
      <c r="L2379" s="86">
        <v>1</v>
      </c>
      <c r="M2379" s="86">
        <v>-99</v>
      </c>
      <c r="N2379" s="89">
        <v>-99</v>
      </c>
      <c r="O2379" s="89">
        <v>-99</v>
      </c>
      <c r="P2379" s="89">
        <v>-99</v>
      </c>
      <c r="Q2379" s="89">
        <v>-99</v>
      </c>
      <c r="R2379" s="89">
        <v>-99</v>
      </c>
      <c r="S2379" s="89">
        <v>-99</v>
      </c>
      <c r="T2379" s="89">
        <v>-99</v>
      </c>
      <c r="U2379" s="89">
        <v>-99</v>
      </c>
      <c r="V2379" s="89">
        <v>-99</v>
      </c>
      <c r="W2379" s="89">
        <v>-99</v>
      </c>
      <c r="X2379" s="89">
        <v>-99</v>
      </c>
      <c r="Y2379" s="89">
        <v>-99</v>
      </c>
      <c r="Z2379" s="89">
        <v>-99</v>
      </c>
      <c r="AA2379" s="89">
        <v>-99</v>
      </c>
      <c r="AB2379" s="89">
        <v>-99</v>
      </c>
      <c r="AC2379" s="89">
        <v>-99</v>
      </c>
      <c r="AD2379" s="89">
        <v>-99</v>
      </c>
      <c r="AE2379" s="89">
        <v>-99</v>
      </c>
      <c r="AF2379" s="89">
        <v>-99</v>
      </c>
      <c r="AG2379" s="89">
        <v>-99</v>
      </c>
      <c r="AH2379" s="89">
        <v>-99</v>
      </c>
      <c r="AI2379" s="89">
        <v>-99</v>
      </c>
      <c r="AJ2379" s="89">
        <v>-99</v>
      </c>
      <c r="AK2379" s="89">
        <v>-99</v>
      </c>
      <c r="AL2379" s="89">
        <v>-99</v>
      </c>
      <c r="AM2379" s="89">
        <v>-99</v>
      </c>
      <c r="AN2379" s="89">
        <v>-99</v>
      </c>
      <c r="AO2379" s="89">
        <v>-99</v>
      </c>
      <c r="AP2379" s="89">
        <v>-99</v>
      </c>
      <c r="AQ2379" s="89">
        <v>-99</v>
      </c>
      <c r="AR2379" s="89">
        <v>-99</v>
      </c>
      <c r="AS2379" s="89">
        <v>-99</v>
      </c>
      <c r="AT2379" s="89">
        <v>-99</v>
      </c>
      <c r="AU2379" s="89">
        <v>-99</v>
      </c>
      <c r="AV2379" s="89">
        <v>-99</v>
      </c>
      <c r="AW2379" s="89">
        <v>-99</v>
      </c>
      <c r="AX2379" s="89">
        <v>-99</v>
      </c>
      <c r="AY2379" s="89">
        <v>-99</v>
      </c>
      <c r="AZ2379" s="89">
        <v>-99</v>
      </c>
      <c r="BA2379" s="89">
        <v>1</v>
      </c>
      <c r="BB2379" s="89">
        <v>-0.140668421052632</v>
      </c>
      <c r="BC2379" s="89">
        <v>-9.2063128038757602E-2</v>
      </c>
      <c r="BD2379" s="89">
        <v>24.8947</v>
      </c>
      <c r="BE2379" s="89">
        <v>-2.3397427631156198</v>
      </c>
      <c r="BF2379" s="89">
        <v>49.3926765182186</v>
      </c>
      <c r="BG2379" s="89">
        <v>-1.2159029455771899</v>
      </c>
      <c r="BH2379" s="89">
        <v>-1.29076469950662</v>
      </c>
      <c r="BI2379" s="89">
        <v>0.25050709939148103</v>
      </c>
      <c r="BJ2379" s="89">
        <v>-0.32334572087031899</v>
      </c>
      <c r="BK2379" s="89">
        <v>1</v>
      </c>
      <c r="BL2379" s="89">
        <v>-0.115389473684211</v>
      </c>
      <c r="BM2379" s="89">
        <v>-9.9019560099178602E-2</v>
      </c>
      <c r="BN2379" s="89">
        <v>32.612099999999998</v>
      </c>
      <c r="BO2379" s="89">
        <v>-1.80134217391299</v>
      </c>
      <c r="BP2379" s="89">
        <v>52.631576113360303</v>
      </c>
      <c r="BQ2379" s="89">
        <v>-0.95018086700608395</v>
      </c>
      <c r="BR2379" s="89">
        <v>-0.98485767540699398</v>
      </c>
      <c r="BS2379" s="89">
        <v>0.25050709939148103</v>
      </c>
      <c r="BT2379" s="89">
        <v>-0.24671383957964299</v>
      </c>
      <c r="BU2379" s="89">
        <v>1</v>
      </c>
      <c r="BV2379" s="89">
        <v>-0.32677560975609798</v>
      </c>
      <c r="BW2379" s="89">
        <v>-0.59554438130617304</v>
      </c>
      <c r="BX2379" s="89">
        <v>23.387899999999998</v>
      </c>
      <c r="BY2379" s="89">
        <v>-2.6538269019073599</v>
      </c>
      <c r="BZ2379" s="89">
        <v>45.528422764227599</v>
      </c>
      <c r="CA2379" s="89">
        <v>-1.6246856416067701</v>
      </c>
      <c r="CB2379" s="89">
        <v>-1.7026552674586299</v>
      </c>
      <c r="CC2379" s="89">
        <v>0.249492900608519</v>
      </c>
      <c r="CD2379" s="89">
        <v>-0.42480040141462799</v>
      </c>
      <c r="CE2379" s="89">
        <v>1</v>
      </c>
      <c r="CF2379" s="89">
        <v>-0.376290650406504</v>
      </c>
      <c r="CG2379" s="89">
        <v>-0.71546664640166402</v>
      </c>
      <c r="CH2379" s="89">
        <v>38.877200000000002</v>
      </c>
      <c r="CI2379" s="89">
        <v>-1.1891028765202001</v>
      </c>
      <c r="CJ2379" s="89">
        <v>50.406483739837398</v>
      </c>
      <c r="CK2379" s="89">
        <v>-0.95228476146093299</v>
      </c>
      <c r="CL2379" s="89">
        <v>-1.02128511431462</v>
      </c>
      <c r="CM2379" s="89">
        <v>0.249492900608519</v>
      </c>
      <c r="CN2379" s="89">
        <v>-0.254803385518659</v>
      </c>
      <c r="CO2379" s="89">
        <v>94.88</v>
      </c>
      <c r="CP2379" s="89">
        <v>0.56599999999999995</v>
      </c>
      <c r="CQ2379" s="89">
        <v>2.08</v>
      </c>
      <c r="CR2379" s="89">
        <v>0.1176</v>
      </c>
      <c r="CS2379" s="89">
        <v>0.56599999999999995</v>
      </c>
      <c r="CT2379" s="89">
        <v>0.254</v>
      </c>
      <c r="CU2379" s="86" t="s">
        <v>6986</v>
      </c>
      <c r="CV2379" s="86">
        <v>-1.0992999999999999</v>
      </c>
      <c r="CW2379" s="86">
        <v>12</v>
      </c>
      <c r="CX2379" s="86">
        <v>2</v>
      </c>
      <c r="CY2379" s="86">
        <v>-1.2949999999999999</v>
      </c>
      <c r="CZ2379" s="86">
        <v>6</v>
      </c>
      <c r="DA2379" s="86">
        <v>4</v>
      </c>
      <c r="DB2379" s="86">
        <v>-1.9962</v>
      </c>
      <c r="DC2379" s="86">
        <v>1</v>
      </c>
      <c r="DD2379" s="86">
        <v>-99</v>
      </c>
      <c r="DE2379" s="86">
        <v>-99</v>
      </c>
      <c r="DF2379" s="86">
        <v>-99</v>
      </c>
      <c r="DG2379" s="86">
        <v>-99</v>
      </c>
      <c r="DH2379" s="86">
        <v>-99</v>
      </c>
    </row>
    <row r="2380" spans="1:112" x14ac:dyDescent="0.2">
      <c r="A2380" s="85">
        <f>IF(ISERROR(SEARCH('School Lookup'!$F$3,Data!J2380)),A2379,A2379+1)</f>
        <v>0</v>
      </c>
      <c r="B2380" s="85">
        <f>IF(I2380='School Lookup'!$G$13,1,0)</f>
        <v>0</v>
      </c>
      <c r="C2380" s="85">
        <f t="shared" si="37"/>
        <v>2378</v>
      </c>
      <c r="D2380" s="86" t="s">
        <v>6478</v>
      </c>
      <c r="E2380" s="86" t="s">
        <v>6862</v>
      </c>
      <c r="F2380" s="86" t="s">
        <v>2773</v>
      </c>
      <c r="G2380" s="86" t="s">
        <v>3356</v>
      </c>
      <c r="H2380" s="86" t="s">
        <v>6344</v>
      </c>
      <c r="I2380" s="86" t="s">
        <v>6865</v>
      </c>
      <c r="J2380" s="86" t="s">
        <v>6866</v>
      </c>
      <c r="K2380" s="86" t="s">
        <v>36</v>
      </c>
      <c r="L2380" s="86">
        <v>1</v>
      </c>
      <c r="M2380" s="86">
        <v>-99</v>
      </c>
      <c r="N2380" s="89">
        <v>-99</v>
      </c>
      <c r="O2380" s="89">
        <v>-99</v>
      </c>
      <c r="P2380" s="89">
        <v>-99</v>
      </c>
      <c r="Q2380" s="89">
        <v>-99</v>
      </c>
      <c r="R2380" s="89">
        <v>-99</v>
      </c>
      <c r="S2380" s="89">
        <v>-99</v>
      </c>
      <c r="T2380" s="89">
        <v>-99</v>
      </c>
      <c r="U2380" s="89">
        <v>-99</v>
      </c>
      <c r="V2380" s="89">
        <v>-99</v>
      </c>
      <c r="W2380" s="89">
        <v>-99</v>
      </c>
      <c r="X2380" s="89">
        <v>-99</v>
      </c>
      <c r="Y2380" s="89">
        <v>-99</v>
      </c>
      <c r="Z2380" s="89">
        <v>-99</v>
      </c>
      <c r="AA2380" s="89">
        <v>-99</v>
      </c>
      <c r="AB2380" s="89">
        <v>-99</v>
      </c>
      <c r="AC2380" s="89">
        <v>-99</v>
      </c>
      <c r="AD2380" s="89">
        <v>-99</v>
      </c>
      <c r="AE2380" s="89">
        <v>-99</v>
      </c>
      <c r="AF2380" s="89">
        <v>-99</v>
      </c>
      <c r="AG2380" s="89">
        <v>-99</v>
      </c>
      <c r="AH2380" s="89">
        <v>-99</v>
      </c>
      <c r="AI2380" s="89">
        <v>-99</v>
      </c>
      <c r="AJ2380" s="89">
        <v>-99</v>
      </c>
      <c r="AK2380" s="89">
        <v>-99</v>
      </c>
      <c r="AL2380" s="89">
        <v>-99</v>
      </c>
      <c r="AM2380" s="89">
        <v>-99</v>
      </c>
      <c r="AN2380" s="89">
        <v>-99</v>
      </c>
      <c r="AO2380" s="89">
        <v>-99</v>
      </c>
      <c r="AP2380" s="89">
        <v>-99</v>
      </c>
      <c r="AQ2380" s="89">
        <v>-99</v>
      </c>
      <c r="AR2380" s="89">
        <v>-99</v>
      </c>
      <c r="AS2380" s="89">
        <v>-99</v>
      </c>
      <c r="AT2380" s="89">
        <v>-99</v>
      </c>
      <c r="AU2380" s="89">
        <v>-99</v>
      </c>
      <c r="AV2380" s="89">
        <v>-99</v>
      </c>
      <c r="AW2380" s="89">
        <v>-99</v>
      </c>
      <c r="AX2380" s="89">
        <v>-99</v>
      </c>
      <c r="AY2380" s="89">
        <v>-99</v>
      </c>
      <c r="AZ2380" s="89">
        <v>-99</v>
      </c>
      <c r="BA2380" s="89">
        <v>1</v>
      </c>
      <c r="BB2380" s="89">
        <v>-0.55657142857142905</v>
      </c>
      <c r="BC2380" s="89">
        <v>-1.0279705240136201</v>
      </c>
      <c r="BD2380" s="89">
        <v>37.107100000000003</v>
      </c>
      <c r="BE2380" s="89">
        <v>-1.11859006469472</v>
      </c>
      <c r="BF2380" s="89">
        <v>48.571457142857099</v>
      </c>
      <c r="BG2380" s="89">
        <v>-1.0732802943541699</v>
      </c>
      <c r="BH2380" s="89">
        <v>-1.1381637981878601</v>
      </c>
      <c r="BI2380" s="89">
        <v>0.24911032028469801</v>
      </c>
      <c r="BJ2380" s="89">
        <v>-0.28352834830302498</v>
      </c>
      <c r="BK2380" s="89">
        <v>1</v>
      </c>
      <c r="BL2380" s="89">
        <v>-0.463121126760563</v>
      </c>
      <c r="BM2380" s="89">
        <v>-0.94521415027238298</v>
      </c>
      <c r="BN2380" s="89">
        <v>33.607100000000003</v>
      </c>
      <c r="BO2380" s="89">
        <v>-1.6896234027114201</v>
      </c>
      <c r="BP2380" s="89">
        <v>42.253523943662003</v>
      </c>
      <c r="BQ2380" s="89">
        <v>-1.3174187764919001</v>
      </c>
      <c r="BR2380" s="89">
        <v>-1.3700875986472301</v>
      </c>
      <c r="BS2380" s="89">
        <v>0.25266903914590699</v>
      </c>
      <c r="BT2380" s="89">
        <v>-0.34617871709591902</v>
      </c>
      <c r="BU2380" s="89">
        <v>1</v>
      </c>
      <c r="BV2380" s="89">
        <v>-0.41398428571428603</v>
      </c>
      <c r="BW2380" s="89">
        <v>-0.796421488458947</v>
      </c>
      <c r="BX2380" s="89">
        <v>47.678600000000003</v>
      </c>
      <c r="BY2380" s="89">
        <v>-0.147704019325613</v>
      </c>
      <c r="BZ2380" s="89">
        <v>51.428572857142903</v>
      </c>
      <c r="CA2380" s="89">
        <v>-0.47206275389227997</v>
      </c>
      <c r="CB2380" s="89">
        <v>-0.48773246350434601</v>
      </c>
      <c r="CC2380" s="89">
        <v>0.24911032028469801</v>
      </c>
      <c r="CD2380" s="89">
        <v>-0.121499190196812</v>
      </c>
      <c r="CE2380" s="89">
        <v>1</v>
      </c>
      <c r="CF2380" s="89">
        <v>-0.62135714285714305</v>
      </c>
      <c r="CG2380" s="89">
        <v>-1.3030431480935101</v>
      </c>
      <c r="CH2380" s="89">
        <v>37.741900000000001</v>
      </c>
      <c r="CI2380" s="89">
        <v>-1.3186703833607201</v>
      </c>
      <c r="CJ2380" s="89">
        <v>48.571432857142902</v>
      </c>
      <c r="CK2380" s="89">
        <v>-1.31085676572711</v>
      </c>
      <c r="CL2380" s="89">
        <v>-1.4092824936794901</v>
      </c>
      <c r="CM2380" s="89">
        <v>0.24911032028469801</v>
      </c>
      <c r="CN2380" s="89">
        <v>-0.35106681337211498</v>
      </c>
      <c r="CO2380" s="89" t="s">
        <v>6987</v>
      </c>
      <c r="CP2380" s="89" t="s">
        <v>6987</v>
      </c>
      <c r="CQ2380" s="89" t="s">
        <v>6987</v>
      </c>
      <c r="CR2380" s="89" t="s">
        <v>6987</v>
      </c>
      <c r="CS2380" s="89" t="s">
        <v>6987</v>
      </c>
      <c r="CT2380" s="89">
        <v>-99</v>
      </c>
      <c r="CU2380" s="86" t="s">
        <v>6989</v>
      </c>
      <c r="CV2380" s="86">
        <v>-1.1023000000000001</v>
      </c>
      <c r="CW2380" s="86">
        <v>12</v>
      </c>
      <c r="CX2380" s="86">
        <v>2</v>
      </c>
      <c r="CY2380" s="86">
        <v>1.4944999999999999</v>
      </c>
      <c r="CZ2380" s="86">
        <v>94</v>
      </c>
      <c r="DA2380" s="86">
        <v>4</v>
      </c>
      <c r="DB2380" s="86">
        <v>-1.0709</v>
      </c>
      <c r="DC2380" s="86">
        <v>9</v>
      </c>
      <c r="DD2380" s="86">
        <v>-99</v>
      </c>
      <c r="DE2380" s="86">
        <v>-99</v>
      </c>
      <c r="DF2380" s="86">
        <v>-99</v>
      </c>
      <c r="DG2380" s="86">
        <v>-99</v>
      </c>
      <c r="DH2380" s="86">
        <v>-99</v>
      </c>
    </row>
    <row r="2381" spans="1:112" x14ac:dyDescent="0.2">
      <c r="A2381" s="85">
        <f>IF(ISERROR(SEARCH('School Lookup'!$F$3,Data!J2381)),A2380,A2380+1)</f>
        <v>0</v>
      </c>
      <c r="B2381" s="85">
        <f>IF(I2381='School Lookup'!$G$13,1,0)</f>
        <v>0</v>
      </c>
      <c r="C2381" s="85">
        <f t="shared" si="37"/>
        <v>2379</v>
      </c>
      <c r="D2381" s="86" t="s">
        <v>6478</v>
      </c>
      <c r="E2381" s="86" t="s">
        <v>6719</v>
      </c>
      <c r="F2381" s="86" t="s">
        <v>2766</v>
      </c>
      <c r="G2381" s="86" t="s">
        <v>3281</v>
      </c>
      <c r="H2381" s="86" t="s">
        <v>5979</v>
      </c>
      <c r="I2381" s="86" t="s">
        <v>4987</v>
      </c>
      <c r="J2381" s="86" t="s">
        <v>1614</v>
      </c>
      <c r="K2381" s="86" t="s">
        <v>114</v>
      </c>
      <c r="L2381" s="86">
        <v>1</v>
      </c>
      <c r="M2381" s="86">
        <v>1</v>
      </c>
      <c r="N2381" s="89">
        <v>-0.38250595238095197</v>
      </c>
      <c r="O2381" s="89">
        <v>-0.73396123574185801</v>
      </c>
      <c r="P2381" s="89">
        <v>36.396799999999999</v>
      </c>
      <c r="Q2381" s="89">
        <v>-1.4255198765964701</v>
      </c>
      <c r="R2381" s="89">
        <v>51.785752380952403</v>
      </c>
      <c r="S2381" s="89">
        <v>-1.07974055616916</v>
      </c>
      <c r="T2381" s="89">
        <v>-1.2252599753786799</v>
      </c>
      <c r="U2381" s="89">
        <v>0.5</v>
      </c>
      <c r="V2381" s="89">
        <v>-0.61262998768934096</v>
      </c>
      <c r="W2381" s="89">
        <v>1</v>
      </c>
      <c r="X2381" s="89">
        <v>-0.26891309523809498</v>
      </c>
      <c r="Y2381" s="89">
        <v>-0.54401736459540295</v>
      </c>
      <c r="Z2381" s="89">
        <v>40.650799999999997</v>
      </c>
      <c r="AA2381" s="89">
        <v>-1.14439485758371</v>
      </c>
      <c r="AB2381" s="89">
        <v>48.2142642857143</v>
      </c>
      <c r="AC2381" s="89">
        <v>-0.84420611108955801</v>
      </c>
      <c r="AD2381" s="89">
        <v>-0.98158295262659201</v>
      </c>
      <c r="AE2381" s="89">
        <v>0.5</v>
      </c>
      <c r="AF2381" s="89">
        <v>-0.490791476313296</v>
      </c>
      <c r="AG2381" s="89">
        <v>-99</v>
      </c>
      <c r="AH2381" s="89">
        <v>-99</v>
      </c>
      <c r="AI2381" s="89">
        <v>-99</v>
      </c>
      <c r="AJ2381" s="89">
        <v>-99</v>
      </c>
      <c r="AK2381" s="89">
        <v>-99</v>
      </c>
      <c r="AL2381" s="89">
        <v>-99</v>
      </c>
      <c r="AM2381" s="89">
        <v>-99</v>
      </c>
      <c r="AN2381" s="89">
        <v>-99</v>
      </c>
      <c r="AO2381" s="89">
        <v>-99</v>
      </c>
      <c r="AP2381" s="89">
        <v>-99</v>
      </c>
      <c r="AQ2381" s="89">
        <v>-99</v>
      </c>
      <c r="AR2381" s="89">
        <v>-99</v>
      </c>
      <c r="AS2381" s="89">
        <v>-99</v>
      </c>
      <c r="AT2381" s="89">
        <v>-99</v>
      </c>
      <c r="AU2381" s="89">
        <v>-99</v>
      </c>
      <c r="AV2381" s="89">
        <v>-99</v>
      </c>
      <c r="AW2381" s="89">
        <v>-99</v>
      </c>
      <c r="AX2381" s="89">
        <v>-99</v>
      </c>
      <c r="AY2381" s="89">
        <v>-99</v>
      </c>
      <c r="AZ2381" s="89">
        <v>-99</v>
      </c>
      <c r="BA2381" s="89">
        <v>-99</v>
      </c>
      <c r="BB2381" s="89">
        <v>-99</v>
      </c>
      <c r="BC2381" s="89">
        <v>-99</v>
      </c>
      <c r="BD2381" s="89">
        <v>-99</v>
      </c>
      <c r="BE2381" s="89">
        <v>-99</v>
      </c>
      <c r="BF2381" s="89">
        <v>-99</v>
      </c>
      <c r="BG2381" s="89">
        <v>-99</v>
      </c>
      <c r="BH2381" s="89">
        <v>-99</v>
      </c>
      <c r="BI2381" s="89">
        <v>-99</v>
      </c>
      <c r="BJ2381" s="89">
        <v>-99</v>
      </c>
      <c r="BK2381" s="89">
        <v>-99</v>
      </c>
      <c r="BL2381" s="89">
        <v>-99</v>
      </c>
      <c r="BM2381" s="89">
        <v>-99</v>
      </c>
      <c r="BN2381" s="89">
        <v>-99</v>
      </c>
      <c r="BO2381" s="89">
        <v>-99</v>
      </c>
      <c r="BP2381" s="89">
        <v>-99</v>
      </c>
      <c r="BQ2381" s="89">
        <v>-99</v>
      </c>
      <c r="BR2381" s="89">
        <v>-99</v>
      </c>
      <c r="BS2381" s="89">
        <v>-99</v>
      </c>
      <c r="BT2381" s="89">
        <v>-99</v>
      </c>
      <c r="BU2381" s="89">
        <v>-99</v>
      </c>
      <c r="BV2381" s="89">
        <v>-99</v>
      </c>
      <c r="BW2381" s="89">
        <v>-99</v>
      </c>
      <c r="BX2381" s="89">
        <v>-99</v>
      </c>
      <c r="BY2381" s="89">
        <v>-99</v>
      </c>
      <c r="BZ2381" s="89">
        <v>-99</v>
      </c>
      <c r="CA2381" s="89">
        <v>-99</v>
      </c>
      <c r="CB2381" s="89">
        <v>-99</v>
      </c>
      <c r="CC2381" s="89">
        <v>-99</v>
      </c>
      <c r="CD2381" s="89">
        <v>-99</v>
      </c>
      <c r="CE2381" s="89">
        <v>-99</v>
      </c>
      <c r="CF2381" s="89">
        <v>-99</v>
      </c>
      <c r="CG2381" s="89">
        <v>-99</v>
      </c>
      <c r="CH2381" s="89">
        <v>-99</v>
      </c>
      <c r="CI2381" s="89">
        <v>-99</v>
      </c>
      <c r="CJ2381" s="89">
        <v>-99</v>
      </c>
      <c r="CK2381" s="89">
        <v>-99</v>
      </c>
      <c r="CL2381" s="89">
        <v>-99</v>
      </c>
      <c r="CM2381" s="89">
        <v>-99</v>
      </c>
      <c r="CN2381" s="89">
        <v>-99</v>
      </c>
      <c r="CO2381" s="89">
        <v>-99</v>
      </c>
      <c r="CP2381" s="89">
        <v>-99</v>
      </c>
      <c r="CQ2381" s="89">
        <v>-99</v>
      </c>
      <c r="CR2381" s="89">
        <v>-99</v>
      </c>
      <c r="CS2381" s="89">
        <v>-99</v>
      </c>
      <c r="CT2381" s="89">
        <v>-99</v>
      </c>
      <c r="CU2381" s="86">
        <v>-99</v>
      </c>
      <c r="CV2381" s="86">
        <v>-1.1033999999999999</v>
      </c>
      <c r="CW2381" s="86">
        <v>12</v>
      </c>
      <c r="CX2381" s="86">
        <v>2</v>
      </c>
      <c r="CY2381" s="86">
        <v>-1.6196999999999999</v>
      </c>
      <c r="CZ2381" s="86">
        <v>3</v>
      </c>
      <c r="DA2381" s="86">
        <v>2</v>
      </c>
      <c r="DB2381" s="86">
        <v>-1.2849999999999999</v>
      </c>
      <c r="DC2381" s="86">
        <v>5</v>
      </c>
      <c r="DD2381" s="86">
        <v>-99</v>
      </c>
      <c r="DE2381" s="86">
        <v>-99</v>
      </c>
      <c r="DF2381" s="86">
        <v>-99</v>
      </c>
      <c r="DG2381" s="86">
        <v>-99</v>
      </c>
      <c r="DH2381" s="86">
        <v>-99</v>
      </c>
    </row>
    <row r="2382" spans="1:112" x14ac:dyDescent="0.2">
      <c r="A2382" s="85">
        <f>IF(ISERROR(SEARCH('School Lookup'!$F$3,Data!J2382)),A2381,A2381+1)</f>
        <v>0</v>
      </c>
      <c r="B2382" s="85">
        <f>IF(I2382='School Lookup'!$G$13,1,0)</f>
        <v>0</v>
      </c>
      <c r="C2382" s="85">
        <f t="shared" si="37"/>
        <v>2380</v>
      </c>
      <c r="D2382" s="86" t="s">
        <v>6478</v>
      </c>
      <c r="E2382" s="86" t="s">
        <v>6552</v>
      </c>
      <c r="F2382" s="86" t="s">
        <v>518</v>
      </c>
      <c r="G2382" s="86" t="s">
        <v>3201</v>
      </c>
      <c r="H2382" s="86" t="s">
        <v>364</v>
      </c>
      <c r="I2382" s="86" t="s">
        <v>5332</v>
      </c>
      <c r="J2382" s="86" t="s">
        <v>752</v>
      </c>
      <c r="K2382" s="86" t="s">
        <v>31</v>
      </c>
      <c r="L2382" s="86">
        <v>1</v>
      </c>
      <c r="M2382" s="86">
        <v>1</v>
      </c>
      <c r="N2382" s="89">
        <v>-0.37798635642517198</v>
      </c>
      <c r="O2382" s="89">
        <v>-0.72417405558082004</v>
      </c>
      <c r="P2382" s="89">
        <v>34.890700000000002</v>
      </c>
      <c r="Q2382" s="89">
        <v>-1.5852740300233401</v>
      </c>
      <c r="R2382" s="89">
        <v>47.382325594923302</v>
      </c>
      <c r="S2382" s="89">
        <v>-1.15472404280208</v>
      </c>
      <c r="T2382" s="89">
        <v>-1.3103412551070801</v>
      </c>
      <c r="U2382" s="89">
        <v>0.37063896511172101</v>
      </c>
      <c r="V2382" s="89">
        <v>-0.48566352673608199</v>
      </c>
      <c r="W2382" s="89">
        <v>1</v>
      </c>
      <c r="X2382" s="89">
        <v>-0.28590707497360102</v>
      </c>
      <c r="Y2382" s="89">
        <v>-0.58402388458577403</v>
      </c>
      <c r="Z2382" s="89">
        <v>43.164400000000001</v>
      </c>
      <c r="AA2382" s="89">
        <v>-0.83094149890412705</v>
      </c>
      <c r="AB2382" s="89">
        <v>48.521623336853203</v>
      </c>
      <c r="AC2382" s="89">
        <v>-0.70748269174495004</v>
      </c>
      <c r="AD2382" s="89">
        <v>-0.82238876608173705</v>
      </c>
      <c r="AE2382" s="89">
        <v>0.37122696981575898</v>
      </c>
      <c r="AF2382" s="89">
        <v>-0.30529288964304402</v>
      </c>
      <c r="AG2382" s="89">
        <v>1</v>
      </c>
      <c r="AH2382" s="89">
        <v>-0.472082051282051</v>
      </c>
      <c r="AI2382" s="89">
        <v>-0.95893019247865596</v>
      </c>
      <c r="AJ2382" s="89">
        <v>36.258000000000003</v>
      </c>
      <c r="AK2382" s="89">
        <v>-1.2108374364331</v>
      </c>
      <c r="AL2382" s="89">
        <v>50.480758974358999</v>
      </c>
      <c r="AM2382" s="89">
        <v>-1.0848838144558799</v>
      </c>
      <c r="AN2382" s="89">
        <v>-1.1829191509707799</v>
      </c>
      <c r="AO2382" s="89">
        <v>0.122304978439828</v>
      </c>
      <c r="AP2382" s="89">
        <v>-0.14467690125554</v>
      </c>
      <c r="AQ2382" s="89">
        <v>1</v>
      </c>
      <c r="AR2382" s="89">
        <v>-0.52052323232323205</v>
      </c>
      <c r="AS2382" s="89">
        <v>-1.10003042779299</v>
      </c>
      <c r="AT2382" s="89">
        <v>36.927300000000002</v>
      </c>
      <c r="AU2382" s="89">
        <v>-1.2780799115808701</v>
      </c>
      <c r="AV2382" s="89">
        <v>50.793654545454501</v>
      </c>
      <c r="AW2382" s="89">
        <v>-1.18905516968693</v>
      </c>
      <c r="AX2382" s="89">
        <v>-1.2922344485847199</v>
      </c>
      <c r="AY2382" s="89">
        <v>0.135829086632693</v>
      </c>
      <c r="AZ2382" s="89">
        <v>-0.17552302486656399</v>
      </c>
      <c r="BA2382" s="89">
        <v>-99</v>
      </c>
      <c r="BB2382" s="89">
        <v>-99</v>
      </c>
      <c r="BC2382" s="89">
        <v>-99</v>
      </c>
      <c r="BD2382" s="89">
        <v>-99</v>
      </c>
      <c r="BE2382" s="89">
        <v>-99</v>
      </c>
      <c r="BF2382" s="89">
        <v>-99</v>
      </c>
      <c r="BG2382" s="89">
        <v>-99</v>
      </c>
      <c r="BH2382" s="89">
        <v>-99</v>
      </c>
      <c r="BI2382" s="89">
        <v>-99</v>
      </c>
      <c r="BJ2382" s="89">
        <v>-99</v>
      </c>
      <c r="BK2382" s="89">
        <v>-99</v>
      </c>
      <c r="BL2382" s="89">
        <v>-99</v>
      </c>
      <c r="BM2382" s="89">
        <v>-99</v>
      </c>
      <c r="BN2382" s="89">
        <v>-99</v>
      </c>
      <c r="BO2382" s="89">
        <v>-99</v>
      </c>
      <c r="BP2382" s="89">
        <v>-99</v>
      </c>
      <c r="BQ2382" s="89">
        <v>-99</v>
      </c>
      <c r="BR2382" s="89">
        <v>-99</v>
      </c>
      <c r="BS2382" s="89">
        <v>-99</v>
      </c>
      <c r="BT2382" s="89">
        <v>-99</v>
      </c>
      <c r="BU2382" s="89">
        <v>-99</v>
      </c>
      <c r="BV2382" s="89">
        <v>-99</v>
      </c>
      <c r="BW2382" s="89">
        <v>-99</v>
      </c>
      <c r="BX2382" s="89">
        <v>-99</v>
      </c>
      <c r="BY2382" s="89">
        <v>-99</v>
      </c>
      <c r="BZ2382" s="89">
        <v>-99</v>
      </c>
      <c r="CA2382" s="89">
        <v>-99</v>
      </c>
      <c r="CB2382" s="89">
        <v>-99</v>
      </c>
      <c r="CC2382" s="89">
        <v>-99</v>
      </c>
      <c r="CD2382" s="89">
        <v>-99</v>
      </c>
      <c r="CE2382" s="89">
        <v>-99</v>
      </c>
      <c r="CF2382" s="89">
        <v>-99</v>
      </c>
      <c r="CG2382" s="89">
        <v>-99</v>
      </c>
      <c r="CH2382" s="89">
        <v>-99</v>
      </c>
      <c r="CI2382" s="89">
        <v>-99</v>
      </c>
      <c r="CJ2382" s="89">
        <v>-99</v>
      </c>
      <c r="CK2382" s="89">
        <v>-99</v>
      </c>
      <c r="CL2382" s="89">
        <v>-99</v>
      </c>
      <c r="CM2382" s="89">
        <v>-99</v>
      </c>
      <c r="CN2382" s="89">
        <v>-99</v>
      </c>
      <c r="CO2382" s="89">
        <v>-99</v>
      </c>
      <c r="CP2382" s="89">
        <v>-99</v>
      </c>
      <c r="CQ2382" s="89">
        <v>-99</v>
      </c>
      <c r="CR2382" s="89">
        <v>-99</v>
      </c>
      <c r="CS2382" s="89">
        <v>-99</v>
      </c>
      <c r="CT2382" s="89">
        <v>-99</v>
      </c>
      <c r="CU2382" s="86">
        <v>-99</v>
      </c>
      <c r="CV2382" s="86">
        <v>-1.1112</v>
      </c>
      <c r="CW2382" s="86">
        <v>12</v>
      </c>
      <c r="CX2382" s="86">
        <v>2</v>
      </c>
      <c r="CY2382" s="86">
        <v>-0.59570000000000001</v>
      </c>
      <c r="CZ2382" s="86">
        <v>24</v>
      </c>
      <c r="DA2382" s="86">
        <v>4</v>
      </c>
      <c r="DB2382" s="86">
        <v>-1.2177</v>
      </c>
      <c r="DC2382" s="86">
        <v>6</v>
      </c>
      <c r="DD2382" s="86">
        <v>-99</v>
      </c>
      <c r="DE2382" s="86">
        <v>-99</v>
      </c>
      <c r="DF2382" s="86">
        <v>-99</v>
      </c>
      <c r="DG2382" s="86">
        <v>-99</v>
      </c>
      <c r="DH2382" s="86">
        <v>-99</v>
      </c>
    </row>
    <row r="2383" spans="1:112" x14ac:dyDescent="0.2">
      <c r="A2383" s="85">
        <f>IF(ISERROR(SEARCH('School Lookup'!$F$3,Data!J2383)),A2382,A2382+1)</f>
        <v>0</v>
      </c>
      <c r="B2383" s="85">
        <f>IF(I2383='School Lookup'!$G$13,1,0)</f>
        <v>0</v>
      </c>
      <c r="C2383" s="85">
        <f t="shared" si="37"/>
        <v>2381</v>
      </c>
      <c r="D2383" s="86" t="s">
        <v>6478</v>
      </c>
      <c r="E2383" s="86" t="s">
        <v>6790</v>
      </c>
      <c r="F2383" s="86" t="s">
        <v>2774</v>
      </c>
      <c r="G2383" s="86" t="s">
        <v>3290</v>
      </c>
      <c r="H2383" s="86" t="s">
        <v>2501</v>
      </c>
      <c r="I2383" s="86" t="s">
        <v>5051</v>
      </c>
      <c r="J2383" s="86" t="s">
        <v>2501</v>
      </c>
      <c r="K2383" s="86" t="s">
        <v>72</v>
      </c>
      <c r="L2383" s="86">
        <v>1</v>
      </c>
      <c r="M2383" s="86">
        <v>1</v>
      </c>
      <c r="N2383" s="89">
        <v>-0.85729519230769202</v>
      </c>
      <c r="O2383" s="89">
        <v>-1.7621168220265</v>
      </c>
      <c r="P2383" s="89">
        <v>45.253999999999998</v>
      </c>
      <c r="Q2383" s="89">
        <v>-0.48602416732581599</v>
      </c>
      <c r="R2383" s="89">
        <v>58.173045192307697</v>
      </c>
      <c r="S2383" s="89">
        <v>-1.1240704946761599</v>
      </c>
      <c r="T2383" s="89">
        <v>-1.2755596889265499</v>
      </c>
      <c r="U2383" s="89">
        <v>0.41025641025641002</v>
      </c>
      <c r="V2383" s="89">
        <v>-0.52330653904679103</v>
      </c>
      <c r="W2383" s="89">
        <v>1</v>
      </c>
      <c r="X2383" s="89">
        <v>-0.685216746411483</v>
      </c>
      <c r="Y2383" s="89">
        <v>-1.5240620981980599</v>
      </c>
      <c r="Z2383" s="89">
        <v>51.047600000000003</v>
      </c>
      <c r="AA2383" s="89">
        <v>0.15211687042388999</v>
      </c>
      <c r="AB2383" s="89">
        <v>58.373228229665102</v>
      </c>
      <c r="AC2383" s="89">
        <v>-0.68597261388708597</v>
      </c>
      <c r="AD2383" s="89">
        <v>-0.79734346394173905</v>
      </c>
      <c r="AE2383" s="89">
        <v>0.41222879684418101</v>
      </c>
      <c r="AF2383" s="89">
        <v>-0.32868793681227498</v>
      </c>
      <c r="AG2383" s="89">
        <v>-99</v>
      </c>
      <c r="AH2383" s="89">
        <v>-99</v>
      </c>
      <c r="AI2383" s="89">
        <v>-99</v>
      </c>
      <c r="AJ2383" s="89">
        <v>-99</v>
      </c>
      <c r="AK2383" s="89">
        <v>-99</v>
      </c>
      <c r="AL2383" s="89">
        <v>-99</v>
      </c>
      <c r="AM2383" s="89">
        <v>-99</v>
      </c>
      <c r="AN2383" s="89">
        <v>-99</v>
      </c>
      <c r="AO2383" s="89">
        <v>-99</v>
      </c>
      <c r="AP2383" s="89">
        <v>-99</v>
      </c>
      <c r="AQ2383" s="89">
        <v>1</v>
      </c>
      <c r="AR2383" s="89">
        <v>-0.63823333333333299</v>
      </c>
      <c r="AS2383" s="89">
        <v>-1.3646210743565901</v>
      </c>
      <c r="AT2383" s="89">
        <v>-99</v>
      </c>
      <c r="AU2383" s="89">
        <v>-99</v>
      </c>
      <c r="AV2383" s="89">
        <v>61.111088888888901</v>
      </c>
      <c r="AW2383" s="89">
        <v>-1.3646210743565901</v>
      </c>
      <c r="AX2383" s="89">
        <v>-1.47724491774365</v>
      </c>
      <c r="AY2383" s="89">
        <v>0.177514792899408</v>
      </c>
      <c r="AZ2383" s="89">
        <v>-0.26223282563496803</v>
      </c>
      <c r="BA2383" s="89">
        <v>-99</v>
      </c>
      <c r="BB2383" s="89">
        <v>-99</v>
      </c>
      <c r="BC2383" s="89">
        <v>-99</v>
      </c>
      <c r="BD2383" s="89">
        <v>-99</v>
      </c>
      <c r="BE2383" s="89">
        <v>-99</v>
      </c>
      <c r="BF2383" s="89">
        <v>-99</v>
      </c>
      <c r="BG2383" s="89">
        <v>-99</v>
      </c>
      <c r="BH2383" s="89">
        <v>-99</v>
      </c>
      <c r="BI2383" s="89">
        <v>-99</v>
      </c>
      <c r="BJ2383" s="89">
        <v>-99</v>
      </c>
      <c r="BK2383" s="89">
        <v>-99</v>
      </c>
      <c r="BL2383" s="89">
        <v>-99</v>
      </c>
      <c r="BM2383" s="89">
        <v>-99</v>
      </c>
      <c r="BN2383" s="89">
        <v>-99</v>
      </c>
      <c r="BO2383" s="89">
        <v>-99</v>
      </c>
      <c r="BP2383" s="89">
        <v>-99</v>
      </c>
      <c r="BQ2383" s="89">
        <v>-99</v>
      </c>
      <c r="BR2383" s="89">
        <v>-99</v>
      </c>
      <c r="BS2383" s="89">
        <v>-99</v>
      </c>
      <c r="BT2383" s="89">
        <v>-99</v>
      </c>
      <c r="BU2383" s="89">
        <v>-99</v>
      </c>
      <c r="BV2383" s="89">
        <v>-99</v>
      </c>
      <c r="BW2383" s="89">
        <v>-99</v>
      </c>
      <c r="BX2383" s="89">
        <v>-99</v>
      </c>
      <c r="BY2383" s="89">
        <v>-99</v>
      </c>
      <c r="BZ2383" s="89">
        <v>-99</v>
      </c>
      <c r="CA2383" s="89">
        <v>-99</v>
      </c>
      <c r="CB2383" s="89">
        <v>-99</v>
      </c>
      <c r="CC2383" s="89">
        <v>-99</v>
      </c>
      <c r="CD2383" s="89">
        <v>-99</v>
      </c>
      <c r="CE2383" s="89">
        <v>-99</v>
      </c>
      <c r="CF2383" s="89">
        <v>-99</v>
      </c>
      <c r="CG2383" s="89">
        <v>-99</v>
      </c>
      <c r="CH2383" s="89">
        <v>-99</v>
      </c>
      <c r="CI2383" s="89">
        <v>-99</v>
      </c>
      <c r="CJ2383" s="89">
        <v>-99</v>
      </c>
      <c r="CK2383" s="89">
        <v>-99</v>
      </c>
      <c r="CL2383" s="89">
        <v>-99</v>
      </c>
      <c r="CM2383" s="89">
        <v>-99</v>
      </c>
      <c r="CN2383" s="89">
        <v>-99</v>
      </c>
      <c r="CO2383" s="89">
        <v>-99</v>
      </c>
      <c r="CP2383" s="89">
        <v>-99</v>
      </c>
      <c r="CQ2383" s="89">
        <v>-99</v>
      </c>
      <c r="CR2383" s="89">
        <v>-99</v>
      </c>
      <c r="CS2383" s="89">
        <v>-99</v>
      </c>
      <c r="CT2383" s="89">
        <v>-99</v>
      </c>
      <c r="CU2383" s="86">
        <v>-99</v>
      </c>
      <c r="CV2383" s="86">
        <v>-1.1142000000000001</v>
      </c>
      <c r="CW2383" s="86">
        <v>12</v>
      </c>
      <c r="CX2383" s="86">
        <v>2</v>
      </c>
      <c r="CY2383" s="86">
        <v>0.1512</v>
      </c>
      <c r="CZ2383" s="86">
        <v>59</v>
      </c>
      <c r="DA2383" s="86">
        <v>2</v>
      </c>
      <c r="DB2383" s="86">
        <v>-0.13669999999999999</v>
      </c>
      <c r="DC2383" s="86">
        <v>40</v>
      </c>
      <c r="DD2383" s="86">
        <v>-99</v>
      </c>
      <c r="DE2383" s="86">
        <v>-99</v>
      </c>
      <c r="DF2383" s="86">
        <v>-99</v>
      </c>
      <c r="DG2383" s="86">
        <v>-99</v>
      </c>
      <c r="DH2383" s="86">
        <v>-99</v>
      </c>
    </row>
    <row r="2384" spans="1:112" x14ac:dyDescent="0.2">
      <c r="A2384" s="85">
        <f>IF(ISERROR(SEARCH('School Lookup'!$F$3,Data!J2384)),A2383,A2383+1)</f>
        <v>0</v>
      </c>
      <c r="B2384" s="85">
        <f>IF(I2384='School Lookup'!$G$13,1,0)</f>
        <v>0</v>
      </c>
      <c r="C2384" s="85">
        <f t="shared" si="37"/>
        <v>2382</v>
      </c>
      <c r="D2384" s="86" t="s">
        <v>6478</v>
      </c>
      <c r="E2384" s="86" t="s">
        <v>6790</v>
      </c>
      <c r="F2384" s="86" t="s">
        <v>2774</v>
      </c>
      <c r="G2384" s="86" t="s">
        <v>3213</v>
      </c>
      <c r="H2384" s="86" t="s">
        <v>6076</v>
      </c>
      <c r="I2384" s="86" t="s">
        <v>5665</v>
      </c>
      <c r="J2384" s="86" t="s">
        <v>1923</v>
      </c>
      <c r="K2384" s="86" t="s">
        <v>26</v>
      </c>
      <c r="L2384" s="86">
        <v>1</v>
      </c>
      <c r="M2384" s="86">
        <v>1</v>
      </c>
      <c r="N2384" s="89">
        <v>-0.67163665893271496</v>
      </c>
      <c r="O2384" s="89">
        <v>-1.3600734685158999</v>
      </c>
      <c r="P2384" s="89">
        <v>39.257399999999997</v>
      </c>
      <c r="Q2384" s="89">
        <v>-1.1220919957831601</v>
      </c>
      <c r="R2384" s="89">
        <v>51.508132018561497</v>
      </c>
      <c r="S2384" s="89">
        <v>-1.2410827321495299</v>
      </c>
      <c r="T2384" s="89">
        <v>-1.4083296007453401</v>
      </c>
      <c r="U2384" s="89">
        <v>0.37348353552859598</v>
      </c>
      <c r="V2384" s="89">
        <v>-0.52598791847594595</v>
      </c>
      <c r="W2384" s="89">
        <v>1</v>
      </c>
      <c r="X2384" s="89">
        <v>-0.650020979020979</v>
      </c>
      <c r="Y2384" s="89">
        <v>-1.44120568706896</v>
      </c>
      <c r="Z2384" s="89">
        <v>48.970599999999997</v>
      </c>
      <c r="AA2384" s="89">
        <v>-0.106891176193511</v>
      </c>
      <c r="AB2384" s="89">
        <v>52.6806846153846</v>
      </c>
      <c r="AC2384" s="89">
        <v>-0.77404843163123604</v>
      </c>
      <c r="AD2384" s="89">
        <v>-0.89989471834471002</v>
      </c>
      <c r="AE2384" s="89">
        <v>0.37175043327556301</v>
      </c>
      <c r="AF2384" s="89">
        <v>-0.33453625144703703</v>
      </c>
      <c r="AG2384" s="89">
        <v>1</v>
      </c>
      <c r="AH2384" s="89">
        <v>-0.39335142857142902</v>
      </c>
      <c r="AI2384" s="89">
        <v>-0.78949429704240903</v>
      </c>
      <c r="AJ2384" s="89">
        <v>-99</v>
      </c>
      <c r="AK2384" s="89">
        <v>-99</v>
      </c>
      <c r="AL2384" s="89">
        <v>58.571444999999997</v>
      </c>
      <c r="AM2384" s="89">
        <v>-0.78949429704240903</v>
      </c>
      <c r="AN2384" s="89">
        <v>-0.87259963654610995</v>
      </c>
      <c r="AO2384" s="89">
        <v>0.121317157712305</v>
      </c>
      <c r="AP2384" s="89">
        <v>-0.10586130772656401</v>
      </c>
      <c r="AQ2384" s="89">
        <v>1</v>
      </c>
      <c r="AR2384" s="89">
        <v>-0.48542727272727298</v>
      </c>
      <c r="AS2384" s="89">
        <v>-1.02114116882898</v>
      </c>
      <c r="AT2384" s="89">
        <v>-99</v>
      </c>
      <c r="AU2384" s="89">
        <v>-99</v>
      </c>
      <c r="AV2384" s="89">
        <v>47.402572727272698</v>
      </c>
      <c r="AW2384" s="89">
        <v>-1.02114116882898</v>
      </c>
      <c r="AX2384" s="89">
        <v>-1.1152875172569401</v>
      </c>
      <c r="AY2384" s="89">
        <v>0.13344887348353601</v>
      </c>
      <c r="AZ2384" s="89">
        <v>-0.148833862788188</v>
      </c>
      <c r="BA2384" s="89">
        <v>-99</v>
      </c>
      <c r="BB2384" s="89">
        <v>-99</v>
      </c>
      <c r="BC2384" s="89">
        <v>-99</v>
      </c>
      <c r="BD2384" s="89">
        <v>-99</v>
      </c>
      <c r="BE2384" s="89">
        <v>-99</v>
      </c>
      <c r="BF2384" s="89">
        <v>-99</v>
      </c>
      <c r="BG2384" s="89">
        <v>-99</v>
      </c>
      <c r="BH2384" s="89">
        <v>-99</v>
      </c>
      <c r="BI2384" s="89">
        <v>-99</v>
      </c>
      <c r="BJ2384" s="89">
        <v>-99</v>
      </c>
      <c r="BK2384" s="89">
        <v>-99</v>
      </c>
      <c r="BL2384" s="89">
        <v>-99</v>
      </c>
      <c r="BM2384" s="89">
        <v>-99</v>
      </c>
      <c r="BN2384" s="89">
        <v>-99</v>
      </c>
      <c r="BO2384" s="89">
        <v>-99</v>
      </c>
      <c r="BP2384" s="89">
        <v>-99</v>
      </c>
      <c r="BQ2384" s="89">
        <v>-99</v>
      </c>
      <c r="BR2384" s="89">
        <v>-99</v>
      </c>
      <c r="BS2384" s="89">
        <v>-99</v>
      </c>
      <c r="BT2384" s="89">
        <v>-99</v>
      </c>
      <c r="BU2384" s="89">
        <v>-99</v>
      </c>
      <c r="BV2384" s="89">
        <v>-99</v>
      </c>
      <c r="BW2384" s="89">
        <v>-99</v>
      </c>
      <c r="BX2384" s="89">
        <v>-99</v>
      </c>
      <c r="BY2384" s="89">
        <v>-99</v>
      </c>
      <c r="BZ2384" s="89">
        <v>-99</v>
      </c>
      <c r="CA2384" s="89">
        <v>-99</v>
      </c>
      <c r="CB2384" s="89">
        <v>-99</v>
      </c>
      <c r="CC2384" s="89">
        <v>-99</v>
      </c>
      <c r="CD2384" s="89">
        <v>-99</v>
      </c>
      <c r="CE2384" s="89">
        <v>-99</v>
      </c>
      <c r="CF2384" s="89">
        <v>-99</v>
      </c>
      <c r="CG2384" s="89">
        <v>-99</v>
      </c>
      <c r="CH2384" s="89">
        <v>-99</v>
      </c>
      <c r="CI2384" s="89">
        <v>-99</v>
      </c>
      <c r="CJ2384" s="89">
        <v>-99</v>
      </c>
      <c r="CK2384" s="89">
        <v>-99</v>
      </c>
      <c r="CL2384" s="89">
        <v>-99</v>
      </c>
      <c r="CM2384" s="89">
        <v>-99</v>
      </c>
      <c r="CN2384" s="89">
        <v>-99</v>
      </c>
      <c r="CO2384" s="89">
        <v>-99</v>
      </c>
      <c r="CP2384" s="89">
        <v>-99</v>
      </c>
      <c r="CQ2384" s="89">
        <v>-99</v>
      </c>
      <c r="CR2384" s="89">
        <v>-99</v>
      </c>
      <c r="CS2384" s="89">
        <v>-99</v>
      </c>
      <c r="CT2384" s="89">
        <v>-99</v>
      </c>
      <c r="CU2384" s="86">
        <v>-99</v>
      </c>
      <c r="CV2384" s="86">
        <v>-1.1152</v>
      </c>
      <c r="CW2384" s="86">
        <v>12</v>
      </c>
      <c r="CX2384" s="86">
        <v>2</v>
      </c>
      <c r="CY2384" s="86">
        <v>1.3835</v>
      </c>
      <c r="CZ2384" s="86">
        <v>92</v>
      </c>
      <c r="DA2384" s="86">
        <v>2</v>
      </c>
      <c r="DB2384" s="86">
        <v>-0.45879999999999999</v>
      </c>
      <c r="DC2384" s="86">
        <v>25</v>
      </c>
      <c r="DD2384" s="86">
        <v>-99</v>
      </c>
      <c r="DE2384" s="86">
        <v>-99</v>
      </c>
      <c r="DF2384" s="86">
        <v>-99</v>
      </c>
      <c r="DG2384" s="86">
        <v>-99</v>
      </c>
      <c r="DH2384" s="86">
        <v>-99</v>
      </c>
    </row>
    <row r="2385" spans="1:112" x14ac:dyDescent="0.2">
      <c r="A2385" s="85">
        <f>IF(ISERROR(SEARCH('School Lookup'!$F$3,Data!J2385)),A2384,A2384+1)</f>
        <v>0</v>
      </c>
      <c r="B2385" s="85">
        <f>IF(I2385='School Lookup'!$G$13,1,0)</f>
        <v>0</v>
      </c>
      <c r="C2385" s="85">
        <f t="shared" si="37"/>
        <v>2383</v>
      </c>
      <c r="D2385" s="86" t="s">
        <v>6478</v>
      </c>
      <c r="E2385" s="86" t="s">
        <v>6702</v>
      </c>
      <c r="F2385" s="86" t="s">
        <v>1150</v>
      </c>
      <c r="G2385" s="86" t="s">
        <v>3064</v>
      </c>
      <c r="H2385" s="86" t="s">
        <v>555</v>
      </c>
      <c r="I2385" s="86" t="s">
        <v>5428</v>
      </c>
      <c r="J2385" s="86" t="s">
        <v>557</v>
      </c>
      <c r="K2385" s="86" t="s">
        <v>26</v>
      </c>
      <c r="L2385" s="86">
        <v>1</v>
      </c>
      <c r="M2385" s="86">
        <v>1</v>
      </c>
      <c r="N2385" s="89">
        <v>-0.72381260273972603</v>
      </c>
      <c r="O2385" s="89">
        <v>-1.47306041847948</v>
      </c>
      <c r="P2385" s="89">
        <v>43.227600000000002</v>
      </c>
      <c r="Q2385" s="89">
        <v>-0.70096727635192302</v>
      </c>
      <c r="R2385" s="89">
        <v>47.3972493150685</v>
      </c>
      <c r="S2385" s="89">
        <v>-1.0870138474157001</v>
      </c>
      <c r="T2385" s="89">
        <v>-1.23351273815194</v>
      </c>
      <c r="U2385" s="89">
        <v>0.377066115702479</v>
      </c>
      <c r="V2385" s="89">
        <v>-0.46511585684448098</v>
      </c>
      <c r="W2385" s="89">
        <v>1</v>
      </c>
      <c r="X2385" s="89">
        <v>-0.57142892561983505</v>
      </c>
      <c r="Y2385" s="89">
        <v>-1.25618754509083</v>
      </c>
      <c r="Z2385" s="89">
        <v>43.639299999999999</v>
      </c>
      <c r="AA2385" s="89">
        <v>-0.77172006349796296</v>
      </c>
      <c r="AB2385" s="89">
        <v>47.107393388429799</v>
      </c>
      <c r="AC2385" s="89">
        <v>-1.0139538042944001</v>
      </c>
      <c r="AD2385" s="89">
        <v>-1.17922901843701</v>
      </c>
      <c r="AE2385" s="89">
        <v>0.375</v>
      </c>
      <c r="AF2385" s="89">
        <v>-0.44221088191388003</v>
      </c>
      <c r="AG2385" s="89">
        <v>1</v>
      </c>
      <c r="AH2385" s="89">
        <v>-0.74370000000000003</v>
      </c>
      <c r="AI2385" s="89">
        <v>-1.5434782218615399</v>
      </c>
      <c r="AJ2385" s="89">
        <v>-99</v>
      </c>
      <c r="AK2385" s="89">
        <v>-99</v>
      </c>
      <c r="AL2385" s="89">
        <v>48.333350000000003</v>
      </c>
      <c r="AM2385" s="89">
        <v>-1.5434782218615399</v>
      </c>
      <c r="AN2385" s="89">
        <v>-1.66469248900293</v>
      </c>
      <c r="AO2385" s="89">
        <v>0.12396694214876</v>
      </c>
      <c r="AP2385" s="89">
        <v>-0.206366837479702</v>
      </c>
      <c r="AQ2385" s="89">
        <v>1</v>
      </c>
      <c r="AR2385" s="89">
        <v>-2.3433333333333299E-2</v>
      </c>
      <c r="AS2385" s="89">
        <v>1.7336192788603301E-2</v>
      </c>
      <c r="AT2385" s="89">
        <v>-99</v>
      </c>
      <c r="AU2385" s="89">
        <v>-99</v>
      </c>
      <c r="AV2385" s="89">
        <v>44.166686666666699</v>
      </c>
      <c r="AW2385" s="89">
        <v>1.7336192788603301E-2</v>
      </c>
      <c r="AX2385" s="89">
        <v>-2.0945285800895101E-2</v>
      </c>
      <c r="AY2385" s="89">
        <v>0.12396694214876</v>
      </c>
      <c r="AZ2385" s="89">
        <v>-2.59652303316882E-3</v>
      </c>
      <c r="BA2385" s="89">
        <v>-99</v>
      </c>
      <c r="BB2385" s="89">
        <v>-99</v>
      </c>
      <c r="BC2385" s="89">
        <v>-99</v>
      </c>
      <c r="BD2385" s="89">
        <v>-99</v>
      </c>
      <c r="BE2385" s="89">
        <v>-99</v>
      </c>
      <c r="BF2385" s="89">
        <v>-99</v>
      </c>
      <c r="BG2385" s="89">
        <v>-99</v>
      </c>
      <c r="BH2385" s="89">
        <v>-99</v>
      </c>
      <c r="BI2385" s="89">
        <v>-99</v>
      </c>
      <c r="BJ2385" s="89">
        <v>-99</v>
      </c>
      <c r="BK2385" s="89">
        <v>-99</v>
      </c>
      <c r="BL2385" s="89">
        <v>-99</v>
      </c>
      <c r="BM2385" s="89">
        <v>-99</v>
      </c>
      <c r="BN2385" s="89">
        <v>-99</v>
      </c>
      <c r="BO2385" s="89">
        <v>-99</v>
      </c>
      <c r="BP2385" s="89">
        <v>-99</v>
      </c>
      <c r="BQ2385" s="89">
        <v>-99</v>
      </c>
      <c r="BR2385" s="89">
        <v>-99</v>
      </c>
      <c r="BS2385" s="89">
        <v>-99</v>
      </c>
      <c r="BT2385" s="89">
        <v>-99</v>
      </c>
      <c r="BU2385" s="89">
        <v>-99</v>
      </c>
      <c r="BV2385" s="89">
        <v>-99</v>
      </c>
      <c r="BW2385" s="89">
        <v>-99</v>
      </c>
      <c r="BX2385" s="89">
        <v>-99</v>
      </c>
      <c r="BY2385" s="89">
        <v>-99</v>
      </c>
      <c r="BZ2385" s="89">
        <v>-99</v>
      </c>
      <c r="CA2385" s="89">
        <v>-99</v>
      </c>
      <c r="CB2385" s="89">
        <v>-99</v>
      </c>
      <c r="CC2385" s="89">
        <v>-99</v>
      </c>
      <c r="CD2385" s="89">
        <v>-99</v>
      </c>
      <c r="CE2385" s="89">
        <v>-99</v>
      </c>
      <c r="CF2385" s="89">
        <v>-99</v>
      </c>
      <c r="CG2385" s="89">
        <v>-99</v>
      </c>
      <c r="CH2385" s="89">
        <v>-99</v>
      </c>
      <c r="CI2385" s="89">
        <v>-99</v>
      </c>
      <c r="CJ2385" s="89">
        <v>-99</v>
      </c>
      <c r="CK2385" s="89">
        <v>-99</v>
      </c>
      <c r="CL2385" s="89">
        <v>-99</v>
      </c>
      <c r="CM2385" s="89">
        <v>-99</v>
      </c>
      <c r="CN2385" s="89">
        <v>-99</v>
      </c>
      <c r="CO2385" s="89">
        <v>-99</v>
      </c>
      <c r="CP2385" s="89">
        <v>-99</v>
      </c>
      <c r="CQ2385" s="89">
        <v>-99</v>
      </c>
      <c r="CR2385" s="89">
        <v>-99</v>
      </c>
      <c r="CS2385" s="89">
        <v>-99</v>
      </c>
      <c r="CT2385" s="89">
        <v>-99</v>
      </c>
      <c r="CU2385" s="86">
        <v>-99</v>
      </c>
      <c r="CV2385" s="86">
        <v>-1.1163000000000001</v>
      </c>
      <c r="CW2385" s="86">
        <v>12</v>
      </c>
      <c r="CX2385" s="86">
        <v>2</v>
      </c>
      <c r="CY2385" s="86">
        <v>-8.6599999999999996E-2</v>
      </c>
      <c r="CZ2385" s="86">
        <v>47</v>
      </c>
      <c r="DA2385" s="86">
        <v>2</v>
      </c>
      <c r="DB2385" s="86">
        <v>-0.55369999999999997</v>
      </c>
      <c r="DC2385" s="86">
        <v>21</v>
      </c>
      <c r="DD2385" s="86">
        <v>-99</v>
      </c>
      <c r="DE2385" s="86">
        <v>-99</v>
      </c>
      <c r="DF2385" s="86">
        <v>-99</v>
      </c>
      <c r="DG2385" s="86">
        <v>-99</v>
      </c>
      <c r="DH2385" s="86">
        <v>-99</v>
      </c>
    </row>
    <row r="2386" spans="1:112" x14ac:dyDescent="0.2">
      <c r="A2386" s="85">
        <f>IF(ISERROR(SEARCH('School Lookup'!$F$3,Data!J2386)),A2385,A2385+1)</f>
        <v>0</v>
      </c>
      <c r="B2386" s="85">
        <f>IF(I2386='School Lookup'!$G$13,1,0)</f>
        <v>0</v>
      </c>
      <c r="C2386" s="85">
        <f t="shared" si="37"/>
        <v>2384</v>
      </c>
      <c r="D2386" s="86" t="s">
        <v>6478</v>
      </c>
      <c r="E2386" s="86" t="s">
        <v>6790</v>
      </c>
      <c r="F2386" s="86" t="s">
        <v>2774</v>
      </c>
      <c r="G2386" s="86" t="s">
        <v>3423</v>
      </c>
      <c r="H2386" s="86" t="s">
        <v>2551</v>
      </c>
      <c r="I2386" s="86" t="s">
        <v>5746</v>
      </c>
      <c r="J2386" s="86" t="s">
        <v>2551</v>
      </c>
      <c r="K2386" s="86" t="s">
        <v>72</v>
      </c>
      <c r="L2386" s="86">
        <v>1</v>
      </c>
      <c r="M2386" s="86">
        <v>1</v>
      </c>
      <c r="N2386" s="89">
        <v>-0.52166929316338395</v>
      </c>
      <c r="O2386" s="89">
        <v>-1.0353192999085301</v>
      </c>
      <c r="P2386" s="89">
        <v>42.037599999999998</v>
      </c>
      <c r="Q2386" s="89">
        <v>-0.82719225648470596</v>
      </c>
      <c r="R2386" s="89">
        <v>47.392809965237497</v>
      </c>
      <c r="S2386" s="89">
        <v>-0.93125577819661998</v>
      </c>
      <c r="T2386" s="89">
        <v>-1.05677921384865</v>
      </c>
      <c r="U2386" s="89">
        <v>0.37685589519650697</v>
      </c>
      <c r="V2386" s="89">
        <v>-0.398253476659993</v>
      </c>
      <c r="W2386" s="89">
        <v>1</v>
      </c>
      <c r="X2386" s="89">
        <v>-0.46998422273781898</v>
      </c>
      <c r="Y2386" s="89">
        <v>-1.0173706465813399</v>
      </c>
      <c r="Z2386" s="89">
        <v>42.462600000000002</v>
      </c>
      <c r="AA2386" s="89">
        <v>-0.91845803579199004</v>
      </c>
      <c r="AB2386" s="89">
        <v>45.359624825986103</v>
      </c>
      <c r="AC2386" s="89">
        <v>-0.96791434118666597</v>
      </c>
      <c r="AD2386" s="89">
        <v>-1.12562287756129</v>
      </c>
      <c r="AE2386" s="89">
        <v>0.37641921397379902</v>
      </c>
      <c r="AF2386" s="89">
        <v>-0.42370607880254801</v>
      </c>
      <c r="AG2386" s="89">
        <v>1</v>
      </c>
      <c r="AH2386" s="89">
        <v>-0.71861774744027296</v>
      </c>
      <c r="AI2386" s="89">
        <v>-1.48949879459808</v>
      </c>
      <c r="AJ2386" s="89">
        <v>40.029400000000003</v>
      </c>
      <c r="AK2386" s="89">
        <v>-0.84165135221289999</v>
      </c>
      <c r="AL2386" s="89">
        <v>49.1467443686007</v>
      </c>
      <c r="AM2386" s="89">
        <v>-1.1655750734054899</v>
      </c>
      <c r="AN2386" s="89">
        <v>-1.26768882226723</v>
      </c>
      <c r="AO2386" s="89">
        <v>0.12794759825327501</v>
      </c>
      <c r="AP2386" s="89">
        <v>-0.162197740141615</v>
      </c>
      <c r="AQ2386" s="89">
        <v>1</v>
      </c>
      <c r="AR2386" s="89">
        <v>-0.72029742647058803</v>
      </c>
      <c r="AS2386" s="89">
        <v>-1.54908605464727</v>
      </c>
      <c r="AT2386" s="89">
        <v>44.14</v>
      </c>
      <c r="AU2386" s="89">
        <v>-0.494141107012667</v>
      </c>
      <c r="AV2386" s="89">
        <v>50.000015441176501</v>
      </c>
      <c r="AW2386" s="89">
        <v>-1.02161358082997</v>
      </c>
      <c r="AX2386" s="89">
        <v>-1.1157853426525</v>
      </c>
      <c r="AY2386" s="89">
        <v>0.118777292576419</v>
      </c>
      <c r="AZ2386" s="89">
        <v>-0.132529962096716</v>
      </c>
      <c r="BA2386" s="89">
        <v>-99</v>
      </c>
      <c r="BB2386" s="89">
        <v>-99</v>
      </c>
      <c r="BC2386" s="89">
        <v>-99</v>
      </c>
      <c r="BD2386" s="89">
        <v>-99</v>
      </c>
      <c r="BE2386" s="89">
        <v>-99</v>
      </c>
      <c r="BF2386" s="89">
        <v>-99</v>
      </c>
      <c r="BG2386" s="89">
        <v>-99</v>
      </c>
      <c r="BH2386" s="89">
        <v>-99</v>
      </c>
      <c r="BI2386" s="89">
        <v>-99</v>
      </c>
      <c r="BJ2386" s="89">
        <v>-99</v>
      </c>
      <c r="BK2386" s="89">
        <v>-99</v>
      </c>
      <c r="BL2386" s="89">
        <v>-99</v>
      </c>
      <c r="BM2386" s="89">
        <v>-99</v>
      </c>
      <c r="BN2386" s="89">
        <v>-99</v>
      </c>
      <c r="BO2386" s="89">
        <v>-99</v>
      </c>
      <c r="BP2386" s="89">
        <v>-99</v>
      </c>
      <c r="BQ2386" s="89">
        <v>-99</v>
      </c>
      <c r="BR2386" s="89">
        <v>-99</v>
      </c>
      <c r="BS2386" s="89">
        <v>-99</v>
      </c>
      <c r="BT2386" s="89">
        <v>-99</v>
      </c>
      <c r="BU2386" s="89">
        <v>-99</v>
      </c>
      <c r="BV2386" s="89">
        <v>-99</v>
      </c>
      <c r="BW2386" s="89">
        <v>-99</v>
      </c>
      <c r="BX2386" s="89">
        <v>-99</v>
      </c>
      <c r="BY2386" s="89">
        <v>-99</v>
      </c>
      <c r="BZ2386" s="89">
        <v>-99</v>
      </c>
      <c r="CA2386" s="89">
        <v>-99</v>
      </c>
      <c r="CB2386" s="89">
        <v>-99</v>
      </c>
      <c r="CC2386" s="89">
        <v>-99</v>
      </c>
      <c r="CD2386" s="89">
        <v>-99</v>
      </c>
      <c r="CE2386" s="89">
        <v>-99</v>
      </c>
      <c r="CF2386" s="89">
        <v>-99</v>
      </c>
      <c r="CG2386" s="89">
        <v>-99</v>
      </c>
      <c r="CH2386" s="89">
        <v>-99</v>
      </c>
      <c r="CI2386" s="89">
        <v>-99</v>
      </c>
      <c r="CJ2386" s="89">
        <v>-99</v>
      </c>
      <c r="CK2386" s="89">
        <v>-99</v>
      </c>
      <c r="CL2386" s="89">
        <v>-99</v>
      </c>
      <c r="CM2386" s="89">
        <v>-99</v>
      </c>
      <c r="CN2386" s="89">
        <v>-99</v>
      </c>
      <c r="CO2386" s="89">
        <v>-99</v>
      </c>
      <c r="CP2386" s="89">
        <v>-99</v>
      </c>
      <c r="CQ2386" s="89">
        <v>-99</v>
      </c>
      <c r="CR2386" s="89">
        <v>-99</v>
      </c>
      <c r="CS2386" s="89">
        <v>-99</v>
      </c>
      <c r="CT2386" s="89">
        <v>-99</v>
      </c>
      <c r="CU2386" s="86">
        <v>-99</v>
      </c>
      <c r="CV2386" s="86">
        <v>-1.1167</v>
      </c>
      <c r="CW2386" s="86">
        <v>12</v>
      </c>
      <c r="CX2386" s="86">
        <v>2</v>
      </c>
      <c r="CY2386" s="86">
        <v>0.45279999999999998</v>
      </c>
      <c r="CZ2386" s="86">
        <v>72</v>
      </c>
      <c r="DA2386" s="86">
        <v>4</v>
      </c>
      <c r="DB2386" s="86">
        <v>-0.82379999999999998</v>
      </c>
      <c r="DC2386" s="86">
        <v>13</v>
      </c>
      <c r="DD2386" s="86">
        <v>-99</v>
      </c>
      <c r="DE2386" s="86">
        <v>-99</v>
      </c>
      <c r="DF2386" s="86">
        <v>-99</v>
      </c>
      <c r="DG2386" s="86">
        <v>-99</v>
      </c>
      <c r="DH2386" s="86">
        <v>-99</v>
      </c>
    </row>
    <row r="2387" spans="1:112" x14ac:dyDescent="0.2">
      <c r="A2387" s="85">
        <f>IF(ISERROR(SEARCH('School Lookup'!$F$3,Data!J2387)),A2386,A2386+1)</f>
        <v>0</v>
      </c>
      <c r="B2387" s="85">
        <f>IF(I2387='School Lookup'!$G$13,1,0)</f>
        <v>0</v>
      </c>
      <c r="C2387" s="85">
        <f t="shared" si="37"/>
        <v>2385</v>
      </c>
      <c r="D2387" s="86" t="s">
        <v>6478</v>
      </c>
      <c r="E2387" s="86" t="s">
        <v>6790</v>
      </c>
      <c r="F2387" s="86" t="s">
        <v>2774</v>
      </c>
      <c r="G2387" s="86" t="s">
        <v>3381</v>
      </c>
      <c r="H2387" s="86" t="s">
        <v>2328</v>
      </c>
      <c r="I2387" s="86" t="s">
        <v>5504</v>
      </c>
      <c r="J2387" s="86" t="s">
        <v>6972</v>
      </c>
      <c r="K2387" s="86" t="s">
        <v>323</v>
      </c>
      <c r="L2387" s="86">
        <v>1</v>
      </c>
      <c r="M2387" s="86">
        <v>1</v>
      </c>
      <c r="N2387" s="89">
        <v>-0.816960348583878</v>
      </c>
      <c r="O2387" s="89">
        <v>-1.6747717615045801</v>
      </c>
      <c r="P2387" s="89">
        <v>38.6905</v>
      </c>
      <c r="Q2387" s="89">
        <v>-1.1822238791758299</v>
      </c>
      <c r="R2387" s="89">
        <v>34.204803485838802</v>
      </c>
      <c r="S2387" s="89">
        <v>-1.4284978203401999</v>
      </c>
      <c r="T2387" s="89">
        <v>-1.6209832963748201</v>
      </c>
      <c r="U2387" s="89">
        <v>0.35389360061680802</v>
      </c>
      <c r="V2387" s="89">
        <v>-0.57365561529378595</v>
      </c>
      <c r="W2387" s="89">
        <v>1</v>
      </c>
      <c r="X2387" s="89">
        <v>-0.67310649350649299</v>
      </c>
      <c r="Y2387" s="89">
        <v>-1.4955526447049701</v>
      </c>
      <c r="Z2387" s="89">
        <v>55.613100000000003</v>
      </c>
      <c r="AA2387" s="89">
        <v>0.72144823144061698</v>
      </c>
      <c r="AB2387" s="89">
        <v>43.5065287878788</v>
      </c>
      <c r="AC2387" s="89">
        <v>-0.38705220663217699</v>
      </c>
      <c r="AD2387" s="89">
        <v>-0.44929489038564802</v>
      </c>
      <c r="AE2387" s="89">
        <v>0.35620663068619901</v>
      </c>
      <c r="AF2387" s="89">
        <v>-0.160041819088797</v>
      </c>
      <c r="AG2387" s="89">
        <v>1</v>
      </c>
      <c r="AH2387" s="89">
        <v>-0.98311428571428605</v>
      </c>
      <c r="AI2387" s="89">
        <v>-2.0587208616832702</v>
      </c>
      <c r="AJ2387" s="89">
        <v>51.473700000000001</v>
      </c>
      <c r="AK2387" s="89">
        <v>0.27864251840312698</v>
      </c>
      <c r="AL2387" s="89">
        <v>48.809523809523803</v>
      </c>
      <c r="AM2387" s="89">
        <v>-0.89003917164006996</v>
      </c>
      <c r="AN2387" s="89">
        <v>-0.97822639316307403</v>
      </c>
      <c r="AO2387" s="89">
        <v>0.12952968388589101</v>
      </c>
      <c r="AP2387" s="89">
        <v>-0.126709355475248</v>
      </c>
      <c r="AQ2387" s="89">
        <v>1</v>
      </c>
      <c r="AR2387" s="89">
        <v>-0.99774615384615395</v>
      </c>
      <c r="AS2387" s="89">
        <v>-2.1727397388646601</v>
      </c>
      <c r="AT2387" s="89">
        <v>40.892299999999999</v>
      </c>
      <c r="AU2387" s="89">
        <v>-0.84712931608779296</v>
      </c>
      <c r="AV2387" s="89">
        <v>46.153853846153801</v>
      </c>
      <c r="AW2387" s="89">
        <v>-1.5099345274762299</v>
      </c>
      <c r="AX2387" s="89">
        <v>-1.63037550529909</v>
      </c>
      <c r="AY2387" s="89">
        <v>0.16037008481110299</v>
      </c>
      <c r="AZ2387" s="89">
        <v>-0.26146345805875898</v>
      </c>
      <c r="BA2387" s="89">
        <v>-99</v>
      </c>
      <c r="BB2387" s="89">
        <v>-99</v>
      </c>
      <c r="BC2387" s="89">
        <v>-99</v>
      </c>
      <c r="BD2387" s="89">
        <v>-99</v>
      </c>
      <c r="BE2387" s="89">
        <v>-99</v>
      </c>
      <c r="BF2387" s="89">
        <v>-99</v>
      </c>
      <c r="BG2387" s="89">
        <v>-99</v>
      </c>
      <c r="BH2387" s="89">
        <v>-99</v>
      </c>
      <c r="BI2387" s="89">
        <v>-99</v>
      </c>
      <c r="BJ2387" s="89">
        <v>-99</v>
      </c>
      <c r="BK2387" s="89">
        <v>-99</v>
      </c>
      <c r="BL2387" s="89">
        <v>-99</v>
      </c>
      <c r="BM2387" s="89">
        <v>-99</v>
      </c>
      <c r="BN2387" s="89">
        <v>-99</v>
      </c>
      <c r="BO2387" s="89">
        <v>-99</v>
      </c>
      <c r="BP2387" s="89">
        <v>-99</v>
      </c>
      <c r="BQ2387" s="89">
        <v>-99</v>
      </c>
      <c r="BR2387" s="89">
        <v>-99</v>
      </c>
      <c r="BS2387" s="89">
        <v>-99</v>
      </c>
      <c r="BT2387" s="89">
        <v>-99</v>
      </c>
      <c r="BU2387" s="89">
        <v>-99</v>
      </c>
      <c r="BV2387" s="89">
        <v>-99</v>
      </c>
      <c r="BW2387" s="89">
        <v>-99</v>
      </c>
      <c r="BX2387" s="89">
        <v>-99</v>
      </c>
      <c r="BY2387" s="89">
        <v>-99</v>
      </c>
      <c r="BZ2387" s="89">
        <v>-99</v>
      </c>
      <c r="CA2387" s="89">
        <v>-99</v>
      </c>
      <c r="CB2387" s="89">
        <v>-99</v>
      </c>
      <c r="CC2387" s="89">
        <v>-99</v>
      </c>
      <c r="CD2387" s="89">
        <v>-99</v>
      </c>
      <c r="CE2387" s="89">
        <v>-99</v>
      </c>
      <c r="CF2387" s="89">
        <v>-99</v>
      </c>
      <c r="CG2387" s="89">
        <v>-99</v>
      </c>
      <c r="CH2387" s="89">
        <v>-99</v>
      </c>
      <c r="CI2387" s="89">
        <v>-99</v>
      </c>
      <c r="CJ2387" s="89">
        <v>-99</v>
      </c>
      <c r="CK2387" s="89">
        <v>-99</v>
      </c>
      <c r="CL2387" s="89">
        <v>-99</v>
      </c>
      <c r="CM2387" s="89">
        <v>-99</v>
      </c>
      <c r="CN2387" s="89">
        <v>-99</v>
      </c>
      <c r="CO2387" s="89">
        <v>-99</v>
      </c>
      <c r="CP2387" s="89">
        <v>-99</v>
      </c>
      <c r="CQ2387" s="89">
        <v>-99</v>
      </c>
      <c r="CR2387" s="89">
        <v>-99</v>
      </c>
      <c r="CS2387" s="89">
        <v>-99</v>
      </c>
      <c r="CT2387" s="89">
        <v>-99</v>
      </c>
      <c r="CU2387" s="86">
        <v>-99</v>
      </c>
      <c r="CV2387" s="86">
        <v>-1.1218999999999999</v>
      </c>
      <c r="CW2387" s="86">
        <v>12</v>
      </c>
      <c r="CX2387" s="86">
        <v>2</v>
      </c>
      <c r="CY2387" s="86">
        <v>1.4879</v>
      </c>
      <c r="CZ2387" s="86">
        <v>94</v>
      </c>
      <c r="DA2387" s="86">
        <v>4</v>
      </c>
      <c r="DB2387" s="86">
        <v>-0.26119999999999999</v>
      </c>
      <c r="DC2387" s="86">
        <v>34</v>
      </c>
      <c r="DD2387" s="86">
        <v>-99</v>
      </c>
      <c r="DE2387" s="86">
        <v>-99</v>
      </c>
      <c r="DF2387" s="86">
        <v>-99</v>
      </c>
      <c r="DG2387" s="86">
        <v>-99</v>
      </c>
      <c r="DH2387" s="86">
        <v>-99</v>
      </c>
    </row>
    <row r="2388" spans="1:112" x14ac:dyDescent="0.2">
      <c r="A2388" s="85">
        <f>IF(ISERROR(SEARCH('School Lookup'!$F$3,Data!J2388)),A2387,A2387+1)</f>
        <v>0</v>
      </c>
      <c r="B2388" s="85">
        <f>IF(I2388='School Lookup'!$G$13,1,0)</f>
        <v>0</v>
      </c>
      <c r="C2388" s="85">
        <f t="shared" si="37"/>
        <v>2386</v>
      </c>
      <c r="D2388" s="86" t="s">
        <v>6478</v>
      </c>
      <c r="E2388" s="86" t="s">
        <v>6760</v>
      </c>
      <c r="F2388" s="86" t="s">
        <v>2767</v>
      </c>
      <c r="G2388" s="86" t="s">
        <v>6800</v>
      </c>
      <c r="H2388" s="86" t="s">
        <v>6801</v>
      </c>
      <c r="I2388" s="86" t="s">
        <v>6802</v>
      </c>
      <c r="J2388" s="86" t="s">
        <v>6801</v>
      </c>
      <c r="K2388" s="86" t="s">
        <v>72</v>
      </c>
      <c r="L2388" s="86">
        <v>1</v>
      </c>
      <c r="M2388" s="86">
        <v>1</v>
      </c>
      <c r="N2388" s="89">
        <v>-0.83800845771144306</v>
      </c>
      <c r="O2388" s="89">
        <v>-1.7203514190881699</v>
      </c>
      <c r="P2388" s="89">
        <v>44.5852</v>
      </c>
      <c r="Q2388" s="89">
        <v>-0.55696472758867599</v>
      </c>
      <c r="R2388" s="89">
        <v>55.7213955223881</v>
      </c>
      <c r="S2388" s="89">
        <v>-1.13865807333842</v>
      </c>
      <c r="T2388" s="89">
        <v>-1.2921117314689401</v>
      </c>
      <c r="U2388" s="89">
        <v>0.376404494382022</v>
      </c>
      <c r="V2388" s="89">
        <v>-0.48635666296864499</v>
      </c>
      <c r="W2388" s="89">
        <v>1</v>
      </c>
      <c r="X2388" s="89">
        <v>-0.71492656641604002</v>
      </c>
      <c r="Y2388" s="89">
        <v>-1.5940037202560999</v>
      </c>
      <c r="Z2388" s="89">
        <v>44.557299999999998</v>
      </c>
      <c r="AA2388" s="89">
        <v>-0.65724274679369099</v>
      </c>
      <c r="AB2388" s="89">
        <v>52.882173182957402</v>
      </c>
      <c r="AC2388" s="89">
        <v>-1.1256232335248899</v>
      </c>
      <c r="AD2388" s="89">
        <v>-1.30925154152408</v>
      </c>
      <c r="AE2388" s="89">
        <v>0.373595505617978</v>
      </c>
      <c r="AF2388" s="89">
        <v>-0.489130491636805</v>
      </c>
      <c r="AG2388" s="89">
        <v>1</v>
      </c>
      <c r="AH2388" s="89">
        <v>-0.95390413793103501</v>
      </c>
      <c r="AI2388" s="89">
        <v>-1.9958578056692</v>
      </c>
      <c r="AJ2388" s="89">
        <v>45.346200000000003</v>
      </c>
      <c r="AK2388" s="89">
        <v>-0.32118453018872301</v>
      </c>
      <c r="AL2388" s="89">
        <v>58.620671034482797</v>
      </c>
      <c r="AM2388" s="89">
        <v>-1.15852116792896</v>
      </c>
      <c r="AN2388" s="89">
        <v>-1.26027838826998</v>
      </c>
      <c r="AO2388" s="89">
        <v>0.13576779026217201</v>
      </c>
      <c r="AP2388" s="89">
        <v>-0.171105211890587</v>
      </c>
      <c r="AQ2388" s="89">
        <v>1</v>
      </c>
      <c r="AR2388" s="89">
        <v>-0.63520737704917996</v>
      </c>
      <c r="AS2388" s="89">
        <v>-1.3578192814532899</v>
      </c>
      <c r="AT2388" s="89">
        <v>65.566699999999997</v>
      </c>
      <c r="AU2388" s="89">
        <v>1.8346985208439699</v>
      </c>
      <c r="AV2388" s="89">
        <v>52.459031147540998</v>
      </c>
      <c r="AW2388" s="89">
        <v>0.23843961969534</v>
      </c>
      <c r="AX2388" s="89">
        <v>0.212052395734313</v>
      </c>
      <c r="AY2388" s="89">
        <v>0.11423220973782799</v>
      </c>
      <c r="AZ2388" s="89">
        <v>2.4223213744930899E-2</v>
      </c>
      <c r="BA2388" s="89">
        <v>-99</v>
      </c>
      <c r="BB2388" s="89">
        <v>-99</v>
      </c>
      <c r="BC2388" s="89">
        <v>-99</v>
      </c>
      <c r="BD2388" s="89">
        <v>-99</v>
      </c>
      <c r="BE2388" s="89">
        <v>-99</v>
      </c>
      <c r="BF2388" s="89">
        <v>-99</v>
      </c>
      <c r="BG2388" s="89">
        <v>-99</v>
      </c>
      <c r="BH2388" s="89">
        <v>-99</v>
      </c>
      <c r="BI2388" s="89">
        <v>-99</v>
      </c>
      <c r="BJ2388" s="89">
        <v>-99</v>
      </c>
      <c r="BK2388" s="89">
        <v>-99</v>
      </c>
      <c r="BL2388" s="89">
        <v>-99</v>
      </c>
      <c r="BM2388" s="89">
        <v>-99</v>
      </c>
      <c r="BN2388" s="89">
        <v>-99</v>
      </c>
      <c r="BO2388" s="89">
        <v>-99</v>
      </c>
      <c r="BP2388" s="89">
        <v>-99</v>
      </c>
      <c r="BQ2388" s="89">
        <v>-99</v>
      </c>
      <c r="BR2388" s="89">
        <v>-99</v>
      </c>
      <c r="BS2388" s="89">
        <v>-99</v>
      </c>
      <c r="BT2388" s="89">
        <v>-99</v>
      </c>
      <c r="BU2388" s="89">
        <v>-99</v>
      </c>
      <c r="BV2388" s="89">
        <v>-99</v>
      </c>
      <c r="BW2388" s="89">
        <v>-99</v>
      </c>
      <c r="BX2388" s="89">
        <v>-99</v>
      </c>
      <c r="BY2388" s="89">
        <v>-99</v>
      </c>
      <c r="BZ2388" s="89">
        <v>-99</v>
      </c>
      <c r="CA2388" s="89">
        <v>-99</v>
      </c>
      <c r="CB2388" s="89">
        <v>-99</v>
      </c>
      <c r="CC2388" s="89">
        <v>-99</v>
      </c>
      <c r="CD2388" s="89">
        <v>-99</v>
      </c>
      <c r="CE2388" s="89">
        <v>-99</v>
      </c>
      <c r="CF2388" s="89">
        <v>-99</v>
      </c>
      <c r="CG2388" s="89">
        <v>-99</v>
      </c>
      <c r="CH2388" s="89">
        <v>-99</v>
      </c>
      <c r="CI2388" s="89">
        <v>-99</v>
      </c>
      <c r="CJ2388" s="89">
        <v>-99</v>
      </c>
      <c r="CK2388" s="89">
        <v>-99</v>
      </c>
      <c r="CL2388" s="89">
        <v>-99</v>
      </c>
      <c r="CM2388" s="89">
        <v>-99</v>
      </c>
      <c r="CN2388" s="89">
        <v>-99</v>
      </c>
      <c r="CO2388" s="89">
        <v>-99</v>
      </c>
      <c r="CP2388" s="89">
        <v>-99</v>
      </c>
      <c r="CQ2388" s="89">
        <v>-99</v>
      </c>
      <c r="CR2388" s="89">
        <v>-99</v>
      </c>
      <c r="CS2388" s="89">
        <v>-99</v>
      </c>
      <c r="CT2388" s="89">
        <v>-99</v>
      </c>
      <c r="CU2388" s="86">
        <v>-99</v>
      </c>
      <c r="CV2388" s="86">
        <v>-1.1224000000000001</v>
      </c>
      <c r="CW2388" s="86">
        <v>12</v>
      </c>
      <c r="CX2388" s="86">
        <v>2</v>
      </c>
      <c r="CY2388" s="86">
        <v>1.1895</v>
      </c>
      <c r="CZ2388" s="86">
        <v>90</v>
      </c>
      <c r="DA2388" s="86">
        <v>4</v>
      </c>
      <c r="DB2388" s="86">
        <v>-0.28920000000000001</v>
      </c>
      <c r="DC2388" s="86">
        <v>32</v>
      </c>
      <c r="DD2388" s="86">
        <v>-99</v>
      </c>
      <c r="DE2388" s="86">
        <v>-99</v>
      </c>
      <c r="DF2388" s="86">
        <v>-99</v>
      </c>
      <c r="DG2388" s="86">
        <v>-99</v>
      </c>
      <c r="DH2388" s="86">
        <v>-99</v>
      </c>
    </row>
    <row r="2389" spans="1:112" x14ac:dyDescent="0.2">
      <c r="A2389" s="85">
        <f>IF(ISERROR(SEARCH('School Lookup'!$F$3,Data!J2389)),A2388,A2388+1)</f>
        <v>0</v>
      </c>
      <c r="B2389" s="85">
        <f>IF(I2389='School Lookup'!$G$13,1,0)</f>
        <v>0</v>
      </c>
      <c r="C2389" s="85">
        <f t="shared" si="37"/>
        <v>2387</v>
      </c>
      <c r="D2389" s="86" t="s">
        <v>6478</v>
      </c>
      <c r="E2389" s="86" t="s">
        <v>6838</v>
      </c>
      <c r="F2389" s="86" t="s">
        <v>2086</v>
      </c>
      <c r="G2389" s="86" t="s">
        <v>3375</v>
      </c>
      <c r="H2389" s="86" t="s">
        <v>1883</v>
      </c>
      <c r="I2389" s="86" t="s">
        <v>5660</v>
      </c>
      <c r="J2389" s="86" t="s">
        <v>1905</v>
      </c>
      <c r="K2389" s="86" t="s">
        <v>31</v>
      </c>
      <c r="L2389" s="86">
        <v>1</v>
      </c>
      <c r="M2389" s="86">
        <v>1</v>
      </c>
      <c r="N2389" s="89">
        <v>-0.73777081545064405</v>
      </c>
      <c r="O2389" s="89">
        <v>-1.50328691302998</v>
      </c>
      <c r="P2389" s="89">
        <v>43.4146</v>
      </c>
      <c r="Q2389" s="89">
        <v>-0.68113192233105802</v>
      </c>
      <c r="R2389" s="89">
        <v>51.645222460658097</v>
      </c>
      <c r="S2389" s="89">
        <v>-1.0922094176805199</v>
      </c>
      <c r="T2389" s="89">
        <v>-1.2394079797164399</v>
      </c>
      <c r="U2389" s="89">
        <v>0.370233050847458</v>
      </c>
      <c r="V2389" s="89">
        <v>-0.45886979757509999</v>
      </c>
      <c r="W2389" s="89">
        <v>1</v>
      </c>
      <c r="X2389" s="89">
        <v>-0.62894821683309599</v>
      </c>
      <c r="Y2389" s="89">
        <v>-1.3915970671433699</v>
      </c>
      <c r="Z2389" s="89">
        <v>47.183500000000002</v>
      </c>
      <c r="AA2389" s="89">
        <v>-0.329747834888723</v>
      </c>
      <c r="AB2389" s="89">
        <v>53.209735663338101</v>
      </c>
      <c r="AC2389" s="89">
        <v>-0.86067245101604595</v>
      </c>
      <c r="AD2389" s="89">
        <v>-1.00075556842668</v>
      </c>
      <c r="AE2389" s="89">
        <v>0.37129237288135603</v>
      </c>
      <c r="AF2389" s="89">
        <v>-0.37157290967537199</v>
      </c>
      <c r="AG2389" s="89">
        <v>1</v>
      </c>
      <c r="AH2389" s="89">
        <v>-0.76442131147541004</v>
      </c>
      <c r="AI2389" s="89">
        <v>-1.5880724831994</v>
      </c>
      <c r="AJ2389" s="89">
        <v>40.363599999999998</v>
      </c>
      <c r="AK2389" s="89">
        <v>-0.80893618295310499</v>
      </c>
      <c r="AL2389" s="89">
        <v>47.950801639344299</v>
      </c>
      <c r="AM2389" s="89">
        <v>-1.1985043330762499</v>
      </c>
      <c r="AN2389" s="89">
        <v>-1.3022824394032499</v>
      </c>
      <c r="AO2389" s="89">
        <v>0.12923728813559299</v>
      </c>
      <c r="AP2389" s="89">
        <v>-0.168303450855081</v>
      </c>
      <c r="AQ2389" s="89">
        <v>1</v>
      </c>
      <c r="AR2389" s="89">
        <v>-0.724774180327869</v>
      </c>
      <c r="AS2389" s="89">
        <v>-1.55914897352543</v>
      </c>
      <c r="AT2389" s="89">
        <v>45.94</v>
      </c>
      <c r="AU2389" s="89">
        <v>-0.29850149241303398</v>
      </c>
      <c r="AV2389" s="89">
        <v>52.868883606557397</v>
      </c>
      <c r="AW2389" s="89">
        <v>-0.92882523296923003</v>
      </c>
      <c r="AX2389" s="89">
        <v>-1.0180054473903899</v>
      </c>
      <c r="AY2389" s="89">
        <v>0.12923728813559299</v>
      </c>
      <c r="AZ2389" s="89">
        <v>-0.13156426332799501</v>
      </c>
      <c r="BA2389" s="89">
        <v>-99</v>
      </c>
      <c r="BB2389" s="89">
        <v>-99</v>
      </c>
      <c r="BC2389" s="89">
        <v>-99</v>
      </c>
      <c r="BD2389" s="89">
        <v>-99</v>
      </c>
      <c r="BE2389" s="89">
        <v>-99</v>
      </c>
      <c r="BF2389" s="89">
        <v>-99</v>
      </c>
      <c r="BG2389" s="89">
        <v>-99</v>
      </c>
      <c r="BH2389" s="89">
        <v>-99</v>
      </c>
      <c r="BI2389" s="89">
        <v>-99</v>
      </c>
      <c r="BJ2389" s="89">
        <v>-99</v>
      </c>
      <c r="BK2389" s="89">
        <v>-99</v>
      </c>
      <c r="BL2389" s="89">
        <v>-99</v>
      </c>
      <c r="BM2389" s="89">
        <v>-99</v>
      </c>
      <c r="BN2389" s="89">
        <v>-99</v>
      </c>
      <c r="BO2389" s="89">
        <v>-99</v>
      </c>
      <c r="BP2389" s="89">
        <v>-99</v>
      </c>
      <c r="BQ2389" s="89">
        <v>-99</v>
      </c>
      <c r="BR2389" s="89">
        <v>-99</v>
      </c>
      <c r="BS2389" s="89">
        <v>-99</v>
      </c>
      <c r="BT2389" s="89">
        <v>-99</v>
      </c>
      <c r="BU2389" s="89">
        <v>-99</v>
      </c>
      <c r="BV2389" s="89">
        <v>-99</v>
      </c>
      <c r="BW2389" s="89">
        <v>-99</v>
      </c>
      <c r="BX2389" s="89">
        <v>-99</v>
      </c>
      <c r="BY2389" s="89">
        <v>-99</v>
      </c>
      <c r="BZ2389" s="89">
        <v>-99</v>
      </c>
      <c r="CA2389" s="89">
        <v>-99</v>
      </c>
      <c r="CB2389" s="89">
        <v>-99</v>
      </c>
      <c r="CC2389" s="89">
        <v>-99</v>
      </c>
      <c r="CD2389" s="89">
        <v>-99</v>
      </c>
      <c r="CE2389" s="89">
        <v>-99</v>
      </c>
      <c r="CF2389" s="89">
        <v>-99</v>
      </c>
      <c r="CG2389" s="89">
        <v>-99</v>
      </c>
      <c r="CH2389" s="89">
        <v>-99</v>
      </c>
      <c r="CI2389" s="89">
        <v>-99</v>
      </c>
      <c r="CJ2389" s="89">
        <v>-99</v>
      </c>
      <c r="CK2389" s="89">
        <v>-99</v>
      </c>
      <c r="CL2389" s="89">
        <v>-99</v>
      </c>
      <c r="CM2389" s="89">
        <v>-99</v>
      </c>
      <c r="CN2389" s="89">
        <v>-99</v>
      </c>
      <c r="CO2389" s="89">
        <v>-99</v>
      </c>
      <c r="CP2389" s="89">
        <v>-99</v>
      </c>
      <c r="CQ2389" s="89">
        <v>-99</v>
      </c>
      <c r="CR2389" s="89">
        <v>-99</v>
      </c>
      <c r="CS2389" s="89">
        <v>-99</v>
      </c>
      <c r="CT2389" s="89">
        <v>-99</v>
      </c>
      <c r="CU2389" s="86">
        <v>-99</v>
      </c>
      <c r="CV2389" s="86">
        <v>-1.1303000000000001</v>
      </c>
      <c r="CW2389" s="86">
        <v>12</v>
      </c>
      <c r="CX2389" s="86">
        <v>2</v>
      </c>
      <c r="CY2389" s="86">
        <v>1.9158999999999999</v>
      </c>
      <c r="CZ2389" s="86">
        <v>97</v>
      </c>
      <c r="DA2389" s="86">
        <v>4</v>
      </c>
      <c r="DB2389" s="86">
        <v>-0.51770000000000005</v>
      </c>
      <c r="DC2389" s="86">
        <v>23</v>
      </c>
      <c r="DD2389" s="86">
        <v>-99</v>
      </c>
      <c r="DE2389" s="86">
        <v>-99</v>
      </c>
      <c r="DF2389" s="86">
        <v>-99</v>
      </c>
      <c r="DG2389" s="86">
        <v>-99</v>
      </c>
      <c r="DH2389" s="86">
        <v>-99</v>
      </c>
    </row>
    <row r="2390" spans="1:112" x14ac:dyDescent="0.2">
      <c r="A2390" s="85">
        <f>IF(ISERROR(SEARCH('School Lookup'!$F$3,Data!J2390)),A2389,A2389+1)</f>
        <v>0</v>
      </c>
      <c r="B2390" s="85">
        <f>IF(I2390='School Lookup'!$G$13,1,0)</f>
        <v>0</v>
      </c>
      <c r="C2390" s="85">
        <f t="shared" si="37"/>
        <v>2388</v>
      </c>
      <c r="D2390" s="86" t="s">
        <v>6478</v>
      </c>
      <c r="E2390" s="86" t="s">
        <v>6760</v>
      </c>
      <c r="F2390" s="86" t="s">
        <v>2767</v>
      </c>
      <c r="G2390" s="86" t="s">
        <v>3404</v>
      </c>
      <c r="H2390" s="86" t="s">
        <v>1764</v>
      </c>
      <c r="I2390" s="86" t="s">
        <v>6001</v>
      </c>
      <c r="J2390" s="86" t="s">
        <v>6002</v>
      </c>
      <c r="K2390" s="86" t="s">
        <v>31</v>
      </c>
      <c r="L2390" s="86">
        <v>1</v>
      </c>
      <c r="M2390" s="86">
        <v>1</v>
      </c>
      <c r="N2390" s="89">
        <v>-0.72159206349206395</v>
      </c>
      <c r="O2390" s="89">
        <v>-1.4682518431368701</v>
      </c>
      <c r="P2390" s="89">
        <v>45.987699999999997</v>
      </c>
      <c r="Q2390" s="89">
        <v>-0.40819957243218402</v>
      </c>
      <c r="R2390" s="89">
        <v>48.148142063492102</v>
      </c>
      <c r="S2390" s="89">
        <v>-0.93822570778452896</v>
      </c>
      <c r="T2390" s="89">
        <v>-1.06468776219156</v>
      </c>
      <c r="U2390" s="89">
        <v>0.36416184971098298</v>
      </c>
      <c r="V2390" s="89">
        <v>-0.38771866484432399</v>
      </c>
      <c r="W2390" s="89">
        <v>1</v>
      </c>
      <c r="X2390" s="89">
        <v>-0.75075000000000003</v>
      </c>
      <c r="Y2390" s="89">
        <v>-1.6783377570212501</v>
      </c>
      <c r="Z2390" s="89">
        <v>45.9268</v>
      </c>
      <c r="AA2390" s="89">
        <v>-0.48646204393257803</v>
      </c>
      <c r="AB2390" s="89">
        <v>52.307699999999997</v>
      </c>
      <c r="AC2390" s="89">
        <v>-1.08239990047691</v>
      </c>
      <c r="AD2390" s="89">
        <v>-1.25892436731125</v>
      </c>
      <c r="AE2390" s="89">
        <v>0.37572254335260102</v>
      </c>
      <c r="AF2390" s="89">
        <v>-0.47300626517474598</v>
      </c>
      <c r="AG2390" s="89">
        <v>1</v>
      </c>
      <c r="AH2390" s="89">
        <v>-0.83222283464566904</v>
      </c>
      <c r="AI2390" s="89">
        <v>-1.7339879020640301</v>
      </c>
      <c r="AJ2390" s="89">
        <v>44.519199999999998</v>
      </c>
      <c r="AK2390" s="89">
        <v>-0.40214037991299201</v>
      </c>
      <c r="AL2390" s="89">
        <v>49.606281102362203</v>
      </c>
      <c r="AM2390" s="89">
        <v>-1.0680641409885101</v>
      </c>
      <c r="AN2390" s="89">
        <v>-1.16524935365069</v>
      </c>
      <c r="AO2390" s="89">
        <v>0.122350674373796</v>
      </c>
      <c r="AP2390" s="89">
        <v>-0.14256904423279201</v>
      </c>
      <c r="AQ2390" s="89">
        <v>1</v>
      </c>
      <c r="AR2390" s="89">
        <v>-0.70304755244755202</v>
      </c>
      <c r="AS2390" s="89">
        <v>-1.5103115120912001</v>
      </c>
      <c r="AT2390" s="89">
        <v>46.612900000000003</v>
      </c>
      <c r="AU2390" s="89">
        <v>-0.225364883155204</v>
      </c>
      <c r="AV2390" s="89">
        <v>51.748234965035003</v>
      </c>
      <c r="AW2390" s="89">
        <v>-0.86783819762320102</v>
      </c>
      <c r="AX2390" s="89">
        <v>-0.95373761564247095</v>
      </c>
      <c r="AY2390" s="89">
        <v>0.13776493256262001</v>
      </c>
      <c r="AZ2390" s="89">
        <v>-0.131391598301419</v>
      </c>
      <c r="BA2390" s="89">
        <v>-99</v>
      </c>
      <c r="BB2390" s="89">
        <v>-99</v>
      </c>
      <c r="BC2390" s="89">
        <v>-99</v>
      </c>
      <c r="BD2390" s="89">
        <v>-99</v>
      </c>
      <c r="BE2390" s="89">
        <v>-99</v>
      </c>
      <c r="BF2390" s="89">
        <v>-99</v>
      </c>
      <c r="BG2390" s="89">
        <v>-99</v>
      </c>
      <c r="BH2390" s="89">
        <v>-99</v>
      </c>
      <c r="BI2390" s="89">
        <v>-99</v>
      </c>
      <c r="BJ2390" s="89">
        <v>-99</v>
      </c>
      <c r="BK2390" s="89">
        <v>-99</v>
      </c>
      <c r="BL2390" s="89">
        <v>-99</v>
      </c>
      <c r="BM2390" s="89">
        <v>-99</v>
      </c>
      <c r="BN2390" s="89">
        <v>-99</v>
      </c>
      <c r="BO2390" s="89">
        <v>-99</v>
      </c>
      <c r="BP2390" s="89">
        <v>-99</v>
      </c>
      <c r="BQ2390" s="89">
        <v>-99</v>
      </c>
      <c r="BR2390" s="89">
        <v>-99</v>
      </c>
      <c r="BS2390" s="89">
        <v>-99</v>
      </c>
      <c r="BT2390" s="89">
        <v>-99</v>
      </c>
      <c r="BU2390" s="89">
        <v>-99</v>
      </c>
      <c r="BV2390" s="89">
        <v>-99</v>
      </c>
      <c r="BW2390" s="89">
        <v>-99</v>
      </c>
      <c r="BX2390" s="89">
        <v>-99</v>
      </c>
      <c r="BY2390" s="89">
        <v>-99</v>
      </c>
      <c r="BZ2390" s="89">
        <v>-99</v>
      </c>
      <c r="CA2390" s="89">
        <v>-99</v>
      </c>
      <c r="CB2390" s="89">
        <v>-99</v>
      </c>
      <c r="CC2390" s="89">
        <v>-99</v>
      </c>
      <c r="CD2390" s="89">
        <v>-99</v>
      </c>
      <c r="CE2390" s="89">
        <v>-99</v>
      </c>
      <c r="CF2390" s="89">
        <v>-99</v>
      </c>
      <c r="CG2390" s="89">
        <v>-99</v>
      </c>
      <c r="CH2390" s="89">
        <v>-99</v>
      </c>
      <c r="CI2390" s="89">
        <v>-99</v>
      </c>
      <c r="CJ2390" s="89">
        <v>-99</v>
      </c>
      <c r="CK2390" s="89">
        <v>-99</v>
      </c>
      <c r="CL2390" s="89">
        <v>-99</v>
      </c>
      <c r="CM2390" s="89">
        <v>-99</v>
      </c>
      <c r="CN2390" s="89">
        <v>-99</v>
      </c>
      <c r="CO2390" s="89">
        <v>-99</v>
      </c>
      <c r="CP2390" s="89">
        <v>-99</v>
      </c>
      <c r="CQ2390" s="89">
        <v>-99</v>
      </c>
      <c r="CR2390" s="89">
        <v>-99</v>
      </c>
      <c r="CS2390" s="89">
        <v>-99</v>
      </c>
      <c r="CT2390" s="89">
        <v>-99</v>
      </c>
      <c r="CU2390" s="86">
        <v>-99</v>
      </c>
      <c r="CV2390" s="86">
        <v>-1.1347</v>
      </c>
      <c r="CW2390" s="86">
        <v>12</v>
      </c>
      <c r="CX2390" s="86">
        <v>2</v>
      </c>
      <c r="CY2390" s="86">
        <v>0.91259999999999997</v>
      </c>
      <c r="CZ2390" s="86">
        <v>85</v>
      </c>
      <c r="DA2390" s="86">
        <v>4</v>
      </c>
      <c r="DB2390" s="86">
        <v>-0.41170000000000001</v>
      </c>
      <c r="DC2390" s="86">
        <v>27</v>
      </c>
      <c r="DD2390" s="86">
        <v>-99</v>
      </c>
      <c r="DE2390" s="86">
        <v>-99</v>
      </c>
      <c r="DF2390" s="86">
        <v>-99</v>
      </c>
      <c r="DG2390" s="86">
        <v>-99</v>
      </c>
      <c r="DH2390" s="86">
        <v>-99</v>
      </c>
    </row>
    <row r="2391" spans="1:112" x14ac:dyDescent="0.2">
      <c r="A2391" s="85">
        <f>IF(ISERROR(SEARCH('School Lookup'!$F$3,Data!J2391)),A2390,A2390+1)</f>
        <v>0</v>
      </c>
      <c r="B2391" s="85">
        <f>IF(I2391='School Lookup'!$G$13,1,0)</f>
        <v>0</v>
      </c>
      <c r="C2391" s="85">
        <f t="shared" si="37"/>
        <v>2389</v>
      </c>
      <c r="D2391" s="86" t="s">
        <v>6478</v>
      </c>
      <c r="E2391" s="86" t="s">
        <v>6790</v>
      </c>
      <c r="F2391" s="86" t="s">
        <v>2774</v>
      </c>
      <c r="G2391" s="86" t="s">
        <v>3333</v>
      </c>
      <c r="H2391" s="86" t="s">
        <v>1980</v>
      </c>
      <c r="I2391" s="86" t="s">
        <v>5552</v>
      </c>
      <c r="J2391" s="86" t="s">
        <v>2587</v>
      </c>
      <c r="K2391" s="86" t="s">
        <v>16</v>
      </c>
      <c r="L2391" s="86">
        <v>1</v>
      </c>
      <c r="M2391" s="86">
        <v>1</v>
      </c>
      <c r="N2391" s="89">
        <v>-0.40423644859813102</v>
      </c>
      <c r="O2391" s="89">
        <v>-0.78101860183102401</v>
      </c>
      <c r="P2391" s="89">
        <v>33.142899999999997</v>
      </c>
      <c r="Q2391" s="89">
        <v>-1.77066564370072</v>
      </c>
      <c r="R2391" s="89">
        <v>44.236740186915902</v>
      </c>
      <c r="S2391" s="89">
        <v>-1.2758421227658701</v>
      </c>
      <c r="T2391" s="89">
        <v>-1.4477699304634799</v>
      </c>
      <c r="U2391" s="89">
        <v>0.37369033760186299</v>
      </c>
      <c r="V2391" s="89">
        <v>-0.54101763408472103</v>
      </c>
      <c r="W2391" s="89">
        <v>1</v>
      </c>
      <c r="X2391" s="89">
        <v>-0.38814299065420599</v>
      </c>
      <c r="Y2391" s="89">
        <v>-0.82470342334410995</v>
      </c>
      <c r="Z2391" s="89">
        <v>45.638100000000001</v>
      </c>
      <c r="AA2391" s="89">
        <v>-0.52246378830351803</v>
      </c>
      <c r="AB2391" s="89">
        <v>49.844242990654202</v>
      </c>
      <c r="AC2391" s="89">
        <v>-0.67358360582381405</v>
      </c>
      <c r="AD2391" s="89">
        <v>-0.78291829764481502</v>
      </c>
      <c r="AE2391" s="89">
        <v>0.37369033760186299</v>
      </c>
      <c r="AF2391" s="89">
        <v>-0.29256900296156602</v>
      </c>
      <c r="AG2391" s="89">
        <v>1</v>
      </c>
      <c r="AH2391" s="89">
        <v>-0.41462380952381001</v>
      </c>
      <c r="AI2391" s="89">
        <v>-0.835274513057915</v>
      </c>
      <c r="AJ2391" s="89">
        <v>-99</v>
      </c>
      <c r="AK2391" s="89">
        <v>-99</v>
      </c>
      <c r="AL2391" s="89">
        <v>48.571447619047603</v>
      </c>
      <c r="AM2391" s="89">
        <v>-0.835274513057915</v>
      </c>
      <c r="AN2391" s="89">
        <v>-0.92069374133555903</v>
      </c>
      <c r="AO2391" s="89">
        <v>0.122235157159488</v>
      </c>
      <c r="AP2391" s="89">
        <v>-0.112541144167909</v>
      </c>
      <c r="AQ2391" s="89">
        <v>1</v>
      </c>
      <c r="AR2391" s="89">
        <v>-0.62676607142857099</v>
      </c>
      <c r="AS2391" s="89">
        <v>-1.3388447797509599</v>
      </c>
      <c r="AT2391" s="89">
        <v>-99</v>
      </c>
      <c r="AU2391" s="89">
        <v>-99</v>
      </c>
      <c r="AV2391" s="89">
        <v>50.892884821428602</v>
      </c>
      <c r="AW2391" s="89">
        <v>-1.3388447797509599</v>
      </c>
      <c r="AX2391" s="89">
        <v>-1.45008198786191</v>
      </c>
      <c r="AY2391" s="89">
        <v>0.13038416763678701</v>
      </c>
      <c r="AZ2391" s="89">
        <v>-0.18906773299247201</v>
      </c>
      <c r="BA2391" s="89">
        <v>-99</v>
      </c>
      <c r="BB2391" s="89">
        <v>-99</v>
      </c>
      <c r="BC2391" s="89">
        <v>-99</v>
      </c>
      <c r="BD2391" s="89">
        <v>-99</v>
      </c>
      <c r="BE2391" s="89">
        <v>-99</v>
      </c>
      <c r="BF2391" s="89">
        <v>-99</v>
      </c>
      <c r="BG2391" s="89">
        <v>-99</v>
      </c>
      <c r="BH2391" s="89">
        <v>-99</v>
      </c>
      <c r="BI2391" s="89">
        <v>-99</v>
      </c>
      <c r="BJ2391" s="89">
        <v>-99</v>
      </c>
      <c r="BK2391" s="89">
        <v>-99</v>
      </c>
      <c r="BL2391" s="89">
        <v>-99</v>
      </c>
      <c r="BM2391" s="89">
        <v>-99</v>
      </c>
      <c r="BN2391" s="89">
        <v>-99</v>
      </c>
      <c r="BO2391" s="89">
        <v>-99</v>
      </c>
      <c r="BP2391" s="89">
        <v>-99</v>
      </c>
      <c r="BQ2391" s="89">
        <v>-99</v>
      </c>
      <c r="BR2391" s="89">
        <v>-99</v>
      </c>
      <c r="BS2391" s="89">
        <v>-99</v>
      </c>
      <c r="BT2391" s="89">
        <v>-99</v>
      </c>
      <c r="BU2391" s="89">
        <v>-99</v>
      </c>
      <c r="BV2391" s="89">
        <v>-99</v>
      </c>
      <c r="BW2391" s="89">
        <v>-99</v>
      </c>
      <c r="BX2391" s="89">
        <v>-99</v>
      </c>
      <c r="BY2391" s="89">
        <v>-99</v>
      </c>
      <c r="BZ2391" s="89">
        <v>-99</v>
      </c>
      <c r="CA2391" s="89">
        <v>-99</v>
      </c>
      <c r="CB2391" s="89">
        <v>-99</v>
      </c>
      <c r="CC2391" s="89">
        <v>-99</v>
      </c>
      <c r="CD2391" s="89">
        <v>-99</v>
      </c>
      <c r="CE2391" s="89">
        <v>-99</v>
      </c>
      <c r="CF2391" s="89">
        <v>-99</v>
      </c>
      <c r="CG2391" s="89">
        <v>-99</v>
      </c>
      <c r="CH2391" s="89">
        <v>-99</v>
      </c>
      <c r="CI2391" s="89">
        <v>-99</v>
      </c>
      <c r="CJ2391" s="89">
        <v>-99</v>
      </c>
      <c r="CK2391" s="89">
        <v>-99</v>
      </c>
      <c r="CL2391" s="89">
        <v>-99</v>
      </c>
      <c r="CM2391" s="89">
        <v>-99</v>
      </c>
      <c r="CN2391" s="89">
        <v>-99</v>
      </c>
      <c r="CO2391" s="89">
        <v>-99</v>
      </c>
      <c r="CP2391" s="89">
        <v>-99</v>
      </c>
      <c r="CQ2391" s="89">
        <v>-99</v>
      </c>
      <c r="CR2391" s="89">
        <v>-99</v>
      </c>
      <c r="CS2391" s="89">
        <v>-99</v>
      </c>
      <c r="CT2391" s="89">
        <v>-99</v>
      </c>
      <c r="CU2391" s="86">
        <v>-99</v>
      </c>
      <c r="CV2391" s="86">
        <v>-1.1352</v>
      </c>
      <c r="CW2391" s="86">
        <v>12</v>
      </c>
      <c r="CX2391" s="86">
        <v>2</v>
      </c>
      <c r="CY2391" s="86">
        <v>1.2097</v>
      </c>
      <c r="CZ2391" s="86">
        <v>90</v>
      </c>
      <c r="DA2391" s="86">
        <v>2</v>
      </c>
      <c r="DB2391" s="86">
        <v>-0.8569</v>
      </c>
      <c r="DC2391" s="86">
        <v>13</v>
      </c>
      <c r="DD2391" s="86">
        <v>-99</v>
      </c>
      <c r="DE2391" s="86">
        <v>-99</v>
      </c>
      <c r="DF2391" s="86">
        <v>-99</v>
      </c>
      <c r="DG2391" s="86">
        <v>-99</v>
      </c>
      <c r="DH2391" s="86">
        <v>-99</v>
      </c>
    </row>
    <row r="2392" spans="1:112" x14ac:dyDescent="0.2">
      <c r="A2392" s="85">
        <f>IF(ISERROR(SEARCH('School Lookup'!$F$3,Data!J2392)),A2391,A2391+1)</f>
        <v>0</v>
      </c>
      <c r="B2392" s="85">
        <f>IF(I2392='School Lookup'!$G$13,1,0)</f>
        <v>0</v>
      </c>
      <c r="C2392" s="85">
        <f t="shared" si="37"/>
        <v>2390</v>
      </c>
      <c r="D2392" s="86" t="s">
        <v>6478</v>
      </c>
      <c r="E2392" s="86" t="s">
        <v>6513</v>
      </c>
      <c r="F2392" s="86" t="s">
        <v>2745</v>
      </c>
      <c r="G2392" s="86" t="s">
        <v>3337</v>
      </c>
      <c r="H2392" s="86" t="s">
        <v>198</v>
      </c>
      <c r="I2392" s="86" t="s">
        <v>6517</v>
      </c>
      <c r="J2392" s="86" t="s">
        <v>6518</v>
      </c>
      <c r="K2392" s="86" t="s">
        <v>45</v>
      </c>
      <c r="L2392" s="86">
        <v>1</v>
      </c>
      <c r="M2392" s="86">
        <v>1</v>
      </c>
      <c r="N2392" s="89">
        <v>-0.51446079295154201</v>
      </c>
      <c r="O2392" s="89">
        <v>-1.0197093004850399</v>
      </c>
      <c r="P2392" s="89">
        <v>38.569899999999997</v>
      </c>
      <c r="Q2392" s="89">
        <v>-1.1950160914481101</v>
      </c>
      <c r="R2392" s="89">
        <v>46.6960123348018</v>
      </c>
      <c r="S2392" s="89">
        <v>-1.1073626959665701</v>
      </c>
      <c r="T2392" s="89">
        <v>-1.25660190289274</v>
      </c>
      <c r="U2392" s="89">
        <v>0.50221238938053103</v>
      </c>
      <c r="V2392" s="89">
        <v>-0.63108104415188604</v>
      </c>
      <c r="W2392" s="89">
        <v>1</v>
      </c>
      <c r="X2392" s="89">
        <v>-0.55351333333333297</v>
      </c>
      <c r="Y2392" s="89">
        <v>-1.21401140318031</v>
      </c>
      <c r="Z2392" s="89">
        <v>45.478700000000003</v>
      </c>
      <c r="AA2392" s="89">
        <v>-0.54234144002755003</v>
      </c>
      <c r="AB2392" s="89">
        <v>48.444466666666699</v>
      </c>
      <c r="AC2392" s="89">
        <v>-0.87817642160392995</v>
      </c>
      <c r="AD2392" s="89">
        <v>-1.0211363515609899</v>
      </c>
      <c r="AE2392" s="89">
        <v>0.49778761061946902</v>
      </c>
      <c r="AF2392" s="89">
        <v>-0.50830902456022498</v>
      </c>
      <c r="AG2392" s="89">
        <v>-99</v>
      </c>
      <c r="AH2392" s="89">
        <v>-99</v>
      </c>
      <c r="AI2392" s="89">
        <v>-99</v>
      </c>
      <c r="AJ2392" s="89">
        <v>-99</v>
      </c>
      <c r="AK2392" s="89">
        <v>-99</v>
      </c>
      <c r="AL2392" s="89">
        <v>-99</v>
      </c>
      <c r="AM2392" s="89">
        <v>-99</v>
      </c>
      <c r="AN2392" s="89">
        <v>-99</v>
      </c>
      <c r="AO2392" s="89">
        <v>-99</v>
      </c>
      <c r="AP2392" s="89">
        <v>-99</v>
      </c>
      <c r="AQ2392" s="89">
        <v>-99</v>
      </c>
      <c r="AR2392" s="89">
        <v>-99</v>
      </c>
      <c r="AS2392" s="89">
        <v>-99</v>
      </c>
      <c r="AT2392" s="89">
        <v>-99</v>
      </c>
      <c r="AU2392" s="89">
        <v>-99</v>
      </c>
      <c r="AV2392" s="89">
        <v>-99</v>
      </c>
      <c r="AW2392" s="89">
        <v>-99</v>
      </c>
      <c r="AX2392" s="89">
        <v>-99</v>
      </c>
      <c r="AY2392" s="89">
        <v>-99</v>
      </c>
      <c r="AZ2392" s="89">
        <v>-99</v>
      </c>
      <c r="BA2392" s="89">
        <v>-99</v>
      </c>
      <c r="BB2392" s="89">
        <v>-99</v>
      </c>
      <c r="BC2392" s="89">
        <v>-99</v>
      </c>
      <c r="BD2392" s="89">
        <v>-99</v>
      </c>
      <c r="BE2392" s="89">
        <v>-99</v>
      </c>
      <c r="BF2392" s="89">
        <v>-99</v>
      </c>
      <c r="BG2392" s="89">
        <v>-99</v>
      </c>
      <c r="BH2392" s="89">
        <v>-99</v>
      </c>
      <c r="BI2392" s="89">
        <v>-99</v>
      </c>
      <c r="BJ2392" s="89">
        <v>-99</v>
      </c>
      <c r="BK2392" s="89">
        <v>-99</v>
      </c>
      <c r="BL2392" s="89">
        <v>-99</v>
      </c>
      <c r="BM2392" s="89">
        <v>-99</v>
      </c>
      <c r="BN2392" s="89">
        <v>-99</v>
      </c>
      <c r="BO2392" s="89">
        <v>-99</v>
      </c>
      <c r="BP2392" s="89">
        <v>-99</v>
      </c>
      <c r="BQ2392" s="89">
        <v>-99</v>
      </c>
      <c r="BR2392" s="89">
        <v>-99</v>
      </c>
      <c r="BS2392" s="89">
        <v>-99</v>
      </c>
      <c r="BT2392" s="89">
        <v>-99</v>
      </c>
      <c r="BU2392" s="89">
        <v>-99</v>
      </c>
      <c r="BV2392" s="89">
        <v>-99</v>
      </c>
      <c r="BW2392" s="89">
        <v>-99</v>
      </c>
      <c r="BX2392" s="89">
        <v>-99</v>
      </c>
      <c r="BY2392" s="89">
        <v>-99</v>
      </c>
      <c r="BZ2392" s="89">
        <v>-99</v>
      </c>
      <c r="CA2392" s="89">
        <v>-99</v>
      </c>
      <c r="CB2392" s="89">
        <v>-99</v>
      </c>
      <c r="CC2392" s="89">
        <v>-99</v>
      </c>
      <c r="CD2392" s="89">
        <v>-99</v>
      </c>
      <c r="CE2392" s="89">
        <v>-99</v>
      </c>
      <c r="CF2392" s="89">
        <v>-99</v>
      </c>
      <c r="CG2392" s="89">
        <v>-99</v>
      </c>
      <c r="CH2392" s="89">
        <v>-99</v>
      </c>
      <c r="CI2392" s="89">
        <v>-99</v>
      </c>
      <c r="CJ2392" s="89">
        <v>-99</v>
      </c>
      <c r="CK2392" s="89">
        <v>-99</v>
      </c>
      <c r="CL2392" s="89">
        <v>-99</v>
      </c>
      <c r="CM2392" s="89">
        <v>-99</v>
      </c>
      <c r="CN2392" s="89">
        <v>-99</v>
      </c>
      <c r="CO2392" s="89">
        <v>-99</v>
      </c>
      <c r="CP2392" s="89">
        <v>-99</v>
      </c>
      <c r="CQ2392" s="89">
        <v>-99</v>
      </c>
      <c r="CR2392" s="89">
        <v>-99</v>
      </c>
      <c r="CS2392" s="89">
        <v>-99</v>
      </c>
      <c r="CT2392" s="89">
        <v>-99</v>
      </c>
      <c r="CU2392" s="86">
        <v>-99</v>
      </c>
      <c r="CV2392" s="86">
        <v>-1.1394</v>
      </c>
      <c r="CW2392" s="86">
        <v>11</v>
      </c>
      <c r="CX2392" s="86">
        <v>2</v>
      </c>
      <c r="CY2392" s="86">
        <v>-0.1794</v>
      </c>
      <c r="CZ2392" s="86">
        <v>43</v>
      </c>
      <c r="DA2392" s="86">
        <v>2</v>
      </c>
      <c r="DB2392" s="86">
        <v>-0.87009999999999998</v>
      </c>
      <c r="DC2392" s="86">
        <v>13</v>
      </c>
      <c r="DD2392" s="86">
        <v>-99</v>
      </c>
      <c r="DE2392" s="86">
        <v>-99</v>
      </c>
      <c r="DF2392" s="86">
        <v>-99</v>
      </c>
      <c r="DG2392" s="86">
        <v>-99</v>
      </c>
      <c r="DH2392" s="86">
        <v>-99</v>
      </c>
    </row>
    <row r="2393" spans="1:112" x14ac:dyDescent="0.2">
      <c r="A2393" s="85">
        <f>IF(ISERROR(SEARCH('School Lookup'!$F$3,Data!J2393)),A2392,A2392+1)</f>
        <v>0</v>
      </c>
      <c r="B2393" s="85">
        <f>IF(I2393='School Lookup'!$G$13,1,0)</f>
        <v>0</v>
      </c>
      <c r="C2393" s="85">
        <f t="shared" si="37"/>
        <v>2391</v>
      </c>
      <c r="D2393" s="86" t="s">
        <v>6478</v>
      </c>
      <c r="E2393" s="86" t="s">
        <v>6504</v>
      </c>
      <c r="F2393" s="86" t="s">
        <v>170</v>
      </c>
      <c r="G2393" s="86" t="s">
        <v>3308</v>
      </c>
      <c r="H2393" s="86" t="s">
        <v>2579</v>
      </c>
      <c r="I2393" s="86" t="s">
        <v>5182</v>
      </c>
      <c r="J2393" s="86" t="s">
        <v>2580</v>
      </c>
      <c r="K2393" s="86" t="s">
        <v>72</v>
      </c>
      <c r="L2393" s="86">
        <v>1</v>
      </c>
      <c r="M2393" s="86">
        <v>1</v>
      </c>
      <c r="N2393" s="89">
        <v>-0.136515555555556</v>
      </c>
      <c r="O2393" s="89">
        <v>-0.20126929708833499</v>
      </c>
      <c r="P2393" s="89">
        <v>39.882399999999997</v>
      </c>
      <c r="Q2393" s="89">
        <v>-1.05579736336048</v>
      </c>
      <c r="R2393" s="89">
        <v>42.2222111111111</v>
      </c>
      <c r="S2393" s="89">
        <v>-0.62853333022440705</v>
      </c>
      <c r="T2393" s="89">
        <v>-0.71329007467220296</v>
      </c>
      <c r="U2393" s="89">
        <v>0.49723756906077299</v>
      </c>
      <c r="V2393" s="89">
        <v>-0.35467462276518402</v>
      </c>
      <c r="W2393" s="89">
        <v>1</v>
      </c>
      <c r="X2393" s="89">
        <v>-0.28335384615384601</v>
      </c>
      <c r="Y2393" s="89">
        <v>-0.57801317953567299</v>
      </c>
      <c r="Z2393" s="89">
        <v>32.941200000000002</v>
      </c>
      <c r="AA2393" s="89">
        <v>-2.1058047931645998</v>
      </c>
      <c r="AB2393" s="89">
        <v>48.351687912087897</v>
      </c>
      <c r="AC2393" s="89">
        <v>-1.3419089863501401</v>
      </c>
      <c r="AD2393" s="89">
        <v>-1.5610842900561599</v>
      </c>
      <c r="AE2393" s="89">
        <v>0.50276243093922701</v>
      </c>
      <c r="AF2393" s="89">
        <v>-0.78485453256967097</v>
      </c>
      <c r="AG2393" s="89">
        <v>-99</v>
      </c>
      <c r="AH2393" s="89">
        <v>-99</v>
      </c>
      <c r="AI2393" s="89">
        <v>-99</v>
      </c>
      <c r="AJ2393" s="89">
        <v>-99</v>
      </c>
      <c r="AK2393" s="89">
        <v>-99</v>
      </c>
      <c r="AL2393" s="89">
        <v>-99</v>
      </c>
      <c r="AM2393" s="89">
        <v>-99</v>
      </c>
      <c r="AN2393" s="89">
        <v>-99</v>
      </c>
      <c r="AO2393" s="89">
        <v>-99</v>
      </c>
      <c r="AP2393" s="89">
        <v>-99</v>
      </c>
      <c r="AQ2393" s="89">
        <v>-99</v>
      </c>
      <c r="AR2393" s="89">
        <v>-99</v>
      </c>
      <c r="AS2393" s="89">
        <v>-99</v>
      </c>
      <c r="AT2393" s="89">
        <v>-99</v>
      </c>
      <c r="AU2393" s="89">
        <v>-99</v>
      </c>
      <c r="AV2393" s="89">
        <v>-99</v>
      </c>
      <c r="AW2393" s="89">
        <v>-99</v>
      </c>
      <c r="AX2393" s="89">
        <v>-99</v>
      </c>
      <c r="AY2393" s="89">
        <v>-99</v>
      </c>
      <c r="AZ2393" s="89">
        <v>-99</v>
      </c>
      <c r="BA2393" s="89">
        <v>-99</v>
      </c>
      <c r="BB2393" s="89">
        <v>-99</v>
      </c>
      <c r="BC2393" s="89">
        <v>-99</v>
      </c>
      <c r="BD2393" s="89">
        <v>-99</v>
      </c>
      <c r="BE2393" s="89">
        <v>-99</v>
      </c>
      <c r="BF2393" s="89">
        <v>-99</v>
      </c>
      <c r="BG2393" s="89">
        <v>-99</v>
      </c>
      <c r="BH2393" s="89">
        <v>-99</v>
      </c>
      <c r="BI2393" s="89">
        <v>-99</v>
      </c>
      <c r="BJ2393" s="89">
        <v>-99</v>
      </c>
      <c r="BK2393" s="89">
        <v>-99</v>
      </c>
      <c r="BL2393" s="89">
        <v>-99</v>
      </c>
      <c r="BM2393" s="89">
        <v>-99</v>
      </c>
      <c r="BN2393" s="89">
        <v>-99</v>
      </c>
      <c r="BO2393" s="89">
        <v>-99</v>
      </c>
      <c r="BP2393" s="89">
        <v>-99</v>
      </c>
      <c r="BQ2393" s="89">
        <v>-99</v>
      </c>
      <c r="BR2393" s="89">
        <v>-99</v>
      </c>
      <c r="BS2393" s="89">
        <v>-99</v>
      </c>
      <c r="BT2393" s="89">
        <v>-99</v>
      </c>
      <c r="BU2393" s="89">
        <v>-99</v>
      </c>
      <c r="BV2393" s="89">
        <v>-99</v>
      </c>
      <c r="BW2393" s="89">
        <v>-99</v>
      </c>
      <c r="BX2393" s="89">
        <v>-99</v>
      </c>
      <c r="BY2393" s="89">
        <v>-99</v>
      </c>
      <c r="BZ2393" s="89">
        <v>-99</v>
      </c>
      <c r="CA2393" s="89">
        <v>-99</v>
      </c>
      <c r="CB2393" s="89">
        <v>-99</v>
      </c>
      <c r="CC2393" s="89">
        <v>-99</v>
      </c>
      <c r="CD2393" s="89">
        <v>-99</v>
      </c>
      <c r="CE2393" s="89">
        <v>-99</v>
      </c>
      <c r="CF2393" s="89">
        <v>-99</v>
      </c>
      <c r="CG2393" s="89">
        <v>-99</v>
      </c>
      <c r="CH2393" s="89">
        <v>-99</v>
      </c>
      <c r="CI2393" s="89">
        <v>-99</v>
      </c>
      <c r="CJ2393" s="89">
        <v>-99</v>
      </c>
      <c r="CK2393" s="89">
        <v>-99</v>
      </c>
      <c r="CL2393" s="89">
        <v>-99</v>
      </c>
      <c r="CM2393" s="89">
        <v>-99</v>
      </c>
      <c r="CN2393" s="89">
        <v>-99</v>
      </c>
      <c r="CO2393" s="89">
        <v>-99</v>
      </c>
      <c r="CP2393" s="89">
        <v>-99</v>
      </c>
      <c r="CQ2393" s="89">
        <v>-99</v>
      </c>
      <c r="CR2393" s="89">
        <v>-99</v>
      </c>
      <c r="CS2393" s="89">
        <v>-99</v>
      </c>
      <c r="CT2393" s="89">
        <v>-99</v>
      </c>
      <c r="CU2393" s="86">
        <v>-99</v>
      </c>
      <c r="CV2393" s="86">
        <v>-1.1395</v>
      </c>
      <c r="CW2393" s="86">
        <v>11</v>
      </c>
      <c r="CX2393" s="86">
        <v>2</v>
      </c>
      <c r="CY2393" s="86">
        <v>-0.73009999999999997</v>
      </c>
      <c r="CZ2393" s="86">
        <v>19</v>
      </c>
      <c r="DA2393" s="86">
        <v>2</v>
      </c>
      <c r="DB2393" s="86">
        <v>-1.5837000000000001</v>
      </c>
      <c r="DC2393" s="86">
        <v>3</v>
      </c>
      <c r="DD2393" s="86">
        <v>-99</v>
      </c>
      <c r="DE2393" s="86">
        <v>-99</v>
      </c>
      <c r="DF2393" s="86">
        <v>-99</v>
      </c>
      <c r="DG2393" s="86">
        <v>-99</v>
      </c>
      <c r="DH2393" s="86">
        <v>-99</v>
      </c>
    </row>
    <row r="2394" spans="1:112" x14ac:dyDescent="0.2">
      <c r="A2394" s="85">
        <f>IF(ISERROR(SEARCH('School Lookup'!$F$3,Data!J2394)),A2393,A2393+1)</f>
        <v>0</v>
      </c>
      <c r="B2394" s="85">
        <f>IF(I2394='School Lookup'!$G$13,1,0)</f>
        <v>0</v>
      </c>
      <c r="C2394" s="85">
        <f t="shared" si="37"/>
        <v>2392</v>
      </c>
      <c r="D2394" s="86" t="s">
        <v>6478</v>
      </c>
      <c r="E2394" s="86" t="s">
        <v>6790</v>
      </c>
      <c r="F2394" s="86" t="s">
        <v>2774</v>
      </c>
      <c r="G2394" s="86" t="s">
        <v>3039</v>
      </c>
      <c r="H2394" s="86" t="s">
        <v>1655</v>
      </c>
      <c r="I2394" s="86" t="s">
        <v>5782</v>
      </c>
      <c r="J2394" s="86" t="s">
        <v>2463</v>
      </c>
      <c r="K2394" s="86" t="s">
        <v>6339</v>
      </c>
      <c r="L2394" s="86">
        <v>1</v>
      </c>
      <c r="M2394" s="86">
        <v>1</v>
      </c>
      <c r="N2394" s="89">
        <v>-0.64107521847690396</v>
      </c>
      <c r="O2394" s="89">
        <v>-1.29389270221547</v>
      </c>
      <c r="P2394" s="89">
        <v>37.669400000000003</v>
      </c>
      <c r="Q2394" s="89">
        <v>-1.2905333978427</v>
      </c>
      <c r="R2394" s="89">
        <v>51.622956367041198</v>
      </c>
      <c r="S2394" s="89">
        <v>-1.29221305002909</v>
      </c>
      <c r="T2394" s="89">
        <v>-1.46634547962024</v>
      </c>
      <c r="U2394" s="89">
        <v>0.335427135678392</v>
      </c>
      <c r="V2394" s="89">
        <v>-0.49185206414397398</v>
      </c>
      <c r="W2394" s="89">
        <v>1</v>
      </c>
      <c r="X2394" s="89">
        <v>-0.63321127113337505</v>
      </c>
      <c r="Y2394" s="89">
        <v>-1.4016329721955501</v>
      </c>
      <c r="Z2394" s="89">
        <v>47.746499999999997</v>
      </c>
      <c r="AA2394" s="89">
        <v>-0.25954006876181102</v>
      </c>
      <c r="AB2394" s="89">
        <v>55.5416720100188</v>
      </c>
      <c r="AC2394" s="89">
        <v>-0.83058652047867998</v>
      </c>
      <c r="AD2394" s="89">
        <v>-0.96572495508113898</v>
      </c>
      <c r="AE2394" s="89">
        <v>0.33438023450586302</v>
      </c>
      <c r="AF2394" s="89">
        <v>-0.32291933694819502</v>
      </c>
      <c r="AG2394" s="89">
        <v>1</v>
      </c>
      <c r="AH2394" s="89">
        <v>-0.55454079999999994</v>
      </c>
      <c r="AI2394" s="89">
        <v>-1.1363893747453899</v>
      </c>
      <c r="AJ2394" s="89">
        <v>41.814399999999999</v>
      </c>
      <c r="AK2394" s="89">
        <v>-0.66691593291686602</v>
      </c>
      <c r="AL2394" s="89">
        <v>51.733336000000001</v>
      </c>
      <c r="AM2394" s="89">
        <v>-0.90165265383112903</v>
      </c>
      <c r="AN2394" s="89">
        <v>-0.99042686048454798</v>
      </c>
      <c r="AO2394" s="89">
        <v>0.157035175879397</v>
      </c>
      <c r="AP2394" s="89">
        <v>-0.15553185623186999</v>
      </c>
      <c r="AQ2394" s="89">
        <v>1</v>
      </c>
      <c r="AR2394" s="89">
        <v>-0.45297496977025398</v>
      </c>
      <c r="AS2394" s="89">
        <v>-0.94819436351497799</v>
      </c>
      <c r="AT2394" s="89">
        <v>41.002800000000001</v>
      </c>
      <c r="AU2394" s="89">
        <v>-0.83511921752487095</v>
      </c>
      <c r="AV2394" s="89">
        <v>52.841593833131803</v>
      </c>
      <c r="AW2394" s="89">
        <v>-0.89165679051992397</v>
      </c>
      <c r="AX2394" s="89">
        <v>-0.97883752928925705</v>
      </c>
      <c r="AY2394" s="89">
        <v>0.17315745393634799</v>
      </c>
      <c r="AZ2394" s="89">
        <v>-0.16949301438907399</v>
      </c>
      <c r="BA2394" s="89">
        <v>-99</v>
      </c>
      <c r="BB2394" s="89">
        <v>-99</v>
      </c>
      <c r="BC2394" s="89">
        <v>-99</v>
      </c>
      <c r="BD2394" s="89">
        <v>-99</v>
      </c>
      <c r="BE2394" s="89">
        <v>-99</v>
      </c>
      <c r="BF2394" s="89">
        <v>-99</v>
      </c>
      <c r="BG2394" s="89">
        <v>-99</v>
      </c>
      <c r="BH2394" s="89">
        <v>-99</v>
      </c>
      <c r="BI2394" s="89">
        <v>-99</v>
      </c>
      <c r="BJ2394" s="89">
        <v>-99</v>
      </c>
      <c r="BK2394" s="89">
        <v>-99</v>
      </c>
      <c r="BL2394" s="89">
        <v>-99</v>
      </c>
      <c r="BM2394" s="89">
        <v>-99</v>
      </c>
      <c r="BN2394" s="89">
        <v>-99</v>
      </c>
      <c r="BO2394" s="89">
        <v>-99</v>
      </c>
      <c r="BP2394" s="89">
        <v>-99</v>
      </c>
      <c r="BQ2394" s="89">
        <v>-99</v>
      </c>
      <c r="BR2394" s="89">
        <v>-99</v>
      </c>
      <c r="BS2394" s="89">
        <v>-99</v>
      </c>
      <c r="BT2394" s="89">
        <v>-99</v>
      </c>
      <c r="BU2394" s="89">
        <v>-99</v>
      </c>
      <c r="BV2394" s="89">
        <v>-99</v>
      </c>
      <c r="BW2394" s="89">
        <v>-99</v>
      </c>
      <c r="BX2394" s="89">
        <v>-99</v>
      </c>
      <c r="BY2394" s="89">
        <v>-99</v>
      </c>
      <c r="BZ2394" s="89">
        <v>-99</v>
      </c>
      <c r="CA2394" s="89">
        <v>-99</v>
      </c>
      <c r="CB2394" s="89">
        <v>-99</v>
      </c>
      <c r="CC2394" s="89">
        <v>-99</v>
      </c>
      <c r="CD2394" s="89">
        <v>-99</v>
      </c>
      <c r="CE2394" s="89">
        <v>-99</v>
      </c>
      <c r="CF2394" s="89">
        <v>-99</v>
      </c>
      <c r="CG2394" s="89">
        <v>-99</v>
      </c>
      <c r="CH2394" s="89">
        <v>-99</v>
      </c>
      <c r="CI2394" s="89">
        <v>-99</v>
      </c>
      <c r="CJ2394" s="89">
        <v>-99</v>
      </c>
      <c r="CK2394" s="89">
        <v>-99</v>
      </c>
      <c r="CL2394" s="89">
        <v>-99</v>
      </c>
      <c r="CM2394" s="89">
        <v>-99</v>
      </c>
      <c r="CN2394" s="89">
        <v>-99</v>
      </c>
      <c r="CO2394" s="89">
        <v>-99</v>
      </c>
      <c r="CP2394" s="89">
        <v>-99</v>
      </c>
      <c r="CQ2394" s="89">
        <v>-99</v>
      </c>
      <c r="CR2394" s="89">
        <v>-99</v>
      </c>
      <c r="CS2394" s="89">
        <v>-99</v>
      </c>
      <c r="CT2394" s="89">
        <v>-99</v>
      </c>
      <c r="CU2394" s="86">
        <v>-99</v>
      </c>
      <c r="CV2394" s="86">
        <v>-1.1397999999999999</v>
      </c>
      <c r="CW2394" s="86">
        <v>11</v>
      </c>
      <c r="CX2394" s="86">
        <v>2</v>
      </c>
      <c r="CY2394" s="86">
        <v>-0.46179999999999999</v>
      </c>
      <c r="CZ2394" s="86">
        <v>29</v>
      </c>
      <c r="DA2394" s="86">
        <v>4</v>
      </c>
      <c r="DB2394" s="86">
        <v>-0.76900000000000002</v>
      </c>
      <c r="DC2394" s="86">
        <v>15</v>
      </c>
      <c r="DD2394" s="86">
        <v>-99</v>
      </c>
      <c r="DE2394" s="86">
        <v>-99</v>
      </c>
      <c r="DF2394" s="86">
        <v>-99</v>
      </c>
      <c r="DG2394" s="86">
        <v>-99</v>
      </c>
      <c r="DH2394" s="86">
        <v>-99</v>
      </c>
    </row>
    <row r="2395" spans="1:112" x14ac:dyDescent="0.2">
      <c r="A2395" s="85">
        <f>IF(ISERROR(SEARCH('School Lookup'!$F$3,Data!J2395)),A2394,A2394+1)</f>
        <v>0</v>
      </c>
      <c r="B2395" s="85">
        <f>IF(I2395='School Lookup'!$G$13,1,0)</f>
        <v>0</v>
      </c>
      <c r="C2395" s="85">
        <f t="shared" si="37"/>
        <v>2393</v>
      </c>
      <c r="D2395" s="86" t="s">
        <v>6478</v>
      </c>
      <c r="E2395" s="86" t="s">
        <v>6499</v>
      </c>
      <c r="F2395" s="86" t="s">
        <v>2742</v>
      </c>
      <c r="G2395" s="86" t="s">
        <v>2781</v>
      </c>
      <c r="H2395" s="86" t="s">
        <v>503</v>
      </c>
      <c r="I2395" s="86" t="s">
        <v>5789</v>
      </c>
      <c r="J2395" s="86" t="s">
        <v>6360</v>
      </c>
      <c r="K2395" s="86" t="s">
        <v>26</v>
      </c>
      <c r="L2395" s="86">
        <v>1</v>
      </c>
      <c r="M2395" s="86">
        <v>1</v>
      </c>
      <c r="N2395" s="89">
        <v>-0.454314942528736</v>
      </c>
      <c r="O2395" s="89">
        <v>-0.88946352635251802</v>
      </c>
      <c r="P2395" s="89">
        <v>-99</v>
      </c>
      <c r="Q2395" s="89">
        <v>-99</v>
      </c>
      <c r="R2395" s="89">
        <v>48.275906896551703</v>
      </c>
      <c r="S2395" s="89">
        <v>-0.88946352635251802</v>
      </c>
      <c r="T2395" s="89">
        <v>-1.0093589293394101</v>
      </c>
      <c r="U2395" s="89">
        <v>0.497142857142857</v>
      </c>
      <c r="V2395" s="89">
        <v>-0.50179558201444896</v>
      </c>
      <c r="W2395" s="89">
        <v>1</v>
      </c>
      <c r="X2395" s="89">
        <v>-0.50188181818181798</v>
      </c>
      <c r="Y2395" s="89">
        <v>-1.0924626385477101</v>
      </c>
      <c r="Z2395" s="89">
        <v>-99</v>
      </c>
      <c r="AA2395" s="89">
        <v>-99</v>
      </c>
      <c r="AB2395" s="89">
        <v>59.090895454545397</v>
      </c>
      <c r="AC2395" s="89">
        <v>-1.0924626385477101</v>
      </c>
      <c r="AD2395" s="89">
        <v>-1.27064093649356</v>
      </c>
      <c r="AE2395" s="89">
        <v>0.502857142857143</v>
      </c>
      <c r="AF2395" s="89">
        <v>-0.63895087092247604</v>
      </c>
      <c r="AG2395" s="89">
        <v>-99</v>
      </c>
      <c r="AH2395" s="89">
        <v>-99</v>
      </c>
      <c r="AI2395" s="89">
        <v>-99</v>
      </c>
      <c r="AJ2395" s="89">
        <v>-99</v>
      </c>
      <c r="AK2395" s="89">
        <v>-99</v>
      </c>
      <c r="AL2395" s="89">
        <v>-99</v>
      </c>
      <c r="AM2395" s="89">
        <v>-99</v>
      </c>
      <c r="AN2395" s="89">
        <v>-99</v>
      </c>
      <c r="AO2395" s="89">
        <v>-99</v>
      </c>
      <c r="AP2395" s="89">
        <v>-99</v>
      </c>
      <c r="AQ2395" s="89">
        <v>-99</v>
      </c>
      <c r="AR2395" s="89">
        <v>-99</v>
      </c>
      <c r="AS2395" s="89">
        <v>-99</v>
      </c>
      <c r="AT2395" s="89">
        <v>-99</v>
      </c>
      <c r="AU2395" s="89">
        <v>-99</v>
      </c>
      <c r="AV2395" s="89">
        <v>-99</v>
      </c>
      <c r="AW2395" s="89">
        <v>-99</v>
      </c>
      <c r="AX2395" s="89">
        <v>-99</v>
      </c>
      <c r="AY2395" s="89">
        <v>-99</v>
      </c>
      <c r="AZ2395" s="89">
        <v>-99</v>
      </c>
      <c r="BA2395" s="89">
        <v>-99</v>
      </c>
      <c r="BB2395" s="89">
        <v>-99</v>
      </c>
      <c r="BC2395" s="89">
        <v>-99</v>
      </c>
      <c r="BD2395" s="89">
        <v>-99</v>
      </c>
      <c r="BE2395" s="89">
        <v>-99</v>
      </c>
      <c r="BF2395" s="89">
        <v>-99</v>
      </c>
      <c r="BG2395" s="89">
        <v>-99</v>
      </c>
      <c r="BH2395" s="89">
        <v>-99</v>
      </c>
      <c r="BI2395" s="89">
        <v>-99</v>
      </c>
      <c r="BJ2395" s="89">
        <v>-99</v>
      </c>
      <c r="BK2395" s="89">
        <v>-99</v>
      </c>
      <c r="BL2395" s="89">
        <v>-99</v>
      </c>
      <c r="BM2395" s="89">
        <v>-99</v>
      </c>
      <c r="BN2395" s="89">
        <v>-99</v>
      </c>
      <c r="BO2395" s="89">
        <v>-99</v>
      </c>
      <c r="BP2395" s="89">
        <v>-99</v>
      </c>
      <c r="BQ2395" s="89">
        <v>-99</v>
      </c>
      <c r="BR2395" s="89">
        <v>-99</v>
      </c>
      <c r="BS2395" s="89">
        <v>-99</v>
      </c>
      <c r="BT2395" s="89">
        <v>-99</v>
      </c>
      <c r="BU2395" s="89">
        <v>-99</v>
      </c>
      <c r="BV2395" s="89">
        <v>-99</v>
      </c>
      <c r="BW2395" s="89">
        <v>-99</v>
      </c>
      <c r="BX2395" s="89">
        <v>-99</v>
      </c>
      <c r="BY2395" s="89">
        <v>-99</v>
      </c>
      <c r="BZ2395" s="89">
        <v>-99</v>
      </c>
      <c r="CA2395" s="89">
        <v>-99</v>
      </c>
      <c r="CB2395" s="89">
        <v>-99</v>
      </c>
      <c r="CC2395" s="89">
        <v>-99</v>
      </c>
      <c r="CD2395" s="89">
        <v>-99</v>
      </c>
      <c r="CE2395" s="89">
        <v>-99</v>
      </c>
      <c r="CF2395" s="89">
        <v>-99</v>
      </c>
      <c r="CG2395" s="89">
        <v>-99</v>
      </c>
      <c r="CH2395" s="89">
        <v>-99</v>
      </c>
      <c r="CI2395" s="89">
        <v>-99</v>
      </c>
      <c r="CJ2395" s="89">
        <v>-99</v>
      </c>
      <c r="CK2395" s="89">
        <v>-99</v>
      </c>
      <c r="CL2395" s="89">
        <v>-99</v>
      </c>
      <c r="CM2395" s="89">
        <v>-99</v>
      </c>
      <c r="CN2395" s="89">
        <v>-99</v>
      </c>
      <c r="CO2395" s="89">
        <v>-99</v>
      </c>
      <c r="CP2395" s="89">
        <v>-99</v>
      </c>
      <c r="CQ2395" s="89">
        <v>-99</v>
      </c>
      <c r="CR2395" s="89">
        <v>-99</v>
      </c>
      <c r="CS2395" s="89">
        <v>-99</v>
      </c>
      <c r="CT2395" s="89">
        <v>-99</v>
      </c>
      <c r="CU2395" s="86">
        <v>-99</v>
      </c>
      <c r="CV2395" s="86">
        <v>-1.1407</v>
      </c>
      <c r="CW2395" s="86">
        <v>11</v>
      </c>
      <c r="CX2395" s="86">
        <v>2</v>
      </c>
      <c r="CY2395" s="86">
        <v>-1.7366999999999999</v>
      </c>
      <c r="CZ2395" s="86">
        <v>2</v>
      </c>
      <c r="DA2395" s="86">
        <v>0</v>
      </c>
      <c r="DB2395" s="86">
        <v>-99</v>
      </c>
      <c r="DC2395" s="86">
        <v>-99</v>
      </c>
      <c r="DD2395" s="86">
        <v>-99</v>
      </c>
      <c r="DE2395" s="86">
        <v>-99</v>
      </c>
      <c r="DF2395" s="86">
        <v>-99</v>
      </c>
      <c r="DG2395" s="86">
        <v>-99</v>
      </c>
      <c r="DH2395" s="86">
        <v>-99</v>
      </c>
    </row>
    <row r="2396" spans="1:112" x14ac:dyDescent="0.2">
      <c r="A2396" s="85">
        <f>IF(ISERROR(SEARCH('School Lookup'!$F$3,Data!J2396)),A2395,A2395+1)</f>
        <v>0</v>
      </c>
      <c r="B2396" s="85">
        <f>IF(I2396='School Lookup'!$G$13,1,0)</f>
        <v>0</v>
      </c>
      <c r="C2396" s="85">
        <f t="shared" si="37"/>
        <v>2394</v>
      </c>
      <c r="D2396" s="86" t="s">
        <v>6478</v>
      </c>
      <c r="E2396" s="86" t="s">
        <v>6760</v>
      </c>
      <c r="F2396" s="86" t="s">
        <v>2767</v>
      </c>
      <c r="G2396" s="86" t="s">
        <v>3405</v>
      </c>
      <c r="H2396" s="86" t="s">
        <v>1541</v>
      </c>
      <c r="I2396" s="86" t="s">
        <v>5700</v>
      </c>
      <c r="J2396" s="86" t="s">
        <v>1542</v>
      </c>
      <c r="K2396" s="86" t="s">
        <v>114</v>
      </c>
      <c r="L2396" s="86">
        <v>1</v>
      </c>
      <c r="M2396" s="86">
        <v>1</v>
      </c>
      <c r="N2396" s="89">
        <v>-0.766118717948718</v>
      </c>
      <c r="O2396" s="89">
        <v>-1.5646742652735699</v>
      </c>
      <c r="P2396" s="89">
        <v>46.7669</v>
      </c>
      <c r="Q2396" s="89">
        <v>-0.32554872829818099</v>
      </c>
      <c r="R2396" s="89">
        <v>48.461553333333299</v>
      </c>
      <c r="S2396" s="89">
        <v>-0.94511149678587303</v>
      </c>
      <c r="T2396" s="89">
        <v>-1.07250083899661</v>
      </c>
      <c r="U2396" s="89">
        <v>0.39</v>
      </c>
      <c r="V2396" s="89">
        <v>-0.41827532720867999</v>
      </c>
      <c r="W2396" s="89">
        <v>1</v>
      </c>
      <c r="X2396" s="89">
        <v>-0.55654536082474204</v>
      </c>
      <c r="Y2396" s="89">
        <v>-1.22114927614087</v>
      </c>
      <c r="Z2396" s="89">
        <v>45.580199999999998</v>
      </c>
      <c r="AA2396" s="89">
        <v>-0.52968408965120695</v>
      </c>
      <c r="AB2396" s="89">
        <v>49.226790206185598</v>
      </c>
      <c r="AC2396" s="89">
        <v>-0.87541668289604002</v>
      </c>
      <c r="AD2396" s="89">
        <v>-1.0179230442813301</v>
      </c>
      <c r="AE2396" s="89">
        <v>0.38800000000000001</v>
      </c>
      <c r="AF2396" s="89">
        <v>-0.39495414118115701</v>
      </c>
      <c r="AG2396" s="89">
        <v>1</v>
      </c>
      <c r="AH2396" s="89">
        <v>-0.49460782608695603</v>
      </c>
      <c r="AI2396" s="89">
        <v>-1.0074078329831999</v>
      </c>
      <c r="AJ2396" s="89">
        <v>-99</v>
      </c>
      <c r="AK2396" s="89">
        <v>-99</v>
      </c>
      <c r="AL2396" s="89">
        <v>50.434794782608698</v>
      </c>
      <c r="AM2396" s="89">
        <v>-1.0074078329831999</v>
      </c>
      <c r="AN2396" s="89">
        <v>-1.10152726827738</v>
      </c>
      <c r="AO2396" s="89">
        <v>0.115</v>
      </c>
      <c r="AP2396" s="89">
        <v>-0.126675635851899</v>
      </c>
      <c r="AQ2396" s="89">
        <v>1</v>
      </c>
      <c r="AR2396" s="89">
        <v>-0.82048411214953298</v>
      </c>
      <c r="AS2396" s="89">
        <v>-1.77428728813004</v>
      </c>
      <c r="AT2396" s="89">
        <v>-99</v>
      </c>
      <c r="AU2396" s="89">
        <v>-99</v>
      </c>
      <c r="AV2396" s="89">
        <v>46.728992523364496</v>
      </c>
      <c r="AW2396" s="89">
        <v>-1.77428728813004</v>
      </c>
      <c r="AX2396" s="89">
        <v>-1.90894911766446</v>
      </c>
      <c r="AY2396" s="89">
        <v>0.107</v>
      </c>
      <c r="AZ2396" s="89">
        <v>-0.20425755559009701</v>
      </c>
      <c r="BA2396" s="89">
        <v>-99</v>
      </c>
      <c r="BB2396" s="89">
        <v>-99</v>
      </c>
      <c r="BC2396" s="89">
        <v>-99</v>
      </c>
      <c r="BD2396" s="89">
        <v>-99</v>
      </c>
      <c r="BE2396" s="89">
        <v>-99</v>
      </c>
      <c r="BF2396" s="89">
        <v>-99</v>
      </c>
      <c r="BG2396" s="89">
        <v>-99</v>
      </c>
      <c r="BH2396" s="89">
        <v>-99</v>
      </c>
      <c r="BI2396" s="89">
        <v>-99</v>
      </c>
      <c r="BJ2396" s="89">
        <v>-99</v>
      </c>
      <c r="BK2396" s="89">
        <v>-99</v>
      </c>
      <c r="BL2396" s="89">
        <v>-99</v>
      </c>
      <c r="BM2396" s="89">
        <v>-99</v>
      </c>
      <c r="BN2396" s="89">
        <v>-99</v>
      </c>
      <c r="BO2396" s="89">
        <v>-99</v>
      </c>
      <c r="BP2396" s="89">
        <v>-99</v>
      </c>
      <c r="BQ2396" s="89">
        <v>-99</v>
      </c>
      <c r="BR2396" s="89">
        <v>-99</v>
      </c>
      <c r="BS2396" s="89">
        <v>-99</v>
      </c>
      <c r="BT2396" s="89">
        <v>-99</v>
      </c>
      <c r="BU2396" s="89">
        <v>-99</v>
      </c>
      <c r="BV2396" s="89">
        <v>-99</v>
      </c>
      <c r="BW2396" s="89">
        <v>-99</v>
      </c>
      <c r="BX2396" s="89">
        <v>-99</v>
      </c>
      <c r="BY2396" s="89">
        <v>-99</v>
      </c>
      <c r="BZ2396" s="89">
        <v>-99</v>
      </c>
      <c r="CA2396" s="89">
        <v>-99</v>
      </c>
      <c r="CB2396" s="89">
        <v>-99</v>
      </c>
      <c r="CC2396" s="89">
        <v>-99</v>
      </c>
      <c r="CD2396" s="89">
        <v>-99</v>
      </c>
      <c r="CE2396" s="89">
        <v>-99</v>
      </c>
      <c r="CF2396" s="89">
        <v>-99</v>
      </c>
      <c r="CG2396" s="89">
        <v>-99</v>
      </c>
      <c r="CH2396" s="89">
        <v>-99</v>
      </c>
      <c r="CI2396" s="89">
        <v>-99</v>
      </c>
      <c r="CJ2396" s="89">
        <v>-99</v>
      </c>
      <c r="CK2396" s="89">
        <v>-99</v>
      </c>
      <c r="CL2396" s="89">
        <v>-99</v>
      </c>
      <c r="CM2396" s="89">
        <v>-99</v>
      </c>
      <c r="CN2396" s="89">
        <v>-99</v>
      </c>
      <c r="CO2396" s="89">
        <v>-99</v>
      </c>
      <c r="CP2396" s="89">
        <v>-99</v>
      </c>
      <c r="CQ2396" s="89">
        <v>-99</v>
      </c>
      <c r="CR2396" s="89">
        <v>-99</v>
      </c>
      <c r="CS2396" s="89">
        <v>-99</v>
      </c>
      <c r="CT2396" s="89">
        <v>-99</v>
      </c>
      <c r="CU2396" s="86">
        <v>-99</v>
      </c>
      <c r="CV2396" s="86">
        <v>-1.1442000000000001</v>
      </c>
      <c r="CW2396" s="86">
        <v>11</v>
      </c>
      <c r="CX2396" s="86">
        <v>2</v>
      </c>
      <c r="CY2396" s="86">
        <v>0.20730000000000001</v>
      </c>
      <c r="CZ2396" s="86">
        <v>62</v>
      </c>
      <c r="DA2396" s="86">
        <v>2</v>
      </c>
      <c r="DB2396" s="86">
        <v>-0.33250000000000002</v>
      </c>
      <c r="DC2396" s="86">
        <v>30</v>
      </c>
      <c r="DD2396" s="86">
        <v>-99</v>
      </c>
      <c r="DE2396" s="86">
        <v>-99</v>
      </c>
      <c r="DF2396" s="86">
        <v>-99</v>
      </c>
      <c r="DG2396" s="86">
        <v>-99</v>
      </c>
      <c r="DH2396" s="86">
        <v>-99</v>
      </c>
    </row>
    <row r="2397" spans="1:112" x14ac:dyDescent="0.2">
      <c r="A2397" s="85">
        <f>IF(ISERROR(SEARCH('School Lookup'!$F$3,Data!J2397)),A2396,A2396+1)</f>
        <v>0</v>
      </c>
      <c r="B2397" s="85">
        <f>IF(I2397='School Lookup'!$G$13,1,0)</f>
        <v>0</v>
      </c>
      <c r="C2397" s="85">
        <f t="shared" si="37"/>
        <v>2395</v>
      </c>
      <c r="D2397" s="86" t="s">
        <v>6478</v>
      </c>
      <c r="E2397" s="86" t="s">
        <v>6790</v>
      </c>
      <c r="F2397" s="86" t="s">
        <v>2774</v>
      </c>
      <c r="G2397" s="86" t="s">
        <v>6199</v>
      </c>
      <c r="H2397" s="86" t="s">
        <v>6200</v>
      </c>
      <c r="I2397" s="86" t="s">
        <v>6228</v>
      </c>
      <c r="J2397" s="86" t="s">
        <v>6956</v>
      </c>
      <c r="K2397" s="86" t="s">
        <v>72</v>
      </c>
      <c r="L2397" s="86">
        <v>1</v>
      </c>
      <c r="M2397" s="86">
        <v>1</v>
      </c>
      <c r="N2397" s="89">
        <v>-0.88659044585987301</v>
      </c>
      <c r="O2397" s="89">
        <v>-1.8255556619546101</v>
      </c>
      <c r="P2397" s="89">
        <v>52.0364</v>
      </c>
      <c r="Q2397" s="89">
        <v>0.23339457658391499</v>
      </c>
      <c r="R2397" s="89">
        <v>54.458577070063697</v>
      </c>
      <c r="S2397" s="89">
        <v>-0.79608054268534501</v>
      </c>
      <c r="T2397" s="89">
        <v>-0.90340034949696102</v>
      </c>
      <c r="U2397" s="89">
        <v>0.37292161520189998</v>
      </c>
      <c r="V2397" s="89">
        <v>-0.33689751750836799</v>
      </c>
      <c r="W2397" s="89">
        <v>1</v>
      </c>
      <c r="X2397" s="89">
        <v>-0.77698722044728397</v>
      </c>
      <c r="Y2397" s="89">
        <v>-1.7401043296930401</v>
      </c>
      <c r="Z2397" s="89">
        <v>50.798200000000001</v>
      </c>
      <c r="AA2397" s="89">
        <v>0.121015952356302</v>
      </c>
      <c r="AB2397" s="89">
        <v>52.076671246006399</v>
      </c>
      <c r="AC2397" s="89">
        <v>-0.80954418866836897</v>
      </c>
      <c r="AD2397" s="89">
        <v>-0.94122427398636499</v>
      </c>
      <c r="AE2397" s="89">
        <v>0.37173396674584303</v>
      </c>
      <c r="AF2397" s="89">
        <v>-0.34988503296642798</v>
      </c>
      <c r="AG2397" s="89">
        <v>1</v>
      </c>
      <c r="AH2397" s="89">
        <v>-1.01274363636364</v>
      </c>
      <c r="AI2397" s="89">
        <v>-2.1224860827068501</v>
      </c>
      <c r="AJ2397" s="89">
        <v>-99</v>
      </c>
      <c r="AK2397" s="89">
        <v>-99</v>
      </c>
      <c r="AL2397" s="89">
        <v>52.727311818181803</v>
      </c>
      <c r="AM2397" s="89">
        <v>-2.1224860827068501</v>
      </c>
      <c r="AN2397" s="89">
        <v>-2.2729653884575098</v>
      </c>
      <c r="AO2397" s="89">
        <v>0.130641330166271</v>
      </c>
      <c r="AP2397" s="89">
        <v>-0.296943221769983</v>
      </c>
      <c r="AQ2397" s="89">
        <v>1</v>
      </c>
      <c r="AR2397" s="89">
        <v>-1.02997047619048</v>
      </c>
      <c r="AS2397" s="89">
        <v>-2.2451740857133302</v>
      </c>
      <c r="AT2397" s="89">
        <v>46.8095</v>
      </c>
      <c r="AU2397" s="89">
        <v>-0.203996689693934</v>
      </c>
      <c r="AV2397" s="89">
        <v>56.190479047619</v>
      </c>
      <c r="AW2397" s="89">
        <v>-1.2245853877036299</v>
      </c>
      <c r="AX2397" s="89">
        <v>-1.3296760140011801</v>
      </c>
      <c r="AY2397" s="89">
        <v>0.124703087885986</v>
      </c>
      <c r="AZ2397" s="89">
        <v>-0.165814704833877</v>
      </c>
      <c r="BA2397" s="89">
        <v>-99</v>
      </c>
      <c r="BB2397" s="89">
        <v>-99</v>
      </c>
      <c r="BC2397" s="89">
        <v>-99</v>
      </c>
      <c r="BD2397" s="89">
        <v>-99</v>
      </c>
      <c r="BE2397" s="89">
        <v>-99</v>
      </c>
      <c r="BF2397" s="89">
        <v>-99</v>
      </c>
      <c r="BG2397" s="89">
        <v>-99</v>
      </c>
      <c r="BH2397" s="89">
        <v>-99</v>
      </c>
      <c r="BI2397" s="89">
        <v>-99</v>
      </c>
      <c r="BJ2397" s="89">
        <v>-99</v>
      </c>
      <c r="BK2397" s="89">
        <v>-99</v>
      </c>
      <c r="BL2397" s="89">
        <v>-99</v>
      </c>
      <c r="BM2397" s="89">
        <v>-99</v>
      </c>
      <c r="BN2397" s="89">
        <v>-99</v>
      </c>
      <c r="BO2397" s="89">
        <v>-99</v>
      </c>
      <c r="BP2397" s="89">
        <v>-99</v>
      </c>
      <c r="BQ2397" s="89">
        <v>-99</v>
      </c>
      <c r="BR2397" s="89">
        <v>-99</v>
      </c>
      <c r="BS2397" s="89">
        <v>-99</v>
      </c>
      <c r="BT2397" s="89">
        <v>-99</v>
      </c>
      <c r="BU2397" s="89">
        <v>-99</v>
      </c>
      <c r="BV2397" s="89">
        <v>-99</v>
      </c>
      <c r="BW2397" s="89">
        <v>-99</v>
      </c>
      <c r="BX2397" s="89">
        <v>-99</v>
      </c>
      <c r="BY2397" s="89">
        <v>-99</v>
      </c>
      <c r="BZ2397" s="89">
        <v>-99</v>
      </c>
      <c r="CA2397" s="89">
        <v>-99</v>
      </c>
      <c r="CB2397" s="89">
        <v>-99</v>
      </c>
      <c r="CC2397" s="89">
        <v>-99</v>
      </c>
      <c r="CD2397" s="89">
        <v>-99</v>
      </c>
      <c r="CE2397" s="89">
        <v>-99</v>
      </c>
      <c r="CF2397" s="89">
        <v>-99</v>
      </c>
      <c r="CG2397" s="89">
        <v>-99</v>
      </c>
      <c r="CH2397" s="89">
        <v>-99</v>
      </c>
      <c r="CI2397" s="89">
        <v>-99</v>
      </c>
      <c r="CJ2397" s="89">
        <v>-99</v>
      </c>
      <c r="CK2397" s="89">
        <v>-99</v>
      </c>
      <c r="CL2397" s="89">
        <v>-99</v>
      </c>
      <c r="CM2397" s="89">
        <v>-99</v>
      </c>
      <c r="CN2397" s="89">
        <v>-99</v>
      </c>
      <c r="CO2397" s="89">
        <v>-99</v>
      </c>
      <c r="CP2397" s="89">
        <v>-99</v>
      </c>
      <c r="CQ2397" s="89">
        <v>-99</v>
      </c>
      <c r="CR2397" s="89">
        <v>-99</v>
      </c>
      <c r="CS2397" s="89">
        <v>-99</v>
      </c>
      <c r="CT2397" s="89">
        <v>-99</v>
      </c>
      <c r="CU2397" s="86">
        <v>-99</v>
      </c>
      <c r="CV2397" s="86">
        <v>-1.1495</v>
      </c>
      <c r="CW2397" s="86">
        <v>11</v>
      </c>
      <c r="CX2397" s="86">
        <v>2</v>
      </c>
      <c r="CY2397" s="86">
        <v>0.95069999999999999</v>
      </c>
      <c r="CZ2397" s="86">
        <v>86</v>
      </c>
      <c r="DA2397" s="86">
        <v>3</v>
      </c>
      <c r="DB2397" s="86">
        <v>0.1066</v>
      </c>
      <c r="DC2397" s="86">
        <v>53</v>
      </c>
      <c r="DD2397" s="86">
        <v>-99</v>
      </c>
      <c r="DE2397" s="86">
        <v>-99</v>
      </c>
      <c r="DF2397" s="86">
        <v>-99</v>
      </c>
      <c r="DG2397" s="86">
        <v>-99</v>
      </c>
      <c r="DH2397" s="86">
        <v>-99</v>
      </c>
    </row>
    <row r="2398" spans="1:112" x14ac:dyDescent="0.2">
      <c r="A2398" s="85">
        <f>IF(ISERROR(SEARCH('School Lookup'!$F$3,Data!J2398)),A2397,A2397+1)</f>
        <v>0</v>
      </c>
      <c r="B2398" s="85">
        <f>IF(I2398='School Lookup'!$G$13,1,0)</f>
        <v>0</v>
      </c>
      <c r="C2398" s="85">
        <f t="shared" si="37"/>
        <v>2396</v>
      </c>
      <c r="D2398" s="86" t="s">
        <v>6478</v>
      </c>
      <c r="E2398" s="86" t="s">
        <v>6598</v>
      </c>
      <c r="F2398" s="86" t="s">
        <v>2755</v>
      </c>
      <c r="G2398" s="86" t="s">
        <v>3202</v>
      </c>
      <c r="H2398" s="86" t="s">
        <v>402</v>
      </c>
      <c r="I2398" s="86" t="s">
        <v>5677</v>
      </c>
      <c r="J2398" s="86" t="s">
        <v>403</v>
      </c>
      <c r="K2398" s="86" t="s">
        <v>114</v>
      </c>
      <c r="L2398" s="86">
        <v>1</v>
      </c>
      <c r="M2398" s="86">
        <v>1</v>
      </c>
      <c r="N2398" s="89">
        <v>-0.63099923664122104</v>
      </c>
      <c r="O2398" s="89">
        <v>-1.27207317443246</v>
      </c>
      <c r="P2398" s="89">
        <v>48.627200000000002</v>
      </c>
      <c r="Q2398" s="89">
        <v>-0.128224080784723</v>
      </c>
      <c r="R2398" s="89">
        <v>52.862598091603097</v>
      </c>
      <c r="S2398" s="89">
        <v>-0.70014862760858898</v>
      </c>
      <c r="T2398" s="89">
        <v>-0.79454958157410205</v>
      </c>
      <c r="U2398" s="89">
        <v>0.39368895567242701</v>
      </c>
      <c r="V2398" s="89">
        <v>-0.31280539499987198</v>
      </c>
      <c r="W2398" s="89">
        <v>1</v>
      </c>
      <c r="X2398" s="89">
        <v>-0.70099464627150998</v>
      </c>
      <c r="Y2398" s="89">
        <v>-1.5612057735454801</v>
      </c>
      <c r="Z2398" s="89">
        <v>45.006</v>
      </c>
      <c r="AA2398" s="89">
        <v>-0.60128852892309403</v>
      </c>
      <c r="AB2398" s="89">
        <v>54.875748948374799</v>
      </c>
      <c r="AC2398" s="89">
        <v>-1.08124715123429</v>
      </c>
      <c r="AD2398" s="89">
        <v>-1.25758216142692</v>
      </c>
      <c r="AE2398" s="89">
        <v>0.392937640871525</v>
      </c>
      <c r="AF2398" s="89">
        <v>-0.494151367713206</v>
      </c>
      <c r="AG2398" s="89">
        <v>1</v>
      </c>
      <c r="AH2398" s="89">
        <v>-0.83300208333333303</v>
      </c>
      <c r="AI2398" s="89">
        <v>-1.73566492041618</v>
      </c>
      <c r="AJ2398" s="89">
        <v>-99</v>
      </c>
      <c r="AK2398" s="89">
        <v>-99</v>
      </c>
      <c r="AL2398" s="89">
        <v>49.305569444444401</v>
      </c>
      <c r="AM2398" s="89">
        <v>-1.73566492041618</v>
      </c>
      <c r="AN2398" s="89">
        <v>-1.86659296095121</v>
      </c>
      <c r="AO2398" s="89">
        <v>0.108189331329827</v>
      </c>
      <c r="AP2398" s="89">
        <v>-0.201945444310274</v>
      </c>
      <c r="AQ2398" s="89">
        <v>1</v>
      </c>
      <c r="AR2398" s="89">
        <v>-0.58287428571428601</v>
      </c>
      <c r="AS2398" s="89">
        <v>-1.24018412224309</v>
      </c>
      <c r="AT2398" s="89">
        <v>-99</v>
      </c>
      <c r="AU2398" s="89">
        <v>-99</v>
      </c>
      <c r="AV2398" s="89">
        <v>47.857122857142897</v>
      </c>
      <c r="AW2398" s="89">
        <v>-1.24018412224309</v>
      </c>
      <c r="AX2398" s="89">
        <v>-1.34611388216733</v>
      </c>
      <c r="AY2398" s="89">
        <v>0.105184072126221</v>
      </c>
      <c r="AZ2398" s="89">
        <v>-0.14158973967199601</v>
      </c>
      <c r="BA2398" s="89">
        <v>-99</v>
      </c>
      <c r="BB2398" s="89">
        <v>-99</v>
      </c>
      <c r="BC2398" s="89">
        <v>-99</v>
      </c>
      <c r="BD2398" s="89">
        <v>-99</v>
      </c>
      <c r="BE2398" s="89">
        <v>-99</v>
      </c>
      <c r="BF2398" s="89">
        <v>-99</v>
      </c>
      <c r="BG2398" s="89">
        <v>-99</v>
      </c>
      <c r="BH2398" s="89">
        <v>-99</v>
      </c>
      <c r="BI2398" s="89">
        <v>-99</v>
      </c>
      <c r="BJ2398" s="89">
        <v>-99</v>
      </c>
      <c r="BK2398" s="89">
        <v>-99</v>
      </c>
      <c r="BL2398" s="89">
        <v>-99</v>
      </c>
      <c r="BM2398" s="89">
        <v>-99</v>
      </c>
      <c r="BN2398" s="89">
        <v>-99</v>
      </c>
      <c r="BO2398" s="89">
        <v>-99</v>
      </c>
      <c r="BP2398" s="89">
        <v>-99</v>
      </c>
      <c r="BQ2398" s="89">
        <v>-99</v>
      </c>
      <c r="BR2398" s="89">
        <v>-99</v>
      </c>
      <c r="BS2398" s="89">
        <v>-99</v>
      </c>
      <c r="BT2398" s="89">
        <v>-99</v>
      </c>
      <c r="BU2398" s="89">
        <v>-99</v>
      </c>
      <c r="BV2398" s="89">
        <v>-99</v>
      </c>
      <c r="BW2398" s="89">
        <v>-99</v>
      </c>
      <c r="BX2398" s="89">
        <v>-99</v>
      </c>
      <c r="BY2398" s="89">
        <v>-99</v>
      </c>
      <c r="BZ2398" s="89">
        <v>-99</v>
      </c>
      <c r="CA2398" s="89">
        <v>-99</v>
      </c>
      <c r="CB2398" s="89">
        <v>-99</v>
      </c>
      <c r="CC2398" s="89">
        <v>-99</v>
      </c>
      <c r="CD2398" s="89">
        <v>-99</v>
      </c>
      <c r="CE2398" s="89">
        <v>-99</v>
      </c>
      <c r="CF2398" s="89">
        <v>-99</v>
      </c>
      <c r="CG2398" s="89">
        <v>-99</v>
      </c>
      <c r="CH2398" s="89">
        <v>-99</v>
      </c>
      <c r="CI2398" s="89">
        <v>-99</v>
      </c>
      <c r="CJ2398" s="89">
        <v>-99</v>
      </c>
      <c r="CK2398" s="89">
        <v>-99</v>
      </c>
      <c r="CL2398" s="89">
        <v>-99</v>
      </c>
      <c r="CM2398" s="89">
        <v>-99</v>
      </c>
      <c r="CN2398" s="89">
        <v>-99</v>
      </c>
      <c r="CO2398" s="89">
        <v>-99</v>
      </c>
      <c r="CP2398" s="89">
        <v>-99</v>
      </c>
      <c r="CQ2398" s="89">
        <v>-99</v>
      </c>
      <c r="CR2398" s="89">
        <v>-99</v>
      </c>
      <c r="CS2398" s="89">
        <v>-99</v>
      </c>
      <c r="CT2398" s="89">
        <v>-99</v>
      </c>
      <c r="CU2398" s="86">
        <v>-99</v>
      </c>
      <c r="CV2398" s="86">
        <v>-1.1505000000000001</v>
      </c>
      <c r="CW2398" s="86">
        <v>11</v>
      </c>
      <c r="CX2398" s="86">
        <v>2</v>
      </c>
      <c r="CY2398" s="86">
        <v>-2.0999999999999999E-3</v>
      </c>
      <c r="CZ2398" s="86">
        <v>51</v>
      </c>
      <c r="DA2398" s="86">
        <v>2</v>
      </c>
      <c r="DB2398" s="86">
        <v>-0.28670000000000001</v>
      </c>
      <c r="DC2398" s="86">
        <v>32</v>
      </c>
      <c r="DD2398" s="86">
        <v>-99</v>
      </c>
      <c r="DE2398" s="86">
        <v>-99</v>
      </c>
      <c r="DF2398" s="86">
        <v>-99</v>
      </c>
      <c r="DG2398" s="86">
        <v>-99</v>
      </c>
      <c r="DH2398" s="86">
        <v>-99</v>
      </c>
    </row>
    <row r="2399" spans="1:112" x14ac:dyDescent="0.2">
      <c r="A2399" s="85">
        <f>IF(ISERROR(SEARCH('School Lookup'!$F$3,Data!J2399)),A2398,A2398+1)</f>
        <v>0</v>
      </c>
      <c r="B2399" s="85">
        <f>IF(I2399='School Lookup'!$G$13,1,0)</f>
        <v>0</v>
      </c>
      <c r="C2399" s="85">
        <f t="shared" si="37"/>
        <v>2397</v>
      </c>
      <c r="D2399" s="86" t="s">
        <v>6478</v>
      </c>
      <c r="E2399" s="86" t="s">
        <v>6688</v>
      </c>
      <c r="F2399" s="86" t="s">
        <v>1142</v>
      </c>
      <c r="G2399" s="86" t="s">
        <v>3251</v>
      </c>
      <c r="H2399" s="86" t="s">
        <v>6069</v>
      </c>
      <c r="I2399" s="86" t="s">
        <v>5060</v>
      </c>
      <c r="J2399" s="86" t="s">
        <v>1305</v>
      </c>
      <c r="K2399" s="86" t="s">
        <v>6689</v>
      </c>
      <c r="L2399" s="86">
        <v>1</v>
      </c>
      <c r="M2399" s="86">
        <v>1</v>
      </c>
      <c r="N2399" s="89">
        <v>-0.23161791044776101</v>
      </c>
      <c r="O2399" s="89">
        <v>-0.40721334389599501</v>
      </c>
      <c r="P2399" s="89">
        <v>27.175000000000001</v>
      </c>
      <c r="Q2399" s="89">
        <v>-2.40368922263721</v>
      </c>
      <c r="R2399" s="89">
        <v>45.273659701492498</v>
      </c>
      <c r="S2399" s="89">
        <v>-1.4054512832666</v>
      </c>
      <c r="T2399" s="89">
        <v>-1.5948331537823699</v>
      </c>
      <c r="U2399" s="89">
        <v>0.407707910750507</v>
      </c>
      <c r="V2399" s="89">
        <v>-0.65022609312424995</v>
      </c>
      <c r="W2399" s="89">
        <v>1</v>
      </c>
      <c r="X2399" s="89">
        <v>-7.2274626865671598E-2</v>
      </c>
      <c r="Y2399" s="89">
        <v>-8.1099264288321593E-2</v>
      </c>
      <c r="Z2399" s="89">
        <v>32.975000000000001</v>
      </c>
      <c r="AA2399" s="89">
        <v>-2.1015898331377998</v>
      </c>
      <c r="AB2399" s="89">
        <v>52.238758208955197</v>
      </c>
      <c r="AC2399" s="89">
        <v>-1.09134454871306</v>
      </c>
      <c r="AD2399" s="89">
        <v>-1.2693390863601799</v>
      </c>
      <c r="AE2399" s="89">
        <v>0.407707910750507</v>
      </c>
      <c r="AF2399" s="89">
        <v>-0.51751958693386502</v>
      </c>
      <c r="AG2399" s="89">
        <v>1</v>
      </c>
      <c r="AH2399" s="89">
        <v>3.2923076923076902E-2</v>
      </c>
      <c r="AI2399" s="89">
        <v>0.127889562673458</v>
      </c>
      <c r="AJ2399" s="89">
        <v>-99</v>
      </c>
      <c r="AK2399" s="89">
        <v>-99</v>
      </c>
      <c r="AL2399" s="89">
        <v>53.846176923076897</v>
      </c>
      <c r="AM2399" s="89">
        <v>0.127889562673458</v>
      </c>
      <c r="AN2399" s="89">
        <v>9.1151942659633806E-2</v>
      </c>
      <c r="AO2399" s="89">
        <v>0.18458417849898601</v>
      </c>
      <c r="AP2399" s="89">
        <v>1.6825206454415199E-2</v>
      </c>
      <c r="AQ2399" s="89">
        <v>-99</v>
      </c>
      <c r="AR2399" s="89">
        <v>-99</v>
      </c>
      <c r="AS2399" s="89">
        <v>-99</v>
      </c>
      <c r="AT2399" s="89">
        <v>-99</v>
      </c>
      <c r="AU2399" s="89">
        <v>-99</v>
      </c>
      <c r="AV2399" s="89">
        <v>-99</v>
      </c>
      <c r="AW2399" s="89">
        <v>-99</v>
      </c>
      <c r="AX2399" s="89">
        <v>-99</v>
      </c>
      <c r="AY2399" s="89">
        <v>-99</v>
      </c>
      <c r="AZ2399" s="89">
        <v>-99</v>
      </c>
      <c r="BA2399" s="89">
        <v>-99</v>
      </c>
      <c r="BB2399" s="89">
        <v>-99</v>
      </c>
      <c r="BC2399" s="89">
        <v>-99</v>
      </c>
      <c r="BD2399" s="89">
        <v>-99</v>
      </c>
      <c r="BE2399" s="89">
        <v>-99</v>
      </c>
      <c r="BF2399" s="89">
        <v>-99</v>
      </c>
      <c r="BG2399" s="89">
        <v>-99</v>
      </c>
      <c r="BH2399" s="89">
        <v>-99</v>
      </c>
      <c r="BI2399" s="89">
        <v>-99</v>
      </c>
      <c r="BJ2399" s="89">
        <v>-99</v>
      </c>
      <c r="BK2399" s="89">
        <v>-99</v>
      </c>
      <c r="BL2399" s="89">
        <v>-99</v>
      </c>
      <c r="BM2399" s="89">
        <v>-99</v>
      </c>
      <c r="BN2399" s="89">
        <v>-99</v>
      </c>
      <c r="BO2399" s="89">
        <v>-99</v>
      </c>
      <c r="BP2399" s="89">
        <v>-99</v>
      </c>
      <c r="BQ2399" s="89">
        <v>-99</v>
      </c>
      <c r="BR2399" s="89">
        <v>-99</v>
      </c>
      <c r="BS2399" s="89">
        <v>-99</v>
      </c>
      <c r="BT2399" s="89">
        <v>-99</v>
      </c>
      <c r="BU2399" s="89">
        <v>-99</v>
      </c>
      <c r="BV2399" s="89">
        <v>-99</v>
      </c>
      <c r="BW2399" s="89">
        <v>-99</v>
      </c>
      <c r="BX2399" s="89">
        <v>-99</v>
      </c>
      <c r="BY2399" s="89">
        <v>-99</v>
      </c>
      <c r="BZ2399" s="89">
        <v>-99</v>
      </c>
      <c r="CA2399" s="89">
        <v>-99</v>
      </c>
      <c r="CB2399" s="89">
        <v>-99</v>
      </c>
      <c r="CC2399" s="89">
        <v>-99</v>
      </c>
      <c r="CD2399" s="89">
        <v>-99</v>
      </c>
      <c r="CE2399" s="89">
        <v>-99</v>
      </c>
      <c r="CF2399" s="89">
        <v>-99</v>
      </c>
      <c r="CG2399" s="89">
        <v>-99</v>
      </c>
      <c r="CH2399" s="89">
        <v>-99</v>
      </c>
      <c r="CI2399" s="89">
        <v>-99</v>
      </c>
      <c r="CJ2399" s="89">
        <v>-99</v>
      </c>
      <c r="CK2399" s="89">
        <v>-99</v>
      </c>
      <c r="CL2399" s="89">
        <v>-99</v>
      </c>
      <c r="CM2399" s="89">
        <v>-99</v>
      </c>
      <c r="CN2399" s="89">
        <v>-99</v>
      </c>
      <c r="CO2399" s="89">
        <v>-99</v>
      </c>
      <c r="CP2399" s="89">
        <v>-99</v>
      </c>
      <c r="CQ2399" s="89">
        <v>-99</v>
      </c>
      <c r="CR2399" s="89">
        <v>-99</v>
      </c>
      <c r="CS2399" s="89">
        <v>-99</v>
      </c>
      <c r="CT2399" s="89">
        <v>-99</v>
      </c>
      <c r="CU2399" s="86">
        <v>-99</v>
      </c>
      <c r="CV2399" s="86">
        <v>-1.1509</v>
      </c>
      <c r="CW2399" s="86">
        <v>11</v>
      </c>
      <c r="CX2399" s="86">
        <v>2</v>
      </c>
      <c r="CY2399" s="86">
        <v>-0.36990000000000001</v>
      </c>
      <c r="CZ2399" s="86">
        <v>33</v>
      </c>
      <c r="DA2399" s="86">
        <v>2</v>
      </c>
      <c r="DB2399" s="86">
        <v>-1.8368</v>
      </c>
      <c r="DC2399" s="86">
        <v>1</v>
      </c>
      <c r="DD2399" s="86">
        <v>-99</v>
      </c>
      <c r="DE2399" s="86">
        <v>-99</v>
      </c>
      <c r="DF2399" s="86">
        <v>-99</v>
      </c>
      <c r="DG2399" s="86">
        <v>-99</v>
      </c>
      <c r="DH2399" s="86">
        <v>-99</v>
      </c>
    </row>
    <row r="2400" spans="1:112" x14ac:dyDescent="0.2">
      <c r="A2400" s="85">
        <f>IF(ISERROR(SEARCH('School Lookup'!$F$3,Data!J2400)),A2399,A2399+1)</f>
        <v>0</v>
      </c>
      <c r="B2400" s="85">
        <f>IF(I2400='School Lookup'!$G$13,1,0)</f>
        <v>0</v>
      </c>
      <c r="C2400" s="85">
        <f t="shared" si="37"/>
        <v>2398</v>
      </c>
      <c r="D2400" s="86" t="s">
        <v>6478</v>
      </c>
      <c r="E2400" s="86" t="s">
        <v>6790</v>
      </c>
      <c r="F2400" s="86" t="s">
        <v>2774</v>
      </c>
      <c r="G2400" s="86" t="s">
        <v>2795</v>
      </c>
      <c r="H2400" s="86" t="s">
        <v>1474</v>
      </c>
      <c r="I2400" s="86" t="s">
        <v>5595</v>
      </c>
      <c r="J2400" s="86" t="s">
        <v>2196</v>
      </c>
      <c r="K2400" s="86" t="s">
        <v>72</v>
      </c>
      <c r="L2400" s="86">
        <v>1</v>
      </c>
      <c r="M2400" s="86">
        <v>1</v>
      </c>
      <c r="N2400" s="89">
        <v>-0.86098329048843203</v>
      </c>
      <c r="O2400" s="89">
        <v>-1.7701033946537099</v>
      </c>
      <c r="P2400" s="89">
        <v>49.131100000000004</v>
      </c>
      <c r="Q2400" s="89">
        <v>-7.4774696340262098E-2</v>
      </c>
      <c r="R2400" s="89">
        <v>54.241661182519302</v>
      </c>
      <c r="S2400" s="89">
        <v>-0.92243904549698696</v>
      </c>
      <c r="T2400" s="89">
        <v>-1.0467751591588399</v>
      </c>
      <c r="U2400" s="89">
        <v>0.35951940850277297</v>
      </c>
      <c r="V2400" s="89">
        <v>-0.37633598605618301</v>
      </c>
      <c r="W2400" s="89">
        <v>1</v>
      </c>
      <c r="X2400" s="89">
        <v>-0.82826584766584799</v>
      </c>
      <c r="Y2400" s="89">
        <v>-1.8608223402372099</v>
      </c>
      <c r="Z2400" s="89">
        <v>45.738799999999998</v>
      </c>
      <c r="AA2400" s="89">
        <v>-0.50990620029467304</v>
      </c>
      <c r="AB2400" s="89">
        <v>52.088432678132698</v>
      </c>
      <c r="AC2400" s="89">
        <v>-1.1853642702659399</v>
      </c>
      <c r="AD2400" s="89">
        <v>-1.3788111370412699</v>
      </c>
      <c r="AE2400" s="89">
        <v>0.37615526802218102</v>
      </c>
      <c r="AF2400" s="89">
        <v>-0.51864707280572697</v>
      </c>
      <c r="AG2400" s="89">
        <v>1</v>
      </c>
      <c r="AH2400" s="89">
        <v>-0.84814341085271305</v>
      </c>
      <c r="AI2400" s="89">
        <v>-1.76825051796403</v>
      </c>
      <c r="AJ2400" s="89">
        <v>43.826099999999997</v>
      </c>
      <c r="AK2400" s="89">
        <v>-0.46998862591527901</v>
      </c>
      <c r="AL2400" s="89">
        <v>56.5891255813954</v>
      </c>
      <c r="AM2400" s="89">
        <v>-1.1191195719396501</v>
      </c>
      <c r="AN2400" s="89">
        <v>-1.21888530079002</v>
      </c>
      <c r="AO2400" s="89">
        <v>0.119223659889094</v>
      </c>
      <c r="AP2400" s="89">
        <v>-0.14531996654520499</v>
      </c>
      <c r="AQ2400" s="89">
        <v>1</v>
      </c>
      <c r="AR2400" s="89">
        <v>-0.73075286624203795</v>
      </c>
      <c r="AS2400" s="89">
        <v>-1.57258795928838</v>
      </c>
      <c r="AT2400" s="89">
        <v>50.363599999999998</v>
      </c>
      <c r="AU2400" s="89">
        <v>0.182293729333041</v>
      </c>
      <c r="AV2400" s="89">
        <v>52.866259872611501</v>
      </c>
      <c r="AW2400" s="89">
        <v>-0.69514711497767001</v>
      </c>
      <c r="AX2400" s="89">
        <v>-0.771756619503565</v>
      </c>
      <c r="AY2400" s="89">
        <v>0.145101663585952</v>
      </c>
      <c r="AZ2400" s="89">
        <v>-0.111983169373438</v>
      </c>
      <c r="BA2400" s="89">
        <v>-99</v>
      </c>
      <c r="BB2400" s="89">
        <v>-99</v>
      </c>
      <c r="BC2400" s="89">
        <v>-99</v>
      </c>
      <c r="BD2400" s="89">
        <v>-99</v>
      </c>
      <c r="BE2400" s="89">
        <v>-99</v>
      </c>
      <c r="BF2400" s="89">
        <v>-99</v>
      </c>
      <c r="BG2400" s="89">
        <v>-99</v>
      </c>
      <c r="BH2400" s="89">
        <v>-99</v>
      </c>
      <c r="BI2400" s="89">
        <v>-99</v>
      </c>
      <c r="BJ2400" s="89">
        <v>-99</v>
      </c>
      <c r="BK2400" s="89">
        <v>-99</v>
      </c>
      <c r="BL2400" s="89">
        <v>-99</v>
      </c>
      <c r="BM2400" s="89">
        <v>-99</v>
      </c>
      <c r="BN2400" s="89">
        <v>-99</v>
      </c>
      <c r="BO2400" s="89">
        <v>-99</v>
      </c>
      <c r="BP2400" s="89">
        <v>-99</v>
      </c>
      <c r="BQ2400" s="89">
        <v>-99</v>
      </c>
      <c r="BR2400" s="89">
        <v>-99</v>
      </c>
      <c r="BS2400" s="89">
        <v>-99</v>
      </c>
      <c r="BT2400" s="89">
        <v>-99</v>
      </c>
      <c r="BU2400" s="89">
        <v>-99</v>
      </c>
      <c r="BV2400" s="89">
        <v>-99</v>
      </c>
      <c r="BW2400" s="89">
        <v>-99</v>
      </c>
      <c r="BX2400" s="89">
        <v>-99</v>
      </c>
      <c r="BY2400" s="89">
        <v>-99</v>
      </c>
      <c r="BZ2400" s="89">
        <v>-99</v>
      </c>
      <c r="CA2400" s="89">
        <v>-99</v>
      </c>
      <c r="CB2400" s="89">
        <v>-99</v>
      </c>
      <c r="CC2400" s="89">
        <v>-99</v>
      </c>
      <c r="CD2400" s="89">
        <v>-99</v>
      </c>
      <c r="CE2400" s="89">
        <v>-99</v>
      </c>
      <c r="CF2400" s="89">
        <v>-99</v>
      </c>
      <c r="CG2400" s="89">
        <v>-99</v>
      </c>
      <c r="CH2400" s="89">
        <v>-99</v>
      </c>
      <c r="CI2400" s="89">
        <v>-99</v>
      </c>
      <c r="CJ2400" s="89">
        <v>-99</v>
      </c>
      <c r="CK2400" s="89">
        <v>-99</v>
      </c>
      <c r="CL2400" s="89">
        <v>-99</v>
      </c>
      <c r="CM2400" s="89">
        <v>-99</v>
      </c>
      <c r="CN2400" s="89">
        <v>-99</v>
      </c>
      <c r="CO2400" s="89">
        <v>-99</v>
      </c>
      <c r="CP2400" s="89">
        <v>-99</v>
      </c>
      <c r="CQ2400" s="89">
        <v>-99</v>
      </c>
      <c r="CR2400" s="89">
        <v>-99</v>
      </c>
      <c r="CS2400" s="89">
        <v>-99</v>
      </c>
      <c r="CT2400" s="89">
        <v>-99</v>
      </c>
      <c r="CU2400" s="86">
        <v>-99</v>
      </c>
      <c r="CV2400" s="86">
        <v>-1.1523000000000001</v>
      </c>
      <c r="CW2400" s="86">
        <v>11</v>
      </c>
      <c r="CX2400" s="86">
        <v>2</v>
      </c>
      <c r="CY2400" s="86">
        <v>0.91579999999999995</v>
      </c>
      <c r="CZ2400" s="86">
        <v>85</v>
      </c>
      <c r="DA2400" s="86">
        <v>4</v>
      </c>
      <c r="DB2400" s="86">
        <v>-0.24829999999999999</v>
      </c>
      <c r="DC2400" s="86">
        <v>34</v>
      </c>
      <c r="DD2400" s="86">
        <v>-99</v>
      </c>
      <c r="DE2400" s="86">
        <v>-99</v>
      </c>
      <c r="DF2400" s="86">
        <v>-99</v>
      </c>
      <c r="DG2400" s="86">
        <v>-99</v>
      </c>
      <c r="DH2400" s="86">
        <v>-99</v>
      </c>
    </row>
    <row r="2401" spans="1:112" x14ac:dyDescent="0.2">
      <c r="A2401" s="85">
        <f>IF(ISERROR(SEARCH('School Lookup'!$F$3,Data!J2401)),A2400,A2400+1)</f>
        <v>0</v>
      </c>
      <c r="B2401" s="85">
        <f>IF(I2401='School Lookup'!$G$13,1,0)</f>
        <v>0</v>
      </c>
      <c r="C2401" s="85">
        <f t="shared" si="37"/>
        <v>2399</v>
      </c>
      <c r="D2401" s="86" t="s">
        <v>6478</v>
      </c>
      <c r="E2401" s="86" t="s">
        <v>6742</v>
      </c>
      <c r="F2401" s="86" t="s">
        <v>2769</v>
      </c>
      <c r="G2401" s="86" t="s">
        <v>3116</v>
      </c>
      <c r="H2401" s="86" t="s">
        <v>1571</v>
      </c>
      <c r="I2401" s="86" t="s">
        <v>5067</v>
      </c>
      <c r="J2401" s="86" t="s">
        <v>6329</v>
      </c>
      <c r="K2401" s="86" t="s">
        <v>431</v>
      </c>
      <c r="L2401" s="86">
        <v>1</v>
      </c>
      <c r="M2401" s="86">
        <v>1</v>
      </c>
      <c r="N2401" s="89">
        <v>-6.7302799377916001E-2</v>
      </c>
      <c r="O2401" s="89">
        <v>-5.1389148336065102E-2</v>
      </c>
      <c r="P2401" s="89">
        <v>34.692300000000003</v>
      </c>
      <c r="Q2401" s="89">
        <v>-1.6063185981396</v>
      </c>
      <c r="R2401" s="89">
        <v>46.500776827371702</v>
      </c>
      <c r="S2401" s="89">
        <v>-0.828853873237831</v>
      </c>
      <c r="T2401" s="89">
        <v>-0.94058716261513298</v>
      </c>
      <c r="U2401" s="89">
        <v>0.35702387562465299</v>
      </c>
      <c r="V2401" s="89">
        <v>-0.33581207415965098</v>
      </c>
      <c r="W2401" s="89">
        <v>1</v>
      </c>
      <c r="X2401" s="89">
        <v>-0.19661819595645399</v>
      </c>
      <c r="Y2401" s="89">
        <v>-0.37382372082695697</v>
      </c>
      <c r="Z2401" s="89">
        <v>27.810099999999998</v>
      </c>
      <c r="AA2401" s="89">
        <v>-2.7456681480026099</v>
      </c>
      <c r="AB2401" s="89">
        <v>41.524128771384099</v>
      </c>
      <c r="AC2401" s="89">
        <v>-1.5597459344147799</v>
      </c>
      <c r="AD2401" s="89">
        <v>-1.8147231758651701</v>
      </c>
      <c r="AE2401" s="89">
        <v>0.35702387562465299</v>
      </c>
      <c r="AF2401" s="89">
        <v>-0.64789950143326303</v>
      </c>
      <c r="AG2401" s="89">
        <v>1</v>
      </c>
      <c r="AH2401" s="89">
        <v>-0.17890040160642601</v>
      </c>
      <c r="AI2401" s="89">
        <v>-0.32797499832441102</v>
      </c>
      <c r="AJ2401" s="89">
        <v>36.379300000000001</v>
      </c>
      <c r="AK2401" s="89">
        <v>-1.1989632592002699</v>
      </c>
      <c r="AL2401" s="89">
        <v>53.413650602409597</v>
      </c>
      <c r="AM2401" s="89">
        <v>-0.76346912876233997</v>
      </c>
      <c r="AN2401" s="89">
        <v>-0.84525906720496202</v>
      </c>
      <c r="AO2401" s="89">
        <v>0.13825652415324799</v>
      </c>
      <c r="AP2401" s="89">
        <v>-0.116862580640775</v>
      </c>
      <c r="AQ2401" s="89">
        <v>1</v>
      </c>
      <c r="AR2401" s="89">
        <v>-8.2313157894736796E-2</v>
      </c>
      <c r="AS2401" s="89">
        <v>-0.115014818013065</v>
      </c>
      <c r="AT2401" s="89">
        <v>43.822600000000001</v>
      </c>
      <c r="AU2401" s="89">
        <v>-0.52863889238706796</v>
      </c>
      <c r="AV2401" s="89">
        <v>48.120299624060202</v>
      </c>
      <c r="AW2401" s="89">
        <v>-0.32182685520006699</v>
      </c>
      <c r="AX2401" s="89">
        <v>-0.37835360347978703</v>
      </c>
      <c r="AY2401" s="89">
        <v>0.14769572459744601</v>
      </c>
      <c r="AZ2401" s="89">
        <v>-5.5881209620001898E-2</v>
      </c>
      <c r="BA2401" s="89">
        <v>-99</v>
      </c>
      <c r="BB2401" s="89">
        <v>-99</v>
      </c>
      <c r="BC2401" s="89">
        <v>-99</v>
      </c>
      <c r="BD2401" s="89">
        <v>-99</v>
      </c>
      <c r="BE2401" s="89">
        <v>-99</v>
      </c>
      <c r="BF2401" s="89">
        <v>-99</v>
      </c>
      <c r="BG2401" s="89">
        <v>-99</v>
      </c>
      <c r="BH2401" s="89">
        <v>-99</v>
      </c>
      <c r="BI2401" s="89">
        <v>-99</v>
      </c>
      <c r="BJ2401" s="89">
        <v>-99</v>
      </c>
      <c r="BK2401" s="89">
        <v>-99</v>
      </c>
      <c r="BL2401" s="89">
        <v>-99</v>
      </c>
      <c r="BM2401" s="89">
        <v>-99</v>
      </c>
      <c r="BN2401" s="89">
        <v>-99</v>
      </c>
      <c r="BO2401" s="89">
        <v>-99</v>
      </c>
      <c r="BP2401" s="89">
        <v>-99</v>
      </c>
      <c r="BQ2401" s="89">
        <v>-99</v>
      </c>
      <c r="BR2401" s="89">
        <v>-99</v>
      </c>
      <c r="BS2401" s="89">
        <v>-99</v>
      </c>
      <c r="BT2401" s="89">
        <v>-99</v>
      </c>
      <c r="BU2401" s="89">
        <v>-99</v>
      </c>
      <c r="BV2401" s="89">
        <v>-99</v>
      </c>
      <c r="BW2401" s="89">
        <v>-99</v>
      </c>
      <c r="BX2401" s="89">
        <v>-99</v>
      </c>
      <c r="BY2401" s="89">
        <v>-99</v>
      </c>
      <c r="BZ2401" s="89">
        <v>-99</v>
      </c>
      <c r="CA2401" s="89">
        <v>-99</v>
      </c>
      <c r="CB2401" s="89">
        <v>-99</v>
      </c>
      <c r="CC2401" s="89">
        <v>-99</v>
      </c>
      <c r="CD2401" s="89">
        <v>-99</v>
      </c>
      <c r="CE2401" s="89">
        <v>-99</v>
      </c>
      <c r="CF2401" s="89">
        <v>-99</v>
      </c>
      <c r="CG2401" s="89">
        <v>-99</v>
      </c>
      <c r="CH2401" s="89">
        <v>-99</v>
      </c>
      <c r="CI2401" s="89">
        <v>-99</v>
      </c>
      <c r="CJ2401" s="89">
        <v>-99</v>
      </c>
      <c r="CK2401" s="89">
        <v>-99</v>
      </c>
      <c r="CL2401" s="89">
        <v>-99</v>
      </c>
      <c r="CM2401" s="89">
        <v>-99</v>
      </c>
      <c r="CN2401" s="89">
        <v>-99</v>
      </c>
      <c r="CO2401" s="89">
        <v>-99</v>
      </c>
      <c r="CP2401" s="89">
        <v>-99</v>
      </c>
      <c r="CQ2401" s="89">
        <v>-99</v>
      </c>
      <c r="CR2401" s="89">
        <v>-99</v>
      </c>
      <c r="CS2401" s="89">
        <v>-99</v>
      </c>
      <c r="CT2401" s="89">
        <v>-99</v>
      </c>
      <c r="CU2401" s="86">
        <v>-99</v>
      </c>
      <c r="CV2401" s="86">
        <v>-1.1565000000000001</v>
      </c>
      <c r="CW2401" s="86">
        <v>11</v>
      </c>
      <c r="CX2401" s="86">
        <v>2</v>
      </c>
      <c r="CY2401" s="86">
        <v>-0.2666</v>
      </c>
      <c r="CZ2401" s="86">
        <v>38</v>
      </c>
      <c r="DA2401" s="86">
        <v>4</v>
      </c>
      <c r="DB2401" s="86">
        <v>-1.7976000000000001</v>
      </c>
      <c r="DC2401" s="86">
        <v>1</v>
      </c>
      <c r="DD2401" s="86">
        <v>-99</v>
      </c>
      <c r="DE2401" s="86">
        <v>-99</v>
      </c>
      <c r="DF2401" s="86">
        <v>-99</v>
      </c>
      <c r="DG2401" s="86">
        <v>-99</v>
      </c>
      <c r="DH2401" s="86">
        <v>-99</v>
      </c>
    </row>
    <row r="2402" spans="1:112" x14ac:dyDescent="0.2">
      <c r="A2402" s="85">
        <f>IF(ISERROR(SEARCH('School Lookup'!$F$3,Data!J2402)),A2401,A2401+1)</f>
        <v>0</v>
      </c>
      <c r="B2402" s="85">
        <f>IF(I2402='School Lookup'!$G$13,1,0)</f>
        <v>0</v>
      </c>
      <c r="C2402" s="85">
        <f t="shared" si="37"/>
        <v>2400</v>
      </c>
      <c r="D2402" s="86" t="s">
        <v>6478</v>
      </c>
      <c r="E2402" s="86" t="s">
        <v>6790</v>
      </c>
      <c r="F2402" s="86" t="s">
        <v>2774</v>
      </c>
      <c r="G2402" s="86" t="s">
        <v>6174</v>
      </c>
      <c r="H2402" s="86" t="s">
        <v>6175</v>
      </c>
      <c r="I2402" s="86" t="s">
        <v>6176</v>
      </c>
      <c r="J2402" s="86" t="s">
        <v>6175</v>
      </c>
      <c r="K2402" s="86" t="s">
        <v>72</v>
      </c>
      <c r="L2402" s="86">
        <v>1</v>
      </c>
      <c r="M2402" s="86">
        <v>1</v>
      </c>
      <c r="N2402" s="89">
        <v>-0.80960285714285696</v>
      </c>
      <c r="O2402" s="89">
        <v>-1.6588391217352101</v>
      </c>
      <c r="P2402" s="89">
        <v>46.333300000000001</v>
      </c>
      <c r="Q2402" s="89">
        <v>-0.37154129248773798</v>
      </c>
      <c r="R2402" s="89">
        <v>49.591799999999999</v>
      </c>
      <c r="S2402" s="89">
        <v>-1.01519020711147</v>
      </c>
      <c r="T2402" s="89">
        <v>-1.15201683143648</v>
      </c>
      <c r="U2402" s="89">
        <v>0.37692307692307703</v>
      </c>
      <c r="V2402" s="89">
        <v>-0.43422172877221099</v>
      </c>
      <c r="W2402" s="89">
        <v>1</v>
      </c>
      <c r="X2402" s="89">
        <v>-0.833485412262156</v>
      </c>
      <c r="Y2402" s="89">
        <v>-1.8731100220288399</v>
      </c>
      <c r="Z2402" s="89">
        <v>49.592399999999998</v>
      </c>
      <c r="AA2402" s="89">
        <v>-2.9350876055475501E-2</v>
      </c>
      <c r="AB2402" s="89">
        <v>49.682890909090901</v>
      </c>
      <c r="AC2402" s="89">
        <v>-0.95123044904215903</v>
      </c>
      <c r="AD2402" s="89">
        <v>-1.1061969544013901</v>
      </c>
      <c r="AE2402" s="89">
        <v>0.36384615384615399</v>
      </c>
      <c r="AF2402" s="89">
        <v>-0.40248550725527699</v>
      </c>
      <c r="AG2402" s="89">
        <v>1</v>
      </c>
      <c r="AH2402" s="89">
        <v>-0.96531730769230795</v>
      </c>
      <c r="AI2402" s="89">
        <v>-2.0204200480558101</v>
      </c>
      <c r="AJ2402" s="89">
        <v>38.1935</v>
      </c>
      <c r="AK2402" s="89">
        <v>-1.0213694229611301</v>
      </c>
      <c r="AL2402" s="89">
        <v>50.000022435897399</v>
      </c>
      <c r="AM2402" s="89">
        <v>-1.5208947355084701</v>
      </c>
      <c r="AN2402" s="89">
        <v>-1.6409675559705501</v>
      </c>
      <c r="AO2402" s="89">
        <v>0.12</v>
      </c>
      <c r="AP2402" s="89">
        <v>-0.19691610671646601</v>
      </c>
      <c r="AQ2402" s="89">
        <v>1</v>
      </c>
      <c r="AR2402" s="89">
        <v>-0.86595690607734799</v>
      </c>
      <c r="AS2402" s="89">
        <v>-1.87650176117159</v>
      </c>
      <c r="AT2402" s="89">
        <v>50.968800000000002</v>
      </c>
      <c r="AU2402" s="89">
        <v>0.24807211530842899</v>
      </c>
      <c r="AV2402" s="89">
        <v>51.381239779005497</v>
      </c>
      <c r="AW2402" s="89">
        <v>-0.81421482293157899</v>
      </c>
      <c r="AX2402" s="89">
        <v>-0.89722957253325297</v>
      </c>
      <c r="AY2402" s="89">
        <v>0.13923076923076899</v>
      </c>
      <c r="AZ2402" s="89">
        <v>-0.124921963560399</v>
      </c>
      <c r="BA2402" s="89">
        <v>-99</v>
      </c>
      <c r="BB2402" s="89">
        <v>-99</v>
      </c>
      <c r="BC2402" s="89">
        <v>-99</v>
      </c>
      <c r="BD2402" s="89">
        <v>-99</v>
      </c>
      <c r="BE2402" s="89">
        <v>-99</v>
      </c>
      <c r="BF2402" s="89">
        <v>-99</v>
      </c>
      <c r="BG2402" s="89">
        <v>-99</v>
      </c>
      <c r="BH2402" s="89">
        <v>-99</v>
      </c>
      <c r="BI2402" s="89">
        <v>-99</v>
      </c>
      <c r="BJ2402" s="89">
        <v>-99</v>
      </c>
      <c r="BK2402" s="89">
        <v>-99</v>
      </c>
      <c r="BL2402" s="89">
        <v>-99</v>
      </c>
      <c r="BM2402" s="89">
        <v>-99</v>
      </c>
      <c r="BN2402" s="89">
        <v>-99</v>
      </c>
      <c r="BO2402" s="89">
        <v>-99</v>
      </c>
      <c r="BP2402" s="89">
        <v>-99</v>
      </c>
      <c r="BQ2402" s="89">
        <v>-99</v>
      </c>
      <c r="BR2402" s="89">
        <v>-99</v>
      </c>
      <c r="BS2402" s="89">
        <v>-99</v>
      </c>
      <c r="BT2402" s="89">
        <v>-99</v>
      </c>
      <c r="BU2402" s="89">
        <v>-99</v>
      </c>
      <c r="BV2402" s="89">
        <v>-99</v>
      </c>
      <c r="BW2402" s="89">
        <v>-99</v>
      </c>
      <c r="BX2402" s="89">
        <v>-99</v>
      </c>
      <c r="BY2402" s="89">
        <v>-99</v>
      </c>
      <c r="BZ2402" s="89">
        <v>-99</v>
      </c>
      <c r="CA2402" s="89">
        <v>-99</v>
      </c>
      <c r="CB2402" s="89">
        <v>-99</v>
      </c>
      <c r="CC2402" s="89">
        <v>-99</v>
      </c>
      <c r="CD2402" s="89">
        <v>-99</v>
      </c>
      <c r="CE2402" s="89">
        <v>-99</v>
      </c>
      <c r="CF2402" s="89">
        <v>-99</v>
      </c>
      <c r="CG2402" s="89">
        <v>-99</v>
      </c>
      <c r="CH2402" s="89">
        <v>-99</v>
      </c>
      <c r="CI2402" s="89">
        <v>-99</v>
      </c>
      <c r="CJ2402" s="89">
        <v>-99</v>
      </c>
      <c r="CK2402" s="89">
        <v>-99</v>
      </c>
      <c r="CL2402" s="89">
        <v>-99</v>
      </c>
      <c r="CM2402" s="89">
        <v>-99</v>
      </c>
      <c r="CN2402" s="89">
        <v>-99</v>
      </c>
      <c r="CO2402" s="89">
        <v>-99</v>
      </c>
      <c r="CP2402" s="89">
        <v>-99</v>
      </c>
      <c r="CQ2402" s="89">
        <v>-99</v>
      </c>
      <c r="CR2402" s="89">
        <v>-99</v>
      </c>
      <c r="CS2402" s="89">
        <v>-99</v>
      </c>
      <c r="CT2402" s="89">
        <v>-99</v>
      </c>
      <c r="CU2402" s="86">
        <v>-99</v>
      </c>
      <c r="CV2402" s="86">
        <v>-1.1585000000000001</v>
      </c>
      <c r="CW2402" s="86">
        <v>11</v>
      </c>
      <c r="CX2402" s="86">
        <v>2</v>
      </c>
      <c r="CY2402" s="86">
        <v>0.47949999999999998</v>
      </c>
      <c r="CZ2402" s="86">
        <v>73</v>
      </c>
      <c r="DA2402" s="86">
        <v>4</v>
      </c>
      <c r="DB2402" s="86">
        <v>-0.2387</v>
      </c>
      <c r="DC2402" s="86">
        <v>35</v>
      </c>
      <c r="DD2402" s="86">
        <v>-99</v>
      </c>
      <c r="DE2402" s="86">
        <v>-99</v>
      </c>
      <c r="DF2402" s="86">
        <v>-99</v>
      </c>
      <c r="DG2402" s="86">
        <v>-99</v>
      </c>
      <c r="DH2402" s="86">
        <v>-99</v>
      </c>
    </row>
    <row r="2403" spans="1:112" x14ac:dyDescent="0.2">
      <c r="A2403" s="85">
        <f>IF(ISERROR(SEARCH('School Lookup'!$F$3,Data!J2403)),A2402,A2402+1)</f>
        <v>0</v>
      </c>
      <c r="B2403" s="85">
        <f>IF(I2403='School Lookup'!$G$13,1,0)</f>
        <v>0</v>
      </c>
      <c r="C2403" s="85">
        <f t="shared" si="37"/>
        <v>2401</v>
      </c>
      <c r="D2403" s="86" t="s">
        <v>6478</v>
      </c>
      <c r="E2403" s="86" t="s">
        <v>6499</v>
      </c>
      <c r="F2403" s="86" t="s">
        <v>2742</v>
      </c>
      <c r="G2403" s="86" t="s">
        <v>2781</v>
      </c>
      <c r="H2403" s="86" t="s">
        <v>503</v>
      </c>
      <c r="I2403" s="86" t="s">
        <v>5719</v>
      </c>
      <c r="J2403" s="86" t="s">
        <v>1208</v>
      </c>
      <c r="K2403" s="86" t="s">
        <v>31</v>
      </c>
      <c r="L2403" s="86">
        <v>1</v>
      </c>
      <c r="M2403" s="86">
        <v>1</v>
      </c>
      <c r="N2403" s="89">
        <v>-0.784934447300771</v>
      </c>
      <c r="O2403" s="89">
        <v>-1.6054197068642799</v>
      </c>
      <c r="P2403" s="89">
        <v>42.299399999999999</v>
      </c>
      <c r="Q2403" s="89">
        <v>-0.79942276085549302</v>
      </c>
      <c r="R2403" s="89">
        <v>53.213368894601501</v>
      </c>
      <c r="S2403" s="89">
        <v>-1.2024212338598901</v>
      </c>
      <c r="T2403" s="89">
        <v>-1.3644616786413299</v>
      </c>
      <c r="U2403" s="89">
        <v>0.37584541062801902</v>
      </c>
      <c r="V2403" s="89">
        <v>-0.51282665989514697</v>
      </c>
      <c r="W2403" s="89">
        <v>1</v>
      </c>
      <c r="X2403" s="89">
        <v>-0.70672506459948303</v>
      </c>
      <c r="Y2403" s="89">
        <v>-1.5746960859360699</v>
      </c>
      <c r="Z2403" s="89">
        <v>49.5486</v>
      </c>
      <c r="AA2403" s="89">
        <v>-3.4812865676005798E-2</v>
      </c>
      <c r="AB2403" s="89">
        <v>50.129198449612403</v>
      </c>
      <c r="AC2403" s="89">
        <v>-0.80475447580603598</v>
      </c>
      <c r="AD2403" s="89">
        <v>-0.93564736224324396</v>
      </c>
      <c r="AE2403" s="89">
        <v>0.37391304347826099</v>
      </c>
      <c r="AF2403" s="89">
        <v>-0.34985075283877798</v>
      </c>
      <c r="AG2403" s="89">
        <v>1</v>
      </c>
      <c r="AH2403" s="89">
        <v>-0.93000454545454503</v>
      </c>
      <c r="AI2403" s="89">
        <v>-1.9444235769993801</v>
      </c>
      <c r="AJ2403" s="89">
        <v>42.057699999999997</v>
      </c>
      <c r="AK2403" s="89">
        <v>-0.64309905475735596</v>
      </c>
      <c r="AL2403" s="89">
        <v>56.060600000000001</v>
      </c>
      <c r="AM2403" s="89">
        <v>-1.2937613158783701</v>
      </c>
      <c r="AN2403" s="89">
        <v>-1.40235403607855</v>
      </c>
      <c r="AO2403" s="89">
        <v>0.12753623188405799</v>
      </c>
      <c r="AP2403" s="89">
        <v>-0.17885094952885799</v>
      </c>
      <c r="AQ2403" s="89">
        <v>1</v>
      </c>
      <c r="AR2403" s="89">
        <v>-0.67045669291338605</v>
      </c>
      <c r="AS2403" s="89">
        <v>-1.4370532570883501</v>
      </c>
      <c r="AT2403" s="89">
        <v>45.935499999999998</v>
      </c>
      <c r="AU2403" s="89">
        <v>-0.29899059144953299</v>
      </c>
      <c r="AV2403" s="89">
        <v>45.669265354330697</v>
      </c>
      <c r="AW2403" s="89">
        <v>-0.86802192426894298</v>
      </c>
      <c r="AX2403" s="89">
        <v>-0.95393122585961199</v>
      </c>
      <c r="AY2403" s="89">
        <v>0.122705314009662</v>
      </c>
      <c r="AZ2403" s="89">
        <v>-0.11705243061272499</v>
      </c>
      <c r="BA2403" s="89">
        <v>-99</v>
      </c>
      <c r="BB2403" s="89">
        <v>-99</v>
      </c>
      <c r="BC2403" s="89">
        <v>-99</v>
      </c>
      <c r="BD2403" s="89">
        <v>-99</v>
      </c>
      <c r="BE2403" s="89">
        <v>-99</v>
      </c>
      <c r="BF2403" s="89">
        <v>-99</v>
      </c>
      <c r="BG2403" s="89">
        <v>-99</v>
      </c>
      <c r="BH2403" s="89">
        <v>-99</v>
      </c>
      <c r="BI2403" s="89">
        <v>-99</v>
      </c>
      <c r="BJ2403" s="89">
        <v>-99</v>
      </c>
      <c r="BK2403" s="89">
        <v>-99</v>
      </c>
      <c r="BL2403" s="89">
        <v>-99</v>
      </c>
      <c r="BM2403" s="89">
        <v>-99</v>
      </c>
      <c r="BN2403" s="89">
        <v>-99</v>
      </c>
      <c r="BO2403" s="89">
        <v>-99</v>
      </c>
      <c r="BP2403" s="89">
        <v>-99</v>
      </c>
      <c r="BQ2403" s="89">
        <v>-99</v>
      </c>
      <c r="BR2403" s="89">
        <v>-99</v>
      </c>
      <c r="BS2403" s="89">
        <v>-99</v>
      </c>
      <c r="BT2403" s="89">
        <v>-99</v>
      </c>
      <c r="BU2403" s="89">
        <v>-99</v>
      </c>
      <c r="BV2403" s="89">
        <v>-99</v>
      </c>
      <c r="BW2403" s="89">
        <v>-99</v>
      </c>
      <c r="BX2403" s="89">
        <v>-99</v>
      </c>
      <c r="BY2403" s="89">
        <v>-99</v>
      </c>
      <c r="BZ2403" s="89">
        <v>-99</v>
      </c>
      <c r="CA2403" s="89">
        <v>-99</v>
      </c>
      <c r="CB2403" s="89">
        <v>-99</v>
      </c>
      <c r="CC2403" s="89">
        <v>-99</v>
      </c>
      <c r="CD2403" s="89">
        <v>-99</v>
      </c>
      <c r="CE2403" s="89">
        <v>-99</v>
      </c>
      <c r="CF2403" s="89">
        <v>-99</v>
      </c>
      <c r="CG2403" s="89">
        <v>-99</v>
      </c>
      <c r="CH2403" s="89">
        <v>-99</v>
      </c>
      <c r="CI2403" s="89">
        <v>-99</v>
      </c>
      <c r="CJ2403" s="89">
        <v>-99</v>
      </c>
      <c r="CK2403" s="89">
        <v>-99</v>
      </c>
      <c r="CL2403" s="89">
        <v>-99</v>
      </c>
      <c r="CM2403" s="89">
        <v>-99</v>
      </c>
      <c r="CN2403" s="89">
        <v>-99</v>
      </c>
      <c r="CO2403" s="89">
        <v>-99</v>
      </c>
      <c r="CP2403" s="89">
        <v>-99</v>
      </c>
      <c r="CQ2403" s="89">
        <v>-99</v>
      </c>
      <c r="CR2403" s="89">
        <v>-99</v>
      </c>
      <c r="CS2403" s="89">
        <v>-99</v>
      </c>
      <c r="CT2403" s="89">
        <v>-99</v>
      </c>
      <c r="CU2403" s="86">
        <v>-99</v>
      </c>
      <c r="CV2403" s="86">
        <v>-1.1586000000000001</v>
      </c>
      <c r="CW2403" s="86">
        <v>11</v>
      </c>
      <c r="CX2403" s="86">
        <v>2</v>
      </c>
      <c r="CY2403" s="86">
        <v>1.3764000000000001</v>
      </c>
      <c r="CZ2403" s="86">
        <v>92</v>
      </c>
      <c r="DA2403" s="86">
        <v>4</v>
      </c>
      <c r="DB2403" s="86">
        <v>-0.43219999999999997</v>
      </c>
      <c r="DC2403" s="86">
        <v>26</v>
      </c>
      <c r="DD2403" s="86">
        <v>-99</v>
      </c>
      <c r="DE2403" s="86">
        <v>-99</v>
      </c>
      <c r="DF2403" s="86">
        <v>-99</v>
      </c>
      <c r="DG2403" s="86">
        <v>-99</v>
      </c>
      <c r="DH2403" s="86">
        <v>-99</v>
      </c>
    </row>
    <row r="2404" spans="1:112" x14ac:dyDescent="0.2">
      <c r="A2404" s="85">
        <f>IF(ISERROR(SEARCH('School Lookup'!$F$3,Data!J2404)),A2403,A2403+1)</f>
        <v>0</v>
      </c>
      <c r="B2404" s="85">
        <f>IF(I2404='School Lookup'!$G$13,1,0)</f>
        <v>0</v>
      </c>
      <c r="C2404" s="85">
        <f t="shared" si="37"/>
        <v>2402</v>
      </c>
      <c r="D2404" s="86" t="s">
        <v>6478</v>
      </c>
      <c r="E2404" s="86" t="s">
        <v>6702</v>
      </c>
      <c r="F2404" s="86" t="s">
        <v>1150</v>
      </c>
      <c r="G2404" s="86" t="s">
        <v>3283</v>
      </c>
      <c r="H2404" s="86" t="s">
        <v>1036</v>
      </c>
      <c r="I2404" s="86" t="s">
        <v>5805</v>
      </c>
      <c r="J2404" s="86" t="s">
        <v>1408</v>
      </c>
      <c r="K2404" s="86" t="s">
        <v>36</v>
      </c>
      <c r="L2404" s="86">
        <v>1</v>
      </c>
      <c r="M2404" s="86">
        <v>-99</v>
      </c>
      <c r="N2404" s="89">
        <v>-99</v>
      </c>
      <c r="O2404" s="89">
        <v>-99</v>
      </c>
      <c r="P2404" s="89">
        <v>-99</v>
      </c>
      <c r="Q2404" s="89">
        <v>-99</v>
      </c>
      <c r="R2404" s="89">
        <v>-99</v>
      </c>
      <c r="S2404" s="89">
        <v>-99</v>
      </c>
      <c r="T2404" s="89">
        <v>-99</v>
      </c>
      <c r="U2404" s="89">
        <v>-99</v>
      </c>
      <c r="V2404" s="89">
        <v>-99</v>
      </c>
      <c r="W2404" s="89">
        <v>-99</v>
      </c>
      <c r="X2404" s="89">
        <v>-99</v>
      </c>
      <c r="Y2404" s="89">
        <v>-99</v>
      </c>
      <c r="Z2404" s="89">
        <v>-99</v>
      </c>
      <c r="AA2404" s="89">
        <v>-99</v>
      </c>
      <c r="AB2404" s="89">
        <v>-99</v>
      </c>
      <c r="AC2404" s="89">
        <v>-99</v>
      </c>
      <c r="AD2404" s="89">
        <v>-99</v>
      </c>
      <c r="AE2404" s="89">
        <v>-99</v>
      </c>
      <c r="AF2404" s="89">
        <v>-99</v>
      </c>
      <c r="AG2404" s="89">
        <v>-99</v>
      </c>
      <c r="AH2404" s="89">
        <v>-99</v>
      </c>
      <c r="AI2404" s="89">
        <v>-99</v>
      </c>
      <c r="AJ2404" s="89">
        <v>-99</v>
      </c>
      <c r="AK2404" s="89">
        <v>-99</v>
      </c>
      <c r="AL2404" s="89">
        <v>-99</v>
      </c>
      <c r="AM2404" s="89">
        <v>-99</v>
      </c>
      <c r="AN2404" s="89">
        <v>-99</v>
      </c>
      <c r="AO2404" s="89">
        <v>-99</v>
      </c>
      <c r="AP2404" s="89">
        <v>-99</v>
      </c>
      <c r="AQ2404" s="89">
        <v>-99</v>
      </c>
      <c r="AR2404" s="89">
        <v>-99</v>
      </c>
      <c r="AS2404" s="89">
        <v>-99</v>
      </c>
      <c r="AT2404" s="89">
        <v>-99</v>
      </c>
      <c r="AU2404" s="89">
        <v>-99</v>
      </c>
      <c r="AV2404" s="89">
        <v>-99</v>
      </c>
      <c r="AW2404" s="89">
        <v>-99</v>
      </c>
      <c r="AX2404" s="89">
        <v>-99</v>
      </c>
      <c r="AY2404" s="89">
        <v>-99</v>
      </c>
      <c r="AZ2404" s="89">
        <v>-99</v>
      </c>
      <c r="BA2404" s="89">
        <v>1</v>
      </c>
      <c r="BB2404" s="89">
        <v>-0.74081206225680896</v>
      </c>
      <c r="BC2404" s="89">
        <v>-1.4425676021495599</v>
      </c>
      <c r="BD2404" s="89">
        <v>42.0047</v>
      </c>
      <c r="BE2404" s="89">
        <v>-0.62886507568468897</v>
      </c>
      <c r="BF2404" s="89">
        <v>54.280140466926099</v>
      </c>
      <c r="BG2404" s="89">
        <v>-1.03571633891712</v>
      </c>
      <c r="BH2404" s="89">
        <v>-1.0979717711315899</v>
      </c>
      <c r="BI2404" s="89">
        <v>0.24927255092143499</v>
      </c>
      <c r="BJ2404" s="89">
        <v>-0.27369422422969902</v>
      </c>
      <c r="BK2404" s="89">
        <v>1</v>
      </c>
      <c r="BL2404" s="89">
        <v>-0.64633527131782997</v>
      </c>
      <c r="BM2404" s="89">
        <v>-1.3910602980015001</v>
      </c>
      <c r="BN2404" s="89">
        <v>39.582900000000002</v>
      </c>
      <c r="BO2404" s="89">
        <v>-1.0186595505040399</v>
      </c>
      <c r="BP2404" s="89">
        <v>48.643419767441898</v>
      </c>
      <c r="BQ2404" s="89">
        <v>-1.20485992425277</v>
      </c>
      <c r="BR2404" s="89">
        <v>-1.2520141729793799</v>
      </c>
      <c r="BS2404" s="89">
        <v>0.25024248302618801</v>
      </c>
      <c r="BT2404" s="89">
        <v>-0.31330713543034</v>
      </c>
      <c r="BU2404" s="89">
        <v>1</v>
      </c>
      <c r="BV2404" s="89">
        <v>-0.77556000000000003</v>
      </c>
      <c r="BW2404" s="89">
        <v>-1.62927765448118</v>
      </c>
      <c r="BX2404" s="89">
        <v>41.782400000000003</v>
      </c>
      <c r="BY2404" s="89">
        <v>-0.75602744105814901</v>
      </c>
      <c r="BZ2404" s="89">
        <v>52.427176504854401</v>
      </c>
      <c r="CA2404" s="89">
        <v>-1.1926525477696699</v>
      </c>
      <c r="CB2404" s="89">
        <v>-1.2472705415779901</v>
      </c>
      <c r="CC2404" s="89">
        <v>0.24975751697381199</v>
      </c>
      <c r="CD2404" s="89">
        <v>-0.3115151934591</v>
      </c>
      <c r="CE2404" s="89">
        <v>1</v>
      </c>
      <c r="CF2404" s="89">
        <v>-0.706047969052224</v>
      </c>
      <c r="CG2404" s="89">
        <v>-1.50609962833069</v>
      </c>
      <c r="CH2404" s="89">
        <v>41.6036</v>
      </c>
      <c r="CI2404" s="89">
        <v>-0.87794912803964698</v>
      </c>
      <c r="CJ2404" s="89">
        <v>48.742744487427501</v>
      </c>
      <c r="CK2404" s="89">
        <v>-1.19202437818517</v>
      </c>
      <c r="CL2404" s="89">
        <v>-1.28069840345108</v>
      </c>
      <c r="CM2404" s="89">
        <v>0.25072744907856398</v>
      </c>
      <c r="CN2404" s="89">
        <v>-0.321106243736279</v>
      </c>
      <c r="CO2404" s="89">
        <v>87.385000000000005</v>
      </c>
      <c r="CP2404" s="89">
        <v>-2.9999999999999997E-4</v>
      </c>
      <c r="CQ2404" s="89">
        <v>6.89</v>
      </c>
      <c r="CR2404" s="89">
        <v>0.81179999999999997</v>
      </c>
      <c r="CS2404" s="89">
        <v>2.9933333333333301E-2</v>
      </c>
      <c r="CT2404" s="89">
        <v>-0.62809999999999999</v>
      </c>
      <c r="CU2404" s="86" t="s">
        <v>6986</v>
      </c>
      <c r="CV2404" s="86">
        <v>-1.1605000000000001</v>
      </c>
      <c r="CW2404" s="86">
        <v>11</v>
      </c>
      <c r="CX2404" s="86">
        <v>2</v>
      </c>
      <c r="CY2404" s="86">
        <v>0.6583</v>
      </c>
      <c r="CZ2404" s="86">
        <v>78</v>
      </c>
      <c r="DA2404" s="86">
        <v>4</v>
      </c>
      <c r="DB2404" s="86">
        <v>-0.8206</v>
      </c>
      <c r="DC2404" s="86">
        <v>14</v>
      </c>
      <c r="DD2404" s="86">
        <v>-99</v>
      </c>
      <c r="DE2404" s="86">
        <v>-99</v>
      </c>
      <c r="DF2404" s="86">
        <v>-99</v>
      </c>
      <c r="DG2404" s="86">
        <v>-99</v>
      </c>
      <c r="DH2404" s="86">
        <v>-99</v>
      </c>
    </row>
    <row r="2405" spans="1:112" x14ac:dyDescent="0.2">
      <c r="A2405" s="85">
        <f>IF(ISERROR(SEARCH('School Lookup'!$F$3,Data!J2405)),A2404,A2404+1)</f>
        <v>0</v>
      </c>
      <c r="B2405" s="85">
        <f>IF(I2405='School Lookup'!$G$13,1,0)</f>
        <v>0</v>
      </c>
      <c r="C2405" s="85">
        <f t="shared" si="37"/>
        <v>2403</v>
      </c>
      <c r="D2405" s="86" t="s">
        <v>6478</v>
      </c>
      <c r="E2405" s="86" t="s">
        <v>6581</v>
      </c>
      <c r="F2405" s="86" t="s">
        <v>2754</v>
      </c>
      <c r="G2405" s="86" t="s">
        <v>6581</v>
      </c>
      <c r="H2405" s="86" t="s">
        <v>2754</v>
      </c>
      <c r="I2405" s="86" t="s">
        <v>6582</v>
      </c>
      <c r="J2405" s="86" t="s">
        <v>6583</v>
      </c>
      <c r="K2405" s="86" t="s">
        <v>6584</v>
      </c>
      <c r="L2405" s="86">
        <v>1</v>
      </c>
      <c r="M2405" s="86">
        <v>1</v>
      </c>
      <c r="N2405" s="89">
        <v>-0.71125405405405395</v>
      </c>
      <c r="O2405" s="89">
        <v>-1.44586489486401</v>
      </c>
      <c r="P2405" s="89">
        <v>45.0625</v>
      </c>
      <c r="Q2405" s="89">
        <v>-0.50633684270012402</v>
      </c>
      <c r="R2405" s="89">
        <v>65.765743243243193</v>
      </c>
      <c r="S2405" s="89">
        <v>-0.97610086878206603</v>
      </c>
      <c r="T2405" s="89">
        <v>-1.10766345340428</v>
      </c>
      <c r="U2405" s="89">
        <v>0.50454545454545496</v>
      </c>
      <c r="V2405" s="89">
        <v>-0.55886656058124995</v>
      </c>
      <c r="W2405" s="89">
        <v>1</v>
      </c>
      <c r="X2405" s="89">
        <v>-0.7762</v>
      </c>
      <c r="Y2405" s="89">
        <v>-1.7382510880715201</v>
      </c>
      <c r="Z2405" s="89">
        <v>46.9</v>
      </c>
      <c r="AA2405" s="89">
        <v>-0.36510112387092503</v>
      </c>
      <c r="AB2405" s="89">
        <v>70.642177064220206</v>
      </c>
      <c r="AC2405" s="89">
        <v>-1.0516761059712201</v>
      </c>
      <c r="AD2405" s="89">
        <v>-1.22315105577947</v>
      </c>
      <c r="AE2405" s="89">
        <v>0.49545454545454498</v>
      </c>
      <c r="AF2405" s="89">
        <v>-0.606015750363463</v>
      </c>
      <c r="AG2405" s="89">
        <v>-99</v>
      </c>
      <c r="AH2405" s="89">
        <v>-99</v>
      </c>
      <c r="AI2405" s="89">
        <v>-99</v>
      </c>
      <c r="AJ2405" s="89">
        <v>-99</v>
      </c>
      <c r="AK2405" s="89">
        <v>-99</v>
      </c>
      <c r="AL2405" s="89">
        <v>-99</v>
      </c>
      <c r="AM2405" s="89">
        <v>-99</v>
      </c>
      <c r="AN2405" s="89">
        <v>-99</v>
      </c>
      <c r="AO2405" s="89">
        <v>-99</v>
      </c>
      <c r="AP2405" s="89">
        <v>-99</v>
      </c>
      <c r="AQ2405" s="89">
        <v>-99</v>
      </c>
      <c r="AR2405" s="89">
        <v>-99</v>
      </c>
      <c r="AS2405" s="89">
        <v>-99</v>
      </c>
      <c r="AT2405" s="89">
        <v>-99</v>
      </c>
      <c r="AU2405" s="89">
        <v>-99</v>
      </c>
      <c r="AV2405" s="89">
        <v>-99</v>
      </c>
      <c r="AW2405" s="89">
        <v>-99</v>
      </c>
      <c r="AX2405" s="89">
        <v>-99</v>
      </c>
      <c r="AY2405" s="89">
        <v>-99</v>
      </c>
      <c r="AZ2405" s="89">
        <v>-99</v>
      </c>
      <c r="BA2405" s="89">
        <v>-99</v>
      </c>
      <c r="BB2405" s="89">
        <v>-99</v>
      </c>
      <c r="BC2405" s="89">
        <v>-99</v>
      </c>
      <c r="BD2405" s="89">
        <v>-99</v>
      </c>
      <c r="BE2405" s="89">
        <v>-99</v>
      </c>
      <c r="BF2405" s="89">
        <v>-99</v>
      </c>
      <c r="BG2405" s="89">
        <v>-99</v>
      </c>
      <c r="BH2405" s="89">
        <v>-99</v>
      </c>
      <c r="BI2405" s="89">
        <v>-99</v>
      </c>
      <c r="BJ2405" s="89">
        <v>-99</v>
      </c>
      <c r="BK2405" s="89">
        <v>-99</v>
      </c>
      <c r="BL2405" s="89">
        <v>-99</v>
      </c>
      <c r="BM2405" s="89">
        <v>-99</v>
      </c>
      <c r="BN2405" s="89">
        <v>-99</v>
      </c>
      <c r="BO2405" s="89">
        <v>-99</v>
      </c>
      <c r="BP2405" s="89">
        <v>-99</v>
      </c>
      <c r="BQ2405" s="89">
        <v>-99</v>
      </c>
      <c r="BR2405" s="89">
        <v>-99</v>
      </c>
      <c r="BS2405" s="89">
        <v>-99</v>
      </c>
      <c r="BT2405" s="89">
        <v>-99</v>
      </c>
      <c r="BU2405" s="89">
        <v>-99</v>
      </c>
      <c r="BV2405" s="89">
        <v>-99</v>
      </c>
      <c r="BW2405" s="89">
        <v>-99</v>
      </c>
      <c r="BX2405" s="89">
        <v>-99</v>
      </c>
      <c r="BY2405" s="89">
        <v>-99</v>
      </c>
      <c r="BZ2405" s="89">
        <v>-99</v>
      </c>
      <c r="CA2405" s="89">
        <v>-99</v>
      </c>
      <c r="CB2405" s="89">
        <v>-99</v>
      </c>
      <c r="CC2405" s="89">
        <v>-99</v>
      </c>
      <c r="CD2405" s="89">
        <v>-99</v>
      </c>
      <c r="CE2405" s="89">
        <v>-99</v>
      </c>
      <c r="CF2405" s="89">
        <v>-99</v>
      </c>
      <c r="CG2405" s="89">
        <v>-99</v>
      </c>
      <c r="CH2405" s="89">
        <v>-99</v>
      </c>
      <c r="CI2405" s="89">
        <v>-99</v>
      </c>
      <c r="CJ2405" s="89">
        <v>-99</v>
      </c>
      <c r="CK2405" s="89">
        <v>-99</v>
      </c>
      <c r="CL2405" s="89">
        <v>-99</v>
      </c>
      <c r="CM2405" s="89">
        <v>-99</v>
      </c>
      <c r="CN2405" s="89">
        <v>-99</v>
      </c>
      <c r="CO2405" s="89">
        <v>-99</v>
      </c>
      <c r="CP2405" s="89">
        <v>-99</v>
      </c>
      <c r="CQ2405" s="89">
        <v>-99</v>
      </c>
      <c r="CR2405" s="89">
        <v>-99</v>
      </c>
      <c r="CS2405" s="89">
        <v>-99</v>
      </c>
      <c r="CT2405" s="89">
        <v>-99</v>
      </c>
      <c r="CU2405" s="86">
        <v>-99</v>
      </c>
      <c r="CV2405" s="86">
        <v>-1.1649</v>
      </c>
      <c r="CW2405" s="86">
        <v>11</v>
      </c>
      <c r="CX2405" s="86">
        <v>2</v>
      </c>
      <c r="CY2405" s="86">
        <v>-1.4056999999999999</v>
      </c>
      <c r="CZ2405" s="86">
        <v>5</v>
      </c>
      <c r="DA2405" s="86">
        <v>2</v>
      </c>
      <c r="DB2405" s="86">
        <v>-0.43640000000000001</v>
      </c>
      <c r="DC2405" s="86">
        <v>26</v>
      </c>
      <c r="DD2405" s="86">
        <v>-99</v>
      </c>
      <c r="DE2405" s="86">
        <v>-99</v>
      </c>
      <c r="DF2405" s="86">
        <v>-99</v>
      </c>
      <c r="DG2405" s="86">
        <v>-99</v>
      </c>
      <c r="DH2405" s="86">
        <v>-99</v>
      </c>
    </row>
    <row r="2406" spans="1:112" x14ac:dyDescent="0.2">
      <c r="A2406" s="85">
        <f>IF(ISERROR(SEARCH('School Lookup'!$F$3,Data!J2406)),A2405,A2405+1)</f>
        <v>0</v>
      </c>
      <c r="B2406" s="85">
        <f>IF(I2406='School Lookup'!$G$13,1,0)</f>
        <v>0</v>
      </c>
      <c r="C2406" s="85">
        <f t="shared" si="37"/>
        <v>2404</v>
      </c>
      <c r="D2406" s="86" t="s">
        <v>6478</v>
      </c>
      <c r="E2406" s="86" t="s">
        <v>6730</v>
      </c>
      <c r="F2406" s="86" t="s">
        <v>1941</v>
      </c>
      <c r="G2406" s="86" t="s">
        <v>3299</v>
      </c>
      <c r="H2406" s="86" t="s">
        <v>1768</v>
      </c>
      <c r="I2406" s="86" t="s">
        <v>5633</v>
      </c>
      <c r="J2406" s="86" t="s">
        <v>2032</v>
      </c>
      <c r="K2406" s="86" t="s">
        <v>107</v>
      </c>
      <c r="L2406" s="86">
        <v>1</v>
      </c>
      <c r="M2406" s="86">
        <v>1</v>
      </c>
      <c r="N2406" s="89">
        <v>-0.2368304</v>
      </c>
      <c r="O2406" s="89">
        <v>-0.41850098439183198</v>
      </c>
      <c r="P2406" s="89">
        <v>36.762700000000002</v>
      </c>
      <c r="Q2406" s="89">
        <v>-1.38670834699093</v>
      </c>
      <c r="R2406" s="89">
        <v>53.199987999999998</v>
      </c>
      <c r="S2406" s="89">
        <v>-0.90260466569138198</v>
      </c>
      <c r="T2406" s="89">
        <v>-1.02426974507025</v>
      </c>
      <c r="U2406" s="89">
        <v>0.40192926045016097</v>
      </c>
      <c r="V2406" s="89">
        <v>-0.41168398113756199</v>
      </c>
      <c r="W2406" s="89">
        <v>1</v>
      </c>
      <c r="X2406" s="89">
        <v>-0.37419520000000001</v>
      </c>
      <c r="Y2406" s="89">
        <v>-0.791868114939972</v>
      </c>
      <c r="Z2406" s="89">
        <v>34.362099999999998</v>
      </c>
      <c r="AA2406" s="89">
        <v>-1.9286143581917301</v>
      </c>
      <c r="AB2406" s="89">
        <v>49.600016799999999</v>
      </c>
      <c r="AC2406" s="89">
        <v>-1.3602412365658501</v>
      </c>
      <c r="AD2406" s="89">
        <v>-1.5824294822303799</v>
      </c>
      <c r="AE2406" s="89">
        <v>0.40192926045016097</v>
      </c>
      <c r="AF2406" s="89">
        <v>-0.63602471150738604</v>
      </c>
      <c r="AG2406" s="89">
        <v>1</v>
      </c>
      <c r="AH2406" s="89">
        <v>-0.27592704918032801</v>
      </c>
      <c r="AI2406" s="89">
        <v>-0.53678570433503503</v>
      </c>
      <c r="AJ2406" s="89">
        <v>-99</v>
      </c>
      <c r="AK2406" s="89">
        <v>-99</v>
      </c>
      <c r="AL2406" s="89">
        <v>54.098380327868902</v>
      </c>
      <c r="AM2406" s="89">
        <v>-0.53678570433503503</v>
      </c>
      <c r="AN2406" s="89">
        <v>-0.60711828681315905</v>
      </c>
      <c r="AO2406" s="89">
        <v>0.196141479099678</v>
      </c>
      <c r="AP2406" s="89">
        <v>-0.119081078763996</v>
      </c>
      <c r="AQ2406" s="89">
        <v>-99</v>
      </c>
      <c r="AR2406" s="89">
        <v>-99</v>
      </c>
      <c r="AS2406" s="89">
        <v>-99</v>
      </c>
      <c r="AT2406" s="89">
        <v>-99</v>
      </c>
      <c r="AU2406" s="89">
        <v>-99</v>
      </c>
      <c r="AV2406" s="89">
        <v>-99</v>
      </c>
      <c r="AW2406" s="89">
        <v>-99</v>
      </c>
      <c r="AX2406" s="89">
        <v>-99</v>
      </c>
      <c r="AY2406" s="89">
        <v>-99</v>
      </c>
      <c r="AZ2406" s="89">
        <v>-99</v>
      </c>
      <c r="BA2406" s="89">
        <v>-99</v>
      </c>
      <c r="BB2406" s="89">
        <v>-99</v>
      </c>
      <c r="BC2406" s="89">
        <v>-99</v>
      </c>
      <c r="BD2406" s="89">
        <v>-99</v>
      </c>
      <c r="BE2406" s="89">
        <v>-99</v>
      </c>
      <c r="BF2406" s="89">
        <v>-99</v>
      </c>
      <c r="BG2406" s="89">
        <v>-99</v>
      </c>
      <c r="BH2406" s="89">
        <v>-99</v>
      </c>
      <c r="BI2406" s="89">
        <v>-99</v>
      </c>
      <c r="BJ2406" s="89">
        <v>-99</v>
      </c>
      <c r="BK2406" s="89">
        <v>-99</v>
      </c>
      <c r="BL2406" s="89">
        <v>-99</v>
      </c>
      <c r="BM2406" s="89">
        <v>-99</v>
      </c>
      <c r="BN2406" s="89">
        <v>-99</v>
      </c>
      <c r="BO2406" s="89">
        <v>-99</v>
      </c>
      <c r="BP2406" s="89">
        <v>-99</v>
      </c>
      <c r="BQ2406" s="89">
        <v>-99</v>
      </c>
      <c r="BR2406" s="89">
        <v>-99</v>
      </c>
      <c r="BS2406" s="89">
        <v>-99</v>
      </c>
      <c r="BT2406" s="89">
        <v>-99</v>
      </c>
      <c r="BU2406" s="89">
        <v>-99</v>
      </c>
      <c r="BV2406" s="89">
        <v>-99</v>
      </c>
      <c r="BW2406" s="89">
        <v>-99</v>
      </c>
      <c r="BX2406" s="89">
        <v>-99</v>
      </c>
      <c r="BY2406" s="89">
        <v>-99</v>
      </c>
      <c r="BZ2406" s="89">
        <v>-99</v>
      </c>
      <c r="CA2406" s="89">
        <v>-99</v>
      </c>
      <c r="CB2406" s="89">
        <v>-99</v>
      </c>
      <c r="CC2406" s="89">
        <v>-99</v>
      </c>
      <c r="CD2406" s="89">
        <v>-99</v>
      </c>
      <c r="CE2406" s="89">
        <v>-99</v>
      </c>
      <c r="CF2406" s="89">
        <v>-99</v>
      </c>
      <c r="CG2406" s="89">
        <v>-99</v>
      </c>
      <c r="CH2406" s="89">
        <v>-99</v>
      </c>
      <c r="CI2406" s="89">
        <v>-99</v>
      </c>
      <c r="CJ2406" s="89">
        <v>-99</v>
      </c>
      <c r="CK2406" s="89">
        <v>-99</v>
      </c>
      <c r="CL2406" s="89">
        <v>-99</v>
      </c>
      <c r="CM2406" s="89">
        <v>-99</v>
      </c>
      <c r="CN2406" s="89">
        <v>-99</v>
      </c>
      <c r="CO2406" s="89">
        <v>-99</v>
      </c>
      <c r="CP2406" s="89">
        <v>-99</v>
      </c>
      <c r="CQ2406" s="89">
        <v>-99</v>
      </c>
      <c r="CR2406" s="89">
        <v>-99</v>
      </c>
      <c r="CS2406" s="89">
        <v>-99</v>
      </c>
      <c r="CT2406" s="89">
        <v>-99</v>
      </c>
      <c r="CU2406" s="86">
        <v>-99</v>
      </c>
      <c r="CV2406" s="86">
        <v>-1.1668000000000001</v>
      </c>
      <c r="CW2406" s="86">
        <v>11</v>
      </c>
      <c r="CX2406" s="86">
        <v>2</v>
      </c>
      <c r="CY2406" s="86">
        <v>-0.5948</v>
      </c>
      <c r="CZ2406" s="86">
        <v>24</v>
      </c>
      <c r="DA2406" s="86">
        <v>2</v>
      </c>
      <c r="DB2406" s="86">
        <v>-1.3325</v>
      </c>
      <c r="DC2406" s="86">
        <v>5</v>
      </c>
      <c r="DD2406" s="86">
        <v>-99</v>
      </c>
      <c r="DE2406" s="86">
        <v>-99</v>
      </c>
      <c r="DF2406" s="86">
        <v>-99</v>
      </c>
      <c r="DG2406" s="86">
        <v>-99</v>
      </c>
      <c r="DH2406" s="86">
        <v>-99</v>
      </c>
    </row>
    <row r="2407" spans="1:112" x14ac:dyDescent="0.2">
      <c r="A2407" s="85">
        <f>IF(ISERROR(SEARCH('School Lookup'!$F$3,Data!J2407)),A2406,A2406+1)</f>
        <v>0</v>
      </c>
      <c r="B2407" s="85">
        <f>IF(I2407='School Lookup'!$G$13,1,0)</f>
        <v>0</v>
      </c>
      <c r="C2407" s="85">
        <f t="shared" si="37"/>
        <v>2405</v>
      </c>
      <c r="D2407" s="86" t="s">
        <v>6478</v>
      </c>
      <c r="E2407" s="86" t="s">
        <v>6790</v>
      </c>
      <c r="F2407" s="86" t="s">
        <v>2774</v>
      </c>
      <c r="G2407" s="86" t="s">
        <v>3322</v>
      </c>
      <c r="H2407" s="86" t="s">
        <v>6049</v>
      </c>
      <c r="I2407" s="86" t="s">
        <v>5256</v>
      </c>
      <c r="J2407" s="86" t="s">
        <v>2379</v>
      </c>
      <c r="K2407" s="86" t="s">
        <v>114</v>
      </c>
      <c r="L2407" s="86">
        <v>1</v>
      </c>
      <c r="M2407" s="86">
        <v>1</v>
      </c>
      <c r="N2407" s="89">
        <v>-0.84218862199747202</v>
      </c>
      <c r="O2407" s="89">
        <v>-1.72940356033495</v>
      </c>
      <c r="P2407" s="89">
        <v>43.9283</v>
      </c>
      <c r="Q2407" s="89">
        <v>-0.62664303805020904</v>
      </c>
      <c r="R2407" s="89">
        <v>52.338813653602998</v>
      </c>
      <c r="S2407" s="89">
        <v>-1.1780232991925801</v>
      </c>
      <c r="T2407" s="89">
        <v>-1.33677814994138</v>
      </c>
      <c r="U2407" s="89">
        <v>0.399696816574027</v>
      </c>
      <c r="V2407" s="89">
        <v>-0.53430597099728905</v>
      </c>
      <c r="W2407" s="89">
        <v>1</v>
      </c>
      <c r="X2407" s="89">
        <v>-0.73572487437185896</v>
      </c>
      <c r="Y2407" s="89">
        <v>-1.64296623144833</v>
      </c>
      <c r="Z2407" s="89">
        <v>52.843899999999998</v>
      </c>
      <c r="AA2407" s="89">
        <v>0.37612079634533202</v>
      </c>
      <c r="AB2407" s="89">
        <v>54.145740075376899</v>
      </c>
      <c r="AC2407" s="89">
        <v>-0.63342271755150104</v>
      </c>
      <c r="AD2407" s="89">
        <v>-0.736156887126582</v>
      </c>
      <c r="AE2407" s="89">
        <v>0.40222334512379998</v>
      </c>
      <c r="AF2407" s="89">
        <v>-0.29609948567597699</v>
      </c>
      <c r="AG2407" s="89">
        <v>1</v>
      </c>
      <c r="AH2407" s="89">
        <v>-0.65351280788177302</v>
      </c>
      <c r="AI2407" s="89">
        <v>-1.3493866838129001</v>
      </c>
      <c r="AJ2407" s="89">
        <v>-99</v>
      </c>
      <c r="AK2407" s="89">
        <v>-99</v>
      </c>
      <c r="AL2407" s="89">
        <v>52.216764532019702</v>
      </c>
      <c r="AM2407" s="89">
        <v>-1.3493866838129001</v>
      </c>
      <c r="AN2407" s="89">
        <v>-1.46079090045439</v>
      </c>
      <c r="AO2407" s="89">
        <v>0.102577059120768</v>
      </c>
      <c r="AP2407" s="89">
        <v>-0.14984363455899</v>
      </c>
      <c r="AQ2407" s="89">
        <v>1</v>
      </c>
      <c r="AR2407" s="89">
        <v>-0.84333386243386299</v>
      </c>
      <c r="AS2407" s="89">
        <v>-1.8256493220563299</v>
      </c>
      <c r="AT2407" s="89">
        <v>-99</v>
      </c>
      <c r="AU2407" s="89">
        <v>-99</v>
      </c>
      <c r="AV2407" s="89">
        <v>49.206382539682501</v>
      </c>
      <c r="AW2407" s="89">
        <v>-1.8256493220563299</v>
      </c>
      <c r="AX2407" s="89">
        <v>-1.9630741712250499</v>
      </c>
      <c r="AY2407" s="89">
        <v>9.5502779181404707E-2</v>
      </c>
      <c r="AZ2407" s="89">
        <v>-0.18747903909122501</v>
      </c>
      <c r="BA2407" s="89">
        <v>-99</v>
      </c>
      <c r="BB2407" s="89">
        <v>-99</v>
      </c>
      <c r="BC2407" s="89">
        <v>-99</v>
      </c>
      <c r="BD2407" s="89">
        <v>-99</v>
      </c>
      <c r="BE2407" s="89">
        <v>-99</v>
      </c>
      <c r="BF2407" s="89">
        <v>-99</v>
      </c>
      <c r="BG2407" s="89">
        <v>-99</v>
      </c>
      <c r="BH2407" s="89">
        <v>-99</v>
      </c>
      <c r="BI2407" s="89">
        <v>-99</v>
      </c>
      <c r="BJ2407" s="89">
        <v>-99</v>
      </c>
      <c r="BK2407" s="89">
        <v>-99</v>
      </c>
      <c r="BL2407" s="89">
        <v>-99</v>
      </c>
      <c r="BM2407" s="89">
        <v>-99</v>
      </c>
      <c r="BN2407" s="89">
        <v>-99</v>
      </c>
      <c r="BO2407" s="89">
        <v>-99</v>
      </c>
      <c r="BP2407" s="89">
        <v>-99</v>
      </c>
      <c r="BQ2407" s="89">
        <v>-99</v>
      </c>
      <c r="BR2407" s="89">
        <v>-99</v>
      </c>
      <c r="BS2407" s="89">
        <v>-99</v>
      </c>
      <c r="BT2407" s="89">
        <v>-99</v>
      </c>
      <c r="BU2407" s="89">
        <v>-99</v>
      </c>
      <c r="BV2407" s="89">
        <v>-99</v>
      </c>
      <c r="BW2407" s="89">
        <v>-99</v>
      </c>
      <c r="BX2407" s="89">
        <v>-99</v>
      </c>
      <c r="BY2407" s="89">
        <v>-99</v>
      </c>
      <c r="BZ2407" s="89">
        <v>-99</v>
      </c>
      <c r="CA2407" s="89">
        <v>-99</v>
      </c>
      <c r="CB2407" s="89">
        <v>-99</v>
      </c>
      <c r="CC2407" s="89">
        <v>-99</v>
      </c>
      <c r="CD2407" s="89">
        <v>-99</v>
      </c>
      <c r="CE2407" s="89">
        <v>-99</v>
      </c>
      <c r="CF2407" s="89">
        <v>-99</v>
      </c>
      <c r="CG2407" s="89">
        <v>-99</v>
      </c>
      <c r="CH2407" s="89">
        <v>-99</v>
      </c>
      <c r="CI2407" s="89">
        <v>-99</v>
      </c>
      <c r="CJ2407" s="89">
        <v>-99</v>
      </c>
      <c r="CK2407" s="89">
        <v>-99</v>
      </c>
      <c r="CL2407" s="89">
        <v>-99</v>
      </c>
      <c r="CM2407" s="89">
        <v>-99</v>
      </c>
      <c r="CN2407" s="89">
        <v>-99</v>
      </c>
      <c r="CO2407" s="89">
        <v>-99</v>
      </c>
      <c r="CP2407" s="89">
        <v>-99</v>
      </c>
      <c r="CQ2407" s="89">
        <v>-99</v>
      </c>
      <c r="CR2407" s="89">
        <v>-99</v>
      </c>
      <c r="CS2407" s="89">
        <v>-99</v>
      </c>
      <c r="CT2407" s="89">
        <v>-99</v>
      </c>
      <c r="CU2407" s="86">
        <v>-99</v>
      </c>
      <c r="CV2407" s="86">
        <v>-1.1677</v>
      </c>
      <c r="CW2407" s="86">
        <v>11</v>
      </c>
      <c r="CX2407" s="86">
        <v>2</v>
      </c>
      <c r="CY2407" s="86">
        <v>0.56920000000000004</v>
      </c>
      <c r="CZ2407" s="86">
        <v>76</v>
      </c>
      <c r="DA2407" s="86">
        <v>2</v>
      </c>
      <c r="DB2407" s="86">
        <v>-9.9199999999999997E-2</v>
      </c>
      <c r="DC2407" s="86">
        <v>41</v>
      </c>
      <c r="DD2407" s="86">
        <v>-99</v>
      </c>
      <c r="DE2407" s="86">
        <v>-99</v>
      </c>
      <c r="DF2407" s="86">
        <v>-99</v>
      </c>
      <c r="DG2407" s="86">
        <v>-99</v>
      </c>
      <c r="DH2407" s="86">
        <v>-99</v>
      </c>
    </row>
    <row r="2408" spans="1:112" x14ac:dyDescent="0.2">
      <c r="A2408" s="85">
        <f>IF(ISERROR(SEARCH('School Lookup'!$F$3,Data!J2408)),A2407,A2407+1)</f>
        <v>0</v>
      </c>
      <c r="B2408" s="85">
        <f>IF(I2408='School Lookup'!$G$13,1,0)</f>
        <v>0</v>
      </c>
      <c r="C2408" s="85">
        <f t="shared" si="37"/>
        <v>2406</v>
      </c>
      <c r="D2408" s="86" t="s">
        <v>6478</v>
      </c>
      <c r="E2408" s="86" t="s">
        <v>6790</v>
      </c>
      <c r="F2408" s="86" t="s">
        <v>2774</v>
      </c>
      <c r="G2408" s="86" t="s">
        <v>3344</v>
      </c>
      <c r="H2408" s="86" t="s">
        <v>2735</v>
      </c>
      <c r="I2408" s="86" t="s">
        <v>6066</v>
      </c>
      <c r="J2408" s="86" t="s">
        <v>6067</v>
      </c>
      <c r="K2408" s="86" t="s">
        <v>152</v>
      </c>
      <c r="L2408" s="86">
        <v>1</v>
      </c>
      <c r="M2408" s="86">
        <v>1</v>
      </c>
      <c r="N2408" s="89">
        <v>-0.71505825242718402</v>
      </c>
      <c r="O2408" s="89">
        <v>-1.45410288233245</v>
      </c>
      <c r="P2408" s="89">
        <v>37.1111</v>
      </c>
      <c r="Q2408" s="89">
        <v>-1.3497530670932301</v>
      </c>
      <c r="R2408" s="89">
        <v>47.572829126213598</v>
      </c>
      <c r="S2408" s="89">
        <v>-1.4019279747128399</v>
      </c>
      <c r="T2408" s="89">
        <v>-1.5908353722161499</v>
      </c>
      <c r="U2408" s="89">
        <v>0.39883833494675702</v>
      </c>
      <c r="V2408" s="89">
        <v>-0.63448613102909301</v>
      </c>
      <c r="W2408" s="89">
        <v>1</v>
      </c>
      <c r="X2408" s="89">
        <v>-0.55136554216867495</v>
      </c>
      <c r="Y2408" s="89">
        <v>-1.20895516258797</v>
      </c>
      <c r="Z2408" s="89">
        <v>49.030099999999997</v>
      </c>
      <c r="AA2408" s="89">
        <v>-9.9471350110826695E-2</v>
      </c>
      <c r="AB2408" s="89">
        <v>47.710853493975897</v>
      </c>
      <c r="AC2408" s="89">
        <v>-0.65421325634939897</v>
      </c>
      <c r="AD2408" s="89">
        <v>-0.76036439252416499</v>
      </c>
      <c r="AE2408" s="89">
        <v>0.40174249757986402</v>
      </c>
      <c r="AF2408" s="89">
        <v>-0.30547069012345401</v>
      </c>
      <c r="AG2408" s="89">
        <v>1</v>
      </c>
      <c r="AH2408" s="89">
        <v>-0.52608532110091699</v>
      </c>
      <c r="AI2408" s="89">
        <v>-1.0751504389750699</v>
      </c>
      <c r="AJ2408" s="89">
        <v>-99</v>
      </c>
      <c r="AK2408" s="89">
        <v>-99</v>
      </c>
      <c r="AL2408" s="89">
        <v>41.284397247706401</v>
      </c>
      <c r="AM2408" s="89">
        <v>-1.0751504389750699</v>
      </c>
      <c r="AN2408" s="89">
        <v>-1.17269381738628</v>
      </c>
      <c r="AO2408" s="89">
        <v>0.105517909002904</v>
      </c>
      <c r="AP2408" s="89">
        <v>-0.123740199511233</v>
      </c>
      <c r="AQ2408" s="89">
        <v>1</v>
      </c>
      <c r="AR2408" s="89">
        <v>-0.49143298969072202</v>
      </c>
      <c r="AS2408" s="89">
        <v>-1.0346409154165801</v>
      </c>
      <c r="AT2408" s="89">
        <v>-99</v>
      </c>
      <c r="AU2408" s="89">
        <v>-99</v>
      </c>
      <c r="AV2408" s="89">
        <v>53.608269072164902</v>
      </c>
      <c r="AW2408" s="89">
        <v>-1.0346409154165801</v>
      </c>
      <c r="AX2408" s="89">
        <v>-1.1295134824544399</v>
      </c>
      <c r="AY2408" s="89">
        <v>9.39012584704743E-2</v>
      </c>
      <c r="AZ2408" s="89">
        <v>-0.10606273746184</v>
      </c>
      <c r="BA2408" s="89">
        <v>-99</v>
      </c>
      <c r="BB2408" s="89">
        <v>-99</v>
      </c>
      <c r="BC2408" s="89">
        <v>-99</v>
      </c>
      <c r="BD2408" s="89">
        <v>-99</v>
      </c>
      <c r="BE2408" s="89">
        <v>-99</v>
      </c>
      <c r="BF2408" s="89">
        <v>-99</v>
      </c>
      <c r="BG2408" s="89">
        <v>-99</v>
      </c>
      <c r="BH2408" s="89">
        <v>-99</v>
      </c>
      <c r="BI2408" s="89">
        <v>-99</v>
      </c>
      <c r="BJ2408" s="89">
        <v>-99</v>
      </c>
      <c r="BK2408" s="89">
        <v>-99</v>
      </c>
      <c r="BL2408" s="89">
        <v>-99</v>
      </c>
      <c r="BM2408" s="89">
        <v>-99</v>
      </c>
      <c r="BN2408" s="89">
        <v>-99</v>
      </c>
      <c r="BO2408" s="89">
        <v>-99</v>
      </c>
      <c r="BP2408" s="89">
        <v>-99</v>
      </c>
      <c r="BQ2408" s="89">
        <v>-99</v>
      </c>
      <c r="BR2408" s="89">
        <v>-99</v>
      </c>
      <c r="BS2408" s="89">
        <v>-99</v>
      </c>
      <c r="BT2408" s="89">
        <v>-99</v>
      </c>
      <c r="BU2408" s="89">
        <v>-99</v>
      </c>
      <c r="BV2408" s="89">
        <v>-99</v>
      </c>
      <c r="BW2408" s="89">
        <v>-99</v>
      </c>
      <c r="BX2408" s="89">
        <v>-99</v>
      </c>
      <c r="BY2408" s="89">
        <v>-99</v>
      </c>
      <c r="BZ2408" s="89">
        <v>-99</v>
      </c>
      <c r="CA2408" s="89">
        <v>-99</v>
      </c>
      <c r="CB2408" s="89">
        <v>-99</v>
      </c>
      <c r="CC2408" s="89">
        <v>-99</v>
      </c>
      <c r="CD2408" s="89">
        <v>-99</v>
      </c>
      <c r="CE2408" s="89">
        <v>-99</v>
      </c>
      <c r="CF2408" s="89">
        <v>-99</v>
      </c>
      <c r="CG2408" s="89">
        <v>-99</v>
      </c>
      <c r="CH2408" s="89">
        <v>-99</v>
      </c>
      <c r="CI2408" s="89">
        <v>-99</v>
      </c>
      <c r="CJ2408" s="89">
        <v>-99</v>
      </c>
      <c r="CK2408" s="89">
        <v>-99</v>
      </c>
      <c r="CL2408" s="89">
        <v>-99</v>
      </c>
      <c r="CM2408" s="89">
        <v>-99</v>
      </c>
      <c r="CN2408" s="89">
        <v>-99</v>
      </c>
      <c r="CO2408" s="89">
        <v>-99</v>
      </c>
      <c r="CP2408" s="89">
        <v>-99</v>
      </c>
      <c r="CQ2408" s="89">
        <v>-99</v>
      </c>
      <c r="CR2408" s="89">
        <v>-99</v>
      </c>
      <c r="CS2408" s="89">
        <v>-99</v>
      </c>
      <c r="CT2408" s="89">
        <v>-99</v>
      </c>
      <c r="CU2408" s="86">
        <v>-99</v>
      </c>
      <c r="CV2408" s="86">
        <v>-1.1698</v>
      </c>
      <c r="CW2408" s="86">
        <v>11</v>
      </c>
      <c r="CX2408" s="86">
        <v>2</v>
      </c>
      <c r="CY2408" s="86">
        <v>-0.19889999999999999</v>
      </c>
      <c r="CZ2408" s="86">
        <v>42</v>
      </c>
      <c r="DA2408" s="86">
        <v>2</v>
      </c>
      <c r="DB2408" s="86">
        <v>-0.57830000000000004</v>
      </c>
      <c r="DC2408" s="86">
        <v>20</v>
      </c>
      <c r="DD2408" s="86">
        <v>-99</v>
      </c>
      <c r="DE2408" s="86">
        <v>-99</v>
      </c>
      <c r="DF2408" s="86">
        <v>-99</v>
      </c>
      <c r="DG2408" s="86">
        <v>-99</v>
      </c>
      <c r="DH2408" s="86">
        <v>-99</v>
      </c>
    </row>
    <row r="2409" spans="1:112" x14ac:dyDescent="0.2">
      <c r="A2409" s="85">
        <f>IF(ISERROR(SEARCH('School Lookup'!$F$3,Data!J2409)),A2408,A2408+1)</f>
        <v>0</v>
      </c>
      <c r="B2409" s="85">
        <f>IF(I2409='School Lookup'!$G$13,1,0)</f>
        <v>0</v>
      </c>
      <c r="C2409" s="85">
        <f t="shared" si="37"/>
        <v>2407</v>
      </c>
      <c r="D2409" s="86" t="s">
        <v>6478</v>
      </c>
      <c r="E2409" s="86" t="s">
        <v>6552</v>
      </c>
      <c r="F2409" s="86" t="s">
        <v>518</v>
      </c>
      <c r="G2409" s="86" t="s">
        <v>3191</v>
      </c>
      <c r="H2409" s="86" t="s">
        <v>805</v>
      </c>
      <c r="I2409" s="86" t="s">
        <v>4627</v>
      </c>
      <c r="J2409" s="86" t="s">
        <v>806</v>
      </c>
      <c r="K2409" s="86" t="s">
        <v>45</v>
      </c>
      <c r="L2409" s="86">
        <v>1</v>
      </c>
      <c r="M2409" s="86">
        <v>1</v>
      </c>
      <c r="N2409" s="89">
        <v>-0.45372510204081601</v>
      </c>
      <c r="O2409" s="89">
        <v>-0.88818622741296105</v>
      </c>
      <c r="P2409" s="89">
        <v>42.797400000000003</v>
      </c>
      <c r="Q2409" s="89">
        <v>-0.74659919774110195</v>
      </c>
      <c r="R2409" s="89">
        <v>51.734663571428598</v>
      </c>
      <c r="S2409" s="89">
        <v>-0.81739271257703205</v>
      </c>
      <c r="T2409" s="89">
        <v>-0.92758256306953801</v>
      </c>
      <c r="U2409" s="89">
        <v>0.34015966678236698</v>
      </c>
      <c r="V2409" s="89">
        <v>-0.31552617556686802</v>
      </c>
      <c r="W2409" s="89">
        <v>1</v>
      </c>
      <c r="X2409" s="89">
        <v>-0.50197596741344197</v>
      </c>
      <c r="Y2409" s="89">
        <v>-1.0926842807513399</v>
      </c>
      <c r="Z2409" s="89">
        <v>38.2926</v>
      </c>
      <c r="AA2409" s="89">
        <v>-1.43846937637676</v>
      </c>
      <c r="AB2409" s="89">
        <v>49.388988391038701</v>
      </c>
      <c r="AC2409" s="89">
        <v>-1.2655768285640501</v>
      </c>
      <c r="AD2409" s="89">
        <v>-1.47220678959413</v>
      </c>
      <c r="AE2409" s="89">
        <v>0.34085387018396401</v>
      </c>
      <c r="AF2409" s="89">
        <v>-0.50180738194426799</v>
      </c>
      <c r="AG2409" s="89">
        <v>1</v>
      </c>
      <c r="AH2409" s="89">
        <v>-0.476870034843206</v>
      </c>
      <c r="AI2409" s="89">
        <v>-0.96923439501240205</v>
      </c>
      <c r="AJ2409" s="89">
        <v>29.854199999999999</v>
      </c>
      <c r="AK2409" s="89">
        <v>-1.83771176589414</v>
      </c>
      <c r="AL2409" s="89">
        <v>52.9616773519164</v>
      </c>
      <c r="AM2409" s="89">
        <v>-1.40347308045327</v>
      </c>
      <c r="AN2409" s="89">
        <v>-1.51761100866062</v>
      </c>
      <c r="AO2409" s="89">
        <v>9.9618188129121807E-2</v>
      </c>
      <c r="AP2409" s="89">
        <v>-0.15118165896758001</v>
      </c>
      <c r="AQ2409" s="89">
        <v>1</v>
      </c>
      <c r="AR2409" s="89">
        <v>-0.51359935064935103</v>
      </c>
      <c r="AS2409" s="89">
        <v>-1.0844668158930599</v>
      </c>
      <c r="AT2409" s="89">
        <v>22.521699999999999</v>
      </c>
      <c r="AU2409" s="89">
        <v>-2.8438054849566901</v>
      </c>
      <c r="AV2409" s="89">
        <v>53.571444805194801</v>
      </c>
      <c r="AW2409" s="89">
        <v>-1.96413615042488</v>
      </c>
      <c r="AX2409" s="89">
        <v>-2.1090108958812701</v>
      </c>
      <c r="AY2409" s="89">
        <v>0.106907323845887</v>
      </c>
      <c r="AZ2409" s="89">
        <v>-0.22546871084048301</v>
      </c>
      <c r="BA2409" s="89">
        <v>1</v>
      </c>
      <c r="BB2409" s="89">
        <v>-0.23232345679012301</v>
      </c>
      <c r="BC2409" s="89">
        <v>-0.298314644075659</v>
      </c>
      <c r="BD2409" s="89">
        <v>41.740699999999997</v>
      </c>
      <c r="BE2409" s="89">
        <v>-0.65526318845393305</v>
      </c>
      <c r="BF2409" s="89">
        <v>58.0246765432099</v>
      </c>
      <c r="BG2409" s="89">
        <v>-0.47678891626479603</v>
      </c>
      <c r="BH2409" s="89">
        <v>-0.49994033827633</v>
      </c>
      <c r="BI2409" s="89">
        <v>2.8115237764664999E-2</v>
      </c>
      <c r="BJ2409" s="89">
        <v>-1.40559414787861E-2</v>
      </c>
      <c r="BK2409" s="89">
        <v>1</v>
      </c>
      <c r="BL2409" s="89">
        <v>-0.30345308641975299</v>
      </c>
      <c r="BM2409" s="89">
        <v>-0.556666743774753</v>
      </c>
      <c r="BN2409" s="89">
        <v>37.296300000000002</v>
      </c>
      <c r="BO2409" s="89">
        <v>-1.27539939194074</v>
      </c>
      <c r="BP2409" s="89">
        <v>61.728393827160502</v>
      </c>
      <c r="BQ2409" s="89">
        <v>-0.91603306785774397</v>
      </c>
      <c r="BR2409" s="89">
        <v>-0.94903687993640595</v>
      </c>
      <c r="BS2409" s="89">
        <v>2.8115237764664999E-2</v>
      </c>
      <c r="BT2409" s="89">
        <v>-2.6682397526847899E-2</v>
      </c>
      <c r="BU2409" s="89">
        <v>1</v>
      </c>
      <c r="BV2409" s="89">
        <v>-0.37386543209876499</v>
      </c>
      <c r="BW2409" s="89">
        <v>-0.70401142526253802</v>
      </c>
      <c r="BX2409" s="89">
        <v>36.25</v>
      </c>
      <c r="BY2409" s="89">
        <v>-1.32681684752216</v>
      </c>
      <c r="BZ2409" s="89">
        <v>59.2592518518519</v>
      </c>
      <c r="CA2409" s="89">
        <v>-1.0154141363923499</v>
      </c>
      <c r="CB2409" s="89">
        <v>-1.0604522942448</v>
      </c>
      <c r="CC2409" s="89">
        <v>2.8115237764664999E-2</v>
      </c>
      <c r="CD2409" s="89">
        <v>-2.98148683907772E-2</v>
      </c>
      <c r="CE2409" s="89">
        <v>1</v>
      </c>
      <c r="CF2409" s="89">
        <v>-0.207611111111111</v>
      </c>
      <c r="CG2409" s="89">
        <v>-0.311037086835734</v>
      </c>
      <c r="CH2409" s="89">
        <v>46.5</v>
      </c>
      <c r="CI2409" s="89">
        <v>-0.31914146443188901</v>
      </c>
      <c r="CJ2409" s="89">
        <v>55.555571604938301</v>
      </c>
      <c r="CK2409" s="89">
        <v>-0.315089275633812</v>
      </c>
      <c r="CL2409" s="89">
        <v>-0.331799667312136</v>
      </c>
      <c r="CM2409" s="89">
        <v>2.8115237764664999E-2</v>
      </c>
      <c r="CN2409" s="89">
        <v>-9.3286265367174704E-3</v>
      </c>
      <c r="CO2409" s="89">
        <v>90.92</v>
      </c>
      <c r="CP2409" s="89">
        <v>0.26679999999999998</v>
      </c>
      <c r="CQ2409" s="89">
        <v>6.84</v>
      </c>
      <c r="CR2409" s="89">
        <v>0.80459999999999998</v>
      </c>
      <c r="CS2409" s="89">
        <v>0.26679999999999998</v>
      </c>
      <c r="CT2409" s="89">
        <v>-0.23830000000000001</v>
      </c>
      <c r="CU2409" s="86" t="s">
        <v>6986</v>
      </c>
      <c r="CV2409" s="86">
        <v>-1.1702999999999999</v>
      </c>
      <c r="CW2409" s="86">
        <v>11</v>
      </c>
      <c r="CX2409" s="86">
        <v>4</v>
      </c>
      <c r="CY2409" s="86">
        <v>1.0429999999999999</v>
      </c>
      <c r="CZ2409" s="86">
        <v>88</v>
      </c>
      <c r="DA2409" s="86">
        <v>8</v>
      </c>
      <c r="DB2409" s="86">
        <v>-1.3319000000000001</v>
      </c>
      <c r="DC2409" s="86">
        <v>5</v>
      </c>
      <c r="DD2409" s="86">
        <v>-99</v>
      </c>
      <c r="DE2409" s="86">
        <v>-99</v>
      </c>
      <c r="DF2409" s="86">
        <v>-99</v>
      </c>
      <c r="DG2409" s="86">
        <v>-99</v>
      </c>
      <c r="DH2409" s="86">
        <v>-99</v>
      </c>
    </row>
    <row r="2410" spans="1:112" x14ac:dyDescent="0.2">
      <c r="A2410" s="85">
        <f>IF(ISERROR(SEARCH('School Lookup'!$F$3,Data!J2410)),A2409,A2409+1)</f>
        <v>0</v>
      </c>
      <c r="B2410" s="85">
        <f>IF(I2410='School Lookup'!$G$13,1,0)</f>
        <v>0</v>
      </c>
      <c r="C2410" s="85">
        <f t="shared" si="37"/>
        <v>2408</v>
      </c>
      <c r="D2410" s="86" t="s">
        <v>6478</v>
      </c>
      <c r="E2410" s="86" t="s">
        <v>6598</v>
      </c>
      <c r="F2410" s="86" t="s">
        <v>2755</v>
      </c>
      <c r="G2410" s="86" t="s">
        <v>3202</v>
      </c>
      <c r="H2410" s="86" t="s">
        <v>402</v>
      </c>
      <c r="I2410" s="86" t="s">
        <v>6603</v>
      </c>
      <c r="J2410" s="86" t="s">
        <v>6604</v>
      </c>
      <c r="K2410" s="86" t="s">
        <v>586</v>
      </c>
      <c r="L2410" s="86">
        <v>1</v>
      </c>
      <c r="M2410" s="86">
        <v>1</v>
      </c>
      <c r="N2410" s="89">
        <v>-0.69299229024943299</v>
      </c>
      <c r="O2410" s="89">
        <v>-1.40631906506797</v>
      </c>
      <c r="P2410" s="89">
        <v>41.148800000000001</v>
      </c>
      <c r="Q2410" s="89">
        <v>-0.92146852736034901</v>
      </c>
      <c r="R2410" s="89">
        <v>52.154209297052198</v>
      </c>
      <c r="S2410" s="89">
        <v>-1.16389379621416</v>
      </c>
      <c r="T2410" s="89">
        <v>-1.3207458707114901</v>
      </c>
      <c r="U2410" s="89">
        <v>0.375959079283887</v>
      </c>
      <c r="V2410" s="89">
        <v>-0.49654640152068802</v>
      </c>
      <c r="W2410" s="89">
        <v>1</v>
      </c>
      <c r="X2410" s="89">
        <v>-0.46329547511312202</v>
      </c>
      <c r="Y2410" s="89">
        <v>-1.00162427523556</v>
      </c>
      <c r="Z2410" s="89">
        <v>47.469799999999999</v>
      </c>
      <c r="AA2410" s="89">
        <v>-0.29404537762027699</v>
      </c>
      <c r="AB2410" s="89">
        <v>52.262473755656103</v>
      </c>
      <c r="AC2410" s="89">
        <v>-0.64783482642791801</v>
      </c>
      <c r="AD2410" s="89">
        <v>-0.7529376548983</v>
      </c>
      <c r="AE2410" s="89">
        <v>0.376811594202899</v>
      </c>
      <c r="AF2410" s="89">
        <v>-0.28371563807762001</v>
      </c>
      <c r="AG2410" s="89">
        <v>1</v>
      </c>
      <c r="AH2410" s="89">
        <v>-0.68894714285714298</v>
      </c>
      <c r="AI2410" s="89">
        <v>-1.4256447911291199</v>
      </c>
      <c r="AJ2410" s="89">
        <v>-99</v>
      </c>
      <c r="AK2410" s="89">
        <v>-99</v>
      </c>
      <c r="AL2410" s="89">
        <v>46.428576428571397</v>
      </c>
      <c r="AM2410" s="89">
        <v>-1.4256447911291199</v>
      </c>
      <c r="AN2410" s="89">
        <v>-1.54090335346398</v>
      </c>
      <c r="AO2410" s="89">
        <v>0.119352088661552</v>
      </c>
      <c r="AP2410" s="89">
        <v>-0.18391003366151601</v>
      </c>
      <c r="AQ2410" s="89">
        <v>1</v>
      </c>
      <c r="AR2410" s="89">
        <v>-0.70014799999999999</v>
      </c>
      <c r="AS2410" s="89">
        <v>-1.50379385175229</v>
      </c>
      <c r="AT2410" s="89">
        <v>-99</v>
      </c>
      <c r="AU2410" s="89">
        <v>-99</v>
      </c>
      <c r="AV2410" s="89">
        <v>49.333376000000001</v>
      </c>
      <c r="AW2410" s="89">
        <v>-1.50379385175229</v>
      </c>
      <c r="AX2410" s="89">
        <v>-1.62390449204184</v>
      </c>
      <c r="AY2410" s="89">
        <v>0.127877237851662</v>
      </c>
      <c r="AZ2410" s="89">
        <v>-0.20766042097721699</v>
      </c>
      <c r="BA2410" s="89">
        <v>-99</v>
      </c>
      <c r="BB2410" s="89">
        <v>-99</v>
      </c>
      <c r="BC2410" s="89">
        <v>-99</v>
      </c>
      <c r="BD2410" s="89">
        <v>-99</v>
      </c>
      <c r="BE2410" s="89">
        <v>-99</v>
      </c>
      <c r="BF2410" s="89">
        <v>-99</v>
      </c>
      <c r="BG2410" s="89">
        <v>-99</v>
      </c>
      <c r="BH2410" s="89">
        <v>-99</v>
      </c>
      <c r="BI2410" s="89">
        <v>-99</v>
      </c>
      <c r="BJ2410" s="89">
        <v>-99</v>
      </c>
      <c r="BK2410" s="89">
        <v>-99</v>
      </c>
      <c r="BL2410" s="89">
        <v>-99</v>
      </c>
      <c r="BM2410" s="89">
        <v>-99</v>
      </c>
      <c r="BN2410" s="89">
        <v>-99</v>
      </c>
      <c r="BO2410" s="89">
        <v>-99</v>
      </c>
      <c r="BP2410" s="89">
        <v>-99</v>
      </c>
      <c r="BQ2410" s="89">
        <v>-99</v>
      </c>
      <c r="BR2410" s="89">
        <v>-99</v>
      </c>
      <c r="BS2410" s="89">
        <v>-99</v>
      </c>
      <c r="BT2410" s="89">
        <v>-99</v>
      </c>
      <c r="BU2410" s="89">
        <v>-99</v>
      </c>
      <c r="BV2410" s="89">
        <v>-99</v>
      </c>
      <c r="BW2410" s="89">
        <v>-99</v>
      </c>
      <c r="BX2410" s="89">
        <v>-99</v>
      </c>
      <c r="BY2410" s="89">
        <v>-99</v>
      </c>
      <c r="BZ2410" s="89">
        <v>-99</v>
      </c>
      <c r="CA2410" s="89">
        <v>-99</v>
      </c>
      <c r="CB2410" s="89">
        <v>-99</v>
      </c>
      <c r="CC2410" s="89">
        <v>-99</v>
      </c>
      <c r="CD2410" s="89">
        <v>-99</v>
      </c>
      <c r="CE2410" s="89">
        <v>-99</v>
      </c>
      <c r="CF2410" s="89">
        <v>-99</v>
      </c>
      <c r="CG2410" s="89">
        <v>-99</v>
      </c>
      <c r="CH2410" s="89">
        <v>-99</v>
      </c>
      <c r="CI2410" s="89">
        <v>-99</v>
      </c>
      <c r="CJ2410" s="89">
        <v>-99</v>
      </c>
      <c r="CK2410" s="89">
        <v>-99</v>
      </c>
      <c r="CL2410" s="89">
        <v>-99</v>
      </c>
      <c r="CM2410" s="89">
        <v>-99</v>
      </c>
      <c r="CN2410" s="89">
        <v>-99</v>
      </c>
      <c r="CO2410" s="89">
        <v>-99</v>
      </c>
      <c r="CP2410" s="89">
        <v>-99</v>
      </c>
      <c r="CQ2410" s="89">
        <v>-99</v>
      </c>
      <c r="CR2410" s="89">
        <v>-99</v>
      </c>
      <c r="CS2410" s="89">
        <v>-99</v>
      </c>
      <c r="CT2410" s="89">
        <v>-99</v>
      </c>
      <c r="CU2410" s="86">
        <v>-99</v>
      </c>
      <c r="CV2410" s="86">
        <v>-1.1718</v>
      </c>
      <c r="CW2410" s="86">
        <v>11</v>
      </c>
      <c r="CX2410" s="86">
        <v>2</v>
      </c>
      <c r="CY2410" s="86">
        <v>-0.19969999999999999</v>
      </c>
      <c r="CZ2410" s="86">
        <v>42</v>
      </c>
      <c r="DA2410" s="86">
        <v>2</v>
      </c>
      <c r="DB2410" s="86">
        <v>-0.4572</v>
      </c>
      <c r="DC2410" s="86">
        <v>25</v>
      </c>
      <c r="DD2410" s="86">
        <v>-99</v>
      </c>
      <c r="DE2410" s="86">
        <v>-99</v>
      </c>
      <c r="DF2410" s="86">
        <v>-99</v>
      </c>
      <c r="DG2410" s="86">
        <v>-99</v>
      </c>
      <c r="DH2410" s="86">
        <v>-99</v>
      </c>
    </row>
    <row r="2411" spans="1:112" x14ac:dyDescent="0.2">
      <c r="A2411" s="85">
        <f>IF(ISERROR(SEARCH('School Lookup'!$F$3,Data!J2411)),A2410,A2410+1)</f>
        <v>0</v>
      </c>
      <c r="B2411" s="85">
        <f>IF(I2411='School Lookup'!$G$13,1,0)</f>
        <v>0</v>
      </c>
      <c r="C2411" s="85">
        <f t="shared" si="37"/>
        <v>2409</v>
      </c>
      <c r="D2411" s="86" t="s">
        <v>6478</v>
      </c>
      <c r="E2411" s="86" t="s">
        <v>6499</v>
      </c>
      <c r="F2411" s="86" t="s">
        <v>2742</v>
      </c>
      <c r="G2411" s="86" t="s">
        <v>2781</v>
      </c>
      <c r="H2411" s="86" t="s">
        <v>503</v>
      </c>
      <c r="I2411" s="86" t="s">
        <v>5189</v>
      </c>
      <c r="J2411" s="86" t="s">
        <v>1117</v>
      </c>
      <c r="K2411" s="86" t="s">
        <v>36</v>
      </c>
      <c r="L2411" s="86">
        <v>1</v>
      </c>
      <c r="M2411" s="86">
        <v>-99</v>
      </c>
      <c r="N2411" s="89">
        <v>-99</v>
      </c>
      <c r="O2411" s="89">
        <v>-99</v>
      </c>
      <c r="P2411" s="89">
        <v>-99</v>
      </c>
      <c r="Q2411" s="89">
        <v>-99</v>
      </c>
      <c r="R2411" s="89">
        <v>-99</v>
      </c>
      <c r="S2411" s="89">
        <v>-99</v>
      </c>
      <c r="T2411" s="89">
        <v>-99</v>
      </c>
      <c r="U2411" s="89">
        <v>-99</v>
      </c>
      <c r="V2411" s="89">
        <v>-99</v>
      </c>
      <c r="W2411" s="89">
        <v>-99</v>
      </c>
      <c r="X2411" s="89">
        <v>-99</v>
      </c>
      <c r="Y2411" s="89">
        <v>-99</v>
      </c>
      <c r="Z2411" s="89">
        <v>-99</v>
      </c>
      <c r="AA2411" s="89">
        <v>-99</v>
      </c>
      <c r="AB2411" s="89">
        <v>-99</v>
      </c>
      <c r="AC2411" s="89">
        <v>-99</v>
      </c>
      <c r="AD2411" s="89">
        <v>-99</v>
      </c>
      <c r="AE2411" s="89">
        <v>-99</v>
      </c>
      <c r="AF2411" s="89">
        <v>-99</v>
      </c>
      <c r="AG2411" s="89">
        <v>-99</v>
      </c>
      <c r="AH2411" s="89">
        <v>-99</v>
      </c>
      <c r="AI2411" s="89">
        <v>-99</v>
      </c>
      <c r="AJ2411" s="89">
        <v>-99</v>
      </c>
      <c r="AK2411" s="89">
        <v>-99</v>
      </c>
      <c r="AL2411" s="89">
        <v>-99</v>
      </c>
      <c r="AM2411" s="89">
        <v>-99</v>
      </c>
      <c r="AN2411" s="89">
        <v>-99</v>
      </c>
      <c r="AO2411" s="89">
        <v>-99</v>
      </c>
      <c r="AP2411" s="89">
        <v>-99</v>
      </c>
      <c r="AQ2411" s="89">
        <v>-99</v>
      </c>
      <c r="AR2411" s="89">
        <v>-99</v>
      </c>
      <c r="AS2411" s="89">
        <v>-99</v>
      </c>
      <c r="AT2411" s="89">
        <v>-99</v>
      </c>
      <c r="AU2411" s="89">
        <v>-99</v>
      </c>
      <c r="AV2411" s="89">
        <v>-99</v>
      </c>
      <c r="AW2411" s="89">
        <v>-99</v>
      </c>
      <c r="AX2411" s="89">
        <v>-99</v>
      </c>
      <c r="AY2411" s="89">
        <v>-99</v>
      </c>
      <c r="AZ2411" s="89">
        <v>-99</v>
      </c>
      <c r="BA2411" s="89">
        <v>1</v>
      </c>
      <c r="BB2411" s="89">
        <v>-0.78158101265822799</v>
      </c>
      <c r="BC2411" s="89">
        <v>-1.5343100553586699</v>
      </c>
      <c r="BD2411" s="89">
        <v>38.627899999999997</v>
      </c>
      <c r="BE2411" s="89">
        <v>-0.96652093628765601</v>
      </c>
      <c r="BF2411" s="89">
        <v>56.3291012658228</v>
      </c>
      <c r="BG2411" s="89">
        <v>-1.2504154958231599</v>
      </c>
      <c r="BH2411" s="89">
        <v>-1.32769183716099</v>
      </c>
      <c r="BI2411" s="89">
        <v>0.249211356466877</v>
      </c>
      <c r="BJ2411" s="89">
        <v>-0.33087588370889098</v>
      </c>
      <c r="BK2411" s="89">
        <v>1</v>
      </c>
      <c r="BL2411" s="89">
        <v>-0.61745000000000005</v>
      </c>
      <c r="BM2411" s="89">
        <v>-1.3207688531227</v>
      </c>
      <c r="BN2411" s="89">
        <v>46.5</v>
      </c>
      <c r="BO2411" s="89">
        <v>-0.24200637233482</v>
      </c>
      <c r="BP2411" s="89">
        <v>51.2658265822785</v>
      </c>
      <c r="BQ2411" s="89">
        <v>-0.78138761272875801</v>
      </c>
      <c r="BR2411" s="89">
        <v>-0.807794766842444</v>
      </c>
      <c r="BS2411" s="89">
        <v>0.249211356466877</v>
      </c>
      <c r="BT2411" s="89">
        <v>-0.20131162959165</v>
      </c>
      <c r="BU2411" s="89">
        <v>1</v>
      </c>
      <c r="BV2411" s="89">
        <v>-0.89733018867924497</v>
      </c>
      <c r="BW2411" s="89">
        <v>-1.9097640048422599</v>
      </c>
      <c r="BX2411" s="89">
        <v>38.681800000000003</v>
      </c>
      <c r="BY2411" s="89">
        <v>-1.0759228993912999</v>
      </c>
      <c r="BZ2411" s="89">
        <v>52.201267924528302</v>
      </c>
      <c r="CA2411" s="89">
        <v>-1.4928434521167799</v>
      </c>
      <c r="CB2411" s="89">
        <v>-1.5636869333729999</v>
      </c>
      <c r="CC2411" s="89">
        <v>0.25078864353312302</v>
      </c>
      <c r="CD2411" s="89">
        <v>-0.392154924931084</v>
      </c>
      <c r="CE2411" s="89">
        <v>1</v>
      </c>
      <c r="CF2411" s="89">
        <v>-0.59446729559748401</v>
      </c>
      <c r="CG2411" s="89">
        <v>-1.23857149296897</v>
      </c>
      <c r="CH2411" s="89">
        <v>46.622199999999999</v>
      </c>
      <c r="CI2411" s="89">
        <v>-0.30519523934961001</v>
      </c>
      <c r="CJ2411" s="89">
        <v>55.345909433962298</v>
      </c>
      <c r="CK2411" s="89">
        <v>-0.77188336615928999</v>
      </c>
      <c r="CL2411" s="89">
        <v>-0.82607949932510905</v>
      </c>
      <c r="CM2411" s="89">
        <v>0.25078864353312302</v>
      </c>
      <c r="CN2411" s="89">
        <v>-0.20717135708626599</v>
      </c>
      <c r="CO2411" s="89">
        <v>76.510000000000005</v>
      </c>
      <c r="CP2411" s="89">
        <v>-0.82199999999999995</v>
      </c>
      <c r="CQ2411" s="89">
        <v>3.02</v>
      </c>
      <c r="CR2411" s="89">
        <v>0.25330000000000003</v>
      </c>
      <c r="CS2411" s="89">
        <v>-0.52786666666666704</v>
      </c>
      <c r="CT2411" s="89">
        <v>-1.5459000000000001</v>
      </c>
      <c r="CU2411" s="86" t="s">
        <v>6988</v>
      </c>
      <c r="CV2411" s="86">
        <v>-1.173</v>
      </c>
      <c r="CW2411" s="86">
        <v>11</v>
      </c>
      <c r="CX2411" s="86">
        <v>2</v>
      </c>
      <c r="CY2411" s="86">
        <v>1.4071</v>
      </c>
      <c r="CZ2411" s="86">
        <v>93</v>
      </c>
      <c r="DA2411" s="86">
        <v>4</v>
      </c>
      <c r="DB2411" s="86">
        <v>-0.64749999999999996</v>
      </c>
      <c r="DC2411" s="86">
        <v>18</v>
      </c>
      <c r="DD2411" s="86">
        <v>-99</v>
      </c>
      <c r="DE2411" s="86">
        <v>-99</v>
      </c>
      <c r="DF2411" s="86">
        <v>-99</v>
      </c>
      <c r="DG2411" s="86">
        <v>-99</v>
      </c>
      <c r="DH2411" s="86">
        <v>-99</v>
      </c>
    </row>
    <row r="2412" spans="1:112" x14ac:dyDescent="0.2">
      <c r="A2412" s="85">
        <f>IF(ISERROR(SEARCH('School Lookup'!$F$3,Data!J2412)),A2411,A2411+1)</f>
        <v>0</v>
      </c>
      <c r="B2412" s="85">
        <f>IF(I2412='School Lookup'!$G$13,1,0)</f>
        <v>0</v>
      </c>
      <c r="C2412" s="85">
        <f t="shared" si="37"/>
        <v>2410</v>
      </c>
      <c r="D2412" s="86" t="s">
        <v>6478</v>
      </c>
      <c r="E2412" s="86" t="s">
        <v>6790</v>
      </c>
      <c r="F2412" s="86" t="s">
        <v>2774</v>
      </c>
      <c r="G2412" s="86" t="s">
        <v>2795</v>
      </c>
      <c r="H2412" s="86" t="s">
        <v>1474</v>
      </c>
      <c r="I2412" s="86" t="s">
        <v>5855</v>
      </c>
      <c r="J2412" s="86" t="s">
        <v>2570</v>
      </c>
      <c r="K2412" s="86" t="s">
        <v>16</v>
      </c>
      <c r="L2412" s="86">
        <v>1</v>
      </c>
      <c r="M2412" s="86">
        <v>1</v>
      </c>
      <c r="N2412" s="89">
        <v>-1.0283874316939901</v>
      </c>
      <c r="O2412" s="89">
        <v>-2.1326168816363502</v>
      </c>
      <c r="P2412" s="89">
        <v>36.409100000000002</v>
      </c>
      <c r="Q2412" s="89">
        <v>-1.4242151982303899</v>
      </c>
      <c r="R2412" s="89">
        <v>50.8196601092896</v>
      </c>
      <c r="S2412" s="89">
        <v>-1.7784160399333699</v>
      </c>
      <c r="T2412" s="89">
        <v>-2.01802391505151</v>
      </c>
      <c r="U2412" s="89">
        <v>0.5</v>
      </c>
      <c r="V2412" s="89">
        <v>-1.0090119575257499</v>
      </c>
      <c r="W2412" s="89">
        <v>1</v>
      </c>
      <c r="X2412" s="89">
        <v>-1.08249781420765</v>
      </c>
      <c r="Y2412" s="89">
        <v>-2.4593246575252499</v>
      </c>
      <c r="Z2412" s="89">
        <v>64.976699999999994</v>
      </c>
      <c r="AA2412" s="89">
        <v>1.88911686182419</v>
      </c>
      <c r="AB2412" s="89">
        <v>56.830577595628398</v>
      </c>
      <c r="AC2412" s="89">
        <v>-0.28510389785052598</v>
      </c>
      <c r="AD2412" s="89">
        <v>-0.33059117332008497</v>
      </c>
      <c r="AE2412" s="89">
        <v>0.5</v>
      </c>
      <c r="AF2412" s="89">
        <v>-0.16529558666004199</v>
      </c>
      <c r="AG2412" s="89">
        <v>-99</v>
      </c>
      <c r="AH2412" s="89">
        <v>-99</v>
      </c>
      <c r="AI2412" s="89">
        <v>-99</v>
      </c>
      <c r="AJ2412" s="89">
        <v>-99</v>
      </c>
      <c r="AK2412" s="89">
        <v>-99</v>
      </c>
      <c r="AL2412" s="89">
        <v>-99</v>
      </c>
      <c r="AM2412" s="89">
        <v>-99</v>
      </c>
      <c r="AN2412" s="89">
        <v>-99</v>
      </c>
      <c r="AO2412" s="89">
        <v>-99</v>
      </c>
      <c r="AP2412" s="89">
        <v>-99</v>
      </c>
      <c r="AQ2412" s="89">
        <v>-99</v>
      </c>
      <c r="AR2412" s="89">
        <v>-99</v>
      </c>
      <c r="AS2412" s="89">
        <v>-99</v>
      </c>
      <c r="AT2412" s="89">
        <v>-99</v>
      </c>
      <c r="AU2412" s="89">
        <v>-99</v>
      </c>
      <c r="AV2412" s="89">
        <v>-99</v>
      </c>
      <c r="AW2412" s="89">
        <v>-99</v>
      </c>
      <c r="AX2412" s="89">
        <v>-99</v>
      </c>
      <c r="AY2412" s="89">
        <v>-99</v>
      </c>
      <c r="AZ2412" s="89">
        <v>-99</v>
      </c>
      <c r="BA2412" s="89">
        <v>-99</v>
      </c>
      <c r="BB2412" s="89">
        <v>-99</v>
      </c>
      <c r="BC2412" s="89">
        <v>-99</v>
      </c>
      <c r="BD2412" s="89">
        <v>-99</v>
      </c>
      <c r="BE2412" s="89">
        <v>-99</v>
      </c>
      <c r="BF2412" s="89">
        <v>-99</v>
      </c>
      <c r="BG2412" s="89">
        <v>-99</v>
      </c>
      <c r="BH2412" s="89">
        <v>-99</v>
      </c>
      <c r="BI2412" s="89">
        <v>-99</v>
      </c>
      <c r="BJ2412" s="89">
        <v>-99</v>
      </c>
      <c r="BK2412" s="89">
        <v>-99</v>
      </c>
      <c r="BL2412" s="89">
        <v>-99</v>
      </c>
      <c r="BM2412" s="89">
        <v>-99</v>
      </c>
      <c r="BN2412" s="89">
        <v>-99</v>
      </c>
      <c r="BO2412" s="89">
        <v>-99</v>
      </c>
      <c r="BP2412" s="89">
        <v>-99</v>
      </c>
      <c r="BQ2412" s="89">
        <v>-99</v>
      </c>
      <c r="BR2412" s="89">
        <v>-99</v>
      </c>
      <c r="BS2412" s="89">
        <v>-99</v>
      </c>
      <c r="BT2412" s="89">
        <v>-99</v>
      </c>
      <c r="BU2412" s="89">
        <v>-99</v>
      </c>
      <c r="BV2412" s="89">
        <v>-99</v>
      </c>
      <c r="BW2412" s="89">
        <v>-99</v>
      </c>
      <c r="BX2412" s="89">
        <v>-99</v>
      </c>
      <c r="BY2412" s="89">
        <v>-99</v>
      </c>
      <c r="BZ2412" s="89">
        <v>-99</v>
      </c>
      <c r="CA2412" s="89">
        <v>-99</v>
      </c>
      <c r="CB2412" s="89">
        <v>-99</v>
      </c>
      <c r="CC2412" s="89">
        <v>-99</v>
      </c>
      <c r="CD2412" s="89">
        <v>-99</v>
      </c>
      <c r="CE2412" s="89">
        <v>-99</v>
      </c>
      <c r="CF2412" s="89">
        <v>-99</v>
      </c>
      <c r="CG2412" s="89">
        <v>-99</v>
      </c>
      <c r="CH2412" s="89">
        <v>-99</v>
      </c>
      <c r="CI2412" s="89">
        <v>-99</v>
      </c>
      <c r="CJ2412" s="89">
        <v>-99</v>
      </c>
      <c r="CK2412" s="89">
        <v>-99</v>
      </c>
      <c r="CL2412" s="89">
        <v>-99</v>
      </c>
      <c r="CM2412" s="89">
        <v>-99</v>
      </c>
      <c r="CN2412" s="89">
        <v>-99</v>
      </c>
      <c r="CO2412" s="89">
        <v>-99</v>
      </c>
      <c r="CP2412" s="89">
        <v>-99</v>
      </c>
      <c r="CQ2412" s="89">
        <v>-99</v>
      </c>
      <c r="CR2412" s="89">
        <v>-99</v>
      </c>
      <c r="CS2412" s="89">
        <v>-99</v>
      </c>
      <c r="CT2412" s="89">
        <v>-99</v>
      </c>
      <c r="CU2412" s="86">
        <v>-99</v>
      </c>
      <c r="CV2412" s="86">
        <v>-1.1742999999999999</v>
      </c>
      <c r="CW2412" s="86">
        <v>11</v>
      </c>
      <c r="CX2412" s="86">
        <v>2</v>
      </c>
      <c r="CY2412" s="86">
        <v>1.9827999999999999</v>
      </c>
      <c r="CZ2412" s="86">
        <v>97</v>
      </c>
      <c r="DA2412" s="86">
        <v>2</v>
      </c>
      <c r="DB2412" s="86">
        <v>0.23250000000000001</v>
      </c>
      <c r="DC2412" s="86">
        <v>59</v>
      </c>
      <c r="DD2412" s="86">
        <v>-99</v>
      </c>
      <c r="DE2412" s="86">
        <v>-99</v>
      </c>
      <c r="DF2412" s="86">
        <v>-99</v>
      </c>
      <c r="DG2412" s="86">
        <v>-99</v>
      </c>
      <c r="DH2412" s="86">
        <v>-99</v>
      </c>
    </row>
    <row r="2413" spans="1:112" x14ac:dyDescent="0.2">
      <c r="A2413" s="85">
        <f>IF(ISERROR(SEARCH('School Lookup'!$F$3,Data!J2413)),A2412,A2412+1)</f>
        <v>0</v>
      </c>
      <c r="B2413" s="85">
        <f>IF(I2413='School Lookup'!$G$13,1,0)</f>
        <v>0</v>
      </c>
      <c r="C2413" s="85">
        <f t="shared" si="37"/>
        <v>2411</v>
      </c>
      <c r="D2413" s="86" t="s">
        <v>6478</v>
      </c>
      <c r="E2413" s="86" t="s">
        <v>6586</v>
      </c>
      <c r="F2413" s="86" t="s">
        <v>2760</v>
      </c>
      <c r="G2413" s="86" t="s">
        <v>3306</v>
      </c>
      <c r="H2413" s="86" t="s">
        <v>5934</v>
      </c>
      <c r="I2413" s="86" t="s">
        <v>5160</v>
      </c>
      <c r="J2413" s="86" t="s">
        <v>751</v>
      </c>
      <c r="K2413" s="86" t="s">
        <v>26</v>
      </c>
      <c r="L2413" s="86">
        <v>1</v>
      </c>
      <c r="M2413" s="86">
        <v>1</v>
      </c>
      <c r="N2413" s="89">
        <v>-0.370856153846154</v>
      </c>
      <c r="O2413" s="89">
        <v>-0.70873360959664</v>
      </c>
      <c r="P2413" s="89">
        <v>33.023800000000001</v>
      </c>
      <c r="Q2413" s="89">
        <v>-1.7832987488551799</v>
      </c>
      <c r="R2413" s="89">
        <v>45.384593076923103</v>
      </c>
      <c r="S2413" s="89">
        <v>-1.2460161792259099</v>
      </c>
      <c r="T2413" s="89">
        <v>-1.4139274198063001</v>
      </c>
      <c r="U2413" s="89">
        <v>0.5</v>
      </c>
      <c r="V2413" s="89">
        <v>-0.70696370990315005</v>
      </c>
      <c r="W2413" s="89">
        <v>1</v>
      </c>
      <c r="X2413" s="89">
        <v>-0.26951461538461502</v>
      </c>
      <c r="Y2413" s="89">
        <v>-0.54543343829567303</v>
      </c>
      <c r="Z2413" s="89">
        <v>41.238100000000003</v>
      </c>
      <c r="AA2413" s="89">
        <v>-1.07115680954404</v>
      </c>
      <c r="AB2413" s="89">
        <v>49.230769230769198</v>
      </c>
      <c r="AC2413" s="89">
        <v>-0.80829512391985603</v>
      </c>
      <c r="AD2413" s="89">
        <v>-0.93976992295027595</v>
      </c>
      <c r="AE2413" s="89">
        <v>0.5</v>
      </c>
      <c r="AF2413" s="89">
        <v>-0.46988496147513797</v>
      </c>
      <c r="AG2413" s="89">
        <v>-99</v>
      </c>
      <c r="AH2413" s="89">
        <v>-99</v>
      </c>
      <c r="AI2413" s="89">
        <v>-99</v>
      </c>
      <c r="AJ2413" s="89">
        <v>-99</v>
      </c>
      <c r="AK2413" s="89">
        <v>-99</v>
      </c>
      <c r="AL2413" s="89">
        <v>-99</v>
      </c>
      <c r="AM2413" s="89">
        <v>-99</v>
      </c>
      <c r="AN2413" s="89">
        <v>-99</v>
      </c>
      <c r="AO2413" s="89">
        <v>-99</v>
      </c>
      <c r="AP2413" s="89">
        <v>-99</v>
      </c>
      <c r="AQ2413" s="89">
        <v>-99</v>
      </c>
      <c r="AR2413" s="89">
        <v>-99</v>
      </c>
      <c r="AS2413" s="89">
        <v>-99</v>
      </c>
      <c r="AT2413" s="89">
        <v>-99</v>
      </c>
      <c r="AU2413" s="89">
        <v>-99</v>
      </c>
      <c r="AV2413" s="89">
        <v>-99</v>
      </c>
      <c r="AW2413" s="89">
        <v>-99</v>
      </c>
      <c r="AX2413" s="89">
        <v>-99</v>
      </c>
      <c r="AY2413" s="89">
        <v>-99</v>
      </c>
      <c r="AZ2413" s="89">
        <v>-99</v>
      </c>
      <c r="BA2413" s="89">
        <v>-99</v>
      </c>
      <c r="BB2413" s="89">
        <v>-99</v>
      </c>
      <c r="BC2413" s="89">
        <v>-99</v>
      </c>
      <c r="BD2413" s="89">
        <v>-99</v>
      </c>
      <c r="BE2413" s="89">
        <v>-99</v>
      </c>
      <c r="BF2413" s="89">
        <v>-99</v>
      </c>
      <c r="BG2413" s="89">
        <v>-99</v>
      </c>
      <c r="BH2413" s="89">
        <v>-99</v>
      </c>
      <c r="BI2413" s="89">
        <v>-99</v>
      </c>
      <c r="BJ2413" s="89">
        <v>-99</v>
      </c>
      <c r="BK2413" s="89">
        <v>-99</v>
      </c>
      <c r="BL2413" s="89">
        <v>-99</v>
      </c>
      <c r="BM2413" s="89">
        <v>-99</v>
      </c>
      <c r="BN2413" s="89">
        <v>-99</v>
      </c>
      <c r="BO2413" s="89">
        <v>-99</v>
      </c>
      <c r="BP2413" s="89">
        <v>-99</v>
      </c>
      <c r="BQ2413" s="89">
        <v>-99</v>
      </c>
      <c r="BR2413" s="89">
        <v>-99</v>
      </c>
      <c r="BS2413" s="89">
        <v>-99</v>
      </c>
      <c r="BT2413" s="89">
        <v>-99</v>
      </c>
      <c r="BU2413" s="89">
        <v>-99</v>
      </c>
      <c r="BV2413" s="89">
        <v>-99</v>
      </c>
      <c r="BW2413" s="89">
        <v>-99</v>
      </c>
      <c r="BX2413" s="89">
        <v>-99</v>
      </c>
      <c r="BY2413" s="89">
        <v>-99</v>
      </c>
      <c r="BZ2413" s="89">
        <v>-99</v>
      </c>
      <c r="CA2413" s="89">
        <v>-99</v>
      </c>
      <c r="CB2413" s="89">
        <v>-99</v>
      </c>
      <c r="CC2413" s="89">
        <v>-99</v>
      </c>
      <c r="CD2413" s="89">
        <v>-99</v>
      </c>
      <c r="CE2413" s="89">
        <v>-99</v>
      </c>
      <c r="CF2413" s="89">
        <v>-99</v>
      </c>
      <c r="CG2413" s="89">
        <v>-99</v>
      </c>
      <c r="CH2413" s="89">
        <v>-99</v>
      </c>
      <c r="CI2413" s="89">
        <v>-99</v>
      </c>
      <c r="CJ2413" s="89">
        <v>-99</v>
      </c>
      <c r="CK2413" s="89">
        <v>-99</v>
      </c>
      <c r="CL2413" s="89">
        <v>-99</v>
      </c>
      <c r="CM2413" s="89">
        <v>-99</v>
      </c>
      <c r="CN2413" s="89">
        <v>-99</v>
      </c>
      <c r="CO2413" s="89">
        <v>-99</v>
      </c>
      <c r="CP2413" s="89">
        <v>-99</v>
      </c>
      <c r="CQ2413" s="89">
        <v>-99</v>
      </c>
      <c r="CR2413" s="89">
        <v>-99</v>
      </c>
      <c r="CS2413" s="89">
        <v>-99</v>
      </c>
      <c r="CT2413" s="89">
        <v>-99</v>
      </c>
      <c r="CU2413" s="86">
        <v>-99</v>
      </c>
      <c r="CV2413" s="86">
        <v>-1.1768000000000001</v>
      </c>
      <c r="CW2413" s="86">
        <v>11</v>
      </c>
      <c r="CX2413" s="86">
        <v>2</v>
      </c>
      <c r="CY2413" s="86">
        <v>0.66</v>
      </c>
      <c r="CZ2413" s="86">
        <v>78</v>
      </c>
      <c r="DA2413" s="86">
        <v>2</v>
      </c>
      <c r="DB2413" s="86">
        <v>-1.4272</v>
      </c>
      <c r="DC2413" s="86">
        <v>4</v>
      </c>
      <c r="DD2413" s="86">
        <v>-99</v>
      </c>
      <c r="DE2413" s="86">
        <v>-99</v>
      </c>
      <c r="DF2413" s="86">
        <v>-99</v>
      </c>
      <c r="DG2413" s="86">
        <v>-99</v>
      </c>
      <c r="DH2413" s="86">
        <v>-99</v>
      </c>
    </row>
    <row r="2414" spans="1:112" x14ac:dyDescent="0.2">
      <c r="A2414" s="85">
        <f>IF(ISERROR(SEARCH('School Lookup'!$F$3,Data!J2414)),A2413,A2413+1)</f>
        <v>0</v>
      </c>
      <c r="B2414" s="85">
        <f>IF(I2414='School Lookup'!$G$13,1,0)</f>
        <v>0</v>
      </c>
      <c r="C2414" s="85">
        <f t="shared" si="37"/>
        <v>2412</v>
      </c>
      <c r="D2414" s="86" t="s">
        <v>6478</v>
      </c>
      <c r="E2414" s="86" t="s">
        <v>6702</v>
      </c>
      <c r="F2414" s="86" t="s">
        <v>1150</v>
      </c>
      <c r="G2414" s="86" t="s">
        <v>3311</v>
      </c>
      <c r="H2414" s="86" t="s">
        <v>1300</v>
      </c>
      <c r="I2414" s="86" t="s">
        <v>6123</v>
      </c>
      <c r="J2414" s="86" t="s">
        <v>6124</v>
      </c>
      <c r="K2414" s="86" t="s">
        <v>138</v>
      </c>
      <c r="L2414" s="86">
        <v>1</v>
      </c>
      <c r="M2414" s="86">
        <v>1</v>
      </c>
      <c r="N2414" s="89">
        <v>-0.66607649999999996</v>
      </c>
      <c r="O2414" s="89">
        <v>-1.34803295035213</v>
      </c>
      <c r="P2414" s="89">
        <v>42.768000000000001</v>
      </c>
      <c r="Q2414" s="89">
        <v>-0.74971769725026505</v>
      </c>
      <c r="R2414" s="89">
        <v>48.749991000000001</v>
      </c>
      <c r="S2414" s="89">
        <v>-1.0488753238012001</v>
      </c>
      <c r="T2414" s="89">
        <v>-1.19023821809715</v>
      </c>
      <c r="U2414" s="89">
        <v>0.37453183520599298</v>
      </c>
      <c r="V2414" s="89">
        <v>-0.44578210415623598</v>
      </c>
      <c r="W2414" s="89">
        <v>1</v>
      </c>
      <c r="X2414" s="89">
        <v>-0.58355261845386497</v>
      </c>
      <c r="Y2414" s="89">
        <v>-1.28472863830565</v>
      </c>
      <c r="Z2414" s="89">
        <v>48.1111</v>
      </c>
      <c r="AA2414" s="89">
        <v>-0.214073369774471</v>
      </c>
      <c r="AB2414" s="89">
        <v>54.1147047381546</v>
      </c>
      <c r="AC2414" s="89">
        <v>-0.74940100404006105</v>
      </c>
      <c r="AD2414" s="89">
        <v>-0.87119643677298697</v>
      </c>
      <c r="AE2414" s="89">
        <v>0.37546816479400702</v>
      </c>
      <c r="AF2414" s="89">
        <v>-0.32710652729023199</v>
      </c>
      <c r="AG2414" s="89">
        <v>1</v>
      </c>
      <c r="AH2414" s="89">
        <v>-0.49409062500000001</v>
      </c>
      <c r="AI2414" s="89">
        <v>-1.00629476634824</v>
      </c>
      <c r="AJ2414" s="89">
        <v>-99</v>
      </c>
      <c r="AK2414" s="89">
        <v>-99</v>
      </c>
      <c r="AL2414" s="89">
        <v>48.43752109375</v>
      </c>
      <c r="AM2414" s="89">
        <v>-1.00629476634824</v>
      </c>
      <c r="AN2414" s="89">
        <v>-1.1003579434458499</v>
      </c>
      <c r="AO2414" s="89">
        <v>0.11985018726591801</v>
      </c>
      <c r="AP2414" s="89">
        <v>-0.13187810558152499</v>
      </c>
      <c r="AQ2414" s="89">
        <v>1</v>
      </c>
      <c r="AR2414" s="89">
        <v>-0.904114388489209</v>
      </c>
      <c r="AS2414" s="89">
        <v>-1.9622727600574601</v>
      </c>
      <c r="AT2414" s="89">
        <v>-99</v>
      </c>
      <c r="AU2414" s="89">
        <v>-99</v>
      </c>
      <c r="AV2414" s="89">
        <v>52.5180050359712</v>
      </c>
      <c r="AW2414" s="89">
        <v>-1.9622727600574601</v>
      </c>
      <c r="AX2414" s="89">
        <v>-2.1070472644646201</v>
      </c>
      <c r="AY2414" s="89">
        <v>0.13014981273408199</v>
      </c>
      <c r="AZ2414" s="89">
        <v>-0.274231806891931</v>
      </c>
      <c r="BA2414" s="89">
        <v>-99</v>
      </c>
      <c r="BB2414" s="89">
        <v>-99</v>
      </c>
      <c r="BC2414" s="89">
        <v>-99</v>
      </c>
      <c r="BD2414" s="89">
        <v>-99</v>
      </c>
      <c r="BE2414" s="89">
        <v>-99</v>
      </c>
      <c r="BF2414" s="89">
        <v>-99</v>
      </c>
      <c r="BG2414" s="89">
        <v>-99</v>
      </c>
      <c r="BH2414" s="89">
        <v>-99</v>
      </c>
      <c r="BI2414" s="89">
        <v>-99</v>
      </c>
      <c r="BJ2414" s="89">
        <v>-99</v>
      </c>
      <c r="BK2414" s="89">
        <v>-99</v>
      </c>
      <c r="BL2414" s="89">
        <v>-99</v>
      </c>
      <c r="BM2414" s="89">
        <v>-99</v>
      </c>
      <c r="BN2414" s="89">
        <v>-99</v>
      </c>
      <c r="BO2414" s="89">
        <v>-99</v>
      </c>
      <c r="BP2414" s="89">
        <v>-99</v>
      </c>
      <c r="BQ2414" s="89">
        <v>-99</v>
      </c>
      <c r="BR2414" s="89">
        <v>-99</v>
      </c>
      <c r="BS2414" s="89">
        <v>-99</v>
      </c>
      <c r="BT2414" s="89">
        <v>-99</v>
      </c>
      <c r="BU2414" s="89">
        <v>-99</v>
      </c>
      <c r="BV2414" s="89">
        <v>-99</v>
      </c>
      <c r="BW2414" s="89">
        <v>-99</v>
      </c>
      <c r="BX2414" s="89">
        <v>-99</v>
      </c>
      <c r="BY2414" s="89">
        <v>-99</v>
      </c>
      <c r="BZ2414" s="89">
        <v>-99</v>
      </c>
      <c r="CA2414" s="89">
        <v>-99</v>
      </c>
      <c r="CB2414" s="89">
        <v>-99</v>
      </c>
      <c r="CC2414" s="89">
        <v>-99</v>
      </c>
      <c r="CD2414" s="89">
        <v>-99</v>
      </c>
      <c r="CE2414" s="89">
        <v>-99</v>
      </c>
      <c r="CF2414" s="89">
        <v>-99</v>
      </c>
      <c r="CG2414" s="89">
        <v>-99</v>
      </c>
      <c r="CH2414" s="89">
        <v>-99</v>
      </c>
      <c r="CI2414" s="89">
        <v>-99</v>
      </c>
      <c r="CJ2414" s="89">
        <v>-99</v>
      </c>
      <c r="CK2414" s="89">
        <v>-99</v>
      </c>
      <c r="CL2414" s="89">
        <v>-99</v>
      </c>
      <c r="CM2414" s="89">
        <v>-99</v>
      </c>
      <c r="CN2414" s="89">
        <v>-99</v>
      </c>
      <c r="CO2414" s="89">
        <v>-99</v>
      </c>
      <c r="CP2414" s="89">
        <v>-99</v>
      </c>
      <c r="CQ2414" s="89">
        <v>-99</v>
      </c>
      <c r="CR2414" s="89">
        <v>-99</v>
      </c>
      <c r="CS2414" s="89">
        <v>-99</v>
      </c>
      <c r="CT2414" s="89">
        <v>-99</v>
      </c>
      <c r="CU2414" s="86">
        <v>-99</v>
      </c>
      <c r="CV2414" s="86">
        <v>-1.179</v>
      </c>
      <c r="CW2414" s="86">
        <v>11</v>
      </c>
      <c r="CX2414" s="86">
        <v>2</v>
      </c>
      <c r="CY2414" s="86">
        <v>0.62890000000000001</v>
      </c>
      <c r="CZ2414" s="86">
        <v>77</v>
      </c>
      <c r="DA2414" s="86">
        <v>2</v>
      </c>
      <c r="DB2414" s="86">
        <v>-0.36120000000000002</v>
      </c>
      <c r="DC2414" s="86">
        <v>29</v>
      </c>
      <c r="DD2414" s="86">
        <v>-99</v>
      </c>
      <c r="DE2414" s="86">
        <v>-99</v>
      </c>
      <c r="DF2414" s="86">
        <v>-99</v>
      </c>
      <c r="DG2414" s="86">
        <v>-99</v>
      </c>
      <c r="DH2414" s="86">
        <v>-99</v>
      </c>
    </row>
    <row r="2415" spans="1:112" x14ac:dyDescent="0.2">
      <c r="A2415" s="85">
        <f>IF(ISERROR(SEARCH('School Lookup'!$F$3,Data!J2415)),A2414,A2414+1)</f>
        <v>0</v>
      </c>
      <c r="B2415" s="85">
        <f>IF(I2415='School Lookup'!$G$13,1,0)</f>
        <v>0</v>
      </c>
      <c r="C2415" s="85">
        <f t="shared" si="37"/>
        <v>2413</v>
      </c>
      <c r="D2415" s="86" t="s">
        <v>6478</v>
      </c>
      <c r="E2415" s="86" t="s">
        <v>6838</v>
      </c>
      <c r="F2415" s="86" t="s">
        <v>2086</v>
      </c>
      <c r="G2415" s="86" t="s">
        <v>3301</v>
      </c>
      <c r="H2415" s="86" t="s">
        <v>6022</v>
      </c>
      <c r="I2415" s="86" t="s">
        <v>5684</v>
      </c>
      <c r="J2415" s="86" t="s">
        <v>2208</v>
      </c>
      <c r="K2415" s="86" t="s">
        <v>6557</v>
      </c>
      <c r="L2415" s="86">
        <v>1</v>
      </c>
      <c r="M2415" s="86">
        <v>1</v>
      </c>
      <c r="N2415" s="89">
        <v>-0.60553306451612898</v>
      </c>
      <c r="O2415" s="89">
        <v>-1.2169262061992701</v>
      </c>
      <c r="P2415" s="89">
        <v>38.490299999999998</v>
      </c>
      <c r="Q2415" s="89">
        <v>-1.20345937583346</v>
      </c>
      <c r="R2415" s="89">
        <v>47.715065591397803</v>
      </c>
      <c r="S2415" s="89">
        <v>-1.2101927910163599</v>
      </c>
      <c r="T2415" s="89">
        <v>-1.373279807246</v>
      </c>
      <c r="U2415" s="89">
        <v>0.375378405650858</v>
      </c>
      <c r="V2415" s="89">
        <v>-0.51549958455651901</v>
      </c>
      <c r="W2415" s="89">
        <v>1</v>
      </c>
      <c r="X2415" s="89">
        <v>-0.446328936742934</v>
      </c>
      <c r="Y2415" s="89">
        <v>-0.96168235656560996</v>
      </c>
      <c r="Z2415" s="89">
        <v>44.124499999999998</v>
      </c>
      <c r="AA2415" s="89">
        <v>-0.71121418761025801</v>
      </c>
      <c r="AB2415" s="89">
        <v>49.5289339165545</v>
      </c>
      <c r="AC2415" s="89">
        <v>-0.83644827208793404</v>
      </c>
      <c r="AD2415" s="89">
        <v>-0.972550097281623</v>
      </c>
      <c r="AE2415" s="89">
        <v>0.37487386478304702</v>
      </c>
      <c r="AF2415" s="89">
        <v>-0.364583613663091</v>
      </c>
      <c r="AG2415" s="89">
        <v>1</v>
      </c>
      <c r="AH2415" s="89">
        <v>-0.42631707317073197</v>
      </c>
      <c r="AI2415" s="89">
        <v>-0.86043954450788296</v>
      </c>
      <c r="AJ2415" s="89">
        <v>-99</v>
      </c>
      <c r="AK2415" s="89">
        <v>-99</v>
      </c>
      <c r="AL2415" s="89">
        <v>47.154458536585402</v>
      </c>
      <c r="AM2415" s="89">
        <v>-0.86043954450788296</v>
      </c>
      <c r="AN2415" s="89">
        <v>-0.94713069958788798</v>
      </c>
      <c r="AO2415" s="89">
        <v>0.12411705348133199</v>
      </c>
      <c r="AP2415" s="89">
        <v>-0.117555071694561</v>
      </c>
      <c r="AQ2415" s="89">
        <v>1</v>
      </c>
      <c r="AR2415" s="89">
        <v>-0.63137710843373496</v>
      </c>
      <c r="AS2415" s="89">
        <v>-1.3492095424353501</v>
      </c>
      <c r="AT2415" s="89">
        <v>-99</v>
      </c>
      <c r="AU2415" s="89">
        <v>-99</v>
      </c>
      <c r="AV2415" s="89">
        <v>50.200765863453803</v>
      </c>
      <c r="AW2415" s="89">
        <v>-1.3492095424353501</v>
      </c>
      <c r="AX2415" s="89">
        <v>-1.46100432275699</v>
      </c>
      <c r="AY2415" s="89">
        <v>0.125630676084763</v>
      </c>
      <c r="AZ2415" s="89">
        <v>-0.183546960830721</v>
      </c>
      <c r="BA2415" s="89">
        <v>-99</v>
      </c>
      <c r="BB2415" s="89">
        <v>-99</v>
      </c>
      <c r="BC2415" s="89">
        <v>-99</v>
      </c>
      <c r="BD2415" s="89">
        <v>-99</v>
      </c>
      <c r="BE2415" s="89">
        <v>-99</v>
      </c>
      <c r="BF2415" s="89">
        <v>-99</v>
      </c>
      <c r="BG2415" s="89">
        <v>-99</v>
      </c>
      <c r="BH2415" s="89">
        <v>-99</v>
      </c>
      <c r="BI2415" s="89">
        <v>-99</v>
      </c>
      <c r="BJ2415" s="89">
        <v>-99</v>
      </c>
      <c r="BK2415" s="89">
        <v>-99</v>
      </c>
      <c r="BL2415" s="89">
        <v>-99</v>
      </c>
      <c r="BM2415" s="89">
        <v>-99</v>
      </c>
      <c r="BN2415" s="89">
        <v>-99</v>
      </c>
      <c r="BO2415" s="89">
        <v>-99</v>
      </c>
      <c r="BP2415" s="89">
        <v>-99</v>
      </c>
      <c r="BQ2415" s="89">
        <v>-99</v>
      </c>
      <c r="BR2415" s="89">
        <v>-99</v>
      </c>
      <c r="BS2415" s="89">
        <v>-99</v>
      </c>
      <c r="BT2415" s="89">
        <v>-99</v>
      </c>
      <c r="BU2415" s="89">
        <v>-99</v>
      </c>
      <c r="BV2415" s="89">
        <v>-99</v>
      </c>
      <c r="BW2415" s="89">
        <v>-99</v>
      </c>
      <c r="BX2415" s="89">
        <v>-99</v>
      </c>
      <c r="BY2415" s="89">
        <v>-99</v>
      </c>
      <c r="BZ2415" s="89">
        <v>-99</v>
      </c>
      <c r="CA2415" s="89">
        <v>-99</v>
      </c>
      <c r="CB2415" s="89">
        <v>-99</v>
      </c>
      <c r="CC2415" s="89">
        <v>-99</v>
      </c>
      <c r="CD2415" s="89">
        <v>-99</v>
      </c>
      <c r="CE2415" s="89">
        <v>-99</v>
      </c>
      <c r="CF2415" s="89">
        <v>-99</v>
      </c>
      <c r="CG2415" s="89">
        <v>-99</v>
      </c>
      <c r="CH2415" s="89">
        <v>-99</v>
      </c>
      <c r="CI2415" s="89">
        <v>-99</v>
      </c>
      <c r="CJ2415" s="89">
        <v>-99</v>
      </c>
      <c r="CK2415" s="89">
        <v>-99</v>
      </c>
      <c r="CL2415" s="89">
        <v>-99</v>
      </c>
      <c r="CM2415" s="89">
        <v>-99</v>
      </c>
      <c r="CN2415" s="89">
        <v>-99</v>
      </c>
      <c r="CO2415" s="89">
        <v>-99</v>
      </c>
      <c r="CP2415" s="89">
        <v>-99</v>
      </c>
      <c r="CQ2415" s="89">
        <v>-99</v>
      </c>
      <c r="CR2415" s="89">
        <v>-99</v>
      </c>
      <c r="CS2415" s="89">
        <v>-99</v>
      </c>
      <c r="CT2415" s="89">
        <v>-99</v>
      </c>
      <c r="CU2415" s="86">
        <v>-99</v>
      </c>
      <c r="CV2415" s="86">
        <v>-1.1812</v>
      </c>
      <c r="CW2415" s="86">
        <v>11</v>
      </c>
      <c r="CX2415" s="86">
        <v>2</v>
      </c>
      <c r="CY2415" s="86">
        <v>0.39369999999999999</v>
      </c>
      <c r="CZ2415" s="86">
        <v>69</v>
      </c>
      <c r="DA2415" s="86">
        <v>2</v>
      </c>
      <c r="DB2415" s="86">
        <v>-0.71840000000000004</v>
      </c>
      <c r="DC2415" s="86">
        <v>16</v>
      </c>
      <c r="DD2415" s="86">
        <v>-99</v>
      </c>
      <c r="DE2415" s="86">
        <v>-99</v>
      </c>
      <c r="DF2415" s="86">
        <v>-99</v>
      </c>
      <c r="DG2415" s="86">
        <v>-99</v>
      </c>
      <c r="DH2415" s="86">
        <v>-99</v>
      </c>
    </row>
    <row r="2416" spans="1:112" x14ac:dyDescent="0.2">
      <c r="A2416" s="85">
        <f>IF(ISERROR(SEARCH('School Lookup'!$F$3,Data!J2416)),A2415,A2415+1)</f>
        <v>0</v>
      </c>
      <c r="B2416" s="85">
        <f>IF(I2416='School Lookup'!$G$13,1,0)</f>
        <v>0</v>
      </c>
      <c r="C2416" s="85">
        <f t="shared" si="37"/>
        <v>2414</v>
      </c>
      <c r="D2416" s="86" t="s">
        <v>6478</v>
      </c>
      <c r="E2416" s="86" t="s">
        <v>6743</v>
      </c>
      <c r="F2416" s="86" t="s">
        <v>2765</v>
      </c>
      <c r="G2416" s="86" t="s">
        <v>3125</v>
      </c>
      <c r="H2416" s="86" t="s">
        <v>6070</v>
      </c>
      <c r="I2416" s="86" t="s">
        <v>5656</v>
      </c>
      <c r="J2416" s="86" t="s">
        <v>705</v>
      </c>
      <c r="K2416" s="86" t="s">
        <v>114</v>
      </c>
      <c r="L2416" s="86">
        <v>1</v>
      </c>
      <c r="M2416" s="86">
        <v>1</v>
      </c>
      <c r="N2416" s="89">
        <v>-0.75258623188405804</v>
      </c>
      <c r="O2416" s="89">
        <v>-1.53536968131575</v>
      </c>
      <c r="P2416" s="89">
        <v>45.217199999999998</v>
      </c>
      <c r="Q2416" s="89">
        <v>-0.489927595282863</v>
      </c>
      <c r="R2416" s="89">
        <v>52.717400724637699</v>
      </c>
      <c r="S2416" s="89">
        <v>-1.0126486382993101</v>
      </c>
      <c r="T2416" s="89">
        <v>-1.1491329974516</v>
      </c>
      <c r="U2416" s="89">
        <v>0.40380395025603499</v>
      </c>
      <c r="V2416" s="89">
        <v>-0.46402444374051399</v>
      </c>
      <c r="W2416" s="89">
        <v>1</v>
      </c>
      <c r="X2416" s="89">
        <v>-0.728313636363636</v>
      </c>
      <c r="Y2416" s="89">
        <v>-1.6255190033037801</v>
      </c>
      <c r="Z2416" s="89">
        <v>50.045499999999997</v>
      </c>
      <c r="AA2416" s="89">
        <v>2.7152034836360799E-2</v>
      </c>
      <c r="AB2416" s="89">
        <v>50.1818398181818</v>
      </c>
      <c r="AC2416" s="89">
        <v>-0.799183484233708</v>
      </c>
      <c r="AD2416" s="89">
        <v>-0.92916076707281703</v>
      </c>
      <c r="AE2416" s="89">
        <v>0.40234089246525201</v>
      </c>
      <c r="AF2416" s="89">
        <v>-0.37383937226777603</v>
      </c>
      <c r="AG2416" s="89">
        <v>1</v>
      </c>
      <c r="AH2416" s="89">
        <v>-0.77797031250000004</v>
      </c>
      <c r="AI2416" s="89">
        <v>-1.6172312405142699</v>
      </c>
      <c r="AJ2416" s="89">
        <v>-99</v>
      </c>
      <c r="AK2416" s="89">
        <v>-99</v>
      </c>
      <c r="AL2416" s="89">
        <v>52.34375703125</v>
      </c>
      <c r="AM2416" s="89">
        <v>-1.6172312405142699</v>
      </c>
      <c r="AN2416" s="89">
        <v>-1.7421732375957499</v>
      </c>
      <c r="AO2416" s="89">
        <v>9.3635698610095103E-2</v>
      </c>
      <c r="AP2416" s="89">
        <v>-0.16312960820208899</v>
      </c>
      <c r="AQ2416" s="89">
        <v>1</v>
      </c>
      <c r="AR2416" s="89">
        <v>-0.78017956204379602</v>
      </c>
      <c r="AS2416" s="89">
        <v>-1.68369007616251</v>
      </c>
      <c r="AT2416" s="89">
        <v>-99</v>
      </c>
      <c r="AU2416" s="89">
        <v>-99</v>
      </c>
      <c r="AV2416" s="89">
        <v>47.445243065693397</v>
      </c>
      <c r="AW2416" s="89">
        <v>-1.68369007616251</v>
      </c>
      <c r="AX2416" s="89">
        <v>-1.81347823040908</v>
      </c>
      <c r="AY2416" s="89">
        <v>0.10021945866861701</v>
      </c>
      <c r="AZ2416" s="89">
        <v>-0.181745806558921</v>
      </c>
      <c r="BA2416" s="89">
        <v>-99</v>
      </c>
      <c r="BB2416" s="89">
        <v>-99</v>
      </c>
      <c r="BC2416" s="89">
        <v>-99</v>
      </c>
      <c r="BD2416" s="89">
        <v>-99</v>
      </c>
      <c r="BE2416" s="89">
        <v>-99</v>
      </c>
      <c r="BF2416" s="89">
        <v>-99</v>
      </c>
      <c r="BG2416" s="89">
        <v>-99</v>
      </c>
      <c r="BH2416" s="89">
        <v>-99</v>
      </c>
      <c r="BI2416" s="89">
        <v>-99</v>
      </c>
      <c r="BJ2416" s="89">
        <v>-99</v>
      </c>
      <c r="BK2416" s="89">
        <v>-99</v>
      </c>
      <c r="BL2416" s="89">
        <v>-99</v>
      </c>
      <c r="BM2416" s="89">
        <v>-99</v>
      </c>
      <c r="BN2416" s="89">
        <v>-99</v>
      </c>
      <c r="BO2416" s="89">
        <v>-99</v>
      </c>
      <c r="BP2416" s="89">
        <v>-99</v>
      </c>
      <c r="BQ2416" s="89">
        <v>-99</v>
      </c>
      <c r="BR2416" s="89">
        <v>-99</v>
      </c>
      <c r="BS2416" s="89">
        <v>-99</v>
      </c>
      <c r="BT2416" s="89">
        <v>-99</v>
      </c>
      <c r="BU2416" s="89">
        <v>-99</v>
      </c>
      <c r="BV2416" s="89">
        <v>-99</v>
      </c>
      <c r="BW2416" s="89">
        <v>-99</v>
      </c>
      <c r="BX2416" s="89">
        <v>-99</v>
      </c>
      <c r="BY2416" s="89">
        <v>-99</v>
      </c>
      <c r="BZ2416" s="89">
        <v>-99</v>
      </c>
      <c r="CA2416" s="89">
        <v>-99</v>
      </c>
      <c r="CB2416" s="89">
        <v>-99</v>
      </c>
      <c r="CC2416" s="89">
        <v>-99</v>
      </c>
      <c r="CD2416" s="89">
        <v>-99</v>
      </c>
      <c r="CE2416" s="89">
        <v>-99</v>
      </c>
      <c r="CF2416" s="89">
        <v>-99</v>
      </c>
      <c r="CG2416" s="89">
        <v>-99</v>
      </c>
      <c r="CH2416" s="89">
        <v>-99</v>
      </c>
      <c r="CI2416" s="89">
        <v>-99</v>
      </c>
      <c r="CJ2416" s="89">
        <v>-99</v>
      </c>
      <c r="CK2416" s="89">
        <v>-99</v>
      </c>
      <c r="CL2416" s="89">
        <v>-99</v>
      </c>
      <c r="CM2416" s="89">
        <v>-99</v>
      </c>
      <c r="CN2416" s="89">
        <v>-99</v>
      </c>
      <c r="CO2416" s="89">
        <v>-99</v>
      </c>
      <c r="CP2416" s="89">
        <v>-99</v>
      </c>
      <c r="CQ2416" s="89">
        <v>-99</v>
      </c>
      <c r="CR2416" s="89">
        <v>-99</v>
      </c>
      <c r="CS2416" s="89">
        <v>-99</v>
      </c>
      <c r="CT2416" s="89">
        <v>-99</v>
      </c>
      <c r="CU2416" s="86">
        <v>-99</v>
      </c>
      <c r="CV2416" s="86">
        <v>-1.1827000000000001</v>
      </c>
      <c r="CW2416" s="86">
        <v>11</v>
      </c>
      <c r="CX2416" s="86">
        <v>2</v>
      </c>
      <c r="CY2416" s="86">
        <v>0.98129999999999995</v>
      </c>
      <c r="CZ2416" s="86">
        <v>87</v>
      </c>
      <c r="DA2416" s="86">
        <v>2</v>
      </c>
      <c r="DB2416" s="86">
        <v>-0.18690000000000001</v>
      </c>
      <c r="DC2416" s="86">
        <v>37</v>
      </c>
      <c r="DD2416" s="86">
        <v>-99</v>
      </c>
      <c r="DE2416" s="86">
        <v>-99</v>
      </c>
      <c r="DF2416" s="86">
        <v>-99</v>
      </c>
      <c r="DG2416" s="86">
        <v>-99</v>
      </c>
      <c r="DH2416" s="86">
        <v>-99</v>
      </c>
    </row>
    <row r="2417" spans="1:112" x14ac:dyDescent="0.2">
      <c r="A2417" s="85">
        <f>IF(ISERROR(SEARCH('School Lookup'!$F$3,Data!J2417)),A2416,A2416+1)</f>
        <v>0</v>
      </c>
      <c r="B2417" s="85">
        <f>IF(I2417='School Lookup'!$G$13,1,0)</f>
        <v>0</v>
      </c>
      <c r="C2417" s="85">
        <f t="shared" si="37"/>
        <v>2415</v>
      </c>
      <c r="D2417" s="86" t="s">
        <v>6478</v>
      </c>
      <c r="E2417" s="86" t="s">
        <v>6552</v>
      </c>
      <c r="F2417" s="86" t="s">
        <v>518</v>
      </c>
      <c r="G2417" s="86" t="s">
        <v>3395</v>
      </c>
      <c r="H2417" s="86" t="s">
        <v>374</v>
      </c>
      <c r="I2417" s="86" t="s">
        <v>5769</v>
      </c>
      <c r="J2417" s="86" t="s">
        <v>852</v>
      </c>
      <c r="K2417" s="86" t="s">
        <v>36</v>
      </c>
      <c r="L2417" s="86">
        <v>1</v>
      </c>
      <c r="M2417" s="86">
        <v>-99</v>
      </c>
      <c r="N2417" s="89">
        <v>-99</v>
      </c>
      <c r="O2417" s="89">
        <v>-99</v>
      </c>
      <c r="P2417" s="89">
        <v>-99</v>
      </c>
      <c r="Q2417" s="89">
        <v>-99</v>
      </c>
      <c r="R2417" s="89">
        <v>-99</v>
      </c>
      <c r="S2417" s="89">
        <v>-99</v>
      </c>
      <c r="T2417" s="89">
        <v>-99</v>
      </c>
      <c r="U2417" s="89">
        <v>-99</v>
      </c>
      <c r="V2417" s="89">
        <v>-99</v>
      </c>
      <c r="W2417" s="89">
        <v>-99</v>
      </c>
      <c r="X2417" s="89">
        <v>-99</v>
      </c>
      <c r="Y2417" s="89">
        <v>-99</v>
      </c>
      <c r="Z2417" s="89">
        <v>-99</v>
      </c>
      <c r="AA2417" s="89">
        <v>-99</v>
      </c>
      <c r="AB2417" s="89">
        <v>-99</v>
      </c>
      <c r="AC2417" s="89">
        <v>-99</v>
      </c>
      <c r="AD2417" s="89">
        <v>-99</v>
      </c>
      <c r="AE2417" s="89">
        <v>-99</v>
      </c>
      <c r="AF2417" s="89">
        <v>-99</v>
      </c>
      <c r="AG2417" s="89">
        <v>-99</v>
      </c>
      <c r="AH2417" s="89">
        <v>-99</v>
      </c>
      <c r="AI2417" s="89">
        <v>-99</v>
      </c>
      <c r="AJ2417" s="89">
        <v>-99</v>
      </c>
      <c r="AK2417" s="89">
        <v>-99</v>
      </c>
      <c r="AL2417" s="89">
        <v>-99</v>
      </c>
      <c r="AM2417" s="89">
        <v>-99</v>
      </c>
      <c r="AN2417" s="89">
        <v>-99</v>
      </c>
      <c r="AO2417" s="89">
        <v>-99</v>
      </c>
      <c r="AP2417" s="89">
        <v>-99</v>
      </c>
      <c r="AQ2417" s="89">
        <v>-99</v>
      </c>
      <c r="AR2417" s="89">
        <v>-99</v>
      </c>
      <c r="AS2417" s="89">
        <v>-99</v>
      </c>
      <c r="AT2417" s="89">
        <v>-99</v>
      </c>
      <c r="AU2417" s="89">
        <v>-99</v>
      </c>
      <c r="AV2417" s="89">
        <v>-99</v>
      </c>
      <c r="AW2417" s="89">
        <v>-99</v>
      </c>
      <c r="AX2417" s="89">
        <v>-99</v>
      </c>
      <c r="AY2417" s="89">
        <v>-99</v>
      </c>
      <c r="AZ2417" s="89">
        <v>-99</v>
      </c>
      <c r="BA2417" s="89">
        <v>1</v>
      </c>
      <c r="BB2417" s="89">
        <v>-0.68720000000000003</v>
      </c>
      <c r="BC2417" s="89">
        <v>-1.3219242678323699</v>
      </c>
      <c r="BD2417" s="89">
        <v>36.092599999999997</v>
      </c>
      <c r="BE2417" s="89">
        <v>-1.2200328124386599</v>
      </c>
      <c r="BF2417" s="89">
        <v>48.245594736842101</v>
      </c>
      <c r="BG2417" s="89">
        <v>-1.27097854013552</v>
      </c>
      <c r="BH2417" s="89">
        <v>-1.3496935253151201</v>
      </c>
      <c r="BI2417" s="89">
        <v>0.25054945054945099</v>
      </c>
      <c r="BJ2417" s="89">
        <v>-0.33816497117785299</v>
      </c>
      <c r="BK2417" s="89">
        <v>1</v>
      </c>
      <c r="BL2417" s="89">
        <v>-0.68709203539823005</v>
      </c>
      <c r="BM2417" s="89">
        <v>-1.4902406658877301</v>
      </c>
      <c r="BN2417" s="89">
        <v>32.722200000000001</v>
      </c>
      <c r="BO2417" s="89">
        <v>-1.78898012696898</v>
      </c>
      <c r="BP2417" s="89">
        <v>54.867285840708</v>
      </c>
      <c r="BQ2417" s="89">
        <v>-1.6396103964283599</v>
      </c>
      <c r="BR2417" s="89">
        <v>-1.7080642884463499</v>
      </c>
      <c r="BS2417" s="89">
        <v>0.248351648351648</v>
      </c>
      <c r="BT2417" s="89">
        <v>-0.42420058152623702</v>
      </c>
      <c r="BU2417" s="89">
        <v>1</v>
      </c>
      <c r="BV2417" s="89">
        <v>-0.80807368421052606</v>
      </c>
      <c r="BW2417" s="89">
        <v>-1.7041699144006099</v>
      </c>
      <c r="BX2417" s="89">
        <v>36.927300000000002</v>
      </c>
      <c r="BY2417" s="89">
        <v>-1.2569383743463101</v>
      </c>
      <c r="BZ2417" s="89">
        <v>48.245610526315801</v>
      </c>
      <c r="CA2417" s="89">
        <v>-1.48055414437346</v>
      </c>
      <c r="CB2417" s="89">
        <v>-1.5507333816247999</v>
      </c>
      <c r="CC2417" s="89">
        <v>0.25054945054945099</v>
      </c>
      <c r="CD2417" s="89">
        <v>-0.38853539671478499</v>
      </c>
      <c r="CE2417" s="89">
        <v>1</v>
      </c>
      <c r="CF2417" s="89">
        <v>-0.65714210526315797</v>
      </c>
      <c r="CG2417" s="89">
        <v>-1.38884191565834</v>
      </c>
      <c r="CH2417" s="89">
        <v>50.557699999999997</v>
      </c>
      <c r="CI2417" s="89">
        <v>0.14394853161034599</v>
      </c>
      <c r="CJ2417" s="89">
        <v>50.000021052631602</v>
      </c>
      <c r="CK2417" s="89">
        <v>-0.62244669202399605</v>
      </c>
      <c r="CL2417" s="89">
        <v>-0.66437965311387503</v>
      </c>
      <c r="CM2417" s="89">
        <v>0.25054945054945099</v>
      </c>
      <c r="CN2417" s="89">
        <v>-0.166459957043916</v>
      </c>
      <c r="CO2417" s="89">
        <v>92.915000000000006</v>
      </c>
      <c r="CP2417" s="89">
        <v>0.41760000000000003</v>
      </c>
      <c r="CQ2417" s="89">
        <v>2.23</v>
      </c>
      <c r="CR2417" s="89">
        <v>0.13930000000000001</v>
      </c>
      <c r="CS2417" s="89">
        <v>0.41760000000000003</v>
      </c>
      <c r="CT2417" s="89">
        <v>9.7999999999999997E-3</v>
      </c>
      <c r="CU2417" s="86" t="s">
        <v>6988</v>
      </c>
      <c r="CV2417" s="86">
        <v>-1.1846000000000001</v>
      </c>
      <c r="CW2417" s="86">
        <v>11</v>
      </c>
      <c r="CX2417" s="86">
        <v>2</v>
      </c>
      <c r="CY2417" s="86">
        <v>1.2641</v>
      </c>
      <c r="CZ2417" s="86">
        <v>91</v>
      </c>
      <c r="DA2417" s="86">
        <v>4</v>
      </c>
      <c r="DB2417" s="86">
        <v>-1.0287999999999999</v>
      </c>
      <c r="DC2417" s="86">
        <v>9</v>
      </c>
      <c r="DD2417" s="86">
        <v>-99</v>
      </c>
      <c r="DE2417" s="86">
        <v>-99</v>
      </c>
      <c r="DF2417" s="86">
        <v>-99</v>
      </c>
      <c r="DG2417" s="86">
        <v>-99</v>
      </c>
      <c r="DH2417" s="86">
        <v>-99</v>
      </c>
    </row>
    <row r="2418" spans="1:112" x14ac:dyDescent="0.2">
      <c r="A2418" s="85">
        <f>IF(ISERROR(SEARCH('School Lookup'!$F$3,Data!J2418)),A2417,A2417+1)</f>
        <v>0</v>
      </c>
      <c r="B2418" s="85">
        <f>IF(I2418='School Lookup'!$G$13,1,0)</f>
        <v>0</v>
      </c>
      <c r="C2418" s="85">
        <f t="shared" si="37"/>
        <v>2416</v>
      </c>
      <c r="D2418" s="86" t="s">
        <v>6478</v>
      </c>
      <c r="E2418" s="86" t="s">
        <v>6702</v>
      </c>
      <c r="F2418" s="86" t="s">
        <v>1150</v>
      </c>
      <c r="G2418" s="86" t="s">
        <v>3064</v>
      </c>
      <c r="H2418" s="86" t="s">
        <v>555</v>
      </c>
      <c r="I2418" s="86" t="s">
        <v>5566</v>
      </c>
      <c r="J2418" s="86" t="s">
        <v>1144</v>
      </c>
      <c r="K2418" s="86" t="s">
        <v>31</v>
      </c>
      <c r="L2418" s="86">
        <v>1</v>
      </c>
      <c r="M2418" s="86">
        <v>1</v>
      </c>
      <c r="N2418" s="89">
        <v>-0.47284494382022502</v>
      </c>
      <c r="O2418" s="89">
        <v>-0.92959022413666703</v>
      </c>
      <c r="P2418" s="89">
        <v>42.146500000000003</v>
      </c>
      <c r="Q2418" s="89">
        <v>-0.81564107973137701</v>
      </c>
      <c r="R2418" s="89">
        <v>48.033719101123602</v>
      </c>
      <c r="S2418" s="89">
        <v>-0.87261565193402202</v>
      </c>
      <c r="T2418" s="89">
        <v>-0.99024220403632501</v>
      </c>
      <c r="U2418" s="89">
        <v>0.37434279705573098</v>
      </c>
      <c r="V2418" s="89">
        <v>-0.37069003642158999</v>
      </c>
      <c r="W2418" s="89">
        <v>1</v>
      </c>
      <c r="X2418" s="89">
        <v>-0.57566284501061604</v>
      </c>
      <c r="Y2418" s="89">
        <v>-1.2661548619513501</v>
      </c>
      <c r="Z2418" s="89">
        <v>40.489199999999997</v>
      </c>
      <c r="AA2418" s="89">
        <v>-1.16454685581836</v>
      </c>
      <c r="AB2418" s="89">
        <v>49.681524203821702</v>
      </c>
      <c r="AC2418" s="89">
        <v>-1.2153508588848501</v>
      </c>
      <c r="AD2418" s="89">
        <v>-1.4137260814255299</v>
      </c>
      <c r="AE2418" s="89">
        <v>0.37145110410094601</v>
      </c>
      <c r="AF2418" s="89">
        <v>-0.52513011384181696</v>
      </c>
      <c r="AG2418" s="89">
        <v>1</v>
      </c>
      <c r="AH2418" s="89">
        <v>-0.51748381147541</v>
      </c>
      <c r="AI2418" s="89">
        <v>-1.0566391604493299</v>
      </c>
      <c r="AJ2418" s="89">
        <v>38.233499999999999</v>
      </c>
      <c r="AK2418" s="89">
        <v>-1.0174537833130399</v>
      </c>
      <c r="AL2418" s="89">
        <v>56.557347540983599</v>
      </c>
      <c r="AM2418" s="89">
        <v>-1.03704647188118</v>
      </c>
      <c r="AN2418" s="89">
        <v>-1.1326639454065</v>
      </c>
      <c r="AO2418" s="89">
        <v>0.12828601472134599</v>
      </c>
      <c r="AP2418" s="89">
        <v>-0.14530494357475601</v>
      </c>
      <c r="AQ2418" s="89">
        <v>1</v>
      </c>
      <c r="AR2418" s="89">
        <v>-0.51181315240083503</v>
      </c>
      <c r="AS2418" s="89">
        <v>-1.0804517709189301</v>
      </c>
      <c r="AT2418" s="89">
        <v>39.244300000000003</v>
      </c>
      <c r="AU2418" s="89">
        <v>-1.0262482521212299</v>
      </c>
      <c r="AV2418" s="89">
        <v>46.137784551148201</v>
      </c>
      <c r="AW2418" s="89">
        <v>-1.05335001152008</v>
      </c>
      <c r="AX2418" s="89">
        <v>-1.14922903402558</v>
      </c>
      <c r="AY2418" s="89">
        <v>0.125920084121977</v>
      </c>
      <c r="AZ2418" s="89">
        <v>-0.144711016639919</v>
      </c>
      <c r="BA2418" s="89">
        <v>-99</v>
      </c>
      <c r="BB2418" s="89">
        <v>-99</v>
      </c>
      <c r="BC2418" s="89">
        <v>-99</v>
      </c>
      <c r="BD2418" s="89">
        <v>-99</v>
      </c>
      <c r="BE2418" s="89">
        <v>-99</v>
      </c>
      <c r="BF2418" s="89">
        <v>-99</v>
      </c>
      <c r="BG2418" s="89">
        <v>-99</v>
      </c>
      <c r="BH2418" s="89">
        <v>-99</v>
      </c>
      <c r="BI2418" s="89">
        <v>-99</v>
      </c>
      <c r="BJ2418" s="89">
        <v>-99</v>
      </c>
      <c r="BK2418" s="89">
        <v>-99</v>
      </c>
      <c r="BL2418" s="89">
        <v>-99</v>
      </c>
      <c r="BM2418" s="89">
        <v>-99</v>
      </c>
      <c r="BN2418" s="89">
        <v>-99</v>
      </c>
      <c r="BO2418" s="89">
        <v>-99</v>
      </c>
      <c r="BP2418" s="89">
        <v>-99</v>
      </c>
      <c r="BQ2418" s="89">
        <v>-99</v>
      </c>
      <c r="BR2418" s="89">
        <v>-99</v>
      </c>
      <c r="BS2418" s="89">
        <v>-99</v>
      </c>
      <c r="BT2418" s="89">
        <v>-99</v>
      </c>
      <c r="BU2418" s="89">
        <v>-99</v>
      </c>
      <c r="BV2418" s="89">
        <v>-99</v>
      </c>
      <c r="BW2418" s="89">
        <v>-99</v>
      </c>
      <c r="BX2418" s="89">
        <v>-99</v>
      </c>
      <c r="BY2418" s="89">
        <v>-99</v>
      </c>
      <c r="BZ2418" s="89">
        <v>-99</v>
      </c>
      <c r="CA2418" s="89">
        <v>-99</v>
      </c>
      <c r="CB2418" s="89">
        <v>-99</v>
      </c>
      <c r="CC2418" s="89">
        <v>-99</v>
      </c>
      <c r="CD2418" s="89">
        <v>-99</v>
      </c>
      <c r="CE2418" s="89">
        <v>-99</v>
      </c>
      <c r="CF2418" s="89">
        <v>-99</v>
      </c>
      <c r="CG2418" s="89">
        <v>-99</v>
      </c>
      <c r="CH2418" s="89">
        <v>-99</v>
      </c>
      <c r="CI2418" s="89">
        <v>-99</v>
      </c>
      <c r="CJ2418" s="89">
        <v>-99</v>
      </c>
      <c r="CK2418" s="89">
        <v>-99</v>
      </c>
      <c r="CL2418" s="89">
        <v>-99</v>
      </c>
      <c r="CM2418" s="89">
        <v>-99</v>
      </c>
      <c r="CN2418" s="89">
        <v>-99</v>
      </c>
      <c r="CO2418" s="89">
        <v>-99</v>
      </c>
      <c r="CP2418" s="89">
        <v>-99</v>
      </c>
      <c r="CQ2418" s="89">
        <v>-99</v>
      </c>
      <c r="CR2418" s="89">
        <v>-99</v>
      </c>
      <c r="CS2418" s="89">
        <v>-99</v>
      </c>
      <c r="CT2418" s="89">
        <v>-99</v>
      </c>
      <c r="CU2418" s="86">
        <v>-99</v>
      </c>
      <c r="CV2418" s="86">
        <v>-1.1858</v>
      </c>
      <c r="CW2418" s="86">
        <v>11</v>
      </c>
      <c r="CX2418" s="86">
        <v>2</v>
      </c>
      <c r="CY2418" s="86">
        <v>-0.98909999999999998</v>
      </c>
      <c r="CZ2418" s="86">
        <v>11</v>
      </c>
      <c r="DA2418" s="86">
        <v>4</v>
      </c>
      <c r="DB2418" s="86">
        <v>-0.99770000000000003</v>
      </c>
      <c r="DC2418" s="86">
        <v>10</v>
      </c>
      <c r="DD2418" s="86">
        <v>-99</v>
      </c>
      <c r="DE2418" s="86">
        <v>-99</v>
      </c>
      <c r="DF2418" s="86">
        <v>-99</v>
      </c>
      <c r="DG2418" s="86">
        <v>-99</v>
      </c>
      <c r="DH2418" s="86">
        <v>-99</v>
      </c>
    </row>
    <row r="2419" spans="1:112" x14ac:dyDescent="0.2">
      <c r="A2419" s="85">
        <f>IF(ISERROR(SEARCH('School Lookup'!$F$3,Data!J2419)),A2418,A2418+1)</f>
        <v>0</v>
      </c>
      <c r="B2419" s="85">
        <f>IF(I2419='School Lookup'!$G$13,1,0)</f>
        <v>0</v>
      </c>
      <c r="C2419" s="85">
        <f t="shared" si="37"/>
        <v>2417</v>
      </c>
      <c r="D2419" s="86" t="s">
        <v>6478</v>
      </c>
      <c r="E2419" s="86" t="s">
        <v>6790</v>
      </c>
      <c r="F2419" s="86" t="s">
        <v>2774</v>
      </c>
      <c r="G2419" s="86" t="s">
        <v>2795</v>
      </c>
      <c r="H2419" s="86" t="s">
        <v>1474</v>
      </c>
      <c r="I2419" s="86" t="s">
        <v>5413</v>
      </c>
      <c r="J2419" s="86" t="s">
        <v>2720</v>
      </c>
      <c r="K2419" s="86" t="s">
        <v>26</v>
      </c>
      <c r="L2419" s="86">
        <v>1</v>
      </c>
      <c r="M2419" s="86">
        <v>1</v>
      </c>
      <c r="N2419" s="89">
        <v>-0.73571666666666702</v>
      </c>
      <c r="O2419" s="89">
        <v>-1.4988386560567799</v>
      </c>
      <c r="P2419" s="89">
        <v>45.7652</v>
      </c>
      <c r="Q2419" s="89">
        <v>-0.43180046157465701</v>
      </c>
      <c r="R2419" s="89">
        <v>49.218738541666703</v>
      </c>
      <c r="S2419" s="89">
        <v>-0.96531955881571696</v>
      </c>
      <c r="T2419" s="89">
        <v>-1.0954302579331701</v>
      </c>
      <c r="U2419" s="89">
        <v>0.376101860920666</v>
      </c>
      <c r="V2419" s="89">
        <v>-0.41199335851747099</v>
      </c>
      <c r="W2419" s="89">
        <v>1</v>
      </c>
      <c r="X2419" s="89">
        <v>-0.86619999999999997</v>
      </c>
      <c r="Y2419" s="89">
        <v>-1.9501253432591199</v>
      </c>
      <c r="Z2419" s="89">
        <v>49.840299999999999</v>
      </c>
      <c r="AA2419" s="89">
        <v>1.5629875730531E-3</v>
      </c>
      <c r="AB2419" s="89">
        <v>50.765300000000003</v>
      </c>
      <c r="AC2419" s="89">
        <v>-0.97428117784303303</v>
      </c>
      <c r="AD2419" s="89">
        <v>-1.1330361165457501</v>
      </c>
      <c r="AE2419" s="89">
        <v>0.38393731635651301</v>
      </c>
      <c r="AF2419" s="89">
        <v>-0.43501484592158202</v>
      </c>
      <c r="AG2419" s="89">
        <v>1</v>
      </c>
      <c r="AH2419" s="89">
        <v>-0.565422834645669</v>
      </c>
      <c r="AI2419" s="89">
        <v>-1.1598085631231401</v>
      </c>
      <c r="AJ2419" s="89">
        <v>-99</v>
      </c>
      <c r="AK2419" s="89">
        <v>-99</v>
      </c>
      <c r="AL2419" s="89">
        <v>46.456719685039403</v>
      </c>
      <c r="AM2419" s="89">
        <v>-1.1598085631231401</v>
      </c>
      <c r="AN2419" s="89">
        <v>-1.2616308528226401</v>
      </c>
      <c r="AO2419" s="89">
        <v>0.124387855044074</v>
      </c>
      <c r="AP2419" s="89">
        <v>-0.156931555640034</v>
      </c>
      <c r="AQ2419" s="89">
        <v>1</v>
      </c>
      <c r="AR2419" s="89">
        <v>-0.68015084745762699</v>
      </c>
      <c r="AS2419" s="89">
        <v>-1.4588439326271301</v>
      </c>
      <c r="AT2419" s="89">
        <v>-99</v>
      </c>
      <c r="AU2419" s="89">
        <v>-99</v>
      </c>
      <c r="AV2419" s="89">
        <v>51.694911864406798</v>
      </c>
      <c r="AW2419" s="89">
        <v>-1.4588439326271301</v>
      </c>
      <c r="AX2419" s="89">
        <v>-1.57653649287567</v>
      </c>
      <c r="AY2419" s="89">
        <v>0.115572967678746</v>
      </c>
      <c r="AZ2419" s="89">
        <v>-0.18220500113548399</v>
      </c>
      <c r="BA2419" s="89">
        <v>-99</v>
      </c>
      <c r="BB2419" s="89">
        <v>-99</v>
      </c>
      <c r="BC2419" s="89">
        <v>-99</v>
      </c>
      <c r="BD2419" s="89">
        <v>-99</v>
      </c>
      <c r="BE2419" s="89">
        <v>-99</v>
      </c>
      <c r="BF2419" s="89">
        <v>-99</v>
      </c>
      <c r="BG2419" s="89">
        <v>-99</v>
      </c>
      <c r="BH2419" s="89">
        <v>-99</v>
      </c>
      <c r="BI2419" s="89">
        <v>-99</v>
      </c>
      <c r="BJ2419" s="89">
        <v>-99</v>
      </c>
      <c r="BK2419" s="89">
        <v>-99</v>
      </c>
      <c r="BL2419" s="89">
        <v>-99</v>
      </c>
      <c r="BM2419" s="89">
        <v>-99</v>
      </c>
      <c r="BN2419" s="89">
        <v>-99</v>
      </c>
      <c r="BO2419" s="89">
        <v>-99</v>
      </c>
      <c r="BP2419" s="89">
        <v>-99</v>
      </c>
      <c r="BQ2419" s="89">
        <v>-99</v>
      </c>
      <c r="BR2419" s="89">
        <v>-99</v>
      </c>
      <c r="BS2419" s="89">
        <v>-99</v>
      </c>
      <c r="BT2419" s="89">
        <v>-99</v>
      </c>
      <c r="BU2419" s="89">
        <v>-99</v>
      </c>
      <c r="BV2419" s="89">
        <v>-99</v>
      </c>
      <c r="BW2419" s="89">
        <v>-99</v>
      </c>
      <c r="BX2419" s="89">
        <v>-99</v>
      </c>
      <c r="BY2419" s="89">
        <v>-99</v>
      </c>
      <c r="BZ2419" s="89">
        <v>-99</v>
      </c>
      <c r="CA2419" s="89">
        <v>-99</v>
      </c>
      <c r="CB2419" s="89">
        <v>-99</v>
      </c>
      <c r="CC2419" s="89">
        <v>-99</v>
      </c>
      <c r="CD2419" s="89">
        <v>-99</v>
      </c>
      <c r="CE2419" s="89">
        <v>-99</v>
      </c>
      <c r="CF2419" s="89">
        <v>-99</v>
      </c>
      <c r="CG2419" s="89">
        <v>-99</v>
      </c>
      <c r="CH2419" s="89">
        <v>-99</v>
      </c>
      <c r="CI2419" s="89">
        <v>-99</v>
      </c>
      <c r="CJ2419" s="89">
        <v>-99</v>
      </c>
      <c r="CK2419" s="89">
        <v>-99</v>
      </c>
      <c r="CL2419" s="89">
        <v>-99</v>
      </c>
      <c r="CM2419" s="89">
        <v>-99</v>
      </c>
      <c r="CN2419" s="89">
        <v>-99</v>
      </c>
      <c r="CO2419" s="89">
        <v>-99</v>
      </c>
      <c r="CP2419" s="89">
        <v>-99</v>
      </c>
      <c r="CQ2419" s="89">
        <v>-99</v>
      </c>
      <c r="CR2419" s="89">
        <v>-99</v>
      </c>
      <c r="CS2419" s="89">
        <v>-99</v>
      </c>
      <c r="CT2419" s="89">
        <v>-99</v>
      </c>
      <c r="CU2419" s="86">
        <v>-99</v>
      </c>
      <c r="CV2419" s="86">
        <v>-1.1860999999999999</v>
      </c>
      <c r="CW2419" s="86">
        <v>10</v>
      </c>
      <c r="CX2419" s="86">
        <v>2</v>
      </c>
      <c r="CY2419" s="86">
        <v>1.766</v>
      </c>
      <c r="CZ2419" s="86">
        <v>96</v>
      </c>
      <c r="DA2419" s="86">
        <v>2</v>
      </c>
      <c r="DB2419" s="86">
        <v>-0.1618</v>
      </c>
      <c r="DC2419" s="86">
        <v>39</v>
      </c>
      <c r="DD2419" s="86">
        <v>-99</v>
      </c>
      <c r="DE2419" s="86">
        <v>-99</v>
      </c>
      <c r="DF2419" s="86">
        <v>-99</v>
      </c>
      <c r="DG2419" s="86">
        <v>-99</v>
      </c>
      <c r="DH2419" s="86">
        <v>-99</v>
      </c>
    </row>
    <row r="2420" spans="1:112" x14ac:dyDescent="0.2">
      <c r="A2420" s="85">
        <f>IF(ISERROR(SEARCH('School Lookup'!$F$3,Data!J2420)),A2419,A2419+1)</f>
        <v>0</v>
      </c>
      <c r="B2420" s="85">
        <f>IF(I2420='School Lookup'!$G$13,1,0)</f>
        <v>0</v>
      </c>
      <c r="C2420" s="85">
        <f t="shared" si="37"/>
        <v>2418</v>
      </c>
      <c r="D2420" s="86" t="s">
        <v>6478</v>
      </c>
      <c r="E2420" s="86" t="s">
        <v>6760</v>
      </c>
      <c r="F2420" s="86" t="s">
        <v>2767</v>
      </c>
      <c r="G2420" s="86" t="s">
        <v>3405</v>
      </c>
      <c r="H2420" s="86" t="s">
        <v>1541</v>
      </c>
      <c r="I2420" s="86" t="s">
        <v>5839</v>
      </c>
      <c r="J2420" s="86" t="s">
        <v>1717</v>
      </c>
      <c r="K2420" s="86" t="s">
        <v>114</v>
      </c>
      <c r="L2420" s="86">
        <v>1</v>
      </c>
      <c r="M2420" s="86">
        <v>1</v>
      </c>
      <c r="N2420" s="89">
        <v>-0.81290807799442899</v>
      </c>
      <c r="O2420" s="89">
        <v>-1.6659965739196201</v>
      </c>
      <c r="P2420" s="89">
        <v>52.479300000000002</v>
      </c>
      <c r="Q2420" s="89">
        <v>0.28037360490392199</v>
      </c>
      <c r="R2420" s="89">
        <v>50.696358495821698</v>
      </c>
      <c r="S2420" s="89">
        <v>-0.69281148450784702</v>
      </c>
      <c r="T2420" s="89">
        <v>-0.78622436821589303</v>
      </c>
      <c r="U2420" s="89">
        <v>0.40291806958473603</v>
      </c>
      <c r="V2420" s="89">
        <v>-0.316784004702026</v>
      </c>
      <c r="W2420" s="89">
        <v>1</v>
      </c>
      <c r="X2420" s="89">
        <v>-0.851008571428571</v>
      </c>
      <c r="Y2420" s="89">
        <v>-1.91436231421682</v>
      </c>
      <c r="Z2420" s="89">
        <v>47.869599999999998</v>
      </c>
      <c r="AA2420" s="89">
        <v>-0.24418913446301399</v>
      </c>
      <c r="AB2420" s="89">
        <v>51.428559999999997</v>
      </c>
      <c r="AC2420" s="89">
        <v>-1.07927572433992</v>
      </c>
      <c r="AD2420" s="89">
        <v>-1.2552867265827099</v>
      </c>
      <c r="AE2420" s="89">
        <v>0.39281705948372603</v>
      </c>
      <c r="AF2420" s="89">
        <v>-0.49309804074517399</v>
      </c>
      <c r="AG2420" s="89">
        <v>1</v>
      </c>
      <c r="AH2420" s="89">
        <v>-0.85747216494845402</v>
      </c>
      <c r="AI2420" s="89">
        <v>-1.78832689674902</v>
      </c>
      <c r="AJ2420" s="89">
        <v>-99</v>
      </c>
      <c r="AK2420" s="89">
        <v>-99</v>
      </c>
      <c r="AL2420" s="89">
        <v>40.206180412371097</v>
      </c>
      <c r="AM2420" s="89">
        <v>-1.78832689674902</v>
      </c>
      <c r="AN2420" s="89">
        <v>-1.9219166537732999</v>
      </c>
      <c r="AO2420" s="89">
        <v>0.108866442199776</v>
      </c>
      <c r="AP2420" s="89">
        <v>-0.20923222830079699</v>
      </c>
      <c r="AQ2420" s="89">
        <v>1</v>
      </c>
      <c r="AR2420" s="89">
        <v>-0.76008823529411795</v>
      </c>
      <c r="AS2420" s="89">
        <v>-1.6385284707488701</v>
      </c>
      <c r="AT2420" s="89">
        <v>-99</v>
      </c>
      <c r="AU2420" s="89">
        <v>-99</v>
      </c>
      <c r="AV2420" s="89">
        <v>58.823512941176503</v>
      </c>
      <c r="AW2420" s="89">
        <v>-1.6385284707488701</v>
      </c>
      <c r="AX2420" s="89">
        <v>-1.76588715729458</v>
      </c>
      <c r="AY2420" s="89">
        <v>9.5398428731762103E-2</v>
      </c>
      <c r="AZ2420" s="89">
        <v>-0.16846286012350101</v>
      </c>
      <c r="BA2420" s="89">
        <v>-99</v>
      </c>
      <c r="BB2420" s="89">
        <v>-99</v>
      </c>
      <c r="BC2420" s="89">
        <v>-99</v>
      </c>
      <c r="BD2420" s="89">
        <v>-99</v>
      </c>
      <c r="BE2420" s="89">
        <v>-99</v>
      </c>
      <c r="BF2420" s="89">
        <v>-99</v>
      </c>
      <c r="BG2420" s="89">
        <v>-99</v>
      </c>
      <c r="BH2420" s="89">
        <v>-99</v>
      </c>
      <c r="BI2420" s="89">
        <v>-99</v>
      </c>
      <c r="BJ2420" s="89">
        <v>-99</v>
      </c>
      <c r="BK2420" s="89">
        <v>-99</v>
      </c>
      <c r="BL2420" s="89">
        <v>-99</v>
      </c>
      <c r="BM2420" s="89">
        <v>-99</v>
      </c>
      <c r="BN2420" s="89">
        <v>-99</v>
      </c>
      <c r="BO2420" s="89">
        <v>-99</v>
      </c>
      <c r="BP2420" s="89">
        <v>-99</v>
      </c>
      <c r="BQ2420" s="89">
        <v>-99</v>
      </c>
      <c r="BR2420" s="89">
        <v>-99</v>
      </c>
      <c r="BS2420" s="89">
        <v>-99</v>
      </c>
      <c r="BT2420" s="89">
        <v>-99</v>
      </c>
      <c r="BU2420" s="89">
        <v>-99</v>
      </c>
      <c r="BV2420" s="89">
        <v>-99</v>
      </c>
      <c r="BW2420" s="89">
        <v>-99</v>
      </c>
      <c r="BX2420" s="89">
        <v>-99</v>
      </c>
      <c r="BY2420" s="89">
        <v>-99</v>
      </c>
      <c r="BZ2420" s="89">
        <v>-99</v>
      </c>
      <c r="CA2420" s="89">
        <v>-99</v>
      </c>
      <c r="CB2420" s="89">
        <v>-99</v>
      </c>
      <c r="CC2420" s="89">
        <v>-99</v>
      </c>
      <c r="CD2420" s="89">
        <v>-99</v>
      </c>
      <c r="CE2420" s="89">
        <v>-99</v>
      </c>
      <c r="CF2420" s="89">
        <v>-99</v>
      </c>
      <c r="CG2420" s="89">
        <v>-99</v>
      </c>
      <c r="CH2420" s="89">
        <v>-99</v>
      </c>
      <c r="CI2420" s="89">
        <v>-99</v>
      </c>
      <c r="CJ2420" s="89">
        <v>-99</v>
      </c>
      <c r="CK2420" s="89">
        <v>-99</v>
      </c>
      <c r="CL2420" s="89">
        <v>-99</v>
      </c>
      <c r="CM2420" s="89">
        <v>-99</v>
      </c>
      <c r="CN2420" s="89">
        <v>-99</v>
      </c>
      <c r="CO2420" s="89">
        <v>-99</v>
      </c>
      <c r="CP2420" s="89">
        <v>-99</v>
      </c>
      <c r="CQ2420" s="89">
        <v>-99</v>
      </c>
      <c r="CR2420" s="89">
        <v>-99</v>
      </c>
      <c r="CS2420" s="89">
        <v>-99</v>
      </c>
      <c r="CT2420" s="89">
        <v>-99</v>
      </c>
      <c r="CU2420" s="86">
        <v>-99</v>
      </c>
      <c r="CV2420" s="86">
        <v>-1.1876</v>
      </c>
      <c r="CW2420" s="86">
        <v>10</v>
      </c>
      <c r="CX2420" s="86">
        <v>2</v>
      </c>
      <c r="CY2420" s="86">
        <v>0.8851</v>
      </c>
      <c r="CZ2420" s="86">
        <v>85</v>
      </c>
      <c r="DA2420" s="86">
        <v>2</v>
      </c>
      <c r="DB2420" s="86">
        <v>1.7000000000000001E-2</v>
      </c>
      <c r="DC2420" s="86">
        <v>48</v>
      </c>
      <c r="DD2420" s="86">
        <v>-99</v>
      </c>
      <c r="DE2420" s="86">
        <v>-99</v>
      </c>
      <c r="DF2420" s="86">
        <v>-99</v>
      </c>
      <c r="DG2420" s="86">
        <v>-99</v>
      </c>
      <c r="DH2420" s="86">
        <v>-99</v>
      </c>
    </row>
    <row r="2421" spans="1:112" x14ac:dyDescent="0.2">
      <c r="A2421" s="85">
        <f>IF(ISERROR(SEARCH('School Lookup'!$F$3,Data!J2421)),A2420,A2420+1)</f>
        <v>0</v>
      </c>
      <c r="B2421" s="85">
        <f>IF(I2421='School Lookup'!$G$13,1,0)</f>
        <v>0</v>
      </c>
      <c r="C2421" s="85">
        <f t="shared" si="37"/>
        <v>2419</v>
      </c>
      <c r="D2421" s="86" t="s">
        <v>6478</v>
      </c>
      <c r="E2421" s="86" t="s">
        <v>6552</v>
      </c>
      <c r="F2421" s="86" t="s">
        <v>518</v>
      </c>
      <c r="G2421" s="86" t="s">
        <v>3426</v>
      </c>
      <c r="H2421" s="86" t="s">
        <v>376</v>
      </c>
      <c r="I2421" s="86" t="s">
        <v>5767</v>
      </c>
      <c r="J2421" s="86" t="s">
        <v>463</v>
      </c>
      <c r="K2421" s="86" t="s">
        <v>107</v>
      </c>
      <c r="L2421" s="86">
        <v>1</v>
      </c>
      <c r="M2421" s="86">
        <v>1</v>
      </c>
      <c r="N2421" s="89">
        <v>-0.79897231833909998</v>
      </c>
      <c r="O2421" s="89">
        <v>-1.63581870143675</v>
      </c>
      <c r="P2421" s="89">
        <v>43.304299999999998</v>
      </c>
      <c r="Q2421" s="89">
        <v>-0.69283159906101299</v>
      </c>
      <c r="R2421" s="89">
        <v>57.0934335640138</v>
      </c>
      <c r="S2421" s="89">
        <v>-1.1643251502488801</v>
      </c>
      <c r="T2421" s="89">
        <v>-1.3212353138534101</v>
      </c>
      <c r="U2421" s="89">
        <v>0.430059523809524</v>
      </c>
      <c r="V2421" s="89">
        <v>-0.56820982991612501</v>
      </c>
      <c r="W2421" s="89">
        <v>1</v>
      </c>
      <c r="X2421" s="89">
        <v>-0.74770138408304498</v>
      </c>
      <c r="Y2421" s="89">
        <v>-1.6711608322795</v>
      </c>
      <c r="Z2421" s="89">
        <v>51.521700000000003</v>
      </c>
      <c r="AA2421" s="89">
        <v>0.21123854346255599</v>
      </c>
      <c r="AB2421" s="89">
        <v>52.941174740484399</v>
      </c>
      <c r="AC2421" s="89">
        <v>-0.72996114440847004</v>
      </c>
      <c r="AD2421" s="89">
        <v>-0.84856159736191905</v>
      </c>
      <c r="AE2421" s="89">
        <v>0.430059523809524</v>
      </c>
      <c r="AF2421" s="89">
        <v>-0.36493199648451602</v>
      </c>
      <c r="AG2421" s="89">
        <v>1</v>
      </c>
      <c r="AH2421" s="89">
        <v>-0.81681063829787204</v>
      </c>
      <c r="AI2421" s="89">
        <v>-1.7008193686659601</v>
      </c>
      <c r="AJ2421" s="89">
        <v>-99</v>
      </c>
      <c r="AK2421" s="89">
        <v>-99</v>
      </c>
      <c r="AL2421" s="89">
        <v>42.5531936170213</v>
      </c>
      <c r="AM2421" s="89">
        <v>-1.7008193686659601</v>
      </c>
      <c r="AN2421" s="89">
        <v>-1.8299861957766299</v>
      </c>
      <c r="AO2421" s="89">
        <v>0.139880952380952</v>
      </c>
      <c r="AP2421" s="89">
        <v>-0.25598021190923098</v>
      </c>
      <c r="AQ2421" s="89">
        <v>-99</v>
      </c>
      <c r="AR2421" s="89">
        <v>-99</v>
      </c>
      <c r="AS2421" s="89">
        <v>-99</v>
      </c>
      <c r="AT2421" s="89">
        <v>-99</v>
      </c>
      <c r="AU2421" s="89">
        <v>-99</v>
      </c>
      <c r="AV2421" s="89">
        <v>-99</v>
      </c>
      <c r="AW2421" s="89">
        <v>-99</v>
      </c>
      <c r="AX2421" s="89">
        <v>-99</v>
      </c>
      <c r="AY2421" s="89">
        <v>-99</v>
      </c>
      <c r="AZ2421" s="89">
        <v>-99</v>
      </c>
      <c r="BA2421" s="89">
        <v>-99</v>
      </c>
      <c r="BB2421" s="89">
        <v>-99</v>
      </c>
      <c r="BC2421" s="89">
        <v>-99</v>
      </c>
      <c r="BD2421" s="89">
        <v>-99</v>
      </c>
      <c r="BE2421" s="89">
        <v>-99</v>
      </c>
      <c r="BF2421" s="89">
        <v>-99</v>
      </c>
      <c r="BG2421" s="89">
        <v>-99</v>
      </c>
      <c r="BH2421" s="89">
        <v>-99</v>
      </c>
      <c r="BI2421" s="89">
        <v>-99</v>
      </c>
      <c r="BJ2421" s="89">
        <v>-99</v>
      </c>
      <c r="BK2421" s="89">
        <v>-99</v>
      </c>
      <c r="BL2421" s="89">
        <v>-99</v>
      </c>
      <c r="BM2421" s="89">
        <v>-99</v>
      </c>
      <c r="BN2421" s="89">
        <v>-99</v>
      </c>
      <c r="BO2421" s="89">
        <v>-99</v>
      </c>
      <c r="BP2421" s="89">
        <v>-99</v>
      </c>
      <c r="BQ2421" s="89">
        <v>-99</v>
      </c>
      <c r="BR2421" s="89">
        <v>-99</v>
      </c>
      <c r="BS2421" s="89">
        <v>-99</v>
      </c>
      <c r="BT2421" s="89">
        <v>-99</v>
      </c>
      <c r="BU2421" s="89">
        <v>-99</v>
      </c>
      <c r="BV2421" s="89">
        <v>-99</v>
      </c>
      <c r="BW2421" s="89">
        <v>-99</v>
      </c>
      <c r="BX2421" s="89">
        <v>-99</v>
      </c>
      <c r="BY2421" s="89">
        <v>-99</v>
      </c>
      <c r="BZ2421" s="89">
        <v>-99</v>
      </c>
      <c r="CA2421" s="89">
        <v>-99</v>
      </c>
      <c r="CB2421" s="89">
        <v>-99</v>
      </c>
      <c r="CC2421" s="89">
        <v>-99</v>
      </c>
      <c r="CD2421" s="89">
        <v>-99</v>
      </c>
      <c r="CE2421" s="89">
        <v>-99</v>
      </c>
      <c r="CF2421" s="89">
        <v>-99</v>
      </c>
      <c r="CG2421" s="89">
        <v>-99</v>
      </c>
      <c r="CH2421" s="89">
        <v>-99</v>
      </c>
      <c r="CI2421" s="89">
        <v>-99</v>
      </c>
      <c r="CJ2421" s="89">
        <v>-99</v>
      </c>
      <c r="CK2421" s="89">
        <v>-99</v>
      </c>
      <c r="CL2421" s="89">
        <v>-99</v>
      </c>
      <c r="CM2421" s="89">
        <v>-99</v>
      </c>
      <c r="CN2421" s="89">
        <v>-99</v>
      </c>
      <c r="CO2421" s="89">
        <v>-99</v>
      </c>
      <c r="CP2421" s="89">
        <v>-99</v>
      </c>
      <c r="CQ2421" s="89">
        <v>-99</v>
      </c>
      <c r="CR2421" s="89">
        <v>-99</v>
      </c>
      <c r="CS2421" s="89">
        <v>-99</v>
      </c>
      <c r="CT2421" s="89">
        <v>-99</v>
      </c>
      <c r="CU2421" s="86">
        <v>-99</v>
      </c>
      <c r="CV2421" s="86">
        <v>-1.1891</v>
      </c>
      <c r="CW2421" s="86">
        <v>10</v>
      </c>
      <c r="CX2421" s="86">
        <v>2</v>
      </c>
      <c r="CY2421" s="86">
        <v>1.4241999999999999</v>
      </c>
      <c r="CZ2421" s="86">
        <v>93</v>
      </c>
      <c r="DA2421" s="86">
        <v>2</v>
      </c>
      <c r="DB2421" s="86">
        <v>-0.20710000000000001</v>
      </c>
      <c r="DC2421" s="86">
        <v>36</v>
      </c>
      <c r="DD2421" s="86">
        <v>-99</v>
      </c>
      <c r="DE2421" s="86">
        <v>-99</v>
      </c>
      <c r="DF2421" s="86">
        <v>-99</v>
      </c>
      <c r="DG2421" s="86">
        <v>-99</v>
      </c>
      <c r="DH2421" s="86">
        <v>-99</v>
      </c>
    </row>
    <row r="2422" spans="1:112" x14ac:dyDescent="0.2">
      <c r="A2422" s="85">
        <f>IF(ISERROR(SEARCH('School Lookup'!$F$3,Data!J2422)),A2421,A2421+1)</f>
        <v>0</v>
      </c>
      <c r="B2422" s="85">
        <f>IF(I2422='School Lookup'!$G$13,1,0)</f>
        <v>0</v>
      </c>
      <c r="C2422" s="85">
        <f t="shared" si="37"/>
        <v>2420</v>
      </c>
      <c r="D2422" s="86" t="s">
        <v>6478</v>
      </c>
      <c r="E2422" s="86" t="s">
        <v>6702</v>
      </c>
      <c r="F2422" s="86" t="s">
        <v>1150</v>
      </c>
      <c r="G2422" s="86" t="s">
        <v>3270</v>
      </c>
      <c r="H2422" s="86" t="s">
        <v>2557</v>
      </c>
      <c r="I2422" s="86" t="s">
        <v>4938</v>
      </c>
      <c r="J2422" s="86" t="s">
        <v>2557</v>
      </c>
      <c r="K2422" s="86" t="s">
        <v>72</v>
      </c>
      <c r="L2422" s="86">
        <v>1</v>
      </c>
      <c r="M2422" s="86">
        <v>1</v>
      </c>
      <c r="N2422" s="89">
        <v>-0.90960026109660597</v>
      </c>
      <c r="O2422" s="89">
        <v>-1.87538339199894</v>
      </c>
      <c r="P2422" s="89">
        <v>42.335599999999999</v>
      </c>
      <c r="Q2422" s="89">
        <v>-0.79558297574557202</v>
      </c>
      <c r="R2422" s="89">
        <v>51.697132637075697</v>
      </c>
      <c r="S2422" s="89">
        <v>-1.3354831838722601</v>
      </c>
      <c r="T2422" s="89">
        <v>-1.51544266790409</v>
      </c>
      <c r="U2422" s="89">
        <v>0.37845849802371501</v>
      </c>
      <c r="V2422" s="89">
        <v>-0.57353215593603202</v>
      </c>
      <c r="W2422" s="89">
        <v>1</v>
      </c>
      <c r="X2422" s="89">
        <v>-0.72340364583333305</v>
      </c>
      <c r="Y2422" s="89">
        <v>-1.6139601078972601</v>
      </c>
      <c r="Z2422" s="89">
        <v>49.326500000000003</v>
      </c>
      <c r="AA2422" s="89">
        <v>-6.2509392952714501E-2</v>
      </c>
      <c r="AB2422" s="89">
        <v>48.177094791666697</v>
      </c>
      <c r="AC2422" s="89">
        <v>-0.83823475042498896</v>
      </c>
      <c r="AD2422" s="89">
        <v>-0.974630186903508</v>
      </c>
      <c r="AE2422" s="89">
        <v>0.37944664031620601</v>
      </c>
      <c r="AF2422" s="89">
        <v>-0.36982014997129198</v>
      </c>
      <c r="AG2422" s="89">
        <v>1</v>
      </c>
      <c r="AH2422" s="89">
        <v>-0.70138512396694197</v>
      </c>
      <c r="AI2422" s="89">
        <v>-1.4524125264041701</v>
      </c>
      <c r="AJ2422" s="89">
        <v>61.236800000000002</v>
      </c>
      <c r="AK2422" s="89">
        <v>1.2343620546099101</v>
      </c>
      <c r="AL2422" s="89">
        <v>40.495867768594998</v>
      </c>
      <c r="AM2422" s="89">
        <v>-0.109025235897128</v>
      </c>
      <c r="AN2422" s="89">
        <v>-0.15773734053565899</v>
      </c>
      <c r="AO2422" s="89">
        <v>0.119565217391304</v>
      </c>
      <c r="AP2422" s="89">
        <v>-1.8859899411872199E-2</v>
      </c>
      <c r="AQ2422" s="89">
        <v>1</v>
      </c>
      <c r="AR2422" s="89">
        <v>-0.81312580645161303</v>
      </c>
      <c r="AS2422" s="89">
        <v>-1.7577471709649199</v>
      </c>
      <c r="AT2422" s="89">
        <v>-99</v>
      </c>
      <c r="AU2422" s="89">
        <v>-99</v>
      </c>
      <c r="AV2422" s="89">
        <v>62.903219354838697</v>
      </c>
      <c r="AW2422" s="89">
        <v>-1.7577471709649199</v>
      </c>
      <c r="AX2422" s="89">
        <v>-1.8915192252122699</v>
      </c>
      <c r="AY2422" s="89">
        <v>0.122529644268775</v>
      </c>
      <c r="AZ2422" s="89">
        <v>-0.231767177792808</v>
      </c>
      <c r="BA2422" s="89">
        <v>-99</v>
      </c>
      <c r="BB2422" s="89">
        <v>-99</v>
      </c>
      <c r="BC2422" s="89">
        <v>-99</v>
      </c>
      <c r="BD2422" s="89">
        <v>-99</v>
      </c>
      <c r="BE2422" s="89">
        <v>-99</v>
      </c>
      <c r="BF2422" s="89">
        <v>-99</v>
      </c>
      <c r="BG2422" s="89">
        <v>-99</v>
      </c>
      <c r="BH2422" s="89">
        <v>-99</v>
      </c>
      <c r="BI2422" s="89">
        <v>-99</v>
      </c>
      <c r="BJ2422" s="89">
        <v>-99</v>
      </c>
      <c r="BK2422" s="89">
        <v>-99</v>
      </c>
      <c r="BL2422" s="89">
        <v>-99</v>
      </c>
      <c r="BM2422" s="89">
        <v>-99</v>
      </c>
      <c r="BN2422" s="89">
        <v>-99</v>
      </c>
      <c r="BO2422" s="89">
        <v>-99</v>
      </c>
      <c r="BP2422" s="89">
        <v>-99</v>
      </c>
      <c r="BQ2422" s="89">
        <v>-99</v>
      </c>
      <c r="BR2422" s="89">
        <v>-99</v>
      </c>
      <c r="BS2422" s="89">
        <v>-99</v>
      </c>
      <c r="BT2422" s="89">
        <v>-99</v>
      </c>
      <c r="BU2422" s="89">
        <v>-99</v>
      </c>
      <c r="BV2422" s="89">
        <v>-99</v>
      </c>
      <c r="BW2422" s="89">
        <v>-99</v>
      </c>
      <c r="BX2422" s="89">
        <v>-99</v>
      </c>
      <c r="BY2422" s="89">
        <v>-99</v>
      </c>
      <c r="BZ2422" s="89">
        <v>-99</v>
      </c>
      <c r="CA2422" s="89">
        <v>-99</v>
      </c>
      <c r="CB2422" s="89">
        <v>-99</v>
      </c>
      <c r="CC2422" s="89">
        <v>-99</v>
      </c>
      <c r="CD2422" s="89">
        <v>-99</v>
      </c>
      <c r="CE2422" s="89">
        <v>-99</v>
      </c>
      <c r="CF2422" s="89">
        <v>-99</v>
      </c>
      <c r="CG2422" s="89">
        <v>-99</v>
      </c>
      <c r="CH2422" s="89">
        <v>-99</v>
      </c>
      <c r="CI2422" s="89">
        <v>-99</v>
      </c>
      <c r="CJ2422" s="89">
        <v>-99</v>
      </c>
      <c r="CK2422" s="89">
        <v>-99</v>
      </c>
      <c r="CL2422" s="89">
        <v>-99</v>
      </c>
      <c r="CM2422" s="89">
        <v>-99</v>
      </c>
      <c r="CN2422" s="89">
        <v>-99</v>
      </c>
      <c r="CO2422" s="89">
        <v>-99</v>
      </c>
      <c r="CP2422" s="89">
        <v>-99</v>
      </c>
      <c r="CQ2422" s="89">
        <v>-99</v>
      </c>
      <c r="CR2422" s="89">
        <v>-99</v>
      </c>
      <c r="CS2422" s="89">
        <v>-99</v>
      </c>
      <c r="CT2422" s="89">
        <v>-99</v>
      </c>
      <c r="CU2422" s="86">
        <v>-99</v>
      </c>
      <c r="CV2422" s="86">
        <v>-1.194</v>
      </c>
      <c r="CW2422" s="86">
        <v>10</v>
      </c>
      <c r="CX2422" s="86">
        <v>2</v>
      </c>
      <c r="CY2422" s="86">
        <v>1.8751</v>
      </c>
      <c r="CZ2422" s="86">
        <v>97</v>
      </c>
      <c r="DA2422" s="86">
        <v>3</v>
      </c>
      <c r="DB2422" s="86">
        <v>-0.1772</v>
      </c>
      <c r="DC2422" s="86">
        <v>38</v>
      </c>
      <c r="DD2422" s="86">
        <v>-99</v>
      </c>
      <c r="DE2422" s="86">
        <v>-99</v>
      </c>
      <c r="DF2422" s="86">
        <v>-99</v>
      </c>
      <c r="DG2422" s="86">
        <v>-99</v>
      </c>
      <c r="DH2422" s="86">
        <v>-99</v>
      </c>
    </row>
    <row r="2423" spans="1:112" x14ac:dyDescent="0.2">
      <c r="A2423" s="85">
        <f>IF(ISERROR(SEARCH('School Lookup'!$F$3,Data!J2423)),A2422,A2422+1)</f>
        <v>0</v>
      </c>
      <c r="B2423" s="85">
        <f>IF(I2423='School Lookup'!$G$13,1,0)</f>
        <v>0</v>
      </c>
      <c r="C2423" s="85">
        <f t="shared" si="37"/>
        <v>2421</v>
      </c>
      <c r="D2423" s="86" t="s">
        <v>6478</v>
      </c>
      <c r="E2423" s="86" t="s">
        <v>6790</v>
      </c>
      <c r="F2423" s="86" t="s">
        <v>2774</v>
      </c>
      <c r="G2423" s="86" t="s">
        <v>3273</v>
      </c>
      <c r="H2423" s="86" t="s">
        <v>2467</v>
      </c>
      <c r="I2423" s="86" t="s">
        <v>5620</v>
      </c>
      <c r="J2423" s="86" t="s">
        <v>2468</v>
      </c>
      <c r="K2423" s="86" t="s">
        <v>16</v>
      </c>
      <c r="L2423" s="86">
        <v>1</v>
      </c>
      <c r="M2423" s="86">
        <v>1</v>
      </c>
      <c r="N2423" s="89">
        <v>-0.89122544642857104</v>
      </c>
      <c r="O2423" s="89">
        <v>-1.83559275068028</v>
      </c>
      <c r="P2423" s="89">
        <v>51.674100000000003</v>
      </c>
      <c r="Q2423" s="89">
        <v>0.19496490406113601</v>
      </c>
      <c r="R2423" s="89">
        <v>51.562502678571398</v>
      </c>
      <c r="S2423" s="89">
        <v>-0.82031392330957198</v>
      </c>
      <c r="T2423" s="89">
        <v>-0.93089716417227897</v>
      </c>
      <c r="U2423" s="89">
        <v>0.37805907172995801</v>
      </c>
      <c r="V2423" s="89">
        <v>-0.35193411776302203</v>
      </c>
      <c r="W2423" s="89">
        <v>1</v>
      </c>
      <c r="X2423" s="89">
        <v>-0.66443600000000003</v>
      </c>
      <c r="Y2423" s="89">
        <v>-1.47514092966278</v>
      </c>
      <c r="Z2423" s="89">
        <v>46.233600000000003</v>
      </c>
      <c r="AA2423" s="89">
        <v>-0.448203175996989</v>
      </c>
      <c r="AB2423" s="89">
        <v>50.444476000000002</v>
      </c>
      <c r="AC2423" s="89">
        <v>-0.96167205282988399</v>
      </c>
      <c r="AD2423" s="89">
        <v>-1.11835465663835</v>
      </c>
      <c r="AE2423" s="89">
        <v>0.379746835443038</v>
      </c>
      <c r="AF2423" s="89">
        <v>-0.42469164176140001</v>
      </c>
      <c r="AG2423" s="89">
        <v>1</v>
      </c>
      <c r="AH2423" s="89">
        <v>-0.81980500000000001</v>
      </c>
      <c r="AI2423" s="89">
        <v>-1.70726352392338</v>
      </c>
      <c r="AJ2423" s="89">
        <v>-99</v>
      </c>
      <c r="AK2423" s="89">
        <v>-99</v>
      </c>
      <c r="AL2423" s="89">
        <v>52.14282</v>
      </c>
      <c r="AM2423" s="89">
        <v>-1.70726352392338</v>
      </c>
      <c r="AN2423" s="89">
        <v>-1.83675606069218</v>
      </c>
      <c r="AO2423" s="89">
        <v>0.118143459915612</v>
      </c>
      <c r="AP2423" s="89">
        <v>-0.21700071603114299</v>
      </c>
      <c r="AQ2423" s="89">
        <v>1</v>
      </c>
      <c r="AR2423" s="89">
        <v>-0.70333741496598601</v>
      </c>
      <c r="AS2423" s="89">
        <v>-1.51096306969338</v>
      </c>
      <c r="AT2423" s="89">
        <v>-99</v>
      </c>
      <c r="AU2423" s="89">
        <v>-99</v>
      </c>
      <c r="AV2423" s="89">
        <v>51.020426530612198</v>
      </c>
      <c r="AW2423" s="89">
        <v>-1.51096306969338</v>
      </c>
      <c r="AX2423" s="89">
        <v>-1.63145937792518</v>
      </c>
      <c r="AY2423" s="89">
        <v>0.124050632911392</v>
      </c>
      <c r="AZ2423" s="89">
        <v>-0.20238356840084501</v>
      </c>
      <c r="BA2423" s="89">
        <v>-99</v>
      </c>
      <c r="BB2423" s="89">
        <v>-99</v>
      </c>
      <c r="BC2423" s="89">
        <v>-99</v>
      </c>
      <c r="BD2423" s="89">
        <v>-99</v>
      </c>
      <c r="BE2423" s="89">
        <v>-99</v>
      </c>
      <c r="BF2423" s="89">
        <v>-99</v>
      </c>
      <c r="BG2423" s="89">
        <v>-99</v>
      </c>
      <c r="BH2423" s="89">
        <v>-99</v>
      </c>
      <c r="BI2423" s="89">
        <v>-99</v>
      </c>
      <c r="BJ2423" s="89">
        <v>-99</v>
      </c>
      <c r="BK2423" s="89">
        <v>-99</v>
      </c>
      <c r="BL2423" s="89">
        <v>-99</v>
      </c>
      <c r="BM2423" s="89">
        <v>-99</v>
      </c>
      <c r="BN2423" s="89">
        <v>-99</v>
      </c>
      <c r="BO2423" s="89">
        <v>-99</v>
      </c>
      <c r="BP2423" s="89">
        <v>-99</v>
      </c>
      <c r="BQ2423" s="89">
        <v>-99</v>
      </c>
      <c r="BR2423" s="89">
        <v>-99</v>
      </c>
      <c r="BS2423" s="89">
        <v>-99</v>
      </c>
      <c r="BT2423" s="89">
        <v>-99</v>
      </c>
      <c r="BU2423" s="89">
        <v>-99</v>
      </c>
      <c r="BV2423" s="89">
        <v>-99</v>
      </c>
      <c r="BW2423" s="89">
        <v>-99</v>
      </c>
      <c r="BX2423" s="89">
        <v>-99</v>
      </c>
      <c r="BY2423" s="89">
        <v>-99</v>
      </c>
      <c r="BZ2423" s="89">
        <v>-99</v>
      </c>
      <c r="CA2423" s="89">
        <v>-99</v>
      </c>
      <c r="CB2423" s="89">
        <v>-99</v>
      </c>
      <c r="CC2423" s="89">
        <v>-99</v>
      </c>
      <c r="CD2423" s="89">
        <v>-99</v>
      </c>
      <c r="CE2423" s="89">
        <v>-99</v>
      </c>
      <c r="CF2423" s="89">
        <v>-99</v>
      </c>
      <c r="CG2423" s="89">
        <v>-99</v>
      </c>
      <c r="CH2423" s="89">
        <v>-99</v>
      </c>
      <c r="CI2423" s="89">
        <v>-99</v>
      </c>
      <c r="CJ2423" s="89">
        <v>-99</v>
      </c>
      <c r="CK2423" s="89">
        <v>-99</v>
      </c>
      <c r="CL2423" s="89">
        <v>-99</v>
      </c>
      <c r="CM2423" s="89">
        <v>-99</v>
      </c>
      <c r="CN2423" s="89">
        <v>-99</v>
      </c>
      <c r="CO2423" s="89">
        <v>-99</v>
      </c>
      <c r="CP2423" s="89">
        <v>-99</v>
      </c>
      <c r="CQ2423" s="89">
        <v>-99</v>
      </c>
      <c r="CR2423" s="89">
        <v>-99</v>
      </c>
      <c r="CS2423" s="89">
        <v>-99</v>
      </c>
      <c r="CT2423" s="89">
        <v>-99</v>
      </c>
      <c r="CU2423" s="86">
        <v>-99</v>
      </c>
      <c r="CV2423" s="86">
        <v>-1.196</v>
      </c>
      <c r="CW2423" s="86">
        <v>10</v>
      </c>
      <c r="CX2423" s="86">
        <v>2</v>
      </c>
      <c r="CY2423" s="86">
        <v>0.87090000000000001</v>
      </c>
      <c r="CZ2423" s="86">
        <v>84</v>
      </c>
      <c r="DA2423" s="86">
        <v>2</v>
      </c>
      <c r="DB2423" s="86">
        <v>-9.6500000000000002E-2</v>
      </c>
      <c r="DC2423" s="86">
        <v>42</v>
      </c>
      <c r="DD2423" s="86">
        <v>-99</v>
      </c>
      <c r="DE2423" s="86">
        <v>-99</v>
      </c>
      <c r="DF2423" s="86">
        <v>-99</v>
      </c>
      <c r="DG2423" s="86">
        <v>-99</v>
      </c>
      <c r="DH2423" s="86">
        <v>-99</v>
      </c>
    </row>
    <row r="2424" spans="1:112" x14ac:dyDescent="0.2">
      <c r="A2424" s="85">
        <f>IF(ISERROR(SEARCH('School Lookup'!$F$3,Data!J2424)),A2423,A2423+1)</f>
        <v>0</v>
      </c>
      <c r="B2424" s="85">
        <f>IF(I2424='School Lookup'!$G$13,1,0)</f>
        <v>0</v>
      </c>
      <c r="C2424" s="85">
        <f t="shared" si="37"/>
        <v>2422</v>
      </c>
      <c r="D2424" s="86" t="s">
        <v>6478</v>
      </c>
      <c r="E2424" s="86" t="s">
        <v>6790</v>
      </c>
      <c r="F2424" s="86" t="s">
        <v>2774</v>
      </c>
      <c r="G2424" s="86" t="s">
        <v>3003</v>
      </c>
      <c r="H2424" s="86" t="s">
        <v>2109</v>
      </c>
      <c r="I2424" s="86" t="s">
        <v>6891</v>
      </c>
      <c r="J2424" s="86" t="s">
        <v>6892</v>
      </c>
      <c r="K2424" s="86" t="s">
        <v>36</v>
      </c>
      <c r="L2424" s="86">
        <v>1</v>
      </c>
      <c r="M2424" s="86">
        <v>-99</v>
      </c>
      <c r="N2424" s="89">
        <v>-99</v>
      </c>
      <c r="O2424" s="89">
        <v>-99</v>
      </c>
      <c r="P2424" s="89">
        <v>-99</v>
      </c>
      <c r="Q2424" s="89">
        <v>-99</v>
      </c>
      <c r="R2424" s="89">
        <v>-99</v>
      </c>
      <c r="S2424" s="89">
        <v>-99</v>
      </c>
      <c r="T2424" s="89">
        <v>-99</v>
      </c>
      <c r="U2424" s="89">
        <v>-99</v>
      </c>
      <c r="V2424" s="89">
        <v>-99</v>
      </c>
      <c r="W2424" s="89">
        <v>-99</v>
      </c>
      <c r="X2424" s="89">
        <v>-99</v>
      </c>
      <c r="Y2424" s="89">
        <v>-99</v>
      </c>
      <c r="Z2424" s="89">
        <v>-99</v>
      </c>
      <c r="AA2424" s="89">
        <v>-99</v>
      </c>
      <c r="AB2424" s="89">
        <v>-99</v>
      </c>
      <c r="AC2424" s="89">
        <v>-99</v>
      </c>
      <c r="AD2424" s="89">
        <v>-99</v>
      </c>
      <c r="AE2424" s="89">
        <v>-99</v>
      </c>
      <c r="AF2424" s="89">
        <v>-99</v>
      </c>
      <c r="AG2424" s="89">
        <v>-99</v>
      </c>
      <c r="AH2424" s="89">
        <v>-99</v>
      </c>
      <c r="AI2424" s="89">
        <v>-99</v>
      </c>
      <c r="AJ2424" s="89">
        <v>-99</v>
      </c>
      <c r="AK2424" s="89">
        <v>-99</v>
      </c>
      <c r="AL2424" s="89">
        <v>-99</v>
      </c>
      <c r="AM2424" s="89">
        <v>-99</v>
      </c>
      <c r="AN2424" s="89">
        <v>-99</v>
      </c>
      <c r="AO2424" s="89">
        <v>-99</v>
      </c>
      <c r="AP2424" s="89">
        <v>-99</v>
      </c>
      <c r="AQ2424" s="89">
        <v>-99</v>
      </c>
      <c r="AR2424" s="89">
        <v>-99</v>
      </c>
      <c r="AS2424" s="89">
        <v>-99</v>
      </c>
      <c r="AT2424" s="89">
        <v>-99</v>
      </c>
      <c r="AU2424" s="89">
        <v>-99</v>
      </c>
      <c r="AV2424" s="89">
        <v>-99</v>
      </c>
      <c r="AW2424" s="89">
        <v>-99</v>
      </c>
      <c r="AX2424" s="89">
        <v>-99</v>
      </c>
      <c r="AY2424" s="89">
        <v>-99</v>
      </c>
      <c r="AZ2424" s="89">
        <v>-99</v>
      </c>
      <c r="BA2424" s="89">
        <v>1</v>
      </c>
      <c r="BB2424" s="89">
        <v>-0.96179672131147498</v>
      </c>
      <c r="BC2424" s="89">
        <v>-1.9398498363899499</v>
      </c>
      <c r="BD2424" s="89">
        <v>34.545499999999997</v>
      </c>
      <c r="BE2424" s="89">
        <v>-1.37473175283751</v>
      </c>
      <c r="BF2424" s="89">
        <v>52.459000000000003</v>
      </c>
      <c r="BG2424" s="89">
        <v>-1.6572907946137301</v>
      </c>
      <c r="BH2424" s="89">
        <v>-1.76303318572906</v>
      </c>
      <c r="BI2424" s="89">
        <v>0.24596774193548401</v>
      </c>
      <c r="BJ2424" s="89">
        <v>-0.4336492916511</v>
      </c>
      <c r="BK2424" s="89">
        <v>1</v>
      </c>
      <c r="BL2424" s="89">
        <v>-0.79256557377049197</v>
      </c>
      <c r="BM2424" s="89">
        <v>-1.74690737076616</v>
      </c>
      <c r="BN2424" s="89">
        <v>39.136400000000002</v>
      </c>
      <c r="BO2424" s="89">
        <v>-1.0687926473296701</v>
      </c>
      <c r="BP2424" s="89">
        <v>54.098350819672099</v>
      </c>
      <c r="BQ2424" s="89">
        <v>-1.40785000904791</v>
      </c>
      <c r="BR2424" s="89">
        <v>-1.4649493105681199</v>
      </c>
      <c r="BS2424" s="89">
        <v>0.24596774193548401</v>
      </c>
      <c r="BT2424" s="89">
        <v>-0.36033027397038297</v>
      </c>
      <c r="BU2424" s="89">
        <v>1</v>
      </c>
      <c r="BV2424" s="89">
        <v>-0.86435714285714305</v>
      </c>
      <c r="BW2424" s="89">
        <v>-1.83381364800007</v>
      </c>
      <c r="BX2424" s="89">
        <v>48.666699999999999</v>
      </c>
      <c r="BY2424" s="89">
        <v>-4.5759652951691099E-2</v>
      </c>
      <c r="BZ2424" s="89">
        <v>50.793650793650798</v>
      </c>
      <c r="CA2424" s="89">
        <v>-0.93978665047587995</v>
      </c>
      <c r="CB2424" s="89">
        <v>-0.98073710012104498</v>
      </c>
      <c r="CC2424" s="89">
        <v>0.25403225806451601</v>
      </c>
      <c r="CD2424" s="89">
        <v>-0.24913886011139399</v>
      </c>
      <c r="CE2424" s="89">
        <v>1</v>
      </c>
      <c r="CF2424" s="89">
        <v>-0.58314126984127002</v>
      </c>
      <c r="CG2424" s="89">
        <v>-1.2114159788659999</v>
      </c>
      <c r="CH2424" s="89">
        <v>53.923099999999998</v>
      </c>
      <c r="CI2424" s="89">
        <v>0.52802893989103195</v>
      </c>
      <c r="CJ2424" s="89">
        <v>49.206365079365099</v>
      </c>
      <c r="CK2424" s="89">
        <v>-0.341693519487484</v>
      </c>
      <c r="CL2424" s="89">
        <v>-0.36058712637864598</v>
      </c>
      <c r="CM2424" s="89">
        <v>0.25403225806451601</v>
      </c>
      <c r="CN2424" s="89">
        <v>-9.1600761942962405E-2</v>
      </c>
      <c r="CO2424" s="89">
        <v>72.040000000000006</v>
      </c>
      <c r="CP2424" s="89">
        <v>-1.1597</v>
      </c>
      <c r="CQ2424" s="89">
        <v>14.26</v>
      </c>
      <c r="CR2424" s="89">
        <v>1.8754</v>
      </c>
      <c r="CS2424" s="89">
        <v>-0.66213333333333302</v>
      </c>
      <c r="CT2424" s="89">
        <v>-1.7668999999999999</v>
      </c>
      <c r="CU2424" s="86" t="s">
        <v>6986</v>
      </c>
      <c r="CV2424" s="86">
        <v>-1.1979</v>
      </c>
      <c r="CW2424" s="86">
        <v>10</v>
      </c>
      <c r="CX2424" s="86">
        <v>2</v>
      </c>
      <c r="CY2424" s="86">
        <v>2.891</v>
      </c>
      <c r="CZ2424" s="86">
        <v>99</v>
      </c>
      <c r="DA2424" s="86">
        <v>4</v>
      </c>
      <c r="DB2424" s="86">
        <v>-0.47849999999999998</v>
      </c>
      <c r="DC2424" s="86">
        <v>24</v>
      </c>
      <c r="DD2424" s="86">
        <v>-99</v>
      </c>
      <c r="DE2424" s="86">
        <v>-99</v>
      </c>
      <c r="DF2424" s="86">
        <v>-99</v>
      </c>
      <c r="DG2424" s="86">
        <v>-99</v>
      </c>
      <c r="DH2424" s="86">
        <v>-99</v>
      </c>
    </row>
    <row r="2425" spans="1:112" x14ac:dyDescent="0.2">
      <c r="A2425" s="85">
        <f>IF(ISERROR(SEARCH('School Lookup'!$F$3,Data!J2425)),A2424,A2424+1)</f>
        <v>0</v>
      </c>
      <c r="B2425" s="85">
        <f>IF(I2425='School Lookup'!$G$13,1,0)</f>
        <v>0</v>
      </c>
      <c r="C2425" s="85">
        <f t="shared" si="37"/>
        <v>2423</v>
      </c>
      <c r="D2425" s="86" t="s">
        <v>6478</v>
      </c>
      <c r="E2425" s="86" t="s">
        <v>4473</v>
      </c>
      <c r="F2425" s="86" t="s">
        <v>2744</v>
      </c>
      <c r="G2425" s="86" t="s">
        <v>2836</v>
      </c>
      <c r="H2425" s="86" t="s">
        <v>95</v>
      </c>
      <c r="I2425" s="86" t="s">
        <v>4744</v>
      </c>
      <c r="J2425" s="86" t="s">
        <v>125</v>
      </c>
      <c r="K2425" s="86" t="s">
        <v>16</v>
      </c>
      <c r="L2425" s="86">
        <v>1</v>
      </c>
      <c r="M2425" s="86">
        <v>1</v>
      </c>
      <c r="N2425" s="89">
        <v>-0.13707972350230399</v>
      </c>
      <c r="O2425" s="89">
        <v>-0.20249100216771301</v>
      </c>
      <c r="P2425" s="89">
        <v>28.5246</v>
      </c>
      <c r="Q2425" s="89">
        <v>-2.26053524516897</v>
      </c>
      <c r="R2425" s="89">
        <v>55.7603419354839</v>
      </c>
      <c r="S2425" s="89">
        <v>-1.2315131236683401</v>
      </c>
      <c r="T2425" s="89">
        <v>-1.3974712828324301</v>
      </c>
      <c r="U2425" s="89">
        <v>0.41811175337186901</v>
      </c>
      <c r="V2425" s="89">
        <v>-0.58429916835190099</v>
      </c>
      <c r="W2425" s="89">
        <v>1</v>
      </c>
      <c r="X2425" s="89">
        <v>9.7397183098591605E-2</v>
      </c>
      <c r="Y2425" s="89">
        <v>0.31833505085067798</v>
      </c>
      <c r="Z2425" s="89">
        <v>31</v>
      </c>
      <c r="AA2425" s="89">
        <v>-2.3478781778991702</v>
      </c>
      <c r="AB2425" s="89">
        <v>50.7042713615023</v>
      </c>
      <c r="AC2425" s="89">
        <v>-1.01477156352425</v>
      </c>
      <c r="AD2425" s="89">
        <v>-1.18018117803051</v>
      </c>
      <c r="AE2425" s="89">
        <v>0.410404624277457</v>
      </c>
      <c r="AF2425" s="89">
        <v>-0.48435181294893898</v>
      </c>
      <c r="AG2425" s="89">
        <v>-99</v>
      </c>
      <c r="AH2425" s="89">
        <v>-99</v>
      </c>
      <c r="AI2425" s="89">
        <v>-99</v>
      </c>
      <c r="AJ2425" s="89">
        <v>-99</v>
      </c>
      <c r="AK2425" s="89">
        <v>-99</v>
      </c>
      <c r="AL2425" s="89">
        <v>-99</v>
      </c>
      <c r="AM2425" s="89">
        <v>-99</v>
      </c>
      <c r="AN2425" s="89">
        <v>-99</v>
      </c>
      <c r="AO2425" s="89">
        <v>-99</v>
      </c>
      <c r="AP2425" s="89">
        <v>-99</v>
      </c>
      <c r="AQ2425" s="89">
        <v>1</v>
      </c>
      <c r="AR2425" s="89">
        <v>-0.336697752808989</v>
      </c>
      <c r="AS2425" s="89">
        <v>-0.68682457661998997</v>
      </c>
      <c r="AT2425" s="89">
        <v>-99</v>
      </c>
      <c r="AU2425" s="89">
        <v>-99</v>
      </c>
      <c r="AV2425" s="89">
        <v>49.438201123595498</v>
      </c>
      <c r="AW2425" s="89">
        <v>-0.68682457661998997</v>
      </c>
      <c r="AX2425" s="89">
        <v>-0.76298637035385297</v>
      </c>
      <c r="AY2425" s="89">
        <v>0.17148362235067399</v>
      </c>
      <c r="AZ2425" s="89">
        <v>-0.13083966659247201</v>
      </c>
      <c r="BA2425" s="89">
        <v>-99</v>
      </c>
      <c r="BB2425" s="89">
        <v>-99</v>
      </c>
      <c r="BC2425" s="89">
        <v>-99</v>
      </c>
      <c r="BD2425" s="89">
        <v>-99</v>
      </c>
      <c r="BE2425" s="89">
        <v>-99</v>
      </c>
      <c r="BF2425" s="89">
        <v>-99</v>
      </c>
      <c r="BG2425" s="89">
        <v>-99</v>
      </c>
      <c r="BH2425" s="89">
        <v>-99</v>
      </c>
      <c r="BI2425" s="89">
        <v>-99</v>
      </c>
      <c r="BJ2425" s="89">
        <v>-99</v>
      </c>
      <c r="BK2425" s="89">
        <v>-99</v>
      </c>
      <c r="BL2425" s="89">
        <v>-99</v>
      </c>
      <c r="BM2425" s="89">
        <v>-99</v>
      </c>
      <c r="BN2425" s="89">
        <v>-99</v>
      </c>
      <c r="BO2425" s="89">
        <v>-99</v>
      </c>
      <c r="BP2425" s="89">
        <v>-99</v>
      </c>
      <c r="BQ2425" s="89">
        <v>-99</v>
      </c>
      <c r="BR2425" s="89">
        <v>-99</v>
      </c>
      <c r="BS2425" s="89">
        <v>-99</v>
      </c>
      <c r="BT2425" s="89">
        <v>-99</v>
      </c>
      <c r="BU2425" s="89">
        <v>-99</v>
      </c>
      <c r="BV2425" s="89">
        <v>-99</v>
      </c>
      <c r="BW2425" s="89">
        <v>-99</v>
      </c>
      <c r="BX2425" s="89">
        <v>-99</v>
      </c>
      <c r="BY2425" s="89">
        <v>-99</v>
      </c>
      <c r="BZ2425" s="89">
        <v>-99</v>
      </c>
      <c r="CA2425" s="89">
        <v>-99</v>
      </c>
      <c r="CB2425" s="89">
        <v>-99</v>
      </c>
      <c r="CC2425" s="89">
        <v>-99</v>
      </c>
      <c r="CD2425" s="89">
        <v>-99</v>
      </c>
      <c r="CE2425" s="89">
        <v>-99</v>
      </c>
      <c r="CF2425" s="89">
        <v>-99</v>
      </c>
      <c r="CG2425" s="89">
        <v>-99</v>
      </c>
      <c r="CH2425" s="89">
        <v>-99</v>
      </c>
      <c r="CI2425" s="89">
        <v>-99</v>
      </c>
      <c r="CJ2425" s="89">
        <v>-99</v>
      </c>
      <c r="CK2425" s="89">
        <v>-99</v>
      </c>
      <c r="CL2425" s="89">
        <v>-99</v>
      </c>
      <c r="CM2425" s="89">
        <v>-99</v>
      </c>
      <c r="CN2425" s="89">
        <v>-99</v>
      </c>
      <c r="CO2425" s="89">
        <v>-99</v>
      </c>
      <c r="CP2425" s="89">
        <v>-99</v>
      </c>
      <c r="CQ2425" s="89">
        <v>-99</v>
      </c>
      <c r="CR2425" s="89">
        <v>-99</v>
      </c>
      <c r="CS2425" s="89">
        <v>-99</v>
      </c>
      <c r="CT2425" s="89">
        <v>-99</v>
      </c>
      <c r="CU2425" s="86">
        <v>-99</v>
      </c>
      <c r="CV2425" s="86">
        <v>-1.1995</v>
      </c>
      <c r="CW2425" s="86">
        <v>10</v>
      </c>
      <c r="CX2425" s="86">
        <v>2</v>
      </c>
      <c r="CY2425" s="86">
        <v>8.5000000000000006E-3</v>
      </c>
      <c r="CZ2425" s="86">
        <v>52</v>
      </c>
      <c r="DA2425" s="86">
        <v>2</v>
      </c>
      <c r="DB2425" s="86">
        <v>-1.9087000000000001</v>
      </c>
      <c r="DC2425" s="86">
        <v>1</v>
      </c>
      <c r="DD2425" s="86">
        <v>-99</v>
      </c>
      <c r="DE2425" s="86">
        <v>-99</v>
      </c>
      <c r="DF2425" s="86">
        <v>-99</v>
      </c>
      <c r="DG2425" s="86">
        <v>-99</v>
      </c>
      <c r="DH2425" s="86">
        <v>-99</v>
      </c>
    </row>
    <row r="2426" spans="1:112" x14ac:dyDescent="0.2">
      <c r="A2426" s="85">
        <f>IF(ISERROR(SEARCH('School Lookup'!$F$3,Data!J2426)),A2425,A2425+1)</f>
        <v>0</v>
      </c>
      <c r="B2426" s="85">
        <f>IF(I2426='School Lookup'!$G$13,1,0)</f>
        <v>0</v>
      </c>
      <c r="C2426" s="85">
        <f t="shared" si="37"/>
        <v>2424</v>
      </c>
      <c r="D2426" s="86" t="s">
        <v>6478</v>
      </c>
      <c r="E2426" s="86" t="s">
        <v>6790</v>
      </c>
      <c r="F2426" s="86" t="s">
        <v>2774</v>
      </c>
      <c r="G2426" s="86" t="s">
        <v>2795</v>
      </c>
      <c r="H2426" s="86" t="s">
        <v>1474</v>
      </c>
      <c r="I2426" s="86" t="s">
        <v>5842</v>
      </c>
      <c r="J2426" s="86" t="s">
        <v>2578</v>
      </c>
      <c r="K2426" s="86" t="s">
        <v>72</v>
      </c>
      <c r="L2426" s="86">
        <v>1</v>
      </c>
      <c r="M2426" s="86">
        <v>1</v>
      </c>
      <c r="N2426" s="89">
        <v>-0.82280803382663803</v>
      </c>
      <c r="O2426" s="89">
        <v>-1.6874349175822201</v>
      </c>
      <c r="P2426" s="89">
        <v>34.780299999999997</v>
      </c>
      <c r="Q2426" s="89">
        <v>-1.5969843138944799</v>
      </c>
      <c r="R2426" s="89">
        <v>51.797024524312903</v>
      </c>
      <c r="S2426" s="89">
        <v>-1.6422096157383499</v>
      </c>
      <c r="T2426" s="89">
        <v>-1.8634749950409899</v>
      </c>
      <c r="U2426" s="89">
        <v>0.37900641025641002</v>
      </c>
      <c r="V2426" s="89">
        <v>-0.70626896847306697</v>
      </c>
      <c r="W2426" s="89">
        <v>1</v>
      </c>
      <c r="X2426" s="89">
        <v>-0.69832425531914899</v>
      </c>
      <c r="Y2426" s="89">
        <v>-1.5549192502778</v>
      </c>
      <c r="Z2426" s="89">
        <v>51.4529</v>
      </c>
      <c r="AA2426" s="89">
        <v>0.20265897985770401</v>
      </c>
      <c r="AB2426" s="89">
        <v>54.255284680851098</v>
      </c>
      <c r="AC2426" s="89">
        <v>-0.67613013521004794</v>
      </c>
      <c r="AD2426" s="89">
        <v>-0.785883354224714</v>
      </c>
      <c r="AE2426" s="89">
        <v>0.37660256410256399</v>
      </c>
      <c r="AF2426" s="89">
        <v>-0.29596568628655101</v>
      </c>
      <c r="AG2426" s="89">
        <v>1</v>
      </c>
      <c r="AH2426" s="89">
        <v>-0.43159999999999998</v>
      </c>
      <c r="AI2426" s="89">
        <v>-0.87180891270316896</v>
      </c>
      <c r="AJ2426" s="89">
        <v>42.945900000000002</v>
      </c>
      <c r="AK2426" s="89">
        <v>-0.55615227637150799</v>
      </c>
      <c r="AL2426" s="89">
        <v>50.684950000000001</v>
      </c>
      <c r="AM2426" s="89">
        <v>-0.71398059453733898</v>
      </c>
      <c r="AN2426" s="89">
        <v>-0.79326921311411902</v>
      </c>
      <c r="AO2426" s="89">
        <v>0.116987179487179</v>
      </c>
      <c r="AP2426" s="89">
        <v>-9.2802327816235E-2</v>
      </c>
      <c r="AQ2426" s="89">
        <v>1</v>
      </c>
      <c r="AR2426" s="89">
        <v>-0.76785408805031397</v>
      </c>
      <c r="AS2426" s="89">
        <v>-1.65598467870594</v>
      </c>
      <c r="AT2426" s="89">
        <v>50.096800000000002</v>
      </c>
      <c r="AU2426" s="89">
        <v>0.15329559090238501</v>
      </c>
      <c r="AV2426" s="89">
        <v>56.603787421383601</v>
      </c>
      <c r="AW2426" s="89">
        <v>-0.75134454390177596</v>
      </c>
      <c r="AX2426" s="89">
        <v>-0.83097718804355103</v>
      </c>
      <c r="AY2426" s="89">
        <v>0.12740384615384601</v>
      </c>
      <c r="AZ2426" s="89">
        <v>-0.10586968982285599</v>
      </c>
      <c r="BA2426" s="89">
        <v>-99</v>
      </c>
      <c r="BB2426" s="89">
        <v>-99</v>
      </c>
      <c r="BC2426" s="89">
        <v>-99</v>
      </c>
      <c r="BD2426" s="89">
        <v>-99</v>
      </c>
      <c r="BE2426" s="89">
        <v>-99</v>
      </c>
      <c r="BF2426" s="89">
        <v>-99</v>
      </c>
      <c r="BG2426" s="89">
        <v>-99</v>
      </c>
      <c r="BH2426" s="89">
        <v>-99</v>
      </c>
      <c r="BI2426" s="89">
        <v>-99</v>
      </c>
      <c r="BJ2426" s="89">
        <v>-99</v>
      </c>
      <c r="BK2426" s="89">
        <v>-99</v>
      </c>
      <c r="BL2426" s="89">
        <v>-99</v>
      </c>
      <c r="BM2426" s="89">
        <v>-99</v>
      </c>
      <c r="BN2426" s="89">
        <v>-99</v>
      </c>
      <c r="BO2426" s="89">
        <v>-99</v>
      </c>
      <c r="BP2426" s="89">
        <v>-99</v>
      </c>
      <c r="BQ2426" s="89">
        <v>-99</v>
      </c>
      <c r="BR2426" s="89">
        <v>-99</v>
      </c>
      <c r="BS2426" s="89">
        <v>-99</v>
      </c>
      <c r="BT2426" s="89">
        <v>-99</v>
      </c>
      <c r="BU2426" s="89">
        <v>-99</v>
      </c>
      <c r="BV2426" s="89">
        <v>-99</v>
      </c>
      <c r="BW2426" s="89">
        <v>-99</v>
      </c>
      <c r="BX2426" s="89">
        <v>-99</v>
      </c>
      <c r="BY2426" s="89">
        <v>-99</v>
      </c>
      <c r="BZ2426" s="89">
        <v>-99</v>
      </c>
      <c r="CA2426" s="89">
        <v>-99</v>
      </c>
      <c r="CB2426" s="89">
        <v>-99</v>
      </c>
      <c r="CC2426" s="89">
        <v>-99</v>
      </c>
      <c r="CD2426" s="89">
        <v>-99</v>
      </c>
      <c r="CE2426" s="89">
        <v>-99</v>
      </c>
      <c r="CF2426" s="89">
        <v>-99</v>
      </c>
      <c r="CG2426" s="89">
        <v>-99</v>
      </c>
      <c r="CH2426" s="89">
        <v>-99</v>
      </c>
      <c r="CI2426" s="89">
        <v>-99</v>
      </c>
      <c r="CJ2426" s="89">
        <v>-99</v>
      </c>
      <c r="CK2426" s="89">
        <v>-99</v>
      </c>
      <c r="CL2426" s="89">
        <v>-99</v>
      </c>
      <c r="CM2426" s="89">
        <v>-99</v>
      </c>
      <c r="CN2426" s="89">
        <v>-99</v>
      </c>
      <c r="CO2426" s="89">
        <v>-99</v>
      </c>
      <c r="CP2426" s="89">
        <v>-99</v>
      </c>
      <c r="CQ2426" s="89">
        <v>-99</v>
      </c>
      <c r="CR2426" s="89">
        <v>-99</v>
      </c>
      <c r="CS2426" s="89">
        <v>-99</v>
      </c>
      <c r="CT2426" s="89">
        <v>-99</v>
      </c>
      <c r="CU2426" s="86">
        <v>-99</v>
      </c>
      <c r="CV2426" s="86">
        <v>-1.2009000000000001</v>
      </c>
      <c r="CW2426" s="86">
        <v>10</v>
      </c>
      <c r="CX2426" s="86">
        <v>2</v>
      </c>
      <c r="CY2426" s="86">
        <v>0.89790000000000003</v>
      </c>
      <c r="CZ2426" s="86">
        <v>85</v>
      </c>
      <c r="DA2426" s="86">
        <v>4</v>
      </c>
      <c r="DB2426" s="86">
        <v>-0.57450000000000001</v>
      </c>
      <c r="DC2426" s="86">
        <v>20</v>
      </c>
      <c r="DD2426" s="86">
        <v>-99</v>
      </c>
      <c r="DE2426" s="86">
        <v>-99</v>
      </c>
      <c r="DF2426" s="86">
        <v>-99</v>
      </c>
      <c r="DG2426" s="86">
        <v>-99</v>
      </c>
      <c r="DH2426" s="86">
        <v>-99</v>
      </c>
    </row>
    <row r="2427" spans="1:112" x14ac:dyDescent="0.2">
      <c r="A2427" s="85">
        <f>IF(ISERROR(SEARCH('School Lookup'!$F$3,Data!J2427)),A2426,A2426+1)</f>
        <v>0</v>
      </c>
      <c r="B2427" s="85">
        <f>IF(I2427='School Lookup'!$G$13,1,0)</f>
        <v>0</v>
      </c>
      <c r="C2427" s="85">
        <f t="shared" si="37"/>
        <v>2425</v>
      </c>
      <c r="D2427" s="86" t="s">
        <v>6478</v>
      </c>
      <c r="E2427" s="86" t="s">
        <v>6629</v>
      </c>
      <c r="F2427" s="86" t="s">
        <v>2759</v>
      </c>
      <c r="G2427" s="86" t="s">
        <v>3233</v>
      </c>
      <c r="H2427" s="86" t="s">
        <v>683</v>
      </c>
      <c r="I2427" s="86" t="s">
        <v>4985</v>
      </c>
      <c r="J2427" s="86" t="s">
        <v>955</v>
      </c>
      <c r="K2427" s="86" t="s">
        <v>31</v>
      </c>
      <c r="L2427" s="86">
        <v>1</v>
      </c>
      <c r="M2427" s="86">
        <v>1</v>
      </c>
      <c r="N2427" s="89">
        <v>-0.36199168975069301</v>
      </c>
      <c r="O2427" s="89">
        <v>-0.68953762217162096</v>
      </c>
      <c r="P2427" s="89">
        <v>33.613799999999998</v>
      </c>
      <c r="Q2427" s="89">
        <v>-1.7207166158481699</v>
      </c>
      <c r="R2427" s="89">
        <v>44.044345706371203</v>
      </c>
      <c r="S2427" s="89">
        <v>-1.2051271190099</v>
      </c>
      <c r="T2427" s="89">
        <v>-1.3675319569345801</v>
      </c>
      <c r="U2427" s="89">
        <v>0.37722048066875702</v>
      </c>
      <c r="V2427" s="89">
        <v>-0.51586106212474603</v>
      </c>
      <c r="W2427" s="89">
        <v>1</v>
      </c>
      <c r="X2427" s="89">
        <v>-0.25938176795580098</v>
      </c>
      <c r="Y2427" s="89">
        <v>-0.52157911049667705</v>
      </c>
      <c r="Z2427" s="89">
        <v>38.184199999999997</v>
      </c>
      <c r="AA2427" s="89">
        <v>-1.4519871771727699</v>
      </c>
      <c r="AB2427" s="89">
        <v>39.502767955801097</v>
      </c>
      <c r="AC2427" s="89">
        <v>-0.98678314383472499</v>
      </c>
      <c r="AD2427" s="89">
        <v>-1.1475928056323701</v>
      </c>
      <c r="AE2427" s="89">
        <v>0.37826541274817099</v>
      </c>
      <c r="AF2427" s="89">
        <v>-0.434094666289362</v>
      </c>
      <c r="AG2427" s="89">
        <v>1</v>
      </c>
      <c r="AH2427" s="89">
        <v>-0.10979999999999999</v>
      </c>
      <c r="AI2427" s="89">
        <v>-0.17926426775871299</v>
      </c>
      <c r="AJ2427" s="89">
        <v>43.2727</v>
      </c>
      <c r="AK2427" s="89">
        <v>-0.52416150044660903</v>
      </c>
      <c r="AL2427" s="89">
        <v>50.925937037037002</v>
      </c>
      <c r="AM2427" s="89">
        <v>-0.35171288410266099</v>
      </c>
      <c r="AN2427" s="89">
        <v>-0.41269125294071402</v>
      </c>
      <c r="AO2427" s="89">
        <v>0.112852664576803</v>
      </c>
      <c r="AP2427" s="89">
        <v>-4.6573307541898701E-2</v>
      </c>
      <c r="AQ2427" s="89">
        <v>1</v>
      </c>
      <c r="AR2427" s="89">
        <v>-0.416260317460318</v>
      </c>
      <c r="AS2427" s="89">
        <v>-0.86566658119483197</v>
      </c>
      <c r="AT2427" s="89">
        <v>30.031700000000001</v>
      </c>
      <c r="AU2427" s="89">
        <v>-2.0275535373771101</v>
      </c>
      <c r="AV2427" s="89">
        <v>44.444443650793701</v>
      </c>
      <c r="AW2427" s="89">
        <v>-1.4466100592859701</v>
      </c>
      <c r="AX2427" s="89">
        <v>-1.5636444985517199</v>
      </c>
      <c r="AY2427" s="89">
        <v>0.13166144200627</v>
      </c>
      <c r="AZ2427" s="89">
        <v>-0.20587168946449</v>
      </c>
      <c r="BA2427" s="89">
        <v>-99</v>
      </c>
      <c r="BB2427" s="89">
        <v>-99</v>
      </c>
      <c r="BC2427" s="89">
        <v>-99</v>
      </c>
      <c r="BD2427" s="89">
        <v>-99</v>
      </c>
      <c r="BE2427" s="89">
        <v>-99</v>
      </c>
      <c r="BF2427" s="89">
        <v>-99</v>
      </c>
      <c r="BG2427" s="89">
        <v>-99</v>
      </c>
      <c r="BH2427" s="89">
        <v>-99</v>
      </c>
      <c r="BI2427" s="89">
        <v>-99</v>
      </c>
      <c r="BJ2427" s="89">
        <v>-99</v>
      </c>
      <c r="BK2427" s="89">
        <v>-99</v>
      </c>
      <c r="BL2427" s="89">
        <v>-99</v>
      </c>
      <c r="BM2427" s="89">
        <v>-99</v>
      </c>
      <c r="BN2427" s="89">
        <v>-99</v>
      </c>
      <c r="BO2427" s="89">
        <v>-99</v>
      </c>
      <c r="BP2427" s="89">
        <v>-99</v>
      </c>
      <c r="BQ2427" s="89">
        <v>-99</v>
      </c>
      <c r="BR2427" s="89">
        <v>-99</v>
      </c>
      <c r="BS2427" s="89">
        <v>-99</v>
      </c>
      <c r="BT2427" s="89">
        <v>-99</v>
      </c>
      <c r="BU2427" s="89">
        <v>-99</v>
      </c>
      <c r="BV2427" s="89">
        <v>-99</v>
      </c>
      <c r="BW2427" s="89">
        <v>-99</v>
      </c>
      <c r="BX2427" s="89">
        <v>-99</v>
      </c>
      <c r="BY2427" s="89">
        <v>-99</v>
      </c>
      <c r="BZ2427" s="89">
        <v>-99</v>
      </c>
      <c r="CA2427" s="89">
        <v>-99</v>
      </c>
      <c r="CB2427" s="89">
        <v>-99</v>
      </c>
      <c r="CC2427" s="89">
        <v>-99</v>
      </c>
      <c r="CD2427" s="89">
        <v>-99</v>
      </c>
      <c r="CE2427" s="89">
        <v>-99</v>
      </c>
      <c r="CF2427" s="89">
        <v>-99</v>
      </c>
      <c r="CG2427" s="89">
        <v>-99</v>
      </c>
      <c r="CH2427" s="89">
        <v>-99</v>
      </c>
      <c r="CI2427" s="89">
        <v>-99</v>
      </c>
      <c r="CJ2427" s="89">
        <v>-99</v>
      </c>
      <c r="CK2427" s="89">
        <v>-99</v>
      </c>
      <c r="CL2427" s="89">
        <v>-99</v>
      </c>
      <c r="CM2427" s="89">
        <v>-99</v>
      </c>
      <c r="CN2427" s="89">
        <v>-99</v>
      </c>
      <c r="CO2427" s="89">
        <v>-99</v>
      </c>
      <c r="CP2427" s="89">
        <v>-99</v>
      </c>
      <c r="CQ2427" s="89">
        <v>-99</v>
      </c>
      <c r="CR2427" s="89">
        <v>-99</v>
      </c>
      <c r="CS2427" s="89">
        <v>-99</v>
      </c>
      <c r="CT2427" s="89">
        <v>-99</v>
      </c>
      <c r="CU2427" s="86">
        <v>-99</v>
      </c>
      <c r="CV2427" s="86">
        <v>-1.2023999999999999</v>
      </c>
      <c r="CW2427" s="86">
        <v>10</v>
      </c>
      <c r="CX2427" s="86">
        <v>2</v>
      </c>
      <c r="CY2427" s="86">
        <v>0.16300000000000001</v>
      </c>
      <c r="CZ2427" s="86">
        <v>60</v>
      </c>
      <c r="DA2427" s="86">
        <v>4</v>
      </c>
      <c r="DB2427" s="86">
        <v>-1.5244</v>
      </c>
      <c r="DC2427" s="86">
        <v>3</v>
      </c>
      <c r="DD2427" s="86">
        <v>-99</v>
      </c>
      <c r="DE2427" s="86">
        <v>-99</v>
      </c>
      <c r="DF2427" s="86">
        <v>-99</v>
      </c>
      <c r="DG2427" s="86">
        <v>-99</v>
      </c>
      <c r="DH2427" s="86">
        <v>-99</v>
      </c>
    </row>
    <row r="2428" spans="1:112" x14ac:dyDescent="0.2">
      <c r="A2428" s="85">
        <f>IF(ISERROR(SEARCH('School Lookup'!$F$3,Data!J2428)),A2427,A2427+1)</f>
        <v>0</v>
      </c>
      <c r="B2428" s="85">
        <f>IF(I2428='School Lookup'!$G$13,1,0)</f>
        <v>0</v>
      </c>
      <c r="C2428" s="85">
        <f t="shared" si="37"/>
        <v>2426</v>
      </c>
      <c r="D2428" s="86" t="s">
        <v>6478</v>
      </c>
      <c r="E2428" s="86" t="s">
        <v>6760</v>
      </c>
      <c r="F2428" s="86" t="s">
        <v>2767</v>
      </c>
      <c r="G2428" s="86" t="s">
        <v>3404</v>
      </c>
      <c r="H2428" s="86" t="s">
        <v>1764</v>
      </c>
      <c r="I2428" s="86" t="s">
        <v>6003</v>
      </c>
      <c r="J2428" s="86" t="s">
        <v>6004</v>
      </c>
      <c r="K2428" s="86" t="s">
        <v>26</v>
      </c>
      <c r="L2428" s="86">
        <v>1</v>
      </c>
      <c r="M2428" s="86">
        <v>1</v>
      </c>
      <c r="N2428" s="89">
        <v>-0.74777632850241504</v>
      </c>
      <c r="O2428" s="89">
        <v>-1.52495384073755</v>
      </c>
      <c r="P2428" s="89">
        <v>55.0379</v>
      </c>
      <c r="Q2428" s="89">
        <v>0.55176791933059</v>
      </c>
      <c r="R2428" s="89">
        <v>51.690830917874401</v>
      </c>
      <c r="S2428" s="89">
        <v>-0.48659296070347802</v>
      </c>
      <c r="T2428" s="89">
        <v>-0.55223503673987895</v>
      </c>
      <c r="U2428" s="89">
        <v>0.37364620938628201</v>
      </c>
      <c r="V2428" s="89">
        <v>-0.20634052816814999</v>
      </c>
      <c r="W2428" s="89">
        <v>1</v>
      </c>
      <c r="X2428" s="89">
        <v>-0.77427403846153797</v>
      </c>
      <c r="Y2428" s="89">
        <v>-1.7337170695550601</v>
      </c>
      <c r="Z2428" s="89">
        <v>45.656700000000001</v>
      </c>
      <c r="AA2428" s="89">
        <v>-0.52014431325918398</v>
      </c>
      <c r="AB2428" s="89">
        <v>50.480757211538503</v>
      </c>
      <c r="AC2428" s="89">
        <v>-1.12693069140712</v>
      </c>
      <c r="AD2428" s="89">
        <v>-1.3107738827221</v>
      </c>
      <c r="AE2428" s="89">
        <v>0.37545126353790598</v>
      </c>
      <c r="AF2428" s="89">
        <v>-0.49213171048050097</v>
      </c>
      <c r="AG2428" s="89">
        <v>1</v>
      </c>
      <c r="AH2428" s="89">
        <v>-0.99714863013698596</v>
      </c>
      <c r="AI2428" s="89">
        <v>-2.0889241248133099</v>
      </c>
      <c r="AJ2428" s="89">
        <v>-99</v>
      </c>
      <c r="AK2428" s="89">
        <v>-99</v>
      </c>
      <c r="AL2428" s="89">
        <v>56.849325342465796</v>
      </c>
      <c r="AM2428" s="89">
        <v>-2.0889241248133099</v>
      </c>
      <c r="AN2428" s="89">
        <v>-2.2377070943654802</v>
      </c>
      <c r="AO2428" s="89">
        <v>0.13176895306859199</v>
      </c>
      <c r="AP2428" s="89">
        <v>-0.29486032109870097</v>
      </c>
      <c r="AQ2428" s="89">
        <v>1</v>
      </c>
      <c r="AR2428" s="89">
        <v>-0.75585833333333297</v>
      </c>
      <c r="AS2428" s="89">
        <v>-1.62902042950941</v>
      </c>
      <c r="AT2428" s="89">
        <v>-99</v>
      </c>
      <c r="AU2428" s="89">
        <v>-99</v>
      </c>
      <c r="AV2428" s="89">
        <v>41.6666666666667</v>
      </c>
      <c r="AW2428" s="89">
        <v>-1.62902042950941</v>
      </c>
      <c r="AX2428" s="89">
        <v>-1.7558676311582</v>
      </c>
      <c r="AY2428" s="89">
        <v>0.11913357400721999</v>
      </c>
      <c r="AZ2428" s="89">
        <v>-0.20918278638346799</v>
      </c>
      <c r="BA2428" s="89">
        <v>-99</v>
      </c>
      <c r="BB2428" s="89">
        <v>-99</v>
      </c>
      <c r="BC2428" s="89">
        <v>-99</v>
      </c>
      <c r="BD2428" s="89">
        <v>-99</v>
      </c>
      <c r="BE2428" s="89">
        <v>-99</v>
      </c>
      <c r="BF2428" s="89">
        <v>-99</v>
      </c>
      <c r="BG2428" s="89">
        <v>-99</v>
      </c>
      <c r="BH2428" s="89">
        <v>-99</v>
      </c>
      <c r="BI2428" s="89">
        <v>-99</v>
      </c>
      <c r="BJ2428" s="89">
        <v>-99</v>
      </c>
      <c r="BK2428" s="89">
        <v>-99</v>
      </c>
      <c r="BL2428" s="89">
        <v>-99</v>
      </c>
      <c r="BM2428" s="89">
        <v>-99</v>
      </c>
      <c r="BN2428" s="89">
        <v>-99</v>
      </c>
      <c r="BO2428" s="89">
        <v>-99</v>
      </c>
      <c r="BP2428" s="89">
        <v>-99</v>
      </c>
      <c r="BQ2428" s="89">
        <v>-99</v>
      </c>
      <c r="BR2428" s="89">
        <v>-99</v>
      </c>
      <c r="BS2428" s="89">
        <v>-99</v>
      </c>
      <c r="BT2428" s="89">
        <v>-99</v>
      </c>
      <c r="BU2428" s="89">
        <v>-99</v>
      </c>
      <c r="BV2428" s="89">
        <v>-99</v>
      </c>
      <c r="BW2428" s="89">
        <v>-99</v>
      </c>
      <c r="BX2428" s="89">
        <v>-99</v>
      </c>
      <c r="BY2428" s="89">
        <v>-99</v>
      </c>
      <c r="BZ2428" s="89">
        <v>-99</v>
      </c>
      <c r="CA2428" s="89">
        <v>-99</v>
      </c>
      <c r="CB2428" s="89">
        <v>-99</v>
      </c>
      <c r="CC2428" s="89">
        <v>-99</v>
      </c>
      <c r="CD2428" s="89">
        <v>-99</v>
      </c>
      <c r="CE2428" s="89">
        <v>-99</v>
      </c>
      <c r="CF2428" s="89">
        <v>-99</v>
      </c>
      <c r="CG2428" s="89">
        <v>-99</v>
      </c>
      <c r="CH2428" s="89">
        <v>-99</v>
      </c>
      <c r="CI2428" s="89">
        <v>-99</v>
      </c>
      <c r="CJ2428" s="89">
        <v>-99</v>
      </c>
      <c r="CK2428" s="89">
        <v>-99</v>
      </c>
      <c r="CL2428" s="89">
        <v>-99</v>
      </c>
      <c r="CM2428" s="89">
        <v>-99</v>
      </c>
      <c r="CN2428" s="89">
        <v>-99</v>
      </c>
      <c r="CO2428" s="89">
        <v>-99</v>
      </c>
      <c r="CP2428" s="89">
        <v>-99</v>
      </c>
      <c r="CQ2428" s="89">
        <v>-99</v>
      </c>
      <c r="CR2428" s="89">
        <v>-99</v>
      </c>
      <c r="CS2428" s="89">
        <v>-99</v>
      </c>
      <c r="CT2428" s="89">
        <v>-99</v>
      </c>
      <c r="CU2428" s="86">
        <v>-99</v>
      </c>
      <c r="CV2428" s="86">
        <v>-1.2024999999999999</v>
      </c>
      <c r="CW2428" s="86">
        <v>10</v>
      </c>
      <c r="CX2428" s="86">
        <v>2</v>
      </c>
      <c r="CY2428" s="86">
        <v>0.72550000000000003</v>
      </c>
      <c r="CZ2428" s="86">
        <v>81</v>
      </c>
      <c r="DA2428" s="86">
        <v>2</v>
      </c>
      <c r="DB2428" s="86">
        <v>1.09E-2</v>
      </c>
      <c r="DC2428" s="86">
        <v>48</v>
      </c>
      <c r="DD2428" s="86">
        <v>-99</v>
      </c>
      <c r="DE2428" s="86">
        <v>-99</v>
      </c>
      <c r="DF2428" s="86">
        <v>-99</v>
      </c>
      <c r="DG2428" s="86">
        <v>-99</v>
      </c>
      <c r="DH2428" s="86">
        <v>-99</v>
      </c>
    </row>
    <row r="2429" spans="1:112" x14ac:dyDescent="0.2">
      <c r="A2429" s="85">
        <f>IF(ISERROR(SEARCH('School Lookup'!$F$3,Data!J2429)),A2428,A2428+1)</f>
        <v>0</v>
      </c>
      <c r="B2429" s="85">
        <f>IF(I2429='School Lookup'!$G$13,1,0)</f>
        <v>0</v>
      </c>
      <c r="C2429" s="85">
        <f t="shared" si="37"/>
        <v>2427</v>
      </c>
      <c r="D2429" s="86" t="s">
        <v>6478</v>
      </c>
      <c r="E2429" s="86" t="s">
        <v>6499</v>
      </c>
      <c r="F2429" s="86" t="s">
        <v>2742</v>
      </c>
      <c r="G2429" s="86" t="s">
        <v>2781</v>
      </c>
      <c r="H2429" s="86" t="s">
        <v>503</v>
      </c>
      <c r="I2429" s="86" t="s">
        <v>5629</v>
      </c>
      <c r="J2429" s="86" t="s">
        <v>906</v>
      </c>
      <c r="K2429" s="86" t="s">
        <v>26</v>
      </c>
      <c r="L2429" s="86">
        <v>1</v>
      </c>
      <c r="M2429" s="86">
        <v>1</v>
      </c>
      <c r="N2429" s="89">
        <v>-0.66633820224719098</v>
      </c>
      <c r="O2429" s="89">
        <v>-1.34859966628578</v>
      </c>
      <c r="P2429" s="89">
        <v>50.474499999999999</v>
      </c>
      <c r="Q2429" s="89">
        <v>6.77216383743416E-2</v>
      </c>
      <c r="R2429" s="89">
        <v>52.5842752808989</v>
      </c>
      <c r="S2429" s="89">
        <v>-0.64043901395571801</v>
      </c>
      <c r="T2429" s="89">
        <v>-0.72679905982863302</v>
      </c>
      <c r="U2429" s="89">
        <v>0.38296041308089501</v>
      </c>
      <c r="V2429" s="89">
        <v>-0.27833526817878002</v>
      </c>
      <c r="W2429" s="89">
        <v>1</v>
      </c>
      <c r="X2429" s="89">
        <v>-0.71566054421768699</v>
      </c>
      <c r="Y2429" s="89">
        <v>-1.5957316202566301</v>
      </c>
      <c r="Z2429" s="89">
        <v>44.160600000000002</v>
      </c>
      <c r="AA2429" s="89">
        <v>-0.70671241077689795</v>
      </c>
      <c r="AB2429" s="89">
        <v>50.793633333333297</v>
      </c>
      <c r="AC2429" s="89">
        <v>-1.1512220155167601</v>
      </c>
      <c r="AD2429" s="89">
        <v>-1.3390575344934601</v>
      </c>
      <c r="AE2429" s="89">
        <v>0.37951807228915702</v>
      </c>
      <c r="AF2429" s="89">
        <v>-0.50819653417522903</v>
      </c>
      <c r="AG2429" s="89">
        <v>1</v>
      </c>
      <c r="AH2429" s="89">
        <v>-0.84533935483871003</v>
      </c>
      <c r="AI2429" s="89">
        <v>-1.7622159189067801</v>
      </c>
      <c r="AJ2429" s="89">
        <v>-99</v>
      </c>
      <c r="AK2429" s="89">
        <v>-99</v>
      </c>
      <c r="AL2429" s="89">
        <v>49.677417419354803</v>
      </c>
      <c r="AM2429" s="89">
        <v>-1.7622159189067801</v>
      </c>
      <c r="AN2429" s="89">
        <v>-1.8944859377610801</v>
      </c>
      <c r="AO2429" s="89">
        <v>0.133390705679862</v>
      </c>
      <c r="AP2429" s="89">
        <v>-0.25270681613852602</v>
      </c>
      <c r="AQ2429" s="89">
        <v>1</v>
      </c>
      <c r="AR2429" s="89">
        <v>-0.69168181818181795</v>
      </c>
      <c r="AS2429" s="89">
        <v>-1.48476343293542</v>
      </c>
      <c r="AT2429" s="89">
        <v>-99</v>
      </c>
      <c r="AU2429" s="89">
        <v>-99</v>
      </c>
      <c r="AV2429" s="89">
        <v>54.545472727272703</v>
      </c>
      <c r="AW2429" s="89">
        <v>-1.48476343293542</v>
      </c>
      <c r="AX2429" s="89">
        <v>-1.6038503322081099</v>
      </c>
      <c r="AY2429" s="89">
        <v>0.104130808950086</v>
      </c>
      <c r="AZ2429" s="89">
        <v>-0.16701023252769401</v>
      </c>
      <c r="BA2429" s="89">
        <v>-99</v>
      </c>
      <c r="BB2429" s="89">
        <v>-99</v>
      </c>
      <c r="BC2429" s="89">
        <v>-99</v>
      </c>
      <c r="BD2429" s="89">
        <v>-99</v>
      </c>
      <c r="BE2429" s="89">
        <v>-99</v>
      </c>
      <c r="BF2429" s="89">
        <v>-99</v>
      </c>
      <c r="BG2429" s="89">
        <v>-99</v>
      </c>
      <c r="BH2429" s="89">
        <v>-99</v>
      </c>
      <c r="BI2429" s="89">
        <v>-99</v>
      </c>
      <c r="BJ2429" s="89">
        <v>-99</v>
      </c>
      <c r="BK2429" s="89">
        <v>-99</v>
      </c>
      <c r="BL2429" s="89">
        <v>-99</v>
      </c>
      <c r="BM2429" s="89">
        <v>-99</v>
      </c>
      <c r="BN2429" s="89">
        <v>-99</v>
      </c>
      <c r="BO2429" s="89">
        <v>-99</v>
      </c>
      <c r="BP2429" s="89">
        <v>-99</v>
      </c>
      <c r="BQ2429" s="89">
        <v>-99</v>
      </c>
      <c r="BR2429" s="89">
        <v>-99</v>
      </c>
      <c r="BS2429" s="89">
        <v>-99</v>
      </c>
      <c r="BT2429" s="89">
        <v>-99</v>
      </c>
      <c r="BU2429" s="89">
        <v>-99</v>
      </c>
      <c r="BV2429" s="89">
        <v>-99</v>
      </c>
      <c r="BW2429" s="89">
        <v>-99</v>
      </c>
      <c r="BX2429" s="89">
        <v>-99</v>
      </c>
      <c r="BY2429" s="89">
        <v>-99</v>
      </c>
      <c r="BZ2429" s="89">
        <v>-99</v>
      </c>
      <c r="CA2429" s="89">
        <v>-99</v>
      </c>
      <c r="CB2429" s="89">
        <v>-99</v>
      </c>
      <c r="CC2429" s="89">
        <v>-99</v>
      </c>
      <c r="CD2429" s="89">
        <v>-99</v>
      </c>
      <c r="CE2429" s="89">
        <v>-99</v>
      </c>
      <c r="CF2429" s="89">
        <v>-99</v>
      </c>
      <c r="CG2429" s="89">
        <v>-99</v>
      </c>
      <c r="CH2429" s="89">
        <v>-99</v>
      </c>
      <c r="CI2429" s="89">
        <v>-99</v>
      </c>
      <c r="CJ2429" s="89">
        <v>-99</v>
      </c>
      <c r="CK2429" s="89">
        <v>-99</v>
      </c>
      <c r="CL2429" s="89">
        <v>-99</v>
      </c>
      <c r="CM2429" s="89">
        <v>-99</v>
      </c>
      <c r="CN2429" s="89">
        <v>-99</v>
      </c>
      <c r="CO2429" s="89">
        <v>-99</v>
      </c>
      <c r="CP2429" s="89">
        <v>-99</v>
      </c>
      <c r="CQ2429" s="89">
        <v>-99</v>
      </c>
      <c r="CR2429" s="89">
        <v>-99</v>
      </c>
      <c r="CS2429" s="89">
        <v>-99</v>
      </c>
      <c r="CT2429" s="89">
        <v>-99</v>
      </c>
      <c r="CU2429" s="86">
        <v>-99</v>
      </c>
      <c r="CV2429" s="86">
        <v>-1.2061999999999999</v>
      </c>
      <c r="CW2429" s="86">
        <v>10</v>
      </c>
      <c r="CX2429" s="86">
        <v>2</v>
      </c>
      <c r="CY2429" s="86">
        <v>0.90390000000000004</v>
      </c>
      <c r="CZ2429" s="86">
        <v>85</v>
      </c>
      <c r="DA2429" s="86">
        <v>2</v>
      </c>
      <c r="DB2429" s="86">
        <v>-0.24229999999999999</v>
      </c>
      <c r="DC2429" s="86">
        <v>35</v>
      </c>
      <c r="DD2429" s="86">
        <v>-99</v>
      </c>
      <c r="DE2429" s="86">
        <v>-99</v>
      </c>
      <c r="DF2429" s="86">
        <v>-99</v>
      </c>
      <c r="DG2429" s="86">
        <v>-99</v>
      </c>
      <c r="DH2429" s="86">
        <v>-99</v>
      </c>
    </row>
    <row r="2430" spans="1:112" x14ac:dyDescent="0.2">
      <c r="A2430" s="85">
        <f>IF(ISERROR(SEARCH('School Lookup'!$F$3,Data!J2430)),A2429,A2429+1)</f>
        <v>0</v>
      </c>
      <c r="B2430" s="85">
        <f>IF(I2430='School Lookup'!$G$13,1,0)</f>
        <v>0</v>
      </c>
      <c r="C2430" s="85">
        <f t="shared" si="37"/>
        <v>2428</v>
      </c>
      <c r="D2430" s="86" t="s">
        <v>6478</v>
      </c>
      <c r="E2430" s="86" t="s">
        <v>6499</v>
      </c>
      <c r="F2430" s="86" t="s">
        <v>2742</v>
      </c>
      <c r="G2430" s="86" t="s">
        <v>6116</v>
      </c>
      <c r="H2430" s="86" t="s">
        <v>6117</v>
      </c>
      <c r="I2430" s="86" t="s">
        <v>6118</v>
      </c>
      <c r="J2430" s="86" t="s">
        <v>6117</v>
      </c>
      <c r="K2430" s="86" t="s">
        <v>45</v>
      </c>
      <c r="L2430" s="86">
        <v>1</v>
      </c>
      <c r="M2430" s="86">
        <v>1</v>
      </c>
      <c r="N2430" s="89">
        <v>-0.59881629268292702</v>
      </c>
      <c r="O2430" s="89">
        <v>-1.20238104404864</v>
      </c>
      <c r="P2430" s="89">
        <v>39.711599999999997</v>
      </c>
      <c r="Q2430" s="89">
        <v>-1.0739143605089501</v>
      </c>
      <c r="R2430" s="89">
        <v>51.170765853658501</v>
      </c>
      <c r="S2430" s="89">
        <v>-1.1381477022788</v>
      </c>
      <c r="T2430" s="89">
        <v>-1.2915326303249499</v>
      </c>
      <c r="U2430" s="89">
        <v>0.306564976820697</v>
      </c>
      <c r="V2430" s="89">
        <v>-0.39593867087874102</v>
      </c>
      <c r="W2430" s="89">
        <v>1</v>
      </c>
      <c r="X2430" s="89">
        <v>-0.35500292825768698</v>
      </c>
      <c r="Y2430" s="89">
        <v>-0.746686467375965</v>
      </c>
      <c r="Z2430" s="89">
        <v>45.292499999999997</v>
      </c>
      <c r="AA2430" s="89">
        <v>-0.56556113106277495</v>
      </c>
      <c r="AB2430" s="89">
        <v>51.390916983894599</v>
      </c>
      <c r="AC2430" s="89">
        <v>-0.65612379921937003</v>
      </c>
      <c r="AD2430" s="89">
        <v>-0.76258893693288499</v>
      </c>
      <c r="AE2430" s="89">
        <v>0.30641543292956502</v>
      </c>
      <c r="AF2430" s="89">
        <v>-0.23366901925758701</v>
      </c>
      <c r="AG2430" s="89">
        <v>1</v>
      </c>
      <c r="AH2430" s="89">
        <v>-0.36878755304101801</v>
      </c>
      <c r="AI2430" s="89">
        <v>-0.736630467155312</v>
      </c>
      <c r="AJ2430" s="89">
        <v>45.704700000000003</v>
      </c>
      <c r="AK2430" s="89">
        <v>-0.28609060984271201</v>
      </c>
      <c r="AL2430" s="89">
        <v>50.777938472418697</v>
      </c>
      <c r="AM2430" s="89">
        <v>-0.51136053849901197</v>
      </c>
      <c r="AN2430" s="89">
        <v>-0.58040804609274299</v>
      </c>
      <c r="AO2430" s="89">
        <v>0.10572753103035699</v>
      </c>
      <c r="AP2430" s="89">
        <v>-6.1365109703539603E-2</v>
      </c>
      <c r="AQ2430" s="89">
        <v>1</v>
      </c>
      <c r="AR2430" s="89">
        <v>-0.44907081081081102</v>
      </c>
      <c r="AS2430" s="89">
        <v>-0.93941853260070995</v>
      </c>
      <c r="AT2430" s="89">
        <v>41.739600000000003</v>
      </c>
      <c r="AU2430" s="89">
        <v>-0.75503740194875402</v>
      </c>
      <c r="AV2430" s="89">
        <v>53.1081177027027</v>
      </c>
      <c r="AW2430" s="89">
        <v>-0.84722796727473204</v>
      </c>
      <c r="AX2430" s="89">
        <v>-0.93201865834595898</v>
      </c>
      <c r="AY2430" s="89">
        <v>0.110662479437715</v>
      </c>
      <c r="AZ2430" s="89">
        <v>-0.10313949561477601</v>
      </c>
      <c r="BA2430" s="89">
        <v>1</v>
      </c>
      <c r="BB2430" s="89">
        <v>-0.37230526315789497</v>
      </c>
      <c r="BC2430" s="89">
        <v>-0.61331599177713503</v>
      </c>
      <c r="BD2430" s="89">
        <v>39.833300000000001</v>
      </c>
      <c r="BE2430" s="89">
        <v>-0.84598955321172098</v>
      </c>
      <c r="BF2430" s="89">
        <v>55.087710526315803</v>
      </c>
      <c r="BG2430" s="89">
        <v>-0.72965277249442795</v>
      </c>
      <c r="BH2430" s="89">
        <v>-0.77049520484686596</v>
      </c>
      <c r="BI2430" s="89">
        <v>4.2620008972633502E-2</v>
      </c>
      <c r="BJ2430" s="89">
        <v>-3.2838512543944501E-2</v>
      </c>
      <c r="BK2430" s="89">
        <v>1</v>
      </c>
      <c r="BL2430" s="89">
        <v>3.0057394366197199E-2</v>
      </c>
      <c r="BM2430" s="89">
        <v>0.25492104845067498</v>
      </c>
      <c r="BN2430" s="89">
        <v>50.677799999999998</v>
      </c>
      <c r="BO2430" s="89">
        <v>0.227077730505297</v>
      </c>
      <c r="BP2430" s="89">
        <v>58.450728873239399</v>
      </c>
      <c r="BQ2430" s="89">
        <v>0.24099938947798599</v>
      </c>
      <c r="BR2430" s="89">
        <v>0.26468183812833901</v>
      </c>
      <c r="BS2430" s="89">
        <v>4.2470465081501402E-2</v>
      </c>
      <c r="BT2430" s="89">
        <v>1.1241160763937301E-2</v>
      </c>
      <c r="BU2430" s="89">
        <v>1</v>
      </c>
      <c r="BV2430" s="89">
        <v>-0.28191818181818201</v>
      </c>
      <c r="BW2430" s="89">
        <v>-0.49221945108016302</v>
      </c>
      <c r="BX2430" s="89">
        <v>40.177799999999998</v>
      </c>
      <c r="BY2430" s="89">
        <v>-0.92157741604407695</v>
      </c>
      <c r="BZ2430" s="89">
        <v>50.699318181818199</v>
      </c>
      <c r="CA2430" s="89">
        <v>-0.70689843356212001</v>
      </c>
      <c r="CB2430" s="89">
        <v>-0.73526114392012498</v>
      </c>
      <c r="CC2430" s="89">
        <v>4.2769552863765499E-2</v>
      </c>
      <c r="CD2430" s="89">
        <v>-3.14467903635645E-2</v>
      </c>
      <c r="CE2430" s="89">
        <v>1</v>
      </c>
      <c r="CF2430" s="89">
        <v>-0.149809090909091</v>
      </c>
      <c r="CG2430" s="89">
        <v>-0.172449765160719</v>
      </c>
      <c r="CH2430" s="89">
        <v>45.788499999999999</v>
      </c>
      <c r="CI2430" s="89">
        <v>-0.40034227577428699</v>
      </c>
      <c r="CJ2430" s="89">
        <v>52.447554545454601</v>
      </c>
      <c r="CK2430" s="89">
        <v>-0.28639602046750301</v>
      </c>
      <c r="CL2430" s="89">
        <v>-0.30075176709260099</v>
      </c>
      <c r="CM2430" s="89">
        <v>4.2769552863765499E-2</v>
      </c>
      <c r="CN2430" s="89">
        <v>-1.28630186015379E-2</v>
      </c>
      <c r="CO2430" s="89">
        <v>36.125</v>
      </c>
      <c r="CP2430" s="89">
        <v>-3.8733</v>
      </c>
      <c r="CQ2430" s="89">
        <v>8.83</v>
      </c>
      <c r="CR2430" s="89">
        <v>1.0918000000000001</v>
      </c>
      <c r="CS2430" s="89">
        <v>-2.2182666666666702</v>
      </c>
      <c r="CT2430" s="89">
        <v>-4.3274999999999997</v>
      </c>
      <c r="CU2430" s="86" t="s">
        <v>6988</v>
      </c>
      <c r="CV2430" s="86">
        <v>-1.2068000000000001</v>
      </c>
      <c r="CW2430" s="86">
        <v>10</v>
      </c>
      <c r="CX2430" s="86">
        <v>4</v>
      </c>
      <c r="CY2430" s="86">
        <v>-1.5649999999999999</v>
      </c>
      <c r="CZ2430" s="86">
        <v>3</v>
      </c>
      <c r="DA2430" s="86">
        <v>8</v>
      </c>
      <c r="DB2430" s="86">
        <v>-0.69930000000000003</v>
      </c>
      <c r="DC2430" s="86">
        <v>16</v>
      </c>
      <c r="DD2430" s="86">
        <v>-99</v>
      </c>
      <c r="DE2430" s="86">
        <v>-99</v>
      </c>
      <c r="DF2430" s="86">
        <v>-99</v>
      </c>
      <c r="DG2430" s="86">
        <v>-99</v>
      </c>
      <c r="DH2430" s="86">
        <v>-99</v>
      </c>
    </row>
    <row r="2431" spans="1:112" x14ac:dyDescent="0.2">
      <c r="A2431" s="85">
        <f>IF(ISERROR(SEARCH('School Lookup'!$F$3,Data!J2431)),A2430,A2430+1)</f>
        <v>0</v>
      </c>
      <c r="B2431" s="85">
        <f>IF(I2431='School Lookup'!$G$13,1,0)</f>
        <v>0</v>
      </c>
      <c r="C2431" s="85">
        <f t="shared" si="37"/>
        <v>2429</v>
      </c>
      <c r="D2431" s="86" t="s">
        <v>6478</v>
      </c>
      <c r="E2431" s="86" t="s">
        <v>6598</v>
      </c>
      <c r="F2431" s="86" t="s">
        <v>2755</v>
      </c>
      <c r="G2431" s="86" t="s">
        <v>3202</v>
      </c>
      <c r="H2431" s="86" t="s">
        <v>402</v>
      </c>
      <c r="I2431" s="86" t="s">
        <v>5815</v>
      </c>
      <c r="J2431" s="86" t="s">
        <v>890</v>
      </c>
      <c r="K2431" s="86" t="s">
        <v>10</v>
      </c>
      <c r="L2431" s="86">
        <v>1</v>
      </c>
      <c r="M2431" s="86">
        <v>1</v>
      </c>
      <c r="N2431" s="89">
        <v>-0.70591734417344199</v>
      </c>
      <c r="O2431" s="89">
        <v>-1.4343082553812401</v>
      </c>
      <c r="P2431" s="89">
        <v>42.317399999999999</v>
      </c>
      <c r="Q2431" s="89">
        <v>-0.79751347544172002</v>
      </c>
      <c r="R2431" s="89">
        <v>52.032518970189699</v>
      </c>
      <c r="S2431" s="89">
        <v>-1.11591086541148</v>
      </c>
      <c r="T2431" s="89">
        <v>-1.266301227749</v>
      </c>
      <c r="U2431" s="89">
        <v>0.21134020618556701</v>
      </c>
      <c r="V2431" s="89">
        <v>-0.26762036256551103</v>
      </c>
      <c r="W2431" s="89">
        <v>1</v>
      </c>
      <c r="X2431" s="89">
        <v>-0.678029054054054</v>
      </c>
      <c r="Y2431" s="89">
        <v>-1.5071411319230801</v>
      </c>
      <c r="Z2431" s="89">
        <v>37.877600000000001</v>
      </c>
      <c r="AA2431" s="89">
        <v>-1.4902211045164899</v>
      </c>
      <c r="AB2431" s="89">
        <v>52.162193243243202</v>
      </c>
      <c r="AC2431" s="89">
        <v>-1.4986811182197901</v>
      </c>
      <c r="AD2431" s="89">
        <v>-1.7436222350953099</v>
      </c>
      <c r="AE2431" s="89">
        <v>0.211912943871707</v>
      </c>
      <c r="AF2431" s="89">
        <v>-0.36949612083921302</v>
      </c>
      <c r="AG2431" s="89">
        <v>1</v>
      </c>
      <c r="AH2431" s="89">
        <v>-0.747111559139785</v>
      </c>
      <c r="AI2431" s="89">
        <v>-1.550820226253</v>
      </c>
      <c r="AJ2431" s="89">
        <v>31.0473</v>
      </c>
      <c r="AK2431" s="89">
        <v>-1.72091802429072</v>
      </c>
      <c r="AL2431" s="89">
        <v>46.7742096774194</v>
      </c>
      <c r="AM2431" s="89">
        <v>-1.63586912527186</v>
      </c>
      <c r="AN2431" s="89">
        <v>-1.7617531448264501</v>
      </c>
      <c r="AO2431" s="89">
        <v>0.106529209621993</v>
      </c>
      <c r="AP2431" s="89">
        <v>-0.18767817006742299</v>
      </c>
      <c r="AQ2431" s="89">
        <v>1</v>
      </c>
      <c r="AR2431" s="89">
        <v>-0.69241256830601094</v>
      </c>
      <c r="AS2431" s="89">
        <v>-1.4864060247451101</v>
      </c>
      <c r="AT2431" s="89">
        <v>35.866700000000002</v>
      </c>
      <c r="AU2431" s="89">
        <v>-1.3933551200499701</v>
      </c>
      <c r="AV2431" s="89">
        <v>53.278702459016401</v>
      </c>
      <c r="AW2431" s="89">
        <v>-1.4398805723975401</v>
      </c>
      <c r="AX2431" s="89">
        <v>-1.5565529990446301</v>
      </c>
      <c r="AY2431" s="89">
        <v>0.104810996563574</v>
      </c>
      <c r="AZ2431" s="89">
        <v>-0.163143871033887</v>
      </c>
      <c r="BA2431" s="89">
        <v>1</v>
      </c>
      <c r="BB2431" s="89">
        <v>-0.56065047021943604</v>
      </c>
      <c r="BC2431" s="89">
        <v>-1.0371495998506399</v>
      </c>
      <c r="BD2431" s="89">
        <v>45.969200000000001</v>
      </c>
      <c r="BE2431" s="89">
        <v>-0.232443416314735</v>
      </c>
      <c r="BF2431" s="89">
        <v>49.843255172413798</v>
      </c>
      <c r="BG2431" s="89">
        <v>-0.63479650808268595</v>
      </c>
      <c r="BH2431" s="89">
        <v>-0.66900255048351498</v>
      </c>
      <c r="BI2431" s="89">
        <v>9.13516609392898E-2</v>
      </c>
      <c r="BJ2431" s="89">
        <v>-6.11144941592901E-2</v>
      </c>
      <c r="BK2431" s="89">
        <v>1</v>
      </c>
      <c r="BL2431" s="89">
        <v>-0.42635673981191202</v>
      </c>
      <c r="BM2431" s="89">
        <v>-0.85574911287427202</v>
      </c>
      <c r="BN2431" s="89">
        <v>45.961500000000001</v>
      </c>
      <c r="BO2431" s="89">
        <v>-0.30246924499014199</v>
      </c>
      <c r="BP2431" s="89">
        <v>44.514085893416897</v>
      </c>
      <c r="BQ2431" s="89">
        <v>-0.57910917893220704</v>
      </c>
      <c r="BR2431" s="89">
        <v>-0.59560614602793205</v>
      </c>
      <c r="BS2431" s="89">
        <v>9.13516609392898E-2</v>
      </c>
      <c r="BT2431" s="89">
        <v>-5.4409610705300801E-2</v>
      </c>
      <c r="BU2431" s="89">
        <v>1</v>
      </c>
      <c r="BV2431" s="89">
        <v>-0.40215062499999998</v>
      </c>
      <c r="BW2431" s="89">
        <v>-0.76916374712535696</v>
      </c>
      <c r="BX2431" s="89">
        <v>51.375900000000001</v>
      </c>
      <c r="BY2431" s="89">
        <v>0.233754239751709</v>
      </c>
      <c r="BZ2431" s="89">
        <v>53.750025937499998</v>
      </c>
      <c r="CA2431" s="89">
        <v>-0.267704753686824</v>
      </c>
      <c r="CB2431" s="89">
        <v>-0.27232879829307199</v>
      </c>
      <c r="CC2431" s="89">
        <v>9.1638029782359701E-2</v>
      </c>
      <c r="CD2431" s="89">
        <v>-2.4955674528574699E-2</v>
      </c>
      <c r="CE2431" s="89">
        <v>1</v>
      </c>
      <c r="CF2431" s="89">
        <v>-0.34218270440251602</v>
      </c>
      <c r="CG2431" s="89">
        <v>-0.63368872812116095</v>
      </c>
      <c r="CH2431" s="89">
        <v>51.251800000000003</v>
      </c>
      <c r="CI2431" s="89">
        <v>0.22316354658260101</v>
      </c>
      <c r="CJ2431" s="89">
        <v>47.484297798742098</v>
      </c>
      <c r="CK2431" s="89">
        <v>-0.20526259076928</v>
      </c>
      <c r="CL2431" s="89">
        <v>-0.21296031174399599</v>
      </c>
      <c r="CM2431" s="89">
        <v>9.1065292096219899E-2</v>
      </c>
      <c r="CN2431" s="89">
        <v>-1.9393292993869101E-2</v>
      </c>
      <c r="CO2431" s="89">
        <v>71.605000000000004</v>
      </c>
      <c r="CP2431" s="89">
        <v>-1.1926000000000001</v>
      </c>
      <c r="CQ2431" s="89">
        <v>0.45</v>
      </c>
      <c r="CR2431" s="89">
        <v>-0.1176</v>
      </c>
      <c r="CS2431" s="89">
        <v>-0.66313333333333302</v>
      </c>
      <c r="CT2431" s="89">
        <v>-1.7685</v>
      </c>
      <c r="CU2431" s="86" t="s">
        <v>6986</v>
      </c>
      <c r="CV2431" s="86">
        <v>-1.2099</v>
      </c>
      <c r="CW2431" s="86">
        <v>10</v>
      </c>
      <c r="CX2431" s="86">
        <v>4</v>
      </c>
      <c r="CY2431" s="86">
        <v>-0.38429999999999997</v>
      </c>
      <c r="CZ2431" s="86">
        <v>33</v>
      </c>
      <c r="DA2431" s="86">
        <v>8</v>
      </c>
      <c r="DB2431" s="86">
        <v>-0.82079999999999997</v>
      </c>
      <c r="DC2431" s="86">
        <v>14</v>
      </c>
      <c r="DD2431" s="86">
        <v>-99</v>
      </c>
      <c r="DE2431" s="86">
        <v>-99</v>
      </c>
      <c r="DF2431" s="86">
        <v>-99</v>
      </c>
      <c r="DG2431" s="86">
        <v>-99</v>
      </c>
      <c r="DH2431" s="86">
        <v>-99</v>
      </c>
    </row>
    <row r="2432" spans="1:112" x14ac:dyDescent="0.2">
      <c r="A2432" s="85">
        <f>IF(ISERROR(SEARCH('School Lookup'!$F$3,Data!J2432)),A2431,A2431+1)</f>
        <v>0</v>
      </c>
      <c r="B2432" s="85">
        <f>IF(I2432='School Lookup'!$G$13,1,0)</f>
        <v>0</v>
      </c>
      <c r="C2432" s="85">
        <f t="shared" si="37"/>
        <v>2430</v>
      </c>
      <c r="D2432" s="86" t="s">
        <v>6478</v>
      </c>
      <c r="E2432" s="86" t="s">
        <v>6743</v>
      </c>
      <c r="F2432" s="86" t="s">
        <v>2765</v>
      </c>
      <c r="G2432" s="86" t="s">
        <v>3125</v>
      </c>
      <c r="H2432" s="86" t="s">
        <v>6070</v>
      </c>
      <c r="I2432" s="86" t="s">
        <v>6746</v>
      </c>
      <c r="J2432" s="86" t="s">
        <v>6747</v>
      </c>
      <c r="K2432" s="86" t="s">
        <v>56</v>
      </c>
      <c r="L2432" s="86">
        <v>1</v>
      </c>
      <c r="M2432" s="86">
        <v>1</v>
      </c>
      <c r="N2432" s="89">
        <v>-0.70286673511293596</v>
      </c>
      <c r="O2432" s="89">
        <v>-1.4277021647554</v>
      </c>
      <c r="P2432" s="89">
        <v>42.426200000000001</v>
      </c>
      <c r="Q2432" s="89">
        <v>-0.78597290582958002</v>
      </c>
      <c r="R2432" s="89">
        <v>51.950732032854198</v>
      </c>
      <c r="S2432" s="89">
        <v>-1.10683753529249</v>
      </c>
      <c r="T2432" s="89">
        <v>-1.25600602046289</v>
      </c>
      <c r="U2432" s="89">
        <v>0.332991452991453</v>
      </c>
      <c r="V2432" s="89">
        <v>-0.41823926971994901</v>
      </c>
      <c r="W2432" s="89">
        <v>1</v>
      </c>
      <c r="X2432" s="89">
        <v>-0.70509326530612204</v>
      </c>
      <c r="Y2432" s="89">
        <v>-1.57085457193722</v>
      </c>
      <c r="Z2432" s="89">
        <v>44.9465</v>
      </c>
      <c r="AA2432" s="89">
        <v>-0.60870835500577902</v>
      </c>
      <c r="AB2432" s="89">
        <v>52.653071938775497</v>
      </c>
      <c r="AC2432" s="89">
        <v>-1.0897814634715</v>
      </c>
      <c r="AD2432" s="89">
        <v>-1.2675191049354599</v>
      </c>
      <c r="AE2432" s="89">
        <v>0.33504273504273502</v>
      </c>
      <c r="AF2432" s="89">
        <v>-0.42467306763649598</v>
      </c>
      <c r="AG2432" s="89">
        <v>1</v>
      </c>
      <c r="AH2432" s="89">
        <v>-0.696215625</v>
      </c>
      <c r="AI2432" s="89">
        <v>-1.4412872659113101</v>
      </c>
      <c r="AJ2432" s="89">
        <v>41.8874</v>
      </c>
      <c r="AK2432" s="89">
        <v>-0.65976989055910096</v>
      </c>
      <c r="AL2432" s="89">
        <v>50.195334375000002</v>
      </c>
      <c r="AM2432" s="89">
        <v>-1.0505285782352101</v>
      </c>
      <c r="AN2432" s="89">
        <v>-1.14682748355043</v>
      </c>
      <c r="AO2432" s="89">
        <v>0.17504273504273499</v>
      </c>
      <c r="AP2432" s="89">
        <v>-0.20074381934284399</v>
      </c>
      <c r="AQ2432" s="89">
        <v>1</v>
      </c>
      <c r="AR2432" s="89">
        <v>-0.60938823529411801</v>
      </c>
      <c r="AS2432" s="89">
        <v>-1.2997826019154599</v>
      </c>
      <c r="AT2432" s="89">
        <v>41.7926</v>
      </c>
      <c r="AU2432" s="89">
        <v>-0.74927690218554299</v>
      </c>
      <c r="AV2432" s="89">
        <v>51.851825490196099</v>
      </c>
      <c r="AW2432" s="89">
        <v>-1.0245297520504999</v>
      </c>
      <c r="AX2432" s="89">
        <v>-1.1188583892481601</v>
      </c>
      <c r="AY2432" s="89">
        <v>0.156923076923077</v>
      </c>
      <c r="AZ2432" s="89">
        <v>-0.175574701082018</v>
      </c>
      <c r="BA2432" s="89">
        <v>-99</v>
      </c>
      <c r="BB2432" s="89">
        <v>-99</v>
      </c>
      <c r="BC2432" s="89">
        <v>-99</v>
      </c>
      <c r="BD2432" s="89">
        <v>-99</v>
      </c>
      <c r="BE2432" s="89">
        <v>-99</v>
      </c>
      <c r="BF2432" s="89">
        <v>-99</v>
      </c>
      <c r="BG2432" s="89">
        <v>-99</v>
      </c>
      <c r="BH2432" s="89">
        <v>-99</v>
      </c>
      <c r="BI2432" s="89">
        <v>-99</v>
      </c>
      <c r="BJ2432" s="89">
        <v>-99</v>
      </c>
      <c r="BK2432" s="89">
        <v>-99</v>
      </c>
      <c r="BL2432" s="89">
        <v>-99</v>
      </c>
      <c r="BM2432" s="89">
        <v>-99</v>
      </c>
      <c r="BN2432" s="89">
        <v>-99</v>
      </c>
      <c r="BO2432" s="89">
        <v>-99</v>
      </c>
      <c r="BP2432" s="89">
        <v>-99</v>
      </c>
      <c r="BQ2432" s="89">
        <v>-99</v>
      </c>
      <c r="BR2432" s="89">
        <v>-99</v>
      </c>
      <c r="BS2432" s="89">
        <v>-99</v>
      </c>
      <c r="BT2432" s="89">
        <v>-99</v>
      </c>
      <c r="BU2432" s="89">
        <v>-99</v>
      </c>
      <c r="BV2432" s="89">
        <v>-99</v>
      </c>
      <c r="BW2432" s="89">
        <v>-99</v>
      </c>
      <c r="BX2432" s="89">
        <v>-99</v>
      </c>
      <c r="BY2432" s="89">
        <v>-99</v>
      </c>
      <c r="BZ2432" s="89">
        <v>-99</v>
      </c>
      <c r="CA2432" s="89">
        <v>-99</v>
      </c>
      <c r="CB2432" s="89">
        <v>-99</v>
      </c>
      <c r="CC2432" s="89">
        <v>-99</v>
      </c>
      <c r="CD2432" s="89">
        <v>-99</v>
      </c>
      <c r="CE2432" s="89">
        <v>-99</v>
      </c>
      <c r="CF2432" s="89">
        <v>-99</v>
      </c>
      <c r="CG2432" s="89">
        <v>-99</v>
      </c>
      <c r="CH2432" s="89">
        <v>-99</v>
      </c>
      <c r="CI2432" s="89">
        <v>-99</v>
      </c>
      <c r="CJ2432" s="89">
        <v>-99</v>
      </c>
      <c r="CK2432" s="89">
        <v>-99</v>
      </c>
      <c r="CL2432" s="89">
        <v>-99</v>
      </c>
      <c r="CM2432" s="89">
        <v>-99</v>
      </c>
      <c r="CN2432" s="89">
        <v>-99</v>
      </c>
      <c r="CO2432" s="89">
        <v>-99</v>
      </c>
      <c r="CP2432" s="89">
        <v>-99</v>
      </c>
      <c r="CQ2432" s="89">
        <v>-99</v>
      </c>
      <c r="CR2432" s="89">
        <v>-99</v>
      </c>
      <c r="CS2432" s="89">
        <v>-99</v>
      </c>
      <c r="CT2432" s="89">
        <v>-99</v>
      </c>
      <c r="CU2432" s="86">
        <v>-99</v>
      </c>
      <c r="CV2432" s="86">
        <v>-1.2192000000000001</v>
      </c>
      <c r="CW2432" s="86">
        <v>10</v>
      </c>
      <c r="CX2432" s="86">
        <v>2</v>
      </c>
      <c r="CY2432" s="86">
        <v>0.41210000000000002</v>
      </c>
      <c r="CZ2432" s="86">
        <v>70</v>
      </c>
      <c r="DA2432" s="86">
        <v>4</v>
      </c>
      <c r="DB2432" s="86">
        <v>-0.69869999999999999</v>
      </c>
      <c r="DC2432" s="86">
        <v>16</v>
      </c>
      <c r="DD2432" s="86">
        <v>-99</v>
      </c>
      <c r="DE2432" s="86">
        <v>-99</v>
      </c>
      <c r="DF2432" s="86">
        <v>-99</v>
      </c>
      <c r="DG2432" s="86">
        <v>-99</v>
      </c>
      <c r="DH2432" s="86">
        <v>-99</v>
      </c>
    </row>
    <row r="2433" spans="1:112" x14ac:dyDescent="0.2">
      <c r="A2433" s="85">
        <f>IF(ISERROR(SEARCH('School Lookup'!$F$3,Data!J2433)),A2432,A2432+1)</f>
        <v>0</v>
      </c>
      <c r="B2433" s="85">
        <f>IF(I2433='School Lookup'!$G$13,1,0)</f>
        <v>0</v>
      </c>
      <c r="C2433" s="85">
        <f t="shared" si="37"/>
        <v>2431</v>
      </c>
      <c r="D2433" s="86" t="s">
        <v>6478</v>
      </c>
      <c r="E2433" s="86" t="s">
        <v>6499</v>
      </c>
      <c r="F2433" s="86" t="s">
        <v>2742</v>
      </c>
      <c r="G2433" s="86" t="s">
        <v>6369</v>
      </c>
      <c r="H2433" s="86" t="s">
        <v>6370</v>
      </c>
      <c r="I2433" s="86" t="s">
        <v>6371</v>
      </c>
      <c r="J2433" s="86" t="s">
        <v>6370</v>
      </c>
      <c r="K2433" s="86" t="s">
        <v>45</v>
      </c>
      <c r="L2433" s="86">
        <v>1</v>
      </c>
      <c r="M2433" s="86">
        <v>1</v>
      </c>
      <c r="N2433" s="89">
        <v>-0.79457193675889304</v>
      </c>
      <c r="O2433" s="89">
        <v>-1.6262896798772599</v>
      </c>
      <c r="P2433" s="89">
        <v>52.802</v>
      </c>
      <c r="Q2433" s="89">
        <v>0.3146028495164</v>
      </c>
      <c r="R2433" s="89">
        <v>47.8261122529644</v>
      </c>
      <c r="S2433" s="89">
        <v>-0.65584341518043199</v>
      </c>
      <c r="T2433" s="89">
        <v>-0.74427792388925795</v>
      </c>
      <c r="U2433" s="89">
        <v>0.37426035502958599</v>
      </c>
      <c r="V2433" s="89">
        <v>-0.27855372003547701</v>
      </c>
      <c r="W2433" s="89">
        <v>1</v>
      </c>
      <c r="X2433" s="89">
        <v>-0.7140128</v>
      </c>
      <c r="Y2433" s="89">
        <v>-1.59185256938039</v>
      </c>
      <c r="Z2433" s="89">
        <v>44.891100000000002</v>
      </c>
      <c r="AA2433" s="89">
        <v>-0.61561689895503402</v>
      </c>
      <c r="AB2433" s="89">
        <v>47.999996000000003</v>
      </c>
      <c r="AC2433" s="89">
        <v>-1.10373473416771</v>
      </c>
      <c r="AD2433" s="89">
        <v>-1.28376562355511</v>
      </c>
      <c r="AE2433" s="89">
        <v>0.36982248520710098</v>
      </c>
      <c r="AF2433" s="89">
        <v>-0.47476539332659201</v>
      </c>
      <c r="AG2433" s="89">
        <v>1</v>
      </c>
      <c r="AH2433" s="89">
        <v>-0.99095529411764705</v>
      </c>
      <c r="AI2433" s="89">
        <v>-2.0755954682112701</v>
      </c>
      <c r="AJ2433" s="89">
        <v>-99</v>
      </c>
      <c r="AK2433" s="89">
        <v>-99</v>
      </c>
      <c r="AL2433" s="89">
        <v>51.764724705882401</v>
      </c>
      <c r="AM2433" s="89">
        <v>-2.0755954682112701</v>
      </c>
      <c r="AN2433" s="89">
        <v>-2.2237047618490999</v>
      </c>
      <c r="AO2433" s="89">
        <v>0.12573964497041401</v>
      </c>
      <c r="AP2433" s="89">
        <v>-0.27960784727392601</v>
      </c>
      <c r="AQ2433" s="89">
        <v>1</v>
      </c>
      <c r="AR2433" s="89">
        <v>-1.02665909090909</v>
      </c>
      <c r="AS2433" s="89">
        <v>-2.2377307009476701</v>
      </c>
      <c r="AT2433" s="89">
        <v>-99</v>
      </c>
      <c r="AU2433" s="89">
        <v>-99</v>
      </c>
      <c r="AV2433" s="89">
        <v>47.727243181818203</v>
      </c>
      <c r="AW2433" s="89">
        <v>-2.2377307009476701</v>
      </c>
      <c r="AX2433" s="89">
        <v>-2.3973234600251399</v>
      </c>
      <c r="AY2433" s="89">
        <v>0.13017751479289899</v>
      </c>
      <c r="AZ2433" s="89">
        <v>-0.312077610180788</v>
      </c>
      <c r="BA2433" s="89">
        <v>-99</v>
      </c>
      <c r="BB2433" s="89">
        <v>-99</v>
      </c>
      <c r="BC2433" s="89">
        <v>-99</v>
      </c>
      <c r="BD2433" s="89">
        <v>-99</v>
      </c>
      <c r="BE2433" s="89">
        <v>-99</v>
      </c>
      <c r="BF2433" s="89">
        <v>-99</v>
      </c>
      <c r="BG2433" s="89">
        <v>-99</v>
      </c>
      <c r="BH2433" s="89">
        <v>-99</v>
      </c>
      <c r="BI2433" s="89">
        <v>-99</v>
      </c>
      <c r="BJ2433" s="89">
        <v>-99</v>
      </c>
      <c r="BK2433" s="89">
        <v>-99</v>
      </c>
      <c r="BL2433" s="89">
        <v>-99</v>
      </c>
      <c r="BM2433" s="89">
        <v>-99</v>
      </c>
      <c r="BN2433" s="89">
        <v>-99</v>
      </c>
      <c r="BO2433" s="89">
        <v>-99</v>
      </c>
      <c r="BP2433" s="89">
        <v>-99</v>
      </c>
      <c r="BQ2433" s="89">
        <v>-99</v>
      </c>
      <c r="BR2433" s="89">
        <v>-99</v>
      </c>
      <c r="BS2433" s="89">
        <v>-99</v>
      </c>
      <c r="BT2433" s="89">
        <v>-99</v>
      </c>
      <c r="BU2433" s="89">
        <v>-99</v>
      </c>
      <c r="BV2433" s="89">
        <v>-99</v>
      </c>
      <c r="BW2433" s="89">
        <v>-99</v>
      </c>
      <c r="BX2433" s="89">
        <v>-99</v>
      </c>
      <c r="BY2433" s="89">
        <v>-99</v>
      </c>
      <c r="BZ2433" s="89">
        <v>-99</v>
      </c>
      <c r="CA2433" s="89">
        <v>-99</v>
      </c>
      <c r="CB2433" s="89">
        <v>-99</v>
      </c>
      <c r="CC2433" s="89">
        <v>-99</v>
      </c>
      <c r="CD2433" s="89">
        <v>-99</v>
      </c>
      <c r="CE2433" s="89">
        <v>-99</v>
      </c>
      <c r="CF2433" s="89">
        <v>-99</v>
      </c>
      <c r="CG2433" s="89">
        <v>-99</v>
      </c>
      <c r="CH2433" s="89">
        <v>-99</v>
      </c>
      <c r="CI2433" s="89">
        <v>-99</v>
      </c>
      <c r="CJ2433" s="89">
        <v>-99</v>
      </c>
      <c r="CK2433" s="89">
        <v>-99</v>
      </c>
      <c r="CL2433" s="89">
        <v>-99</v>
      </c>
      <c r="CM2433" s="89">
        <v>-99</v>
      </c>
      <c r="CN2433" s="89">
        <v>-99</v>
      </c>
      <c r="CO2433" s="89">
        <v>60.305</v>
      </c>
      <c r="CP2433" s="89">
        <v>-2.0464000000000002</v>
      </c>
      <c r="CQ2433" s="89">
        <v>0.61</v>
      </c>
      <c r="CR2433" s="89">
        <v>-9.4500000000000001E-2</v>
      </c>
      <c r="CS2433" s="89">
        <v>0.34466666666666701</v>
      </c>
      <c r="CT2433" s="89">
        <v>-0.11020000000000001</v>
      </c>
      <c r="CU2433" s="86" t="s">
        <v>6989</v>
      </c>
      <c r="CV2433" s="86">
        <v>-1.2215</v>
      </c>
      <c r="CW2433" s="86">
        <v>10</v>
      </c>
      <c r="CX2433" s="86">
        <v>2</v>
      </c>
      <c r="CY2433" s="86">
        <v>1.3605</v>
      </c>
      <c r="CZ2433" s="86">
        <v>92</v>
      </c>
      <c r="DA2433" s="86">
        <v>2</v>
      </c>
      <c r="DB2433" s="86">
        <v>-0.1099</v>
      </c>
      <c r="DC2433" s="86">
        <v>41</v>
      </c>
      <c r="DD2433" s="86">
        <v>-99</v>
      </c>
      <c r="DE2433" s="86">
        <v>-99</v>
      </c>
      <c r="DF2433" s="86">
        <v>-99</v>
      </c>
      <c r="DG2433" s="86">
        <v>-99</v>
      </c>
      <c r="DH2433" s="86">
        <v>-99</v>
      </c>
    </row>
    <row r="2434" spans="1:112" x14ac:dyDescent="0.2">
      <c r="A2434" s="85">
        <f>IF(ISERROR(SEARCH('School Lookup'!$F$3,Data!J2434)),A2433,A2433+1)</f>
        <v>0</v>
      </c>
      <c r="B2434" s="85">
        <f>IF(I2434='School Lookup'!$G$13,1,0)</f>
        <v>0</v>
      </c>
      <c r="C2434" s="85">
        <f t="shared" si="37"/>
        <v>2432</v>
      </c>
      <c r="D2434" s="86" t="s">
        <v>6478</v>
      </c>
      <c r="E2434" s="86" t="s">
        <v>6591</v>
      </c>
      <c r="F2434" s="86" t="s">
        <v>2761</v>
      </c>
      <c r="G2434" s="86" t="s">
        <v>3227</v>
      </c>
      <c r="H2434" s="86" t="s">
        <v>5940</v>
      </c>
      <c r="I2434" s="86" t="s">
        <v>6596</v>
      </c>
      <c r="J2434" s="86" t="s">
        <v>6597</v>
      </c>
      <c r="K2434" s="86" t="s">
        <v>19</v>
      </c>
      <c r="L2434" s="86">
        <v>1</v>
      </c>
      <c r="M2434" s="86">
        <v>1</v>
      </c>
      <c r="N2434" s="89">
        <v>-0.40359714285714299</v>
      </c>
      <c r="O2434" s="89">
        <v>-0.77963418593936995</v>
      </c>
      <c r="P2434" s="89">
        <v>35.906300000000002</v>
      </c>
      <c r="Q2434" s="89">
        <v>-1.4775479041217801</v>
      </c>
      <c r="R2434" s="89">
        <v>49.999974285714302</v>
      </c>
      <c r="S2434" s="89">
        <v>-1.1285910450305801</v>
      </c>
      <c r="T2434" s="89">
        <v>-1.2806890077472901</v>
      </c>
      <c r="U2434" s="89">
        <v>0.5</v>
      </c>
      <c r="V2434" s="89">
        <v>-0.64034450387364505</v>
      </c>
      <c r="W2434" s="89">
        <v>1</v>
      </c>
      <c r="X2434" s="89">
        <v>-0.44483714285714299</v>
      </c>
      <c r="Y2434" s="89">
        <v>-0.958170437471772</v>
      </c>
      <c r="Z2434" s="89">
        <v>41.468800000000002</v>
      </c>
      <c r="AA2434" s="89">
        <v>-1.0423878368167201</v>
      </c>
      <c r="AB2434" s="89">
        <v>48.571442857142898</v>
      </c>
      <c r="AC2434" s="89">
        <v>-1.0002791371442501</v>
      </c>
      <c r="AD2434" s="89">
        <v>-1.1633068924129899</v>
      </c>
      <c r="AE2434" s="89">
        <v>0.5</v>
      </c>
      <c r="AF2434" s="89">
        <v>-0.58165344620649695</v>
      </c>
      <c r="AG2434" s="89">
        <v>-99</v>
      </c>
      <c r="AH2434" s="89">
        <v>-99</v>
      </c>
      <c r="AI2434" s="89">
        <v>-99</v>
      </c>
      <c r="AJ2434" s="89">
        <v>-99</v>
      </c>
      <c r="AK2434" s="89">
        <v>-99</v>
      </c>
      <c r="AL2434" s="89">
        <v>-99</v>
      </c>
      <c r="AM2434" s="89">
        <v>-99</v>
      </c>
      <c r="AN2434" s="89">
        <v>-99</v>
      </c>
      <c r="AO2434" s="89">
        <v>-99</v>
      </c>
      <c r="AP2434" s="89">
        <v>-99</v>
      </c>
      <c r="AQ2434" s="89">
        <v>-99</v>
      </c>
      <c r="AR2434" s="89">
        <v>-99</v>
      </c>
      <c r="AS2434" s="89">
        <v>-99</v>
      </c>
      <c r="AT2434" s="89">
        <v>-99</v>
      </c>
      <c r="AU2434" s="89">
        <v>-99</v>
      </c>
      <c r="AV2434" s="89">
        <v>-99</v>
      </c>
      <c r="AW2434" s="89">
        <v>-99</v>
      </c>
      <c r="AX2434" s="89">
        <v>-99</v>
      </c>
      <c r="AY2434" s="89">
        <v>-99</v>
      </c>
      <c r="AZ2434" s="89">
        <v>-99</v>
      </c>
      <c r="BA2434" s="89">
        <v>-99</v>
      </c>
      <c r="BB2434" s="89">
        <v>-99</v>
      </c>
      <c r="BC2434" s="89">
        <v>-99</v>
      </c>
      <c r="BD2434" s="89">
        <v>-99</v>
      </c>
      <c r="BE2434" s="89">
        <v>-99</v>
      </c>
      <c r="BF2434" s="89">
        <v>-99</v>
      </c>
      <c r="BG2434" s="89">
        <v>-99</v>
      </c>
      <c r="BH2434" s="89">
        <v>-99</v>
      </c>
      <c r="BI2434" s="89">
        <v>-99</v>
      </c>
      <c r="BJ2434" s="89">
        <v>-99</v>
      </c>
      <c r="BK2434" s="89">
        <v>-99</v>
      </c>
      <c r="BL2434" s="89">
        <v>-99</v>
      </c>
      <c r="BM2434" s="89">
        <v>-99</v>
      </c>
      <c r="BN2434" s="89">
        <v>-99</v>
      </c>
      <c r="BO2434" s="89">
        <v>-99</v>
      </c>
      <c r="BP2434" s="89">
        <v>-99</v>
      </c>
      <c r="BQ2434" s="89">
        <v>-99</v>
      </c>
      <c r="BR2434" s="89">
        <v>-99</v>
      </c>
      <c r="BS2434" s="89">
        <v>-99</v>
      </c>
      <c r="BT2434" s="89">
        <v>-99</v>
      </c>
      <c r="BU2434" s="89">
        <v>-99</v>
      </c>
      <c r="BV2434" s="89">
        <v>-99</v>
      </c>
      <c r="BW2434" s="89">
        <v>-99</v>
      </c>
      <c r="BX2434" s="89">
        <v>-99</v>
      </c>
      <c r="BY2434" s="89">
        <v>-99</v>
      </c>
      <c r="BZ2434" s="89">
        <v>-99</v>
      </c>
      <c r="CA2434" s="89">
        <v>-99</v>
      </c>
      <c r="CB2434" s="89">
        <v>-99</v>
      </c>
      <c r="CC2434" s="89">
        <v>-99</v>
      </c>
      <c r="CD2434" s="89">
        <v>-99</v>
      </c>
      <c r="CE2434" s="89">
        <v>-99</v>
      </c>
      <c r="CF2434" s="89">
        <v>-99</v>
      </c>
      <c r="CG2434" s="89">
        <v>-99</v>
      </c>
      <c r="CH2434" s="89">
        <v>-99</v>
      </c>
      <c r="CI2434" s="89">
        <v>-99</v>
      </c>
      <c r="CJ2434" s="89">
        <v>-99</v>
      </c>
      <c r="CK2434" s="89">
        <v>-99</v>
      </c>
      <c r="CL2434" s="89">
        <v>-99</v>
      </c>
      <c r="CM2434" s="89">
        <v>-99</v>
      </c>
      <c r="CN2434" s="89">
        <v>-99</v>
      </c>
      <c r="CO2434" s="89">
        <v>-99</v>
      </c>
      <c r="CP2434" s="89">
        <v>-99</v>
      </c>
      <c r="CQ2434" s="89">
        <v>-99</v>
      </c>
      <c r="CR2434" s="89">
        <v>-99</v>
      </c>
      <c r="CS2434" s="89">
        <v>-99</v>
      </c>
      <c r="CT2434" s="89">
        <v>-99</v>
      </c>
      <c r="CU2434" s="86">
        <v>-99</v>
      </c>
      <c r="CV2434" s="86">
        <v>-1.222</v>
      </c>
      <c r="CW2434" s="86">
        <v>10</v>
      </c>
      <c r="CX2434" s="86">
        <v>2</v>
      </c>
      <c r="CY2434" s="86">
        <v>0.3498</v>
      </c>
      <c r="CZ2434" s="86">
        <v>68</v>
      </c>
      <c r="DA2434" s="86">
        <v>2</v>
      </c>
      <c r="DB2434" s="86">
        <v>-1.26</v>
      </c>
      <c r="DC2434" s="86">
        <v>6</v>
      </c>
      <c r="DD2434" s="86">
        <v>-99</v>
      </c>
      <c r="DE2434" s="86">
        <v>-99</v>
      </c>
      <c r="DF2434" s="86">
        <v>-99</v>
      </c>
      <c r="DG2434" s="86">
        <v>-99</v>
      </c>
      <c r="DH2434" s="86">
        <v>-99</v>
      </c>
    </row>
    <row r="2435" spans="1:112" x14ac:dyDescent="0.2">
      <c r="A2435" s="85">
        <f>IF(ISERROR(SEARCH('School Lookup'!$F$3,Data!J2435)),A2434,A2434+1)</f>
        <v>0</v>
      </c>
      <c r="B2435" s="85">
        <f>IF(I2435='School Lookup'!$G$13,1,0)</f>
        <v>0</v>
      </c>
      <c r="C2435" s="85">
        <f t="shared" si="37"/>
        <v>2433</v>
      </c>
      <c r="D2435" s="86" t="s">
        <v>6478</v>
      </c>
      <c r="E2435" s="86" t="s">
        <v>6790</v>
      </c>
      <c r="F2435" s="86" t="s">
        <v>2774</v>
      </c>
      <c r="G2435" s="86" t="s">
        <v>3213</v>
      </c>
      <c r="H2435" s="86" t="s">
        <v>6076</v>
      </c>
      <c r="I2435" s="86" t="s">
        <v>5731</v>
      </c>
      <c r="J2435" s="86" t="s">
        <v>2321</v>
      </c>
      <c r="K2435" s="86" t="s">
        <v>31</v>
      </c>
      <c r="L2435" s="86">
        <v>1</v>
      </c>
      <c r="M2435" s="86">
        <v>1</v>
      </c>
      <c r="N2435" s="89">
        <v>-0.65399877300613496</v>
      </c>
      <c r="O2435" s="89">
        <v>-1.3218786455909699</v>
      </c>
      <c r="P2435" s="89">
        <v>39.259700000000002</v>
      </c>
      <c r="Q2435" s="89">
        <v>-1.1218480315358399</v>
      </c>
      <c r="R2435" s="89">
        <v>50.715719631901798</v>
      </c>
      <c r="S2435" s="89">
        <v>-1.2218633385633999</v>
      </c>
      <c r="T2435" s="89">
        <v>-1.3865219911590301</v>
      </c>
      <c r="U2435" s="89">
        <v>0.37789799072642999</v>
      </c>
      <c r="V2435" s="89">
        <v>-0.52396387455700499</v>
      </c>
      <c r="W2435" s="89">
        <v>1</v>
      </c>
      <c r="X2435" s="89">
        <v>-0.64501057494866498</v>
      </c>
      <c r="Y2435" s="89">
        <v>-1.4294104022799601</v>
      </c>
      <c r="Z2435" s="89">
        <v>45.837000000000003</v>
      </c>
      <c r="AA2435" s="89">
        <v>-0.49766036968425897</v>
      </c>
      <c r="AB2435" s="89">
        <v>51.7454021047228</v>
      </c>
      <c r="AC2435" s="89">
        <v>-0.96353538598210797</v>
      </c>
      <c r="AD2435" s="89">
        <v>-1.1205242323178699</v>
      </c>
      <c r="AE2435" s="89">
        <v>0.37635239567233397</v>
      </c>
      <c r="AF2435" s="89">
        <v>-0.42171197924173298</v>
      </c>
      <c r="AG2435" s="89">
        <v>1</v>
      </c>
      <c r="AH2435" s="89">
        <v>-0.67097065217391305</v>
      </c>
      <c r="AI2435" s="89">
        <v>-1.38695764893656</v>
      </c>
      <c r="AJ2435" s="89">
        <v>41.158200000000001</v>
      </c>
      <c r="AK2435" s="89">
        <v>-0.73115200134378899</v>
      </c>
      <c r="AL2435" s="89">
        <v>49.689452173912997</v>
      </c>
      <c r="AM2435" s="89">
        <v>-1.0590548251401799</v>
      </c>
      <c r="AN2435" s="89">
        <v>-1.15578467615016</v>
      </c>
      <c r="AO2435" s="89">
        <v>0.12442040185471399</v>
      </c>
      <c r="AP2435" s="89">
        <v>-0.14380319386412399</v>
      </c>
      <c r="AQ2435" s="89">
        <v>1</v>
      </c>
      <c r="AR2435" s="89">
        <v>-0.64947993630573198</v>
      </c>
      <c r="AS2435" s="89">
        <v>-1.3899013682869801</v>
      </c>
      <c r="AT2435" s="89">
        <v>42.835099999999997</v>
      </c>
      <c r="AU2435" s="89">
        <v>-0.63596895872992298</v>
      </c>
      <c r="AV2435" s="89">
        <v>49.681493949044601</v>
      </c>
      <c r="AW2435" s="89">
        <v>-1.01293516350845</v>
      </c>
      <c r="AX2435" s="89">
        <v>-1.1066400700368899</v>
      </c>
      <c r="AY2435" s="89">
        <v>0.121329211746522</v>
      </c>
      <c r="AZ2435" s="89">
        <v>-0.13426776738469201</v>
      </c>
      <c r="BA2435" s="89">
        <v>-99</v>
      </c>
      <c r="BB2435" s="89">
        <v>-99</v>
      </c>
      <c r="BC2435" s="89">
        <v>-99</v>
      </c>
      <c r="BD2435" s="89">
        <v>-99</v>
      </c>
      <c r="BE2435" s="89">
        <v>-99</v>
      </c>
      <c r="BF2435" s="89">
        <v>-99</v>
      </c>
      <c r="BG2435" s="89">
        <v>-99</v>
      </c>
      <c r="BH2435" s="89">
        <v>-99</v>
      </c>
      <c r="BI2435" s="89">
        <v>-99</v>
      </c>
      <c r="BJ2435" s="89">
        <v>-99</v>
      </c>
      <c r="BK2435" s="89">
        <v>-99</v>
      </c>
      <c r="BL2435" s="89">
        <v>-99</v>
      </c>
      <c r="BM2435" s="89">
        <v>-99</v>
      </c>
      <c r="BN2435" s="89">
        <v>-99</v>
      </c>
      <c r="BO2435" s="89">
        <v>-99</v>
      </c>
      <c r="BP2435" s="89">
        <v>-99</v>
      </c>
      <c r="BQ2435" s="89">
        <v>-99</v>
      </c>
      <c r="BR2435" s="89">
        <v>-99</v>
      </c>
      <c r="BS2435" s="89">
        <v>-99</v>
      </c>
      <c r="BT2435" s="89">
        <v>-99</v>
      </c>
      <c r="BU2435" s="89">
        <v>-99</v>
      </c>
      <c r="BV2435" s="89">
        <v>-99</v>
      </c>
      <c r="BW2435" s="89">
        <v>-99</v>
      </c>
      <c r="BX2435" s="89">
        <v>-99</v>
      </c>
      <c r="BY2435" s="89">
        <v>-99</v>
      </c>
      <c r="BZ2435" s="89">
        <v>-99</v>
      </c>
      <c r="CA2435" s="89">
        <v>-99</v>
      </c>
      <c r="CB2435" s="89">
        <v>-99</v>
      </c>
      <c r="CC2435" s="89">
        <v>-99</v>
      </c>
      <c r="CD2435" s="89">
        <v>-99</v>
      </c>
      <c r="CE2435" s="89">
        <v>-99</v>
      </c>
      <c r="CF2435" s="89">
        <v>-99</v>
      </c>
      <c r="CG2435" s="89">
        <v>-99</v>
      </c>
      <c r="CH2435" s="89">
        <v>-99</v>
      </c>
      <c r="CI2435" s="89">
        <v>-99</v>
      </c>
      <c r="CJ2435" s="89">
        <v>-99</v>
      </c>
      <c r="CK2435" s="89">
        <v>-99</v>
      </c>
      <c r="CL2435" s="89">
        <v>-99</v>
      </c>
      <c r="CM2435" s="89">
        <v>-99</v>
      </c>
      <c r="CN2435" s="89">
        <v>-99</v>
      </c>
      <c r="CO2435" s="89">
        <v>-99</v>
      </c>
      <c r="CP2435" s="89">
        <v>-99</v>
      </c>
      <c r="CQ2435" s="89">
        <v>-99</v>
      </c>
      <c r="CR2435" s="89">
        <v>-99</v>
      </c>
      <c r="CS2435" s="89">
        <v>-99</v>
      </c>
      <c r="CT2435" s="89">
        <v>-99</v>
      </c>
      <c r="CU2435" s="86">
        <v>-99</v>
      </c>
      <c r="CV2435" s="86">
        <v>-1.2237</v>
      </c>
      <c r="CW2435" s="86">
        <v>10</v>
      </c>
      <c r="CX2435" s="86">
        <v>2</v>
      </c>
      <c r="CY2435" s="86">
        <v>0.124</v>
      </c>
      <c r="CZ2435" s="86">
        <v>58</v>
      </c>
      <c r="DA2435" s="86">
        <v>4</v>
      </c>
      <c r="DB2435" s="86">
        <v>-0.77939999999999998</v>
      </c>
      <c r="DC2435" s="86">
        <v>14</v>
      </c>
      <c r="DD2435" s="86">
        <v>-99</v>
      </c>
      <c r="DE2435" s="86">
        <v>-99</v>
      </c>
      <c r="DF2435" s="86">
        <v>-99</v>
      </c>
      <c r="DG2435" s="86">
        <v>-99</v>
      </c>
      <c r="DH2435" s="86">
        <v>-99</v>
      </c>
    </row>
    <row r="2436" spans="1:112" x14ac:dyDescent="0.2">
      <c r="A2436" s="85">
        <f>IF(ISERROR(SEARCH('School Lookup'!$F$3,Data!J2436)),A2435,A2435+1)</f>
        <v>0</v>
      </c>
      <c r="B2436" s="85">
        <f>IF(I2436='School Lookup'!$G$13,1,0)</f>
        <v>0</v>
      </c>
      <c r="C2436" s="85">
        <f t="shared" ref="C2436:C2499" si="38">C2435+1</f>
        <v>2434</v>
      </c>
      <c r="D2436" s="86" t="s">
        <v>6478</v>
      </c>
      <c r="E2436" s="86" t="s">
        <v>6790</v>
      </c>
      <c r="F2436" s="86" t="s">
        <v>2774</v>
      </c>
      <c r="G2436" s="86" t="s">
        <v>2795</v>
      </c>
      <c r="H2436" s="86" t="s">
        <v>1474</v>
      </c>
      <c r="I2436" s="86" t="s">
        <v>4590</v>
      </c>
      <c r="J2436" s="86" t="s">
        <v>1513</v>
      </c>
      <c r="K2436" s="86" t="s">
        <v>94</v>
      </c>
      <c r="L2436" s="86">
        <v>1</v>
      </c>
      <c r="M2436" s="86">
        <v>1</v>
      </c>
      <c r="N2436" s="89">
        <v>-0.69400010266940404</v>
      </c>
      <c r="O2436" s="89">
        <v>-1.4085014817749799</v>
      </c>
      <c r="P2436" s="89">
        <v>39.615200000000002</v>
      </c>
      <c r="Q2436" s="89">
        <v>-1.0841396446138201</v>
      </c>
      <c r="R2436" s="89">
        <v>49.384018993839803</v>
      </c>
      <c r="S2436" s="89">
        <v>-1.2463205631944001</v>
      </c>
      <c r="T2436" s="89">
        <v>-1.4142727942177999</v>
      </c>
      <c r="U2436" s="89">
        <v>0.37533718689788098</v>
      </c>
      <c r="V2436" s="89">
        <v>-0.53082917208791303</v>
      </c>
      <c r="W2436" s="89">
        <v>1</v>
      </c>
      <c r="X2436" s="89">
        <v>-0.61136584107327097</v>
      </c>
      <c r="Y2436" s="89">
        <v>-1.3502053697151299</v>
      </c>
      <c r="Z2436" s="89">
        <v>40.554900000000004</v>
      </c>
      <c r="AA2436" s="89">
        <v>-1.1563538713875701</v>
      </c>
      <c r="AB2436" s="89">
        <v>44.478834881320999</v>
      </c>
      <c r="AC2436" s="89">
        <v>-1.2532796205513499</v>
      </c>
      <c r="AD2436" s="89">
        <v>-1.4578885108695501</v>
      </c>
      <c r="AE2436" s="89">
        <v>0.37341040462427699</v>
      </c>
      <c r="AF2436" s="89">
        <v>-0.54439073874088395</v>
      </c>
      <c r="AG2436" s="89">
        <v>1</v>
      </c>
      <c r="AH2436" s="89">
        <v>-0.46739999999999998</v>
      </c>
      <c r="AI2436" s="89">
        <v>-0.94885396642912201</v>
      </c>
      <c r="AJ2436" s="89">
        <v>42.064500000000002</v>
      </c>
      <c r="AK2436" s="89">
        <v>-0.64243339601717997</v>
      </c>
      <c r="AL2436" s="89">
        <v>49.0625</v>
      </c>
      <c r="AM2436" s="89">
        <v>-0.79564368122315099</v>
      </c>
      <c r="AN2436" s="89">
        <v>-0.87905983164608503</v>
      </c>
      <c r="AO2436" s="89">
        <v>0.123314065510597</v>
      </c>
      <c r="AP2436" s="89">
        <v>-0.10840044166734</v>
      </c>
      <c r="AQ2436" s="89">
        <v>1</v>
      </c>
      <c r="AR2436" s="89">
        <v>-0.26913192771084299</v>
      </c>
      <c r="AS2436" s="89">
        <v>-0.53494903497222901</v>
      </c>
      <c r="AT2436" s="89">
        <v>48.721899999999998</v>
      </c>
      <c r="AU2436" s="89">
        <v>3.8595319506981901E-3</v>
      </c>
      <c r="AV2436" s="89">
        <v>44.578300602409598</v>
      </c>
      <c r="AW2436" s="89">
        <v>-0.26554475151076501</v>
      </c>
      <c r="AX2436" s="89">
        <v>-0.31904380509722802</v>
      </c>
      <c r="AY2436" s="89">
        <v>0.12793834296724499</v>
      </c>
      <c r="AZ2436" s="89">
        <v>-4.0817935758104003E-2</v>
      </c>
      <c r="BA2436" s="89">
        <v>-99</v>
      </c>
      <c r="BB2436" s="89">
        <v>-99</v>
      </c>
      <c r="BC2436" s="89">
        <v>-99</v>
      </c>
      <c r="BD2436" s="89">
        <v>-99</v>
      </c>
      <c r="BE2436" s="89">
        <v>-99</v>
      </c>
      <c r="BF2436" s="89">
        <v>-99</v>
      </c>
      <c r="BG2436" s="89">
        <v>-99</v>
      </c>
      <c r="BH2436" s="89">
        <v>-99</v>
      </c>
      <c r="BI2436" s="89">
        <v>-99</v>
      </c>
      <c r="BJ2436" s="89">
        <v>-99</v>
      </c>
      <c r="BK2436" s="89">
        <v>-99</v>
      </c>
      <c r="BL2436" s="89">
        <v>-99</v>
      </c>
      <c r="BM2436" s="89">
        <v>-99</v>
      </c>
      <c r="BN2436" s="89">
        <v>-99</v>
      </c>
      <c r="BO2436" s="89">
        <v>-99</v>
      </c>
      <c r="BP2436" s="89">
        <v>-99</v>
      </c>
      <c r="BQ2436" s="89">
        <v>-99</v>
      </c>
      <c r="BR2436" s="89">
        <v>-99</v>
      </c>
      <c r="BS2436" s="89">
        <v>-99</v>
      </c>
      <c r="BT2436" s="89">
        <v>-99</v>
      </c>
      <c r="BU2436" s="89">
        <v>-99</v>
      </c>
      <c r="BV2436" s="89">
        <v>-99</v>
      </c>
      <c r="BW2436" s="89">
        <v>-99</v>
      </c>
      <c r="BX2436" s="89">
        <v>-99</v>
      </c>
      <c r="BY2436" s="89">
        <v>-99</v>
      </c>
      <c r="BZ2436" s="89">
        <v>-99</v>
      </c>
      <c r="CA2436" s="89">
        <v>-99</v>
      </c>
      <c r="CB2436" s="89">
        <v>-99</v>
      </c>
      <c r="CC2436" s="89">
        <v>-99</v>
      </c>
      <c r="CD2436" s="89">
        <v>-99</v>
      </c>
      <c r="CE2436" s="89">
        <v>-99</v>
      </c>
      <c r="CF2436" s="89">
        <v>-99</v>
      </c>
      <c r="CG2436" s="89">
        <v>-99</v>
      </c>
      <c r="CH2436" s="89">
        <v>-99</v>
      </c>
      <c r="CI2436" s="89">
        <v>-99</v>
      </c>
      <c r="CJ2436" s="89">
        <v>-99</v>
      </c>
      <c r="CK2436" s="89">
        <v>-99</v>
      </c>
      <c r="CL2436" s="89">
        <v>-99</v>
      </c>
      <c r="CM2436" s="89">
        <v>-99</v>
      </c>
      <c r="CN2436" s="89">
        <v>-99</v>
      </c>
      <c r="CO2436" s="89">
        <v>-99</v>
      </c>
      <c r="CP2436" s="89">
        <v>-99</v>
      </c>
      <c r="CQ2436" s="89">
        <v>-99</v>
      </c>
      <c r="CR2436" s="89">
        <v>-99</v>
      </c>
      <c r="CS2436" s="89">
        <v>-99</v>
      </c>
      <c r="CT2436" s="89">
        <v>-99</v>
      </c>
      <c r="CU2436" s="86">
        <v>-99</v>
      </c>
      <c r="CV2436" s="86">
        <v>-1.2243999999999999</v>
      </c>
      <c r="CW2436" s="86">
        <v>10</v>
      </c>
      <c r="CX2436" s="86">
        <v>2</v>
      </c>
      <c r="CY2436" s="86">
        <v>0.73</v>
      </c>
      <c r="CZ2436" s="86">
        <v>81</v>
      </c>
      <c r="DA2436" s="86">
        <v>4</v>
      </c>
      <c r="DB2436" s="86">
        <v>-0.91739999999999999</v>
      </c>
      <c r="DC2436" s="86">
        <v>11</v>
      </c>
      <c r="DD2436" s="86">
        <v>-99</v>
      </c>
      <c r="DE2436" s="86">
        <v>-99</v>
      </c>
      <c r="DF2436" s="86">
        <v>-99</v>
      </c>
      <c r="DG2436" s="86">
        <v>-99</v>
      </c>
      <c r="DH2436" s="86">
        <v>-99</v>
      </c>
    </row>
    <row r="2437" spans="1:112" x14ac:dyDescent="0.2">
      <c r="A2437" s="85">
        <f>IF(ISERROR(SEARCH('School Lookup'!$F$3,Data!J2437)),A2436,A2436+1)</f>
        <v>0</v>
      </c>
      <c r="B2437" s="85">
        <f>IF(I2437='School Lookup'!$G$13,1,0)</f>
        <v>0</v>
      </c>
      <c r="C2437" s="85">
        <f t="shared" si="38"/>
        <v>2435</v>
      </c>
      <c r="D2437" s="86" t="s">
        <v>6478</v>
      </c>
      <c r="E2437" s="86" t="s">
        <v>6790</v>
      </c>
      <c r="F2437" s="86" t="s">
        <v>2774</v>
      </c>
      <c r="G2437" s="86" t="s">
        <v>3336</v>
      </c>
      <c r="H2437" s="86" t="s">
        <v>2069</v>
      </c>
      <c r="I2437" s="86" t="s">
        <v>5325</v>
      </c>
      <c r="J2437" s="86" t="s">
        <v>6973</v>
      </c>
      <c r="K2437" s="86" t="s">
        <v>36</v>
      </c>
      <c r="L2437" s="86">
        <v>1</v>
      </c>
      <c r="M2437" s="86">
        <v>-99</v>
      </c>
      <c r="N2437" s="89">
        <v>-99</v>
      </c>
      <c r="O2437" s="89">
        <v>-99</v>
      </c>
      <c r="P2437" s="89">
        <v>-99</v>
      </c>
      <c r="Q2437" s="89">
        <v>-99</v>
      </c>
      <c r="R2437" s="89">
        <v>-99</v>
      </c>
      <c r="S2437" s="89">
        <v>-99</v>
      </c>
      <c r="T2437" s="89">
        <v>-99</v>
      </c>
      <c r="U2437" s="89">
        <v>-99</v>
      </c>
      <c r="V2437" s="89">
        <v>-99</v>
      </c>
      <c r="W2437" s="89">
        <v>-99</v>
      </c>
      <c r="X2437" s="89">
        <v>-99</v>
      </c>
      <c r="Y2437" s="89">
        <v>-99</v>
      </c>
      <c r="Z2437" s="89">
        <v>-99</v>
      </c>
      <c r="AA2437" s="89">
        <v>-99</v>
      </c>
      <c r="AB2437" s="89">
        <v>-99</v>
      </c>
      <c r="AC2437" s="89">
        <v>-99</v>
      </c>
      <c r="AD2437" s="89">
        <v>-99</v>
      </c>
      <c r="AE2437" s="89">
        <v>-99</v>
      </c>
      <c r="AF2437" s="89">
        <v>-99</v>
      </c>
      <c r="AG2437" s="89">
        <v>-99</v>
      </c>
      <c r="AH2437" s="89">
        <v>-99</v>
      </c>
      <c r="AI2437" s="89">
        <v>-99</v>
      </c>
      <c r="AJ2437" s="89">
        <v>-99</v>
      </c>
      <c r="AK2437" s="89">
        <v>-99</v>
      </c>
      <c r="AL2437" s="89">
        <v>-99</v>
      </c>
      <c r="AM2437" s="89">
        <v>-99</v>
      </c>
      <c r="AN2437" s="89">
        <v>-99</v>
      </c>
      <c r="AO2437" s="89">
        <v>-99</v>
      </c>
      <c r="AP2437" s="89">
        <v>-99</v>
      </c>
      <c r="AQ2437" s="89">
        <v>-99</v>
      </c>
      <c r="AR2437" s="89">
        <v>-99</v>
      </c>
      <c r="AS2437" s="89">
        <v>-99</v>
      </c>
      <c r="AT2437" s="89">
        <v>-99</v>
      </c>
      <c r="AU2437" s="89">
        <v>-99</v>
      </c>
      <c r="AV2437" s="89">
        <v>-99</v>
      </c>
      <c r="AW2437" s="89">
        <v>-99</v>
      </c>
      <c r="AX2437" s="89">
        <v>-99</v>
      </c>
      <c r="AY2437" s="89">
        <v>-99</v>
      </c>
      <c r="AZ2437" s="89">
        <v>-99</v>
      </c>
      <c r="BA2437" s="89">
        <v>1</v>
      </c>
      <c r="BB2437" s="89">
        <v>-0.84245508021390403</v>
      </c>
      <c r="BC2437" s="89">
        <v>-1.67129509518398</v>
      </c>
      <c r="BD2437" s="89">
        <v>39.444400000000002</v>
      </c>
      <c r="BE2437" s="89">
        <v>-0.88487677312065605</v>
      </c>
      <c r="BF2437" s="89">
        <v>51.871675401069503</v>
      </c>
      <c r="BG2437" s="89">
        <v>-1.2780859341523201</v>
      </c>
      <c r="BH2437" s="89">
        <v>-1.3572981710266601</v>
      </c>
      <c r="BI2437" s="89">
        <v>0.24933333333333299</v>
      </c>
      <c r="BJ2437" s="89">
        <v>-0.33841967730931299</v>
      </c>
      <c r="BK2437" s="89">
        <v>1</v>
      </c>
      <c r="BL2437" s="89">
        <v>-0.89804866310160403</v>
      </c>
      <c r="BM2437" s="89">
        <v>-2.00359731761763</v>
      </c>
      <c r="BN2437" s="89">
        <v>43.722200000000001</v>
      </c>
      <c r="BO2437" s="89">
        <v>-0.55389823428830798</v>
      </c>
      <c r="BP2437" s="89">
        <v>58.288773262032102</v>
      </c>
      <c r="BQ2437" s="89">
        <v>-1.27874777595297</v>
      </c>
      <c r="BR2437" s="89">
        <v>-1.32952199748123</v>
      </c>
      <c r="BS2437" s="89">
        <v>0.24933333333333299</v>
      </c>
      <c r="BT2437" s="89">
        <v>-0.33149415137198701</v>
      </c>
      <c r="BU2437" s="89">
        <v>1</v>
      </c>
      <c r="BV2437" s="89">
        <v>-0.91742819148936205</v>
      </c>
      <c r="BW2437" s="89">
        <v>-1.9560578926887</v>
      </c>
      <c r="BX2437" s="89">
        <v>37.613300000000002</v>
      </c>
      <c r="BY2437" s="89">
        <v>-1.1861623037739899</v>
      </c>
      <c r="BZ2437" s="89">
        <v>50.531895212766003</v>
      </c>
      <c r="CA2437" s="89">
        <v>-1.57111009823134</v>
      </c>
      <c r="CB2437" s="89">
        <v>-1.6461839357899399</v>
      </c>
      <c r="CC2437" s="89">
        <v>0.25066666666666698</v>
      </c>
      <c r="CD2437" s="89">
        <v>-0.412643439904679</v>
      </c>
      <c r="CE2437" s="89">
        <v>1</v>
      </c>
      <c r="CF2437" s="89">
        <v>-0.86241382978723402</v>
      </c>
      <c r="CG2437" s="89">
        <v>-1.8810056569597</v>
      </c>
      <c r="CH2437" s="89">
        <v>45.397399999999998</v>
      </c>
      <c r="CI2437" s="89">
        <v>-0.444977043611269</v>
      </c>
      <c r="CJ2437" s="89">
        <v>51.595734042553197</v>
      </c>
      <c r="CK2437" s="89">
        <v>-1.1629913502854901</v>
      </c>
      <c r="CL2437" s="89">
        <v>-1.24928284784138</v>
      </c>
      <c r="CM2437" s="89">
        <v>0.25066666666666698</v>
      </c>
      <c r="CN2437" s="89">
        <v>-0.31315356719224002</v>
      </c>
      <c r="CO2437" s="89">
        <v>95.17</v>
      </c>
      <c r="CP2437" s="89">
        <v>0.58789999999999998</v>
      </c>
      <c r="CQ2437" s="89">
        <v>-0.24</v>
      </c>
      <c r="CR2437" s="89">
        <v>-0.2172</v>
      </c>
      <c r="CS2437" s="89">
        <v>0.58789999999999998</v>
      </c>
      <c r="CT2437" s="89">
        <v>0.28999999999999998</v>
      </c>
      <c r="CU2437" s="86" t="s">
        <v>6986</v>
      </c>
      <c r="CV2437" s="86">
        <v>-1.2271000000000001</v>
      </c>
      <c r="CW2437" s="86">
        <v>10</v>
      </c>
      <c r="CX2437" s="86">
        <v>2</v>
      </c>
      <c r="CY2437" s="86">
        <v>1.1286</v>
      </c>
      <c r="CZ2437" s="86">
        <v>89</v>
      </c>
      <c r="DA2437" s="86">
        <v>4</v>
      </c>
      <c r="DB2437" s="86">
        <v>-0.76759999999999995</v>
      </c>
      <c r="DC2437" s="86">
        <v>15</v>
      </c>
      <c r="DD2437" s="86">
        <v>-99</v>
      </c>
      <c r="DE2437" s="86">
        <v>-99</v>
      </c>
      <c r="DF2437" s="86">
        <v>-99</v>
      </c>
      <c r="DG2437" s="86">
        <v>-99</v>
      </c>
      <c r="DH2437" s="86">
        <v>-99</v>
      </c>
    </row>
    <row r="2438" spans="1:112" x14ac:dyDescent="0.2">
      <c r="A2438" s="85">
        <f>IF(ISERROR(SEARCH('School Lookup'!$F$3,Data!J2438)),A2437,A2437+1)</f>
        <v>0</v>
      </c>
      <c r="B2438" s="85">
        <f>IF(I2438='School Lookup'!$G$13,1,0)</f>
        <v>0</v>
      </c>
      <c r="C2438" s="85">
        <f t="shared" si="38"/>
        <v>2436</v>
      </c>
      <c r="D2438" s="86" t="s">
        <v>6478</v>
      </c>
      <c r="E2438" s="86" t="s">
        <v>6760</v>
      </c>
      <c r="F2438" s="86" t="s">
        <v>2767</v>
      </c>
      <c r="G2438" s="86" t="s">
        <v>3370</v>
      </c>
      <c r="H2438" s="86" t="s">
        <v>6073</v>
      </c>
      <c r="I2438" s="86" t="s">
        <v>5862</v>
      </c>
      <c r="J2438" s="86" t="s">
        <v>2683</v>
      </c>
      <c r="K2438" s="86" t="s">
        <v>36</v>
      </c>
      <c r="L2438" s="86">
        <v>1</v>
      </c>
      <c r="M2438" s="86">
        <v>-99</v>
      </c>
      <c r="N2438" s="89">
        <v>-99</v>
      </c>
      <c r="O2438" s="89">
        <v>-99</v>
      </c>
      <c r="P2438" s="89">
        <v>-99</v>
      </c>
      <c r="Q2438" s="89">
        <v>-99</v>
      </c>
      <c r="R2438" s="89">
        <v>-99</v>
      </c>
      <c r="S2438" s="89">
        <v>-99</v>
      </c>
      <c r="T2438" s="89">
        <v>-99</v>
      </c>
      <c r="U2438" s="89">
        <v>-99</v>
      </c>
      <c r="V2438" s="89">
        <v>-99</v>
      </c>
      <c r="W2438" s="89">
        <v>-99</v>
      </c>
      <c r="X2438" s="89">
        <v>-99</v>
      </c>
      <c r="Y2438" s="89">
        <v>-99</v>
      </c>
      <c r="Z2438" s="89">
        <v>-99</v>
      </c>
      <c r="AA2438" s="89">
        <v>-99</v>
      </c>
      <c r="AB2438" s="89">
        <v>-99</v>
      </c>
      <c r="AC2438" s="89">
        <v>-99</v>
      </c>
      <c r="AD2438" s="89">
        <v>-99</v>
      </c>
      <c r="AE2438" s="89">
        <v>-99</v>
      </c>
      <c r="AF2438" s="89">
        <v>-99</v>
      </c>
      <c r="AG2438" s="89">
        <v>-99</v>
      </c>
      <c r="AH2438" s="89">
        <v>-99</v>
      </c>
      <c r="AI2438" s="89">
        <v>-99</v>
      </c>
      <c r="AJ2438" s="89">
        <v>-99</v>
      </c>
      <c r="AK2438" s="89">
        <v>-99</v>
      </c>
      <c r="AL2438" s="89">
        <v>-99</v>
      </c>
      <c r="AM2438" s="89">
        <v>-99</v>
      </c>
      <c r="AN2438" s="89">
        <v>-99</v>
      </c>
      <c r="AO2438" s="89">
        <v>-99</v>
      </c>
      <c r="AP2438" s="89">
        <v>-99</v>
      </c>
      <c r="AQ2438" s="89">
        <v>-99</v>
      </c>
      <c r="AR2438" s="89">
        <v>-99</v>
      </c>
      <c r="AS2438" s="89">
        <v>-99</v>
      </c>
      <c r="AT2438" s="89">
        <v>-99</v>
      </c>
      <c r="AU2438" s="89">
        <v>-99</v>
      </c>
      <c r="AV2438" s="89">
        <v>-99</v>
      </c>
      <c r="AW2438" s="89">
        <v>-99</v>
      </c>
      <c r="AX2438" s="89">
        <v>-99</v>
      </c>
      <c r="AY2438" s="89">
        <v>-99</v>
      </c>
      <c r="AZ2438" s="89">
        <v>-99</v>
      </c>
      <c r="BA2438" s="89">
        <v>1</v>
      </c>
      <c r="BB2438" s="89">
        <v>-0.81879897959183701</v>
      </c>
      <c r="BC2438" s="89">
        <v>-1.6180617231432199</v>
      </c>
      <c r="BD2438" s="89">
        <v>36.196300000000001</v>
      </c>
      <c r="BE2438" s="89">
        <v>-1.20966355374862</v>
      </c>
      <c r="BF2438" s="89">
        <v>51.632658163265297</v>
      </c>
      <c r="BG2438" s="89">
        <v>-1.4138626384459201</v>
      </c>
      <c r="BH2438" s="89">
        <v>-1.50257416523669</v>
      </c>
      <c r="BI2438" s="89">
        <v>0.24772497472194099</v>
      </c>
      <c r="BJ2438" s="89">
        <v>-0.37222514710110099</v>
      </c>
      <c r="BK2438" s="89">
        <v>1</v>
      </c>
      <c r="BL2438" s="89">
        <v>-0.61820300601202405</v>
      </c>
      <c r="BM2438" s="89">
        <v>-1.3226012707588399</v>
      </c>
      <c r="BN2438" s="89">
        <v>39.179000000000002</v>
      </c>
      <c r="BO2438" s="89">
        <v>-1.0640095119998401</v>
      </c>
      <c r="BP2438" s="89">
        <v>54.909822244489</v>
      </c>
      <c r="BQ2438" s="89">
        <v>-1.1933053913793401</v>
      </c>
      <c r="BR2438" s="89">
        <v>-1.23989355117827</v>
      </c>
      <c r="BS2438" s="89">
        <v>0.25227502527805901</v>
      </c>
      <c r="BT2438" s="89">
        <v>-0.31279417696559902</v>
      </c>
      <c r="BU2438" s="89">
        <v>1</v>
      </c>
      <c r="BV2438" s="89">
        <v>-0.78785995975855105</v>
      </c>
      <c r="BW2438" s="89">
        <v>-1.6576094724711501</v>
      </c>
      <c r="BX2438" s="89">
        <v>37.254300000000001</v>
      </c>
      <c r="BY2438" s="89">
        <v>-1.2232010928927399</v>
      </c>
      <c r="BZ2438" s="89">
        <v>51.710261770623703</v>
      </c>
      <c r="CA2438" s="89">
        <v>-1.44040528268194</v>
      </c>
      <c r="CB2438" s="89">
        <v>-1.50841445134696</v>
      </c>
      <c r="CC2438" s="89">
        <v>0.25126390293225498</v>
      </c>
      <c r="CD2438" s="89">
        <v>-0.37901010228485399</v>
      </c>
      <c r="CE2438" s="89">
        <v>1</v>
      </c>
      <c r="CF2438" s="89">
        <v>-0.73575000000000002</v>
      </c>
      <c r="CG2438" s="89">
        <v>-1.57731383335283</v>
      </c>
      <c r="CH2438" s="89">
        <v>43.5</v>
      </c>
      <c r="CI2438" s="89">
        <v>-0.66152014893954203</v>
      </c>
      <c r="CJ2438" s="89">
        <v>54.674799999999998</v>
      </c>
      <c r="CK2438" s="89">
        <v>-1.11941699114619</v>
      </c>
      <c r="CL2438" s="89">
        <v>-1.2021326605640701</v>
      </c>
      <c r="CM2438" s="89">
        <v>0.24873609706774499</v>
      </c>
      <c r="CN2438" s="89">
        <v>-0.29901378614637197</v>
      </c>
      <c r="CO2438" s="89">
        <v>92.765000000000001</v>
      </c>
      <c r="CP2438" s="89">
        <v>0.40620000000000001</v>
      </c>
      <c r="CQ2438" s="89">
        <v>5.53</v>
      </c>
      <c r="CR2438" s="89">
        <v>0.61550000000000005</v>
      </c>
      <c r="CS2438" s="89">
        <v>0.40620000000000001</v>
      </c>
      <c r="CT2438" s="89">
        <v>-8.8999999999999999E-3</v>
      </c>
      <c r="CU2438" s="86" t="s">
        <v>6988</v>
      </c>
      <c r="CV2438" s="86">
        <v>-1.2276</v>
      </c>
      <c r="CW2438" s="86">
        <v>10</v>
      </c>
      <c r="CX2438" s="86">
        <v>2</v>
      </c>
      <c r="CY2438" s="86">
        <v>0.73029999999999995</v>
      </c>
      <c r="CZ2438" s="86">
        <v>81</v>
      </c>
      <c r="DA2438" s="86">
        <v>4</v>
      </c>
      <c r="DB2438" s="86">
        <v>-1.04</v>
      </c>
      <c r="DC2438" s="86">
        <v>9</v>
      </c>
      <c r="DD2438" s="86">
        <v>-99</v>
      </c>
      <c r="DE2438" s="86">
        <v>-99</v>
      </c>
      <c r="DF2438" s="86">
        <v>-99</v>
      </c>
      <c r="DG2438" s="86">
        <v>-99</v>
      </c>
      <c r="DH2438" s="86">
        <v>-99</v>
      </c>
    </row>
    <row r="2439" spans="1:112" x14ac:dyDescent="0.2">
      <c r="A2439" s="85">
        <f>IF(ISERROR(SEARCH('School Lookup'!$F$3,Data!J2439)),A2438,A2438+1)</f>
        <v>0</v>
      </c>
      <c r="B2439" s="85">
        <f>IF(I2439='School Lookup'!$G$13,1,0)</f>
        <v>0</v>
      </c>
      <c r="C2439" s="85">
        <f t="shared" si="38"/>
        <v>2437</v>
      </c>
      <c r="D2439" s="86" t="s">
        <v>6478</v>
      </c>
      <c r="E2439" s="86" t="s">
        <v>6598</v>
      </c>
      <c r="F2439" s="86" t="s">
        <v>2755</v>
      </c>
      <c r="G2439" s="86" t="s">
        <v>3202</v>
      </c>
      <c r="H2439" s="86" t="s">
        <v>402</v>
      </c>
      <c r="I2439" s="86" t="s">
        <v>5447</v>
      </c>
      <c r="J2439" s="86" t="s">
        <v>636</v>
      </c>
      <c r="K2439" s="86" t="s">
        <v>72</v>
      </c>
      <c r="L2439" s="86">
        <v>1</v>
      </c>
      <c r="M2439" s="86">
        <v>1</v>
      </c>
      <c r="N2439" s="89">
        <v>-0.56846572934973605</v>
      </c>
      <c r="O2439" s="89">
        <v>-1.1366569319294999</v>
      </c>
      <c r="P2439" s="89">
        <v>46.553199999999997</v>
      </c>
      <c r="Q2439" s="89">
        <v>-0.34821618901614299</v>
      </c>
      <c r="R2439" s="89">
        <v>49.912124956063302</v>
      </c>
      <c r="S2439" s="89">
        <v>-0.74243656047282303</v>
      </c>
      <c r="T2439" s="89">
        <v>-0.842532298925874</v>
      </c>
      <c r="U2439" s="89">
        <v>0.37607402511566401</v>
      </c>
      <c r="V2439" s="89">
        <v>-0.316854512947008</v>
      </c>
      <c r="W2439" s="89">
        <v>1</v>
      </c>
      <c r="X2439" s="89">
        <v>-0.51752276707530598</v>
      </c>
      <c r="Y2439" s="89">
        <v>-1.1292839096281</v>
      </c>
      <c r="Z2439" s="89">
        <v>38.666699999999999</v>
      </c>
      <c r="AA2439" s="89">
        <v>-1.3918179992753701</v>
      </c>
      <c r="AB2439" s="89">
        <v>47.635699124343297</v>
      </c>
      <c r="AC2439" s="89">
        <v>-1.2605509544517399</v>
      </c>
      <c r="AD2439" s="89">
        <v>-1.4663549030276499</v>
      </c>
      <c r="AE2439" s="89">
        <v>0.37739590218109698</v>
      </c>
      <c r="AF2439" s="89">
        <v>-0.55339633154579504</v>
      </c>
      <c r="AG2439" s="89">
        <v>1</v>
      </c>
      <c r="AH2439" s="89">
        <v>-0.62188888888888905</v>
      </c>
      <c r="AI2439" s="89">
        <v>-1.2813289592924499</v>
      </c>
      <c r="AJ2439" s="89">
        <v>31.258099999999999</v>
      </c>
      <c r="AK2439" s="89">
        <v>-1.70028260334529</v>
      </c>
      <c r="AL2439" s="89">
        <v>49.735474074074098</v>
      </c>
      <c r="AM2439" s="89">
        <v>-1.49080578131887</v>
      </c>
      <c r="AN2439" s="89">
        <v>-1.6093578030740201</v>
      </c>
      <c r="AO2439" s="89">
        <v>0.12491738268341</v>
      </c>
      <c r="AP2439" s="89">
        <v>-0.20103676456113001</v>
      </c>
      <c r="AQ2439" s="89">
        <v>1</v>
      </c>
      <c r="AR2439" s="89">
        <v>-0.54872608695652203</v>
      </c>
      <c r="AS2439" s="89">
        <v>-1.16342525524047</v>
      </c>
      <c r="AT2439" s="89">
        <v>37.5</v>
      </c>
      <c r="AU2439" s="89">
        <v>-1.21583390753576</v>
      </c>
      <c r="AV2439" s="89">
        <v>47.2826184782609</v>
      </c>
      <c r="AW2439" s="89">
        <v>-1.1896295813881099</v>
      </c>
      <c r="AX2439" s="89">
        <v>-1.2928397607524</v>
      </c>
      <c r="AY2439" s="89">
        <v>0.121612690019828</v>
      </c>
      <c r="AZ2439" s="89">
        <v>-0.15722572106969099</v>
      </c>
      <c r="BA2439" s="89">
        <v>-99</v>
      </c>
      <c r="BB2439" s="89">
        <v>-99</v>
      </c>
      <c r="BC2439" s="89">
        <v>-99</v>
      </c>
      <c r="BD2439" s="89">
        <v>-99</v>
      </c>
      <c r="BE2439" s="89">
        <v>-99</v>
      </c>
      <c r="BF2439" s="89">
        <v>-99</v>
      </c>
      <c r="BG2439" s="89">
        <v>-99</v>
      </c>
      <c r="BH2439" s="89">
        <v>-99</v>
      </c>
      <c r="BI2439" s="89">
        <v>-99</v>
      </c>
      <c r="BJ2439" s="89">
        <v>-99</v>
      </c>
      <c r="BK2439" s="89">
        <v>-99</v>
      </c>
      <c r="BL2439" s="89">
        <v>-99</v>
      </c>
      <c r="BM2439" s="89">
        <v>-99</v>
      </c>
      <c r="BN2439" s="89">
        <v>-99</v>
      </c>
      <c r="BO2439" s="89">
        <v>-99</v>
      </c>
      <c r="BP2439" s="89">
        <v>-99</v>
      </c>
      <c r="BQ2439" s="89">
        <v>-99</v>
      </c>
      <c r="BR2439" s="89">
        <v>-99</v>
      </c>
      <c r="BS2439" s="89">
        <v>-99</v>
      </c>
      <c r="BT2439" s="89">
        <v>-99</v>
      </c>
      <c r="BU2439" s="89">
        <v>-99</v>
      </c>
      <c r="BV2439" s="89">
        <v>-99</v>
      </c>
      <c r="BW2439" s="89">
        <v>-99</v>
      </c>
      <c r="BX2439" s="89">
        <v>-99</v>
      </c>
      <c r="BY2439" s="89">
        <v>-99</v>
      </c>
      <c r="BZ2439" s="89">
        <v>-99</v>
      </c>
      <c r="CA2439" s="89">
        <v>-99</v>
      </c>
      <c r="CB2439" s="89">
        <v>-99</v>
      </c>
      <c r="CC2439" s="89">
        <v>-99</v>
      </c>
      <c r="CD2439" s="89">
        <v>-99</v>
      </c>
      <c r="CE2439" s="89">
        <v>-99</v>
      </c>
      <c r="CF2439" s="89">
        <v>-99</v>
      </c>
      <c r="CG2439" s="89">
        <v>-99</v>
      </c>
      <c r="CH2439" s="89">
        <v>-99</v>
      </c>
      <c r="CI2439" s="89">
        <v>-99</v>
      </c>
      <c r="CJ2439" s="89">
        <v>-99</v>
      </c>
      <c r="CK2439" s="89">
        <v>-99</v>
      </c>
      <c r="CL2439" s="89">
        <v>-99</v>
      </c>
      <c r="CM2439" s="89">
        <v>-99</v>
      </c>
      <c r="CN2439" s="89">
        <v>-99</v>
      </c>
      <c r="CO2439" s="89">
        <v>-99</v>
      </c>
      <c r="CP2439" s="89">
        <v>-99</v>
      </c>
      <c r="CQ2439" s="89">
        <v>-99</v>
      </c>
      <c r="CR2439" s="89">
        <v>-99</v>
      </c>
      <c r="CS2439" s="89">
        <v>-99</v>
      </c>
      <c r="CT2439" s="89">
        <v>-99</v>
      </c>
      <c r="CU2439" s="86">
        <v>-99</v>
      </c>
      <c r="CV2439" s="86">
        <v>-1.2284999999999999</v>
      </c>
      <c r="CW2439" s="86">
        <v>10</v>
      </c>
      <c r="CX2439" s="86">
        <v>2</v>
      </c>
      <c r="CY2439" s="86">
        <v>0.23080000000000001</v>
      </c>
      <c r="CZ2439" s="86">
        <v>63</v>
      </c>
      <c r="DA2439" s="86">
        <v>4</v>
      </c>
      <c r="DB2439" s="86">
        <v>-1.0165</v>
      </c>
      <c r="DC2439" s="86">
        <v>10</v>
      </c>
      <c r="DD2439" s="86">
        <v>-99</v>
      </c>
      <c r="DE2439" s="86">
        <v>-99</v>
      </c>
      <c r="DF2439" s="86">
        <v>-99</v>
      </c>
      <c r="DG2439" s="86">
        <v>-99</v>
      </c>
      <c r="DH2439" s="86">
        <v>-99</v>
      </c>
    </row>
    <row r="2440" spans="1:112" x14ac:dyDescent="0.2">
      <c r="A2440" s="85">
        <f>IF(ISERROR(SEARCH('School Lookup'!$F$3,Data!J2440)),A2439,A2439+1)</f>
        <v>0</v>
      </c>
      <c r="B2440" s="85">
        <f>IF(I2440='School Lookup'!$G$13,1,0)</f>
        <v>0</v>
      </c>
      <c r="C2440" s="85">
        <f t="shared" si="38"/>
        <v>2438</v>
      </c>
      <c r="D2440" s="86" t="s">
        <v>6478</v>
      </c>
      <c r="E2440" s="86" t="s">
        <v>6629</v>
      </c>
      <c r="F2440" s="86" t="s">
        <v>2759</v>
      </c>
      <c r="G2440" s="86" t="s">
        <v>3233</v>
      </c>
      <c r="H2440" s="86" t="s">
        <v>683</v>
      </c>
      <c r="I2440" s="86" t="s">
        <v>4801</v>
      </c>
      <c r="J2440" s="86" t="s">
        <v>684</v>
      </c>
      <c r="K2440" s="86" t="s">
        <v>26</v>
      </c>
      <c r="L2440" s="86">
        <v>1</v>
      </c>
      <c r="M2440" s="86">
        <v>1</v>
      </c>
      <c r="N2440" s="89">
        <v>-0.16449006849315101</v>
      </c>
      <c r="O2440" s="89">
        <v>-0.26184807464196802</v>
      </c>
      <c r="P2440" s="89">
        <v>33.769199999999998</v>
      </c>
      <c r="Q2440" s="89">
        <v>-1.7042331184426001</v>
      </c>
      <c r="R2440" s="89">
        <v>55.136998287671197</v>
      </c>
      <c r="S2440" s="89">
        <v>-0.98304059654228304</v>
      </c>
      <c r="T2440" s="89">
        <v>-1.1155377327332301</v>
      </c>
      <c r="U2440" s="89">
        <v>0.36183395291201997</v>
      </c>
      <c r="V2440" s="89">
        <v>-0.40363942745737502</v>
      </c>
      <c r="W2440" s="89">
        <v>1</v>
      </c>
      <c r="X2440" s="89">
        <v>-0.31622121212121201</v>
      </c>
      <c r="Y2440" s="89">
        <v>-0.65538816491693896</v>
      </c>
      <c r="Z2440" s="89">
        <v>30.2105</v>
      </c>
      <c r="AA2440" s="89">
        <v>-2.4463311643240302</v>
      </c>
      <c r="AB2440" s="89">
        <v>47.474737373737398</v>
      </c>
      <c r="AC2440" s="89">
        <v>-1.55085966462049</v>
      </c>
      <c r="AD2440" s="89">
        <v>-1.80437642987167</v>
      </c>
      <c r="AE2440" s="89">
        <v>0.36802973977695203</v>
      </c>
      <c r="AF2440" s="89">
        <v>-0.66406418794533795</v>
      </c>
      <c r="AG2440" s="89">
        <v>1</v>
      </c>
      <c r="AH2440" s="89">
        <v>-0.130045833333333</v>
      </c>
      <c r="AI2440" s="89">
        <v>-0.22283525426411399</v>
      </c>
      <c r="AJ2440" s="89">
        <v>-99</v>
      </c>
      <c r="AK2440" s="89">
        <v>-99</v>
      </c>
      <c r="AL2440" s="89">
        <v>52.083358333333301</v>
      </c>
      <c r="AM2440" s="89">
        <v>-0.22283525426411399</v>
      </c>
      <c r="AN2440" s="89">
        <v>-0.277299706680392</v>
      </c>
      <c r="AO2440" s="89">
        <v>0.118959107806691</v>
      </c>
      <c r="AP2440" s="89">
        <v>-3.2987325701756699E-2</v>
      </c>
      <c r="AQ2440" s="89">
        <v>1</v>
      </c>
      <c r="AR2440" s="89">
        <v>-0.37580491803278698</v>
      </c>
      <c r="AS2440" s="89">
        <v>-0.77473028771054897</v>
      </c>
      <c r="AT2440" s="89">
        <v>-99</v>
      </c>
      <c r="AU2440" s="89">
        <v>-99</v>
      </c>
      <c r="AV2440" s="89">
        <v>50</v>
      </c>
      <c r="AW2440" s="89">
        <v>-0.77473028771054897</v>
      </c>
      <c r="AX2440" s="89">
        <v>-0.85562096749396599</v>
      </c>
      <c r="AY2440" s="89">
        <v>0.151177199504337</v>
      </c>
      <c r="AZ2440" s="89">
        <v>-0.12935038170292901</v>
      </c>
      <c r="BA2440" s="89">
        <v>-99</v>
      </c>
      <c r="BB2440" s="89">
        <v>-99</v>
      </c>
      <c r="BC2440" s="89">
        <v>-99</v>
      </c>
      <c r="BD2440" s="89">
        <v>-99</v>
      </c>
      <c r="BE2440" s="89">
        <v>-99</v>
      </c>
      <c r="BF2440" s="89">
        <v>-99</v>
      </c>
      <c r="BG2440" s="89">
        <v>-99</v>
      </c>
      <c r="BH2440" s="89">
        <v>-99</v>
      </c>
      <c r="BI2440" s="89">
        <v>-99</v>
      </c>
      <c r="BJ2440" s="89">
        <v>-99</v>
      </c>
      <c r="BK2440" s="89">
        <v>-99</v>
      </c>
      <c r="BL2440" s="89">
        <v>-99</v>
      </c>
      <c r="BM2440" s="89">
        <v>-99</v>
      </c>
      <c r="BN2440" s="89">
        <v>-99</v>
      </c>
      <c r="BO2440" s="89">
        <v>-99</v>
      </c>
      <c r="BP2440" s="89">
        <v>-99</v>
      </c>
      <c r="BQ2440" s="89">
        <v>-99</v>
      </c>
      <c r="BR2440" s="89">
        <v>-99</v>
      </c>
      <c r="BS2440" s="89">
        <v>-99</v>
      </c>
      <c r="BT2440" s="89">
        <v>-99</v>
      </c>
      <c r="BU2440" s="89">
        <v>-99</v>
      </c>
      <c r="BV2440" s="89">
        <v>-99</v>
      </c>
      <c r="BW2440" s="89">
        <v>-99</v>
      </c>
      <c r="BX2440" s="89">
        <v>-99</v>
      </c>
      <c r="BY2440" s="89">
        <v>-99</v>
      </c>
      <c r="BZ2440" s="89">
        <v>-99</v>
      </c>
      <c r="CA2440" s="89">
        <v>-99</v>
      </c>
      <c r="CB2440" s="89">
        <v>-99</v>
      </c>
      <c r="CC2440" s="89">
        <v>-99</v>
      </c>
      <c r="CD2440" s="89">
        <v>-99</v>
      </c>
      <c r="CE2440" s="89">
        <v>-99</v>
      </c>
      <c r="CF2440" s="89">
        <v>-99</v>
      </c>
      <c r="CG2440" s="89">
        <v>-99</v>
      </c>
      <c r="CH2440" s="89">
        <v>-99</v>
      </c>
      <c r="CI2440" s="89">
        <v>-99</v>
      </c>
      <c r="CJ2440" s="89">
        <v>-99</v>
      </c>
      <c r="CK2440" s="89">
        <v>-99</v>
      </c>
      <c r="CL2440" s="89">
        <v>-99</v>
      </c>
      <c r="CM2440" s="89">
        <v>-99</v>
      </c>
      <c r="CN2440" s="89">
        <v>-99</v>
      </c>
      <c r="CO2440" s="89">
        <v>-99</v>
      </c>
      <c r="CP2440" s="89">
        <v>-99</v>
      </c>
      <c r="CQ2440" s="89">
        <v>-99</v>
      </c>
      <c r="CR2440" s="89">
        <v>-99</v>
      </c>
      <c r="CS2440" s="89">
        <v>-99</v>
      </c>
      <c r="CT2440" s="89">
        <v>-99</v>
      </c>
      <c r="CU2440" s="86">
        <v>-99</v>
      </c>
      <c r="CV2440" s="86">
        <v>-1.23</v>
      </c>
      <c r="CW2440" s="86">
        <v>10</v>
      </c>
      <c r="CX2440" s="86">
        <v>2</v>
      </c>
      <c r="CY2440" s="86">
        <v>0.24890000000000001</v>
      </c>
      <c r="CZ2440" s="86">
        <v>64</v>
      </c>
      <c r="DA2440" s="86">
        <v>2</v>
      </c>
      <c r="DB2440" s="86">
        <v>-1.5169999999999999</v>
      </c>
      <c r="DC2440" s="86">
        <v>3</v>
      </c>
      <c r="DD2440" s="86">
        <v>-99</v>
      </c>
      <c r="DE2440" s="86">
        <v>-99</v>
      </c>
      <c r="DF2440" s="86">
        <v>-99</v>
      </c>
      <c r="DG2440" s="86">
        <v>-99</v>
      </c>
      <c r="DH2440" s="86">
        <v>-99</v>
      </c>
    </row>
    <row r="2441" spans="1:112" x14ac:dyDescent="0.2">
      <c r="A2441" s="85">
        <f>IF(ISERROR(SEARCH('School Lookup'!$F$3,Data!J2441)),A2440,A2440+1)</f>
        <v>0</v>
      </c>
      <c r="B2441" s="85">
        <f>IF(I2441='School Lookup'!$G$13,1,0)</f>
        <v>0</v>
      </c>
      <c r="C2441" s="85">
        <f t="shared" si="38"/>
        <v>2439</v>
      </c>
      <c r="D2441" s="86" t="s">
        <v>6478</v>
      </c>
      <c r="E2441" s="86" t="s">
        <v>6760</v>
      </c>
      <c r="F2441" s="86" t="s">
        <v>2767</v>
      </c>
      <c r="G2441" s="86" t="s">
        <v>2856</v>
      </c>
      <c r="H2441" s="86" t="s">
        <v>997</v>
      </c>
      <c r="I2441" s="86" t="s">
        <v>5525</v>
      </c>
      <c r="J2441" s="86" t="s">
        <v>998</v>
      </c>
      <c r="K2441" s="86" t="s">
        <v>26</v>
      </c>
      <c r="L2441" s="86">
        <v>1</v>
      </c>
      <c r="M2441" s="86">
        <v>1</v>
      </c>
      <c r="N2441" s="89">
        <v>-0.30561365461847401</v>
      </c>
      <c r="O2441" s="89">
        <v>-0.56745104798159396</v>
      </c>
      <c r="P2441" s="89">
        <v>31.863600000000002</v>
      </c>
      <c r="Q2441" s="89">
        <v>-1.9063628009140501</v>
      </c>
      <c r="R2441" s="89">
        <v>43.975911646586297</v>
      </c>
      <c r="S2441" s="89">
        <v>-1.2369069244478199</v>
      </c>
      <c r="T2441" s="89">
        <v>-1.4035914499989</v>
      </c>
      <c r="U2441" s="89">
        <v>0.37813211845102501</v>
      </c>
      <c r="V2441" s="89">
        <v>-0.53074300842782796</v>
      </c>
      <c r="W2441" s="89">
        <v>1</v>
      </c>
      <c r="X2441" s="89">
        <v>-0.18300440881763499</v>
      </c>
      <c r="Y2441" s="89">
        <v>-0.341774709601182</v>
      </c>
      <c r="Z2441" s="89">
        <v>34.092100000000002</v>
      </c>
      <c r="AA2441" s="89">
        <v>-1.9622841572223899</v>
      </c>
      <c r="AB2441" s="89">
        <v>42.885766733466902</v>
      </c>
      <c r="AC2441" s="89">
        <v>-1.15202943341179</v>
      </c>
      <c r="AD2441" s="89">
        <v>-1.3399976531330899</v>
      </c>
      <c r="AE2441" s="89">
        <v>0.37889141989369801</v>
      </c>
      <c r="AF2441" s="89">
        <v>-0.50771361344982002</v>
      </c>
      <c r="AG2441" s="89">
        <v>1</v>
      </c>
      <c r="AH2441" s="89">
        <v>-0.206303184713376</v>
      </c>
      <c r="AI2441" s="89">
        <v>-0.38694843119356098</v>
      </c>
      <c r="AJ2441" s="89">
        <v>-99</v>
      </c>
      <c r="AK2441" s="89">
        <v>-99</v>
      </c>
      <c r="AL2441" s="89">
        <v>43.949038853503197</v>
      </c>
      <c r="AM2441" s="89">
        <v>-0.38694843119356098</v>
      </c>
      <c r="AN2441" s="89">
        <v>-0.44970772515502899</v>
      </c>
      <c r="AO2441" s="89">
        <v>0.11921032649962</v>
      </c>
      <c r="AP2441" s="89">
        <v>-5.3609804745132501E-2</v>
      </c>
      <c r="AQ2441" s="89">
        <v>1</v>
      </c>
      <c r="AR2441" s="89">
        <v>-0.49116196319018401</v>
      </c>
      <c r="AS2441" s="89">
        <v>-1.0340316977165001</v>
      </c>
      <c r="AT2441" s="89">
        <v>-99</v>
      </c>
      <c r="AU2441" s="89">
        <v>-99</v>
      </c>
      <c r="AV2441" s="89">
        <v>54.601214723926397</v>
      </c>
      <c r="AW2441" s="89">
        <v>-1.0340316977165001</v>
      </c>
      <c r="AX2441" s="89">
        <v>-1.1288714918998199</v>
      </c>
      <c r="AY2441" s="89">
        <v>0.123766135155657</v>
      </c>
      <c r="AZ2441" s="89">
        <v>-0.13971606163984099</v>
      </c>
      <c r="BA2441" s="89">
        <v>-99</v>
      </c>
      <c r="BB2441" s="89">
        <v>-99</v>
      </c>
      <c r="BC2441" s="89">
        <v>-99</v>
      </c>
      <c r="BD2441" s="89">
        <v>-99</v>
      </c>
      <c r="BE2441" s="89">
        <v>-99</v>
      </c>
      <c r="BF2441" s="89">
        <v>-99</v>
      </c>
      <c r="BG2441" s="89">
        <v>-99</v>
      </c>
      <c r="BH2441" s="89">
        <v>-99</v>
      </c>
      <c r="BI2441" s="89">
        <v>-99</v>
      </c>
      <c r="BJ2441" s="89">
        <v>-99</v>
      </c>
      <c r="BK2441" s="89">
        <v>-99</v>
      </c>
      <c r="BL2441" s="89">
        <v>-99</v>
      </c>
      <c r="BM2441" s="89">
        <v>-99</v>
      </c>
      <c r="BN2441" s="89">
        <v>-99</v>
      </c>
      <c r="BO2441" s="89">
        <v>-99</v>
      </c>
      <c r="BP2441" s="89">
        <v>-99</v>
      </c>
      <c r="BQ2441" s="89">
        <v>-99</v>
      </c>
      <c r="BR2441" s="89">
        <v>-99</v>
      </c>
      <c r="BS2441" s="89">
        <v>-99</v>
      </c>
      <c r="BT2441" s="89">
        <v>-99</v>
      </c>
      <c r="BU2441" s="89">
        <v>-99</v>
      </c>
      <c r="BV2441" s="89">
        <v>-99</v>
      </c>
      <c r="BW2441" s="89">
        <v>-99</v>
      </c>
      <c r="BX2441" s="89">
        <v>-99</v>
      </c>
      <c r="BY2441" s="89">
        <v>-99</v>
      </c>
      <c r="BZ2441" s="89">
        <v>-99</v>
      </c>
      <c r="CA2441" s="89">
        <v>-99</v>
      </c>
      <c r="CB2441" s="89">
        <v>-99</v>
      </c>
      <c r="CC2441" s="89">
        <v>-99</v>
      </c>
      <c r="CD2441" s="89">
        <v>-99</v>
      </c>
      <c r="CE2441" s="89">
        <v>-99</v>
      </c>
      <c r="CF2441" s="89">
        <v>-99</v>
      </c>
      <c r="CG2441" s="89">
        <v>-99</v>
      </c>
      <c r="CH2441" s="89">
        <v>-99</v>
      </c>
      <c r="CI2441" s="89">
        <v>-99</v>
      </c>
      <c r="CJ2441" s="89">
        <v>-99</v>
      </c>
      <c r="CK2441" s="89">
        <v>-99</v>
      </c>
      <c r="CL2441" s="89">
        <v>-99</v>
      </c>
      <c r="CM2441" s="89">
        <v>-99</v>
      </c>
      <c r="CN2441" s="89">
        <v>-99</v>
      </c>
      <c r="CO2441" s="89">
        <v>-99</v>
      </c>
      <c r="CP2441" s="89">
        <v>-99</v>
      </c>
      <c r="CQ2441" s="89">
        <v>-99</v>
      </c>
      <c r="CR2441" s="89">
        <v>-99</v>
      </c>
      <c r="CS2441" s="89">
        <v>-99</v>
      </c>
      <c r="CT2441" s="89">
        <v>-99</v>
      </c>
      <c r="CU2441" s="86">
        <v>-99</v>
      </c>
      <c r="CV2441" s="86">
        <v>-1.2318</v>
      </c>
      <c r="CW2441" s="86">
        <v>10</v>
      </c>
      <c r="CX2441" s="86">
        <v>2</v>
      </c>
      <c r="CY2441" s="86">
        <v>5.8500000000000003E-2</v>
      </c>
      <c r="CZ2441" s="86">
        <v>55</v>
      </c>
      <c r="DA2441" s="86">
        <v>2</v>
      </c>
      <c r="DB2441" s="86">
        <v>-1.4642999999999999</v>
      </c>
      <c r="DC2441" s="86">
        <v>4</v>
      </c>
      <c r="DD2441" s="86">
        <v>-99</v>
      </c>
      <c r="DE2441" s="86">
        <v>-99</v>
      </c>
      <c r="DF2441" s="86">
        <v>-99</v>
      </c>
      <c r="DG2441" s="86">
        <v>-99</v>
      </c>
      <c r="DH2441" s="86">
        <v>-99</v>
      </c>
    </row>
    <row r="2442" spans="1:112" x14ac:dyDescent="0.2">
      <c r="A2442" s="85">
        <f>IF(ISERROR(SEARCH('School Lookup'!$F$3,Data!J2442)),A2441,A2441+1)</f>
        <v>0</v>
      </c>
      <c r="B2442" s="85">
        <f>IF(I2442='School Lookup'!$G$13,1,0)</f>
        <v>0</v>
      </c>
      <c r="C2442" s="85">
        <f t="shared" si="38"/>
        <v>2440</v>
      </c>
      <c r="D2442" s="86" t="s">
        <v>6478</v>
      </c>
      <c r="E2442" s="86" t="s">
        <v>6552</v>
      </c>
      <c r="F2442" s="86" t="s">
        <v>518</v>
      </c>
      <c r="G2442" s="86" t="s">
        <v>3338</v>
      </c>
      <c r="H2442" s="86" t="s">
        <v>297</v>
      </c>
      <c r="I2442" s="86" t="s">
        <v>5333</v>
      </c>
      <c r="J2442" s="86" t="s">
        <v>298</v>
      </c>
      <c r="K2442" s="86" t="s">
        <v>10</v>
      </c>
      <c r="L2442" s="86">
        <v>1</v>
      </c>
      <c r="M2442" s="86">
        <v>1</v>
      </c>
      <c r="N2442" s="89">
        <v>-0.660390052356021</v>
      </c>
      <c r="O2442" s="89">
        <v>-1.3357189541204999</v>
      </c>
      <c r="P2442" s="89">
        <v>23.8795</v>
      </c>
      <c r="Q2442" s="89">
        <v>-2.75324756047551</v>
      </c>
      <c r="R2442" s="89">
        <v>53.926710994764399</v>
      </c>
      <c r="S2442" s="89">
        <v>-2.0444832572980101</v>
      </c>
      <c r="T2442" s="89">
        <v>-2.3199215776392599</v>
      </c>
      <c r="U2442" s="89">
        <v>0.195897435897436</v>
      </c>
      <c r="V2442" s="89">
        <v>-0.45446668854266598</v>
      </c>
      <c r="W2442" s="89">
        <v>1</v>
      </c>
      <c r="X2442" s="89">
        <v>-0.57834240837696305</v>
      </c>
      <c r="Y2442" s="89">
        <v>-1.27246297853438</v>
      </c>
      <c r="Z2442" s="89">
        <v>31.855399999999999</v>
      </c>
      <c r="AA2442" s="89">
        <v>-2.24120726645164</v>
      </c>
      <c r="AB2442" s="89">
        <v>49.214674345549703</v>
      </c>
      <c r="AC2442" s="89">
        <v>-1.7568351224930101</v>
      </c>
      <c r="AD2442" s="89">
        <v>-2.0442043658712401</v>
      </c>
      <c r="AE2442" s="89">
        <v>0.195897435897436</v>
      </c>
      <c r="AF2442" s="89">
        <v>-0.40045439372452002</v>
      </c>
      <c r="AG2442" s="89">
        <v>1</v>
      </c>
      <c r="AH2442" s="89">
        <v>-0.52998064516128995</v>
      </c>
      <c r="AI2442" s="89">
        <v>-1.0835335521457801</v>
      </c>
      <c r="AJ2442" s="89">
        <v>44.782600000000002</v>
      </c>
      <c r="AK2442" s="89">
        <v>-0.37635589283031701</v>
      </c>
      <c r="AL2442" s="89">
        <v>48.387087096774202</v>
      </c>
      <c r="AM2442" s="89">
        <v>-0.72994472248804898</v>
      </c>
      <c r="AN2442" s="89">
        <v>-0.81004022271952503</v>
      </c>
      <c r="AO2442" s="89">
        <v>9.5384615384615401E-2</v>
      </c>
      <c r="AP2442" s="89">
        <v>-7.7265375090170105E-2</v>
      </c>
      <c r="AQ2442" s="89">
        <v>1</v>
      </c>
      <c r="AR2442" s="89">
        <v>-0.80820714285714301</v>
      </c>
      <c r="AS2442" s="89">
        <v>-1.7466909203159</v>
      </c>
      <c r="AT2442" s="89">
        <v>28.027799999999999</v>
      </c>
      <c r="AU2442" s="89">
        <v>-2.2453547727638901</v>
      </c>
      <c r="AV2442" s="89">
        <v>60.204047959183697</v>
      </c>
      <c r="AW2442" s="89">
        <v>-1.9960228465398899</v>
      </c>
      <c r="AX2442" s="89">
        <v>-2.14261293620492</v>
      </c>
      <c r="AY2442" s="89">
        <v>0.100512820512821</v>
      </c>
      <c r="AZ2442" s="89">
        <v>-0.215360069485212</v>
      </c>
      <c r="BA2442" s="89">
        <v>1</v>
      </c>
      <c r="BB2442" s="89">
        <v>-0.36026732673267298</v>
      </c>
      <c r="BC2442" s="89">
        <v>-0.58622699860092997</v>
      </c>
      <c r="BD2442" s="89">
        <v>39.209299999999999</v>
      </c>
      <c r="BE2442" s="89">
        <v>-0.90838509248447896</v>
      </c>
      <c r="BF2442" s="89">
        <v>46.534693069306897</v>
      </c>
      <c r="BG2442" s="89">
        <v>-0.74730604554270497</v>
      </c>
      <c r="BH2442" s="89">
        <v>-0.78938354660248899</v>
      </c>
      <c r="BI2442" s="89">
        <v>0.103589743589744</v>
      </c>
      <c r="BJ2442" s="89">
        <v>-8.1772039186514198E-2</v>
      </c>
      <c r="BK2442" s="89">
        <v>1</v>
      </c>
      <c r="BL2442" s="89">
        <v>-0.34755643564356398</v>
      </c>
      <c r="BM2442" s="89">
        <v>-0.66399092663685799</v>
      </c>
      <c r="BN2442" s="89">
        <v>38.023800000000001</v>
      </c>
      <c r="BO2442" s="89">
        <v>-1.19371556676572</v>
      </c>
      <c r="BP2442" s="89">
        <v>44.554494059405897</v>
      </c>
      <c r="BQ2442" s="89">
        <v>-0.92885324670128799</v>
      </c>
      <c r="BR2442" s="89">
        <v>-0.96248515524855804</v>
      </c>
      <c r="BS2442" s="89">
        <v>0.103589743589744</v>
      </c>
      <c r="BT2442" s="89">
        <v>-9.9703590441132695E-2</v>
      </c>
      <c r="BU2442" s="89">
        <v>1</v>
      </c>
      <c r="BV2442" s="89">
        <v>-0.41298800000000002</v>
      </c>
      <c r="BW2442" s="89">
        <v>-0.79412663659949101</v>
      </c>
      <c r="BX2442" s="89">
        <v>41.3095</v>
      </c>
      <c r="BY2442" s="89">
        <v>-0.80481753402265499</v>
      </c>
      <c r="BZ2442" s="89">
        <v>48.999980000000001</v>
      </c>
      <c r="CA2442" s="89">
        <v>-0.79947208531107306</v>
      </c>
      <c r="CB2442" s="89">
        <v>-0.83283845368372</v>
      </c>
      <c r="CC2442" s="89">
        <v>0.102564102564103</v>
      </c>
      <c r="CD2442" s="89">
        <v>-8.5419328582945597E-2</v>
      </c>
      <c r="CE2442" s="89">
        <v>1</v>
      </c>
      <c r="CF2442" s="89">
        <v>-0.38026799999999999</v>
      </c>
      <c r="CG2442" s="89">
        <v>-0.72500282222391499</v>
      </c>
      <c r="CH2442" s="89">
        <v>53.069800000000001</v>
      </c>
      <c r="CI2442" s="89">
        <v>0.43064502939423899</v>
      </c>
      <c r="CJ2442" s="89">
        <v>49</v>
      </c>
      <c r="CK2442" s="89">
        <v>-0.147178896414838</v>
      </c>
      <c r="CL2442" s="89">
        <v>-0.15011011450265299</v>
      </c>
      <c r="CM2442" s="89">
        <v>0.102564102564103</v>
      </c>
      <c r="CN2442" s="89">
        <v>-1.53959091797593E-2</v>
      </c>
      <c r="CO2442" s="89">
        <v>89.72</v>
      </c>
      <c r="CP2442" s="89">
        <v>0.17610000000000001</v>
      </c>
      <c r="CQ2442" s="89">
        <v>4.4400000000000004</v>
      </c>
      <c r="CR2442" s="89">
        <v>0.4582</v>
      </c>
      <c r="CS2442" s="89">
        <v>0.73743333333333305</v>
      </c>
      <c r="CT2442" s="89">
        <v>0.53610000000000002</v>
      </c>
      <c r="CU2442" s="86" t="s">
        <v>6986</v>
      </c>
      <c r="CV2442" s="86">
        <v>-1.2332000000000001</v>
      </c>
      <c r="CW2442" s="86">
        <v>10</v>
      </c>
      <c r="CX2442" s="86">
        <v>4</v>
      </c>
      <c r="CY2442" s="86">
        <v>0.19439999999999999</v>
      </c>
      <c r="CZ2442" s="86">
        <v>61</v>
      </c>
      <c r="DA2442" s="86">
        <v>8</v>
      </c>
      <c r="DB2442" s="86">
        <v>-1.4961</v>
      </c>
      <c r="DC2442" s="86">
        <v>3</v>
      </c>
      <c r="DD2442" s="86">
        <v>-99</v>
      </c>
      <c r="DE2442" s="86">
        <v>-99</v>
      </c>
      <c r="DF2442" s="86">
        <v>-99</v>
      </c>
      <c r="DG2442" s="86">
        <v>-99</v>
      </c>
      <c r="DH2442" s="86">
        <v>-99</v>
      </c>
    </row>
    <row r="2443" spans="1:112" x14ac:dyDescent="0.2">
      <c r="A2443" s="85">
        <f>IF(ISERROR(SEARCH('School Lookup'!$F$3,Data!J2443)),A2442,A2442+1)</f>
        <v>0</v>
      </c>
      <c r="B2443" s="85">
        <f>IF(I2443='School Lookup'!$G$13,1,0)</f>
        <v>0</v>
      </c>
      <c r="C2443" s="85">
        <f t="shared" si="38"/>
        <v>2441</v>
      </c>
      <c r="D2443" s="86" t="s">
        <v>6478</v>
      </c>
      <c r="E2443" s="86" t="s">
        <v>6790</v>
      </c>
      <c r="F2443" s="86" t="s">
        <v>2774</v>
      </c>
      <c r="G2443" s="86" t="s">
        <v>3165</v>
      </c>
      <c r="H2443" s="86" t="s">
        <v>2278</v>
      </c>
      <c r="I2443" s="86" t="s">
        <v>5503</v>
      </c>
      <c r="J2443" s="86" t="s">
        <v>2332</v>
      </c>
      <c r="K2443" s="86" t="s">
        <v>143</v>
      </c>
      <c r="L2443" s="86">
        <v>1</v>
      </c>
      <c r="M2443" s="86">
        <v>1</v>
      </c>
      <c r="N2443" s="89">
        <v>-0.46719593495935002</v>
      </c>
      <c r="O2443" s="89">
        <v>-0.91735730154942297</v>
      </c>
      <c r="P2443" s="89">
        <v>-99</v>
      </c>
      <c r="Q2443" s="89">
        <v>-99</v>
      </c>
      <c r="R2443" s="89">
        <v>46.341439024390198</v>
      </c>
      <c r="S2443" s="89">
        <v>-0.91735730154942297</v>
      </c>
      <c r="T2443" s="89">
        <v>-1.0410090725479699</v>
      </c>
      <c r="U2443" s="89">
        <v>0.49932341001353198</v>
      </c>
      <c r="V2443" s="89">
        <v>-0.51980019995967597</v>
      </c>
      <c r="W2443" s="89">
        <v>1</v>
      </c>
      <c r="X2443" s="89">
        <v>-0.56121270270270296</v>
      </c>
      <c r="Y2443" s="89">
        <v>-1.23213693818641</v>
      </c>
      <c r="Z2443" s="89">
        <v>-99</v>
      </c>
      <c r="AA2443" s="89">
        <v>-99</v>
      </c>
      <c r="AB2443" s="89">
        <v>48.3783724324324</v>
      </c>
      <c r="AC2443" s="89">
        <v>-1.23213693818641</v>
      </c>
      <c r="AD2443" s="89">
        <v>-1.4332709864059501</v>
      </c>
      <c r="AE2443" s="89">
        <v>0.50067658998646802</v>
      </c>
      <c r="AF2443" s="89">
        <v>-0.71760523000027399</v>
      </c>
      <c r="AG2443" s="89">
        <v>-99</v>
      </c>
      <c r="AH2443" s="89">
        <v>-99</v>
      </c>
      <c r="AI2443" s="89">
        <v>-99</v>
      </c>
      <c r="AJ2443" s="89">
        <v>-99</v>
      </c>
      <c r="AK2443" s="89">
        <v>-99</v>
      </c>
      <c r="AL2443" s="89">
        <v>-99</v>
      </c>
      <c r="AM2443" s="89">
        <v>-99</v>
      </c>
      <c r="AN2443" s="89">
        <v>-99</v>
      </c>
      <c r="AO2443" s="89">
        <v>-99</v>
      </c>
      <c r="AP2443" s="89">
        <v>-99</v>
      </c>
      <c r="AQ2443" s="89">
        <v>-99</v>
      </c>
      <c r="AR2443" s="89">
        <v>-99</v>
      </c>
      <c r="AS2443" s="89">
        <v>-99</v>
      </c>
      <c r="AT2443" s="89">
        <v>-99</v>
      </c>
      <c r="AU2443" s="89">
        <v>-99</v>
      </c>
      <c r="AV2443" s="89">
        <v>-99</v>
      </c>
      <c r="AW2443" s="89">
        <v>-99</v>
      </c>
      <c r="AX2443" s="89">
        <v>-99</v>
      </c>
      <c r="AY2443" s="89">
        <v>-99</v>
      </c>
      <c r="AZ2443" s="89">
        <v>-99</v>
      </c>
      <c r="BA2443" s="89">
        <v>-99</v>
      </c>
      <c r="BB2443" s="89">
        <v>-99</v>
      </c>
      <c r="BC2443" s="89">
        <v>-99</v>
      </c>
      <c r="BD2443" s="89">
        <v>-99</v>
      </c>
      <c r="BE2443" s="89">
        <v>-99</v>
      </c>
      <c r="BF2443" s="89">
        <v>-99</v>
      </c>
      <c r="BG2443" s="89">
        <v>-99</v>
      </c>
      <c r="BH2443" s="89">
        <v>-99</v>
      </c>
      <c r="BI2443" s="89">
        <v>-99</v>
      </c>
      <c r="BJ2443" s="89">
        <v>-99</v>
      </c>
      <c r="BK2443" s="89">
        <v>-99</v>
      </c>
      <c r="BL2443" s="89">
        <v>-99</v>
      </c>
      <c r="BM2443" s="89">
        <v>-99</v>
      </c>
      <c r="BN2443" s="89">
        <v>-99</v>
      </c>
      <c r="BO2443" s="89">
        <v>-99</v>
      </c>
      <c r="BP2443" s="89">
        <v>-99</v>
      </c>
      <c r="BQ2443" s="89">
        <v>-99</v>
      </c>
      <c r="BR2443" s="89">
        <v>-99</v>
      </c>
      <c r="BS2443" s="89">
        <v>-99</v>
      </c>
      <c r="BT2443" s="89">
        <v>-99</v>
      </c>
      <c r="BU2443" s="89">
        <v>-99</v>
      </c>
      <c r="BV2443" s="89">
        <v>-99</v>
      </c>
      <c r="BW2443" s="89">
        <v>-99</v>
      </c>
      <c r="BX2443" s="89">
        <v>-99</v>
      </c>
      <c r="BY2443" s="89">
        <v>-99</v>
      </c>
      <c r="BZ2443" s="89">
        <v>-99</v>
      </c>
      <c r="CA2443" s="89">
        <v>-99</v>
      </c>
      <c r="CB2443" s="89">
        <v>-99</v>
      </c>
      <c r="CC2443" s="89">
        <v>-99</v>
      </c>
      <c r="CD2443" s="89">
        <v>-99</v>
      </c>
      <c r="CE2443" s="89">
        <v>-99</v>
      </c>
      <c r="CF2443" s="89">
        <v>-99</v>
      </c>
      <c r="CG2443" s="89">
        <v>-99</v>
      </c>
      <c r="CH2443" s="89">
        <v>-99</v>
      </c>
      <c r="CI2443" s="89">
        <v>-99</v>
      </c>
      <c r="CJ2443" s="89">
        <v>-99</v>
      </c>
      <c r="CK2443" s="89">
        <v>-99</v>
      </c>
      <c r="CL2443" s="89">
        <v>-99</v>
      </c>
      <c r="CM2443" s="89">
        <v>-99</v>
      </c>
      <c r="CN2443" s="89">
        <v>-99</v>
      </c>
      <c r="CO2443" s="89">
        <v>-99</v>
      </c>
      <c r="CP2443" s="89">
        <v>-99</v>
      </c>
      <c r="CQ2443" s="89">
        <v>-99</v>
      </c>
      <c r="CR2443" s="89">
        <v>-99</v>
      </c>
      <c r="CS2443" s="89">
        <v>-99</v>
      </c>
      <c r="CT2443" s="89">
        <v>-99</v>
      </c>
      <c r="CU2443" s="86">
        <v>-99</v>
      </c>
      <c r="CV2443" s="86">
        <v>-1.2374000000000001</v>
      </c>
      <c r="CW2443" s="86">
        <v>10</v>
      </c>
      <c r="CX2443" s="86">
        <v>2</v>
      </c>
      <c r="CY2443" s="86">
        <v>0.31790000000000002</v>
      </c>
      <c r="CZ2443" s="86">
        <v>67</v>
      </c>
      <c r="DA2443" s="86">
        <v>0</v>
      </c>
      <c r="DB2443" s="86">
        <v>-99</v>
      </c>
      <c r="DC2443" s="86">
        <v>-99</v>
      </c>
      <c r="DD2443" s="86">
        <v>-99</v>
      </c>
      <c r="DE2443" s="86">
        <v>-99</v>
      </c>
      <c r="DF2443" s="86">
        <v>-99</v>
      </c>
      <c r="DG2443" s="86">
        <v>-99</v>
      </c>
      <c r="DH2443" s="86">
        <v>-99</v>
      </c>
    </row>
    <row r="2444" spans="1:112" x14ac:dyDescent="0.2">
      <c r="A2444" s="85">
        <f>IF(ISERROR(SEARCH('School Lookup'!$F$3,Data!J2444)),A2443,A2443+1)</f>
        <v>0</v>
      </c>
      <c r="B2444" s="85">
        <f>IF(I2444='School Lookup'!$G$13,1,0)</f>
        <v>0</v>
      </c>
      <c r="C2444" s="85">
        <f t="shared" si="38"/>
        <v>2442</v>
      </c>
      <c r="D2444" s="86" t="s">
        <v>6478</v>
      </c>
      <c r="E2444" s="86" t="s">
        <v>6513</v>
      </c>
      <c r="F2444" s="86" t="s">
        <v>2745</v>
      </c>
      <c r="G2444" s="86" t="s">
        <v>3339</v>
      </c>
      <c r="H2444" s="86" t="s">
        <v>222</v>
      </c>
      <c r="I2444" s="86" t="s">
        <v>5350</v>
      </c>
      <c r="J2444" s="86" t="s">
        <v>6514</v>
      </c>
      <c r="K2444" s="86" t="s">
        <v>26</v>
      </c>
      <c r="L2444" s="86">
        <v>1</v>
      </c>
      <c r="M2444" s="86">
        <v>1</v>
      </c>
      <c r="N2444" s="89">
        <v>-0.39053294663573102</v>
      </c>
      <c r="O2444" s="89">
        <v>-0.75134368313135402</v>
      </c>
      <c r="P2444" s="89">
        <v>29.105899999999998</v>
      </c>
      <c r="Q2444" s="89">
        <v>-2.1988759334452901</v>
      </c>
      <c r="R2444" s="89">
        <v>57.0765828306264</v>
      </c>
      <c r="S2444" s="89">
        <v>-1.4751098082883201</v>
      </c>
      <c r="T2444" s="89">
        <v>-1.6738723758694101</v>
      </c>
      <c r="U2444" s="89">
        <v>0.37906772207563799</v>
      </c>
      <c r="V2444" s="89">
        <v>-0.63451098856615495</v>
      </c>
      <c r="W2444" s="89">
        <v>1</v>
      </c>
      <c r="X2444" s="89">
        <v>-0.39616279069767402</v>
      </c>
      <c r="Y2444" s="89">
        <v>-0.84358330291036998</v>
      </c>
      <c r="Z2444" s="89">
        <v>45.807200000000002</v>
      </c>
      <c r="AA2444" s="89">
        <v>-0.50137651787356996</v>
      </c>
      <c r="AB2444" s="89">
        <v>56.046522093023299</v>
      </c>
      <c r="AC2444" s="89">
        <v>-0.67247991039196997</v>
      </c>
      <c r="AD2444" s="89">
        <v>-0.78163320766309896</v>
      </c>
      <c r="AE2444" s="89">
        <v>0.37818821459982399</v>
      </c>
      <c r="AF2444" s="89">
        <v>-0.29560446727804102</v>
      </c>
      <c r="AG2444" s="89">
        <v>1</v>
      </c>
      <c r="AH2444" s="89">
        <v>-0.73480425531914895</v>
      </c>
      <c r="AI2444" s="89">
        <v>-1.5243337211110299</v>
      </c>
      <c r="AJ2444" s="89">
        <v>-99</v>
      </c>
      <c r="AK2444" s="89">
        <v>-99</v>
      </c>
      <c r="AL2444" s="89">
        <v>72.340424822694999</v>
      </c>
      <c r="AM2444" s="89">
        <v>-1.5243337211110299</v>
      </c>
      <c r="AN2444" s="89">
        <v>-1.6445803596734101</v>
      </c>
      <c r="AO2444" s="89">
        <v>0.12401055408971</v>
      </c>
      <c r="AP2444" s="89">
        <v>-0.20394532164815399</v>
      </c>
      <c r="AQ2444" s="89">
        <v>1</v>
      </c>
      <c r="AR2444" s="89">
        <v>-0.40922888888888898</v>
      </c>
      <c r="AS2444" s="89">
        <v>-0.84986122365953898</v>
      </c>
      <c r="AT2444" s="89">
        <v>-99</v>
      </c>
      <c r="AU2444" s="89">
        <v>-99</v>
      </c>
      <c r="AV2444" s="89">
        <v>57.77778</v>
      </c>
      <c r="AW2444" s="89">
        <v>-0.84986122365953898</v>
      </c>
      <c r="AX2444" s="89">
        <v>-0.93479357070770497</v>
      </c>
      <c r="AY2444" s="89">
        <v>0.11873350923482801</v>
      </c>
      <c r="AZ2444" s="89">
        <v>-0.11099132106028201</v>
      </c>
      <c r="BA2444" s="89">
        <v>-99</v>
      </c>
      <c r="BB2444" s="89">
        <v>-99</v>
      </c>
      <c r="BC2444" s="89">
        <v>-99</v>
      </c>
      <c r="BD2444" s="89">
        <v>-99</v>
      </c>
      <c r="BE2444" s="89">
        <v>-99</v>
      </c>
      <c r="BF2444" s="89">
        <v>-99</v>
      </c>
      <c r="BG2444" s="89">
        <v>-99</v>
      </c>
      <c r="BH2444" s="89">
        <v>-99</v>
      </c>
      <c r="BI2444" s="89">
        <v>-99</v>
      </c>
      <c r="BJ2444" s="89">
        <v>-99</v>
      </c>
      <c r="BK2444" s="89">
        <v>-99</v>
      </c>
      <c r="BL2444" s="89">
        <v>-99</v>
      </c>
      <c r="BM2444" s="89">
        <v>-99</v>
      </c>
      <c r="BN2444" s="89">
        <v>-99</v>
      </c>
      <c r="BO2444" s="89">
        <v>-99</v>
      </c>
      <c r="BP2444" s="89">
        <v>-99</v>
      </c>
      <c r="BQ2444" s="89">
        <v>-99</v>
      </c>
      <c r="BR2444" s="89">
        <v>-99</v>
      </c>
      <c r="BS2444" s="89">
        <v>-99</v>
      </c>
      <c r="BT2444" s="89">
        <v>-99</v>
      </c>
      <c r="BU2444" s="89">
        <v>-99</v>
      </c>
      <c r="BV2444" s="89">
        <v>-99</v>
      </c>
      <c r="BW2444" s="89">
        <v>-99</v>
      </c>
      <c r="BX2444" s="89">
        <v>-99</v>
      </c>
      <c r="BY2444" s="89">
        <v>-99</v>
      </c>
      <c r="BZ2444" s="89">
        <v>-99</v>
      </c>
      <c r="CA2444" s="89">
        <v>-99</v>
      </c>
      <c r="CB2444" s="89">
        <v>-99</v>
      </c>
      <c r="CC2444" s="89">
        <v>-99</v>
      </c>
      <c r="CD2444" s="89">
        <v>-99</v>
      </c>
      <c r="CE2444" s="89">
        <v>-99</v>
      </c>
      <c r="CF2444" s="89">
        <v>-99</v>
      </c>
      <c r="CG2444" s="89">
        <v>-99</v>
      </c>
      <c r="CH2444" s="89">
        <v>-99</v>
      </c>
      <c r="CI2444" s="89">
        <v>-99</v>
      </c>
      <c r="CJ2444" s="89">
        <v>-99</v>
      </c>
      <c r="CK2444" s="89">
        <v>-99</v>
      </c>
      <c r="CL2444" s="89">
        <v>-99</v>
      </c>
      <c r="CM2444" s="89">
        <v>-99</v>
      </c>
      <c r="CN2444" s="89">
        <v>-99</v>
      </c>
      <c r="CO2444" s="89">
        <v>-99</v>
      </c>
      <c r="CP2444" s="89">
        <v>-99</v>
      </c>
      <c r="CQ2444" s="89">
        <v>-99</v>
      </c>
      <c r="CR2444" s="89">
        <v>-99</v>
      </c>
      <c r="CS2444" s="89">
        <v>-99</v>
      </c>
      <c r="CT2444" s="89">
        <v>-99</v>
      </c>
      <c r="CU2444" s="86">
        <v>-99</v>
      </c>
      <c r="CV2444" s="86">
        <v>-1.2451000000000001</v>
      </c>
      <c r="CW2444" s="86">
        <v>10</v>
      </c>
      <c r="CX2444" s="86">
        <v>2</v>
      </c>
      <c r="CY2444" s="86">
        <v>-7.2999999999999995E-2</v>
      </c>
      <c r="CZ2444" s="86">
        <v>48</v>
      </c>
      <c r="DA2444" s="86">
        <v>2</v>
      </c>
      <c r="DB2444" s="86">
        <v>-1.0230999999999999</v>
      </c>
      <c r="DC2444" s="86">
        <v>9</v>
      </c>
      <c r="DD2444" s="86">
        <v>-99</v>
      </c>
      <c r="DE2444" s="86">
        <v>-99</v>
      </c>
      <c r="DF2444" s="86">
        <v>-99</v>
      </c>
      <c r="DG2444" s="86">
        <v>-99</v>
      </c>
      <c r="DH2444" s="86">
        <v>-99</v>
      </c>
    </row>
    <row r="2445" spans="1:112" x14ac:dyDescent="0.2">
      <c r="A2445" s="85">
        <f>IF(ISERROR(SEARCH('School Lookup'!$F$3,Data!J2445)),A2444,A2444+1)</f>
        <v>0</v>
      </c>
      <c r="B2445" s="85">
        <f>IF(I2445='School Lookup'!$G$13,1,0)</f>
        <v>0</v>
      </c>
      <c r="C2445" s="85">
        <f t="shared" si="38"/>
        <v>2443</v>
      </c>
      <c r="D2445" s="86" t="s">
        <v>6478</v>
      </c>
      <c r="E2445" s="86" t="s">
        <v>6790</v>
      </c>
      <c r="F2445" s="86" t="s">
        <v>2774</v>
      </c>
      <c r="G2445" s="86" t="s">
        <v>3401</v>
      </c>
      <c r="H2445" s="86" t="s">
        <v>2376</v>
      </c>
      <c r="I2445" s="86" t="s">
        <v>5664</v>
      </c>
      <c r="J2445" s="86" t="s">
        <v>2376</v>
      </c>
      <c r="K2445" s="86" t="s">
        <v>1671</v>
      </c>
      <c r="L2445" s="86">
        <v>1</v>
      </c>
      <c r="M2445" s="86">
        <v>1</v>
      </c>
      <c r="N2445" s="89">
        <v>-0.77230532319391598</v>
      </c>
      <c r="O2445" s="89">
        <v>-1.5780713522504499</v>
      </c>
      <c r="P2445" s="89">
        <v>45.472499999999997</v>
      </c>
      <c r="Q2445" s="89">
        <v>-0.46284756383084702</v>
      </c>
      <c r="R2445" s="89">
        <v>52.091255133079798</v>
      </c>
      <c r="S2445" s="89">
        <v>-1.0204594580406501</v>
      </c>
      <c r="T2445" s="89">
        <v>-1.1579956760114101</v>
      </c>
      <c r="U2445" s="89">
        <v>0.37094499294781402</v>
      </c>
      <c r="V2445" s="89">
        <v>-0.42955269787165101</v>
      </c>
      <c r="W2445" s="89">
        <v>1</v>
      </c>
      <c r="X2445" s="89">
        <v>-0.74524962686567198</v>
      </c>
      <c r="Y2445" s="89">
        <v>-1.66538900745359</v>
      </c>
      <c r="Z2445" s="89">
        <v>50.402200000000001</v>
      </c>
      <c r="AA2445" s="89">
        <v>7.1633580444655204E-2</v>
      </c>
      <c r="AB2445" s="89">
        <v>54.104458208955201</v>
      </c>
      <c r="AC2445" s="89">
        <v>-0.79687771350446601</v>
      </c>
      <c r="AD2445" s="89">
        <v>-0.92647603831632297</v>
      </c>
      <c r="AE2445" s="89">
        <v>0.37799717912552899</v>
      </c>
      <c r="AF2445" s="89">
        <v>-0.35020532901096602</v>
      </c>
      <c r="AG2445" s="89">
        <v>1</v>
      </c>
      <c r="AH2445" s="89">
        <v>-0.75019493670886095</v>
      </c>
      <c r="AI2445" s="89">
        <v>-1.5574559522436899</v>
      </c>
      <c r="AJ2445" s="89">
        <v>-99</v>
      </c>
      <c r="AK2445" s="89">
        <v>-99</v>
      </c>
      <c r="AL2445" s="89">
        <v>63.291134177215199</v>
      </c>
      <c r="AM2445" s="89">
        <v>-1.5574559522436899</v>
      </c>
      <c r="AN2445" s="89">
        <v>-1.6793767017093499</v>
      </c>
      <c r="AO2445" s="89">
        <v>0.111424541607898</v>
      </c>
      <c r="AP2445" s="89">
        <v>-0.18712377917494899</v>
      </c>
      <c r="AQ2445" s="89">
        <v>1</v>
      </c>
      <c r="AR2445" s="89">
        <v>-0.88038787878787905</v>
      </c>
      <c r="AS2445" s="89">
        <v>-1.90893993229926</v>
      </c>
      <c r="AT2445" s="89">
        <v>-99</v>
      </c>
      <c r="AU2445" s="89">
        <v>-99</v>
      </c>
      <c r="AV2445" s="89">
        <v>54.545470707070699</v>
      </c>
      <c r="AW2445" s="89">
        <v>-1.90893993229926</v>
      </c>
      <c r="AX2445" s="89">
        <v>-2.0508453982555599</v>
      </c>
      <c r="AY2445" s="89">
        <v>0.13963328631875899</v>
      </c>
      <c r="AZ2445" s="89">
        <v>-0.28636628269012698</v>
      </c>
      <c r="BA2445" s="89">
        <v>-99</v>
      </c>
      <c r="BB2445" s="89">
        <v>-99</v>
      </c>
      <c r="BC2445" s="89">
        <v>-99</v>
      </c>
      <c r="BD2445" s="89">
        <v>-99</v>
      </c>
      <c r="BE2445" s="89">
        <v>-99</v>
      </c>
      <c r="BF2445" s="89">
        <v>-99</v>
      </c>
      <c r="BG2445" s="89">
        <v>-99</v>
      </c>
      <c r="BH2445" s="89">
        <v>-99</v>
      </c>
      <c r="BI2445" s="89">
        <v>-99</v>
      </c>
      <c r="BJ2445" s="89">
        <v>-99</v>
      </c>
      <c r="BK2445" s="89">
        <v>-99</v>
      </c>
      <c r="BL2445" s="89">
        <v>-99</v>
      </c>
      <c r="BM2445" s="89">
        <v>-99</v>
      </c>
      <c r="BN2445" s="89">
        <v>-99</v>
      </c>
      <c r="BO2445" s="89">
        <v>-99</v>
      </c>
      <c r="BP2445" s="89">
        <v>-99</v>
      </c>
      <c r="BQ2445" s="89">
        <v>-99</v>
      </c>
      <c r="BR2445" s="89">
        <v>-99</v>
      </c>
      <c r="BS2445" s="89">
        <v>-99</v>
      </c>
      <c r="BT2445" s="89">
        <v>-99</v>
      </c>
      <c r="BU2445" s="89">
        <v>-99</v>
      </c>
      <c r="BV2445" s="89">
        <v>-99</v>
      </c>
      <c r="BW2445" s="89">
        <v>-99</v>
      </c>
      <c r="BX2445" s="89">
        <v>-99</v>
      </c>
      <c r="BY2445" s="89">
        <v>-99</v>
      </c>
      <c r="BZ2445" s="89">
        <v>-99</v>
      </c>
      <c r="CA2445" s="89">
        <v>-99</v>
      </c>
      <c r="CB2445" s="89">
        <v>-99</v>
      </c>
      <c r="CC2445" s="89">
        <v>-99</v>
      </c>
      <c r="CD2445" s="89">
        <v>-99</v>
      </c>
      <c r="CE2445" s="89">
        <v>-99</v>
      </c>
      <c r="CF2445" s="89">
        <v>-99</v>
      </c>
      <c r="CG2445" s="89">
        <v>-99</v>
      </c>
      <c r="CH2445" s="89">
        <v>-99</v>
      </c>
      <c r="CI2445" s="89">
        <v>-99</v>
      </c>
      <c r="CJ2445" s="89">
        <v>-99</v>
      </c>
      <c r="CK2445" s="89">
        <v>-99</v>
      </c>
      <c r="CL2445" s="89">
        <v>-99</v>
      </c>
      <c r="CM2445" s="89">
        <v>-99</v>
      </c>
      <c r="CN2445" s="89">
        <v>-99</v>
      </c>
      <c r="CO2445" s="89">
        <v>-99</v>
      </c>
      <c r="CP2445" s="89">
        <v>-99</v>
      </c>
      <c r="CQ2445" s="89">
        <v>-99</v>
      </c>
      <c r="CR2445" s="89">
        <v>-99</v>
      </c>
      <c r="CS2445" s="89">
        <v>-99</v>
      </c>
      <c r="CT2445" s="89">
        <v>-99</v>
      </c>
      <c r="CU2445" s="86">
        <v>-99</v>
      </c>
      <c r="CV2445" s="86">
        <v>-1.2532000000000001</v>
      </c>
      <c r="CW2445" s="86">
        <v>10</v>
      </c>
      <c r="CX2445" s="86">
        <v>2</v>
      </c>
      <c r="CY2445" s="86">
        <v>1.1368</v>
      </c>
      <c r="CZ2445" s="86">
        <v>89</v>
      </c>
      <c r="DA2445" s="86">
        <v>2</v>
      </c>
      <c r="DB2445" s="86">
        <v>-0.14460000000000001</v>
      </c>
      <c r="DC2445" s="86">
        <v>39</v>
      </c>
      <c r="DD2445" s="86">
        <v>-99</v>
      </c>
      <c r="DE2445" s="86">
        <v>-99</v>
      </c>
      <c r="DF2445" s="86">
        <v>-99</v>
      </c>
      <c r="DG2445" s="86">
        <v>-99</v>
      </c>
      <c r="DH2445" s="86">
        <v>-99</v>
      </c>
    </row>
    <row r="2446" spans="1:112" x14ac:dyDescent="0.2">
      <c r="A2446" s="85">
        <f>IF(ISERROR(SEARCH('School Lookup'!$F$3,Data!J2446)),A2445,A2445+1)</f>
        <v>0</v>
      </c>
      <c r="B2446" s="85">
        <f>IF(I2446='School Lookup'!$G$13,1,0)</f>
        <v>0</v>
      </c>
      <c r="C2446" s="85">
        <f t="shared" si="38"/>
        <v>2444</v>
      </c>
      <c r="D2446" s="86" t="s">
        <v>6478</v>
      </c>
      <c r="E2446" s="86" t="s">
        <v>6790</v>
      </c>
      <c r="F2446" s="86" t="s">
        <v>2774</v>
      </c>
      <c r="G2446" s="86" t="s">
        <v>3231</v>
      </c>
      <c r="H2446" s="86" t="s">
        <v>2219</v>
      </c>
      <c r="I2446" s="86" t="s">
        <v>5597</v>
      </c>
      <c r="J2446" s="86" t="s">
        <v>2449</v>
      </c>
      <c r="K2446" s="86" t="s">
        <v>26</v>
      </c>
      <c r="L2446" s="86">
        <v>1</v>
      </c>
      <c r="M2446" s="86">
        <v>1</v>
      </c>
      <c r="N2446" s="89">
        <v>-0.84274466403162096</v>
      </c>
      <c r="O2446" s="89">
        <v>-1.7306076687593701</v>
      </c>
      <c r="P2446" s="89">
        <v>46.4</v>
      </c>
      <c r="Q2446" s="89">
        <v>-0.36446632931558998</v>
      </c>
      <c r="R2446" s="89">
        <v>46.245066007905102</v>
      </c>
      <c r="S2446" s="89">
        <v>-1.0475369990374801</v>
      </c>
      <c r="T2446" s="89">
        <v>-1.18871966529703</v>
      </c>
      <c r="U2446" s="89">
        <v>0.44076655052264802</v>
      </c>
      <c r="V2446" s="89">
        <v>-0.52394786641141</v>
      </c>
      <c r="W2446" s="89">
        <v>1</v>
      </c>
      <c r="X2446" s="89">
        <v>-0.59853307086614205</v>
      </c>
      <c r="Y2446" s="89">
        <v>-1.3199949960525901</v>
      </c>
      <c r="Z2446" s="89">
        <v>48.320999999999998</v>
      </c>
      <c r="AA2446" s="89">
        <v>-0.18789821860211101</v>
      </c>
      <c r="AB2446" s="89">
        <v>48.425233070866099</v>
      </c>
      <c r="AC2446" s="89">
        <v>-0.75394660732734897</v>
      </c>
      <c r="AD2446" s="89">
        <v>-0.87648911904457105</v>
      </c>
      <c r="AE2446" s="89">
        <v>0.44250871080139398</v>
      </c>
      <c r="AF2446" s="89">
        <v>-0.387854070099862</v>
      </c>
      <c r="AG2446" s="89">
        <v>-99</v>
      </c>
      <c r="AH2446" s="89">
        <v>-99</v>
      </c>
      <c r="AI2446" s="89">
        <v>-99</v>
      </c>
      <c r="AJ2446" s="89">
        <v>-99</v>
      </c>
      <c r="AK2446" s="89">
        <v>-99</v>
      </c>
      <c r="AL2446" s="89">
        <v>-99</v>
      </c>
      <c r="AM2446" s="89">
        <v>-99</v>
      </c>
      <c r="AN2446" s="89">
        <v>-99</v>
      </c>
      <c r="AO2446" s="89">
        <v>-99</v>
      </c>
      <c r="AP2446" s="89">
        <v>-99</v>
      </c>
      <c r="AQ2446" s="89">
        <v>1</v>
      </c>
      <c r="AR2446" s="89">
        <v>-1.2551746268656701</v>
      </c>
      <c r="AS2446" s="89">
        <v>-2.75139157533085</v>
      </c>
      <c r="AT2446" s="89">
        <v>-99</v>
      </c>
      <c r="AU2446" s="89">
        <v>-99</v>
      </c>
      <c r="AV2446" s="89">
        <v>47.761194029850699</v>
      </c>
      <c r="AW2446" s="89">
        <v>-2.75139157533085</v>
      </c>
      <c r="AX2446" s="89">
        <v>-2.93861671133739</v>
      </c>
      <c r="AY2446" s="89">
        <v>0.11672473867595801</v>
      </c>
      <c r="AZ2446" s="89">
        <v>-0.343009267699661</v>
      </c>
      <c r="BA2446" s="89">
        <v>-99</v>
      </c>
      <c r="BB2446" s="89">
        <v>-99</v>
      </c>
      <c r="BC2446" s="89">
        <v>-99</v>
      </c>
      <c r="BD2446" s="89">
        <v>-99</v>
      </c>
      <c r="BE2446" s="89">
        <v>-99</v>
      </c>
      <c r="BF2446" s="89">
        <v>-99</v>
      </c>
      <c r="BG2446" s="89">
        <v>-99</v>
      </c>
      <c r="BH2446" s="89">
        <v>-99</v>
      </c>
      <c r="BI2446" s="89">
        <v>-99</v>
      </c>
      <c r="BJ2446" s="89">
        <v>-99</v>
      </c>
      <c r="BK2446" s="89">
        <v>-99</v>
      </c>
      <c r="BL2446" s="89">
        <v>-99</v>
      </c>
      <c r="BM2446" s="89">
        <v>-99</v>
      </c>
      <c r="BN2446" s="89">
        <v>-99</v>
      </c>
      <c r="BO2446" s="89">
        <v>-99</v>
      </c>
      <c r="BP2446" s="89">
        <v>-99</v>
      </c>
      <c r="BQ2446" s="89">
        <v>-99</v>
      </c>
      <c r="BR2446" s="89">
        <v>-99</v>
      </c>
      <c r="BS2446" s="89">
        <v>-99</v>
      </c>
      <c r="BT2446" s="89">
        <v>-99</v>
      </c>
      <c r="BU2446" s="89">
        <v>-99</v>
      </c>
      <c r="BV2446" s="89">
        <v>-99</v>
      </c>
      <c r="BW2446" s="89">
        <v>-99</v>
      </c>
      <c r="BX2446" s="89">
        <v>-99</v>
      </c>
      <c r="BY2446" s="89">
        <v>-99</v>
      </c>
      <c r="BZ2446" s="89">
        <v>-99</v>
      </c>
      <c r="CA2446" s="89">
        <v>-99</v>
      </c>
      <c r="CB2446" s="89">
        <v>-99</v>
      </c>
      <c r="CC2446" s="89">
        <v>-99</v>
      </c>
      <c r="CD2446" s="89">
        <v>-99</v>
      </c>
      <c r="CE2446" s="89">
        <v>-99</v>
      </c>
      <c r="CF2446" s="89">
        <v>-99</v>
      </c>
      <c r="CG2446" s="89">
        <v>-99</v>
      </c>
      <c r="CH2446" s="89">
        <v>-99</v>
      </c>
      <c r="CI2446" s="89">
        <v>-99</v>
      </c>
      <c r="CJ2446" s="89">
        <v>-99</v>
      </c>
      <c r="CK2446" s="89">
        <v>-99</v>
      </c>
      <c r="CL2446" s="89">
        <v>-99</v>
      </c>
      <c r="CM2446" s="89">
        <v>-99</v>
      </c>
      <c r="CN2446" s="89">
        <v>-99</v>
      </c>
      <c r="CO2446" s="89">
        <v>-99</v>
      </c>
      <c r="CP2446" s="89">
        <v>-99</v>
      </c>
      <c r="CQ2446" s="89">
        <v>-99</v>
      </c>
      <c r="CR2446" s="89">
        <v>-99</v>
      </c>
      <c r="CS2446" s="89">
        <v>-99</v>
      </c>
      <c r="CT2446" s="89">
        <v>-99</v>
      </c>
      <c r="CU2446" s="86">
        <v>-99</v>
      </c>
      <c r="CV2446" s="86">
        <v>-1.2547999999999999</v>
      </c>
      <c r="CW2446" s="86">
        <v>9</v>
      </c>
      <c r="CX2446" s="86">
        <v>2</v>
      </c>
      <c r="CY2446" s="86">
        <v>2.4096000000000002</v>
      </c>
      <c r="CZ2446" s="86">
        <v>98</v>
      </c>
      <c r="DA2446" s="86">
        <v>2</v>
      </c>
      <c r="DB2446" s="86">
        <v>-0.24379999999999999</v>
      </c>
      <c r="DC2446" s="86">
        <v>34</v>
      </c>
      <c r="DD2446" s="86">
        <v>-99</v>
      </c>
      <c r="DE2446" s="86">
        <v>-99</v>
      </c>
      <c r="DF2446" s="86">
        <v>-99</v>
      </c>
      <c r="DG2446" s="86">
        <v>-99</v>
      </c>
      <c r="DH2446" s="86">
        <v>-99</v>
      </c>
    </row>
    <row r="2447" spans="1:112" x14ac:dyDescent="0.2">
      <c r="A2447" s="85">
        <f>IF(ISERROR(SEARCH('School Lookup'!$F$3,Data!J2447)),A2446,A2446+1)</f>
        <v>0</v>
      </c>
      <c r="B2447" s="85">
        <f>IF(I2447='School Lookup'!$G$13,1,0)</f>
        <v>0</v>
      </c>
      <c r="C2447" s="85">
        <f t="shared" si="38"/>
        <v>2445</v>
      </c>
      <c r="D2447" s="86" t="s">
        <v>6478</v>
      </c>
      <c r="E2447" s="86" t="s">
        <v>6790</v>
      </c>
      <c r="F2447" s="86" t="s">
        <v>2774</v>
      </c>
      <c r="G2447" s="86" t="s">
        <v>3181</v>
      </c>
      <c r="H2447" s="86" t="s">
        <v>2494</v>
      </c>
      <c r="I2447" s="86" t="s">
        <v>5075</v>
      </c>
      <c r="J2447" s="86" t="s">
        <v>2495</v>
      </c>
      <c r="K2447" s="86" t="s">
        <v>16</v>
      </c>
      <c r="L2447" s="86">
        <v>1</v>
      </c>
      <c r="M2447" s="86">
        <v>1</v>
      </c>
      <c r="N2447" s="89">
        <v>-0.55934058823529398</v>
      </c>
      <c r="O2447" s="89">
        <v>-1.1168964487014099</v>
      </c>
      <c r="P2447" s="89">
        <v>35.554499999999997</v>
      </c>
      <c r="Q2447" s="89">
        <v>-1.51486382681986</v>
      </c>
      <c r="R2447" s="89">
        <v>50.882332647058803</v>
      </c>
      <c r="S2447" s="89">
        <v>-1.3158801377606399</v>
      </c>
      <c r="T2447" s="89">
        <v>-1.49319974049907</v>
      </c>
      <c r="U2447" s="89">
        <v>0.37362637362637402</v>
      </c>
      <c r="V2447" s="89">
        <v>-0.55789880414250803</v>
      </c>
      <c r="W2447" s="89">
        <v>1</v>
      </c>
      <c r="X2447" s="89">
        <v>-0.322827647058824</v>
      </c>
      <c r="Y2447" s="89">
        <v>-0.67094075915973606</v>
      </c>
      <c r="Z2447" s="89">
        <v>38.545499999999997</v>
      </c>
      <c r="AA2447" s="89">
        <v>-1.4069319979513599</v>
      </c>
      <c r="AB2447" s="89">
        <v>45.294139117647099</v>
      </c>
      <c r="AC2447" s="89">
        <v>-1.0389363785555501</v>
      </c>
      <c r="AD2447" s="89">
        <v>-1.20831752870369</v>
      </c>
      <c r="AE2447" s="89">
        <v>0.37362637362637402</v>
      </c>
      <c r="AF2447" s="89">
        <v>-0.451459296438741</v>
      </c>
      <c r="AG2447" s="89">
        <v>1</v>
      </c>
      <c r="AH2447" s="89">
        <v>-0.51154999999999995</v>
      </c>
      <c r="AI2447" s="89">
        <v>-1.04386902570289</v>
      </c>
      <c r="AJ2447" s="89">
        <v>-99</v>
      </c>
      <c r="AK2447" s="89">
        <v>-99</v>
      </c>
      <c r="AL2447" s="89">
        <v>50</v>
      </c>
      <c r="AM2447" s="89">
        <v>-1.04386902570289</v>
      </c>
      <c r="AN2447" s="89">
        <v>-1.13983133444463</v>
      </c>
      <c r="AO2447" s="89">
        <v>0.125274725274725</v>
      </c>
      <c r="AP2447" s="89">
        <v>-0.142792057282075</v>
      </c>
      <c r="AQ2447" s="89">
        <v>1</v>
      </c>
      <c r="AR2447" s="89">
        <v>-0.358474137931034</v>
      </c>
      <c r="AS2447" s="89">
        <v>-0.73577388317751002</v>
      </c>
      <c r="AT2447" s="89">
        <v>-99</v>
      </c>
      <c r="AU2447" s="89">
        <v>-99</v>
      </c>
      <c r="AV2447" s="89">
        <v>42.241338793103502</v>
      </c>
      <c r="AW2447" s="89">
        <v>-0.73577388317751002</v>
      </c>
      <c r="AX2447" s="89">
        <v>-0.81456890392294601</v>
      </c>
      <c r="AY2447" s="89">
        <v>0.12747252747252699</v>
      </c>
      <c r="AZ2447" s="89">
        <v>-0.103835156983584</v>
      </c>
      <c r="BA2447" s="89">
        <v>-99</v>
      </c>
      <c r="BB2447" s="89">
        <v>-99</v>
      </c>
      <c r="BC2447" s="89">
        <v>-99</v>
      </c>
      <c r="BD2447" s="89">
        <v>-99</v>
      </c>
      <c r="BE2447" s="89">
        <v>-99</v>
      </c>
      <c r="BF2447" s="89">
        <v>-99</v>
      </c>
      <c r="BG2447" s="89">
        <v>-99</v>
      </c>
      <c r="BH2447" s="89">
        <v>-99</v>
      </c>
      <c r="BI2447" s="89">
        <v>-99</v>
      </c>
      <c r="BJ2447" s="89">
        <v>-99</v>
      </c>
      <c r="BK2447" s="89">
        <v>-99</v>
      </c>
      <c r="BL2447" s="89">
        <v>-99</v>
      </c>
      <c r="BM2447" s="89">
        <v>-99</v>
      </c>
      <c r="BN2447" s="89">
        <v>-99</v>
      </c>
      <c r="BO2447" s="89">
        <v>-99</v>
      </c>
      <c r="BP2447" s="89">
        <v>-99</v>
      </c>
      <c r="BQ2447" s="89">
        <v>-99</v>
      </c>
      <c r="BR2447" s="89">
        <v>-99</v>
      </c>
      <c r="BS2447" s="89">
        <v>-99</v>
      </c>
      <c r="BT2447" s="89">
        <v>-99</v>
      </c>
      <c r="BU2447" s="89">
        <v>-99</v>
      </c>
      <c r="BV2447" s="89">
        <v>-99</v>
      </c>
      <c r="BW2447" s="89">
        <v>-99</v>
      </c>
      <c r="BX2447" s="89">
        <v>-99</v>
      </c>
      <c r="BY2447" s="89">
        <v>-99</v>
      </c>
      <c r="BZ2447" s="89">
        <v>-99</v>
      </c>
      <c r="CA2447" s="89">
        <v>-99</v>
      </c>
      <c r="CB2447" s="89">
        <v>-99</v>
      </c>
      <c r="CC2447" s="89">
        <v>-99</v>
      </c>
      <c r="CD2447" s="89">
        <v>-99</v>
      </c>
      <c r="CE2447" s="89">
        <v>-99</v>
      </c>
      <c r="CF2447" s="89">
        <v>-99</v>
      </c>
      <c r="CG2447" s="89">
        <v>-99</v>
      </c>
      <c r="CH2447" s="89">
        <v>-99</v>
      </c>
      <c r="CI2447" s="89">
        <v>-99</v>
      </c>
      <c r="CJ2447" s="89">
        <v>-99</v>
      </c>
      <c r="CK2447" s="89">
        <v>-99</v>
      </c>
      <c r="CL2447" s="89">
        <v>-99</v>
      </c>
      <c r="CM2447" s="89">
        <v>-99</v>
      </c>
      <c r="CN2447" s="89">
        <v>-99</v>
      </c>
      <c r="CO2447" s="89">
        <v>-99</v>
      </c>
      <c r="CP2447" s="89">
        <v>-99</v>
      </c>
      <c r="CQ2447" s="89">
        <v>-99</v>
      </c>
      <c r="CR2447" s="89">
        <v>-99</v>
      </c>
      <c r="CS2447" s="89">
        <v>-99</v>
      </c>
      <c r="CT2447" s="89">
        <v>-99</v>
      </c>
      <c r="CU2447" s="86">
        <v>-99</v>
      </c>
      <c r="CV2447" s="86">
        <v>-1.256</v>
      </c>
      <c r="CW2447" s="86">
        <v>9</v>
      </c>
      <c r="CX2447" s="86">
        <v>2</v>
      </c>
      <c r="CY2447" s="86">
        <v>0.53590000000000004</v>
      </c>
      <c r="CZ2447" s="86">
        <v>75</v>
      </c>
      <c r="DA2447" s="86">
        <v>2</v>
      </c>
      <c r="DB2447" s="86">
        <v>-1.0916999999999999</v>
      </c>
      <c r="DC2447" s="86">
        <v>8</v>
      </c>
      <c r="DD2447" s="86">
        <v>-99</v>
      </c>
      <c r="DE2447" s="86">
        <v>-99</v>
      </c>
      <c r="DF2447" s="86">
        <v>-99</v>
      </c>
      <c r="DG2447" s="86">
        <v>-99</v>
      </c>
      <c r="DH2447" s="86">
        <v>-99</v>
      </c>
    </row>
    <row r="2448" spans="1:112" x14ac:dyDescent="0.2">
      <c r="A2448" s="85">
        <f>IF(ISERROR(SEARCH('School Lookup'!$F$3,Data!J2448)),A2447,A2447+1)</f>
        <v>0</v>
      </c>
      <c r="B2448" s="85">
        <f>IF(I2448='School Lookup'!$G$13,1,0)</f>
        <v>0</v>
      </c>
      <c r="C2448" s="85">
        <f t="shared" si="38"/>
        <v>2446</v>
      </c>
      <c r="D2448" s="86" t="s">
        <v>6478</v>
      </c>
      <c r="E2448" s="86" t="s">
        <v>6552</v>
      </c>
      <c r="F2448" s="86" t="s">
        <v>518</v>
      </c>
      <c r="G2448" s="86" t="s">
        <v>6568</v>
      </c>
      <c r="H2448" s="86" t="s">
        <v>6569</v>
      </c>
      <c r="I2448" s="86" t="s">
        <v>6570</v>
      </c>
      <c r="J2448" s="86" t="s">
        <v>6569</v>
      </c>
      <c r="K2448" s="86" t="s">
        <v>72</v>
      </c>
      <c r="L2448" s="86">
        <v>1</v>
      </c>
      <c r="M2448" s="86">
        <v>1</v>
      </c>
      <c r="N2448" s="89">
        <v>-0.68678834080717499</v>
      </c>
      <c r="O2448" s="89">
        <v>-1.3928844192510901</v>
      </c>
      <c r="P2448" s="89">
        <v>41.4816</v>
      </c>
      <c r="Q2448" s="89">
        <v>-0.88616796148792099</v>
      </c>
      <c r="R2448" s="89">
        <v>47.982051569506702</v>
      </c>
      <c r="S2448" s="89">
        <v>-1.1395261903695</v>
      </c>
      <c r="T2448" s="89">
        <v>-1.2930967551224799</v>
      </c>
      <c r="U2448" s="89">
        <v>0.38184931506849301</v>
      </c>
      <c r="V2448" s="89">
        <v>-0.49376811026080902</v>
      </c>
      <c r="W2448" s="89">
        <v>1</v>
      </c>
      <c r="X2448" s="89">
        <v>-0.81082496263079196</v>
      </c>
      <c r="Y2448" s="89">
        <v>-1.8197637343859401</v>
      </c>
      <c r="Z2448" s="89">
        <v>54.382399999999997</v>
      </c>
      <c r="AA2448" s="89">
        <v>0.56797629934045502</v>
      </c>
      <c r="AB2448" s="89">
        <v>52.914777877429003</v>
      </c>
      <c r="AC2448" s="89">
        <v>-0.62589371752274103</v>
      </c>
      <c r="AD2448" s="89">
        <v>-0.72739048089698299</v>
      </c>
      <c r="AE2448" s="89">
        <v>0.38184931506849301</v>
      </c>
      <c r="AF2448" s="89">
        <v>-0.27775355691785503</v>
      </c>
      <c r="AG2448" s="89">
        <v>1</v>
      </c>
      <c r="AH2448" s="89">
        <v>-0.962988333333333</v>
      </c>
      <c r="AI2448" s="89">
        <v>-2.0154078705526399</v>
      </c>
      <c r="AJ2448" s="89">
        <v>30.680900000000001</v>
      </c>
      <c r="AK2448" s="89">
        <v>-1.75678528346723</v>
      </c>
      <c r="AL2448" s="89">
        <v>52.499981666666699</v>
      </c>
      <c r="AM2448" s="89">
        <v>-1.88609657700994</v>
      </c>
      <c r="AN2448" s="89">
        <v>-2.0246279482352301</v>
      </c>
      <c r="AO2448" s="89">
        <v>0.13698630136986301</v>
      </c>
      <c r="AP2448" s="89">
        <v>-0.27734629427879898</v>
      </c>
      <c r="AQ2448" s="89">
        <v>1</v>
      </c>
      <c r="AR2448" s="89">
        <v>-0.78907586206896596</v>
      </c>
      <c r="AS2448" s="89">
        <v>-1.70368732156018</v>
      </c>
      <c r="AT2448" s="89">
        <v>27.8462</v>
      </c>
      <c r="AU2448" s="89">
        <v>-2.2650926361035002</v>
      </c>
      <c r="AV2448" s="89">
        <v>41.954034482758601</v>
      </c>
      <c r="AW2448" s="89">
        <v>-1.98438997883184</v>
      </c>
      <c r="AX2448" s="89">
        <v>-2.13035427860064</v>
      </c>
      <c r="AY2448" s="89">
        <v>9.9315068493150693E-2</v>
      </c>
      <c r="AZ2448" s="89">
        <v>-0.211576281093899</v>
      </c>
      <c r="BA2448" s="89">
        <v>-99</v>
      </c>
      <c r="BB2448" s="89">
        <v>-99</v>
      </c>
      <c r="BC2448" s="89">
        <v>-99</v>
      </c>
      <c r="BD2448" s="89">
        <v>-99</v>
      </c>
      <c r="BE2448" s="89">
        <v>-99</v>
      </c>
      <c r="BF2448" s="89">
        <v>-99</v>
      </c>
      <c r="BG2448" s="89">
        <v>-99</v>
      </c>
      <c r="BH2448" s="89">
        <v>-99</v>
      </c>
      <c r="BI2448" s="89">
        <v>-99</v>
      </c>
      <c r="BJ2448" s="89">
        <v>-99</v>
      </c>
      <c r="BK2448" s="89">
        <v>-99</v>
      </c>
      <c r="BL2448" s="89">
        <v>-99</v>
      </c>
      <c r="BM2448" s="89">
        <v>-99</v>
      </c>
      <c r="BN2448" s="89">
        <v>-99</v>
      </c>
      <c r="BO2448" s="89">
        <v>-99</v>
      </c>
      <c r="BP2448" s="89">
        <v>-99</v>
      </c>
      <c r="BQ2448" s="89">
        <v>-99</v>
      </c>
      <c r="BR2448" s="89">
        <v>-99</v>
      </c>
      <c r="BS2448" s="89">
        <v>-99</v>
      </c>
      <c r="BT2448" s="89">
        <v>-99</v>
      </c>
      <c r="BU2448" s="89">
        <v>-99</v>
      </c>
      <c r="BV2448" s="89">
        <v>-99</v>
      </c>
      <c r="BW2448" s="89">
        <v>-99</v>
      </c>
      <c r="BX2448" s="89">
        <v>-99</v>
      </c>
      <c r="BY2448" s="89">
        <v>-99</v>
      </c>
      <c r="BZ2448" s="89">
        <v>-99</v>
      </c>
      <c r="CA2448" s="89">
        <v>-99</v>
      </c>
      <c r="CB2448" s="89">
        <v>-99</v>
      </c>
      <c r="CC2448" s="89">
        <v>-99</v>
      </c>
      <c r="CD2448" s="89">
        <v>-99</v>
      </c>
      <c r="CE2448" s="89">
        <v>-99</v>
      </c>
      <c r="CF2448" s="89">
        <v>-99</v>
      </c>
      <c r="CG2448" s="89">
        <v>-99</v>
      </c>
      <c r="CH2448" s="89">
        <v>-99</v>
      </c>
      <c r="CI2448" s="89">
        <v>-99</v>
      </c>
      <c r="CJ2448" s="89">
        <v>-99</v>
      </c>
      <c r="CK2448" s="89">
        <v>-99</v>
      </c>
      <c r="CL2448" s="89">
        <v>-99</v>
      </c>
      <c r="CM2448" s="89">
        <v>-99</v>
      </c>
      <c r="CN2448" s="89">
        <v>-99</v>
      </c>
      <c r="CO2448" s="89">
        <v>-99</v>
      </c>
      <c r="CP2448" s="89">
        <v>-99</v>
      </c>
      <c r="CQ2448" s="89">
        <v>-99</v>
      </c>
      <c r="CR2448" s="89">
        <v>-99</v>
      </c>
      <c r="CS2448" s="89">
        <v>-99</v>
      </c>
      <c r="CT2448" s="89">
        <v>-99</v>
      </c>
      <c r="CU2448" s="86">
        <v>-99</v>
      </c>
      <c r="CV2448" s="86">
        <v>-1.2604</v>
      </c>
      <c r="CW2448" s="86">
        <v>9</v>
      </c>
      <c r="CX2448" s="86">
        <v>2</v>
      </c>
      <c r="CY2448" s="86">
        <v>1.4396</v>
      </c>
      <c r="CZ2448" s="86">
        <v>93</v>
      </c>
      <c r="DA2448" s="86">
        <v>4</v>
      </c>
      <c r="DB2448" s="86">
        <v>-0.58709999999999996</v>
      </c>
      <c r="DC2448" s="86">
        <v>20</v>
      </c>
      <c r="DD2448" s="86">
        <v>-99</v>
      </c>
      <c r="DE2448" s="86">
        <v>-99</v>
      </c>
      <c r="DF2448" s="86">
        <v>-99</v>
      </c>
      <c r="DG2448" s="86">
        <v>-99</v>
      </c>
      <c r="DH2448" s="86">
        <v>-99</v>
      </c>
    </row>
    <row r="2449" spans="1:112" x14ac:dyDescent="0.2">
      <c r="A2449" s="85">
        <f>IF(ISERROR(SEARCH('School Lookup'!$F$3,Data!J2449)),A2448,A2448+1)</f>
        <v>0</v>
      </c>
      <c r="B2449" s="85">
        <f>IF(I2449='School Lookup'!$G$13,1,0)</f>
        <v>0</v>
      </c>
      <c r="C2449" s="85">
        <f t="shared" si="38"/>
        <v>2447</v>
      </c>
      <c r="D2449" s="86" t="s">
        <v>6478</v>
      </c>
      <c r="E2449" s="86" t="s">
        <v>6499</v>
      </c>
      <c r="F2449" s="86" t="s">
        <v>2742</v>
      </c>
      <c r="G2449" s="86" t="s">
        <v>3161</v>
      </c>
      <c r="H2449" s="86" t="s">
        <v>897</v>
      </c>
      <c r="I2449" s="86" t="s">
        <v>5649</v>
      </c>
      <c r="J2449" s="86" t="s">
        <v>944</v>
      </c>
      <c r="K2449" s="86" t="s">
        <v>130</v>
      </c>
      <c r="L2449" s="86">
        <v>1</v>
      </c>
      <c r="M2449" s="86">
        <v>1</v>
      </c>
      <c r="N2449" s="89">
        <v>-0.61711958041958004</v>
      </c>
      <c r="O2449" s="89">
        <v>-1.24201679387465</v>
      </c>
      <c r="P2449" s="89">
        <v>36.390700000000002</v>
      </c>
      <c r="Q2449" s="89">
        <v>-1.42616691220891</v>
      </c>
      <c r="R2449" s="89">
        <v>45.687668531468503</v>
      </c>
      <c r="S2449" s="89">
        <v>-1.33409185304178</v>
      </c>
      <c r="T2449" s="89">
        <v>-1.51386397087494</v>
      </c>
      <c r="U2449" s="89">
        <v>0.375656742556918</v>
      </c>
      <c r="V2449" s="89">
        <v>-0.56869320797316003</v>
      </c>
      <c r="W2449" s="89">
        <v>1</v>
      </c>
      <c r="X2449" s="89">
        <v>-0.45550702576112401</v>
      </c>
      <c r="Y2449" s="89">
        <v>-0.98328903184088301</v>
      </c>
      <c r="Z2449" s="89">
        <v>43.207299999999996</v>
      </c>
      <c r="AA2449" s="89">
        <v>-0.825591741947032</v>
      </c>
      <c r="AB2449" s="89">
        <v>49.180307728337198</v>
      </c>
      <c r="AC2449" s="89">
        <v>-0.904440386893957</v>
      </c>
      <c r="AD2449" s="89">
        <v>-1.0517168520328899</v>
      </c>
      <c r="AE2449" s="89">
        <v>0.37390542907180402</v>
      </c>
      <c r="AF2449" s="89">
        <v>-0.39324264082140498</v>
      </c>
      <c r="AG2449" s="89">
        <v>1</v>
      </c>
      <c r="AH2449" s="89">
        <v>-0.61217385159010596</v>
      </c>
      <c r="AI2449" s="89">
        <v>-1.2604212617887001</v>
      </c>
      <c r="AJ2449" s="89">
        <v>-99</v>
      </c>
      <c r="AK2449" s="89">
        <v>-99</v>
      </c>
      <c r="AL2449" s="89">
        <v>50.883403886925798</v>
      </c>
      <c r="AM2449" s="89">
        <v>-1.2604212617887001</v>
      </c>
      <c r="AN2449" s="89">
        <v>-1.3673288615679799</v>
      </c>
      <c r="AO2449" s="89">
        <v>0.123905429071804</v>
      </c>
      <c r="AP2449" s="89">
        <v>-0.169419469274842</v>
      </c>
      <c r="AQ2449" s="89">
        <v>1</v>
      </c>
      <c r="AR2449" s="89">
        <v>-0.44877993079584799</v>
      </c>
      <c r="AS2449" s="89">
        <v>-0.93876468785356304</v>
      </c>
      <c r="AT2449" s="89">
        <v>-99</v>
      </c>
      <c r="AU2449" s="89">
        <v>-99</v>
      </c>
      <c r="AV2449" s="89">
        <v>45.6747211072664</v>
      </c>
      <c r="AW2449" s="89">
        <v>-0.93876468785356304</v>
      </c>
      <c r="AX2449" s="89">
        <v>-1.02847959506043</v>
      </c>
      <c r="AY2449" s="89">
        <v>0.12653239929947499</v>
      </c>
      <c r="AZ2449" s="89">
        <v>-0.13013599079354901</v>
      </c>
      <c r="BA2449" s="89">
        <v>-99</v>
      </c>
      <c r="BB2449" s="89">
        <v>-99</v>
      </c>
      <c r="BC2449" s="89">
        <v>-99</v>
      </c>
      <c r="BD2449" s="89">
        <v>-99</v>
      </c>
      <c r="BE2449" s="89">
        <v>-99</v>
      </c>
      <c r="BF2449" s="89">
        <v>-99</v>
      </c>
      <c r="BG2449" s="89">
        <v>-99</v>
      </c>
      <c r="BH2449" s="89">
        <v>-99</v>
      </c>
      <c r="BI2449" s="89">
        <v>-99</v>
      </c>
      <c r="BJ2449" s="89">
        <v>-99</v>
      </c>
      <c r="BK2449" s="89">
        <v>-99</v>
      </c>
      <c r="BL2449" s="89">
        <v>-99</v>
      </c>
      <c r="BM2449" s="89">
        <v>-99</v>
      </c>
      <c r="BN2449" s="89">
        <v>-99</v>
      </c>
      <c r="BO2449" s="89">
        <v>-99</v>
      </c>
      <c r="BP2449" s="89">
        <v>-99</v>
      </c>
      <c r="BQ2449" s="89">
        <v>-99</v>
      </c>
      <c r="BR2449" s="89">
        <v>-99</v>
      </c>
      <c r="BS2449" s="89">
        <v>-99</v>
      </c>
      <c r="BT2449" s="89">
        <v>-99</v>
      </c>
      <c r="BU2449" s="89">
        <v>-99</v>
      </c>
      <c r="BV2449" s="89">
        <v>-99</v>
      </c>
      <c r="BW2449" s="89">
        <v>-99</v>
      </c>
      <c r="BX2449" s="89">
        <v>-99</v>
      </c>
      <c r="BY2449" s="89">
        <v>-99</v>
      </c>
      <c r="BZ2449" s="89">
        <v>-99</v>
      </c>
      <c r="CA2449" s="89">
        <v>-99</v>
      </c>
      <c r="CB2449" s="89">
        <v>-99</v>
      </c>
      <c r="CC2449" s="89">
        <v>-99</v>
      </c>
      <c r="CD2449" s="89">
        <v>-99</v>
      </c>
      <c r="CE2449" s="89">
        <v>-99</v>
      </c>
      <c r="CF2449" s="89">
        <v>-99</v>
      </c>
      <c r="CG2449" s="89">
        <v>-99</v>
      </c>
      <c r="CH2449" s="89">
        <v>-99</v>
      </c>
      <c r="CI2449" s="89">
        <v>-99</v>
      </c>
      <c r="CJ2449" s="89">
        <v>-99</v>
      </c>
      <c r="CK2449" s="89">
        <v>-99</v>
      </c>
      <c r="CL2449" s="89">
        <v>-99</v>
      </c>
      <c r="CM2449" s="89">
        <v>-99</v>
      </c>
      <c r="CN2449" s="89">
        <v>-99</v>
      </c>
      <c r="CO2449" s="89">
        <v>-99</v>
      </c>
      <c r="CP2449" s="89">
        <v>-99</v>
      </c>
      <c r="CQ2449" s="89">
        <v>-99</v>
      </c>
      <c r="CR2449" s="89">
        <v>-99</v>
      </c>
      <c r="CS2449" s="89">
        <v>-99</v>
      </c>
      <c r="CT2449" s="89">
        <v>-99</v>
      </c>
      <c r="CU2449" s="86">
        <v>-99</v>
      </c>
      <c r="CV2449" s="86">
        <v>-1.2615000000000001</v>
      </c>
      <c r="CW2449" s="86">
        <v>9</v>
      </c>
      <c r="CX2449" s="86">
        <v>2</v>
      </c>
      <c r="CY2449" s="86">
        <v>1.2331000000000001</v>
      </c>
      <c r="CZ2449" s="86">
        <v>91</v>
      </c>
      <c r="DA2449" s="86">
        <v>2</v>
      </c>
      <c r="DB2449" s="86">
        <v>-0.84440000000000004</v>
      </c>
      <c r="DC2449" s="86">
        <v>13</v>
      </c>
      <c r="DD2449" s="86">
        <v>-99</v>
      </c>
      <c r="DE2449" s="86">
        <v>-99</v>
      </c>
      <c r="DF2449" s="86">
        <v>-99</v>
      </c>
      <c r="DG2449" s="86">
        <v>-99</v>
      </c>
      <c r="DH2449" s="86">
        <v>-99</v>
      </c>
    </row>
    <row r="2450" spans="1:112" x14ac:dyDescent="0.2">
      <c r="A2450" s="85">
        <f>IF(ISERROR(SEARCH('School Lookup'!$F$3,Data!J2450)),A2449,A2449+1)</f>
        <v>0</v>
      </c>
      <c r="B2450" s="85">
        <f>IF(I2450='School Lookup'!$G$13,1,0)</f>
        <v>0</v>
      </c>
      <c r="C2450" s="85">
        <f t="shared" si="38"/>
        <v>2448</v>
      </c>
      <c r="D2450" s="86" t="s">
        <v>6478</v>
      </c>
      <c r="E2450" s="86" t="s">
        <v>6730</v>
      </c>
      <c r="F2450" s="86" t="s">
        <v>1941</v>
      </c>
      <c r="G2450" s="86" t="s">
        <v>3099</v>
      </c>
      <c r="H2450" s="86" t="s">
        <v>592</v>
      </c>
      <c r="I2450" s="86" t="s">
        <v>5406</v>
      </c>
      <c r="J2450" s="86" t="s">
        <v>1278</v>
      </c>
      <c r="K2450" s="86" t="s">
        <v>31</v>
      </c>
      <c r="L2450" s="86">
        <v>1</v>
      </c>
      <c r="M2450" s="86">
        <v>1</v>
      </c>
      <c r="N2450" s="89">
        <v>-0.48523360995850601</v>
      </c>
      <c r="O2450" s="89">
        <v>-0.95641786727924305</v>
      </c>
      <c r="P2450" s="89">
        <v>36.639299999999999</v>
      </c>
      <c r="Q2450" s="89">
        <v>-1.39979755921647</v>
      </c>
      <c r="R2450" s="89">
        <v>50.414931742738602</v>
      </c>
      <c r="S2450" s="89">
        <v>-1.1781077132478499</v>
      </c>
      <c r="T2450" s="89">
        <v>-1.3368739317751199</v>
      </c>
      <c r="U2450" s="89">
        <v>0.37076923076923102</v>
      </c>
      <c r="V2450" s="89">
        <v>-0.4956717193197</v>
      </c>
      <c r="W2450" s="89">
        <v>1</v>
      </c>
      <c r="X2450" s="89">
        <v>-0.52348086419753104</v>
      </c>
      <c r="Y2450" s="89">
        <v>-1.1433102139626099</v>
      </c>
      <c r="Z2450" s="89">
        <v>33.982100000000003</v>
      </c>
      <c r="AA2450" s="89">
        <v>-1.97600148275341</v>
      </c>
      <c r="AB2450" s="89">
        <v>51.8518234567901</v>
      </c>
      <c r="AC2450" s="89">
        <v>-1.5596558483580101</v>
      </c>
      <c r="AD2450" s="89">
        <v>-1.8146182839849401</v>
      </c>
      <c r="AE2450" s="89">
        <v>0.37384615384615399</v>
      </c>
      <c r="AF2450" s="89">
        <v>-0.67838806616667802</v>
      </c>
      <c r="AG2450" s="89">
        <v>1</v>
      </c>
      <c r="AH2450" s="89">
        <v>-0.372425333333333</v>
      </c>
      <c r="AI2450" s="89">
        <v>-0.74445932129119496</v>
      </c>
      <c r="AJ2450" s="89">
        <v>41.058799999999998</v>
      </c>
      <c r="AK2450" s="89">
        <v>-0.74088236586929401</v>
      </c>
      <c r="AL2450" s="89">
        <v>49.999986</v>
      </c>
      <c r="AM2450" s="89">
        <v>-0.74267084358024404</v>
      </c>
      <c r="AN2450" s="89">
        <v>-0.82340956551956701</v>
      </c>
      <c r="AO2450" s="89">
        <v>0.115384615384615</v>
      </c>
      <c r="AP2450" s="89">
        <v>-9.5008796021488498E-2</v>
      </c>
      <c r="AQ2450" s="89">
        <v>1</v>
      </c>
      <c r="AR2450" s="89">
        <v>-0.19503076923076901</v>
      </c>
      <c r="AS2450" s="89">
        <v>-0.368383266485865</v>
      </c>
      <c r="AT2450" s="89">
        <v>51.424999999999997</v>
      </c>
      <c r="AU2450" s="89">
        <v>0.29765588874195797</v>
      </c>
      <c r="AV2450" s="89">
        <v>46.153846153846203</v>
      </c>
      <c r="AW2450" s="89">
        <v>-3.5363688871953902E-2</v>
      </c>
      <c r="AX2450" s="89">
        <v>-7.6480156589076198E-2</v>
      </c>
      <c r="AY2450" s="89">
        <v>0.14000000000000001</v>
      </c>
      <c r="AZ2450" s="89">
        <v>-1.07072219224707E-2</v>
      </c>
      <c r="BA2450" s="89">
        <v>-99</v>
      </c>
      <c r="BB2450" s="89">
        <v>-99</v>
      </c>
      <c r="BC2450" s="89">
        <v>-99</v>
      </c>
      <c r="BD2450" s="89">
        <v>-99</v>
      </c>
      <c r="BE2450" s="89">
        <v>-99</v>
      </c>
      <c r="BF2450" s="89">
        <v>-99</v>
      </c>
      <c r="BG2450" s="89">
        <v>-99</v>
      </c>
      <c r="BH2450" s="89">
        <v>-99</v>
      </c>
      <c r="BI2450" s="89">
        <v>-99</v>
      </c>
      <c r="BJ2450" s="89">
        <v>-99</v>
      </c>
      <c r="BK2450" s="89">
        <v>-99</v>
      </c>
      <c r="BL2450" s="89">
        <v>-99</v>
      </c>
      <c r="BM2450" s="89">
        <v>-99</v>
      </c>
      <c r="BN2450" s="89">
        <v>-99</v>
      </c>
      <c r="BO2450" s="89">
        <v>-99</v>
      </c>
      <c r="BP2450" s="89">
        <v>-99</v>
      </c>
      <c r="BQ2450" s="89">
        <v>-99</v>
      </c>
      <c r="BR2450" s="89">
        <v>-99</v>
      </c>
      <c r="BS2450" s="89">
        <v>-99</v>
      </c>
      <c r="BT2450" s="89">
        <v>-99</v>
      </c>
      <c r="BU2450" s="89">
        <v>-99</v>
      </c>
      <c r="BV2450" s="89">
        <v>-99</v>
      </c>
      <c r="BW2450" s="89">
        <v>-99</v>
      </c>
      <c r="BX2450" s="89">
        <v>-99</v>
      </c>
      <c r="BY2450" s="89">
        <v>-99</v>
      </c>
      <c r="BZ2450" s="89">
        <v>-99</v>
      </c>
      <c r="CA2450" s="89">
        <v>-99</v>
      </c>
      <c r="CB2450" s="89">
        <v>-99</v>
      </c>
      <c r="CC2450" s="89">
        <v>-99</v>
      </c>
      <c r="CD2450" s="89">
        <v>-99</v>
      </c>
      <c r="CE2450" s="89">
        <v>-99</v>
      </c>
      <c r="CF2450" s="89">
        <v>-99</v>
      </c>
      <c r="CG2450" s="89">
        <v>-99</v>
      </c>
      <c r="CH2450" s="89">
        <v>-99</v>
      </c>
      <c r="CI2450" s="89">
        <v>-99</v>
      </c>
      <c r="CJ2450" s="89">
        <v>-99</v>
      </c>
      <c r="CK2450" s="89">
        <v>-99</v>
      </c>
      <c r="CL2450" s="89">
        <v>-99</v>
      </c>
      <c r="CM2450" s="89">
        <v>-99</v>
      </c>
      <c r="CN2450" s="89">
        <v>-99</v>
      </c>
      <c r="CO2450" s="89">
        <v>-99</v>
      </c>
      <c r="CP2450" s="89">
        <v>-99</v>
      </c>
      <c r="CQ2450" s="89">
        <v>-99</v>
      </c>
      <c r="CR2450" s="89">
        <v>-99</v>
      </c>
      <c r="CS2450" s="89">
        <v>-99</v>
      </c>
      <c r="CT2450" s="89">
        <v>-99</v>
      </c>
      <c r="CU2450" s="86">
        <v>-99</v>
      </c>
      <c r="CV2450" s="86">
        <v>-1.2798</v>
      </c>
      <c r="CW2450" s="86">
        <v>9</v>
      </c>
      <c r="CX2450" s="86">
        <v>2</v>
      </c>
      <c r="CY2450" s="86">
        <v>8.8700000000000001E-2</v>
      </c>
      <c r="CZ2450" s="86">
        <v>56</v>
      </c>
      <c r="DA2450" s="86">
        <v>4</v>
      </c>
      <c r="DB2450" s="86">
        <v>-1.3015000000000001</v>
      </c>
      <c r="DC2450" s="86">
        <v>5</v>
      </c>
      <c r="DD2450" s="86">
        <v>-99</v>
      </c>
      <c r="DE2450" s="86">
        <v>-99</v>
      </c>
      <c r="DF2450" s="86">
        <v>-99</v>
      </c>
      <c r="DG2450" s="86">
        <v>-99</v>
      </c>
      <c r="DH2450" s="86">
        <v>-99</v>
      </c>
    </row>
    <row r="2451" spans="1:112" x14ac:dyDescent="0.2">
      <c r="A2451" s="85">
        <f>IF(ISERROR(SEARCH('School Lookup'!$F$3,Data!J2451)),A2450,A2450+1)</f>
        <v>0</v>
      </c>
      <c r="B2451" s="85">
        <f>IF(I2451='School Lookup'!$G$13,1,0)</f>
        <v>0</v>
      </c>
      <c r="C2451" s="85">
        <f t="shared" si="38"/>
        <v>2449</v>
      </c>
      <c r="D2451" s="86" t="s">
        <v>6478</v>
      </c>
      <c r="E2451" s="86" t="s">
        <v>6743</v>
      </c>
      <c r="F2451" s="86" t="s">
        <v>2765</v>
      </c>
      <c r="G2451" s="86" t="s">
        <v>3403</v>
      </c>
      <c r="H2451" s="86" t="s">
        <v>1682</v>
      </c>
      <c r="I2451" s="86" t="s">
        <v>5635</v>
      </c>
      <c r="J2451" s="86" t="s">
        <v>1682</v>
      </c>
      <c r="K2451" s="86" t="s">
        <v>26</v>
      </c>
      <c r="L2451" s="86">
        <v>1</v>
      </c>
      <c r="M2451" s="86">
        <v>1</v>
      </c>
      <c r="N2451" s="89">
        <v>-0.48114400000000002</v>
      </c>
      <c r="O2451" s="89">
        <v>-0.94756182133091404</v>
      </c>
      <c r="P2451" s="89">
        <v>37.776600000000002</v>
      </c>
      <c r="Q2451" s="89">
        <v>-1.2791625424895601</v>
      </c>
      <c r="R2451" s="89">
        <v>48.923047076923098</v>
      </c>
      <c r="S2451" s="89">
        <v>-1.1133621819102399</v>
      </c>
      <c r="T2451" s="89">
        <v>-1.2634093209619801</v>
      </c>
      <c r="U2451" s="89">
        <v>0.38416075650118198</v>
      </c>
      <c r="V2451" s="89">
        <v>-0.485352280511401</v>
      </c>
      <c r="W2451" s="89">
        <v>1</v>
      </c>
      <c r="X2451" s="89">
        <v>-0.509497819314642</v>
      </c>
      <c r="Y2451" s="89">
        <v>-1.1103919115201999</v>
      </c>
      <c r="Z2451" s="89">
        <v>42.828000000000003</v>
      </c>
      <c r="AA2451" s="89">
        <v>-0.87289157443715204</v>
      </c>
      <c r="AB2451" s="89">
        <v>48.598151713395602</v>
      </c>
      <c r="AC2451" s="89">
        <v>-0.99164174297867802</v>
      </c>
      <c r="AD2451" s="89">
        <v>-1.15324992525516</v>
      </c>
      <c r="AE2451" s="89">
        <v>0.379432624113475</v>
      </c>
      <c r="AF2451" s="89">
        <v>-0.43758064539823499</v>
      </c>
      <c r="AG2451" s="89">
        <v>1</v>
      </c>
      <c r="AH2451" s="89">
        <v>-0.76494601769911497</v>
      </c>
      <c r="AI2451" s="89">
        <v>-1.58920170161268</v>
      </c>
      <c r="AJ2451" s="89">
        <v>-99</v>
      </c>
      <c r="AK2451" s="89">
        <v>-99</v>
      </c>
      <c r="AL2451" s="89">
        <v>49.557515044247801</v>
      </c>
      <c r="AM2451" s="89">
        <v>-1.58920170161268</v>
      </c>
      <c r="AN2451" s="89">
        <v>-1.7127269898830599</v>
      </c>
      <c r="AO2451" s="89">
        <v>0.13356973995271901</v>
      </c>
      <c r="AP2451" s="89">
        <v>-0.22876849864868301</v>
      </c>
      <c r="AQ2451" s="89">
        <v>1</v>
      </c>
      <c r="AR2451" s="89">
        <v>-0.54142298850574699</v>
      </c>
      <c r="AS2451" s="89">
        <v>-1.1470092338079301</v>
      </c>
      <c r="AT2451" s="89">
        <v>-99</v>
      </c>
      <c r="AU2451" s="89">
        <v>-99</v>
      </c>
      <c r="AV2451" s="89">
        <v>44.827597701149401</v>
      </c>
      <c r="AW2451" s="89">
        <v>-1.1470092338079301</v>
      </c>
      <c r="AX2451" s="89">
        <v>-1.24792665238798</v>
      </c>
      <c r="AY2451" s="89">
        <v>0.102836879432624</v>
      </c>
      <c r="AZ2451" s="89">
        <v>-0.128332882692381</v>
      </c>
      <c r="BA2451" s="89">
        <v>-99</v>
      </c>
      <c r="BB2451" s="89">
        <v>-99</v>
      </c>
      <c r="BC2451" s="89">
        <v>-99</v>
      </c>
      <c r="BD2451" s="89">
        <v>-99</v>
      </c>
      <c r="BE2451" s="89">
        <v>-99</v>
      </c>
      <c r="BF2451" s="89">
        <v>-99</v>
      </c>
      <c r="BG2451" s="89">
        <v>-99</v>
      </c>
      <c r="BH2451" s="89">
        <v>-99</v>
      </c>
      <c r="BI2451" s="89">
        <v>-99</v>
      </c>
      <c r="BJ2451" s="89">
        <v>-99</v>
      </c>
      <c r="BK2451" s="89">
        <v>-99</v>
      </c>
      <c r="BL2451" s="89">
        <v>-99</v>
      </c>
      <c r="BM2451" s="89">
        <v>-99</v>
      </c>
      <c r="BN2451" s="89">
        <v>-99</v>
      </c>
      <c r="BO2451" s="89">
        <v>-99</v>
      </c>
      <c r="BP2451" s="89">
        <v>-99</v>
      </c>
      <c r="BQ2451" s="89">
        <v>-99</v>
      </c>
      <c r="BR2451" s="89">
        <v>-99</v>
      </c>
      <c r="BS2451" s="89">
        <v>-99</v>
      </c>
      <c r="BT2451" s="89">
        <v>-99</v>
      </c>
      <c r="BU2451" s="89">
        <v>-99</v>
      </c>
      <c r="BV2451" s="89">
        <v>-99</v>
      </c>
      <c r="BW2451" s="89">
        <v>-99</v>
      </c>
      <c r="BX2451" s="89">
        <v>-99</v>
      </c>
      <c r="BY2451" s="89">
        <v>-99</v>
      </c>
      <c r="BZ2451" s="89">
        <v>-99</v>
      </c>
      <c r="CA2451" s="89">
        <v>-99</v>
      </c>
      <c r="CB2451" s="89">
        <v>-99</v>
      </c>
      <c r="CC2451" s="89">
        <v>-99</v>
      </c>
      <c r="CD2451" s="89">
        <v>-99</v>
      </c>
      <c r="CE2451" s="89">
        <v>-99</v>
      </c>
      <c r="CF2451" s="89">
        <v>-99</v>
      </c>
      <c r="CG2451" s="89">
        <v>-99</v>
      </c>
      <c r="CH2451" s="89">
        <v>-99</v>
      </c>
      <c r="CI2451" s="89">
        <v>-99</v>
      </c>
      <c r="CJ2451" s="89">
        <v>-99</v>
      </c>
      <c r="CK2451" s="89">
        <v>-99</v>
      </c>
      <c r="CL2451" s="89">
        <v>-99</v>
      </c>
      <c r="CM2451" s="89">
        <v>-99</v>
      </c>
      <c r="CN2451" s="89">
        <v>-99</v>
      </c>
      <c r="CO2451" s="89">
        <v>-99</v>
      </c>
      <c r="CP2451" s="89">
        <v>-99</v>
      </c>
      <c r="CQ2451" s="89">
        <v>-99</v>
      </c>
      <c r="CR2451" s="89">
        <v>-99</v>
      </c>
      <c r="CS2451" s="89">
        <v>-99</v>
      </c>
      <c r="CT2451" s="89">
        <v>-99</v>
      </c>
      <c r="CU2451" s="86">
        <v>-99</v>
      </c>
      <c r="CV2451" s="86">
        <v>-1.28</v>
      </c>
      <c r="CW2451" s="86">
        <v>9</v>
      </c>
      <c r="CX2451" s="86">
        <v>2</v>
      </c>
      <c r="CY2451" s="86">
        <v>2.0922999999999998</v>
      </c>
      <c r="CZ2451" s="86">
        <v>98</v>
      </c>
      <c r="DA2451" s="86">
        <v>2</v>
      </c>
      <c r="DB2451" s="86">
        <v>-0.8226</v>
      </c>
      <c r="DC2451" s="86">
        <v>13</v>
      </c>
      <c r="DD2451" s="86">
        <v>-99</v>
      </c>
      <c r="DE2451" s="86">
        <v>-99</v>
      </c>
      <c r="DF2451" s="86">
        <v>-99</v>
      </c>
      <c r="DG2451" s="86">
        <v>-99</v>
      </c>
      <c r="DH2451" s="86">
        <v>-99</v>
      </c>
    </row>
    <row r="2452" spans="1:112" x14ac:dyDescent="0.2">
      <c r="A2452" s="85">
        <f>IF(ISERROR(SEARCH('School Lookup'!$F$3,Data!J2452)),A2451,A2451+1)</f>
        <v>0</v>
      </c>
      <c r="B2452" s="85">
        <f>IF(I2452='School Lookup'!$G$13,1,0)</f>
        <v>0</v>
      </c>
      <c r="C2452" s="85">
        <f t="shared" si="38"/>
        <v>2450</v>
      </c>
      <c r="D2452" s="86" t="s">
        <v>6478</v>
      </c>
      <c r="E2452" s="86" t="s">
        <v>6760</v>
      </c>
      <c r="F2452" s="86" t="s">
        <v>2767</v>
      </c>
      <c r="G2452" s="86" t="s">
        <v>3156</v>
      </c>
      <c r="H2452" s="86" t="s">
        <v>703</v>
      </c>
      <c r="I2452" s="86" t="s">
        <v>5295</v>
      </c>
      <c r="J2452" s="86" t="s">
        <v>1659</v>
      </c>
      <c r="K2452" s="86" t="s">
        <v>36</v>
      </c>
      <c r="L2452" s="86">
        <v>1</v>
      </c>
      <c r="M2452" s="86">
        <v>-99</v>
      </c>
      <c r="N2452" s="89">
        <v>-99</v>
      </c>
      <c r="O2452" s="89">
        <v>-99</v>
      </c>
      <c r="P2452" s="89">
        <v>-99</v>
      </c>
      <c r="Q2452" s="89">
        <v>-99</v>
      </c>
      <c r="R2452" s="89">
        <v>-99</v>
      </c>
      <c r="S2452" s="89">
        <v>-99</v>
      </c>
      <c r="T2452" s="89">
        <v>-99</v>
      </c>
      <c r="U2452" s="89">
        <v>-99</v>
      </c>
      <c r="V2452" s="89">
        <v>-99</v>
      </c>
      <c r="W2452" s="89">
        <v>-99</v>
      </c>
      <c r="X2452" s="89">
        <v>-99</v>
      </c>
      <c r="Y2452" s="89">
        <v>-99</v>
      </c>
      <c r="Z2452" s="89">
        <v>-99</v>
      </c>
      <c r="AA2452" s="89">
        <v>-99</v>
      </c>
      <c r="AB2452" s="89">
        <v>-99</v>
      </c>
      <c r="AC2452" s="89">
        <v>-99</v>
      </c>
      <c r="AD2452" s="89">
        <v>-99</v>
      </c>
      <c r="AE2452" s="89">
        <v>-99</v>
      </c>
      <c r="AF2452" s="89">
        <v>-99</v>
      </c>
      <c r="AG2452" s="89">
        <v>-99</v>
      </c>
      <c r="AH2452" s="89">
        <v>-99</v>
      </c>
      <c r="AI2452" s="89">
        <v>-99</v>
      </c>
      <c r="AJ2452" s="89">
        <v>-99</v>
      </c>
      <c r="AK2452" s="89">
        <v>-99</v>
      </c>
      <c r="AL2452" s="89">
        <v>-99</v>
      </c>
      <c r="AM2452" s="89">
        <v>-99</v>
      </c>
      <c r="AN2452" s="89">
        <v>-99</v>
      </c>
      <c r="AO2452" s="89">
        <v>-99</v>
      </c>
      <c r="AP2452" s="89">
        <v>-99</v>
      </c>
      <c r="AQ2452" s="89">
        <v>-99</v>
      </c>
      <c r="AR2452" s="89">
        <v>-99</v>
      </c>
      <c r="AS2452" s="89">
        <v>-99</v>
      </c>
      <c r="AT2452" s="89">
        <v>-99</v>
      </c>
      <c r="AU2452" s="89">
        <v>-99</v>
      </c>
      <c r="AV2452" s="89">
        <v>-99</v>
      </c>
      <c r="AW2452" s="89">
        <v>-99</v>
      </c>
      <c r="AX2452" s="89">
        <v>-99</v>
      </c>
      <c r="AY2452" s="89">
        <v>-99</v>
      </c>
      <c r="AZ2452" s="89">
        <v>-99</v>
      </c>
      <c r="BA2452" s="89">
        <v>1</v>
      </c>
      <c r="BB2452" s="89">
        <v>-0.78918540772532197</v>
      </c>
      <c r="BC2452" s="89">
        <v>-1.55142224126871</v>
      </c>
      <c r="BD2452" s="89">
        <v>34.946399999999997</v>
      </c>
      <c r="BE2452" s="89">
        <v>-1.33464461871179</v>
      </c>
      <c r="BF2452" s="89">
        <v>49.5707772532189</v>
      </c>
      <c r="BG2452" s="89">
        <v>-1.4430334299902501</v>
      </c>
      <c r="BH2452" s="89">
        <v>-1.53378582091462</v>
      </c>
      <c r="BI2452" s="89">
        <v>0.25053763440860199</v>
      </c>
      <c r="BJ2452" s="89">
        <v>-0.38427107126140497</v>
      </c>
      <c r="BK2452" s="89">
        <v>1</v>
      </c>
      <c r="BL2452" s="89">
        <v>-0.65149743040685204</v>
      </c>
      <c r="BM2452" s="89">
        <v>-1.4036222579384201</v>
      </c>
      <c r="BN2452" s="89">
        <v>45.022399999999998</v>
      </c>
      <c r="BO2452" s="89">
        <v>-0.40791155457345302</v>
      </c>
      <c r="BP2452" s="89">
        <v>56.959339614561003</v>
      </c>
      <c r="BQ2452" s="89">
        <v>-0.90576690625593803</v>
      </c>
      <c r="BR2452" s="89">
        <v>-0.93826775032401599</v>
      </c>
      <c r="BS2452" s="89">
        <v>0.25107526881720399</v>
      </c>
      <c r="BT2452" s="89">
        <v>-0.235575827635116</v>
      </c>
      <c r="BU2452" s="89">
        <v>1</v>
      </c>
      <c r="BV2452" s="89">
        <v>-0.81356852248393996</v>
      </c>
      <c r="BW2452" s="89">
        <v>-1.71682676539058</v>
      </c>
      <c r="BX2452" s="89">
        <v>30.940200000000001</v>
      </c>
      <c r="BY2452" s="89">
        <v>-1.87464014129025</v>
      </c>
      <c r="BZ2452" s="89">
        <v>47.751591220556698</v>
      </c>
      <c r="CA2452" s="89">
        <v>-1.7957334533404099</v>
      </c>
      <c r="CB2452" s="89">
        <v>-1.8829483097508499</v>
      </c>
      <c r="CC2452" s="89">
        <v>0.25107526881720399</v>
      </c>
      <c r="CD2452" s="89">
        <v>-0.472761753039595</v>
      </c>
      <c r="CE2452" s="89">
        <v>1</v>
      </c>
      <c r="CF2452" s="89">
        <v>-0.72752608695652199</v>
      </c>
      <c r="CG2452" s="89">
        <v>-1.55759600898613</v>
      </c>
      <c r="CH2452" s="89">
        <v>38.810299999999998</v>
      </c>
      <c r="CI2452" s="89">
        <v>-1.19673792118472</v>
      </c>
      <c r="CJ2452" s="89">
        <v>45.652195652173901</v>
      </c>
      <c r="CK2452" s="89">
        <v>-1.3771669650854299</v>
      </c>
      <c r="CL2452" s="89">
        <v>-1.4810342848681</v>
      </c>
      <c r="CM2452" s="89">
        <v>0.247311827956989</v>
      </c>
      <c r="CN2452" s="89">
        <v>-0.366277296257702</v>
      </c>
      <c r="CO2452" s="89">
        <v>95.28</v>
      </c>
      <c r="CP2452" s="89">
        <v>0.59619999999999995</v>
      </c>
      <c r="CQ2452" s="89">
        <v>1.26</v>
      </c>
      <c r="CR2452" s="89">
        <v>-6.9999999999999999E-4</v>
      </c>
      <c r="CS2452" s="89">
        <v>0.59619999999999995</v>
      </c>
      <c r="CT2452" s="89">
        <v>0.30370000000000003</v>
      </c>
      <c r="CU2452" s="86" t="s">
        <v>6986</v>
      </c>
      <c r="CV2452" s="86">
        <v>-1.2826</v>
      </c>
      <c r="CW2452" s="86">
        <v>9</v>
      </c>
      <c r="CX2452" s="86">
        <v>2</v>
      </c>
      <c r="CY2452" s="86">
        <v>1.6385000000000001</v>
      </c>
      <c r="CZ2452" s="86">
        <v>95</v>
      </c>
      <c r="DA2452" s="86">
        <v>4</v>
      </c>
      <c r="DB2452" s="86">
        <v>-1.2034</v>
      </c>
      <c r="DC2452" s="86">
        <v>7</v>
      </c>
      <c r="DD2452" s="86">
        <v>-99</v>
      </c>
      <c r="DE2452" s="86">
        <v>-99</v>
      </c>
      <c r="DF2452" s="86">
        <v>-99</v>
      </c>
      <c r="DG2452" s="86">
        <v>-99</v>
      </c>
      <c r="DH2452" s="86">
        <v>-99</v>
      </c>
    </row>
    <row r="2453" spans="1:112" x14ac:dyDescent="0.2">
      <c r="A2453" s="85">
        <f>IF(ISERROR(SEARCH('School Lookup'!$F$3,Data!J2453)),A2452,A2452+1)</f>
        <v>0</v>
      </c>
      <c r="B2453" s="85">
        <f>IF(I2453='School Lookup'!$G$13,1,0)</f>
        <v>0</v>
      </c>
      <c r="C2453" s="85">
        <f t="shared" si="38"/>
        <v>2451</v>
      </c>
      <c r="D2453" s="86" t="s">
        <v>6478</v>
      </c>
      <c r="E2453" s="86" t="s">
        <v>6790</v>
      </c>
      <c r="F2453" s="86" t="s">
        <v>2774</v>
      </c>
      <c r="G2453" s="86" t="s">
        <v>2795</v>
      </c>
      <c r="H2453" s="86" t="s">
        <v>1474</v>
      </c>
      <c r="I2453" s="86" t="s">
        <v>5347</v>
      </c>
      <c r="J2453" s="86" t="s">
        <v>2574</v>
      </c>
      <c r="K2453" s="86" t="s">
        <v>114</v>
      </c>
      <c r="L2453" s="86">
        <v>1</v>
      </c>
      <c r="M2453" s="86">
        <v>1</v>
      </c>
      <c r="N2453" s="89">
        <v>-0.78887428571428597</v>
      </c>
      <c r="O2453" s="89">
        <v>-1.61395142269368</v>
      </c>
      <c r="P2453" s="89">
        <v>45.7119</v>
      </c>
      <c r="Q2453" s="89">
        <v>-0.437454067827663</v>
      </c>
      <c r="R2453" s="89">
        <v>50.952357142857103</v>
      </c>
      <c r="S2453" s="89">
        <v>-1.02570274526067</v>
      </c>
      <c r="T2453" s="89">
        <v>-1.16394506042517</v>
      </c>
      <c r="U2453" s="89">
        <v>0.501193317422434</v>
      </c>
      <c r="V2453" s="89">
        <v>-0.58336148613194505</v>
      </c>
      <c r="W2453" s="89">
        <v>1</v>
      </c>
      <c r="X2453" s="89">
        <v>-0.80263014354066997</v>
      </c>
      <c r="Y2453" s="89">
        <v>-1.80047183226242</v>
      </c>
      <c r="Z2453" s="89">
        <v>44.879300000000001</v>
      </c>
      <c r="AA2453" s="89">
        <v>-0.61708839387563397</v>
      </c>
      <c r="AB2453" s="89">
        <v>49.760780382775103</v>
      </c>
      <c r="AC2453" s="89">
        <v>-1.2087801130690301</v>
      </c>
      <c r="AD2453" s="89">
        <v>-1.40607542040375</v>
      </c>
      <c r="AE2453" s="89">
        <v>0.498806682577566</v>
      </c>
      <c r="AF2453" s="89">
        <v>-0.70135981590545105</v>
      </c>
      <c r="AG2453" s="89">
        <v>-99</v>
      </c>
      <c r="AH2453" s="89">
        <v>-99</v>
      </c>
      <c r="AI2453" s="89">
        <v>-99</v>
      </c>
      <c r="AJ2453" s="89">
        <v>-99</v>
      </c>
      <c r="AK2453" s="89">
        <v>-99</v>
      </c>
      <c r="AL2453" s="89">
        <v>-99</v>
      </c>
      <c r="AM2453" s="89">
        <v>-99</v>
      </c>
      <c r="AN2453" s="89">
        <v>-99</v>
      </c>
      <c r="AO2453" s="89">
        <v>-99</v>
      </c>
      <c r="AP2453" s="89">
        <v>-99</v>
      </c>
      <c r="AQ2453" s="89">
        <v>-99</v>
      </c>
      <c r="AR2453" s="89">
        <v>-99</v>
      </c>
      <c r="AS2453" s="89">
        <v>-99</v>
      </c>
      <c r="AT2453" s="89">
        <v>-99</v>
      </c>
      <c r="AU2453" s="89">
        <v>-99</v>
      </c>
      <c r="AV2453" s="89">
        <v>-99</v>
      </c>
      <c r="AW2453" s="89">
        <v>-99</v>
      </c>
      <c r="AX2453" s="89">
        <v>-99</v>
      </c>
      <c r="AY2453" s="89">
        <v>-99</v>
      </c>
      <c r="AZ2453" s="89">
        <v>-99</v>
      </c>
      <c r="BA2453" s="89">
        <v>-99</v>
      </c>
      <c r="BB2453" s="89">
        <v>-99</v>
      </c>
      <c r="BC2453" s="89">
        <v>-99</v>
      </c>
      <c r="BD2453" s="89">
        <v>-99</v>
      </c>
      <c r="BE2453" s="89">
        <v>-99</v>
      </c>
      <c r="BF2453" s="89">
        <v>-99</v>
      </c>
      <c r="BG2453" s="89">
        <v>-99</v>
      </c>
      <c r="BH2453" s="89">
        <v>-99</v>
      </c>
      <c r="BI2453" s="89">
        <v>-99</v>
      </c>
      <c r="BJ2453" s="89">
        <v>-99</v>
      </c>
      <c r="BK2453" s="89">
        <v>-99</v>
      </c>
      <c r="BL2453" s="89">
        <v>-99</v>
      </c>
      <c r="BM2453" s="89">
        <v>-99</v>
      </c>
      <c r="BN2453" s="89">
        <v>-99</v>
      </c>
      <c r="BO2453" s="89">
        <v>-99</v>
      </c>
      <c r="BP2453" s="89">
        <v>-99</v>
      </c>
      <c r="BQ2453" s="89">
        <v>-99</v>
      </c>
      <c r="BR2453" s="89">
        <v>-99</v>
      </c>
      <c r="BS2453" s="89">
        <v>-99</v>
      </c>
      <c r="BT2453" s="89">
        <v>-99</v>
      </c>
      <c r="BU2453" s="89">
        <v>-99</v>
      </c>
      <c r="BV2453" s="89">
        <v>-99</v>
      </c>
      <c r="BW2453" s="89">
        <v>-99</v>
      </c>
      <c r="BX2453" s="89">
        <v>-99</v>
      </c>
      <c r="BY2453" s="89">
        <v>-99</v>
      </c>
      <c r="BZ2453" s="89">
        <v>-99</v>
      </c>
      <c r="CA2453" s="89">
        <v>-99</v>
      </c>
      <c r="CB2453" s="89">
        <v>-99</v>
      </c>
      <c r="CC2453" s="89">
        <v>-99</v>
      </c>
      <c r="CD2453" s="89">
        <v>-99</v>
      </c>
      <c r="CE2453" s="89">
        <v>-99</v>
      </c>
      <c r="CF2453" s="89">
        <v>-99</v>
      </c>
      <c r="CG2453" s="89">
        <v>-99</v>
      </c>
      <c r="CH2453" s="89">
        <v>-99</v>
      </c>
      <c r="CI2453" s="89">
        <v>-99</v>
      </c>
      <c r="CJ2453" s="89">
        <v>-99</v>
      </c>
      <c r="CK2453" s="89">
        <v>-99</v>
      </c>
      <c r="CL2453" s="89">
        <v>-99</v>
      </c>
      <c r="CM2453" s="89">
        <v>-99</v>
      </c>
      <c r="CN2453" s="89">
        <v>-99</v>
      </c>
      <c r="CO2453" s="89">
        <v>-99</v>
      </c>
      <c r="CP2453" s="89">
        <v>-99</v>
      </c>
      <c r="CQ2453" s="89">
        <v>-99</v>
      </c>
      <c r="CR2453" s="89">
        <v>-99</v>
      </c>
      <c r="CS2453" s="89">
        <v>-99</v>
      </c>
      <c r="CT2453" s="89">
        <v>-99</v>
      </c>
      <c r="CU2453" s="86">
        <v>-99</v>
      </c>
      <c r="CV2453" s="86">
        <v>-1.2847</v>
      </c>
      <c r="CW2453" s="86">
        <v>9</v>
      </c>
      <c r="CX2453" s="86">
        <v>2</v>
      </c>
      <c r="CY2453" s="86">
        <v>-0.47649999999999998</v>
      </c>
      <c r="CZ2453" s="86">
        <v>28</v>
      </c>
      <c r="DA2453" s="86">
        <v>2</v>
      </c>
      <c r="DB2453" s="86">
        <v>-0.52710000000000001</v>
      </c>
      <c r="DC2453" s="86">
        <v>22</v>
      </c>
      <c r="DD2453" s="86">
        <v>-99</v>
      </c>
      <c r="DE2453" s="86">
        <v>-99</v>
      </c>
      <c r="DF2453" s="86">
        <v>-99</v>
      </c>
      <c r="DG2453" s="86">
        <v>-99</v>
      </c>
      <c r="DH2453" s="86">
        <v>-99</v>
      </c>
    </row>
    <row r="2454" spans="1:112" x14ac:dyDescent="0.2">
      <c r="A2454" s="85">
        <f>IF(ISERROR(SEARCH('School Lookup'!$F$3,Data!J2454)),A2453,A2453+1)</f>
        <v>0</v>
      </c>
      <c r="B2454" s="85">
        <f>IF(I2454='School Lookup'!$G$13,1,0)</f>
        <v>0</v>
      </c>
      <c r="C2454" s="85">
        <f t="shared" si="38"/>
        <v>2452</v>
      </c>
      <c r="D2454" s="86" t="s">
        <v>6478</v>
      </c>
      <c r="E2454" s="86" t="s">
        <v>6552</v>
      </c>
      <c r="F2454" s="86" t="s">
        <v>518</v>
      </c>
      <c r="G2454" s="86" t="s">
        <v>3426</v>
      </c>
      <c r="H2454" s="86" t="s">
        <v>376</v>
      </c>
      <c r="I2454" s="86" t="s">
        <v>5847</v>
      </c>
      <c r="J2454" s="86" t="s">
        <v>377</v>
      </c>
      <c r="K2454" s="86" t="s">
        <v>36</v>
      </c>
      <c r="L2454" s="86">
        <v>1</v>
      </c>
      <c r="M2454" s="86">
        <v>-99</v>
      </c>
      <c r="N2454" s="89">
        <v>-99</v>
      </c>
      <c r="O2454" s="89">
        <v>-99</v>
      </c>
      <c r="P2454" s="89">
        <v>-99</v>
      </c>
      <c r="Q2454" s="89">
        <v>-99</v>
      </c>
      <c r="R2454" s="89">
        <v>-99</v>
      </c>
      <c r="S2454" s="89">
        <v>-99</v>
      </c>
      <c r="T2454" s="89">
        <v>-99</v>
      </c>
      <c r="U2454" s="89">
        <v>-99</v>
      </c>
      <c r="V2454" s="89">
        <v>-99</v>
      </c>
      <c r="W2454" s="89">
        <v>-99</v>
      </c>
      <c r="X2454" s="89">
        <v>-99</v>
      </c>
      <c r="Y2454" s="89">
        <v>-99</v>
      </c>
      <c r="Z2454" s="89">
        <v>-99</v>
      </c>
      <c r="AA2454" s="89">
        <v>-99</v>
      </c>
      <c r="AB2454" s="89">
        <v>-99</v>
      </c>
      <c r="AC2454" s="89">
        <v>-99</v>
      </c>
      <c r="AD2454" s="89">
        <v>-99</v>
      </c>
      <c r="AE2454" s="89">
        <v>-99</v>
      </c>
      <c r="AF2454" s="89">
        <v>-99</v>
      </c>
      <c r="AG2454" s="89">
        <v>-99</v>
      </c>
      <c r="AH2454" s="89">
        <v>-99</v>
      </c>
      <c r="AI2454" s="89">
        <v>-99</v>
      </c>
      <c r="AJ2454" s="89">
        <v>-99</v>
      </c>
      <c r="AK2454" s="89">
        <v>-99</v>
      </c>
      <c r="AL2454" s="89">
        <v>-99</v>
      </c>
      <c r="AM2454" s="89">
        <v>-99</v>
      </c>
      <c r="AN2454" s="89">
        <v>-99</v>
      </c>
      <c r="AO2454" s="89">
        <v>-99</v>
      </c>
      <c r="AP2454" s="89">
        <v>-99</v>
      </c>
      <c r="AQ2454" s="89">
        <v>-99</v>
      </c>
      <c r="AR2454" s="89">
        <v>-99</v>
      </c>
      <c r="AS2454" s="89">
        <v>-99</v>
      </c>
      <c r="AT2454" s="89">
        <v>-99</v>
      </c>
      <c r="AU2454" s="89">
        <v>-99</v>
      </c>
      <c r="AV2454" s="89">
        <v>-99</v>
      </c>
      <c r="AW2454" s="89">
        <v>-99</v>
      </c>
      <c r="AX2454" s="89">
        <v>-99</v>
      </c>
      <c r="AY2454" s="89">
        <v>-99</v>
      </c>
      <c r="AZ2454" s="89">
        <v>-99</v>
      </c>
      <c r="BA2454" s="89">
        <v>1</v>
      </c>
      <c r="BB2454" s="89">
        <v>-0.76050218978102202</v>
      </c>
      <c r="BC2454" s="89">
        <v>-1.48687633674501</v>
      </c>
      <c r="BD2454" s="89">
        <v>40.807000000000002</v>
      </c>
      <c r="BE2454" s="89">
        <v>-0.74862651380485401</v>
      </c>
      <c r="BF2454" s="89">
        <v>49.635032116788302</v>
      </c>
      <c r="BG2454" s="89">
        <v>-1.1177514252749301</v>
      </c>
      <c r="BH2454" s="89">
        <v>-1.1857462446153899</v>
      </c>
      <c r="BI2454" s="89">
        <v>0.25607476635513998</v>
      </c>
      <c r="BJ2454" s="89">
        <v>-0.30363969254637202</v>
      </c>
      <c r="BK2454" s="89">
        <v>1</v>
      </c>
      <c r="BL2454" s="89">
        <v>-0.87493731343283598</v>
      </c>
      <c r="BM2454" s="89">
        <v>-1.9473565385907701</v>
      </c>
      <c r="BN2454" s="89">
        <v>37.438600000000001</v>
      </c>
      <c r="BO2454" s="89">
        <v>-1.25942192345633</v>
      </c>
      <c r="BP2454" s="89">
        <v>52.238820895522402</v>
      </c>
      <c r="BQ2454" s="89">
        <v>-1.60338923102355</v>
      </c>
      <c r="BR2454" s="89">
        <v>-1.67006854669926</v>
      </c>
      <c r="BS2454" s="89">
        <v>0.25046728971962601</v>
      </c>
      <c r="BT2454" s="89">
        <v>-0.41829754253775803</v>
      </c>
      <c r="BU2454" s="89">
        <v>1</v>
      </c>
      <c r="BV2454" s="89">
        <v>-0.85409999999999997</v>
      </c>
      <c r="BW2454" s="89">
        <v>-1.8101872695215799</v>
      </c>
      <c r="BX2454" s="89">
        <v>32.5593</v>
      </c>
      <c r="BY2454" s="89">
        <v>-1.70759417064354</v>
      </c>
      <c r="BZ2454" s="89">
        <v>50.757550000000002</v>
      </c>
      <c r="CA2454" s="89">
        <v>-1.7588907200825601</v>
      </c>
      <c r="CB2454" s="89">
        <v>-1.84411420601053</v>
      </c>
      <c r="CC2454" s="89">
        <v>0.24672897196261701</v>
      </c>
      <c r="CD2454" s="89">
        <v>-0.45499640223063498</v>
      </c>
      <c r="CE2454" s="89">
        <v>1</v>
      </c>
      <c r="CF2454" s="89">
        <v>-0.78885000000000005</v>
      </c>
      <c r="CG2454" s="89">
        <v>-1.70462749393465</v>
      </c>
      <c r="CH2454" s="89">
        <v>43.803600000000003</v>
      </c>
      <c r="CI2454" s="89">
        <v>-0.62687142606736801</v>
      </c>
      <c r="CJ2454" s="89">
        <v>50</v>
      </c>
      <c r="CK2454" s="89">
        <v>-1.1657494600010101</v>
      </c>
      <c r="CL2454" s="89">
        <v>-1.25226729539694</v>
      </c>
      <c r="CM2454" s="89">
        <v>0.24672897196261701</v>
      </c>
      <c r="CN2454" s="89">
        <v>-0.30897062241569401</v>
      </c>
      <c r="CO2454" s="89">
        <v>84.39</v>
      </c>
      <c r="CP2454" s="89">
        <v>-0.2266</v>
      </c>
      <c r="CQ2454" s="89">
        <v>4.9000000000000004</v>
      </c>
      <c r="CR2454" s="89">
        <v>0.52459999999999996</v>
      </c>
      <c r="CS2454" s="89">
        <v>0.6885</v>
      </c>
      <c r="CT2454" s="89">
        <v>0.4556</v>
      </c>
      <c r="CU2454" s="86" t="s">
        <v>6989</v>
      </c>
      <c r="CV2454" s="86">
        <v>-1.2918000000000001</v>
      </c>
      <c r="CW2454" s="86">
        <v>9</v>
      </c>
      <c r="CX2454" s="86">
        <v>2</v>
      </c>
      <c r="CY2454" s="86">
        <v>0.28910000000000002</v>
      </c>
      <c r="CZ2454" s="86">
        <v>65</v>
      </c>
      <c r="DA2454" s="86">
        <v>4</v>
      </c>
      <c r="DB2454" s="86">
        <v>-1.0831</v>
      </c>
      <c r="DC2454" s="86">
        <v>8</v>
      </c>
      <c r="DD2454" s="86">
        <v>-99</v>
      </c>
      <c r="DE2454" s="86">
        <v>-99</v>
      </c>
      <c r="DF2454" s="86">
        <v>-99</v>
      </c>
      <c r="DG2454" s="86">
        <v>-99</v>
      </c>
      <c r="DH2454" s="86">
        <v>-99</v>
      </c>
    </row>
    <row r="2455" spans="1:112" x14ac:dyDescent="0.2">
      <c r="A2455" s="85">
        <f>IF(ISERROR(SEARCH('School Lookup'!$F$3,Data!J2455)),A2454,A2454+1)</f>
        <v>0</v>
      </c>
      <c r="B2455" s="85">
        <f>IF(I2455='School Lookup'!$G$13,1,0)</f>
        <v>0</v>
      </c>
      <c r="C2455" s="85">
        <f t="shared" si="38"/>
        <v>2453</v>
      </c>
      <c r="D2455" s="86" t="s">
        <v>6478</v>
      </c>
      <c r="E2455" s="86" t="s">
        <v>6790</v>
      </c>
      <c r="F2455" s="86" t="s">
        <v>2774</v>
      </c>
      <c r="G2455" s="86" t="s">
        <v>3318</v>
      </c>
      <c r="H2455" s="86" t="s">
        <v>6079</v>
      </c>
      <c r="I2455" s="86" t="s">
        <v>5549</v>
      </c>
      <c r="J2455" s="86" t="s">
        <v>2730</v>
      </c>
      <c r="K2455" s="86" t="s">
        <v>56</v>
      </c>
      <c r="L2455" s="86">
        <v>1</v>
      </c>
      <c r="M2455" s="86">
        <v>1</v>
      </c>
      <c r="N2455" s="89">
        <v>-0.57011836734693899</v>
      </c>
      <c r="O2455" s="89">
        <v>-1.1402357177275799</v>
      </c>
      <c r="P2455" s="89">
        <v>46.441600000000001</v>
      </c>
      <c r="Q2455" s="89">
        <v>-0.36005375858153699</v>
      </c>
      <c r="R2455" s="89">
        <v>48.979579591836703</v>
      </c>
      <c r="S2455" s="89">
        <v>-0.75014473815455895</v>
      </c>
      <c r="T2455" s="89">
        <v>-0.85127851293892098</v>
      </c>
      <c r="U2455" s="89">
        <v>0.33390119250425898</v>
      </c>
      <c r="V2455" s="89">
        <v>-0.284242910623558</v>
      </c>
      <c r="W2455" s="89">
        <v>1</v>
      </c>
      <c r="X2455" s="89">
        <v>-0.59272244897959203</v>
      </c>
      <c r="Y2455" s="89">
        <v>-1.3063158717815899</v>
      </c>
      <c r="Z2455" s="89">
        <v>35.804000000000002</v>
      </c>
      <c r="AA2455" s="89">
        <v>-1.7488051610720201</v>
      </c>
      <c r="AB2455" s="89">
        <v>48.214275510204097</v>
      </c>
      <c r="AC2455" s="89">
        <v>-1.52756051642681</v>
      </c>
      <c r="AD2455" s="89">
        <v>-1.77724802011086</v>
      </c>
      <c r="AE2455" s="89">
        <v>0.33390119250425898</v>
      </c>
      <c r="AF2455" s="89">
        <v>-0.59342523329084795</v>
      </c>
      <c r="AG2455" s="89">
        <v>1</v>
      </c>
      <c r="AH2455" s="89">
        <v>-0.47474705882352902</v>
      </c>
      <c r="AI2455" s="89">
        <v>-0.96466554580863495</v>
      </c>
      <c r="AJ2455" s="89">
        <v>41.354799999999997</v>
      </c>
      <c r="AK2455" s="89">
        <v>-0.71190663247342501</v>
      </c>
      <c r="AL2455" s="89">
        <v>43.8502823529412</v>
      </c>
      <c r="AM2455" s="89">
        <v>-0.83828608914102998</v>
      </c>
      <c r="AN2455" s="89">
        <v>-0.92385753277930505</v>
      </c>
      <c r="AO2455" s="89">
        <v>0.15928449744463399</v>
      </c>
      <c r="AP2455" s="89">
        <v>-0.14715618281919099</v>
      </c>
      <c r="AQ2455" s="89">
        <v>1</v>
      </c>
      <c r="AR2455" s="89">
        <v>-0.58009261083743802</v>
      </c>
      <c r="AS2455" s="89">
        <v>-1.2339314289918</v>
      </c>
      <c r="AT2455" s="89">
        <v>33.184800000000003</v>
      </c>
      <c r="AU2455" s="89">
        <v>-1.6848472769359399</v>
      </c>
      <c r="AV2455" s="89">
        <v>45.812820689655197</v>
      </c>
      <c r="AW2455" s="89">
        <v>-1.45938935296387</v>
      </c>
      <c r="AX2455" s="89">
        <v>-1.57711125408901</v>
      </c>
      <c r="AY2455" s="89">
        <v>0.17291311754684799</v>
      </c>
      <c r="AZ2455" s="89">
        <v>-0.27270322366275002</v>
      </c>
      <c r="BA2455" s="89">
        <v>-99</v>
      </c>
      <c r="BB2455" s="89">
        <v>-99</v>
      </c>
      <c r="BC2455" s="89">
        <v>-99</v>
      </c>
      <c r="BD2455" s="89">
        <v>-99</v>
      </c>
      <c r="BE2455" s="89">
        <v>-99</v>
      </c>
      <c r="BF2455" s="89">
        <v>-99</v>
      </c>
      <c r="BG2455" s="89">
        <v>-99</v>
      </c>
      <c r="BH2455" s="89">
        <v>-99</v>
      </c>
      <c r="BI2455" s="89">
        <v>-99</v>
      </c>
      <c r="BJ2455" s="89">
        <v>-99</v>
      </c>
      <c r="BK2455" s="89">
        <v>-99</v>
      </c>
      <c r="BL2455" s="89">
        <v>-99</v>
      </c>
      <c r="BM2455" s="89">
        <v>-99</v>
      </c>
      <c r="BN2455" s="89">
        <v>-99</v>
      </c>
      <c r="BO2455" s="89">
        <v>-99</v>
      </c>
      <c r="BP2455" s="89">
        <v>-99</v>
      </c>
      <c r="BQ2455" s="89">
        <v>-99</v>
      </c>
      <c r="BR2455" s="89">
        <v>-99</v>
      </c>
      <c r="BS2455" s="89">
        <v>-99</v>
      </c>
      <c r="BT2455" s="89">
        <v>-99</v>
      </c>
      <c r="BU2455" s="89">
        <v>-99</v>
      </c>
      <c r="BV2455" s="89">
        <v>-99</v>
      </c>
      <c r="BW2455" s="89">
        <v>-99</v>
      </c>
      <c r="BX2455" s="89">
        <v>-99</v>
      </c>
      <c r="BY2455" s="89">
        <v>-99</v>
      </c>
      <c r="BZ2455" s="89">
        <v>-99</v>
      </c>
      <c r="CA2455" s="89">
        <v>-99</v>
      </c>
      <c r="CB2455" s="89">
        <v>-99</v>
      </c>
      <c r="CC2455" s="89">
        <v>-99</v>
      </c>
      <c r="CD2455" s="89">
        <v>-99</v>
      </c>
      <c r="CE2455" s="89">
        <v>-99</v>
      </c>
      <c r="CF2455" s="89">
        <v>-99</v>
      </c>
      <c r="CG2455" s="89">
        <v>-99</v>
      </c>
      <c r="CH2455" s="89">
        <v>-99</v>
      </c>
      <c r="CI2455" s="89">
        <v>-99</v>
      </c>
      <c r="CJ2455" s="89">
        <v>-99</v>
      </c>
      <c r="CK2455" s="89">
        <v>-99</v>
      </c>
      <c r="CL2455" s="89">
        <v>-99</v>
      </c>
      <c r="CM2455" s="89">
        <v>-99</v>
      </c>
      <c r="CN2455" s="89">
        <v>-99</v>
      </c>
      <c r="CO2455" s="89">
        <v>-99</v>
      </c>
      <c r="CP2455" s="89">
        <v>-99</v>
      </c>
      <c r="CQ2455" s="89">
        <v>-99</v>
      </c>
      <c r="CR2455" s="89">
        <v>-99</v>
      </c>
      <c r="CS2455" s="89">
        <v>-99</v>
      </c>
      <c r="CT2455" s="89">
        <v>-99</v>
      </c>
      <c r="CU2455" s="86">
        <v>-99</v>
      </c>
      <c r="CV2455" s="86">
        <v>-1.2975000000000001</v>
      </c>
      <c r="CW2455" s="86">
        <v>9</v>
      </c>
      <c r="CX2455" s="86">
        <v>2</v>
      </c>
      <c r="CY2455" s="86">
        <v>-0.3982</v>
      </c>
      <c r="CZ2455" s="86">
        <v>32</v>
      </c>
      <c r="DA2455" s="86">
        <v>4</v>
      </c>
      <c r="DB2455" s="86">
        <v>-1.1089</v>
      </c>
      <c r="DC2455" s="86">
        <v>8</v>
      </c>
      <c r="DD2455" s="86">
        <v>-99</v>
      </c>
      <c r="DE2455" s="86">
        <v>-99</v>
      </c>
      <c r="DF2455" s="86">
        <v>-99</v>
      </c>
      <c r="DG2455" s="86">
        <v>-99</v>
      </c>
      <c r="DH2455" s="86">
        <v>-99</v>
      </c>
    </row>
    <row r="2456" spans="1:112" x14ac:dyDescent="0.2">
      <c r="A2456" s="85">
        <f>IF(ISERROR(SEARCH('School Lookup'!$F$3,Data!J2456)),A2455,A2455+1)</f>
        <v>0</v>
      </c>
      <c r="B2456" s="85">
        <f>IF(I2456='School Lookup'!$G$13,1,0)</f>
        <v>0</v>
      </c>
      <c r="C2456" s="85">
        <f t="shared" si="38"/>
        <v>2454</v>
      </c>
      <c r="D2456" s="86" t="s">
        <v>6478</v>
      </c>
      <c r="E2456" s="86" t="s">
        <v>6760</v>
      </c>
      <c r="F2456" s="86" t="s">
        <v>2767</v>
      </c>
      <c r="G2456" s="86" t="s">
        <v>3156</v>
      </c>
      <c r="H2456" s="86" t="s">
        <v>703</v>
      </c>
      <c r="I2456" s="86" t="s">
        <v>5775</v>
      </c>
      <c r="J2456" s="86" t="s">
        <v>1705</v>
      </c>
      <c r="K2456" s="86" t="s">
        <v>72</v>
      </c>
      <c r="L2456" s="86">
        <v>1</v>
      </c>
      <c r="M2456" s="86">
        <v>1</v>
      </c>
      <c r="N2456" s="89">
        <v>-0.73325870967741902</v>
      </c>
      <c r="O2456" s="89">
        <v>-1.4935159528511801</v>
      </c>
      <c r="P2456" s="89">
        <v>35.006700000000002</v>
      </c>
      <c r="Q2456" s="89">
        <v>-1.57296974624569</v>
      </c>
      <c r="R2456" s="89">
        <v>52.000008387096798</v>
      </c>
      <c r="S2456" s="89">
        <v>-1.53324284954844</v>
      </c>
      <c r="T2456" s="89">
        <v>-1.7398340131179999</v>
      </c>
      <c r="U2456" s="89">
        <v>0.37205952952472399</v>
      </c>
      <c r="V2456" s="89">
        <v>-0.64732182437179397</v>
      </c>
      <c r="W2456" s="89">
        <v>1</v>
      </c>
      <c r="X2456" s="89">
        <v>-0.44873032258064499</v>
      </c>
      <c r="Y2456" s="89">
        <v>-0.967335599185422</v>
      </c>
      <c r="Z2456" s="89">
        <v>41.438099999999999</v>
      </c>
      <c r="AA2456" s="89">
        <v>-1.04621621766947</v>
      </c>
      <c r="AB2456" s="89">
        <v>51.354856129032299</v>
      </c>
      <c r="AC2456" s="89">
        <v>-1.0067759084274499</v>
      </c>
      <c r="AD2456" s="89">
        <v>-1.1708714210398701</v>
      </c>
      <c r="AE2456" s="89">
        <v>0.37205952952472399</v>
      </c>
      <c r="AF2456" s="89">
        <v>-0.43563387004603898</v>
      </c>
      <c r="AG2456" s="89">
        <v>1</v>
      </c>
      <c r="AH2456" s="89">
        <v>-0.50490827067669197</v>
      </c>
      <c r="AI2456" s="89">
        <v>-1.02957538345296</v>
      </c>
      <c r="AJ2456" s="89">
        <v>47.258600000000001</v>
      </c>
      <c r="AK2456" s="89">
        <v>-0.13397779861351999</v>
      </c>
      <c r="AL2456" s="89">
        <v>56.390981203007499</v>
      </c>
      <c r="AM2456" s="89">
        <v>-0.58177659103323898</v>
      </c>
      <c r="AN2456" s="89">
        <v>-0.65438316688058196</v>
      </c>
      <c r="AO2456" s="89">
        <v>0.12770043206913101</v>
      </c>
      <c r="AP2456" s="89">
        <v>-8.3565013149416598E-2</v>
      </c>
      <c r="AQ2456" s="89">
        <v>1</v>
      </c>
      <c r="AR2456" s="89">
        <v>-0.66477041198501896</v>
      </c>
      <c r="AS2456" s="89">
        <v>-1.42427154392637</v>
      </c>
      <c r="AT2456" s="89">
        <v>43.826099999999997</v>
      </c>
      <c r="AU2456" s="89">
        <v>-0.52825848202534698</v>
      </c>
      <c r="AV2456" s="89">
        <v>52.434457303370799</v>
      </c>
      <c r="AW2456" s="89">
        <v>-0.97626501297585899</v>
      </c>
      <c r="AX2456" s="89">
        <v>-1.0679972494566099</v>
      </c>
      <c r="AY2456" s="89">
        <v>0.12818050888142099</v>
      </c>
      <c r="AZ2456" s="89">
        <v>-0.13689643091930701</v>
      </c>
      <c r="BA2456" s="89">
        <v>-99</v>
      </c>
      <c r="BB2456" s="89">
        <v>-99</v>
      </c>
      <c r="BC2456" s="89">
        <v>-99</v>
      </c>
      <c r="BD2456" s="89">
        <v>-99</v>
      </c>
      <c r="BE2456" s="89">
        <v>-99</v>
      </c>
      <c r="BF2456" s="89">
        <v>-99</v>
      </c>
      <c r="BG2456" s="89">
        <v>-99</v>
      </c>
      <c r="BH2456" s="89">
        <v>-99</v>
      </c>
      <c r="BI2456" s="89">
        <v>-99</v>
      </c>
      <c r="BJ2456" s="89">
        <v>-99</v>
      </c>
      <c r="BK2456" s="89">
        <v>-99</v>
      </c>
      <c r="BL2456" s="89">
        <v>-99</v>
      </c>
      <c r="BM2456" s="89">
        <v>-99</v>
      </c>
      <c r="BN2456" s="89">
        <v>-99</v>
      </c>
      <c r="BO2456" s="89">
        <v>-99</v>
      </c>
      <c r="BP2456" s="89">
        <v>-99</v>
      </c>
      <c r="BQ2456" s="89">
        <v>-99</v>
      </c>
      <c r="BR2456" s="89">
        <v>-99</v>
      </c>
      <c r="BS2456" s="89">
        <v>-99</v>
      </c>
      <c r="BT2456" s="89">
        <v>-99</v>
      </c>
      <c r="BU2456" s="89">
        <v>-99</v>
      </c>
      <c r="BV2456" s="89">
        <v>-99</v>
      </c>
      <c r="BW2456" s="89">
        <v>-99</v>
      </c>
      <c r="BX2456" s="89">
        <v>-99</v>
      </c>
      <c r="BY2456" s="89">
        <v>-99</v>
      </c>
      <c r="BZ2456" s="89">
        <v>-99</v>
      </c>
      <c r="CA2456" s="89">
        <v>-99</v>
      </c>
      <c r="CB2456" s="89">
        <v>-99</v>
      </c>
      <c r="CC2456" s="89">
        <v>-99</v>
      </c>
      <c r="CD2456" s="89">
        <v>-99</v>
      </c>
      <c r="CE2456" s="89">
        <v>-99</v>
      </c>
      <c r="CF2456" s="89">
        <v>-99</v>
      </c>
      <c r="CG2456" s="89">
        <v>-99</v>
      </c>
      <c r="CH2456" s="89">
        <v>-99</v>
      </c>
      <c r="CI2456" s="89">
        <v>-99</v>
      </c>
      <c r="CJ2456" s="89">
        <v>-99</v>
      </c>
      <c r="CK2456" s="89">
        <v>-99</v>
      </c>
      <c r="CL2456" s="89">
        <v>-99</v>
      </c>
      <c r="CM2456" s="89">
        <v>-99</v>
      </c>
      <c r="CN2456" s="89">
        <v>-99</v>
      </c>
      <c r="CO2456" s="89">
        <v>-99</v>
      </c>
      <c r="CP2456" s="89">
        <v>-99</v>
      </c>
      <c r="CQ2456" s="89">
        <v>-99</v>
      </c>
      <c r="CR2456" s="89">
        <v>-99</v>
      </c>
      <c r="CS2456" s="89">
        <v>-99</v>
      </c>
      <c r="CT2456" s="89">
        <v>-99</v>
      </c>
      <c r="CU2456" s="86">
        <v>-99</v>
      </c>
      <c r="CV2456" s="86">
        <v>-1.3033999999999999</v>
      </c>
      <c r="CW2456" s="86">
        <v>9</v>
      </c>
      <c r="CX2456" s="86">
        <v>2</v>
      </c>
      <c r="CY2456" s="86">
        <v>1.5363</v>
      </c>
      <c r="CZ2456" s="86">
        <v>94</v>
      </c>
      <c r="DA2456" s="86">
        <v>4</v>
      </c>
      <c r="DB2456" s="86">
        <v>-1.0592999999999999</v>
      </c>
      <c r="DC2456" s="86">
        <v>9</v>
      </c>
      <c r="DD2456" s="86">
        <v>-99</v>
      </c>
      <c r="DE2456" s="86">
        <v>-99</v>
      </c>
      <c r="DF2456" s="86">
        <v>-99</v>
      </c>
      <c r="DG2456" s="86">
        <v>-99</v>
      </c>
      <c r="DH2456" s="86">
        <v>-99</v>
      </c>
    </row>
    <row r="2457" spans="1:112" x14ac:dyDescent="0.2">
      <c r="A2457" s="85">
        <f>IF(ISERROR(SEARCH('School Lookup'!$F$3,Data!J2457)),A2456,A2456+1)</f>
        <v>0</v>
      </c>
      <c r="B2457" s="85">
        <f>IF(I2457='School Lookup'!$G$13,1,0)</f>
        <v>0</v>
      </c>
      <c r="C2457" s="85">
        <f t="shared" si="38"/>
        <v>2455</v>
      </c>
      <c r="D2457" s="86" t="s">
        <v>6478</v>
      </c>
      <c r="E2457" s="86" t="s">
        <v>6702</v>
      </c>
      <c r="F2457" s="86" t="s">
        <v>1150</v>
      </c>
      <c r="G2457" s="86" t="s">
        <v>3064</v>
      </c>
      <c r="H2457" s="86" t="s">
        <v>555</v>
      </c>
      <c r="I2457" s="86" t="s">
        <v>5975</v>
      </c>
      <c r="J2457" s="86" t="s">
        <v>5976</v>
      </c>
      <c r="K2457" s="86" t="s">
        <v>26</v>
      </c>
      <c r="L2457" s="86">
        <v>1</v>
      </c>
      <c r="M2457" s="86">
        <v>1</v>
      </c>
      <c r="N2457" s="89">
        <v>-0.58537205240174695</v>
      </c>
      <c r="O2457" s="89">
        <v>-1.17326755623965</v>
      </c>
      <c r="P2457" s="89">
        <v>28.68</v>
      </c>
      <c r="Q2457" s="89">
        <v>-2.2440517477633999</v>
      </c>
      <c r="R2457" s="89">
        <v>45.851544541484699</v>
      </c>
      <c r="S2457" s="89">
        <v>-1.70865965200152</v>
      </c>
      <c r="T2457" s="89">
        <v>-1.9388736511603899</v>
      </c>
      <c r="U2457" s="89">
        <v>0.37510237510237499</v>
      </c>
      <c r="V2457" s="89">
        <v>-0.727276111573675</v>
      </c>
      <c r="W2457" s="89">
        <v>1</v>
      </c>
      <c r="X2457" s="89">
        <v>-0.33921484716157202</v>
      </c>
      <c r="Y2457" s="89">
        <v>-0.70951882378618003</v>
      </c>
      <c r="Z2457" s="89">
        <v>42.409399999999998</v>
      </c>
      <c r="AA2457" s="89">
        <v>-0.92509223323062595</v>
      </c>
      <c r="AB2457" s="89">
        <v>49.126638864628802</v>
      </c>
      <c r="AC2457" s="89">
        <v>-0.81730552850840299</v>
      </c>
      <c r="AD2457" s="89">
        <v>-0.95026120553953297</v>
      </c>
      <c r="AE2457" s="89">
        <v>0.37510237510237499</v>
      </c>
      <c r="AF2457" s="89">
        <v>-0.35644523516552501</v>
      </c>
      <c r="AG2457" s="89">
        <v>1</v>
      </c>
      <c r="AH2457" s="89">
        <v>-0.402072602739726</v>
      </c>
      <c r="AI2457" s="89">
        <v>-0.808263105208607</v>
      </c>
      <c r="AJ2457" s="89">
        <v>-99</v>
      </c>
      <c r="AK2457" s="89">
        <v>-99</v>
      </c>
      <c r="AL2457" s="89">
        <v>44.520534246575302</v>
      </c>
      <c r="AM2457" s="89">
        <v>-0.808263105208607</v>
      </c>
      <c r="AN2457" s="89">
        <v>-0.89231708450250302</v>
      </c>
      <c r="AO2457" s="89">
        <v>0.11957411957411999</v>
      </c>
      <c r="AP2457" s="89">
        <v>-0.10669802976033201</v>
      </c>
      <c r="AQ2457" s="89">
        <v>1</v>
      </c>
      <c r="AR2457" s="89">
        <v>-0.40073270440251602</v>
      </c>
      <c r="AS2457" s="89">
        <v>-0.83076336436554199</v>
      </c>
      <c r="AT2457" s="89">
        <v>-99</v>
      </c>
      <c r="AU2457" s="89">
        <v>-99</v>
      </c>
      <c r="AV2457" s="89">
        <v>50.314457232704399</v>
      </c>
      <c r="AW2457" s="89">
        <v>-0.83076336436554199</v>
      </c>
      <c r="AX2457" s="89">
        <v>-0.91466834243766104</v>
      </c>
      <c r="AY2457" s="89">
        <v>0.13022113022112999</v>
      </c>
      <c r="AZ2457" s="89">
        <v>-0.11910914532972</v>
      </c>
      <c r="BA2457" s="89">
        <v>-99</v>
      </c>
      <c r="BB2457" s="89">
        <v>-99</v>
      </c>
      <c r="BC2457" s="89">
        <v>-99</v>
      </c>
      <c r="BD2457" s="89">
        <v>-99</v>
      </c>
      <c r="BE2457" s="89">
        <v>-99</v>
      </c>
      <c r="BF2457" s="89">
        <v>-99</v>
      </c>
      <c r="BG2457" s="89">
        <v>-99</v>
      </c>
      <c r="BH2457" s="89">
        <v>-99</v>
      </c>
      <c r="BI2457" s="89">
        <v>-99</v>
      </c>
      <c r="BJ2457" s="89">
        <v>-99</v>
      </c>
      <c r="BK2457" s="89">
        <v>-99</v>
      </c>
      <c r="BL2457" s="89">
        <v>-99</v>
      </c>
      <c r="BM2457" s="89">
        <v>-99</v>
      </c>
      <c r="BN2457" s="89">
        <v>-99</v>
      </c>
      <c r="BO2457" s="89">
        <v>-99</v>
      </c>
      <c r="BP2457" s="89">
        <v>-99</v>
      </c>
      <c r="BQ2457" s="89">
        <v>-99</v>
      </c>
      <c r="BR2457" s="89">
        <v>-99</v>
      </c>
      <c r="BS2457" s="89">
        <v>-99</v>
      </c>
      <c r="BT2457" s="89">
        <v>-99</v>
      </c>
      <c r="BU2457" s="89">
        <v>-99</v>
      </c>
      <c r="BV2457" s="89">
        <v>-99</v>
      </c>
      <c r="BW2457" s="89">
        <v>-99</v>
      </c>
      <c r="BX2457" s="89">
        <v>-99</v>
      </c>
      <c r="BY2457" s="89">
        <v>-99</v>
      </c>
      <c r="BZ2457" s="89">
        <v>-99</v>
      </c>
      <c r="CA2457" s="89">
        <v>-99</v>
      </c>
      <c r="CB2457" s="89">
        <v>-99</v>
      </c>
      <c r="CC2457" s="89">
        <v>-99</v>
      </c>
      <c r="CD2457" s="89">
        <v>-99</v>
      </c>
      <c r="CE2457" s="89">
        <v>-99</v>
      </c>
      <c r="CF2457" s="89">
        <v>-99</v>
      </c>
      <c r="CG2457" s="89">
        <v>-99</v>
      </c>
      <c r="CH2457" s="89">
        <v>-99</v>
      </c>
      <c r="CI2457" s="89">
        <v>-99</v>
      </c>
      <c r="CJ2457" s="89">
        <v>-99</v>
      </c>
      <c r="CK2457" s="89">
        <v>-99</v>
      </c>
      <c r="CL2457" s="89">
        <v>-99</v>
      </c>
      <c r="CM2457" s="89">
        <v>-99</v>
      </c>
      <c r="CN2457" s="89">
        <v>-99</v>
      </c>
      <c r="CO2457" s="89">
        <v>-99</v>
      </c>
      <c r="CP2457" s="89">
        <v>-99</v>
      </c>
      <c r="CQ2457" s="89">
        <v>-99</v>
      </c>
      <c r="CR2457" s="89">
        <v>-99</v>
      </c>
      <c r="CS2457" s="89">
        <v>-99</v>
      </c>
      <c r="CT2457" s="89">
        <v>-99</v>
      </c>
      <c r="CU2457" s="86">
        <v>-99</v>
      </c>
      <c r="CV2457" s="86">
        <v>-1.3095000000000001</v>
      </c>
      <c r="CW2457" s="86">
        <v>9</v>
      </c>
      <c r="CX2457" s="86">
        <v>2</v>
      </c>
      <c r="CY2457" s="86">
        <v>0.34239999999999998</v>
      </c>
      <c r="CZ2457" s="86">
        <v>68</v>
      </c>
      <c r="DA2457" s="86">
        <v>2</v>
      </c>
      <c r="DB2457" s="86">
        <v>-1.1888000000000001</v>
      </c>
      <c r="DC2457" s="86">
        <v>7</v>
      </c>
      <c r="DD2457" s="86">
        <v>-99</v>
      </c>
      <c r="DE2457" s="86">
        <v>-99</v>
      </c>
      <c r="DF2457" s="86">
        <v>-99</v>
      </c>
      <c r="DG2457" s="86">
        <v>-99</v>
      </c>
      <c r="DH2457" s="86">
        <v>-99</v>
      </c>
    </row>
    <row r="2458" spans="1:112" x14ac:dyDescent="0.2">
      <c r="A2458" s="85">
        <f>IF(ISERROR(SEARCH('School Lookup'!$F$3,Data!J2458)),A2457,A2457+1)</f>
        <v>0</v>
      </c>
      <c r="B2458" s="85">
        <f>IF(I2458='School Lookup'!$G$13,1,0)</f>
        <v>0</v>
      </c>
      <c r="C2458" s="85">
        <f t="shared" si="38"/>
        <v>2456</v>
      </c>
      <c r="D2458" s="86" t="s">
        <v>6478</v>
      </c>
      <c r="E2458" s="86" t="s">
        <v>6790</v>
      </c>
      <c r="F2458" s="86" t="s">
        <v>2774</v>
      </c>
      <c r="G2458" s="86" t="s">
        <v>2795</v>
      </c>
      <c r="H2458" s="86" t="s">
        <v>1474</v>
      </c>
      <c r="I2458" s="86" t="s">
        <v>5225</v>
      </c>
      <c r="J2458" s="86" t="s">
        <v>2724</v>
      </c>
      <c r="K2458" s="86" t="s">
        <v>114</v>
      </c>
      <c r="L2458" s="86">
        <v>1</v>
      </c>
      <c r="M2458" s="86">
        <v>1</v>
      </c>
      <c r="N2458" s="89">
        <v>-0.51697044776119405</v>
      </c>
      <c r="O2458" s="89">
        <v>-1.02514395526489</v>
      </c>
      <c r="P2458" s="89">
        <v>30.457100000000001</v>
      </c>
      <c r="Q2458" s="89">
        <v>-2.0555522417180501</v>
      </c>
      <c r="R2458" s="89">
        <v>49.552248059701498</v>
      </c>
      <c r="S2458" s="89">
        <v>-1.5403480984914699</v>
      </c>
      <c r="T2458" s="89">
        <v>-1.7478961038530101</v>
      </c>
      <c r="U2458" s="89">
        <v>0.39833531510107001</v>
      </c>
      <c r="V2458" s="89">
        <v>-0.69624874529222003</v>
      </c>
      <c r="W2458" s="89">
        <v>1</v>
      </c>
      <c r="X2458" s="89">
        <v>-0.47145522388059702</v>
      </c>
      <c r="Y2458" s="89">
        <v>-1.02083361626474</v>
      </c>
      <c r="Z2458" s="89">
        <v>42.747599999999998</v>
      </c>
      <c r="AA2458" s="89">
        <v>-0.88291769237072903</v>
      </c>
      <c r="AB2458" s="89">
        <v>48.059691044776102</v>
      </c>
      <c r="AC2458" s="89">
        <v>-0.95187565431773702</v>
      </c>
      <c r="AD2458" s="89">
        <v>-1.1069482004534099</v>
      </c>
      <c r="AE2458" s="89">
        <v>0.39833531510107001</v>
      </c>
      <c r="AF2458" s="89">
        <v>-0.44093656022817002</v>
      </c>
      <c r="AG2458" s="89">
        <v>1</v>
      </c>
      <c r="AH2458" s="89">
        <v>-0.353434831460674</v>
      </c>
      <c r="AI2458" s="89">
        <v>-0.70358992919449603</v>
      </c>
      <c r="AJ2458" s="89">
        <v>-99</v>
      </c>
      <c r="AK2458" s="89">
        <v>-99</v>
      </c>
      <c r="AL2458" s="89">
        <v>59.550546067415702</v>
      </c>
      <c r="AM2458" s="89">
        <v>-0.70358992919449603</v>
      </c>
      <c r="AN2458" s="89">
        <v>-0.78235336798875998</v>
      </c>
      <c r="AO2458" s="89">
        <v>0.105826397146254</v>
      </c>
      <c r="AP2458" s="89">
        <v>-8.2793638229488195E-2</v>
      </c>
      <c r="AQ2458" s="89">
        <v>1</v>
      </c>
      <c r="AR2458" s="89">
        <v>-0.403123170731707</v>
      </c>
      <c r="AS2458" s="89">
        <v>-0.83613669279021996</v>
      </c>
      <c r="AT2458" s="89">
        <v>-99</v>
      </c>
      <c r="AU2458" s="89">
        <v>-99</v>
      </c>
      <c r="AV2458" s="89">
        <v>47.560967073170701</v>
      </c>
      <c r="AW2458" s="89">
        <v>-0.83613669279021996</v>
      </c>
      <c r="AX2458" s="89">
        <v>-0.92033072896234103</v>
      </c>
      <c r="AY2458" s="89">
        <v>9.7502972651605194E-2</v>
      </c>
      <c r="AZ2458" s="89">
        <v>-8.9734981896447005E-2</v>
      </c>
      <c r="BA2458" s="89">
        <v>-99</v>
      </c>
      <c r="BB2458" s="89">
        <v>-99</v>
      </c>
      <c r="BC2458" s="89">
        <v>-99</v>
      </c>
      <c r="BD2458" s="89">
        <v>-99</v>
      </c>
      <c r="BE2458" s="89">
        <v>-99</v>
      </c>
      <c r="BF2458" s="89">
        <v>-99</v>
      </c>
      <c r="BG2458" s="89">
        <v>-99</v>
      </c>
      <c r="BH2458" s="89">
        <v>-99</v>
      </c>
      <c r="BI2458" s="89">
        <v>-99</v>
      </c>
      <c r="BJ2458" s="89">
        <v>-99</v>
      </c>
      <c r="BK2458" s="89">
        <v>-99</v>
      </c>
      <c r="BL2458" s="89">
        <v>-99</v>
      </c>
      <c r="BM2458" s="89">
        <v>-99</v>
      </c>
      <c r="BN2458" s="89">
        <v>-99</v>
      </c>
      <c r="BO2458" s="89">
        <v>-99</v>
      </c>
      <c r="BP2458" s="89">
        <v>-99</v>
      </c>
      <c r="BQ2458" s="89">
        <v>-99</v>
      </c>
      <c r="BR2458" s="89">
        <v>-99</v>
      </c>
      <c r="BS2458" s="89">
        <v>-99</v>
      </c>
      <c r="BT2458" s="89">
        <v>-99</v>
      </c>
      <c r="BU2458" s="89">
        <v>-99</v>
      </c>
      <c r="BV2458" s="89">
        <v>-99</v>
      </c>
      <c r="BW2458" s="89">
        <v>-99</v>
      </c>
      <c r="BX2458" s="89">
        <v>-99</v>
      </c>
      <c r="BY2458" s="89">
        <v>-99</v>
      </c>
      <c r="BZ2458" s="89">
        <v>-99</v>
      </c>
      <c r="CA2458" s="89">
        <v>-99</v>
      </c>
      <c r="CB2458" s="89">
        <v>-99</v>
      </c>
      <c r="CC2458" s="89">
        <v>-99</v>
      </c>
      <c r="CD2458" s="89">
        <v>-99</v>
      </c>
      <c r="CE2458" s="89">
        <v>-99</v>
      </c>
      <c r="CF2458" s="89">
        <v>-99</v>
      </c>
      <c r="CG2458" s="89">
        <v>-99</v>
      </c>
      <c r="CH2458" s="89">
        <v>-99</v>
      </c>
      <c r="CI2458" s="89">
        <v>-99</v>
      </c>
      <c r="CJ2458" s="89">
        <v>-99</v>
      </c>
      <c r="CK2458" s="89">
        <v>-99</v>
      </c>
      <c r="CL2458" s="89">
        <v>-99</v>
      </c>
      <c r="CM2458" s="89">
        <v>-99</v>
      </c>
      <c r="CN2458" s="89">
        <v>-99</v>
      </c>
      <c r="CO2458" s="89">
        <v>-99</v>
      </c>
      <c r="CP2458" s="89">
        <v>-99</v>
      </c>
      <c r="CQ2458" s="89">
        <v>-99</v>
      </c>
      <c r="CR2458" s="89">
        <v>-99</v>
      </c>
      <c r="CS2458" s="89">
        <v>-99</v>
      </c>
      <c r="CT2458" s="89">
        <v>-99</v>
      </c>
      <c r="CU2458" s="86">
        <v>-99</v>
      </c>
      <c r="CV2458" s="86">
        <v>-1.3097000000000001</v>
      </c>
      <c r="CW2458" s="86">
        <v>9</v>
      </c>
      <c r="CX2458" s="86">
        <v>2</v>
      </c>
      <c r="CY2458" s="86">
        <v>0.14580000000000001</v>
      </c>
      <c r="CZ2458" s="86">
        <v>59</v>
      </c>
      <c r="DA2458" s="86">
        <v>2</v>
      </c>
      <c r="DB2458" s="86">
        <v>-1.1705000000000001</v>
      </c>
      <c r="DC2458" s="86">
        <v>7</v>
      </c>
      <c r="DD2458" s="86">
        <v>-99</v>
      </c>
      <c r="DE2458" s="86">
        <v>-99</v>
      </c>
      <c r="DF2458" s="86">
        <v>-99</v>
      </c>
      <c r="DG2458" s="86">
        <v>-99</v>
      </c>
      <c r="DH2458" s="86">
        <v>-99</v>
      </c>
    </row>
    <row r="2459" spans="1:112" x14ac:dyDescent="0.2">
      <c r="A2459" s="85">
        <f>IF(ISERROR(SEARCH('School Lookup'!$F$3,Data!J2459)),A2458,A2458+1)</f>
        <v>0</v>
      </c>
      <c r="B2459" s="85">
        <f>IF(I2459='School Lookup'!$G$13,1,0)</f>
        <v>0</v>
      </c>
      <c r="C2459" s="85">
        <f t="shared" si="38"/>
        <v>2457</v>
      </c>
      <c r="D2459" s="86" t="s">
        <v>6478</v>
      </c>
      <c r="E2459" s="86" t="s">
        <v>6637</v>
      </c>
      <c r="F2459" s="86" t="s">
        <v>1091</v>
      </c>
      <c r="G2459" s="86" t="s">
        <v>2874</v>
      </c>
      <c r="H2459" s="86" t="s">
        <v>5952</v>
      </c>
      <c r="I2459" s="86" t="s">
        <v>5804</v>
      </c>
      <c r="J2459" s="86" t="s">
        <v>5953</v>
      </c>
      <c r="K2459" s="86" t="s">
        <v>31</v>
      </c>
      <c r="L2459" s="86">
        <v>1</v>
      </c>
      <c r="M2459" s="86">
        <v>1</v>
      </c>
      <c r="N2459" s="89">
        <v>-0.64890581039755402</v>
      </c>
      <c r="O2459" s="89">
        <v>-1.31084984056253</v>
      </c>
      <c r="P2459" s="89">
        <v>35.8264</v>
      </c>
      <c r="Q2459" s="89">
        <v>-1.4860230099306999</v>
      </c>
      <c r="R2459" s="89">
        <v>47.324177064220201</v>
      </c>
      <c r="S2459" s="89">
        <v>-1.3984364252466099</v>
      </c>
      <c r="T2459" s="89">
        <v>-1.58687362663507</v>
      </c>
      <c r="U2459" s="89">
        <v>0.379460400348129</v>
      </c>
      <c r="V2459" s="89">
        <v>-0.60215570166483101</v>
      </c>
      <c r="W2459" s="89">
        <v>1</v>
      </c>
      <c r="X2459" s="89">
        <v>-0.51747652905198804</v>
      </c>
      <c r="Y2459" s="89">
        <v>-1.1291750579975199</v>
      </c>
      <c r="Z2459" s="89">
        <v>40.212400000000002</v>
      </c>
      <c r="AA2459" s="89">
        <v>-1.19906463497277</v>
      </c>
      <c r="AB2459" s="89">
        <v>47.400579969418999</v>
      </c>
      <c r="AC2459" s="89">
        <v>-1.1641198464851401</v>
      </c>
      <c r="AD2459" s="89">
        <v>-1.35407514975679</v>
      </c>
      <c r="AE2459" s="89">
        <v>0.379460400348129</v>
      </c>
      <c r="AF2459" s="89">
        <v>-0.51381789842816405</v>
      </c>
      <c r="AG2459" s="89">
        <v>1</v>
      </c>
      <c r="AH2459" s="89">
        <v>-0.61478823529411797</v>
      </c>
      <c r="AI2459" s="89">
        <v>-1.2660476677366299</v>
      </c>
      <c r="AJ2459" s="89">
        <v>36.07</v>
      </c>
      <c r="AK2459" s="89">
        <v>-1.22924094277913</v>
      </c>
      <c r="AL2459" s="89">
        <v>49.264724509803898</v>
      </c>
      <c r="AM2459" s="89">
        <v>-1.2476443052578801</v>
      </c>
      <c r="AN2459" s="89">
        <v>-1.3539061139322901</v>
      </c>
      <c r="AO2459" s="89">
        <v>0.11836379460400299</v>
      </c>
      <c r="AP2459" s="89">
        <v>-0.16025346518258601</v>
      </c>
      <c r="AQ2459" s="89">
        <v>1</v>
      </c>
      <c r="AR2459" s="89">
        <v>-0.51540354609929095</v>
      </c>
      <c r="AS2459" s="89">
        <v>-1.08852231526423</v>
      </c>
      <c r="AT2459" s="89">
        <v>54.419400000000003</v>
      </c>
      <c r="AU2459" s="89">
        <v>0.62311325649592497</v>
      </c>
      <c r="AV2459" s="89">
        <v>54.373529787233998</v>
      </c>
      <c r="AW2459" s="89">
        <v>-0.23270452938415301</v>
      </c>
      <c r="AX2459" s="89">
        <v>-0.28443694384840001</v>
      </c>
      <c r="AY2459" s="89">
        <v>0.122715404699739</v>
      </c>
      <c r="AZ2459" s="89">
        <v>-3.49047946759133E-2</v>
      </c>
      <c r="BA2459" s="89">
        <v>-99</v>
      </c>
      <c r="BB2459" s="89">
        <v>-99</v>
      </c>
      <c r="BC2459" s="89">
        <v>-99</v>
      </c>
      <c r="BD2459" s="89">
        <v>-99</v>
      </c>
      <c r="BE2459" s="89">
        <v>-99</v>
      </c>
      <c r="BF2459" s="89">
        <v>-99</v>
      </c>
      <c r="BG2459" s="89">
        <v>-99</v>
      </c>
      <c r="BH2459" s="89">
        <v>-99</v>
      </c>
      <c r="BI2459" s="89">
        <v>-99</v>
      </c>
      <c r="BJ2459" s="89">
        <v>-99</v>
      </c>
      <c r="BK2459" s="89">
        <v>-99</v>
      </c>
      <c r="BL2459" s="89">
        <v>-99</v>
      </c>
      <c r="BM2459" s="89">
        <v>-99</v>
      </c>
      <c r="BN2459" s="89">
        <v>-99</v>
      </c>
      <c r="BO2459" s="89">
        <v>-99</v>
      </c>
      <c r="BP2459" s="89">
        <v>-99</v>
      </c>
      <c r="BQ2459" s="89">
        <v>-99</v>
      </c>
      <c r="BR2459" s="89">
        <v>-99</v>
      </c>
      <c r="BS2459" s="89">
        <v>-99</v>
      </c>
      <c r="BT2459" s="89">
        <v>-99</v>
      </c>
      <c r="BU2459" s="89">
        <v>-99</v>
      </c>
      <c r="BV2459" s="89">
        <v>-99</v>
      </c>
      <c r="BW2459" s="89">
        <v>-99</v>
      </c>
      <c r="BX2459" s="89">
        <v>-99</v>
      </c>
      <c r="BY2459" s="89">
        <v>-99</v>
      </c>
      <c r="BZ2459" s="89">
        <v>-99</v>
      </c>
      <c r="CA2459" s="89">
        <v>-99</v>
      </c>
      <c r="CB2459" s="89">
        <v>-99</v>
      </c>
      <c r="CC2459" s="89">
        <v>-99</v>
      </c>
      <c r="CD2459" s="89">
        <v>-99</v>
      </c>
      <c r="CE2459" s="89">
        <v>-99</v>
      </c>
      <c r="CF2459" s="89">
        <v>-99</v>
      </c>
      <c r="CG2459" s="89">
        <v>-99</v>
      </c>
      <c r="CH2459" s="89">
        <v>-99</v>
      </c>
      <c r="CI2459" s="89">
        <v>-99</v>
      </c>
      <c r="CJ2459" s="89">
        <v>-99</v>
      </c>
      <c r="CK2459" s="89">
        <v>-99</v>
      </c>
      <c r="CL2459" s="89">
        <v>-99</v>
      </c>
      <c r="CM2459" s="89">
        <v>-99</v>
      </c>
      <c r="CN2459" s="89">
        <v>-99</v>
      </c>
      <c r="CO2459" s="89">
        <v>-99</v>
      </c>
      <c r="CP2459" s="89">
        <v>-99</v>
      </c>
      <c r="CQ2459" s="89">
        <v>-99</v>
      </c>
      <c r="CR2459" s="89">
        <v>-99</v>
      </c>
      <c r="CS2459" s="89">
        <v>-99</v>
      </c>
      <c r="CT2459" s="89">
        <v>-99</v>
      </c>
      <c r="CU2459" s="86">
        <v>-99</v>
      </c>
      <c r="CV2459" s="86">
        <v>-1.3110999999999999</v>
      </c>
      <c r="CW2459" s="86">
        <v>9</v>
      </c>
      <c r="CX2459" s="86">
        <v>2</v>
      </c>
      <c r="CY2459" s="86">
        <v>-1.3621000000000001</v>
      </c>
      <c r="CZ2459" s="86">
        <v>5</v>
      </c>
      <c r="DA2459" s="86">
        <v>4</v>
      </c>
      <c r="DB2459" s="86">
        <v>-1.0879000000000001</v>
      </c>
      <c r="DC2459" s="86">
        <v>8</v>
      </c>
      <c r="DD2459" s="86">
        <v>-99</v>
      </c>
      <c r="DE2459" s="86">
        <v>-99</v>
      </c>
      <c r="DF2459" s="86">
        <v>-99</v>
      </c>
      <c r="DG2459" s="86">
        <v>-99</v>
      </c>
      <c r="DH2459" s="86">
        <v>-99</v>
      </c>
    </row>
    <row r="2460" spans="1:112" x14ac:dyDescent="0.2">
      <c r="A2460" s="85">
        <f>IF(ISERROR(SEARCH('School Lookup'!$F$3,Data!J2460)),A2459,A2459+1)</f>
        <v>0</v>
      </c>
      <c r="B2460" s="85">
        <f>IF(I2460='School Lookup'!$G$13,1,0)</f>
        <v>0</v>
      </c>
      <c r="C2460" s="85">
        <f t="shared" si="38"/>
        <v>2458</v>
      </c>
      <c r="D2460" s="86" t="s">
        <v>6478</v>
      </c>
      <c r="E2460" s="86" t="s">
        <v>6499</v>
      </c>
      <c r="F2460" s="86" t="s">
        <v>2742</v>
      </c>
      <c r="G2460" s="86" t="s">
        <v>2781</v>
      </c>
      <c r="H2460" s="86" t="s">
        <v>503</v>
      </c>
      <c r="I2460" s="86" t="s">
        <v>6657</v>
      </c>
      <c r="J2460" s="86" t="s">
        <v>6658</v>
      </c>
      <c r="K2460" s="86" t="s">
        <v>72</v>
      </c>
      <c r="L2460" s="86">
        <v>1</v>
      </c>
      <c r="M2460" s="86">
        <v>1</v>
      </c>
      <c r="N2460" s="89">
        <v>-0.59630258342303599</v>
      </c>
      <c r="O2460" s="89">
        <v>-1.1969376093611801</v>
      </c>
      <c r="P2460" s="89">
        <v>44.697499999999998</v>
      </c>
      <c r="Q2460" s="89">
        <v>-0.54505290803496897</v>
      </c>
      <c r="R2460" s="89">
        <v>47.3627466092573</v>
      </c>
      <c r="S2460" s="89">
        <v>-0.87099525869807304</v>
      </c>
      <c r="T2460" s="89">
        <v>-0.98840359747948803</v>
      </c>
      <c r="U2460" s="89">
        <v>0.377795851972347</v>
      </c>
      <c r="V2460" s="89">
        <v>-0.37341477920229499</v>
      </c>
      <c r="W2460" s="89">
        <v>1</v>
      </c>
      <c r="X2460" s="89">
        <v>-0.66601086261980802</v>
      </c>
      <c r="Y2460" s="89">
        <v>-1.47884840571383</v>
      </c>
      <c r="Z2460" s="89">
        <v>38.994700000000002</v>
      </c>
      <c r="AA2460" s="89">
        <v>-1.35091542860108</v>
      </c>
      <c r="AB2460" s="89">
        <v>45.154442385516496</v>
      </c>
      <c r="AC2460" s="89">
        <v>-1.41488191715746</v>
      </c>
      <c r="AD2460" s="89">
        <v>-1.6460504678723</v>
      </c>
      <c r="AE2460" s="89">
        <v>0.38186254575030498</v>
      </c>
      <c r="AF2460" s="89">
        <v>-0.62856502209519804</v>
      </c>
      <c r="AG2460" s="89">
        <v>1</v>
      </c>
      <c r="AH2460" s="89">
        <v>-0.75404447852760703</v>
      </c>
      <c r="AI2460" s="89">
        <v>-1.5657405376136799</v>
      </c>
      <c r="AJ2460" s="89">
        <v>31.701499999999999</v>
      </c>
      <c r="AK2460" s="89">
        <v>-1.6568777378462001</v>
      </c>
      <c r="AL2460" s="89">
        <v>48.466230368098202</v>
      </c>
      <c r="AM2460" s="89">
        <v>-1.61130913772994</v>
      </c>
      <c r="AN2460" s="89">
        <v>-1.7359518114717001</v>
      </c>
      <c r="AO2460" s="89">
        <v>0.13257421716144799</v>
      </c>
      <c r="AP2460" s="89">
        <v>-0.23014245243585801</v>
      </c>
      <c r="AQ2460" s="89">
        <v>1</v>
      </c>
      <c r="AR2460" s="89">
        <v>-0.73337018867924497</v>
      </c>
      <c r="AS2460" s="89">
        <v>-1.5784712184987899</v>
      </c>
      <c r="AT2460" s="89">
        <v>50.2727</v>
      </c>
      <c r="AU2460" s="89">
        <v>0.17241392879576001</v>
      </c>
      <c r="AV2460" s="89">
        <v>41.132102641509398</v>
      </c>
      <c r="AW2460" s="89">
        <v>-0.70302864485151595</v>
      </c>
      <c r="AX2460" s="89">
        <v>-0.78006213612647601</v>
      </c>
      <c r="AY2460" s="89">
        <v>0.107767385115901</v>
      </c>
      <c r="AZ2460" s="89">
        <v>-8.4065256638274202E-2</v>
      </c>
      <c r="BA2460" s="89">
        <v>-99</v>
      </c>
      <c r="BB2460" s="89">
        <v>-99</v>
      </c>
      <c r="BC2460" s="89">
        <v>-99</v>
      </c>
      <c r="BD2460" s="89">
        <v>-99</v>
      </c>
      <c r="BE2460" s="89">
        <v>-99</v>
      </c>
      <c r="BF2460" s="89">
        <v>-99</v>
      </c>
      <c r="BG2460" s="89">
        <v>-99</v>
      </c>
      <c r="BH2460" s="89">
        <v>-99</v>
      </c>
      <c r="BI2460" s="89">
        <v>-99</v>
      </c>
      <c r="BJ2460" s="89">
        <v>-99</v>
      </c>
      <c r="BK2460" s="89">
        <v>-99</v>
      </c>
      <c r="BL2460" s="89">
        <v>-99</v>
      </c>
      <c r="BM2460" s="89">
        <v>-99</v>
      </c>
      <c r="BN2460" s="89">
        <v>-99</v>
      </c>
      <c r="BO2460" s="89">
        <v>-99</v>
      </c>
      <c r="BP2460" s="89">
        <v>-99</v>
      </c>
      <c r="BQ2460" s="89">
        <v>-99</v>
      </c>
      <c r="BR2460" s="89">
        <v>-99</v>
      </c>
      <c r="BS2460" s="89">
        <v>-99</v>
      </c>
      <c r="BT2460" s="89">
        <v>-99</v>
      </c>
      <c r="BU2460" s="89">
        <v>-99</v>
      </c>
      <c r="BV2460" s="89">
        <v>-99</v>
      </c>
      <c r="BW2460" s="89">
        <v>-99</v>
      </c>
      <c r="BX2460" s="89">
        <v>-99</v>
      </c>
      <c r="BY2460" s="89">
        <v>-99</v>
      </c>
      <c r="BZ2460" s="89">
        <v>-99</v>
      </c>
      <c r="CA2460" s="89">
        <v>-99</v>
      </c>
      <c r="CB2460" s="89">
        <v>-99</v>
      </c>
      <c r="CC2460" s="89">
        <v>-99</v>
      </c>
      <c r="CD2460" s="89">
        <v>-99</v>
      </c>
      <c r="CE2460" s="89">
        <v>-99</v>
      </c>
      <c r="CF2460" s="89">
        <v>-99</v>
      </c>
      <c r="CG2460" s="89">
        <v>-99</v>
      </c>
      <c r="CH2460" s="89">
        <v>-99</v>
      </c>
      <c r="CI2460" s="89">
        <v>-99</v>
      </c>
      <c r="CJ2460" s="89">
        <v>-99</v>
      </c>
      <c r="CK2460" s="89">
        <v>-99</v>
      </c>
      <c r="CL2460" s="89">
        <v>-99</v>
      </c>
      <c r="CM2460" s="89">
        <v>-99</v>
      </c>
      <c r="CN2460" s="89">
        <v>-99</v>
      </c>
      <c r="CO2460" s="89">
        <v>-99</v>
      </c>
      <c r="CP2460" s="89">
        <v>-99</v>
      </c>
      <c r="CQ2460" s="89">
        <v>-99</v>
      </c>
      <c r="CR2460" s="89">
        <v>-99</v>
      </c>
      <c r="CS2460" s="89">
        <v>-99</v>
      </c>
      <c r="CT2460" s="89">
        <v>-99</v>
      </c>
      <c r="CU2460" s="86">
        <v>-99</v>
      </c>
      <c r="CV2460" s="86">
        <v>-1.3162</v>
      </c>
      <c r="CW2460" s="86">
        <v>9</v>
      </c>
      <c r="CX2460" s="86">
        <v>2</v>
      </c>
      <c r="CY2460" s="86">
        <v>0.10539999999999999</v>
      </c>
      <c r="CZ2460" s="86">
        <v>57</v>
      </c>
      <c r="DA2460" s="86">
        <v>4</v>
      </c>
      <c r="DB2460" s="86">
        <v>-0.92290000000000005</v>
      </c>
      <c r="DC2460" s="86">
        <v>11</v>
      </c>
      <c r="DD2460" s="86">
        <v>-99</v>
      </c>
      <c r="DE2460" s="86">
        <v>-99</v>
      </c>
      <c r="DF2460" s="86">
        <v>-99</v>
      </c>
      <c r="DG2460" s="86">
        <v>-99</v>
      </c>
      <c r="DH2460" s="86">
        <v>-99</v>
      </c>
    </row>
    <row r="2461" spans="1:112" x14ac:dyDescent="0.2">
      <c r="A2461" s="85">
        <f>IF(ISERROR(SEARCH('School Lookup'!$F$3,Data!J2461)),A2460,A2460+1)</f>
        <v>0</v>
      </c>
      <c r="B2461" s="85">
        <f>IF(I2461='School Lookup'!$G$13,1,0)</f>
        <v>0</v>
      </c>
      <c r="C2461" s="85">
        <f t="shared" si="38"/>
        <v>2459</v>
      </c>
      <c r="D2461" s="86" t="s">
        <v>6478</v>
      </c>
      <c r="E2461" s="86" t="s">
        <v>6790</v>
      </c>
      <c r="F2461" s="86" t="s">
        <v>2774</v>
      </c>
      <c r="G2461" s="86" t="s">
        <v>2795</v>
      </c>
      <c r="H2461" s="86" t="s">
        <v>1474</v>
      </c>
      <c r="I2461" s="86" t="s">
        <v>5745</v>
      </c>
      <c r="J2461" s="86" t="s">
        <v>2257</v>
      </c>
      <c r="K2461" s="86" t="s">
        <v>36</v>
      </c>
      <c r="L2461" s="86">
        <v>1</v>
      </c>
      <c r="M2461" s="86">
        <v>-99</v>
      </c>
      <c r="N2461" s="89">
        <v>-99</v>
      </c>
      <c r="O2461" s="89">
        <v>-99</v>
      </c>
      <c r="P2461" s="89">
        <v>-99</v>
      </c>
      <c r="Q2461" s="89">
        <v>-99</v>
      </c>
      <c r="R2461" s="89">
        <v>-99</v>
      </c>
      <c r="S2461" s="89">
        <v>-99</v>
      </c>
      <c r="T2461" s="89">
        <v>-99</v>
      </c>
      <c r="U2461" s="89">
        <v>-99</v>
      </c>
      <c r="V2461" s="89">
        <v>-99</v>
      </c>
      <c r="W2461" s="89">
        <v>-99</v>
      </c>
      <c r="X2461" s="89">
        <v>-99</v>
      </c>
      <c r="Y2461" s="89">
        <v>-99</v>
      </c>
      <c r="Z2461" s="89">
        <v>-99</v>
      </c>
      <c r="AA2461" s="89">
        <v>-99</v>
      </c>
      <c r="AB2461" s="89">
        <v>-99</v>
      </c>
      <c r="AC2461" s="89">
        <v>-99</v>
      </c>
      <c r="AD2461" s="89">
        <v>-99</v>
      </c>
      <c r="AE2461" s="89">
        <v>-99</v>
      </c>
      <c r="AF2461" s="89">
        <v>-99</v>
      </c>
      <c r="AG2461" s="89">
        <v>-99</v>
      </c>
      <c r="AH2461" s="89">
        <v>-99</v>
      </c>
      <c r="AI2461" s="89">
        <v>-99</v>
      </c>
      <c r="AJ2461" s="89">
        <v>-99</v>
      </c>
      <c r="AK2461" s="89">
        <v>-99</v>
      </c>
      <c r="AL2461" s="89">
        <v>-99</v>
      </c>
      <c r="AM2461" s="89">
        <v>-99</v>
      </c>
      <c r="AN2461" s="89">
        <v>-99</v>
      </c>
      <c r="AO2461" s="89">
        <v>-99</v>
      </c>
      <c r="AP2461" s="89">
        <v>-99</v>
      </c>
      <c r="AQ2461" s="89">
        <v>-99</v>
      </c>
      <c r="AR2461" s="89">
        <v>-99</v>
      </c>
      <c r="AS2461" s="89">
        <v>-99</v>
      </c>
      <c r="AT2461" s="89">
        <v>-99</v>
      </c>
      <c r="AU2461" s="89">
        <v>-99</v>
      </c>
      <c r="AV2461" s="89">
        <v>-99</v>
      </c>
      <c r="AW2461" s="89">
        <v>-99</v>
      </c>
      <c r="AX2461" s="89">
        <v>-99</v>
      </c>
      <c r="AY2461" s="89">
        <v>-99</v>
      </c>
      <c r="AZ2461" s="89">
        <v>-99</v>
      </c>
      <c r="BA2461" s="89">
        <v>1</v>
      </c>
      <c r="BB2461" s="89">
        <v>-0.78342670454545404</v>
      </c>
      <c r="BC2461" s="89">
        <v>-1.53846341962081</v>
      </c>
      <c r="BD2461" s="89">
        <v>39.7836</v>
      </c>
      <c r="BE2461" s="89">
        <v>-0.85095919792623398</v>
      </c>
      <c r="BF2461" s="89">
        <v>53.977296590909098</v>
      </c>
      <c r="BG2461" s="89">
        <v>-1.1947113087735199</v>
      </c>
      <c r="BH2461" s="89">
        <v>-1.2680904409023299</v>
      </c>
      <c r="BI2461" s="89">
        <v>0.250533807829182</v>
      </c>
      <c r="BJ2461" s="89">
        <v>-0.31769952683104702</v>
      </c>
      <c r="BK2461" s="89">
        <v>1</v>
      </c>
      <c r="BL2461" s="89">
        <v>-0.73156200564971696</v>
      </c>
      <c r="BM2461" s="89">
        <v>-1.59845701006883</v>
      </c>
      <c r="BN2461" s="89">
        <v>38.9208</v>
      </c>
      <c r="BO2461" s="89">
        <v>-1.0930002524262099</v>
      </c>
      <c r="BP2461" s="89">
        <v>55.367208333333302</v>
      </c>
      <c r="BQ2461" s="89">
        <v>-1.3457286312475201</v>
      </c>
      <c r="BR2461" s="89">
        <v>-1.39978443247824</v>
      </c>
      <c r="BS2461" s="89">
        <v>0.25195729537366501</v>
      </c>
      <c r="BT2461" s="89">
        <v>-0.35268589971337999</v>
      </c>
      <c r="BU2461" s="89">
        <v>1</v>
      </c>
      <c r="BV2461" s="89">
        <v>-0.88216504992867295</v>
      </c>
      <c r="BW2461" s="89">
        <v>-1.87483251243839</v>
      </c>
      <c r="BX2461" s="89">
        <v>32.382899999999999</v>
      </c>
      <c r="BY2461" s="89">
        <v>-1.72579373164785</v>
      </c>
      <c r="BZ2461" s="89">
        <v>49.7860353780314</v>
      </c>
      <c r="CA2461" s="89">
        <v>-1.8003131220431201</v>
      </c>
      <c r="CB2461" s="89">
        <v>-1.8877755121262101</v>
      </c>
      <c r="CC2461" s="89">
        <v>0.249466192170819</v>
      </c>
      <c r="CD2461" s="89">
        <v>-0.47093616868344301</v>
      </c>
      <c r="CE2461" s="89">
        <v>1</v>
      </c>
      <c r="CF2461" s="89">
        <v>-0.80916370157819195</v>
      </c>
      <c r="CG2461" s="89">
        <v>-1.7533320458722399</v>
      </c>
      <c r="CH2461" s="89">
        <v>41.009399999999999</v>
      </c>
      <c r="CI2461" s="89">
        <v>-0.945762932817797</v>
      </c>
      <c r="CJ2461" s="89">
        <v>51.6498992826399</v>
      </c>
      <c r="CK2461" s="89">
        <v>-1.3495474893450199</v>
      </c>
      <c r="CL2461" s="89">
        <v>-1.4511482812782699</v>
      </c>
      <c r="CM2461" s="89">
        <v>0.24804270462633499</v>
      </c>
      <c r="CN2461" s="89">
        <v>-0.35994674450212</v>
      </c>
      <c r="CO2461" s="89">
        <v>88.084999999999994</v>
      </c>
      <c r="CP2461" s="89">
        <v>5.2600000000000001E-2</v>
      </c>
      <c r="CQ2461" s="89">
        <v>1.1100000000000001</v>
      </c>
      <c r="CR2461" s="89">
        <v>-2.24E-2</v>
      </c>
      <c r="CS2461" s="89">
        <v>0.61853333333333305</v>
      </c>
      <c r="CT2461" s="89">
        <v>0.34050000000000002</v>
      </c>
      <c r="CU2461" s="86" t="s">
        <v>6986</v>
      </c>
      <c r="CV2461" s="86">
        <v>-1.3170999999999999</v>
      </c>
      <c r="CW2461" s="86">
        <v>9</v>
      </c>
      <c r="CX2461" s="86">
        <v>2</v>
      </c>
      <c r="CY2461" s="86">
        <v>1.0459000000000001</v>
      </c>
      <c r="CZ2461" s="86">
        <v>88</v>
      </c>
      <c r="DA2461" s="86">
        <v>4</v>
      </c>
      <c r="DB2461" s="86">
        <v>-1.1536999999999999</v>
      </c>
      <c r="DC2461" s="86">
        <v>7</v>
      </c>
      <c r="DD2461" s="86">
        <v>-99</v>
      </c>
      <c r="DE2461" s="86">
        <v>-99</v>
      </c>
      <c r="DF2461" s="86">
        <v>-99</v>
      </c>
      <c r="DG2461" s="86">
        <v>-99</v>
      </c>
      <c r="DH2461" s="86">
        <v>-99</v>
      </c>
    </row>
    <row r="2462" spans="1:112" x14ac:dyDescent="0.2">
      <c r="A2462" s="85">
        <f>IF(ISERROR(SEARCH('School Lookup'!$F$3,Data!J2462)),A2461,A2461+1)</f>
        <v>0</v>
      </c>
      <c r="B2462" s="85">
        <f>IF(I2462='School Lookup'!$G$13,1,0)</f>
        <v>0</v>
      </c>
      <c r="C2462" s="85">
        <f t="shared" si="38"/>
        <v>2460</v>
      </c>
      <c r="D2462" s="86" t="s">
        <v>6478</v>
      </c>
      <c r="E2462" s="86" t="s">
        <v>6790</v>
      </c>
      <c r="F2462" s="86" t="s">
        <v>2774</v>
      </c>
      <c r="G2462" s="86" t="s">
        <v>6943</v>
      </c>
      <c r="H2462" s="86" t="s">
        <v>6944</v>
      </c>
      <c r="I2462" s="86" t="s">
        <v>6945</v>
      </c>
      <c r="J2462" s="86" t="s">
        <v>6944</v>
      </c>
      <c r="K2462" s="86" t="s">
        <v>72</v>
      </c>
      <c r="L2462" s="86">
        <v>1</v>
      </c>
      <c r="M2462" s="86">
        <v>1</v>
      </c>
      <c r="N2462" s="89">
        <v>-0.84032599118942697</v>
      </c>
      <c r="O2462" s="89">
        <v>-1.72537003533179</v>
      </c>
      <c r="P2462" s="89">
        <v>35.898000000000003</v>
      </c>
      <c r="Q2462" s="89">
        <v>-1.4784282968403599</v>
      </c>
      <c r="R2462" s="89">
        <v>42.290732158590302</v>
      </c>
      <c r="S2462" s="89">
        <v>-1.60189916608607</v>
      </c>
      <c r="T2462" s="89">
        <v>-1.81773606241929</v>
      </c>
      <c r="U2462" s="89">
        <v>0.38539898132427802</v>
      </c>
      <c r="V2462" s="89">
        <v>-0.70055362677279798</v>
      </c>
      <c r="W2462" s="89">
        <v>1</v>
      </c>
      <c r="X2462" s="89">
        <v>-0.68386291390728504</v>
      </c>
      <c r="Y2462" s="89">
        <v>-1.5208749620483299</v>
      </c>
      <c r="Z2462" s="89">
        <v>45.517899999999997</v>
      </c>
      <c r="AA2462" s="89">
        <v>-0.53745308402013503</v>
      </c>
      <c r="AB2462" s="89">
        <v>45.033116556291397</v>
      </c>
      <c r="AC2462" s="89">
        <v>-1.02916402303423</v>
      </c>
      <c r="AD2462" s="89">
        <v>-1.1969390670231601</v>
      </c>
      <c r="AE2462" s="89">
        <v>0.38455008488964298</v>
      </c>
      <c r="AF2462" s="89">
        <v>-0.46028301983148701</v>
      </c>
      <c r="AG2462" s="89">
        <v>1</v>
      </c>
      <c r="AH2462" s="89">
        <v>-0.77946400000000005</v>
      </c>
      <c r="AI2462" s="89">
        <v>-1.6204458001144799</v>
      </c>
      <c r="AJ2462" s="89">
        <v>36.692300000000003</v>
      </c>
      <c r="AK2462" s="89">
        <v>-1.16832337895396</v>
      </c>
      <c r="AL2462" s="89">
        <v>48.000019999999999</v>
      </c>
      <c r="AM2462" s="89">
        <v>-1.39438458953422</v>
      </c>
      <c r="AN2462" s="89">
        <v>-1.50806315431038</v>
      </c>
      <c r="AO2462" s="89">
        <v>0.12733446519524599</v>
      </c>
      <c r="AP2462" s="89">
        <v>-0.19202841523476799</v>
      </c>
      <c r="AQ2462" s="89">
        <v>1</v>
      </c>
      <c r="AR2462" s="89">
        <v>-0.75493057851239698</v>
      </c>
      <c r="AS2462" s="89">
        <v>-1.6269350073933999</v>
      </c>
      <c r="AT2462" s="89">
        <v>70.142899999999997</v>
      </c>
      <c r="AU2462" s="89">
        <v>2.3320796343610999</v>
      </c>
      <c r="AV2462" s="89">
        <v>38.016519008264503</v>
      </c>
      <c r="AW2462" s="89">
        <v>0.35257231348385099</v>
      </c>
      <c r="AX2462" s="89">
        <v>0.33232485560580999</v>
      </c>
      <c r="AY2462" s="89">
        <v>0.102716468590832</v>
      </c>
      <c r="AZ2462" s="89">
        <v>3.4135235592786903E-2</v>
      </c>
      <c r="BA2462" s="89">
        <v>-99</v>
      </c>
      <c r="BB2462" s="89">
        <v>-99</v>
      </c>
      <c r="BC2462" s="89">
        <v>-99</v>
      </c>
      <c r="BD2462" s="89">
        <v>-99</v>
      </c>
      <c r="BE2462" s="89">
        <v>-99</v>
      </c>
      <c r="BF2462" s="89">
        <v>-99</v>
      </c>
      <c r="BG2462" s="89">
        <v>-99</v>
      </c>
      <c r="BH2462" s="89">
        <v>-99</v>
      </c>
      <c r="BI2462" s="89">
        <v>-99</v>
      </c>
      <c r="BJ2462" s="89">
        <v>-99</v>
      </c>
      <c r="BK2462" s="89">
        <v>-99</v>
      </c>
      <c r="BL2462" s="89">
        <v>-99</v>
      </c>
      <c r="BM2462" s="89">
        <v>-99</v>
      </c>
      <c r="BN2462" s="89">
        <v>-99</v>
      </c>
      <c r="BO2462" s="89">
        <v>-99</v>
      </c>
      <c r="BP2462" s="89">
        <v>-99</v>
      </c>
      <c r="BQ2462" s="89">
        <v>-99</v>
      </c>
      <c r="BR2462" s="89">
        <v>-99</v>
      </c>
      <c r="BS2462" s="89">
        <v>-99</v>
      </c>
      <c r="BT2462" s="89">
        <v>-99</v>
      </c>
      <c r="BU2462" s="89">
        <v>-99</v>
      </c>
      <c r="BV2462" s="89">
        <v>-99</v>
      </c>
      <c r="BW2462" s="89">
        <v>-99</v>
      </c>
      <c r="BX2462" s="89">
        <v>-99</v>
      </c>
      <c r="BY2462" s="89">
        <v>-99</v>
      </c>
      <c r="BZ2462" s="89">
        <v>-99</v>
      </c>
      <c r="CA2462" s="89">
        <v>-99</v>
      </c>
      <c r="CB2462" s="89">
        <v>-99</v>
      </c>
      <c r="CC2462" s="89">
        <v>-99</v>
      </c>
      <c r="CD2462" s="89">
        <v>-99</v>
      </c>
      <c r="CE2462" s="89">
        <v>-99</v>
      </c>
      <c r="CF2462" s="89">
        <v>-99</v>
      </c>
      <c r="CG2462" s="89">
        <v>-99</v>
      </c>
      <c r="CH2462" s="89">
        <v>-99</v>
      </c>
      <c r="CI2462" s="89">
        <v>-99</v>
      </c>
      <c r="CJ2462" s="89">
        <v>-99</v>
      </c>
      <c r="CK2462" s="89">
        <v>-99</v>
      </c>
      <c r="CL2462" s="89">
        <v>-99</v>
      </c>
      <c r="CM2462" s="89">
        <v>-99</v>
      </c>
      <c r="CN2462" s="89">
        <v>-99</v>
      </c>
      <c r="CO2462" s="89">
        <v>-99</v>
      </c>
      <c r="CP2462" s="89">
        <v>-99</v>
      </c>
      <c r="CQ2462" s="89">
        <v>-99</v>
      </c>
      <c r="CR2462" s="89">
        <v>-99</v>
      </c>
      <c r="CS2462" s="89">
        <v>-99</v>
      </c>
      <c r="CT2462" s="89">
        <v>-99</v>
      </c>
      <c r="CU2462" s="86">
        <v>-99</v>
      </c>
      <c r="CV2462" s="86">
        <v>-1.3187</v>
      </c>
      <c r="CW2462" s="86">
        <v>9</v>
      </c>
      <c r="CX2462" s="86">
        <v>2</v>
      </c>
      <c r="CY2462" s="86">
        <v>0.80210000000000004</v>
      </c>
      <c r="CZ2462" s="86">
        <v>83</v>
      </c>
      <c r="DA2462" s="86">
        <v>4</v>
      </c>
      <c r="DB2462" s="86">
        <v>-0.68569999999999998</v>
      </c>
      <c r="DC2462" s="86">
        <v>16</v>
      </c>
      <c r="DD2462" s="86">
        <v>-99</v>
      </c>
      <c r="DE2462" s="86">
        <v>-99</v>
      </c>
      <c r="DF2462" s="86">
        <v>-99</v>
      </c>
      <c r="DG2462" s="86">
        <v>-99</v>
      </c>
      <c r="DH2462" s="86">
        <v>-99</v>
      </c>
    </row>
    <row r="2463" spans="1:112" x14ac:dyDescent="0.2">
      <c r="A2463" s="85">
        <f>IF(ISERROR(SEARCH('School Lookup'!$F$3,Data!J2463)),A2462,A2462+1)</f>
        <v>0</v>
      </c>
      <c r="B2463" s="85">
        <f>IF(I2463='School Lookup'!$G$13,1,0)</f>
        <v>0</v>
      </c>
      <c r="C2463" s="85">
        <f t="shared" si="38"/>
        <v>2461</v>
      </c>
      <c r="D2463" s="86" t="s">
        <v>6478</v>
      </c>
      <c r="E2463" s="86" t="s">
        <v>6790</v>
      </c>
      <c r="F2463" s="86" t="s">
        <v>2774</v>
      </c>
      <c r="G2463" s="86" t="s">
        <v>2795</v>
      </c>
      <c r="H2463" s="86" t="s">
        <v>1474</v>
      </c>
      <c r="I2463" s="86" t="s">
        <v>5550</v>
      </c>
      <c r="J2463" s="86" t="s">
        <v>2261</v>
      </c>
      <c r="K2463" s="86" t="s">
        <v>26</v>
      </c>
      <c r="L2463" s="86">
        <v>1</v>
      </c>
      <c r="M2463" s="86">
        <v>1</v>
      </c>
      <c r="N2463" s="89">
        <v>-0.82439677419354795</v>
      </c>
      <c r="O2463" s="89">
        <v>-1.6908753331309101</v>
      </c>
      <c r="P2463" s="89">
        <v>48.5</v>
      </c>
      <c r="Q2463" s="89">
        <v>-0.14171636437538701</v>
      </c>
      <c r="R2463" s="89">
        <v>50.645164193548403</v>
      </c>
      <c r="S2463" s="89">
        <v>-0.91629584875314996</v>
      </c>
      <c r="T2463" s="89">
        <v>-1.0398046772026299</v>
      </c>
      <c r="U2463" s="89">
        <v>0.38413878562577403</v>
      </c>
      <c r="V2463" s="89">
        <v>-0.39942930598861798</v>
      </c>
      <c r="W2463" s="89">
        <v>1</v>
      </c>
      <c r="X2463" s="89">
        <v>-0.94534565916398705</v>
      </c>
      <c r="Y2463" s="89">
        <v>-2.1364467608891302</v>
      </c>
      <c r="Z2463" s="89">
        <v>47.3093</v>
      </c>
      <c r="AA2463" s="89">
        <v>-0.31406020259961898</v>
      </c>
      <c r="AB2463" s="89">
        <v>48.553063344051402</v>
      </c>
      <c r="AC2463" s="89">
        <v>-1.2252534817443801</v>
      </c>
      <c r="AD2463" s="89">
        <v>-1.4252562201416199</v>
      </c>
      <c r="AE2463" s="89">
        <v>0.38537794299876099</v>
      </c>
      <c r="AF2463" s="89">
        <v>-0.54926231036436701</v>
      </c>
      <c r="AG2463" s="89">
        <v>1</v>
      </c>
      <c r="AH2463" s="89">
        <v>-0.769596330275229</v>
      </c>
      <c r="AI2463" s="89">
        <v>-1.59920962290512</v>
      </c>
      <c r="AJ2463" s="89">
        <v>-99</v>
      </c>
      <c r="AK2463" s="89">
        <v>-99</v>
      </c>
      <c r="AL2463" s="89">
        <v>44.954128440367001</v>
      </c>
      <c r="AM2463" s="89">
        <v>-1.59920962290512</v>
      </c>
      <c r="AN2463" s="89">
        <v>-1.72324074576399</v>
      </c>
      <c r="AO2463" s="89">
        <v>0.135068153655514</v>
      </c>
      <c r="AP2463" s="89">
        <v>-0.23275494583429299</v>
      </c>
      <c r="AQ2463" s="89">
        <v>1</v>
      </c>
      <c r="AR2463" s="89">
        <v>-0.63368181818181801</v>
      </c>
      <c r="AS2463" s="89">
        <v>-1.35439010584625</v>
      </c>
      <c r="AT2463" s="89">
        <v>-99</v>
      </c>
      <c r="AU2463" s="89">
        <v>-99</v>
      </c>
      <c r="AV2463" s="89">
        <v>45.454590909090903</v>
      </c>
      <c r="AW2463" s="89">
        <v>-1.35439010584625</v>
      </c>
      <c r="AX2463" s="89">
        <v>-1.46646357447766</v>
      </c>
      <c r="AY2463" s="89">
        <v>9.5415117719950399E-2</v>
      </c>
      <c r="AZ2463" s="89">
        <v>-0.13992279459080501</v>
      </c>
      <c r="BA2463" s="89">
        <v>-99</v>
      </c>
      <c r="BB2463" s="89">
        <v>-99</v>
      </c>
      <c r="BC2463" s="89">
        <v>-99</v>
      </c>
      <c r="BD2463" s="89">
        <v>-99</v>
      </c>
      <c r="BE2463" s="89">
        <v>-99</v>
      </c>
      <c r="BF2463" s="89">
        <v>-99</v>
      </c>
      <c r="BG2463" s="89">
        <v>-99</v>
      </c>
      <c r="BH2463" s="89">
        <v>-99</v>
      </c>
      <c r="BI2463" s="89">
        <v>-99</v>
      </c>
      <c r="BJ2463" s="89">
        <v>-99</v>
      </c>
      <c r="BK2463" s="89">
        <v>-99</v>
      </c>
      <c r="BL2463" s="89">
        <v>-99</v>
      </c>
      <c r="BM2463" s="89">
        <v>-99</v>
      </c>
      <c r="BN2463" s="89">
        <v>-99</v>
      </c>
      <c r="BO2463" s="89">
        <v>-99</v>
      </c>
      <c r="BP2463" s="89">
        <v>-99</v>
      </c>
      <c r="BQ2463" s="89">
        <v>-99</v>
      </c>
      <c r="BR2463" s="89">
        <v>-99</v>
      </c>
      <c r="BS2463" s="89">
        <v>-99</v>
      </c>
      <c r="BT2463" s="89">
        <v>-99</v>
      </c>
      <c r="BU2463" s="89">
        <v>-99</v>
      </c>
      <c r="BV2463" s="89">
        <v>-99</v>
      </c>
      <c r="BW2463" s="89">
        <v>-99</v>
      </c>
      <c r="BX2463" s="89">
        <v>-99</v>
      </c>
      <c r="BY2463" s="89">
        <v>-99</v>
      </c>
      <c r="BZ2463" s="89">
        <v>-99</v>
      </c>
      <c r="CA2463" s="89">
        <v>-99</v>
      </c>
      <c r="CB2463" s="89">
        <v>-99</v>
      </c>
      <c r="CC2463" s="89">
        <v>-99</v>
      </c>
      <c r="CD2463" s="89">
        <v>-99</v>
      </c>
      <c r="CE2463" s="89">
        <v>-99</v>
      </c>
      <c r="CF2463" s="89">
        <v>-99</v>
      </c>
      <c r="CG2463" s="89">
        <v>-99</v>
      </c>
      <c r="CH2463" s="89">
        <v>-99</v>
      </c>
      <c r="CI2463" s="89">
        <v>-99</v>
      </c>
      <c r="CJ2463" s="89">
        <v>-99</v>
      </c>
      <c r="CK2463" s="89">
        <v>-99</v>
      </c>
      <c r="CL2463" s="89">
        <v>-99</v>
      </c>
      <c r="CM2463" s="89">
        <v>-99</v>
      </c>
      <c r="CN2463" s="89">
        <v>-99</v>
      </c>
      <c r="CO2463" s="89">
        <v>-99</v>
      </c>
      <c r="CP2463" s="89">
        <v>-99</v>
      </c>
      <c r="CQ2463" s="89">
        <v>-99</v>
      </c>
      <c r="CR2463" s="89">
        <v>-99</v>
      </c>
      <c r="CS2463" s="89">
        <v>-99</v>
      </c>
      <c r="CT2463" s="89">
        <v>-99</v>
      </c>
      <c r="CU2463" s="86">
        <v>-99</v>
      </c>
      <c r="CV2463" s="86">
        <v>-1.3213999999999999</v>
      </c>
      <c r="CW2463" s="86">
        <v>9</v>
      </c>
      <c r="CX2463" s="86">
        <v>2</v>
      </c>
      <c r="CY2463" s="86">
        <v>1.5507</v>
      </c>
      <c r="CZ2463" s="86">
        <v>94</v>
      </c>
      <c r="DA2463" s="86">
        <v>2</v>
      </c>
      <c r="DB2463" s="86">
        <v>-0.17549999999999999</v>
      </c>
      <c r="DC2463" s="86">
        <v>38</v>
      </c>
      <c r="DD2463" s="86">
        <v>-99</v>
      </c>
      <c r="DE2463" s="86">
        <v>-99</v>
      </c>
      <c r="DF2463" s="86">
        <v>-99</v>
      </c>
      <c r="DG2463" s="86">
        <v>-99</v>
      </c>
      <c r="DH2463" s="86">
        <v>-99</v>
      </c>
    </row>
    <row r="2464" spans="1:112" x14ac:dyDescent="0.2">
      <c r="A2464" s="85">
        <f>IF(ISERROR(SEARCH('School Lookup'!$F$3,Data!J2464)),A2463,A2463+1)</f>
        <v>0</v>
      </c>
      <c r="B2464" s="85">
        <f>IF(I2464='School Lookup'!$G$13,1,0)</f>
        <v>0</v>
      </c>
      <c r="C2464" s="85">
        <f t="shared" si="38"/>
        <v>2462</v>
      </c>
      <c r="D2464" s="86" t="s">
        <v>6478</v>
      </c>
      <c r="E2464" s="86" t="s">
        <v>6526</v>
      </c>
      <c r="F2464" s="86" t="s">
        <v>2756</v>
      </c>
      <c r="G2464" s="86" t="s">
        <v>3359</v>
      </c>
      <c r="H2464" s="86" t="s">
        <v>6021</v>
      </c>
      <c r="I2464" s="86" t="s">
        <v>6832</v>
      </c>
      <c r="J2464" s="86" t="s">
        <v>6833</v>
      </c>
      <c r="K2464" s="86" t="s">
        <v>10</v>
      </c>
      <c r="L2464" s="86">
        <v>1</v>
      </c>
      <c r="M2464" s="86">
        <v>1</v>
      </c>
      <c r="N2464" s="89">
        <v>-0.30335454545454499</v>
      </c>
      <c r="O2464" s="89">
        <v>-0.56255894952696595</v>
      </c>
      <c r="P2464" s="89">
        <v>35.7742</v>
      </c>
      <c r="Q2464" s="89">
        <v>-1.4915599376306401</v>
      </c>
      <c r="R2464" s="89">
        <v>43.939399999999999</v>
      </c>
      <c r="S2464" s="89">
        <v>-1.0270594435788001</v>
      </c>
      <c r="T2464" s="89">
        <v>-1.1654844610891699</v>
      </c>
      <c r="U2464" s="89">
        <v>0.5</v>
      </c>
      <c r="V2464" s="89">
        <v>-0.58274223054458396</v>
      </c>
      <c r="W2464" s="89">
        <v>1</v>
      </c>
      <c r="X2464" s="89">
        <v>-0.428615151515152</v>
      </c>
      <c r="Y2464" s="89">
        <v>-0.91998130043572701</v>
      </c>
      <c r="Z2464" s="89">
        <v>36.468800000000002</v>
      </c>
      <c r="AA2464" s="89">
        <v>-1.6659026336809499</v>
      </c>
      <c r="AB2464" s="89">
        <v>50.000009090909103</v>
      </c>
      <c r="AC2464" s="89">
        <v>-1.29294196705834</v>
      </c>
      <c r="AD2464" s="89">
        <v>-1.5040694432870301</v>
      </c>
      <c r="AE2464" s="89">
        <v>0.5</v>
      </c>
      <c r="AF2464" s="89">
        <v>-0.75203472164351504</v>
      </c>
      <c r="AG2464" s="89">
        <v>-99</v>
      </c>
      <c r="AH2464" s="89">
        <v>-99</v>
      </c>
      <c r="AI2464" s="89">
        <v>-99</v>
      </c>
      <c r="AJ2464" s="89">
        <v>-99</v>
      </c>
      <c r="AK2464" s="89">
        <v>-99</v>
      </c>
      <c r="AL2464" s="89">
        <v>-99</v>
      </c>
      <c r="AM2464" s="89">
        <v>-99</v>
      </c>
      <c r="AN2464" s="89">
        <v>-99</v>
      </c>
      <c r="AO2464" s="89">
        <v>-99</v>
      </c>
      <c r="AP2464" s="89">
        <v>-99</v>
      </c>
      <c r="AQ2464" s="89">
        <v>-99</v>
      </c>
      <c r="AR2464" s="89">
        <v>-99</v>
      </c>
      <c r="AS2464" s="89">
        <v>-99</v>
      </c>
      <c r="AT2464" s="89">
        <v>-99</v>
      </c>
      <c r="AU2464" s="89">
        <v>-99</v>
      </c>
      <c r="AV2464" s="89">
        <v>-99</v>
      </c>
      <c r="AW2464" s="89">
        <v>-99</v>
      </c>
      <c r="AX2464" s="89">
        <v>-99</v>
      </c>
      <c r="AY2464" s="89">
        <v>-99</v>
      </c>
      <c r="AZ2464" s="89">
        <v>-99</v>
      </c>
      <c r="BA2464" s="89">
        <v>-99</v>
      </c>
      <c r="BB2464" s="89">
        <v>-99</v>
      </c>
      <c r="BC2464" s="89">
        <v>-99</v>
      </c>
      <c r="BD2464" s="89">
        <v>-99</v>
      </c>
      <c r="BE2464" s="89">
        <v>-99</v>
      </c>
      <c r="BF2464" s="89">
        <v>-99</v>
      </c>
      <c r="BG2464" s="89">
        <v>-99</v>
      </c>
      <c r="BH2464" s="89">
        <v>-99</v>
      </c>
      <c r="BI2464" s="89">
        <v>-99</v>
      </c>
      <c r="BJ2464" s="89">
        <v>-99</v>
      </c>
      <c r="BK2464" s="89">
        <v>-99</v>
      </c>
      <c r="BL2464" s="89">
        <v>-99</v>
      </c>
      <c r="BM2464" s="89">
        <v>-99</v>
      </c>
      <c r="BN2464" s="89">
        <v>-99</v>
      </c>
      <c r="BO2464" s="89">
        <v>-99</v>
      </c>
      <c r="BP2464" s="89">
        <v>-99</v>
      </c>
      <c r="BQ2464" s="89">
        <v>-99</v>
      </c>
      <c r="BR2464" s="89">
        <v>-99</v>
      </c>
      <c r="BS2464" s="89">
        <v>-99</v>
      </c>
      <c r="BT2464" s="89">
        <v>-99</v>
      </c>
      <c r="BU2464" s="89">
        <v>-99</v>
      </c>
      <c r="BV2464" s="89">
        <v>-99</v>
      </c>
      <c r="BW2464" s="89">
        <v>-99</v>
      </c>
      <c r="BX2464" s="89">
        <v>-99</v>
      </c>
      <c r="BY2464" s="89">
        <v>-99</v>
      </c>
      <c r="BZ2464" s="89">
        <v>-99</v>
      </c>
      <c r="CA2464" s="89">
        <v>-99</v>
      </c>
      <c r="CB2464" s="89">
        <v>-99</v>
      </c>
      <c r="CC2464" s="89">
        <v>-99</v>
      </c>
      <c r="CD2464" s="89">
        <v>-99</v>
      </c>
      <c r="CE2464" s="89">
        <v>-99</v>
      </c>
      <c r="CF2464" s="89">
        <v>-99</v>
      </c>
      <c r="CG2464" s="89">
        <v>-99</v>
      </c>
      <c r="CH2464" s="89">
        <v>-99</v>
      </c>
      <c r="CI2464" s="89">
        <v>-99</v>
      </c>
      <c r="CJ2464" s="89">
        <v>-99</v>
      </c>
      <c r="CK2464" s="89">
        <v>-99</v>
      </c>
      <c r="CL2464" s="89">
        <v>-99</v>
      </c>
      <c r="CM2464" s="89">
        <v>-99</v>
      </c>
      <c r="CN2464" s="89">
        <v>-99</v>
      </c>
      <c r="CO2464" s="89">
        <v>-99</v>
      </c>
      <c r="CP2464" s="89">
        <v>-99</v>
      </c>
      <c r="CQ2464" s="89">
        <v>-99</v>
      </c>
      <c r="CR2464" s="89">
        <v>-99</v>
      </c>
      <c r="CS2464" s="89">
        <v>-99</v>
      </c>
      <c r="CT2464" s="89">
        <v>-99</v>
      </c>
      <c r="CU2464" s="86">
        <v>-99</v>
      </c>
      <c r="CV2464" s="86">
        <v>-1.3348</v>
      </c>
      <c r="CW2464" s="86">
        <v>9</v>
      </c>
      <c r="CX2464" s="86">
        <v>2</v>
      </c>
      <c r="CY2464" s="86">
        <v>0.54330000000000001</v>
      </c>
      <c r="CZ2464" s="86">
        <v>75</v>
      </c>
      <c r="DA2464" s="86">
        <v>2</v>
      </c>
      <c r="DB2464" s="86">
        <v>-1.5787</v>
      </c>
      <c r="DC2464" s="86">
        <v>3</v>
      </c>
      <c r="DD2464" s="86">
        <v>-99</v>
      </c>
      <c r="DE2464" s="86">
        <v>-99</v>
      </c>
      <c r="DF2464" s="86">
        <v>-99</v>
      </c>
      <c r="DG2464" s="86">
        <v>-99</v>
      </c>
      <c r="DH2464" s="86">
        <v>-99</v>
      </c>
    </row>
    <row r="2465" spans="1:112" x14ac:dyDescent="0.2">
      <c r="A2465" s="85">
        <f>IF(ISERROR(SEARCH('School Lookup'!$F$3,Data!J2465)),A2464,A2464+1)</f>
        <v>0</v>
      </c>
      <c r="B2465" s="85">
        <f>IF(I2465='School Lookup'!$G$13,1,0)</f>
        <v>0</v>
      </c>
      <c r="C2465" s="85">
        <f t="shared" si="38"/>
        <v>2463</v>
      </c>
      <c r="D2465" s="86" t="s">
        <v>6478</v>
      </c>
      <c r="E2465" s="86" t="s">
        <v>6790</v>
      </c>
      <c r="F2465" s="86" t="s">
        <v>2774</v>
      </c>
      <c r="G2465" s="86" t="s">
        <v>3399</v>
      </c>
      <c r="H2465" s="86" t="s">
        <v>6075</v>
      </c>
      <c r="I2465" s="86" t="s">
        <v>5829</v>
      </c>
      <c r="J2465" s="86" t="s">
        <v>2339</v>
      </c>
      <c r="K2465" s="86" t="s">
        <v>72</v>
      </c>
      <c r="L2465" s="86">
        <v>1</v>
      </c>
      <c r="M2465" s="86">
        <v>1</v>
      </c>
      <c r="N2465" s="89">
        <v>-0.45642121212121201</v>
      </c>
      <c r="O2465" s="89">
        <v>-0.89402465088023497</v>
      </c>
      <c r="P2465" s="89">
        <v>45.363599999999998</v>
      </c>
      <c r="Q2465" s="89">
        <v>-0.47439874058417397</v>
      </c>
      <c r="R2465" s="89">
        <v>48.4848303030303</v>
      </c>
      <c r="S2465" s="89">
        <v>-0.68421169573220497</v>
      </c>
      <c r="T2465" s="89">
        <v>-0.77646647261405799</v>
      </c>
      <c r="U2465" s="89">
        <v>0.37931034482758602</v>
      </c>
      <c r="V2465" s="89">
        <v>-0.29452176547429798</v>
      </c>
      <c r="W2465" s="89">
        <v>1</v>
      </c>
      <c r="X2465" s="89">
        <v>-0.73908375000000004</v>
      </c>
      <c r="Y2465" s="89">
        <v>-1.6508735566925601</v>
      </c>
      <c r="Z2465" s="89">
        <v>42.2881</v>
      </c>
      <c r="AA2465" s="89">
        <v>-0.94021870220255199</v>
      </c>
      <c r="AB2465" s="89">
        <v>51.874962187500003</v>
      </c>
      <c r="AC2465" s="89">
        <v>-1.2955461294475501</v>
      </c>
      <c r="AD2465" s="89">
        <v>-1.5071016049691299</v>
      </c>
      <c r="AE2465" s="89">
        <v>0.36781609195402298</v>
      </c>
      <c r="AF2465" s="89">
        <v>-0.55433622251738002</v>
      </c>
      <c r="AG2465" s="89">
        <v>1</v>
      </c>
      <c r="AH2465" s="89">
        <v>-0.87753577981651398</v>
      </c>
      <c r="AI2465" s="89">
        <v>-1.8315057315380301</v>
      </c>
      <c r="AJ2465" s="89">
        <v>-99</v>
      </c>
      <c r="AK2465" s="89">
        <v>-99</v>
      </c>
      <c r="AL2465" s="89">
        <v>55.9633027522936</v>
      </c>
      <c r="AM2465" s="89">
        <v>-1.8315057315380301</v>
      </c>
      <c r="AN2465" s="89">
        <v>-1.9672778946273299</v>
      </c>
      <c r="AO2465" s="89">
        <v>0.12528735632183899</v>
      </c>
      <c r="AP2465" s="89">
        <v>-0.246475046568252</v>
      </c>
      <c r="AQ2465" s="89">
        <v>1</v>
      </c>
      <c r="AR2465" s="89">
        <v>-0.96153603603603599</v>
      </c>
      <c r="AS2465" s="89">
        <v>-2.0913460572578302</v>
      </c>
      <c r="AT2465" s="89">
        <v>35.75</v>
      </c>
      <c r="AU2465" s="89">
        <v>-1.4060390883965099</v>
      </c>
      <c r="AV2465" s="89">
        <v>46.846809009009</v>
      </c>
      <c r="AW2465" s="89">
        <v>-1.7486925728271701</v>
      </c>
      <c r="AX2465" s="89">
        <v>-1.8819775351406001</v>
      </c>
      <c r="AY2465" s="89">
        <v>0.12758620689655201</v>
      </c>
      <c r="AZ2465" s="89">
        <v>-0.24011437517311099</v>
      </c>
      <c r="BA2465" s="89">
        <v>-99</v>
      </c>
      <c r="BB2465" s="89">
        <v>-99</v>
      </c>
      <c r="BC2465" s="89">
        <v>-99</v>
      </c>
      <c r="BD2465" s="89">
        <v>-99</v>
      </c>
      <c r="BE2465" s="89">
        <v>-99</v>
      </c>
      <c r="BF2465" s="89">
        <v>-99</v>
      </c>
      <c r="BG2465" s="89">
        <v>-99</v>
      </c>
      <c r="BH2465" s="89">
        <v>-99</v>
      </c>
      <c r="BI2465" s="89">
        <v>-99</v>
      </c>
      <c r="BJ2465" s="89">
        <v>-99</v>
      </c>
      <c r="BK2465" s="89">
        <v>-99</v>
      </c>
      <c r="BL2465" s="89">
        <v>-99</v>
      </c>
      <c r="BM2465" s="89">
        <v>-99</v>
      </c>
      <c r="BN2465" s="89">
        <v>-99</v>
      </c>
      <c r="BO2465" s="89">
        <v>-99</v>
      </c>
      <c r="BP2465" s="89">
        <v>-99</v>
      </c>
      <c r="BQ2465" s="89">
        <v>-99</v>
      </c>
      <c r="BR2465" s="89">
        <v>-99</v>
      </c>
      <c r="BS2465" s="89">
        <v>-99</v>
      </c>
      <c r="BT2465" s="89">
        <v>-99</v>
      </c>
      <c r="BU2465" s="89">
        <v>-99</v>
      </c>
      <c r="BV2465" s="89">
        <v>-99</v>
      </c>
      <c r="BW2465" s="89">
        <v>-99</v>
      </c>
      <c r="BX2465" s="89">
        <v>-99</v>
      </c>
      <c r="BY2465" s="89">
        <v>-99</v>
      </c>
      <c r="BZ2465" s="89">
        <v>-99</v>
      </c>
      <c r="CA2465" s="89">
        <v>-99</v>
      </c>
      <c r="CB2465" s="89">
        <v>-99</v>
      </c>
      <c r="CC2465" s="89">
        <v>-99</v>
      </c>
      <c r="CD2465" s="89">
        <v>-99</v>
      </c>
      <c r="CE2465" s="89">
        <v>-99</v>
      </c>
      <c r="CF2465" s="89">
        <v>-99</v>
      </c>
      <c r="CG2465" s="89">
        <v>-99</v>
      </c>
      <c r="CH2465" s="89">
        <v>-99</v>
      </c>
      <c r="CI2465" s="89">
        <v>-99</v>
      </c>
      <c r="CJ2465" s="89">
        <v>-99</v>
      </c>
      <c r="CK2465" s="89">
        <v>-99</v>
      </c>
      <c r="CL2465" s="89">
        <v>-99</v>
      </c>
      <c r="CM2465" s="89">
        <v>-99</v>
      </c>
      <c r="CN2465" s="89">
        <v>-99</v>
      </c>
      <c r="CO2465" s="89">
        <v>-99</v>
      </c>
      <c r="CP2465" s="89">
        <v>-99</v>
      </c>
      <c r="CQ2465" s="89">
        <v>-99</v>
      </c>
      <c r="CR2465" s="89">
        <v>-99</v>
      </c>
      <c r="CS2465" s="89">
        <v>-99</v>
      </c>
      <c r="CT2465" s="89">
        <v>-99</v>
      </c>
      <c r="CU2465" s="86">
        <v>-99</v>
      </c>
      <c r="CV2465" s="86">
        <v>-1.3353999999999999</v>
      </c>
      <c r="CW2465" s="86">
        <v>9</v>
      </c>
      <c r="CX2465" s="86">
        <v>2</v>
      </c>
      <c r="CY2465" s="86">
        <v>9.8799999999999999E-2</v>
      </c>
      <c r="CZ2465" s="86">
        <v>56</v>
      </c>
      <c r="DA2465" s="86">
        <v>3</v>
      </c>
      <c r="DB2465" s="86">
        <v>-0.70520000000000005</v>
      </c>
      <c r="DC2465" s="86">
        <v>16</v>
      </c>
      <c r="DD2465" s="86">
        <v>-99</v>
      </c>
      <c r="DE2465" s="86">
        <v>-99</v>
      </c>
      <c r="DF2465" s="86">
        <v>-99</v>
      </c>
      <c r="DG2465" s="86">
        <v>-99</v>
      </c>
      <c r="DH2465" s="86">
        <v>-99</v>
      </c>
    </row>
    <row r="2466" spans="1:112" x14ac:dyDescent="0.2">
      <c r="A2466" s="85">
        <f>IF(ISERROR(SEARCH('School Lookup'!$F$3,Data!J2466)),A2465,A2465+1)</f>
        <v>0</v>
      </c>
      <c r="B2466" s="85">
        <f>IF(I2466='School Lookup'!$G$13,1,0)</f>
        <v>0</v>
      </c>
      <c r="C2466" s="85">
        <f t="shared" si="38"/>
        <v>2464</v>
      </c>
      <c r="D2466" s="86" t="s">
        <v>6478</v>
      </c>
      <c r="E2466" s="86" t="s">
        <v>6790</v>
      </c>
      <c r="F2466" s="86" t="s">
        <v>2774</v>
      </c>
      <c r="G2466" s="86" t="s">
        <v>2795</v>
      </c>
      <c r="H2466" s="86" t="s">
        <v>1474</v>
      </c>
      <c r="I2466" s="86" t="s">
        <v>6355</v>
      </c>
      <c r="J2466" s="86" t="s">
        <v>6356</v>
      </c>
      <c r="K2466" s="86" t="s">
        <v>72</v>
      </c>
      <c r="L2466" s="86">
        <v>1</v>
      </c>
      <c r="M2466" s="86">
        <v>1</v>
      </c>
      <c r="N2466" s="89">
        <v>-0.95072556053811696</v>
      </c>
      <c r="O2466" s="89">
        <v>-1.9644401835238301</v>
      </c>
      <c r="P2466" s="89">
        <v>40.0807</v>
      </c>
      <c r="Q2466" s="89">
        <v>-1.03476340238541</v>
      </c>
      <c r="R2466" s="89">
        <v>51.4573914798206</v>
      </c>
      <c r="S2466" s="89">
        <v>-1.4996017929546199</v>
      </c>
      <c r="T2466" s="89">
        <v>-1.70166261998941</v>
      </c>
      <c r="U2466" s="89">
        <v>0.36920529801324498</v>
      </c>
      <c r="V2466" s="89">
        <v>-0.62826285473119003</v>
      </c>
      <c r="W2466" s="89">
        <v>1</v>
      </c>
      <c r="X2466" s="89">
        <v>-0.95758461538461503</v>
      </c>
      <c r="Y2466" s="89">
        <v>-2.1652592023726802</v>
      </c>
      <c r="Z2466" s="89">
        <v>44.508600000000001</v>
      </c>
      <c r="AA2466" s="89">
        <v>-0.66331578091514798</v>
      </c>
      <c r="AB2466" s="89">
        <v>51.839452285395801</v>
      </c>
      <c r="AC2466" s="89">
        <v>-1.4142874916439101</v>
      </c>
      <c r="AD2466" s="89">
        <v>-1.6453583473377</v>
      </c>
      <c r="AE2466" s="89">
        <v>0.37127483443708598</v>
      </c>
      <c r="AF2466" s="89">
        <v>-0.61088014799748103</v>
      </c>
      <c r="AG2466" s="89">
        <v>1</v>
      </c>
      <c r="AH2466" s="89">
        <v>-0.69574197530864201</v>
      </c>
      <c r="AI2466" s="89">
        <v>-1.4402679260811999</v>
      </c>
      <c r="AJ2466" s="89">
        <v>67.461500000000001</v>
      </c>
      <c r="AK2466" s="89">
        <v>1.8437041075466201</v>
      </c>
      <c r="AL2466" s="89">
        <v>58.333340740740702</v>
      </c>
      <c r="AM2466" s="89">
        <v>0.20171809073271099</v>
      </c>
      <c r="AN2466" s="89">
        <v>0.16871201716277401</v>
      </c>
      <c r="AO2466" s="89">
        <v>0.13410596026490099</v>
      </c>
      <c r="AP2466" s="89">
        <v>2.2625287069842199E-2</v>
      </c>
      <c r="AQ2466" s="89">
        <v>1</v>
      </c>
      <c r="AR2466" s="89">
        <v>-0.71794983498349796</v>
      </c>
      <c r="AS2466" s="89">
        <v>-1.54380910097799</v>
      </c>
      <c r="AT2466" s="89">
        <v>46.770800000000001</v>
      </c>
      <c r="AU2466" s="89">
        <v>-0.208202941407826</v>
      </c>
      <c r="AV2466" s="89">
        <v>45.544521452145197</v>
      </c>
      <c r="AW2466" s="89">
        <v>-0.87600602119290905</v>
      </c>
      <c r="AX2466" s="89">
        <v>-0.96234482712514702</v>
      </c>
      <c r="AY2466" s="89">
        <v>0.12541390728476801</v>
      </c>
      <c r="AZ2466" s="89">
        <v>-0.120691424925049</v>
      </c>
      <c r="BA2466" s="89">
        <v>-99</v>
      </c>
      <c r="BB2466" s="89">
        <v>-99</v>
      </c>
      <c r="BC2466" s="89">
        <v>-99</v>
      </c>
      <c r="BD2466" s="89">
        <v>-99</v>
      </c>
      <c r="BE2466" s="89">
        <v>-99</v>
      </c>
      <c r="BF2466" s="89">
        <v>-99</v>
      </c>
      <c r="BG2466" s="89">
        <v>-99</v>
      </c>
      <c r="BH2466" s="89">
        <v>-99</v>
      </c>
      <c r="BI2466" s="89">
        <v>-99</v>
      </c>
      <c r="BJ2466" s="89">
        <v>-99</v>
      </c>
      <c r="BK2466" s="89">
        <v>-99</v>
      </c>
      <c r="BL2466" s="89">
        <v>-99</v>
      </c>
      <c r="BM2466" s="89">
        <v>-99</v>
      </c>
      <c r="BN2466" s="89">
        <v>-99</v>
      </c>
      <c r="BO2466" s="89">
        <v>-99</v>
      </c>
      <c r="BP2466" s="89">
        <v>-99</v>
      </c>
      <c r="BQ2466" s="89">
        <v>-99</v>
      </c>
      <c r="BR2466" s="89">
        <v>-99</v>
      </c>
      <c r="BS2466" s="89">
        <v>-99</v>
      </c>
      <c r="BT2466" s="89">
        <v>-99</v>
      </c>
      <c r="BU2466" s="89">
        <v>-99</v>
      </c>
      <c r="BV2466" s="89">
        <v>-99</v>
      </c>
      <c r="BW2466" s="89">
        <v>-99</v>
      </c>
      <c r="BX2466" s="89">
        <v>-99</v>
      </c>
      <c r="BY2466" s="89">
        <v>-99</v>
      </c>
      <c r="BZ2466" s="89">
        <v>-99</v>
      </c>
      <c r="CA2466" s="89">
        <v>-99</v>
      </c>
      <c r="CB2466" s="89">
        <v>-99</v>
      </c>
      <c r="CC2466" s="89">
        <v>-99</v>
      </c>
      <c r="CD2466" s="89">
        <v>-99</v>
      </c>
      <c r="CE2466" s="89">
        <v>-99</v>
      </c>
      <c r="CF2466" s="89">
        <v>-99</v>
      </c>
      <c r="CG2466" s="89">
        <v>-99</v>
      </c>
      <c r="CH2466" s="89">
        <v>-99</v>
      </c>
      <c r="CI2466" s="89">
        <v>-99</v>
      </c>
      <c r="CJ2466" s="89">
        <v>-99</v>
      </c>
      <c r="CK2466" s="89">
        <v>-99</v>
      </c>
      <c r="CL2466" s="89">
        <v>-99</v>
      </c>
      <c r="CM2466" s="89">
        <v>-99</v>
      </c>
      <c r="CN2466" s="89">
        <v>-99</v>
      </c>
      <c r="CO2466" s="89">
        <v>-99</v>
      </c>
      <c r="CP2466" s="89">
        <v>-99</v>
      </c>
      <c r="CQ2466" s="89">
        <v>-99</v>
      </c>
      <c r="CR2466" s="89">
        <v>-99</v>
      </c>
      <c r="CS2466" s="89">
        <v>-99</v>
      </c>
      <c r="CT2466" s="89">
        <v>-99</v>
      </c>
      <c r="CU2466" s="86">
        <v>-99</v>
      </c>
      <c r="CV2466" s="86">
        <v>-1.3371999999999999</v>
      </c>
      <c r="CW2466" s="86">
        <v>9</v>
      </c>
      <c r="CX2466" s="86">
        <v>2</v>
      </c>
      <c r="CY2466" s="86">
        <v>1.7307999999999999</v>
      </c>
      <c r="CZ2466" s="86">
        <v>96</v>
      </c>
      <c r="DA2466" s="86">
        <v>4</v>
      </c>
      <c r="DB2466" s="86">
        <v>-0.40720000000000001</v>
      </c>
      <c r="DC2466" s="86">
        <v>27</v>
      </c>
      <c r="DD2466" s="86">
        <v>-99</v>
      </c>
      <c r="DE2466" s="86">
        <v>-99</v>
      </c>
      <c r="DF2466" s="86">
        <v>-99</v>
      </c>
      <c r="DG2466" s="86">
        <v>-99</v>
      </c>
      <c r="DH2466" s="86">
        <v>-99</v>
      </c>
    </row>
    <row r="2467" spans="1:112" x14ac:dyDescent="0.2">
      <c r="A2467" s="85">
        <f>IF(ISERROR(SEARCH('School Lookup'!$F$3,Data!J2467)),A2466,A2466+1)</f>
        <v>0</v>
      </c>
      <c r="B2467" s="85">
        <f>IF(I2467='School Lookup'!$G$13,1,0)</f>
        <v>0</v>
      </c>
      <c r="C2467" s="85">
        <f t="shared" si="38"/>
        <v>2465</v>
      </c>
      <c r="D2467" s="86" t="s">
        <v>6478</v>
      </c>
      <c r="E2467" s="86" t="s">
        <v>6862</v>
      </c>
      <c r="F2467" s="86" t="s">
        <v>2773</v>
      </c>
      <c r="G2467" s="86" t="s">
        <v>3356</v>
      </c>
      <c r="H2467" s="86" t="s">
        <v>6344</v>
      </c>
      <c r="I2467" s="86" t="s">
        <v>6867</v>
      </c>
      <c r="J2467" s="86" t="s">
        <v>6868</v>
      </c>
      <c r="K2467" s="86" t="s">
        <v>36</v>
      </c>
      <c r="L2467" s="86">
        <v>1</v>
      </c>
      <c r="M2467" s="86">
        <v>-99</v>
      </c>
      <c r="N2467" s="89">
        <v>-99</v>
      </c>
      <c r="O2467" s="89">
        <v>-99</v>
      </c>
      <c r="P2467" s="89">
        <v>-99</v>
      </c>
      <c r="Q2467" s="89">
        <v>-99</v>
      </c>
      <c r="R2467" s="89">
        <v>-99</v>
      </c>
      <c r="S2467" s="89">
        <v>-99</v>
      </c>
      <c r="T2467" s="89">
        <v>-99</v>
      </c>
      <c r="U2467" s="89">
        <v>-99</v>
      </c>
      <c r="V2467" s="89">
        <v>-99</v>
      </c>
      <c r="W2467" s="89">
        <v>-99</v>
      </c>
      <c r="X2467" s="89">
        <v>-99</v>
      </c>
      <c r="Y2467" s="89">
        <v>-99</v>
      </c>
      <c r="Z2467" s="89">
        <v>-99</v>
      </c>
      <c r="AA2467" s="89">
        <v>-99</v>
      </c>
      <c r="AB2467" s="89">
        <v>-99</v>
      </c>
      <c r="AC2467" s="89">
        <v>-99</v>
      </c>
      <c r="AD2467" s="89">
        <v>-99</v>
      </c>
      <c r="AE2467" s="89">
        <v>-99</v>
      </c>
      <c r="AF2467" s="89">
        <v>-99</v>
      </c>
      <c r="AG2467" s="89">
        <v>-99</v>
      </c>
      <c r="AH2467" s="89">
        <v>-99</v>
      </c>
      <c r="AI2467" s="89">
        <v>-99</v>
      </c>
      <c r="AJ2467" s="89">
        <v>-99</v>
      </c>
      <c r="AK2467" s="89">
        <v>-99</v>
      </c>
      <c r="AL2467" s="89">
        <v>-99</v>
      </c>
      <c r="AM2467" s="89">
        <v>-99</v>
      </c>
      <c r="AN2467" s="89">
        <v>-99</v>
      </c>
      <c r="AO2467" s="89">
        <v>-99</v>
      </c>
      <c r="AP2467" s="89">
        <v>-99</v>
      </c>
      <c r="AQ2467" s="89">
        <v>-99</v>
      </c>
      <c r="AR2467" s="89">
        <v>-99</v>
      </c>
      <c r="AS2467" s="89">
        <v>-99</v>
      </c>
      <c r="AT2467" s="89">
        <v>-99</v>
      </c>
      <c r="AU2467" s="89">
        <v>-99</v>
      </c>
      <c r="AV2467" s="89">
        <v>-99</v>
      </c>
      <c r="AW2467" s="89">
        <v>-99</v>
      </c>
      <c r="AX2467" s="89">
        <v>-99</v>
      </c>
      <c r="AY2467" s="89">
        <v>-99</v>
      </c>
      <c r="AZ2467" s="89">
        <v>-99</v>
      </c>
      <c r="BA2467" s="89">
        <v>1</v>
      </c>
      <c r="BB2467" s="89">
        <v>-0.73146230366492104</v>
      </c>
      <c r="BC2467" s="89">
        <v>-1.4215278210983699</v>
      </c>
      <c r="BD2467" s="89">
        <v>32</v>
      </c>
      <c r="BE2467" s="89">
        <v>-1.62926355607278</v>
      </c>
      <c r="BF2467" s="89">
        <v>62.827226178010498</v>
      </c>
      <c r="BG2467" s="89">
        <v>-1.52539568858557</v>
      </c>
      <c r="BH2467" s="89">
        <v>-1.6219103564531001</v>
      </c>
      <c r="BI2467" s="89">
        <v>0.26272352132049498</v>
      </c>
      <c r="BJ2467" s="89">
        <v>-0.426114000113539</v>
      </c>
      <c r="BK2467" s="89">
        <v>1</v>
      </c>
      <c r="BL2467" s="89">
        <v>-0.64697619047619004</v>
      </c>
      <c r="BM2467" s="89">
        <v>-1.39261995562756</v>
      </c>
      <c r="BN2467" s="89">
        <v>33.983600000000003</v>
      </c>
      <c r="BO2467" s="89">
        <v>-1.6473499179301201</v>
      </c>
      <c r="BP2467" s="89">
        <v>53.968237566137603</v>
      </c>
      <c r="BQ2467" s="89">
        <v>-1.5199849367788401</v>
      </c>
      <c r="BR2467" s="89">
        <v>-1.5825780424787701</v>
      </c>
      <c r="BS2467" s="89">
        <v>0.25997248968363101</v>
      </c>
      <c r="BT2467" s="89">
        <v>-0.41142675382185201</v>
      </c>
      <c r="BU2467" s="89">
        <v>1</v>
      </c>
      <c r="BV2467" s="89">
        <v>-0.76587288135593201</v>
      </c>
      <c r="BW2467" s="89">
        <v>-1.60696427397763</v>
      </c>
      <c r="BX2467" s="89">
        <v>38.363599999999998</v>
      </c>
      <c r="BY2467" s="89">
        <v>-1.10875226623694</v>
      </c>
      <c r="BZ2467" s="89">
        <v>59.886978531073503</v>
      </c>
      <c r="CA2467" s="89">
        <v>-1.3578582701072901</v>
      </c>
      <c r="CB2467" s="89">
        <v>-1.4214057262520501</v>
      </c>
      <c r="CC2467" s="89">
        <v>0.243466299862448</v>
      </c>
      <c r="CD2467" s="89">
        <v>-0.34606439277388401</v>
      </c>
      <c r="CE2467" s="89">
        <v>1</v>
      </c>
      <c r="CF2467" s="89">
        <v>-0.76048764705882399</v>
      </c>
      <c r="CG2467" s="89">
        <v>-1.6366253286680801</v>
      </c>
      <c r="CH2467" s="89">
        <v>53.5</v>
      </c>
      <c r="CI2467" s="89">
        <v>0.479742132752636</v>
      </c>
      <c r="CJ2467" s="89">
        <v>60.588235294117702</v>
      </c>
      <c r="CK2467" s="89">
        <v>-0.57844159795772199</v>
      </c>
      <c r="CL2467" s="89">
        <v>-0.616763383652571</v>
      </c>
      <c r="CM2467" s="89">
        <v>0.23383768913342501</v>
      </c>
      <c r="CN2467" s="89">
        <v>-0.14422252437542901</v>
      </c>
      <c r="CO2467" s="89">
        <v>76.209999999999994</v>
      </c>
      <c r="CP2467" s="89">
        <v>-0.84460000000000002</v>
      </c>
      <c r="CQ2467" s="89">
        <v>3.32</v>
      </c>
      <c r="CR2467" s="89">
        <v>0.29659999999999997</v>
      </c>
      <c r="CS2467" s="89">
        <v>-0.4642</v>
      </c>
      <c r="CT2467" s="89">
        <v>-1.4412</v>
      </c>
      <c r="CU2467" s="86" t="s">
        <v>6989</v>
      </c>
      <c r="CV2467" s="86">
        <v>-1.3391999999999999</v>
      </c>
      <c r="CW2467" s="86">
        <v>9</v>
      </c>
      <c r="CX2467" s="86">
        <v>2</v>
      </c>
      <c r="CY2467" s="86">
        <v>0.71519999999999995</v>
      </c>
      <c r="CZ2467" s="86">
        <v>80</v>
      </c>
      <c r="DA2467" s="86">
        <v>4</v>
      </c>
      <c r="DB2467" s="86">
        <v>-1.0141</v>
      </c>
      <c r="DC2467" s="86">
        <v>10</v>
      </c>
      <c r="DD2467" s="86">
        <v>-99</v>
      </c>
      <c r="DE2467" s="86">
        <v>-99</v>
      </c>
      <c r="DF2467" s="86">
        <v>-99</v>
      </c>
      <c r="DG2467" s="86">
        <v>-99</v>
      </c>
      <c r="DH2467" s="86">
        <v>-99</v>
      </c>
    </row>
    <row r="2468" spans="1:112" x14ac:dyDescent="0.2">
      <c r="A2468" s="85">
        <f>IF(ISERROR(SEARCH('School Lookup'!$F$3,Data!J2468)),A2467,A2467+1)</f>
        <v>0</v>
      </c>
      <c r="B2468" s="85">
        <f>IF(I2468='School Lookup'!$G$13,1,0)</f>
        <v>0</v>
      </c>
      <c r="C2468" s="85">
        <f t="shared" si="38"/>
        <v>2466</v>
      </c>
      <c r="D2468" s="86" t="s">
        <v>6478</v>
      </c>
      <c r="E2468" s="86" t="s">
        <v>6552</v>
      </c>
      <c r="F2468" s="86" t="s">
        <v>518</v>
      </c>
      <c r="G2468" s="86" t="s">
        <v>2980</v>
      </c>
      <c r="H2468" s="86" t="s">
        <v>6068</v>
      </c>
      <c r="I2468" s="86" t="s">
        <v>5582</v>
      </c>
      <c r="J2468" s="86" t="s">
        <v>761</v>
      </c>
      <c r="K2468" s="86" t="s">
        <v>6338</v>
      </c>
      <c r="L2468" s="86">
        <v>1</v>
      </c>
      <c r="M2468" s="86">
        <v>1</v>
      </c>
      <c r="N2468" s="89">
        <v>-0.61108578680203096</v>
      </c>
      <c r="O2468" s="89">
        <v>-1.2289506203123901</v>
      </c>
      <c r="P2468" s="89">
        <v>35.995699999999999</v>
      </c>
      <c r="Q2468" s="89">
        <v>-1.4680651199000401</v>
      </c>
      <c r="R2468" s="89">
        <v>43.485659729272399</v>
      </c>
      <c r="S2468" s="89">
        <v>-1.3485078701062201</v>
      </c>
      <c r="T2468" s="89">
        <v>-1.5302213481523299</v>
      </c>
      <c r="U2468" s="89">
        <v>0.39691067830758903</v>
      </c>
      <c r="V2468" s="89">
        <v>-0.60736119325589499</v>
      </c>
      <c r="W2468" s="89">
        <v>1</v>
      </c>
      <c r="X2468" s="89">
        <v>-0.42430000000000001</v>
      </c>
      <c r="Y2468" s="89">
        <v>-0.90982275028801196</v>
      </c>
      <c r="Z2468" s="89">
        <v>42.789700000000003</v>
      </c>
      <c r="AA2468" s="89">
        <v>-0.87766769778113196</v>
      </c>
      <c r="AB2468" s="89">
        <v>48.299342857142904</v>
      </c>
      <c r="AC2468" s="89">
        <v>-0.89374522403457202</v>
      </c>
      <c r="AD2468" s="89">
        <v>-1.0392639177841301</v>
      </c>
      <c r="AE2468" s="89">
        <v>0.39489590329079899</v>
      </c>
      <c r="AF2468" s="89">
        <v>-0.41040106357089701</v>
      </c>
      <c r="AG2468" s="89">
        <v>1</v>
      </c>
      <c r="AH2468" s="89">
        <v>-0.81304803921568602</v>
      </c>
      <c r="AI2468" s="89">
        <v>-1.6927218924526599</v>
      </c>
      <c r="AJ2468" s="89">
        <v>36.137300000000003</v>
      </c>
      <c r="AK2468" s="89">
        <v>-1.2226528790712199</v>
      </c>
      <c r="AL2468" s="89">
        <v>39.215683333333303</v>
      </c>
      <c r="AM2468" s="89">
        <v>-1.4576873857619399</v>
      </c>
      <c r="AN2468" s="89">
        <v>-1.5745654904769399</v>
      </c>
      <c r="AO2468" s="89">
        <v>0.13700470114170599</v>
      </c>
      <c r="AP2468" s="89">
        <v>-0.21572287445083699</v>
      </c>
      <c r="AQ2468" s="89">
        <v>1</v>
      </c>
      <c r="AR2468" s="89">
        <v>-0.64955660377358504</v>
      </c>
      <c r="AS2468" s="89">
        <v>-1.3900737026467</v>
      </c>
      <c r="AT2468" s="89">
        <v>-99</v>
      </c>
      <c r="AU2468" s="89">
        <v>-99</v>
      </c>
      <c r="AV2468" s="89">
        <v>47.169805660377399</v>
      </c>
      <c r="AW2468" s="89">
        <v>-1.3900737026467</v>
      </c>
      <c r="AX2468" s="89">
        <v>-1.5040667696865999</v>
      </c>
      <c r="AY2468" s="89">
        <v>7.1188717259905998E-2</v>
      </c>
      <c r="AZ2468" s="89">
        <v>-0.10707258400724</v>
      </c>
      <c r="BA2468" s="89">
        <v>-99</v>
      </c>
      <c r="BB2468" s="89">
        <v>-99</v>
      </c>
      <c r="BC2468" s="89">
        <v>-99</v>
      </c>
      <c r="BD2468" s="89">
        <v>-99</v>
      </c>
      <c r="BE2468" s="89">
        <v>-99</v>
      </c>
      <c r="BF2468" s="89">
        <v>-99</v>
      </c>
      <c r="BG2468" s="89">
        <v>-99</v>
      </c>
      <c r="BH2468" s="89">
        <v>-99</v>
      </c>
      <c r="BI2468" s="89">
        <v>-99</v>
      </c>
      <c r="BJ2468" s="89">
        <v>-99</v>
      </c>
      <c r="BK2468" s="89">
        <v>-99</v>
      </c>
      <c r="BL2468" s="89">
        <v>-99</v>
      </c>
      <c r="BM2468" s="89">
        <v>-99</v>
      </c>
      <c r="BN2468" s="89">
        <v>-99</v>
      </c>
      <c r="BO2468" s="89">
        <v>-99</v>
      </c>
      <c r="BP2468" s="89">
        <v>-99</v>
      </c>
      <c r="BQ2468" s="89">
        <v>-99</v>
      </c>
      <c r="BR2468" s="89">
        <v>-99</v>
      </c>
      <c r="BS2468" s="89">
        <v>-99</v>
      </c>
      <c r="BT2468" s="89">
        <v>-99</v>
      </c>
      <c r="BU2468" s="89">
        <v>-99</v>
      </c>
      <c r="BV2468" s="89">
        <v>-99</v>
      </c>
      <c r="BW2468" s="89">
        <v>-99</v>
      </c>
      <c r="BX2468" s="89">
        <v>-99</v>
      </c>
      <c r="BY2468" s="89">
        <v>-99</v>
      </c>
      <c r="BZ2468" s="89">
        <v>-99</v>
      </c>
      <c r="CA2468" s="89">
        <v>-99</v>
      </c>
      <c r="CB2468" s="89">
        <v>-99</v>
      </c>
      <c r="CC2468" s="89">
        <v>-99</v>
      </c>
      <c r="CD2468" s="89">
        <v>-99</v>
      </c>
      <c r="CE2468" s="89">
        <v>-99</v>
      </c>
      <c r="CF2468" s="89">
        <v>-99</v>
      </c>
      <c r="CG2468" s="89">
        <v>-99</v>
      </c>
      <c r="CH2468" s="89">
        <v>-99</v>
      </c>
      <c r="CI2468" s="89">
        <v>-99</v>
      </c>
      <c r="CJ2468" s="89">
        <v>-99</v>
      </c>
      <c r="CK2468" s="89">
        <v>-99</v>
      </c>
      <c r="CL2468" s="89">
        <v>-99</v>
      </c>
      <c r="CM2468" s="89">
        <v>-99</v>
      </c>
      <c r="CN2468" s="89">
        <v>-99</v>
      </c>
      <c r="CO2468" s="89">
        <v>-99</v>
      </c>
      <c r="CP2468" s="89">
        <v>-99</v>
      </c>
      <c r="CQ2468" s="89">
        <v>-99</v>
      </c>
      <c r="CR2468" s="89">
        <v>-99</v>
      </c>
      <c r="CS2468" s="89">
        <v>-99</v>
      </c>
      <c r="CT2468" s="89">
        <v>-99</v>
      </c>
      <c r="CU2468" s="86">
        <v>-99</v>
      </c>
      <c r="CV2468" s="86">
        <v>-1.3406</v>
      </c>
      <c r="CW2468" s="86">
        <v>9</v>
      </c>
      <c r="CX2468" s="86">
        <v>2</v>
      </c>
      <c r="CY2468" s="86">
        <v>0.91459999999999997</v>
      </c>
      <c r="CZ2468" s="86">
        <v>85</v>
      </c>
      <c r="DA2468" s="86">
        <v>3</v>
      </c>
      <c r="DB2468" s="86">
        <v>-1.0968</v>
      </c>
      <c r="DC2468" s="86">
        <v>8</v>
      </c>
      <c r="DD2468" s="86">
        <v>-99</v>
      </c>
      <c r="DE2468" s="86">
        <v>-99</v>
      </c>
      <c r="DF2468" s="86">
        <v>-99</v>
      </c>
      <c r="DG2468" s="86">
        <v>-99</v>
      </c>
      <c r="DH2468" s="86">
        <v>-99</v>
      </c>
    </row>
    <row r="2469" spans="1:112" x14ac:dyDescent="0.2">
      <c r="A2469" s="85">
        <f>IF(ISERROR(SEARCH('School Lookup'!$F$3,Data!J2469)),A2468,A2468+1)</f>
        <v>0</v>
      </c>
      <c r="B2469" s="85">
        <f>IF(I2469='School Lookup'!$G$13,1,0)</f>
        <v>0</v>
      </c>
      <c r="C2469" s="85">
        <f t="shared" si="38"/>
        <v>2467</v>
      </c>
      <c r="D2469" s="86" t="s">
        <v>6478</v>
      </c>
      <c r="E2469" s="86" t="s">
        <v>6790</v>
      </c>
      <c r="F2469" s="86" t="s">
        <v>2774</v>
      </c>
      <c r="G2469" s="86" t="s">
        <v>2795</v>
      </c>
      <c r="H2469" s="86" t="s">
        <v>1474</v>
      </c>
      <c r="I2469" s="86" t="s">
        <v>5797</v>
      </c>
      <c r="J2469" s="86" t="s">
        <v>2573</v>
      </c>
      <c r="K2469" s="86" t="s">
        <v>72</v>
      </c>
      <c r="L2469" s="86">
        <v>1</v>
      </c>
      <c r="M2469" s="86">
        <v>1</v>
      </c>
      <c r="N2469" s="89">
        <v>-0.64193846153846201</v>
      </c>
      <c r="O2469" s="89">
        <v>-1.29576205413297</v>
      </c>
      <c r="P2469" s="89">
        <v>45.355600000000003</v>
      </c>
      <c r="Q2469" s="89">
        <v>-0.47524731187918401</v>
      </c>
      <c r="R2469" s="89">
        <v>50.5494615384615</v>
      </c>
      <c r="S2469" s="89">
        <v>-0.88550468300607499</v>
      </c>
      <c r="T2469" s="89">
        <v>-1.00486696086362</v>
      </c>
      <c r="U2469" s="89">
        <v>0.380222841225627</v>
      </c>
      <c r="V2469" s="89">
        <v>-0.38207337091332699</v>
      </c>
      <c r="W2469" s="89">
        <v>1</v>
      </c>
      <c r="X2469" s="89">
        <v>-0.62913076923076905</v>
      </c>
      <c r="Y2469" s="89">
        <v>-1.3920268244021501</v>
      </c>
      <c r="Z2469" s="89">
        <v>38.044400000000003</v>
      </c>
      <c r="AA2469" s="89">
        <v>-1.4694206508931</v>
      </c>
      <c r="AB2469" s="89">
        <v>50.915753846153798</v>
      </c>
      <c r="AC2469" s="89">
        <v>-1.4307237376476201</v>
      </c>
      <c r="AD2469" s="89">
        <v>-1.66449592321865</v>
      </c>
      <c r="AE2469" s="89">
        <v>0.380222841225627</v>
      </c>
      <c r="AF2469" s="89">
        <v>-0.63287936913466902</v>
      </c>
      <c r="AG2469" s="89">
        <v>1</v>
      </c>
      <c r="AH2469" s="89">
        <v>-0.63692888888888899</v>
      </c>
      <c r="AI2469" s="89">
        <v>-1.31369649024324</v>
      </c>
      <c r="AJ2469" s="89">
        <v>-99</v>
      </c>
      <c r="AK2469" s="89">
        <v>-99</v>
      </c>
      <c r="AL2469" s="89">
        <v>48.8889022222222</v>
      </c>
      <c r="AM2469" s="89">
        <v>-1.31369649024324</v>
      </c>
      <c r="AN2469" s="89">
        <v>-1.4232968023725201</v>
      </c>
      <c r="AO2469" s="89">
        <v>0.125348189415042</v>
      </c>
      <c r="AP2469" s="89">
        <v>-0.17840767717761299</v>
      </c>
      <c r="AQ2469" s="89">
        <v>1</v>
      </c>
      <c r="AR2469" s="89">
        <v>-0.56635731707317105</v>
      </c>
      <c r="AS2469" s="89">
        <v>-1.20305701611948</v>
      </c>
      <c r="AT2469" s="89">
        <v>-99</v>
      </c>
      <c r="AU2469" s="89">
        <v>-99</v>
      </c>
      <c r="AV2469" s="89">
        <v>54.878059756097599</v>
      </c>
      <c r="AW2469" s="89">
        <v>-1.20305701611948</v>
      </c>
      <c r="AX2469" s="89">
        <v>-1.3069895240787399</v>
      </c>
      <c r="AY2469" s="89">
        <v>0.114206128133705</v>
      </c>
      <c r="AZ2469" s="89">
        <v>-0.14926621305634699</v>
      </c>
      <c r="BA2469" s="89">
        <v>-99</v>
      </c>
      <c r="BB2469" s="89">
        <v>-99</v>
      </c>
      <c r="BC2469" s="89">
        <v>-99</v>
      </c>
      <c r="BD2469" s="89">
        <v>-99</v>
      </c>
      <c r="BE2469" s="89">
        <v>-99</v>
      </c>
      <c r="BF2469" s="89">
        <v>-99</v>
      </c>
      <c r="BG2469" s="89">
        <v>-99</v>
      </c>
      <c r="BH2469" s="89">
        <v>-99</v>
      </c>
      <c r="BI2469" s="89">
        <v>-99</v>
      </c>
      <c r="BJ2469" s="89">
        <v>-99</v>
      </c>
      <c r="BK2469" s="89">
        <v>-99</v>
      </c>
      <c r="BL2469" s="89">
        <v>-99</v>
      </c>
      <c r="BM2469" s="89">
        <v>-99</v>
      </c>
      <c r="BN2469" s="89">
        <v>-99</v>
      </c>
      <c r="BO2469" s="89">
        <v>-99</v>
      </c>
      <c r="BP2469" s="89">
        <v>-99</v>
      </c>
      <c r="BQ2469" s="89">
        <v>-99</v>
      </c>
      <c r="BR2469" s="89">
        <v>-99</v>
      </c>
      <c r="BS2469" s="89">
        <v>-99</v>
      </c>
      <c r="BT2469" s="89">
        <v>-99</v>
      </c>
      <c r="BU2469" s="89">
        <v>-99</v>
      </c>
      <c r="BV2469" s="89">
        <v>-99</v>
      </c>
      <c r="BW2469" s="89">
        <v>-99</v>
      </c>
      <c r="BX2469" s="89">
        <v>-99</v>
      </c>
      <c r="BY2469" s="89">
        <v>-99</v>
      </c>
      <c r="BZ2469" s="89">
        <v>-99</v>
      </c>
      <c r="CA2469" s="89">
        <v>-99</v>
      </c>
      <c r="CB2469" s="89">
        <v>-99</v>
      </c>
      <c r="CC2469" s="89">
        <v>-99</v>
      </c>
      <c r="CD2469" s="89">
        <v>-99</v>
      </c>
      <c r="CE2469" s="89">
        <v>-99</v>
      </c>
      <c r="CF2469" s="89">
        <v>-99</v>
      </c>
      <c r="CG2469" s="89">
        <v>-99</v>
      </c>
      <c r="CH2469" s="89">
        <v>-99</v>
      </c>
      <c r="CI2469" s="89">
        <v>-99</v>
      </c>
      <c r="CJ2469" s="89">
        <v>-99</v>
      </c>
      <c r="CK2469" s="89">
        <v>-99</v>
      </c>
      <c r="CL2469" s="89">
        <v>-99</v>
      </c>
      <c r="CM2469" s="89">
        <v>-99</v>
      </c>
      <c r="CN2469" s="89">
        <v>-99</v>
      </c>
      <c r="CO2469" s="89">
        <v>-99</v>
      </c>
      <c r="CP2469" s="89">
        <v>-99</v>
      </c>
      <c r="CQ2469" s="89">
        <v>-99</v>
      </c>
      <c r="CR2469" s="89">
        <v>-99</v>
      </c>
      <c r="CS2469" s="89">
        <v>-99</v>
      </c>
      <c r="CT2469" s="89">
        <v>-99</v>
      </c>
      <c r="CU2469" s="86">
        <v>-99</v>
      </c>
      <c r="CV2469" s="86">
        <v>-1.3426</v>
      </c>
      <c r="CW2469" s="86">
        <v>9</v>
      </c>
      <c r="CX2469" s="86">
        <v>2</v>
      </c>
      <c r="CY2469" s="86">
        <v>0.3871</v>
      </c>
      <c r="CZ2469" s="86">
        <v>69</v>
      </c>
      <c r="DA2469" s="86">
        <v>2</v>
      </c>
      <c r="DB2469" s="86">
        <v>-0.73939999999999995</v>
      </c>
      <c r="DC2469" s="86">
        <v>15</v>
      </c>
      <c r="DD2469" s="86">
        <v>-99</v>
      </c>
      <c r="DE2469" s="86">
        <v>-99</v>
      </c>
      <c r="DF2469" s="86">
        <v>-99</v>
      </c>
      <c r="DG2469" s="86">
        <v>-99</v>
      </c>
      <c r="DH2469" s="86">
        <v>-99</v>
      </c>
    </row>
    <row r="2470" spans="1:112" x14ac:dyDescent="0.2">
      <c r="A2470" s="85">
        <f>IF(ISERROR(SEARCH('School Lookup'!$F$3,Data!J2470)),A2469,A2469+1)</f>
        <v>0</v>
      </c>
      <c r="B2470" s="85">
        <f>IF(I2470='School Lookup'!$G$13,1,0)</f>
        <v>0</v>
      </c>
      <c r="C2470" s="85">
        <f t="shared" si="38"/>
        <v>2468</v>
      </c>
      <c r="D2470" s="86" t="s">
        <v>6478</v>
      </c>
      <c r="E2470" s="86" t="s">
        <v>6790</v>
      </c>
      <c r="F2470" s="86" t="s">
        <v>2774</v>
      </c>
      <c r="G2470" s="86" t="s">
        <v>3357</v>
      </c>
      <c r="H2470" s="86" t="s">
        <v>1779</v>
      </c>
      <c r="I2470" s="86" t="s">
        <v>6791</v>
      </c>
      <c r="J2470" s="86" t="s">
        <v>6792</v>
      </c>
      <c r="K2470" s="86" t="s">
        <v>36</v>
      </c>
      <c r="L2470" s="86">
        <v>1</v>
      </c>
      <c r="M2470" s="86">
        <v>-99</v>
      </c>
      <c r="N2470" s="89">
        <v>-99</v>
      </c>
      <c r="O2470" s="89">
        <v>-99</v>
      </c>
      <c r="P2470" s="89">
        <v>-99</v>
      </c>
      <c r="Q2470" s="89">
        <v>-99</v>
      </c>
      <c r="R2470" s="89">
        <v>-99</v>
      </c>
      <c r="S2470" s="89">
        <v>-99</v>
      </c>
      <c r="T2470" s="89">
        <v>-99</v>
      </c>
      <c r="U2470" s="89">
        <v>-99</v>
      </c>
      <c r="V2470" s="89">
        <v>-99</v>
      </c>
      <c r="W2470" s="89">
        <v>-99</v>
      </c>
      <c r="X2470" s="89">
        <v>-99</v>
      </c>
      <c r="Y2470" s="89">
        <v>-99</v>
      </c>
      <c r="Z2470" s="89">
        <v>-99</v>
      </c>
      <c r="AA2470" s="89">
        <v>-99</v>
      </c>
      <c r="AB2470" s="89">
        <v>-99</v>
      </c>
      <c r="AC2470" s="89">
        <v>-99</v>
      </c>
      <c r="AD2470" s="89">
        <v>-99</v>
      </c>
      <c r="AE2470" s="89">
        <v>-99</v>
      </c>
      <c r="AF2470" s="89">
        <v>-99</v>
      </c>
      <c r="AG2470" s="89">
        <v>-99</v>
      </c>
      <c r="AH2470" s="89">
        <v>-99</v>
      </c>
      <c r="AI2470" s="89">
        <v>-99</v>
      </c>
      <c r="AJ2470" s="89">
        <v>-99</v>
      </c>
      <c r="AK2470" s="89">
        <v>-99</v>
      </c>
      <c r="AL2470" s="89">
        <v>-99</v>
      </c>
      <c r="AM2470" s="89">
        <v>-99</v>
      </c>
      <c r="AN2470" s="89">
        <v>-99</v>
      </c>
      <c r="AO2470" s="89">
        <v>-99</v>
      </c>
      <c r="AP2470" s="89">
        <v>-99</v>
      </c>
      <c r="AQ2470" s="89">
        <v>-99</v>
      </c>
      <c r="AR2470" s="89">
        <v>-99</v>
      </c>
      <c r="AS2470" s="89">
        <v>-99</v>
      </c>
      <c r="AT2470" s="89">
        <v>-99</v>
      </c>
      <c r="AU2470" s="89">
        <v>-99</v>
      </c>
      <c r="AV2470" s="89">
        <v>-99</v>
      </c>
      <c r="AW2470" s="89">
        <v>-99</v>
      </c>
      <c r="AX2470" s="89">
        <v>-99</v>
      </c>
      <c r="AY2470" s="89">
        <v>-99</v>
      </c>
      <c r="AZ2470" s="89">
        <v>-99</v>
      </c>
      <c r="BA2470" s="89">
        <v>1</v>
      </c>
      <c r="BB2470" s="89">
        <v>-0.89828666666666701</v>
      </c>
      <c r="BC2470" s="89">
        <v>-1.79693302937898</v>
      </c>
      <c r="BD2470" s="89">
        <v>32.633299999999998</v>
      </c>
      <c r="BE2470" s="89">
        <v>-1.56593808328201</v>
      </c>
      <c r="BF2470" s="89">
        <v>43.8095276190476</v>
      </c>
      <c r="BG2470" s="89">
        <v>-1.6814355563304999</v>
      </c>
      <c r="BH2470" s="89">
        <v>-1.78886717751445</v>
      </c>
      <c r="BI2470" s="89">
        <v>0.250596658711217</v>
      </c>
      <c r="BJ2470" s="89">
        <v>-0.448284137563286</v>
      </c>
      <c r="BK2470" s="89">
        <v>1</v>
      </c>
      <c r="BL2470" s="89">
        <v>-0.845403809523809</v>
      </c>
      <c r="BM2470" s="89">
        <v>-1.8754876390655599</v>
      </c>
      <c r="BN2470" s="89">
        <v>39.928600000000003</v>
      </c>
      <c r="BO2470" s="89">
        <v>-0.97984429502225201</v>
      </c>
      <c r="BP2470" s="89">
        <v>39.0476323809524</v>
      </c>
      <c r="BQ2470" s="89">
        <v>-1.42766596704391</v>
      </c>
      <c r="BR2470" s="89">
        <v>-1.4857361078473399</v>
      </c>
      <c r="BS2470" s="89">
        <v>0.250596658711217</v>
      </c>
      <c r="BT2470" s="89">
        <v>-0.372320504353152</v>
      </c>
      <c r="BU2470" s="89">
        <v>1</v>
      </c>
      <c r="BV2470" s="89">
        <v>-0.94865428571428601</v>
      </c>
      <c r="BW2470" s="89">
        <v>-2.02798430834246</v>
      </c>
      <c r="BX2470" s="89">
        <v>45.666699999999999</v>
      </c>
      <c r="BY2470" s="89">
        <v>-0.35527599656242498</v>
      </c>
      <c r="BZ2470" s="89">
        <v>46.666640952381002</v>
      </c>
      <c r="CA2470" s="89">
        <v>-1.19163015245244</v>
      </c>
      <c r="CB2470" s="89">
        <v>-1.2461928852180499</v>
      </c>
      <c r="CC2470" s="89">
        <v>0.250596658711217</v>
      </c>
      <c r="CD2470" s="89">
        <v>-0.31229177314533602</v>
      </c>
      <c r="CE2470" s="89">
        <v>1</v>
      </c>
      <c r="CF2470" s="89">
        <v>-0.80478461538461499</v>
      </c>
      <c r="CG2470" s="89">
        <v>-1.7428326580510101</v>
      </c>
      <c r="CH2470" s="89">
        <v>40.270299999999999</v>
      </c>
      <c r="CI2470" s="89">
        <v>-1.0301136280576699</v>
      </c>
      <c r="CJ2470" s="89">
        <v>47.115392307692296</v>
      </c>
      <c r="CK2470" s="89">
        <v>-1.38647314305434</v>
      </c>
      <c r="CL2470" s="89">
        <v>-1.4911041526237501</v>
      </c>
      <c r="CM2470" s="89">
        <v>0.248210023866348</v>
      </c>
      <c r="CN2470" s="89">
        <v>-0.370106997309952</v>
      </c>
      <c r="CO2470" s="89">
        <v>93.635000000000005</v>
      </c>
      <c r="CP2470" s="89">
        <v>0.47199999999999998</v>
      </c>
      <c r="CQ2470" s="89">
        <v>-12.73</v>
      </c>
      <c r="CR2470" s="89">
        <v>-2.0198</v>
      </c>
      <c r="CS2470" s="89">
        <v>0.47199999999999998</v>
      </c>
      <c r="CT2470" s="89">
        <v>9.9299999999999999E-2</v>
      </c>
      <c r="CU2470" s="86" t="s">
        <v>6989</v>
      </c>
      <c r="CV2470" s="86">
        <v>-1.3428</v>
      </c>
      <c r="CW2470" s="86">
        <v>9</v>
      </c>
      <c r="CX2470" s="86">
        <v>2</v>
      </c>
      <c r="CY2470" s="86">
        <v>0.81020000000000003</v>
      </c>
      <c r="CZ2470" s="86">
        <v>83</v>
      </c>
      <c r="DA2470" s="86">
        <v>4</v>
      </c>
      <c r="DB2470" s="86">
        <v>-0.98270000000000002</v>
      </c>
      <c r="DC2470" s="86">
        <v>10</v>
      </c>
      <c r="DD2470" s="86">
        <v>-99</v>
      </c>
      <c r="DE2470" s="86">
        <v>-99</v>
      </c>
      <c r="DF2470" s="86">
        <v>-99</v>
      </c>
      <c r="DG2470" s="86">
        <v>-99</v>
      </c>
      <c r="DH2470" s="86">
        <v>-99</v>
      </c>
    </row>
    <row r="2471" spans="1:112" x14ac:dyDescent="0.2">
      <c r="A2471" s="85">
        <f>IF(ISERROR(SEARCH('School Lookup'!$F$3,Data!J2471)),A2470,A2470+1)</f>
        <v>0</v>
      </c>
      <c r="B2471" s="85">
        <f>IF(I2471='School Lookup'!$G$13,1,0)</f>
        <v>0</v>
      </c>
      <c r="C2471" s="85">
        <f t="shared" si="38"/>
        <v>2469</v>
      </c>
      <c r="D2471" s="86" t="s">
        <v>6478</v>
      </c>
      <c r="E2471" s="86" t="s">
        <v>6702</v>
      </c>
      <c r="F2471" s="86" t="s">
        <v>1150</v>
      </c>
      <c r="G2471" s="86" t="s">
        <v>3374</v>
      </c>
      <c r="H2471" s="86" t="s">
        <v>5977</v>
      </c>
      <c r="I2471" s="86" t="s">
        <v>5632</v>
      </c>
      <c r="J2471" s="86" t="s">
        <v>1214</v>
      </c>
      <c r="K2471" s="86" t="s">
        <v>26</v>
      </c>
      <c r="L2471" s="86">
        <v>1</v>
      </c>
      <c r="M2471" s="86">
        <v>1</v>
      </c>
      <c r="N2471" s="89">
        <v>-0.68599726962457297</v>
      </c>
      <c r="O2471" s="89">
        <v>-1.39117135545953</v>
      </c>
      <c r="P2471" s="89">
        <v>41.451300000000003</v>
      </c>
      <c r="Q2471" s="89">
        <v>-0.88938192526777204</v>
      </c>
      <c r="R2471" s="89">
        <v>38.907873378839597</v>
      </c>
      <c r="S2471" s="89">
        <v>-1.14027664036365</v>
      </c>
      <c r="T2471" s="89">
        <v>-1.2939482658849299</v>
      </c>
      <c r="U2471" s="89">
        <v>0.49914821124361197</v>
      </c>
      <c r="V2471" s="89">
        <v>-0.64587196235823496</v>
      </c>
      <c r="W2471" s="89">
        <v>1</v>
      </c>
      <c r="X2471" s="89">
        <v>-0.683981632653061</v>
      </c>
      <c r="Y2471" s="89">
        <v>-1.5211544447798699</v>
      </c>
      <c r="Z2471" s="89">
        <v>42.686399999999999</v>
      </c>
      <c r="AA2471" s="89">
        <v>-0.89054951348434697</v>
      </c>
      <c r="AB2471" s="89">
        <v>42.5169959183674</v>
      </c>
      <c r="AC2471" s="89">
        <v>-1.2058519791321101</v>
      </c>
      <c r="AD2471" s="89">
        <v>-1.40266604180265</v>
      </c>
      <c r="AE2471" s="89">
        <v>0.50085178875638803</v>
      </c>
      <c r="AF2471" s="89">
        <v>-0.70252779606470195</v>
      </c>
      <c r="AG2471" s="89">
        <v>-99</v>
      </c>
      <c r="AH2471" s="89">
        <v>-99</v>
      </c>
      <c r="AI2471" s="89">
        <v>-99</v>
      </c>
      <c r="AJ2471" s="89">
        <v>-99</v>
      </c>
      <c r="AK2471" s="89">
        <v>-99</v>
      </c>
      <c r="AL2471" s="89">
        <v>-99</v>
      </c>
      <c r="AM2471" s="89">
        <v>-99</v>
      </c>
      <c r="AN2471" s="89">
        <v>-99</v>
      </c>
      <c r="AO2471" s="89">
        <v>-99</v>
      </c>
      <c r="AP2471" s="89">
        <v>-99</v>
      </c>
      <c r="AQ2471" s="89">
        <v>-99</v>
      </c>
      <c r="AR2471" s="89">
        <v>-99</v>
      </c>
      <c r="AS2471" s="89">
        <v>-99</v>
      </c>
      <c r="AT2471" s="89">
        <v>-99</v>
      </c>
      <c r="AU2471" s="89">
        <v>-99</v>
      </c>
      <c r="AV2471" s="89">
        <v>-99</v>
      </c>
      <c r="AW2471" s="89">
        <v>-99</v>
      </c>
      <c r="AX2471" s="89">
        <v>-99</v>
      </c>
      <c r="AY2471" s="89">
        <v>-99</v>
      </c>
      <c r="AZ2471" s="89">
        <v>-99</v>
      </c>
      <c r="BA2471" s="89">
        <v>-99</v>
      </c>
      <c r="BB2471" s="89">
        <v>-99</v>
      </c>
      <c r="BC2471" s="89">
        <v>-99</v>
      </c>
      <c r="BD2471" s="89">
        <v>-99</v>
      </c>
      <c r="BE2471" s="89">
        <v>-99</v>
      </c>
      <c r="BF2471" s="89">
        <v>-99</v>
      </c>
      <c r="BG2471" s="89">
        <v>-99</v>
      </c>
      <c r="BH2471" s="89">
        <v>-99</v>
      </c>
      <c r="BI2471" s="89">
        <v>-99</v>
      </c>
      <c r="BJ2471" s="89">
        <v>-99</v>
      </c>
      <c r="BK2471" s="89">
        <v>-99</v>
      </c>
      <c r="BL2471" s="89">
        <v>-99</v>
      </c>
      <c r="BM2471" s="89">
        <v>-99</v>
      </c>
      <c r="BN2471" s="89">
        <v>-99</v>
      </c>
      <c r="BO2471" s="89">
        <v>-99</v>
      </c>
      <c r="BP2471" s="89">
        <v>-99</v>
      </c>
      <c r="BQ2471" s="89">
        <v>-99</v>
      </c>
      <c r="BR2471" s="89">
        <v>-99</v>
      </c>
      <c r="BS2471" s="89">
        <v>-99</v>
      </c>
      <c r="BT2471" s="89">
        <v>-99</v>
      </c>
      <c r="BU2471" s="89">
        <v>-99</v>
      </c>
      <c r="BV2471" s="89">
        <v>-99</v>
      </c>
      <c r="BW2471" s="89">
        <v>-99</v>
      </c>
      <c r="BX2471" s="89">
        <v>-99</v>
      </c>
      <c r="BY2471" s="89">
        <v>-99</v>
      </c>
      <c r="BZ2471" s="89">
        <v>-99</v>
      </c>
      <c r="CA2471" s="89">
        <v>-99</v>
      </c>
      <c r="CB2471" s="89">
        <v>-99</v>
      </c>
      <c r="CC2471" s="89">
        <v>-99</v>
      </c>
      <c r="CD2471" s="89">
        <v>-99</v>
      </c>
      <c r="CE2471" s="89">
        <v>-99</v>
      </c>
      <c r="CF2471" s="89">
        <v>-99</v>
      </c>
      <c r="CG2471" s="89">
        <v>-99</v>
      </c>
      <c r="CH2471" s="89">
        <v>-99</v>
      </c>
      <c r="CI2471" s="89">
        <v>-99</v>
      </c>
      <c r="CJ2471" s="89">
        <v>-99</v>
      </c>
      <c r="CK2471" s="89">
        <v>-99</v>
      </c>
      <c r="CL2471" s="89">
        <v>-99</v>
      </c>
      <c r="CM2471" s="89">
        <v>-99</v>
      </c>
      <c r="CN2471" s="89">
        <v>-99</v>
      </c>
      <c r="CO2471" s="89">
        <v>-99</v>
      </c>
      <c r="CP2471" s="89">
        <v>-99</v>
      </c>
      <c r="CQ2471" s="89">
        <v>-99</v>
      </c>
      <c r="CR2471" s="89">
        <v>-99</v>
      </c>
      <c r="CS2471" s="89">
        <v>-99</v>
      </c>
      <c r="CT2471" s="89">
        <v>-99</v>
      </c>
      <c r="CU2471" s="86">
        <v>-99</v>
      </c>
      <c r="CV2471" s="86">
        <v>-1.3484</v>
      </c>
      <c r="CW2471" s="86">
        <v>9</v>
      </c>
      <c r="CX2471" s="86">
        <v>2</v>
      </c>
      <c r="CY2471" s="86">
        <v>0.1774</v>
      </c>
      <c r="CZ2471" s="86">
        <v>60</v>
      </c>
      <c r="DA2471" s="86">
        <v>2</v>
      </c>
      <c r="DB2471" s="86">
        <v>-0.89</v>
      </c>
      <c r="DC2471" s="86">
        <v>12</v>
      </c>
      <c r="DD2471" s="86">
        <v>-99</v>
      </c>
      <c r="DE2471" s="86">
        <v>-99</v>
      </c>
      <c r="DF2471" s="86">
        <v>-99</v>
      </c>
      <c r="DG2471" s="86">
        <v>-99</v>
      </c>
      <c r="DH2471" s="86">
        <v>-99</v>
      </c>
    </row>
    <row r="2472" spans="1:112" x14ac:dyDescent="0.2">
      <c r="A2472" s="85">
        <f>IF(ISERROR(SEARCH('School Lookup'!$F$3,Data!J2472)),A2471,A2471+1)</f>
        <v>0</v>
      </c>
      <c r="B2472" s="85">
        <f>IF(I2472='School Lookup'!$G$13,1,0)</f>
        <v>0</v>
      </c>
      <c r="C2472" s="85">
        <f t="shared" si="38"/>
        <v>2470</v>
      </c>
      <c r="D2472" s="86" t="s">
        <v>6478</v>
      </c>
      <c r="E2472" s="86" t="s">
        <v>6513</v>
      </c>
      <c r="F2472" s="86" t="s">
        <v>2745</v>
      </c>
      <c r="G2472" s="86" t="s">
        <v>3365</v>
      </c>
      <c r="H2472" s="86" t="s">
        <v>511</v>
      </c>
      <c r="I2472" s="86" t="s">
        <v>5441</v>
      </c>
      <c r="J2472" s="86" t="s">
        <v>685</v>
      </c>
      <c r="K2472" s="86" t="s">
        <v>26</v>
      </c>
      <c r="L2472" s="86">
        <v>1</v>
      </c>
      <c r="M2472" s="86">
        <v>1</v>
      </c>
      <c r="N2472" s="89">
        <v>-0.51723057851239695</v>
      </c>
      <c r="O2472" s="89">
        <v>-1.02570726812567</v>
      </c>
      <c r="P2472" s="89">
        <v>35.128999999999998</v>
      </c>
      <c r="Q2472" s="89">
        <v>-1.55999721257322</v>
      </c>
      <c r="R2472" s="89">
        <v>52.0661371900826</v>
      </c>
      <c r="S2472" s="89">
        <v>-1.29285224034945</v>
      </c>
      <c r="T2472" s="89">
        <v>-1.46707074771443</v>
      </c>
      <c r="U2472" s="89">
        <v>0.35745937961595298</v>
      </c>
      <c r="V2472" s="89">
        <v>-0.52441819933071299</v>
      </c>
      <c r="W2472" s="89">
        <v>1</v>
      </c>
      <c r="X2472" s="89">
        <v>-0.40290188679245298</v>
      </c>
      <c r="Y2472" s="89">
        <v>-0.85944820252946796</v>
      </c>
      <c r="Z2472" s="89">
        <v>32.5244</v>
      </c>
      <c r="AA2472" s="89">
        <v>-2.1577809866312001</v>
      </c>
      <c r="AB2472" s="89">
        <v>43.396218867924503</v>
      </c>
      <c r="AC2472" s="89">
        <v>-1.50861459458034</v>
      </c>
      <c r="AD2472" s="89">
        <v>-1.75518829814699</v>
      </c>
      <c r="AE2472" s="89">
        <v>0.39143279172821299</v>
      </c>
      <c r="AF2472" s="89">
        <v>-0.68703825555236697</v>
      </c>
      <c r="AG2472" s="89">
        <v>1</v>
      </c>
      <c r="AH2472" s="89">
        <v>-0.27374999999999999</v>
      </c>
      <c r="AI2472" s="89">
        <v>-0.53210048447295699</v>
      </c>
      <c r="AJ2472" s="89">
        <v>-99</v>
      </c>
      <c r="AK2472" s="89">
        <v>-99</v>
      </c>
      <c r="AL2472" s="89">
        <v>47.7273</v>
      </c>
      <c r="AM2472" s="89">
        <v>-0.53210048447295699</v>
      </c>
      <c r="AN2472" s="89">
        <v>-0.60219625990677506</v>
      </c>
      <c r="AO2472" s="89">
        <v>0.129985228951256</v>
      </c>
      <c r="AP2472" s="89">
        <v>-7.8276618717571897E-2</v>
      </c>
      <c r="AQ2472" s="89">
        <v>1</v>
      </c>
      <c r="AR2472" s="89">
        <v>-0.22186097560975601</v>
      </c>
      <c r="AS2472" s="89">
        <v>-0.42869263324651302</v>
      </c>
      <c r="AT2472" s="89">
        <v>-99</v>
      </c>
      <c r="AU2472" s="89">
        <v>-99</v>
      </c>
      <c r="AV2472" s="89">
        <v>42.682951219512198</v>
      </c>
      <c r="AW2472" s="89">
        <v>-0.42869263324651302</v>
      </c>
      <c r="AX2472" s="89">
        <v>-0.490968224015637</v>
      </c>
      <c r="AY2472" s="89">
        <v>0.121122599704579</v>
      </c>
      <c r="AZ2472" s="89">
        <v>-5.9467347665114099E-2</v>
      </c>
      <c r="BA2472" s="89">
        <v>-99</v>
      </c>
      <c r="BB2472" s="89">
        <v>-99</v>
      </c>
      <c r="BC2472" s="89">
        <v>-99</v>
      </c>
      <c r="BD2472" s="89">
        <v>-99</v>
      </c>
      <c r="BE2472" s="89">
        <v>-99</v>
      </c>
      <c r="BF2472" s="89">
        <v>-99</v>
      </c>
      <c r="BG2472" s="89">
        <v>-99</v>
      </c>
      <c r="BH2472" s="89">
        <v>-99</v>
      </c>
      <c r="BI2472" s="89">
        <v>-99</v>
      </c>
      <c r="BJ2472" s="89">
        <v>-99</v>
      </c>
      <c r="BK2472" s="89">
        <v>-99</v>
      </c>
      <c r="BL2472" s="89">
        <v>-99</v>
      </c>
      <c r="BM2472" s="89">
        <v>-99</v>
      </c>
      <c r="BN2472" s="89">
        <v>-99</v>
      </c>
      <c r="BO2472" s="89">
        <v>-99</v>
      </c>
      <c r="BP2472" s="89">
        <v>-99</v>
      </c>
      <c r="BQ2472" s="89">
        <v>-99</v>
      </c>
      <c r="BR2472" s="89">
        <v>-99</v>
      </c>
      <c r="BS2472" s="89">
        <v>-99</v>
      </c>
      <c r="BT2472" s="89">
        <v>-99</v>
      </c>
      <c r="BU2472" s="89">
        <v>-99</v>
      </c>
      <c r="BV2472" s="89">
        <v>-99</v>
      </c>
      <c r="BW2472" s="89">
        <v>-99</v>
      </c>
      <c r="BX2472" s="89">
        <v>-99</v>
      </c>
      <c r="BY2472" s="89">
        <v>-99</v>
      </c>
      <c r="BZ2472" s="89">
        <v>-99</v>
      </c>
      <c r="CA2472" s="89">
        <v>-99</v>
      </c>
      <c r="CB2472" s="89">
        <v>-99</v>
      </c>
      <c r="CC2472" s="89">
        <v>-99</v>
      </c>
      <c r="CD2472" s="89">
        <v>-99</v>
      </c>
      <c r="CE2472" s="89">
        <v>-99</v>
      </c>
      <c r="CF2472" s="89">
        <v>-99</v>
      </c>
      <c r="CG2472" s="89">
        <v>-99</v>
      </c>
      <c r="CH2472" s="89">
        <v>-99</v>
      </c>
      <c r="CI2472" s="89">
        <v>-99</v>
      </c>
      <c r="CJ2472" s="89">
        <v>-99</v>
      </c>
      <c r="CK2472" s="89">
        <v>-99</v>
      </c>
      <c r="CL2472" s="89">
        <v>-99</v>
      </c>
      <c r="CM2472" s="89">
        <v>-99</v>
      </c>
      <c r="CN2472" s="89">
        <v>-99</v>
      </c>
      <c r="CO2472" s="89">
        <v>-99</v>
      </c>
      <c r="CP2472" s="89">
        <v>-99</v>
      </c>
      <c r="CQ2472" s="89">
        <v>-99</v>
      </c>
      <c r="CR2472" s="89">
        <v>-99</v>
      </c>
      <c r="CS2472" s="89">
        <v>-99</v>
      </c>
      <c r="CT2472" s="89">
        <v>-99</v>
      </c>
      <c r="CU2472" s="86">
        <v>-99</v>
      </c>
      <c r="CV2472" s="86">
        <v>-1.3492</v>
      </c>
      <c r="CW2472" s="86">
        <v>9</v>
      </c>
      <c r="CX2472" s="86">
        <v>2</v>
      </c>
      <c r="CY2472" s="86">
        <v>0.72209999999999996</v>
      </c>
      <c r="CZ2472" s="86">
        <v>81</v>
      </c>
      <c r="DA2472" s="86">
        <v>2</v>
      </c>
      <c r="DB2472" s="86">
        <v>-1.4023000000000001</v>
      </c>
      <c r="DC2472" s="86">
        <v>4</v>
      </c>
      <c r="DD2472" s="86">
        <v>-99</v>
      </c>
      <c r="DE2472" s="86">
        <v>-99</v>
      </c>
      <c r="DF2472" s="86">
        <v>-99</v>
      </c>
      <c r="DG2472" s="86">
        <v>-99</v>
      </c>
      <c r="DH2472" s="86">
        <v>-99</v>
      </c>
    </row>
    <row r="2473" spans="1:112" x14ac:dyDescent="0.2">
      <c r="A2473" s="85">
        <f>IF(ISERROR(SEARCH('School Lookup'!$F$3,Data!J2473)),A2472,A2472+1)</f>
        <v>0</v>
      </c>
      <c r="B2473" s="85">
        <f>IF(I2473='School Lookup'!$G$13,1,0)</f>
        <v>0</v>
      </c>
      <c r="C2473" s="85">
        <f t="shared" si="38"/>
        <v>2471</v>
      </c>
      <c r="D2473" s="86" t="s">
        <v>6478</v>
      </c>
      <c r="E2473" s="86" t="s">
        <v>6760</v>
      </c>
      <c r="F2473" s="86" t="s">
        <v>2767</v>
      </c>
      <c r="G2473" s="86" t="s">
        <v>3156</v>
      </c>
      <c r="H2473" s="86" t="s">
        <v>703</v>
      </c>
      <c r="I2473" s="86" t="s">
        <v>5477</v>
      </c>
      <c r="J2473" s="86" t="s">
        <v>704</v>
      </c>
      <c r="K2473" s="86" t="s">
        <v>31</v>
      </c>
      <c r="L2473" s="86">
        <v>1</v>
      </c>
      <c r="M2473" s="86">
        <v>1</v>
      </c>
      <c r="N2473" s="89">
        <v>-0.53836166365280302</v>
      </c>
      <c r="O2473" s="89">
        <v>-1.07146661017546</v>
      </c>
      <c r="P2473" s="89">
        <v>39.460599999999999</v>
      </c>
      <c r="Q2473" s="89">
        <v>-1.1005382848898999</v>
      </c>
      <c r="R2473" s="89">
        <v>52.983744665461103</v>
      </c>
      <c r="S2473" s="89">
        <v>-1.0860024475326799</v>
      </c>
      <c r="T2473" s="89">
        <v>-1.23236513619011</v>
      </c>
      <c r="U2473" s="89">
        <v>0.37089201877934302</v>
      </c>
      <c r="V2473" s="89">
        <v>-0.45707439323482801</v>
      </c>
      <c r="W2473" s="89">
        <v>1</v>
      </c>
      <c r="X2473" s="89">
        <v>-0.63565370705244095</v>
      </c>
      <c r="Y2473" s="89">
        <v>-1.4073828532088299</v>
      </c>
      <c r="Z2473" s="89">
        <v>36.5</v>
      </c>
      <c r="AA2473" s="89">
        <v>-1.6620119013485199</v>
      </c>
      <c r="AB2473" s="89">
        <v>53.887904339963796</v>
      </c>
      <c r="AC2473" s="89">
        <v>-1.5346973772786801</v>
      </c>
      <c r="AD2473" s="89">
        <v>-1.7855578383061801</v>
      </c>
      <c r="AE2473" s="89">
        <v>0.37089201877934302</v>
      </c>
      <c r="AF2473" s="89">
        <v>-0.66224915129665995</v>
      </c>
      <c r="AG2473" s="89">
        <v>1</v>
      </c>
      <c r="AH2473" s="89">
        <v>-0.57821538461538502</v>
      </c>
      <c r="AI2473" s="89">
        <v>-1.18733936479098</v>
      </c>
      <c r="AJ2473" s="89">
        <v>39.494</v>
      </c>
      <c r="AK2473" s="89">
        <v>-0.89406218890259004</v>
      </c>
      <c r="AL2473" s="89">
        <v>53.3333430769231</v>
      </c>
      <c r="AM2473" s="89">
        <v>-1.04070077684678</v>
      </c>
      <c r="AN2473" s="89">
        <v>-1.1365029514498199</v>
      </c>
      <c r="AO2473" s="89">
        <v>0.13078470824949701</v>
      </c>
      <c r="AP2473" s="89">
        <v>-0.148637206930058</v>
      </c>
      <c r="AQ2473" s="89">
        <v>1</v>
      </c>
      <c r="AR2473" s="89">
        <v>-0.46869894736842099</v>
      </c>
      <c r="AS2473" s="89">
        <v>-0.98353897169685101</v>
      </c>
      <c r="AT2473" s="89">
        <v>46.537500000000001</v>
      </c>
      <c r="AU2473" s="89">
        <v>-0.23356000923343301</v>
      </c>
      <c r="AV2473" s="89">
        <v>52.105305789473697</v>
      </c>
      <c r="AW2473" s="89">
        <v>-0.60854949046514195</v>
      </c>
      <c r="AX2473" s="89">
        <v>-0.68050047743397002</v>
      </c>
      <c r="AY2473" s="89">
        <v>0.127431254191818</v>
      </c>
      <c r="AZ2473" s="89">
        <v>-8.6717029317541397E-2</v>
      </c>
      <c r="BA2473" s="89">
        <v>-99</v>
      </c>
      <c r="BB2473" s="89">
        <v>-99</v>
      </c>
      <c r="BC2473" s="89">
        <v>-99</v>
      </c>
      <c r="BD2473" s="89">
        <v>-99</v>
      </c>
      <c r="BE2473" s="89">
        <v>-99</v>
      </c>
      <c r="BF2473" s="89">
        <v>-99</v>
      </c>
      <c r="BG2473" s="89">
        <v>-99</v>
      </c>
      <c r="BH2473" s="89">
        <v>-99</v>
      </c>
      <c r="BI2473" s="89">
        <v>-99</v>
      </c>
      <c r="BJ2473" s="89">
        <v>-99</v>
      </c>
      <c r="BK2473" s="89">
        <v>-99</v>
      </c>
      <c r="BL2473" s="89">
        <v>-99</v>
      </c>
      <c r="BM2473" s="89">
        <v>-99</v>
      </c>
      <c r="BN2473" s="89">
        <v>-99</v>
      </c>
      <c r="BO2473" s="89">
        <v>-99</v>
      </c>
      <c r="BP2473" s="89">
        <v>-99</v>
      </c>
      <c r="BQ2473" s="89">
        <v>-99</v>
      </c>
      <c r="BR2473" s="89">
        <v>-99</v>
      </c>
      <c r="BS2473" s="89">
        <v>-99</v>
      </c>
      <c r="BT2473" s="89">
        <v>-99</v>
      </c>
      <c r="BU2473" s="89">
        <v>-99</v>
      </c>
      <c r="BV2473" s="89">
        <v>-99</v>
      </c>
      <c r="BW2473" s="89">
        <v>-99</v>
      </c>
      <c r="BX2473" s="89">
        <v>-99</v>
      </c>
      <c r="BY2473" s="89">
        <v>-99</v>
      </c>
      <c r="BZ2473" s="89">
        <v>-99</v>
      </c>
      <c r="CA2473" s="89">
        <v>-99</v>
      </c>
      <c r="CB2473" s="89">
        <v>-99</v>
      </c>
      <c r="CC2473" s="89">
        <v>-99</v>
      </c>
      <c r="CD2473" s="89">
        <v>-99</v>
      </c>
      <c r="CE2473" s="89">
        <v>-99</v>
      </c>
      <c r="CF2473" s="89">
        <v>-99</v>
      </c>
      <c r="CG2473" s="89">
        <v>-99</v>
      </c>
      <c r="CH2473" s="89">
        <v>-99</v>
      </c>
      <c r="CI2473" s="89">
        <v>-99</v>
      </c>
      <c r="CJ2473" s="89">
        <v>-99</v>
      </c>
      <c r="CK2473" s="89">
        <v>-99</v>
      </c>
      <c r="CL2473" s="89">
        <v>-99</v>
      </c>
      <c r="CM2473" s="89">
        <v>-99</v>
      </c>
      <c r="CN2473" s="89">
        <v>-99</v>
      </c>
      <c r="CO2473" s="89">
        <v>-99</v>
      </c>
      <c r="CP2473" s="89">
        <v>-99</v>
      </c>
      <c r="CQ2473" s="89">
        <v>-99</v>
      </c>
      <c r="CR2473" s="89">
        <v>-99</v>
      </c>
      <c r="CS2473" s="89">
        <v>-99</v>
      </c>
      <c r="CT2473" s="89">
        <v>-99</v>
      </c>
      <c r="CU2473" s="86">
        <v>-99</v>
      </c>
      <c r="CV2473" s="86">
        <v>-1.3547</v>
      </c>
      <c r="CW2473" s="86">
        <v>8</v>
      </c>
      <c r="CX2473" s="86">
        <v>2</v>
      </c>
      <c r="CY2473" s="86">
        <v>0.42349999999999999</v>
      </c>
      <c r="CZ2473" s="86">
        <v>71</v>
      </c>
      <c r="DA2473" s="86">
        <v>4</v>
      </c>
      <c r="DB2473" s="86">
        <v>-1.1713</v>
      </c>
      <c r="DC2473" s="86">
        <v>7</v>
      </c>
      <c r="DD2473" s="86">
        <v>-99</v>
      </c>
      <c r="DE2473" s="86">
        <v>-99</v>
      </c>
      <c r="DF2473" s="86">
        <v>-99</v>
      </c>
      <c r="DG2473" s="86">
        <v>-99</v>
      </c>
      <c r="DH2473" s="86">
        <v>-99</v>
      </c>
    </row>
    <row r="2474" spans="1:112" x14ac:dyDescent="0.2">
      <c r="A2474" s="85">
        <f>IF(ISERROR(SEARCH('School Lookup'!$F$3,Data!J2474)),A2473,A2473+1)</f>
        <v>0</v>
      </c>
      <c r="B2474" s="85">
        <f>IF(I2474='School Lookup'!$G$13,1,0)</f>
        <v>0</v>
      </c>
      <c r="C2474" s="85">
        <f t="shared" si="38"/>
        <v>2472</v>
      </c>
      <c r="D2474" s="86" t="s">
        <v>6478</v>
      </c>
      <c r="E2474" s="86" t="s">
        <v>6790</v>
      </c>
      <c r="F2474" s="86" t="s">
        <v>2774</v>
      </c>
      <c r="G2474" s="86" t="s">
        <v>3231</v>
      </c>
      <c r="H2474" s="86" t="s">
        <v>2219</v>
      </c>
      <c r="I2474" s="86" t="s">
        <v>5439</v>
      </c>
      <c r="J2474" s="86" t="s">
        <v>2439</v>
      </c>
      <c r="K2474" s="86" t="s">
        <v>26</v>
      </c>
      <c r="L2474" s="86">
        <v>1</v>
      </c>
      <c r="M2474" s="86">
        <v>1</v>
      </c>
      <c r="N2474" s="89">
        <v>-0.64579769230769202</v>
      </c>
      <c r="O2474" s="89">
        <v>-1.3041192141957301</v>
      </c>
      <c r="P2474" s="89">
        <v>52.556800000000003</v>
      </c>
      <c r="Q2474" s="89">
        <v>0.28859413932433498</v>
      </c>
      <c r="R2474" s="89">
        <v>48.461538461538503</v>
      </c>
      <c r="S2474" s="89">
        <v>-0.50776253743569799</v>
      </c>
      <c r="T2474" s="89">
        <v>-0.57625545457538596</v>
      </c>
      <c r="U2474" s="89">
        <v>0.37735849056603799</v>
      </c>
      <c r="V2474" s="89">
        <v>-0.21745488851901401</v>
      </c>
      <c r="W2474" s="89">
        <v>1</v>
      </c>
      <c r="X2474" s="89">
        <v>-0.56206374045801499</v>
      </c>
      <c r="Y2474" s="89">
        <v>-1.23414041585912</v>
      </c>
      <c r="Z2474" s="89">
        <v>32.314599999999999</v>
      </c>
      <c r="AA2474" s="89">
        <v>-2.1839436675076298</v>
      </c>
      <c r="AB2474" s="89">
        <v>42.366423282442703</v>
      </c>
      <c r="AC2474" s="89">
        <v>-1.70904204168337</v>
      </c>
      <c r="AD2474" s="89">
        <v>-1.9885563967198401</v>
      </c>
      <c r="AE2474" s="89">
        <v>0.380261248185777</v>
      </c>
      <c r="AF2474" s="89">
        <v>-0.75617093750449704</v>
      </c>
      <c r="AG2474" s="89">
        <v>1</v>
      </c>
      <c r="AH2474" s="89">
        <v>-0.68237894736842097</v>
      </c>
      <c r="AI2474" s="89">
        <v>-1.41150940078523</v>
      </c>
      <c r="AJ2474" s="89">
        <v>-99</v>
      </c>
      <c r="AK2474" s="89">
        <v>-99</v>
      </c>
      <c r="AL2474" s="89">
        <v>45.263142105263199</v>
      </c>
      <c r="AM2474" s="89">
        <v>-1.41150940078523</v>
      </c>
      <c r="AN2474" s="89">
        <v>-1.5260535121218599</v>
      </c>
      <c r="AO2474" s="89">
        <v>0.13788098693759099</v>
      </c>
      <c r="AP2474" s="89">
        <v>-0.21041376437093801</v>
      </c>
      <c r="AQ2474" s="89">
        <v>1</v>
      </c>
      <c r="AR2474" s="89">
        <v>-0.71548333333333303</v>
      </c>
      <c r="AS2474" s="89">
        <v>-1.53826485914346</v>
      </c>
      <c r="AT2474" s="89">
        <v>-99</v>
      </c>
      <c r="AU2474" s="89">
        <v>-99</v>
      </c>
      <c r="AV2474" s="89">
        <v>43.055566666666699</v>
      </c>
      <c r="AW2474" s="89">
        <v>-1.53826485914346</v>
      </c>
      <c r="AX2474" s="89">
        <v>-1.6602298666174</v>
      </c>
      <c r="AY2474" s="89">
        <v>0.104499274310595</v>
      </c>
      <c r="AZ2474" s="89">
        <v>-0.173492816250294</v>
      </c>
      <c r="BA2474" s="89">
        <v>-99</v>
      </c>
      <c r="BB2474" s="89">
        <v>-99</v>
      </c>
      <c r="BC2474" s="89">
        <v>-99</v>
      </c>
      <c r="BD2474" s="89">
        <v>-99</v>
      </c>
      <c r="BE2474" s="89">
        <v>-99</v>
      </c>
      <c r="BF2474" s="89">
        <v>-99</v>
      </c>
      <c r="BG2474" s="89">
        <v>-99</v>
      </c>
      <c r="BH2474" s="89">
        <v>-99</v>
      </c>
      <c r="BI2474" s="89">
        <v>-99</v>
      </c>
      <c r="BJ2474" s="89">
        <v>-99</v>
      </c>
      <c r="BK2474" s="89">
        <v>-99</v>
      </c>
      <c r="BL2474" s="89">
        <v>-99</v>
      </c>
      <c r="BM2474" s="89">
        <v>-99</v>
      </c>
      <c r="BN2474" s="89">
        <v>-99</v>
      </c>
      <c r="BO2474" s="89">
        <v>-99</v>
      </c>
      <c r="BP2474" s="89">
        <v>-99</v>
      </c>
      <c r="BQ2474" s="89">
        <v>-99</v>
      </c>
      <c r="BR2474" s="89">
        <v>-99</v>
      </c>
      <c r="BS2474" s="89">
        <v>-99</v>
      </c>
      <c r="BT2474" s="89">
        <v>-99</v>
      </c>
      <c r="BU2474" s="89">
        <v>-99</v>
      </c>
      <c r="BV2474" s="89">
        <v>-99</v>
      </c>
      <c r="BW2474" s="89">
        <v>-99</v>
      </c>
      <c r="BX2474" s="89">
        <v>-99</v>
      </c>
      <c r="BY2474" s="89">
        <v>-99</v>
      </c>
      <c r="BZ2474" s="89">
        <v>-99</v>
      </c>
      <c r="CA2474" s="89">
        <v>-99</v>
      </c>
      <c r="CB2474" s="89">
        <v>-99</v>
      </c>
      <c r="CC2474" s="89">
        <v>-99</v>
      </c>
      <c r="CD2474" s="89">
        <v>-99</v>
      </c>
      <c r="CE2474" s="89">
        <v>-99</v>
      </c>
      <c r="CF2474" s="89">
        <v>-99</v>
      </c>
      <c r="CG2474" s="89">
        <v>-99</v>
      </c>
      <c r="CH2474" s="89">
        <v>-99</v>
      </c>
      <c r="CI2474" s="89">
        <v>-99</v>
      </c>
      <c r="CJ2474" s="89">
        <v>-99</v>
      </c>
      <c r="CK2474" s="89">
        <v>-99</v>
      </c>
      <c r="CL2474" s="89">
        <v>-99</v>
      </c>
      <c r="CM2474" s="89">
        <v>-99</v>
      </c>
      <c r="CN2474" s="89">
        <v>-99</v>
      </c>
      <c r="CO2474" s="89">
        <v>-99</v>
      </c>
      <c r="CP2474" s="89">
        <v>-99</v>
      </c>
      <c r="CQ2474" s="89">
        <v>-99</v>
      </c>
      <c r="CR2474" s="89">
        <v>-99</v>
      </c>
      <c r="CS2474" s="89">
        <v>-99</v>
      </c>
      <c r="CT2474" s="89">
        <v>-99</v>
      </c>
      <c r="CU2474" s="86">
        <v>-99</v>
      </c>
      <c r="CV2474" s="86">
        <v>-1.3574999999999999</v>
      </c>
      <c r="CW2474" s="86">
        <v>8</v>
      </c>
      <c r="CX2474" s="86">
        <v>2</v>
      </c>
      <c r="CY2474" s="86">
        <v>-0.67300000000000004</v>
      </c>
      <c r="CZ2474" s="86">
        <v>21</v>
      </c>
      <c r="DA2474" s="86">
        <v>2</v>
      </c>
      <c r="DB2474" s="86">
        <v>-0.72160000000000002</v>
      </c>
      <c r="DC2474" s="86">
        <v>16</v>
      </c>
      <c r="DD2474" s="86">
        <v>-99</v>
      </c>
      <c r="DE2474" s="86">
        <v>-99</v>
      </c>
      <c r="DF2474" s="86">
        <v>-99</v>
      </c>
      <c r="DG2474" s="86">
        <v>-99</v>
      </c>
      <c r="DH2474" s="86">
        <v>-99</v>
      </c>
    </row>
    <row r="2475" spans="1:112" x14ac:dyDescent="0.2">
      <c r="A2475" s="85">
        <f>IF(ISERROR(SEARCH('School Lookup'!$F$3,Data!J2475)),A2474,A2474+1)</f>
        <v>0</v>
      </c>
      <c r="B2475" s="85">
        <f>IF(I2475='School Lookup'!$G$13,1,0)</f>
        <v>0</v>
      </c>
      <c r="C2475" s="85">
        <f t="shared" si="38"/>
        <v>2473</v>
      </c>
      <c r="D2475" s="86" t="s">
        <v>6478</v>
      </c>
      <c r="E2475" s="86" t="s">
        <v>6790</v>
      </c>
      <c r="F2475" s="86" t="s">
        <v>2774</v>
      </c>
      <c r="G2475" s="86" t="s">
        <v>3318</v>
      </c>
      <c r="H2475" s="86" t="s">
        <v>6079</v>
      </c>
      <c r="I2475" s="86" t="s">
        <v>5639</v>
      </c>
      <c r="J2475" s="86" t="s">
        <v>2486</v>
      </c>
      <c r="K2475" s="86" t="s">
        <v>36</v>
      </c>
      <c r="L2475" s="86">
        <v>1</v>
      </c>
      <c r="M2475" s="86">
        <v>-99</v>
      </c>
      <c r="N2475" s="89">
        <v>-99</v>
      </c>
      <c r="O2475" s="89">
        <v>-99</v>
      </c>
      <c r="P2475" s="89">
        <v>-99</v>
      </c>
      <c r="Q2475" s="89">
        <v>-99</v>
      </c>
      <c r="R2475" s="89">
        <v>-99</v>
      </c>
      <c r="S2475" s="89">
        <v>-99</v>
      </c>
      <c r="T2475" s="89">
        <v>-99</v>
      </c>
      <c r="U2475" s="89">
        <v>-99</v>
      </c>
      <c r="V2475" s="89">
        <v>-99</v>
      </c>
      <c r="W2475" s="89">
        <v>-99</v>
      </c>
      <c r="X2475" s="89">
        <v>-99</v>
      </c>
      <c r="Y2475" s="89">
        <v>-99</v>
      </c>
      <c r="Z2475" s="89">
        <v>-99</v>
      </c>
      <c r="AA2475" s="89">
        <v>-99</v>
      </c>
      <c r="AB2475" s="89">
        <v>-99</v>
      </c>
      <c r="AC2475" s="89">
        <v>-99</v>
      </c>
      <c r="AD2475" s="89">
        <v>-99</v>
      </c>
      <c r="AE2475" s="89">
        <v>-99</v>
      </c>
      <c r="AF2475" s="89">
        <v>-99</v>
      </c>
      <c r="AG2475" s="89">
        <v>-99</v>
      </c>
      <c r="AH2475" s="89">
        <v>-99</v>
      </c>
      <c r="AI2475" s="89">
        <v>-99</v>
      </c>
      <c r="AJ2475" s="89">
        <v>-99</v>
      </c>
      <c r="AK2475" s="89">
        <v>-99</v>
      </c>
      <c r="AL2475" s="89">
        <v>-99</v>
      </c>
      <c r="AM2475" s="89">
        <v>-99</v>
      </c>
      <c r="AN2475" s="89">
        <v>-99</v>
      </c>
      <c r="AO2475" s="89">
        <v>-99</v>
      </c>
      <c r="AP2475" s="89">
        <v>-99</v>
      </c>
      <c r="AQ2475" s="89">
        <v>-99</v>
      </c>
      <c r="AR2475" s="89">
        <v>-99</v>
      </c>
      <c r="AS2475" s="89">
        <v>-99</v>
      </c>
      <c r="AT2475" s="89">
        <v>-99</v>
      </c>
      <c r="AU2475" s="89">
        <v>-99</v>
      </c>
      <c r="AV2475" s="89">
        <v>-99</v>
      </c>
      <c r="AW2475" s="89">
        <v>-99</v>
      </c>
      <c r="AX2475" s="89">
        <v>-99</v>
      </c>
      <c r="AY2475" s="89">
        <v>-99</v>
      </c>
      <c r="AZ2475" s="89">
        <v>-99</v>
      </c>
      <c r="BA2475" s="89">
        <v>1</v>
      </c>
      <c r="BB2475" s="89">
        <v>-0.85984650205761304</v>
      </c>
      <c r="BC2475" s="89">
        <v>-1.71043104764355</v>
      </c>
      <c r="BD2475" s="89">
        <v>33.56</v>
      </c>
      <c r="BE2475" s="89">
        <v>-1.4732747078908801</v>
      </c>
      <c r="BF2475" s="89">
        <v>47.325061728395099</v>
      </c>
      <c r="BG2475" s="89">
        <v>-1.5918528777672101</v>
      </c>
      <c r="BH2475" s="89">
        <v>-1.6930170627249701</v>
      </c>
      <c r="BI2475" s="89">
        <v>0.24923076923076901</v>
      </c>
      <c r="BJ2475" s="89">
        <v>-0.42195194486376097</v>
      </c>
      <c r="BK2475" s="89">
        <v>1</v>
      </c>
      <c r="BL2475" s="89">
        <v>-0.74766557377049203</v>
      </c>
      <c r="BM2475" s="89">
        <v>-1.6376445620380899</v>
      </c>
      <c r="BN2475" s="89">
        <v>36.887999999999998</v>
      </c>
      <c r="BO2475" s="89">
        <v>-1.3212433861935999</v>
      </c>
      <c r="BP2475" s="89">
        <v>52.8688540983607</v>
      </c>
      <c r="BQ2475" s="89">
        <v>-1.4794439741158401</v>
      </c>
      <c r="BR2475" s="89">
        <v>-1.5400508645068101</v>
      </c>
      <c r="BS2475" s="89">
        <v>0.25025641025640999</v>
      </c>
      <c r="BT2475" s="89">
        <v>-0.38540760096375598</v>
      </c>
      <c r="BU2475" s="89">
        <v>1</v>
      </c>
      <c r="BV2475" s="89">
        <v>-0.82259016393442597</v>
      </c>
      <c r="BW2475" s="89">
        <v>-1.7376072808201699</v>
      </c>
      <c r="BX2475" s="89">
        <v>31.078099999999999</v>
      </c>
      <c r="BY2475" s="89">
        <v>-1.86041270669561</v>
      </c>
      <c r="BZ2475" s="89">
        <v>45.0819737704918</v>
      </c>
      <c r="CA2475" s="89">
        <v>-1.7990099937578901</v>
      </c>
      <c r="CB2475" s="89">
        <v>-1.88640194902324</v>
      </c>
      <c r="CC2475" s="89">
        <v>0.25025641025640999</v>
      </c>
      <c r="CD2475" s="89">
        <v>-0.47208418006325198</v>
      </c>
      <c r="CE2475" s="89">
        <v>1</v>
      </c>
      <c r="CF2475" s="89">
        <v>-0.59117418032786895</v>
      </c>
      <c r="CG2475" s="89">
        <v>-1.2306758515434999</v>
      </c>
      <c r="CH2475" s="89">
        <v>43.768000000000001</v>
      </c>
      <c r="CI2475" s="89">
        <v>-0.63093431979019199</v>
      </c>
      <c r="CJ2475" s="89">
        <v>46.311462704918</v>
      </c>
      <c r="CK2475" s="89">
        <v>-0.93080508566684395</v>
      </c>
      <c r="CL2475" s="89">
        <v>-0.99804275903156503</v>
      </c>
      <c r="CM2475" s="89">
        <v>0.25025641025640999</v>
      </c>
      <c r="CN2475" s="89">
        <v>-0.24976659815764299</v>
      </c>
      <c r="CO2475" s="89">
        <v>94</v>
      </c>
      <c r="CP2475" s="89">
        <v>0.4995</v>
      </c>
      <c r="CQ2475" s="89">
        <v>-3.38</v>
      </c>
      <c r="CR2475" s="89">
        <v>-0.6704</v>
      </c>
      <c r="CS2475" s="89">
        <v>0.4995</v>
      </c>
      <c r="CT2475" s="89">
        <v>0.14460000000000001</v>
      </c>
      <c r="CU2475" s="86" t="s">
        <v>6988</v>
      </c>
      <c r="CV2475" s="86">
        <v>-1.3617999999999999</v>
      </c>
      <c r="CW2475" s="86">
        <v>8</v>
      </c>
      <c r="CX2475" s="86">
        <v>2</v>
      </c>
      <c r="CY2475" s="86">
        <v>1.2487999999999999</v>
      </c>
      <c r="CZ2475" s="86">
        <v>91</v>
      </c>
      <c r="DA2475" s="86">
        <v>4</v>
      </c>
      <c r="DB2475" s="86">
        <v>-1.3212999999999999</v>
      </c>
      <c r="DC2475" s="86">
        <v>5</v>
      </c>
      <c r="DD2475" s="86">
        <v>-99</v>
      </c>
      <c r="DE2475" s="86">
        <v>-99</v>
      </c>
      <c r="DF2475" s="86">
        <v>-99</v>
      </c>
      <c r="DG2475" s="86">
        <v>-99</v>
      </c>
      <c r="DH2475" s="86">
        <v>-99</v>
      </c>
    </row>
    <row r="2476" spans="1:112" x14ac:dyDescent="0.2">
      <c r="A2476" s="85">
        <f>IF(ISERROR(SEARCH('School Lookup'!$F$3,Data!J2476)),A2475,A2475+1)</f>
        <v>0</v>
      </c>
      <c r="B2476" s="85">
        <f>IF(I2476='School Lookup'!$G$13,1,0)</f>
        <v>0</v>
      </c>
      <c r="C2476" s="85">
        <f t="shared" si="38"/>
        <v>2474</v>
      </c>
      <c r="D2476" s="86" t="s">
        <v>6478</v>
      </c>
      <c r="E2476" s="86" t="s">
        <v>6702</v>
      </c>
      <c r="F2476" s="86" t="s">
        <v>1150</v>
      </c>
      <c r="G2476" s="86" t="s">
        <v>3369</v>
      </c>
      <c r="H2476" s="86" t="s">
        <v>1232</v>
      </c>
      <c r="I2476" s="86" t="s">
        <v>5773</v>
      </c>
      <c r="J2476" s="86" t="s">
        <v>1233</v>
      </c>
      <c r="K2476" s="86" t="s">
        <v>114</v>
      </c>
      <c r="L2476" s="86">
        <v>1</v>
      </c>
      <c r="M2476" s="86">
        <v>1</v>
      </c>
      <c r="N2476" s="89">
        <v>-0.87837469879518104</v>
      </c>
      <c r="O2476" s="89">
        <v>-1.8077644705591001</v>
      </c>
      <c r="P2476" s="89">
        <v>41.235700000000001</v>
      </c>
      <c r="Q2476" s="89">
        <v>-0.91225092166830002</v>
      </c>
      <c r="R2476" s="89">
        <v>46.746996385542197</v>
      </c>
      <c r="S2476" s="89">
        <v>-1.3600076961137</v>
      </c>
      <c r="T2476" s="89">
        <v>-1.5432698199866699</v>
      </c>
      <c r="U2476" s="89">
        <v>0.39637058261700098</v>
      </c>
      <c r="V2476" s="89">
        <v>-0.61170675768335103</v>
      </c>
      <c r="W2476" s="89">
        <v>1</v>
      </c>
      <c r="X2476" s="89">
        <v>-0.68279397590361501</v>
      </c>
      <c r="Y2476" s="89">
        <v>-1.5183585126775601</v>
      </c>
      <c r="Z2476" s="89">
        <v>46.292999999999999</v>
      </c>
      <c r="AA2476" s="89">
        <v>-0.440795820210242</v>
      </c>
      <c r="AB2476" s="89">
        <v>46.024099999999997</v>
      </c>
      <c r="AC2476" s="89">
        <v>-0.97957716644390103</v>
      </c>
      <c r="AD2476" s="89">
        <v>-1.1392025114567901</v>
      </c>
      <c r="AE2476" s="89">
        <v>0.39637058261700098</v>
      </c>
      <c r="AF2476" s="89">
        <v>-0.45154636318487901</v>
      </c>
      <c r="AG2476" s="89">
        <v>1</v>
      </c>
      <c r="AH2476" s="89">
        <v>-0.68415825242718398</v>
      </c>
      <c r="AI2476" s="89">
        <v>-1.41533863692622</v>
      </c>
      <c r="AJ2476" s="89">
        <v>-99</v>
      </c>
      <c r="AK2476" s="89">
        <v>-99</v>
      </c>
      <c r="AL2476" s="89">
        <v>54.368918446601903</v>
      </c>
      <c r="AM2476" s="89">
        <v>-1.41533863692622</v>
      </c>
      <c r="AN2476" s="89">
        <v>-1.5300762909607699</v>
      </c>
      <c r="AO2476" s="89">
        <v>9.8376313276026695E-2</v>
      </c>
      <c r="AP2476" s="89">
        <v>-0.150523264535778</v>
      </c>
      <c r="AQ2476" s="89">
        <v>1</v>
      </c>
      <c r="AR2476" s="89">
        <v>-0.59840000000000004</v>
      </c>
      <c r="AS2476" s="89">
        <v>-1.2750830709821299</v>
      </c>
      <c r="AT2476" s="89">
        <v>-99</v>
      </c>
      <c r="AU2476" s="89">
        <v>-99</v>
      </c>
      <c r="AV2476" s="89">
        <v>48.245573684210498</v>
      </c>
      <c r="AW2476" s="89">
        <v>-1.2750830709821299</v>
      </c>
      <c r="AX2476" s="89">
        <v>-1.38289021918739</v>
      </c>
      <c r="AY2476" s="89">
        <v>0.108882521489971</v>
      </c>
      <c r="AZ2476" s="89">
        <v>-0.150572574008943</v>
      </c>
      <c r="BA2476" s="89">
        <v>-99</v>
      </c>
      <c r="BB2476" s="89">
        <v>-99</v>
      </c>
      <c r="BC2476" s="89">
        <v>-99</v>
      </c>
      <c r="BD2476" s="89">
        <v>-99</v>
      </c>
      <c r="BE2476" s="89">
        <v>-99</v>
      </c>
      <c r="BF2476" s="89">
        <v>-99</v>
      </c>
      <c r="BG2476" s="89">
        <v>-99</v>
      </c>
      <c r="BH2476" s="89">
        <v>-99</v>
      </c>
      <c r="BI2476" s="89">
        <v>-99</v>
      </c>
      <c r="BJ2476" s="89">
        <v>-99</v>
      </c>
      <c r="BK2476" s="89">
        <v>-99</v>
      </c>
      <c r="BL2476" s="89">
        <v>-99</v>
      </c>
      <c r="BM2476" s="89">
        <v>-99</v>
      </c>
      <c r="BN2476" s="89">
        <v>-99</v>
      </c>
      <c r="BO2476" s="89">
        <v>-99</v>
      </c>
      <c r="BP2476" s="89">
        <v>-99</v>
      </c>
      <c r="BQ2476" s="89">
        <v>-99</v>
      </c>
      <c r="BR2476" s="89">
        <v>-99</v>
      </c>
      <c r="BS2476" s="89">
        <v>-99</v>
      </c>
      <c r="BT2476" s="89">
        <v>-99</v>
      </c>
      <c r="BU2476" s="89">
        <v>-99</v>
      </c>
      <c r="BV2476" s="89">
        <v>-99</v>
      </c>
      <c r="BW2476" s="89">
        <v>-99</v>
      </c>
      <c r="BX2476" s="89">
        <v>-99</v>
      </c>
      <c r="BY2476" s="89">
        <v>-99</v>
      </c>
      <c r="BZ2476" s="89">
        <v>-99</v>
      </c>
      <c r="CA2476" s="89">
        <v>-99</v>
      </c>
      <c r="CB2476" s="89">
        <v>-99</v>
      </c>
      <c r="CC2476" s="89">
        <v>-99</v>
      </c>
      <c r="CD2476" s="89">
        <v>-99</v>
      </c>
      <c r="CE2476" s="89">
        <v>-99</v>
      </c>
      <c r="CF2476" s="89">
        <v>-99</v>
      </c>
      <c r="CG2476" s="89">
        <v>-99</v>
      </c>
      <c r="CH2476" s="89">
        <v>-99</v>
      </c>
      <c r="CI2476" s="89">
        <v>-99</v>
      </c>
      <c r="CJ2476" s="89">
        <v>-99</v>
      </c>
      <c r="CK2476" s="89">
        <v>-99</v>
      </c>
      <c r="CL2476" s="89">
        <v>-99</v>
      </c>
      <c r="CM2476" s="89">
        <v>-99</v>
      </c>
      <c r="CN2476" s="89">
        <v>-99</v>
      </c>
      <c r="CO2476" s="89">
        <v>-99</v>
      </c>
      <c r="CP2476" s="89">
        <v>-99</v>
      </c>
      <c r="CQ2476" s="89">
        <v>-99</v>
      </c>
      <c r="CR2476" s="89">
        <v>-99</v>
      </c>
      <c r="CS2476" s="89">
        <v>-99</v>
      </c>
      <c r="CT2476" s="89">
        <v>-99</v>
      </c>
      <c r="CU2476" s="86">
        <v>-99</v>
      </c>
      <c r="CV2476" s="86">
        <v>-1.3643000000000001</v>
      </c>
      <c r="CW2476" s="86">
        <v>8</v>
      </c>
      <c r="CX2476" s="86">
        <v>2</v>
      </c>
      <c r="CY2476" s="86">
        <v>1.5579000000000001</v>
      </c>
      <c r="CZ2476" s="86">
        <v>94</v>
      </c>
      <c r="DA2476" s="86">
        <v>2</v>
      </c>
      <c r="DB2476" s="86">
        <v>-0.5363</v>
      </c>
      <c r="DC2476" s="86">
        <v>22</v>
      </c>
      <c r="DD2476" s="86">
        <v>-99</v>
      </c>
      <c r="DE2476" s="86">
        <v>-99</v>
      </c>
      <c r="DF2476" s="86">
        <v>-99</v>
      </c>
      <c r="DG2476" s="86">
        <v>-99</v>
      </c>
      <c r="DH2476" s="86">
        <v>-99</v>
      </c>
    </row>
    <row r="2477" spans="1:112" x14ac:dyDescent="0.2">
      <c r="A2477" s="85">
        <f>IF(ISERROR(SEARCH('School Lookup'!$F$3,Data!J2477)),A2476,A2476+1)</f>
        <v>0</v>
      </c>
      <c r="B2477" s="85">
        <f>IF(I2477='School Lookup'!$G$13,1,0)</f>
        <v>0</v>
      </c>
      <c r="C2477" s="85">
        <f t="shared" si="38"/>
        <v>2475</v>
      </c>
      <c r="D2477" s="86" t="s">
        <v>6478</v>
      </c>
      <c r="E2477" s="86" t="s">
        <v>6552</v>
      </c>
      <c r="F2477" s="86" t="s">
        <v>518</v>
      </c>
      <c r="G2477" s="86" t="s">
        <v>3266</v>
      </c>
      <c r="H2477" s="86" t="s">
        <v>5928</v>
      </c>
      <c r="I2477" s="86" t="s">
        <v>6561</v>
      </c>
      <c r="J2477" s="86" t="s">
        <v>6562</v>
      </c>
      <c r="K2477" s="86" t="s">
        <v>31</v>
      </c>
      <c r="L2477" s="86">
        <v>1</v>
      </c>
      <c r="M2477" s="86">
        <v>1</v>
      </c>
      <c r="N2477" s="89">
        <v>-0.64109532019704396</v>
      </c>
      <c r="O2477" s="89">
        <v>-1.29393623246873</v>
      </c>
      <c r="P2477" s="89">
        <v>38.969099999999997</v>
      </c>
      <c r="Q2477" s="89">
        <v>-1.15267238382709</v>
      </c>
      <c r="R2477" s="89">
        <v>52.709344334975398</v>
      </c>
      <c r="S2477" s="89">
        <v>-1.22330430814791</v>
      </c>
      <c r="T2477" s="89">
        <v>-1.3881570116389299</v>
      </c>
      <c r="U2477" s="89">
        <v>0.37213565536205301</v>
      </c>
      <c r="V2477" s="89">
        <v>-0.51658271927168298</v>
      </c>
      <c r="W2477" s="89">
        <v>1</v>
      </c>
      <c r="X2477" s="89">
        <v>-0.64145135135135101</v>
      </c>
      <c r="Y2477" s="89">
        <v>-1.4210314261829899</v>
      </c>
      <c r="Z2477" s="89">
        <v>42.896900000000002</v>
      </c>
      <c r="AA2477" s="89">
        <v>-0.86429954053636304</v>
      </c>
      <c r="AB2477" s="89">
        <v>53.562662162162198</v>
      </c>
      <c r="AC2477" s="89">
        <v>-1.1426654833596801</v>
      </c>
      <c r="AD2477" s="89">
        <v>-1.3290947191768001</v>
      </c>
      <c r="AE2477" s="89">
        <v>0.37305224564619599</v>
      </c>
      <c r="AF2477" s="89">
        <v>-0.49582176966540598</v>
      </c>
      <c r="AG2477" s="89">
        <v>1</v>
      </c>
      <c r="AH2477" s="89">
        <v>-0.737262937062937</v>
      </c>
      <c r="AI2477" s="89">
        <v>-1.52962504141955</v>
      </c>
      <c r="AJ2477" s="89">
        <v>32.631599999999999</v>
      </c>
      <c r="AK2477" s="89">
        <v>-1.56582932692898</v>
      </c>
      <c r="AL2477" s="89">
        <v>46.153864335664302</v>
      </c>
      <c r="AM2477" s="89">
        <v>-1.5477271841742699</v>
      </c>
      <c r="AN2477" s="89">
        <v>-1.66915620841057</v>
      </c>
      <c r="AO2477" s="89">
        <v>0.13107241063244701</v>
      </c>
      <c r="AP2477" s="89">
        <v>-0.21878032795848901</v>
      </c>
      <c r="AQ2477" s="89">
        <v>1</v>
      </c>
      <c r="AR2477" s="89">
        <v>-0.46007407407407402</v>
      </c>
      <c r="AS2477" s="89">
        <v>-0.96415184364328999</v>
      </c>
      <c r="AT2477" s="89">
        <v>38.947400000000002</v>
      </c>
      <c r="AU2477" s="89">
        <v>-1.0585179196626999</v>
      </c>
      <c r="AV2477" s="89">
        <v>48.1481474074074</v>
      </c>
      <c r="AW2477" s="89">
        <v>-1.0113348816529899</v>
      </c>
      <c r="AX2477" s="89">
        <v>-1.10495370104957</v>
      </c>
      <c r="AY2477" s="89">
        <v>0.123739688359303</v>
      </c>
      <c r="AZ2477" s="89">
        <v>-0.13672662661933299</v>
      </c>
      <c r="BA2477" s="89">
        <v>-99</v>
      </c>
      <c r="BB2477" s="89">
        <v>-99</v>
      </c>
      <c r="BC2477" s="89">
        <v>-99</v>
      </c>
      <c r="BD2477" s="89">
        <v>-99</v>
      </c>
      <c r="BE2477" s="89">
        <v>-99</v>
      </c>
      <c r="BF2477" s="89">
        <v>-99</v>
      </c>
      <c r="BG2477" s="89">
        <v>-99</v>
      </c>
      <c r="BH2477" s="89">
        <v>-99</v>
      </c>
      <c r="BI2477" s="89">
        <v>-99</v>
      </c>
      <c r="BJ2477" s="89">
        <v>-99</v>
      </c>
      <c r="BK2477" s="89">
        <v>-99</v>
      </c>
      <c r="BL2477" s="89">
        <v>-99</v>
      </c>
      <c r="BM2477" s="89">
        <v>-99</v>
      </c>
      <c r="BN2477" s="89">
        <v>-99</v>
      </c>
      <c r="BO2477" s="89">
        <v>-99</v>
      </c>
      <c r="BP2477" s="89">
        <v>-99</v>
      </c>
      <c r="BQ2477" s="89">
        <v>-99</v>
      </c>
      <c r="BR2477" s="89">
        <v>-99</v>
      </c>
      <c r="BS2477" s="89">
        <v>-99</v>
      </c>
      <c r="BT2477" s="89">
        <v>-99</v>
      </c>
      <c r="BU2477" s="89">
        <v>-99</v>
      </c>
      <c r="BV2477" s="89">
        <v>-99</v>
      </c>
      <c r="BW2477" s="89">
        <v>-99</v>
      </c>
      <c r="BX2477" s="89">
        <v>-99</v>
      </c>
      <c r="BY2477" s="89">
        <v>-99</v>
      </c>
      <c r="BZ2477" s="89">
        <v>-99</v>
      </c>
      <c r="CA2477" s="89">
        <v>-99</v>
      </c>
      <c r="CB2477" s="89">
        <v>-99</v>
      </c>
      <c r="CC2477" s="89">
        <v>-99</v>
      </c>
      <c r="CD2477" s="89">
        <v>-99</v>
      </c>
      <c r="CE2477" s="89">
        <v>-99</v>
      </c>
      <c r="CF2477" s="89">
        <v>-99</v>
      </c>
      <c r="CG2477" s="89">
        <v>-99</v>
      </c>
      <c r="CH2477" s="89">
        <v>-99</v>
      </c>
      <c r="CI2477" s="89">
        <v>-99</v>
      </c>
      <c r="CJ2477" s="89">
        <v>-99</v>
      </c>
      <c r="CK2477" s="89">
        <v>-99</v>
      </c>
      <c r="CL2477" s="89">
        <v>-99</v>
      </c>
      <c r="CM2477" s="89">
        <v>-99</v>
      </c>
      <c r="CN2477" s="89">
        <v>-99</v>
      </c>
      <c r="CO2477" s="89">
        <v>-99</v>
      </c>
      <c r="CP2477" s="89">
        <v>-99</v>
      </c>
      <c r="CQ2477" s="89">
        <v>-99</v>
      </c>
      <c r="CR2477" s="89">
        <v>-99</v>
      </c>
      <c r="CS2477" s="89">
        <v>-99</v>
      </c>
      <c r="CT2477" s="89">
        <v>-99</v>
      </c>
      <c r="CU2477" s="86">
        <v>-99</v>
      </c>
      <c r="CV2477" s="86">
        <v>-1.3678999999999999</v>
      </c>
      <c r="CW2477" s="86">
        <v>8</v>
      </c>
      <c r="CX2477" s="86">
        <v>2</v>
      </c>
      <c r="CY2477" s="86">
        <v>0.1643</v>
      </c>
      <c r="CZ2477" s="86">
        <v>60</v>
      </c>
      <c r="DA2477" s="86">
        <v>4</v>
      </c>
      <c r="DB2477" s="86">
        <v>-1.0875999999999999</v>
      </c>
      <c r="DC2477" s="86">
        <v>8</v>
      </c>
      <c r="DD2477" s="86">
        <v>-99</v>
      </c>
      <c r="DE2477" s="86">
        <v>-99</v>
      </c>
      <c r="DF2477" s="86">
        <v>-99</v>
      </c>
      <c r="DG2477" s="86">
        <v>-99</v>
      </c>
      <c r="DH2477" s="86">
        <v>-99</v>
      </c>
    </row>
    <row r="2478" spans="1:112" x14ac:dyDescent="0.2">
      <c r="A2478" s="85">
        <f>IF(ISERROR(SEARCH('School Lookup'!$F$3,Data!J2478)),A2477,A2477+1)</f>
        <v>0</v>
      </c>
      <c r="B2478" s="85">
        <f>IF(I2478='School Lookup'!$G$13,1,0)</f>
        <v>0</v>
      </c>
      <c r="C2478" s="85">
        <f t="shared" si="38"/>
        <v>2476</v>
      </c>
      <c r="D2478" s="86" t="s">
        <v>6478</v>
      </c>
      <c r="E2478" s="86" t="s">
        <v>6760</v>
      </c>
      <c r="F2478" s="86" t="s">
        <v>2767</v>
      </c>
      <c r="G2478" s="86" t="s">
        <v>3380</v>
      </c>
      <c r="H2478" s="86" t="s">
        <v>1910</v>
      </c>
      <c r="I2478" s="86" t="s">
        <v>5500</v>
      </c>
      <c r="J2478" s="86" t="s">
        <v>1910</v>
      </c>
      <c r="K2478" s="86" t="s">
        <v>72</v>
      </c>
      <c r="L2478" s="86">
        <v>1</v>
      </c>
      <c r="M2478" s="86">
        <v>1</v>
      </c>
      <c r="N2478" s="89">
        <v>-0.91091369863013705</v>
      </c>
      <c r="O2478" s="89">
        <v>-1.8782276395592801</v>
      </c>
      <c r="P2478" s="89">
        <v>46</v>
      </c>
      <c r="Q2478" s="89">
        <v>-0.40689489406610502</v>
      </c>
      <c r="R2478" s="89">
        <v>60.273986301369902</v>
      </c>
      <c r="S2478" s="89">
        <v>-1.1425612668126901</v>
      </c>
      <c r="T2478" s="89">
        <v>-1.2965405558772201</v>
      </c>
      <c r="U2478" s="89">
        <v>0.49829351535836203</v>
      </c>
      <c r="V2478" s="89">
        <v>-0.64605775139274602</v>
      </c>
      <c r="W2478" s="89">
        <v>1</v>
      </c>
      <c r="X2478" s="89">
        <v>-0.72931632653061196</v>
      </c>
      <c r="Y2478" s="89">
        <v>-1.6278794947739099</v>
      </c>
      <c r="Z2478" s="89">
        <v>43.022199999999998</v>
      </c>
      <c r="AA2478" s="89">
        <v>-0.84867425972694599</v>
      </c>
      <c r="AB2478" s="89">
        <v>59.183689115646303</v>
      </c>
      <c r="AC2478" s="89">
        <v>-1.23827687725043</v>
      </c>
      <c r="AD2478" s="89">
        <v>-1.4404200367253199</v>
      </c>
      <c r="AE2478" s="89">
        <v>0.50170648464163803</v>
      </c>
      <c r="AF2478" s="89">
        <v>-0.72266807303283997</v>
      </c>
      <c r="AG2478" s="89">
        <v>-99</v>
      </c>
      <c r="AH2478" s="89">
        <v>-99</v>
      </c>
      <c r="AI2478" s="89">
        <v>-99</v>
      </c>
      <c r="AJ2478" s="89">
        <v>-99</v>
      </c>
      <c r="AK2478" s="89">
        <v>-99</v>
      </c>
      <c r="AL2478" s="89">
        <v>-99</v>
      </c>
      <c r="AM2478" s="89">
        <v>-99</v>
      </c>
      <c r="AN2478" s="89">
        <v>-99</v>
      </c>
      <c r="AO2478" s="89">
        <v>-99</v>
      </c>
      <c r="AP2478" s="89">
        <v>-99</v>
      </c>
      <c r="AQ2478" s="89">
        <v>-99</v>
      </c>
      <c r="AR2478" s="89">
        <v>-99</v>
      </c>
      <c r="AS2478" s="89">
        <v>-99</v>
      </c>
      <c r="AT2478" s="89">
        <v>-99</v>
      </c>
      <c r="AU2478" s="89">
        <v>-99</v>
      </c>
      <c r="AV2478" s="89">
        <v>-99</v>
      </c>
      <c r="AW2478" s="89">
        <v>-99</v>
      </c>
      <c r="AX2478" s="89">
        <v>-99</v>
      </c>
      <c r="AY2478" s="89">
        <v>-99</v>
      </c>
      <c r="AZ2478" s="89">
        <v>-99</v>
      </c>
      <c r="BA2478" s="89">
        <v>-99</v>
      </c>
      <c r="BB2478" s="89">
        <v>-99</v>
      </c>
      <c r="BC2478" s="89">
        <v>-99</v>
      </c>
      <c r="BD2478" s="89">
        <v>-99</v>
      </c>
      <c r="BE2478" s="89">
        <v>-99</v>
      </c>
      <c r="BF2478" s="89">
        <v>-99</v>
      </c>
      <c r="BG2478" s="89">
        <v>-99</v>
      </c>
      <c r="BH2478" s="89">
        <v>-99</v>
      </c>
      <c r="BI2478" s="89">
        <v>-99</v>
      </c>
      <c r="BJ2478" s="89">
        <v>-99</v>
      </c>
      <c r="BK2478" s="89">
        <v>-99</v>
      </c>
      <c r="BL2478" s="89">
        <v>-99</v>
      </c>
      <c r="BM2478" s="89">
        <v>-99</v>
      </c>
      <c r="BN2478" s="89">
        <v>-99</v>
      </c>
      <c r="BO2478" s="89">
        <v>-99</v>
      </c>
      <c r="BP2478" s="89">
        <v>-99</v>
      </c>
      <c r="BQ2478" s="89">
        <v>-99</v>
      </c>
      <c r="BR2478" s="89">
        <v>-99</v>
      </c>
      <c r="BS2478" s="89">
        <v>-99</v>
      </c>
      <c r="BT2478" s="89">
        <v>-99</v>
      </c>
      <c r="BU2478" s="89">
        <v>-99</v>
      </c>
      <c r="BV2478" s="89">
        <v>-99</v>
      </c>
      <c r="BW2478" s="89">
        <v>-99</v>
      </c>
      <c r="BX2478" s="89">
        <v>-99</v>
      </c>
      <c r="BY2478" s="89">
        <v>-99</v>
      </c>
      <c r="BZ2478" s="89">
        <v>-99</v>
      </c>
      <c r="CA2478" s="89">
        <v>-99</v>
      </c>
      <c r="CB2478" s="89">
        <v>-99</v>
      </c>
      <c r="CC2478" s="89">
        <v>-99</v>
      </c>
      <c r="CD2478" s="89">
        <v>-99</v>
      </c>
      <c r="CE2478" s="89">
        <v>-99</v>
      </c>
      <c r="CF2478" s="89">
        <v>-99</v>
      </c>
      <c r="CG2478" s="89">
        <v>-99</v>
      </c>
      <c r="CH2478" s="89">
        <v>-99</v>
      </c>
      <c r="CI2478" s="89">
        <v>-99</v>
      </c>
      <c r="CJ2478" s="89">
        <v>-99</v>
      </c>
      <c r="CK2478" s="89">
        <v>-99</v>
      </c>
      <c r="CL2478" s="89">
        <v>-99</v>
      </c>
      <c r="CM2478" s="89">
        <v>-99</v>
      </c>
      <c r="CN2478" s="89">
        <v>-99</v>
      </c>
      <c r="CO2478" s="89">
        <v>-99</v>
      </c>
      <c r="CP2478" s="89">
        <v>-99</v>
      </c>
      <c r="CQ2478" s="89">
        <v>-99</v>
      </c>
      <c r="CR2478" s="89">
        <v>-99</v>
      </c>
      <c r="CS2478" s="89">
        <v>-99</v>
      </c>
      <c r="CT2478" s="89">
        <v>-99</v>
      </c>
      <c r="CU2478" s="86">
        <v>-99</v>
      </c>
      <c r="CV2478" s="86">
        <v>-1.3687</v>
      </c>
      <c r="CW2478" s="86">
        <v>8</v>
      </c>
      <c r="CX2478" s="86">
        <v>2</v>
      </c>
      <c r="CY2478" s="86">
        <v>1.1877</v>
      </c>
      <c r="CZ2478" s="86">
        <v>90</v>
      </c>
      <c r="DA2478" s="86">
        <v>2</v>
      </c>
      <c r="DB2478" s="86">
        <v>-0.62849999999999995</v>
      </c>
      <c r="DC2478" s="86">
        <v>18</v>
      </c>
      <c r="DD2478" s="86">
        <v>-99</v>
      </c>
      <c r="DE2478" s="86">
        <v>-99</v>
      </c>
      <c r="DF2478" s="86">
        <v>-99</v>
      </c>
      <c r="DG2478" s="86">
        <v>-99</v>
      </c>
      <c r="DH2478" s="86">
        <v>-99</v>
      </c>
    </row>
    <row r="2479" spans="1:112" x14ac:dyDescent="0.2">
      <c r="A2479" s="85">
        <f>IF(ISERROR(SEARCH('School Lookup'!$F$3,Data!J2479)),A2478,A2478+1)</f>
        <v>0</v>
      </c>
      <c r="B2479" s="85">
        <f>IF(I2479='School Lookup'!$G$13,1,0)</f>
        <v>0</v>
      </c>
      <c r="C2479" s="85">
        <f t="shared" si="38"/>
        <v>2477</v>
      </c>
      <c r="D2479" s="86" t="s">
        <v>6478</v>
      </c>
      <c r="E2479" s="86" t="s">
        <v>6838</v>
      </c>
      <c r="F2479" s="86" t="s">
        <v>2086</v>
      </c>
      <c r="G2479" s="86" t="s">
        <v>2793</v>
      </c>
      <c r="H2479" s="86" t="s">
        <v>6071</v>
      </c>
      <c r="I2479" s="86" t="s">
        <v>5365</v>
      </c>
      <c r="J2479" s="86" t="s">
        <v>1158</v>
      </c>
      <c r="K2479" s="86" t="s">
        <v>114</v>
      </c>
      <c r="L2479" s="86">
        <v>1</v>
      </c>
      <c r="M2479" s="86">
        <v>1</v>
      </c>
      <c r="N2479" s="89">
        <v>-0.59453020134228196</v>
      </c>
      <c r="O2479" s="89">
        <v>-1.1930995178794901</v>
      </c>
      <c r="P2479" s="89">
        <v>41.403500000000001</v>
      </c>
      <c r="Q2479" s="89">
        <v>-0.89445213875545904</v>
      </c>
      <c r="R2479" s="89">
        <v>44.9664738255034</v>
      </c>
      <c r="S2479" s="89">
        <v>-1.0437758283174801</v>
      </c>
      <c r="T2479" s="89">
        <v>-1.18445198940592</v>
      </c>
      <c r="U2479" s="89">
        <v>0.38651102464331999</v>
      </c>
      <c r="V2479" s="89">
        <v>-0.45780375206610102</v>
      </c>
      <c r="W2479" s="89">
        <v>1</v>
      </c>
      <c r="X2479" s="89">
        <v>-0.49970805369127502</v>
      </c>
      <c r="Y2479" s="89">
        <v>-1.08734525263229</v>
      </c>
      <c r="Z2479" s="89">
        <v>37.324599999999997</v>
      </c>
      <c r="AA2479" s="89">
        <v>-1.5591818410496701</v>
      </c>
      <c r="AB2479" s="89">
        <v>44.6308899328859</v>
      </c>
      <c r="AC2479" s="89">
        <v>-1.3232635468409799</v>
      </c>
      <c r="AD2479" s="89">
        <v>-1.5393744353022301</v>
      </c>
      <c r="AE2479" s="89">
        <v>0.38651102464331999</v>
      </c>
      <c r="AF2479" s="89">
        <v>-0.59498519029839902</v>
      </c>
      <c r="AG2479" s="89">
        <v>1</v>
      </c>
      <c r="AH2479" s="89">
        <v>-0.6993625</v>
      </c>
      <c r="AI2479" s="89">
        <v>-1.44805964449913</v>
      </c>
      <c r="AJ2479" s="89">
        <v>-99</v>
      </c>
      <c r="AK2479" s="89">
        <v>-99</v>
      </c>
      <c r="AL2479" s="89">
        <v>51.0416666666667</v>
      </c>
      <c r="AM2479" s="89">
        <v>-1.44805964449913</v>
      </c>
      <c r="AN2479" s="89">
        <v>-1.5644511302252899</v>
      </c>
      <c r="AO2479" s="89">
        <v>0.124513618677043</v>
      </c>
      <c r="AP2479" s="89">
        <v>-0.19479547146774001</v>
      </c>
      <c r="AQ2479" s="89">
        <v>1</v>
      </c>
      <c r="AR2479" s="89">
        <v>-0.52416708860759498</v>
      </c>
      <c r="AS2479" s="89">
        <v>-1.1082211461934599</v>
      </c>
      <c r="AT2479" s="89">
        <v>-99</v>
      </c>
      <c r="AU2479" s="89">
        <v>-99</v>
      </c>
      <c r="AV2479" s="89">
        <v>51.898735443037999</v>
      </c>
      <c r="AW2479" s="89">
        <v>-1.1082211461934599</v>
      </c>
      <c r="AX2479" s="89">
        <v>-1.20705196034094</v>
      </c>
      <c r="AY2479" s="89">
        <v>0.102464332036316</v>
      </c>
      <c r="AZ2479" s="89">
        <v>-0.12367977284946099</v>
      </c>
      <c r="BA2479" s="89">
        <v>-99</v>
      </c>
      <c r="BB2479" s="89">
        <v>-99</v>
      </c>
      <c r="BC2479" s="89">
        <v>-99</v>
      </c>
      <c r="BD2479" s="89">
        <v>-99</v>
      </c>
      <c r="BE2479" s="89">
        <v>-99</v>
      </c>
      <c r="BF2479" s="89">
        <v>-99</v>
      </c>
      <c r="BG2479" s="89">
        <v>-99</v>
      </c>
      <c r="BH2479" s="89">
        <v>-99</v>
      </c>
      <c r="BI2479" s="89">
        <v>-99</v>
      </c>
      <c r="BJ2479" s="89">
        <v>-99</v>
      </c>
      <c r="BK2479" s="89">
        <v>-99</v>
      </c>
      <c r="BL2479" s="89">
        <v>-99</v>
      </c>
      <c r="BM2479" s="89">
        <v>-99</v>
      </c>
      <c r="BN2479" s="89">
        <v>-99</v>
      </c>
      <c r="BO2479" s="89">
        <v>-99</v>
      </c>
      <c r="BP2479" s="89">
        <v>-99</v>
      </c>
      <c r="BQ2479" s="89">
        <v>-99</v>
      </c>
      <c r="BR2479" s="89">
        <v>-99</v>
      </c>
      <c r="BS2479" s="89">
        <v>-99</v>
      </c>
      <c r="BT2479" s="89">
        <v>-99</v>
      </c>
      <c r="BU2479" s="89">
        <v>-99</v>
      </c>
      <c r="BV2479" s="89">
        <v>-99</v>
      </c>
      <c r="BW2479" s="89">
        <v>-99</v>
      </c>
      <c r="BX2479" s="89">
        <v>-99</v>
      </c>
      <c r="BY2479" s="89">
        <v>-99</v>
      </c>
      <c r="BZ2479" s="89">
        <v>-99</v>
      </c>
      <c r="CA2479" s="89">
        <v>-99</v>
      </c>
      <c r="CB2479" s="89">
        <v>-99</v>
      </c>
      <c r="CC2479" s="89">
        <v>-99</v>
      </c>
      <c r="CD2479" s="89">
        <v>-99</v>
      </c>
      <c r="CE2479" s="89">
        <v>-99</v>
      </c>
      <c r="CF2479" s="89">
        <v>-99</v>
      </c>
      <c r="CG2479" s="89">
        <v>-99</v>
      </c>
      <c r="CH2479" s="89">
        <v>-99</v>
      </c>
      <c r="CI2479" s="89">
        <v>-99</v>
      </c>
      <c r="CJ2479" s="89">
        <v>-99</v>
      </c>
      <c r="CK2479" s="89">
        <v>-99</v>
      </c>
      <c r="CL2479" s="89">
        <v>-99</v>
      </c>
      <c r="CM2479" s="89">
        <v>-99</v>
      </c>
      <c r="CN2479" s="89">
        <v>-99</v>
      </c>
      <c r="CO2479" s="89">
        <v>-99</v>
      </c>
      <c r="CP2479" s="89">
        <v>-99</v>
      </c>
      <c r="CQ2479" s="89">
        <v>-99</v>
      </c>
      <c r="CR2479" s="89">
        <v>-99</v>
      </c>
      <c r="CS2479" s="89">
        <v>-99</v>
      </c>
      <c r="CT2479" s="89">
        <v>-99</v>
      </c>
      <c r="CU2479" s="86">
        <v>-99</v>
      </c>
      <c r="CV2479" s="86">
        <v>-1.3713</v>
      </c>
      <c r="CW2479" s="86">
        <v>8</v>
      </c>
      <c r="CX2479" s="86">
        <v>2</v>
      </c>
      <c r="CY2479" s="86">
        <v>0.84299999999999997</v>
      </c>
      <c r="CZ2479" s="86">
        <v>83</v>
      </c>
      <c r="DA2479" s="86">
        <v>2</v>
      </c>
      <c r="DB2479" s="86">
        <v>-0.94840000000000002</v>
      </c>
      <c r="DC2479" s="86">
        <v>11</v>
      </c>
      <c r="DD2479" s="86">
        <v>-99</v>
      </c>
      <c r="DE2479" s="86">
        <v>-99</v>
      </c>
      <c r="DF2479" s="86">
        <v>-99</v>
      </c>
      <c r="DG2479" s="86">
        <v>-99</v>
      </c>
      <c r="DH2479" s="86">
        <v>-99</v>
      </c>
    </row>
    <row r="2480" spans="1:112" x14ac:dyDescent="0.2">
      <c r="A2480" s="85">
        <f>IF(ISERROR(SEARCH('School Lookup'!$F$3,Data!J2480)),A2479,A2479+1)</f>
        <v>0</v>
      </c>
      <c r="B2480" s="85">
        <f>IF(I2480='School Lookup'!$G$13,1,0)</f>
        <v>0</v>
      </c>
      <c r="C2480" s="85">
        <f t="shared" si="38"/>
        <v>2478</v>
      </c>
      <c r="D2480" s="86" t="s">
        <v>6478</v>
      </c>
      <c r="E2480" s="86" t="s">
        <v>6790</v>
      </c>
      <c r="F2480" s="86" t="s">
        <v>2774</v>
      </c>
      <c r="G2480" s="86" t="s">
        <v>3141</v>
      </c>
      <c r="H2480" s="86" t="s">
        <v>2453</v>
      </c>
      <c r="I2480" s="86" t="s">
        <v>4458</v>
      </c>
      <c r="J2480" s="86" t="s">
        <v>2733</v>
      </c>
      <c r="K2480" s="86" t="s">
        <v>26</v>
      </c>
      <c r="L2480" s="86">
        <v>1</v>
      </c>
      <c r="M2480" s="86">
        <v>1</v>
      </c>
      <c r="N2480" s="89">
        <v>-0.70647539936102199</v>
      </c>
      <c r="O2480" s="89">
        <v>-1.4355167232872399</v>
      </c>
      <c r="P2480" s="89">
        <v>36.616199999999999</v>
      </c>
      <c r="Q2480" s="89">
        <v>-1.4022478088308099</v>
      </c>
      <c r="R2480" s="89">
        <v>50.479230031948902</v>
      </c>
      <c r="S2480" s="89">
        <v>-1.4188822660590199</v>
      </c>
      <c r="T2480" s="89">
        <v>-1.61007284528382</v>
      </c>
      <c r="U2480" s="89">
        <v>0.37893462469733702</v>
      </c>
      <c r="V2480" s="89">
        <v>-0.61011234936299796</v>
      </c>
      <c r="W2480" s="89">
        <v>1</v>
      </c>
      <c r="X2480" s="89">
        <v>-0.52669225806451603</v>
      </c>
      <c r="Y2480" s="89">
        <v>-1.1508703437812999</v>
      </c>
      <c r="Z2480" s="89">
        <v>43.070700000000002</v>
      </c>
      <c r="AA2480" s="89">
        <v>-0.84262616619736197</v>
      </c>
      <c r="AB2480" s="89">
        <v>48.709662580645201</v>
      </c>
      <c r="AC2480" s="89">
        <v>-0.99674825498932995</v>
      </c>
      <c r="AD2480" s="89">
        <v>-1.1591957027197299</v>
      </c>
      <c r="AE2480" s="89">
        <v>0.37530266343825702</v>
      </c>
      <c r="AF2480" s="89">
        <v>-0.43504923467689399</v>
      </c>
      <c r="AG2480" s="89">
        <v>1</v>
      </c>
      <c r="AH2480" s="89">
        <v>-0.64441261261261296</v>
      </c>
      <c r="AI2480" s="89">
        <v>-1.32980218567242</v>
      </c>
      <c r="AJ2480" s="89">
        <v>-99</v>
      </c>
      <c r="AK2480" s="89">
        <v>-99</v>
      </c>
      <c r="AL2480" s="89">
        <v>36.936963963963997</v>
      </c>
      <c r="AM2480" s="89">
        <v>-1.32980218567242</v>
      </c>
      <c r="AN2480" s="89">
        <v>-1.4402165347611799</v>
      </c>
      <c r="AO2480" s="89">
        <v>0.13438256658595599</v>
      </c>
      <c r="AP2480" s="89">
        <v>-0.19353999438073999</v>
      </c>
      <c r="AQ2480" s="89">
        <v>1</v>
      </c>
      <c r="AR2480" s="89">
        <v>-0.53049565217391303</v>
      </c>
      <c r="AS2480" s="89">
        <v>-1.1224465925354601</v>
      </c>
      <c r="AT2480" s="89">
        <v>-99</v>
      </c>
      <c r="AU2480" s="89">
        <v>-99</v>
      </c>
      <c r="AV2480" s="89">
        <v>52.173934782608697</v>
      </c>
      <c r="AW2480" s="89">
        <v>-1.1224465925354601</v>
      </c>
      <c r="AX2480" s="89">
        <v>-1.2220426642972799</v>
      </c>
      <c r="AY2480" s="89">
        <v>0.11138014527845</v>
      </c>
      <c r="AZ2480" s="89">
        <v>-0.13611128948589499</v>
      </c>
      <c r="BA2480" s="89">
        <v>-99</v>
      </c>
      <c r="BB2480" s="89">
        <v>-99</v>
      </c>
      <c r="BC2480" s="89">
        <v>-99</v>
      </c>
      <c r="BD2480" s="89">
        <v>-99</v>
      </c>
      <c r="BE2480" s="89">
        <v>-99</v>
      </c>
      <c r="BF2480" s="89">
        <v>-99</v>
      </c>
      <c r="BG2480" s="89">
        <v>-99</v>
      </c>
      <c r="BH2480" s="89">
        <v>-99</v>
      </c>
      <c r="BI2480" s="89">
        <v>-99</v>
      </c>
      <c r="BJ2480" s="89">
        <v>-99</v>
      </c>
      <c r="BK2480" s="89">
        <v>-99</v>
      </c>
      <c r="BL2480" s="89">
        <v>-99</v>
      </c>
      <c r="BM2480" s="89">
        <v>-99</v>
      </c>
      <c r="BN2480" s="89">
        <v>-99</v>
      </c>
      <c r="BO2480" s="89">
        <v>-99</v>
      </c>
      <c r="BP2480" s="89">
        <v>-99</v>
      </c>
      <c r="BQ2480" s="89">
        <v>-99</v>
      </c>
      <c r="BR2480" s="89">
        <v>-99</v>
      </c>
      <c r="BS2480" s="89">
        <v>-99</v>
      </c>
      <c r="BT2480" s="89">
        <v>-99</v>
      </c>
      <c r="BU2480" s="89">
        <v>-99</v>
      </c>
      <c r="BV2480" s="89">
        <v>-99</v>
      </c>
      <c r="BW2480" s="89">
        <v>-99</v>
      </c>
      <c r="BX2480" s="89">
        <v>-99</v>
      </c>
      <c r="BY2480" s="89">
        <v>-99</v>
      </c>
      <c r="BZ2480" s="89">
        <v>-99</v>
      </c>
      <c r="CA2480" s="89">
        <v>-99</v>
      </c>
      <c r="CB2480" s="89">
        <v>-99</v>
      </c>
      <c r="CC2480" s="89">
        <v>-99</v>
      </c>
      <c r="CD2480" s="89">
        <v>-99</v>
      </c>
      <c r="CE2480" s="89">
        <v>-99</v>
      </c>
      <c r="CF2480" s="89">
        <v>-99</v>
      </c>
      <c r="CG2480" s="89">
        <v>-99</v>
      </c>
      <c r="CH2480" s="89">
        <v>-99</v>
      </c>
      <c r="CI2480" s="89">
        <v>-99</v>
      </c>
      <c r="CJ2480" s="89">
        <v>-99</v>
      </c>
      <c r="CK2480" s="89">
        <v>-99</v>
      </c>
      <c r="CL2480" s="89">
        <v>-99</v>
      </c>
      <c r="CM2480" s="89">
        <v>-99</v>
      </c>
      <c r="CN2480" s="89">
        <v>-99</v>
      </c>
      <c r="CO2480" s="89">
        <v>-99</v>
      </c>
      <c r="CP2480" s="89">
        <v>-99</v>
      </c>
      <c r="CQ2480" s="89">
        <v>-99</v>
      </c>
      <c r="CR2480" s="89">
        <v>-99</v>
      </c>
      <c r="CS2480" s="89">
        <v>-99</v>
      </c>
      <c r="CT2480" s="89">
        <v>-99</v>
      </c>
      <c r="CU2480" s="86">
        <v>-99</v>
      </c>
      <c r="CV2480" s="86">
        <v>-1.3748</v>
      </c>
      <c r="CW2480" s="86">
        <v>8</v>
      </c>
      <c r="CX2480" s="86">
        <v>2</v>
      </c>
      <c r="CY2480" s="86">
        <v>0.79710000000000003</v>
      </c>
      <c r="CZ2480" s="86">
        <v>83</v>
      </c>
      <c r="DA2480" s="86">
        <v>2</v>
      </c>
      <c r="DB2480" s="86">
        <v>-0.84760000000000002</v>
      </c>
      <c r="DC2480" s="86">
        <v>13</v>
      </c>
      <c r="DD2480" s="86">
        <v>-99</v>
      </c>
      <c r="DE2480" s="86">
        <v>-99</v>
      </c>
      <c r="DF2480" s="86">
        <v>-99</v>
      </c>
      <c r="DG2480" s="86">
        <v>-99</v>
      </c>
      <c r="DH2480" s="86">
        <v>-99</v>
      </c>
    </row>
    <row r="2481" spans="1:112" x14ac:dyDescent="0.2">
      <c r="A2481" s="85">
        <f>IF(ISERROR(SEARCH('School Lookup'!$F$3,Data!J2481)),A2480,A2480+1)</f>
        <v>0</v>
      </c>
      <c r="B2481" s="85">
        <f>IF(I2481='School Lookup'!$G$13,1,0)</f>
        <v>0</v>
      </c>
      <c r="C2481" s="85">
        <f t="shared" si="38"/>
        <v>2479</v>
      </c>
      <c r="D2481" s="86" t="s">
        <v>6478</v>
      </c>
      <c r="E2481" s="86" t="s">
        <v>6504</v>
      </c>
      <c r="F2481" s="86" t="s">
        <v>170</v>
      </c>
      <c r="G2481" s="86" t="s">
        <v>3051</v>
      </c>
      <c r="H2481" s="86" t="s">
        <v>161</v>
      </c>
      <c r="I2481" s="86" t="s">
        <v>5918</v>
      </c>
      <c r="J2481" s="86" t="s">
        <v>5919</v>
      </c>
      <c r="K2481" s="86" t="s">
        <v>31</v>
      </c>
      <c r="L2481" s="86">
        <v>1</v>
      </c>
      <c r="M2481" s="86">
        <v>1</v>
      </c>
      <c r="N2481" s="89">
        <v>-0.63150132450331098</v>
      </c>
      <c r="O2481" s="89">
        <v>-1.27316044515555</v>
      </c>
      <c r="P2481" s="89">
        <v>33.298000000000002</v>
      </c>
      <c r="Q2481" s="89">
        <v>-1.7542139677187001</v>
      </c>
      <c r="R2481" s="89">
        <v>45.695388079470199</v>
      </c>
      <c r="S2481" s="89">
        <v>-1.5136872064371301</v>
      </c>
      <c r="T2481" s="89">
        <v>-1.71764487232801</v>
      </c>
      <c r="U2481" s="89">
        <v>0.3775</v>
      </c>
      <c r="V2481" s="89">
        <v>-0.64841093930382299</v>
      </c>
      <c r="W2481" s="89">
        <v>1</v>
      </c>
      <c r="X2481" s="89">
        <v>-0.41502516556291402</v>
      </c>
      <c r="Y2481" s="89">
        <v>-0.88798832097305702</v>
      </c>
      <c r="Z2481" s="89">
        <v>34.715200000000003</v>
      </c>
      <c r="AA2481" s="89">
        <v>-1.8845817432371701</v>
      </c>
      <c r="AB2481" s="89">
        <v>43.708649999999999</v>
      </c>
      <c r="AC2481" s="89">
        <v>-1.3862850321051201</v>
      </c>
      <c r="AD2481" s="89">
        <v>-1.6127536276129899</v>
      </c>
      <c r="AE2481" s="89">
        <v>0.3775</v>
      </c>
      <c r="AF2481" s="89">
        <v>-0.60881449442390401</v>
      </c>
      <c r="AG2481" s="89">
        <v>1</v>
      </c>
      <c r="AH2481" s="89">
        <v>-0.41133370786516898</v>
      </c>
      <c r="AI2481" s="89">
        <v>-0.82819389688322698</v>
      </c>
      <c r="AJ2481" s="89">
        <v>54.785699999999999</v>
      </c>
      <c r="AK2481" s="89">
        <v>0.60285748126501304</v>
      </c>
      <c r="AL2481" s="89">
        <v>53.932592134831502</v>
      </c>
      <c r="AM2481" s="89">
        <v>-0.112668207809107</v>
      </c>
      <c r="AN2481" s="89">
        <v>-0.16156444071404999</v>
      </c>
      <c r="AO2481" s="89">
        <v>0.11125</v>
      </c>
      <c r="AP2481" s="89">
        <v>-1.7974044029438099E-2</v>
      </c>
      <c r="AQ2481" s="89">
        <v>1</v>
      </c>
      <c r="AR2481" s="89">
        <v>-0.404779439252337</v>
      </c>
      <c r="AS2481" s="89">
        <v>-0.83985967964517705</v>
      </c>
      <c r="AT2481" s="89">
        <v>42.8431</v>
      </c>
      <c r="AU2481" s="89">
        <v>-0.63509944933170204</v>
      </c>
      <c r="AV2481" s="89">
        <v>42.056076635514003</v>
      </c>
      <c r="AW2481" s="89">
        <v>-0.73747956448843899</v>
      </c>
      <c r="AX2481" s="89">
        <v>-0.816366342327427</v>
      </c>
      <c r="AY2481" s="89">
        <v>0.13375000000000001</v>
      </c>
      <c r="AZ2481" s="89">
        <v>-0.109188998286293</v>
      </c>
      <c r="BA2481" s="89">
        <v>-99</v>
      </c>
      <c r="BB2481" s="89">
        <v>-99</v>
      </c>
      <c r="BC2481" s="89">
        <v>-99</v>
      </c>
      <c r="BD2481" s="89">
        <v>-99</v>
      </c>
      <c r="BE2481" s="89">
        <v>-99</v>
      </c>
      <c r="BF2481" s="89">
        <v>-99</v>
      </c>
      <c r="BG2481" s="89">
        <v>-99</v>
      </c>
      <c r="BH2481" s="89">
        <v>-99</v>
      </c>
      <c r="BI2481" s="89">
        <v>-99</v>
      </c>
      <c r="BJ2481" s="89">
        <v>-99</v>
      </c>
      <c r="BK2481" s="89">
        <v>-99</v>
      </c>
      <c r="BL2481" s="89">
        <v>-99</v>
      </c>
      <c r="BM2481" s="89">
        <v>-99</v>
      </c>
      <c r="BN2481" s="89">
        <v>-99</v>
      </c>
      <c r="BO2481" s="89">
        <v>-99</v>
      </c>
      <c r="BP2481" s="89">
        <v>-99</v>
      </c>
      <c r="BQ2481" s="89">
        <v>-99</v>
      </c>
      <c r="BR2481" s="89">
        <v>-99</v>
      </c>
      <c r="BS2481" s="89">
        <v>-99</v>
      </c>
      <c r="BT2481" s="89">
        <v>-99</v>
      </c>
      <c r="BU2481" s="89">
        <v>-99</v>
      </c>
      <c r="BV2481" s="89">
        <v>-99</v>
      </c>
      <c r="BW2481" s="89">
        <v>-99</v>
      </c>
      <c r="BX2481" s="89">
        <v>-99</v>
      </c>
      <c r="BY2481" s="89">
        <v>-99</v>
      </c>
      <c r="BZ2481" s="89">
        <v>-99</v>
      </c>
      <c r="CA2481" s="89">
        <v>-99</v>
      </c>
      <c r="CB2481" s="89">
        <v>-99</v>
      </c>
      <c r="CC2481" s="89">
        <v>-99</v>
      </c>
      <c r="CD2481" s="89">
        <v>-99</v>
      </c>
      <c r="CE2481" s="89">
        <v>-99</v>
      </c>
      <c r="CF2481" s="89">
        <v>-99</v>
      </c>
      <c r="CG2481" s="89">
        <v>-99</v>
      </c>
      <c r="CH2481" s="89">
        <v>-99</v>
      </c>
      <c r="CI2481" s="89">
        <v>-99</v>
      </c>
      <c r="CJ2481" s="89">
        <v>-99</v>
      </c>
      <c r="CK2481" s="89">
        <v>-99</v>
      </c>
      <c r="CL2481" s="89">
        <v>-99</v>
      </c>
      <c r="CM2481" s="89">
        <v>-99</v>
      </c>
      <c r="CN2481" s="89">
        <v>-99</v>
      </c>
      <c r="CO2481" s="89">
        <v>-99</v>
      </c>
      <c r="CP2481" s="89">
        <v>-99</v>
      </c>
      <c r="CQ2481" s="89">
        <v>-99</v>
      </c>
      <c r="CR2481" s="89">
        <v>-99</v>
      </c>
      <c r="CS2481" s="89">
        <v>-99</v>
      </c>
      <c r="CT2481" s="89">
        <v>-99</v>
      </c>
      <c r="CU2481" s="86">
        <v>-99</v>
      </c>
      <c r="CV2481" s="86">
        <v>-1.3844000000000001</v>
      </c>
      <c r="CW2481" s="86">
        <v>8</v>
      </c>
      <c r="CX2481" s="86">
        <v>2</v>
      </c>
      <c r="CY2481" s="86">
        <v>-9.7999999999999997E-3</v>
      </c>
      <c r="CZ2481" s="86">
        <v>51</v>
      </c>
      <c r="DA2481" s="86">
        <v>4</v>
      </c>
      <c r="DB2481" s="86">
        <v>-1.3915</v>
      </c>
      <c r="DC2481" s="86">
        <v>4</v>
      </c>
      <c r="DD2481" s="86">
        <v>-99</v>
      </c>
      <c r="DE2481" s="86">
        <v>-99</v>
      </c>
      <c r="DF2481" s="86">
        <v>-99</v>
      </c>
      <c r="DG2481" s="86">
        <v>-99</v>
      </c>
      <c r="DH2481" s="86">
        <v>-99</v>
      </c>
    </row>
    <row r="2482" spans="1:112" x14ac:dyDescent="0.2">
      <c r="A2482" s="85">
        <f>IF(ISERROR(SEARCH('School Lookup'!$F$3,Data!J2482)),A2481,A2481+1)</f>
        <v>0</v>
      </c>
      <c r="B2482" s="85">
        <f>IF(I2482='School Lookup'!$G$13,1,0)</f>
        <v>0</v>
      </c>
      <c r="C2482" s="85">
        <f t="shared" si="38"/>
        <v>2480</v>
      </c>
      <c r="D2482" s="86" t="s">
        <v>6478</v>
      </c>
      <c r="E2482" s="86" t="s">
        <v>6790</v>
      </c>
      <c r="F2482" s="86" t="s">
        <v>2774</v>
      </c>
      <c r="G2482" s="86" t="s">
        <v>2795</v>
      </c>
      <c r="H2482" s="86" t="s">
        <v>1474</v>
      </c>
      <c r="I2482" s="86" t="s">
        <v>5811</v>
      </c>
      <c r="J2482" s="86" t="s">
        <v>2212</v>
      </c>
      <c r="K2482" s="86" t="s">
        <v>72</v>
      </c>
      <c r="L2482" s="86">
        <v>1</v>
      </c>
      <c r="M2482" s="86">
        <v>1</v>
      </c>
      <c r="N2482" s="89">
        <v>-0.84781645244215897</v>
      </c>
      <c r="O2482" s="89">
        <v>-1.74159062108481</v>
      </c>
      <c r="P2482" s="89">
        <v>47.481699999999996</v>
      </c>
      <c r="Q2482" s="89">
        <v>-0.24972888308901101</v>
      </c>
      <c r="R2482" s="89">
        <v>50.642712982005101</v>
      </c>
      <c r="S2482" s="89">
        <v>-0.99565975208691304</v>
      </c>
      <c r="T2482" s="89">
        <v>-1.1298562707346</v>
      </c>
      <c r="U2482" s="89">
        <v>0.38362919132149897</v>
      </c>
      <c r="V2482" s="89">
        <v>-0.43344584745143799</v>
      </c>
      <c r="W2482" s="89">
        <v>1</v>
      </c>
      <c r="X2482" s="89">
        <v>-0.88182395833333305</v>
      </c>
      <c r="Y2482" s="89">
        <v>-1.9869066158697499</v>
      </c>
      <c r="Z2482" s="89">
        <v>42.404000000000003</v>
      </c>
      <c r="AA2482" s="89">
        <v>-0.92576562921123795</v>
      </c>
      <c r="AB2482" s="89">
        <v>51.0416677083333</v>
      </c>
      <c r="AC2482" s="89">
        <v>-1.4563361225405</v>
      </c>
      <c r="AD2482" s="89">
        <v>-1.6943177547529999</v>
      </c>
      <c r="AE2482" s="89">
        <v>0.378698224852071</v>
      </c>
      <c r="AF2482" s="89">
        <v>-0.64163512606030804</v>
      </c>
      <c r="AG2482" s="89">
        <v>1</v>
      </c>
      <c r="AH2482" s="89">
        <v>-0.82697870722433497</v>
      </c>
      <c r="AI2482" s="89">
        <v>-1.7227020339377099</v>
      </c>
      <c r="AJ2482" s="89">
        <v>41.781799999999997</v>
      </c>
      <c r="AK2482" s="89">
        <v>-0.67010717923006002</v>
      </c>
      <c r="AL2482" s="89">
        <v>47.148282129277597</v>
      </c>
      <c r="AM2482" s="89">
        <v>-1.19640460658388</v>
      </c>
      <c r="AN2482" s="89">
        <v>-1.3000765855488501</v>
      </c>
      <c r="AO2482" s="89">
        <v>0.12968441814595699</v>
      </c>
      <c r="AP2482" s="89">
        <v>-0.16859967554208399</v>
      </c>
      <c r="AQ2482" s="89">
        <v>1</v>
      </c>
      <c r="AR2482" s="89">
        <v>-0.85033607305936099</v>
      </c>
      <c r="AS2482" s="89">
        <v>-1.84138900302574</v>
      </c>
      <c r="AT2482" s="89">
        <v>42.842100000000002</v>
      </c>
      <c r="AU2482" s="89">
        <v>-0.63520813800647902</v>
      </c>
      <c r="AV2482" s="89">
        <v>51.141534703196299</v>
      </c>
      <c r="AW2482" s="89">
        <v>-1.23829857051611</v>
      </c>
      <c r="AX2482" s="89">
        <v>-1.3441268972211999</v>
      </c>
      <c r="AY2482" s="89">
        <v>0.10798816568047299</v>
      </c>
      <c r="AZ2482" s="89">
        <v>-0.14514979807270301</v>
      </c>
      <c r="BA2482" s="89">
        <v>-99</v>
      </c>
      <c r="BB2482" s="89">
        <v>-99</v>
      </c>
      <c r="BC2482" s="89">
        <v>-99</v>
      </c>
      <c r="BD2482" s="89">
        <v>-99</v>
      </c>
      <c r="BE2482" s="89">
        <v>-99</v>
      </c>
      <c r="BF2482" s="89">
        <v>-99</v>
      </c>
      <c r="BG2482" s="89">
        <v>-99</v>
      </c>
      <c r="BH2482" s="89">
        <v>-99</v>
      </c>
      <c r="BI2482" s="89">
        <v>-99</v>
      </c>
      <c r="BJ2482" s="89">
        <v>-99</v>
      </c>
      <c r="BK2482" s="89">
        <v>-99</v>
      </c>
      <c r="BL2482" s="89">
        <v>-99</v>
      </c>
      <c r="BM2482" s="89">
        <v>-99</v>
      </c>
      <c r="BN2482" s="89">
        <v>-99</v>
      </c>
      <c r="BO2482" s="89">
        <v>-99</v>
      </c>
      <c r="BP2482" s="89">
        <v>-99</v>
      </c>
      <c r="BQ2482" s="89">
        <v>-99</v>
      </c>
      <c r="BR2482" s="89">
        <v>-99</v>
      </c>
      <c r="BS2482" s="89">
        <v>-99</v>
      </c>
      <c r="BT2482" s="89">
        <v>-99</v>
      </c>
      <c r="BU2482" s="89">
        <v>-99</v>
      </c>
      <c r="BV2482" s="89">
        <v>-99</v>
      </c>
      <c r="BW2482" s="89">
        <v>-99</v>
      </c>
      <c r="BX2482" s="89">
        <v>-99</v>
      </c>
      <c r="BY2482" s="89">
        <v>-99</v>
      </c>
      <c r="BZ2482" s="89">
        <v>-99</v>
      </c>
      <c r="CA2482" s="89">
        <v>-99</v>
      </c>
      <c r="CB2482" s="89">
        <v>-99</v>
      </c>
      <c r="CC2482" s="89">
        <v>-99</v>
      </c>
      <c r="CD2482" s="89">
        <v>-99</v>
      </c>
      <c r="CE2482" s="89">
        <v>-99</v>
      </c>
      <c r="CF2482" s="89">
        <v>-99</v>
      </c>
      <c r="CG2482" s="89">
        <v>-99</v>
      </c>
      <c r="CH2482" s="89">
        <v>-99</v>
      </c>
      <c r="CI2482" s="89">
        <v>-99</v>
      </c>
      <c r="CJ2482" s="89">
        <v>-99</v>
      </c>
      <c r="CK2482" s="89">
        <v>-99</v>
      </c>
      <c r="CL2482" s="89">
        <v>-99</v>
      </c>
      <c r="CM2482" s="89">
        <v>-99</v>
      </c>
      <c r="CN2482" s="89">
        <v>-99</v>
      </c>
      <c r="CO2482" s="89">
        <v>-99</v>
      </c>
      <c r="CP2482" s="89">
        <v>-99</v>
      </c>
      <c r="CQ2482" s="89">
        <v>-99</v>
      </c>
      <c r="CR2482" s="89">
        <v>-99</v>
      </c>
      <c r="CS2482" s="89">
        <v>-99</v>
      </c>
      <c r="CT2482" s="89">
        <v>-99</v>
      </c>
      <c r="CU2482" s="86">
        <v>-99</v>
      </c>
      <c r="CV2482" s="86">
        <v>-1.3888</v>
      </c>
      <c r="CW2482" s="86">
        <v>8</v>
      </c>
      <c r="CX2482" s="86">
        <v>2</v>
      </c>
      <c r="CY2482" s="86">
        <v>0.87880000000000003</v>
      </c>
      <c r="CZ2482" s="86">
        <v>84</v>
      </c>
      <c r="DA2482" s="86">
        <v>4</v>
      </c>
      <c r="DB2482" s="86">
        <v>-0.60189999999999999</v>
      </c>
      <c r="DC2482" s="86">
        <v>19</v>
      </c>
      <c r="DD2482" s="86">
        <v>-99</v>
      </c>
      <c r="DE2482" s="86">
        <v>-99</v>
      </c>
      <c r="DF2482" s="86">
        <v>-99</v>
      </c>
      <c r="DG2482" s="86">
        <v>-99</v>
      </c>
      <c r="DH2482" s="86">
        <v>-99</v>
      </c>
    </row>
    <row r="2483" spans="1:112" x14ac:dyDescent="0.2">
      <c r="A2483" s="85">
        <f>IF(ISERROR(SEARCH('School Lookup'!$F$3,Data!J2483)),A2482,A2482+1)</f>
        <v>0</v>
      </c>
      <c r="B2483" s="85">
        <f>IF(I2483='School Lookup'!$G$13,1,0)</f>
        <v>0</v>
      </c>
      <c r="C2483" s="85">
        <f t="shared" si="38"/>
        <v>2481</v>
      </c>
      <c r="D2483" s="86" t="s">
        <v>6478</v>
      </c>
      <c r="E2483" s="86" t="s">
        <v>6790</v>
      </c>
      <c r="F2483" s="86" t="s">
        <v>2774</v>
      </c>
      <c r="G2483" s="86" t="s">
        <v>3322</v>
      </c>
      <c r="H2483" s="86" t="s">
        <v>6049</v>
      </c>
      <c r="I2483" s="86" t="s">
        <v>6900</v>
      </c>
      <c r="J2483" s="86" t="s">
        <v>6901</v>
      </c>
      <c r="K2483" s="86" t="s">
        <v>36</v>
      </c>
      <c r="L2483" s="86">
        <v>1</v>
      </c>
      <c r="M2483" s="86">
        <v>-99</v>
      </c>
      <c r="N2483" s="89">
        <v>-99</v>
      </c>
      <c r="O2483" s="89">
        <v>-99</v>
      </c>
      <c r="P2483" s="89">
        <v>-99</v>
      </c>
      <c r="Q2483" s="89">
        <v>-99</v>
      </c>
      <c r="R2483" s="89">
        <v>-99</v>
      </c>
      <c r="S2483" s="89">
        <v>-99</v>
      </c>
      <c r="T2483" s="89">
        <v>-99</v>
      </c>
      <c r="U2483" s="89">
        <v>-99</v>
      </c>
      <c r="V2483" s="89">
        <v>-99</v>
      </c>
      <c r="W2483" s="89">
        <v>-99</v>
      </c>
      <c r="X2483" s="89">
        <v>-99</v>
      </c>
      <c r="Y2483" s="89">
        <v>-99</v>
      </c>
      <c r="Z2483" s="89">
        <v>-99</v>
      </c>
      <c r="AA2483" s="89">
        <v>-99</v>
      </c>
      <c r="AB2483" s="89">
        <v>-99</v>
      </c>
      <c r="AC2483" s="89">
        <v>-99</v>
      </c>
      <c r="AD2483" s="89">
        <v>-99</v>
      </c>
      <c r="AE2483" s="89">
        <v>-99</v>
      </c>
      <c r="AF2483" s="89">
        <v>-99</v>
      </c>
      <c r="AG2483" s="89">
        <v>-99</v>
      </c>
      <c r="AH2483" s="89">
        <v>-99</v>
      </c>
      <c r="AI2483" s="89">
        <v>-99</v>
      </c>
      <c r="AJ2483" s="89">
        <v>-99</v>
      </c>
      <c r="AK2483" s="89">
        <v>-99</v>
      </c>
      <c r="AL2483" s="89">
        <v>-99</v>
      </c>
      <c r="AM2483" s="89">
        <v>-99</v>
      </c>
      <c r="AN2483" s="89">
        <v>-99</v>
      </c>
      <c r="AO2483" s="89">
        <v>-99</v>
      </c>
      <c r="AP2483" s="89">
        <v>-99</v>
      </c>
      <c r="AQ2483" s="89">
        <v>-99</v>
      </c>
      <c r="AR2483" s="89">
        <v>-99</v>
      </c>
      <c r="AS2483" s="89">
        <v>-99</v>
      </c>
      <c r="AT2483" s="89">
        <v>-99</v>
      </c>
      <c r="AU2483" s="89">
        <v>-99</v>
      </c>
      <c r="AV2483" s="89">
        <v>-99</v>
      </c>
      <c r="AW2483" s="89">
        <v>-99</v>
      </c>
      <c r="AX2483" s="89">
        <v>-99</v>
      </c>
      <c r="AY2483" s="89">
        <v>-99</v>
      </c>
      <c r="AZ2483" s="89">
        <v>-99</v>
      </c>
      <c r="BA2483" s="89">
        <v>1</v>
      </c>
      <c r="BB2483" s="89">
        <v>-0.91571123595505599</v>
      </c>
      <c r="BC2483" s="89">
        <v>-1.83614357360171</v>
      </c>
      <c r="BD2483" s="89">
        <v>33.479500000000002</v>
      </c>
      <c r="BE2483" s="89">
        <v>-1.4813241324284701</v>
      </c>
      <c r="BF2483" s="89">
        <v>47.752808426966297</v>
      </c>
      <c r="BG2483" s="89">
        <v>-1.6587338530150899</v>
      </c>
      <c r="BH2483" s="89">
        <v>-1.76457720423394</v>
      </c>
      <c r="BI2483" s="89">
        <v>0.25</v>
      </c>
      <c r="BJ2483" s="89">
        <v>-0.44114430105848501</v>
      </c>
      <c r="BK2483" s="89">
        <v>1</v>
      </c>
      <c r="BL2483" s="89">
        <v>-0.76918146067415705</v>
      </c>
      <c r="BM2483" s="89">
        <v>-1.6900028300864101</v>
      </c>
      <c r="BN2483" s="89">
        <v>33.069400000000002</v>
      </c>
      <c r="BO2483" s="89">
        <v>-1.74999645122909</v>
      </c>
      <c r="BP2483" s="89">
        <v>52.808954494382</v>
      </c>
      <c r="BQ2483" s="89">
        <v>-1.71999964065775</v>
      </c>
      <c r="BR2483" s="89">
        <v>-1.79239202690666</v>
      </c>
      <c r="BS2483" s="89">
        <v>0.25</v>
      </c>
      <c r="BT2483" s="89">
        <v>-0.448098006726666</v>
      </c>
      <c r="BU2483" s="89">
        <v>1</v>
      </c>
      <c r="BV2483" s="89">
        <v>-0.80513707865168505</v>
      </c>
      <c r="BW2483" s="89">
        <v>-1.69740571550609</v>
      </c>
      <c r="BX2483" s="89">
        <v>37.065800000000003</v>
      </c>
      <c r="BY2483" s="89">
        <v>-1.2426490364829399</v>
      </c>
      <c r="BZ2483" s="89">
        <v>48.8764028089888</v>
      </c>
      <c r="CA2483" s="89">
        <v>-1.4700273759945199</v>
      </c>
      <c r="CB2483" s="89">
        <v>-1.53963763548629</v>
      </c>
      <c r="CC2483" s="89">
        <v>0.25</v>
      </c>
      <c r="CD2483" s="89">
        <v>-0.38490940887157199</v>
      </c>
      <c r="CE2483" s="89">
        <v>1</v>
      </c>
      <c r="CF2483" s="89">
        <v>-0.87268089887640399</v>
      </c>
      <c r="CG2483" s="89">
        <v>-1.90562219460921</v>
      </c>
      <c r="CH2483" s="89">
        <v>43</v>
      </c>
      <c r="CI2483" s="89">
        <v>-0.71858326302415099</v>
      </c>
      <c r="CJ2483" s="89">
        <v>47.190997752808997</v>
      </c>
      <c r="CK2483" s="89">
        <v>-1.31210272881668</v>
      </c>
      <c r="CL2483" s="89">
        <v>-1.4106307038235799</v>
      </c>
      <c r="CM2483" s="89">
        <v>0.25</v>
      </c>
      <c r="CN2483" s="89">
        <v>-0.35265767595589398</v>
      </c>
      <c r="CO2483" s="89">
        <v>85.7</v>
      </c>
      <c r="CP2483" s="89">
        <v>-0.12759999999999999</v>
      </c>
      <c r="CQ2483" s="89">
        <v>11.94</v>
      </c>
      <c r="CR2483" s="89">
        <v>1.5406</v>
      </c>
      <c r="CS2483" s="89">
        <v>0.86283333333333301</v>
      </c>
      <c r="CT2483" s="89">
        <v>0.74239999999999995</v>
      </c>
      <c r="CU2483" s="86" t="s">
        <v>6989</v>
      </c>
      <c r="CV2483" s="86">
        <v>-1.3898999999999999</v>
      </c>
      <c r="CW2483" s="86">
        <v>8</v>
      </c>
      <c r="CX2483" s="86">
        <v>2</v>
      </c>
      <c r="CY2483" s="86">
        <v>0.96889999999999998</v>
      </c>
      <c r="CZ2483" s="86">
        <v>87</v>
      </c>
      <c r="DA2483" s="86">
        <v>4</v>
      </c>
      <c r="DB2483" s="86">
        <v>-1.2981</v>
      </c>
      <c r="DC2483" s="86">
        <v>5</v>
      </c>
      <c r="DD2483" s="86">
        <v>-99</v>
      </c>
      <c r="DE2483" s="86">
        <v>-99</v>
      </c>
      <c r="DF2483" s="86">
        <v>-99</v>
      </c>
      <c r="DG2483" s="86">
        <v>-99</v>
      </c>
      <c r="DH2483" s="86">
        <v>-99</v>
      </c>
    </row>
    <row r="2484" spans="1:112" x14ac:dyDescent="0.2">
      <c r="A2484" s="85">
        <f>IF(ISERROR(SEARCH('School Lookup'!$F$3,Data!J2484)),A2483,A2483+1)</f>
        <v>0</v>
      </c>
      <c r="B2484" s="85">
        <f>IF(I2484='School Lookup'!$G$13,1,0)</f>
        <v>0</v>
      </c>
      <c r="C2484" s="85">
        <f t="shared" si="38"/>
        <v>2482</v>
      </c>
      <c r="D2484" s="86" t="s">
        <v>6478</v>
      </c>
      <c r="E2484" s="86" t="s">
        <v>6499</v>
      </c>
      <c r="F2484" s="86" t="s">
        <v>2742</v>
      </c>
      <c r="G2484" s="86" t="s">
        <v>3363</v>
      </c>
      <c r="H2484" s="86" t="s">
        <v>1082</v>
      </c>
      <c r="I2484" s="86" t="s">
        <v>5425</v>
      </c>
      <c r="J2484" s="86" t="s">
        <v>6348</v>
      </c>
      <c r="K2484" s="86" t="s">
        <v>26</v>
      </c>
      <c r="L2484" s="86">
        <v>1</v>
      </c>
      <c r="M2484" s="86">
        <v>1</v>
      </c>
      <c r="N2484" s="89">
        <v>-0.74826000000000004</v>
      </c>
      <c r="O2484" s="89">
        <v>-1.5260012308432001</v>
      </c>
      <c r="P2484" s="89">
        <v>51.990400000000001</v>
      </c>
      <c r="Q2484" s="89">
        <v>0.22851529163760501</v>
      </c>
      <c r="R2484" s="89">
        <v>53.333359999999999</v>
      </c>
      <c r="S2484" s="89">
        <v>-0.64874296960279498</v>
      </c>
      <c r="T2484" s="89">
        <v>-0.736221283373931</v>
      </c>
      <c r="U2484" s="89">
        <v>0.37414965986394599</v>
      </c>
      <c r="V2484" s="89">
        <v>-0.27545694275895399</v>
      </c>
      <c r="W2484" s="89">
        <v>1</v>
      </c>
      <c r="X2484" s="89">
        <v>-0.83013829787233995</v>
      </c>
      <c r="Y2484" s="89">
        <v>-1.86523038460251</v>
      </c>
      <c r="Z2484" s="89">
        <v>40.460799999999999</v>
      </c>
      <c r="AA2484" s="89">
        <v>-1.16808841986455</v>
      </c>
      <c r="AB2484" s="89">
        <v>51.063846808510597</v>
      </c>
      <c r="AC2484" s="89">
        <v>-1.51665940223353</v>
      </c>
      <c r="AD2484" s="89">
        <v>-1.7645552860149001</v>
      </c>
      <c r="AE2484" s="89">
        <v>0.37301587301587302</v>
      </c>
      <c r="AF2484" s="89">
        <v>-0.65820713049762103</v>
      </c>
      <c r="AG2484" s="89">
        <v>1</v>
      </c>
      <c r="AH2484" s="89">
        <v>-0.83608793103448298</v>
      </c>
      <c r="AI2484" s="89">
        <v>-1.7423059623693999</v>
      </c>
      <c r="AJ2484" s="89">
        <v>-99</v>
      </c>
      <c r="AK2484" s="89">
        <v>-99</v>
      </c>
      <c r="AL2484" s="89">
        <v>51.7241146551724</v>
      </c>
      <c r="AM2484" s="89">
        <v>-1.7423059623693999</v>
      </c>
      <c r="AN2484" s="89">
        <v>-1.8735696638899</v>
      </c>
      <c r="AO2484" s="89">
        <v>0.131519274376417</v>
      </c>
      <c r="AP2484" s="89">
        <v>-0.246410522688468</v>
      </c>
      <c r="AQ2484" s="89">
        <v>1</v>
      </c>
      <c r="AR2484" s="89">
        <v>-0.76061401869158896</v>
      </c>
      <c r="AS2484" s="89">
        <v>-1.6397103350739799</v>
      </c>
      <c r="AT2484" s="89">
        <v>-99</v>
      </c>
      <c r="AU2484" s="89">
        <v>-99</v>
      </c>
      <c r="AV2484" s="89">
        <v>53.271048598130797</v>
      </c>
      <c r="AW2484" s="89">
        <v>-1.6397103350739799</v>
      </c>
      <c r="AX2484" s="89">
        <v>-1.7671325999884899</v>
      </c>
      <c r="AY2484" s="89">
        <v>0.121315192743764</v>
      </c>
      <c r="AZ2484" s="89">
        <v>-0.21438003197139299</v>
      </c>
      <c r="BA2484" s="89">
        <v>-99</v>
      </c>
      <c r="BB2484" s="89">
        <v>-99</v>
      </c>
      <c r="BC2484" s="89">
        <v>-99</v>
      </c>
      <c r="BD2484" s="89">
        <v>-99</v>
      </c>
      <c r="BE2484" s="89">
        <v>-99</v>
      </c>
      <c r="BF2484" s="89">
        <v>-99</v>
      </c>
      <c r="BG2484" s="89">
        <v>-99</v>
      </c>
      <c r="BH2484" s="89">
        <v>-99</v>
      </c>
      <c r="BI2484" s="89">
        <v>-99</v>
      </c>
      <c r="BJ2484" s="89">
        <v>-99</v>
      </c>
      <c r="BK2484" s="89">
        <v>-99</v>
      </c>
      <c r="BL2484" s="89">
        <v>-99</v>
      </c>
      <c r="BM2484" s="89">
        <v>-99</v>
      </c>
      <c r="BN2484" s="89">
        <v>-99</v>
      </c>
      <c r="BO2484" s="89">
        <v>-99</v>
      </c>
      <c r="BP2484" s="89">
        <v>-99</v>
      </c>
      <c r="BQ2484" s="89">
        <v>-99</v>
      </c>
      <c r="BR2484" s="89">
        <v>-99</v>
      </c>
      <c r="BS2484" s="89">
        <v>-99</v>
      </c>
      <c r="BT2484" s="89">
        <v>-99</v>
      </c>
      <c r="BU2484" s="89">
        <v>-99</v>
      </c>
      <c r="BV2484" s="89">
        <v>-99</v>
      </c>
      <c r="BW2484" s="89">
        <v>-99</v>
      </c>
      <c r="BX2484" s="89">
        <v>-99</v>
      </c>
      <c r="BY2484" s="89">
        <v>-99</v>
      </c>
      <c r="BZ2484" s="89">
        <v>-99</v>
      </c>
      <c r="CA2484" s="89">
        <v>-99</v>
      </c>
      <c r="CB2484" s="89">
        <v>-99</v>
      </c>
      <c r="CC2484" s="89">
        <v>-99</v>
      </c>
      <c r="CD2484" s="89">
        <v>-99</v>
      </c>
      <c r="CE2484" s="89">
        <v>-99</v>
      </c>
      <c r="CF2484" s="89">
        <v>-99</v>
      </c>
      <c r="CG2484" s="89">
        <v>-99</v>
      </c>
      <c r="CH2484" s="89">
        <v>-99</v>
      </c>
      <c r="CI2484" s="89">
        <v>-99</v>
      </c>
      <c r="CJ2484" s="89">
        <v>-99</v>
      </c>
      <c r="CK2484" s="89">
        <v>-99</v>
      </c>
      <c r="CL2484" s="89">
        <v>-99</v>
      </c>
      <c r="CM2484" s="89">
        <v>-99</v>
      </c>
      <c r="CN2484" s="89">
        <v>-99</v>
      </c>
      <c r="CO2484" s="89">
        <v>-99</v>
      </c>
      <c r="CP2484" s="89">
        <v>-99</v>
      </c>
      <c r="CQ2484" s="89">
        <v>-99</v>
      </c>
      <c r="CR2484" s="89">
        <v>-99</v>
      </c>
      <c r="CS2484" s="89">
        <v>-99</v>
      </c>
      <c r="CT2484" s="89">
        <v>-99</v>
      </c>
      <c r="CU2484" s="86">
        <v>-99</v>
      </c>
      <c r="CV2484" s="86">
        <v>-1.3945000000000001</v>
      </c>
      <c r="CW2484" s="86">
        <v>8</v>
      </c>
      <c r="CX2484" s="86">
        <v>2</v>
      </c>
      <c r="CY2484" s="86">
        <v>0.77070000000000005</v>
      </c>
      <c r="CZ2484" s="86">
        <v>82</v>
      </c>
      <c r="DA2484" s="86">
        <v>2</v>
      </c>
      <c r="DB2484" s="86">
        <v>-0.35020000000000001</v>
      </c>
      <c r="DC2484" s="86">
        <v>30</v>
      </c>
      <c r="DD2484" s="86">
        <v>-99</v>
      </c>
      <c r="DE2484" s="86">
        <v>-99</v>
      </c>
      <c r="DF2484" s="86">
        <v>-99</v>
      </c>
      <c r="DG2484" s="86">
        <v>-99</v>
      </c>
      <c r="DH2484" s="86">
        <v>-99</v>
      </c>
    </row>
    <row r="2485" spans="1:112" x14ac:dyDescent="0.2">
      <c r="A2485" s="85">
        <f>IF(ISERROR(SEARCH('School Lookup'!$F$3,Data!J2485)),A2484,A2484+1)</f>
        <v>0</v>
      </c>
      <c r="B2485" s="85">
        <f>IF(I2485='School Lookup'!$G$13,1,0)</f>
        <v>0</v>
      </c>
      <c r="C2485" s="85">
        <f t="shared" si="38"/>
        <v>2483</v>
      </c>
      <c r="D2485" s="86" t="s">
        <v>6478</v>
      </c>
      <c r="E2485" s="86" t="s">
        <v>6790</v>
      </c>
      <c r="F2485" s="86" t="s">
        <v>2774</v>
      </c>
      <c r="G2485" s="86" t="s">
        <v>6351</v>
      </c>
      <c r="H2485" s="86" t="s">
        <v>6352</v>
      </c>
      <c r="I2485" s="86" t="s">
        <v>6353</v>
      </c>
      <c r="J2485" s="86" t="s">
        <v>6352</v>
      </c>
      <c r="K2485" s="86" t="s">
        <v>72</v>
      </c>
      <c r="L2485" s="86">
        <v>1</v>
      </c>
      <c r="M2485" s="86">
        <v>1</v>
      </c>
      <c r="N2485" s="89">
        <v>-0.659932283464567</v>
      </c>
      <c r="O2485" s="89">
        <v>-1.33472765608046</v>
      </c>
      <c r="P2485" s="89">
        <v>35.953099999999999</v>
      </c>
      <c r="Q2485" s="89">
        <v>-1.4725837620459701</v>
      </c>
      <c r="R2485" s="89">
        <v>47.769052755905498</v>
      </c>
      <c r="S2485" s="89">
        <v>-1.40365570906321</v>
      </c>
      <c r="T2485" s="89">
        <v>-1.5927957751816699</v>
      </c>
      <c r="U2485" s="89">
        <v>0.37334639882410597</v>
      </c>
      <c r="V2485" s="89">
        <v>-0.59466456672632595</v>
      </c>
      <c r="W2485" s="89">
        <v>1</v>
      </c>
      <c r="X2485" s="89">
        <v>-0.61544137931034504</v>
      </c>
      <c r="Y2485" s="89">
        <v>-1.35979983225367</v>
      </c>
      <c r="Z2485" s="89">
        <v>40.326300000000003</v>
      </c>
      <c r="AA2485" s="89">
        <v>-1.1848609679002</v>
      </c>
      <c r="AB2485" s="89">
        <v>47.765004725415103</v>
      </c>
      <c r="AC2485" s="89">
        <v>-1.27233040007694</v>
      </c>
      <c r="AD2485" s="89">
        <v>-1.48007032408164</v>
      </c>
      <c r="AE2485" s="89">
        <v>0.38363547280744698</v>
      </c>
      <c r="AF2485" s="89">
        <v>-0.56780747856733305</v>
      </c>
      <c r="AG2485" s="89">
        <v>1</v>
      </c>
      <c r="AH2485" s="89">
        <v>-0.69142490118577105</v>
      </c>
      <c r="AI2485" s="89">
        <v>-1.4309771660885899</v>
      </c>
      <c r="AJ2485" s="89">
        <v>38.219499999999996</v>
      </c>
      <c r="AK2485" s="89">
        <v>-1.01882425718987</v>
      </c>
      <c r="AL2485" s="89">
        <v>51.383378656126503</v>
      </c>
      <c r="AM2485" s="89">
        <v>-1.2249007116392301</v>
      </c>
      <c r="AN2485" s="89">
        <v>-1.3300129812652599</v>
      </c>
      <c r="AO2485" s="89">
        <v>0.123958843704067</v>
      </c>
      <c r="AP2485" s="89">
        <v>-0.16486687126904001</v>
      </c>
      <c r="AQ2485" s="89">
        <v>1</v>
      </c>
      <c r="AR2485" s="89">
        <v>-0.77769135802469103</v>
      </c>
      <c r="AS2485" s="89">
        <v>-1.6780970513961799</v>
      </c>
      <c r="AT2485" s="89">
        <v>52.977800000000002</v>
      </c>
      <c r="AU2485" s="89">
        <v>0.466427662936575</v>
      </c>
      <c r="AV2485" s="89">
        <v>51.028823868312799</v>
      </c>
      <c r="AW2485" s="89">
        <v>-0.60583469422980096</v>
      </c>
      <c r="AX2485" s="89">
        <v>-0.67763963878698696</v>
      </c>
      <c r="AY2485" s="89">
        <v>0.11905928466438</v>
      </c>
      <c r="AZ2485" s="89">
        <v>-8.0679290654207703E-2</v>
      </c>
      <c r="BA2485" s="89">
        <v>-99</v>
      </c>
      <c r="BB2485" s="89">
        <v>-99</v>
      </c>
      <c r="BC2485" s="89">
        <v>-99</v>
      </c>
      <c r="BD2485" s="89">
        <v>-99</v>
      </c>
      <c r="BE2485" s="89">
        <v>-99</v>
      </c>
      <c r="BF2485" s="89">
        <v>-99</v>
      </c>
      <c r="BG2485" s="89">
        <v>-99</v>
      </c>
      <c r="BH2485" s="89">
        <v>-99</v>
      </c>
      <c r="BI2485" s="89">
        <v>-99</v>
      </c>
      <c r="BJ2485" s="89">
        <v>-99</v>
      </c>
      <c r="BK2485" s="89">
        <v>-99</v>
      </c>
      <c r="BL2485" s="89">
        <v>-99</v>
      </c>
      <c r="BM2485" s="89">
        <v>-99</v>
      </c>
      <c r="BN2485" s="89">
        <v>-99</v>
      </c>
      <c r="BO2485" s="89">
        <v>-99</v>
      </c>
      <c r="BP2485" s="89">
        <v>-99</v>
      </c>
      <c r="BQ2485" s="89">
        <v>-99</v>
      </c>
      <c r="BR2485" s="89">
        <v>-99</v>
      </c>
      <c r="BS2485" s="89">
        <v>-99</v>
      </c>
      <c r="BT2485" s="89">
        <v>-99</v>
      </c>
      <c r="BU2485" s="89">
        <v>-99</v>
      </c>
      <c r="BV2485" s="89">
        <v>-99</v>
      </c>
      <c r="BW2485" s="89">
        <v>-99</v>
      </c>
      <c r="BX2485" s="89">
        <v>-99</v>
      </c>
      <c r="BY2485" s="89">
        <v>-99</v>
      </c>
      <c r="BZ2485" s="89">
        <v>-99</v>
      </c>
      <c r="CA2485" s="89">
        <v>-99</v>
      </c>
      <c r="CB2485" s="89">
        <v>-99</v>
      </c>
      <c r="CC2485" s="89">
        <v>-99</v>
      </c>
      <c r="CD2485" s="89">
        <v>-99</v>
      </c>
      <c r="CE2485" s="89">
        <v>-99</v>
      </c>
      <c r="CF2485" s="89">
        <v>-99</v>
      </c>
      <c r="CG2485" s="89">
        <v>-99</v>
      </c>
      <c r="CH2485" s="89">
        <v>-99</v>
      </c>
      <c r="CI2485" s="89">
        <v>-99</v>
      </c>
      <c r="CJ2485" s="89">
        <v>-99</v>
      </c>
      <c r="CK2485" s="89">
        <v>-99</v>
      </c>
      <c r="CL2485" s="89">
        <v>-99</v>
      </c>
      <c r="CM2485" s="89">
        <v>-99</v>
      </c>
      <c r="CN2485" s="89">
        <v>-99</v>
      </c>
      <c r="CO2485" s="89">
        <v>-99</v>
      </c>
      <c r="CP2485" s="89">
        <v>-99</v>
      </c>
      <c r="CQ2485" s="89">
        <v>-99</v>
      </c>
      <c r="CR2485" s="89">
        <v>-99</v>
      </c>
      <c r="CS2485" s="89">
        <v>-99</v>
      </c>
      <c r="CT2485" s="89">
        <v>-99</v>
      </c>
      <c r="CU2485" s="86">
        <v>-99</v>
      </c>
      <c r="CV2485" s="86">
        <v>-1.4079999999999999</v>
      </c>
      <c r="CW2485" s="86">
        <v>8</v>
      </c>
      <c r="CX2485" s="86">
        <v>2</v>
      </c>
      <c r="CY2485" s="86">
        <v>0.31619999999999998</v>
      </c>
      <c r="CZ2485" s="86">
        <v>67</v>
      </c>
      <c r="DA2485" s="86">
        <v>4</v>
      </c>
      <c r="DB2485" s="86">
        <v>-1.0750999999999999</v>
      </c>
      <c r="DC2485" s="86">
        <v>8</v>
      </c>
      <c r="DD2485" s="86">
        <v>-99</v>
      </c>
      <c r="DE2485" s="86">
        <v>-99</v>
      </c>
      <c r="DF2485" s="86">
        <v>-99</v>
      </c>
      <c r="DG2485" s="86">
        <v>-99</v>
      </c>
      <c r="DH2485" s="86">
        <v>-99</v>
      </c>
    </row>
    <row r="2486" spans="1:112" x14ac:dyDescent="0.2">
      <c r="A2486" s="85">
        <f>IF(ISERROR(SEARCH('School Lookup'!$F$3,Data!J2486)),A2485,A2485+1)</f>
        <v>0</v>
      </c>
      <c r="B2486" s="85">
        <f>IF(I2486='School Lookup'!$G$13,1,0)</f>
        <v>0</v>
      </c>
      <c r="C2486" s="85">
        <f t="shared" si="38"/>
        <v>2484</v>
      </c>
      <c r="D2486" s="86" t="s">
        <v>6478</v>
      </c>
      <c r="E2486" s="86" t="s">
        <v>6790</v>
      </c>
      <c r="F2486" s="86" t="s">
        <v>2774</v>
      </c>
      <c r="G2486" s="86" t="s">
        <v>6928</v>
      </c>
      <c r="H2486" s="86" t="s">
        <v>6929</v>
      </c>
      <c r="I2486" s="86" t="s">
        <v>6930</v>
      </c>
      <c r="J2486" s="86" t="s">
        <v>6929</v>
      </c>
      <c r="K2486" s="86" t="s">
        <v>36</v>
      </c>
      <c r="L2486" s="86">
        <v>1</v>
      </c>
      <c r="M2486" s="86">
        <v>-99</v>
      </c>
      <c r="N2486" s="89">
        <v>-99</v>
      </c>
      <c r="O2486" s="89">
        <v>-99</v>
      </c>
      <c r="P2486" s="89">
        <v>-99</v>
      </c>
      <c r="Q2486" s="89">
        <v>-99</v>
      </c>
      <c r="R2486" s="89">
        <v>-99</v>
      </c>
      <c r="S2486" s="89">
        <v>-99</v>
      </c>
      <c r="T2486" s="89">
        <v>-99</v>
      </c>
      <c r="U2486" s="89">
        <v>-99</v>
      </c>
      <c r="V2486" s="89">
        <v>-99</v>
      </c>
      <c r="W2486" s="89">
        <v>-99</v>
      </c>
      <c r="X2486" s="89">
        <v>-99</v>
      </c>
      <c r="Y2486" s="89">
        <v>-99</v>
      </c>
      <c r="Z2486" s="89">
        <v>-99</v>
      </c>
      <c r="AA2486" s="89">
        <v>-99</v>
      </c>
      <c r="AB2486" s="89">
        <v>-99</v>
      </c>
      <c r="AC2486" s="89">
        <v>-99</v>
      </c>
      <c r="AD2486" s="89">
        <v>-99</v>
      </c>
      <c r="AE2486" s="89">
        <v>-99</v>
      </c>
      <c r="AF2486" s="89">
        <v>-99</v>
      </c>
      <c r="AG2486" s="89">
        <v>-99</v>
      </c>
      <c r="AH2486" s="89">
        <v>-99</v>
      </c>
      <c r="AI2486" s="89">
        <v>-99</v>
      </c>
      <c r="AJ2486" s="89">
        <v>-99</v>
      </c>
      <c r="AK2486" s="89">
        <v>-99</v>
      </c>
      <c r="AL2486" s="89">
        <v>-99</v>
      </c>
      <c r="AM2486" s="89">
        <v>-99</v>
      </c>
      <c r="AN2486" s="89">
        <v>-99</v>
      </c>
      <c r="AO2486" s="89">
        <v>-99</v>
      </c>
      <c r="AP2486" s="89">
        <v>-99</v>
      </c>
      <c r="AQ2486" s="89">
        <v>-99</v>
      </c>
      <c r="AR2486" s="89">
        <v>-99</v>
      </c>
      <c r="AS2486" s="89">
        <v>-99</v>
      </c>
      <c r="AT2486" s="89">
        <v>-99</v>
      </c>
      <c r="AU2486" s="89">
        <v>-99</v>
      </c>
      <c r="AV2486" s="89">
        <v>-99</v>
      </c>
      <c r="AW2486" s="89">
        <v>-99</v>
      </c>
      <c r="AX2486" s="89">
        <v>-99</v>
      </c>
      <c r="AY2486" s="89">
        <v>-99</v>
      </c>
      <c r="AZ2486" s="89">
        <v>-99</v>
      </c>
      <c r="BA2486" s="89">
        <v>1</v>
      </c>
      <c r="BB2486" s="89">
        <v>-0.77895271739130401</v>
      </c>
      <c r="BC2486" s="89">
        <v>-1.5283955970964</v>
      </c>
      <c r="BD2486" s="89">
        <v>42.237499999999997</v>
      </c>
      <c r="BE2486" s="89">
        <v>-0.60558673987908296</v>
      </c>
      <c r="BF2486" s="89">
        <v>53.804328260869603</v>
      </c>
      <c r="BG2486" s="89">
        <v>-1.06699116848774</v>
      </c>
      <c r="BH2486" s="89">
        <v>-1.13143466878594</v>
      </c>
      <c r="BI2486" s="89">
        <v>0.25626740947075199</v>
      </c>
      <c r="BJ2486" s="89">
        <v>-0.28994983155517101</v>
      </c>
      <c r="BK2486" s="89">
        <v>1</v>
      </c>
      <c r="BL2486" s="89">
        <v>-0.49072989130434802</v>
      </c>
      <c r="BM2486" s="89">
        <v>-1.0123992540489</v>
      </c>
      <c r="BN2486" s="89">
        <v>46.924999999999997</v>
      </c>
      <c r="BO2486" s="89">
        <v>-0.194287299208522</v>
      </c>
      <c r="BP2486" s="89">
        <v>52.717385869565199</v>
      </c>
      <c r="BQ2486" s="89">
        <v>-0.60334327662871301</v>
      </c>
      <c r="BR2486" s="89">
        <v>-0.62102754004603</v>
      </c>
      <c r="BS2486" s="89">
        <v>0.25626740947075199</v>
      </c>
      <c r="BT2486" s="89">
        <v>-0.15914911889759001</v>
      </c>
      <c r="BU2486" s="89">
        <v>1</v>
      </c>
      <c r="BV2486" s="89">
        <v>-0.84360285714285699</v>
      </c>
      <c r="BW2486" s="89">
        <v>-1.78600807327369</v>
      </c>
      <c r="BX2486" s="89">
        <v>32.802599999999998</v>
      </c>
      <c r="BY2486" s="89">
        <v>-1.6824923951767099</v>
      </c>
      <c r="BZ2486" s="89">
        <v>54.285702857142901</v>
      </c>
      <c r="CA2486" s="89">
        <v>-1.7342502342252</v>
      </c>
      <c r="CB2486" s="89">
        <v>-1.81814188801502</v>
      </c>
      <c r="CC2486" s="89">
        <v>0.24373259052924801</v>
      </c>
      <c r="CD2486" s="89">
        <v>-0.44314043231563799</v>
      </c>
      <c r="CE2486" s="89">
        <v>1</v>
      </c>
      <c r="CF2486" s="89">
        <v>-0.94804685714285697</v>
      </c>
      <c r="CG2486" s="89">
        <v>-2.08632117822801</v>
      </c>
      <c r="CH2486" s="89">
        <v>33.051299999999998</v>
      </c>
      <c r="CI2486" s="89">
        <v>-1.8539908692112499</v>
      </c>
      <c r="CJ2486" s="89">
        <v>54.2857222857143</v>
      </c>
      <c r="CK2486" s="89">
        <v>-1.9701560237196301</v>
      </c>
      <c r="CL2486" s="89">
        <v>-2.1226856073492399</v>
      </c>
      <c r="CM2486" s="89">
        <v>0.24373259052924801</v>
      </c>
      <c r="CN2486" s="89">
        <v>-0.51736766195838102</v>
      </c>
      <c r="CO2486" s="89" t="s">
        <v>6987</v>
      </c>
      <c r="CP2486" s="89" t="s">
        <v>6987</v>
      </c>
      <c r="CQ2486" s="89" t="s">
        <v>6987</v>
      </c>
      <c r="CR2486" s="89" t="s">
        <v>6987</v>
      </c>
      <c r="CS2486" s="89" t="s">
        <v>6987</v>
      </c>
      <c r="CT2486" s="89">
        <v>-99</v>
      </c>
      <c r="CU2486" s="86" t="s">
        <v>6989</v>
      </c>
      <c r="CV2486" s="86">
        <v>-1.4096</v>
      </c>
      <c r="CW2486" s="86">
        <v>8</v>
      </c>
      <c r="CX2486" s="86">
        <v>2</v>
      </c>
      <c r="CY2486" s="86">
        <v>1.1814</v>
      </c>
      <c r="CZ2486" s="86">
        <v>90</v>
      </c>
      <c r="DA2486" s="86">
        <v>4</v>
      </c>
      <c r="DB2486" s="86">
        <v>-1.0669</v>
      </c>
      <c r="DC2486" s="86">
        <v>9</v>
      </c>
      <c r="DD2486" s="86">
        <v>-99</v>
      </c>
      <c r="DE2486" s="86">
        <v>-99</v>
      </c>
      <c r="DF2486" s="86">
        <v>-99</v>
      </c>
      <c r="DG2486" s="86">
        <v>-99</v>
      </c>
      <c r="DH2486" s="86">
        <v>-99</v>
      </c>
    </row>
    <row r="2487" spans="1:112" x14ac:dyDescent="0.2">
      <c r="A2487" s="85">
        <f>IF(ISERROR(SEARCH('School Lookup'!$F$3,Data!J2487)),A2486,A2486+1)</f>
        <v>0</v>
      </c>
      <c r="B2487" s="85">
        <f>IF(I2487='School Lookup'!$G$13,1,0)</f>
        <v>0</v>
      </c>
      <c r="C2487" s="85">
        <f t="shared" si="38"/>
        <v>2485</v>
      </c>
      <c r="D2487" s="86" t="s">
        <v>6478</v>
      </c>
      <c r="E2487" s="86" t="s">
        <v>6719</v>
      </c>
      <c r="F2487" s="86" t="s">
        <v>2766</v>
      </c>
      <c r="G2487" s="86" t="s">
        <v>3016</v>
      </c>
      <c r="H2487" s="86" t="s">
        <v>1393</v>
      </c>
      <c r="I2487" s="86" t="s">
        <v>5980</v>
      </c>
      <c r="J2487" s="86" t="s">
        <v>5981</v>
      </c>
      <c r="K2487" s="86" t="s">
        <v>114</v>
      </c>
      <c r="L2487" s="86">
        <v>1</v>
      </c>
      <c r="M2487" s="86">
        <v>1</v>
      </c>
      <c r="N2487" s="89">
        <v>-0.48162867383512498</v>
      </c>
      <c r="O2487" s="89">
        <v>-0.94861138199742601</v>
      </c>
      <c r="P2487" s="89">
        <v>27.686399999999999</v>
      </c>
      <c r="Q2487" s="89">
        <v>-2.34944430260368</v>
      </c>
      <c r="R2487" s="89">
        <v>43.010744444444398</v>
      </c>
      <c r="S2487" s="89">
        <v>-1.64902784230055</v>
      </c>
      <c r="T2487" s="89">
        <v>-1.8712114109832001</v>
      </c>
      <c r="U2487" s="89">
        <v>0.384827586206897</v>
      </c>
      <c r="V2487" s="89">
        <v>-0.72009377057146795</v>
      </c>
      <c r="W2487" s="89">
        <v>1</v>
      </c>
      <c r="X2487" s="89">
        <v>-0.32626451612903201</v>
      </c>
      <c r="Y2487" s="89">
        <v>-0.67903169332004398</v>
      </c>
      <c r="Z2487" s="89">
        <v>34.420200000000001</v>
      </c>
      <c r="AA2487" s="89">
        <v>-1.92136911625216</v>
      </c>
      <c r="AB2487" s="89">
        <v>41.577064874552001</v>
      </c>
      <c r="AC2487" s="89">
        <v>-1.3002004047861</v>
      </c>
      <c r="AD2487" s="89">
        <v>-1.51252081976077</v>
      </c>
      <c r="AE2487" s="89">
        <v>0.384827586206897</v>
      </c>
      <c r="AF2487" s="89">
        <v>-0.58205973615621298</v>
      </c>
      <c r="AG2487" s="89">
        <v>1</v>
      </c>
      <c r="AH2487" s="89">
        <v>-6.2169318181818201E-2</v>
      </c>
      <c r="AI2487" s="89">
        <v>-7.6758445421127405E-2</v>
      </c>
      <c r="AJ2487" s="89">
        <v>-99</v>
      </c>
      <c r="AK2487" s="89">
        <v>-99</v>
      </c>
      <c r="AL2487" s="89">
        <v>47.727277272727299</v>
      </c>
      <c r="AM2487" s="89">
        <v>-7.6758445421127405E-2</v>
      </c>
      <c r="AN2487" s="89">
        <v>-0.123839676054426</v>
      </c>
      <c r="AO2487" s="89">
        <v>0.121379310344828</v>
      </c>
      <c r="AP2487" s="89">
        <v>-1.50315744728131E-2</v>
      </c>
      <c r="AQ2487" s="89">
        <v>1</v>
      </c>
      <c r="AR2487" s="89">
        <v>-0.40097468354430399</v>
      </c>
      <c r="AS2487" s="89">
        <v>-0.83130728894831896</v>
      </c>
      <c r="AT2487" s="89">
        <v>-99</v>
      </c>
      <c r="AU2487" s="89">
        <v>-99</v>
      </c>
      <c r="AV2487" s="89">
        <v>53.1645126582278</v>
      </c>
      <c r="AW2487" s="89">
        <v>-0.83130728894831896</v>
      </c>
      <c r="AX2487" s="89">
        <v>-0.91524152743298204</v>
      </c>
      <c r="AY2487" s="89">
        <v>0.108965517241379</v>
      </c>
      <c r="AZ2487" s="89">
        <v>-9.9729766437525E-2</v>
      </c>
      <c r="BA2487" s="89">
        <v>-99</v>
      </c>
      <c r="BB2487" s="89">
        <v>-99</v>
      </c>
      <c r="BC2487" s="89">
        <v>-99</v>
      </c>
      <c r="BD2487" s="89">
        <v>-99</v>
      </c>
      <c r="BE2487" s="89">
        <v>-99</v>
      </c>
      <c r="BF2487" s="89">
        <v>-99</v>
      </c>
      <c r="BG2487" s="89">
        <v>-99</v>
      </c>
      <c r="BH2487" s="89">
        <v>-99</v>
      </c>
      <c r="BI2487" s="89">
        <v>-99</v>
      </c>
      <c r="BJ2487" s="89">
        <v>-99</v>
      </c>
      <c r="BK2487" s="89">
        <v>-99</v>
      </c>
      <c r="BL2487" s="89">
        <v>-99</v>
      </c>
      <c r="BM2487" s="89">
        <v>-99</v>
      </c>
      <c r="BN2487" s="89">
        <v>-99</v>
      </c>
      <c r="BO2487" s="89">
        <v>-99</v>
      </c>
      <c r="BP2487" s="89">
        <v>-99</v>
      </c>
      <c r="BQ2487" s="89">
        <v>-99</v>
      </c>
      <c r="BR2487" s="89">
        <v>-99</v>
      </c>
      <c r="BS2487" s="89">
        <v>-99</v>
      </c>
      <c r="BT2487" s="89">
        <v>-99</v>
      </c>
      <c r="BU2487" s="89">
        <v>-99</v>
      </c>
      <c r="BV2487" s="89">
        <v>-99</v>
      </c>
      <c r="BW2487" s="89">
        <v>-99</v>
      </c>
      <c r="BX2487" s="89">
        <v>-99</v>
      </c>
      <c r="BY2487" s="89">
        <v>-99</v>
      </c>
      <c r="BZ2487" s="89">
        <v>-99</v>
      </c>
      <c r="CA2487" s="89">
        <v>-99</v>
      </c>
      <c r="CB2487" s="89">
        <v>-99</v>
      </c>
      <c r="CC2487" s="89">
        <v>-99</v>
      </c>
      <c r="CD2487" s="89">
        <v>-99</v>
      </c>
      <c r="CE2487" s="89">
        <v>-99</v>
      </c>
      <c r="CF2487" s="89">
        <v>-99</v>
      </c>
      <c r="CG2487" s="89">
        <v>-99</v>
      </c>
      <c r="CH2487" s="89">
        <v>-99</v>
      </c>
      <c r="CI2487" s="89">
        <v>-99</v>
      </c>
      <c r="CJ2487" s="89">
        <v>-99</v>
      </c>
      <c r="CK2487" s="89">
        <v>-99</v>
      </c>
      <c r="CL2487" s="89">
        <v>-99</v>
      </c>
      <c r="CM2487" s="89">
        <v>-99</v>
      </c>
      <c r="CN2487" s="89">
        <v>-99</v>
      </c>
      <c r="CO2487" s="89">
        <v>-99</v>
      </c>
      <c r="CP2487" s="89">
        <v>-99</v>
      </c>
      <c r="CQ2487" s="89">
        <v>-99</v>
      </c>
      <c r="CR2487" s="89">
        <v>-99</v>
      </c>
      <c r="CS2487" s="89">
        <v>-99</v>
      </c>
      <c r="CT2487" s="89">
        <v>-99</v>
      </c>
      <c r="CU2487" s="86">
        <v>-99</v>
      </c>
      <c r="CV2487" s="86">
        <v>-1.4169</v>
      </c>
      <c r="CW2487" s="86">
        <v>8</v>
      </c>
      <c r="CX2487" s="86">
        <v>2</v>
      </c>
      <c r="CY2487" s="86">
        <v>0.75470000000000004</v>
      </c>
      <c r="CZ2487" s="86">
        <v>82</v>
      </c>
      <c r="DA2487" s="86">
        <v>2</v>
      </c>
      <c r="DB2487" s="86">
        <v>-1.6435</v>
      </c>
      <c r="DC2487" s="86">
        <v>2</v>
      </c>
      <c r="DD2487" s="86">
        <v>-99</v>
      </c>
      <c r="DE2487" s="86">
        <v>-99</v>
      </c>
      <c r="DF2487" s="86">
        <v>-99</v>
      </c>
      <c r="DG2487" s="86">
        <v>-99</v>
      </c>
      <c r="DH2487" s="86">
        <v>-99</v>
      </c>
    </row>
    <row r="2488" spans="1:112" x14ac:dyDescent="0.2">
      <c r="A2488" s="85">
        <f>IF(ISERROR(SEARCH('School Lookup'!$F$3,Data!J2488)),A2487,A2487+1)</f>
        <v>0</v>
      </c>
      <c r="B2488" s="85">
        <f>IF(I2488='School Lookup'!$G$13,1,0)</f>
        <v>0</v>
      </c>
      <c r="C2488" s="85">
        <f t="shared" si="38"/>
        <v>2486</v>
      </c>
      <c r="D2488" s="86" t="s">
        <v>6478</v>
      </c>
      <c r="E2488" s="86" t="s">
        <v>6843</v>
      </c>
      <c r="F2488" s="86" t="s">
        <v>2770</v>
      </c>
      <c r="G2488" s="86" t="s">
        <v>2845</v>
      </c>
      <c r="H2488" s="86" t="s">
        <v>1223</v>
      </c>
      <c r="I2488" s="86" t="s">
        <v>5777</v>
      </c>
      <c r="J2488" s="86" t="s">
        <v>2265</v>
      </c>
      <c r="K2488" s="86" t="s">
        <v>26</v>
      </c>
      <c r="L2488" s="86">
        <v>1</v>
      </c>
      <c r="M2488" s="86">
        <v>1</v>
      </c>
      <c r="N2488" s="89">
        <v>-0.56546582278480995</v>
      </c>
      <c r="O2488" s="89">
        <v>-1.1301606375030799</v>
      </c>
      <c r="P2488" s="89">
        <v>34.991900000000001</v>
      </c>
      <c r="Q2488" s="89">
        <v>-1.57453960314146</v>
      </c>
      <c r="R2488" s="89">
        <v>49.873427848101301</v>
      </c>
      <c r="S2488" s="89">
        <v>-1.3523501203222701</v>
      </c>
      <c r="T2488" s="89">
        <v>-1.5345810222632299</v>
      </c>
      <c r="U2488" s="89">
        <v>0.37334593572778801</v>
      </c>
      <c r="V2488" s="89">
        <v>-0.572929587706971</v>
      </c>
      <c r="W2488" s="89">
        <v>1</v>
      </c>
      <c r="X2488" s="89">
        <v>-0.500848724489796</v>
      </c>
      <c r="Y2488" s="89">
        <v>-1.0900305723639701</v>
      </c>
      <c r="Z2488" s="89">
        <v>40.421500000000002</v>
      </c>
      <c r="AA2488" s="89">
        <v>-1.1729892461679099</v>
      </c>
      <c r="AB2488" s="89">
        <v>52.040775255101998</v>
      </c>
      <c r="AC2488" s="89">
        <v>-1.13150990926594</v>
      </c>
      <c r="AD2488" s="89">
        <v>-1.3161057041872199</v>
      </c>
      <c r="AE2488" s="89">
        <v>0.37051039697542498</v>
      </c>
      <c r="AF2488" s="89">
        <v>-0.487630846920029</v>
      </c>
      <c r="AG2488" s="89">
        <v>1</v>
      </c>
      <c r="AH2488" s="89">
        <v>-0.62638196721311501</v>
      </c>
      <c r="AI2488" s="89">
        <v>-1.29099849730599</v>
      </c>
      <c r="AJ2488" s="89">
        <v>-99</v>
      </c>
      <c r="AK2488" s="89">
        <v>-99</v>
      </c>
      <c r="AL2488" s="89">
        <v>52.458998360655698</v>
      </c>
      <c r="AM2488" s="89">
        <v>-1.29099849730599</v>
      </c>
      <c r="AN2488" s="89">
        <v>-1.3994515752013601</v>
      </c>
      <c r="AO2488" s="89">
        <v>0.11531190926276</v>
      </c>
      <c r="AP2488" s="89">
        <v>-0.161373433057246</v>
      </c>
      <c r="AQ2488" s="89">
        <v>1</v>
      </c>
      <c r="AR2488" s="89">
        <v>-0.60269127516778498</v>
      </c>
      <c r="AS2488" s="89">
        <v>-1.28472906789729</v>
      </c>
      <c r="AT2488" s="89">
        <v>-99</v>
      </c>
      <c r="AU2488" s="89">
        <v>-99</v>
      </c>
      <c r="AV2488" s="89">
        <v>48.322128187919503</v>
      </c>
      <c r="AW2488" s="89">
        <v>-1.28472906789729</v>
      </c>
      <c r="AX2488" s="89">
        <v>-1.3930551223224199</v>
      </c>
      <c r="AY2488" s="89">
        <v>0.14083175803402601</v>
      </c>
      <c r="AZ2488" s="89">
        <v>-0.196186401914971</v>
      </c>
      <c r="BA2488" s="89">
        <v>-99</v>
      </c>
      <c r="BB2488" s="89">
        <v>-99</v>
      </c>
      <c r="BC2488" s="89">
        <v>-99</v>
      </c>
      <c r="BD2488" s="89">
        <v>-99</v>
      </c>
      <c r="BE2488" s="89">
        <v>-99</v>
      </c>
      <c r="BF2488" s="89">
        <v>-99</v>
      </c>
      <c r="BG2488" s="89">
        <v>-99</v>
      </c>
      <c r="BH2488" s="89">
        <v>-99</v>
      </c>
      <c r="BI2488" s="89">
        <v>-99</v>
      </c>
      <c r="BJ2488" s="89">
        <v>-99</v>
      </c>
      <c r="BK2488" s="89">
        <v>-99</v>
      </c>
      <c r="BL2488" s="89">
        <v>-99</v>
      </c>
      <c r="BM2488" s="89">
        <v>-99</v>
      </c>
      <c r="BN2488" s="89">
        <v>-99</v>
      </c>
      <c r="BO2488" s="89">
        <v>-99</v>
      </c>
      <c r="BP2488" s="89">
        <v>-99</v>
      </c>
      <c r="BQ2488" s="89">
        <v>-99</v>
      </c>
      <c r="BR2488" s="89">
        <v>-99</v>
      </c>
      <c r="BS2488" s="89">
        <v>-99</v>
      </c>
      <c r="BT2488" s="89">
        <v>-99</v>
      </c>
      <c r="BU2488" s="89">
        <v>-99</v>
      </c>
      <c r="BV2488" s="89">
        <v>-99</v>
      </c>
      <c r="BW2488" s="89">
        <v>-99</v>
      </c>
      <c r="BX2488" s="89">
        <v>-99</v>
      </c>
      <c r="BY2488" s="89">
        <v>-99</v>
      </c>
      <c r="BZ2488" s="89">
        <v>-99</v>
      </c>
      <c r="CA2488" s="89">
        <v>-99</v>
      </c>
      <c r="CB2488" s="89">
        <v>-99</v>
      </c>
      <c r="CC2488" s="89">
        <v>-99</v>
      </c>
      <c r="CD2488" s="89">
        <v>-99</v>
      </c>
      <c r="CE2488" s="89">
        <v>-99</v>
      </c>
      <c r="CF2488" s="89">
        <v>-99</v>
      </c>
      <c r="CG2488" s="89">
        <v>-99</v>
      </c>
      <c r="CH2488" s="89">
        <v>-99</v>
      </c>
      <c r="CI2488" s="89">
        <v>-99</v>
      </c>
      <c r="CJ2488" s="89">
        <v>-99</v>
      </c>
      <c r="CK2488" s="89">
        <v>-99</v>
      </c>
      <c r="CL2488" s="89">
        <v>-99</v>
      </c>
      <c r="CM2488" s="89">
        <v>-99</v>
      </c>
      <c r="CN2488" s="89">
        <v>-99</v>
      </c>
      <c r="CO2488" s="89">
        <v>-99</v>
      </c>
      <c r="CP2488" s="89">
        <v>-99</v>
      </c>
      <c r="CQ2488" s="89">
        <v>-99</v>
      </c>
      <c r="CR2488" s="89">
        <v>-99</v>
      </c>
      <c r="CS2488" s="89">
        <v>-99</v>
      </c>
      <c r="CT2488" s="89">
        <v>-99</v>
      </c>
      <c r="CU2488" s="86">
        <v>-99</v>
      </c>
      <c r="CV2488" s="86">
        <v>-1.4180999999999999</v>
      </c>
      <c r="CW2488" s="86">
        <v>8</v>
      </c>
      <c r="CX2488" s="86">
        <v>2</v>
      </c>
      <c r="CY2488" s="86">
        <v>0.53449999999999998</v>
      </c>
      <c r="CZ2488" s="86">
        <v>75</v>
      </c>
      <c r="DA2488" s="86">
        <v>2</v>
      </c>
      <c r="DB2488" s="86">
        <v>-1.0225</v>
      </c>
      <c r="DC2488" s="86">
        <v>9</v>
      </c>
      <c r="DD2488" s="86">
        <v>-99</v>
      </c>
      <c r="DE2488" s="86">
        <v>-99</v>
      </c>
      <c r="DF2488" s="86">
        <v>-99</v>
      </c>
      <c r="DG2488" s="86">
        <v>-99</v>
      </c>
      <c r="DH2488" s="86">
        <v>-99</v>
      </c>
    </row>
    <row r="2489" spans="1:112" x14ac:dyDescent="0.2">
      <c r="A2489" s="85">
        <f>IF(ISERROR(SEARCH('School Lookup'!$F$3,Data!J2489)),A2488,A2488+1)</f>
        <v>0</v>
      </c>
      <c r="B2489" s="85">
        <f>IF(I2489='School Lookup'!$G$13,1,0)</f>
        <v>0</v>
      </c>
      <c r="C2489" s="85">
        <f t="shared" si="38"/>
        <v>2487</v>
      </c>
      <c r="D2489" s="86" t="s">
        <v>6478</v>
      </c>
      <c r="E2489" s="86" t="s">
        <v>6790</v>
      </c>
      <c r="F2489" s="86" t="s">
        <v>2774</v>
      </c>
      <c r="G2489" s="86" t="s">
        <v>3399</v>
      </c>
      <c r="H2489" s="86" t="s">
        <v>6075</v>
      </c>
      <c r="I2489" s="86" t="s">
        <v>5765</v>
      </c>
      <c r="J2489" s="86" t="s">
        <v>2443</v>
      </c>
      <c r="K2489" s="86" t="s">
        <v>114</v>
      </c>
      <c r="L2489" s="86">
        <v>1</v>
      </c>
      <c r="M2489" s="86">
        <v>1</v>
      </c>
      <c r="N2489" s="89">
        <v>-0.60545899999999997</v>
      </c>
      <c r="O2489" s="89">
        <v>-1.2167658195695801</v>
      </c>
      <c r="P2489" s="89">
        <v>44.056800000000003</v>
      </c>
      <c r="Q2489" s="89">
        <v>-0.61301286162410595</v>
      </c>
      <c r="R2489" s="89">
        <v>45.600014399999999</v>
      </c>
      <c r="S2489" s="89">
        <v>-0.91488934059684301</v>
      </c>
      <c r="T2489" s="89">
        <v>-1.0382087589643501</v>
      </c>
      <c r="U2489" s="89">
        <v>0.39872408293460898</v>
      </c>
      <c r="V2489" s="89">
        <v>-0.41395883531273903</v>
      </c>
      <c r="W2489" s="89">
        <v>1</v>
      </c>
      <c r="X2489" s="89">
        <v>-0.57202525050100195</v>
      </c>
      <c r="Y2489" s="89">
        <v>-1.2575913883135801</v>
      </c>
      <c r="Z2489" s="89">
        <v>36.150300000000001</v>
      </c>
      <c r="AA2489" s="89">
        <v>-1.7056205262412001</v>
      </c>
      <c r="AB2489" s="89">
        <v>43.4870064128257</v>
      </c>
      <c r="AC2489" s="89">
        <v>-1.4816059572773901</v>
      </c>
      <c r="AD2489" s="89">
        <v>-1.7237407373286799</v>
      </c>
      <c r="AE2489" s="89">
        <v>0.39792663476874002</v>
      </c>
      <c r="AF2489" s="89">
        <v>-0.685922350818987</v>
      </c>
      <c r="AG2489" s="89">
        <v>1</v>
      </c>
      <c r="AH2489" s="89">
        <v>-0.90067459016393403</v>
      </c>
      <c r="AI2489" s="89">
        <v>-1.88130268367131</v>
      </c>
      <c r="AJ2489" s="89">
        <v>-99</v>
      </c>
      <c r="AK2489" s="89">
        <v>-99</v>
      </c>
      <c r="AL2489" s="89">
        <v>45.901632786885202</v>
      </c>
      <c r="AM2489" s="89">
        <v>-1.88130268367131</v>
      </c>
      <c r="AN2489" s="89">
        <v>-2.0195917551229301</v>
      </c>
      <c r="AO2489" s="89">
        <v>9.7288676236044702E-2</v>
      </c>
      <c r="AP2489" s="89">
        <v>-0.19648340839313999</v>
      </c>
      <c r="AQ2489" s="89">
        <v>1</v>
      </c>
      <c r="AR2489" s="89">
        <v>-0.51874285714285695</v>
      </c>
      <c r="AS2489" s="89">
        <v>-1.0960284720044999</v>
      </c>
      <c r="AT2489" s="89">
        <v>-99</v>
      </c>
      <c r="AU2489" s="89">
        <v>-99</v>
      </c>
      <c r="AV2489" s="89">
        <v>45.864672180451102</v>
      </c>
      <c r="AW2489" s="89">
        <v>-1.0960284720044999</v>
      </c>
      <c r="AX2489" s="89">
        <v>-1.19420338147681</v>
      </c>
      <c r="AY2489" s="89">
        <v>0.10606060606060599</v>
      </c>
      <c r="AZ2489" s="89">
        <v>-0.12665793439905501</v>
      </c>
      <c r="BA2489" s="89">
        <v>-99</v>
      </c>
      <c r="BB2489" s="89">
        <v>-99</v>
      </c>
      <c r="BC2489" s="89">
        <v>-99</v>
      </c>
      <c r="BD2489" s="89">
        <v>-99</v>
      </c>
      <c r="BE2489" s="89">
        <v>-99</v>
      </c>
      <c r="BF2489" s="89">
        <v>-99</v>
      </c>
      <c r="BG2489" s="89">
        <v>-99</v>
      </c>
      <c r="BH2489" s="89">
        <v>-99</v>
      </c>
      <c r="BI2489" s="89">
        <v>-99</v>
      </c>
      <c r="BJ2489" s="89">
        <v>-99</v>
      </c>
      <c r="BK2489" s="89">
        <v>-99</v>
      </c>
      <c r="BL2489" s="89">
        <v>-99</v>
      </c>
      <c r="BM2489" s="89">
        <v>-99</v>
      </c>
      <c r="BN2489" s="89">
        <v>-99</v>
      </c>
      <c r="BO2489" s="89">
        <v>-99</v>
      </c>
      <c r="BP2489" s="89">
        <v>-99</v>
      </c>
      <c r="BQ2489" s="89">
        <v>-99</v>
      </c>
      <c r="BR2489" s="89">
        <v>-99</v>
      </c>
      <c r="BS2489" s="89">
        <v>-99</v>
      </c>
      <c r="BT2489" s="89">
        <v>-99</v>
      </c>
      <c r="BU2489" s="89">
        <v>-99</v>
      </c>
      <c r="BV2489" s="89">
        <v>-99</v>
      </c>
      <c r="BW2489" s="89">
        <v>-99</v>
      </c>
      <c r="BX2489" s="89">
        <v>-99</v>
      </c>
      <c r="BY2489" s="89">
        <v>-99</v>
      </c>
      <c r="BZ2489" s="89">
        <v>-99</v>
      </c>
      <c r="CA2489" s="89">
        <v>-99</v>
      </c>
      <c r="CB2489" s="89">
        <v>-99</v>
      </c>
      <c r="CC2489" s="89">
        <v>-99</v>
      </c>
      <c r="CD2489" s="89">
        <v>-99</v>
      </c>
      <c r="CE2489" s="89">
        <v>-99</v>
      </c>
      <c r="CF2489" s="89">
        <v>-99</v>
      </c>
      <c r="CG2489" s="89">
        <v>-99</v>
      </c>
      <c r="CH2489" s="89">
        <v>-99</v>
      </c>
      <c r="CI2489" s="89">
        <v>-99</v>
      </c>
      <c r="CJ2489" s="89">
        <v>-99</v>
      </c>
      <c r="CK2489" s="89">
        <v>-99</v>
      </c>
      <c r="CL2489" s="89">
        <v>-99</v>
      </c>
      <c r="CM2489" s="89">
        <v>-99</v>
      </c>
      <c r="CN2489" s="89">
        <v>-99</v>
      </c>
      <c r="CO2489" s="89">
        <v>-99</v>
      </c>
      <c r="CP2489" s="89">
        <v>-99</v>
      </c>
      <c r="CQ2489" s="89">
        <v>-99</v>
      </c>
      <c r="CR2489" s="89">
        <v>-99</v>
      </c>
      <c r="CS2489" s="89">
        <v>-99</v>
      </c>
      <c r="CT2489" s="89">
        <v>-99</v>
      </c>
      <c r="CU2489" s="86">
        <v>-99</v>
      </c>
      <c r="CV2489" s="86">
        <v>-1.423</v>
      </c>
      <c r="CW2489" s="86">
        <v>8</v>
      </c>
      <c r="CX2489" s="86">
        <v>2</v>
      </c>
      <c r="CY2489" s="86">
        <v>-0.2535</v>
      </c>
      <c r="CZ2489" s="86">
        <v>39</v>
      </c>
      <c r="DA2489" s="86">
        <v>2</v>
      </c>
      <c r="DB2489" s="86">
        <v>-0.92310000000000003</v>
      </c>
      <c r="DC2489" s="86">
        <v>11</v>
      </c>
      <c r="DD2489" s="86">
        <v>-99</v>
      </c>
      <c r="DE2489" s="86">
        <v>-99</v>
      </c>
      <c r="DF2489" s="86">
        <v>-99</v>
      </c>
      <c r="DG2489" s="86">
        <v>-99</v>
      </c>
      <c r="DH2489" s="86">
        <v>-99</v>
      </c>
    </row>
    <row r="2490" spans="1:112" x14ac:dyDescent="0.2">
      <c r="A2490" s="85">
        <f>IF(ISERROR(SEARCH('School Lookup'!$F$3,Data!J2490)),A2489,A2489+1)</f>
        <v>0</v>
      </c>
      <c r="B2490" s="85">
        <f>IF(I2490='School Lookup'!$G$13,1,0)</f>
        <v>0</v>
      </c>
      <c r="C2490" s="85">
        <f t="shared" si="38"/>
        <v>2488</v>
      </c>
      <c r="D2490" s="86" t="s">
        <v>6478</v>
      </c>
      <c r="E2490" s="86" t="s">
        <v>6790</v>
      </c>
      <c r="F2490" s="86" t="s">
        <v>2774</v>
      </c>
      <c r="G2490" s="86" t="s">
        <v>6159</v>
      </c>
      <c r="H2490" s="86" t="s">
        <v>6160</v>
      </c>
      <c r="I2490" s="86" t="s">
        <v>6161</v>
      </c>
      <c r="J2490" s="86" t="s">
        <v>6361</v>
      </c>
      <c r="K2490" s="86" t="s">
        <v>26</v>
      </c>
      <c r="L2490" s="86">
        <v>1</v>
      </c>
      <c r="M2490" s="86">
        <v>1</v>
      </c>
      <c r="N2490" s="89">
        <v>-0.93835910931174105</v>
      </c>
      <c r="O2490" s="89">
        <v>-1.9376606467490001</v>
      </c>
      <c r="P2490" s="89">
        <v>48.155799999999999</v>
      </c>
      <c r="Q2490" s="89">
        <v>-0.178226144343205</v>
      </c>
      <c r="R2490" s="89">
        <v>50.202401214574898</v>
      </c>
      <c r="S2490" s="89">
        <v>-1.0579433955461</v>
      </c>
      <c r="T2490" s="89">
        <v>-1.2005274588802901</v>
      </c>
      <c r="U2490" s="89">
        <v>0.37825421133231202</v>
      </c>
      <c r="V2490" s="89">
        <v>-0.45410456714155001</v>
      </c>
      <c r="W2490" s="89">
        <v>1</v>
      </c>
      <c r="X2490" s="89">
        <v>-0.83813524590163901</v>
      </c>
      <c r="Y2490" s="89">
        <v>-1.8840564669078601</v>
      </c>
      <c r="Z2490" s="89">
        <v>49.763199999999998</v>
      </c>
      <c r="AA2490" s="89">
        <v>-8.0516105945934897E-3</v>
      </c>
      <c r="AB2490" s="89">
        <v>50.000039344262298</v>
      </c>
      <c r="AC2490" s="89">
        <v>-0.94605403875122696</v>
      </c>
      <c r="AD2490" s="89">
        <v>-1.1001697907345001</v>
      </c>
      <c r="AE2490" s="89">
        <v>0.37366003062787101</v>
      </c>
      <c r="AF2490" s="89">
        <v>-0.411089477701712</v>
      </c>
      <c r="AG2490" s="89">
        <v>1</v>
      </c>
      <c r="AH2490" s="89">
        <v>-1.04628875</v>
      </c>
      <c r="AI2490" s="89">
        <v>-2.19467840344308</v>
      </c>
      <c r="AJ2490" s="89">
        <v>-99</v>
      </c>
      <c r="AK2490" s="89">
        <v>-99</v>
      </c>
      <c r="AL2490" s="89">
        <v>47.500001249999997</v>
      </c>
      <c r="AM2490" s="89">
        <v>-2.19467840344308</v>
      </c>
      <c r="AN2490" s="89">
        <v>-2.3488065561205298</v>
      </c>
      <c r="AO2490" s="89">
        <v>0.12251148545176101</v>
      </c>
      <c r="AP2490" s="89">
        <v>-0.28775578022916198</v>
      </c>
      <c r="AQ2490" s="89">
        <v>1</v>
      </c>
      <c r="AR2490" s="89">
        <v>-0.92995000000000005</v>
      </c>
      <c r="AS2490" s="89">
        <v>-2.02034646057548</v>
      </c>
      <c r="AT2490" s="89">
        <v>-99</v>
      </c>
      <c r="AU2490" s="89">
        <v>-99</v>
      </c>
      <c r="AV2490" s="89">
        <v>50</v>
      </c>
      <c r="AW2490" s="89">
        <v>-2.02034646057548</v>
      </c>
      <c r="AX2490" s="89">
        <v>-2.1682450385930898</v>
      </c>
      <c r="AY2490" s="89">
        <v>0.12557427258805501</v>
      </c>
      <c r="AZ2490" s="89">
        <v>-0.27227579351398701</v>
      </c>
      <c r="BA2490" s="89">
        <v>-99</v>
      </c>
      <c r="BB2490" s="89">
        <v>-99</v>
      </c>
      <c r="BC2490" s="89">
        <v>-99</v>
      </c>
      <c r="BD2490" s="89">
        <v>-99</v>
      </c>
      <c r="BE2490" s="89">
        <v>-99</v>
      </c>
      <c r="BF2490" s="89">
        <v>-99</v>
      </c>
      <c r="BG2490" s="89">
        <v>-99</v>
      </c>
      <c r="BH2490" s="89">
        <v>-99</v>
      </c>
      <c r="BI2490" s="89">
        <v>-99</v>
      </c>
      <c r="BJ2490" s="89">
        <v>-99</v>
      </c>
      <c r="BK2490" s="89">
        <v>-99</v>
      </c>
      <c r="BL2490" s="89">
        <v>-99</v>
      </c>
      <c r="BM2490" s="89">
        <v>-99</v>
      </c>
      <c r="BN2490" s="89">
        <v>-99</v>
      </c>
      <c r="BO2490" s="89">
        <v>-99</v>
      </c>
      <c r="BP2490" s="89">
        <v>-99</v>
      </c>
      <c r="BQ2490" s="89">
        <v>-99</v>
      </c>
      <c r="BR2490" s="89">
        <v>-99</v>
      </c>
      <c r="BS2490" s="89">
        <v>-99</v>
      </c>
      <c r="BT2490" s="89">
        <v>-99</v>
      </c>
      <c r="BU2490" s="89">
        <v>-99</v>
      </c>
      <c r="BV2490" s="89">
        <v>-99</v>
      </c>
      <c r="BW2490" s="89">
        <v>-99</v>
      </c>
      <c r="BX2490" s="89">
        <v>-99</v>
      </c>
      <c r="BY2490" s="89">
        <v>-99</v>
      </c>
      <c r="BZ2490" s="89">
        <v>-99</v>
      </c>
      <c r="CA2490" s="89">
        <v>-99</v>
      </c>
      <c r="CB2490" s="89">
        <v>-99</v>
      </c>
      <c r="CC2490" s="89">
        <v>-99</v>
      </c>
      <c r="CD2490" s="89">
        <v>-99</v>
      </c>
      <c r="CE2490" s="89">
        <v>-99</v>
      </c>
      <c r="CF2490" s="89">
        <v>-99</v>
      </c>
      <c r="CG2490" s="89">
        <v>-99</v>
      </c>
      <c r="CH2490" s="89">
        <v>-99</v>
      </c>
      <c r="CI2490" s="89">
        <v>-99</v>
      </c>
      <c r="CJ2490" s="89">
        <v>-99</v>
      </c>
      <c r="CK2490" s="89">
        <v>-99</v>
      </c>
      <c r="CL2490" s="89">
        <v>-99</v>
      </c>
      <c r="CM2490" s="89">
        <v>-99</v>
      </c>
      <c r="CN2490" s="89">
        <v>-99</v>
      </c>
      <c r="CO2490" s="89">
        <v>-99</v>
      </c>
      <c r="CP2490" s="89">
        <v>-99</v>
      </c>
      <c r="CQ2490" s="89">
        <v>-99</v>
      </c>
      <c r="CR2490" s="89">
        <v>-99</v>
      </c>
      <c r="CS2490" s="89">
        <v>-99</v>
      </c>
      <c r="CT2490" s="89">
        <v>-99</v>
      </c>
      <c r="CU2490" s="86">
        <v>-99</v>
      </c>
      <c r="CV2490" s="86">
        <v>-1.4252</v>
      </c>
      <c r="CW2490" s="86">
        <v>8</v>
      </c>
      <c r="CX2490" s="86">
        <v>2</v>
      </c>
      <c r="CY2490" s="86">
        <v>0.29509999999999997</v>
      </c>
      <c r="CZ2490" s="86">
        <v>66</v>
      </c>
      <c r="DA2490" s="86">
        <v>2</v>
      </c>
      <c r="DB2490" s="86">
        <v>-7.0400000000000004E-2</v>
      </c>
      <c r="DC2490" s="86">
        <v>43</v>
      </c>
      <c r="DD2490" s="86">
        <v>-99</v>
      </c>
      <c r="DE2490" s="86">
        <v>-99</v>
      </c>
      <c r="DF2490" s="86">
        <v>-99</v>
      </c>
      <c r="DG2490" s="86">
        <v>-99</v>
      </c>
      <c r="DH2490" s="86">
        <v>-99</v>
      </c>
    </row>
    <row r="2491" spans="1:112" x14ac:dyDescent="0.2">
      <c r="A2491" s="85">
        <f>IF(ISERROR(SEARCH('School Lookup'!$F$3,Data!J2491)),A2490,A2490+1)</f>
        <v>0</v>
      </c>
      <c r="B2491" s="85">
        <f>IF(I2491='School Lookup'!$G$13,1,0)</f>
        <v>0</v>
      </c>
      <c r="C2491" s="85">
        <f t="shared" si="38"/>
        <v>2489</v>
      </c>
      <c r="D2491" s="86" t="s">
        <v>6478</v>
      </c>
      <c r="E2491" s="86" t="s">
        <v>6760</v>
      </c>
      <c r="F2491" s="86" t="s">
        <v>2767</v>
      </c>
      <c r="G2491" s="86" t="s">
        <v>3405</v>
      </c>
      <c r="H2491" s="86" t="s">
        <v>1541</v>
      </c>
      <c r="I2491" s="86" t="s">
        <v>5863</v>
      </c>
      <c r="J2491" s="86" t="s">
        <v>1716</v>
      </c>
      <c r="K2491" s="86" t="s">
        <v>114</v>
      </c>
      <c r="L2491" s="86">
        <v>1</v>
      </c>
      <c r="M2491" s="86">
        <v>1</v>
      </c>
      <c r="N2491" s="89">
        <v>-0.96968947368421099</v>
      </c>
      <c r="O2491" s="89">
        <v>-2.0055065169605002</v>
      </c>
      <c r="P2491" s="89">
        <v>43.703899999999997</v>
      </c>
      <c r="Q2491" s="89">
        <v>-0.65044546287524796</v>
      </c>
      <c r="R2491" s="89">
        <v>48.325320574162703</v>
      </c>
      <c r="S2491" s="89">
        <v>-1.32797598991787</v>
      </c>
      <c r="T2491" s="89">
        <v>-1.5069245034723</v>
      </c>
      <c r="U2491" s="89">
        <v>0.39847473784556697</v>
      </c>
      <c r="V2491" s="89">
        <v>-0.60047134647418499</v>
      </c>
      <c r="W2491" s="89">
        <v>1</v>
      </c>
      <c r="X2491" s="89">
        <v>-0.78170071942445996</v>
      </c>
      <c r="Y2491" s="89">
        <v>-1.751200652861</v>
      </c>
      <c r="Z2491" s="89">
        <v>50.581099999999999</v>
      </c>
      <c r="AA2491" s="89">
        <v>9.3942939876457202E-2</v>
      </c>
      <c r="AB2491" s="89">
        <v>48.920862589928099</v>
      </c>
      <c r="AC2491" s="89">
        <v>-0.82862885649227302</v>
      </c>
      <c r="AD2491" s="89">
        <v>-0.96344554510632996</v>
      </c>
      <c r="AE2491" s="89">
        <v>0.39752144899904701</v>
      </c>
      <c r="AF2491" s="89">
        <v>-0.38299026912234502</v>
      </c>
      <c r="AG2491" s="89">
        <v>1</v>
      </c>
      <c r="AH2491" s="89">
        <v>-0.87250438596491198</v>
      </c>
      <c r="AI2491" s="89">
        <v>-1.82067768657677</v>
      </c>
      <c r="AJ2491" s="89">
        <v>-99</v>
      </c>
      <c r="AK2491" s="89">
        <v>-99</v>
      </c>
      <c r="AL2491" s="89">
        <v>49.122765789473704</v>
      </c>
      <c r="AM2491" s="89">
        <v>-1.82067768657677</v>
      </c>
      <c r="AN2491" s="89">
        <v>-1.9559025632209599</v>
      </c>
      <c r="AO2491" s="89">
        <v>0.108674928503337</v>
      </c>
      <c r="AP2491" s="89">
        <v>-0.21255757121752999</v>
      </c>
      <c r="AQ2491" s="89">
        <v>1</v>
      </c>
      <c r="AR2491" s="89">
        <v>-1.0573999999999999</v>
      </c>
      <c r="AS2491" s="89">
        <v>-2.3068306077740099</v>
      </c>
      <c r="AT2491" s="89">
        <v>-99</v>
      </c>
      <c r="AU2491" s="89">
        <v>-99</v>
      </c>
      <c r="AV2491" s="89">
        <v>42.000019999999999</v>
      </c>
      <c r="AW2491" s="89">
        <v>-2.3068306077740099</v>
      </c>
      <c r="AX2491" s="89">
        <v>-2.4701405950197399</v>
      </c>
      <c r="AY2491" s="89">
        <v>9.5328884652049597E-2</v>
      </c>
      <c r="AZ2491" s="89">
        <v>-0.235475747856982</v>
      </c>
      <c r="BA2491" s="89">
        <v>-99</v>
      </c>
      <c r="BB2491" s="89">
        <v>-99</v>
      </c>
      <c r="BC2491" s="89">
        <v>-99</v>
      </c>
      <c r="BD2491" s="89">
        <v>-99</v>
      </c>
      <c r="BE2491" s="89">
        <v>-99</v>
      </c>
      <c r="BF2491" s="89">
        <v>-99</v>
      </c>
      <c r="BG2491" s="89">
        <v>-99</v>
      </c>
      <c r="BH2491" s="89">
        <v>-99</v>
      </c>
      <c r="BI2491" s="89">
        <v>-99</v>
      </c>
      <c r="BJ2491" s="89">
        <v>-99</v>
      </c>
      <c r="BK2491" s="89">
        <v>-99</v>
      </c>
      <c r="BL2491" s="89">
        <v>-99</v>
      </c>
      <c r="BM2491" s="89">
        <v>-99</v>
      </c>
      <c r="BN2491" s="89">
        <v>-99</v>
      </c>
      <c r="BO2491" s="89">
        <v>-99</v>
      </c>
      <c r="BP2491" s="89">
        <v>-99</v>
      </c>
      <c r="BQ2491" s="89">
        <v>-99</v>
      </c>
      <c r="BR2491" s="89">
        <v>-99</v>
      </c>
      <c r="BS2491" s="89">
        <v>-99</v>
      </c>
      <c r="BT2491" s="89">
        <v>-99</v>
      </c>
      <c r="BU2491" s="89">
        <v>-99</v>
      </c>
      <c r="BV2491" s="89">
        <v>-99</v>
      </c>
      <c r="BW2491" s="89">
        <v>-99</v>
      </c>
      <c r="BX2491" s="89">
        <v>-99</v>
      </c>
      <c r="BY2491" s="89">
        <v>-99</v>
      </c>
      <c r="BZ2491" s="89">
        <v>-99</v>
      </c>
      <c r="CA2491" s="89">
        <v>-99</v>
      </c>
      <c r="CB2491" s="89">
        <v>-99</v>
      </c>
      <c r="CC2491" s="89">
        <v>-99</v>
      </c>
      <c r="CD2491" s="89">
        <v>-99</v>
      </c>
      <c r="CE2491" s="89">
        <v>-99</v>
      </c>
      <c r="CF2491" s="89">
        <v>-99</v>
      </c>
      <c r="CG2491" s="89">
        <v>-99</v>
      </c>
      <c r="CH2491" s="89">
        <v>-99</v>
      </c>
      <c r="CI2491" s="89">
        <v>-99</v>
      </c>
      <c r="CJ2491" s="89">
        <v>-99</v>
      </c>
      <c r="CK2491" s="89">
        <v>-99</v>
      </c>
      <c r="CL2491" s="89">
        <v>-99</v>
      </c>
      <c r="CM2491" s="89">
        <v>-99</v>
      </c>
      <c r="CN2491" s="89">
        <v>-99</v>
      </c>
      <c r="CO2491" s="89">
        <v>-99</v>
      </c>
      <c r="CP2491" s="89">
        <v>-99</v>
      </c>
      <c r="CQ2491" s="89">
        <v>-99</v>
      </c>
      <c r="CR2491" s="89">
        <v>-99</v>
      </c>
      <c r="CS2491" s="89">
        <v>-99</v>
      </c>
      <c r="CT2491" s="89">
        <v>-99</v>
      </c>
      <c r="CU2491" s="86">
        <v>-99</v>
      </c>
      <c r="CV2491" s="86">
        <v>-1.4315</v>
      </c>
      <c r="CW2491" s="86">
        <v>8</v>
      </c>
      <c r="CX2491" s="86">
        <v>2</v>
      </c>
      <c r="CY2491" s="86">
        <v>0.26979999999999998</v>
      </c>
      <c r="CZ2491" s="86">
        <v>65</v>
      </c>
      <c r="DA2491" s="86">
        <v>2</v>
      </c>
      <c r="DB2491" s="86">
        <v>-0.2218</v>
      </c>
      <c r="DC2491" s="86">
        <v>36</v>
      </c>
      <c r="DD2491" s="86">
        <v>-99</v>
      </c>
      <c r="DE2491" s="86">
        <v>-99</v>
      </c>
      <c r="DF2491" s="86">
        <v>-99</v>
      </c>
      <c r="DG2491" s="86">
        <v>-99</v>
      </c>
      <c r="DH2491" s="86">
        <v>-99</v>
      </c>
    </row>
    <row r="2492" spans="1:112" x14ac:dyDescent="0.2">
      <c r="A2492" s="85">
        <f>IF(ISERROR(SEARCH('School Lookup'!$F$3,Data!J2492)),A2491,A2491+1)</f>
        <v>0</v>
      </c>
      <c r="B2492" s="85">
        <f>IF(I2492='School Lookup'!$G$13,1,0)</f>
        <v>0</v>
      </c>
      <c r="C2492" s="85">
        <f t="shared" si="38"/>
        <v>2490</v>
      </c>
      <c r="D2492" s="86" t="s">
        <v>6478</v>
      </c>
      <c r="E2492" s="86" t="s">
        <v>6513</v>
      </c>
      <c r="F2492" s="86" t="s">
        <v>2745</v>
      </c>
      <c r="G2492" s="86" t="s">
        <v>3157</v>
      </c>
      <c r="H2492" s="86" t="s">
        <v>172</v>
      </c>
      <c r="I2492" s="86" t="s">
        <v>5511</v>
      </c>
      <c r="J2492" s="86" t="s">
        <v>173</v>
      </c>
      <c r="K2492" s="86" t="s">
        <v>26</v>
      </c>
      <c r="L2492" s="86">
        <v>1</v>
      </c>
      <c r="M2492" s="86">
        <v>1</v>
      </c>
      <c r="N2492" s="89">
        <v>-0.88627788018433196</v>
      </c>
      <c r="O2492" s="89">
        <v>-1.8248788013218</v>
      </c>
      <c r="P2492" s="89">
        <v>43.296300000000002</v>
      </c>
      <c r="Q2492" s="89">
        <v>-0.69368017035602203</v>
      </c>
      <c r="R2492" s="89">
        <v>41.474646543778803</v>
      </c>
      <c r="S2492" s="89">
        <v>-1.25927948583891</v>
      </c>
      <c r="T2492" s="89">
        <v>-1.4289768546983901</v>
      </c>
      <c r="U2492" s="89">
        <v>0.49885057471264399</v>
      </c>
      <c r="V2492" s="89">
        <v>-0.71284592521735801</v>
      </c>
      <c r="W2492" s="89">
        <v>1</v>
      </c>
      <c r="X2492" s="89">
        <v>-0.91902660550458704</v>
      </c>
      <c r="Y2492" s="89">
        <v>-2.0744875398743798</v>
      </c>
      <c r="Z2492" s="89">
        <v>46.658499999999997</v>
      </c>
      <c r="AA2492" s="89">
        <v>-0.39521688855946702</v>
      </c>
      <c r="AB2492" s="89">
        <v>44.036717431192699</v>
      </c>
      <c r="AC2492" s="89">
        <v>-1.23485221421692</v>
      </c>
      <c r="AD2492" s="89">
        <v>-1.4364325234783399</v>
      </c>
      <c r="AE2492" s="89">
        <v>0.50114942528735595</v>
      </c>
      <c r="AF2492" s="89">
        <v>-0.71986733360523802</v>
      </c>
      <c r="AG2492" s="89">
        <v>-99</v>
      </c>
      <c r="AH2492" s="89">
        <v>-99</v>
      </c>
      <c r="AI2492" s="89">
        <v>-99</v>
      </c>
      <c r="AJ2492" s="89">
        <v>-99</v>
      </c>
      <c r="AK2492" s="89">
        <v>-99</v>
      </c>
      <c r="AL2492" s="89">
        <v>-99</v>
      </c>
      <c r="AM2492" s="89">
        <v>-99</v>
      </c>
      <c r="AN2492" s="89">
        <v>-99</v>
      </c>
      <c r="AO2492" s="89">
        <v>-99</v>
      </c>
      <c r="AP2492" s="89">
        <v>-99</v>
      </c>
      <c r="AQ2492" s="89">
        <v>-99</v>
      </c>
      <c r="AR2492" s="89">
        <v>-99</v>
      </c>
      <c r="AS2492" s="89">
        <v>-99</v>
      </c>
      <c r="AT2492" s="89">
        <v>-99</v>
      </c>
      <c r="AU2492" s="89">
        <v>-99</v>
      </c>
      <c r="AV2492" s="89">
        <v>-99</v>
      </c>
      <c r="AW2492" s="89">
        <v>-99</v>
      </c>
      <c r="AX2492" s="89">
        <v>-99</v>
      </c>
      <c r="AY2492" s="89">
        <v>-99</v>
      </c>
      <c r="AZ2492" s="89">
        <v>-99</v>
      </c>
      <c r="BA2492" s="89">
        <v>-99</v>
      </c>
      <c r="BB2492" s="89">
        <v>-99</v>
      </c>
      <c r="BC2492" s="89">
        <v>-99</v>
      </c>
      <c r="BD2492" s="89">
        <v>-99</v>
      </c>
      <c r="BE2492" s="89">
        <v>-99</v>
      </c>
      <c r="BF2492" s="89">
        <v>-99</v>
      </c>
      <c r="BG2492" s="89">
        <v>-99</v>
      </c>
      <c r="BH2492" s="89">
        <v>-99</v>
      </c>
      <c r="BI2492" s="89">
        <v>-99</v>
      </c>
      <c r="BJ2492" s="89">
        <v>-99</v>
      </c>
      <c r="BK2492" s="89">
        <v>-99</v>
      </c>
      <c r="BL2492" s="89">
        <v>-99</v>
      </c>
      <c r="BM2492" s="89">
        <v>-99</v>
      </c>
      <c r="BN2492" s="89">
        <v>-99</v>
      </c>
      <c r="BO2492" s="89">
        <v>-99</v>
      </c>
      <c r="BP2492" s="89">
        <v>-99</v>
      </c>
      <c r="BQ2492" s="89">
        <v>-99</v>
      </c>
      <c r="BR2492" s="89">
        <v>-99</v>
      </c>
      <c r="BS2492" s="89">
        <v>-99</v>
      </c>
      <c r="BT2492" s="89">
        <v>-99</v>
      </c>
      <c r="BU2492" s="89">
        <v>-99</v>
      </c>
      <c r="BV2492" s="89">
        <v>-99</v>
      </c>
      <c r="BW2492" s="89">
        <v>-99</v>
      </c>
      <c r="BX2492" s="89">
        <v>-99</v>
      </c>
      <c r="BY2492" s="89">
        <v>-99</v>
      </c>
      <c r="BZ2492" s="89">
        <v>-99</v>
      </c>
      <c r="CA2492" s="89">
        <v>-99</v>
      </c>
      <c r="CB2492" s="89">
        <v>-99</v>
      </c>
      <c r="CC2492" s="89">
        <v>-99</v>
      </c>
      <c r="CD2492" s="89">
        <v>-99</v>
      </c>
      <c r="CE2492" s="89">
        <v>-99</v>
      </c>
      <c r="CF2492" s="89">
        <v>-99</v>
      </c>
      <c r="CG2492" s="89">
        <v>-99</v>
      </c>
      <c r="CH2492" s="89">
        <v>-99</v>
      </c>
      <c r="CI2492" s="89">
        <v>-99</v>
      </c>
      <c r="CJ2492" s="89">
        <v>-99</v>
      </c>
      <c r="CK2492" s="89">
        <v>-99</v>
      </c>
      <c r="CL2492" s="89">
        <v>-99</v>
      </c>
      <c r="CM2492" s="89">
        <v>-99</v>
      </c>
      <c r="CN2492" s="89">
        <v>-99</v>
      </c>
      <c r="CO2492" s="89">
        <v>-99</v>
      </c>
      <c r="CP2492" s="89">
        <v>-99</v>
      </c>
      <c r="CQ2492" s="89">
        <v>-99</v>
      </c>
      <c r="CR2492" s="89">
        <v>-99</v>
      </c>
      <c r="CS2492" s="89">
        <v>-99</v>
      </c>
      <c r="CT2492" s="89">
        <v>-99</v>
      </c>
      <c r="CU2492" s="86">
        <v>-99</v>
      </c>
      <c r="CV2492" s="86">
        <v>-1.4327000000000001</v>
      </c>
      <c r="CW2492" s="86">
        <v>8</v>
      </c>
      <c r="CX2492" s="86">
        <v>2</v>
      </c>
      <c r="CY2492" s="86">
        <v>0.8952</v>
      </c>
      <c r="CZ2492" s="86">
        <v>85</v>
      </c>
      <c r="DA2492" s="86">
        <v>2</v>
      </c>
      <c r="DB2492" s="86">
        <v>-0.54410000000000003</v>
      </c>
      <c r="DC2492" s="86">
        <v>21</v>
      </c>
      <c r="DD2492" s="86">
        <v>-99</v>
      </c>
      <c r="DE2492" s="86">
        <v>-99</v>
      </c>
      <c r="DF2492" s="86">
        <v>-99</v>
      </c>
      <c r="DG2492" s="86">
        <v>-99</v>
      </c>
      <c r="DH2492" s="86">
        <v>-99</v>
      </c>
    </row>
    <row r="2493" spans="1:112" x14ac:dyDescent="0.2">
      <c r="A2493" s="85">
        <f>IF(ISERROR(SEARCH('School Lookup'!$F$3,Data!J2493)),A2492,A2492+1)</f>
        <v>0</v>
      </c>
      <c r="B2493" s="85">
        <f>IF(I2493='School Lookup'!$G$13,1,0)</f>
        <v>0</v>
      </c>
      <c r="C2493" s="85">
        <f t="shared" si="38"/>
        <v>2491</v>
      </c>
      <c r="D2493" s="86" t="s">
        <v>6478</v>
      </c>
      <c r="E2493" s="86" t="s">
        <v>6552</v>
      </c>
      <c r="F2493" s="86" t="s">
        <v>518</v>
      </c>
      <c r="G2493" s="86" t="s">
        <v>2980</v>
      </c>
      <c r="H2493" s="86" t="s">
        <v>6068</v>
      </c>
      <c r="I2493" s="86" t="s">
        <v>4469</v>
      </c>
      <c r="J2493" s="86" t="s">
        <v>6081</v>
      </c>
      <c r="K2493" s="86" t="s">
        <v>10</v>
      </c>
      <c r="L2493" s="86">
        <v>1</v>
      </c>
      <c r="M2493" s="86">
        <v>1</v>
      </c>
      <c r="N2493" s="89">
        <v>-0.86695673352435498</v>
      </c>
      <c r="O2493" s="89">
        <v>-1.7830388790966301</v>
      </c>
      <c r="P2493" s="89">
        <v>32.875</v>
      </c>
      <c r="Q2493" s="89">
        <v>-1.79908217494237</v>
      </c>
      <c r="R2493" s="89">
        <v>58.595958595988499</v>
      </c>
      <c r="S2493" s="89">
        <v>-1.7910605270194999</v>
      </c>
      <c r="T2493" s="89">
        <v>-2.03237119591435</v>
      </c>
      <c r="U2493" s="89">
        <v>0.22450948858153699</v>
      </c>
      <c r="V2493" s="89">
        <v>-0.45628661780257901</v>
      </c>
      <c r="W2493" s="89">
        <v>1</v>
      </c>
      <c r="X2493" s="89">
        <v>-0.72427692307692304</v>
      </c>
      <c r="Y2493" s="89">
        <v>-1.61601594084791</v>
      </c>
      <c r="Z2493" s="89">
        <v>42.616</v>
      </c>
      <c r="AA2493" s="89">
        <v>-0.89932860182419505</v>
      </c>
      <c r="AB2493" s="89">
        <v>56.980038461538498</v>
      </c>
      <c r="AC2493" s="89">
        <v>-1.25767227133605</v>
      </c>
      <c r="AD2493" s="89">
        <v>-1.46300310258908</v>
      </c>
      <c r="AE2493" s="89">
        <v>0.225796075908652</v>
      </c>
      <c r="AF2493" s="89">
        <v>-0.33034035960679797</v>
      </c>
      <c r="AG2493" s="89">
        <v>1</v>
      </c>
      <c r="AH2493" s="89">
        <v>-0.952814211886305</v>
      </c>
      <c r="AI2493" s="89">
        <v>-1.99351217967273</v>
      </c>
      <c r="AJ2493" s="89">
        <v>31.3065</v>
      </c>
      <c r="AK2493" s="89">
        <v>-1.6955446793711</v>
      </c>
      <c r="AL2493" s="89">
        <v>75.968966666666702</v>
      </c>
      <c r="AM2493" s="89">
        <v>-1.84452842952191</v>
      </c>
      <c r="AN2493" s="89">
        <v>-1.9809588043300399</v>
      </c>
      <c r="AO2493" s="89">
        <v>0.12447732389836</v>
      </c>
      <c r="AP2493" s="89">
        <v>-0.24658445071589699</v>
      </c>
      <c r="AQ2493" s="89">
        <v>1</v>
      </c>
      <c r="AR2493" s="89">
        <v>-0.84580190476190498</v>
      </c>
      <c r="AS2493" s="89">
        <v>-1.8311970270512301</v>
      </c>
      <c r="AT2493" s="89">
        <v>29.206499999999998</v>
      </c>
      <c r="AU2493" s="89">
        <v>-2.1172434318035598</v>
      </c>
      <c r="AV2493" s="89">
        <v>39.682527619047598</v>
      </c>
      <c r="AW2493" s="89">
        <v>-1.9742202294273901</v>
      </c>
      <c r="AX2493" s="89">
        <v>-2.1196374477211699</v>
      </c>
      <c r="AY2493" s="89">
        <v>0.101318752010293</v>
      </c>
      <c r="AZ2493" s="89">
        <v>-0.21475902091739099</v>
      </c>
      <c r="BA2493" s="89">
        <v>1</v>
      </c>
      <c r="BB2493" s="89">
        <v>-0.69417738095238102</v>
      </c>
      <c r="BC2493" s="89">
        <v>-1.3376254825863301</v>
      </c>
      <c r="BD2493" s="89">
        <v>27.877199999999998</v>
      </c>
      <c r="BE2493" s="89">
        <v>-2.0415140838191399</v>
      </c>
      <c r="BF2493" s="89">
        <v>50.793661904761898</v>
      </c>
      <c r="BG2493" s="89">
        <v>-1.6895697832027301</v>
      </c>
      <c r="BH2493" s="89">
        <v>-1.79757049596765</v>
      </c>
      <c r="BI2493" s="89">
        <v>8.1055001608234201E-2</v>
      </c>
      <c r="BJ2493" s="89">
        <v>-0.14570207944157201</v>
      </c>
      <c r="BK2493" s="89">
        <v>1</v>
      </c>
      <c r="BL2493" s="89">
        <v>-0.50655119047619002</v>
      </c>
      <c r="BM2493" s="89">
        <v>-1.0508999129629899</v>
      </c>
      <c r="BN2493" s="89">
        <v>33.956099999999999</v>
      </c>
      <c r="BO2493" s="89">
        <v>-1.65043762266182</v>
      </c>
      <c r="BP2493" s="89">
        <v>46.031783333333301</v>
      </c>
      <c r="BQ2493" s="89">
        <v>-1.3506687678124101</v>
      </c>
      <c r="BR2493" s="89">
        <v>-1.4049666001698999</v>
      </c>
      <c r="BS2493" s="89">
        <v>8.1055001608234201E-2</v>
      </c>
      <c r="BT2493" s="89">
        <v>-0.113879570036286</v>
      </c>
      <c r="BU2493" s="89">
        <v>1</v>
      </c>
      <c r="BV2493" s="89">
        <v>-0.55203809523809499</v>
      </c>
      <c r="BW2493" s="89">
        <v>-1.1144156511252701</v>
      </c>
      <c r="BX2493" s="89">
        <v>53.578899999999997</v>
      </c>
      <c r="BY2493" s="89">
        <v>0.46104240807652402</v>
      </c>
      <c r="BZ2493" s="89">
        <v>52.777790476190503</v>
      </c>
      <c r="CA2493" s="89">
        <v>-0.326686621524374</v>
      </c>
      <c r="CB2493" s="89">
        <v>-0.33449866930591199</v>
      </c>
      <c r="CC2493" s="89">
        <v>8.1055001608234201E-2</v>
      </c>
      <c r="CD2493" s="89">
        <v>-2.71127901785429E-2</v>
      </c>
      <c r="CE2493" s="89">
        <v>1</v>
      </c>
      <c r="CF2493" s="89">
        <v>-0.68359043824701204</v>
      </c>
      <c r="CG2493" s="89">
        <v>-1.4522549870041199</v>
      </c>
      <c r="CH2493" s="89">
        <v>37.863199999999999</v>
      </c>
      <c r="CI2493" s="89">
        <v>-1.3048268718837901</v>
      </c>
      <c r="CJ2493" s="89">
        <v>52.589648207171301</v>
      </c>
      <c r="CK2493" s="89">
        <v>-1.3785409294439599</v>
      </c>
      <c r="CL2493" s="89">
        <v>-1.4825210004067</v>
      </c>
      <c r="CM2493" s="89">
        <v>8.0733354776455393E-2</v>
      </c>
      <c r="CN2493" s="89">
        <v>-0.11968889388938</v>
      </c>
      <c r="CO2493" s="89">
        <v>96.775000000000006</v>
      </c>
      <c r="CP2493" s="89">
        <v>0.70920000000000005</v>
      </c>
      <c r="CQ2493" s="89">
        <v>0.39</v>
      </c>
      <c r="CR2493" s="89">
        <v>-0.1263</v>
      </c>
      <c r="CS2493" s="89">
        <v>0.70920000000000005</v>
      </c>
      <c r="CT2493" s="89">
        <v>0.48959999999999998</v>
      </c>
      <c r="CU2493" s="86" t="s">
        <v>6986</v>
      </c>
      <c r="CV2493" s="86">
        <v>-1.44</v>
      </c>
      <c r="CW2493" s="86">
        <v>8</v>
      </c>
      <c r="CX2493" s="86">
        <v>4</v>
      </c>
      <c r="CY2493" s="86">
        <v>0.57269999999999999</v>
      </c>
      <c r="CZ2493" s="86">
        <v>76</v>
      </c>
      <c r="DA2493" s="86">
        <v>8</v>
      </c>
      <c r="DB2493" s="86">
        <v>-1.3997999999999999</v>
      </c>
      <c r="DC2493" s="86">
        <v>4</v>
      </c>
      <c r="DD2493" s="86">
        <v>-99</v>
      </c>
      <c r="DE2493" s="86">
        <v>-99</v>
      </c>
      <c r="DF2493" s="86">
        <v>-99</v>
      </c>
      <c r="DG2493" s="86">
        <v>-99</v>
      </c>
      <c r="DH2493" s="86">
        <v>-99</v>
      </c>
    </row>
    <row r="2494" spans="1:112" x14ac:dyDescent="0.2">
      <c r="A2494" s="85">
        <f>IF(ISERROR(SEARCH('School Lookup'!$F$3,Data!J2494)),A2493,A2493+1)</f>
        <v>0</v>
      </c>
      <c r="B2494" s="85">
        <f>IF(I2494='School Lookup'!$G$13,1,0)</f>
        <v>0</v>
      </c>
      <c r="C2494" s="85">
        <f t="shared" si="38"/>
        <v>2492</v>
      </c>
      <c r="D2494" s="86" t="s">
        <v>6478</v>
      </c>
      <c r="E2494" s="86" t="s">
        <v>6790</v>
      </c>
      <c r="F2494" s="86" t="s">
        <v>2774</v>
      </c>
      <c r="G2494" s="86" t="s">
        <v>3273</v>
      </c>
      <c r="H2494" s="86" t="s">
        <v>2467</v>
      </c>
      <c r="I2494" s="86" t="s">
        <v>4946</v>
      </c>
      <c r="J2494" s="86" t="s">
        <v>2534</v>
      </c>
      <c r="K2494" s="86" t="s">
        <v>31</v>
      </c>
      <c r="L2494" s="86">
        <v>1</v>
      </c>
      <c r="M2494" s="86">
        <v>1</v>
      </c>
      <c r="N2494" s="89">
        <v>-0.81770506329113901</v>
      </c>
      <c r="O2494" s="89">
        <v>-1.6763844403988599</v>
      </c>
      <c r="P2494" s="89">
        <v>44.648600000000002</v>
      </c>
      <c r="Q2494" s="89">
        <v>-0.55023980007571904</v>
      </c>
      <c r="R2494" s="89">
        <v>51.645545569620303</v>
      </c>
      <c r="S2494" s="89">
        <v>-1.11331212023729</v>
      </c>
      <c r="T2494" s="89">
        <v>-1.26335251763913</v>
      </c>
      <c r="U2494" s="89">
        <v>0.38127413127413101</v>
      </c>
      <c r="V2494" s="89">
        <v>-0.48168363365584499</v>
      </c>
      <c r="W2494" s="89">
        <v>1</v>
      </c>
      <c r="X2494" s="89">
        <v>-0.60772954545454505</v>
      </c>
      <c r="Y2494" s="89">
        <v>-1.3416449538722499</v>
      </c>
      <c r="Z2494" s="89">
        <v>37.005400000000002</v>
      </c>
      <c r="AA2494" s="89">
        <v>-1.59898702568148</v>
      </c>
      <c r="AB2494" s="89">
        <v>44.444422979797999</v>
      </c>
      <c r="AC2494" s="89">
        <v>-1.4703159897768701</v>
      </c>
      <c r="AD2494" s="89">
        <v>-1.71059524110733</v>
      </c>
      <c r="AE2494" s="89">
        <v>0.38223938223938198</v>
      </c>
      <c r="AF2494" s="89">
        <v>-0.653856868222493</v>
      </c>
      <c r="AG2494" s="89">
        <v>1</v>
      </c>
      <c r="AH2494" s="89">
        <v>-0.74911551724137904</v>
      </c>
      <c r="AI2494" s="89">
        <v>-1.55513293741506</v>
      </c>
      <c r="AJ2494" s="89">
        <v>32.979599999999998</v>
      </c>
      <c r="AK2494" s="89">
        <v>-1.5317632619905901</v>
      </c>
      <c r="AL2494" s="89">
        <v>55.172425862068998</v>
      </c>
      <c r="AM2494" s="89">
        <v>-1.5434480997028299</v>
      </c>
      <c r="AN2494" s="89">
        <v>-1.6646608443672299</v>
      </c>
      <c r="AO2494" s="89">
        <v>0.111969111969112</v>
      </c>
      <c r="AP2494" s="89">
        <v>-0.186390596473551</v>
      </c>
      <c r="AQ2494" s="89">
        <v>1</v>
      </c>
      <c r="AR2494" s="89">
        <v>-0.69802015503876003</v>
      </c>
      <c r="AS2494" s="89">
        <v>-1.49901084783631</v>
      </c>
      <c r="AT2494" s="89">
        <v>46.265300000000003</v>
      </c>
      <c r="AU2494" s="89">
        <v>-0.26314506650788899</v>
      </c>
      <c r="AV2494" s="89">
        <v>53.488340310077497</v>
      </c>
      <c r="AW2494" s="89">
        <v>-0.88107795717209703</v>
      </c>
      <c r="AX2494" s="89">
        <v>-0.96768960780348701</v>
      </c>
      <c r="AY2494" s="89">
        <v>0.124517374517375</v>
      </c>
      <c r="AZ2494" s="89">
        <v>-0.120494169311438</v>
      </c>
      <c r="BA2494" s="89">
        <v>-99</v>
      </c>
      <c r="BB2494" s="89">
        <v>-99</v>
      </c>
      <c r="BC2494" s="89">
        <v>-99</v>
      </c>
      <c r="BD2494" s="89">
        <v>-99</v>
      </c>
      <c r="BE2494" s="89">
        <v>-99</v>
      </c>
      <c r="BF2494" s="89">
        <v>-99</v>
      </c>
      <c r="BG2494" s="89">
        <v>-99</v>
      </c>
      <c r="BH2494" s="89">
        <v>-99</v>
      </c>
      <c r="BI2494" s="89">
        <v>-99</v>
      </c>
      <c r="BJ2494" s="89">
        <v>-99</v>
      </c>
      <c r="BK2494" s="89">
        <v>-99</v>
      </c>
      <c r="BL2494" s="89">
        <v>-99</v>
      </c>
      <c r="BM2494" s="89">
        <v>-99</v>
      </c>
      <c r="BN2494" s="89">
        <v>-99</v>
      </c>
      <c r="BO2494" s="89">
        <v>-99</v>
      </c>
      <c r="BP2494" s="89">
        <v>-99</v>
      </c>
      <c r="BQ2494" s="89">
        <v>-99</v>
      </c>
      <c r="BR2494" s="89">
        <v>-99</v>
      </c>
      <c r="BS2494" s="89">
        <v>-99</v>
      </c>
      <c r="BT2494" s="89">
        <v>-99</v>
      </c>
      <c r="BU2494" s="89">
        <v>-99</v>
      </c>
      <c r="BV2494" s="89">
        <v>-99</v>
      </c>
      <c r="BW2494" s="89">
        <v>-99</v>
      </c>
      <c r="BX2494" s="89">
        <v>-99</v>
      </c>
      <c r="BY2494" s="89">
        <v>-99</v>
      </c>
      <c r="BZ2494" s="89">
        <v>-99</v>
      </c>
      <c r="CA2494" s="89">
        <v>-99</v>
      </c>
      <c r="CB2494" s="89">
        <v>-99</v>
      </c>
      <c r="CC2494" s="89">
        <v>-99</v>
      </c>
      <c r="CD2494" s="89">
        <v>-99</v>
      </c>
      <c r="CE2494" s="89">
        <v>-99</v>
      </c>
      <c r="CF2494" s="89">
        <v>-99</v>
      </c>
      <c r="CG2494" s="89">
        <v>-99</v>
      </c>
      <c r="CH2494" s="89">
        <v>-99</v>
      </c>
      <c r="CI2494" s="89">
        <v>-99</v>
      </c>
      <c r="CJ2494" s="89">
        <v>-99</v>
      </c>
      <c r="CK2494" s="89">
        <v>-99</v>
      </c>
      <c r="CL2494" s="89">
        <v>-99</v>
      </c>
      <c r="CM2494" s="89">
        <v>-99</v>
      </c>
      <c r="CN2494" s="89">
        <v>-99</v>
      </c>
      <c r="CO2494" s="89">
        <v>-99</v>
      </c>
      <c r="CP2494" s="89">
        <v>-99</v>
      </c>
      <c r="CQ2494" s="89">
        <v>-99</v>
      </c>
      <c r="CR2494" s="89">
        <v>-99</v>
      </c>
      <c r="CS2494" s="89">
        <v>-99</v>
      </c>
      <c r="CT2494" s="89">
        <v>-99</v>
      </c>
      <c r="CU2494" s="86">
        <v>-99</v>
      </c>
      <c r="CV2494" s="86">
        <v>-1.4423999999999999</v>
      </c>
      <c r="CW2494" s="86">
        <v>8</v>
      </c>
      <c r="CX2494" s="86">
        <v>2</v>
      </c>
      <c r="CY2494" s="86">
        <v>0.79020000000000001</v>
      </c>
      <c r="CZ2494" s="86">
        <v>82</v>
      </c>
      <c r="DA2494" s="86">
        <v>4</v>
      </c>
      <c r="DB2494" s="86">
        <v>-1.0253000000000001</v>
      </c>
      <c r="DC2494" s="86">
        <v>9</v>
      </c>
      <c r="DD2494" s="86">
        <v>-99</v>
      </c>
      <c r="DE2494" s="86">
        <v>-99</v>
      </c>
      <c r="DF2494" s="86">
        <v>-99</v>
      </c>
      <c r="DG2494" s="86">
        <v>-99</v>
      </c>
      <c r="DH2494" s="86">
        <v>-99</v>
      </c>
    </row>
    <row r="2495" spans="1:112" x14ac:dyDescent="0.2">
      <c r="A2495" s="85">
        <f>IF(ISERROR(SEARCH('School Lookup'!$F$3,Data!J2495)),A2494,A2494+1)</f>
        <v>0</v>
      </c>
      <c r="B2495" s="85">
        <f>IF(I2495='School Lookup'!$G$13,1,0)</f>
        <v>0</v>
      </c>
      <c r="C2495" s="85">
        <f t="shared" si="38"/>
        <v>2493</v>
      </c>
      <c r="D2495" s="86" t="s">
        <v>6478</v>
      </c>
      <c r="E2495" s="86" t="s">
        <v>6790</v>
      </c>
      <c r="F2495" s="86" t="s">
        <v>2774</v>
      </c>
      <c r="G2495" s="86" t="s">
        <v>3400</v>
      </c>
      <c r="H2495" s="86" t="s">
        <v>2507</v>
      </c>
      <c r="I2495" s="86" t="s">
        <v>5619</v>
      </c>
      <c r="J2495" s="86" t="s">
        <v>2507</v>
      </c>
      <c r="K2495" s="86" t="s">
        <v>72</v>
      </c>
      <c r="L2495" s="86">
        <v>1</v>
      </c>
      <c r="M2495" s="86">
        <v>1</v>
      </c>
      <c r="N2495" s="89">
        <v>-0.85767311827957005</v>
      </c>
      <c r="O2495" s="89">
        <v>-1.76293522031044</v>
      </c>
      <c r="P2495" s="89">
        <v>39.705399999999997</v>
      </c>
      <c r="Q2495" s="89">
        <v>-1.0745720032625801</v>
      </c>
      <c r="R2495" s="89">
        <v>52.688206451612899</v>
      </c>
      <c r="S2495" s="89">
        <v>-1.41875361178651</v>
      </c>
      <c r="T2495" s="89">
        <v>-1.6099268655402901</v>
      </c>
      <c r="U2495" s="89">
        <v>0.37826844857640901</v>
      </c>
      <c r="V2495" s="89">
        <v>-0.60898453774940597</v>
      </c>
      <c r="W2495" s="89">
        <v>1</v>
      </c>
      <c r="X2495" s="89">
        <v>-0.81379484066767804</v>
      </c>
      <c r="Y2495" s="89">
        <v>-1.8267552976866399</v>
      </c>
      <c r="Z2495" s="89">
        <v>47.721699999999998</v>
      </c>
      <c r="AA2495" s="89">
        <v>-0.26263270215425799</v>
      </c>
      <c r="AB2495" s="89">
        <v>52.048567526555402</v>
      </c>
      <c r="AC2495" s="89">
        <v>-1.0446939999204501</v>
      </c>
      <c r="AD2495" s="89">
        <v>-1.2150214266460599</v>
      </c>
      <c r="AE2495" s="89">
        <v>0.382916908773969</v>
      </c>
      <c r="AF2495" s="89">
        <v>-0.46525224878544702</v>
      </c>
      <c r="AG2495" s="89">
        <v>1</v>
      </c>
      <c r="AH2495" s="89">
        <v>-0.89759170984455905</v>
      </c>
      <c r="AI2495" s="89">
        <v>-1.8746680278099499</v>
      </c>
      <c r="AJ2495" s="89">
        <v>39.863599999999998</v>
      </c>
      <c r="AK2495" s="89">
        <v>-0.85788167855423503</v>
      </c>
      <c r="AL2495" s="89">
        <v>52.3316264248705</v>
      </c>
      <c r="AM2495" s="89">
        <v>-1.3662748531820901</v>
      </c>
      <c r="AN2495" s="89">
        <v>-1.4785326556935701</v>
      </c>
      <c r="AO2495" s="89">
        <v>0.11214410226612399</v>
      </c>
      <c r="AP2495" s="89">
        <v>-0.16580871734390401</v>
      </c>
      <c r="AQ2495" s="89">
        <v>1</v>
      </c>
      <c r="AR2495" s="89">
        <v>-0.85846238532110097</v>
      </c>
      <c r="AS2495" s="89">
        <v>-1.85965545762106</v>
      </c>
      <c r="AT2495" s="89">
        <v>37.348799999999997</v>
      </c>
      <c r="AU2495" s="89">
        <v>-1.23226763516213</v>
      </c>
      <c r="AV2495" s="89">
        <v>53.669739449541296</v>
      </c>
      <c r="AW2495" s="89">
        <v>-1.5459615463915899</v>
      </c>
      <c r="AX2495" s="89">
        <v>-1.6683405970090699</v>
      </c>
      <c r="AY2495" s="89">
        <v>0.12667054038349801</v>
      </c>
      <c r="AZ2495" s="89">
        <v>-0.21132960496686701</v>
      </c>
      <c r="BA2495" s="89">
        <v>-99</v>
      </c>
      <c r="BB2495" s="89">
        <v>-99</v>
      </c>
      <c r="BC2495" s="89">
        <v>-99</v>
      </c>
      <c r="BD2495" s="89">
        <v>-99</v>
      </c>
      <c r="BE2495" s="89">
        <v>-99</v>
      </c>
      <c r="BF2495" s="89">
        <v>-99</v>
      </c>
      <c r="BG2495" s="89">
        <v>-99</v>
      </c>
      <c r="BH2495" s="89">
        <v>-99</v>
      </c>
      <c r="BI2495" s="89">
        <v>-99</v>
      </c>
      <c r="BJ2495" s="89">
        <v>-99</v>
      </c>
      <c r="BK2495" s="89">
        <v>-99</v>
      </c>
      <c r="BL2495" s="89">
        <v>-99</v>
      </c>
      <c r="BM2495" s="89">
        <v>-99</v>
      </c>
      <c r="BN2495" s="89">
        <v>-99</v>
      </c>
      <c r="BO2495" s="89">
        <v>-99</v>
      </c>
      <c r="BP2495" s="89">
        <v>-99</v>
      </c>
      <c r="BQ2495" s="89">
        <v>-99</v>
      </c>
      <c r="BR2495" s="89">
        <v>-99</v>
      </c>
      <c r="BS2495" s="89">
        <v>-99</v>
      </c>
      <c r="BT2495" s="89">
        <v>-99</v>
      </c>
      <c r="BU2495" s="89">
        <v>-99</v>
      </c>
      <c r="BV2495" s="89">
        <v>-99</v>
      </c>
      <c r="BW2495" s="89">
        <v>-99</v>
      </c>
      <c r="BX2495" s="89">
        <v>-99</v>
      </c>
      <c r="BY2495" s="89">
        <v>-99</v>
      </c>
      <c r="BZ2495" s="89">
        <v>-99</v>
      </c>
      <c r="CA2495" s="89">
        <v>-99</v>
      </c>
      <c r="CB2495" s="89">
        <v>-99</v>
      </c>
      <c r="CC2495" s="89">
        <v>-99</v>
      </c>
      <c r="CD2495" s="89">
        <v>-99</v>
      </c>
      <c r="CE2495" s="89">
        <v>-99</v>
      </c>
      <c r="CF2495" s="89">
        <v>-99</v>
      </c>
      <c r="CG2495" s="89">
        <v>-99</v>
      </c>
      <c r="CH2495" s="89">
        <v>-99</v>
      </c>
      <c r="CI2495" s="89">
        <v>-99</v>
      </c>
      <c r="CJ2495" s="89">
        <v>-99</v>
      </c>
      <c r="CK2495" s="89">
        <v>-99</v>
      </c>
      <c r="CL2495" s="89">
        <v>-99</v>
      </c>
      <c r="CM2495" s="89">
        <v>-99</v>
      </c>
      <c r="CN2495" s="89">
        <v>-99</v>
      </c>
      <c r="CO2495" s="89">
        <v>-99</v>
      </c>
      <c r="CP2495" s="89">
        <v>-99</v>
      </c>
      <c r="CQ2495" s="89">
        <v>-99</v>
      </c>
      <c r="CR2495" s="89">
        <v>-99</v>
      </c>
      <c r="CS2495" s="89">
        <v>-99</v>
      </c>
      <c r="CT2495" s="89">
        <v>-99</v>
      </c>
      <c r="CU2495" s="86">
        <v>-99</v>
      </c>
      <c r="CV2495" s="86">
        <v>-1.4514</v>
      </c>
      <c r="CW2495" s="86">
        <v>8</v>
      </c>
      <c r="CX2495" s="86">
        <v>2</v>
      </c>
      <c r="CY2495" s="86">
        <v>0.92730000000000001</v>
      </c>
      <c r="CZ2495" s="86">
        <v>86</v>
      </c>
      <c r="DA2495" s="86">
        <v>4</v>
      </c>
      <c r="DB2495" s="86">
        <v>-0.75929999999999997</v>
      </c>
      <c r="DC2495" s="86">
        <v>15</v>
      </c>
      <c r="DD2495" s="86">
        <v>-99</v>
      </c>
      <c r="DE2495" s="86">
        <v>-99</v>
      </c>
      <c r="DF2495" s="86">
        <v>-99</v>
      </c>
      <c r="DG2495" s="86">
        <v>-99</v>
      </c>
      <c r="DH2495" s="86">
        <v>-99</v>
      </c>
    </row>
    <row r="2496" spans="1:112" x14ac:dyDescent="0.2">
      <c r="A2496" s="85">
        <f>IF(ISERROR(SEARCH('School Lookup'!$F$3,Data!J2496)),A2495,A2495+1)</f>
        <v>0</v>
      </c>
      <c r="B2496" s="85">
        <f>IF(I2496='School Lookup'!$G$13,1,0)</f>
        <v>0</v>
      </c>
      <c r="C2496" s="85">
        <f t="shared" si="38"/>
        <v>2494</v>
      </c>
      <c r="D2496" s="86" t="s">
        <v>6478</v>
      </c>
      <c r="E2496" s="86" t="s">
        <v>6743</v>
      </c>
      <c r="F2496" s="86" t="s">
        <v>2765</v>
      </c>
      <c r="G2496" s="86" t="s">
        <v>3125</v>
      </c>
      <c r="H2496" s="86" t="s">
        <v>6070</v>
      </c>
      <c r="I2496" s="86" t="s">
        <v>5838</v>
      </c>
      <c r="J2496" s="86" t="s">
        <v>1757</v>
      </c>
      <c r="K2496" s="86" t="s">
        <v>114</v>
      </c>
      <c r="L2496" s="86">
        <v>1</v>
      </c>
      <c r="M2496" s="86">
        <v>1</v>
      </c>
      <c r="N2496" s="89">
        <v>-0.87499678456591601</v>
      </c>
      <c r="O2496" s="89">
        <v>-1.8004496009438</v>
      </c>
      <c r="P2496" s="89">
        <v>43.14</v>
      </c>
      <c r="Q2496" s="89">
        <v>-0.71025913203228597</v>
      </c>
      <c r="R2496" s="89">
        <v>50.4823453376206</v>
      </c>
      <c r="S2496" s="89">
        <v>-1.25535436648804</v>
      </c>
      <c r="T2496" s="89">
        <v>-1.4245231517238499</v>
      </c>
      <c r="U2496" s="89">
        <v>0.40129032258064501</v>
      </c>
      <c r="V2496" s="89">
        <v>-0.571647355078862</v>
      </c>
      <c r="W2496" s="89">
        <v>1</v>
      </c>
      <c r="X2496" s="89">
        <v>-0.85503130990415299</v>
      </c>
      <c r="Y2496" s="89">
        <v>-1.9238324777538001</v>
      </c>
      <c r="Z2496" s="89">
        <v>45.38</v>
      </c>
      <c r="AA2496" s="89">
        <v>-0.55464962211765001</v>
      </c>
      <c r="AB2496" s="89">
        <v>47.923333226837102</v>
      </c>
      <c r="AC2496" s="89">
        <v>-1.23924104993573</v>
      </c>
      <c r="AD2496" s="89">
        <v>-1.4415426731182699</v>
      </c>
      <c r="AE2496" s="89">
        <v>0.40387096774193498</v>
      </c>
      <c r="AF2496" s="89">
        <v>-0.58219723443357296</v>
      </c>
      <c r="AG2496" s="89">
        <v>1</v>
      </c>
      <c r="AH2496" s="89">
        <v>-0.85682499999999995</v>
      </c>
      <c r="AI2496" s="89">
        <v>-1.7869341353461401</v>
      </c>
      <c r="AJ2496" s="89">
        <v>-99</v>
      </c>
      <c r="AK2496" s="89">
        <v>-99</v>
      </c>
      <c r="AL2496" s="89">
        <v>51.3888888888889</v>
      </c>
      <c r="AM2496" s="89">
        <v>-1.7869341353461401</v>
      </c>
      <c r="AN2496" s="89">
        <v>-1.9204534974431899</v>
      </c>
      <c r="AO2496" s="89">
        <v>9.2903225806451606E-2</v>
      </c>
      <c r="AP2496" s="89">
        <v>-0.178416324923755</v>
      </c>
      <c r="AQ2496" s="89">
        <v>1</v>
      </c>
      <c r="AR2496" s="89">
        <v>-0.51142151898734201</v>
      </c>
      <c r="AS2496" s="89">
        <v>-1.07957145107209</v>
      </c>
      <c r="AT2496" s="89">
        <v>-99</v>
      </c>
      <c r="AU2496" s="89">
        <v>-99</v>
      </c>
      <c r="AV2496" s="89">
        <v>50.632892405063302</v>
      </c>
      <c r="AW2496" s="89">
        <v>-1.07957145107209</v>
      </c>
      <c r="AX2496" s="89">
        <v>-1.17686105541759</v>
      </c>
      <c r="AY2496" s="89">
        <v>0.101935483870968</v>
      </c>
      <c r="AZ2496" s="89">
        <v>-0.11996390113289</v>
      </c>
      <c r="BA2496" s="89">
        <v>-99</v>
      </c>
      <c r="BB2496" s="89">
        <v>-99</v>
      </c>
      <c r="BC2496" s="89">
        <v>-99</v>
      </c>
      <c r="BD2496" s="89">
        <v>-99</v>
      </c>
      <c r="BE2496" s="89">
        <v>-99</v>
      </c>
      <c r="BF2496" s="89">
        <v>-99</v>
      </c>
      <c r="BG2496" s="89">
        <v>-99</v>
      </c>
      <c r="BH2496" s="89">
        <v>-99</v>
      </c>
      <c r="BI2496" s="89">
        <v>-99</v>
      </c>
      <c r="BJ2496" s="89">
        <v>-99</v>
      </c>
      <c r="BK2496" s="89">
        <v>-99</v>
      </c>
      <c r="BL2496" s="89">
        <v>-99</v>
      </c>
      <c r="BM2496" s="89">
        <v>-99</v>
      </c>
      <c r="BN2496" s="89">
        <v>-99</v>
      </c>
      <c r="BO2496" s="89">
        <v>-99</v>
      </c>
      <c r="BP2496" s="89">
        <v>-99</v>
      </c>
      <c r="BQ2496" s="89">
        <v>-99</v>
      </c>
      <c r="BR2496" s="89">
        <v>-99</v>
      </c>
      <c r="BS2496" s="89">
        <v>-99</v>
      </c>
      <c r="BT2496" s="89">
        <v>-99</v>
      </c>
      <c r="BU2496" s="89">
        <v>-99</v>
      </c>
      <c r="BV2496" s="89">
        <v>-99</v>
      </c>
      <c r="BW2496" s="89">
        <v>-99</v>
      </c>
      <c r="BX2496" s="89">
        <v>-99</v>
      </c>
      <c r="BY2496" s="89">
        <v>-99</v>
      </c>
      <c r="BZ2496" s="89">
        <v>-99</v>
      </c>
      <c r="CA2496" s="89">
        <v>-99</v>
      </c>
      <c r="CB2496" s="89">
        <v>-99</v>
      </c>
      <c r="CC2496" s="89">
        <v>-99</v>
      </c>
      <c r="CD2496" s="89">
        <v>-99</v>
      </c>
      <c r="CE2496" s="89">
        <v>-99</v>
      </c>
      <c r="CF2496" s="89">
        <v>-99</v>
      </c>
      <c r="CG2496" s="89">
        <v>-99</v>
      </c>
      <c r="CH2496" s="89">
        <v>-99</v>
      </c>
      <c r="CI2496" s="89">
        <v>-99</v>
      </c>
      <c r="CJ2496" s="89">
        <v>-99</v>
      </c>
      <c r="CK2496" s="89">
        <v>-99</v>
      </c>
      <c r="CL2496" s="89">
        <v>-99</v>
      </c>
      <c r="CM2496" s="89">
        <v>-99</v>
      </c>
      <c r="CN2496" s="89">
        <v>-99</v>
      </c>
      <c r="CO2496" s="89">
        <v>-99</v>
      </c>
      <c r="CP2496" s="89">
        <v>-99</v>
      </c>
      <c r="CQ2496" s="89">
        <v>-99</v>
      </c>
      <c r="CR2496" s="89">
        <v>-99</v>
      </c>
      <c r="CS2496" s="89">
        <v>-99</v>
      </c>
      <c r="CT2496" s="89">
        <v>-99</v>
      </c>
      <c r="CU2496" s="86">
        <v>-99</v>
      </c>
      <c r="CV2496" s="86">
        <v>-1.4521999999999999</v>
      </c>
      <c r="CW2496" s="86">
        <v>8</v>
      </c>
      <c r="CX2496" s="86">
        <v>2</v>
      </c>
      <c r="CY2496" s="86">
        <v>0.87290000000000001</v>
      </c>
      <c r="CZ2496" s="86">
        <v>84</v>
      </c>
      <c r="DA2496" s="86">
        <v>2</v>
      </c>
      <c r="DB2496" s="86">
        <v>-0.50900000000000001</v>
      </c>
      <c r="DC2496" s="86">
        <v>23</v>
      </c>
      <c r="DD2496" s="86">
        <v>-99</v>
      </c>
      <c r="DE2496" s="86">
        <v>-99</v>
      </c>
      <c r="DF2496" s="86">
        <v>-99</v>
      </c>
      <c r="DG2496" s="86">
        <v>-99</v>
      </c>
      <c r="DH2496" s="86">
        <v>-99</v>
      </c>
    </row>
    <row r="2497" spans="1:112" x14ac:dyDescent="0.2">
      <c r="A2497" s="85">
        <f>IF(ISERROR(SEARCH('School Lookup'!$F$3,Data!J2497)),A2496,A2496+1)</f>
        <v>0</v>
      </c>
      <c r="B2497" s="85">
        <f>IF(I2497='School Lookup'!$G$13,1,0)</f>
        <v>0</v>
      </c>
      <c r="C2497" s="85">
        <f t="shared" si="38"/>
        <v>2495</v>
      </c>
      <c r="D2497" s="86" t="s">
        <v>6478</v>
      </c>
      <c r="E2497" s="86" t="s">
        <v>6552</v>
      </c>
      <c r="F2497" s="86" t="s">
        <v>518</v>
      </c>
      <c r="G2497" s="86" t="s">
        <v>3395</v>
      </c>
      <c r="H2497" s="86" t="s">
        <v>374</v>
      </c>
      <c r="I2497" s="86" t="s">
        <v>5605</v>
      </c>
      <c r="J2497" s="86" t="s">
        <v>375</v>
      </c>
      <c r="K2497" s="86" t="s">
        <v>114</v>
      </c>
      <c r="L2497" s="86">
        <v>1</v>
      </c>
      <c r="M2497" s="86">
        <v>1</v>
      </c>
      <c r="N2497" s="89">
        <v>-0.75781897810219001</v>
      </c>
      <c r="O2497" s="89">
        <v>-1.5467011875997001</v>
      </c>
      <c r="P2497" s="89">
        <v>31.2166</v>
      </c>
      <c r="Q2497" s="89">
        <v>-1.9749910043980099</v>
      </c>
      <c r="R2497" s="89">
        <v>45.012181265206799</v>
      </c>
      <c r="S2497" s="89">
        <v>-1.7608460959988601</v>
      </c>
      <c r="T2497" s="89">
        <v>-1.9980878813748899</v>
      </c>
      <c r="U2497" s="89">
        <v>0.39633558341369302</v>
      </c>
      <c r="V2497" s="89">
        <v>-0.79191332617654697</v>
      </c>
      <c r="W2497" s="89">
        <v>1</v>
      </c>
      <c r="X2497" s="89">
        <v>-0.386093446601942</v>
      </c>
      <c r="Y2497" s="89">
        <v>-0.81987847201580299</v>
      </c>
      <c r="Z2497" s="89">
        <v>47.0764</v>
      </c>
      <c r="AA2497" s="89">
        <v>-0.34310352183755499</v>
      </c>
      <c r="AB2497" s="89">
        <v>44.902889563106797</v>
      </c>
      <c r="AC2497" s="89">
        <v>-0.58149099692667905</v>
      </c>
      <c r="AD2497" s="89">
        <v>-0.67569008443562595</v>
      </c>
      <c r="AE2497" s="89">
        <v>0.397299903567985</v>
      </c>
      <c r="AF2497" s="89">
        <v>-0.26845160538811702</v>
      </c>
      <c r="AG2497" s="89">
        <v>1</v>
      </c>
      <c r="AH2497" s="89">
        <v>-0.79591666666666605</v>
      </c>
      <c r="AI2497" s="89">
        <v>-1.65585352601583</v>
      </c>
      <c r="AJ2497" s="89">
        <v>-99</v>
      </c>
      <c r="AK2497" s="89">
        <v>-99</v>
      </c>
      <c r="AL2497" s="89">
        <v>46.875012499999997</v>
      </c>
      <c r="AM2497" s="89">
        <v>-1.65585352601583</v>
      </c>
      <c r="AN2497" s="89">
        <v>-1.7827476255691701</v>
      </c>
      <c r="AO2497" s="89">
        <v>9.2574734811957604E-2</v>
      </c>
      <c r="AP2497" s="89">
        <v>-0.16503738867371301</v>
      </c>
      <c r="AQ2497" s="89">
        <v>1</v>
      </c>
      <c r="AR2497" s="89">
        <v>-0.87548305084745803</v>
      </c>
      <c r="AS2497" s="89">
        <v>-1.8979147816545601</v>
      </c>
      <c r="AT2497" s="89">
        <v>-99</v>
      </c>
      <c r="AU2497" s="89">
        <v>-99</v>
      </c>
      <c r="AV2497" s="89">
        <v>52.542367796610201</v>
      </c>
      <c r="AW2497" s="89">
        <v>-1.8979147816545601</v>
      </c>
      <c r="AX2497" s="89">
        <v>-2.0392271498424499</v>
      </c>
      <c r="AY2497" s="89">
        <v>0.113789778206365</v>
      </c>
      <c r="AZ2497" s="89">
        <v>-0.232043205092969</v>
      </c>
      <c r="BA2497" s="89">
        <v>-99</v>
      </c>
      <c r="BB2497" s="89">
        <v>-99</v>
      </c>
      <c r="BC2497" s="89">
        <v>-99</v>
      </c>
      <c r="BD2497" s="89">
        <v>-99</v>
      </c>
      <c r="BE2497" s="89">
        <v>-99</v>
      </c>
      <c r="BF2497" s="89">
        <v>-99</v>
      </c>
      <c r="BG2497" s="89">
        <v>-99</v>
      </c>
      <c r="BH2497" s="89">
        <v>-99</v>
      </c>
      <c r="BI2497" s="89">
        <v>-99</v>
      </c>
      <c r="BJ2497" s="89">
        <v>-99</v>
      </c>
      <c r="BK2497" s="89">
        <v>-99</v>
      </c>
      <c r="BL2497" s="89">
        <v>-99</v>
      </c>
      <c r="BM2497" s="89">
        <v>-99</v>
      </c>
      <c r="BN2497" s="89">
        <v>-99</v>
      </c>
      <c r="BO2497" s="89">
        <v>-99</v>
      </c>
      <c r="BP2497" s="89">
        <v>-99</v>
      </c>
      <c r="BQ2497" s="89">
        <v>-99</v>
      </c>
      <c r="BR2497" s="89">
        <v>-99</v>
      </c>
      <c r="BS2497" s="89">
        <v>-99</v>
      </c>
      <c r="BT2497" s="89">
        <v>-99</v>
      </c>
      <c r="BU2497" s="89">
        <v>-99</v>
      </c>
      <c r="BV2497" s="89">
        <v>-99</v>
      </c>
      <c r="BW2497" s="89">
        <v>-99</v>
      </c>
      <c r="BX2497" s="89">
        <v>-99</v>
      </c>
      <c r="BY2497" s="89">
        <v>-99</v>
      </c>
      <c r="BZ2497" s="89">
        <v>-99</v>
      </c>
      <c r="CA2497" s="89">
        <v>-99</v>
      </c>
      <c r="CB2497" s="89">
        <v>-99</v>
      </c>
      <c r="CC2497" s="89">
        <v>-99</v>
      </c>
      <c r="CD2497" s="89">
        <v>-99</v>
      </c>
      <c r="CE2497" s="89">
        <v>-99</v>
      </c>
      <c r="CF2497" s="89">
        <v>-99</v>
      </c>
      <c r="CG2497" s="89">
        <v>-99</v>
      </c>
      <c r="CH2497" s="89">
        <v>-99</v>
      </c>
      <c r="CI2497" s="89">
        <v>-99</v>
      </c>
      <c r="CJ2497" s="89">
        <v>-99</v>
      </c>
      <c r="CK2497" s="89">
        <v>-99</v>
      </c>
      <c r="CL2497" s="89">
        <v>-99</v>
      </c>
      <c r="CM2497" s="89">
        <v>-99</v>
      </c>
      <c r="CN2497" s="89">
        <v>-99</v>
      </c>
      <c r="CO2497" s="89">
        <v>-99</v>
      </c>
      <c r="CP2497" s="89">
        <v>-99</v>
      </c>
      <c r="CQ2497" s="89">
        <v>-99</v>
      </c>
      <c r="CR2497" s="89">
        <v>-99</v>
      </c>
      <c r="CS2497" s="89">
        <v>-99</v>
      </c>
      <c r="CT2497" s="89">
        <v>-99</v>
      </c>
      <c r="CU2497" s="86">
        <v>-99</v>
      </c>
      <c r="CV2497" s="86">
        <v>-1.4574</v>
      </c>
      <c r="CW2497" s="86">
        <v>8</v>
      </c>
      <c r="CX2497" s="86">
        <v>2</v>
      </c>
      <c r="CY2497" s="86">
        <v>1.3665</v>
      </c>
      <c r="CZ2497" s="86">
        <v>92</v>
      </c>
      <c r="DA2497" s="86">
        <v>2</v>
      </c>
      <c r="DB2497" s="86">
        <v>-0.91910000000000003</v>
      </c>
      <c r="DC2497" s="86">
        <v>11</v>
      </c>
      <c r="DD2497" s="86">
        <v>-99</v>
      </c>
      <c r="DE2497" s="86">
        <v>-99</v>
      </c>
      <c r="DF2497" s="86">
        <v>-99</v>
      </c>
      <c r="DG2497" s="86">
        <v>-99</v>
      </c>
      <c r="DH2497" s="86">
        <v>-99</v>
      </c>
    </row>
    <row r="2498" spans="1:112" x14ac:dyDescent="0.2">
      <c r="A2498" s="85">
        <f>IF(ISERROR(SEARCH('School Lookup'!$F$3,Data!J2498)),A2497,A2497+1)</f>
        <v>0</v>
      </c>
      <c r="B2498" s="85">
        <f>IF(I2498='School Lookup'!$G$13,1,0)</f>
        <v>0</v>
      </c>
      <c r="C2498" s="85">
        <f t="shared" si="38"/>
        <v>2496</v>
      </c>
      <c r="D2498" s="86" t="s">
        <v>6478</v>
      </c>
      <c r="E2498" s="86" t="s">
        <v>6790</v>
      </c>
      <c r="F2498" s="86" t="s">
        <v>2774</v>
      </c>
      <c r="G2498" s="86" t="s">
        <v>2795</v>
      </c>
      <c r="H2498" s="86" t="s">
        <v>1474</v>
      </c>
      <c r="I2498" s="86" t="s">
        <v>5858</v>
      </c>
      <c r="J2498" s="86" t="s">
        <v>1512</v>
      </c>
      <c r="K2498" s="86" t="s">
        <v>26</v>
      </c>
      <c r="L2498" s="86">
        <v>1</v>
      </c>
      <c r="M2498" s="86">
        <v>1</v>
      </c>
      <c r="N2498" s="89">
        <v>-1.0886975694444401</v>
      </c>
      <c r="O2498" s="89">
        <v>-2.2632184197994598</v>
      </c>
      <c r="P2498" s="89">
        <v>58.826700000000002</v>
      </c>
      <c r="Q2498" s="89">
        <v>0.95365128464746696</v>
      </c>
      <c r="R2498" s="89">
        <v>60.0694454861111</v>
      </c>
      <c r="S2498" s="89">
        <v>-0.65478356757599498</v>
      </c>
      <c r="T2498" s="89">
        <v>-0.74307534990194701</v>
      </c>
      <c r="U2498" s="89">
        <v>0.37696335078533999</v>
      </c>
      <c r="V2498" s="89">
        <v>-0.28011217378502701</v>
      </c>
      <c r="W2498" s="89">
        <v>1</v>
      </c>
      <c r="X2498" s="89">
        <v>-1.10147872340426</v>
      </c>
      <c r="Y2498" s="89">
        <v>-2.5040087241787399</v>
      </c>
      <c r="Z2498" s="89">
        <v>47.805199999999999</v>
      </c>
      <c r="AA2498" s="89">
        <v>-0.25222000504662501</v>
      </c>
      <c r="AB2498" s="89">
        <v>57.801438297872302</v>
      </c>
      <c r="AC2498" s="89">
        <v>-1.3781143646126801</v>
      </c>
      <c r="AD2498" s="89">
        <v>-1.60324009458974</v>
      </c>
      <c r="AE2498" s="89">
        <v>0.36910994764397898</v>
      </c>
      <c r="AF2498" s="89">
        <v>-0.59177186737474696</v>
      </c>
      <c r="AG2498" s="89">
        <v>1</v>
      </c>
      <c r="AH2498" s="89">
        <v>-1.0392526315789501</v>
      </c>
      <c r="AI2498" s="89">
        <v>-2.1795359978069802</v>
      </c>
      <c r="AJ2498" s="89">
        <v>-99</v>
      </c>
      <c r="AK2498" s="89">
        <v>-99</v>
      </c>
      <c r="AL2498" s="89">
        <v>52.631578947368403</v>
      </c>
      <c r="AM2498" s="89">
        <v>-2.1795359978069802</v>
      </c>
      <c r="AN2498" s="89">
        <v>-2.3328988014874001</v>
      </c>
      <c r="AO2498" s="89">
        <v>0.12434554973822</v>
      </c>
      <c r="AP2498" s="89">
        <v>-0.290085583954585</v>
      </c>
      <c r="AQ2498" s="89">
        <v>1</v>
      </c>
      <c r="AR2498" s="89">
        <v>-1.00872424242424</v>
      </c>
      <c r="AS2498" s="89">
        <v>-2.1974164618474998</v>
      </c>
      <c r="AT2498" s="89">
        <v>-99</v>
      </c>
      <c r="AU2498" s="89">
        <v>-99</v>
      </c>
      <c r="AV2498" s="89">
        <v>59.595939393939403</v>
      </c>
      <c r="AW2498" s="89">
        <v>-2.1974164618474998</v>
      </c>
      <c r="AX2498" s="89">
        <v>-2.3548405172023799</v>
      </c>
      <c r="AY2498" s="89">
        <v>0.12958115183246099</v>
      </c>
      <c r="AZ2498" s="89">
        <v>-0.30514294660083202</v>
      </c>
      <c r="BA2498" s="89">
        <v>-99</v>
      </c>
      <c r="BB2498" s="89">
        <v>-99</v>
      </c>
      <c r="BC2498" s="89">
        <v>-99</v>
      </c>
      <c r="BD2498" s="89">
        <v>-99</v>
      </c>
      <c r="BE2498" s="89">
        <v>-99</v>
      </c>
      <c r="BF2498" s="89">
        <v>-99</v>
      </c>
      <c r="BG2498" s="89">
        <v>-99</v>
      </c>
      <c r="BH2498" s="89">
        <v>-99</v>
      </c>
      <c r="BI2498" s="89">
        <v>-99</v>
      </c>
      <c r="BJ2498" s="89">
        <v>-99</v>
      </c>
      <c r="BK2498" s="89">
        <v>-99</v>
      </c>
      <c r="BL2498" s="89">
        <v>-99</v>
      </c>
      <c r="BM2498" s="89">
        <v>-99</v>
      </c>
      <c r="BN2498" s="89">
        <v>-99</v>
      </c>
      <c r="BO2498" s="89">
        <v>-99</v>
      </c>
      <c r="BP2498" s="89">
        <v>-99</v>
      </c>
      <c r="BQ2498" s="89">
        <v>-99</v>
      </c>
      <c r="BR2498" s="89">
        <v>-99</v>
      </c>
      <c r="BS2498" s="89">
        <v>-99</v>
      </c>
      <c r="BT2498" s="89">
        <v>-99</v>
      </c>
      <c r="BU2498" s="89">
        <v>-99</v>
      </c>
      <c r="BV2498" s="89">
        <v>-99</v>
      </c>
      <c r="BW2498" s="89">
        <v>-99</v>
      </c>
      <c r="BX2498" s="89">
        <v>-99</v>
      </c>
      <c r="BY2498" s="89">
        <v>-99</v>
      </c>
      <c r="BZ2498" s="89">
        <v>-99</v>
      </c>
      <c r="CA2498" s="89">
        <v>-99</v>
      </c>
      <c r="CB2498" s="89">
        <v>-99</v>
      </c>
      <c r="CC2498" s="89">
        <v>-99</v>
      </c>
      <c r="CD2498" s="89">
        <v>-99</v>
      </c>
      <c r="CE2498" s="89">
        <v>-99</v>
      </c>
      <c r="CF2498" s="89">
        <v>-99</v>
      </c>
      <c r="CG2498" s="89">
        <v>-99</v>
      </c>
      <c r="CH2498" s="89">
        <v>-99</v>
      </c>
      <c r="CI2498" s="89">
        <v>-99</v>
      </c>
      <c r="CJ2498" s="89">
        <v>-99</v>
      </c>
      <c r="CK2498" s="89">
        <v>-99</v>
      </c>
      <c r="CL2498" s="89">
        <v>-99</v>
      </c>
      <c r="CM2498" s="89">
        <v>-99</v>
      </c>
      <c r="CN2498" s="89">
        <v>-99</v>
      </c>
      <c r="CO2498" s="89">
        <v>-99</v>
      </c>
      <c r="CP2498" s="89">
        <v>-99</v>
      </c>
      <c r="CQ2498" s="89">
        <v>-99</v>
      </c>
      <c r="CR2498" s="89">
        <v>-99</v>
      </c>
      <c r="CS2498" s="89">
        <v>-99</v>
      </c>
      <c r="CT2498" s="89">
        <v>-99</v>
      </c>
      <c r="CU2498" s="86">
        <v>-99</v>
      </c>
      <c r="CV2498" s="86">
        <v>-1.4671000000000001</v>
      </c>
      <c r="CW2498" s="86">
        <v>8</v>
      </c>
      <c r="CX2498" s="86">
        <v>2</v>
      </c>
      <c r="CY2498" s="86">
        <v>2.6486000000000001</v>
      </c>
      <c r="CZ2498" s="86">
        <v>99</v>
      </c>
      <c r="DA2498" s="86">
        <v>2</v>
      </c>
      <c r="DB2498" s="86">
        <v>0.26640000000000003</v>
      </c>
      <c r="DC2498" s="86">
        <v>61</v>
      </c>
      <c r="DD2498" s="86">
        <v>-99</v>
      </c>
      <c r="DE2498" s="86">
        <v>-99</v>
      </c>
      <c r="DF2498" s="86">
        <v>-99</v>
      </c>
      <c r="DG2498" s="86">
        <v>-99</v>
      </c>
      <c r="DH2498" s="86">
        <v>-99</v>
      </c>
    </row>
    <row r="2499" spans="1:112" x14ac:dyDescent="0.2">
      <c r="A2499" s="85">
        <f>IF(ISERROR(SEARCH('School Lookup'!$F$3,Data!J2499)),A2498,A2498+1)</f>
        <v>0</v>
      </c>
      <c r="B2499" s="85">
        <f>IF(I2499='School Lookup'!$G$13,1,0)</f>
        <v>0</v>
      </c>
      <c r="C2499" s="85">
        <f t="shared" si="38"/>
        <v>2497</v>
      </c>
      <c r="D2499" s="86" t="s">
        <v>6478</v>
      </c>
      <c r="E2499" s="86" t="s">
        <v>6790</v>
      </c>
      <c r="F2499" s="86" t="s">
        <v>2774</v>
      </c>
      <c r="G2499" s="86" t="s">
        <v>3440</v>
      </c>
      <c r="H2499" s="86" t="s">
        <v>6078</v>
      </c>
      <c r="I2499" s="86" t="s">
        <v>6153</v>
      </c>
      <c r="J2499" s="86" t="s">
        <v>6154</v>
      </c>
      <c r="K2499" s="86" t="s">
        <v>31</v>
      </c>
      <c r="L2499" s="86">
        <v>1</v>
      </c>
      <c r="M2499" s="86">
        <v>1</v>
      </c>
      <c r="N2499" s="89">
        <v>-0.99549143426294795</v>
      </c>
      <c r="O2499" s="89">
        <v>-2.0613806347274002</v>
      </c>
      <c r="P2499" s="89">
        <v>37.579599999999999</v>
      </c>
      <c r="Q2499" s="89">
        <v>-1.30005861062919</v>
      </c>
      <c r="R2499" s="89">
        <v>47.808750199203203</v>
      </c>
      <c r="S2499" s="89">
        <v>-1.6807196226783001</v>
      </c>
      <c r="T2499" s="89">
        <v>-1.90717102492607</v>
      </c>
      <c r="U2499" s="89">
        <v>0.374626865671642</v>
      </c>
      <c r="V2499" s="89">
        <v>-0.714477503367828</v>
      </c>
      <c r="W2499" s="89">
        <v>1</v>
      </c>
      <c r="X2499" s="89">
        <v>-0.70192654690618805</v>
      </c>
      <c r="Y2499" s="89">
        <v>-1.56339961524416</v>
      </c>
      <c r="Z2499" s="89">
        <v>49.878</v>
      </c>
      <c r="AA2499" s="89">
        <v>6.2642891414094997E-3</v>
      </c>
      <c r="AB2499" s="89">
        <v>46.3074069860279</v>
      </c>
      <c r="AC2499" s="89">
        <v>-0.77856766305137504</v>
      </c>
      <c r="AD2499" s="89">
        <v>-0.90515669448007696</v>
      </c>
      <c r="AE2499" s="89">
        <v>0.37388059701492499</v>
      </c>
      <c r="AF2499" s="89">
        <v>-0.33842052532426697</v>
      </c>
      <c r="AG2499" s="89">
        <v>1</v>
      </c>
      <c r="AH2499" s="89">
        <v>-1.0315408045976999</v>
      </c>
      <c r="AI2499" s="89">
        <v>-2.16293940216186</v>
      </c>
      <c r="AJ2499" s="89">
        <v>38.216900000000003</v>
      </c>
      <c r="AK2499" s="89">
        <v>-1.019078773767</v>
      </c>
      <c r="AL2499" s="89">
        <v>47.126414942528697</v>
      </c>
      <c r="AM2499" s="89">
        <v>-1.5910090879644301</v>
      </c>
      <c r="AN2499" s="89">
        <v>-1.7146257277257699</v>
      </c>
      <c r="AO2499" s="89">
        <v>0.129850746268657</v>
      </c>
      <c r="AP2499" s="89">
        <v>-0.22264543031662901</v>
      </c>
      <c r="AQ2499" s="89">
        <v>1</v>
      </c>
      <c r="AR2499" s="89">
        <v>-0.88173619631901801</v>
      </c>
      <c r="AS2499" s="89">
        <v>-1.9119707019976599</v>
      </c>
      <c r="AT2499" s="89">
        <v>39.458300000000001</v>
      </c>
      <c r="AU2499" s="89">
        <v>-1.0029888757188301</v>
      </c>
      <c r="AV2499" s="89">
        <v>46.625769938650301</v>
      </c>
      <c r="AW2499" s="89">
        <v>-1.45747978885825</v>
      </c>
      <c r="AX2499" s="89">
        <v>-1.5750989650187801</v>
      </c>
      <c r="AY2499" s="89">
        <v>0.121641791044776</v>
      </c>
      <c r="AZ2499" s="89">
        <v>-0.19159785917765801</v>
      </c>
      <c r="BA2499" s="89">
        <v>-99</v>
      </c>
      <c r="BB2499" s="89">
        <v>-99</v>
      </c>
      <c r="BC2499" s="89">
        <v>-99</v>
      </c>
      <c r="BD2499" s="89">
        <v>-99</v>
      </c>
      <c r="BE2499" s="89">
        <v>-99</v>
      </c>
      <c r="BF2499" s="89">
        <v>-99</v>
      </c>
      <c r="BG2499" s="89">
        <v>-99</v>
      </c>
      <c r="BH2499" s="89">
        <v>-99</v>
      </c>
      <c r="BI2499" s="89">
        <v>-99</v>
      </c>
      <c r="BJ2499" s="89">
        <v>-99</v>
      </c>
      <c r="BK2499" s="89">
        <v>-99</v>
      </c>
      <c r="BL2499" s="89">
        <v>-99</v>
      </c>
      <c r="BM2499" s="89">
        <v>-99</v>
      </c>
      <c r="BN2499" s="89">
        <v>-99</v>
      </c>
      <c r="BO2499" s="89">
        <v>-99</v>
      </c>
      <c r="BP2499" s="89">
        <v>-99</v>
      </c>
      <c r="BQ2499" s="89">
        <v>-99</v>
      </c>
      <c r="BR2499" s="89">
        <v>-99</v>
      </c>
      <c r="BS2499" s="89">
        <v>-99</v>
      </c>
      <c r="BT2499" s="89">
        <v>-99</v>
      </c>
      <c r="BU2499" s="89">
        <v>-99</v>
      </c>
      <c r="BV2499" s="89">
        <v>-99</v>
      </c>
      <c r="BW2499" s="89">
        <v>-99</v>
      </c>
      <c r="BX2499" s="89">
        <v>-99</v>
      </c>
      <c r="BY2499" s="89">
        <v>-99</v>
      </c>
      <c r="BZ2499" s="89">
        <v>-99</v>
      </c>
      <c r="CA2499" s="89">
        <v>-99</v>
      </c>
      <c r="CB2499" s="89">
        <v>-99</v>
      </c>
      <c r="CC2499" s="89">
        <v>-99</v>
      </c>
      <c r="CD2499" s="89">
        <v>-99</v>
      </c>
      <c r="CE2499" s="89">
        <v>-99</v>
      </c>
      <c r="CF2499" s="89">
        <v>-99</v>
      </c>
      <c r="CG2499" s="89">
        <v>-99</v>
      </c>
      <c r="CH2499" s="89">
        <v>-99</v>
      </c>
      <c r="CI2499" s="89">
        <v>-99</v>
      </c>
      <c r="CJ2499" s="89">
        <v>-99</v>
      </c>
      <c r="CK2499" s="89">
        <v>-99</v>
      </c>
      <c r="CL2499" s="89">
        <v>-99</v>
      </c>
      <c r="CM2499" s="89">
        <v>-99</v>
      </c>
      <c r="CN2499" s="89">
        <v>-99</v>
      </c>
      <c r="CO2499" s="89">
        <v>-99</v>
      </c>
      <c r="CP2499" s="89">
        <v>-99</v>
      </c>
      <c r="CQ2499" s="89">
        <v>-99</v>
      </c>
      <c r="CR2499" s="89">
        <v>-99</v>
      </c>
      <c r="CS2499" s="89">
        <v>-99</v>
      </c>
      <c r="CT2499" s="89">
        <v>-99</v>
      </c>
      <c r="CU2499" s="86">
        <v>-99</v>
      </c>
      <c r="CV2499" s="86">
        <v>-1.4671000000000001</v>
      </c>
      <c r="CW2499" s="86">
        <v>8</v>
      </c>
      <c r="CX2499" s="86">
        <v>2</v>
      </c>
      <c r="CY2499" s="86">
        <v>0.92100000000000004</v>
      </c>
      <c r="CZ2499" s="86">
        <v>85</v>
      </c>
      <c r="DA2499" s="86">
        <v>4</v>
      </c>
      <c r="DB2499" s="86">
        <v>-0.73899999999999999</v>
      </c>
      <c r="DC2499" s="86">
        <v>15</v>
      </c>
      <c r="DD2499" s="86">
        <v>-99</v>
      </c>
      <c r="DE2499" s="86">
        <v>-99</v>
      </c>
      <c r="DF2499" s="86">
        <v>-99</v>
      </c>
      <c r="DG2499" s="86">
        <v>-99</v>
      </c>
      <c r="DH2499" s="86">
        <v>-99</v>
      </c>
    </row>
    <row r="2500" spans="1:112" x14ac:dyDescent="0.2">
      <c r="A2500" s="85">
        <f>IF(ISERROR(SEARCH('School Lookup'!$F$3,Data!J2500)),A2499,A2499+1)</f>
        <v>0</v>
      </c>
      <c r="B2500" s="85">
        <f>IF(I2500='School Lookup'!$G$13,1,0)</f>
        <v>0</v>
      </c>
      <c r="C2500" s="85">
        <f t="shared" ref="C2500:C2563" si="39">C2499+1</f>
        <v>2498</v>
      </c>
      <c r="D2500" s="86" t="s">
        <v>6478</v>
      </c>
      <c r="E2500" s="86" t="s">
        <v>6760</v>
      </c>
      <c r="F2500" s="86" t="s">
        <v>2767</v>
      </c>
      <c r="G2500" s="86" t="s">
        <v>3126</v>
      </c>
      <c r="H2500" s="86" t="s">
        <v>1394</v>
      </c>
      <c r="I2500" s="86" t="s">
        <v>5821</v>
      </c>
      <c r="J2500" s="86" t="s">
        <v>1395</v>
      </c>
      <c r="K2500" s="86" t="s">
        <v>258</v>
      </c>
      <c r="L2500" s="86">
        <v>1</v>
      </c>
      <c r="M2500" s="86">
        <v>1</v>
      </c>
      <c r="N2500" s="89">
        <v>-0.60382985074626905</v>
      </c>
      <c r="O2500" s="89">
        <v>-1.21323789862012</v>
      </c>
      <c r="P2500" s="89">
        <v>-99</v>
      </c>
      <c r="Q2500" s="89">
        <v>-99</v>
      </c>
      <c r="R2500" s="89">
        <v>47.263683582089499</v>
      </c>
      <c r="S2500" s="89">
        <v>-1.21323789862012</v>
      </c>
      <c r="T2500" s="89">
        <v>-1.37673499002653</v>
      </c>
      <c r="U2500" s="89">
        <v>0.50124688279301699</v>
      </c>
      <c r="V2500" s="89">
        <v>-0.69008412218287296</v>
      </c>
      <c r="W2500" s="89">
        <v>1</v>
      </c>
      <c r="X2500" s="89">
        <v>-0.61006850000000001</v>
      </c>
      <c r="Y2500" s="89">
        <v>-1.3471512233415399</v>
      </c>
      <c r="Z2500" s="89">
        <v>-99</v>
      </c>
      <c r="AA2500" s="89">
        <v>-99</v>
      </c>
      <c r="AB2500" s="89">
        <v>50.9999775</v>
      </c>
      <c r="AC2500" s="89">
        <v>-1.3471512233415399</v>
      </c>
      <c r="AD2500" s="89">
        <v>-1.5671880991732901</v>
      </c>
      <c r="AE2500" s="89">
        <v>0.49875311720698301</v>
      </c>
      <c r="AF2500" s="89">
        <v>-0.78163994971236495</v>
      </c>
      <c r="AG2500" s="89">
        <v>-99</v>
      </c>
      <c r="AH2500" s="89">
        <v>-99</v>
      </c>
      <c r="AI2500" s="89">
        <v>-99</v>
      </c>
      <c r="AJ2500" s="89">
        <v>-99</v>
      </c>
      <c r="AK2500" s="89">
        <v>-99</v>
      </c>
      <c r="AL2500" s="89">
        <v>-99</v>
      </c>
      <c r="AM2500" s="89">
        <v>-99</v>
      </c>
      <c r="AN2500" s="89">
        <v>-99</v>
      </c>
      <c r="AO2500" s="89">
        <v>-99</v>
      </c>
      <c r="AP2500" s="89">
        <v>-99</v>
      </c>
      <c r="AQ2500" s="89">
        <v>-99</v>
      </c>
      <c r="AR2500" s="89">
        <v>-99</v>
      </c>
      <c r="AS2500" s="89">
        <v>-99</v>
      </c>
      <c r="AT2500" s="89">
        <v>-99</v>
      </c>
      <c r="AU2500" s="89">
        <v>-99</v>
      </c>
      <c r="AV2500" s="89">
        <v>-99</v>
      </c>
      <c r="AW2500" s="89">
        <v>-99</v>
      </c>
      <c r="AX2500" s="89">
        <v>-99</v>
      </c>
      <c r="AY2500" s="89">
        <v>-99</v>
      </c>
      <c r="AZ2500" s="89">
        <v>-99</v>
      </c>
      <c r="BA2500" s="89">
        <v>-99</v>
      </c>
      <c r="BB2500" s="89">
        <v>-99</v>
      </c>
      <c r="BC2500" s="89">
        <v>-99</v>
      </c>
      <c r="BD2500" s="89">
        <v>-99</v>
      </c>
      <c r="BE2500" s="89">
        <v>-99</v>
      </c>
      <c r="BF2500" s="89">
        <v>-99</v>
      </c>
      <c r="BG2500" s="89">
        <v>-99</v>
      </c>
      <c r="BH2500" s="89">
        <v>-99</v>
      </c>
      <c r="BI2500" s="89">
        <v>-99</v>
      </c>
      <c r="BJ2500" s="89">
        <v>-99</v>
      </c>
      <c r="BK2500" s="89">
        <v>-99</v>
      </c>
      <c r="BL2500" s="89">
        <v>-99</v>
      </c>
      <c r="BM2500" s="89">
        <v>-99</v>
      </c>
      <c r="BN2500" s="89">
        <v>-99</v>
      </c>
      <c r="BO2500" s="89">
        <v>-99</v>
      </c>
      <c r="BP2500" s="89">
        <v>-99</v>
      </c>
      <c r="BQ2500" s="89">
        <v>-99</v>
      </c>
      <c r="BR2500" s="89">
        <v>-99</v>
      </c>
      <c r="BS2500" s="89">
        <v>-99</v>
      </c>
      <c r="BT2500" s="89">
        <v>-99</v>
      </c>
      <c r="BU2500" s="89">
        <v>-99</v>
      </c>
      <c r="BV2500" s="89">
        <v>-99</v>
      </c>
      <c r="BW2500" s="89">
        <v>-99</v>
      </c>
      <c r="BX2500" s="89">
        <v>-99</v>
      </c>
      <c r="BY2500" s="89">
        <v>-99</v>
      </c>
      <c r="BZ2500" s="89">
        <v>-99</v>
      </c>
      <c r="CA2500" s="89">
        <v>-99</v>
      </c>
      <c r="CB2500" s="89">
        <v>-99</v>
      </c>
      <c r="CC2500" s="89">
        <v>-99</v>
      </c>
      <c r="CD2500" s="89">
        <v>-99</v>
      </c>
      <c r="CE2500" s="89">
        <v>-99</v>
      </c>
      <c r="CF2500" s="89">
        <v>-99</v>
      </c>
      <c r="CG2500" s="89">
        <v>-99</v>
      </c>
      <c r="CH2500" s="89">
        <v>-99</v>
      </c>
      <c r="CI2500" s="89">
        <v>-99</v>
      </c>
      <c r="CJ2500" s="89">
        <v>-99</v>
      </c>
      <c r="CK2500" s="89">
        <v>-99</v>
      </c>
      <c r="CL2500" s="89">
        <v>-99</v>
      </c>
      <c r="CM2500" s="89">
        <v>-99</v>
      </c>
      <c r="CN2500" s="89">
        <v>-99</v>
      </c>
      <c r="CO2500" s="89">
        <v>-99</v>
      </c>
      <c r="CP2500" s="89">
        <v>-99</v>
      </c>
      <c r="CQ2500" s="89">
        <v>-99</v>
      </c>
      <c r="CR2500" s="89">
        <v>-99</v>
      </c>
      <c r="CS2500" s="89">
        <v>-99</v>
      </c>
      <c r="CT2500" s="89">
        <v>-99</v>
      </c>
      <c r="CU2500" s="86">
        <v>-99</v>
      </c>
      <c r="CV2500" s="86">
        <v>-1.4717</v>
      </c>
      <c r="CW2500" s="86">
        <v>7</v>
      </c>
      <c r="CX2500" s="86">
        <v>2</v>
      </c>
      <c r="CY2500" s="86">
        <v>-0.50609999999999999</v>
      </c>
      <c r="CZ2500" s="86">
        <v>27</v>
      </c>
      <c r="DA2500" s="86">
        <v>0</v>
      </c>
      <c r="DB2500" s="86">
        <v>-99</v>
      </c>
      <c r="DC2500" s="86">
        <v>-99</v>
      </c>
      <c r="DD2500" s="86">
        <v>-99</v>
      </c>
      <c r="DE2500" s="86">
        <v>-99</v>
      </c>
      <c r="DF2500" s="86">
        <v>-99</v>
      </c>
      <c r="DG2500" s="86">
        <v>-99</v>
      </c>
      <c r="DH2500" s="86">
        <v>-99</v>
      </c>
    </row>
    <row r="2501" spans="1:112" x14ac:dyDescent="0.2">
      <c r="A2501" s="85">
        <f>IF(ISERROR(SEARCH('School Lookup'!$F$3,Data!J2501)),A2500,A2500+1)</f>
        <v>0</v>
      </c>
      <c r="B2501" s="85">
        <f>IF(I2501='School Lookup'!$G$13,1,0)</f>
        <v>0</v>
      </c>
      <c r="C2501" s="85">
        <f t="shared" si="39"/>
        <v>2499</v>
      </c>
      <c r="D2501" s="86" t="s">
        <v>6478</v>
      </c>
      <c r="E2501" s="86" t="s">
        <v>6552</v>
      </c>
      <c r="F2501" s="86" t="s">
        <v>518</v>
      </c>
      <c r="G2501" s="86" t="s">
        <v>2980</v>
      </c>
      <c r="H2501" s="86" t="s">
        <v>6068</v>
      </c>
      <c r="I2501" s="86" t="s">
        <v>5861</v>
      </c>
      <c r="J2501" s="86" t="s">
        <v>434</v>
      </c>
      <c r="K2501" s="86" t="s">
        <v>49</v>
      </c>
      <c r="L2501" s="86">
        <v>1</v>
      </c>
      <c r="M2501" s="86">
        <v>1</v>
      </c>
      <c r="N2501" s="89">
        <v>-0.87380709219858199</v>
      </c>
      <c r="O2501" s="89">
        <v>-1.7978733234072199</v>
      </c>
      <c r="P2501" s="89">
        <v>34.5702</v>
      </c>
      <c r="Q2501" s="89">
        <v>-1.6192699175296901</v>
      </c>
      <c r="R2501" s="89">
        <v>41.1347134751773</v>
      </c>
      <c r="S2501" s="89">
        <v>-1.70857162046846</v>
      </c>
      <c r="T2501" s="89">
        <v>-1.9387737646943599</v>
      </c>
      <c r="U2501" s="89">
        <v>0.44904458598726099</v>
      </c>
      <c r="V2501" s="89">
        <v>-0.87059586249014398</v>
      </c>
      <c r="W2501" s="89">
        <v>1</v>
      </c>
      <c r="X2501" s="89">
        <v>-0.55221870503597104</v>
      </c>
      <c r="Y2501" s="89">
        <v>-1.2109636431108799</v>
      </c>
      <c r="Z2501" s="89">
        <v>46.3874</v>
      </c>
      <c r="AA2501" s="89">
        <v>-0.42902386084544603</v>
      </c>
      <c r="AB2501" s="89">
        <v>43.525179136690603</v>
      </c>
      <c r="AC2501" s="89">
        <v>-0.81999375197816404</v>
      </c>
      <c r="AD2501" s="89">
        <v>-0.95339124390875296</v>
      </c>
      <c r="AE2501" s="89">
        <v>0.44267515923566902</v>
      </c>
      <c r="AF2501" s="89">
        <v>-0.42204262071119902</v>
      </c>
      <c r="AG2501" s="89">
        <v>-99</v>
      </c>
      <c r="AH2501" s="89">
        <v>-99</v>
      </c>
      <c r="AI2501" s="89">
        <v>-99</v>
      </c>
      <c r="AJ2501" s="89">
        <v>-99</v>
      </c>
      <c r="AK2501" s="89">
        <v>-99</v>
      </c>
      <c r="AL2501" s="89">
        <v>-99</v>
      </c>
      <c r="AM2501" s="89">
        <v>-99</v>
      </c>
      <c r="AN2501" s="89">
        <v>-99</v>
      </c>
      <c r="AO2501" s="89">
        <v>-99</v>
      </c>
      <c r="AP2501" s="89">
        <v>-99</v>
      </c>
      <c r="AQ2501" s="89">
        <v>1</v>
      </c>
      <c r="AR2501" s="89">
        <v>-0.73680000000000001</v>
      </c>
      <c r="AS2501" s="89">
        <v>-1.5861808032086999</v>
      </c>
      <c r="AT2501" s="89">
        <v>-99</v>
      </c>
      <c r="AU2501" s="89">
        <v>-99</v>
      </c>
      <c r="AV2501" s="89">
        <v>44.117649999999998</v>
      </c>
      <c r="AW2501" s="89">
        <v>-1.5861808032086999</v>
      </c>
      <c r="AX2501" s="89">
        <v>-1.7107234479786699</v>
      </c>
      <c r="AY2501" s="89">
        <v>0.10828025477707</v>
      </c>
      <c r="AZ2501" s="89">
        <v>-0.18523757080023801</v>
      </c>
      <c r="BA2501" s="89">
        <v>-99</v>
      </c>
      <c r="BB2501" s="89">
        <v>-99</v>
      </c>
      <c r="BC2501" s="89">
        <v>-99</v>
      </c>
      <c r="BD2501" s="89">
        <v>-99</v>
      </c>
      <c r="BE2501" s="89">
        <v>-99</v>
      </c>
      <c r="BF2501" s="89">
        <v>-99</v>
      </c>
      <c r="BG2501" s="89">
        <v>-99</v>
      </c>
      <c r="BH2501" s="89">
        <v>-99</v>
      </c>
      <c r="BI2501" s="89">
        <v>-99</v>
      </c>
      <c r="BJ2501" s="89">
        <v>-99</v>
      </c>
      <c r="BK2501" s="89">
        <v>-99</v>
      </c>
      <c r="BL2501" s="89">
        <v>-99</v>
      </c>
      <c r="BM2501" s="89">
        <v>-99</v>
      </c>
      <c r="BN2501" s="89">
        <v>-99</v>
      </c>
      <c r="BO2501" s="89">
        <v>-99</v>
      </c>
      <c r="BP2501" s="89">
        <v>-99</v>
      </c>
      <c r="BQ2501" s="89">
        <v>-99</v>
      </c>
      <c r="BR2501" s="89">
        <v>-99</v>
      </c>
      <c r="BS2501" s="89">
        <v>-99</v>
      </c>
      <c r="BT2501" s="89">
        <v>-99</v>
      </c>
      <c r="BU2501" s="89">
        <v>-99</v>
      </c>
      <c r="BV2501" s="89">
        <v>-99</v>
      </c>
      <c r="BW2501" s="89">
        <v>-99</v>
      </c>
      <c r="BX2501" s="89">
        <v>-99</v>
      </c>
      <c r="BY2501" s="89">
        <v>-99</v>
      </c>
      <c r="BZ2501" s="89">
        <v>-99</v>
      </c>
      <c r="CA2501" s="89">
        <v>-99</v>
      </c>
      <c r="CB2501" s="89">
        <v>-99</v>
      </c>
      <c r="CC2501" s="89">
        <v>-99</v>
      </c>
      <c r="CD2501" s="89">
        <v>-99</v>
      </c>
      <c r="CE2501" s="89">
        <v>-99</v>
      </c>
      <c r="CF2501" s="89">
        <v>-99</v>
      </c>
      <c r="CG2501" s="89">
        <v>-99</v>
      </c>
      <c r="CH2501" s="89">
        <v>-99</v>
      </c>
      <c r="CI2501" s="89">
        <v>-99</v>
      </c>
      <c r="CJ2501" s="89">
        <v>-99</v>
      </c>
      <c r="CK2501" s="89">
        <v>-99</v>
      </c>
      <c r="CL2501" s="89">
        <v>-99</v>
      </c>
      <c r="CM2501" s="89">
        <v>-99</v>
      </c>
      <c r="CN2501" s="89">
        <v>-99</v>
      </c>
      <c r="CO2501" s="89">
        <v>-99</v>
      </c>
      <c r="CP2501" s="89">
        <v>-99</v>
      </c>
      <c r="CQ2501" s="89">
        <v>-99</v>
      </c>
      <c r="CR2501" s="89">
        <v>-99</v>
      </c>
      <c r="CS2501" s="89">
        <v>-99</v>
      </c>
      <c r="CT2501" s="89">
        <v>-99</v>
      </c>
      <c r="CU2501" s="86">
        <v>-99</v>
      </c>
      <c r="CV2501" s="86">
        <v>-1.4779</v>
      </c>
      <c r="CW2501" s="86">
        <v>7</v>
      </c>
      <c r="CX2501" s="86">
        <v>2</v>
      </c>
      <c r="CY2501" s="86">
        <v>1.9239999999999999</v>
      </c>
      <c r="CZ2501" s="86">
        <v>97</v>
      </c>
      <c r="DA2501" s="86">
        <v>2</v>
      </c>
      <c r="DB2501" s="86">
        <v>-0.91700000000000004</v>
      </c>
      <c r="DC2501" s="86">
        <v>11</v>
      </c>
      <c r="DD2501" s="86">
        <v>-99</v>
      </c>
      <c r="DE2501" s="86">
        <v>-99</v>
      </c>
      <c r="DF2501" s="86">
        <v>-99</v>
      </c>
      <c r="DG2501" s="86">
        <v>-99</v>
      </c>
      <c r="DH2501" s="86">
        <v>-99</v>
      </c>
    </row>
    <row r="2502" spans="1:112" x14ac:dyDescent="0.2">
      <c r="A2502" s="85">
        <f>IF(ISERROR(SEARCH('School Lookup'!$F$3,Data!J2502)),A2501,A2501+1)</f>
        <v>0</v>
      </c>
      <c r="B2502" s="85">
        <f>IF(I2502='School Lookup'!$G$13,1,0)</f>
        <v>0</v>
      </c>
      <c r="C2502" s="85">
        <f t="shared" si="39"/>
        <v>2500</v>
      </c>
      <c r="D2502" s="86" t="s">
        <v>6478</v>
      </c>
      <c r="E2502" s="86" t="s">
        <v>6790</v>
      </c>
      <c r="F2502" s="86" t="s">
        <v>2774</v>
      </c>
      <c r="G2502" s="86" t="s">
        <v>3220</v>
      </c>
      <c r="H2502" s="86" t="s">
        <v>2520</v>
      </c>
      <c r="I2502" s="86" t="s">
        <v>4741</v>
      </c>
      <c r="J2502" s="86" t="s">
        <v>6977</v>
      </c>
      <c r="K2502" s="86" t="s">
        <v>72</v>
      </c>
      <c r="L2502" s="86">
        <v>1</v>
      </c>
      <c r="M2502" s="86">
        <v>1</v>
      </c>
      <c r="N2502" s="89">
        <v>-0.89235187969924801</v>
      </c>
      <c r="O2502" s="89">
        <v>-1.8380320407113699</v>
      </c>
      <c r="P2502" s="89">
        <v>35.04</v>
      </c>
      <c r="Q2502" s="89">
        <v>-1.56943756823021</v>
      </c>
      <c r="R2502" s="89">
        <v>54.218889724310799</v>
      </c>
      <c r="S2502" s="89">
        <v>-1.7037348044707901</v>
      </c>
      <c r="T2502" s="89">
        <v>-1.9332855897191601</v>
      </c>
      <c r="U2502" s="89">
        <v>0.37382885696439699</v>
      </c>
      <c r="V2502" s="89">
        <v>-0.72271794219045604</v>
      </c>
      <c r="W2502" s="89">
        <v>1</v>
      </c>
      <c r="X2502" s="89">
        <v>-0.70825798319327704</v>
      </c>
      <c r="Y2502" s="89">
        <v>-1.57830481910632</v>
      </c>
      <c r="Z2502" s="89">
        <v>46.649700000000003</v>
      </c>
      <c r="AA2502" s="89">
        <v>-0.39631427460194801</v>
      </c>
      <c r="AB2502" s="89">
        <v>53.361356470588198</v>
      </c>
      <c r="AC2502" s="89">
        <v>-0.98730954685413597</v>
      </c>
      <c r="AD2502" s="89">
        <v>-1.1482057240400001</v>
      </c>
      <c r="AE2502" s="89">
        <v>0.37164272329793901</v>
      </c>
      <c r="AF2502" s="89">
        <v>-0.42672230218850699</v>
      </c>
      <c r="AG2502" s="89">
        <v>1</v>
      </c>
      <c r="AH2502" s="89">
        <v>-0.94900746268656699</v>
      </c>
      <c r="AI2502" s="89">
        <v>-1.98531968814717</v>
      </c>
      <c r="AJ2502" s="89">
        <v>29.421099999999999</v>
      </c>
      <c r="AK2502" s="89">
        <v>-1.8801083541838399</v>
      </c>
      <c r="AL2502" s="89">
        <v>53.980092537313404</v>
      </c>
      <c r="AM2502" s="89">
        <v>-1.9327140211655101</v>
      </c>
      <c r="AN2502" s="89">
        <v>-2.0736015975398798</v>
      </c>
      <c r="AO2502" s="89">
        <v>0.12554653341661501</v>
      </c>
      <c r="AP2502" s="89">
        <v>-0.260333492258286</v>
      </c>
      <c r="AQ2502" s="89">
        <v>1</v>
      </c>
      <c r="AR2502" s="89">
        <v>-0.56728571428571395</v>
      </c>
      <c r="AS2502" s="89">
        <v>-1.20514388221361</v>
      </c>
      <c r="AT2502" s="89">
        <v>50.840400000000002</v>
      </c>
      <c r="AU2502" s="89">
        <v>0.23411648946698899</v>
      </c>
      <c r="AV2502" s="89">
        <v>55.205828571428597</v>
      </c>
      <c r="AW2502" s="89">
        <v>-0.48551369637330999</v>
      </c>
      <c r="AX2502" s="89">
        <v>-0.55084597514833999</v>
      </c>
      <c r="AY2502" s="89">
        <v>0.12898188632104901</v>
      </c>
      <c r="AZ2502" s="89">
        <v>-7.1049152946990796E-2</v>
      </c>
      <c r="BA2502" s="89">
        <v>-99</v>
      </c>
      <c r="BB2502" s="89">
        <v>-99</v>
      </c>
      <c r="BC2502" s="89">
        <v>-99</v>
      </c>
      <c r="BD2502" s="89">
        <v>-99</v>
      </c>
      <c r="BE2502" s="89">
        <v>-99</v>
      </c>
      <c r="BF2502" s="89">
        <v>-99</v>
      </c>
      <c r="BG2502" s="89">
        <v>-99</v>
      </c>
      <c r="BH2502" s="89">
        <v>-99</v>
      </c>
      <c r="BI2502" s="89">
        <v>-99</v>
      </c>
      <c r="BJ2502" s="89">
        <v>-99</v>
      </c>
      <c r="BK2502" s="89">
        <v>-99</v>
      </c>
      <c r="BL2502" s="89">
        <v>-99</v>
      </c>
      <c r="BM2502" s="89">
        <v>-99</v>
      </c>
      <c r="BN2502" s="89">
        <v>-99</v>
      </c>
      <c r="BO2502" s="89">
        <v>-99</v>
      </c>
      <c r="BP2502" s="89">
        <v>-99</v>
      </c>
      <c r="BQ2502" s="89">
        <v>-99</v>
      </c>
      <c r="BR2502" s="89">
        <v>-99</v>
      </c>
      <c r="BS2502" s="89">
        <v>-99</v>
      </c>
      <c r="BT2502" s="89">
        <v>-99</v>
      </c>
      <c r="BU2502" s="89">
        <v>-99</v>
      </c>
      <c r="BV2502" s="89">
        <v>-99</v>
      </c>
      <c r="BW2502" s="89">
        <v>-99</v>
      </c>
      <c r="BX2502" s="89">
        <v>-99</v>
      </c>
      <c r="BY2502" s="89">
        <v>-99</v>
      </c>
      <c r="BZ2502" s="89">
        <v>-99</v>
      </c>
      <c r="CA2502" s="89">
        <v>-99</v>
      </c>
      <c r="CB2502" s="89">
        <v>-99</v>
      </c>
      <c r="CC2502" s="89">
        <v>-99</v>
      </c>
      <c r="CD2502" s="89">
        <v>-99</v>
      </c>
      <c r="CE2502" s="89">
        <v>-99</v>
      </c>
      <c r="CF2502" s="89">
        <v>-99</v>
      </c>
      <c r="CG2502" s="89">
        <v>-99</v>
      </c>
      <c r="CH2502" s="89">
        <v>-99</v>
      </c>
      <c r="CI2502" s="89">
        <v>-99</v>
      </c>
      <c r="CJ2502" s="89">
        <v>-99</v>
      </c>
      <c r="CK2502" s="89">
        <v>-99</v>
      </c>
      <c r="CL2502" s="89">
        <v>-99</v>
      </c>
      <c r="CM2502" s="89">
        <v>-99</v>
      </c>
      <c r="CN2502" s="89">
        <v>-99</v>
      </c>
      <c r="CO2502" s="89">
        <v>-99</v>
      </c>
      <c r="CP2502" s="89">
        <v>-99</v>
      </c>
      <c r="CQ2502" s="89">
        <v>-99</v>
      </c>
      <c r="CR2502" s="89">
        <v>-99</v>
      </c>
      <c r="CS2502" s="89">
        <v>-99</v>
      </c>
      <c r="CT2502" s="89">
        <v>-99</v>
      </c>
      <c r="CU2502" s="86">
        <v>-99</v>
      </c>
      <c r="CV2502" s="86">
        <v>-1.4807999999999999</v>
      </c>
      <c r="CW2502" s="86">
        <v>7</v>
      </c>
      <c r="CX2502" s="86">
        <v>2</v>
      </c>
      <c r="CY2502" s="86">
        <v>0.7399</v>
      </c>
      <c r="CZ2502" s="86">
        <v>81</v>
      </c>
      <c r="DA2502" s="86">
        <v>4</v>
      </c>
      <c r="DB2502" s="86">
        <v>-0.93979999999999997</v>
      </c>
      <c r="DC2502" s="86">
        <v>11</v>
      </c>
      <c r="DD2502" s="86">
        <v>-99</v>
      </c>
      <c r="DE2502" s="86">
        <v>-99</v>
      </c>
      <c r="DF2502" s="86">
        <v>-99</v>
      </c>
      <c r="DG2502" s="86">
        <v>-99</v>
      </c>
      <c r="DH2502" s="86">
        <v>-99</v>
      </c>
    </row>
    <row r="2503" spans="1:112" x14ac:dyDescent="0.2">
      <c r="A2503" s="85">
        <f>IF(ISERROR(SEARCH('School Lookup'!$F$3,Data!J2503)),A2502,A2502+1)</f>
        <v>0</v>
      </c>
      <c r="B2503" s="85">
        <f>IF(I2503='School Lookup'!$G$13,1,0)</f>
        <v>0</v>
      </c>
      <c r="C2503" s="85">
        <f t="shared" si="39"/>
        <v>2501</v>
      </c>
      <c r="D2503" s="86" t="s">
        <v>6478</v>
      </c>
      <c r="E2503" s="86" t="s">
        <v>6790</v>
      </c>
      <c r="F2503" s="86" t="s">
        <v>2774</v>
      </c>
      <c r="G2503" s="86" t="s">
        <v>2795</v>
      </c>
      <c r="H2503" s="86" t="s">
        <v>1474</v>
      </c>
      <c r="I2503" s="86" t="s">
        <v>6882</v>
      </c>
      <c r="J2503" s="86" t="s">
        <v>6883</v>
      </c>
      <c r="K2503" s="86" t="s">
        <v>72</v>
      </c>
      <c r="L2503" s="86">
        <v>1</v>
      </c>
      <c r="M2503" s="86">
        <v>1</v>
      </c>
      <c r="N2503" s="89">
        <v>-0.68654504048582998</v>
      </c>
      <c r="O2503" s="89">
        <v>-1.3923575526679799</v>
      </c>
      <c r="P2503" s="89">
        <v>39.2166</v>
      </c>
      <c r="Q2503" s="89">
        <v>-1.12641970938771</v>
      </c>
      <c r="R2503" s="89">
        <v>46.8623829959514</v>
      </c>
      <c r="S2503" s="89">
        <v>-1.2593886310278499</v>
      </c>
      <c r="T2503" s="89">
        <v>-1.4291006981307</v>
      </c>
      <c r="U2503" s="89">
        <v>0.38176197836166897</v>
      </c>
      <c r="V2503" s="89">
        <v>-0.54557630979641702</v>
      </c>
      <c r="W2503" s="89">
        <v>1</v>
      </c>
      <c r="X2503" s="89">
        <v>-0.84852149437052204</v>
      </c>
      <c r="Y2503" s="89">
        <v>-1.90850734089161</v>
      </c>
      <c r="Z2503" s="89">
        <v>44.9054</v>
      </c>
      <c r="AA2503" s="89">
        <v>-0.61383364663600304</v>
      </c>
      <c r="AB2503" s="89">
        <v>47.287652098259997</v>
      </c>
      <c r="AC2503" s="89">
        <v>-1.26117049376381</v>
      </c>
      <c r="AD2503" s="89">
        <v>-1.4670762648637601</v>
      </c>
      <c r="AE2503" s="89">
        <v>0.37751159196290601</v>
      </c>
      <c r="AF2503" s="89">
        <v>-0.55383829627971204</v>
      </c>
      <c r="AG2503" s="89">
        <v>1</v>
      </c>
      <c r="AH2503" s="89">
        <v>-0.74396677215189899</v>
      </c>
      <c r="AI2503" s="89">
        <v>-1.54405234126868</v>
      </c>
      <c r="AJ2503" s="89">
        <v>25.191199999999998</v>
      </c>
      <c r="AK2503" s="89">
        <v>-2.2941774578702798</v>
      </c>
      <c r="AL2503" s="89">
        <v>46.835412025316501</v>
      </c>
      <c r="AM2503" s="89">
        <v>-1.91911489956948</v>
      </c>
      <c r="AN2503" s="89">
        <v>-2.0593151298032</v>
      </c>
      <c r="AO2503" s="89">
        <v>0.12210200927357</v>
      </c>
      <c r="AP2503" s="89">
        <v>-0.25144651507643401</v>
      </c>
      <c r="AQ2503" s="89">
        <v>1</v>
      </c>
      <c r="AR2503" s="89">
        <v>-0.59685732899022803</v>
      </c>
      <c r="AS2503" s="89">
        <v>-1.27161543042786</v>
      </c>
      <c r="AT2503" s="89">
        <v>41.890900000000002</v>
      </c>
      <c r="AU2503" s="89">
        <v>-0.73859280545490702</v>
      </c>
      <c r="AV2503" s="89">
        <v>43.6481990228013</v>
      </c>
      <c r="AW2503" s="89">
        <v>-1.00510411794138</v>
      </c>
      <c r="AX2503" s="89">
        <v>-1.0983877535230699</v>
      </c>
      <c r="AY2503" s="89">
        <v>0.118624420401855</v>
      </c>
      <c r="AZ2503" s="89">
        <v>-0.13029561063817</v>
      </c>
      <c r="BA2503" s="89">
        <v>-99</v>
      </c>
      <c r="BB2503" s="89">
        <v>-99</v>
      </c>
      <c r="BC2503" s="89">
        <v>-99</v>
      </c>
      <c r="BD2503" s="89">
        <v>-99</v>
      </c>
      <c r="BE2503" s="89">
        <v>-99</v>
      </c>
      <c r="BF2503" s="89">
        <v>-99</v>
      </c>
      <c r="BG2503" s="89">
        <v>-99</v>
      </c>
      <c r="BH2503" s="89">
        <v>-99</v>
      </c>
      <c r="BI2503" s="89">
        <v>-99</v>
      </c>
      <c r="BJ2503" s="89">
        <v>-99</v>
      </c>
      <c r="BK2503" s="89">
        <v>-99</v>
      </c>
      <c r="BL2503" s="89">
        <v>-99</v>
      </c>
      <c r="BM2503" s="89">
        <v>-99</v>
      </c>
      <c r="BN2503" s="89">
        <v>-99</v>
      </c>
      <c r="BO2503" s="89">
        <v>-99</v>
      </c>
      <c r="BP2503" s="89">
        <v>-99</v>
      </c>
      <c r="BQ2503" s="89">
        <v>-99</v>
      </c>
      <c r="BR2503" s="89">
        <v>-99</v>
      </c>
      <c r="BS2503" s="89">
        <v>-99</v>
      </c>
      <c r="BT2503" s="89">
        <v>-99</v>
      </c>
      <c r="BU2503" s="89">
        <v>-99</v>
      </c>
      <c r="BV2503" s="89">
        <v>-99</v>
      </c>
      <c r="BW2503" s="89">
        <v>-99</v>
      </c>
      <c r="BX2503" s="89">
        <v>-99</v>
      </c>
      <c r="BY2503" s="89">
        <v>-99</v>
      </c>
      <c r="BZ2503" s="89">
        <v>-99</v>
      </c>
      <c r="CA2503" s="89">
        <v>-99</v>
      </c>
      <c r="CB2503" s="89">
        <v>-99</v>
      </c>
      <c r="CC2503" s="89">
        <v>-99</v>
      </c>
      <c r="CD2503" s="89">
        <v>-99</v>
      </c>
      <c r="CE2503" s="89">
        <v>-99</v>
      </c>
      <c r="CF2503" s="89">
        <v>-99</v>
      </c>
      <c r="CG2503" s="89">
        <v>-99</v>
      </c>
      <c r="CH2503" s="89">
        <v>-99</v>
      </c>
      <c r="CI2503" s="89">
        <v>-99</v>
      </c>
      <c r="CJ2503" s="89">
        <v>-99</v>
      </c>
      <c r="CK2503" s="89">
        <v>-99</v>
      </c>
      <c r="CL2503" s="89">
        <v>-99</v>
      </c>
      <c r="CM2503" s="89">
        <v>-99</v>
      </c>
      <c r="CN2503" s="89">
        <v>-99</v>
      </c>
      <c r="CO2503" s="89">
        <v>-99</v>
      </c>
      <c r="CP2503" s="89">
        <v>-99</v>
      </c>
      <c r="CQ2503" s="89">
        <v>-99</v>
      </c>
      <c r="CR2503" s="89">
        <v>-99</v>
      </c>
      <c r="CS2503" s="89">
        <v>-99</v>
      </c>
      <c r="CT2503" s="89">
        <v>-99</v>
      </c>
      <c r="CU2503" s="86">
        <v>-99</v>
      </c>
      <c r="CV2503" s="86">
        <v>-1.4812000000000001</v>
      </c>
      <c r="CW2503" s="86">
        <v>7</v>
      </c>
      <c r="CX2503" s="86">
        <v>2</v>
      </c>
      <c r="CY2503" s="86">
        <v>1.0096000000000001</v>
      </c>
      <c r="CZ2503" s="86">
        <v>87</v>
      </c>
      <c r="DA2503" s="86">
        <v>4</v>
      </c>
      <c r="DB2503" s="86">
        <v>-1.0295000000000001</v>
      </c>
      <c r="DC2503" s="86">
        <v>9</v>
      </c>
      <c r="DD2503" s="86">
        <v>-99</v>
      </c>
      <c r="DE2503" s="86">
        <v>-99</v>
      </c>
      <c r="DF2503" s="86">
        <v>-99</v>
      </c>
      <c r="DG2503" s="86">
        <v>-99</v>
      </c>
      <c r="DH2503" s="86">
        <v>-99</v>
      </c>
    </row>
    <row r="2504" spans="1:112" x14ac:dyDescent="0.2">
      <c r="A2504" s="85">
        <f>IF(ISERROR(SEARCH('School Lookup'!$F$3,Data!J2504)),A2503,A2503+1)</f>
        <v>0</v>
      </c>
      <c r="B2504" s="85">
        <f>IF(I2504='School Lookup'!$G$13,1,0)</f>
        <v>0</v>
      </c>
      <c r="C2504" s="85">
        <f t="shared" si="39"/>
        <v>2502</v>
      </c>
      <c r="D2504" s="86" t="s">
        <v>6478</v>
      </c>
      <c r="E2504" s="86" t="s">
        <v>6790</v>
      </c>
      <c r="F2504" s="86" t="s">
        <v>2774</v>
      </c>
      <c r="G2504" s="86" t="s">
        <v>3440</v>
      </c>
      <c r="H2504" s="86" t="s">
        <v>6078</v>
      </c>
      <c r="I2504" s="86" t="s">
        <v>5876</v>
      </c>
      <c r="J2504" s="86" t="s">
        <v>6899</v>
      </c>
      <c r="K2504" s="86" t="s">
        <v>36</v>
      </c>
      <c r="L2504" s="86">
        <v>1</v>
      </c>
      <c r="M2504" s="86">
        <v>-99</v>
      </c>
      <c r="N2504" s="89">
        <v>-99</v>
      </c>
      <c r="O2504" s="89">
        <v>-99</v>
      </c>
      <c r="P2504" s="89">
        <v>-99</v>
      </c>
      <c r="Q2504" s="89">
        <v>-99</v>
      </c>
      <c r="R2504" s="89">
        <v>-99</v>
      </c>
      <c r="S2504" s="89">
        <v>-99</v>
      </c>
      <c r="T2504" s="89">
        <v>-99</v>
      </c>
      <c r="U2504" s="89">
        <v>-99</v>
      </c>
      <c r="V2504" s="89">
        <v>-99</v>
      </c>
      <c r="W2504" s="89">
        <v>-99</v>
      </c>
      <c r="X2504" s="89">
        <v>-99</v>
      </c>
      <c r="Y2504" s="89">
        <v>-99</v>
      </c>
      <c r="Z2504" s="89">
        <v>-99</v>
      </c>
      <c r="AA2504" s="89">
        <v>-99</v>
      </c>
      <c r="AB2504" s="89">
        <v>-99</v>
      </c>
      <c r="AC2504" s="89">
        <v>-99</v>
      </c>
      <c r="AD2504" s="89">
        <v>-99</v>
      </c>
      <c r="AE2504" s="89">
        <v>-99</v>
      </c>
      <c r="AF2504" s="89">
        <v>-99</v>
      </c>
      <c r="AG2504" s="89">
        <v>-99</v>
      </c>
      <c r="AH2504" s="89">
        <v>-99</v>
      </c>
      <c r="AI2504" s="89">
        <v>-99</v>
      </c>
      <c r="AJ2504" s="89">
        <v>-99</v>
      </c>
      <c r="AK2504" s="89">
        <v>-99</v>
      </c>
      <c r="AL2504" s="89">
        <v>-99</v>
      </c>
      <c r="AM2504" s="89">
        <v>-99</v>
      </c>
      <c r="AN2504" s="89">
        <v>-99</v>
      </c>
      <c r="AO2504" s="89">
        <v>-99</v>
      </c>
      <c r="AP2504" s="89">
        <v>-99</v>
      </c>
      <c r="AQ2504" s="89">
        <v>-99</v>
      </c>
      <c r="AR2504" s="89">
        <v>-99</v>
      </c>
      <c r="AS2504" s="89">
        <v>-99</v>
      </c>
      <c r="AT2504" s="89">
        <v>-99</v>
      </c>
      <c r="AU2504" s="89">
        <v>-99</v>
      </c>
      <c r="AV2504" s="89">
        <v>-99</v>
      </c>
      <c r="AW2504" s="89">
        <v>-99</v>
      </c>
      <c r="AX2504" s="89">
        <v>-99</v>
      </c>
      <c r="AY2504" s="89">
        <v>-99</v>
      </c>
      <c r="AZ2504" s="89">
        <v>-99</v>
      </c>
      <c r="BA2504" s="89">
        <v>1</v>
      </c>
      <c r="BB2504" s="89">
        <v>-0.81553138686131399</v>
      </c>
      <c r="BC2504" s="89">
        <v>-1.61070865247952</v>
      </c>
      <c r="BD2504" s="89">
        <v>39.552</v>
      </c>
      <c r="BE2504" s="89">
        <v>-0.87411754231016103</v>
      </c>
      <c r="BF2504" s="89">
        <v>44.5255262773723</v>
      </c>
      <c r="BG2504" s="89">
        <v>-1.24241309739484</v>
      </c>
      <c r="BH2504" s="89">
        <v>-1.3191295702111001</v>
      </c>
      <c r="BI2504" s="89">
        <v>0.24886466848319699</v>
      </c>
      <c r="BJ2504" s="89">
        <v>-0.32828474317696799</v>
      </c>
      <c r="BK2504" s="89">
        <v>1</v>
      </c>
      <c r="BL2504" s="89">
        <v>-0.80661605839416095</v>
      </c>
      <c r="BM2504" s="89">
        <v>-1.7810988053757899</v>
      </c>
      <c r="BN2504" s="89">
        <v>37.4724</v>
      </c>
      <c r="BO2504" s="89">
        <v>-1.2556268536406401</v>
      </c>
      <c r="BP2504" s="89">
        <v>43.795609489051103</v>
      </c>
      <c r="BQ2504" s="89">
        <v>-1.5183628295082101</v>
      </c>
      <c r="BR2504" s="89">
        <v>-1.5808764636297099</v>
      </c>
      <c r="BS2504" s="89">
        <v>0.24886466848319699</v>
      </c>
      <c r="BT2504" s="89">
        <v>-0.39342429703409798</v>
      </c>
      <c r="BU2504" s="89">
        <v>1</v>
      </c>
      <c r="BV2504" s="89">
        <v>-0.98431985559566804</v>
      </c>
      <c r="BW2504" s="89">
        <v>-2.1101366449535801</v>
      </c>
      <c r="BX2504" s="89">
        <v>32.362200000000001</v>
      </c>
      <c r="BY2504" s="89">
        <v>-1.7279293944187599</v>
      </c>
      <c r="BZ2504" s="89">
        <v>44.404357039711201</v>
      </c>
      <c r="CA2504" s="89">
        <v>-1.91903301968617</v>
      </c>
      <c r="CB2504" s="89">
        <v>-2.0129122871000802</v>
      </c>
      <c r="CC2504" s="89">
        <v>0.25158946412352401</v>
      </c>
      <c r="CD2504" s="89">
        <v>-0.50642752363916699</v>
      </c>
      <c r="CE2504" s="89">
        <v>1</v>
      </c>
      <c r="CF2504" s="89">
        <v>-1.06436449275362</v>
      </c>
      <c r="CG2504" s="89">
        <v>-2.3652067522360798</v>
      </c>
      <c r="CH2504" s="89">
        <v>31.8</v>
      </c>
      <c r="CI2504" s="89">
        <v>-1.99679701851939</v>
      </c>
      <c r="CJ2504" s="89">
        <v>42.753636231884101</v>
      </c>
      <c r="CK2504" s="89">
        <v>-2.1810018853777402</v>
      </c>
      <c r="CL2504" s="89">
        <v>-2.35083404280976</v>
      </c>
      <c r="CM2504" s="89">
        <v>0.250681198910082</v>
      </c>
      <c r="CN2504" s="89">
        <v>-0.58930989629018604</v>
      </c>
      <c r="CO2504" s="89">
        <v>86.234999999999999</v>
      </c>
      <c r="CP2504" s="89">
        <v>-8.72E-2</v>
      </c>
      <c r="CQ2504" s="89">
        <v>-0.87</v>
      </c>
      <c r="CR2504" s="89">
        <v>-0.30809999999999998</v>
      </c>
      <c r="CS2504" s="89">
        <v>1.32886666666667</v>
      </c>
      <c r="CT2504" s="89">
        <v>1.5093000000000001</v>
      </c>
      <c r="CU2504" s="86" t="s">
        <v>6986</v>
      </c>
      <c r="CV2504" s="86">
        <v>-1.4847999999999999</v>
      </c>
      <c r="CW2504" s="86">
        <v>7</v>
      </c>
      <c r="CX2504" s="86">
        <v>2</v>
      </c>
      <c r="CY2504" s="86">
        <v>0.76539999999999997</v>
      </c>
      <c r="CZ2504" s="86">
        <v>82</v>
      </c>
      <c r="DA2504" s="86">
        <v>4</v>
      </c>
      <c r="DB2504" s="86">
        <v>-1.4653</v>
      </c>
      <c r="DC2504" s="86">
        <v>3</v>
      </c>
      <c r="DD2504" s="86">
        <v>-99</v>
      </c>
      <c r="DE2504" s="86">
        <v>-99</v>
      </c>
      <c r="DF2504" s="86">
        <v>-99</v>
      </c>
      <c r="DG2504" s="86">
        <v>-99</v>
      </c>
      <c r="DH2504" s="86">
        <v>-99</v>
      </c>
    </row>
    <row r="2505" spans="1:112" x14ac:dyDescent="0.2">
      <c r="A2505" s="85">
        <f>IF(ISERROR(SEARCH('School Lookup'!$F$3,Data!J2505)),A2504,A2504+1)</f>
        <v>0</v>
      </c>
      <c r="B2505" s="85">
        <f>IF(I2505='School Lookup'!$G$13,1,0)</f>
        <v>0</v>
      </c>
      <c r="C2505" s="85">
        <f t="shared" si="39"/>
        <v>2503</v>
      </c>
      <c r="D2505" s="86" t="s">
        <v>6478</v>
      </c>
      <c r="E2505" s="86" t="s">
        <v>6790</v>
      </c>
      <c r="F2505" s="86" t="s">
        <v>2774</v>
      </c>
      <c r="G2505" s="86" t="s">
        <v>3410</v>
      </c>
      <c r="H2505" s="86" t="s">
        <v>2345</v>
      </c>
      <c r="I2505" s="86" t="s">
        <v>5687</v>
      </c>
      <c r="J2505" s="86" t="s">
        <v>2345</v>
      </c>
      <c r="K2505" s="86" t="s">
        <v>16</v>
      </c>
      <c r="L2505" s="86">
        <v>1</v>
      </c>
      <c r="M2505" s="86">
        <v>1</v>
      </c>
      <c r="N2505" s="89">
        <v>-0.88439327731092399</v>
      </c>
      <c r="O2505" s="89">
        <v>-1.82079769583482</v>
      </c>
      <c r="P2505" s="89">
        <v>40.141599999999997</v>
      </c>
      <c r="Q2505" s="89">
        <v>-1.0283036534021499</v>
      </c>
      <c r="R2505" s="89">
        <v>50.280110924369801</v>
      </c>
      <c r="S2505" s="89">
        <v>-1.42455067461848</v>
      </c>
      <c r="T2505" s="89">
        <v>-1.61650460080652</v>
      </c>
      <c r="U2505" s="89">
        <v>0.37052413077322299</v>
      </c>
      <c r="V2505" s="89">
        <v>-0.59895396210475005</v>
      </c>
      <c r="W2505" s="89">
        <v>1</v>
      </c>
      <c r="X2505" s="89">
        <v>-0.74919874125874097</v>
      </c>
      <c r="Y2505" s="89">
        <v>-1.67468584823894</v>
      </c>
      <c r="Z2505" s="89">
        <v>45.174500000000002</v>
      </c>
      <c r="AA2505" s="89">
        <v>-0.58027608026876998</v>
      </c>
      <c r="AB2505" s="89">
        <v>52.727269090909097</v>
      </c>
      <c r="AC2505" s="89">
        <v>-1.1274809642538599</v>
      </c>
      <c r="AD2505" s="89">
        <v>-1.3114145940108799</v>
      </c>
      <c r="AE2505" s="89">
        <v>0.37104307213284898</v>
      </c>
      <c r="AF2505" s="89">
        <v>-0.486591299801649</v>
      </c>
      <c r="AG2505" s="89">
        <v>1</v>
      </c>
      <c r="AH2505" s="89">
        <v>-0.74750000000000005</v>
      </c>
      <c r="AI2505" s="89">
        <v>-1.5516561884581499</v>
      </c>
      <c r="AJ2505" s="89">
        <v>-99</v>
      </c>
      <c r="AK2505" s="89">
        <v>-99</v>
      </c>
      <c r="AL2505" s="89">
        <v>49.193550000000002</v>
      </c>
      <c r="AM2505" s="89">
        <v>-1.5516561884581499</v>
      </c>
      <c r="AN2505" s="89">
        <v>-1.67328379801573</v>
      </c>
      <c r="AO2505" s="89">
        <v>0.12869745718733799</v>
      </c>
      <c r="AP2505" s="89">
        <v>-0.21534736995739501</v>
      </c>
      <c r="AQ2505" s="89">
        <v>1</v>
      </c>
      <c r="AR2505" s="89">
        <v>-0.61432560000000003</v>
      </c>
      <c r="AS2505" s="89">
        <v>-1.3108808892216399</v>
      </c>
      <c r="AT2505" s="89">
        <v>-99</v>
      </c>
      <c r="AU2505" s="89">
        <v>-99</v>
      </c>
      <c r="AV2505" s="89">
        <v>49.200023999999999</v>
      </c>
      <c r="AW2505" s="89">
        <v>-1.3108808892216399</v>
      </c>
      <c r="AX2505" s="89">
        <v>-1.4206137803755301</v>
      </c>
      <c r="AY2505" s="89">
        <v>0.129735339906591</v>
      </c>
      <c r="AZ2505" s="89">
        <v>-0.184303811673006</v>
      </c>
      <c r="BA2505" s="89">
        <v>-99</v>
      </c>
      <c r="BB2505" s="89">
        <v>-99</v>
      </c>
      <c r="BC2505" s="89">
        <v>-99</v>
      </c>
      <c r="BD2505" s="89">
        <v>-99</v>
      </c>
      <c r="BE2505" s="89">
        <v>-99</v>
      </c>
      <c r="BF2505" s="89">
        <v>-99</v>
      </c>
      <c r="BG2505" s="89">
        <v>-99</v>
      </c>
      <c r="BH2505" s="89">
        <v>-99</v>
      </c>
      <c r="BI2505" s="89">
        <v>-99</v>
      </c>
      <c r="BJ2505" s="89">
        <v>-99</v>
      </c>
      <c r="BK2505" s="89">
        <v>-99</v>
      </c>
      <c r="BL2505" s="89">
        <v>-99</v>
      </c>
      <c r="BM2505" s="89">
        <v>-99</v>
      </c>
      <c r="BN2505" s="89">
        <v>-99</v>
      </c>
      <c r="BO2505" s="89">
        <v>-99</v>
      </c>
      <c r="BP2505" s="89">
        <v>-99</v>
      </c>
      <c r="BQ2505" s="89">
        <v>-99</v>
      </c>
      <c r="BR2505" s="89">
        <v>-99</v>
      </c>
      <c r="BS2505" s="89">
        <v>-99</v>
      </c>
      <c r="BT2505" s="89">
        <v>-99</v>
      </c>
      <c r="BU2505" s="89">
        <v>-99</v>
      </c>
      <c r="BV2505" s="89">
        <v>-99</v>
      </c>
      <c r="BW2505" s="89">
        <v>-99</v>
      </c>
      <c r="BX2505" s="89">
        <v>-99</v>
      </c>
      <c r="BY2505" s="89">
        <v>-99</v>
      </c>
      <c r="BZ2505" s="89">
        <v>-99</v>
      </c>
      <c r="CA2505" s="89">
        <v>-99</v>
      </c>
      <c r="CB2505" s="89">
        <v>-99</v>
      </c>
      <c r="CC2505" s="89">
        <v>-99</v>
      </c>
      <c r="CD2505" s="89">
        <v>-99</v>
      </c>
      <c r="CE2505" s="89">
        <v>-99</v>
      </c>
      <c r="CF2505" s="89">
        <v>-99</v>
      </c>
      <c r="CG2505" s="89">
        <v>-99</v>
      </c>
      <c r="CH2505" s="89">
        <v>-99</v>
      </c>
      <c r="CI2505" s="89">
        <v>-99</v>
      </c>
      <c r="CJ2505" s="89">
        <v>-99</v>
      </c>
      <c r="CK2505" s="89">
        <v>-99</v>
      </c>
      <c r="CL2505" s="89">
        <v>-99</v>
      </c>
      <c r="CM2505" s="89">
        <v>-99</v>
      </c>
      <c r="CN2505" s="89">
        <v>-99</v>
      </c>
      <c r="CO2505" s="89">
        <v>-99</v>
      </c>
      <c r="CP2505" s="89">
        <v>-99</v>
      </c>
      <c r="CQ2505" s="89">
        <v>-99</v>
      </c>
      <c r="CR2505" s="89">
        <v>-99</v>
      </c>
      <c r="CS2505" s="89">
        <v>-99</v>
      </c>
      <c r="CT2505" s="89">
        <v>-99</v>
      </c>
      <c r="CU2505" s="86">
        <v>-99</v>
      </c>
      <c r="CV2505" s="86">
        <v>-1.4852000000000001</v>
      </c>
      <c r="CW2505" s="86">
        <v>7</v>
      </c>
      <c r="CX2505" s="86">
        <v>2</v>
      </c>
      <c r="CY2505" s="86">
        <v>0.96089999999999998</v>
      </c>
      <c r="CZ2505" s="86">
        <v>86</v>
      </c>
      <c r="DA2505" s="86">
        <v>2</v>
      </c>
      <c r="DB2505" s="86">
        <v>-0.59630000000000005</v>
      </c>
      <c r="DC2505" s="86">
        <v>19</v>
      </c>
      <c r="DD2505" s="86">
        <v>-99</v>
      </c>
      <c r="DE2505" s="86">
        <v>-99</v>
      </c>
      <c r="DF2505" s="86">
        <v>-99</v>
      </c>
      <c r="DG2505" s="86">
        <v>-99</v>
      </c>
      <c r="DH2505" s="86">
        <v>-99</v>
      </c>
    </row>
    <row r="2506" spans="1:112" x14ac:dyDescent="0.2">
      <c r="A2506" s="85">
        <f>IF(ISERROR(SEARCH('School Lookup'!$F$3,Data!J2506)),A2505,A2505+1)</f>
        <v>0</v>
      </c>
      <c r="B2506" s="85">
        <f>IF(I2506='School Lookup'!$G$13,1,0)</f>
        <v>0</v>
      </c>
      <c r="C2506" s="85">
        <f t="shared" si="39"/>
        <v>2504</v>
      </c>
      <c r="D2506" s="86" t="s">
        <v>6478</v>
      </c>
      <c r="E2506" s="86" t="s">
        <v>6504</v>
      </c>
      <c r="F2506" s="86" t="s">
        <v>170</v>
      </c>
      <c r="G2506" s="86" t="s">
        <v>3298</v>
      </c>
      <c r="H2506" s="86" t="s">
        <v>6334</v>
      </c>
      <c r="I2506" s="86" t="s">
        <v>5105</v>
      </c>
      <c r="J2506" s="86" t="s">
        <v>6334</v>
      </c>
      <c r="K2506" s="86" t="s">
        <v>72</v>
      </c>
      <c r="L2506" s="86">
        <v>1</v>
      </c>
      <c r="M2506" s="86">
        <v>1</v>
      </c>
      <c r="N2506" s="89">
        <v>-0.86096847826086997</v>
      </c>
      <c r="O2506" s="89">
        <v>-1.7700713187909201</v>
      </c>
      <c r="P2506" s="89">
        <v>43.426400000000001</v>
      </c>
      <c r="Q2506" s="89">
        <v>-0.67988027967091802</v>
      </c>
      <c r="R2506" s="89">
        <v>48.641273913043499</v>
      </c>
      <c r="S2506" s="89">
        <v>-1.22497579923092</v>
      </c>
      <c r="T2506" s="89">
        <v>-1.3900535972310799</v>
      </c>
      <c r="U2506" s="89">
        <v>0.38493723849372402</v>
      </c>
      <c r="V2506" s="89">
        <v>-0.53508339307639996</v>
      </c>
      <c r="W2506" s="89">
        <v>1</v>
      </c>
      <c r="X2506" s="89">
        <v>-0.773468021680217</v>
      </c>
      <c r="Y2506" s="89">
        <v>-1.7318195783860499</v>
      </c>
      <c r="Z2506" s="89">
        <v>48.801499999999997</v>
      </c>
      <c r="AA2506" s="89">
        <v>-0.127978446623459</v>
      </c>
      <c r="AB2506" s="89">
        <v>48.509443089430903</v>
      </c>
      <c r="AC2506" s="89">
        <v>-0.92989901250475304</v>
      </c>
      <c r="AD2506" s="89">
        <v>-1.08135965363987</v>
      </c>
      <c r="AE2506" s="89">
        <v>0.38598326359832602</v>
      </c>
      <c r="AF2506" s="89">
        <v>-0.41738672823547401</v>
      </c>
      <c r="AG2506" s="89">
        <v>1</v>
      </c>
      <c r="AH2506" s="89">
        <v>-1.0530767999999999</v>
      </c>
      <c r="AI2506" s="89">
        <v>-2.2092869419052099</v>
      </c>
      <c r="AJ2506" s="89">
        <v>-99</v>
      </c>
      <c r="AK2506" s="89">
        <v>-99</v>
      </c>
      <c r="AL2506" s="89">
        <v>54.399985600000001</v>
      </c>
      <c r="AM2506" s="89">
        <v>-2.2092869419052099</v>
      </c>
      <c r="AN2506" s="89">
        <v>-2.36415346010588</v>
      </c>
      <c r="AO2506" s="89">
        <v>0.130753138075314</v>
      </c>
      <c r="AP2506" s="89">
        <v>-0.30912048380045598</v>
      </c>
      <c r="AQ2506" s="89">
        <v>1</v>
      </c>
      <c r="AR2506" s="89">
        <v>-0.97702659574468098</v>
      </c>
      <c r="AS2506" s="89">
        <v>-2.1261659849766201</v>
      </c>
      <c r="AT2506" s="89">
        <v>-99</v>
      </c>
      <c r="AU2506" s="89">
        <v>-99</v>
      </c>
      <c r="AV2506" s="89">
        <v>46.808519148936199</v>
      </c>
      <c r="AW2506" s="89">
        <v>-2.1261659849766201</v>
      </c>
      <c r="AX2506" s="89">
        <v>-2.27975712228876</v>
      </c>
      <c r="AY2506" s="89">
        <v>9.8326359832636004E-2</v>
      </c>
      <c r="AZ2506" s="89">
        <v>-0.22416021913717901</v>
      </c>
      <c r="BA2506" s="89">
        <v>-99</v>
      </c>
      <c r="BB2506" s="89">
        <v>-99</v>
      </c>
      <c r="BC2506" s="89">
        <v>-99</v>
      </c>
      <c r="BD2506" s="89">
        <v>-99</v>
      </c>
      <c r="BE2506" s="89">
        <v>-99</v>
      </c>
      <c r="BF2506" s="89">
        <v>-99</v>
      </c>
      <c r="BG2506" s="89">
        <v>-99</v>
      </c>
      <c r="BH2506" s="89">
        <v>-99</v>
      </c>
      <c r="BI2506" s="89">
        <v>-99</v>
      </c>
      <c r="BJ2506" s="89">
        <v>-99</v>
      </c>
      <c r="BK2506" s="89">
        <v>-99</v>
      </c>
      <c r="BL2506" s="89">
        <v>-99</v>
      </c>
      <c r="BM2506" s="89">
        <v>-99</v>
      </c>
      <c r="BN2506" s="89">
        <v>-99</v>
      </c>
      <c r="BO2506" s="89">
        <v>-99</v>
      </c>
      <c r="BP2506" s="89">
        <v>-99</v>
      </c>
      <c r="BQ2506" s="89">
        <v>-99</v>
      </c>
      <c r="BR2506" s="89">
        <v>-99</v>
      </c>
      <c r="BS2506" s="89">
        <v>-99</v>
      </c>
      <c r="BT2506" s="89">
        <v>-99</v>
      </c>
      <c r="BU2506" s="89">
        <v>-99</v>
      </c>
      <c r="BV2506" s="89">
        <v>-99</v>
      </c>
      <c r="BW2506" s="89">
        <v>-99</v>
      </c>
      <c r="BX2506" s="89">
        <v>-99</v>
      </c>
      <c r="BY2506" s="89">
        <v>-99</v>
      </c>
      <c r="BZ2506" s="89">
        <v>-99</v>
      </c>
      <c r="CA2506" s="89">
        <v>-99</v>
      </c>
      <c r="CB2506" s="89">
        <v>-99</v>
      </c>
      <c r="CC2506" s="89">
        <v>-99</v>
      </c>
      <c r="CD2506" s="89">
        <v>-99</v>
      </c>
      <c r="CE2506" s="89">
        <v>-99</v>
      </c>
      <c r="CF2506" s="89">
        <v>-99</v>
      </c>
      <c r="CG2506" s="89">
        <v>-99</v>
      </c>
      <c r="CH2506" s="89">
        <v>-99</v>
      </c>
      <c r="CI2506" s="89">
        <v>-99</v>
      </c>
      <c r="CJ2506" s="89">
        <v>-99</v>
      </c>
      <c r="CK2506" s="89">
        <v>-99</v>
      </c>
      <c r="CL2506" s="89">
        <v>-99</v>
      </c>
      <c r="CM2506" s="89">
        <v>-99</v>
      </c>
      <c r="CN2506" s="89">
        <v>-99</v>
      </c>
      <c r="CO2506" s="89">
        <v>-99</v>
      </c>
      <c r="CP2506" s="89">
        <v>-99</v>
      </c>
      <c r="CQ2506" s="89">
        <v>-99</v>
      </c>
      <c r="CR2506" s="89">
        <v>-99</v>
      </c>
      <c r="CS2506" s="89">
        <v>-99</v>
      </c>
      <c r="CT2506" s="89">
        <v>-99</v>
      </c>
      <c r="CU2506" s="86">
        <v>-99</v>
      </c>
      <c r="CV2506" s="86">
        <v>-1.4858</v>
      </c>
      <c r="CW2506" s="86">
        <v>7</v>
      </c>
      <c r="CX2506" s="86">
        <v>2</v>
      </c>
      <c r="CY2506" s="86">
        <v>1.8435999999999999</v>
      </c>
      <c r="CZ2506" s="86">
        <v>97</v>
      </c>
      <c r="DA2506" s="86">
        <v>2</v>
      </c>
      <c r="DB2506" s="86">
        <v>-0.31109999999999999</v>
      </c>
      <c r="DC2506" s="86">
        <v>31</v>
      </c>
      <c r="DD2506" s="86">
        <v>-99</v>
      </c>
      <c r="DE2506" s="86">
        <v>-99</v>
      </c>
      <c r="DF2506" s="86">
        <v>-99</v>
      </c>
      <c r="DG2506" s="86">
        <v>-99</v>
      </c>
      <c r="DH2506" s="86">
        <v>-99</v>
      </c>
    </row>
    <row r="2507" spans="1:112" x14ac:dyDescent="0.2">
      <c r="A2507" s="85">
        <f>IF(ISERROR(SEARCH('School Lookup'!$F$3,Data!J2507)),A2506,A2506+1)</f>
        <v>0</v>
      </c>
      <c r="B2507" s="85">
        <f>IF(I2507='School Lookup'!$G$13,1,0)</f>
        <v>0</v>
      </c>
      <c r="C2507" s="85">
        <f t="shared" si="39"/>
        <v>2505</v>
      </c>
      <c r="D2507" s="86" t="s">
        <v>6478</v>
      </c>
      <c r="E2507" s="86" t="s">
        <v>6790</v>
      </c>
      <c r="F2507" s="86" t="s">
        <v>2774</v>
      </c>
      <c r="G2507" s="86" t="s">
        <v>3410</v>
      </c>
      <c r="H2507" s="86" t="s">
        <v>2345</v>
      </c>
      <c r="I2507" s="86" t="s">
        <v>5778</v>
      </c>
      <c r="J2507" s="86" t="s">
        <v>2346</v>
      </c>
      <c r="K2507" s="86" t="s">
        <v>31</v>
      </c>
      <c r="L2507" s="86">
        <v>1</v>
      </c>
      <c r="M2507" s="86">
        <v>1</v>
      </c>
      <c r="N2507" s="89">
        <v>-0.83474121813031199</v>
      </c>
      <c r="O2507" s="89">
        <v>-1.7132762153038801</v>
      </c>
      <c r="P2507" s="89">
        <v>40.454300000000003</v>
      </c>
      <c r="Q2507" s="89">
        <v>-0.99513512290842998</v>
      </c>
      <c r="R2507" s="89">
        <v>49.291789093484397</v>
      </c>
      <c r="S2507" s="89">
        <v>-1.3542056691061599</v>
      </c>
      <c r="T2507" s="89">
        <v>-1.53668645203478</v>
      </c>
      <c r="U2507" s="89">
        <v>0.376132125732552</v>
      </c>
      <c r="V2507" s="89">
        <v>-0.57799714178825401</v>
      </c>
      <c r="W2507" s="89">
        <v>1</v>
      </c>
      <c r="X2507" s="89">
        <v>-0.69434851485148497</v>
      </c>
      <c r="Y2507" s="89">
        <v>-1.54555972749552</v>
      </c>
      <c r="Z2507" s="89">
        <v>39.6265</v>
      </c>
      <c r="AA2507" s="89">
        <v>-1.27212809886932</v>
      </c>
      <c r="AB2507" s="89">
        <v>48.090510891089103</v>
      </c>
      <c r="AC2507" s="89">
        <v>-1.40884391318242</v>
      </c>
      <c r="AD2507" s="89">
        <v>-1.63902010587749</v>
      </c>
      <c r="AE2507" s="89">
        <v>0.37666489078316501</v>
      </c>
      <c r="AF2507" s="89">
        <v>-0.61736132917175601</v>
      </c>
      <c r="AG2507" s="89">
        <v>1</v>
      </c>
      <c r="AH2507" s="89">
        <v>-0.78891446808510601</v>
      </c>
      <c r="AI2507" s="89">
        <v>-1.6407841191466701</v>
      </c>
      <c r="AJ2507" s="89">
        <v>38.588799999999999</v>
      </c>
      <c r="AK2507" s="89">
        <v>-0.98267311413887604</v>
      </c>
      <c r="AL2507" s="89">
        <v>47.659578297872301</v>
      </c>
      <c r="AM2507" s="89">
        <v>-1.31172861664277</v>
      </c>
      <c r="AN2507" s="89">
        <v>-1.42122946570636</v>
      </c>
      <c r="AO2507" s="89">
        <v>0.12519978689398001</v>
      </c>
      <c r="AP2507" s="89">
        <v>-0.17793762623388101</v>
      </c>
      <c r="AQ2507" s="89">
        <v>1</v>
      </c>
      <c r="AR2507" s="89">
        <v>-0.64697074235807905</v>
      </c>
      <c r="AS2507" s="89">
        <v>-1.3842611620237499</v>
      </c>
      <c r="AT2507" s="89">
        <v>46</v>
      </c>
      <c r="AU2507" s="89">
        <v>-0.29198017192637898</v>
      </c>
      <c r="AV2507" s="89">
        <v>50.218344978165902</v>
      </c>
      <c r="AW2507" s="89">
        <v>-0.83812066697506304</v>
      </c>
      <c r="AX2507" s="89">
        <v>-0.92242143100057405</v>
      </c>
      <c r="AY2507" s="89">
        <v>0.12200319659030399</v>
      </c>
      <c r="AZ2507" s="89">
        <v>-0.112538363185472</v>
      </c>
      <c r="BA2507" s="89">
        <v>-99</v>
      </c>
      <c r="BB2507" s="89">
        <v>-99</v>
      </c>
      <c r="BC2507" s="89">
        <v>-99</v>
      </c>
      <c r="BD2507" s="89">
        <v>-99</v>
      </c>
      <c r="BE2507" s="89">
        <v>-99</v>
      </c>
      <c r="BF2507" s="89">
        <v>-99</v>
      </c>
      <c r="BG2507" s="89">
        <v>-99</v>
      </c>
      <c r="BH2507" s="89">
        <v>-99</v>
      </c>
      <c r="BI2507" s="89">
        <v>-99</v>
      </c>
      <c r="BJ2507" s="89">
        <v>-99</v>
      </c>
      <c r="BK2507" s="89">
        <v>-99</v>
      </c>
      <c r="BL2507" s="89">
        <v>-99</v>
      </c>
      <c r="BM2507" s="89">
        <v>-99</v>
      </c>
      <c r="BN2507" s="89">
        <v>-99</v>
      </c>
      <c r="BO2507" s="89">
        <v>-99</v>
      </c>
      <c r="BP2507" s="89">
        <v>-99</v>
      </c>
      <c r="BQ2507" s="89">
        <v>-99</v>
      </c>
      <c r="BR2507" s="89">
        <v>-99</v>
      </c>
      <c r="BS2507" s="89">
        <v>-99</v>
      </c>
      <c r="BT2507" s="89">
        <v>-99</v>
      </c>
      <c r="BU2507" s="89">
        <v>-99</v>
      </c>
      <c r="BV2507" s="89">
        <v>-99</v>
      </c>
      <c r="BW2507" s="89">
        <v>-99</v>
      </c>
      <c r="BX2507" s="89">
        <v>-99</v>
      </c>
      <c r="BY2507" s="89">
        <v>-99</v>
      </c>
      <c r="BZ2507" s="89">
        <v>-99</v>
      </c>
      <c r="CA2507" s="89">
        <v>-99</v>
      </c>
      <c r="CB2507" s="89">
        <v>-99</v>
      </c>
      <c r="CC2507" s="89">
        <v>-99</v>
      </c>
      <c r="CD2507" s="89">
        <v>-99</v>
      </c>
      <c r="CE2507" s="89">
        <v>-99</v>
      </c>
      <c r="CF2507" s="89">
        <v>-99</v>
      </c>
      <c r="CG2507" s="89">
        <v>-99</v>
      </c>
      <c r="CH2507" s="89">
        <v>-99</v>
      </c>
      <c r="CI2507" s="89">
        <v>-99</v>
      </c>
      <c r="CJ2507" s="89">
        <v>-99</v>
      </c>
      <c r="CK2507" s="89">
        <v>-99</v>
      </c>
      <c r="CL2507" s="89">
        <v>-99</v>
      </c>
      <c r="CM2507" s="89">
        <v>-99</v>
      </c>
      <c r="CN2507" s="89">
        <v>-99</v>
      </c>
      <c r="CO2507" s="89">
        <v>-99</v>
      </c>
      <c r="CP2507" s="89">
        <v>-99</v>
      </c>
      <c r="CQ2507" s="89">
        <v>-99</v>
      </c>
      <c r="CR2507" s="89">
        <v>-99</v>
      </c>
      <c r="CS2507" s="89">
        <v>-99</v>
      </c>
      <c r="CT2507" s="89">
        <v>-99</v>
      </c>
      <c r="CU2507" s="86">
        <v>-99</v>
      </c>
      <c r="CV2507" s="86">
        <v>-1.4858</v>
      </c>
      <c r="CW2507" s="86">
        <v>7</v>
      </c>
      <c r="CX2507" s="86">
        <v>2</v>
      </c>
      <c r="CY2507" s="86">
        <v>1.2441</v>
      </c>
      <c r="CZ2507" s="86">
        <v>91</v>
      </c>
      <c r="DA2507" s="86">
        <v>4</v>
      </c>
      <c r="DB2507" s="86">
        <v>-1.0121</v>
      </c>
      <c r="DC2507" s="86">
        <v>10</v>
      </c>
      <c r="DD2507" s="86">
        <v>-99</v>
      </c>
      <c r="DE2507" s="86">
        <v>-99</v>
      </c>
      <c r="DF2507" s="86">
        <v>-99</v>
      </c>
      <c r="DG2507" s="86">
        <v>-99</v>
      </c>
      <c r="DH2507" s="86">
        <v>-99</v>
      </c>
    </row>
    <row r="2508" spans="1:112" x14ac:dyDescent="0.2">
      <c r="A2508" s="85">
        <f>IF(ISERROR(SEARCH('School Lookup'!$F$3,Data!J2508)),A2507,A2507+1)</f>
        <v>0</v>
      </c>
      <c r="B2508" s="85">
        <f>IF(I2508='School Lookup'!$G$13,1,0)</f>
        <v>0</v>
      </c>
      <c r="C2508" s="85">
        <f t="shared" si="39"/>
        <v>2506</v>
      </c>
      <c r="D2508" s="86" t="s">
        <v>6478</v>
      </c>
      <c r="E2508" s="86" t="s">
        <v>6790</v>
      </c>
      <c r="F2508" s="86" t="s">
        <v>2774</v>
      </c>
      <c r="G2508" s="86" t="s">
        <v>2795</v>
      </c>
      <c r="H2508" s="86" t="s">
        <v>1474</v>
      </c>
      <c r="I2508" s="86" t="s">
        <v>5854</v>
      </c>
      <c r="J2508" s="86" t="s">
        <v>2361</v>
      </c>
      <c r="K2508" s="86" t="s">
        <v>114</v>
      </c>
      <c r="L2508" s="86">
        <v>1</v>
      </c>
      <c r="M2508" s="86">
        <v>1</v>
      </c>
      <c r="N2508" s="89">
        <v>-1.03594542124542</v>
      </c>
      <c r="O2508" s="89">
        <v>-2.1489836998472698</v>
      </c>
      <c r="P2508" s="89">
        <v>43.035299999999999</v>
      </c>
      <c r="Q2508" s="89">
        <v>-0.72136480885573395</v>
      </c>
      <c r="R2508" s="89">
        <v>55.311325274725299</v>
      </c>
      <c r="S2508" s="89">
        <v>-1.4351742543515</v>
      </c>
      <c r="T2508" s="89">
        <v>-1.628558825004</v>
      </c>
      <c r="U2508" s="89">
        <v>0.4375</v>
      </c>
      <c r="V2508" s="89">
        <v>-0.71249448593925002</v>
      </c>
      <c r="W2508" s="89">
        <v>1</v>
      </c>
      <c r="X2508" s="89">
        <v>-0.84958602941176498</v>
      </c>
      <c r="Y2508" s="89">
        <v>-1.9110134249914399</v>
      </c>
      <c r="Z2508" s="89">
        <v>48.741199999999999</v>
      </c>
      <c r="AA2508" s="89">
        <v>-0.135498035073642</v>
      </c>
      <c r="AB2508" s="89">
        <v>54.044127941176498</v>
      </c>
      <c r="AC2508" s="89">
        <v>-1.02325573003254</v>
      </c>
      <c r="AD2508" s="89">
        <v>-1.1900597342593899</v>
      </c>
      <c r="AE2508" s="89">
        <v>0.43589743589743601</v>
      </c>
      <c r="AF2508" s="89">
        <v>-0.51874398672845001</v>
      </c>
      <c r="AG2508" s="89">
        <v>1</v>
      </c>
      <c r="AH2508" s="89">
        <v>-0.90266835443037996</v>
      </c>
      <c r="AI2508" s="89">
        <v>-1.8855934567167101</v>
      </c>
      <c r="AJ2508" s="89">
        <v>-99</v>
      </c>
      <c r="AK2508" s="89">
        <v>-99</v>
      </c>
      <c r="AL2508" s="89">
        <v>49.367064556961999</v>
      </c>
      <c r="AM2508" s="89">
        <v>-1.8855934567167101</v>
      </c>
      <c r="AN2508" s="89">
        <v>-2.0240993985207498</v>
      </c>
      <c r="AO2508" s="89">
        <v>0.12660256410256401</v>
      </c>
      <c r="AP2508" s="89">
        <v>-0.25625617385118399</v>
      </c>
      <c r="AQ2508" s="89">
        <v>-99</v>
      </c>
      <c r="AR2508" s="89">
        <v>-99</v>
      </c>
      <c r="AS2508" s="89">
        <v>-99</v>
      </c>
      <c r="AT2508" s="89">
        <v>-99</v>
      </c>
      <c r="AU2508" s="89">
        <v>-99</v>
      </c>
      <c r="AV2508" s="89">
        <v>-99</v>
      </c>
      <c r="AW2508" s="89">
        <v>-99</v>
      </c>
      <c r="AX2508" s="89">
        <v>-99</v>
      </c>
      <c r="AY2508" s="89">
        <v>-99</v>
      </c>
      <c r="AZ2508" s="89">
        <v>-99</v>
      </c>
      <c r="BA2508" s="89">
        <v>-99</v>
      </c>
      <c r="BB2508" s="89">
        <v>-99</v>
      </c>
      <c r="BC2508" s="89">
        <v>-99</v>
      </c>
      <c r="BD2508" s="89">
        <v>-99</v>
      </c>
      <c r="BE2508" s="89">
        <v>-99</v>
      </c>
      <c r="BF2508" s="89">
        <v>-99</v>
      </c>
      <c r="BG2508" s="89">
        <v>-99</v>
      </c>
      <c r="BH2508" s="89">
        <v>-99</v>
      </c>
      <c r="BI2508" s="89">
        <v>-99</v>
      </c>
      <c r="BJ2508" s="89">
        <v>-99</v>
      </c>
      <c r="BK2508" s="89">
        <v>-99</v>
      </c>
      <c r="BL2508" s="89">
        <v>-99</v>
      </c>
      <c r="BM2508" s="89">
        <v>-99</v>
      </c>
      <c r="BN2508" s="89">
        <v>-99</v>
      </c>
      <c r="BO2508" s="89">
        <v>-99</v>
      </c>
      <c r="BP2508" s="89">
        <v>-99</v>
      </c>
      <c r="BQ2508" s="89">
        <v>-99</v>
      </c>
      <c r="BR2508" s="89">
        <v>-99</v>
      </c>
      <c r="BS2508" s="89">
        <v>-99</v>
      </c>
      <c r="BT2508" s="89">
        <v>-99</v>
      </c>
      <c r="BU2508" s="89">
        <v>-99</v>
      </c>
      <c r="BV2508" s="89">
        <v>-99</v>
      </c>
      <c r="BW2508" s="89">
        <v>-99</v>
      </c>
      <c r="BX2508" s="89">
        <v>-99</v>
      </c>
      <c r="BY2508" s="89">
        <v>-99</v>
      </c>
      <c r="BZ2508" s="89">
        <v>-99</v>
      </c>
      <c r="CA2508" s="89">
        <v>-99</v>
      </c>
      <c r="CB2508" s="89">
        <v>-99</v>
      </c>
      <c r="CC2508" s="89">
        <v>-99</v>
      </c>
      <c r="CD2508" s="89">
        <v>-99</v>
      </c>
      <c r="CE2508" s="89">
        <v>-99</v>
      </c>
      <c r="CF2508" s="89">
        <v>-99</v>
      </c>
      <c r="CG2508" s="89">
        <v>-99</v>
      </c>
      <c r="CH2508" s="89">
        <v>-99</v>
      </c>
      <c r="CI2508" s="89">
        <v>-99</v>
      </c>
      <c r="CJ2508" s="89">
        <v>-99</v>
      </c>
      <c r="CK2508" s="89">
        <v>-99</v>
      </c>
      <c r="CL2508" s="89">
        <v>-99</v>
      </c>
      <c r="CM2508" s="89">
        <v>-99</v>
      </c>
      <c r="CN2508" s="89">
        <v>-99</v>
      </c>
      <c r="CO2508" s="89">
        <v>-99</v>
      </c>
      <c r="CP2508" s="89">
        <v>-99</v>
      </c>
      <c r="CQ2508" s="89">
        <v>-99</v>
      </c>
      <c r="CR2508" s="89">
        <v>-99</v>
      </c>
      <c r="CS2508" s="89">
        <v>-99</v>
      </c>
      <c r="CT2508" s="89">
        <v>-99</v>
      </c>
      <c r="CU2508" s="86">
        <v>-99</v>
      </c>
      <c r="CV2508" s="86">
        <v>-1.4875</v>
      </c>
      <c r="CW2508" s="86">
        <v>7</v>
      </c>
      <c r="CX2508" s="86">
        <v>2</v>
      </c>
      <c r="CY2508" s="86">
        <v>1.1637999999999999</v>
      </c>
      <c r="CZ2508" s="86">
        <v>90</v>
      </c>
      <c r="DA2508" s="86">
        <v>2</v>
      </c>
      <c r="DB2508" s="86">
        <v>-0.37469999999999998</v>
      </c>
      <c r="DC2508" s="86">
        <v>29</v>
      </c>
      <c r="DD2508" s="86">
        <v>-99</v>
      </c>
      <c r="DE2508" s="86">
        <v>-99</v>
      </c>
      <c r="DF2508" s="86">
        <v>-99</v>
      </c>
      <c r="DG2508" s="86">
        <v>-99</v>
      </c>
      <c r="DH2508" s="86">
        <v>-99</v>
      </c>
    </row>
    <row r="2509" spans="1:112" x14ac:dyDescent="0.2">
      <c r="A2509" s="85">
        <f>IF(ISERROR(SEARCH('School Lookup'!$F$3,Data!J2509)),A2508,A2508+1)</f>
        <v>0</v>
      </c>
      <c r="B2509" s="85">
        <f>IF(I2509='School Lookup'!$G$13,1,0)</f>
        <v>0</v>
      </c>
      <c r="C2509" s="85">
        <f t="shared" si="39"/>
        <v>2507</v>
      </c>
      <c r="D2509" s="86" t="s">
        <v>6478</v>
      </c>
      <c r="E2509" s="86" t="s">
        <v>6637</v>
      </c>
      <c r="F2509" s="86" t="s">
        <v>1091</v>
      </c>
      <c r="G2509" s="86" t="s">
        <v>2874</v>
      </c>
      <c r="H2509" s="86" t="s">
        <v>5952</v>
      </c>
      <c r="I2509" s="86" t="s">
        <v>5735</v>
      </c>
      <c r="J2509" s="86" t="s">
        <v>779</v>
      </c>
      <c r="K2509" s="86" t="s">
        <v>26</v>
      </c>
      <c r="L2509" s="86">
        <v>1</v>
      </c>
      <c r="M2509" s="86">
        <v>1</v>
      </c>
      <c r="N2509" s="89">
        <v>-0.50166629834254195</v>
      </c>
      <c r="O2509" s="89">
        <v>-0.99200283622741803</v>
      </c>
      <c r="P2509" s="89">
        <v>34</v>
      </c>
      <c r="Q2509" s="89">
        <v>-1.67975183658155</v>
      </c>
      <c r="R2509" s="89">
        <v>49.447535911602202</v>
      </c>
      <c r="S2509" s="89">
        <v>-1.33587733640448</v>
      </c>
      <c r="T2509" s="89">
        <v>-1.5158898997328001</v>
      </c>
      <c r="U2509" s="89">
        <v>0.36565656565656601</v>
      </c>
      <c r="V2509" s="89">
        <v>-0.554295094649771</v>
      </c>
      <c r="W2509" s="89">
        <v>1</v>
      </c>
      <c r="X2509" s="89">
        <v>-0.33101988950276201</v>
      </c>
      <c r="Y2509" s="89">
        <v>-0.69022659545002196</v>
      </c>
      <c r="Z2509" s="89">
        <v>32.762700000000002</v>
      </c>
      <c r="AA2509" s="89">
        <v>-2.1280642714126601</v>
      </c>
      <c r="AB2509" s="89">
        <v>46.685102209944802</v>
      </c>
      <c r="AC2509" s="89">
        <v>-1.40914543343134</v>
      </c>
      <c r="AD2509" s="89">
        <v>-1.6393711815818901</v>
      </c>
      <c r="AE2509" s="89">
        <v>0.36565656565656601</v>
      </c>
      <c r="AF2509" s="89">
        <v>-0.59944683609357896</v>
      </c>
      <c r="AG2509" s="89">
        <v>1</v>
      </c>
      <c r="AH2509" s="89">
        <v>-0.65060322580645202</v>
      </c>
      <c r="AI2509" s="89">
        <v>-1.3431249824913001</v>
      </c>
      <c r="AJ2509" s="89">
        <v>-99</v>
      </c>
      <c r="AK2509" s="89">
        <v>-99</v>
      </c>
      <c r="AL2509" s="89">
        <v>63.709704838709698</v>
      </c>
      <c r="AM2509" s="89">
        <v>-1.3431249824913001</v>
      </c>
      <c r="AN2509" s="89">
        <v>-1.45421271132092</v>
      </c>
      <c r="AO2509" s="89">
        <v>0.125252525252525</v>
      </c>
      <c r="AP2509" s="89">
        <v>-0.18214381434726601</v>
      </c>
      <c r="AQ2509" s="89">
        <v>1</v>
      </c>
      <c r="AR2509" s="89">
        <v>-0.47080281690140802</v>
      </c>
      <c r="AS2509" s="89">
        <v>-0.98826808326197302</v>
      </c>
      <c r="AT2509" s="89">
        <v>-99</v>
      </c>
      <c r="AU2509" s="89">
        <v>-99</v>
      </c>
      <c r="AV2509" s="89">
        <v>45.7746267605634</v>
      </c>
      <c r="AW2509" s="89">
        <v>-0.98826808326197302</v>
      </c>
      <c r="AX2509" s="89">
        <v>-1.0806460246795699</v>
      </c>
      <c r="AY2509" s="89">
        <v>0.143434343434343</v>
      </c>
      <c r="AZ2509" s="89">
        <v>-0.15500175303484701</v>
      </c>
      <c r="BA2509" s="89">
        <v>-99</v>
      </c>
      <c r="BB2509" s="89">
        <v>-99</v>
      </c>
      <c r="BC2509" s="89">
        <v>-99</v>
      </c>
      <c r="BD2509" s="89">
        <v>-99</v>
      </c>
      <c r="BE2509" s="89">
        <v>-99</v>
      </c>
      <c r="BF2509" s="89">
        <v>-99</v>
      </c>
      <c r="BG2509" s="89">
        <v>-99</v>
      </c>
      <c r="BH2509" s="89">
        <v>-99</v>
      </c>
      <c r="BI2509" s="89">
        <v>-99</v>
      </c>
      <c r="BJ2509" s="89">
        <v>-99</v>
      </c>
      <c r="BK2509" s="89">
        <v>-99</v>
      </c>
      <c r="BL2509" s="89">
        <v>-99</v>
      </c>
      <c r="BM2509" s="89">
        <v>-99</v>
      </c>
      <c r="BN2509" s="89">
        <v>-99</v>
      </c>
      <c r="BO2509" s="89">
        <v>-99</v>
      </c>
      <c r="BP2509" s="89">
        <v>-99</v>
      </c>
      <c r="BQ2509" s="89">
        <v>-99</v>
      </c>
      <c r="BR2509" s="89">
        <v>-99</v>
      </c>
      <c r="BS2509" s="89">
        <v>-99</v>
      </c>
      <c r="BT2509" s="89">
        <v>-99</v>
      </c>
      <c r="BU2509" s="89">
        <v>-99</v>
      </c>
      <c r="BV2509" s="89">
        <v>-99</v>
      </c>
      <c r="BW2509" s="89">
        <v>-99</v>
      </c>
      <c r="BX2509" s="89">
        <v>-99</v>
      </c>
      <c r="BY2509" s="89">
        <v>-99</v>
      </c>
      <c r="BZ2509" s="89">
        <v>-99</v>
      </c>
      <c r="CA2509" s="89">
        <v>-99</v>
      </c>
      <c r="CB2509" s="89">
        <v>-99</v>
      </c>
      <c r="CC2509" s="89">
        <v>-99</v>
      </c>
      <c r="CD2509" s="89">
        <v>-99</v>
      </c>
      <c r="CE2509" s="89">
        <v>-99</v>
      </c>
      <c r="CF2509" s="89">
        <v>-99</v>
      </c>
      <c r="CG2509" s="89">
        <v>-99</v>
      </c>
      <c r="CH2509" s="89">
        <v>-99</v>
      </c>
      <c r="CI2509" s="89">
        <v>-99</v>
      </c>
      <c r="CJ2509" s="89">
        <v>-99</v>
      </c>
      <c r="CK2509" s="89">
        <v>-99</v>
      </c>
      <c r="CL2509" s="89">
        <v>-99</v>
      </c>
      <c r="CM2509" s="89">
        <v>-99</v>
      </c>
      <c r="CN2509" s="89">
        <v>-99</v>
      </c>
      <c r="CO2509" s="89">
        <v>-99</v>
      </c>
      <c r="CP2509" s="89">
        <v>-99</v>
      </c>
      <c r="CQ2509" s="89">
        <v>-99</v>
      </c>
      <c r="CR2509" s="89">
        <v>-99</v>
      </c>
      <c r="CS2509" s="89">
        <v>-99</v>
      </c>
      <c r="CT2509" s="89">
        <v>-99</v>
      </c>
      <c r="CU2509" s="86">
        <v>-99</v>
      </c>
      <c r="CV2509" s="86">
        <v>-1.4908999999999999</v>
      </c>
      <c r="CW2509" s="86">
        <v>7</v>
      </c>
      <c r="CX2509" s="86">
        <v>2</v>
      </c>
      <c r="CY2509" s="86">
        <v>-0.87270000000000003</v>
      </c>
      <c r="CZ2509" s="86">
        <v>15</v>
      </c>
      <c r="DA2509" s="86">
        <v>2</v>
      </c>
      <c r="DB2509" s="86">
        <v>-1.3924000000000001</v>
      </c>
      <c r="DC2509" s="86">
        <v>4</v>
      </c>
      <c r="DD2509" s="86">
        <v>-99</v>
      </c>
      <c r="DE2509" s="86">
        <v>-99</v>
      </c>
      <c r="DF2509" s="86">
        <v>-99</v>
      </c>
      <c r="DG2509" s="86">
        <v>-99</v>
      </c>
      <c r="DH2509" s="86">
        <v>-99</v>
      </c>
    </row>
    <row r="2510" spans="1:112" x14ac:dyDescent="0.2">
      <c r="A2510" s="85">
        <f>IF(ISERROR(SEARCH('School Lookup'!$F$3,Data!J2510)),A2509,A2509+1)</f>
        <v>0</v>
      </c>
      <c r="B2510" s="85">
        <f>IF(I2510='School Lookup'!$G$13,1,0)</f>
        <v>0</v>
      </c>
      <c r="C2510" s="85">
        <f t="shared" si="39"/>
        <v>2508</v>
      </c>
      <c r="D2510" s="86" t="s">
        <v>6478</v>
      </c>
      <c r="E2510" s="86" t="s">
        <v>6790</v>
      </c>
      <c r="F2510" s="86" t="s">
        <v>2774</v>
      </c>
      <c r="G2510" s="86" t="s">
        <v>6177</v>
      </c>
      <c r="H2510" s="86" t="s">
        <v>6354</v>
      </c>
      <c r="I2510" s="86" t="s">
        <v>6178</v>
      </c>
      <c r="J2510" s="86" t="s">
        <v>6354</v>
      </c>
      <c r="K2510" s="86" t="s">
        <v>72</v>
      </c>
      <c r="L2510" s="86">
        <v>1</v>
      </c>
      <c r="M2510" s="86">
        <v>1</v>
      </c>
      <c r="N2510" s="89">
        <v>-1.1094178082191799</v>
      </c>
      <c r="O2510" s="89">
        <v>-2.3080880744880998</v>
      </c>
      <c r="P2510" s="89">
        <v>53.718200000000003</v>
      </c>
      <c r="Q2510" s="89">
        <v>0.411785477077455</v>
      </c>
      <c r="R2510" s="89">
        <v>52.7397582191781</v>
      </c>
      <c r="S2510" s="89">
        <v>-0.948151298705321</v>
      </c>
      <c r="T2510" s="89">
        <v>-1.0759500015928201</v>
      </c>
      <c r="U2510" s="89">
        <v>0.37677419354838698</v>
      </c>
      <c r="V2510" s="89">
        <v>-0.40539019414852101</v>
      </c>
      <c r="W2510" s="89">
        <v>1</v>
      </c>
      <c r="X2510" s="89">
        <v>-1.0704</v>
      </c>
      <c r="Y2510" s="89">
        <v>-2.4308444866958698</v>
      </c>
      <c r="Z2510" s="89">
        <v>48.254399999999997</v>
      </c>
      <c r="AA2510" s="89">
        <v>-0.19620343569634299</v>
      </c>
      <c r="AB2510" s="89">
        <v>51.700699999999998</v>
      </c>
      <c r="AC2510" s="89">
        <v>-1.31352396119611</v>
      </c>
      <c r="AD2510" s="89">
        <v>-1.5280341292928299</v>
      </c>
      <c r="AE2510" s="89">
        <v>0.37935483870967701</v>
      </c>
      <c r="AF2510" s="89">
        <v>-0.57966714066076397</v>
      </c>
      <c r="AG2510" s="89">
        <v>1</v>
      </c>
      <c r="AH2510" s="89">
        <v>-1.1562699999999999</v>
      </c>
      <c r="AI2510" s="89">
        <v>-2.4313686636413299</v>
      </c>
      <c r="AJ2510" s="89">
        <v>35.291699999999999</v>
      </c>
      <c r="AK2510" s="89">
        <v>-1.30542950123185</v>
      </c>
      <c r="AL2510" s="89">
        <v>37.777786666666699</v>
      </c>
      <c r="AM2510" s="89">
        <v>-1.8683990824365899</v>
      </c>
      <c r="AN2510" s="89">
        <v>-2.0060359617266301</v>
      </c>
      <c r="AO2510" s="89">
        <v>0.11612903225806499</v>
      </c>
      <c r="AP2510" s="89">
        <v>-0.232959014910189</v>
      </c>
      <c r="AQ2510" s="89">
        <v>1</v>
      </c>
      <c r="AR2510" s="89">
        <v>-1.0186060606060601</v>
      </c>
      <c r="AS2510" s="89">
        <v>-2.2196289707105001</v>
      </c>
      <c r="AT2510" s="89">
        <v>32.24</v>
      </c>
      <c r="AU2510" s="89">
        <v>-1.7875363368657899</v>
      </c>
      <c r="AV2510" s="89">
        <v>58.585848484848498</v>
      </c>
      <c r="AW2510" s="89">
        <v>-2.00358265378815</v>
      </c>
      <c r="AX2510" s="89">
        <v>-2.1505794231397402</v>
      </c>
      <c r="AY2510" s="89">
        <v>0.127741935483871</v>
      </c>
      <c r="AZ2510" s="89">
        <v>-0.27471917792365702</v>
      </c>
      <c r="BA2510" s="89">
        <v>-99</v>
      </c>
      <c r="BB2510" s="89">
        <v>-99</v>
      </c>
      <c r="BC2510" s="89">
        <v>-99</v>
      </c>
      <c r="BD2510" s="89">
        <v>-99</v>
      </c>
      <c r="BE2510" s="89">
        <v>-99</v>
      </c>
      <c r="BF2510" s="89">
        <v>-99</v>
      </c>
      <c r="BG2510" s="89">
        <v>-99</v>
      </c>
      <c r="BH2510" s="89">
        <v>-99</v>
      </c>
      <c r="BI2510" s="89">
        <v>-99</v>
      </c>
      <c r="BJ2510" s="89">
        <v>-99</v>
      </c>
      <c r="BK2510" s="89">
        <v>-99</v>
      </c>
      <c r="BL2510" s="89">
        <v>-99</v>
      </c>
      <c r="BM2510" s="89">
        <v>-99</v>
      </c>
      <c r="BN2510" s="89">
        <v>-99</v>
      </c>
      <c r="BO2510" s="89">
        <v>-99</v>
      </c>
      <c r="BP2510" s="89">
        <v>-99</v>
      </c>
      <c r="BQ2510" s="89">
        <v>-99</v>
      </c>
      <c r="BR2510" s="89">
        <v>-99</v>
      </c>
      <c r="BS2510" s="89">
        <v>-99</v>
      </c>
      <c r="BT2510" s="89">
        <v>-99</v>
      </c>
      <c r="BU2510" s="89">
        <v>-99</v>
      </c>
      <c r="BV2510" s="89">
        <v>-99</v>
      </c>
      <c r="BW2510" s="89">
        <v>-99</v>
      </c>
      <c r="BX2510" s="89">
        <v>-99</v>
      </c>
      <c r="BY2510" s="89">
        <v>-99</v>
      </c>
      <c r="BZ2510" s="89">
        <v>-99</v>
      </c>
      <c r="CA2510" s="89">
        <v>-99</v>
      </c>
      <c r="CB2510" s="89">
        <v>-99</v>
      </c>
      <c r="CC2510" s="89">
        <v>-99</v>
      </c>
      <c r="CD2510" s="89">
        <v>-99</v>
      </c>
      <c r="CE2510" s="89">
        <v>-99</v>
      </c>
      <c r="CF2510" s="89">
        <v>-99</v>
      </c>
      <c r="CG2510" s="89">
        <v>-99</v>
      </c>
      <c r="CH2510" s="89">
        <v>-99</v>
      </c>
      <c r="CI2510" s="89">
        <v>-99</v>
      </c>
      <c r="CJ2510" s="89">
        <v>-99</v>
      </c>
      <c r="CK2510" s="89">
        <v>-99</v>
      </c>
      <c r="CL2510" s="89">
        <v>-99</v>
      </c>
      <c r="CM2510" s="89">
        <v>-99</v>
      </c>
      <c r="CN2510" s="89">
        <v>-99</v>
      </c>
      <c r="CO2510" s="89">
        <v>-99</v>
      </c>
      <c r="CP2510" s="89">
        <v>-99</v>
      </c>
      <c r="CQ2510" s="89">
        <v>-99</v>
      </c>
      <c r="CR2510" s="89">
        <v>-99</v>
      </c>
      <c r="CS2510" s="89">
        <v>-99</v>
      </c>
      <c r="CT2510" s="89">
        <v>-99</v>
      </c>
      <c r="CU2510" s="86">
        <v>-99</v>
      </c>
      <c r="CV2510" s="86">
        <v>-1.4926999999999999</v>
      </c>
      <c r="CW2510" s="86">
        <v>7</v>
      </c>
      <c r="CX2510" s="86">
        <v>2</v>
      </c>
      <c r="CY2510" s="86">
        <v>2.2143999999999999</v>
      </c>
      <c r="CZ2510" s="86">
        <v>98</v>
      </c>
      <c r="DA2510" s="86">
        <v>4</v>
      </c>
      <c r="DB2510" s="86">
        <v>-0.29920000000000002</v>
      </c>
      <c r="DC2510" s="86">
        <v>32</v>
      </c>
      <c r="DD2510" s="86">
        <v>-99</v>
      </c>
      <c r="DE2510" s="86">
        <v>-99</v>
      </c>
      <c r="DF2510" s="86">
        <v>-99</v>
      </c>
      <c r="DG2510" s="86">
        <v>-99</v>
      </c>
      <c r="DH2510" s="86">
        <v>-99</v>
      </c>
    </row>
    <row r="2511" spans="1:112" x14ac:dyDescent="0.2">
      <c r="A2511" s="85">
        <f>IF(ISERROR(SEARCH('School Lookup'!$F$3,Data!J2511)),A2510,A2510+1)</f>
        <v>0</v>
      </c>
      <c r="B2511" s="85">
        <f>IF(I2511='School Lookup'!$G$13,1,0)</f>
        <v>0</v>
      </c>
      <c r="C2511" s="85">
        <f t="shared" si="39"/>
        <v>2509</v>
      </c>
      <c r="D2511" s="86" t="s">
        <v>6478</v>
      </c>
      <c r="E2511" s="86" t="s">
        <v>6790</v>
      </c>
      <c r="F2511" s="86" t="s">
        <v>2774</v>
      </c>
      <c r="G2511" s="86" t="s">
        <v>3371</v>
      </c>
      <c r="H2511" s="86" t="s">
        <v>2411</v>
      </c>
      <c r="I2511" s="86" t="s">
        <v>5463</v>
      </c>
      <c r="J2511" s="86" t="s">
        <v>2411</v>
      </c>
      <c r="K2511" s="86" t="s">
        <v>72</v>
      </c>
      <c r="L2511" s="86">
        <v>1</v>
      </c>
      <c r="M2511" s="86">
        <v>1</v>
      </c>
      <c r="N2511" s="89">
        <v>-0.73064621409921704</v>
      </c>
      <c r="O2511" s="89">
        <v>-1.4878585964980999</v>
      </c>
      <c r="P2511" s="89">
        <v>44.142899999999997</v>
      </c>
      <c r="Q2511" s="89">
        <v>-0.60388011306155798</v>
      </c>
      <c r="R2511" s="89">
        <v>47.9111963446475</v>
      </c>
      <c r="S2511" s="89">
        <v>-1.0458693547798299</v>
      </c>
      <c r="T2511" s="89">
        <v>-1.18682744457026</v>
      </c>
      <c r="U2511" s="89">
        <v>0.37604320078546899</v>
      </c>
      <c r="V2511" s="89">
        <v>-0.44629839103623797</v>
      </c>
      <c r="W2511" s="89">
        <v>1</v>
      </c>
      <c r="X2511" s="89">
        <v>-0.68219114583333296</v>
      </c>
      <c r="Y2511" s="89">
        <v>-1.51693935520928</v>
      </c>
      <c r="Z2511" s="89">
        <v>40.456000000000003</v>
      </c>
      <c r="AA2511" s="89">
        <v>-1.1686869940695399</v>
      </c>
      <c r="AB2511" s="89">
        <v>44.270853125000002</v>
      </c>
      <c r="AC2511" s="89">
        <v>-1.3428131746394101</v>
      </c>
      <c r="AD2511" s="89">
        <v>-1.56213708349772</v>
      </c>
      <c r="AE2511" s="89">
        <v>0.37702503681885102</v>
      </c>
      <c r="AF2511" s="89">
        <v>-0.58896479142182101</v>
      </c>
      <c r="AG2511" s="89">
        <v>1</v>
      </c>
      <c r="AH2511" s="89">
        <v>-0.85996946564885501</v>
      </c>
      <c r="AI2511" s="89">
        <v>-1.79370132877785</v>
      </c>
      <c r="AJ2511" s="89">
        <v>29.410699999999999</v>
      </c>
      <c r="AK2511" s="89">
        <v>-1.8811264204923399</v>
      </c>
      <c r="AL2511" s="89">
        <v>49.9999671755725</v>
      </c>
      <c r="AM2511" s="89">
        <v>-1.8374138746351001</v>
      </c>
      <c r="AN2511" s="89">
        <v>-1.97348465549376</v>
      </c>
      <c r="AO2511" s="89">
        <v>0.12862052037309801</v>
      </c>
      <c r="AP2511" s="89">
        <v>-0.25383062333793099</v>
      </c>
      <c r="AQ2511" s="89">
        <v>1</v>
      </c>
      <c r="AR2511" s="89">
        <v>-0.88238755186721995</v>
      </c>
      <c r="AS2511" s="89">
        <v>-1.91343482941037</v>
      </c>
      <c r="AT2511" s="89">
        <v>36.907400000000003</v>
      </c>
      <c r="AU2511" s="89">
        <v>-1.2802428162089501</v>
      </c>
      <c r="AV2511" s="89">
        <v>45.2281979253112</v>
      </c>
      <c r="AW2511" s="89">
        <v>-1.5968388228096599</v>
      </c>
      <c r="AX2511" s="89">
        <v>-1.72195481554054</v>
      </c>
      <c r="AY2511" s="89">
        <v>0.118311242022582</v>
      </c>
      <c r="AZ2511" s="89">
        <v>-0.203726612933368</v>
      </c>
      <c r="BA2511" s="89">
        <v>-99</v>
      </c>
      <c r="BB2511" s="89">
        <v>-99</v>
      </c>
      <c r="BC2511" s="89">
        <v>-99</v>
      </c>
      <c r="BD2511" s="89">
        <v>-99</v>
      </c>
      <c r="BE2511" s="89">
        <v>-99</v>
      </c>
      <c r="BF2511" s="89">
        <v>-99</v>
      </c>
      <c r="BG2511" s="89">
        <v>-99</v>
      </c>
      <c r="BH2511" s="89">
        <v>-99</v>
      </c>
      <c r="BI2511" s="89">
        <v>-99</v>
      </c>
      <c r="BJ2511" s="89">
        <v>-99</v>
      </c>
      <c r="BK2511" s="89">
        <v>-99</v>
      </c>
      <c r="BL2511" s="89">
        <v>-99</v>
      </c>
      <c r="BM2511" s="89">
        <v>-99</v>
      </c>
      <c r="BN2511" s="89">
        <v>-99</v>
      </c>
      <c r="BO2511" s="89">
        <v>-99</v>
      </c>
      <c r="BP2511" s="89">
        <v>-99</v>
      </c>
      <c r="BQ2511" s="89">
        <v>-99</v>
      </c>
      <c r="BR2511" s="89">
        <v>-99</v>
      </c>
      <c r="BS2511" s="89">
        <v>-99</v>
      </c>
      <c r="BT2511" s="89">
        <v>-99</v>
      </c>
      <c r="BU2511" s="89">
        <v>-99</v>
      </c>
      <c r="BV2511" s="89">
        <v>-99</v>
      </c>
      <c r="BW2511" s="89">
        <v>-99</v>
      </c>
      <c r="BX2511" s="89">
        <v>-99</v>
      </c>
      <c r="BY2511" s="89">
        <v>-99</v>
      </c>
      <c r="BZ2511" s="89">
        <v>-99</v>
      </c>
      <c r="CA2511" s="89">
        <v>-99</v>
      </c>
      <c r="CB2511" s="89">
        <v>-99</v>
      </c>
      <c r="CC2511" s="89">
        <v>-99</v>
      </c>
      <c r="CD2511" s="89">
        <v>-99</v>
      </c>
      <c r="CE2511" s="89">
        <v>-99</v>
      </c>
      <c r="CF2511" s="89">
        <v>-99</v>
      </c>
      <c r="CG2511" s="89">
        <v>-99</v>
      </c>
      <c r="CH2511" s="89">
        <v>-99</v>
      </c>
      <c r="CI2511" s="89">
        <v>-99</v>
      </c>
      <c r="CJ2511" s="89">
        <v>-99</v>
      </c>
      <c r="CK2511" s="89">
        <v>-99</v>
      </c>
      <c r="CL2511" s="89">
        <v>-99</v>
      </c>
      <c r="CM2511" s="89">
        <v>-99</v>
      </c>
      <c r="CN2511" s="89">
        <v>-99</v>
      </c>
      <c r="CO2511" s="89">
        <v>-99</v>
      </c>
      <c r="CP2511" s="89">
        <v>-99</v>
      </c>
      <c r="CQ2511" s="89">
        <v>-99</v>
      </c>
      <c r="CR2511" s="89">
        <v>-99</v>
      </c>
      <c r="CS2511" s="89">
        <v>-99</v>
      </c>
      <c r="CT2511" s="89">
        <v>-99</v>
      </c>
      <c r="CU2511" s="86">
        <v>-99</v>
      </c>
      <c r="CV2511" s="86">
        <v>-1.4927999999999999</v>
      </c>
      <c r="CW2511" s="86">
        <v>7</v>
      </c>
      <c r="CX2511" s="86">
        <v>2</v>
      </c>
      <c r="CY2511" s="86">
        <v>0.42420000000000002</v>
      </c>
      <c r="CZ2511" s="86">
        <v>71</v>
      </c>
      <c r="DA2511" s="86">
        <v>4</v>
      </c>
      <c r="DB2511" s="86">
        <v>-1.0610999999999999</v>
      </c>
      <c r="DC2511" s="86">
        <v>9</v>
      </c>
      <c r="DD2511" s="86">
        <v>-99</v>
      </c>
      <c r="DE2511" s="86">
        <v>-99</v>
      </c>
      <c r="DF2511" s="86">
        <v>-99</v>
      </c>
      <c r="DG2511" s="86">
        <v>-99</v>
      </c>
      <c r="DH2511" s="86">
        <v>-99</v>
      </c>
    </row>
    <row r="2512" spans="1:112" x14ac:dyDescent="0.2">
      <c r="A2512" s="85">
        <f>IF(ISERROR(SEARCH('School Lookup'!$F$3,Data!J2512)),A2511,A2511+1)</f>
        <v>0</v>
      </c>
      <c r="B2512" s="85">
        <f>IF(I2512='School Lookup'!$G$13,1,0)</f>
        <v>0</v>
      </c>
      <c r="C2512" s="85">
        <f t="shared" si="39"/>
        <v>2510</v>
      </c>
      <c r="D2512" s="86" t="s">
        <v>6478</v>
      </c>
      <c r="E2512" s="86" t="s">
        <v>6862</v>
      </c>
      <c r="F2512" s="86" t="s">
        <v>2773</v>
      </c>
      <c r="G2512" s="86" t="s">
        <v>3356</v>
      </c>
      <c r="H2512" s="86" t="s">
        <v>6344</v>
      </c>
      <c r="I2512" s="86" t="s">
        <v>5853</v>
      </c>
      <c r="J2512" s="86" t="s">
        <v>6349</v>
      </c>
      <c r="K2512" s="86" t="s">
        <v>294</v>
      </c>
      <c r="L2512" s="86">
        <v>1</v>
      </c>
      <c r="M2512" s="86">
        <v>1</v>
      </c>
      <c r="N2512" s="89">
        <v>-0.74735245901639302</v>
      </c>
      <c r="O2512" s="89">
        <v>-1.5240359518233499</v>
      </c>
      <c r="P2512" s="89">
        <v>58.7624</v>
      </c>
      <c r="Q2512" s="89">
        <v>0.94683089286382205</v>
      </c>
      <c r="R2512" s="89">
        <v>56.830595628415303</v>
      </c>
      <c r="S2512" s="89">
        <v>-0.288602529479763</v>
      </c>
      <c r="T2512" s="89">
        <v>-0.32758184949936903</v>
      </c>
      <c r="U2512" s="89">
        <v>0.39228295819935699</v>
      </c>
      <c r="V2512" s="89">
        <v>-0.12850477697402901</v>
      </c>
      <c r="W2512" s="89">
        <v>1</v>
      </c>
      <c r="X2512" s="89">
        <v>-0.99663446327683602</v>
      </c>
      <c r="Y2512" s="89">
        <v>-2.2571887294543802</v>
      </c>
      <c r="Z2512" s="89">
        <v>36.968800000000002</v>
      </c>
      <c r="AA2512" s="89">
        <v>-1.60355115399453</v>
      </c>
      <c r="AB2512" s="89">
        <v>51.977387570621502</v>
      </c>
      <c r="AC2512" s="89">
        <v>-1.93036994172446</v>
      </c>
      <c r="AD2512" s="89">
        <v>-2.2462599794390199</v>
      </c>
      <c r="AE2512" s="89">
        <v>0.37942122186495197</v>
      </c>
      <c r="AF2512" s="89">
        <v>-0.85227870602509304</v>
      </c>
      <c r="AG2512" s="89">
        <v>1</v>
      </c>
      <c r="AH2512" s="89">
        <v>-0.98333571428571398</v>
      </c>
      <c r="AI2512" s="89">
        <v>-2.0591973973308102</v>
      </c>
      <c r="AJ2512" s="89">
        <v>-99</v>
      </c>
      <c r="AK2512" s="89">
        <v>-99</v>
      </c>
      <c r="AL2512" s="89">
        <v>55.357110714285703</v>
      </c>
      <c r="AM2512" s="89">
        <v>-2.0591973973308102</v>
      </c>
      <c r="AN2512" s="89">
        <v>-2.2064778763533601</v>
      </c>
      <c r="AO2512" s="89">
        <v>0.120042872454448</v>
      </c>
      <c r="AP2512" s="89">
        <v>-0.264871942284647</v>
      </c>
      <c r="AQ2512" s="89">
        <v>1</v>
      </c>
      <c r="AR2512" s="89">
        <v>-0.99894554455445606</v>
      </c>
      <c r="AS2512" s="89">
        <v>-2.1754357484701901</v>
      </c>
      <c r="AT2512" s="89">
        <v>-99</v>
      </c>
      <c r="AU2512" s="89">
        <v>-99</v>
      </c>
      <c r="AV2512" s="89">
        <v>47.524772277227697</v>
      </c>
      <c r="AW2512" s="89">
        <v>-2.1754357484701901</v>
      </c>
      <c r="AX2512" s="89">
        <v>-2.33167735176866</v>
      </c>
      <c r="AY2512" s="89">
        <v>0.10825294748124301</v>
      </c>
      <c r="AZ2512" s="89">
        <v>-0.25241094590421798</v>
      </c>
      <c r="BA2512" s="89">
        <v>-99</v>
      </c>
      <c r="BB2512" s="89">
        <v>-99</v>
      </c>
      <c r="BC2512" s="89">
        <v>-99</v>
      </c>
      <c r="BD2512" s="89">
        <v>-99</v>
      </c>
      <c r="BE2512" s="89">
        <v>-99</v>
      </c>
      <c r="BF2512" s="89">
        <v>-99</v>
      </c>
      <c r="BG2512" s="89">
        <v>-99</v>
      </c>
      <c r="BH2512" s="89">
        <v>-99</v>
      </c>
      <c r="BI2512" s="89">
        <v>-99</v>
      </c>
      <c r="BJ2512" s="89">
        <v>-99</v>
      </c>
      <c r="BK2512" s="89">
        <v>-99</v>
      </c>
      <c r="BL2512" s="89">
        <v>-99</v>
      </c>
      <c r="BM2512" s="89">
        <v>-99</v>
      </c>
      <c r="BN2512" s="89">
        <v>-99</v>
      </c>
      <c r="BO2512" s="89">
        <v>-99</v>
      </c>
      <c r="BP2512" s="89">
        <v>-99</v>
      </c>
      <c r="BQ2512" s="89">
        <v>-99</v>
      </c>
      <c r="BR2512" s="89">
        <v>-99</v>
      </c>
      <c r="BS2512" s="89">
        <v>-99</v>
      </c>
      <c r="BT2512" s="89">
        <v>-99</v>
      </c>
      <c r="BU2512" s="89">
        <v>-99</v>
      </c>
      <c r="BV2512" s="89">
        <v>-99</v>
      </c>
      <c r="BW2512" s="89">
        <v>-99</v>
      </c>
      <c r="BX2512" s="89">
        <v>-99</v>
      </c>
      <c r="BY2512" s="89">
        <v>-99</v>
      </c>
      <c r="BZ2512" s="89">
        <v>-99</v>
      </c>
      <c r="CA2512" s="89">
        <v>-99</v>
      </c>
      <c r="CB2512" s="89">
        <v>-99</v>
      </c>
      <c r="CC2512" s="89">
        <v>-99</v>
      </c>
      <c r="CD2512" s="89">
        <v>-99</v>
      </c>
      <c r="CE2512" s="89">
        <v>-99</v>
      </c>
      <c r="CF2512" s="89">
        <v>-99</v>
      </c>
      <c r="CG2512" s="89">
        <v>-99</v>
      </c>
      <c r="CH2512" s="89">
        <v>-99</v>
      </c>
      <c r="CI2512" s="89">
        <v>-99</v>
      </c>
      <c r="CJ2512" s="89">
        <v>-99</v>
      </c>
      <c r="CK2512" s="89">
        <v>-99</v>
      </c>
      <c r="CL2512" s="89">
        <v>-99</v>
      </c>
      <c r="CM2512" s="89">
        <v>-99</v>
      </c>
      <c r="CN2512" s="89">
        <v>-99</v>
      </c>
      <c r="CO2512" s="89">
        <v>-99</v>
      </c>
      <c r="CP2512" s="89">
        <v>-99</v>
      </c>
      <c r="CQ2512" s="89">
        <v>-99</v>
      </c>
      <c r="CR2512" s="89">
        <v>-99</v>
      </c>
      <c r="CS2512" s="89">
        <v>-99</v>
      </c>
      <c r="CT2512" s="89">
        <v>-99</v>
      </c>
      <c r="CU2512" s="86">
        <v>-99</v>
      </c>
      <c r="CV2512" s="86">
        <v>-1.4981</v>
      </c>
      <c r="CW2512" s="86">
        <v>7</v>
      </c>
      <c r="CX2512" s="86">
        <v>2</v>
      </c>
      <c r="CY2512" s="86">
        <v>1.4078999999999999</v>
      </c>
      <c r="CZ2512" s="86">
        <v>93</v>
      </c>
      <c r="DA2512" s="86">
        <v>2</v>
      </c>
      <c r="DB2512" s="86">
        <v>-0.23699999999999999</v>
      </c>
      <c r="DC2512" s="86">
        <v>35</v>
      </c>
      <c r="DD2512" s="86">
        <v>-99</v>
      </c>
      <c r="DE2512" s="86">
        <v>-99</v>
      </c>
      <c r="DF2512" s="86">
        <v>-99</v>
      </c>
      <c r="DG2512" s="86">
        <v>-99</v>
      </c>
      <c r="DH2512" s="86">
        <v>-99</v>
      </c>
    </row>
    <row r="2513" spans="1:112" x14ac:dyDescent="0.2">
      <c r="A2513" s="85">
        <f>IF(ISERROR(SEARCH('School Lookup'!$F$3,Data!J2513)),A2512,A2512+1)</f>
        <v>0</v>
      </c>
      <c r="B2513" s="85">
        <f>IF(I2513='School Lookup'!$G$13,1,0)</f>
        <v>0</v>
      </c>
      <c r="C2513" s="85">
        <f t="shared" si="39"/>
        <v>2511</v>
      </c>
      <c r="D2513" s="86" t="s">
        <v>6478</v>
      </c>
      <c r="E2513" s="86" t="s">
        <v>6760</v>
      </c>
      <c r="F2513" s="86" t="s">
        <v>2767</v>
      </c>
      <c r="G2513" s="86" t="s">
        <v>2841</v>
      </c>
      <c r="H2513" s="86" t="s">
        <v>1446</v>
      </c>
      <c r="I2513" s="86" t="s">
        <v>6779</v>
      </c>
      <c r="J2513" s="86" t="s">
        <v>6780</v>
      </c>
      <c r="K2513" s="86" t="s">
        <v>389</v>
      </c>
      <c r="L2513" s="86">
        <v>1</v>
      </c>
      <c r="M2513" s="86">
        <v>-99</v>
      </c>
      <c r="N2513" s="89">
        <v>-99</v>
      </c>
      <c r="O2513" s="89">
        <v>-99</v>
      </c>
      <c r="P2513" s="89">
        <v>-99</v>
      </c>
      <c r="Q2513" s="89">
        <v>-99</v>
      </c>
      <c r="R2513" s="89">
        <v>-99</v>
      </c>
      <c r="S2513" s="89">
        <v>-99</v>
      </c>
      <c r="T2513" s="89">
        <v>-99</v>
      </c>
      <c r="U2513" s="89">
        <v>-99</v>
      </c>
      <c r="V2513" s="89">
        <v>-99</v>
      </c>
      <c r="W2513" s="89">
        <v>-99</v>
      </c>
      <c r="X2513" s="89">
        <v>-99</v>
      </c>
      <c r="Y2513" s="89">
        <v>-99</v>
      </c>
      <c r="Z2513" s="89">
        <v>-99</v>
      </c>
      <c r="AA2513" s="89">
        <v>-99</v>
      </c>
      <c r="AB2513" s="89">
        <v>-99</v>
      </c>
      <c r="AC2513" s="89">
        <v>-99</v>
      </c>
      <c r="AD2513" s="89">
        <v>-99</v>
      </c>
      <c r="AE2513" s="89">
        <v>-99</v>
      </c>
      <c r="AF2513" s="89">
        <v>-99</v>
      </c>
      <c r="AG2513" s="89">
        <v>-99</v>
      </c>
      <c r="AH2513" s="89">
        <v>-99</v>
      </c>
      <c r="AI2513" s="89">
        <v>-99</v>
      </c>
      <c r="AJ2513" s="89">
        <v>-99</v>
      </c>
      <c r="AK2513" s="89">
        <v>-99</v>
      </c>
      <c r="AL2513" s="89">
        <v>-99</v>
      </c>
      <c r="AM2513" s="89">
        <v>-99</v>
      </c>
      <c r="AN2513" s="89">
        <v>-99</v>
      </c>
      <c r="AO2513" s="89">
        <v>-99</v>
      </c>
      <c r="AP2513" s="89">
        <v>-99</v>
      </c>
      <c r="AQ2513" s="89">
        <v>-99</v>
      </c>
      <c r="AR2513" s="89">
        <v>-99</v>
      </c>
      <c r="AS2513" s="89">
        <v>-99</v>
      </c>
      <c r="AT2513" s="89">
        <v>-99</v>
      </c>
      <c r="AU2513" s="89">
        <v>-99</v>
      </c>
      <c r="AV2513" s="89">
        <v>-99</v>
      </c>
      <c r="AW2513" s="89">
        <v>-99</v>
      </c>
      <c r="AX2513" s="89">
        <v>-99</v>
      </c>
      <c r="AY2513" s="89">
        <v>-99</v>
      </c>
      <c r="AZ2513" s="89">
        <v>-99</v>
      </c>
      <c r="BA2513" s="89">
        <v>1</v>
      </c>
      <c r="BB2513" s="89">
        <v>-0.74097619047619001</v>
      </c>
      <c r="BC2513" s="89">
        <v>-1.4429369402202901</v>
      </c>
      <c r="BD2513" s="89">
        <v>29.3704</v>
      </c>
      <c r="BE2513" s="89">
        <v>-1.89220475811067</v>
      </c>
      <c r="BF2513" s="89">
        <v>46.031728571428602</v>
      </c>
      <c r="BG2513" s="89">
        <v>-1.6675708491654799</v>
      </c>
      <c r="BH2513" s="89">
        <v>-1.77403245952429</v>
      </c>
      <c r="BI2513" s="89">
        <v>0.25</v>
      </c>
      <c r="BJ2513" s="89">
        <v>-0.443508114881072</v>
      </c>
      <c r="BK2513" s="89">
        <v>1</v>
      </c>
      <c r="BL2513" s="89">
        <v>-0.684752380952381</v>
      </c>
      <c r="BM2513" s="89">
        <v>-1.48454718668491</v>
      </c>
      <c r="BN2513" s="89">
        <v>34</v>
      </c>
      <c r="BO2513" s="89">
        <v>-1.64550852310831</v>
      </c>
      <c r="BP2513" s="89">
        <v>57.142838095238098</v>
      </c>
      <c r="BQ2513" s="89">
        <v>-1.5650278548966099</v>
      </c>
      <c r="BR2513" s="89">
        <v>-1.6298277393124001</v>
      </c>
      <c r="BS2513" s="89">
        <v>0.25</v>
      </c>
      <c r="BT2513" s="89">
        <v>-0.40745693482810103</v>
      </c>
      <c r="BU2513" s="89">
        <v>1</v>
      </c>
      <c r="BV2513" s="89">
        <v>-0.47416190476190501</v>
      </c>
      <c r="BW2513" s="89">
        <v>-0.935035059835986</v>
      </c>
      <c r="BX2513" s="89">
        <v>42.592599999999997</v>
      </c>
      <c r="BY2513" s="89">
        <v>-0.67243739386034396</v>
      </c>
      <c r="BZ2513" s="89">
        <v>49.2063285714286</v>
      </c>
      <c r="CA2513" s="89">
        <v>-0.80373622684816504</v>
      </c>
      <c r="CB2513" s="89">
        <v>-0.83733307447246197</v>
      </c>
      <c r="CC2513" s="89">
        <v>0.25</v>
      </c>
      <c r="CD2513" s="89">
        <v>-0.20933326861811599</v>
      </c>
      <c r="CE2513" s="89">
        <v>1</v>
      </c>
      <c r="CF2513" s="89">
        <v>-0.70499047619047595</v>
      </c>
      <c r="CG2513" s="89">
        <v>-1.50356416152714</v>
      </c>
      <c r="CH2513" s="89">
        <v>35.285699999999999</v>
      </c>
      <c r="CI2513" s="89">
        <v>-1.5989872249899499</v>
      </c>
      <c r="CJ2513" s="89">
        <v>46.031742857142902</v>
      </c>
      <c r="CK2513" s="89">
        <v>-1.5512756932585501</v>
      </c>
      <c r="CL2513" s="89">
        <v>-1.66943083967992</v>
      </c>
      <c r="CM2513" s="89">
        <v>0.25</v>
      </c>
      <c r="CN2513" s="89">
        <v>-0.417357709919981</v>
      </c>
      <c r="CO2513" s="89">
        <v>71.47</v>
      </c>
      <c r="CP2513" s="89">
        <v>-1.2028000000000001</v>
      </c>
      <c r="CQ2513" s="89">
        <v>-0.64</v>
      </c>
      <c r="CR2513" s="89">
        <v>-0.27489999999999998</v>
      </c>
      <c r="CS2513" s="89">
        <v>-0.61819999999999997</v>
      </c>
      <c r="CT2513" s="89">
        <v>-1.6946000000000001</v>
      </c>
      <c r="CU2513" s="86" t="s">
        <v>6988</v>
      </c>
      <c r="CV2513" s="86">
        <v>-1.4994000000000001</v>
      </c>
      <c r="CW2513" s="86">
        <v>7</v>
      </c>
      <c r="CX2513" s="86">
        <v>2</v>
      </c>
      <c r="CY2513" s="86">
        <v>1.1694</v>
      </c>
      <c r="CZ2513" s="86">
        <v>90</v>
      </c>
      <c r="DA2513" s="86">
        <v>4</v>
      </c>
      <c r="DB2513" s="86">
        <v>-1.4522999999999999</v>
      </c>
      <c r="DC2513" s="86">
        <v>4</v>
      </c>
      <c r="DD2513" s="86">
        <v>-99</v>
      </c>
      <c r="DE2513" s="86">
        <v>-99</v>
      </c>
      <c r="DF2513" s="86">
        <v>-99</v>
      </c>
      <c r="DG2513" s="86">
        <v>-99</v>
      </c>
      <c r="DH2513" s="86">
        <v>-99</v>
      </c>
    </row>
    <row r="2514" spans="1:112" x14ac:dyDescent="0.2">
      <c r="A2514" s="85">
        <f>IF(ISERROR(SEARCH('School Lookup'!$F$3,Data!J2514)),A2513,A2513+1)</f>
        <v>0</v>
      </c>
      <c r="B2514" s="85">
        <f>IF(I2514='School Lookup'!$G$13,1,0)</f>
        <v>0</v>
      </c>
      <c r="C2514" s="85">
        <f t="shared" si="39"/>
        <v>2512</v>
      </c>
      <c r="D2514" s="86" t="s">
        <v>6478</v>
      </c>
      <c r="E2514" s="86" t="s">
        <v>6499</v>
      </c>
      <c r="F2514" s="86" t="s">
        <v>2742</v>
      </c>
      <c r="G2514" s="86" t="s">
        <v>2781</v>
      </c>
      <c r="H2514" s="86" t="s">
        <v>503</v>
      </c>
      <c r="I2514" s="86" t="s">
        <v>5538</v>
      </c>
      <c r="J2514" s="86" t="s">
        <v>1024</v>
      </c>
      <c r="K2514" s="86" t="s">
        <v>26</v>
      </c>
      <c r="L2514" s="86">
        <v>1</v>
      </c>
      <c r="M2514" s="86">
        <v>1</v>
      </c>
      <c r="N2514" s="89">
        <v>-0.67845029940119805</v>
      </c>
      <c r="O2514" s="89">
        <v>-1.3748283995916</v>
      </c>
      <c r="P2514" s="89">
        <v>33.918399999999998</v>
      </c>
      <c r="Q2514" s="89">
        <v>-1.68840726379066</v>
      </c>
      <c r="R2514" s="89">
        <v>44.311386227544901</v>
      </c>
      <c r="S2514" s="89">
        <v>-1.53161783169113</v>
      </c>
      <c r="T2514" s="89">
        <v>-1.73799015915642</v>
      </c>
      <c r="U2514" s="89">
        <v>0.50453172205438102</v>
      </c>
      <c r="V2514" s="89">
        <v>-0.87687116791275399</v>
      </c>
      <c r="W2514" s="89">
        <v>1</v>
      </c>
      <c r="X2514" s="89">
        <v>-0.79266585365853703</v>
      </c>
      <c r="Y2514" s="89">
        <v>-1.7770143156263001</v>
      </c>
      <c r="Z2514" s="89">
        <v>46.604199999999999</v>
      </c>
      <c r="AA2514" s="89">
        <v>-0.40198825925341303</v>
      </c>
      <c r="AB2514" s="89">
        <v>51.219512195122</v>
      </c>
      <c r="AC2514" s="89">
        <v>-1.08950128743986</v>
      </c>
      <c r="AD2514" s="89">
        <v>-1.2671928814131099</v>
      </c>
      <c r="AE2514" s="89">
        <v>0.49546827794561898</v>
      </c>
      <c r="AF2514" s="89">
        <v>-0.62785387477870203</v>
      </c>
      <c r="AG2514" s="89">
        <v>-99</v>
      </c>
      <c r="AH2514" s="89">
        <v>-99</v>
      </c>
      <c r="AI2514" s="89">
        <v>-99</v>
      </c>
      <c r="AJ2514" s="89">
        <v>-99</v>
      </c>
      <c r="AK2514" s="89">
        <v>-99</v>
      </c>
      <c r="AL2514" s="89">
        <v>-99</v>
      </c>
      <c r="AM2514" s="89">
        <v>-99</v>
      </c>
      <c r="AN2514" s="89">
        <v>-99</v>
      </c>
      <c r="AO2514" s="89">
        <v>-99</v>
      </c>
      <c r="AP2514" s="89">
        <v>-99</v>
      </c>
      <c r="AQ2514" s="89">
        <v>-99</v>
      </c>
      <c r="AR2514" s="89">
        <v>-99</v>
      </c>
      <c r="AS2514" s="89">
        <v>-99</v>
      </c>
      <c r="AT2514" s="89">
        <v>-99</v>
      </c>
      <c r="AU2514" s="89">
        <v>-99</v>
      </c>
      <c r="AV2514" s="89">
        <v>-99</v>
      </c>
      <c r="AW2514" s="89">
        <v>-99</v>
      </c>
      <c r="AX2514" s="89">
        <v>-99</v>
      </c>
      <c r="AY2514" s="89">
        <v>-99</v>
      </c>
      <c r="AZ2514" s="89">
        <v>-99</v>
      </c>
      <c r="BA2514" s="89">
        <v>-99</v>
      </c>
      <c r="BB2514" s="89">
        <v>-99</v>
      </c>
      <c r="BC2514" s="89">
        <v>-99</v>
      </c>
      <c r="BD2514" s="89">
        <v>-99</v>
      </c>
      <c r="BE2514" s="89">
        <v>-99</v>
      </c>
      <c r="BF2514" s="89">
        <v>-99</v>
      </c>
      <c r="BG2514" s="89">
        <v>-99</v>
      </c>
      <c r="BH2514" s="89">
        <v>-99</v>
      </c>
      <c r="BI2514" s="89">
        <v>-99</v>
      </c>
      <c r="BJ2514" s="89">
        <v>-99</v>
      </c>
      <c r="BK2514" s="89">
        <v>-99</v>
      </c>
      <c r="BL2514" s="89">
        <v>-99</v>
      </c>
      <c r="BM2514" s="89">
        <v>-99</v>
      </c>
      <c r="BN2514" s="89">
        <v>-99</v>
      </c>
      <c r="BO2514" s="89">
        <v>-99</v>
      </c>
      <c r="BP2514" s="89">
        <v>-99</v>
      </c>
      <c r="BQ2514" s="89">
        <v>-99</v>
      </c>
      <c r="BR2514" s="89">
        <v>-99</v>
      </c>
      <c r="BS2514" s="89">
        <v>-99</v>
      </c>
      <c r="BT2514" s="89">
        <v>-99</v>
      </c>
      <c r="BU2514" s="89">
        <v>-99</v>
      </c>
      <c r="BV2514" s="89">
        <v>-99</v>
      </c>
      <c r="BW2514" s="89">
        <v>-99</v>
      </c>
      <c r="BX2514" s="89">
        <v>-99</v>
      </c>
      <c r="BY2514" s="89">
        <v>-99</v>
      </c>
      <c r="BZ2514" s="89">
        <v>-99</v>
      </c>
      <c r="CA2514" s="89">
        <v>-99</v>
      </c>
      <c r="CB2514" s="89">
        <v>-99</v>
      </c>
      <c r="CC2514" s="89">
        <v>-99</v>
      </c>
      <c r="CD2514" s="89">
        <v>-99</v>
      </c>
      <c r="CE2514" s="89">
        <v>-99</v>
      </c>
      <c r="CF2514" s="89">
        <v>-99</v>
      </c>
      <c r="CG2514" s="89">
        <v>-99</v>
      </c>
      <c r="CH2514" s="89">
        <v>-99</v>
      </c>
      <c r="CI2514" s="89">
        <v>-99</v>
      </c>
      <c r="CJ2514" s="89">
        <v>-99</v>
      </c>
      <c r="CK2514" s="89">
        <v>-99</v>
      </c>
      <c r="CL2514" s="89">
        <v>-99</v>
      </c>
      <c r="CM2514" s="89">
        <v>-99</v>
      </c>
      <c r="CN2514" s="89">
        <v>-99</v>
      </c>
      <c r="CO2514" s="89">
        <v>-99</v>
      </c>
      <c r="CP2514" s="89">
        <v>-99</v>
      </c>
      <c r="CQ2514" s="89">
        <v>-99</v>
      </c>
      <c r="CR2514" s="89">
        <v>-99</v>
      </c>
      <c r="CS2514" s="89">
        <v>-99</v>
      </c>
      <c r="CT2514" s="89">
        <v>-99</v>
      </c>
      <c r="CU2514" s="86">
        <v>-99</v>
      </c>
      <c r="CV2514" s="86">
        <v>-1.5046999999999999</v>
      </c>
      <c r="CW2514" s="86">
        <v>7</v>
      </c>
      <c r="CX2514" s="86">
        <v>2</v>
      </c>
      <c r="CY2514" s="86">
        <v>1.1657</v>
      </c>
      <c r="CZ2514" s="86">
        <v>90</v>
      </c>
      <c r="DA2514" s="86">
        <v>2</v>
      </c>
      <c r="DB2514" s="86">
        <v>-1.0509999999999999</v>
      </c>
      <c r="DC2514" s="86">
        <v>9</v>
      </c>
      <c r="DD2514" s="86">
        <v>-99</v>
      </c>
      <c r="DE2514" s="86">
        <v>-99</v>
      </c>
      <c r="DF2514" s="86">
        <v>-99</v>
      </c>
      <c r="DG2514" s="86">
        <v>-99</v>
      </c>
      <c r="DH2514" s="86">
        <v>-99</v>
      </c>
    </row>
    <row r="2515" spans="1:112" x14ac:dyDescent="0.2">
      <c r="A2515" s="85">
        <f>IF(ISERROR(SEARCH('School Lookup'!$F$3,Data!J2515)),A2514,A2514+1)</f>
        <v>0</v>
      </c>
      <c r="B2515" s="85">
        <f>IF(I2515='School Lookup'!$G$13,1,0)</f>
        <v>0</v>
      </c>
      <c r="C2515" s="85">
        <f t="shared" si="39"/>
        <v>2513</v>
      </c>
      <c r="D2515" s="86" t="s">
        <v>6478</v>
      </c>
      <c r="E2515" s="86" t="s">
        <v>6856</v>
      </c>
      <c r="F2515" s="86" t="s">
        <v>2239</v>
      </c>
      <c r="G2515" s="86" t="s">
        <v>3392</v>
      </c>
      <c r="H2515" s="86" t="s">
        <v>1333</v>
      </c>
      <c r="I2515" s="86" t="s">
        <v>6857</v>
      </c>
      <c r="J2515" s="86" t="s">
        <v>6858</v>
      </c>
      <c r="K2515" s="86" t="s">
        <v>19</v>
      </c>
      <c r="L2515" s="86">
        <v>1</v>
      </c>
      <c r="M2515" s="86">
        <v>1</v>
      </c>
      <c r="N2515" s="89">
        <v>-0.38106071428571398</v>
      </c>
      <c r="O2515" s="89">
        <v>-0.73083157420749001</v>
      </c>
      <c r="P2515" s="89">
        <v>36.322000000000003</v>
      </c>
      <c r="Q2515" s="89">
        <v>-1.4334540182048101</v>
      </c>
      <c r="R2515" s="89">
        <v>50.892860714285703</v>
      </c>
      <c r="S2515" s="89">
        <v>-1.0821427962061501</v>
      </c>
      <c r="T2515" s="89">
        <v>-1.22798571761527</v>
      </c>
      <c r="U2515" s="89">
        <v>0.49777777777777799</v>
      </c>
      <c r="V2515" s="89">
        <v>-0.61126400165737804</v>
      </c>
      <c r="W2515" s="89">
        <v>1</v>
      </c>
      <c r="X2515" s="89">
        <v>-0.40110973451327397</v>
      </c>
      <c r="Y2515" s="89">
        <v>-0.85522919220353799</v>
      </c>
      <c r="Z2515" s="89">
        <v>31.866700000000002</v>
      </c>
      <c r="AA2515" s="89">
        <v>-2.2397981230107198</v>
      </c>
      <c r="AB2515" s="89">
        <v>48.672570796460199</v>
      </c>
      <c r="AC2515" s="89">
        <v>-1.54751365760713</v>
      </c>
      <c r="AD2515" s="89">
        <v>-1.8004804999189401</v>
      </c>
      <c r="AE2515" s="89">
        <v>0.50222222222222201</v>
      </c>
      <c r="AF2515" s="89">
        <v>-0.90424131773706995</v>
      </c>
      <c r="AG2515" s="89">
        <v>-99</v>
      </c>
      <c r="AH2515" s="89">
        <v>-99</v>
      </c>
      <c r="AI2515" s="89">
        <v>-99</v>
      </c>
      <c r="AJ2515" s="89">
        <v>-99</v>
      </c>
      <c r="AK2515" s="89">
        <v>-99</v>
      </c>
      <c r="AL2515" s="89">
        <v>-99</v>
      </c>
      <c r="AM2515" s="89">
        <v>-99</v>
      </c>
      <c r="AN2515" s="89">
        <v>-99</v>
      </c>
      <c r="AO2515" s="89">
        <v>-99</v>
      </c>
      <c r="AP2515" s="89">
        <v>-99</v>
      </c>
      <c r="AQ2515" s="89">
        <v>-99</v>
      </c>
      <c r="AR2515" s="89">
        <v>-99</v>
      </c>
      <c r="AS2515" s="89">
        <v>-99</v>
      </c>
      <c r="AT2515" s="89">
        <v>-99</v>
      </c>
      <c r="AU2515" s="89">
        <v>-99</v>
      </c>
      <c r="AV2515" s="89">
        <v>-99</v>
      </c>
      <c r="AW2515" s="89">
        <v>-99</v>
      </c>
      <c r="AX2515" s="89">
        <v>-99</v>
      </c>
      <c r="AY2515" s="89">
        <v>-99</v>
      </c>
      <c r="AZ2515" s="89">
        <v>-99</v>
      </c>
      <c r="BA2515" s="89">
        <v>-99</v>
      </c>
      <c r="BB2515" s="89">
        <v>-99</v>
      </c>
      <c r="BC2515" s="89">
        <v>-99</v>
      </c>
      <c r="BD2515" s="89">
        <v>-99</v>
      </c>
      <c r="BE2515" s="89">
        <v>-99</v>
      </c>
      <c r="BF2515" s="89">
        <v>-99</v>
      </c>
      <c r="BG2515" s="89">
        <v>-99</v>
      </c>
      <c r="BH2515" s="89">
        <v>-99</v>
      </c>
      <c r="BI2515" s="89">
        <v>-99</v>
      </c>
      <c r="BJ2515" s="89">
        <v>-99</v>
      </c>
      <c r="BK2515" s="89">
        <v>-99</v>
      </c>
      <c r="BL2515" s="89">
        <v>-99</v>
      </c>
      <c r="BM2515" s="89">
        <v>-99</v>
      </c>
      <c r="BN2515" s="89">
        <v>-99</v>
      </c>
      <c r="BO2515" s="89">
        <v>-99</v>
      </c>
      <c r="BP2515" s="89">
        <v>-99</v>
      </c>
      <c r="BQ2515" s="89">
        <v>-99</v>
      </c>
      <c r="BR2515" s="89">
        <v>-99</v>
      </c>
      <c r="BS2515" s="89">
        <v>-99</v>
      </c>
      <c r="BT2515" s="89">
        <v>-99</v>
      </c>
      <c r="BU2515" s="89">
        <v>-99</v>
      </c>
      <c r="BV2515" s="89">
        <v>-99</v>
      </c>
      <c r="BW2515" s="89">
        <v>-99</v>
      </c>
      <c r="BX2515" s="89">
        <v>-99</v>
      </c>
      <c r="BY2515" s="89">
        <v>-99</v>
      </c>
      <c r="BZ2515" s="89">
        <v>-99</v>
      </c>
      <c r="CA2515" s="89">
        <v>-99</v>
      </c>
      <c r="CB2515" s="89">
        <v>-99</v>
      </c>
      <c r="CC2515" s="89">
        <v>-99</v>
      </c>
      <c r="CD2515" s="89">
        <v>-99</v>
      </c>
      <c r="CE2515" s="89">
        <v>-99</v>
      </c>
      <c r="CF2515" s="89">
        <v>-99</v>
      </c>
      <c r="CG2515" s="89">
        <v>-99</v>
      </c>
      <c r="CH2515" s="89">
        <v>-99</v>
      </c>
      <c r="CI2515" s="89">
        <v>-99</v>
      </c>
      <c r="CJ2515" s="89">
        <v>-99</v>
      </c>
      <c r="CK2515" s="89">
        <v>-99</v>
      </c>
      <c r="CL2515" s="89">
        <v>-99</v>
      </c>
      <c r="CM2515" s="89">
        <v>-99</v>
      </c>
      <c r="CN2515" s="89">
        <v>-99</v>
      </c>
      <c r="CO2515" s="89">
        <v>-99</v>
      </c>
      <c r="CP2515" s="89">
        <v>-99</v>
      </c>
      <c r="CQ2515" s="89">
        <v>-99</v>
      </c>
      <c r="CR2515" s="89">
        <v>-99</v>
      </c>
      <c r="CS2515" s="89">
        <v>-99</v>
      </c>
      <c r="CT2515" s="89">
        <v>-99</v>
      </c>
      <c r="CU2515" s="86">
        <v>-99</v>
      </c>
      <c r="CV2515" s="86">
        <v>-1.5155000000000001</v>
      </c>
      <c r="CW2515" s="86">
        <v>7</v>
      </c>
      <c r="CX2515" s="86">
        <v>2</v>
      </c>
      <c r="CY2515" s="86">
        <v>-0.35049999999999998</v>
      </c>
      <c r="CZ2515" s="86">
        <v>34</v>
      </c>
      <c r="DA2515" s="86">
        <v>2</v>
      </c>
      <c r="DB2515" s="86">
        <v>-1.8384</v>
      </c>
      <c r="DC2515" s="86">
        <v>1</v>
      </c>
      <c r="DD2515" s="86">
        <v>-99</v>
      </c>
      <c r="DE2515" s="86">
        <v>-99</v>
      </c>
      <c r="DF2515" s="86">
        <v>-99</v>
      </c>
      <c r="DG2515" s="86">
        <v>-99</v>
      </c>
      <c r="DH2515" s="86">
        <v>-99</v>
      </c>
    </row>
    <row r="2516" spans="1:112" x14ac:dyDescent="0.2">
      <c r="A2516" s="85">
        <f>IF(ISERROR(SEARCH('School Lookup'!$F$3,Data!J2516)),A2515,A2515+1)</f>
        <v>0</v>
      </c>
      <c r="B2516" s="85">
        <f>IF(I2516='School Lookup'!$G$13,1,0)</f>
        <v>0</v>
      </c>
      <c r="C2516" s="85">
        <f t="shared" si="39"/>
        <v>2514</v>
      </c>
      <c r="D2516" s="86" t="s">
        <v>6478</v>
      </c>
      <c r="E2516" s="86" t="s">
        <v>6760</v>
      </c>
      <c r="F2516" s="86" t="s">
        <v>2767</v>
      </c>
      <c r="G2516" s="86" t="s">
        <v>3419</v>
      </c>
      <c r="H2516" s="86" t="s">
        <v>1969</v>
      </c>
      <c r="I2516" s="86" t="s">
        <v>5740</v>
      </c>
      <c r="J2516" s="86" t="s">
        <v>1969</v>
      </c>
      <c r="K2516" s="86" t="s">
        <v>323</v>
      </c>
      <c r="L2516" s="86">
        <v>1</v>
      </c>
      <c r="M2516" s="86">
        <v>1</v>
      </c>
      <c r="N2516" s="89">
        <v>-0.636757380073801</v>
      </c>
      <c r="O2516" s="89">
        <v>-1.28454242781686</v>
      </c>
      <c r="P2516" s="89">
        <v>34.875599999999999</v>
      </c>
      <c r="Q2516" s="89">
        <v>-1.5868757083426701</v>
      </c>
      <c r="R2516" s="89">
        <v>47.970461070110701</v>
      </c>
      <c r="S2516" s="89">
        <v>-1.4357090680797699</v>
      </c>
      <c r="T2516" s="89">
        <v>-1.6291656604348399</v>
      </c>
      <c r="U2516" s="89">
        <v>0.37212495708891202</v>
      </c>
      <c r="V2516" s="89">
        <v>-0.60625320148004402</v>
      </c>
      <c r="W2516" s="89">
        <v>1</v>
      </c>
      <c r="X2516" s="89">
        <v>-0.471629508196721</v>
      </c>
      <c r="Y2516" s="89">
        <v>-1.0212439091499601</v>
      </c>
      <c r="Z2516" s="89">
        <v>35.939500000000002</v>
      </c>
      <c r="AA2516" s="89">
        <v>-1.7319079100770001</v>
      </c>
      <c r="AB2516" s="89">
        <v>44.990863934426201</v>
      </c>
      <c r="AC2516" s="89">
        <v>-1.37657590961348</v>
      </c>
      <c r="AD2516" s="89">
        <v>-1.60144879143694</v>
      </c>
      <c r="AE2516" s="89">
        <v>0.37693099897013399</v>
      </c>
      <c r="AF2516" s="89">
        <v>-0.60363569275583995</v>
      </c>
      <c r="AG2516" s="89">
        <v>1</v>
      </c>
      <c r="AH2516" s="89">
        <v>-0.76893529411764705</v>
      </c>
      <c r="AI2516" s="89">
        <v>-1.5977870093219999</v>
      </c>
      <c r="AJ2516" s="89">
        <v>41.424199999999999</v>
      </c>
      <c r="AK2516" s="89">
        <v>-0.70511299768398805</v>
      </c>
      <c r="AL2516" s="89">
        <v>48.395729411764698</v>
      </c>
      <c r="AM2516" s="89">
        <v>-1.15145000350299</v>
      </c>
      <c r="AN2516" s="89">
        <v>-1.25284982299692</v>
      </c>
      <c r="AO2516" s="89">
        <v>0.12838997596979099</v>
      </c>
      <c r="AP2516" s="89">
        <v>-0.160853358668331</v>
      </c>
      <c r="AQ2516" s="89">
        <v>1</v>
      </c>
      <c r="AR2516" s="89">
        <v>-0.69754845938375298</v>
      </c>
      <c r="AS2516" s="89">
        <v>-1.4979505628032601</v>
      </c>
      <c r="AT2516" s="89">
        <v>41.837499999999999</v>
      </c>
      <c r="AU2516" s="89">
        <v>-0.74439678068802995</v>
      </c>
      <c r="AV2516" s="89">
        <v>53.2212697478992</v>
      </c>
      <c r="AW2516" s="89">
        <v>-1.12117367174565</v>
      </c>
      <c r="AX2516" s="89">
        <v>-1.22070126675788</v>
      </c>
      <c r="AY2516" s="89">
        <v>0.122554067971164</v>
      </c>
      <c r="AZ2516" s="89">
        <v>-0.149601906018731</v>
      </c>
      <c r="BA2516" s="89">
        <v>-99</v>
      </c>
      <c r="BB2516" s="89">
        <v>-99</v>
      </c>
      <c r="BC2516" s="89">
        <v>-99</v>
      </c>
      <c r="BD2516" s="89">
        <v>-99</v>
      </c>
      <c r="BE2516" s="89">
        <v>-99</v>
      </c>
      <c r="BF2516" s="89">
        <v>-99</v>
      </c>
      <c r="BG2516" s="89">
        <v>-99</v>
      </c>
      <c r="BH2516" s="89">
        <v>-99</v>
      </c>
      <c r="BI2516" s="89">
        <v>-99</v>
      </c>
      <c r="BJ2516" s="89">
        <v>-99</v>
      </c>
      <c r="BK2516" s="89">
        <v>-99</v>
      </c>
      <c r="BL2516" s="89">
        <v>-99</v>
      </c>
      <c r="BM2516" s="89">
        <v>-99</v>
      </c>
      <c r="BN2516" s="89">
        <v>-99</v>
      </c>
      <c r="BO2516" s="89">
        <v>-99</v>
      </c>
      <c r="BP2516" s="89">
        <v>-99</v>
      </c>
      <c r="BQ2516" s="89">
        <v>-99</v>
      </c>
      <c r="BR2516" s="89">
        <v>-99</v>
      </c>
      <c r="BS2516" s="89">
        <v>-99</v>
      </c>
      <c r="BT2516" s="89">
        <v>-99</v>
      </c>
      <c r="BU2516" s="89">
        <v>-99</v>
      </c>
      <c r="BV2516" s="89">
        <v>-99</v>
      </c>
      <c r="BW2516" s="89">
        <v>-99</v>
      </c>
      <c r="BX2516" s="89">
        <v>-99</v>
      </c>
      <c r="BY2516" s="89">
        <v>-99</v>
      </c>
      <c r="BZ2516" s="89">
        <v>-99</v>
      </c>
      <c r="CA2516" s="89">
        <v>-99</v>
      </c>
      <c r="CB2516" s="89">
        <v>-99</v>
      </c>
      <c r="CC2516" s="89">
        <v>-99</v>
      </c>
      <c r="CD2516" s="89">
        <v>-99</v>
      </c>
      <c r="CE2516" s="89">
        <v>-99</v>
      </c>
      <c r="CF2516" s="89">
        <v>-99</v>
      </c>
      <c r="CG2516" s="89">
        <v>-99</v>
      </c>
      <c r="CH2516" s="89">
        <v>-99</v>
      </c>
      <c r="CI2516" s="89">
        <v>-99</v>
      </c>
      <c r="CJ2516" s="89">
        <v>-99</v>
      </c>
      <c r="CK2516" s="89">
        <v>-99</v>
      </c>
      <c r="CL2516" s="89">
        <v>-99</v>
      </c>
      <c r="CM2516" s="89">
        <v>-99</v>
      </c>
      <c r="CN2516" s="89">
        <v>-99</v>
      </c>
      <c r="CO2516" s="89">
        <v>-99</v>
      </c>
      <c r="CP2516" s="89">
        <v>-99</v>
      </c>
      <c r="CQ2516" s="89">
        <v>-99</v>
      </c>
      <c r="CR2516" s="89">
        <v>-99</v>
      </c>
      <c r="CS2516" s="89">
        <v>-99</v>
      </c>
      <c r="CT2516" s="89">
        <v>-99</v>
      </c>
      <c r="CU2516" s="86">
        <v>-99</v>
      </c>
      <c r="CV2516" s="86">
        <v>-1.5203</v>
      </c>
      <c r="CW2516" s="86">
        <v>7</v>
      </c>
      <c r="CX2516" s="86">
        <v>2</v>
      </c>
      <c r="CY2516" s="86">
        <v>1.0189999999999999</v>
      </c>
      <c r="CZ2516" s="86">
        <v>87</v>
      </c>
      <c r="DA2516" s="86">
        <v>4</v>
      </c>
      <c r="DB2516" s="86">
        <v>-1.4251</v>
      </c>
      <c r="DC2516" s="86">
        <v>4</v>
      </c>
      <c r="DD2516" s="86">
        <v>-99</v>
      </c>
      <c r="DE2516" s="86">
        <v>-99</v>
      </c>
      <c r="DF2516" s="86">
        <v>-99</v>
      </c>
      <c r="DG2516" s="86">
        <v>-99</v>
      </c>
      <c r="DH2516" s="86">
        <v>-99</v>
      </c>
    </row>
    <row r="2517" spans="1:112" x14ac:dyDescent="0.2">
      <c r="A2517" s="85">
        <f>IF(ISERROR(SEARCH('School Lookup'!$F$3,Data!J2517)),A2516,A2516+1)</f>
        <v>0</v>
      </c>
      <c r="B2517" s="85">
        <f>IF(I2517='School Lookup'!$G$13,1,0)</f>
        <v>0</v>
      </c>
      <c r="C2517" s="85">
        <f t="shared" si="39"/>
        <v>2515</v>
      </c>
      <c r="D2517" s="86" t="s">
        <v>6478</v>
      </c>
      <c r="E2517" s="86" t="s">
        <v>6838</v>
      </c>
      <c r="F2517" s="86" t="s">
        <v>2086</v>
      </c>
      <c r="G2517" s="86" t="s">
        <v>2793</v>
      </c>
      <c r="H2517" s="86" t="s">
        <v>6071</v>
      </c>
      <c r="I2517" s="86" t="s">
        <v>5776</v>
      </c>
      <c r="J2517" s="86" t="s">
        <v>2089</v>
      </c>
      <c r="K2517" s="86" t="s">
        <v>114</v>
      </c>
      <c r="L2517" s="86">
        <v>1</v>
      </c>
      <c r="M2517" s="86">
        <v>1</v>
      </c>
      <c r="N2517" s="89">
        <v>-0.793649046321526</v>
      </c>
      <c r="O2517" s="89">
        <v>-1.62429116163188</v>
      </c>
      <c r="P2517" s="89">
        <v>39.5959</v>
      </c>
      <c r="Q2517" s="89">
        <v>-1.08618682286304</v>
      </c>
      <c r="R2517" s="89">
        <v>45.504050681198898</v>
      </c>
      <c r="S2517" s="89">
        <v>-1.3552389922474599</v>
      </c>
      <c r="T2517" s="89">
        <v>-1.53785892959194</v>
      </c>
      <c r="U2517" s="89">
        <v>0.38550420168067201</v>
      </c>
      <c r="V2517" s="89">
        <v>-0.59285107894983302</v>
      </c>
      <c r="W2517" s="89">
        <v>1</v>
      </c>
      <c r="X2517" s="89">
        <v>-0.64207154471544703</v>
      </c>
      <c r="Y2517" s="89">
        <v>-1.4224914595950999</v>
      </c>
      <c r="Z2517" s="89">
        <v>42.945900000000002</v>
      </c>
      <c r="AA2517" s="89">
        <v>-0.85818909552709399</v>
      </c>
      <c r="AB2517" s="89">
        <v>49.5934682926829</v>
      </c>
      <c r="AC2517" s="89">
        <v>-1.1403402775611</v>
      </c>
      <c r="AD2517" s="89">
        <v>-1.32638736115849</v>
      </c>
      <c r="AE2517" s="89">
        <v>0.38760504201680701</v>
      </c>
      <c r="AF2517" s="89">
        <v>-0.514114428852396</v>
      </c>
      <c r="AG2517" s="89">
        <v>1</v>
      </c>
      <c r="AH2517" s="89">
        <v>-0.80557567567567601</v>
      </c>
      <c r="AI2517" s="89">
        <v>-1.67664064523479</v>
      </c>
      <c r="AJ2517" s="89">
        <v>-99</v>
      </c>
      <c r="AK2517" s="89">
        <v>-99</v>
      </c>
      <c r="AL2517" s="89">
        <v>50.450448648648702</v>
      </c>
      <c r="AM2517" s="89">
        <v>-1.67664064523479</v>
      </c>
      <c r="AN2517" s="89">
        <v>-1.80458539692543</v>
      </c>
      <c r="AO2517" s="89">
        <v>0.11659663865546201</v>
      </c>
      <c r="AP2517" s="89">
        <v>-0.21040859144823901</v>
      </c>
      <c r="AQ2517" s="89">
        <v>1</v>
      </c>
      <c r="AR2517" s="89">
        <v>-0.80492380952380904</v>
      </c>
      <c r="AS2517" s="89">
        <v>-1.73931059116746</v>
      </c>
      <c r="AT2517" s="89">
        <v>-99</v>
      </c>
      <c r="AU2517" s="89">
        <v>-99</v>
      </c>
      <c r="AV2517" s="89">
        <v>51.428561904761899</v>
      </c>
      <c r="AW2517" s="89">
        <v>-1.73931059116746</v>
      </c>
      <c r="AX2517" s="89">
        <v>-1.87209084995665</v>
      </c>
      <c r="AY2517" s="89">
        <v>0.110294117647059</v>
      </c>
      <c r="AZ2517" s="89">
        <v>-0.206480608451101</v>
      </c>
      <c r="BA2517" s="89">
        <v>-99</v>
      </c>
      <c r="BB2517" s="89">
        <v>-99</v>
      </c>
      <c r="BC2517" s="89">
        <v>-99</v>
      </c>
      <c r="BD2517" s="89">
        <v>-99</v>
      </c>
      <c r="BE2517" s="89">
        <v>-99</v>
      </c>
      <c r="BF2517" s="89">
        <v>-99</v>
      </c>
      <c r="BG2517" s="89">
        <v>-99</v>
      </c>
      <c r="BH2517" s="89">
        <v>-99</v>
      </c>
      <c r="BI2517" s="89">
        <v>-99</v>
      </c>
      <c r="BJ2517" s="89">
        <v>-99</v>
      </c>
      <c r="BK2517" s="89">
        <v>-99</v>
      </c>
      <c r="BL2517" s="89">
        <v>-99</v>
      </c>
      <c r="BM2517" s="89">
        <v>-99</v>
      </c>
      <c r="BN2517" s="89">
        <v>-99</v>
      </c>
      <c r="BO2517" s="89">
        <v>-99</v>
      </c>
      <c r="BP2517" s="89">
        <v>-99</v>
      </c>
      <c r="BQ2517" s="89">
        <v>-99</v>
      </c>
      <c r="BR2517" s="89">
        <v>-99</v>
      </c>
      <c r="BS2517" s="89">
        <v>-99</v>
      </c>
      <c r="BT2517" s="89">
        <v>-99</v>
      </c>
      <c r="BU2517" s="89">
        <v>-99</v>
      </c>
      <c r="BV2517" s="89">
        <v>-99</v>
      </c>
      <c r="BW2517" s="89">
        <v>-99</v>
      </c>
      <c r="BX2517" s="89">
        <v>-99</v>
      </c>
      <c r="BY2517" s="89">
        <v>-99</v>
      </c>
      <c r="BZ2517" s="89">
        <v>-99</v>
      </c>
      <c r="CA2517" s="89">
        <v>-99</v>
      </c>
      <c r="CB2517" s="89">
        <v>-99</v>
      </c>
      <c r="CC2517" s="89">
        <v>-99</v>
      </c>
      <c r="CD2517" s="89">
        <v>-99</v>
      </c>
      <c r="CE2517" s="89">
        <v>-99</v>
      </c>
      <c r="CF2517" s="89">
        <v>-99</v>
      </c>
      <c r="CG2517" s="89">
        <v>-99</v>
      </c>
      <c r="CH2517" s="89">
        <v>-99</v>
      </c>
      <c r="CI2517" s="89">
        <v>-99</v>
      </c>
      <c r="CJ2517" s="89">
        <v>-99</v>
      </c>
      <c r="CK2517" s="89">
        <v>-99</v>
      </c>
      <c r="CL2517" s="89">
        <v>-99</v>
      </c>
      <c r="CM2517" s="89">
        <v>-99</v>
      </c>
      <c r="CN2517" s="89">
        <v>-99</v>
      </c>
      <c r="CO2517" s="89">
        <v>-99</v>
      </c>
      <c r="CP2517" s="89">
        <v>-99</v>
      </c>
      <c r="CQ2517" s="89">
        <v>-99</v>
      </c>
      <c r="CR2517" s="89">
        <v>-99</v>
      </c>
      <c r="CS2517" s="89">
        <v>-99</v>
      </c>
      <c r="CT2517" s="89">
        <v>-99</v>
      </c>
      <c r="CU2517" s="86">
        <v>-99</v>
      </c>
      <c r="CV2517" s="86">
        <v>-1.5239</v>
      </c>
      <c r="CW2517" s="86">
        <v>7</v>
      </c>
      <c r="CX2517" s="86">
        <v>2</v>
      </c>
      <c r="CY2517" s="86">
        <v>0.9899</v>
      </c>
      <c r="CZ2517" s="86">
        <v>87</v>
      </c>
      <c r="DA2517" s="86">
        <v>2</v>
      </c>
      <c r="DB2517" s="86">
        <v>-0.75139999999999996</v>
      </c>
      <c r="DC2517" s="86">
        <v>15</v>
      </c>
      <c r="DD2517" s="86">
        <v>-99</v>
      </c>
      <c r="DE2517" s="86">
        <v>-99</v>
      </c>
      <c r="DF2517" s="86">
        <v>-99</v>
      </c>
      <c r="DG2517" s="86">
        <v>-99</v>
      </c>
      <c r="DH2517" s="86">
        <v>-99</v>
      </c>
    </row>
    <row r="2518" spans="1:112" x14ac:dyDescent="0.2">
      <c r="A2518" s="85">
        <f>IF(ISERROR(SEARCH('School Lookup'!$F$3,Data!J2518)),A2517,A2517+1)</f>
        <v>0</v>
      </c>
      <c r="B2518" s="85">
        <f>IF(I2518='School Lookup'!$G$13,1,0)</f>
        <v>0</v>
      </c>
      <c r="C2518" s="85">
        <f t="shared" si="39"/>
        <v>2516</v>
      </c>
      <c r="D2518" s="86" t="s">
        <v>6478</v>
      </c>
      <c r="E2518" s="86" t="s">
        <v>6862</v>
      </c>
      <c r="F2518" s="86" t="s">
        <v>2773</v>
      </c>
      <c r="G2518" s="86" t="s">
        <v>3356</v>
      </c>
      <c r="H2518" s="86" t="s">
        <v>6344</v>
      </c>
      <c r="I2518" s="86" t="s">
        <v>5762</v>
      </c>
      <c r="J2518" s="86" t="s">
        <v>6365</v>
      </c>
      <c r="K2518" s="86" t="s">
        <v>31</v>
      </c>
      <c r="L2518" s="86">
        <v>1</v>
      </c>
      <c r="M2518" s="86">
        <v>1</v>
      </c>
      <c r="N2518" s="89">
        <v>-0.74310600461893805</v>
      </c>
      <c r="O2518" s="89">
        <v>-1.5148402594118699</v>
      </c>
      <c r="P2518" s="89">
        <v>50.161099999999998</v>
      </c>
      <c r="Q2518" s="89">
        <v>3.4478857892313003E-2</v>
      </c>
      <c r="R2518" s="89">
        <v>52.771378983833699</v>
      </c>
      <c r="S2518" s="89">
        <v>-0.74018070075977704</v>
      </c>
      <c r="T2518" s="89">
        <v>-0.83997264959650497</v>
      </c>
      <c r="U2518" s="89">
        <v>0.36570945945945899</v>
      </c>
      <c r="V2518" s="89">
        <v>-0.307185943644668</v>
      </c>
      <c r="W2518" s="89">
        <v>1</v>
      </c>
      <c r="X2518" s="89">
        <v>-0.72958111888111898</v>
      </c>
      <c r="Y2518" s="89">
        <v>-1.6285028579077201</v>
      </c>
      <c r="Z2518" s="89">
        <v>33.697899999999997</v>
      </c>
      <c r="AA2518" s="89">
        <v>-2.0114420638071699</v>
      </c>
      <c r="AB2518" s="89">
        <v>47.3193256410256</v>
      </c>
      <c r="AC2518" s="89">
        <v>-1.8199724608574399</v>
      </c>
      <c r="AD2518" s="89">
        <v>-2.1177184519708598</v>
      </c>
      <c r="AE2518" s="89">
        <v>0.36233108108108097</v>
      </c>
      <c r="AF2518" s="89">
        <v>-0.76731521612795495</v>
      </c>
      <c r="AG2518" s="89">
        <v>1</v>
      </c>
      <c r="AH2518" s="89">
        <v>-0.848644636678201</v>
      </c>
      <c r="AI2518" s="89">
        <v>-1.7693292042951301</v>
      </c>
      <c r="AJ2518" s="89">
        <v>31.767900000000001</v>
      </c>
      <c r="AK2518" s="89">
        <v>-1.6503777760303699</v>
      </c>
      <c r="AL2518" s="89">
        <v>55.363303460207597</v>
      </c>
      <c r="AM2518" s="89">
        <v>-1.70985349016275</v>
      </c>
      <c r="AN2518" s="89">
        <v>-1.8394769326879701</v>
      </c>
      <c r="AO2518" s="89">
        <v>0.122043918918919</v>
      </c>
      <c r="AP2518" s="89">
        <v>-0.224496973626192</v>
      </c>
      <c r="AQ2518" s="89">
        <v>1</v>
      </c>
      <c r="AR2518" s="89">
        <v>-0.83893774647887298</v>
      </c>
      <c r="AS2518" s="89">
        <v>-1.8157676623438901</v>
      </c>
      <c r="AT2518" s="89">
        <v>38.594999999999999</v>
      </c>
      <c r="AU2518" s="89">
        <v>-1.0968198086543099</v>
      </c>
      <c r="AV2518" s="89">
        <v>58.3098814084507</v>
      </c>
      <c r="AW2518" s="89">
        <v>-1.4562937354990999</v>
      </c>
      <c r="AX2518" s="89">
        <v>-1.57384910794183</v>
      </c>
      <c r="AY2518" s="89">
        <v>0.14991554054054099</v>
      </c>
      <c r="AZ2518" s="89">
        <v>-0.23594443974634699</v>
      </c>
      <c r="BA2518" s="89">
        <v>-99</v>
      </c>
      <c r="BB2518" s="89">
        <v>-99</v>
      </c>
      <c r="BC2518" s="89">
        <v>-99</v>
      </c>
      <c r="BD2518" s="89">
        <v>-99</v>
      </c>
      <c r="BE2518" s="89">
        <v>-99</v>
      </c>
      <c r="BF2518" s="89">
        <v>-99</v>
      </c>
      <c r="BG2518" s="89">
        <v>-99</v>
      </c>
      <c r="BH2518" s="89">
        <v>-99</v>
      </c>
      <c r="BI2518" s="89">
        <v>-99</v>
      </c>
      <c r="BJ2518" s="89">
        <v>-99</v>
      </c>
      <c r="BK2518" s="89">
        <v>-99</v>
      </c>
      <c r="BL2518" s="89">
        <v>-99</v>
      </c>
      <c r="BM2518" s="89">
        <v>-99</v>
      </c>
      <c r="BN2518" s="89">
        <v>-99</v>
      </c>
      <c r="BO2518" s="89">
        <v>-99</v>
      </c>
      <c r="BP2518" s="89">
        <v>-99</v>
      </c>
      <c r="BQ2518" s="89">
        <v>-99</v>
      </c>
      <c r="BR2518" s="89">
        <v>-99</v>
      </c>
      <c r="BS2518" s="89">
        <v>-99</v>
      </c>
      <c r="BT2518" s="89">
        <v>-99</v>
      </c>
      <c r="BU2518" s="89">
        <v>-99</v>
      </c>
      <c r="BV2518" s="89">
        <v>-99</v>
      </c>
      <c r="BW2518" s="89">
        <v>-99</v>
      </c>
      <c r="BX2518" s="89">
        <v>-99</v>
      </c>
      <c r="BY2518" s="89">
        <v>-99</v>
      </c>
      <c r="BZ2518" s="89">
        <v>-99</v>
      </c>
      <c r="CA2518" s="89">
        <v>-99</v>
      </c>
      <c r="CB2518" s="89">
        <v>-99</v>
      </c>
      <c r="CC2518" s="89">
        <v>-99</v>
      </c>
      <c r="CD2518" s="89">
        <v>-99</v>
      </c>
      <c r="CE2518" s="89">
        <v>-99</v>
      </c>
      <c r="CF2518" s="89">
        <v>-99</v>
      </c>
      <c r="CG2518" s="89">
        <v>-99</v>
      </c>
      <c r="CH2518" s="89">
        <v>-99</v>
      </c>
      <c r="CI2518" s="89">
        <v>-99</v>
      </c>
      <c r="CJ2518" s="89">
        <v>-99</v>
      </c>
      <c r="CK2518" s="89">
        <v>-99</v>
      </c>
      <c r="CL2518" s="89">
        <v>-99</v>
      </c>
      <c r="CM2518" s="89">
        <v>-99</v>
      </c>
      <c r="CN2518" s="89">
        <v>-99</v>
      </c>
      <c r="CO2518" s="89">
        <v>-99</v>
      </c>
      <c r="CP2518" s="89">
        <v>-99</v>
      </c>
      <c r="CQ2518" s="89">
        <v>-99</v>
      </c>
      <c r="CR2518" s="89">
        <v>-99</v>
      </c>
      <c r="CS2518" s="89">
        <v>-99</v>
      </c>
      <c r="CT2518" s="89">
        <v>-99</v>
      </c>
      <c r="CU2518" s="86">
        <v>-99</v>
      </c>
      <c r="CV2518" s="86">
        <v>-1.5348999999999999</v>
      </c>
      <c r="CW2518" s="86">
        <v>7</v>
      </c>
      <c r="CX2518" s="86">
        <v>2</v>
      </c>
      <c r="CY2518" s="86">
        <v>0.24149999999999999</v>
      </c>
      <c r="CZ2518" s="86">
        <v>64</v>
      </c>
      <c r="DA2518" s="86">
        <v>4</v>
      </c>
      <c r="DB2518" s="86">
        <v>-1.0820000000000001</v>
      </c>
      <c r="DC2518" s="86">
        <v>8</v>
      </c>
      <c r="DD2518" s="86">
        <v>-99</v>
      </c>
      <c r="DE2518" s="86">
        <v>-99</v>
      </c>
      <c r="DF2518" s="86">
        <v>-99</v>
      </c>
      <c r="DG2518" s="86">
        <v>-99</v>
      </c>
      <c r="DH2518" s="86">
        <v>-99</v>
      </c>
    </row>
    <row r="2519" spans="1:112" x14ac:dyDescent="0.2">
      <c r="A2519" s="85">
        <f>IF(ISERROR(SEARCH('School Lookup'!$F$3,Data!J2519)),A2518,A2518+1)</f>
        <v>0</v>
      </c>
      <c r="B2519" s="85">
        <f>IF(I2519='School Lookup'!$G$13,1,0)</f>
        <v>0</v>
      </c>
      <c r="C2519" s="85">
        <f t="shared" si="39"/>
        <v>2517</v>
      </c>
      <c r="D2519" s="86" t="s">
        <v>6478</v>
      </c>
      <c r="E2519" s="86" t="s">
        <v>6598</v>
      </c>
      <c r="F2519" s="86" t="s">
        <v>2755</v>
      </c>
      <c r="G2519" s="86" t="s">
        <v>3202</v>
      </c>
      <c r="H2519" s="86" t="s">
        <v>402</v>
      </c>
      <c r="I2519" s="86" t="s">
        <v>6609</v>
      </c>
      <c r="J2519" s="86" t="s">
        <v>6610</v>
      </c>
      <c r="K2519" s="86" t="s">
        <v>603</v>
      </c>
      <c r="L2519" s="86">
        <v>1</v>
      </c>
      <c r="M2519" s="86">
        <v>1</v>
      </c>
      <c r="N2519" s="89">
        <v>-0.58801758241758195</v>
      </c>
      <c r="O2519" s="89">
        <v>-1.1789964486317399</v>
      </c>
      <c r="P2519" s="89">
        <v>36.633200000000002</v>
      </c>
      <c r="Q2519" s="89">
        <v>-1.4004445948289099</v>
      </c>
      <c r="R2519" s="89">
        <v>50.000016483516497</v>
      </c>
      <c r="S2519" s="89">
        <v>-1.28972052173033</v>
      </c>
      <c r="T2519" s="89">
        <v>-1.4635172902822799</v>
      </c>
      <c r="U2519" s="89">
        <v>0.37837837837837801</v>
      </c>
      <c r="V2519" s="89">
        <v>-0.55376329902572896</v>
      </c>
      <c r="W2519" s="89">
        <v>1</v>
      </c>
      <c r="X2519" s="89">
        <v>-0.58360000000000001</v>
      </c>
      <c r="Y2519" s="89">
        <v>-1.2848401819700599</v>
      </c>
      <c r="Z2519" s="89">
        <v>35.992199999999997</v>
      </c>
      <c r="AA2519" s="89">
        <v>-1.72533606411805</v>
      </c>
      <c r="AB2519" s="89">
        <v>46.828370149253701</v>
      </c>
      <c r="AC2519" s="89">
        <v>-1.50508812304406</v>
      </c>
      <c r="AD2519" s="89">
        <v>-1.75108224396635</v>
      </c>
      <c r="AE2519" s="89">
        <v>0.37144837144837101</v>
      </c>
      <c r="AF2519" s="89">
        <v>-0.650436647793459</v>
      </c>
      <c r="AG2519" s="89">
        <v>1</v>
      </c>
      <c r="AH2519" s="89">
        <v>-0.52128031088082905</v>
      </c>
      <c r="AI2519" s="89">
        <v>-1.0648095934286901</v>
      </c>
      <c r="AJ2519" s="89">
        <v>-99</v>
      </c>
      <c r="AK2519" s="89">
        <v>-99</v>
      </c>
      <c r="AL2519" s="89">
        <v>43.005159067357503</v>
      </c>
      <c r="AM2519" s="89">
        <v>-1.0648095934286901</v>
      </c>
      <c r="AN2519" s="89">
        <v>-1.16183031012037</v>
      </c>
      <c r="AO2519" s="89">
        <v>0.133749133749134</v>
      </c>
      <c r="AP2519" s="89">
        <v>-0.15539379754208699</v>
      </c>
      <c r="AQ2519" s="89">
        <v>1</v>
      </c>
      <c r="AR2519" s="89">
        <v>-0.65244999999999997</v>
      </c>
      <c r="AS2519" s="89">
        <v>-1.3965775249333301</v>
      </c>
      <c r="AT2519" s="89">
        <v>-99</v>
      </c>
      <c r="AU2519" s="89">
        <v>-99</v>
      </c>
      <c r="AV2519" s="89">
        <v>50.595199999999998</v>
      </c>
      <c r="AW2519" s="89">
        <v>-1.3965775249333301</v>
      </c>
      <c r="AX2519" s="89">
        <v>-1.51092046496896</v>
      </c>
      <c r="AY2519" s="89">
        <v>0.116424116424116</v>
      </c>
      <c r="AZ2519" s="89">
        <v>-0.17590758012112601</v>
      </c>
      <c r="BA2519" s="89">
        <v>-99</v>
      </c>
      <c r="BB2519" s="89">
        <v>-99</v>
      </c>
      <c r="BC2519" s="89">
        <v>-99</v>
      </c>
      <c r="BD2519" s="89">
        <v>-99</v>
      </c>
      <c r="BE2519" s="89">
        <v>-99</v>
      </c>
      <c r="BF2519" s="89">
        <v>-99</v>
      </c>
      <c r="BG2519" s="89">
        <v>-99</v>
      </c>
      <c r="BH2519" s="89">
        <v>-99</v>
      </c>
      <c r="BI2519" s="89">
        <v>-99</v>
      </c>
      <c r="BJ2519" s="89">
        <v>-99</v>
      </c>
      <c r="BK2519" s="89">
        <v>-99</v>
      </c>
      <c r="BL2519" s="89">
        <v>-99</v>
      </c>
      <c r="BM2519" s="89">
        <v>-99</v>
      </c>
      <c r="BN2519" s="89">
        <v>-99</v>
      </c>
      <c r="BO2519" s="89">
        <v>-99</v>
      </c>
      <c r="BP2519" s="89">
        <v>-99</v>
      </c>
      <c r="BQ2519" s="89">
        <v>-99</v>
      </c>
      <c r="BR2519" s="89">
        <v>-99</v>
      </c>
      <c r="BS2519" s="89">
        <v>-99</v>
      </c>
      <c r="BT2519" s="89">
        <v>-99</v>
      </c>
      <c r="BU2519" s="89">
        <v>-99</v>
      </c>
      <c r="BV2519" s="89">
        <v>-99</v>
      </c>
      <c r="BW2519" s="89">
        <v>-99</v>
      </c>
      <c r="BX2519" s="89">
        <v>-99</v>
      </c>
      <c r="BY2519" s="89">
        <v>-99</v>
      </c>
      <c r="BZ2519" s="89">
        <v>-99</v>
      </c>
      <c r="CA2519" s="89">
        <v>-99</v>
      </c>
      <c r="CB2519" s="89">
        <v>-99</v>
      </c>
      <c r="CC2519" s="89">
        <v>-99</v>
      </c>
      <c r="CD2519" s="89">
        <v>-99</v>
      </c>
      <c r="CE2519" s="89">
        <v>-99</v>
      </c>
      <c r="CF2519" s="89">
        <v>-99</v>
      </c>
      <c r="CG2519" s="89">
        <v>-99</v>
      </c>
      <c r="CH2519" s="89">
        <v>-99</v>
      </c>
      <c r="CI2519" s="89">
        <v>-99</v>
      </c>
      <c r="CJ2519" s="89">
        <v>-99</v>
      </c>
      <c r="CK2519" s="89">
        <v>-99</v>
      </c>
      <c r="CL2519" s="89">
        <v>-99</v>
      </c>
      <c r="CM2519" s="89">
        <v>-99</v>
      </c>
      <c r="CN2519" s="89">
        <v>-99</v>
      </c>
      <c r="CO2519" s="89">
        <v>-99</v>
      </c>
      <c r="CP2519" s="89">
        <v>-99</v>
      </c>
      <c r="CQ2519" s="89">
        <v>-99</v>
      </c>
      <c r="CR2519" s="89">
        <v>-99</v>
      </c>
      <c r="CS2519" s="89">
        <v>-99</v>
      </c>
      <c r="CT2519" s="89">
        <v>-99</v>
      </c>
      <c r="CU2519" s="86">
        <v>-99</v>
      </c>
      <c r="CV2519" s="86">
        <v>-1.5355000000000001</v>
      </c>
      <c r="CW2519" s="86">
        <v>7</v>
      </c>
      <c r="CX2519" s="86">
        <v>2</v>
      </c>
      <c r="CY2519" s="86">
        <v>0.32179999999999997</v>
      </c>
      <c r="CZ2519" s="86">
        <v>67</v>
      </c>
      <c r="DA2519" s="86">
        <v>2</v>
      </c>
      <c r="DB2519" s="86">
        <v>-1.1708000000000001</v>
      </c>
      <c r="DC2519" s="86">
        <v>7</v>
      </c>
      <c r="DD2519" s="86">
        <v>-99</v>
      </c>
      <c r="DE2519" s="86">
        <v>-99</v>
      </c>
      <c r="DF2519" s="86">
        <v>-99</v>
      </c>
      <c r="DG2519" s="86">
        <v>-99</v>
      </c>
      <c r="DH2519" s="86">
        <v>-99</v>
      </c>
    </row>
    <row r="2520" spans="1:112" x14ac:dyDescent="0.2">
      <c r="A2520" s="85">
        <f>IF(ISERROR(SEARCH('School Lookup'!$F$3,Data!J2520)),A2519,A2519+1)</f>
        <v>0</v>
      </c>
      <c r="B2520" s="85">
        <f>IF(I2520='School Lookup'!$G$13,1,0)</f>
        <v>0</v>
      </c>
      <c r="C2520" s="85">
        <f t="shared" si="39"/>
        <v>2518</v>
      </c>
      <c r="D2520" s="86" t="s">
        <v>6478</v>
      </c>
      <c r="E2520" s="86" t="s">
        <v>6719</v>
      </c>
      <c r="F2520" s="86" t="s">
        <v>2766</v>
      </c>
      <c r="G2520" s="86" t="s">
        <v>6723</v>
      </c>
      <c r="H2520" s="86" t="s">
        <v>6724</v>
      </c>
      <c r="I2520" s="86" t="s">
        <v>6725</v>
      </c>
      <c r="J2520" s="86" t="s">
        <v>6724</v>
      </c>
      <c r="K2520" s="86" t="s">
        <v>45</v>
      </c>
      <c r="L2520" s="86">
        <v>1</v>
      </c>
      <c r="M2520" s="86">
        <v>1</v>
      </c>
      <c r="N2520" s="89">
        <v>-0.72644353120243499</v>
      </c>
      <c r="O2520" s="89">
        <v>-1.4787576912240501</v>
      </c>
      <c r="P2520" s="89">
        <v>35.767800000000001</v>
      </c>
      <c r="Q2520" s="89">
        <v>-1.49223879466665</v>
      </c>
      <c r="R2520" s="89">
        <v>47.640790182648402</v>
      </c>
      <c r="S2520" s="89">
        <v>-1.48549824294535</v>
      </c>
      <c r="T2520" s="89">
        <v>-1.6856597887343601</v>
      </c>
      <c r="U2520" s="89">
        <v>0.29395973154362398</v>
      </c>
      <c r="V2520" s="89">
        <v>-0.49551609897023402</v>
      </c>
      <c r="W2520" s="89">
        <v>1</v>
      </c>
      <c r="X2520" s="89">
        <v>-0.42214623000761597</v>
      </c>
      <c r="Y2520" s="89">
        <v>-0.90475243458821497</v>
      </c>
      <c r="Z2520" s="89">
        <v>44.023899999999998</v>
      </c>
      <c r="AA2520" s="89">
        <v>-0.72375930532316601</v>
      </c>
      <c r="AB2520" s="89">
        <v>47.143911805026697</v>
      </c>
      <c r="AC2520" s="89">
        <v>-0.81425586995569099</v>
      </c>
      <c r="AD2520" s="89">
        <v>-0.94671032950918099</v>
      </c>
      <c r="AE2520" s="89">
        <v>0.29373601789709203</v>
      </c>
      <c r="AF2520" s="89">
        <v>-0.27808292229206999</v>
      </c>
      <c r="AG2520" s="89">
        <v>1</v>
      </c>
      <c r="AH2520" s="89">
        <v>-0.60767976744186003</v>
      </c>
      <c r="AI2520" s="89">
        <v>-1.2507495591448301</v>
      </c>
      <c r="AJ2520" s="89">
        <v>35.552599999999998</v>
      </c>
      <c r="AK2520" s="89">
        <v>-1.2798897416271799</v>
      </c>
      <c r="AL2520" s="89">
        <v>46.744186511627902</v>
      </c>
      <c r="AM2520" s="89">
        <v>-1.265319650386</v>
      </c>
      <c r="AN2520" s="89">
        <v>-1.37247483148692</v>
      </c>
      <c r="AO2520" s="89">
        <v>9.61968680089485E-2</v>
      </c>
      <c r="AP2520" s="89">
        <v>-0.13202778021015099</v>
      </c>
      <c r="AQ2520" s="89">
        <v>1</v>
      </c>
      <c r="AR2520" s="89">
        <v>-0.57051227436823104</v>
      </c>
      <c r="AS2520" s="89">
        <v>-1.21239659554138</v>
      </c>
      <c r="AT2520" s="89">
        <v>32.1509</v>
      </c>
      <c r="AU2520" s="89">
        <v>-1.79722049778848</v>
      </c>
      <c r="AV2520" s="89">
        <v>46.570401805054203</v>
      </c>
      <c r="AW2520" s="89">
        <v>-1.5048085466649299</v>
      </c>
      <c r="AX2520" s="89">
        <v>-1.6249737724479301</v>
      </c>
      <c r="AY2520" s="89">
        <v>0.123937360178971</v>
      </c>
      <c r="AZ2520" s="89">
        <v>-0.20139495971726001</v>
      </c>
      <c r="BA2520" s="89">
        <v>1</v>
      </c>
      <c r="BB2520" s="89">
        <v>-0.48170892018779299</v>
      </c>
      <c r="BC2520" s="89">
        <v>-0.85950726693003698</v>
      </c>
      <c r="BD2520" s="89">
        <v>36.619700000000002</v>
      </c>
      <c r="BE2520" s="89">
        <v>-1.1673265804664299</v>
      </c>
      <c r="BF2520" s="89">
        <v>44.6009539906103</v>
      </c>
      <c r="BG2520" s="89">
        <v>-1.01341692369823</v>
      </c>
      <c r="BH2520" s="89">
        <v>-1.0741122310648299</v>
      </c>
      <c r="BI2520" s="89">
        <v>4.7651006711409399E-2</v>
      </c>
      <c r="BJ2520" s="89">
        <v>-5.1182529131277001E-2</v>
      </c>
      <c r="BK2520" s="89">
        <v>1</v>
      </c>
      <c r="BL2520" s="89">
        <v>-8.3017840375586904E-2</v>
      </c>
      <c r="BM2520" s="89">
        <v>-2.0244157461865801E-2</v>
      </c>
      <c r="BN2520" s="89">
        <v>43.633800000000001</v>
      </c>
      <c r="BO2520" s="89">
        <v>-0.56382380149857803</v>
      </c>
      <c r="BP2520" s="89">
        <v>53.990617840375599</v>
      </c>
      <c r="BQ2520" s="89">
        <v>-0.29203397948022197</v>
      </c>
      <c r="BR2520" s="89">
        <v>-0.29446632850771998</v>
      </c>
      <c r="BS2520" s="89">
        <v>4.7651006711409399E-2</v>
      </c>
      <c r="BT2520" s="89">
        <v>-1.4031616996005501E-2</v>
      </c>
      <c r="BU2520" s="89">
        <v>1</v>
      </c>
      <c r="BV2520" s="89">
        <v>-0.31516221198156702</v>
      </c>
      <c r="BW2520" s="89">
        <v>-0.56879399525191499</v>
      </c>
      <c r="BX2520" s="89">
        <v>38.712299999999999</v>
      </c>
      <c r="BY2520" s="89">
        <v>-1.07277614989792</v>
      </c>
      <c r="BZ2520" s="89">
        <v>45.622130414746501</v>
      </c>
      <c r="CA2520" s="89">
        <v>-0.82078507257491795</v>
      </c>
      <c r="CB2520" s="89">
        <v>-0.85530341991268</v>
      </c>
      <c r="CC2520" s="89">
        <v>4.85458612975391E-2</v>
      </c>
      <c r="CD2520" s="89">
        <v>-4.1521441190391903E-2</v>
      </c>
      <c r="CE2520" s="89">
        <v>1</v>
      </c>
      <c r="CF2520" s="89">
        <v>-0.201437037037037</v>
      </c>
      <c r="CG2520" s="89">
        <v>-0.29623399886824497</v>
      </c>
      <c r="CH2520" s="89">
        <v>45.157899999999998</v>
      </c>
      <c r="CI2520" s="89">
        <v>-0.47231027525779601</v>
      </c>
      <c r="CJ2520" s="89">
        <v>45.833351851851901</v>
      </c>
      <c r="CK2520" s="89">
        <v>-0.38427213706302099</v>
      </c>
      <c r="CL2520" s="89">
        <v>-0.40665985888350498</v>
      </c>
      <c r="CM2520" s="89">
        <v>4.8322147651006703E-2</v>
      </c>
      <c r="CN2520" s="89">
        <v>-1.9650677744706298E-2</v>
      </c>
      <c r="CO2520" s="89">
        <v>26.515000000000001</v>
      </c>
      <c r="CP2520" s="89">
        <v>-4.5994999999999999</v>
      </c>
      <c r="CQ2520" s="89">
        <v>19.690000000000001</v>
      </c>
      <c r="CR2520" s="89">
        <v>2.6591</v>
      </c>
      <c r="CS2520" s="89">
        <v>-2.1799666666666702</v>
      </c>
      <c r="CT2520" s="89">
        <v>-4.2645</v>
      </c>
      <c r="CU2520" s="86" t="s">
        <v>6989</v>
      </c>
      <c r="CV2520" s="86">
        <v>-1.5365</v>
      </c>
      <c r="CW2520" s="86">
        <v>7</v>
      </c>
      <c r="CX2520" s="86">
        <v>4</v>
      </c>
      <c r="CY2520" s="86">
        <v>-1.1673</v>
      </c>
      <c r="CZ2520" s="86">
        <v>8</v>
      </c>
      <c r="DA2520" s="86">
        <v>8</v>
      </c>
      <c r="DB2520" s="86">
        <v>-1.1545000000000001</v>
      </c>
      <c r="DC2520" s="86">
        <v>7</v>
      </c>
      <c r="DD2520" s="86">
        <v>-99</v>
      </c>
      <c r="DE2520" s="86">
        <v>-99</v>
      </c>
      <c r="DF2520" s="86">
        <v>-99</v>
      </c>
      <c r="DG2520" s="86">
        <v>-99</v>
      </c>
      <c r="DH2520" s="86">
        <v>-99</v>
      </c>
    </row>
    <row r="2521" spans="1:112" x14ac:dyDescent="0.2">
      <c r="A2521" s="85">
        <f>IF(ISERROR(SEARCH('School Lookup'!$F$3,Data!J2521)),A2520,A2520+1)</f>
        <v>0</v>
      </c>
      <c r="B2521" s="85">
        <f>IF(I2521='School Lookup'!$G$13,1,0)</f>
        <v>0</v>
      </c>
      <c r="C2521" s="85">
        <f t="shared" si="39"/>
        <v>2519</v>
      </c>
      <c r="D2521" s="86" t="s">
        <v>6478</v>
      </c>
      <c r="E2521" s="86" t="s">
        <v>6790</v>
      </c>
      <c r="F2521" s="86" t="s">
        <v>2774</v>
      </c>
      <c r="G2521" s="86" t="s">
        <v>3199</v>
      </c>
      <c r="H2521" s="86" t="s">
        <v>2544</v>
      </c>
      <c r="I2521" s="86" t="s">
        <v>4668</v>
      </c>
      <c r="J2521" s="86" t="s">
        <v>2544</v>
      </c>
      <c r="K2521" s="86" t="s">
        <v>45</v>
      </c>
      <c r="L2521" s="86">
        <v>1</v>
      </c>
      <c r="M2521" s="86">
        <v>1</v>
      </c>
      <c r="N2521" s="89">
        <v>-0.54849052132701404</v>
      </c>
      <c r="O2521" s="89">
        <v>-1.0934006405297101</v>
      </c>
      <c r="P2521" s="89">
        <v>28.468399999999999</v>
      </c>
      <c r="Q2521" s="89">
        <v>-2.26649645851642</v>
      </c>
      <c r="R2521" s="89">
        <v>42.1800995260664</v>
      </c>
      <c r="S2521" s="89">
        <v>-1.6799485495230599</v>
      </c>
      <c r="T2521" s="89">
        <v>-1.9062961137455301</v>
      </c>
      <c r="U2521" s="89">
        <v>0.30330618112122698</v>
      </c>
      <c r="V2521" s="89">
        <v>-0.578191394346391</v>
      </c>
      <c r="W2521" s="89">
        <v>1</v>
      </c>
      <c r="X2521" s="89">
        <v>-0.63570520504731898</v>
      </c>
      <c r="Y2521" s="89">
        <v>-1.40750408764559</v>
      </c>
      <c r="Z2521" s="89">
        <v>28.6082</v>
      </c>
      <c r="AA2521" s="89">
        <v>-2.64614271612714</v>
      </c>
      <c r="AB2521" s="89">
        <v>38.801299211356501</v>
      </c>
      <c r="AC2521" s="89">
        <v>-2.0268234018863698</v>
      </c>
      <c r="AD2521" s="89">
        <v>-2.3585657585331599</v>
      </c>
      <c r="AE2521" s="89">
        <v>0.30378533780546202</v>
      </c>
      <c r="AF2521" s="89">
        <v>-0.71649769569239297</v>
      </c>
      <c r="AG2521" s="89">
        <v>1</v>
      </c>
      <c r="AH2521" s="89">
        <v>-0.77878837209302298</v>
      </c>
      <c r="AI2521" s="89">
        <v>-1.61899178367895</v>
      </c>
      <c r="AJ2521" s="89">
        <v>29.16</v>
      </c>
      <c r="AK2521" s="89">
        <v>-1.9056676919867499</v>
      </c>
      <c r="AL2521" s="89">
        <v>47.906953488372103</v>
      </c>
      <c r="AM2521" s="89">
        <v>-1.76232973783285</v>
      </c>
      <c r="AN2521" s="89">
        <v>-1.8946055094851499</v>
      </c>
      <c r="AO2521" s="89">
        <v>0.103018687110685</v>
      </c>
      <c r="AP2521" s="89">
        <v>-0.19517977217983101</v>
      </c>
      <c r="AQ2521" s="89">
        <v>1</v>
      </c>
      <c r="AR2521" s="89">
        <v>-0.47214347826087</v>
      </c>
      <c r="AS2521" s="89">
        <v>-0.991281643295298</v>
      </c>
      <c r="AT2521" s="89">
        <v>46.489800000000002</v>
      </c>
      <c r="AU2521" s="89">
        <v>-0.23874445902032401</v>
      </c>
      <c r="AV2521" s="89">
        <v>41.5458927536232</v>
      </c>
      <c r="AW2521" s="89">
        <v>-0.61501305115781102</v>
      </c>
      <c r="AX2521" s="89">
        <v>-0.68731174525067895</v>
      </c>
      <c r="AY2521" s="89">
        <v>9.91854336367992E-2</v>
      </c>
      <c r="AZ2521" s="89">
        <v>-6.81713134963539E-2</v>
      </c>
      <c r="BA2521" s="89">
        <v>1</v>
      </c>
      <c r="BB2521" s="89">
        <v>-0.488770408163265</v>
      </c>
      <c r="BC2521" s="89">
        <v>-0.87539774789159297</v>
      </c>
      <c r="BD2521" s="89">
        <v>58.1892</v>
      </c>
      <c r="BE2521" s="89">
        <v>0.98946922777678603</v>
      </c>
      <c r="BF2521" s="89">
        <v>55.102005102040799</v>
      </c>
      <c r="BG2521" s="89">
        <v>5.7035739942596302E-2</v>
      </c>
      <c r="BH2521" s="89">
        <v>7.1232073573208696E-2</v>
      </c>
      <c r="BI2521" s="89">
        <v>4.6957355055102998E-2</v>
      </c>
      <c r="BJ2521" s="89">
        <v>3.3448697700883801E-3</v>
      </c>
      <c r="BK2521" s="89">
        <v>1</v>
      </c>
      <c r="BL2521" s="89">
        <v>-0.52231326530612199</v>
      </c>
      <c r="BM2521" s="89">
        <v>-1.0892564512102201</v>
      </c>
      <c r="BN2521" s="89">
        <v>49.8</v>
      </c>
      <c r="BO2521" s="89">
        <v>0.12851819546938001</v>
      </c>
      <c r="BP2521" s="89">
        <v>48.979560204081601</v>
      </c>
      <c r="BQ2521" s="89">
        <v>-0.48036912787041902</v>
      </c>
      <c r="BR2521" s="89">
        <v>-0.49202854331113499</v>
      </c>
      <c r="BS2521" s="89">
        <v>4.6957355055102998E-2</v>
      </c>
      <c r="BT2521" s="89">
        <v>-2.31043590055061E-2</v>
      </c>
      <c r="BU2521" s="89">
        <v>1</v>
      </c>
      <c r="BV2521" s="89">
        <v>-0.84519207920792105</v>
      </c>
      <c r="BW2521" s="89">
        <v>-1.7896686990949799</v>
      </c>
      <c r="BX2521" s="89">
        <v>37.368400000000001</v>
      </c>
      <c r="BY2521" s="89">
        <v>-1.2114291546240801</v>
      </c>
      <c r="BZ2521" s="89">
        <v>52.475268316831702</v>
      </c>
      <c r="CA2521" s="89">
        <v>-1.50054892685953</v>
      </c>
      <c r="CB2521" s="89">
        <v>-1.57180889336533</v>
      </c>
      <c r="CC2521" s="89">
        <v>4.8394825107810298E-2</v>
      </c>
      <c r="CD2521" s="89">
        <v>-7.6067416497316007E-2</v>
      </c>
      <c r="CE2521" s="89">
        <v>1</v>
      </c>
      <c r="CF2521" s="89">
        <v>-0.88153762376237599</v>
      </c>
      <c r="CG2521" s="89">
        <v>-1.9268572617655</v>
      </c>
      <c r="CH2521" s="89">
        <v>41.8718</v>
      </c>
      <c r="CI2521" s="89">
        <v>-0.84734047364466303</v>
      </c>
      <c r="CJ2521" s="89">
        <v>52.475254455445601</v>
      </c>
      <c r="CK2521" s="89">
        <v>-1.38709886770508</v>
      </c>
      <c r="CL2521" s="89">
        <v>-1.4917812259083501</v>
      </c>
      <c r="CM2521" s="89">
        <v>4.8394825107810298E-2</v>
      </c>
      <c r="CN2521" s="89">
        <v>-7.2194491526949303E-2</v>
      </c>
      <c r="CO2521" s="89">
        <v>93.95</v>
      </c>
      <c r="CP2521" s="89">
        <v>0.49580000000000002</v>
      </c>
      <c r="CQ2521" s="89">
        <v>-3</v>
      </c>
      <c r="CR2521" s="89">
        <v>-0.61550000000000005</v>
      </c>
      <c r="CS2521" s="89">
        <v>0.49580000000000002</v>
      </c>
      <c r="CT2521" s="89">
        <v>0.13850000000000001</v>
      </c>
      <c r="CU2521" s="86" t="s">
        <v>6988</v>
      </c>
      <c r="CV2521" s="86">
        <v>-1.5396000000000001</v>
      </c>
      <c r="CW2521" s="86">
        <v>7</v>
      </c>
      <c r="CX2521" s="86">
        <v>4</v>
      </c>
      <c r="CY2521" s="86">
        <v>0.58220000000000005</v>
      </c>
      <c r="CZ2521" s="86">
        <v>76</v>
      </c>
      <c r="DA2521" s="86">
        <v>8</v>
      </c>
      <c r="DB2521" s="86">
        <v>-1.7584</v>
      </c>
      <c r="DC2521" s="86">
        <v>2</v>
      </c>
      <c r="DD2521" s="86">
        <v>-99</v>
      </c>
      <c r="DE2521" s="86">
        <v>-99</v>
      </c>
      <c r="DF2521" s="86">
        <v>-99</v>
      </c>
      <c r="DG2521" s="86">
        <v>-99</v>
      </c>
      <c r="DH2521" s="86">
        <v>-99</v>
      </c>
    </row>
    <row r="2522" spans="1:112" x14ac:dyDescent="0.2">
      <c r="A2522" s="85">
        <f>IF(ISERROR(SEARCH('School Lookup'!$F$3,Data!J2522)),A2521,A2521+1)</f>
        <v>0</v>
      </c>
      <c r="B2522" s="85">
        <f>IF(I2522='School Lookup'!$G$13,1,0)</f>
        <v>0</v>
      </c>
      <c r="C2522" s="85">
        <f t="shared" si="39"/>
        <v>2520</v>
      </c>
      <c r="D2522" s="86" t="s">
        <v>6478</v>
      </c>
      <c r="E2522" s="86" t="s">
        <v>6499</v>
      </c>
      <c r="F2522" s="86" t="s">
        <v>2742</v>
      </c>
      <c r="G2522" s="86" t="s">
        <v>6667</v>
      </c>
      <c r="H2522" s="86" t="s">
        <v>6668</v>
      </c>
      <c r="I2522" s="86" t="s">
        <v>6669</v>
      </c>
      <c r="J2522" s="86" t="s">
        <v>6670</v>
      </c>
      <c r="K2522" s="86" t="s">
        <v>26</v>
      </c>
      <c r="L2522" s="86">
        <v>1</v>
      </c>
      <c r="M2522" s="86">
        <v>1</v>
      </c>
      <c r="N2522" s="89">
        <v>-0.91580909090909102</v>
      </c>
      <c r="O2522" s="89">
        <v>-1.8888286062522801</v>
      </c>
      <c r="P2522" s="89">
        <v>39.966700000000003</v>
      </c>
      <c r="Q2522" s="89">
        <v>-1.0468555433393101</v>
      </c>
      <c r="R2522" s="89">
        <v>57.851255371900798</v>
      </c>
      <c r="S2522" s="89">
        <v>-1.4678420747958001</v>
      </c>
      <c r="T2522" s="89">
        <v>-1.66562591929564</v>
      </c>
      <c r="U2522" s="89">
        <v>0.51054852320675104</v>
      </c>
      <c r="V2522" s="89">
        <v>-0.85038285331127395</v>
      </c>
      <c r="W2522" s="89">
        <v>1</v>
      </c>
      <c r="X2522" s="89">
        <v>-0.87518879310344799</v>
      </c>
      <c r="Y2522" s="89">
        <v>-1.9712863859683201</v>
      </c>
      <c r="Z2522" s="89">
        <v>46.107100000000003</v>
      </c>
      <c r="AA2522" s="89">
        <v>-0.46397810035765402</v>
      </c>
      <c r="AB2522" s="89">
        <v>62.068985344827603</v>
      </c>
      <c r="AC2522" s="89">
        <v>-1.21763224316299</v>
      </c>
      <c r="AD2522" s="89">
        <v>-1.41638241576894</v>
      </c>
      <c r="AE2522" s="89">
        <v>0.48945147679324902</v>
      </c>
      <c r="AF2522" s="89">
        <v>-0.69325046510209698</v>
      </c>
      <c r="AG2522" s="89">
        <v>-99</v>
      </c>
      <c r="AH2522" s="89">
        <v>-99</v>
      </c>
      <c r="AI2522" s="89">
        <v>-99</v>
      </c>
      <c r="AJ2522" s="89">
        <v>-99</v>
      </c>
      <c r="AK2522" s="89">
        <v>-99</v>
      </c>
      <c r="AL2522" s="89">
        <v>-99</v>
      </c>
      <c r="AM2522" s="89">
        <v>-99</v>
      </c>
      <c r="AN2522" s="89">
        <v>-99</v>
      </c>
      <c r="AO2522" s="89">
        <v>-99</v>
      </c>
      <c r="AP2522" s="89">
        <v>-99</v>
      </c>
      <c r="AQ2522" s="89">
        <v>-99</v>
      </c>
      <c r="AR2522" s="89">
        <v>-99</v>
      </c>
      <c r="AS2522" s="89">
        <v>-99</v>
      </c>
      <c r="AT2522" s="89">
        <v>-99</v>
      </c>
      <c r="AU2522" s="89">
        <v>-99</v>
      </c>
      <c r="AV2522" s="89">
        <v>-99</v>
      </c>
      <c r="AW2522" s="89">
        <v>-99</v>
      </c>
      <c r="AX2522" s="89">
        <v>-99</v>
      </c>
      <c r="AY2522" s="89">
        <v>-99</v>
      </c>
      <c r="AZ2522" s="89">
        <v>-99</v>
      </c>
      <c r="BA2522" s="89">
        <v>-99</v>
      </c>
      <c r="BB2522" s="89">
        <v>-99</v>
      </c>
      <c r="BC2522" s="89">
        <v>-99</v>
      </c>
      <c r="BD2522" s="89">
        <v>-99</v>
      </c>
      <c r="BE2522" s="89">
        <v>-99</v>
      </c>
      <c r="BF2522" s="89">
        <v>-99</v>
      </c>
      <c r="BG2522" s="89">
        <v>-99</v>
      </c>
      <c r="BH2522" s="89">
        <v>-99</v>
      </c>
      <c r="BI2522" s="89">
        <v>-99</v>
      </c>
      <c r="BJ2522" s="89">
        <v>-99</v>
      </c>
      <c r="BK2522" s="89">
        <v>-99</v>
      </c>
      <c r="BL2522" s="89">
        <v>-99</v>
      </c>
      <c r="BM2522" s="89">
        <v>-99</v>
      </c>
      <c r="BN2522" s="89">
        <v>-99</v>
      </c>
      <c r="BO2522" s="89">
        <v>-99</v>
      </c>
      <c r="BP2522" s="89">
        <v>-99</v>
      </c>
      <c r="BQ2522" s="89">
        <v>-99</v>
      </c>
      <c r="BR2522" s="89">
        <v>-99</v>
      </c>
      <c r="BS2522" s="89">
        <v>-99</v>
      </c>
      <c r="BT2522" s="89">
        <v>-99</v>
      </c>
      <c r="BU2522" s="89">
        <v>-99</v>
      </c>
      <c r="BV2522" s="89">
        <v>-99</v>
      </c>
      <c r="BW2522" s="89">
        <v>-99</v>
      </c>
      <c r="BX2522" s="89">
        <v>-99</v>
      </c>
      <c r="BY2522" s="89">
        <v>-99</v>
      </c>
      <c r="BZ2522" s="89">
        <v>-99</v>
      </c>
      <c r="CA2522" s="89">
        <v>-99</v>
      </c>
      <c r="CB2522" s="89">
        <v>-99</v>
      </c>
      <c r="CC2522" s="89">
        <v>-99</v>
      </c>
      <c r="CD2522" s="89">
        <v>-99</v>
      </c>
      <c r="CE2522" s="89">
        <v>-99</v>
      </c>
      <c r="CF2522" s="89">
        <v>-99</v>
      </c>
      <c r="CG2522" s="89">
        <v>-99</v>
      </c>
      <c r="CH2522" s="89">
        <v>-99</v>
      </c>
      <c r="CI2522" s="89">
        <v>-99</v>
      </c>
      <c r="CJ2522" s="89">
        <v>-99</v>
      </c>
      <c r="CK2522" s="89">
        <v>-99</v>
      </c>
      <c r="CL2522" s="89">
        <v>-99</v>
      </c>
      <c r="CM2522" s="89">
        <v>-99</v>
      </c>
      <c r="CN2522" s="89">
        <v>-99</v>
      </c>
      <c r="CO2522" s="89">
        <v>-99</v>
      </c>
      <c r="CP2522" s="89">
        <v>-99</v>
      </c>
      <c r="CQ2522" s="89">
        <v>-99</v>
      </c>
      <c r="CR2522" s="89">
        <v>-99</v>
      </c>
      <c r="CS2522" s="89">
        <v>-99</v>
      </c>
      <c r="CT2522" s="89">
        <v>-99</v>
      </c>
      <c r="CU2522" s="86">
        <v>-99</v>
      </c>
      <c r="CV2522" s="86">
        <v>-1.5436000000000001</v>
      </c>
      <c r="CW2522" s="86">
        <v>7</v>
      </c>
      <c r="CX2522" s="86">
        <v>2</v>
      </c>
      <c r="CY2522" s="86">
        <v>1.1782999999999999</v>
      </c>
      <c r="CZ2522" s="86">
        <v>90</v>
      </c>
      <c r="DA2522" s="86">
        <v>2</v>
      </c>
      <c r="DB2522" s="86">
        <v>-0.76160000000000005</v>
      </c>
      <c r="DC2522" s="86">
        <v>15</v>
      </c>
      <c r="DD2522" s="86">
        <v>-99</v>
      </c>
      <c r="DE2522" s="86">
        <v>-99</v>
      </c>
      <c r="DF2522" s="86">
        <v>-99</v>
      </c>
      <c r="DG2522" s="86">
        <v>-99</v>
      </c>
      <c r="DH2522" s="86">
        <v>-99</v>
      </c>
    </row>
    <row r="2523" spans="1:112" x14ac:dyDescent="0.2">
      <c r="A2523" s="85">
        <f>IF(ISERROR(SEARCH('School Lookup'!$F$3,Data!J2523)),A2522,A2522+1)</f>
        <v>0</v>
      </c>
      <c r="B2523" s="85">
        <f>IF(I2523='School Lookup'!$G$13,1,0)</f>
        <v>0</v>
      </c>
      <c r="C2523" s="85">
        <f t="shared" si="39"/>
        <v>2521</v>
      </c>
      <c r="D2523" s="86" t="s">
        <v>6478</v>
      </c>
      <c r="E2523" s="86" t="s">
        <v>6790</v>
      </c>
      <c r="F2523" s="86" t="s">
        <v>2774</v>
      </c>
      <c r="G2523" s="86" t="s">
        <v>6234</v>
      </c>
      <c r="H2523" s="86" t="s">
        <v>6236</v>
      </c>
      <c r="I2523" s="86" t="s">
        <v>6235</v>
      </c>
      <c r="J2523" s="86" t="s">
        <v>6236</v>
      </c>
      <c r="K2523" s="86" t="s">
        <v>72</v>
      </c>
      <c r="L2523" s="86">
        <v>1</v>
      </c>
      <c r="M2523" s="86">
        <v>1</v>
      </c>
      <c r="N2523" s="89">
        <v>-0.99658979591836705</v>
      </c>
      <c r="O2523" s="89">
        <v>-2.0637591357059701</v>
      </c>
      <c r="P2523" s="89">
        <v>39.563000000000002</v>
      </c>
      <c r="Q2523" s="89">
        <v>-1.08967657231377</v>
      </c>
      <c r="R2523" s="89">
        <v>50.566888435374203</v>
      </c>
      <c r="S2523" s="89">
        <v>-1.5767178540098701</v>
      </c>
      <c r="T2523" s="89">
        <v>-1.7891636613095301</v>
      </c>
      <c r="U2523" s="89">
        <v>0.36934673366834198</v>
      </c>
      <c r="V2523" s="89">
        <v>-0.66082175430276702</v>
      </c>
      <c r="W2523" s="89">
        <v>1</v>
      </c>
      <c r="X2523" s="89">
        <v>-0.88151368653421602</v>
      </c>
      <c r="Y2523" s="89">
        <v>-1.98617618691038</v>
      </c>
      <c r="Z2523" s="89">
        <v>47.7042</v>
      </c>
      <c r="AA2523" s="89">
        <v>-0.264815003943282</v>
      </c>
      <c r="AB2523" s="89">
        <v>54.7461302428256</v>
      </c>
      <c r="AC2523" s="89">
        <v>-1.12549559542683</v>
      </c>
      <c r="AD2523" s="89">
        <v>-1.3091029258495299</v>
      </c>
      <c r="AE2523" s="89">
        <v>0.37939698492462298</v>
      </c>
      <c r="AF2523" s="89">
        <v>-0.49666970302331298</v>
      </c>
      <c r="AG2523" s="89">
        <v>1</v>
      </c>
      <c r="AH2523" s="89">
        <v>-0.89149940828402396</v>
      </c>
      <c r="AI2523" s="89">
        <v>-1.8615568071103299</v>
      </c>
      <c r="AJ2523" s="89">
        <v>34.758600000000001</v>
      </c>
      <c r="AK2523" s="89">
        <v>-1.35761518864177</v>
      </c>
      <c r="AL2523" s="89">
        <v>53.2544171597633</v>
      </c>
      <c r="AM2523" s="89">
        <v>-1.6095859978760501</v>
      </c>
      <c r="AN2523" s="89">
        <v>-1.73414157823314</v>
      </c>
      <c r="AO2523" s="89">
        <v>0.141541038525963</v>
      </c>
      <c r="AP2523" s="89">
        <v>-0.245452199934171</v>
      </c>
      <c r="AQ2523" s="89">
        <v>1</v>
      </c>
      <c r="AR2523" s="89">
        <v>-0.95537786259542001</v>
      </c>
      <c r="AS2523" s="89">
        <v>-2.0775036165639502</v>
      </c>
      <c r="AT2523" s="89">
        <v>45.818199999999997</v>
      </c>
      <c r="AU2523" s="89">
        <v>-0.31173977300094302</v>
      </c>
      <c r="AV2523" s="89">
        <v>51.145020610686998</v>
      </c>
      <c r="AW2523" s="89">
        <v>-1.1946216947824499</v>
      </c>
      <c r="AX2523" s="89">
        <v>-1.29810042479146</v>
      </c>
      <c r="AY2523" s="89">
        <v>0.109715242881072</v>
      </c>
      <c r="AZ2523" s="89">
        <v>-0.14242140339001699</v>
      </c>
      <c r="BA2523" s="89">
        <v>-99</v>
      </c>
      <c r="BB2523" s="89">
        <v>-99</v>
      </c>
      <c r="BC2523" s="89">
        <v>-99</v>
      </c>
      <c r="BD2523" s="89">
        <v>-99</v>
      </c>
      <c r="BE2523" s="89">
        <v>-99</v>
      </c>
      <c r="BF2523" s="89">
        <v>-99</v>
      </c>
      <c r="BG2523" s="89">
        <v>-99</v>
      </c>
      <c r="BH2523" s="89">
        <v>-99</v>
      </c>
      <c r="BI2523" s="89">
        <v>-99</v>
      </c>
      <c r="BJ2523" s="89">
        <v>-99</v>
      </c>
      <c r="BK2523" s="89">
        <v>-99</v>
      </c>
      <c r="BL2523" s="89">
        <v>-99</v>
      </c>
      <c r="BM2523" s="89">
        <v>-99</v>
      </c>
      <c r="BN2523" s="89">
        <v>-99</v>
      </c>
      <c r="BO2523" s="89">
        <v>-99</v>
      </c>
      <c r="BP2523" s="89">
        <v>-99</v>
      </c>
      <c r="BQ2523" s="89">
        <v>-99</v>
      </c>
      <c r="BR2523" s="89">
        <v>-99</v>
      </c>
      <c r="BS2523" s="89">
        <v>-99</v>
      </c>
      <c r="BT2523" s="89">
        <v>-99</v>
      </c>
      <c r="BU2523" s="89">
        <v>-99</v>
      </c>
      <c r="BV2523" s="89">
        <v>-99</v>
      </c>
      <c r="BW2523" s="89">
        <v>-99</v>
      </c>
      <c r="BX2523" s="89">
        <v>-99</v>
      </c>
      <c r="BY2523" s="89">
        <v>-99</v>
      </c>
      <c r="BZ2523" s="89">
        <v>-99</v>
      </c>
      <c r="CA2523" s="89">
        <v>-99</v>
      </c>
      <c r="CB2523" s="89">
        <v>-99</v>
      </c>
      <c r="CC2523" s="89">
        <v>-99</v>
      </c>
      <c r="CD2523" s="89">
        <v>-99</v>
      </c>
      <c r="CE2523" s="89">
        <v>-99</v>
      </c>
      <c r="CF2523" s="89">
        <v>-99</v>
      </c>
      <c r="CG2523" s="89">
        <v>-99</v>
      </c>
      <c r="CH2523" s="89">
        <v>-99</v>
      </c>
      <c r="CI2523" s="89">
        <v>-99</v>
      </c>
      <c r="CJ2523" s="89">
        <v>-99</v>
      </c>
      <c r="CK2523" s="89">
        <v>-99</v>
      </c>
      <c r="CL2523" s="89">
        <v>-99</v>
      </c>
      <c r="CM2523" s="89">
        <v>-99</v>
      </c>
      <c r="CN2523" s="89">
        <v>-99</v>
      </c>
      <c r="CO2523" s="89">
        <v>-99</v>
      </c>
      <c r="CP2523" s="89">
        <v>-99</v>
      </c>
      <c r="CQ2523" s="89">
        <v>-99</v>
      </c>
      <c r="CR2523" s="89">
        <v>-99</v>
      </c>
      <c r="CS2523" s="89">
        <v>-99</v>
      </c>
      <c r="CT2523" s="89">
        <v>-99</v>
      </c>
      <c r="CU2523" s="86">
        <v>-99</v>
      </c>
      <c r="CV2523" s="86">
        <v>-1.5454000000000001</v>
      </c>
      <c r="CW2523" s="86">
        <v>7</v>
      </c>
      <c r="CX2523" s="86">
        <v>2</v>
      </c>
      <c r="CY2523" s="86">
        <v>1.2463</v>
      </c>
      <c r="CZ2523" s="86">
        <v>91</v>
      </c>
      <c r="DA2523" s="86">
        <v>4</v>
      </c>
      <c r="DB2523" s="86">
        <v>-0.72929999999999995</v>
      </c>
      <c r="DC2523" s="86">
        <v>15</v>
      </c>
      <c r="DD2523" s="86">
        <v>-99</v>
      </c>
      <c r="DE2523" s="86">
        <v>-99</v>
      </c>
      <c r="DF2523" s="86">
        <v>-99</v>
      </c>
      <c r="DG2523" s="86">
        <v>-99</v>
      </c>
      <c r="DH2523" s="86">
        <v>-99</v>
      </c>
    </row>
    <row r="2524" spans="1:112" x14ac:dyDescent="0.2">
      <c r="A2524" s="85">
        <f>IF(ISERROR(SEARCH('School Lookup'!$F$3,Data!J2524)),A2523,A2523+1)</f>
        <v>0</v>
      </c>
      <c r="B2524" s="85">
        <f>IF(I2524='School Lookup'!$G$13,1,0)</f>
        <v>0</v>
      </c>
      <c r="C2524" s="85">
        <f t="shared" si="39"/>
        <v>2522</v>
      </c>
      <c r="D2524" s="86" t="s">
        <v>6478</v>
      </c>
      <c r="E2524" s="86" t="s">
        <v>6790</v>
      </c>
      <c r="F2524" s="86" t="s">
        <v>2774</v>
      </c>
      <c r="G2524" s="86" t="s">
        <v>2795</v>
      </c>
      <c r="H2524" s="86" t="s">
        <v>1474</v>
      </c>
      <c r="I2524" s="86" t="s">
        <v>5864</v>
      </c>
      <c r="J2524" s="86" t="s">
        <v>2577</v>
      </c>
      <c r="K2524" s="86" t="s">
        <v>26</v>
      </c>
      <c r="L2524" s="86">
        <v>1</v>
      </c>
      <c r="M2524" s="86">
        <v>1</v>
      </c>
      <c r="N2524" s="89">
        <v>-0.78560144927536202</v>
      </c>
      <c r="O2524" s="89">
        <v>-1.6068640989198899</v>
      </c>
      <c r="P2524" s="89">
        <v>32.481499999999997</v>
      </c>
      <c r="Q2524" s="89">
        <v>-1.8408212755156901</v>
      </c>
      <c r="R2524" s="89">
        <v>47.826064251207697</v>
      </c>
      <c r="S2524" s="89">
        <v>-1.7238426872177901</v>
      </c>
      <c r="T2524" s="89">
        <v>-1.95610133854021</v>
      </c>
      <c r="U2524" s="89">
        <v>0.37297297297297299</v>
      </c>
      <c r="V2524" s="89">
        <v>-0.72957293167175497</v>
      </c>
      <c r="W2524" s="89">
        <v>1</v>
      </c>
      <c r="X2524" s="89">
        <v>-0.86256889952153104</v>
      </c>
      <c r="Y2524" s="89">
        <v>-1.94157715759926</v>
      </c>
      <c r="Z2524" s="89">
        <v>46.290900000000001</v>
      </c>
      <c r="AA2524" s="89">
        <v>-0.44105769642492498</v>
      </c>
      <c r="AB2524" s="89">
        <v>49.760788516746402</v>
      </c>
      <c r="AC2524" s="89">
        <v>-1.1913174270120901</v>
      </c>
      <c r="AD2524" s="89">
        <v>-1.3857427069955599</v>
      </c>
      <c r="AE2524" s="89">
        <v>0.376576576576577</v>
      </c>
      <c r="AF2524" s="89">
        <v>-0.52183824461634698</v>
      </c>
      <c r="AG2524" s="89">
        <v>1</v>
      </c>
      <c r="AH2524" s="89">
        <v>-0.54625076923076898</v>
      </c>
      <c r="AI2524" s="89">
        <v>-1.11854842876759</v>
      </c>
      <c r="AJ2524" s="89">
        <v>-99</v>
      </c>
      <c r="AK2524" s="89">
        <v>-99</v>
      </c>
      <c r="AL2524" s="89">
        <v>58.461526153846201</v>
      </c>
      <c r="AM2524" s="89">
        <v>-1.11854842876759</v>
      </c>
      <c r="AN2524" s="89">
        <v>-1.21828529008763</v>
      </c>
      <c r="AO2524" s="89">
        <v>0.117117117117117</v>
      </c>
      <c r="AP2524" s="89">
        <v>-0.142682061001254</v>
      </c>
      <c r="AQ2524" s="89">
        <v>1</v>
      </c>
      <c r="AR2524" s="89">
        <v>-0.50258108108108102</v>
      </c>
      <c r="AS2524" s="89">
        <v>-1.0596997734382201</v>
      </c>
      <c r="AT2524" s="89">
        <v>-99</v>
      </c>
      <c r="AU2524" s="89">
        <v>-99</v>
      </c>
      <c r="AV2524" s="89">
        <v>48.648627027026997</v>
      </c>
      <c r="AW2524" s="89">
        <v>-1.0596997734382201</v>
      </c>
      <c r="AX2524" s="89">
        <v>-1.15592038126486</v>
      </c>
      <c r="AY2524" s="89">
        <v>0.133333333333333</v>
      </c>
      <c r="AZ2524" s="89">
        <v>-0.154122717501981</v>
      </c>
      <c r="BA2524" s="89">
        <v>-99</v>
      </c>
      <c r="BB2524" s="89">
        <v>-99</v>
      </c>
      <c r="BC2524" s="89">
        <v>-99</v>
      </c>
      <c r="BD2524" s="89">
        <v>-99</v>
      </c>
      <c r="BE2524" s="89">
        <v>-99</v>
      </c>
      <c r="BF2524" s="89">
        <v>-99</v>
      </c>
      <c r="BG2524" s="89">
        <v>-99</v>
      </c>
      <c r="BH2524" s="89">
        <v>-99</v>
      </c>
      <c r="BI2524" s="89">
        <v>-99</v>
      </c>
      <c r="BJ2524" s="89">
        <v>-99</v>
      </c>
      <c r="BK2524" s="89">
        <v>-99</v>
      </c>
      <c r="BL2524" s="89">
        <v>-99</v>
      </c>
      <c r="BM2524" s="89">
        <v>-99</v>
      </c>
      <c r="BN2524" s="89">
        <v>-99</v>
      </c>
      <c r="BO2524" s="89">
        <v>-99</v>
      </c>
      <c r="BP2524" s="89">
        <v>-99</v>
      </c>
      <c r="BQ2524" s="89">
        <v>-99</v>
      </c>
      <c r="BR2524" s="89">
        <v>-99</v>
      </c>
      <c r="BS2524" s="89">
        <v>-99</v>
      </c>
      <c r="BT2524" s="89">
        <v>-99</v>
      </c>
      <c r="BU2524" s="89">
        <v>-99</v>
      </c>
      <c r="BV2524" s="89">
        <v>-99</v>
      </c>
      <c r="BW2524" s="89">
        <v>-99</v>
      </c>
      <c r="BX2524" s="89">
        <v>-99</v>
      </c>
      <c r="BY2524" s="89">
        <v>-99</v>
      </c>
      <c r="BZ2524" s="89">
        <v>-99</v>
      </c>
      <c r="CA2524" s="89">
        <v>-99</v>
      </c>
      <c r="CB2524" s="89">
        <v>-99</v>
      </c>
      <c r="CC2524" s="89">
        <v>-99</v>
      </c>
      <c r="CD2524" s="89">
        <v>-99</v>
      </c>
      <c r="CE2524" s="89">
        <v>-99</v>
      </c>
      <c r="CF2524" s="89">
        <v>-99</v>
      </c>
      <c r="CG2524" s="89">
        <v>-99</v>
      </c>
      <c r="CH2524" s="89">
        <v>-99</v>
      </c>
      <c r="CI2524" s="89">
        <v>-99</v>
      </c>
      <c r="CJ2524" s="89">
        <v>-99</v>
      </c>
      <c r="CK2524" s="89">
        <v>-99</v>
      </c>
      <c r="CL2524" s="89">
        <v>-99</v>
      </c>
      <c r="CM2524" s="89">
        <v>-99</v>
      </c>
      <c r="CN2524" s="89">
        <v>-99</v>
      </c>
      <c r="CO2524" s="89">
        <v>-99</v>
      </c>
      <c r="CP2524" s="89">
        <v>-99</v>
      </c>
      <c r="CQ2524" s="89">
        <v>-99</v>
      </c>
      <c r="CR2524" s="89">
        <v>-99</v>
      </c>
      <c r="CS2524" s="89">
        <v>-99</v>
      </c>
      <c r="CT2524" s="89">
        <v>-99</v>
      </c>
      <c r="CU2524" s="86">
        <v>-99</v>
      </c>
      <c r="CV2524" s="86">
        <v>-1.5482</v>
      </c>
      <c r="CW2524" s="86">
        <v>7</v>
      </c>
      <c r="CX2524" s="86">
        <v>2</v>
      </c>
      <c r="CY2524" s="86">
        <v>-0.51990000000000003</v>
      </c>
      <c r="CZ2524" s="86">
        <v>27</v>
      </c>
      <c r="DA2524" s="86">
        <v>2</v>
      </c>
      <c r="DB2524" s="86">
        <v>-0.85270000000000001</v>
      </c>
      <c r="DC2524" s="86">
        <v>13</v>
      </c>
      <c r="DD2524" s="86">
        <v>-99</v>
      </c>
      <c r="DE2524" s="86">
        <v>-99</v>
      </c>
      <c r="DF2524" s="86">
        <v>-99</v>
      </c>
      <c r="DG2524" s="86">
        <v>-99</v>
      </c>
      <c r="DH2524" s="86">
        <v>-99</v>
      </c>
    </row>
    <row r="2525" spans="1:112" x14ac:dyDescent="0.2">
      <c r="A2525" s="85">
        <f>IF(ISERROR(SEARCH('School Lookup'!$F$3,Data!J2525)),A2524,A2524+1)</f>
        <v>0</v>
      </c>
      <c r="B2525" s="85">
        <f>IF(I2525='School Lookup'!$G$13,1,0)</f>
        <v>0</v>
      </c>
      <c r="C2525" s="85">
        <f t="shared" si="39"/>
        <v>2523</v>
      </c>
      <c r="D2525" s="86" t="s">
        <v>6478</v>
      </c>
      <c r="E2525" s="86" t="s">
        <v>6790</v>
      </c>
      <c r="F2525" s="86" t="s">
        <v>2774</v>
      </c>
      <c r="G2525" s="86" t="s">
        <v>3312</v>
      </c>
      <c r="H2525" s="86" t="s">
        <v>2372</v>
      </c>
      <c r="I2525" s="86" t="s">
        <v>5204</v>
      </c>
      <c r="J2525" s="86" t="s">
        <v>2373</v>
      </c>
      <c r="K2525" s="86" t="s">
        <v>36</v>
      </c>
      <c r="L2525" s="86">
        <v>1</v>
      </c>
      <c r="M2525" s="86">
        <v>-99</v>
      </c>
      <c r="N2525" s="89">
        <v>-99</v>
      </c>
      <c r="O2525" s="89">
        <v>-99</v>
      </c>
      <c r="P2525" s="89">
        <v>-99</v>
      </c>
      <c r="Q2525" s="89">
        <v>-99</v>
      </c>
      <c r="R2525" s="89">
        <v>-99</v>
      </c>
      <c r="S2525" s="89">
        <v>-99</v>
      </c>
      <c r="T2525" s="89">
        <v>-99</v>
      </c>
      <c r="U2525" s="89">
        <v>-99</v>
      </c>
      <c r="V2525" s="89">
        <v>-99</v>
      </c>
      <c r="W2525" s="89">
        <v>-99</v>
      </c>
      <c r="X2525" s="89">
        <v>-99</v>
      </c>
      <c r="Y2525" s="89">
        <v>-99</v>
      </c>
      <c r="Z2525" s="89">
        <v>-99</v>
      </c>
      <c r="AA2525" s="89">
        <v>-99</v>
      </c>
      <c r="AB2525" s="89">
        <v>-99</v>
      </c>
      <c r="AC2525" s="89">
        <v>-99</v>
      </c>
      <c r="AD2525" s="89">
        <v>-99</v>
      </c>
      <c r="AE2525" s="89">
        <v>-99</v>
      </c>
      <c r="AF2525" s="89">
        <v>-99</v>
      </c>
      <c r="AG2525" s="89">
        <v>-99</v>
      </c>
      <c r="AH2525" s="89">
        <v>-99</v>
      </c>
      <c r="AI2525" s="89">
        <v>-99</v>
      </c>
      <c r="AJ2525" s="89">
        <v>-99</v>
      </c>
      <c r="AK2525" s="89">
        <v>-99</v>
      </c>
      <c r="AL2525" s="89">
        <v>-99</v>
      </c>
      <c r="AM2525" s="89">
        <v>-99</v>
      </c>
      <c r="AN2525" s="89">
        <v>-99</v>
      </c>
      <c r="AO2525" s="89">
        <v>-99</v>
      </c>
      <c r="AP2525" s="89">
        <v>-99</v>
      </c>
      <c r="AQ2525" s="89">
        <v>-99</v>
      </c>
      <c r="AR2525" s="89">
        <v>-99</v>
      </c>
      <c r="AS2525" s="89">
        <v>-99</v>
      </c>
      <c r="AT2525" s="89">
        <v>-99</v>
      </c>
      <c r="AU2525" s="89">
        <v>-99</v>
      </c>
      <c r="AV2525" s="89">
        <v>-99</v>
      </c>
      <c r="AW2525" s="89">
        <v>-99</v>
      </c>
      <c r="AX2525" s="89">
        <v>-99</v>
      </c>
      <c r="AY2525" s="89">
        <v>-99</v>
      </c>
      <c r="AZ2525" s="89">
        <v>-99</v>
      </c>
      <c r="BA2525" s="89">
        <v>1</v>
      </c>
      <c r="BB2525" s="89">
        <v>-0.82753170731707304</v>
      </c>
      <c r="BC2525" s="89">
        <v>-1.63771299836203</v>
      </c>
      <c r="BD2525" s="89">
        <v>34.5366</v>
      </c>
      <c r="BE2525" s="89">
        <v>-1.37562168921496</v>
      </c>
      <c r="BF2525" s="89">
        <v>46.689912195121899</v>
      </c>
      <c r="BG2525" s="89">
        <v>-1.5066673437885001</v>
      </c>
      <c r="BH2525" s="89">
        <v>-1.6018717281445201</v>
      </c>
      <c r="BI2525" s="89">
        <v>0.25</v>
      </c>
      <c r="BJ2525" s="89">
        <v>-0.40046793203613001</v>
      </c>
      <c r="BK2525" s="89">
        <v>1</v>
      </c>
      <c r="BL2525" s="89">
        <v>-0.65622076124567497</v>
      </c>
      <c r="BM2525" s="89">
        <v>-1.4151163424373501</v>
      </c>
      <c r="BN2525" s="89">
        <v>37.6967</v>
      </c>
      <c r="BO2525" s="89">
        <v>-1.2304424110471599</v>
      </c>
      <c r="BP2525" s="89">
        <v>43.252579930795903</v>
      </c>
      <c r="BQ2525" s="89">
        <v>-1.32277937674225</v>
      </c>
      <c r="BR2525" s="89">
        <v>-1.3757108297179399</v>
      </c>
      <c r="BS2525" s="89">
        <v>0.25174216027874602</v>
      </c>
      <c r="BT2525" s="89">
        <v>-0.34632441619206</v>
      </c>
      <c r="BU2525" s="89">
        <v>1</v>
      </c>
      <c r="BV2525" s="89">
        <v>-0.83108096885813199</v>
      </c>
      <c r="BW2525" s="89">
        <v>-1.75716506348035</v>
      </c>
      <c r="BX2525" s="89">
        <v>33.237699999999997</v>
      </c>
      <c r="BY2525" s="89">
        <v>-1.6376022081417001</v>
      </c>
      <c r="BZ2525" s="89">
        <v>46.366775432525998</v>
      </c>
      <c r="CA2525" s="89">
        <v>-1.6973836358110199</v>
      </c>
      <c r="CB2525" s="89">
        <v>-1.77928262919324</v>
      </c>
      <c r="CC2525" s="89">
        <v>0.25174216027874602</v>
      </c>
      <c r="CD2525" s="89">
        <v>-0.44792045281955301</v>
      </c>
      <c r="CE2525" s="89">
        <v>1</v>
      </c>
      <c r="CF2525" s="89">
        <v>-0.83328657243816295</v>
      </c>
      <c r="CG2525" s="89">
        <v>-1.8111695410309101</v>
      </c>
      <c r="CH2525" s="89">
        <v>29.744</v>
      </c>
      <c r="CI2525" s="89">
        <v>-2.2314405436353</v>
      </c>
      <c r="CJ2525" s="89">
        <v>39.929341342756203</v>
      </c>
      <c r="CK2525" s="89">
        <v>-2.0213050423331098</v>
      </c>
      <c r="CL2525" s="89">
        <v>-2.1780320508612698</v>
      </c>
      <c r="CM2525" s="89">
        <v>0.24651567944250899</v>
      </c>
      <c r="CN2525" s="89">
        <v>-0.53691905086562697</v>
      </c>
      <c r="CO2525" s="89">
        <v>93.064999999999998</v>
      </c>
      <c r="CP2525" s="89">
        <v>0.4289</v>
      </c>
      <c r="CQ2525" s="89">
        <v>-0.23</v>
      </c>
      <c r="CR2525" s="89">
        <v>-0.21579999999999999</v>
      </c>
      <c r="CS2525" s="89">
        <v>0.4289</v>
      </c>
      <c r="CT2525" s="89">
        <v>2.8400000000000002E-2</v>
      </c>
      <c r="CU2525" s="86" t="s">
        <v>6988</v>
      </c>
      <c r="CV2525" s="86">
        <v>-1.5556000000000001</v>
      </c>
      <c r="CW2525" s="86">
        <v>7</v>
      </c>
      <c r="CX2525" s="86">
        <v>2</v>
      </c>
      <c r="CY2525" s="86">
        <v>1.8771</v>
      </c>
      <c r="CZ2525" s="86">
        <v>97</v>
      </c>
      <c r="DA2525" s="86">
        <v>4</v>
      </c>
      <c r="DB2525" s="86">
        <v>-1.6160000000000001</v>
      </c>
      <c r="DC2525" s="86">
        <v>2</v>
      </c>
      <c r="DD2525" s="86">
        <v>-99</v>
      </c>
      <c r="DE2525" s="86">
        <v>-99</v>
      </c>
      <c r="DF2525" s="86">
        <v>-99</v>
      </c>
      <c r="DG2525" s="86">
        <v>-99</v>
      </c>
      <c r="DH2525" s="86">
        <v>-99</v>
      </c>
    </row>
    <row r="2526" spans="1:112" x14ac:dyDescent="0.2">
      <c r="A2526" s="85">
        <f>IF(ISERROR(SEARCH('School Lookup'!$F$3,Data!J2526)),A2525,A2525+1)</f>
        <v>0</v>
      </c>
      <c r="B2526" s="85">
        <f>IF(I2526='School Lookup'!$G$13,1,0)</f>
        <v>0</v>
      </c>
      <c r="C2526" s="85">
        <f t="shared" si="39"/>
        <v>2524</v>
      </c>
      <c r="D2526" s="86" t="s">
        <v>6478</v>
      </c>
      <c r="E2526" s="86" t="s">
        <v>6499</v>
      </c>
      <c r="F2526" s="86" t="s">
        <v>2742</v>
      </c>
      <c r="G2526" s="86" t="s">
        <v>2781</v>
      </c>
      <c r="H2526" s="86" t="s">
        <v>503</v>
      </c>
      <c r="I2526" s="86" t="s">
        <v>5681</v>
      </c>
      <c r="J2526" s="86" t="s">
        <v>1185</v>
      </c>
      <c r="K2526" s="86" t="s">
        <v>72</v>
      </c>
      <c r="L2526" s="86">
        <v>1</v>
      </c>
      <c r="M2526" s="86">
        <v>1</v>
      </c>
      <c r="N2526" s="89">
        <v>-0.88554999999999995</v>
      </c>
      <c r="O2526" s="89">
        <v>-1.8233025775687399</v>
      </c>
      <c r="P2526" s="89">
        <v>41.992699999999999</v>
      </c>
      <c r="Q2526" s="89">
        <v>-0.83195486287795095</v>
      </c>
      <c r="R2526" s="89">
        <v>52.051299999999998</v>
      </c>
      <c r="S2526" s="89">
        <v>-1.3276287202233501</v>
      </c>
      <c r="T2526" s="89">
        <v>-1.5065304680473199</v>
      </c>
      <c r="U2526" s="89">
        <v>0.38011695906432702</v>
      </c>
      <c r="V2526" s="89">
        <v>-0.57265778025190694</v>
      </c>
      <c r="W2526" s="89">
        <v>1</v>
      </c>
      <c r="X2526" s="89">
        <v>-0.70156015424164497</v>
      </c>
      <c r="Y2526" s="89">
        <v>-1.56253706887854</v>
      </c>
      <c r="Z2526" s="89">
        <v>46.9343</v>
      </c>
      <c r="AA2526" s="89">
        <v>-0.360823812364436</v>
      </c>
      <c r="AB2526" s="89">
        <v>51.670914910025701</v>
      </c>
      <c r="AC2526" s="89">
        <v>-0.96168044062148605</v>
      </c>
      <c r="AD2526" s="89">
        <v>-1.1183644229802701</v>
      </c>
      <c r="AE2526" s="89">
        <v>0.379142300194932</v>
      </c>
      <c r="AF2526" s="89">
        <v>-0.424019259784916</v>
      </c>
      <c r="AG2526" s="89">
        <v>1</v>
      </c>
      <c r="AH2526" s="89">
        <v>-0.97417109374999999</v>
      </c>
      <c r="AI2526" s="89">
        <v>-2.03947424980143</v>
      </c>
      <c r="AJ2526" s="89">
        <v>-99</v>
      </c>
      <c r="AK2526" s="89">
        <v>-99</v>
      </c>
      <c r="AL2526" s="89">
        <v>60.937532031250001</v>
      </c>
      <c r="AM2526" s="89">
        <v>-2.03947424980143</v>
      </c>
      <c r="AN2526" s="89">
        <v>-2.1857578534566802</v>
      </c>
      <c r="AO2526" s="89">
        <v>0.124756335282651</v>
      </c>
      <c r="AP2526" s="89">
        <v>-0.27268713961252899</v>
      </c>
      <c r="AQ2526" s="89">
        <v>1</v>
      </c>
      <c r="AR2526" s="89">
        <v>-0.94266722689075599</v>
      </c>
      <c r="AS2526" s="89">
        <v>-2.04893244645644</v>
      </c>
      <c r="AT2526" s="89">
        <v>25.103400000000001</v>
      </c>
      <c r="AU2526" s="89">
        <v>-2.5632039332834302</v>
      </c>
      <c r="AV2526" s="89">
        <v>43.697499159663899</v>
      </c>
      <c r="AW2526" s="89">
        <v>-2.3060681898699298</v>
      </c>
      <c r="AX2526" s="89">
        <v>-2.4693371628590701</v>
      </c>
      <c r="AY2526" s="89">
        <v>0.11598440545809</v>
      </c>
      <c r="AZ2526" s="89">
        <v>-0.28640460270977502</v>
      </c>
      <c r="BA2526" s="89">
        <v>-99</v>
      </c>
      <c r="BB2526" s="89">
        <v>-99</v>
      </c>
      <c r="BC2526" s="89">
        <v>-99</v>
      </c>
      <c r="BD2526" s="89">
        <v>-99</v>
      </c>
      <c r="BE2526" s="89">
        <v>-99</v>
      </c>
      <c r="BF2526" s="89">
        <v>-99</v>
      </c>
      <c r="BG2526" s="89">
        <v>-99</v>
      </c>
      <c r="BH2526" s="89">
        <v>-99</v>
      </c>
      <c r="BI2526" s="89">
        <v>-99</v>
      </c>
      <c r="BJ2526" s="89">
        <v>-99</v>
      </c>
      <c r="BK2526" s="89">
        <v>-99</v>
      </c>
      <c r="BL2526" s="89">
        <v>-99</v>
      </c>
      <c r="BM2526" s="89">
        <v>-99</v>
      </c>
      <c r="BN2526" s="89">
        <v>-99</v>
      </c>
      <c r="BO2526" s="89">
        <v>-99</v>
      </c>
      <c r="BP2526" s="89">
        <v>-99</v>
      </c>
      <c r="BQ2526" s="89">
        <v>-99</v>
      </c>
      <c r="BR2526" s="89">
        <v>-99</v>
      </c>
      <c r="BS2526" s="89">
        <v>-99</v>
      </c>
      <c r="BT2526" s="89">
        <v>-99</v>
      </c>
      <c r="BU2526" s="89">
        <v>-99</v>
      </c>
      <c r="BV2526" s="89">
        <v>-99</v>
      </c>
      <c r="BW2526" s="89">
        <v>-99</v>
      </c>
      <c r="BX2526" s="89">
        <v>-99</v>
      </c>
      <c r="BY2526" s="89">
        <v>-99</v>
      </c>
      <c r="BZ2526" s="89">
        <v>-99</v>
      </c>
      <c r="CA2526" s="89">
        <v>-99</v>
      </c>
      <c r="CB2526" s="89">
        <v>-99</v>
      </c>
      <c r="CC2526" s="89">
        <v>-99</v>
      </c>
      <c r="CD2526" s="89">
        <v>-99</v>
      </c>
      <c r="CE2526" s="89">
        <v>-99</v>
      </c>
      <c r="CF2526" s="89">
        <v>-99</v>
      </c>
      <c r="CG2526" s="89">
        <v>-99</v>
      </c>
      <c r="CH2526" s="89">
        <v>-99</v>
      </c>
      <c r="CI2526" s="89">
        <v>-99</v>
      </c>
      <c r="CJ2526" s="89">
        <v>-99</v>
      </c>
      <c r="CK2526" s="89">
        <v>-99</v>
      </c>
      <c r="CL2526" s="89">
        <v>-99</v>
      </c>
      <c r="CM2526" s="89">
        <v>-99</v>
      </c>
      <c r="CN2526" s="89">
        <v>-99</v>
      </c>
      <c r="CO2526" s="89">
        <v>-99</v>
      </c>
      <c r="CP2526" s="89">
        <v>-99</v>
      </c>
      <c r="CQ2526" s="89">
        <v>-99</v>
      </c>
      <c r="CR2526" s="89">
        <v>-99</v>
      </c>
      <c r="CS2526" s="89">
        <v>-99</v>
      </c>
      <c r="CT2526" s="89">
        <v>-99</v>
      </c>
      <c r="CU2526" s="86">
        <v>-99</v>
      </c>
      <c r="CV2526" s="86">
        <v>-1.5558000000000001</v>
      </c>
      <c r="CW2526" s="86">
        <v>7</v>
      </c>
      <c r="CX2526" s="86">
        <v>2</v>
      </c>
      <c r="CY2526" s="86">
        <v>1.2387999999999999</v>
      </c>
      <c r="CZ2526" s="86">
        <v>91</v>
      </c>
      <c r="DA2526" s="86">
        <v>3</v>
      </c>
      <c r="DB2526" s="86">
        <v>-0.75029999999999997</v>
      </c>
      <c r="DC2526" s="86">
        <v>15</v>
      </c>
      <c r="DD2526" s="86">
        <v>-99</v>
      </c>
      <c r="DE2526" s="86">
        <v>-99</v>
      </c>
      <c r="DF2526" s="86">
        <v>-99</v>
      </c>
      <c r="DG2526" s="86">
        <v>-99</v>
      </c>
      <c r="DH2526" s="86">
        <v>-99</v>
      </c>
    </row>
    <row r="2527" spans="1:112" x14ac:dyDescent="0.2">
      <c r="A2527" s="85">
        <f>IF(ISERROR(SEARCH('School Lookup'!$F$3,Data!J2527)),A2526,A2526+1)</f>
        <v>0</v>
      </c>
      <c r="B2527" s="85">
        <f>IF(I2527='School Lookup'!$G$13,1,0)</f>
        <v>0</v>
      </c>
      <c r="C2527" s="85">
        <f t="shared" si="39"/>
        <v>2525</v>
      </c>
      <c r="D2527" s="86" t="s">
        <v>6478</v>
      </c>
      <c r="E2527" s="86" t="s">
        <v>6790</v>
      </c>
      <c r="F2527" s="86" t="s">
        <v>2774</v>
      </c>
      <c r="G2527" s="86" t="s">
        <v>3322</v>
      </c>
      <c r="H2527" s="86" t="s">
        <v>6049</v>
      </c>
      <c r="I2527" s="86" t="s">
        <v>5230</v>
      </c>
      <c r="J2527" s="86" t="s">
        <v>2530</v>
      </c>
      <c r="K2527" s="86" t="s">
        <v>56</v>
      </c>
      <c r="L2527" s="86">
        <v>1</v>
      </c>
      <c r="M2527" s="86">
        <v>1</v>
      </c>
      <c r="N2527" s="89">
        <v>-0.83351034482758601</v>
      </c>
      <c r="O2527" s="89">
        <v>-1.71061076049618</v>
      </c>
      <c r="P2527" s="89">
        <v>48.954999999999998</v>
      </c>
      <c r="Q2527" s="89">
        <v>-9.3453871971676802E-2</v>
      </c>
      <c r="R2527" s="89">
        <v>51.231545812807902</v>
      </c>
      <c r="S2527" s="89">
        <v>-0.90203231623392999</v>
      </c>
      <c r="T2527" s="89">
        <v>-1.02362031909024</v>
      </c>
      <c r="U2527" s="89">
        <v>0.33415637860082298</v>
      </c>
      <c r="V2527" s="89">
        <v>-0.34204925888941201</v>
      </c>
      <c r="W2527" s="89">
        <v>1</v>
      </c>
      <c r="X2527" s="89">
        <v>-0.87287739557739596</v>
      </c>
      <c r="Y2527" s="89">
        <v>-1.9658449900874899</v>
      </c>
      <c r="Z2527" s="89">
        <v>37.866300000000003</v>
      </c>
      <c r="AA2527" s="89">
        <v>-1.4916302479574</v>
      </c>
      <c r="AB2527" s="89">
        <v>49.877137592137601</v>
      </c>
      <c r="AC2527" s="89">
        <v>-1.7287376190224499</v>
      </c>
      <c r="AD2527" s="89">
        <v>-2.0114889815546499</v>
      </c>
      <c r="AE2527" s="89">
        <v>0.33497942386831298</v>
      </c>
      <c r="AF2527" s="89">
        <v>-0.67380742015863504</v>
      </c>
      <c r="AG2527" s="89">
        <v>1</v>
      </c>
      <c r="AH2527" s="89">
        <v>-0.90999674418604604</v>
      </c>
      <c r="AI2527" s="89">
        <v>-1.90136485846112</v>
      </c>
      <c r="AJ2527" s="89">
        <v>35.242699999999999</v>
      </c>
      <c r="AK2527" s="89">
        <v>-1.3102261598007601</v>
      </c>
      <c r="AL2527" s="89">
        <v>48.837209302325597</v>
      </c>
      <c r="AM2527" s="89">
        <v>-1.6057955091309399</v>
      </c>
      <c r="AN2527" s="89">
        <v>-1.7301595052160801</v>
      </c>
      <c r="AO2527" s="89">
        <v>0.17695473251028801</v>
      </c>
      <c r="AP2527" s="89">
        <v>-0.306159912445643</v>
      </c>
      <c r="AQ2527" s="89">
        <v>1</v>
      </c>
      <c r="AR2527" s="89">
        <v>-0.77286363636363697</v>
      </c>
      <c r="AS2527" s="89">
        <v>-1.6672452214787301</v>
      </c>
      <c r="AT2527" s="89">
        <v>38.176499999999997</v>
      </c>
      <c r="AU2527" s="89">
        <v>-1.14230601904873</v>
      </c>
      <c r="AV2527" s="89">
        <v>48.663104812834199</v>
      </c>
      <c r="AW2527" s="89">
        <v>-1.40477562026373</v>
      </c>
      <c r="AX2527" s="89">
        <v>-1.5195595766811101</v>
      </c>
      <c r="AY2527" s="89">
        <v>0.15390946502057601</v>
      </c>
      <c r="AZ2527" s="89">
        <v>-0.23387460151388201</v>
      </c>
      <c r="BA2527" s="89">
        <v>-99</v>
      </c>
      <c r="BB2527" s="89">
        <v>-99</v>
      </c>
      <c r="BC2527" s="89">
        <v>-99</v>
      </c>
      <c r="BD2527" s="89">
        <v>-99</v>
      </c>
      <c r="BE2527" s="89">
        <v>-99</v>
      </c>
      <c r="BF2527" s="89">
        <v>-99</v>
      </c>
      <c r="BG2527" s="89">
        <v>-99</v>
      </c>
      <c r="BH2527" s="89">
        <v>-99</v>
      </c>
      <c r="BI2527" s="89">
        <v>-99</v>
      </c>
      <c r="BJ2527" s="89">
        <v>-99</v>
      </c>
      <c r="BK2527" s="89">
        <v>-99</v>
      </c>
      <c r="BL2527" s="89">
        <v>-99</v>
      </c>
      <c r="BM2527" s="89">
        <v>-99</v>
      </c>
      <c r="BN2527" s="89">
        <v>-99</v>
      </c>
      <c r="BO2527" s="89">
        <v>-99</v>
      </c>
      <c r="BP2527" s="89">
        <v>-99</v>
      </c>
      <c r="BQ2527" s="89">
        <v>-99</v>
      </c>
      <c r="BR2527" s="89">
        <v>-99</v>
      </c>
      <c r="BS2527" s="89">
        <v>-99</v>
      </c>
      <c r="BT2527" s="89">
        <v>-99</v>
      </c>
      <c r="BU2527" s="89">
        <v>-99</v>
      </c>
      <c r="BV2527" s="89">
        <v>-99</v>
      </c>
      <c r="BW2527" s="89">
        <v>-99</v>
      </c>
      <c r="BX2527" s="89">
        <v>-99</v>
      </c>
      <c r="BY2527" s="89">
        <v>-99</v>
      </c>
      <c r="BZ2527" s="89">
        <v>-99</v>
      </c>
      <c r="CA2527" s="89">
        <v>-99</v>
      </c>
      <c r="CB2527" s="89">
        <v>-99</v>
      </c>
      <c r="CC2527" s="89">
        <v>-99</v>
      </c>
      <c r="CD2527" s="89">
        <v>-99</v>
      </c>
      <c r="CE2527" s="89">
        <v>-99</v>
      </c>
      <c r="CF2527" s="89">
        <v>-99</v>
      </c>
      <c r="CG2527" s="89">
        <v>-99</v>
      </c>
      <c r="CH2527" s="89">
        <v>-99</v>
      </c>
      <c r="CI2527" s="89">
        <v>-99</v>
      </c>
      <c r="CJ2527" s="89">
        <v>-99</v>
      </c>
      <c r="CK2527" s="89">
        <v>-99</v>
      </c>
      <c r="CL2527" s="89">
        <v>-99</v>
      </c>
      <c r="CM2527" s="89">
        <v>-99</v>
      </c>
      <c r="CN2527" s="89">
        <v>-99</v>
      </c>
      <c r="CO2527" s="89">
        <v>-99</v>
      </c>
      <c r="CP2527" s="89">
        <v>-99</v>
      </c>
      <c r="CQ2527" s="89">
        <v>-99</v>
      </c>
      <c r="CR2527" s="89">
        <v>-99</v>
      </c>
      <c r="CS2527" s="89">
        <v>-99</v>
      </c>
      <c r="CT2527" s="89">
        <v>-99</v>
      </c>
      <c r="CU2527" s="86">
        <v>-99</v>
      </c>
      <c r="CV2527" s="86">
        <v>-1.5559000000000001</v>
      </c>
      <c r="CW2527" s="86">
        <v>6</v>
      </c>
      <c r="CX2527" s="86">
        <v>2</v>
      </c>
      <c r="CY2527" s="86">
        <v>0.87080000000000002</v>
      </c>
      <c r="CZ2527" s="86">
        <v>84</v>
      </c>
      <c r="DA2527" s="86">
        <v>4</v>
      </c>
      <c r="DB2527" s="86">
        <v>-0.93859999999999999</v>
      </c>
      <c r="DC2527" s="86">
        <v>11</v>
      </c>
      <c r="DD2527" s="86">
        <v>-99</v>
      </c>
      <c r="DE2527" s="86">
        <v>-99</v>
      </c>
      <c r="DF2527" s="86">
        <v>-99</v>
      </c>
      <c r="DG2527" s="86">
        <v>-99</v>
      </c>
      <c r="DH2527" s="86">
        <v>-99</v>
      </c>
    </row>
    <row r="2528" spans="1:112" x14ac:dyDescent="0.2">
      <c r="A2528" s="85">
        <f>IF(ISERROR(SEARCH('School Lookup'!$F$3,Data!J2528)),A2527,A2527+1)</f>
        <v>0</v>
      </c>
      <c r="B2528" s="85">
        <f>IF(I2528='School Lookup'!$G$13,1,0)</f>
        <v>0</v>
      </c>
      <c r="C2528" s="85">
        <f t="shared" si="39"/>
        <v>2526</v>
      </c>
      <c r="D2528" s="86" t="s">
        <v>6478</v>
      </c>
      <c r="E2528" s="86" t="s">
        <v>6790</v>
      </c>
      <c r="F2528" s="86" t="s">
        <v>2774</v>
      </c>
      <c r="G2528" s="86" t="s">
        <v>3220</v>
      </c>
      <c r="H2528" s="86" t="s">
        <v>2520</v>
      </c>
      <c r="I2528" s="86" t="s">
        <v>6975</v>
      </c>
      <c r="J2528" s="86" t="s">
        <v>6976</v>
      </c>
      <c r="K2528" s="86" t="s">
        <v>72</v>
      </c>
      <c r="L2528" s="86">
        <v>1</v>
      </c>
      <c r="M2528" s="86">
        <v>1</v>
      </c>
      <c r="N2528" s="89">
        <v>-1.0920165137614699</v>
      </c>
      <c r="O2528" s="89">
        <v>-2.2704055901334801</v>
      </c>
      <c r="P2528" s="89">
        <v>37.418100000000003</v>
      </c>
      <c r="Q2528" s="89">
        <v>-1.3171891436472101</v>
      </c>
      <c r="R2528" s="89">
        <v>46.788986697247701</v>
      </c>
      <c r="S2528" s="89">
        <v>-1.79379736689035</v>
      </c>
      <c r="T2528" s="89">
        <v>-2.0354765975044802</v>
      </c>
      <c r="U2528" s="89">
        <v>0.36669470142977301</v>
      </c>
      <c r="V2528" s="89">
        <v>-0.74639848318919499</v>
      </c>
      <c r="W2528" s="89">
        <v>1</v>
      </c>
      <c r="X2528" s="89">
        <v>-0.94158447893569897</v>
      </c>
      <c r="Y2528" s="89">
        <v>-2.12759234689474</v>
      </c>
      <c r="Z2528" s="89">
        <v>51.911099999999998</v>
      </c>
      <c r="AA2528" s="89">
        <v>0.25979787584234199</v>
      </c>
      <c r="AB2528" s="89">
        <v>50.110885809312599</v>
      </c>
      <c r="AC2528" s="89">
        <v>-0.93389723552620096</v>
      </c>
      <c r="AD2528" s="89">
        <v>-1.08601499260503</v>
      </c>
      <c r="AE2528" s="89">
        <v>0.37931034482758602</v>
      </c>
      <c r="AF2528" s="89">
        <v>-0.41193672133294301</v>
      </c>
      <c r="AG2528" s="89">
        <v>1</v>
      </c>
      <c r="AH2528" s="89">
        <v>-1.0643701986755001</v>
      </c>
      <c r="AI2528" s="89">
        <v>-2.2335914253605802</v>
      </c>
      <c r="AJ2528" s="89">
        <v>43.847799999999999</v>
      </c>
      <c r="AK2528" s="89">
        <v>-0.46786439140619002</v>
      </c>
      <c r="AL2528" s="89">
        <v>49.668873509933803</v>
      </c>
      <c r="AM2528" s="89">
        <v>-1.3507279083833901</v>
      </c>
      <c r="AN2528" s="89">
        <v>-1.46219991510424</v>
      </c>
      <c r="AO2528" s="89">
        <v>0.12699747687131999</v>
      </c>
      <c r="AP2528" s="89">
        <v>-0.185695699899698</v>
      </c>
      <c r="AQ2528" s="89">
        <v>1</v>
      </c>
      <c r="AR2528" s="89">
        <v>-1.0781417218542999</v>
      </c>
      <c r="AS2528" s="89">
        <v>-2.3534541816999401</v>
      </c>
      <c r="AT2528" s="89">
        <v>41.470599999999997</v>
      </c>
      <c r="AU2528" s="89">
        <v>-0.78427465546392205</v>
      </c>
      <c r="AV2528" s="89">
        <v>47.682119205298001</v>
      </c>
      <c r="AW2528" s="89">
        <v>-1.56886441858193</v>
      </c>
      <c r="AX2528" s="89">
        <v>-1.69247552877156</v>
      </c>
      <c r="AY2528" s="89">
        <v>0.12699747687131999</v>
      </c>
      <c r="AZ2528" s="89">
        <v>-0.214940121820442</v>
      </c>
      <c r="BA2528" s="89">
        <v>-99</v>
      </c>
      <c r="BB2528" s="89">
        <v>-99</v>
      </c>
      <c r="BC2528" s="89">
        <v>-99</v>
      </c>
      <c r="BD2528" s="89">
        <v>-99</v>
      </c>
      <c r="BE2528" s="89">
        <v>-99</v>
      </c>
      <c r="BF2528" s="89">
        <v>-99</v>
      </c>
      <c r="BG2528" s="89">
        <v>-99</v>
      </c>
      <c r="BH2528" s="89">
        <v>-99</v>
      </c>
      <c r="BI2528" s="89">
        <v>-99</v>
      </c>
      <c r="BJ2528" s="89">
        <v>-99</v>
      </c>
      <c r="BK2528" s="89">
        <v>-99</v>
      </c>
      <c r="BL2528" s="89">
        <v>-99</v>
      </c>
      <c r="BM2528" s="89">
        <v>-99</v>
      </c>
      <c r="BN2528" s="89">
        <v>-99</v>
      </c>
      <c r="BO2528" s="89">
        <v>-99</v>
      </c>
      <c r="BP2528" s="89">
        <v>-99</v>
      </c>
      <c r="BQ2528" s="89">
        <v>-99</v>
      </c>
      <c r="BR2528" s="89">
        <v>-99</v>
      </c>
      <c r="BS2528" s="89">
        <v>-99</v>
      </c>
      <c r="BT2528" s="89">
        <v>-99</v>
      </c>
      <c r="BU2528" s="89">
        <v>-99</v>
      </c>
      <c r="BV2528" s="89">
        <v>-99</v>
      </c>
      <c r="BW2528" s="89">
        <v>-99</v>
      </c>
      <c r="BX2528" s="89">
        <v>-99</v>
      </c>
      <c r="BY2528" s="89">
        <v>-99</v>
      </c>
      <c r="BZ2528" s="89">
        <v>-99</v>
      </c>
      <c r="CA2528" s="89">
        <v>-99</v>
      </c>
      <c r="CB2528" s="89">
        <v>-99</v>
      </c>
      <c r="CC2528" s="89">
        <v>-99</v>
      </c>
      <c r="CD2528" s="89">
        <v>-99</v>
      </c>
      <c r="CE2528" s="89">
        <v>-99</v>
      </c>
      <c r="CF2528" s="89">
        <v>-99</v>
      </c>
      <c r="CG2528" s="89">
        <v>-99</v>
      </c>
      <c r="CH2528" s="89">
        <v>-99</v>
      </c>
      <c r="CI2528" s="89">
        <v>-99</v>
      </c>
      <c r="CJ2528" s="89">
        <v>-99</v>
      </c>
      <c r="CK2528" s="89">
        <v>-99</v>
      </c>
      <c r="CL2528" s="89">
        <v>-99</v>
      </c>
      <c r="CM2528" s="89">
        <v>-99</v>
      </c>
      <c r="CN2528" s="89">
        <v>-99</v>
      </c>
      <c r="CO2528" s="89">
        <v>-99</v>
      </c>
      <c r="CP2528" s="89">
        <v>-99</v>
      </c>
      <c r="CQ2528" s="89">
        <v>-99</v>
      </c>
      <c r="CR2528" s="89">
        <v>-99</v>
      </c>
      <c r="CS2528" s="89">
        <v>-99</v>
      </c>
      <c r="CT2528" s="89">
        <v>-99</v>
      </c>
      <c r="CU2528" s="86">
        <v>-99</v>
      </c>
      <c r="CV2528" s="86">
        <v>-1.5589999999999999</v>
      </c>
      <c r="CW2528" s="86">
        <v>6</v>
      </c>
      <c r="CX2528" s="86">
        <v>2</v>
      </c>
      <c r="CY2528" s="86">
        <v>2.0619000000000001</v>
      </c>
      <c r="CZ2528" s="86">
        <v>97</v>
      </c>
      <c r="DA2528" s="86">
        <v>4</v>
      </c>
      <c r="DB2528" s="86">
        <v>-0.54349999999999998</v>
      </c>
      <c r="DC2528" s="86">
        <v>21</v>
      </c>
      <c r="DD2528" s="86">
        <v>-99</v>
      </c>
      <c r="DE2528" s="86">
        <v>-99</v>
      </c>
      <c r="DF2528" s="86">
        <v>-99</v>
      </c>
      <c r="DG2528" s="86">
        <v>-99</v>
      </c>
      <c r="DH2528" s="86">
        <v>-99</v>
      </c>
    </row>
    <row r="2529" spans="1:112" x14ac:dyDescent="0.2">
      <c r="A2529" s="85">
        <f>IF(ISERROR(SEARCH('School Lookup'!$F$3,Data!J2529)),A2528,A2528+1)</f>
        <v>0</v>
      </c>
      <c r="B2529" s="85">
        <f>IF(I2529='School Lookup'!$G$13,1,0)</f>
        <v>0</v>
      </c>
      <c r="C2529" s="85">
        <f t="shared" si="39"/>
        <v>2527</v>
      </c>
      <c r="D2529" s="86" t="s">
        <v>6478</v>
      </c>
      <c r="E2529" s="86" t="s">
        <v>6680</v>
      </c>
      <c r="F2529" s="86" t="s">
        <v>6126</v>
      </c>
      <c r="G2529" s="86" t="s">
        <v>3416</v>
      </c>
      <c r="H2529" s="86" t="s">
        <v>1078</v>
      </c>
      <c r="I2529" s="86" t="s">
        <v>5723</v>
      </c>
      <c r="J2529" s="86" t="s">
        <v>1079</v>
      </c>
      <c r="K2529" s="86" t="s">
        <v>56</v>
      </c>
      <c r="L2529" s="86">
        <v>1</v>
      </c>
      <c r="M2529" s="86">
        <v>1</v>
      </c>
      <c r="N2529" s="89">
        <v>-0.59413076923076902</v>
      </c>
      <c r="O2529" s="89">
        <v>-1.1922345480734</v>
      </c>
      <c r="P2529" s="89">
        <v>40.446199999999997</v>
      </c>
      <c r="Q2529" s="89">
        <v>-0.99599430134462896</v>
      </c>
      <c r="R2529" s="89">
        <v>42.307668461538498</v>
      </c>
      <c r="S2529" s="89">
        <v>-1.09411442470902</v>
      </c>
      <c r="T2529" s="89">
        <v>-1.24156952812068</v>
      </c>
      <c r="U2529" s="89">
        <v>0.39755351681957202</v>
      </c>
      <c r="V2529" s="89">
        <v>-0.49359033228039301</v>
      </c>
      <c r="W2529" s="89">
        <v>1</v>
      </c>
      <c r="X2529" s="89">
        <v>-0.66453846153846197</v>
      </c>
      <c r="Y2529" s="89">
        <v>-1.4753821403533001</v>
      </c>
      <c r="Z2529" s="89">
        <v>40.089599999999997</v>
      </c>
      <c r="AA2529" s="89">
        <v>-1.2143781583837501</v>
      </c>
      <c r="AB2529" s="89">
        <v>43.846176923076897</v>
      </c>
      <c r="AC2529" s="89">
        <v>-1.3448801493685301</v>
      </c>
      <c r="AD2529" s="89">
        <v>-1.5645437696542499</v>
      </c>
      <c r="AE2529" s="89">
        <v>0.39755351681957202</v>
      </c>
      <c r="AF2529" s="89">
        <v>-0.62198987784419901</v>
      </c>
      <c r="AG2529" s="89">
        <v>1</v>
      </c>
      <c r="AH2529" s="89">
        <v>-0.92710298507462696</v>
      </c>
      <c r="AI2529" s="89">
        <v>-1.9381791391401699</v>
      </c>
      <c r="AJ2529" s="89">
        <v>26.142900000000001</v>
      </c>
      <c r="AK2529" s="89">
        <v>-2.2010146015430898</v>
      </c>
      <c r="AL2529" s="89">
        <v>43.283588059701501</v>
      </c>
      <c r="AM2529" s="89">
        <v>-2.0695968703416301</v>
      </c>
      <c r="AN2529" s="89">
        <v>-2.2174029743163701</v>
      </c>
      <c r="AO2529" s="89">
        <v>0.20489296636085599</v>
      </c>
      <c r="AP2529" s="89">
        <v>-0.45433027302506601</v>
      </c>
      <c r="AQ2529" s="89">
        <v>-99</v>
      </c>
      <c r="AR2529" s="89">
        <v>-99</v>
      </c>
      <c r="AS2529" s="89">
        <v>-99</v>
      </c>
      <c r="AT2529" s="89">
        <v>-99</v>
      </c>
      <c r="AU2529" s="89">
        <v>-99</v>
      </c>
      <c r="AV2529" s="89">
        <v>-99</v>
      </c>
      <c r="AW2529" s="89">
        <v>-99</v>
      </c>
      <c r="AX2529" s="89">
        <v>-99</v>
      </c>
      <c r="AY2529" s="89">
        <v>-99</v>
      </c>
      <c r="AZ2529" s="89">
        <v>-99</v>
      </c>
      <c r="BA2529" s="89">
        <v>-99</v>
      </c>
      <c r="BB2529" s="89">
        <v>-99</v>
      </c>
      <c r="BC2529" s="89">
        <v>-99</v>
      </c>
      <c r="BD2529" s="89">
        <v>-99</v>
      </c>
      <c r="BE2529" s="89">
        <v>-99</v>
      </c>
      <c r="BF2529" s="89">
        <v>-99</v>
      </c>
      <c r="BG2529" s="89">
        <v>-99</v>
      </c>
      <c r="BH2529" s="89">
        <v>-99</v>
      </c>
      <c r="BI2529" s="89">
        <v>-99</v>
      </c>
      <c r="BJ2529" s="89">
        <v>-99</v>
      </c>
      <c r="BK2529" s="89">
        <v>-99</v>
      </c>
      <c r="BL2529" s="89">
        <v>-99</v>
      </c>
      <c r="BM2529" s="89">
        <v>-99</v>
      </c>
      <c r="BN2529" s="89">
        <v>-99</v>
      </c>
      <c r="BO2529" s="89">
        <v>-99</v>
      </c>
      <c r="BP2529" s="89">
        <v>-99</v>
      </c>
      <c r="BQ2529" s="89">
        <v>-99</v>
      </c>
      <c r="BR2529" s="89">
        <v>-99</v>
      </c>
      <c r="BS2529" s="89">
        <v>-99</v>
      </c>
      <c r="BT2529" s="89">
        <v>-99</v>
      </c>
      <c r="BU2529" s="89">
        <v>-99</v>
      </c>
      <c r="BV2529" s="89">
        <v>-99</v>
      </c>
      <c r="BW2529" s="89">
        <v>-99</v>
      </c>
      <c r="BX2529" s="89">
        <v>-99</v>
      </c>
      <c r="BY2529" s="89">
        <v>-99</v>
      </c>
      <c r="BZ2529" s="89">
        <v>-99</v>
      </c>
      <c r="CA2529" s="89">
        <v>-99</v>
      </c>
      <c r="CB2529" s="89">
        <v>-99</v>
      </c>
      <c r="CC2529" s="89">
        <v>-99</v>
      </c>
      <c r="CD2529" s="89">
        <v>-99</v>
      </c>
      <c r="CE2529" s="89">
        <v>-99</v>
      </c>
      <c r="CF2529" s="89">
        <v>-99</v>
      </c>
      <c r="CG2529" s="89">
        <v>-99</v>
      </c>
      <c r="CH2529" s="89">
        <v>-99</v>
      </c>
      <c r="CI2529" s="89">
        <v>-99</v>
      </c>
      <c r="CJ2529" s="89">
        <v>-99</v>
      </c>
      <c r="CK2529" s="89">
        <v>-99</v>
      </c>
      <c r="CL2529" s="89">
        <v>-99</v>
      </c>
      <c r="CM2529" s="89">
        <v>-99</v>
      </c>
      <c r="CN2529" s="89">
        <v>-99</v>
      </c>
      <c r="CO2529" s="89">
        <v>-99</v>
      </c>
      <c r="CP2529" s="89">
        <v>-99</v>
      </c>
      <c r="CQ2529" s="89">
        <v>-99</v>
      </c>
      <c r="CR2529" s="89">
        <v>-99</v>
      </c>
      <c r="CS2529" s="89">
        <v>-99</v>
      </c>
      <c r="CT2529" s="89">
        <v>-99</v>
      </c>
      <c r="CU2529" s="86">
        <v>-99</v>
      </c>
      <c r="CV2529" s="86">
        <v>-1.5699000000000001</v>
      </c>
      <c r="CW2529" s="86">
        <v>6</v>
      </c>
      <c r="CX2529" s="86">
        <v>2</v>
      </c>
      <c r="CY2529" s="86">
        <v>1.4811000000000001</v>
      </c>
      <c r="CZ2529" s="86">
        <v>93</v>
      </c>
      <c r="DA2529" s="86">
        <v>3</v>
      </c>
      <c r="DB2529" s="86">
        <v>-1.3297000000000001</v>
      </c>
      <c r="DC2529" s="86">
        <v>5</v>
      </c>
      <c r="DD2529" s="86">
        <v>-99</v>
      </c>
      <c r="DE2529" s="86">
        <v>-99</v>
      </c>
      <c r="DF2529" s="86">
        <v>-99</v>
      </c>
      <c r="DG2529" s="86">
        <v>-99</v>
      </c>
      <c r="DH2529" s="86">
        <v>-99</v>
      </c>
    </row>
    <row r="2530" spans="1:112" x14ac:dyDescent="0.2">
      <c r="A2530" s="85">
        <f>IF(ISERROR(SEARCH('School Lookup'!$F$3,Data!J2530)),A2529,A2529+1)</f>
        <v>0</v>
      </c>
      <c r="B2530" s="85">
        <f>IF(I2530='School Lookup'!$G$13,1,0)</f>
        <v>0</v>
      </c>
      <c r="C2530" s="85">
        <f t="shared" si="39"/>
        <v>2528</v>
      </c>
      <c r="D2530" s="86" t="s">
        <v>6478</v>
      </c>
      <c r="E2530" s="86" t="s">
        <v>6790</v>
      </c>
      <c r="F2530" s="86" t="s">
        <v>2774</v>
      </c>
      <c r="G2530" s="86" t="s">
        <v>6934</v>
      </c>
      <c r="H2530" s="86" t="s">
        <v>6935</v>
      </c>
      <c r="I2530" s="86" t="s">
        <v>6936</v>
      </c>
      <c r="J2530" s="86" t="s">
        <v>6935</v>
      </c>
      <c r="K2530" s="86" t="s">
        <v>72</v>
      </c>
      <c r="L2530" s="86">
        <v>1</v>
      </c>
      <c r="M2530" s="86">
        <v>1</v>
      </c>
      <c r="N2530" s="89">
        <v>-0.64535612903225803</v>
      </c>
      <c r="O2530" s="89">
        <v>-1.30316300939967</v>
      </c>
      <c r="P2530" s="89">
        <v>38.137900000000002</v>
      </c>
      <c r="Q2530" s="89">
        <v>-1.24083894137866</v>
      </c>
      <c r="R2530" s="89">
        <v>43.225778064516099</v>
      </c>
      <c r="S2530" s="89">
        <v>-1.2720009753891699</v>
      </c>
      <c r="T2530" s="89">
        <v>-1.44341150770787</v>
      </c>
      <c r="U2530" s="89">
        <v>0.50653594771241806</v>
      </c>
      <c r="V2530" s="89">
        <v>-0.73113981599581801</v>
      </c>
      <c r="W2530" s="89">
        <v>1</v>
      </c>
      <c r="X2530" s="89">
        <v>-0.78858079470198705</v>
      </c>
      <c r="Y2530" s="89">
        <v>-1.7673974398061201</v>
      </c>
      <c r="Z2530" s="89">
        <v>40.491199999999999</v>
      </c>
      <c r="AA2530" s="89">
        <v>-1.1642974498996199</v>
      </c>
      <c r="AB2530" s="89">
        <v>41.059606622516597</v>
      </c>
      <c r="AC2530" s="89">
        <v>-1.46584744485287</v>
      </c>
      <c r="AD2530" s="89">
        <v>-1.70539228189504</v>
      </c>
      <c r="AE2530" s="89">
        <v>0.493464052287582</v>
      </c>
      <c r="AF2530" s="89">
        <v>-0.84154978616389198</v>
      </c>
      <c r="AG2530" s="89">
        <v>-99</v>
      </c>
      <c r="AH2530" s="89">
        <v>-99</v>
      </c>
      <c r="AI2530" s="89">
        <v>-99</v>
      </c>
      <c r="AJ2530" s="89">
        <v>-99</v>
      </c>
      <c r="AK2530" s="89">
        <v>-99</v>
      </c>
      <c r="AL2530" s="89">
        <v>-99</v>
      </c>
      <c r="AM2530" s="89">
        <v>-99</v>
      </c>
      <c r="AN2530" s="89">
        <v>-99</v>
      </c>
      <c r="AO2530" s="89">
        <v>-99</v>
      </c>
      <c r="AP2530" s="89">
        <v>-99</v>
      </c>
      <c r="AQ2530" s="89">
        <v>-99</v>
      </c>
      <c r="AR2530" s="89">
        <v>-99</v>
      </c>
      <c r="AS2530" s="89">
        <v>-99</v>
      </c>
      <c r="AT2530" s="89">
        <v>-99</v>
      </c>
      <c r="AU2530" s="89">
        <v>-99</v>
      </c>
      <c r="AV2530" s="89">
        <v>-99</v>
      </c>
      <c r="AW2530" s="89">
        <v>-99</v>
      </c>
      <c r="AX2530" s="89">
        <v>-99</v>
      </c>
      <c r="AY2530" s="89">
        <v>-99</v>
      </c>
      <c r="AZ2530" s="89">
        <v>-99</v>
      </c>
      <c r="BA2530" s="89">
        <v>-99</v>
      </c>
      <c r="BB2530" s="89">
        <v>-99</v>
      </c>
      <c r="BC2530" s="89">
        <v>-99</v>
      </c>
      <c r="BD2530" s="89">
        <v>-99</v>
      </c>
      <c r="BE2530" s="89">
        <v>-99</v>
      </c>
      <c r="BF2530" s="89">
        <v>-99</v>
      </c>
      <c r="BG2530" s="89">
        <v>-99</v>
      </c>
      <c r="BH2530" s="89">
        <v>-99</v>
      </c>
      <c r="BI2530" s="89">
        <v>-99</v>
      </c>
      <c r="BJ2530" s="89">
        <v>-99</v>
      </c>
      <c r="BK2530" s="89">
        <v>-99</v>
      </c>
      <c r="BL2530" s="89">
        <v>-99</v>
      </c>
      <c r="BM2530" s="89">
        <v>-99</v>
      </c>
      <c r="BN2530" s="89">
        <v>-99</v>
      </c>
      <c r="BO2530" s="89">
        <v>-99</v>
      </c>
      <c r="BP2530" s="89">
        <v>-99</v>
      </c>
      <c r="BQ2530" s="89">
        <v>-99</v>
      </c>
      <c r="BR2530" s="89">
        <v>-99</v>
      </c>
      <c r="BS2530" s="89">
        <v>-99</v>
      </c>
      <c r="BT2530" s="89">
        <v>-99</v>
      </c>
      <c r="BU2530" s="89">
        <v>-99</v>
      </c>
      <c r="BV2530" s="89">
        <v>-99</v>
      </c>
      <c r="BW2530" s="89">
        <v>-99</v>
      </c>
      <c r="BX2530" s="89">
        <v>-99</v>
      </c>
      <c r="BY2530" s="89">
        <v>-99</v>
      </c>
      <c r="BZ2530" s="89">
        <v>-99</v>
      </c>
      <c r="CA2530" s="89">
        <v>-99</v>
      </c>
      <c r="CB2530" s="89">
        <v>-99</v>
      </c>
      <c r="CC2530" s="89">
        <v>-99</v>
      </c>
      <c r="CD2530" s="89">
        <v>-99</v>
      </c>
      <c r="CE2530" s="89">
        <v>-99</v>
      </c>
      <c r="CF2530" s="89">
        <v>-99</v>
      </c>
      <c r="CG2530" s="89">
        <v>-99</v>
      </c>
      <c r="CH2530" s="89">
        <v>-99</v>
      </c>
      <c r="CI2530" s="89">
        <v>-99</v>
      </c>
      <c r="CJ2530" s="89">
        <v>-99</v>
      </c>
      <c r="CK2530" s="89">
        <v>-99</v>
      </c>
      <c r="CL2530" s="89">
        <v>-99</v>
      </c>
      <c r="CM2530" s="89">
        <v>-99</v>
      </c>
      <c r="CN2530" s="89">
        <v>-99</v>
      </c>
      <c r="CO2530" s="89">
        <v>-99</v>
      </c>
      <c r="CP2530" s="89">
        <v>-99</v>
      </c>
      <c r="CQ2530" s="89">
        <v>-99</v>
      </c>
      <c r="CR2530" s="89">
        <v>-99</v>
      </c>
      <c r="CS2530" s="89">
        <v>-99</v>
      </c>
      <c r="CT2530" s="89">
        <v>-99</v>
      </c>
      <c r="CU2530" s="86">
        <v>-99</v>
      </c>
      <c r="CV2530" s="86">
        <v>-1.5727</v>
      </c>
      <c r="CW2530" s="86">
        <v>6</v>
      </c>
      <c r="CX2530" s="86">
        <v>2</v>
      </c>
      <c r="CY2530" s="86">
        <v>0.68110000000000004</v>
      </c>
      <c r="CZ2530" s="86">
        <v>79</v>
      </c>
      <c r="DA2530" s="86">
        <v>2</v>
      </c>
      <c r="DB2530" s="86">
        <v>-1.2031000000000001</v>
      </c>
      <c r="DC2530" s="86">
        <v>7</v>
      </c>
      <c r="DD2530" s="86">
        <v>-99</v>
      </c>
      <c r="DE2530" s="86">
        <v>-99</v>
      </c>
      <c r="DF2530" s="86">
        <v>-99</v>
      </c>
      <c r="DG2530" s="86">
        <v>-99</v>
      </c>
      <c r="DH2530" s="86">
        <v>-99</v>
      </c>
    </row>
    <row r="2531" spans="1:112" x14ac:dyDescent="0.2">
      <c r="A2531" s="85">
        <f>IF(ISERROR(SEARCH('School Lookup'!$F$3,Data!J2531)),A2530,A2530+1)</f>
        <v>0</v>
      </c>
      <c r="B2531" s="85">
        <f>IF(I2531='School Lookup'!$G$13,1,0)</f>
        <v>0</v>
      </c>
      <c r="C2531" s="85">
        <f t="shared" si="39"/>
        <v>2529</v>
      </c>
      <c r="D2531" s="86" t="s">
        <v>6478</v>
      </c>
      <c r="E2531" s="86" t="s">
        <v>6838</v>
      </c>
      <c r="F2531" s="86" t="s">
        <v>2086</v>
      </c>
      <c r="G2531" s="86" t="s">
        <v>2793</v>
      </c>
      <c r="H2531" s="86" t="s">
        <v>6071</v>
      </c>
      <c r="I2531" s="86" t="s">
        <v>5091</v>
      </c>
      <c r="J2531" s="86" t="s">
        <v>2207</v>
      </c>
      <c r="K2531" s="86" t="s">
        <v>36</v>
      </c>
      <c r="L2531" s="86">
        <v>1</v>
      </c>
      <c r="M2531" s="86">
        <v>-99</v>
      </c>
      <c r="N2531" s="89">
        <v>-99</v>
      </c>
      <c r="O2531" s="89">
        <v>-99</v>
      </c>
      <c r="P2531" s="89">
        <v>-99</v>
      </c>
      <c r="Q2531" s="89">
        <v>-99</v>
      </c>
      <c r="R2531" s="89">
        <v>-99</v>
      </c>
      <c r="S2531" s="89">
        <v>-99</v>
      </c>
      <c r="T2531" s="89">
        <v>-99</v>
      </c>
      <c r="U2531" s="89">
        <v>-99</v>
      </c>
      <c r="V2531" s="89">
        <v>-99</v>
      </c>
      <c r="W2531" s="89">
        <v>-99</v>
      </c>
      <c r="X2531" s="89">
        <v>-99</v>
      </c>
      <c r="Y2531" s="89">
        <v>-99</v>
      </c>
      <c r="Z2531" s="89">
        <v>-99</v>
      </c>
      <c r="AA2531" s="89">
        <v>-99</v>
      </c>
      <c r="AB2531" s="89">
        <v>-99</v>
      </c>
      <c r="AC2531" s="89">
        <v>-99</v>
      </c>
      <c r="AD2531" s="89">
        <v>-99</v>
      </c>
      <c r="AE2531" s="89">
        <v>-99</v>
      </c>
      <c r="AF2531" s="89">
        <v>-99</v>
      </c>
      <c r="AG2531" s="89">
        <v>-99</v>
      </c>
      <c r="AH2531" s="89">
        <v>-99</v>
      </c>
      <c r="AI2531" s="89">
        <v>-99</v>
      </c>
      <c r="AJ2531" s="89">
        <v>-99</v>
      </c>
      <c r="AK2531" s="89">
        <v>-99</v>
      </c>
      <c r="AL2531" s="89">
        <v>-99</v>
      </c>
      <c r="AM2531" s="89">
        <v>-99</v>
      </c>
      <c r="AN2531" s="89">
        <v>-99</v>
      </c>
      <c r="AO2531" s="89">
        <v>-99</v>
      </c>
      <c r="AP2531" s="89">
        <v>-99</v>
      </c>
      <c r="AQ2531" s="89">
        <v>-99</v>
      </c>
      <c r="AR2531" s="89">
        <v>-99</v>
      </c>
      <c r="AS2531" s="89">
        <v>-99</v>
      </c>
      <c r="AT2531" s="89">
        <v>-99</v>
      </c>
      <c r="AU2531" s="89">
        <v>-99</v>
      </c>
      <c r="AV2531" s="89">
        <v>-99</v>
      </c>
      <c r="AW2531" s="89">
        <v>-99</v>
      </c>
      <c r="AX2531" s="89">
        <v>-99</v>
      </c>
      <c r="AY2531" s="89">
        <v>-99</v>
      </c>
      <c r="AZ2531" s="89">
        <v>-99</v>
      </c>
      <c r="BA2531" s="89">
        <v>1</v>
      </c>
      <c r="BB2531" s="89">
        <v>-0.85222875989445901</v>
      </c>
      <c r="BC2531" s="89">
        <v>-1.6932888267357</v>
      </c>
      <c r="BD2531" s="89">
        <v>32.679000000000002</v>
      </c>
      <c r="BE2531" s="89">
        <v>-1.56136840997309</v>
      </c>
      <c r="BF2531" s="89">
        <v>48.812658575197901</v>
      </c>
      <c r="BG2531" s="89">
        <v>-1.6273286183544</v>
      </c>
      <c r="BH2531" s="89">
        <v>-1.73097477801165</v>
      </c>
      <c r="BI2531" s="89">
        <v>0.25049570389953701</v>
      </c>
      <c r="BJ2531" s="89">
        <v>-0.433601745450373</v>
      </c>
      <c r="BK2531" s="89">
        <v>1</v>
      </c>
      <c r="BL2531" s="89">
        <v>-0.74250868421052596</v>
      </c>
      <c r="BM2531" s="89">
        <v>-1.6250954253427099</v>
      </c>
      <c r="BN2531" s="89">
        <v>33.407400000000003</v>
      </c>
      <c r="BO2531" s="89">
        <v>-1.71204575307218</v>
      </c>
      <c r="BP2531" s="89">
        <v>49.473692368421098</v>
      </c>
      <c r="BQ2531" s="89">
        <v>-1.6685705892074401</v>
      </c>
      <c r="BR2531" s="89">
        <v>-1.7384433221820901</v>
      </c>
      <c r="BS2531" s="89">
        <v>0.251156642432254</v>
      </c>
      <c r="BT2531" s="89">
        <v>-0.43662158785802602</v>
      </c>
      <c r="BU2531" s="89">
        <v>1</v>
      </c>
      <c r="BV2531" s="89">
        <v>-0.84893766578249297</v>
      </c>
      <c r="BW2531" s="89">
        <v>-1.79829631082539</v>
      </c>
      <c r="BX2531" s="89">
        <v>38</v>
      </c>
      <c r="BY2531" s="89">
        <v>-1.1462656470825601</v>
      </c>
      <c r="BZ2531" s="89">
        <v>48.806328912466803</v>
      </c>
      <c r="CA2531" s="89">
        <v>-1.4722809789539799</v>
      </c>
      <c r="CB2531" s="89">
        <v>-1.54201304695494</v>
      </c>
      <c r="CC2531" s="89">
        <v>0.249173826834104</v>
      </c>
      <c r="CD2531" s="89">
        <v>-0.38422929193787903</v>
      </c>
      <c r="CE2531" s="89">
        <v>1</v>
      </c>
      <c r="CF2531" s="89">
        <v>-0.871664190981432</v>
      </c>
      <c r="CG2531" s="89">
        <v>-1.9031845146873401</v>
      </c>
      <c r="CH2531" s="89">
        <v>33.585799999999999</v>
      </c>
      <c r="CI2531" s="89">
        <v>-1.7929904002548001</v>
      </c>
      <c r="CJ2531" s="89">
        <v>48.541139522546402</v>
      </c>
      <c r="CK2531" s="89">
        <v>-1.8480874574710699</v>
      </c>
      <c r="CL2531" s="89">
        <v>-1.99059976895761</v>
      </c>
      <c r="CM2531" s="89">
        <v>0.249173826834104</v>
      </c>
      <c r="CN2531" s="89">
        <v>-0.49600536212625101</v>
      </c>
      <c r="CO2531" s="89">
        <v>92.784999999999997</v>
      </c>
      <c r="CP2531" s="89">
        <v>0.40770000000000001</v>
      </c>
      <c r="CQ2531" s="89">
        <v>-3.31</v>
      </c>
      <c r="CR2531" s="89">
        <v>-0.6603</v>
      </c>
      <c r="CS2531" s="89">
        <v>0.40770000000000001</v>
      </c>
      <c r="CT2531" s="89">
        <v>-6.4999999999999997E-3</v>
      </c>
      <c r="CU2531" s="86" t="s">
        <v>6988</v>
      </c>
      <c r="CV2531" s="86">
        <v>-1.5761000000000001</v>
      </c>
      <c r="CW2531" s="86">
        <v>6</v>
      </c>
      <c r="CX2531" s="86">
        <v>2</v>
      </c>
      <c r="CY2531" s="86">
        <v>0.65200000000000002</v>
      </c>
      <c r="CZ2531" s="86">
        <v>78</v>
      </c>
      <c r="DA2531" s="86">
        <v>4</v>
      </c>
      <c r="DB2531" s="86">
        <v>-1.5535000000000001</v>
      </c>
      <c r="DC2531" s="86">
        <v>3</v>
      </c>
      <c r="DD2531" s="86">
        <v>-99</v>
      </c>
      <c r="DE2531" s="86">
        <v>-99</v>
      </c>
      <c r="DF2531" s="86">
        <v>-99</v>
      </c>
      <c r="DG2531" s="86">
        <v>-99</v>
      </c>
      <c r="DH2531" s="86">
        <v>-99</v>
      </c>
    </row>
    <row r="2532" spans="1:112" x14ac:dyDescent="0.2">
      <c r="A2532" s="85">
        <f>IF(ISERROR(SEARCH('School Lookup'!$F$3,Data!J2532)),A2531,A2531+1)</f>
        <v>0</v>
      </c>
      <c r="B2532" s="85">
        <f>IF(I2532='School Lookup'!$G$13,1,0)</f>
        <v>0</v>
      </c>
      <c r="C2532" s="85">
        <f t="shared" si="39"/>
        <v>2530</v>
      </c>
      <c r="D2532" s="86" t="s">
        <v>6478</v>
      </c>
      <c r="E2532" s="86" t="s">
        <v>6702</v>
      </c>
      <c r="F2532" s="86" t="s">
        <v>1150</v>
      </c>
      <c r="G2532" s="86" t="s">
        <v>3424</v>
      </c>
      <c r="H2532" s="86" t="s">
        <v>1234</v>
      </c>
      <c r="I2532" s="86" t="s">
        <v>5757</v>
      </c>
      <c r="J2532" s="86" t="s">
        <v>1234</v>
      </c>
      <c r="K2532" s="86" t="s">
        <v>323</v>
      </c>
      <c r="L2532" s="86">
        <v>1</v>
      </c>
      <c r="M2532" s="86">
        <v>1</v>
      </c>
      <c r="N2532" s="89">
        <v>-1.00833116883117</v>
      </c>
      <c r="O2532" s="89">
        <v>-2.0891850660678601</v>
      </c>
      <c r="P2532" s="89">
        <v>42.558700000000002</v>
      </c>
      <c r="Q2532" s="89">
        <v>-0.77191844375597196</v>
      </c>
      <c r="R2532" s="89">
        <v>51.948039393939403</v>
      </c>
      <c r="S2532" s="89">
        <v>-1.43055175491191</v>
      </c>
      <c r="T2532" s="89">
        <v>-1.6233138279316499</v>
      </c>
      <c r="U2532" s="89">
        <v>0.37765667574931899</v>
      </c>
      <c r="V2532" s="89">
        <v>-0.61305530395456898</v>
      </c>
      <c r="W2532" s="89">
        <v>1</v>
      </c>
      <c r="X2532" s="89">
        <v>-0.94964533715925403</v>
      </c>
      <c r="Y2532" s="89">
        <v>-2.1465688839201702</v>
      </c>
      <c r="Z2532" s="89">
        <v>45.283999999999999</v>
      </c>
      <c r="AA2532" s="89">
        <v>-0.56662110621744299</v>
      </c>
      <c r="AB2532" s="89">
        <v>50.215182496413199</v>
      </c>
      <c r="AC2532" s="89">
        <v>-1.3565949950688101</v>
      </c>
      <c r="AD2532" s="89">
        <v>-1.5781839736565699</v>
      </c>
      <c r="AE2532" s="89">
        <v>0.37983651226157999</v>
      </c>
      <c r="AF2532" s="89">
        <v>-0.59945189626083395</v>
      </c>
      <c r="AG2532" s="89">
        <v>1</v>
      </c>
      <c r="AH2532" s="89">
        <v>-0.97598701298701296</v>
      </c>
      <c r="AI2532" s="89">
        <v>-2.04338228318628</v>
      </c>
      <c r="AJ2532" s="89">
        <v>37.754399999999997</v>
      </c>
      <c r="AK2532" s="89">
        <v>-1.0643533571980399</v>
      </c>
      <c r="AL2532" s="89">
        <v>45.021661471861499</v>
      </c>
      <c r="AM2532" s="89">
        <v>-1.5538678201921601</v>
      </c>
      <c r="AN2532" s="89">
        <v>-1.6756072131856099</v>
      </c>
      <c r="AO2532" s="89">
        <v>0.12588555858310599</v>
      </c>
      <c r="AP2532" s="89">
        <v>-0.210934749997753</v>
      </c>
      <c r="AQ2532" s="89">
        <v>1</v>
      </c>
      <c r="AR2532" s="89">
        <v>-1.0281771028037401</v>
      </c>
      <c r="AS2532" s="89">
        <v>-2.2411429123488098</v>
      </c>
      <c r="AT2532" s="89">
        <v>45.942900000000002</v>
      </c>
      <c r="AU2532" s="89">
        <v>-0.29818629525617901</v>
      </c>
      <c r="AV2532" s="89">
        <v>58.878506542056101</v>
      </c>
      <c r="AW2532" s="89">
        <v>-1.2696646038024999</v>
      </c>
      <c r="AX2532" s="89">
        <v>-1.37718026566929</v>
      </c>
      <c r="AY2532" s="89">
        <v>0.116621253405995</v>
      </c>
      <c r="AZ2532" s="89">
        <v>-0.16060848874835401</v>
      </c>
      <c r="BA2532" s="89">
        <v>-99</v>
      </c>
      <c r="BB2532" s="89">
        <v>-99</v>
      </c>
      <c r="BC2532" s="89">
        <v>-99</v>
      </c>
      <c r="BD2532" s="89">
        <v>-99</v>
      </c>
      <c r="BE2532" s="89">
        <v>-99</v>
      </c>
      <c r="BF2532" s="89">
        <v>-99</v>
      </c>
      <c r="BG2532" s="89">
        <v>-99</v>
      </c>
      <c r="BH2532" s="89">
        <v>-99</v>
      </c>
      <c r="BI2532" s="89">
        <v>-99</v>
      </c>
      <c r="BJ2532" s="89">
        <v>-99</v>
      </c>
      <c r="BK2532" s="89">
        <v>-99</v>
      </c>
      <c r="BL2532" s="89">
        <v>-99</v>
      </c>
      <c r="BM2532" s="89">
        <v>-99</v>
      </c>
      <c r="BN2532" s="89">
        <v>-99</v>
      </c>
      <c r="BO2532" s="89">
        <v>-99</v>
      </c>
      <c r="BP2532" s="89">
        <v>-99</v>
      </c>
      <c r="BQ2532" s="89">
        <v>-99</v>
      </c>
      <c r="BR2532" s="89">
        <v>-99</v>
      </c>
      <c r="BS2532" s="89">
        <v>-99</v>
      </c>
      <c r="BT2532" s="89">
        <v>-99</v>
      </c>
      <c r="BU2532" s="89">
        <v>-99</v>
      </c>
      <c r="BV2532" s="89">
        <v>-99</v>
      </c>
      <c r="BW2532" s="89">
        <v>-99</v>
      </c>
      <c r="BX2532" s="89">
        <v>-99</v>
      </c>
      <c r="BY2532" s="89">
        <v>-99</v>
      </c>
      <c r="BZ2532" s="89">
        <v>-99</v>
      </c>
      <c r="CA2532" s="89">
        <v>-99</v>
      </c>
      <c r="CB2532" s="89">
        <v>-99</v>
      </c>
      <c r="CC2532" s="89">
        <v>-99</v>
      </c>
      <c r="CD2532" s="89">
        <v>-99</v>
      </c>
      <c r="CE2532" s="89">
        <v>-99</v>
      </c>
      <c r="CF2532" s="89">
        <v>-99</v>
      </c>
      <c r="CG2532" s="89">
        <v>-99</v>
      </c>
      <c r="CH2532" s="89">
        <v>-99</v>
      </c>
      <c r="CI2532" s="89">
        <v>-99</v>
      </c>
      <c r="CJ2532" s="89">
        <v>-99</v>
      </c>
      <c r="CK2532" s="89">
        <v>-99</v>
      </c>
      <c r="CL2532" s="89">
        <v>-99</v>
      </c>
      <c r="CM2532" s="89">
        <v>-99</v>
      </c>
      <c r="CN2532" s="89">
        <v>-99</v>
      </c>
      <c r="CO2532" s="89">
        <v>-99</v>
      </c>
      <c r="CP2532" s="89">
        <v>-99</v>
      </c>
      <c r="CQ2532" s="89">
        <v>-99</v>
      </c>
      <c r="CR2532" s="89">
        <v>-99</v>
      </c>
      <c r="CS2532" s="89">
        <v>-99</v>
      </c>
      <c r="CT2532" s="89">
        <v>-99</v>
      </c>
      <c r="CU2532" s="86">
        <v>-99</v>
      </c>
      <c r="CV2532" s="86">
        <v>-1.5841000000000001</v>
      </c>
      <c r="CW2532" s="86">
        <v>6</v>
      </c>
      <c r="CX2532" s="86">
        <v>2</v>
      </c>
      <c r="CY2532" s="86">
        <v>2.4939</v>
      </c>
      <c r="CZ2532" s="86">
        <v>99</v>
      </c>
      <c r="DA2532" s="86">
        <v>4</v>
      </c>
      <c r="DB2532" s="86">
        <v>-0.67549999999999999</v>
      </c>
      <c r="DC2532" s="86">
        <v>17</v>
      </c>
      <c r="DD2532" s="86">
        <v>-99</v>
      </c>
      <c r="DE2532" s="86">
        <v>-99</v>
      </c>
      <c r="DF2532" s="86">
        <v>-99</v>
      </c>
      <c r="DG2532" s="86">
        <v>-99</v>
      </c>
      <c r="DH2532" s="86">
        <v>-99</v>
      </c>
    </row>
    <row r="2533" spans="1:112" x14ac:dyDescent="0.2">
      <c r="A2533" s="85">
        <f>IF(ISERROR(SEARCH('School Lookup'!$F$3,Data!J2533)),A2532,A2532+1)</f>
        <v>0</v>
      </c>
      <c r="B2533" s="85">
        <f>IF(I2533='School Lookup'!$G$13,1,0)</f>
        <v>0</v>
      </c>
      <c r="C2533" s="85">
        <f t="shared" si="39"/>
        <v>2531</v>
      </c>
      <c r="D2533" s="86" t="s">
        <v>6478</v>
      </c>
      <c r="E2533" s="86" t="s">
        <v>6552</v>
      </c>
      <c r="F2533" s="86" t="s">
        <v>518</v>
      </c>
      <c r="G2533" s="86" t="s">
        <v>3394</v>
      </c>
      <c r="H2533" s="86" t="s">
        <v>721</v>
      </c>
      <c r="I2533" s="86" t="s">
        <v>5602</v>
      </c>
      <c r="J2533" s="86" t="s">
        <v>721</v>
      </c>
      <c r="K2533" s="86" t="s">
        <v>72</v>
      </c>
      <c r="L2533" s="86">
        <v>1</v>
      </c>
      <c r="M2533" s="86">
        <v>1</v>
      </c>
      <c r="N2533" s="89">
        <v>-0.58861754385964904</v>
      </c>
      <c r="O2533" s="89">
        <v>-1.1802956644865801</v>
      </c>
      <c r="P2533" s="89">
        <v>35.841700000000003</v>
      </c>
      <c r="Q2533" s="89">
        <v>-1.48440011732899</v>
      </c>
      <c r="R2533" s="89">
        <v>46.2887701754386</v>
      </c>
      <c r="S2533" s="89">
        <v>-1.3323478909077799</v>
      </c>
      <c r="T2533" s="89">
        <v>-1.51188515478061</v>
      </c>
      <c r="U2533" s="89">
        <v>0.37922210849539401</v>
      </c>
      <c r="V2533" s="89">
        <v>-0.57334027619878702</v>
      </c>
      <c r="W2533" s="89">
        <v>1</v>
      </c>
      <c r="X2533" s="89">
        <v>-0.56595101214574906</v>
      </c>
      <c r="Y2533" s="89">
        <v>-1.24329166912079</v>
      </c>
      <c r="Z2533" s="89">
        <v>37.225000000000001</v>
      </c>
      <c r="AA2533" s="89">
        <v>-1.5716022558032099</v>
      </c>
      <c r="AB2533" s="89">
        <v>43.0499246963563</v>
      </c>
      <c r="AC2533" s="89">
        <v>-1.4074469624620001</v>
      </c>
      <c r="AD2533" s="89">
        <v>-1.6373935635144701</v>
      </c>
      <c r="AE2533" s="89">
        <v>0.37922210849539401</v>
      </c>
      <c r="AF2533" s="89">
        <v>-0.62093583959274601</v>
      </c>
      <c r="AG2533" s="89">
        <v>1</v>
      </c>
      <c r="AH2533" s="89">
        <v>-0.83884110169491499</v>
      </c>
      <c r="AI2533" s="89">
        <v>-1.7482310512367101</v>
      </c>
      <c r="AJ2533" s="89">
        <v>34.310299999999998</v>
      </c>
      <c r="AK2533" s="89">
        <v>-1.4014997199977499</v>
      </c>
      <c r="AL2533" s="89">
        <v>44.067808050847503</v>
      </c>
      <c r="AM2533" s="89">
        <v>-1.5748653856172301</v>
      </c>
      <c r="AN2533" s="89">
        <v>-1.69766606741938</v>
      </c>
      <c r="AO2533" s="89">
        <v>0.12077789150460599</v>
      </c>
      <c r="AP2533" s="89">
        <v>-0.20504052810182899</v>
      </c>
      <c r="AQ2533" s="89">
        <v>1</v>
      </c>
      <c r="AR2533" s="89">
        <v>-0.71076694915254202</v>
      </c>
      <c r="AS2533" s="89">
        <v>-1.5276632953938001</v>
      </c>
      <c r="AT2533" s="89">
        <v>36.314300000000003</v>
      </c>
      <c r="AU2533" s="89">
        <v>-1.3447060692195201</v>
      </c>
      <c r="AV2533" s="89">
        <v>55.932223728813597</v>
      </c>
      <c r="AW2533" s="89">
        <v>-1.43618468230666</v>
      </c>
      <c r="AX2533" s="89">
        <v>-1.55265828861688</v>
      </c>
      <c r="AY2533" s="89">
        <v>0.12077789150460599</v>
      </c>
      <c r="AZ2533" s="89">
        <v>-0.18752679432629701</v>
      </c>
      <c r="BA2533" s="89">
        <v>-99</v>
      </c>
      <c r="BB2533" s="89">
        <v>-99</v>
      </c>
      <c r="BC2533" s="89">
        <v>-99</v>
      </c>
      <c r="BD2533" s="89">
        <v>-99</v>
      </c>
      <c r="BE2533" s="89">
        <v>-99</v>
      </c>
      <c r="BF2533" s="89">
        <v>-99</v>
      </c>
      <c r="BG2533" s="89">
        <v>-99</v>
      </c>
      <c r="BH2533" s="89">
        <v>-99</v>
      </c>
      <c r="BI2533" s="89">
        <v>-99</v>
      </c>
      <c r="BJ2533" s="89">
        <v>-99</v>
      </c>
      <c r="BK2533" s="89">
        <v>-99</v>
      </c>
      <c r="BL2533" s="89">
        <v>-99</v>
      </c>
      <c r="BM2533" s="89">
        <v>-99</v>
      </c>
      <c r="BN2533" s="89">
        <v>-99</v>
      </c>
      <c r="BO2533" s="89">
        <v>-99</v>
      </c>
      <c r="BP2533" s="89">
        <v>-99</v>
      </c>
      <c r="BQ2533" s="89">
        <v>-99</v>
      </c>
      <c r="BR2533" s="89">
        <v>-99</v>
      </c>
      <c r="BS2533" s="89">
        <v>-99</v>
      </c>
      <c r="BT2533" s="89">
        <v>-99</v>
      </c>
      <c r="BU2533" s="89">
        <v>-99</v>
      </c>
      <c r="BV2533" s="89">
        <v>-99</v>
      </c>
      <c r="BW2533" s="89">
        <v>-99</v>
      </c>
      <c r="BX2533" s="89">
        <v>-99</v>
      </c>
      <c r="BY2533" s="89">
        <v>-99</v>
      </c>
      <c r="BZ2533" s="89">
        <v>-99</v>
      </c>
      <c r="CA2533" s="89">
        <v>-99</v>
      </c>
      <c r="CB2533" s="89">
        <v>-99</v>
      </c>
      <c r="CC2533" s="89">
        <v>-99</v>
      </c>
      <c r="CD2533" s="89">
        <v>-99</v>
      </c>
      <c r="CE2533" s="89">
        <v>-99</v>
      </c>
      <c r="CF2533" s="89">
        <v>-99</v>
      </c>
      <c r="CG2533" s="89">
        <v>-99</v>
      </c>
      <c r="CH2533" s="89">
        <v>-99</v>
      </c>
      <c r="CI2533" s="89">
        <v>-99</v>
      </c>
      <c r="CJ2533" s="89">
        <v>-99</v>
      </c>
      <c r="CK2533" s="89">
        <v>-99</v>
      </c>
      <c r="CL2533" s="89">
        <v>-99</v>
      </c>
      <c r="CM2533" s="89">
        <v>-99</v>
      </c>
      <c r="CN2533" s="89">
        <v>-99</v>
      </c>
      <c r="CO2533" s="89">
        <v>-99</v>
      </c>
      <c r="CP2533" s="89">
        <v>-99</v>
      </c>
      <c r="CQ2533" s="89">
        <v>-99</v>
      </c>
      <c r="CR2533" s="89">
        <v>-99</v>
      </c>
      <c r="CS2533" s="89">
        <v>-99</v>
      </c>
      <c r="CT2533" s="89">
        <v>-99</v>
      </c>
      <c r="CU2533" s="86">
        <v>-99</v>
      </c>
      <c r="CV2533" s="86">
        <v>-1.5868</v>
      </c>
      <c r="CW2533" s="86">
        <v>6</v>
      </c>
      <c r="CX2533" s="86">
        <v>2</v>
      </c>
      <c r="CY2533" s="86">
        <v>0.69210000000000005</v>
      </c>
      <c r="CZ2533" s="86">
        <v>80</v>
      </c>
      <c r="DA2533" s="86">
        <v>4</v>
      </c>
      <c r="DB2533" s="86">
        <v>-1.4905999999999999</v>
      </c>
      <c r="DC2533" s="86">
        <v>3</v>
      </c>
      <c r="DD2533" s="86">
        <v>-99</v>
      </c>
      <c r="DE2533" s="86">
        <v>-99</v>
      </c>
      <c r="DF2533" s="86">
        <v>-99</v>
      </c>
      <c r="DG2533" s="86">
        <v>-99</v>
      </c>
      <c r="DH2533" s="86">
        <v>-99</v>
      </c>
    </row>
    <row r="2534" spans="1:112" x14ac:dyDescent="0.2">
      <c r="A2534" s="85">
        <f>IF(ISERROR(SEARCH('School Lookup'!$F$3,Data!J2534)),A2533,A2533+1)</f>
        <v>0</v>
      </c>
      <c r="B2534" s="85">
        <f>IF(I2534='School Lookup'!$G$13,1,0)</f>
        <v>0</v>
      </c>
      <c r="C2534" s="85">
        <f t="shared" si="39"/>
        <v>2532</v>
      </c>
      <c r="D2534" s="86" t="s">
        <v>6478</v>
      </c>
      <c r="E2534" s="86" t="s">
        <v>6790</v>
      </c>
      <c r="F2534" s="86" t="s">
        <v>2774</v>
      </c>
      <c r="G2534" s="86" t="s">
        <v>2795</v>
      </c>
      <c r="H2534" s="86" t="s">
        <v>1474</v>
      </c>
      <c r="I2534" s="86" t="s">
        <v>5594</v>
      </c>
      <c r="J2534" s="86" t="s">
        <v>2210</v>
      </c>
      <c r="K2534" s="86" t="s">
        <v>26</v>
      </c>
      <c r="L2534" s="86">
        <v>1</v>
      </c>
      <c r="M2534" s="86">
        <v>1</v>
      </c>
      <c r="N2534" s="89">
        <v>-0.63017562111801195</v>
      </c>
      <c r="O2534" s="89">
        <v>-1.2702896359064599</v>
      </c>
      <c r="P2534" s="89">
        <v>35.8065</v>
      </c>
      <c r="Q2534" s="89">
        <v>-1.48813383102704</v>
      </c>
      <c r="R2534" s="89">
        <v>47.360252950310603</v>
      </c>
      <c r="S2534" s="89">
        <v>-1.37921173346675</v>
      </c>
      <c r="T2534" s="89">
        <v>-1.56506000536373</v>
      </c>
      <c r="U2534" s="89">
        <v>0.37594862813777002</v>
      </c>
      <c r="V2534" s="89">
        <v>-0.58838216196978499</v>
      </c>
      <c r="W2534" s="89">
        <v>1</v>
      </c>
      <c r="X2534" s="89">
        <v>-0.61931180124223595</v>
      </c>
      <c r="Y2534" s="89">
        <v>-1.3689114185212401</v>
      </c>
      <c r="Z2534" s="89">
        <v>35.396299999999997</v>
      </c>
      <c r="AA2534" s="89">
        <v>-1.79964655760833</v>
      </c>
      <c r="AB2534" s="89">
        <v>47.204976708074497</v>
      </c>
      <c r="AC2534" s="89">
        <v>-1.5842789880647901</v>
      </c>
      <c r="AD2534" s="89">
        <v>-1.84328828590993</v>
      </c>
      <c r="AE2534" s="89">
        <v>0.37594862813777002</v>
      </c>
      <c r="AF2534" s="89">
        <v>-0.69298170235025802</v>
      </c>
      <c r="AG2534" s="89">
        <v>1</v>
      </c>
      <c r="AH2534" s="89">
        <v>-0.50174561403508799</v>
      </c>
      <c r="AI2534" s="89">
        <v>-1.02276904124991</v>
      </c>
      <c r="AJ2534" s="89">
        <v>-99</v>
      </c>
      <c r="AK2534" s="89">
        <v>-99</v>
      </c>
      <c r="AL2534" s="89">
        <v>51.315784210526303</v>
      </c>
      <c r="AM2534" s="89">
        <v>-1.02276904124991</v>
      </c>
      <c r="AN2534" s="89">
        <v>-1.1176648845748101</v>
      </c>
      <c r="AO2534" s="89">
        <v>0.13309982486865099</v>
      </c>
      <c r="AP2534" s="89">
        <v>-0.14876100039874901</v>
      </c>
      <c r="AQ2534" s="89">
        <v>1</v>
      </c>
      <c r="AR2534" s="89">
        <v>-0.59559390862944195</v>
      </c>
      <c r="AS2534" s="89">
        <v>-1.2687754939460001</v>
      </c>
      <c r="AT2534" s="89">
        <v>-99</v>
      </c>
      <c r="AU2534" s="89">
        <v>-99</v>
      </c>
      <c r="AV2534" s="89">
        <v>45.177681725888299</v>
      </c>
      <c r="AW2534" s="89">
        <v>-1.2687754939460001</v>
      </c>
      <c r="AX2534" s="89">
        <v>-1.37624332616504</v>
      </c>
      <c r="AY2534" s="89">
        <v>0.115002918855809</v>
      </c>
      <c r="AZ2534" s="89">
        <v>-0.158271999564806</v>
      </c>
      <c r="BA2534" s="89">
        <v>-99</v>
      </c>
      <c r="BB2534" s="89">
        <v>-99</v>
      </c>
      <c r="BC2534" s="89">
        <v>-99</v>
      </c>
      <c r="BD2534" s="89">
        <v>-99</v>
      </c>
      <c r="BE2534" s="89">
        <v>-99</v>
      </c>
      <c r="BF2534" s="89">
        <v>-99</v>
      </c>
      <c r="BG2534" s="89">
        <v>-99</v>
      </c>
      <c r="BH2534" s="89">
        <v>-99</v>
      </c>
      <c r="BI2534" s="89">
        <v>-99</v>
      </c>
      <c r="BJ2534" s="89">
        <v>-99</v>
      </c>
      <c r="BK2534" s="89">
        <v>-99</v>
      </c>
      <c r="BL2534" s="89">
        <v>-99</v>
      </c>
      <c r="BM2534" s="89">
        <v>-99</v>
      </c>
      <c r="BN2534" s="89">
        <v>-99</v>
      </c>
      <c r="BO2534" s="89">
        <v>-99</v>
      </c>
      <c r="BP2534" s="89">
        <v>-99</v>
      </c>
      <c r="BQ2534" s="89">
        <v>-99</v>
      </c>
      <c r="BR2534" s="89">
        <v>-99</v>
      </c>
      <c r="BS2534" s="89">
        <v>-99</v>
      </c>
      <c r="BT2534" s="89">
        <v>-99</v>
      </c>
      <c r="BU2534" s="89">
        <v>-99</v>
      </c>
      <c r="BV2534" s="89">
        <v>-99</v>
      </c>
      <c r="BW2534" s="89">
        <v>-99</v>
      </c>
      <c r="BX2534" s="89">
        <v>-99</v>
      </c>
      <c r="BY2534" s="89">
        <v>-99</v>
      </c>
      <c r="BZ2534" s="89">
        <v>-99</v>
      </c>
      <c r="CA2534" s="89">
        <v>-99</v>
      </c>
      <c r="CB2534" s="89">
        <v>-99</v>
      </c>
      <c r="CC2534" s="89">
        <v>-99</v>
      </c>
      <c r="CD2534" s="89">
        <v>-99</v>
      </c>
      <c r="CE2534" s="89">
        <v>-99</v>
      </c>
      <c r="CF2534" s="89">
        <v>-99</v>
      </c>
      <c r="CG2534" s="89">
        <v>-99</v>
      </c>
      <c r="CH2534" s="89">
        <v>-99</v>
      </c>
      <c r="CI2534" s="89">
        <v>-99</v>
      </c>
      <c r="CJ2534" s="89">
        <v>-99</v>
      </c>
      <c r="CK2534" s="89">
        <v>-99</v>
      </c>
      <c r="CL2534" s="89">
        <v>-99</v>
      </c>
      <c r="CM2534" s="89">
        <v>-99</v>
      </c>
      <c r="CN2534" s="89">
        <v>-99</v>
      </c>
      <c r="CO2534" s="89">
        <v>-99</v>
      </c>
      <c r="CP2534" s="89">
        <v>-99</v>
      </c>
      <c r="CQ2534" s="89">
        <v>-99</v>
      </c>
      <c r="CR2534" s="89">
        <v>-99</v>
      </c>
      <c r="CS2534" s="89">
        <v>-99</v>
      </c>
      <c r="CT2534" s="89">
        <v>-99</v>
      </c>
      <c r="CU2534" s="86">
        <v>-99</v>
      </c>
      <c r="CV2534" s="86">
        <v>-1.5884</v>
      </c>
      <c r="CW2534" s="86">
        <v>6</v>
      </c>
      <c r="CX2534" s="86">
        <v>2</v>
      </c>
      <c r="CY2534" s="86">
        <v>0.4672</v>
      </c>
      <c r="CZ2534" s="86">
        <v>73</v>
      </c>
      <c r="DA2534" s="86">
        <v>2</v>
      </c>
      <c r="DB2534" s="86">
        <v>-1.236</v>
      </c>
      <c r="DC2534" s="86">
        <v>6</v>
      </c>
      <c r="DD2534" s="86">
        <v>-99</v>
      </c>
      <c r="DE2534" s="86">
        <v>-99</v>
      </c>
      <c r="DF2534" s="86">
        <v>-99</v>
      </c>
      <c r="DG2534" s="86">
        <v>-99</v>
      </c>
      <c r="DH2534" s="86">
        <v>-99</v>
      </c>
    </row>
    <row r="2535" spans="1:112" x14ac:dyDescent="0.2">
      <c r="A2535" s="85">
        <f>IF(ISERROR(SEARCH('School Lookup'!$F$3,Data!J2535)),A2534,A2534+1)</f>
        <v>0</v>
      </c>
      <c r="B2535" s="85">
        <f>IF(I2535='School Lookup'!$G$13,1,0)</f>
        <v>0</v>
      </c>
      <c r="C2535" s="85">
        <f t="shared" si="39"/>
        <v>2533</v>
      </c>
      <c r="D2535" s="86" t="s">
        <v>6478</v>
      </c>
      <c r="E2535" s="86" t="s">
        <v>6760</v>
      </c>
      <c r="F2535" s="86" t="s">
        <v>2767</v>
      </c>
      <c r="G2535" s="86" t="s">
        <v>3405</v>
      </c>
      <c r="H2535" s="86" t="s">
        <v>1541</v>
      </c>
      <c r="I2535" s="86" t="s">
        <v>5852</v>
      </c>
      <c r="J2535" s="86" t="s">
        <v>1860</v>
      </c>
      <c r="K2535" s="86" t="s">
        <v>1270</v>
      </c>
      <c r="L2535" s="86">
        <v>1</v>
      </c>
      <c r="M2535" s="86">
        <v>1</v>
      </c>
      <c r="N2535" s="89">
        <v>-0.91765027472527505</v>
      </c>
      <c r="O2535" s="89">
        <v>-1.89281568781773</v>
      </c>
      <c r="P2535" s="89">
        <v>39.602800000000002</v>
      </c>
      <c r="Q2535" s="89">
        <v>-1.0854549301210901</v>
      </c>
      <c r="R2535" s="89">
        <v>54.578788186813199</v>
      </c>
      <c r="S2535" s="89">
        <v>-1.4891353089694099</v>
      </c>
      <c r="T2535" s="89">
        <v>-1.68978664713584</v>
      </c>
      <c r="U2535" s="89">
        <v>0.33641404805914998</v>
      </c>
      <c r="V2535" s="89">
        <v>-0.56846796631926599</v>
      </c>
      <c r="W2535" s="89">
        <v>1</v>
      </c>
      <c r="X2535" s="89">
        <v>-0.85860567441860502</v>
      </c>
      <c r="Y2535" s="89">
        <v>-1.9322470979678901</v>
      </c>
      <c r="Z2535" s="89">
        <v>43.684699999999999</v>
      </c>
      <c r="AA2535" s="89">
        <v>-0.76605854914243499</v>
      </c>
      <c r="AB2535" s="89">
        <v>55.8139651162791</v>
      </c>
      <c r="AC2535" s="89">
        <v>-1.34915282355516</v>
      </c>
      <c r="AD2535" s="89">
        <v>-1.5695186663820699</v>
      </c>
      <c r="AE2535" s="89">
        <v>0.33117683302526202</v>
      </c>
      <c r="AF2535" s="89">
        <v>-0.51978822130644597</v>
      </c>
      <c r="AG2535" s="89">
        <v>1</v>
      </c>
      <c r="AH2535" s="89">
        <v>-0.90573486590038299</v>
      </c>
      <c r="AI2535" s="89">
        <v>-1.89219288523508</v>
      </c>
      <c r="AJ2535" s="89">
        <v>38.9251</v>
      </c>
      <c r="AK2535" s="89">
        <v>-0.94975237379755595</v>
      </c>
      <c r="AL2535" s="89">
        <v>57.854411877394597</v>
      </c>
      <c r="AM2535" s="89">
        <v>-1.4209726295163201</v>
      </c>
      <c r="AN2535" s="89">
        <v>-1.53599504481548</v>
      </c>
      <c r="AO2535" s="89">
        <v>0.16081330868761601</v>
      </c>
      <c r="AP2535" s="89">
        <v>-0.24700844528456001</v>
      </c>
      <c r="AQ2535" s="89">
        <v>1</v>
      </c>
      <c r="AR2535" s="89">
        <v>-0.94792872531418304</v>
      </c>
      <c r="AS2535" s="89">
        <v>-2.0607593267139701</v>
      </c>
      <c r="AT2535" s="89">
        <v>42.5351</v>
      </c>
      <c r="AU2535" s="89">
        <v>-0.66857556116319505</v>
      </c>
      <c r="AV2535" s="89">
        <v>54.219072351885103</v>
      </c>
      <c r="AW2535" s="89">
        <v>-1.36466744393858</v>
      </c>
      <c r="AX2535" s="89">
        <v>-1.47729378177642</v>
      </c>
      <c r="AY2535" s="89">
        <v>0.17159581022797299</v>
      </c>
      <c r="AZ2535" s="89">
        <v>-0.25349742342867099</v>
      </c>
      <c r="BA2535" s="89">
        <v>-99</v>
      </c>
      <c r="BB2535" s="89">
        <v>-99</v>
      </c>
      <c r="BC2535" s="89">
        <v>-99</v>
      </c>
      <c r="BD2535" s="89">
        <v>-99</v>
      </c>
      <c r="BE2535" s="89">
        <v>-99</v>
      </c>
      <c r="BF2535" s="89">
        <v>-99</v>
      </c>
      <c r="BG2535" s="89">
        <v>-99</v>
      </c>
      <c r="BH2535" s="89">
        <v>-99</v>
      </c>
      <c r="BI2535" s="89">
        <v>-99</v>
      </c>
      <c r="BJ2535" s="89">
        <v>-99</v>
      </c>
      <c r="BK2535" s="89">
        <v>-99</v>
      </c>
      <c r="BL2535" s="89">
        <v>-99</v>
      </c>
      <c r="BM2535" s="89">
        <v>-99</v>
      </c>
      <c r="BN2535" s="89">
        <v>-99</v>
      </c>
      <c r="BO2535" s="89">
        <v>-99</v>
      </c>
      <c r="BP2535" s="89">
        <v>-99</v>
      </c>
      <c r="BQ2535" s="89">
        <v>-99</v>
      </c>
      <c r="BR2535" s="89">
        <v>-99</v>
      </c>
      <c r="BS2535" s="89">
        <v>-99</v>
      </c>
      <c r="BT2535" s="89">
        <v>-99</v>
      </c>
      <c r="BU2535" s="89">
        <v>-99</v>
      </c>
      <c r="BV2535" s="89">
        <v>-99</v>
      </c>
      <c r="BW2535" s="89">
        <v>-99</v>
      </c>
      <c r="BX2535" s="89">
        <v>-99</v>
      </c>
      <c r="BY2535" s="89">
        <v>-99</v>
      </c>
      <c r="BZ2535" s="89">
        <v>-99</v>
      </c>
      <c r="CA2535" s="89">
        <v>-99</v>
      </c>
      <c r="CB2535" s="89">
        <v>-99</v>
      </c>
      <c r="CC2535" s="89">
        <v>-99</v>
      </c>
      <c r="CD2535" s="89">
        <v>-99</v>
      </c>
      <c r="CE2535" s="89">
        <v>-99</v>
      </c>
      <c r="CF2535" s="89">
        <v>-99</v>
      </c>
      <c r="CG2535" s="89">
        <v>-99</v>
      </c>
      <c r="CH2535" s="89">
        <v>-99</v>
      </c>
      <c r="CI2535" s="89">
        <v>-99</v>
      </c>
      <c r="CJ2535" s="89">
        <v>-99</v>
      </c>
      <c r="CK2535" s="89">
        <v>-99</v>
      </c>
      <c r="CL2535" s="89">
        <v>-99</v>
      </c>
      <c r="CM2535" s="89">
        <v>-99</v>
      </c>
      <c r="CN2535" s="89">
        <v>-99</v>
      </c>
      <c r="CO2535" s="89">
        <v>-99</v>
      </c>
      <c r="CP2535" s="89">
        <v>-99</v>
      </c>
      <c r="CQ2535" s="89">
        <v>-99</v>
      </c>
      <c r="CR2535" s="89">
        <v>-99</v>
      </c>
      <c r="CS2535" s="89">
        <v>-99</v>
      </c>
      <c r="CT2535" s="89">
        <v>-99</v>
      </c>
      <c r="CU2535" s="86">
        <v>-99</v>
      </c>
      <c r="CV2535" s="86">
        <v>-1.5888</v>
      </c>
      <c r="CW2535" s="86">
        <v>6</v>
      </c>
      <c r="CX2535" s="86">
        <v>2</v>
      </c>
      <c r="CY2535" s="86">
        <v>0.32400000000000001</v>
      </c>
      <c r="CZ2535" s="86">
        <v>67</v>
      </c>
      <c r="DA2535" s="86">
        <v>4</v>
      </c>
      <c r="DB2535" s="86">
        <v>-0.88629999999999998</v>
      </c>
      <c r="DC2535" s="86">
        <v>12</v>
      </c>
      <c r="DD2535" s="86">
        <v>-99</v>
      </c>
      <c r="DE2535" s="86">
        <v>-99</v>
      </c>
      <c r="DF2535" s="86">
        <v>-99</v>
      </c>
      <c r="DG2535" s="86">
        <v>-99</v>
      </c>
      <c r="DH2535" s="86">
        <v>-99</v>
      </c>
    </row>
    <row r="2536" spans="1:112" x14ac:dyDescent="0.2">
      <c r="A2536" s="85">
        <f>IF(ISERROR(SEARCH('School Lookup'!$F$3,Data!J2536)),A2535,A2535+1)</f>
        <v>0</v>
      </c>
      <c r="B2536" s="85">
        <f>IF(I2536='School Lookup'!$G$13,1,0)</f>
        <v>0</v>
      </c>
      <c r="C2536" s="85">
        <f t="shared" si="39"/>
        <v>2534</v>
      </c>
      <c r="D2536" s="86" t="s">
        <v>6478</v>
      </c>
      <c r="E2536" s="86" t="s">
        <v>6790</v>
      </c>
      <c r="F2536" s="86" t="s">
        <v>2774</v>
      </c>
      <c r="G2536" s="86" t="s">
        <v>2795</v>
      </c>
      <c r="H2536" s="86" t="s">
        <v>1474</v>
      </c>
      <c r="I2536" s="86" t="s">
        <v>5729</v>
      </c>
      <c r="J2536" s="86" t="s">
        <v>1547</v>
      </c>
      <c r="K2536" s="86" t="s">
        <v>36</v>
      </c>
      <c r="L2536" s="86">
        <v>1</v>
      </c>
      <c r="M2536" s="86">
        <v>-99</v>
      </c>
      <c r="N2536" s="89">
        <v>-99</v>
      </c>
      <c r="O2536" s="89">
        <v>-99</v>
      </c>
      <c r="P2536" s="89">
        <v>-99</v>
      </c>
      <c r="Q2536" s="89">
        <v>-99</v>
      </c>
      <c r="R2536" s="89">
        <v>-99</v>
      </c>
      <c r="S2536" s="89">
        <v>-99</v>
      </c>
      <c r="T2536" s="89">
        <v>-99</v>
      </c>
      <c r="U2536" s="89">
        <v>-99</v>
      </c>
      <c r="V2536" s="89">
        <v>-99</v>
      </c>
      <c r="W2536" s="89">
        <v>-99</v>
      </c>
      <c r="X2536" s="89">
        <v>-99</v>
      </c>
      <c r="Y2536" s="89">
        <v>-99</v>
      </c>
      <c r="Z2536" s="89">
        <v>-99</v>
      </c>
      <c r="AA2536" s="89">
        <v>-99</v>
      </c>
      <c r="AB2536" s="89">
        <v>-99</v>
      </c>
      <c r="AC2536" s="89">
        <v>-99</v>
      </c>
      <c r="AD2536" s="89">
        <v>-99</v>
      </c>
      <c r="AE2536" s="89">
        <v>-99</v>
      </c>
      <c r="AF2536" s="89">
        <v>-99</v>
      </c>
      <c r="AG2536" s="89">
        <v>-99</v>
      </c>
      <c r="AH2536" s="89">
        <v>-99</v>
      </c>
      <c r="AI2536" s="89">
        <v>-99</v>
      </c>
      <c r="AJ2536" s="89">
        <v>-99</v>
      </c>
      <c r="AK2536" s="89">
        <v>-99</v>
      </c>
      <c r="AL2536" s="89">
        <v>-99</v>
      </c>
      <c r="AM2536" s="89">
        <v>-99</v>
      </c>
      <c r="AN2536" s="89">
        <v>-99</v>
      </c>
      <c r="AO2536" s="89">
        <v>-99</v>
      </c>
      <c r="AP2536" s="89">
        <v>-99</v>
      </c>
      <c r="AQ2536" s="89">
        <v>-99</v>
      </c>
      <c r="AR2536" s="89">
        <v>-99</v>
      </c>
      <c r="AS2536" s="89">
        <v>-99</v>
      </c>
      <c r="AT2536" s="89">
        <v>-99</v>
      </c>
      <c r="AU2536" s="89">
        <v>-99</v>
      </c>
      <c r="AV2536" s="89">
        <v>-99</v>
      </c>
      <c r="AW2536" s="89">
        <v>-99</v>
      </c>
      <c r="AX2536" s="89">
        <v>-99</v>
      </c>
      <c r="AY2536" s="89">
        <v>-99</v>
      </c>
      <c r="AZ2536" s="89">
        <v>-99</v>
      </c>
      <c r="BA2536" s="89">
        <v>1</v>
      </c>
      <c r="BB2536" s="89">
        <v>-0.79070638297872298</v>
      </c>
      <c r="BC2536" s="89">
        <v>-1.55484489501975</v>
      </c>
      <c r="BD2536" s="89">
        <v>30.475000000000001</v>
      </c>
      <c r="BE2536" s="89">
        <v>-1.7817526544557201</v>
      </c>
      <c r="BF2536" s="89">
        <v>62.553187234042603</v>
      </c>
      <c r="BG2536" s="89">
        <v>-1.66829877473774</v>
      </c>
      <c r="BH2536" s="89">
        <v>-1.77481131265503</v>
      </c>
      <c r="BI2536" s="89">
        <v>0.257958287596048</v>
      </c>
      <c r="BJ2536" s="89">
        <v>-0.45782728701858499</v>
      </c>
      <c r="BK2536" s="89">
        <v>1</v>
      </c>
      <c r="BL2536" s="89">
        <v>-0.50284601769911497</v>
      </c>
      <c r="BM2536" s="89">
        <v>-1.0418834856924799</v>
      </c>
      <c r="BN2536" s="89">
        <v>31.574999999999999</v>
      </c>
      <c r="BO2536" s="89">
        <v>-1.91778794035836</v>
      </c>
      <c r="BP2536" s="89">
        <v>50.442516814159298</v>
      </c>
      <c r="BQ2536" s="89">
        <v>-1.4798357130254201</v>
      </c>
      <c r="BR2536" s="89">
        <v>-1.54046179580276</v>
      </c>
      <c r="BS2536" s="89">
        <v>0.24807903402854001</v>
      </c>
      <c r="BT2536" s="89">
        <v>-0.38215627426061899</v>
      </c>
      <c r="BU2536" s="89">
        <v>1</v>
      </c>
      <c r="BV2536" s="89">
        <v>-0.80745616438356205</v>
      </c>
      <c r="BW2536" s="89">
        <v>-1.7027475146784801</v>
      </c>
      <c r="BX2536" s="89">
        <v>25.6341</v>
      </c>
      <c r="BY2536" s="89">
        <v>-2.4220816982345501</v>
      </c>
      <c r="BZ2536" s="89">
        <v>58.447460273972602</v>
      </c>
      <c r="CA2536" s="89">
        <v>-2.0624146064565201</v>
      </c>
      <c r="CB2536" s="89">
        <v>-2.1640437293880801</v>
      </c>
      <c r="CC2536" s="89">
        <v>0.24039517014270001</v>
      </c>
      <c r="CD2536" s="89">
        <v>-0.52022566052249097</v>
      </c>
      <c r="CE2536" s="89">
        <v>1</v>
      </c>
      <c r="CF2536" s="89">
        <v>-0.72871428571428598</v>
      </c>
      <c r="CG2536" s="89">
        <v>-1.5604448589550499</v>
      </c>
      <c r="CH2536" s="89">
        <v>35.341200000000001</v>
      </c>
      <c r="CI2536" s="89">
        <v>-1.5926532193265599</v>
      </c>
      <c r="CJ2536" s="89">
        <v>59.740242857142903</v>
      </c>
      <c r="CK2536" s="89">
        <v>-1.5765490391407999</v>
      </c>
      <c r="CL2536" s="89">
        <v>-1.69677818373755</v>
      </c>
      <c r="CM2536" s="89">
        <v>0.25356750823271101</v>
      </c>
      <c r="CN2536" s="89">
        <v>-0.43024781607395501</v>
      </c>
      <c r="CO2536" s="89">
        <v>94.61</v>
      </c>
      <c r="CP2536" s="89">
        <v>0.54559999999999997</v>
      </c>
      <c r="CQ2536" s="89">
        <v>2.08</v>
      </c>
      <c r="CR2536" s="89">
        <v>0.1176</v>
      </c>
      <c r="CS2536" s="89">
        <v>0.54559999999999997</v>
      </c>
      <c r="CT2536" s="89">
        <v>0.22040000000000001</v>
      </c>
      <c r="CU2536" s="86" t="s">
        <v>6986</v>
      </c>
      <c r="CV2536" s="86">
        <v>-1.5893999999999999</v>
      </c>
      <c r="CW2536" s="86">
        <v>6</v>
      </c>
      <c r="CX2536" s="86">
        <v>2</v>
      </c>
      <c r="CY2536" s="86">
        <v>1.0765</v>
      </c>
      <c r="CZ2536" s="86">
        <v>88</v>
      </c>
      <c r="DA2536" s="86">
        <v>4</v>
      </c>
      <c r="DB2536" s="86">
        <v>-1.9215</v>
      </c>
      <c r="DC2536" s="86">
        <v>1</v>
      </c>
      <c r="DD2536" s="86">
        <v>-99</v>
      </c>
      <c r="DE2536" s="86">
        <v>-99</v>
      </c>
      <c r="DF2536" s="86">
        <v>-99</v>
      </c>
      <c r="DG2536" s="86">
        <v>-99</v>
      </c>
      <c r="DH2536" s="86">
        <v>-99</v>
      </c>
    </row>
    <row r="2537" spans="1:112" x14ac:dyDescent="0.2">
      <c r="A2537" s="85">
        <f>IF(ISERROR(SEARCH('School Lookup'!$F$3,Data!J2537)),A2536,A2536+1)</f>
        <v>0</v>
      </c>
      <c r="B2537" s="85">
        <f>IF(I2537='School Lookup'!$G$13,1,0)</f>
        <v>0</v>
      </c>
      <c r="C2537" s="85">
        <f t="shared" si="39"/>
        <v>2535</v>
      </c>
      <c r="D2537" s="86" t="s">
        <v>6478</v>
      </c>
      <c r="E2537" s="86" t="s">
        <v>6790</v>
      </c>
      <c r="F2537" s="86" t="s">
        <v>2774</v>
      </c>
      <c r="G2537" s="86" t="s">
        <v>2795</v>
      </c>
      <c r="H2537" s="86" t="s">
        <v>1474</v>
      </c>
      <c r="I2537" s="86" t="s">
        <v>5795</v>
      </c>
      <c r="J2537" s="86" t="s">
        <v>2721</v>
      </c>
      <c r="K2537" s="86" t="s">
        <v>72</v>
      </c>
      <c r="L2537" s="86">
        <v>1</v>
      </c>
      <c r="M2537" s="86">
        <v>1</v>
      </c>
      <c r="N2537" s="89">
        <v>-0.79183296703296702</v>
      </c>
      <c r="O2537" s="89">
        <v>-1.6203584438938801</v>
      </c>
      <c r="P2537" s="89">
        <v>40.762900000000002</v>
      </c>
      <c r="Q2537" s="89">
        <v>-0.96240148520340796</v>
      </c>
      <c r="R2537" s="89">
        <v>51.648380219780201</v>
      </c>
      <c r="S2537" s="89">
        <v>-1.2913799645486499</v>
      </c>
      <c r="T2537" s="89">
        <v>-1.46540020510738</v>
      </c>
      <c r="U2537" s="89">
        <v>0.38155136268343798</v>
      </c>
      <c r="V2537" s="89">
        <v>-0.55912544513531104</v>
      </c>
      <c r="W2537" s="89">
        <v>1</v>
      </c>
      <c r="X2537" s="89">
        <v>-0.76520368324125199</v>
      </c>
      <c r="Y2537" s="89">
        <v>-1.7123640167041101</v>
      </c>
      <c r="Z2537" s="89">
        <v>40.386600000000001</v>
      </c>
      <c r="AA2537" s="89">
        <v>-1.17734137945002</v>
      </c>
      <c r="AB2537" s="89">
        <v>52.4862036832413</v>
      </c>
      <c r="AC2537" s="89">
        <v>-1.44485269807707</v>
      </c>
      <c r="AD2537" s="89">
        <v>-1.6809470065302901</v>
      </c>
      <c r="AE2537" s="89">
        <v>0.37945492662473801</v>
      </c>
      <c r="AF2537" s="89">
        <v>-0.637843623023024</v>
      </c>
      <c r="AG2537" s="89">
        <v>1</v>
      </c>
      <c r="AH2537" s="89">
        <v>-1.00567671957672</v>
      </c>
      <c r="AI2537" s="89">
        <v>-2.1072773960162099</v>
      </c>
      <c r="AJ2537" s="89">
        <v>34.642899999999997</v>
      </c>
      <c r="AK2537" s="89">
        <v>-1.3689411763238799</v>
      </c>
      <c r="AL2537" s="89">
        <v>51.851862433862401</v>
      </c>
      <c r="AM2537" s="89">
        <v>-1.73810928617004</v>
      </c>
      <c r="AN2537" s="89">
        <v>-1.86916087331471</v>
      </c>
      <c r="AO2537" s="89">
        <v>0.13207547169811301</v>
      </c>
      <c r="AP2537" s="89">
        <v>-0.246870304022698</v>
      </c>
      <c r="AQ2537" s="89">
        <v>1</v>
      </c>
      <c r="AR2537" s="89">
        <v>-0.701129411764706</v>
      </c>
      <c r="AS2537" s="89">
        <v>-1.50599988480417</v>
      </c>
      <c r="AT2537" s="89">
        <v>39.08</v>
      </c>
      <c r="AU2537" s="89">
        <v>-1.04410580138719</v>
      </c>
      <c r="AV2537" s="89">
        <v>44.444482352941201</v>
      </c>
      <c r="AW2537" s="89">
        <v>-1.27505284309568</v>
      </c>
      <c r="AX2537" s="89">
        <v>-1.3828583651923601</v>
      </c>
      <c r="AY2537" s="89">
        <v>0.106918238993711</v>
      </c>
      <c r="AZ2537" s="89">
        <v>-0.14785278118408901</v>
      </c>
      <c r="BA2537" s="89">
        <v>-99</v>
      </c>
      <c r="BB2537" s="89">
        <v>-99</v>
      </c>
      <c r="BC2537" s="89">
        <v>-99</v>
      </c>
      <c r="BD2537" s="89">
        <v>-99</v>
      </c>
      <c r="BE2537" s="89">
        <v>-99</v>
      </c>
      <c r="BF2537" s="89">
        <v>-99</v>
      </c>
      <c r="BG2537" s="89">
        <v>-99</v>
      </c>
      <c r="BH2537" s="89">
        <v>-99</v>
      </c>
      <c r="BI2537" s="89">
        <v>-99</v>
      </c>
      <c r="BJ2537" s="89">
        <v>-99</v>
      </c>
      <c r="BK2537" s="89">
        <v>-99</v>
      </c>
      <c r="BL2537" s="89">
        <v>-99</v>
      </c>
      <c r="BM2537" s="89">
        <v>-99</v>
      </c>
      <c r="BN2537" s="89">
        <v>-99</v>
      </c>
      <c r="BO2537" s="89">
        <v>-99</v>
      </c>
      <c r="BP2537" s="89">
        <v>-99</v>
      </c>
      <c r="BQ2537" s="89">
        <v>-99</v>
      </c>
      <c r="BR2537" s="89">
        <v>-99</v>
      </c>
      <c r="BS2537" s="89">
        <v>-99</v>
      </c>
      <c r="BT2537" s="89">
        <v>-99</v>
      </c>
      <c r="BU2537" s="89">
        <v>-99</v>
      </c>
      <c r="BV2537" s="89">
        <v>-99</v>
      </c>
      <c r="BW2537" s="89">
        <v>-99</v>
      </c>
      <c r="BX2537" s="89">
        <v>-99</v>
      </c>
      <c r="BY2537" s="89">
        <v>-99</v>
      </c>
      <c r="BZ2537" s="89">
        <v>-99</v>
      </c>
      <c r="CA2537" s="89">
        <v>-99</v>
      </c>
      <c r="CB2537" s="89">
        <v>-99</v>
      </c>
      <c r="CC2537" s="89">
        <v>-99</v>
      </c>
      <c r="CD2537" s="89">
        <v>-99</v>
      </c>
      <c r="CE2537" s="89">
        <v>-99</v>
      </c>
      <c r="CF2537" s="89">
        <v>-99</v>
      </c>
      <c r="CG2537" s="89">
        <v>-99</v>
      </c>
      <c r="CH2537" s="89">
        <v>-99</v>
      </c>
      <c r="CI2537" s="89">
        <v>-99</v>
      </c>
      <c r="CJ2537" s="89">
        <v>-99</v>
      </c>
      <c r="CK2537" s="89">
        <v>-99</v>
      </c>
      <c r="CL2537" s="89">
        <v>-99</v>
      </c>
      <c r="CM2537" s="89">
        <v>-99</v>
      </c>
      <c r="CN2537" s="89">
        <v>-99</v>
      </c>
      <c r="CO2537" s="89">
        <v>-99</v>
      </c>
      <c r="CP2537" s="89">
        <v>-99</v>
      </c>
      <c r="CQ2537" s="89">
        <v>-99</v>
      </c>
      <c r="CR2537" s="89">
        <v>-99</v>
      </c>
      <c r="CS2537" s="89">
        <v>-99</v>
      </c>
      <c r="CT2537" s="89">
        <v>-99</v>
      </c>
      <c r="CU2537" s="86">
        <v>-99</v>
      </c>
      <c r="CV2537" s="86">
        <v>-1.5916999999999999</v>
      </c>
      <c r="CW2537" s="86">
        <v>6</v>
      </c>
      <c r="CX2537" s="86">
        <v>2</v>
      </c>
      <c r="CY2537" s="86">
        <v>0.37340000000000001</v>
      </c>
      <c r="CZ2537" s="86">
        <v>69</v>
      </c>
      <c r="DA2537" s="86">
        <v>4</v>
      </c>
      <c r="DB2537" s="86">
        <v>-1.1064000000000001</v>
      </c>
      <c r="DC2537" s="86">
        <v>8</v>
      </c>
      <c r="DD2537" s="86">
        <v>-99</v>
      </c>
      <c r="DE2537" s="86">
        <v>-99</v>
      </c>
      <c r="DF2537" s="86">
        <v>-99</v>
      </c>
      <c r="DG2537" s="86">
        <v>-99</v>
      </c>
      <c r="DH2537" s="86">
        <v>-99</v>
      </c>
    </row>
    <row r="2538" spans="1:112" x14ac:dyDescent="0.2">
      <c r="A2538" s="85">
        <f>IF(ISERROR(SEARCH('School Lookup'!$F$3,Data!J2538)),A2537,A2537+1)</f>
        <v>0</v>
      </c>
      <c r="B2538" s="85">
        <f>IF(I2538='School Lookup'!$G$13,1,0)</f>
        <v>0</v>
      </c>
      <c r="C2538" s="85">
        <f t="shared" si="39"/>
        <v>2536</v>
      </c>
      <c r="D2538" s="86" t="s">
        <v>6478</v>
      </c>
      <c r="E2538" s="86" t="s">
        <v>6838</v>
      </c>
      <c r="F2538" s="86" t="s">
        <v>2086</v>
      </c>
      <c r="G2538" s="86" t="s">
        <v>2793</v>
      </c>
      <c r="H2538" s="86" t="s">
        <v>6071</v>
      </c>
      <c r="I2538" s="86" t="s">
        <v>6839</v>
      </c>
      <c r="J2538" s="86" t="s">
        <v>6840</v>
      </c>
      <c r="K2538" s="86" t="s">
        <v>114</v>
      </c>
      <c r="L2538" s="86">
        <v>1</v>
      </c>
      <c r="M2538" s="86">
        <v>1</v>
      </c>
      <c r="N2538" s="89">
        <v>-0.79852530120481902</v>
      </c>
      <c r="O2538" s="89">
        <v>-1.6348506863152501</v>
      </c>
      <c r="P2538" s="89">
        <v>46.032499999999999</v>
      </c>
      <c r="Q2538" s="89">
        <v>-0.40344757318012597</v>
      </c>
      <c r="R2538" s="89">
        <v>46.265072771084299</v>
      </c>
      <c r="S2538" s="89">
        <v>-1.01914912974769</v>
      </c>
      <c r="T2538" s="89">
        <v>-1.15650888987974</v>
      </c>
      <c r="U2538" s="89">
        <v>0.38785046728972</v>
      </c>
      <c r="V2538" s="89">
        <v>-0.44855251336457402</v>
      </c>
      <c r="W2538" s="89">
        <v>1</v>
      </c>
      <c r="X2538" s="89">
        <v>-0.76172222222222197</v>
      </c>
      <c r="Y2538" s="89">
        <v>-1.70416810603332</v>
      </c>
      <c r="Z2538" s="89">
        <v>39.690800000000003</v>
      </c>
      <c r="AA2538" s="89">
        <v>-1.26410969858164</v>
      </c>
      <c r="AB2538" s="89">
        <v>44.444477777777799</v>
      </c>
      <c r="AC2538" s="89">
        <v>-1.48413890230748</v>
      </c>
      <c r="AD2538" s="89">
        <v>-1.72668997693635</v>
      </c>
      <c r="AE2538" s="89">
        <v>0.38691588785046699</v>
      </c>
      <c r="AF2538" s="89">
        <v>-0.66808378546883096</v>
      </c>
      <c r="AG2538" s="89">
        <v>1</v>
      </c>
      <c r="AH2538" s="89">
        <v>-0.9214</v>
      </c>
      <c r="AI2538" s="89">
        <v>-1.92590576507668</v>
      </c>
      <c r="AJ2538" s="89">
        <v>-99</v>
      </c>
      <c r="AK2538" s="89">
        <v>-99</v>
      </c>
      <c r="AL2538" s="89">
        <v>53.2258</v>
      </c>
      <c r="AM2538" s="89">
        <v>-1.92590576507668</v>
      </c>
      <c r="AN2538" s="89">
        <v>-2.0664492288909702</v>
      </c>
      <c r="AO2538" s="89">
        <v>0.11588785046729</v>
      </c>
      <c r="AP2538" s="89">
        <v>-0.239476359235963</v>
      </c>
      <c r="AQ2538" s="89">
        <v>1</v>
      </c>
      <c r="AR2538" s="89">
        <v>-0.947576068376068</v>
      </c>
      <c r="AS2538" s="89">
        <v>-2.0599666188115</v>
      </c>
      <c r="AT2538" s="89">
        <v>-99</v>
      </c>
      <c r="AU2538" s="89">
        <v>-99</v>
      </c>
      <c r="AV2538" s="89">
        <v>49.572649572649603</v>
      </c>
      <c r="AW2538" s="89">
        <v>-2.0599666188115</v>
      </c>
      <c r="AX2538" s="89">
        <v>-2.2099965624848701</v>
      </c>
      <c r="AY2538" s="89">
        <v>0.109345794392523</v>
      </c>
      <c r="AZ2538" s="89">
        <v>-0.24165382972965399</v>
      </c>
      <c r="BA2538" s="89">
        <v>-99</v>
      </c>
      <c r="BB2538" s="89">
        <v>-99</v>
      </c>
      <c r="BC2538" s="89">
        <v>-99</v>
      </c>
      <c r="BD2538" s="89">
        <v>-99</v>
      </c>
      <c r="BE2538" s="89">
        <v>-99</v>
      </c>
      <c r="BF2538" s="89">
        <v>-99</v>
      </c>
      <c r="BG2538" s="89">
        <v>-99</v>
      </c>
      <c r="BH2538" s="89">
        <v>-99</v>
      </c>
      <c r="BI2538" s="89">
        <v>-99</v>
      </c>
      <c r="BJ2538" s="89">
        <v>-99</v>
      </c>
      <c r="BK2538" s="89">
        <v>-99</v>
      </c>
      <c r="BL2538" s="89">
        <v>-99</v>
      </c>
      <c r="BM2538" s="89">
        <v>-99</v>
      </c>
      <c r="BN2538" s="89">
        <v>-99</v>
      </c>
      <c r="BO2538" s="89">
        <v>-99</v>
      </c>
      <c r="BP2538" s="89">
        <v>-99</v>
      </c>
      <c r="BQ2538" s="89">
        <v>-99</v>
      </c>
      <c r="BR2538" s="89">
        <v>-99</v>
      </c>
      <c r="BS2538" s="89">
        <v>-99</v>
      </c>
      <c r="BT2538" s="89">
        <v>-99</v>
      </c>
      <c r="BU2538" s="89">
        <v>-99</v>
      </c>
      <c r="BV2538" s="89">
        <v>-99</v>
      </c>
      <c r="BW2538" s="89">
        <v>-99</v>
      </c>
      <c r="BX2538" s="89">
        <v>-99</v>
      </c>
      <c r="BY2538" s="89">
        <v>-99</v>
      </c>
      <c r="BZ2538" s="89">
        <v>-99</v>
      </c>
      <c r="CA2538" s="89">
        <v>-99</v>
      </c>
      <c r="CB2538" s="89">
        <v>-99</v>
      </c>
      <c r="CC2538" s="89">
        <v>-99</v>
      </c>
      <c r="CD2538" s="89">
        <v>-99</v>
      </c>
      <c r="CE2538" s="89">
        <v>-99</v>
      </c>
      <c r="CF2538" s="89">
        <v>-99</v>
      </c>
      <c r="CG2538" s="89">
        <v>-99</v>
      </c>
      <c r="CH2538" s="89">
        <v>-99</v>
      </c>
      <c r="CI2538" s="89">
        <v>-99</v>
      </c>
      <c r="CJ2538" s="89">
        <v>-99</v>
      </c>
      <c r="CK2538" s="89">
        <v>-99</v>
      </c>
      <c r="CL2538" s="89">
        <v>-99</v>
      </c>
      <c r="CM2538" s="89">
        <v>-99</v>
      </c>
      <c r="CN2538" s="89">
        <v>-99</v>
      </c>
      <c r="CO2538" s="89">
        <v>-99</v>
      </c>
      <c r="CP2538" s="89">
        <v>-99</v>
      </c>
      <c r="CQ2538" s="89">
        <v>-99</v>
      </c>
      <c r="CR2538" s="89">
        <v>-99</v>
      </c>
      <c r="CS2538" s="89">
        <v>-99</v>
      </c>
      <c r="CT2538" s="89">
        <v>-99</v>
      </c>
      <c r="CU2538" s="86">
        <v>-99</v>
      </c>
      <c r="CV2538" s="86">
        <v>-1.5978000000000001</v>
      </c>
      <c r="CW2538" s="86">
        <v>6</v>
      </c>
      <c r="CX2538" s="86">
        <v>2</v>
      </c>
      <c r="CY2538" s="86">
        <v>1.7410000000000001</v>
      </c>
      <c r="CZ2538" s="86">
        <v>96</v>
      </c>
      <c r="DA2538" s="86">
        <v>2</v>
      </c>
      <c r="DB2538" s="86">
        <v>-0.64559999999999995</v>
      </c>
      <c r="DC2538" s="86">
        <v>18</v>
      </c>
      <c r="DD2538" s="86">
        <v>-99</v>
      </c>
      <c r="DE2538" s="86">
        <v>-99</v>
      </c>
      <c r="DF2538" s="86">
        <v>-99</v>
      </c>
      <c r="DG2538" s="86">
        <v>-99</v>
      </c>
      <c r="DH2538" s="86">
        <v>-99</v>
      </c>
    </row>
    <row r="2539" spans="1:112" x14ac:dyDescent="0.2">
      <c r="A2539" s="85">
        <f>IF(ISERROR(SEARCH('School Lookup'!$F$3,Data!J2539)),A2538,A2538+1)</f>
        <v>0</v>
      </c>
      <c r="B2539" s="85">
        <f>IF(I2539='School Lookup'!$G$13,1,0)</f>
        <v>0</v>
      </c>
      <c r="C2539" s="85">
        <f t="shared" si="39"/>
        <v>2537</v>
      </c>
      <c r="D2539" s="86" t="s">
        <v>6478</v>
      </c>
      <c r="E2539" s="86" t="s">
        <v>6513</v>
      </c>
      <c r="F2539" s="86" t="s">
        <v>2745</v>
      </c>
      <c r="G2539" s="86" t="s">
        <v>3157</v>
      </c>
      <c r="H2539" s="86" t="s">
        <v>172</v>
      </c>
      <c r="I2539" s="86" t="s">
        <v>5599</v>
      </c>
      <c r="J2539" s="86" t="s">
        <v>679</v>
      </c>
      <c r="K2539" s="86" t="s">
        <v>31</v>
      </c>
      <c r="L2539" s="86">
        <v>1</v>
      </c>
      <c r="M2539" s="86">
        <v>1</v>
      </c>
      <c r="N2539" s="89">
        <v>-0.69030491631799196</v>
      </c>
      <c r="O2539" s="89">
        <v>-1.4004995597218299</v>
      </c>
      <c r="P2539" s="89">
        <v>37.1023</v>
      </c>
      <c r="Q2539" s="89">
        <v>-1.35068649551775</v>
      </c>
      <c r="R2539" s="89">
        <v>49.476984518828502</v>
      </c>
      <c r="S2539" s="89">
        <v>-1.3755930276197901</v>
      </c>
      <c r="T2539" s="89">
        <v>-1.56095397964733</v>
      </c>
      <c r="U2539" s="89">
        <v>0.37756714060031599</v>
      </c>
      <c r="V2539" s="89">
        <v>-0.58936493070412499</v>
      </c>
      <c r="W2539" s="89">
        <v>1</v>
      </c>
      <c r="X2539" s="89">
        <v>-0.76124062827225103</v>
      </c>
      <c r="Y2539" s="89">
        <v>-1.70303435759495</v>
      </c>
      <c r="Z2539" s="89">
        <v>38.542900000000003</v>
      </c>
      <c r="AA2539" s="89">
        <v>-1.4072562256457299</v>
      </c>
      <c r="AB2539" s="89">
        <v>50.6806489005236</v>
      </c>
      <c r="AC2539" s="89">
        <v>-1.5551452916203401</v>
      </c>
      <c r="AD2539" s="89">
        <v>-1.80936640823345</v>
      </c>
      <c r="AE2539" s="89">
        <v>0.377172195892575</v>
      </c>
      <c r="AF2539" s="89">
        <v>-0.68244270136767005</v>
      </c>
      <c r="AG2539" s="89">
        <v>1</v>
      </c>
      <c r="AH2539" s="89">
        <v>-0.65542605863192205</v>
      </c>
      <c r="AI2539" s="89">
        <v>-1.35350418400386</v>
      </c>
      <c r="AJ2539" s="89">
        <v>33.390999999999998</v>
      </c>
      <c r="AK2539" s="89">
        <v>-1.4914909082099801</v>
      </c>
      <c r="AL2539" s="89">
        <v>51.791549185667797</v>
      </c>
      <c r="AM2539" s="89">
        <v>-1.42249754610692</v>
      </c>
      <c r="AN2539" s="89">
        <v>-1.5375970359087301</v>
      </c>
      <c r="AO2539" s="89">
        <v>0.121248025276461</v>
      </c>
      <c r="AP2539" s="89">
        <v>-0.18643060427487301</v>
      </c>
      <c r="AQ2539" s="89">
        <v>1</v>
      </c>
      <c r="AR2539" s="89">
        <v>-0.50578853503184695</v>
      </c>
      <c r="AS2539" s="89">
        <v>-1.06690953969765</v>
      </c>
      <c r="AT2539" s="89">
        <v>39.3551</v>
      </c>
      <c r="AU2539" s="89">
        <v>-1.0142055469558799</v>
      </c>
      <c r="AV2539" s="89">
        <v>45.222928662420401</v>
      </c>
      <c r="AW2539" s="89">
        <v>-1.04055754332676</v>
      </c>
      <c r="AX2539" s="89">
        <v>-1.13574839525008</v>
      </c>
      <c r="AY2539" s="89">
        <v>0.124012638230648</v>
      </c>
      <c r="AZ2539" s="89">
        <v>-0.14084715486118601</v>
      </c>
      <c r="BA2539" s="89">
        <v>-99</v>
      </c>
      <c r="BB2539" s="89">
        <v>-99</v>
      </c>
      <c r="BC2539" s="89">
        <v>-99</v>
      </c>
      <c r="BD2539" s="89">
        <v>-99</v>
      </c>
      <c r="BE2539" s="89">
        <v>-99</v>
      </c>
      <c r="BF2539" s="89">
        <v>-99</v>
      </c>
      <c r="BG2539" s="89">
        <v>-99</v>
      </c>
      <c r="BH2539" s="89">
        <v>-99</v>
      </c>
      <c r="BI2539" s="89">
        <v>-99</v>
      </c>
      <c r="BJ2539" s="89">
        <v>-99</v>
      </c>
      <c r="BK2539" s="89">
        <v>-99</v>
      </c>
      <c r="BL2539" s="89">
        <v>-99</v>
      </c>
      <c r="BM2539" s="89">
        <v>-99</v>
      </c>
      <c r="BN2539" s="89">
        <v>-99</v>
      </c>
      <c r="BO2539" s="89">
        <v>-99</v>
      </c>
      <c r="BP2539" s="89">
        <v>-99</v>
      </c>
      <c r="BQ2539" s="89">
        <v>-99</v>
      </c>
      <c r="BR2539" s="89">
        <v>-99</v>
      </c>
      <c r="BS2539" s="89">
        <v>-99</v>
      </c>
      <c r="BT2539" s="89">
        <v>-99</v>
      </c>
      <c r="BU2539" s="89">
        <v>-99</v>
      </c>
      <c r="BV2539" s="89">
        <v>-99</v>
      </c>
      <c r="BW2539" s="89">
        <v>-99</v>
      </c>
      <c r="BX2539" s="89">
        <v>-99</v>
      </c>
      <c r="BY2539" s="89">
        <v>-99</v>
      </c>
      <c r="BZ2539" s="89">
        <v>-99</v>
      </c>
      <c r="CA2539" s="89">
        <v>-99</v>
      </c>
      <c r="CB2539" s="89">
        <v>-99</v>
      </c>
      <c r="CC2539" s="89">
        <v>-99</v>
      </c>
      <c r="CD2539" s="89">
        <v>-99</v>
      </c>
      <c r="CE2539" s="89">
        <v>-99</v>
      </c>
      <c r="CF2539" s="89">
        <v>-99</v>
      </c>
      <c r="CG2539" s="89">
        <v>-99</v>
      </c>
      <c r="CH2539" s="89">
        <v>-99</v>
      </c>
      <c r="CI2539" s="89">
        <v>-99</v>
      </c>
      <c r="CJ2539" s="89">
        <v>-99</v>
      </c>
      <c r="CK2539" s="89">
        <v>-99</v>
      </c>
      <c r="CL2539" s="89">
        <v>-99</v>
      </c>
      <c r="CM2539" s="89">
        <v>-99</v>
      </c>
      <c r="CN2539" s="89">
        <v>-99</v>
      </c>
      <c r="CO2539" s="89">
        <v>-99</v>
      </c>
      <c r="CP2539" s="89">
        <v>-99</v>
      </c>
      <c r="CQ2539" s="89">
        <v>-99</v>
      </c>
      <c r="CR2539" s="89">
        <v>-99</v>
      </c>
      <c r="CS2539" s="89">
        <v>-99</v>
      </c>
      <c r="CT2539" s="89">
        <v>-99</v>
      </c>
      <c r="CU2539" s="86">
        <v>-99</v>
      </c>
      <c r="CV2539" s="86">
        <v>-1.5991</v>
      </c>
      <c r="CW2539" s="86">
        <v>6</v>
      </c>
      <c r="CX2539" s="86">
        <v>2</v>
      </c>
      <c r="CY2539" s="86">
        <v>-0.34599999999999997</v>
      </c>
      <c r="CZ2539" s="86">
        <v>34</v>
      </c>
      <c r="DA2539" s="86">
        <v>4</v>
      </c>
      <c r="DB2539" s="86">
        <v>-1.3473999999999999</v>
      </c>
      <c r="DC2539" s="86">
        <v>5</v>
      </c>
      <c r="DD2539" s="86">
        <v>-99</v>
      </c>
      <c r="DE2539" s="86">
        <v>-99</v>
      </c>
      <c r="DF2539" s="86">
        <v>-99</v>
      </c>
      <c r="DG2539" s="86">
        <v>-99</v>
      </c>
      <c r="DH2539" s="86">
        <v>-99</v>
      </c>
    </row>
    <row r="2540" spans="1:112" x14ac:dyDescent="0.2">
      <c r="A2540" s="85">
        <f>IF(ISERROR(SEARCH('School Lookup'!$F$3,Data!J2540)),A2539,A2539+1)</f>
        <v>0</v>
      </c>
      <c r="B2540" s="85">
        <f>IF(I2540='School Lookup'!$G$13,1,0)</f>
        <v>0</v>
      </c>
      <c r="C2540" s="85">
        <f t="shared" si="39"/>
        <v>2538</v>
      </c>
      <c r="D2540" s="86" t="s">
        <v>6478</v>
      </c>
      <c r="E2540" s="86" t="s">
        <v>6760</v>
      </c>
      <c r="F2540" s="86" t="s">
        <v>2767</v>
      </c>
      <c r="G2540" s="86" t="s">
        <v>3414</v>
      </c>
      <c r="H2540" s="86" t="s">
        <v>2692</v>
      </c>
      <c r="I2540" s="86" t="s">
        <v>5699</v>
      </c>
      <c r="J2540" s="86" t="s">
        <v>2692</v>
      </c>
      <c r="K2540" s="86" t="s">
        <v>72</v>
      </c>
      <c r="L2540" s="86">
        <v>1</v>
      </c>
      <c r="M2540" s="86">
        <v>1</v>
      </c>
      <c r="N2540" s="89">
        <v>-0.79499781659388602</v>
      </c>
      <c r="O2540" s="89">
        <v>-1.6272119221999899</v>
      </c>
      <c r="P2540" s="89">
        <v>35.4</v>
      </c>
      <c r="Q2540" s="89">
        <v>-1.53125185995475</v>
      </c>
      <c r="R2540" s="89">
        <v>52.401739737991299</v>
      </c>
      <c r="S2540" s="89">
        <v>-1.5792318910773699</v>
      </c>
      <c r="T2540" s="89">
        <v>-1.7920162559352599</v>
      </c>
      <c r="U2540" s="89">
        <v>0.36698717948717902</v>
      </c>
      <c r="V2540" s="89">
        <v>-0.65764699136085703</v>
      </c>
      <c r="W2540" s="89">
        <v>1</v>
      </c>
      <c r="X2540" s="89">
        <v>-0.69323073593073603</v>
      </c>
      <c r="Y2540" s="89">
        <v>-1.54292829886998</v>
      </c>
      <c r="Z2540" s="89">
        <v>44.56</v>
      </c>
      <c r="AA2540" s="89">
        <v>-0.65690604880338299</v>
      </c>
      <c r="AB2540" s="89">
        <v>51.515180519480502</v>
      </c>
      <c r="AC2540" s="89">
        <v>-1.09991717383668</v>
      </c>
      <c r="AD2540" s="89">
        <v>-1.27932063955458</v>
      </c>
      <c r="AE2540" s="89">
        <v>0.37019230769230799</v>
      </c>
      <c r="AF2540" s="89">
        <v>-0.47359465983510901</v>
      </c>
      <c r="AG2540" s="89">
        <v>1</v>
      </c>
      <c r="AH2540" s="89">
        <v>-0.918094936708861</v>
      </c>
      <c r="AI2540" s="89">
        <v>-1.9187929500254599</v>
      </c>
      <c r="AJ2540" s="89">
        <v>-99</v>
      </c>
      <c r="AK2540" s="89">
        <v>-99</v>
      </c>
      <c r="AL2540" s="89">
        <v>53.164546835442998</v>
      </c>
      <c r="AM2540" s="89">
        <v>-1.9187929500254599</v>
      </c>
      <c r="AN2540" s="89">
        <v>-2.0589769078275402</v>
      </c>
      <c r="AO2540" s="89">
        <v>0.12660256410256401</v>
      </c>
      <c r="AP2540" s="89">
        <v>-0.26067175595893499</v>
      </c>
      <c r="AQ2540" s="89">
        <v>1</v>
      </c>
      <c r="AR2540" s="89">
        <v>-0.657711764705882</v>
      </c>
      <c r="AS2540" s="89">
        <v>-1.4084050037448199</v>
      </c>
      <c r="AT2540" s="89">
        <v>-99</v>
      </c>
      <c r="AU2540" s="89">
        <v>-99</v>
      </c>
      <c r="AV2540" s="89">
        <v>59.999988235294097</v>
      </c>
      <c r="AW2540" s="89">
        <v>-1.4084050037448199</v>
      </c>
      <c r="AX2540" s="89">
        <v>-1.5233842027772599</v>
      </c>
      <c r="AY2540" s="89">
        <v>0.13621794871794901</v>
      </c>
      <c r="AZ2540" s="89">
        <v>-0.207512271211647</v>
      </c>
      <c r="BA2540" s="89">
        <v>-99</v>
      </c>
      <c r="BB2540" s="89">
        <v>-99</v>
      </c>
      <c r="BC2540" s="89">
        <v>-99</v>
      </c>
      <c r="BD2540" s="89">
        <v>-99</v>
      </c>
      <c r="BE2540" s="89">
        <v>-99</v>
      </c>
      <c r="BF2540" s="89">
        <v>-99</v>
      </c>
      <c r="BG2540" s="89">
        <v>-99</v>
      </c>
      <c r="BH2540" s="89">
        <v>-99</v>
      </c>
      <c r="BI2540" s="89">
        <v>-99</v>
      </c>
      <c r="BJ2540" s="89">
        <v>-99</v>
      </c>
      <c r="BK2540" s="89">
        <v>-99</v>
      </c>
      <c r="BL2540" s="89">
        <v>-99</v>
      </c>
      <c r="BM2540" s="89">
        <v>-99</v>
      </c>
      <c r="BN2540" s="89">
        <v>-99</v>
      </c>
      <c r="BO2540" s="89">
        <v>-99</v>
      </c>
      <c r="BP2540" s="89">
        <v>-99</v>
      </c>
      <c r="BQ2540" s="89">
        <v>-99</v>
      </c>
      <c r="BR2540" s="89">
        <v>-99</v>
      </c>
      <c r="BS2540" s="89">
        <v>-99</v>
      </c>
      <c r="BT2540" s="89">
        <v>-99</v>
      </c>
      <c r="BU2540" s="89">
        <v>-99</v>
      </c>
      <c r="BV2540" s="89">
        <v>-99</v>
      </c>
      <c r="BW2540" s="89">
        <v>-99</v>
      </c>
      <c r="BX2540" s="89">
        <v>-99</v>
      </c>
      <c r="BY2540" s="89">
        <v>-99</v>
      </c>
      <c r="BZ2540" s="89">
        <v>-99</v>
      </c>
      <c r="CA2540" s="89">
        <v>-99</v>
      </c>
      <c r="CB2540" s="89">
        <v>-99</v>
      </c>
      <c r="CC2540" s="89">
        <v>-99</v>
      </c>
      <c r="CD2540" s="89">
        <v>-99</v>
      </c>
      <c r="CE2540" s="89">
        <v>-99</v>
      </c>
      <c r="CF2540" s="89">
        <v>-99</v>
      </c>
      <c r="CG2540" s="89">
        <v>-99</v>
      </c>
      <c r="CH2540" s="89">
        <v>-99</v>
      </c>
      <c r="CI2540" s="89">
        <v>-99</v>
      </c>
      <c r="CJ2540" s="89">
        <v>-99</v>
      </c>
      <c r="CK2540" s="89">
        <v>-99</v>
      </c>
      <c r="CL2540" s="89">
        <v>-99</v>
      </c>
      <c r="CM2540" s="89">
        <v>-99</v>
      </c>
      <c r="CN2540" s="89">
        <v>-99</v>
      </c>
      <c r="CO2540" s="89">
        <v>-99</v>
      </c>
      <c r="CP2540" s="89">
        <v>-99</v>
      </c>
      <c r="CQ2540" s="89">
        <v>-99</v>
      </c>
      <c r="CR2540" s="89">
        <v>-99</v>
      </c>
      <c r="CS2540" s="89">
        <v>-99</v>
      </c>
      <c r="CT2540" s="89">
        <v>-99</v>
      </c>
      <c r="CU2540" s="86">
        <v>-99</v>
      </c>
      <c r="CV2540" s="86">
        <v>-1.5993999999999999</v>
      </c>
      <c r="CW2540" s="86">
        <v>6</v>
      </c>
      <c r="CX2540" s="86">
        <v>2</v>
      </c>
      <c r="CY2540" s="86">
        <v>0.65480000000000005</v>
      </c>
      <c r="CZ2540" s="86">
        <v>78</v>
      </c>
      <c r="DA2540" s="86">
        <v>2</v>
      </c>
      <c r="DB2540" s="86">
        <v>-0.80510000000000004</v>
      </c>
      <c r="DC2540" s="86">
        <v>14</v>
      </c>
      <c r="DD2540" s="86">
        <v>-99</v>
      </c>
      <c r="DE2540" s="86">
        <v>-99</v>
      </c>
      <c r="DF2540" s="86">
        <v>-99</v>
      </c>
      <c r="DG2540" s="86">
        <v>-99</v>
      </c>
      <c r="DH2540" s="86">
        <v>-99</v>
      </c>
    </row>
    <row r="2541" spans="1:112" x14ac:dyDescent="0.2">
      <c r="A2541" s="85">
        <f>IF(ISERROR(SEARCH('School Lookup'!$F$3,Data!J2541)),A2540,A2540+1)</f>
        <v>0</v>
      </c>
      <c r="B2541" s="85">
        <f>IF(I2541='School Lookup'!$G$13,1,0)</f>
        <v>0</v>
      </c>
      <c r="C2541" s="85">
        <f t="shared" si="39"/>
        <v>2539</v>
      </c>
      <c r="D2541" s="86" t="s">
        <v>6478</v>
      </c>
      <c r="E2541" s="86" t="s">
        <v>6838</v>
      </c>
      <c r="F2541" s="86" t="s">
        <v>2086</v>
      </c>
      <c r="G2541" s="86" t="s">
        <v>3387</v>
      </c>
      <c r="H2541" s="86" t="s">
        <v>1948</v>
      </c>
      <c r="I2541" s="86" t="s">
        <v>5543</v>
      </c>
      <c r="J2541" s="86" t="s">
        <v>1948</v>
      </c>
      <c r="K2541" s="86" t="s">
        <v>72</v>
      </c>
      <c r="L2541" s="86">
        <v>1</v>
      </c>
      <c r="M2541" s="86">
        <v>1</v>
      </c>
      <c r="N2541" s="89">
        <v>-0.87566807339449504</v>
      </c>
      <c r="O2541" s="89">
        <v>-1.8019032761770899</v>
      </c>
      <c r="P2541" s="89">
        <v>41.083300000000001</v>
      </c>
      <c r="Q2541" s="89">
        <v>-0.92841620483824605</v>
      </c>
      <c r="R2541" s="89">
        <v>48.990825871559601</v>
      </c>
      <c r="S2541" s="89">
        <v>-1.3651597405076701</v>
      </c>
      <c r="T2541" s="89">
        <v>-1.5491156741865799</v>
      </c>
      <c r="U2541" s="89">
        <v>0.37586206896551699</v>
      </c>
      <c r="V2541" s="89">
        <v>-0.582253822366679</v>
      </c>
      <c r="W2541" s="89">
        <v>1</v>
      </c>
      <c r="X2541" s="89">
        <v>-0.87733076923076903</v>
      </c>
      <c r="Y2541" s="89">
        <v>-1.9763289370417201</v>
      </c>
      <c r="Z2541" s="89">
        <v>41.284399999999998</v>
      </c>
      <c r="AA2541" s="89">
        <v>-1.06538306252508</v>
      </c>
      <c r="AB2541" s="89">
        <v>49.450569230769197</v>
      </c>
      <c r="AC2541" s="89">
        <v>-1.5208559997833999</v>
      </c>
      <c r="AD2541" s="89">
        <v>-1.7694416027586599</v>
      </c>
      <c r="AE2541" s="89">
        <v>0.37655172413793098</v>
      </c>
      <c r="AF2541" s="89">
        <v>-0.66628628628015696</v>
      </c>
      <c r="AG2541" s="89">
        <v>1</v>
      </c>
      <c r="AH2541" s="89">
        <v>-0.81760155440414495</v>
      </c>
      <c r="AI2541" s="89">
        <v>-1.70252149642855</v>
      </c>
      <c r="AJ2541" s="89">
        <v>39.433999999999997</v>
      </c>
      <c r="AK2541" s="89">
        <v>-0.89993564837472595</v>
      </c>
      <c r="AL2541" s="89">
        <v>51.295313471502602</v>
      </c>
      <c r="AM2541" s="89">
        <v>-1.3012285724016399</v>
      </c>
      <c r="AN2541" s="89">
        <v>-1.4101987132989</v>
      </c>
      <c r="AO2541" s="89">
        <v>0.13310344827586201</v>
      </c>
      <c r="AP2541" s="89">
        <v>-0.187702311494268</v>
      </c>
      <c r="AQ2541" s="89">
        <v>1</v>
      </c>
      <c r="AR2541" s="89">
        <v>-0.85783493975903602</v>
      </c>
      <c r="AS2541" s="89">
        <v>-1.8582450754573701</v>
      </c>
      <c r="AT2541" s="89">
        <v>40.416699999999999</v>
      </c>
      <c r="AU2541" s="89">
        <v>-0.89882164981200696</v>
      </c>
      <c r="AV2541" s="89">
        <v>50.000014457831298</v>
      </c>
      <c r="AW2541" s="89">
        <v>-1.3785333626346901</v>
      </c>
      <c r="AX2541" s="89">
        <v>-1.4919056173040099</v>
      </c>
      <c r="AY2541" s="89">
        <v>0.11448275862069</v>
      </c>
      <c r="AZ2541" s="89">
        <v>-0.170797470670666</v>
      </c>
      <c r="BA2541" s="89">
        <v>-99</v>
      </c>
      <c r="BB2541" s="89">
        <v>-99</v>
      </c>
      <c r="BC2541" s="89">
        <v>-99</v>
      </c>
      <c r="BD2541" s="89">
        <v>-99</v>
      </c>
      <c r="BE2541" s="89">
        <v>-99</v>
      </c>
      <c r="BF2541" s="89">
        <v>-99</v>
      </c>
      <c r="BG2541" s="89">
        <v>-99</v>
      </c>
      <c r="BH2541" s="89">
        <v>-99</v>
      </c>
      <c r="BI2541" s="89">
        <v>-99</v>
      </c>
      <c r="BJ2541" s="89">
        <v>-99</v>
      </c>
      <c r="BK2541" s="89">
        <v>-99</v>
      </c>
      <c r="BL2541" s="89">
        <v>-99</v>
      </c>
      <c r="BM2541" s="89">
        <v>-99</v>
      </c>
      <c r="BN2541" s="89">
        <v>-99</v>
      </c>
      <c r="BO2541" s="89">
        <v>-99</v>
      </c>
      <c r="BP2541" s="89">
        <v>-99</v>
      </c>
      <c r="BQ2541" s="89">
        <v>-99</v>
      </c>
      <c r="BR2541" s="89">
        <v>-99</v>
      </c>
      <c r="BS2541" s="89">
        <v>-99</v>
      </c>
      <c r="BT2541" s="89">
        <v>-99</v>
      </c>
      <c r="BU2541" s="89">
        <v>-99</v>
      </c>
      <c r="BV2541" s="89">
        <v>-99</v>
      </c>
      <c r="BW2541" s="89">
        <v>-99</v>
      </c>
      <c r="BX2541" s="89">
        <v>-99</v>
      </c>
      <c r="BY2541" s="89">
        <v>-99</v>
      </c>
      <c r="BZ2541" s="89">
        <v>-99</v>
      </c>
      <c r="CA2541" s="89">
        <v>-99</v>
      </c>
      <c r="CB2541" s="89">
        <v>-99</v>
      </c>
      <c r="CC2541" s="89">
        <v>-99</v>
      </c>
      <c r="CD2541" s="89">
        <v>-99</v>
      </c>
      <c r="CE2541" s="89">
        <v>-99</v>
      </c>
      <c r="CF2541" s="89">
        <v>-99</v>
      </c>
      <c r="CG2541" s="89">
        <v>-99</v>
      </c>
      <c r="CH2541" s="89">
        <v>-99</v>
      </c>
      <c r="CI2541" s="89">
        <v>-99</v>
      </c>
      <c r="CJ2541" s="89">
        <v>-99</v>
      </c>
      <c r="CK2541" s="89">
        <v>-99</v>
      </c>
      <c r="CL2541" s="89">
        <v>-99</v>
      </c>
      <c r="CM2541" s="89">
        <v>-99</v>
      </c>
      <c r="CN2541" s="89">
        <v>-99</v>
      </c>
      <c r="CO2541" s="89">
        <v>-99</v>
      </c>
      <c r="CP2541" s="89">
        <v>-99</v>
      </c>
      <c r="CQ2541" s="89">
        <v>-99</v>
      </c>
      <c r="CR2541" s="89">
        <v>-99</v>
      </c>
      <c r="CS2541" s="89">
        <v>-99</v>
      </c>
      <c r="CT2541" s="89">
        <v>-99</v>
      </c>
      <c r="CU2541" s="86">
        <v>-99</v>
      </c>
      <c r="CV2541" s="86">
        <v>-1.607</v>
      </c>
      <c r="CW2541" s="86">
        <v>6</v>
      </c>
      <c r="CX2541" s="86">
        <v>2</v>
      </c>
      <c r="CY2541" s="86">
        <v>1.7581</v>
      </c>
      <c r="CZ2541" s="86">
        <v>96</v>
      </c>
      <c r="DA2541" s="86">
        <v>4</v>
      </c>
      <c r="DB2541" s="86">
        <v>-0.9728</v>
      </c>
      <c r="DC2541" s="86">
        <v>10</v>
      </c>
      <c r="DD2541" s="86">
        <v>-99</v>
      </c>
      <c r="DE2541" s="86">
        <v>-99</v>
      </c>
      <c r="DF2541" s="86">
        <v>-99</v>
      </c>
      <c r="DG2541" s="86">
        <v>-99</v>
      </c>
      <c r="DH2541" s="86">
        <v>-99</v>
      </c>
    </row>
    <row r="2542" spans="1:112" x14ac:dyDescent="0.2">
      <c r="A2542" s="85">
        <f>IF(ISERROR(SEARCH('School Lookup'!$F$3,Data!J2542)),A2541,A2541+1)</f>
        <v>0</v>
      </c>
      <c r="B2542" s="85">
        <f>IF(I2542='School Lookup'!$G$13,1,0)</f>
        <v>0</v>
      </c>
      <c r="C2542" s="85">
        <f t="shared" si="39"/>
        <v>2540</v>
      </c>
      <c r="D2542" s="86" t="s">
        <v>6478</v>
      </c>
      <c r="E2542" s="86" t="s">
        <v>6790</v>
      </c>
      <c r="F2542" s="86" t="s">
        <v>2774</v>
      </c>
      <c r="G2542" s="86" t="s">
        <v>2795</v>
      </c>
      <c r="H2542" s="86" t="s">
        <v>1474</v>
      </c>
      <c r="I2542" s="86" t="s">
        <v>5873</v>
      </c>
      <c r="J2542" s="86" t="s">
        <v>1869</v>
      </c>
      <c r="K2542" s="86" t="s">
        <v>107</v>
      </c>
      <c r="L2542" s="86">
        <v>1</v>
      </c>
      <c r="M2542" s="86">
        <v>1</v>
      </c>
      <c r="N2542" s="89">
        <v>-1.1652159763313601</v>
      </c>
      <c r="O2542" s="89">
        <v>-2.4289189472724999</v>
      </c>
      <c r="P2542" s="89">
        <v>37.026299999999999</v>
      </c>
      <c r="Q2542" s="89">
        <v>-1.3587479228203401</v>
      </c>
      <c r="R2542" s="89">
        <v>48.8165733727811</v>
      </c>
      <c r="S2542" s="89">
        <v>-1.8938334350464201</v>
      </c>
      <c r="T2542" s="89">
        <v>-2.1489842120460998</v>
      </c>
      <c r="U2542" s="89">
        <v>0.40920096852300197</v>
      </c>
      <c r="V2542" s="89">
        <v>-0.87936642090990502</v>
      </c>
      <c r="W2542" s="89">
        <v>1</v>
      </c>
      <c r="X2542" s="89">
        <v>-1.0763043731778399</v>
      </c>
      <c r="Y2542" s="89">
        <v>-2.4447443163559299</v>
      </c>
      <c r="Z2542" s="89">
        <v>55.493499999999997</v>
      </c>
      <c r="AA2542" s="89">
        <v>0.70653375749962399</v>
      </c>
      <c r="AB2542" s="89">
        <v>51.020388629737603</v>
      </c>
      <c r="AC2542" s="89">
        <v>-0.86910527942815097</v>
      </c>
      <c r="AD2542" s="89">
        <v>-1.01057434904066</v>
      </c>
      <c r="AE2542" s="89">
        <v>0.41525423728813599</v>
      </c>
      <c r="AF2542" s="89">
        <v>-0.41964528053383199</v>
      </c>
      <c r="AG2542" s="89">
        <v>1</v>
      </c>
      <c r="AH2542" s="89">
        <v>-0.78531034482758599</v>
      </c>
      <c r="AI2542" s="89">
        <v>-1.6330276981966501</v>
      </c>
      <c r="AJ2542" s="89">
        <v>-99</v>
      </c>
      <c r="AK2542" s="89">
        <v>-99</v>
      </c>
      <c r="AL2542" s="89">
        <v>44.827572413793099</v>
      </c>
      <c r="AM2542" s="89">
        <v>-1.6330276981966501</v>
      </c>
      <c r="AN2542" s="89">
        <v>-1.7587681023037101</v>
      </c>
      <c r="AO2542" s="89">
        <v>0.17554479418886201</v>
      </c>
      <c r="AP2542" s="89">
        <v>-0.30874258454483899</v>
      </c>
      <c r="AQ2542" s="89">
        <v>-99</v>
      </c>
      <c r="AR2542" s="89">
        <v>-99</v>
      </c>
      <c r="AS2542" s="89">
        <v>-99</v>
      </c>
      <c r="AT2542" s="89">
        <v>-99</v>
      </c>
      <c r="AU2542" s="89">
        <v>-99</v>
      </c>
      <c r="AV2542" s="89">
        <v>-99</v>
      </c>
      <c r="AW2542" s="89">
        <v>-99</v>
      </c>
      <c r="AX2542" s="89">
        <v>-99</v>
      </c>
      <c r="AY2542" s="89">
        <v>-99</v>
      </c>
      <c r="AZ2542" s="89">
        <v>-99</v>
      </c>
      <c r="BA2542" s="89">
        <v>-99</v>
      </c>
      <c r="BB2542" s="89">
        <v>-99</v>
      </c>
      <c r="BC2542" s="89">
        <v>-99</v>
      </c>
      <c r="BD2542" s="89">
        <v>-99</v>
      </c>
      <c r="BE2542" s="89">
        <v>-99</v>
      </c>
      <c r="BF2542" s="89">
        <v>-99</v>
      </c>
      <c r="BG2542" s="89">
        <v>-99</v>
      </c>
      <c r="BH2542" s="89">
        <v>-99</v>
      </c>
      <c r="BI2542" s="89">
        <v>-99</v>
      </c>
      <c r="BJ2542" s="89">
        <v>-99</v>
      </c>
      <c r="BK2542" s="89">
        <v>-99</v>
      </c>
      <c r="BL2542" s="89">
        <v>-99</v>
      </c>
      <c r="BM2542" s="89">
        <v>-99</v>
      </c>
      <c r="BN2542" s="89">
        <v>-99</v>
      </c>
      <c r="BO2542" s="89">
        <v>-99</v>
      </c>
      <c r="BP2542" s="89">
        <v>-99</v>
      </c>
      <c r="BQ2542" s="89">
        <v>-99</v>
      </c>
      <c r="BR2542" s="89">
        <v>-99</v>
      </c>
      <c r="BS2542" s="89">
        <v>-99</v>
      </c>
      <c r="BT2542" s="89">
        <v>-99</v>
      </c>
      <c r="BU2542" s="89">
        <v>-99</v>
      </c>
      <c r="BV2542" s="89">
        <v>-99</v>
      </c>
      <c r="BW2542" s="89">
        <v>-99</v>
      </c>
      <c r="BX2542" s="89">
        <v>-99</v>
      </c>
      <c r="BY2542" s="89">
        <v>-99</v>
      </c>
      <c r="BZ2542" s="89">
        <v>-99</v>
      </c>
      <c r="CA2542" s="89">
        <v>-99</v>
      </c>
      <c r="CB2542" s="89">
        <v>-99</v>
      </c>
      <c r="CC2542" s="89">
        <v>-99</v>
      </c>
      <c r="CD2542" s="89">
        <v>-99</v>
      </c>
      <c r="CE2542" s="89">
        <v>-99</v>
      </c>
      <c r="CF2542" s="89">
        <v>-99</v>
      </c>
      <c r="CG2542" s="89">
        <v>-99</v>
      </c>
      <c r="CH2542" s="89">
        <v>-99</v>
      </c>
      <c r="CI2542" s="89">
        <v>-99</v>
      </c>
      <c r="CJ2542" s="89">
        <v>-99</v>
      </c>
      <c r="CK2542" s="89">
        <v>-99</v>
      </c>
      <c r="CL2542" s="89">
        <v>-99</v>
      </c>
      <c r="CM2542" s="89">
        <v>-99</v>
      </c>
      <c r="CN2542" s="89">
        <v>-99</v>
      </c>
      <c r="CO2542" s="89">
        <v>-99</v>
      </c>
      <c r="CP2542" s="89">
        <v>-99</v>
      </c>
      <c r="CQ2542" s="89">
        <v>-99</v>
      </c>
      <c r="CR2542" s="89">
        <v>-99</v>
      </c>
      <c r="CS2542" s="89">
        <v>-99</v>
      </c>
      <c r="CT2542" s="89">
        <v>-99</v>
      </c>
      <c r="CU2542" s="86">
        <v>-99</v>
      </c>
      <c r="CV2542" s="86">
        <v>-1.6077999999999999</v>
      </c>
      <c r="CW2542" s="86">
        <v>6</v>
      </c>
      <c r="CX2542" s="86">
        <v>2</v>
      </c>
      <c r="CY2542" s="86">
        <v>2.2027000000000001</v>
      </c>
      <c r="CZ2542" s="86">
        <v>98</v>
      </c>
      <c r="DA2542" s="86">
        <v>2</v>
      </c>
      <c r="DB2542" s="86">
        <v>-0.2626</v>
      </c>
      <c r="DC2542" s="86">
        <v>33</v>
      </c>
      <c r="DD2542" s="86">
        <v>-99</v>
      </c>
      <c r="DE2542" s="86">
        <v>-99</v>
      </c>
      <c r="DF2542" s="86">
        <v>-99</v>
      </c>
      <c r="DG2542" s="86">
        <v>-99</v>
      </c>
      <c r="DH2542" s="86">
        <v>-99</v>
      </c>
    </row>
    <row r="2543" spans="1:112" x14ac:dyDescent="0.2">
      <c r="A2543" s="85">
        <f>IF(ISERROR(SEARCH('School Lookup'!$F$3,Data!J2543)),A2542,A2542+1)</f>
        <v>0</v>
      </c>
      <c r="B2543" s="85">
        <f>IF(I2543='School Lookup'!$G$13,1,0)</f>
        <v>0</v>
      </c>
      <c r="C2543" s="85">
        <f t="shared" si="39"/>
        <v>2541</v>
      </c>
      <c r="D2543" s="86" t="s">
        <v>6478</v>
      </c>
      <c r="E2543" s="86" t="s">
        <v>6637</v>
      </c>
      <c r="F2543" s="86" t="s">
        <v>1091</v>
      </c>
      <c r="G2543" s="86" t="s">
        <v>2874</v>
      </c>
      <c r="H2543" s="86" t="s">
        <v>5952</v>
      </c>
      <c r="I2543" s="86" t="s">
        <v>5817</v>
      </c>
      <c r="J2543" s="86" t="s">
        <v>1104</v>
      </c>
      <c r="K2543" s="86" t="s">
        <v>26</v>
      </c>
      <c r="L2543" s="86">
        <v>1</v>
      </c>
      <c r="M2543" s="86">
        <v>1</v>
      </c>
      <c r="N2543" s="89">
        <v>-0.84435066666666703</v>
      </c>
      <c r="O2543" s="89">
        <v>-1.73408546573107</v>
      </c>
      <c r="P2543" s="89">
        <v>43.173900000000003</v>
      </c>
      <c r="Q2543" s="89">
        <v>-0.70666331116967995</v>
      </c>
      <c r="R2543" s="89">
        <v>51.111126666666699</v>
      </c>
      <c r="S2543" s="89">
        <v>-1.2203743884503699</v>
      </c>
      <c r="T2543" s="89">
        <v>-1.3848325287619401</v>
      </c>
      <c r="U2543" s="89">
        <v>0.369458128078818</v>
      </c>
      <c r="V2543" s="89">
        <v>-0.51163763377904303</v>
      </c>
      <c r="W2543" s="89">
        <v>1</v>
      </c>
      <c r="X2543" s="89">
        <v>-0.85982173913043503</v>
      </c>
      <c r="Y2543" s="89">
        <v>-1.93510990691322</v>
      </c>
      <c r="Z2543" s="89">
        <v>46.366199999999999</v>
      </c>
      <c r="AA2543" s="89">
        <v>-0.43166756358414998</v>
      </c>
      <c r="AB2543" s="89">
        <v>50.869553913043497</v>
      </c>
      <c r="AC2543" s="89">
        <v>-1.18338873524868</v>
      </c>
      <c r="AD2543" s="89">
        <v>-1.3765109188959701</v>
      </c>
      <c r="AE2543" s="89">
        <v>0.377668308702791</v>
      </c>
      <c r="AF2543" s="89">
        <v>-0.51986455065036596</v>
      </c>
      <c r="AG2543" s="89">
        <v>1</v>
      </c>
      <c r="AH2543" s="89">
        <v>-1.25740422535211</v>
      </c>
      <c r="AI2543" s="89">
        <v>-2.6490192733001598</v>
      </c>
      <c r="AJ2543" s="89">
        <v>-99</v>
      </c>
      <c r="AK2543" s="89">
        <v>-99</v>
      </c>
      <c r="AL2543" s="89">
        <v>57.746476056337997</v>
      </c>
      <c r="AM2543" s="89">
        <v>-2.6490192733001598</v>
      </c>
      <c r="AN2543" s="89">
        <v>-2.8261113682610999</v>
      </c>
      <c r="AO2543" s="89">
        <v>0.116584564860427</v>
      </c>
      <c r="AP2543" s="89">
        <v>-0.329480964115827</v>
      </c>
      <c r="AQ2543" s="89">
        <v>1</v>
      </c>
      <c r="AR2543" s="89">
        <v>-0.78337108433734903</v>
      </c>
      <c r="AS2543" s="89">
        <v>-1.6908640309881999</v>
      </c>
      <c r="AT2543" s="89">
        <v>-99</v>
      </c>
      <c r="AU2543" s="89">
        <v>-99</v>
      </c>
      <c r="AV2543" s="89">
        <v>43.3734939759036</v>
      </c>
      <c r="AW2543" s="89">
        <v>-1.6908640309881999</v>
      </c>
      <c r="AX2543" s="89">
        <v>-1.8210381079976301</v>
      </c>
      <c r="AY2543" s="89">
        <v>0.13628899835796399</v>
      </c>
      <c r="AZ2543" s="89">
        <v>-0.24818745971067899</v>
      </c>
      <c r="BA2543" s="89">
        <v>-99</v>
      </c>
      <c r="BB2543" s="89">
        <v>-99</v>
      </c>
      <c r="BC2543" s="89">
        <v>-99</v>
      </c>
      <c r="BD2543" s="89">
        <v>-99</v>
      </c>
      <c r="BE2543" s="89">
        <v>-99</v>
      </c>
      <c r="BF2543" s="89">
        <v>-99</v>
      </c>
      <c r="BG2543" s="89">
        <v>-99</v>
      </c>
      <c r="BH2543" s="89">
        <v>-99</v>
      </c>
      <c r="BI2543" s="89">
        <v>-99</v>
      </c>
      <c r="BJ2543" s="89">
        <v>-99</v>
      </c>
      <c r="BK2543" s="89">
        <v>-99</v>
      </c>
      <c r="BL2543" s="89">
        <v>-99</v>
      </c>
      <c r="BM2543" s="89">
        <v>-99</v>
      </c>
      <c r="BN2543" s="89">
        <v>-99</v>
      </c>
      <c r="BO2543" s="89">
        <v>-99</v>
      </c>
      <c r="BP2543" s="89">
        <v>-99</v>
      </c>
      <c r="BQ2543" s="89">
        <v>-99</v>
      </c>
      <c r="BR2543" s="89">
        <v>-99</v>
      </c>
      <c r="BS2543" s="89">
        <v>-99</v>
      </c>
      <c r="BT2543" s="89">
        <v>-99</v>
      </c>
      <c r="BU2543" s="89">
        <v>-99</v>
      </c>
      <c r="BV2543" s="89">
        <v>-99</v>
      </c>
      <c r="BW2543" s="89">
        <v>-99</v>
      </c>
      <c r="BX2543" s="89">
        <v>-99</v>
      </c>
      <c r="BY2543" s="89">
        <v>-99</v>
      </c>
      <c r="BZ2543" s="89">
        <v>-99</v>
      </c>
      <c r="CA2543" s="89">
        <v>-99</v>
      </c>
      <c r="CB2543" s="89">
        <v>-99</v>
      </c>
      <c r="CC2543" s="89">
        <v>-99</v>
      </c>
      <c r="CD2543" s="89">
        <v>-99</v>
      </c>
      <c r="CE2543" s="89">
        <v>-99</v>
      </c>
      <c r="CF2543" s="89">
        <v>-99</v>
      </c>
      <c r="CG2543" s="89">
        <v>-99</v>
      </c>
      <c r="CH2543" s="89">
        <v>-99</v>
      </c>
      <c r="CI2543" s="89">
        <v>-99</v>
      </c>
      <c r="CJ2543" s="89">
        <v>-99</v>
      </c>
      <c r="CK2543" s="89">
        <v>-99</v>
      </c>
      <c r="CL2543" s="89">
        <v>-99</v>
      </c>
      <c r="CM2543" s="89">
        <v>-99</v>
      </c>
      <c r="CN2543" s="89">
        <v>-99</v>
      </c>
      <c r="CO2543" s="89">
        <v>-99</v>
      </c>
      <c r="CP2543" s="89">
        <v>-99</v>
      </c>
      <c r="CQ2543" s="89">
        <v>-99</v>
      </c>
      <c r="CR2543" s="89">
        <v>-99</v>
      </c>
      <c r="CS2543" s="89">
        <v>-99</v>
      </c>
      <c r="CT2543" s="89">
        <v>-99</v>
      </c>
      <c r="CU2543" s="86">
        <v>-99</v>
      </c>
      <c r="CV2543" s="86">
        <v>-1.6092</v>
      </c>
      <c r="CW2543" s="86">
        <v>6</v>
      </c>
      <c r="CX2543" s="86">
        <v>2</v>
      </c>
      <c r="CY2543" s="86">
        <v>0.14929999999999999</v>
      </c>
      <c r="CZ2543" s="86">
        <v>59</v>
      </c>
      <c r="DA2543" s="86">
        <v>2</v>
      </c>
      <c r="DB2543" s="86">
        <v>-0.42409999999999998</v>
      </c>
      <c r="DC2543" s="86">
        <v>27</v>
      </c>
      <c r="DD2543" s="86">
        <v>-99</v>
      </c>
      <c r="DE2543" s="86">
        <v>-99</v>
      </c>
      <c r="DF2543" s="86">
        <v>-99</v>
      </c>
      <c r="DG2543" s="86">
        <v>-99</v>
      </c>
      <c r="DH2543" s="86">
        <v>-99</v>
      </c>
    </row>
    <row r="2544" spans="1:112" x14ac:dyDescent="0.2">
      <c r="A2544" s="85">
        <f>IF(ISERROR(SEARCH('School Lookup'!$F$3,Data!J2544)),A2543,A2543+1)</f>
        <v>0</v>
      </c>
      <c r="B2544" s="85">
        <f>IF(I2544='School Lookup'!$G$13,1,0)</f>
        <v>0</v>
      </c>
      <c r="C2544" s="85">
        <f t="shared" si="39"/>
        <v>2542</v>
      </c>
      <c r="D2544" s="86" t="s">
        <v>6478</v>
      </c>
      <c r="E2544" s="86" t="s">
        <v>6499</v>
      </c>
      <c r="F2544" s="86" t="s">
        <v>2742</v>
      </c>
      <c r="G2544" s="86" t="s">
        <v>2781</v>
      </c>
      <c r="H2544" s="86" t="s">
        <v>503</v>
      </c>
      <c r="I2544" s="86" t="s">
        <v>5755</v>
      </c>
      <c r="J2544" s="86" t="s">
        <v>1119</v>
      </c>
      <c r="K2544" s="86" t="s">
        <v>26</v>
      </c>
      <c r="L2544" s="86">
        <v>1</v>
      </c>
      <c r="M2544" s="86">
        <v>1</v>
      </c>
      <c r="N2544" s="89">
        <v>-0.66517538461538495</v>
      </c>
      <c r="O2544" s="89">
        <v>-1.34608158595995</v>
      </c>
      <c r="P2544" s="89">
        <v>40.441899999999997</v>
      </c>
      <c r="Q2544" s="89">
        <v>-0.99645040841569699</v>
      </c>
      <c r="R2544" s="89">
        <v>49.2307615384615</v>
      </c>
      <c r="S2544" s="89">
        <v>-1.1712659971878301</v>
      </c>
      <c r="T2544" s="89">
        <v>-1.32911086307741</v>
      </c>
      <c r="U2544" s="89">
        <v>0.37900874635568499</v>
      </c>
      <c r="V2544" s="89">
        <v>-0.50374464198269098</v>
      </c>
      <c r="W2544" s="89">
        <v>1</v>
      </c>
      <c r="X2544" s="89">
        <v>-0.76706769230769201</v>
      </c>
      <c r="Y2544" s="89">
        <v>-1.7167521892887201</v>
      </c>
      <c r="Z2544" s="89">
        <v>34.965499999999999</v>
      </c>
      <c r="AA2544" s="89">
        <v>-1.85336859250615</v>
      </c>
      <c r="AB2544" s="89">
        <v>47.692310769230801</v>
      </c>
      <c r="AC2544" s="89">
        <v>-1.7850603908974401</v>
      </c>
      <c r="AD2544" s="89">
        <v>-2.0770685135439102</v>
      </c>
      <c r="AE2544" s="89">
        <v>0.37900874635568499</v>
      </c>
      <c r="AF2544" s="89">
        <v>-0.78722713341314299</v>
      </c>
      <c r="AG2544" s="89">
        <v>1</v>
      </c>
      <c r="AH2544" s="89">
        <v>-0.665646153846154</v>
      </c>
      <c r="AI2544" s="89">
        <v>-1.3754988148659999</v>
      </c>
      <c r="AJ2544" s="89">
        <v>-99</v>
      </c>
      <c r="AK2544" s="89">
        <v>-99</v>
      </c>
      <c r="AL2544" s="89">
        <v>46.153846153846203</v>
      </c>
      <c r="AM2544" s="89">
        <v>-1.3754988148659999</v>
      </c>
      <c r="AN2544" s="89">
        <v>-1.4882228279647001</v>
      </c>
      <c r="AO2544" s="89">
        <v>0.13265306122449</v>
      </c>
      <c r="AP2544" s="89">
        <v>-0.197417313913685</v>
      </c>
      <c r="AQ2544" s="89">
        <v>1</v>
      </c>
      <c r="AR2544" s="89">
        <v>-0.49775599999999998</v>
      </c>
      <c r="AS2544" s="89">
        <v>-1.0488538790586399</v>
      </c>
      <c r="AT2544" s="89">
        <v>-99</v>
      </c>
      <c r="AU2544" s="89">
        <v>-99</v>
      </c>
      <c r="AV2544" s="89">
        <v>50.666663999999997</v>
      </c>
      <c r="AW2544" s="89">
        <v>-1.0488538790586399</v>
      </c>
      <c r="AX2544" s="89">
        <v>-1.1444910322042301</v>
      </c>
      <c r="AY2544" s="89">
        <v>0.10932944606414</v>
      </c>
      <c r="AZ2544" s="89">
        <v>-0.125126570576265</v>
      </c>
      <c r="BA2544" s="89">
        <v>-99</v>
      </c>
      <c r="BB2544" s="89">
        <v>-99</v>
      </c>
      <c r="BC2544" s="89">
        <v>-99</v>
      </c>
      <c r="BD2544" s="89">
        <v>-99</v>
      </c>
      <c r="BE2544" s="89">
        <v>-99</v>
      </c>
      <c r="BF2544" s="89">
        <v>-99</v>
      </c>
      <c r="BG2544" s="89">
        <v>-99</v>
      </c>
      <c r="BH2544" s="89">
        <v>-99</v>
      </c>
      <c r="BI2544" s="89">
        <v>-99</v>
      </c>
      <c r="BJ2544" s="89">
        <v>-99</v>
      </c>
      <c r="BK2544" s="89">
        <v>-99</v>
      </c>
      <c r="BL2544" s="89">
        <v>-99</v>
      </c>
      <c r="BM2544" s="89">
        <v>-99</v>
      </c>
      <c r="BN2544" s="89">
        <v>-99</v>
      </c>
      <c r="BO2544" s="89">
        <v>-99</v>
      </c>
      <c r="BP2544" s="89">
        <v>-99</v>
      </c>
      <c r="BQ2544" s="89">
        <v>-99</v>
      </c>
      <c r="BR2544" s="89">
        <v>-99</v>
      </c>
      <c r="BS2544" s="89">
        <v>-99</v>
      </c>
      <c r="BT2544" s="89">
        <v>-99</v>
      </c>
      <c r="BU2544" s="89">
        <v>-99</v>
      </c>
      <c r="BV2544" s="89">
        <v>-99</v>
      </c>
      <c r="BW2544" s="89">
        <v>-99</v>
      </c>
      <c r="BX2544" s="89">
        <v>-99</v>
      </c>
      <c r="BY2544" s="89">
        <v>-99</v>
      </c>
      <c r="BZ2544" s="89">
        <v>-99</v>
      </c>
      <c r="CA2544" s="89">
        <v>-99</v>
      </c>
      <c r="CB2544" s="89">
        <v>-99</v>
      </c>
      <c r="CC2544" s="89">
        <v>-99</v>
      </c>
      <c r="CD2544" s="89">
        <v>-99</v>
      </c>
      <c r="CE2544" s="89">
        <v>-99</v>
      </c>
      <c r="CF2544" s="89">
        <v>-99</v>
      </c>
      <c r="CG2544" s="89">
        <v>-99</v>
      </c>
      <c r="CH2544" s="89">
        <v>-99</v>
      </c>
      <c r="CI2544" s="89">
        <v>-99</v>
      </c>
      <c r="CJ2544" s="89">
        <v>-99</v>
      </c>
      <c r="CK2544" s="89">
        <v>-99</v>
      </c>
      <c r="CL2544" s="89">
        <v>-99</v>
      </c>
      <c r="CM2544" s="89">
        <v>-99</v>
      </c>
      <c r="CN2544" s="89">
        <v>-99</v>
      </c>
      <c r="CO2544" s="89">
        <v>-99</v>
      </c>
      <c r="CP2544" s="89">
        <v>-99</v>
      </c>
      <c r="CQ2544" s="89">
        <v>-99</v>
      </c>
      <c r="CR2544" s="89">
        <v>-99</v>
      </c>
      <c r="CS2544" s="89">
        <v>-99</v>
      </c>
      <c r="CT2544" s="89">
        <v>-99</v>
      </c>
      <c r="CU2544" s="86">
        <v>-99</v>
      </c>
      <c r="CV2544" s="86">
        <v>-1.6134999999999999</v>
      </c>
      <c r="CW2544" s="86">
        <v>6</v>
      </c>
      <c r="CX2544" s="86">
        <v>2</v>
      </c>
      <c r="CY2544" s="86">
        <v>0.53439999999999999</v>
      </c>
      <c r="CZ2544" s="86">
        <v>75</v>
      </c>
      <c r="DA2544" s="86">
        <v>2</v>
      </c>
      <c r="DB2544" s="86">
        <v>-1.0801000000000001</v>
      </c>
      <c r="DC2544" s="86">
        <v>8</v>
      </c>
      <c r="DD2544" s="86">
        <v>-99</v>
      </c>
      <c r="DE2544" s="86">
        <v>-99</v>
      </c>
      <c r="DF2544" s="86">
        <v>-99</v>
      </c>
      <c r="DG2544" s="86">
        <v>-99</v>
      </c>
      <c r="DH2544" s="86">
        <v>-99</v>
      </c>
    </row>
    <row r="2545" spans="1:112" x14ac:dyDescent="0.2">
      <c r="A2545" s="85">
        <f>IF(ISERROR(SEARCH('School Lookup'!$F$3,Data!J2545)),A2544,A2544+1)</f>
        <v>0</v>
      </c>
      <c r="B2545" s="85">
        <f>IF(I2545='School Lookup'!$G$13,1,0)</f>
        <v>0</v>
      </c>
      <c r="C2545" s="85">
        <f t="shared" si="39"/>
        <v>2543</v>
      </c>
      <c r="D2545" s="86" t="s">
        <v>6478</v>
      </c>
      <c r="E2545" s="86" t="s">
        <v>6760</v>
      </c>
      <c r="F2545" s="86" t="s">
        <v>2767</v>
      </c>
      <c r="G2545" s="86" t="s">
        <v>3397</v>
      </c>
      <c r="H2545" s="86" t="s">
        <v>2142</v>
      </c>
      <c r="I2545" s="86" t="s">
        <v>5611</v>
      </c>
      <c r="J2545" s="86" t="s">
        <v>2142</v>
      </c>
      <c r="K2545" s="86" t="s">
        <v>45</v>
      </c>
      <c r="L2545" s="86">
        <v>1</v>
      </c>
      <c r="M2545" s="86">
        <v>1</v>
      </c>
      <c r="N2545" s="89">
        <v>-0.77909550748752099</v>
      </c>
      <c r="O2545" s="89">
        <v>-1.59277548900479</v>
      </c>
      <c r="P2545" s="89">
        <v>37.129199999999997</v>
      </c>
      <c r="Q2545" s="89">
        <v>-1.3478331745382699</v>
      </c>
      <c r="R2545" s="89">
        <v>48.0865079866889</v>
      </c>
      <c r="S2545" s="89">
        <v>-1.4703043317715301</v>
      </c>
      <c r="T2545" s="89">
        <v>-1.66841976076558</v>
      </c>
      <c r="U2545" s="89">
        <v>0.375390381011868</v>
      </c>
      <c r="V2545" s="89">
        <v>-0.62630872968151896</v>
      </c>
      <c r="W2545" s="89">
        <v>1</v>
      </c>
      <c r="X2545" s="89">
        <v>-0.70093666666666699</v>
      </c>
      <c r="Y2545" s="89">
        <v>-1.5610692803722299</v>
      </c>
      <c r="Z2545" s="89">
        <v>42.054400000000001</v>
      </c>
      <c r="AA2545" s="89">
        <v>-0.96936178380798499</v>
      </c>
      <c r="AB2545" s="89">
        <v>47.500021666666697</v>
      </c>
      <c r="AC2545" s="89">
        <v>-1.26521553209011</v>
      </c>
      <c r="AD2545" s="89">
        <v>-1.4717861133226799</v>
      </c>
      <c r="AE2545" s="89">
        <v>0.37476577139287898</v>
      </c>
      <c r="AF2545" s="89">
        <v>-0.55157505808470197</v>
      </c>
      <c r="AG2545" s="89">
        <v>1</v>
      </c>
      <c r="AH2545" s="89">
        <v>-0.91576274509803901</v>
      </c>
      <c r="AI2545" s="89">
        <v>-1.9137738486859399</v>
      </c>
      <c r="AJ2545" s="89">
        <v>28</v>
      </c>
      <c r="AK2545" s="89">
        <v>-2.01922124178137</v>
      </c>
      <c r="AL2545" s="89">
        <v>49.999992156862703</v>
      </c>
      <c r="AM2545" s="89">
        <v>-1.9664975452336499</v>
      </c>
      <c r="AN2545" s="89">
        <v>-2.1090926565191599</v>
      </c>
      <c r="AO2545" s="89">
        <v>0.127420362273579</v>
      </c>
      <c r="AP2545" s="89">
        <v>-0.26874135036221602</v>
      </c>
      <c r="AQ2545" s="89">
        <v>1</v>
      </c>
      <c r="AR2545" s="89">
        <v>-0.85374336734693901</v>
      </c>
      <c r="AS2545" s="89">
        <v>-1.8490479735885501</v>
      </c>
      <c r="AT2545" s="89">
        <v>42.511600000000001</v>
      </c>
      <c r="AU2545" s="89">
        <v>-0.67112974502046696</v>
      </c>
      <c r="AV2545" s="89">
        <v>46.428534693877602</v>
      </c>
      <c r="AW2545" s="89">
        <v>-1.2600888593045101</v>
      </c>
      <c r="AX2545" s="89">
        <v>-1.36708939417889</v>
      </c>
      <c r="AY2545" s="89">
        <v>0.12242348532167401</v>
      </c>
      <c r="AZ2545" s="89">
        <v>-0.16736384838167501</v>
      </c>
      <c r="BA2545" s="89">
        <v>-99</v>
      </c>
      <c r="BB2545" s="89">
        <v>-99</v>
      </c>
      <c r="BC2545" s="89">
        <v>-99</v>
      </c>
      <c r="BD2545" s="89">
        <v>-99</v>
      </c>
      <c r="BE2545" s="89">
        <v>-99</v>
      </c>
      <c r="BF2545" s="89">
        <v>-99</v>
      </c>
      <c r="BG2545" s="89">
        <v>-99</v>
      </c>
      <c r="BH2545" s="89">
        <v>-99</v>
      </c>
      <c r="BI2545" s="89">
        <v>-99</v>
      </c>
      <c r="BJ2545" s="89">
        <v>-99</v>
      </c>
      <c r="BK2545" s="89">
        <v>-99</v>
      </c>
      <c r="BL2545" s="89">
        <v>-99</v>
      </c>
      <c r="BM2545" s="89">
        <v>-99</v>
      </c>
      <c r="BN2545" s="89">
        <v>-99</v>
      </c>
      <c r="BO2545" s="89">
        <v>-99</v>
      </c>
      <c r="BP2545" s="89">
        <v>-99</v>
      </c>
      <c r="BQ2545" s="89">
        <v>-99</v>
      </c>
      <c r="BR2545" s="89">
        <v>-99</v>
      </c>
      <c r="BS2545" s="89">
        <v>-99</v>
      </c>
      <c r="BT2545" s="89">
        <v>-99</v>
      </c>
      <c r="BU2545" s="89">
        <v>-99</v>
      </c>
      <c r="BV2545" s="89">
        <v>-99</v>
      </c>
      <c r="BW2545" s="89">
        <v>-99</v>
      </c>
      <c r="BX2545" s="89">
        <v>-99</v>
      </c>
      <c r="BY2545" s="89">
        <v>-99</v>
      </c>
      <c r="BZ2545" s="89">
        <v>-99</v>
      </c>
      <c r="CA2545" s="89">
        <v>-99</v>
      </c>
      <c r="CB2545" s="89">
        <v>-99</v>
      </c>
      <c r="CC2545" s="89">
        <v>-99</v>
      </c>
      <c r="CD2545" s="89">
        <v>-99</v>
      </c>
      <c r="CE2545" s="89">
        <v>-99</v>
      </c>
      <c r="CF2545" s="89">
        <v>-99</v>
      </c>
      <c r="CG2545" s="89">
        <v>-99</v>
      </c>
      <c r="CH2545" s="89">
        <v>-99</v>
      </c>
      <c r="CI2545" s="89">
        <v>-99</v>
      </c>
      <c r="CJ2545" s="89">
        <v>-99</v>
      </c>
      <c r="CK2545" s="89">
        <v>-99</v>
      </c>
      <c r="CL2545" s="89">
        <v>-99</v>
      </c>
      <c r="CM2545" s="89">
        <v>-99</v>
      </c>
      <c r="CN2545" s="89">
        <v>-99</v>
      </c>
      <c r="CO2545" s="89">
        <v>-99</v>
      </c>
      <c r="CP2545" s="89">
        <v>-99</v>
      </c>
      <c r="CQ2545" s="89">
        <v>-99</v>
      </c>
      <c r="CR2545" s="89">
        <v>-99</v>
      </c>
      <c r="CS2545" s="89">
        <v>-99</v>
      </c>
      <c r="CT2545" s="89">
        <v>-99</v>
      </c>
      <c r="CU2545" s="86">
        <v>-99</v>
      </c>
      <c r="CV2545" s="86">
        <v>-1.6140000000000001</v>
      </c>
      <c r="CW2545" s="86">
        <v>6</v>
      </c>
      <c r="CX2545" s="86">
        <v>2</v>
      </c>
      <c r="CY2545" s="86">
        <v>1.2452000000000001</v>
      </c>
      <c r="CZ2545" s="86">
        <v>91</v>
      </c>
      <c r="DA2545" s="86">
        <v>4</v>
      </c>
      <c r="DB2545" s="86">
        <v>-1.2087000000000001</v>
      </c>
      <c r="DC2545" s="86">
        <v>6</v>
      </c>
      <c r="DD2545" s="86">
        <v>-99</v>
      </c>
      <c r="DE2545" s="86">
        <v>-99</v>
      </c>
      <c r="DF2545" s="86">
        <v>-99</v>
      </c>
      <c r="DG2545" s="86">
        <v>-99</v>
      </c>
      <c r="DH2545" s="86">
        <v>-99</v>
      </c>
    </row>
    <row r="2546" spans="1:112" x14ac:dyDescent="0.2">
      <c r="A2546" s="85">
        <f>IF(ISERROR(SEARCH('School Lookup'!$F$3,Data!J2546)),A2545,A2545+1)</f>
        <v>0</v>
      </c>
      <c r="B2546" s="85">
        <f>IF(I2546='School Lookup'!$G$13,1,0)</f>
        <v>0</v>
      </c>
      <c r="C2546" s="85">
        <f t="shared" si="39"/>
        <v>2544</v>
      </c>
      <c r="D2546" s="86" t="s">
        <v>6478</v>
      </c>
      <c r="E2546" s="86" t="s">
        <v>6760</v>
      </c>
      <c r="F2546" s="86" t="s">
        <v>2767</v>
      </c>
      <c r="G2546" s="86" t="s">
        <v>3300</v>
      </c>
      <c r="H2546" s="86" t="s">
        <v>2001</v>
      </c>
      <c r="I2546" s="86" t="s">
        <v>6794</v>
      </c>
      <c r="J2546" s="86" t="s">
        <v>6795</v>
      </c>
      <c r="K2546" s="86" t="s">
        <v>348</v>
      </c>
      <c r="L2546" s="86">
        <v>1</v>
      </c>
      <c r="M2546" s="86">
        <v>1</v>
      </c>
      <c r="N2546" s="89">
        <v>-0.77186666666666703</v>
      </c>
      <c r="O2546" s="89">
        <v>-1.5771214420144499</v>
      </c>
      <c r="P2546" s="89">
        <v>37.450000000000003</v>
      </c>
      <c r="Q2546" s="89">
        <v>-1.31380546560836</v>
      </c>
      <c r="R2546" s="89">
        <v>47.407413333333302</v>
      </c>
      <c r="S2546" s="89">
        <v>-1.4454634538114</v>
      </c>
      <c r="T2546" s="89">
        <v>-1.64023363897624</v>
      </c>
      <c r="U2546" s="89">
        <v>0.40218470705064502</v>
      </c>
      <c r="V2546" s="89">
        <v>-0.65967688558627202</v>
      </c>
      <c r="W2546" s="89">
        <v>1</v>
      </c>
      <c r="X2546" s="89">
        <v>-0.66080293398532997</v>
      </c>
      <c r="Y2546" s="89">
        <v>-1.4665881168193799</v>
      </c>
      <c r="Z2546" s="89">
        <v>42.176499999999997</v>
      </c>
      <c r="AA2546" s="89">
        <v>-0.95413555246856196</v>
      </c>
      <c r="AB2546" s="89">
        <v>47.921758679706599</v>
      </c>
      <c r="AC2546" s="89">
        <v>-1.21036183464397</v>
      </c>
      <c r="AD2546" s="89">
        <v>-1.4079171010804901</v>
      </c>
      <c r="AE2546" s="89">
        <v>0.40615690168818303</v>
      </c>
      <c r="AF2546" s="89">
        <v>-0.571835247608658</v>
      </c>
      <c r="AG2546" s="89">
        <v>1</v>
      </c>
      <c r="AH2546" s="89">
        <v>-0.89180880829015496</v>
      </c>
      <c r="AI2546" s="89">
        <v>-1.8622226657722101</v>
      </c>
      <c r="AJ2546" s="89">
        <v>-99</v>
      </c>
      <c r="AK2546" s="89">
        <v>-99</v>
      </c>
      <c r="AL2546" s="89">
        <v>46.113999999999997</v>
      </c>
      <c r="AM2546" s="89">
        <v>-1.8622226657722101</v>
      </c>
      <c r="AN2546" s="89">
        <v>-1.9995473678287901</v>
      </c>
      <c r="AO2546" s="89">
        <v>0.19165839126117201</v>
      </c>
      <c r="AP2546" s="89">
        <v>-0.38323003176857701</v>
      </c>
      <c r="AQ2546" s="89">
        <v>-99</v>
      </c>
      <c r="AR2546" s="89">
        <v>-99</v>
      </c>
      <c r="AS2546" s="89">
        <v>-99</v>
      </c>
      <c r="AT2546" s="89">
        <v>-99</v>
      </c>
      <c r="AU2546" s="89">
        <v>-99</v>
      </c>
      <c r="AV2546" s="89">
        <v>-99</v>
      </c>
      <c r="AW2546" s="89">
        <v>-99</v>
      </c>
      <c r="AX2546" s="89">
        <v>-99</v>
      </c>
      <c r="AY2546" s="89">
        <v>-99</v>
      </c>
      <c r="AZ2546" s="89">
        <v>-99</v>
      </c>
      <c r="BA2546" s="89">
        <v>-99</v>
      </c>
      <c r="BB2546" s="89">
        <v>-99</v>
      </c>
      <c r="BC2546" s="89">
        <v>-99</v>
      </c>
      <c r="BD2546" s="89">
        <v>-99</v>
      </c>
      <c r="BE2546" s="89">
        <v>-99</v>
      </c>
      <c r="BF2546" s="89">
        <v>-99</v>
      </c>
      <c r="BG2546" s="89">
        <v>-99</v>
      </c>
      <c r="BH2546" s="89">
        <v>-99</v>
      </c>
      <c r="BI2546" s="89">
        <v>-99</v>
      </c>
      <c r="BJ2546" s="89">
        <v>-99</v>
      </c>
      <c r="BK2546" s="89">
        <v>-99</v>
      </c>
      <c r="BL2546" s="89">
        <v>-99</v>
      </c>
      <c r="BM2546" s="89">
        <v>-99</v>
      </c>
      <c r="BN2546" s="89">
        <v>-99</v>
      </c>
      <c r="BO2546" s="89">
        <v>-99</v>
      </c>
      <c r="BP2546" s="89">
        <v>-99</v>
      </c>
      <c r="BQ2546" s="89">
        <v>-99</v>
      </c>
      <c r="BR2546" s="89">
        <v>-99</v>
      </c>
      <c r="BS2546" s="89">
        <v>-99</v>
      </c>
      <c r="BT2546" s="89">
        <v>-99</v>
      </c>
      <c r="BU2546" s="89">
        <v>-99</v>
      </c>
      <c r="BV2546" s="89">
        <v>-99</v>
      </c>
      <c r="BW2546" s="89">
        <v>-99</v>
      </c>
      <c r="BX2546" s="89">
        <v>-99</v>
      </c>
      <c r="BY2546" s="89">
        <v>-99</v>
      </c>
      <c r="BZ2546" s="89">
        <v>-99</v>
      </c>
      <c r="CA2546" s="89">
        <v>-99</v>
      </c>
      <c r="CB2546" s="89">
        <v>-99</v>
      </c>
      <c r="CC2546" s="89">
        <v>-99</v>
      </c>
      <c r="CD2546" s="89">
        <v>-99</v>
      </c>
      <c r="CE2546" s="89">
        <v>-99</v>
      </c>
      <c r="CF2546" s="89">
        <v>-99</v>
      </c>
      <c r="CG2546" s="89">
        <v>-99</v>
      </c>
      <c r="CH2546" s="89">
        <v>-99</v>
      </c>
      <c r="CI2546" s="89">
        <v>-99</v>
      </c>
      <c r="CJ2546" s="89">
        <v>-99</v>
      </c>
      <c r="CK2546" s="89">
        <v>-99</v>
      </c>
      <c r="CL2546" s="89">
        <v>-99</v>
      </c>
      <c r="CM2546" s="89">
        <v>-99</v>
      </c>
      <c r="CN2546" s="89">
        <v>-99</v>
      </c>
      <c r="CO2546" s="89">
        <v>-99</v>
      </c>
      <c r="CP2546" s="89">
        <v>-99</v>
      </c>
      <c r="CQ2546" s="89">
        <v>-99</v>
      </c>
      <c r="CR2546" s="89">
        <v>-99</v>
      </c>
      <c r="CS2546" s="89">
        <v>-99</v>
      </c>
      <c r="CT2546" s="89">
        <v>-99</v>
      </c>
      <c r="CU2546" s="86">
        <v>-99</v>
      </c>
      <c r="CV2546" s="86">
        <v>-1.6147</v>
      </c>
      <c r="CW2546" s="86">
        <v>6</v>
      </c>
      <c r="CX2546" s="86">
        <v>2</v>
      </c>
      <c r="CY2546" s="86">
        <v>1.1231</v>
      </c>
      <c r="CZ2546" s="86">
        <v>89</v>
      </c>
      <c r="DA2546" s="86">
        <v>2</v>
      </c>
      <c r="DB2546" s="86">
        <v>-0.91590000000000005</v>
      </c>
      <c r="DC2546" s="86">
        <v>11</v>
      </c>
      <c r="DD2546" s="86">
        <v>-99</v>
      </c>
      <c r="DE2546" s="86">
        <v>-99</v>
      </c>
      <c r="DF2546" s="86">
        <v>-99</v>
      </c>
      <c r="DG2546" s="86">
        <v>-99</v>
      </c>
      <c r="DH2546" s="86">
        <v>-99</v>
      </c>
    </row>
    <row r="2547" spans="1:112" x14ac:dyDescent="0.2">
      <c r="A2547" s="85">
        <f>IF(ISERROR(SEARCH('School Lookup'!$F$3,Data!J2547)),A2546,A2546+1)</f>
        <v>0</v>
      </c>
      <c r="B2547" s="85">
        <f>IF(I2547='School Lookup'!$G$13,1,0)</f>
        <v>0</v>
      </c>
      <c r="C2547" s="85">
        <f t="shared" si="39"/>
        <v>2545</v>
      </c>
      <c r="D2547" s="86" t="s">
        <v>6478</v>
      </c>
      <c r="E2547" s="86" t="s">
        <v>6513</v>
      </c>
      <c r="F2547" s="86" t="s">
        <v>2745</v>
      </c>
      <c r="G2547" s="86" t="s">
        <v>3157</v>
      </c>
      <c r="H2547" s="86" t="s">
        <v>172</v>
      </c>
      <c r="I2547" s="86" t="s">
        <v>4954</v>
      </c>
      <c r="J2547" s="86" t="s">
        <v>425</v>
      </c>
      <c r="K2547" s="86" t="s">
        <v>26</v>
      </c>
      <c r="L2547" s="86">
        <v>1</v>
      </c>
      <c r="M2547" s="86">
        <v>1</v>
      </c>
      <c r="N2547" s="89">
        <v>-0.213061048689139</v>
      </c>
      <c r="O2547" s="89">
        <v>-0.367028479799278</v>
      </c>
      <c r="P2547" s="89">
        <v>31.2727</v>
      </c>
      <c r="Q2547" s="89">
        <v>-1.9690403981917499</v>
      </c>
      <c r="R2547" s="89">
        <v>31.835202247190999</v>
      </c>
      <c r="S2547" s="89">
        <v>-1.16803443899551</v>
      </c>
      <c r="T2547" s="89">
        <v>-1.32544412098705</v>
      </c>
      <c r="U2547" s="89">
        <v>0.37872340425531897</v>
      </c>
      <c r="V2547" s="89">
        <v>-0.50197670965041397</v>
      </c>
      <c r="W2547" s="89">
        <v>1</v>
      </c>
      <c r="X2547" s="89">
        <v>-0.486847940074906</v>
      </c>
      <c r="Y2547" s="89">
        <v>-1.0570705082534499</v>
      </c>
      <c r="Z2547" s="89">
        <v>26.539300000000001</v>
      </c>
      <c r="AA2547" s="89">
        <v>-2.90414066877362</v>
      </c>
      <c r="AB2547" s="89">
        <v>39.7003711610487</v>
      </c>
      <c r="AC2547" s="89">
        <v>-1.9806055885135401</v>
      </c>
      <c r="AD2547" s="89">
        <v>-2.3047519551698601</v>
      </c>
      <c r="AE2547" s="89">
        <v>0.37872340425531897</v>
      </c>
      <c r="AF2547" s="89">
        <v>-0.87286350642602994</v>
      </c>
      <c r="AG2547" s="89">
        <v>1</v>
      </c>
      <c r="AH2547" s="89">
        <v>-0.46569647058823499</v>
      </c>
      <c r="AI2547" s="89">
        <v>-0.94518780679076597</v>
      </c>
      <c r="AJ2547" s="89">
        <v>-99</v>
      </c>
      <c r="AK2547" s="89">
        <v>-99</v>
      </c>
      <c r="AL2547" s="89">
        <v>41.176472941176499</v>
      </c>
      <c r="AM2547" s="89">
        <v>-0.94518780679076597</v>
      </c>
      <c r="AN2547" s="89">
        <v>-1.03616242904884</v>
      </c>
      <c r="AO2547" s="89">
        <v>0.120567375886525</v>
      </c>
      <c r="AP2547" s="89">
        <v>-0.124927385062627</v>
      </c>
      <c r="AQ2547" s="89">
        <v>1</v>
      </c>
      <c r="AR2547" s="89">
        <v>-0.43199302325581401</v>
      </c>
      <c r="AS2547" s="89">
        <v>-0.90103080875817598</v>
      </c>
      <c r="AT2547" s="89">
        <v>-99</v>
      </c>
      <c r="AU2547" s="89">
        <v>-99</v>
      </c>
      <c r="AV2547" s="89">
        <v>53.488344186046497</v>
      </c>
      <c r="AW2547" s="89">
        <v>-0.90103080875817598</v>
      </c>
      <c r="AX2547" s="89">
        <v>-0.98871582265963798</v>
      </c>
      <c r="AY2547" s="89">
        <v>0.121985815602837</v>
      </c>
      <c r="AZ2547" s="89">
        <v>-0.120609306026566</v>
      </c>
      <c r="BA2547" s="89">
        <v>-99</v>
      </c>
      <c r="BB2547" s="89">
        <v>-99</v>
      </c>
      <c r="BC2547" s="89">
        <v>-99</v>
      </c>
      <c r="BD2547" s="89">
        <v>-99</v>
      </c>
      <c r="BE2547" s="89">
        <v>-99</v>
      </c>
      <c r="BF2547" s="89">
        <v>-99</v>
      </c>
      <c r="BG2547" s="89">
        <v>-99</v>
      </c>
      <c r="BH2547" s="89">
        <v>-99</v>
      </c>
      <c r="BI2547" s="89">
        <v>-99</v>
      </c>
      <c r="BJ2547" s="89">
        <v>-99</v>
      </c>
      <c r="BK2547" s="89">
        <v>-99</v>
      </c>
      <c r="BL2547" s="89">
        <v>-99</v>
      </c>
      <c r="BM2547" s="89">
        <v>-99</v>
      </c>
      <c r="BN2547" s="89">
        <v>-99</v>
      </c>
      <c r="BO2547" s="89">
        <v>-99</v>
      </c>
      <c r="BP2547" s="89">
        <v>-99</v>
      </c>
      <c r="BQ2547" s="89">
        <v>-99</v>
      </c>
      <c r="BR2547" s="89">
        <v>-99</v>
      </c>
      <c r="BS2547" s="89">
        <v>-99</v>
      </c>
      <c r="BT2547" s="89">
        <v>-99</v>
      </c>
      <c r="BU2547" s="89">
        <v>-99</v>
      </c>
      <c r="BV2547" s="89">
        <v>-99</v>
      </c>
      <c r="BW2547" s="89">
        <v>-99</v>
      </c>
      <c r="BX2547" s="89">
        <v>-99</v>
      </c>
      <c r="BY2547" s="89">
        <v>-99</v>
      </c>
      <c r="BZ2547" s="89">
        <v>-99</v>
      </c>
      <c r="CA2547" s="89">
        <v>-99</v>
      </c>
      <c r="CB2547" s="89">
        <v>-99</v>
      </c>
      <c r="CC2547" s="89">
        <v>-99</v>
      </c>
      <c r="CD2547" s="89">
        <v>-99</v>
      </c>
      <c r="CE2547" s="89">
        <v>-99</v>
      </c>
      <c r="CF2547" s="89">
        <v>-99</v>
      </c>
      <c r="CG2547" s="89">
        <v>-99</v>
      </c>
      <c r="CH2547" s="89">
        <v>-99</v>
      </c>
      <c r="CI2547" s="89">
        <v>-99</v>
      </c>
      <c r="CJ2547" s="89">
        <v>-99</v>
      </c>
      <c r="CK2547" s="89">
        <v>-99</v>
      </c>
      <c r="CL2547" s="89">
        <v>-99</v>
      </c>
      <c r="CM2547" s="89">
        <v>-99</v>
      </c>
      <c r="CN2547" s="89">
        <v>-99</v>
      </c>
      <c r="CO2547" s="89">
        <v>-99</v>
      </c>
      <c r="CP2547" s="89">
        <v>-99</v>
      </c>
      <c r="CQ2547" s="89">
        <v>-99</v>
      </c>
      <c r="CR2547" s="89">
        <v>-99</v>
      </c>
      <c r="CS2547" s="89">
        <v>-99</v>
      </c>
      <c r="CT2547" s="89">
        <v>-99</v>
      </c>
      <c r="CU2547" s="86">
        <v>-99</v>
      </c>
      <c r="CV2547" s="86">
        <v>-1.6204000000000001</v>
      </c>
      <c r="CW2547" s="86">
        <v>6</v>
      </c>
      <c r="CX2547" s="86">
        <v>2</v>
      </c>
      <c r="CY2547" s="86">
        <v>0.87780000000000002</v>
      </c>
      <c r="CZ2547" s="86">
        <v>84</v>
      </c>
      <c r="DA2547" s="86">
        <v>2</v>
      </c>
      <c r="DB2547" s="86">
        <v>-1.8455999999999999</v>
      </c>
      <c r="DC2547" s="86">
        <v>1</v>
      </c>
      <c r="DD2547" s="86">
        <v>-99</v>
      </c>
      <c r="DE2547" s="86">
        <v>-99</v>
      </c>
      <c r="DF2547" s="86">
        <v>-99</v>
      </c>
      <c r="DG2547" s="86">
        <v>-99</v>
      </c>
      <c r="DH2547" s="86">
        <v>-99</v>
      </c>
    </row>
    <row r="2548" spans="1:112" x14ac:dyDescent="0.2">
      <c r="A2548" s="85">
        <f>IF(ISERROR(SEARCH('School Lookup'!$F$3,Data!J2548)),A2547,A2547+1)</f>
        <v>0</v>
      </c>
      <c r="B2548" s="85">
        <f>IF(I2548='School Lookup'!$G$13,1,0)</f>
        <v>0</v>
      </c>
      <c r="C2548" s="85">
        <f t="shared" si="39"/>
        <v>2546</v>
      </c>
      <c r="D2548" s="86" t="s">
        <v>6478</v>
      </c>
      <c r="E2548" s="86" t="s">
        <v>6702</v>
      </c>
      <c r="F2548" s="86" t="s">
        <v>1150</v>
      </c>
      <c r="G2548" s="86" t="s">
        <v>3311</v>
      </c>
      <c r="H2548" s="86" t="s">
        <v>1300</v>
      </c>
      <c r="I2548" s="86" t="s">
        <v>5837</v>
      </c>
      <c r="J2548" s="86" t="s">
        <v>1399</v>
      </c>
      <c r="K2548" s="86" t="s">
        <v>36</v>
      </c>
      <c r="L2548" s="86">
        <v>1</v>
      </c>
      <c r="M2548" s="86">
        <v>-99</v>
      </c>
      <c r="N2548" s="89">
        <v>-99</v>
      </c>
      <c r="O2548" s="89">
        <v>-99</v>
      </c>
      <c r="P2548" s="89">
        <v>-99</v>
      </c>
      <c r="Q2548" s="89">
        <v>-99</v>
      </c>
      <c r="R2548" s="89">
        <v>-99</v>
      </c>
      <c r="S2548" s="89">
        <v>-99</v>
      </c>
      <c r="T2548" s="89">
        <v>-99</v>
      </c>
      <c r="U2548" s="89">
        <v>-99</v>
      </c>
      <c r="V2548" s="89">
        <v>-99</v>
      </c>
      <c r="W2548" s="89">
        <v>-99</v>
      </c>
      <c r="X2548" s="89">
        <v>-99</v>
      </c>
      <c r="Y2548" s="89">
        <v>-99</v>
      </c>
      <c r="Z2548" s="89">
        <v>-99</v>
      </c>
      <c r="AA2548" s="89">
        <v>-99</v>
      </c>
      <c r="AB2548" s="89">
        <v>-99</v>
      </c>
      <c r="AC2548" s="89">
        <v>-99</v>
      </c>
      <c r="AD2548" s="89">
        <v>-99</v>
      </c>
      <c r="AE2548" s="89">
        <v>-99</v>
      </c>
      <c r="AF2548" s="89">
        <v>-99</v>
      </c>
      <c r="AG2548" s="89">
        <v>-99</v>
      </c>
      <c r="AH2548" s="89">
        <v>-99</v>
      </c>
      <c r="AI2548" s="89">
        <v>-99</v>
      </c>
      <c r="AJ2548" s="89">
        <v>-99</v>
      </c>
      <c r="AK2548" s="89">
        <v>-99</v>
      </c>
      <c r="AL2548" s="89">
        <v>-99</v>
      </c>
      <c r="AM2548" s="89">
        <v>-99</v>
      </c>
      <c r="AN2548" s="89">
        <v>-99</v>
      </c>
      <c r="AO2548" s="89">
        <v>-99</v>
      </c>
      <c r="AP2548" s="89">
        <v>-99</v>
      </c>
      <c r="AQ2548" s="89">
        <v>-99</v>
      </c>
      <c r="AR2548" s="89">
        <v>-99</v>
      </c>
      <c r="AS2548" s="89">
        <v>-99</v>
      </c>
      <c r="AT2548" s="89">
        <v>-99</v>
      </c>
      <c r="AU2548" s="89">
        <v>-99</v>
      </c>
      <c r="AV2548" s="89">
        <v>-99</v>
      </c>
      <c r="AW2548" s="89">
        <v>-99</v>
      </c>
      <c r="AX2548" s="89">
        <v>-99</v>
      </c>
      <c r="AY2548" s="89">
        <v>-99</v>
      </c>
      <c r="AZ2548" s="89">
        <v>-99</v>
      </c>
      <c r="BA2548" s="89">
        <v>1</v>
      </c>
      <c r="BB2548" s="89">
        <v>-0.68549965986394601</v>
      </c>
      <c r="BC2548" s="89">
        <v>-1.31809798891581</v>
      </c>
      <c r="BD2548" s="89">
        <v>36.282400000000003</v>
      </c>
      <c r="BE2548" s="89">
        <v>-1.20105416924319</v>
      </c>
      <c r="BF2548" s="89">
        <v>50.340119047618998</v>
      </c>
      <c r="BG2548" s="89">
        <v>-1.2595760790795001</v>
      </c>
      <c r="BH2548" s="89">
        <v>-1.33749331854937</v>
      </c>
      <c r="BI2548" s="89">
        <v>0.25</v>
      </c>
      <c r="BJ2548" s="89">
        <v>-0.33437332963734201</v>
      </c>
      <c r="BK2548" s="89">
        <v>1</v>
      </c>
      <c r="BL2548" s="89">
        <v>-0.75233918918918896</v>
      </c>
      <c r="BM2548" s="89">
        <v>-1.6490176655472599</v>
      </c>
      <c r="BN2548" s="89">
        <v>33</v>
      </c>
      <c r="BO2548" s="89">
        <v>-1.75778869517019</v>
      </c>
      <c r="BP2548" s="89">
        <v>50.675708445946</v>
      </c>
      <c r="BQ2548" s="89">
        <v>-1.70340318035872</v>
      </c>
      <c r="BR2548" s="89">
        <v>-1.7749824595338199</v>
      </c>
      <c r="BS2548" s="89">
        <v>0.25170068027210901</v>
      </c>
      <c r="BT2548" s="89">
        <v>-0.44676429253572297</v>
      </c>
      <c r="BU2548" s="89">
        <v>1</v>
      </c>
      <c r="BV2548" s="89">
        <v>-0.80034576271186397</v>
      </c>
      <c r="BW2548" s="89">
        <v>-1.6863693630460701</v>
      </c>
      <c r="BX2548" s="89">
        <v>34.345599999999997</v>
      </c>
      <c r="BY2548" s="89">
        <v>-1.5232978224462499</v>
      </c>
      <c r="BZ2548" s="89">
        <v>50.5084593220339</v>
      </c>
      <c r="CA2548" s="89">
        <v>-1.6048335927461601</v>
      </c>
      <c r="CB2548" s="89">
        <v>-1.6817302041764099</v>
      </c>
      <c r="CC2548" s="89">
        <v>0.25085034013605401</v>
      </c>
      <c r="CD2548" s="89">
        <v>-0.42186259373472801</v>
      </c>
      <c r="CE2548" s="89">
        <v>1</v>
      </c>
      <c r="CF2548" s="89">
        <v>-0.74478591065292099</v>
      </c>
      <c r="CG2548" s="89">
        <v>-1.5989785200178701</v>
      </c>
      <c r="CH2548" s="89">
        <v>35.617199999999997</v>
      </c>
      <c r="CI2548" s="89">
        <v>-1.5611543803518499</v>
      </c>
      <c r="CJ2548" s="89">
        <v>46.735388316151202</v>
      </c>
      <c r="CK2548" s="89">
        <v>-1.58006645018486</v>
      </c>
      <c r="CL2548" s="89">
        <v>-1.7005842429139599</v>
      </c>
      <c r="CM2548" s="89">
        <v>0.24744897959183701</v>
      </c>
      <c r="CN2548" s="89">
        <v>-0.42080783561901602</v>
      </c>
      <c r="CO2548" s="89">
        <v>82.364999999999995</v>
      </c>
      <c r="CP2548" s="89">
        <v>-0.37959999999999999</v>
      </c>
      <c r="CQ2548" s="89">
        <v>-6.53</v>
      </c>
      <c r="CR2548" s="89">
        <v>-1.125</v>
      </c>
      <c r="CS2548" s="89">
        <v>-0.58023333333333305</v>
      </c>
      <c r="CT2548" s="89">
        <v>-1.6321000000000001</v>
      </c>
      <c r="CU2548" s="86" t="s">
        <v>6988</v>
      </c>
      <c r="CV2548" s="86">
        <v>-1.6246</v>
      </c>
      <c r="CW2548" s="86">
        <v>6</v>
      </c>
      <c r="CX2548" s="86">
        <v>2</v>
      </c>
      <c r="CY2548" s="86">
        <v>0.56879999999999997</v>
      </c>
      <c r="CZ2548" s="86">
        <v>76</v>
      </c>
      <c r="DA2548" s="86">
        <v>4</v>
      </c>
      <c r="DB2548" s="86">
        <v>-1.5111000000000001</v>
      </c>
      <c r="DC2548" s="86">
        <v>3</v>
      </c>
      <c r="DD2548" s="86">
        <v>-99</v>
      </c>
      <c r="DE2548" s="86">
        <v>-99</v>
      </c>
      <c r="DF2548" s="86">
        <v>-99</v>
      </c>
      <c r="DG2548" s="86">
        <v>-99</v>
      </c>
      <c r="DH2548" s="86">
        <v>-99</v>
      </c>
    </row>
    <row r="2549" spans="1:112" x14ac:dyDescent="0.2">
      <c r="A2549" s="85">
        <f>IF(ISERROR(SEARCH('School Lookup'!$F$3,Data!J2549)),A2548,A2548+1)</f>
        <v>0</v>
      </c>
      <c r="B2549" s="85">
        <f>IF(I2549='School Lookup'!$G$13,1,0)</f>
        <v>0</v>
      </c>
      <c r="C2549" s="85">
        <f t="shared" si="39"/>
        <v>2547</v>
      </c>
      <c r="D2549" s="86" t="s">
        <v>6478</v>
      </c>
      <c r="E2549" s="86" t="s">
        <v>6790</v>
      </c>
      <c r="F2549" s="86" t="s">
        <v>2774</v>
      </c>
      <c r="G2549" s="86" t="s">
        <v>2795</v>
      </c>
      <c r="H2549" s="86" t="s">
        <v>1474</v>
      </c>
      <c r="I2549" s="86" t="s">
        <v>5825</v>
      </c>
      <c r="J2549" s="86" t="s">
        <v>2185</v>
      </c>
      <c r="K2549" s="86" t="s">
        <v>72</v>
      </c>
      <c r="L2549" s="86">
        <v>1</v>
      </c>
      <c r="M2549" s="86">
        <v>1</v>
      </c>
      <c r="N2549" s="89">
        <v>-0.92740851485148501</v>
      </c>
      <c r="O2549" s="89">
        <v>-1.9139471462720601</v>
      </c>
      <c r="P2549" s="89">
        <v>40.081499999999998</v>
      </c>
      <c r="Q2549" s="89">
        <v>-1.03467854525591</v>
      </c>
      <c r="R2549" s="89">
        <v>47.128739009900997</v>
      </c>
      <c r="S2549" s="89">
        <v>-1.47431284576398</v>
      </c>
      <c r="T2549" s="89">
        <v>-1.67296808887889</v>
      </c>
      <c r="U2549" s="89">
        <v>0.38199697428139201</v>
      </c>
      <c r="V2549" s="89">
        <v>-0.63906874802105895</v>
      </c>
      <c r="W2549" s="89">
        <v>1</v>
      </c>
      <c r="X2549" s="89">
        <v>-0.86547039999999997</v>
      </c>
      <c r="Y2549" s="89">
        <v>-1.94840774929706</v>
      </c>
      <c r="Z2549" s="89">
        <v>46.655700000000003</v>
      </c>
      <c r="AA2549" s="89">
        <v>-0.395566056845711</v>
      </c>
      <c r="AB2549" s="89">
        <v>48.8000142</v>
      </c>
      <c r="AC2549" s="89">
        <v>-1.1719869030713901</v>
      </c>
      <c r="AD2549" s="89">
        <v>-1.3632351728146701</v>
      </c>
      <c r="AE2549" s="89">
        <v>0.37821482602118001</v>
      </c>
      <c r="AF2549" s="89">
        <v>-0.51559575371205602</v>
      </c>
      <c r="AG2549" s="89">
        <v>1</v>
      </c>
      <c r="AH2549" s="89">
        <v>-0.89028536585365803</v>
      </c>
      <c r="AI2549" s="89">
        <v>-1.85894407067812</v>
      </c>
      <c r="AJ2549" s="89">
        <v>23.483899999999998</v>
      </c>
      <c r="AK2549" s="89">
        <v>-2.4613067471499002</v>
      </c>
      <c r="AL2549" s="89">
        <v>47.560975609756099</v>
      </c>
      <c r="AM2549" s="89">
        <v>-2.1601254089140101</v>
      </c>
      <c r="AN2549" s="89">
        <v>-2.3125071350101698</v>
      </c>
      <c r="AO2549" s="89">
        <v>0.124054462934947</v>
      </c>
      <c r="AP2549" s="89">
        <v>-0.28687683066691999</v>
      </c>
      <c r="AQ2549" s="89">
        <v>1</v>
      </c>
      <c r="AR2549" s="89">
        <v>-0.85283529411764702</v>
      </c>
      <c r="AS2549" s="89">
        <v>-1.84700679206884</v>
      </c>
      <c r="AT2549" s="89">
        <v>37.731699999999996</v>
      </c>
      <c r="AU2549" s="89">
        <v>-1.19065074158979</v>
      </c>
      <c r="AV2549" s="89">
        <v>49.019560784313697</v>
      </c>
      <c r="AW2549" s="89">
        <v>-1.5188287668293201</v>
      </c>
      <c r="AX2549" s="89">
        <v>-1.63974821008835</v>
      </c>
      <c r="AY2549" s="89">
        <v>0.115733736762481</v>
      </c>
      <c r="AZ2549" s="89">
        <v>-0.18977418770311399</v>
      </c>
      <c r="BA2549" s="89">
        <v>-99</v>
      </c>
      <c r="BB2549" s="89">
        <v>-99</v>
      </c>
      <c r="BC2549" s="89">
        <v>-99</v>
      </c>
      <c r="BD2549" s="89">
        <v>-99</v>
      </c>
      <c r="BE2549" s="89">
        <v>-99</v>
      </c>
      <c r="BF2549" s="89">
        <v>-99</v>
      </c>
      <c r="BG2549" s="89">
        <v>-99</v>
      </c>
      <c r="BH2549" s="89">
        <v>-99</v>
      </c>
      <c r="BI2549" s="89">
        <v>-99</v>
      </c>
      <c r="BJ2549" s="89">
        <v>-99</v>
      </c>
      <c r="BK2549" s="89">
        <v>-99</v>
      </c>
      <c r="BL2549" s="89">
        <v>-99</v>
      </c>
      <c r="BM2549" s="89">
        <v>-99</v>
      </c>
      <c r="BN2549" s="89">
        <v>-99</v>
      </c>
      <c r="BO2549" s="89">
        <v>-99</v>
      </c>
      <c r="BP2549" s="89">
        <v>-99</v>
      </c>
      <c r="BQ2549" s="89">
        <v>-99</v>
      </c>
      <c r="BR2549" s="89">
        <v>-99</v>
      </c>
      <c r="BS2549" s="89">
        <v>-99</v>
      </c>
      <c r="BT2549" s="89">
        <v>-99</v>
      </c>
      <c r="BU2549" s="89">
        <v>-99</v>
      </c>
      <c r="BV2549" s="89">
        <v>-99</v>
      </c>
      <c r="BW2549" s="89">
        <v>-99</v>
      </c>
      <c r="BX2549" s="89">
        <v>-99</v>
      </c>
      <c r="BY2549" s="89">
        <v>-99</v>
      </c>
      <c r="BZ2549" s="89">
        <v>-99</v>
      </c>
      <c r="CA2549" s="89">
        <v>-99</v>
      </c>
      <c r="CB2549" s="89">
        <v>-99</v>
      </c>
      <c r="CC2549" s="89">
        <v>-99</v>
      </c>
      <c r="CD2549" s="89">
        <v>-99</v>
      </c>
      <c r="CE2549" s="89">
        <v>-99</v>
      </c>
      <c r="CF2549" s="89">
        <v>-99</v>
      </c>
      <c r="CG2549" s="89">
        <v>-99</v>
      </c>
      <c r="CH2549" s="89">
        <v>-99</v>
      </c>
      <c r="CI2549" s="89">
        <v>-99</v>
      </c>
      <c r="CJ2549" s="89">
        <v>-99</v>
      </c>
      <c r="CK2549" s="89">
        <v>-99</v>
      </c>
      <c r="CL2549" s="89">
        <v>-99</v>
      </c>
      <c r="CM2549" s="89">
        <v>-99</v>
      </c>
      <c r="CN2549" s="89">
        <v>-99</v>
      </c>
      <c r="CO2549" s="89">
        <v>-99</v>
      </c>
      <c r="CP2549" s="89">
        <v>-99</v>
      </c>
      <c r="CQ2549" s="89">
        <v>-99</v>
      </c>
      <c r="CR2549" s="89">
        <v>-99</v>
      </c>
      <c r="CS2549" s="89">
        <v>-99</v>
      </c>
      <c r="CT2549" s="89">
        <v>-99</v>
      </c>
      <c r="CU2549" s="86">
        <v>-99</v>
      </c>
      <c r="CV2549" s="86">
        <v>-1.6313</v>
      </c>
      <c r="CW2549" s="86">
        <v>6</v>
      </c>
      <c r="CX2549" s="86">
        <v>2</v>
      </c>
      <c r="CY2549" s="86">
        <v>1.1491</v>
      </c>
      <c r="CZ2549" s="86">
        <v>89</v>
      </c>
      <c r="DA2549" s="86">
        <v>4</v>
      </c>
      <c r="DB2549" s="86">
        <v>-0.98799999999999999</v>
      </c>
      <c r="DC2549" s="86">
        <v>10</v>
      </c>
      <c r="DD2549" s="86">
        <v>-99</v>
      </c>
      <c r="DE2549" s="86">
        <v>-99</v>
      </c>
      <c r="DF2549" s="86">
        <v>-99</v>
      </c>
      <c r="DG2549" s="86">
        <v>-99</v>
      </c>
      <c r="DH2549" s="86">
        <v>-99</v>
      </c>
    </row>
    <row r="2550" spans="1:112" x14ac:dyDescent="0.2">
      <c r="A2550" s="85">
        <f>IF(ISERROR(SEARCH('School Lookup'!$F$3,Data!J2550)),A2549,A2549+1)</f>
        <v>0</v>
      </c>
      <c r="B2550" s="85">
        <f>IF(I2550='School Lookup'!$G$13,1,0)</f>
        <v>0</v>
      </c>
      <c r="C2550" s="85">
        <f t="shared" si="39"/>
        <v>2548</v>
      </c>
      <c r="D2550" s="86" t="s">
        <v>6478</v>
      </c>
      <c r="E2550" s="86" t="s">
        <v>6702</v>
      </c>
      <c r="F2550" s="86" t="s">
        <v>1150</v>
      </c>
      <c r="G2550" s="86" t="s">
        <v>3194</v>
      </c>
      <c r="H2550" s="86" t="s">
        <v>1372</v>
      </c>
      <c r="I2550" s="86" t="s">
        <v>4635</v>
      </c>
      <c r="J2550" s="86" t="s">
        <v>1418</v>
      </c>
      <c r="K2550" s="86" t="s">
        <v>114</v>
      </c>
      <c r="L2550" s="86">
        <v>1</v>
      </c>
      <c r="M2550" s="86">
        <v>1</v>
      </c>
      <c r="N2550" s="89">
        <v>-0.81746298932384298</v>
      </c>
      <c r="O2550" s="89">
        <v>-1.6758602294841201</v>
      </c>
      <c r="P2550" s="89">
        <v>41.243200000000002</v>
      </c>
      <c r="Q2550" s="89">
        <v>-0.91145538607922805</v>
      </c>
      <c r="R2550" s="89">
        <v>47.330940925266901</v>
      </c>
      <c r="S2550" s="89">
        <v>-1.2936578077816701</v>
      </c>
      <c r="T2550" s="89">
        <v>-1.4679847984090399</v>
      </c>
      <c r="U2550" s="89">
        <v>0.38919667590027701</v>
      </c>
      <c r="V2550" s="89">
        <v>-0.571334803812937</v>
      </c>
      <c r="W2550" s="89">
        <v>1</v>
      </c>
      <c r="X2550" s="89">
        <v>-0.62252455516014205</v>
      </c>
      <c r="Y2550" s="89">
        <v>-1.3764747501152099</v>
      </c>
      <c r="Z2550" s="89">
        <v>36.5229</v>
      </c>
      <c r="AA2550" s="89">
        <v>-1.6591562035788801</v>
      </c>
      <c r="AB2550" s="89">
        <v>47.331004982206402</v>
      </c>
      <c r="AC2550" s="89">
        <v>-1.51781547684705</v>
      </c>
      <c r="AD2550" s="89">
        <v>-1.76590136380147</v>
      </c>
      <c r="AE2550" s="89">
        <v>0.38919667590027701</v>
      </c>
      <c r="AF2550" s="89">
        <v>-0.68728294075929797</v>
      </c>
      <c r="AG2550" s="89">
        <v>1</v>
      </c>
      <c r="AH2550" s="89">
        <v>-0.86064864864864898</v>
      </c>
      <c r="AI2550" s="89">
        <v>-1.79516299611609</v>
      </c>
      <c r="AJ2550" s="89">
        <v>-99</v>
      </c>
      <c r="AK2550" s="89">
        <v>-99</v>
      </c>
      <c r="AL2550" s="89">
        <v>51.351351351351298</v>
      </c>
      <c r="AM2550" s="89">
        <v>-1.79516299611609</v>
      </c>
      <c r="AN2550" s="89">
        <v>-1.9290982729950099</v>
      </c>
      <c r="AO2550" s="89">
        <v>0.102493074792244</v>
      </c>
      <c r="AP2550" s="89">
        <v>-0.19771921357566599</v>
      </c>
      <c r="AQ2550" s="89">
        <v>1</v>
      </c>
      <c r="AR2550" s="89">
        <v>-0.64404418604651203</v>
      </c>
      <c r="AS2550" s="89">
        <v>-1.3776828019676599</v>
      </c>
      <c r="AT2550" s="89">
        <v>-99</v>
      </c>
      <c r="AU2550" s="89">
        <v>-99</v>
      </c>
      <c r="AV2550" s="89">
        <v>54.651170930232603</v>
      </c>
      <c r="AW2550" s="89">
        <v>-1.3776828019676599</v>
      </c>
      <c r="AX2550" s="89">
        <v>-1.4910093007421501</v>
      </c>
      <c r="AY2550" s="89">
        <v>0.11911357340720199</v>
      </c>
      <c r="AZ2550" s="89">
        <v>-0.17759944579477099</v>
      </c>
      <c r="BA2550" s="89">
        <v>-99</v>
      </c>
      <c r="BB2550" s="89">
        <v>-99</v>
      </c>
      <c r="BC2550" s="89">
        <v>-99</v>
      </c>
      <c r="BD2550" s="89">
        <v>-99</v>
      </c>
      <c r="BE2550" s="89">
        <v>-99</v>
      </c>
      <c r="BF2550" s="89">
        <v>-99</v>
      </c>
      <c r="BG2550" s="89">
        <v>-99</v>
      </c>
      <c r="BH2550" s="89">
        <v>-99</v>
      </c>
      <c r="BI2550" s="89">
        <v>-99</v>
      </c>
      <c r="BJ2550" s="89">
        <v>-99</v>
      </c>
      <c r="BK2550" s="89">
        <v>-99</v>
      </c>
      <c r="BL2550" s="89">
        <v>-99</v>
      </c>
      <c r="BM2550" s="89">
        <v>-99</v>
      </c>
      <c r="BN2550" s="89">
        <v>-99</v>
      </c>
      <c r="BO2550" s="89">
        <v>-99</v>
      </c>
      <c r="BP2550" s="89">
        <v>-99</v>
      </c>
      <c r="BQ2550" s="89">
        <v>-99</v>
      </c>
      <c r="BR2550" s="89">
        <v>-99</v>
      </c>
      <c r="BS2550" s="89">
        <v>-99</v>
      </c>
      <c r="BT2550" s="89">
        <v>-99</v>
      </c>
      <c r="BU2550" s="89">
        <v>-99</v>
      </c>
      <c r="BV2550" s="89">
        <v>-99</v>
      </c>
      <c r="BW2550" s="89">
        <v>-99</v>
      </c>
      <c r="BX2550" s="89">
        <v>-99</v>
      </c>
      <c r="BY2550" s="89">
        <v>-99</v>
      </c>
      <c r="BZ2550" s="89">
        <v>-99</v>
      </c>
      <c r="CA2550" s="89">
        <v>-99</v>
      </c>
      <c r="CB2550" s="89">
        <v>-99</v>
      </c>
      <c r="CC2550" s="89">
        <v>-99</v>
      </c>
      <c r="CD2550" s="89">
        <v>-99</v>
      </c>
      <c r="CE2550" s="89">
        <v>-99</v>
      </c>
      <c r="CF2550" s="89">
        <v>-99</v>
      </c>
      <c r="CG2550" s="89">
        <v>-99</v>
      </c>
      <c r="CH2550" s="89">
        <v>-99</v>
      </c>
      <c r="CI2550" s="89">
        <v>-99</v>
      </c>
      <c r="CJ2550" s="89">
        <v>-99</v>
      </c>
      <c r="CK2550" s="89">
        <v>-99</v>
      </c>
      <c r="CL2550" s="89">
        <v>-99</v>
      </c>
      <c r="CM2550" s="89">
        <v>-99</v>
      </c>
      <c r="CN2550" s="89">
        <v>-99</v>
      </c>
      <c r="CO2550" s="89">
        <v>-99</v>
      </c>
      <c r="CP2550" s="89">
        <v>-99</v>
      </c>
      <c r="CQ2550" s="89">
        <v>-99</v>
      </c>
      <c r="CR2550" s="89">
        <v>-99</v>
      </c>
      <c r="CS2550" s="89">
        <v>-99</v>
      </c>
      <c r="CT2550" s="89">
        <v>-99</v>
      </c>
      <c r="CU2550" s="86">
        <v>-99</v>
      </c>
      <c r="CV2550" s="86">
        <v>-1.6338999999999999</v>
      </c>
      <c r="CW2550" s="86">
        <v>6</v>
      </c>
      <c r="CX2550" s="86">
        <v>2</v>
      </c>
      <c r="CY2550" s="86">
        <v>-0.33589999999999998</v>
      </c>
      <c r="CZ2550" s="86">
        <v>35</v>
      </c>
      <c r="DA2550" s="86">
        <v>2</v>
      </c>
      <c r="DB2550" s="86">
        <v>-1.0004999999999999</v>
      </c>
      <c r="DC2550" s="86">
        <v>10</v>
      </c>
      <c r="DD2550" s="86">
        <v>-99</v>
      </c>
      <c r="DE2550" s="86">
        <v>-99</v>
      </c>
      <c r="DF2550" s="86">
        <v>-99</v>
      </c>
      <c r="DG2550" s="86">
        <v>-99</v>
      </c>
      <c r="DH2550" s="86">
        <v>-99</v>
      </c>
    </row>
    <row r="2551" spans="1:112" x14ac:dyDescent="0.2">
      <c r="A2551" s="85">
        <f>IF(ISERROR(SEARCH('School Lookup'!$F$3,Data!J2551)),A2550,A2550+1)</f>
        <v>0</v>
      </c>
      <c r="B2551" s="85">
        <f>IF(I2551='School Lookup'!$G$13,1,0)</f>
        <v>0</v>
      </c>
      <c r="C2551" s="85">
        <f t="shared" si="39"/>
        <v>2549</v>
      </c>
      <c r="D2551" s="86" t="s">
        <v>6478</v>
      </c>
      <c r="E2551" s="86" t="s">
        <v>6760</v>
      </c>
      <c r="F2551" s="86" t="s">
        <v>2767</v>
      </c>
      <c r="G2551" s="86" t="s">
        <v>3398</v>
      </c>
      <c r="H2551" s="86" t="s">
        <v>6072</v>
      </c>
      <c r="I2551" s="86" t="s">
        <v>5774</v>
      </c>
      <c r="J2551" s="86" t="s">
        <v>1617</v>
      </c>
      <c r="K2551" s="86" t="s">
        <v>26</v>
      </c>
      <c r="L2551" s="86">
        <v>1</v>
      </c>
      <c r="M2551" s="86">
        <v>1</v>
      </c>
      <c r="N2551" s="89">
        <v>-0.73486261127596397</v>
      </c>
      <c r="O2551" s="89">
        <v>-1.4969892000306</v>
      </c>
      <c r="P2551" s="89">
        <v>45.736800000000002</v>
      </c>
      <c r="Q2551" s="89">
        <v>-0.43481288967194398</v>
      </c>
      <c r="R2551" s="89">
        <v>49.258154599406502</v>
      </c>
      <c r="S2551" s="89">
        <v>-0.96590104485127104</v>
      </c>
      <c r="T2551" s="89">
        <v>-1.09609005088587</v>
      </c>
      <c r="U2551" s="89">
        <v>0.37444444444444402</v>
      </c>
      <c r="V2551" s="89">
        <v>-0.410424830165043</v>
      </c>
      <c r="W2551" s="89">
        <v>1</v>
      </c>
      <c r="X2551" s="89">
        <v>-0.78900979228486601</v>
      </c>
      <c r="Y2551" s="89">
        <v>-1.7684073680655601</v>
      </c>
      <c r="Z2551" s="89">
        <v>32.304299999999998</v>
      </c>
      <c r="AA2551" s="89">
        <v>-2.18522810798917</v>
      </c>
      <c r="AB2551" s="89">
        <v>43.026689910979201</v>
      </c>
      <c r="AC2551" s="89">
        <v>-1.9768177380273699</v>
      </c>
      <c r="AD2551" s="89">
        <v>-2.3003415638865601</v>
      </c>
      <c r="AE2551" s="89">
        <v>0.37444444444444402</v>
      </c>
      <c r="AF2551" s="89">
        <v>-0.861350118921969</v>
      </c>
      <c r="AG2551" s="89">
        <v>1</v>
      </c>
      <c r="AH2551" s="89">
        <v>-0.74966454545454497</v>
      </c>
      <c r="AI2551" s="89">
        <v>-1.55631449909608</v>
      </c>
      <c r="AJ2551" s="89">
        <v>-99</v>
      </c>
      <c r="AK2551" s="89">
        <v>-99</v>
      </c>
      <c r="AL2551" s="89">
        <v>47.272723636363601</v>
      </c>
      <c r="AM2551" s="89">
        <v>-1.55631449909608</v>
      </c>
      <c r="AN2551" s="89">
        <v>-1.67817755561369</v>
      </c>
      <c r="AO2551" s="89">
        <v>0.122222222222222</v>
      </c>
      <c r="AP2551" s="89">
        <v>-0.20511059013056199</v>
      </c>
      <c r="AQ2551" s="89">
        <v>1</v>
      </c>
      <c r="AR2551" s="89">
        <v>-0.54949396551724095</v>
      </c>
      <c r="AS2551" s="89">
        <v>-1.16515130494326</v>
      </c>
      <c r="AT2551" s="89">
        <v>-99</v>
      </c>
      <c r="AU2551" s="89">
        <v>-99</v>
      </c>
      <c r="AV2551" s="89">
        <v>45.689674137931</v>
      </c>
      <c r="AW2551" s="89">
        <v>-1.16515130494326</v>
      </c>
      <c r="AX2551" s="89">
        <v>-1.26704467589361</v>
      </c>
      <c r="AY2551" s="89">
        <v>0.128888888888889</v>
      </c>
      <c r="AZ2551" s="89">
        <v>-0.163307980448509</v>
      </c>
      <c r="BA2551" s="89">
        <v>-99</v>
      </c>
      <c r="BB2551" s="89">
        <v>-99</v>
      </c>
      <c r="BC2551" s="89">
        <v>-99</v>
      </c>
      <c r="BD2551" s="89">
        <v>-99</v>
      </c>
      <c r="BE2551" s="89">
        <v>-99</v>
      </c>
      <c r="BF2551" s="89">
        <v>-99</v>
      </c>
      <c r="BG2551" s="89">
        <v>-99</v>
      </c>
      <c r="BH2551" s="89">
        <v>-99</v>
      </c>
      <c r="BI2551" s="89">
        <v>-99</v>
      </c>
      <c r="BJ2551" s="89">
        <v>-99</v>
      </c>
      <c r="BK2551" s="89">
        <v>-99</v>
      </c>
      <c r="BL2551" s="89">
        <v>-99</v>
      </c>
      <c r="BM2551" s="89">
        <v>-99</v>
      </c>
      <c r="BN2551" s="89">
        <v>-99</v>
      </c>
      <c r="BO2551" s="89">
        <v>-99</v>
      </c>
      <c r="BP2551" s="89">
        <v>-99</v>
      </c>
      <c r="BQ2551" s="89">
        <v>-99</v>
      </c>
      <c r="BR2551" s="89">
        <v>-99</v>
      </c>
      <c r="BS2551" s="89">
        <v>-99</v>
      </c>
      <c r="BT2551" s="89">
        <v>-99</v>
      </c>
      <c r="BU2551" s="89">
        <v>-99</v>
      </c>
      <c r="BV2551" s="89">
        <v>-99</v>
      </c>
      <c r="BW2551" s="89">
        <v>-99</v>
      </c>
      <c r="BX2551" s="89">
        <v>-99</v>
      </c>
      <c r="BY2551" s="89">
        <v>-99</v>
      </c>
      <c r="BZ2551" s="89">
        <v>-99</v>
      </c>
      <c r="CA2551" s="89">
        <v>-99</v>
      </c>
      <c r="CB2551" s="89">
        <v>-99</v>
      </c>
      <c r="CC2551" s="89">
        <v>-99</v>
      </c>
      <c r="CD2551" s="89">
        <v>-99</v>
      </c>
      <c r="CE2551" s="89">
        <v>-99</v>
      </c>
      <c r="CF2551" s="89">
        <v>-99</v>
      </c>
      <c r="CG2551" s="89">
        <v>-99</v>
      </c>
      <c r="CH2551" s="89">
        <v>-99</v>
      </c>
      <c r="CI2551" s="89">
        <v>-99</v>
      </c>
      <c r="CJ2551" s="89">
        <v>-99</v>
      </c>
      <c r="CK2551" s="89">
        <v>-99</v>
      </c>
      <c r="CL2551" s="89">
        <v>-99</v>
      </c>
      <c r="CM2551" s="89">
        <v>-99</v>
      </c>
      <c r="CN2551" s="89">
        <v>-99</v>
      </c>
      <c r="CO2551" s="89">
        <v>-99</v>
      </c>
      <c r="CP2551" s="89">
        <v>-99</v>
      </c>
      <c r="CQ2551" s="89">
        <v>-99</v>
      </c>
      <c r="CR2551" s="89">
        <v>-99</v>
      </c>
      <c r="CS2551" s="89">
        <v>-99</v>
      </c>
      <c r="CT2551" s="89">
        <v>-99</v>
      </c>
      <c r="CU2551" s="86">
        <v>-99</v>
      </c>
      <c r="CV2551" s="86">
        <v>-1.6402000000000001</v>
      </c>
      <c r="CW2551" s="86">
        <v>6</v>
      </c>
      <c r="CX2551" s="86">
        <v>2</v>
      </c>
      <c r="CY2551" s="86">
        <v>1.0865</v>
      </c>
      <c r="CZ2551" s="86">
        <v>88</v>
      </c>
      <c r="DA2551" s="86">
        <v>2</v>
      </c>
      <c r="DB2551" s="86">
        <v>-0.98109999999999997</v>
      </c>
      <c r="DC2551" s="86">
        <v>10</v>
      </c>
      <c r="DD2551" s="86">
        <v>-99</v>
      </c>
      <c r="DE2551" s="86">
        <v>-99</v>
      </c>
      <c r="DF2551" s="86">
        <v>-99</v>
      </c>
      <c r="DG2551" s="86">
        <v>-99</v>
      </c>
      <c r="DH2551" s="86">
        <v>-99</v>
      </c>
    </row>
    <row r="2552" spans="1:112" x14ac:dyDescent="0.2">
      <c r="A2552" s="85">
        <f>IF(ISERROR(SEARCH('School Lookup'!$F$3,Data!J2552)),A2551,A2551+1)</f>
        <v>0</v>
      </c>
      <c r="B2552" s="85">
        <f>IF(I2552='School Lookup'!$G$13,1,0)</f>
        <v>0</v>
      </c>
      <c r="C2552" s="85">
        <f t="shared" si="39"/>
        <v>2550</v>
      </c>
      <c r="D2552" s="86" t="s">
        <v>6478</v>
      </c>
      <c r="E2552" s="86" t="s">
        <v>6790</v>
      </c>
      <c r="F2552" s="86" t="s">
        <v>2774</v>
      </c>
      <c r="G2552" s="86" t="s">
        <v>6205</v>
      </c>
      <c r="H2552" s="86" t="s">
        <v>6955</v>
      </c>
      <c r="I2552" s="86" t="s">
        <v>6206</v>
      </c>
      <c r="J2552" s="86" t="s">
        <v>6207</v>
      </c>
      <c r="K2552" s="86" t="s">
        <v>6614</v>
      </c>
      <c r="L2552" s="86">
        <v>1</v>
      </c>
      <c r="M2552" s="86">
        <v>1</v>
      </c>
      <c r="N2552" s="89">
        <v>-0.82745145348837201</v>
      </c>
      <c r="O2552" s="89">
        <v>-1.69749023784477</v>
      </c>
      <c r="P2552" s="89">
        <v>46.384</v>
      </c>
      <c r="Q2552" s="89">
        <v>-0.36616347190561099</v>
      </c>
      <c r="R2552" s="89">
        <v>50.872066279069799</v>
      </c>
      <c r="S2552" s="89">
        <v>-1.0318268548751901</v>
      </c>
      <c r="T2552" s="89">
        <v>-1.17089388484768</v>
      </c>
      <c r="U2552" s="89">
        <v>0.36518046709129498</v>
      </c>
      <c r="V2552" s="89">
        <v>-0.42758757578301798</v>
      </c>
      <c r="W2552" s="89">
        <v>1</v>
      </c>
      <c r="X2552" s="89">
        <v>-0.91668923512747902</v>
      </c>
      <c r="Y2552" s="89">
        <v>-2.0689849997883001</v>
      </c>
      <c r="Z2552" s="89">
        <v>38.271299999999997</v>
      </c>
      <c r="AA2552" s="89">
        <v>-1.4411255494113999</v>
      </c>
      <c r="AB2552" s="89">
        <v>47.5920991501416</v>
      </c>
      <c r="AC2552" s="89">
        <v>-1.75505527459985</v>
      </c>
      <c r="AD2552" s="89">
        <v>-2.04213199641995</v>
      </c>
      <c r="AE2552" s="89">
        <v>0.37473460721868401</v>
      </c>
      <c r="AF2552" s="89">
        <v>-0.76525753156713805</v>
      </c>
      <c r="AG2552" s="89">
        <v>1</v>
      </c>
      <c r="AH2552" s="89">
        <v>-1.1692222222222199</v>
      </c>
      <c r="AI2552" s="89">
        <v>-2.4592430954005899</v>
      </c>
      <c r="AJ2552" s="89">
        <v>35.884599999999999</v>
      </c>
      <c r="AK2552" s="89">
        <v>-1.24738993254803</v>
      </c>
      <c r="AL2552" s="89">
        <v>49.572649572649603</v>
      </c>
      <c r="AM2552" s="89">
        <v>-1.85331651397431</v>
      </c>
      <c r="AN2552" s="89">
        <v>-1.9901910686428299</v>
      </c>
      <c r="AO2552" s="89">
        <v>0.124203821656051</v>
      </c>
      <c r="AP2552" s="89">
        <v>-0.24718933655118</v>
      </c>
      <c r="AQ2552" s="89">
        <v>1</v>
      </c>
      <c r="AR2552" s="89">
        <v>-1.0215749999999999</v>
      </c>
      <c r="AS2552" s="89">
        <v>-2.2263026001366</v>
      </c>
      <c r="AT2552" s="89">
        <v>43.2333</v>
      </c>
      <c r="AU2552" s="89">
        <v>-0.59268912843349297</v>
      </c>
      <c r="AV2552" s="89">
        <v>46.874976562500002</v>
      </c>
      <c r="AW2552" s="89">
        <v>-1.4094958642850499</v>
      </c>
      <c r="AX2552" s="89">
        <v>-1.5245337461394199</v>
      </c>
      <c r="AY2552" s="89">
        <v>0.13588110403397</v>
      </c>
      <c r="AZ2552" s="89">
        <v>-0.20715532856246899</v>
      </c>
      <c r="BA2552" s="89">
        <v>-99</v>
      </c>
      <c r="BB2552" s="89">
        <v>-99</v>
      </c>
      <c r="BC2552" s="89">
        <v>-99</v>
      </c>
      <c r="BD2552" s="89">
        <v>-99</v>
      </c>
      <c r="BE2552" s="89">
        <v>-99</v>
      </c>
      <c r="BF2552" s="89">
        <v>-99</v>
      </c>
      <c r="BG2552" s="89">
        <v>-99</v>
      </c>
      <c r="BH2552" s="89">
        <v>-99</v>
      </c>
      <c r="BI2552" s="89">
        <v>-99</v>
      </c>
      <c r="BJ2552" s="89">
        <v>-99</v>
      </c>
      <c r="BK2552" s="89">
        <v>-99</v>
      </c>
      <c r="BL2552" s="89">
        <v>-99</v>
      </c>
      <c r="BM2552" s="89">
        <v>-99</v>
      </c>
      <c r="BN2552" s="89">
        <v>-99</v>
      </c>
      <c r="BO2552" s="89">
        <v>-99</v>
      </c>
      <c r="BP2552" s="89">
        <v>-99</v>
      </c>
      <c r="BQ2552" s="89">
        <v>-99</v>
      </c>
      <c r="BR2552" s="89">
        <v>-99</v>
      </c>
      <c r="BS2552" s="89">
        <v>-99</v>
      </c>
      <c r="BT2552" s="89">
        <v>-99</v>
      </c>
      <c r="BU2552" s="89">
        <v>-99</v>
      </c>
      <c r="BV2552" s="89">
        <v>-99</v>
      </c>
      <c r="BW2552" s="89">
        <v>-99</v>
      </c>
      <c r="BX2552" s="89">
        <v>-99</v>
      </c>
      <c r="BY2552" s="89">
        <v>-99</v>
      </c>
      <c r="BZ2552" s="89">
        <v>-99</v>
      </c>
      <c r="CA2552" s="89">
        <v>-99</v>
      </c>
      <c r="CB2552" s="89">
        <v>-99</v>
      </c>
      <c r="CC2552" s="89">
        <v>-99</v>
      </c>
      <c r="CD2552" s="89">
        <v>-99</v>
      </c>
      <c r="CE2552" s="89">
        <v>-99</v>
      </c>
      <c r="CF2552" s="89">
        <v>-99</v>
      </c>
      <c r="CG2552" s="89">
        <v>-99</v>
      </c>
      <c r="CH2552" s="89">
        <v>-99</v>
      </c>
      <c r="CI2552" s="89">
        <v>-99</v>
      </c>
      <c r="CJ2552" s="89">
        <v>-99</v>
      </c>
      <c r="CK2552" s="89">
        <v>-99</v>
      </c>
      <c r="CL2552" s="89">
        <v>-99</v>
      </c>
      <c r="CM2552" s="89">
        <v>-99</v>
      </c>
      <c r="CN2552" s="89">
        <v>-99</v>
      </c>
      <c r="CO2552" s="89">
        <v>-99</v>
      </c>
      <c r="CP2552" s="89">
        <v>-99</v>
      </c>
      <c r="CQ2552" s="89">
        <v>-99</v>
      </c>
      <c r="CR2552" s="89">
        <v>-99</v>
      </c>
      <c r="CS2552" s="89">
        <v>-99</v>
      </c>
      <c r="CT2552" s="89">
        <v>-99</v>
      </c>
      <c r="CU2552" s="86">
        <v>-99</v>
      </c>
      <c r="CV2552" s="86">
        <v>-1.6472</v>
      </c>
      <c r="CW2552" s="86">
        <v>6</v>
      </c>
      <c r="CX2552" s="86">
        <v>2</v>
      </c>
      <c r="CY2552" s="86">
        <v>1.4098999999999999</v>
      </c>
      <c r="CZ2552" s="86">
        <v>93</v>
      </c>
      <c r="DA2552" s="86">
        <v>4</v>
      </c>
      <c r="DB2552" s="86">
        <v>-0.90920000000000001</v>
      </c>
      <c r="DC2552" s="86">
        <v>12</v>
      </c>
      <c r="DD2552" s="86">
        <v>-99</v>
      </c>
      <c r="DE2552" s="86">
        <v>-99</v>
      </c>
      <c r="DF2552" s="86">
        <v>-99</v>
      </c>
      <c r="DG2552" s="86">
        <v>-99</v>
      </c>
      <c r="DH2552" s="86">
        <v>-99</v>
      </c>
    </row>
    <row r="2553" spans="1:112" x14ac:dyDescent="0.2">
      <c r="A2553" s="85">
        <f>IF(ISERROR(SEARCH('School Lookup'!$F$3,Data!J2553)),A2552,A2552+1)</f>
        <v>0</v>
      </c>
      <c r="B2553" s="85">
        <f>IF(I2553='School Lookup'!$G$13,1,0)</f>
        <v>0</v>
      </c>
      <c r="C2553" s="85">
        <f t="shared" si="39"/>
        <v>2551</v>
      </c>
      <c r="D2553" s="86" t="s">
        <v>6478</v>
      </c>
      <c r="E2553" s="86" t="s">
        <v>6499</v>
      </c>
      <c r="F2553" s="86" t="s">
        <v>2742</v>
      </c>
      <c r="G2553" s="86" t="s">
        <v>2781</v>
      </c>
      <c r="H2553" s="86" t="s">
        <v>503</v>
      </c>
      <c r="I2553" s="86" t="s">
        <v>6649</v>
      </c>
      <c r="J2553" s="86" t="s">
        <v>6650</v>
      </c>
      <c r="K2553" s="86" t="s">
        <v>26</v>
      </c>
      <c r="L2553" s="86">
        <v>1</v>
      </c>
      <c r="M2553" s="86">
        <v>1</v>
      </c>
      <c r="N2553" s="89">
        <v>-0.856803264094956</v>
      </c>
      <c r="O2553" s="89">
        <v>-1.76105155201311</v>
      </c>
      <c r="P2553" s="89">
        <v>43.965800000000002</v>
      </c>
      <c r="Q2553" s="89">
        <v>-0.62266536010484796</v>
      </c>
      <c r="R2553" s="89">
        <v>45.697316320474798</v>
      </c>
      <c r="S2553" s="89">
        <v>-1.19185845605898</v>
      </c>
      <c r="T2553" s="89">
        <v>-1.35247644438318</v>
      </c>
      <c r="U2553" s="89">
        <v>0.37402885682574899</v>
      </c>
      <c r="V2553" s="89">
        <v>-0.50586521837639598</v>
      </c>
      <c r="W2553" s="89">
        <v>1</v>
      </c>
      <c r="X2553" s="89">
        <v>-0.77489144542772903</v>
      </c>
      <c r="Y2553" s="89">
        <v>-1.7351705433451601</v>
      </c>
      <c r="Z2553" s="89">
        <v>41.904299999999999</v>
      </c>
      <c r="AA2553" s="89">
        <v>-0.98807969800984996</v>
      </c>
      <c r="AB2553" s="89">
        <v>45.1327235988201</v>
      </c>
      <c r="AC2553" s="89">
        <v>-1.3616251206775101</v>
      </c>
      <c r="AD2553" s="89">
        <v>-1.5840408104613699</v>
      </c>
      <c r="AE2553" s="89">
        <v>0.37624861265260801</v>
      </c>
      <c r="AF2553" s="89">
        <v>-0.59599315732120295</v>
      </c>
      <c r="AG2553" s="89">
        <v>1</v>
      </c>
      <c r="AH2553" s="89">
        <v>-0.95496814159291998</v>
      </c>
      <c r="AI2553" s="89">
        <v>-1.9981476441969801</v>
      </c>
      <c r="AJ2553" s="89">
        <v>-99</v>
      </c>
      <c r="AK2553" s="89">
        <v>-99</v>
      </c>
      <c r="AL2553" s="89">
        <v>50.442493805309702</v>
      </c>
      <c r="AM2553" s="89">
        <v>-1.9981476441969801</v>
      </c>
      <c r="AN2553" s="89">
        <v>-2.1423424597883902</v>
      </c>
      <c r="AO2553" s="89">
        <v>0.12541620421753599</v>
      </c>
      <c r="AP2553" s="89">
        <v>-0.26868445944072</v>
      </c>
      <c r="AQ2553" s="89">
        <v>1</v>
      </c>
      <c r="AR2553" s="89">
        <v>-0.95963303571428604</v>
      </c>
      <c r="AS2553" s="89">
        <v>-2.0870684627164802</v>
      </c>
      <c r="AT2553" s="89">
        <v>-99</v>
      </c>
      <c r="AU2553" s="89">
        <v>-99</v>
      </c>
      <c r="AV2553" s="89">
        <v>40.178571428571402</v>
      </c>
      <c r="AW2553" s="89">
        <v>-2.0870684627164802</v>
      </c>
      <c r="AX2553" s="89">
        <v>-2.2385563495652101</v>
      </c>
      <c r="AY2553" s="89">
        <v>0.124306326304107</v>
      </c>
      <c r="AZ2553" s="89">
        <v>-0.27826671603918202</v>
      </c>
      <c r="BA2553" s="89">
        <v>-99</v>
      </c>
      <c r="BB2553" s="89">
        <v>-99</v>
      </c>
      <c r="BC2553" s="89">
        <v>-99</v>
      </c>
      <c r="BD2553" s="89">
        <v>-99</v>
      </c>
      <c r="BE2553" s="89">
        <v>-99</v>
      </c>
      <c r="BF2553" s="89">
        <v>-99</v>
      </c>
      <c r="BG2553" s="89">
        <v>-99</v>
      </c>
      <c r="BH2553" s="89">
        <v>-99</v>
      </c>
      <c r="BI2553" s="89">
        <v>-99</v>
      </c>
      <c r="BJ2553" s="89">
        <v>-99</v>
      </c>
      <c r="BK2553" s="89">
        <v>-99</v>
      </c>
      <c r="BL2553" s="89">
        <v>-99</v>
      </c>
      <c r="BM2553" s="89">
        <v>-99</v>
      </c>
      <c r="BN2553" s="89">
        <v>-99</v>
      </c>
      <c r="BO2553" s="89">
        <v>-99</v>
      </c>
      <c r="BP2553" s="89">
        <v>-99</v>
      </c>
      <c r="BQ2553" s="89">
        <v>-99</v>
      </c>
      <c r="BR2553" s="89">
        <v>-99</v>
      </c>
      <c r="BS2553" s="89">
        <v>-99</v>
      </c>
      <c r="BT2553" s="89">
        <v>-99</v>
      </c>
      <c r="BU2553" s="89">
        <v>-99</v>
      </c>
      <c r="BV2553" s="89">
        <v>-99</v>
      </c>
      <c r="BW2553" s="89">
        <v>-99</v>
      </c>
      <c r="BX2553" s="89">
        <v>-99</v>
      </c>
      <c r="BY2553" s="89">
        <v>-99</v>
      </c>
      <c r="BZ2553" s="89">
        <v>-99</v>
      </c>
      <c r="CA2553" s="89">
        <v>-99</v>
      </c>
      <c r="CB2553" s="89">
        <v>-99</v>
      </c>
      <c r="CC2553" s="89">
        <v>-99</v>
      </c>
      <c r="CD2553" s="89">
        <v>-99</v>
      </c>
      <c r="CE2553" s="89">
        <v>-99</v>
      </c>
      <c r="CF2553" s="89">
        <v>-99</v>
      </c>
      <c r="CG2553" s="89">
        <v>-99</v>
      </c>
      <c r="CH2553" s="89">
        <v>-99</v>
      </c>
      <c r="CI2553" s="89">
        <v>-99</v>
      </c>
      <c r="CJ2553" s="89">
        <v>-99</v>
      </c>
      <c r="CK2553" s="89">
        <v>-99</v>
      </c>
      <c r="CL2553" s="89">
        <v>-99</v>
      </c>
      <c r="CM2553" s="89">
        <v>-99</v>
      </c>
      <c r="CN2553" s="89">
        <v>-99</v>
      </c>
      <c r="CO2553" s="89">
        <v>-99</v>
      </c>
      <c r="CP2553" s="89">
        <v>-99</v>
      </c>
      <c r="CQ2553" s="89">
        <v>-99</v>
      </c>
      <c r="CR2553" s="89">
        <v>-99</v>
      </c>
      <c r="CS2553" s="89">
        <v>-99</v>
      </c>
      <c r="CT2553" s="89">
        <v>-99</v>
      </c>
      <c r="CU2553" s="86">
        <v>-99</v>
      </c>
      <c r="CV2553" s="86">
        <v>-1.6488</v>
      </c>
      <c r="CW2553" s="86">
        <v>6</v>
      </c>
      <c r="CX2553" s="86">
        <v>2</v>
      </c>
      <c r="CY2553" s="86">
        <v>1.1554</v>
      </c>
      <c r="CZ2553" s="86">
        <v>89</v>
      </c>
      <c r="DA2553" s="86">
        <v>2</v>
      </c>
      <c r="DB2553" s="86">
        <v>-0.60470000000000002</v>
      </c>
      <c r="DC2553" s="86">
        <v>19</v>
      </c>
      <c r="DD2553" s="86">
        <v>-99</v>
      </c>
      <c r="DE2553" s="86">
        <v>-99</v>
      </c>
      <c r="DF2553" s="86">
        <v>-99</v>
      </c>
      <c r="DG2553" s="86">
        <v>-99</v>
      </c>
      <c r="DH2553" s="86">
        <v>-99</v>
      </c>
    </row>
    <row r="2554" spans="1:112" x14ac:dyDescent="0.2">
      <c r="A2554" s="85">
        <f>IF(ISERROR(SEARCH('School Lookup'!$F$3,Data!J2554)),A2553,A2553+1)</f>
        <v>0</v>
      </c>
      <c r="B2554" s="85">
        <f>IF(I2554='School Lookup'!$G$13,1,0)</f>
        <v>0</v>
      </c>
      <c r="C2554" s="85">
        <f t="shared" si="39"/>
        <v>2552</v>
      </c>
      <c r="D2554" s="86" t="s">
        <v>6478</v>
      </c>
      <c r="E2554" s="86" t="s">
        <v>6548</v>
      </c>
      <c r="F2554" s="86" t="s">
        <v>6282</v>
      </c>
      <c r="G2554" s="86" t="s">
        <v>6549</v>
      </c>
      <c r="H2554" s="86" t="s">
        <v>6550</v>
      </c>
      <c r="I2554" s="86" t="s">
        <v>6551</v>
      </c>
      <c r="J2554" s="86" t="s">
        <v>6550</v>
      </c>
      <c r="K2554" s="86" t="s">
        <v>19</v>
      </c>
      <c r="L2554" s="86">
        <v>1</v>
      </c>
      <c r="M2554" s="86">
        <v>1</v>
      </c>
      <c r="N2554" s="89">
        <v>-0.97011476510067096</v>
      </c>
      <c r="O2554" s="89">
        <v>-2.0064274850635302</v>
      </c>
      <c r="P2554" s="89">
        <v>27.822800000000001</v>
      </c>
      <c r="Q2554" s="89">
        <v>-2.3349761620237501</v>
      </c>
      <c r="R2554" s="89">
        <v>33.557057718120802</v>
      </c>
      <c r="S2554" s="89">
        <v>-2.1707018235436402</v>
      </c>
      <c r="T2554" s="89">
        <v>-2.4631376059127099</v>
      </c>
      <c r="U2554" s="89">
        <v>0.19735099337748299</v>
      </c>
      <c r="V2554" s="89">
        <v>-0.48610265335231001</v>
      </c>
      <c r="W2554" s="89">
        <v>1</v>
      </c>
      <c r="X2554" s="89">
        <v>-0.65785135135135098</v>
      </c>
      <c r="Y2554" s="89">
        <v>-1.45963962379495</v>
      </c>
      <c r="Z2554" s="89">
        <v>43.962499999999999</v>
      </c>
      <c r="AA2554" s="89">
        <v>-0.73141606702865902</v>
      </c>
      <c r="AB2554" s="89">
        <v>41.216205405405397</v>
      </c>
      <c r="AC2554" s="89">
        <v>-1.09552784541181</v>
      </c>
      <c r="AD2554" s="89">
        <v>-1.27420991623135</v>
      </c>
      <c r="AE2554" s="89">
        <v>0.196026490066225</v>
      </c>
      <c r="AF2554" s="89">
        <v>-0.24977889748641</v>
      </c>
      <c r="AG2554" s="89">
        <v>-99</v>
      </c>
      <c r="AH2554" s="89">
        <v>-99</v>
      </c>
      <c r="AI2554" s="89">
        <v>-99</v>
      </c>
      <c r="AJ2554" s="89">
        <v>-99</v>
      </c>
      <c r="AK2554" s="89">
        <v>-99</v>
      </c>
      <c r="AL2554" s="89">
        <v>-99</v>
      </c>
      <c r="AM2554" s="89">
        <v>-99</v>
      </c>
      <c r="AN2554" s="89">
        <v>-99</v>
      </c>
      <c r="AO2554" s="89">
        <v>-99</v>
      </c>
      <c r="AP2554" s="89">
        <v>-99</v>
      </c>
      <c r="AQ2554" s="89">
        <v>-99</v>
      </c>
      <c r="AR2554" s="89">
        <v>-99</v>
      </c>
      <c r="AS2554" s="89">
        <v>-99</v>
      </c>
      <c r="AT2554" s="89">
        <v>-99</v>
      </c>
      <c r="AU2554" s="89">
        <v>-99</v>
      </c>
      <c r="AV2554" s="89">
        <v>-99</v>
      </c>
      <c r="AW2554" s="89">
        <v>-99</v>
      </c>
      <c r="AX2554" s="89">
        <v>-99</v>
      </c>
      <c r="AY2554" s="89">
        <v>-99</v>
      </c>
      <c r="AZ2554" s="89">
        <v>-99</v>
      </c>
      <c r="BA2554" s="89">
        <v>1</v>
      </c>
      <c r="BB2554" s="89">
        <v>-0.79369464285714297</v>
      </c>
      <c r="BC2554" s="89">
        <v>-1.5615693823900001</v>
      </c>
      <c r="BD2554" s="89">
        <v>27.42</v>
      </c>
      <c r="BE2554" s="89">
        <v>-2.0872308154786001</v>
      </c>
      <c r="BF2554" s="89">
        <v>31.250028571428601</v>
      </c>
      <c r="BG2554" s="89">
        <v>-1.8244000989343001</v>
      </c>
      <c r="BH2554" s="89">
        <v>-1.9418338898205501</v>
      </c>
      <c r="BI2554" s="89">
        <v>0.148344370860927</v>
      </c>
      <c r="BJ2554" s="89">
        <v>-0.28806012670185599</v>
      </c>
      <c r="BK2554" s="89">
        <v>1</v>
      </c>
      <c r="BL2554" s="89">
        <v>-0.47003928571428599</v>
      </c>
      <c r="BM2554" s="89">
        <v>-0.96204928342407503</v>
      </c>
      <c r="BN2554" s="89">
        <v>37.06</v>
      </c>
      <c r="BO2554" s="89">
        <v>-1.3019311965989599</v>
      </c>
      <c r="BP2554" s="89">
        <v>41.964273214285697</v>
      </c>
      <c r="BQ2554" s="89">
        <v>-1.13199024001152</v>
      </c>
      <c r="BR2554" s="89">
        <v>-1.175574398812</v>
      </c>
      <c r="BS2554" s="89">
        <v>0.148344370860927</v>
      </c>
      <c r="BT2554" s="89">
        <v>-0.17438984459197801</v>
      </c>
      <c r="BU2554" s="89">
        <v>1</v>
      </c>
      <c r="BV2554" s="89">
        <v>-0.61023846153846195</v>
      </c>
      <c r="BW2554" s="89">
        <v>-1.24847480394689</v>
      </c>
      <c r="BX2554" s="89">
        <v>31.963000000000001</v>
      </c>
      <c r="BY2554" s="89">
        <v>-1.7691157025419</v>
      </c>
      <c r="BZ2554" s="89">
        <v>34.188023076923102</v>
      </c>
      <c r="CA2554" s="89">
        <v>-1.50879525324439</v>
      </c>
      <c r="CB2554" s="89">
        <v>-1.5805009383356401</v>
      </c>
      <c r="CC2554" s="89">
        <v>0.15496688741721901</v>
      </c>
      <c r="CD2554" s="89">
        <v>-0.24492531097386699</v>
      </c>
      <c r="CE2554" s="89">
        <v>1</v>
      </c>
      <c r="CF2554" s="89">
        <v>-0.56235897435897397</v>
      </c>
      <c r="CG2554" s="89">
        <v>-1.1615879164715801</v>
      </c>
      <c r="CH2554" s="89">
        <v>37.508800000000001</v>
      </c>
      <c r="CI2554" s="89">
        <v>-1.34527320714696</v>
      </c>
      <c r="CJ2554" s="89">
        <v>35.897469230769197</v>
      </c>
      <c r="CK2554" s="89">
        <v>-1.25343056180927</v>
      </c>
      <c r="CL2554" s="89">
        <v>-1.34714374229371</v>
      </c>
      <c r="CM2554" s="89">
        <v>0.15496688741721901</v>
      </c>
      <c r="CN2554" s="89">
        <v>-0.20876267264684001</v>
      </c>
      <c r="CO2554" s="89" t="s">
        <v>6987</v>
      </c>
      <c r="CP2554" s="89" t="s">
        <v>6987</v>
      </c>
      <c r="CQ2554" s="89" t="s">
        <v>6987</v>
      </c>
      <c r="CR2554" s="89" t="s">
        <v>6987</v>
      </c>
      <c r="CS2554" s="89" t="s">
        <v>6987</v>
      </c>
      <c r="CT2554" s="89">
        <v>-99</v>
      </c>
      <c r="CU2554" s="86" t="s">
        <v>6989</v>
      </c>
      <c r="CV2554" s="86">
        <v>-1.6519999999999999</v>
      </c>
      <c r="CW2554" s="86">
        <v>6</v>
      </c>
      <c r="CX2554" s="86">
        <v>4</v>
      </c>
      <c r="CY2554" s="86">
        <v>0.67390000000000005</v>
      </c>
      <c r="CZ2554" s="86">
        <v>79</v>
      </c>
      <c r="DA2554" s="86">
        <v>6</v>
      </c>
      <c r="DB2554" s="86">
        <v>-1.5895999999999999</v>
      </c>
      <c r="DC2554" s="86">
        <v>2</v>
      </c>
      <c r="DD2554" s="86">
        <v>-99</v>
      </c>
      <c r="DE2554" s="86">
        <v>-99</v>
      </c>
      <c r="DF2554" s="86">
        <v>-99</v>
      </c>
      <c r="DG2554" s="86">
        <v>-99</v>
      </c>
      <c r="DH2554" s="86">
        <v>-99</v>
      </c>
    </row>
    <row r="2555" spans="1:112" x14ac:dyDescent="0.2">
      <c r="A2555" s="85">
        <f>IF(ISERROR(SEARCH('School Lookup'!$F$3,Data!J2555)),A2554,A2554+1)</f>
        <v>0</v>
      </c>
      <c r="B2555" s="85">
        <f>IF(I2555='School Lookup'!$G$13,1,0)</f>
        <v>0</v>
      </c>
      <c r="C2555" s="85">
        <f t="shared" si="39"/>
        <v>2553</v>
      </c>
      <c r="D2555" s="86" t="s">
        <v>6478</v>
      </c>
      <c r="E2555" s="86" t="s">
        <v>6790</v>
      </c>
      <c r="F2555" s="86" t="s">
        <v>2774</v>
      </c>
      <c r="G2555" s="86" t="s">
        <v>2795</v>
      </c>
      <c r="H2555" s="86" t="s">
        <v>1474</v>
      </c>
      <c r="I2555" s="86" t="s">
        <v>5575</v>
      </c>
      <c r="J2555" s="86" t="s">
        <v>2216</v>
      </c>
      <c r="K2555" s="86" t="s">
        <v>72</v>
      </c>
      <c r="L2555" s="86">
        <v>1</v>
      </c>
      <c r="M2555" s="86">
        <v>1</v>
      </c>
      <c r="N2555" s="89">
        <v>-0.88730125260960302</v>
      </c>
      <c r="O2555" s="89">
        <v>-1.82709491320347</v>
      </c>
      <c r="P2555" s="89">
        <v>39.533299999999997</v>
      </c>
      <c r="Q2555" s="89">
        <v>-1.09282689324649</v>
      </c>
      <c r="R2555" s="89">
        <v>49.060561586638798</v>
      </c>
      <c r="S2555" s="89">
        <v>-1.4599609032249801</v>
      </c>
      <c r="T2555" s="89">
        <v>-1.6566834148441301</v>
      </c>
      <c r="U2555" s="89">
        <v>0.36846153846153801</v>
      </c>
      <c r="V2555" s="89">
        <v>-0.61042411977718403</v>
      </c>
      <c r="W2555" s="89">
        <v>1</v>
      </c>
      <c r="X2555" s="89">
        <v>-0.71035826446281003</v>
      </c>
      <c r="Y2555" s="89">
        <v>-1.5832492138804</v>
      </c>
      <c r="Z2555" s="89">
        <v>39.244900000000001</v>
      </c>
      <c r="AA2555" s="89">
        <v>-1.3197147481660001</v>
      </c>
      <c r="AB2555" s="89">
        <v>48.966922314049597</v>
      </c>
      <c r="AC2555" s="89">
        <v>-1.4514819810232</v>
      </c>
      <c r="AD2555" s="89">
        <v>-1.6886658253767199</v>
      </c>
      <c r="AE2555" s="89">
        <v>0.37230769230769201</v>
      </c>
      <c r="AF2555" s="89">
        <v>-0.62870327652487001</v>
      </c>
      <c r="AG2555" s="89">
        <v>1</v>
      </c>
      <c r="AH2555" s="89">
        <v>-0.84070943396226405</v>
      </c>
      <c r="AI2555" s="89">
        <v>-1.7522518825192801</v>
      </c>
      <c r="AJ2555" s="89">
        <v>36.555599999999998</v>
      </c>
      <c r="AK2555" s="89">
        <v>-1.18170507745131</v>
      </c>
      <c r="AL2555" s="89">
        <v>47.169839622641497</v>
      </c>
      <c r="AM2555" s="89">
        <v>-1.4669784799852901</v>
      </c>
      <c r="AN2555" s="89">
        <v>-1.58432618839578</v>
      </c>
      <c r="AO2555" s="89">
        <v>0.12230769230769201</v>
      </c>
      <c r="AP2555" s="89">
        <v>-0.193775279965331</v>
      </c>
      <c r="AQ2555" s="89">
        <v>1</v>
      </c>
      <c r="AR2555" s="89">
        <v>-0.758394382022472</v>
      </c>
      <c r="AS2555" s="89">
        <v>-1.63472100028981</v>
      </c>
      <c r="AT2555" s="89">
        <v>36.208300000000001</v>
      </c>
      <c r="AU2555" s="89">
        <v>-1.3562270687459499</v>
      </c>
      <c r="AV2555" s="89">
        <v>51.123588764044896</v>
      </c>
      <c r="AW2555" s="89">
        <v>-1.4954740345178801</v>
      </c>
      <c r="AX2555" s="89">
        <v>-1.61513711039817</v>
      </c>
      <c r="AY2555" s="89">
        <v>0.13692307692307701</v>
      </c>
      <c r="AZ2555" s="89">
        <v>-0.22114954280836499</v>
      </c>
      <c r="BA2555" s="89">
        <v>-99</v>
      </c>
      <c r="BB2555" s="89">
        <v>-99</v>
      </c>
      <c r="BC2555" s="89">
        <v>-99</v>
      </c>
      <c r="BD2555" s="89">
        <v>-99</v>
      </c>
      <c r="BE2555" s="89">
        <v>-99</v>
      </c>
      <c r="BF2555" s="89">
        <v>-99</v>
      </c>
      <c r="BG2555" s="89">
        <v>-99</v>
      </c>
      <c r="BH2555" s="89">
        <v>-99</v>
      </c>
      <c r="BI2555" s="89">
        <v>-99</v>
      </c>
      <c r="BJ2555" s="89">
        <v>-99</v>
      </c>
      <c r="BK2555" s="89">
        <v>-99</v>
      </c>
      <c r="BL2555" s="89">
        <v>-99</v>
      </c>
      <c r="BM2555" s="89">
        <v>-99</v>
      </c>
      <c r="BN2555" s="89">
        <v>-99</v>
      </c>
      <c r="BO2555" s="89">
        <v>-99</v>
      </c>
      <c r="BP2555" s="89">
        <v>-99</v>
      </c>
      <c r="BQ2555" s="89">
        <v>-99</v>
      </c>
      <c r="BR2555" s="89">
        <v>-99</v>
      </c>
      <c r="BS2555" s="89">
        <v>-99</v>
      </c>
      <c r="BT2555" s="89">
        <v>-99</v>
      </c>
      <c r="BU2555" s="89">
        <v>-99</v>
      </c>
      <c r="BV2555" s="89">
        <v>-99</v>
      </c>
      <c r="BW2555" s="89">
        <v>-99</v>
      </c>
      <c r="BX2555" s="89">
        <v>-99</v>
      </c>
      <c r="BY2555" s="89">
        <v>-99</v>
      </c>
      <c r="BZ2555" s="89">
        <v>-99</v>
      </c>
      <c r="CA2555" s="89">
        <v>-99</v>
      </c>
      <c r="CB2555" s="89">
        <v>-99</v>
      </c>
      <c r="CC2555" s="89">
        <v>-99</v>
      </c>
      <c r="CD2555" s="89">
        <v>-99</v>
      </c>
      <c r="CE2555" s="89">
        <v>-99</v>
      </c>
      <c r="CF2555" s="89">
        <v>-99</v>
      </c>
      <c r="CG2555" s="89">
        <v>-99</v>
      </c>
      <c r="CH2555" s="89">
        <v>-99</v>
      </c>
      <c r="CI2555" s="89">
        <v>-99</v>
      </c>
      <c r="CJ2555" s="89">
        <v>-99</v>
      </c>
      <c r="CK2555" s="89">
        <v>-99</v>
      </c>
      <c r="CL2555" s="89">
        <v>-99</v>
      </c>
      <c r="CM2555" s="89">
        <v>-99</v>
      </c>
      <c r="CN2555" s="89">
        <v>-99</v>
      </c>
      <c r="CO2555" s="89">
        <v>-99</v>
      </c>
      <c r="CP2555" s="89">
        <v>-99</v>
      </c>
      <c r="CQ2555" s="89">
        <v>-99</v>
      </c>
      <c r="CR2555" s="89">
        <v>-99</v>
      </c>
      <c r="CS2555" s="89">
        <v>-99</v>
      </c>
      <c r="CT2555" s="89">
        <v>-99</v>
      </c>
      <c r="CU2555" s="86">
        <v>-99</v>
      </c>
      <c r="CV2555" s="86">
        <v>-1.6540999999999999</v>
      </c>
      <c r="CW2555" s="86">
        <v>5</v>
      </c>
      <c r="CX2555" s="86">
        <v>2</v>
      </c>
      <c r="CY2555" s="86">
        <v>1.6409</v>
      </c>
      <c r="CZ2555" s="86">
        <v>95</v>
      </c>
      <c r="DA2555" s="86">
        <v>4</v>
      </c>
      <c r="DB2555" s="86">
        <v>-1.2242</v>
      </c>
      <c r="DC2555" s="86">
        <v>6</v>
      </c>
      <c r="DD2555" s="86">
        <v>-99</v>
      </c>
      <c r="DE2555" s="86">
        <v>-99</v>
      </c>
      <c r="DF2555" s="86">
        <v>-99</v>
      </c>
      <c r="DG2555" s="86">
        <v>-99</v>
      </c>
      <c r="DH2555" s="86">
        <v>-99</v>
      </c>
    </row>
    <row r="2556" spans="1:112" x14ac:dyDescent="0.2">
      <c r="A2556" s="85">
        <f>IF(ISERROR(SEARCH('School Lookup'!$F$3,Data!J2556)),A2555,A2555+1)</f>
        <v>0</v>
      </c>
      <c r="B2556" s="85">
        <f>IF(I2556='School Lookup'!$G$13,1,0)</f>
        <v>0</v>
      </c>
      <c r="C2556" s="85">
        <f t="shared" si="39"/>
        <v>2554</v>
      </c>
      <c r="D2556" s="86" t="s">
        <v>6478</v>
      </c>
      <c r="E2556" s="86" t="s">
        <v>6702</v>
      </c>
      <c r="F2556" s="86" t="s">
        <v>1150</v>
      </c>
      <c r="G2556" s="86" t="s">
        <v>3374</v>
      </c>
      <c r="H2556" s="86" t="s">
        <v>5977</v>
      </c>
      <c r="I2556" s="86" t="s">
        <v>5738</v>
      </c>
      <c r="J2556" s="86" t="s">
        <v>6350</v>
      </c>
      <c r="K2556" s="86" t="s">
        <v>431</v>
      </c>
      <c r="L2556" s="86">
        <v>1</v>
      </c>
      <c r="M2556" s="86">
        <v>1</v>
      </c>
      <c r="N2556" s="89">
        <v>-0.87004085778781004</v>
      </c>
      <c r="O2556" s="89">
        <v>-1.78971754685826</v>
      </c>
      <c r="P2556" s="89">
        <v>42.625</v>
      </c>
      <c r="Q2556" s="89">
        <v>-0.76488590914857402</v>
      </c>
      <c r="R2556" s="89">
        <v>66.139907900677201</v>
      </c>
      <c r="S2556" s="89">
        <v>-1.27730172800342</v>
      </c>
      <c r="T2556" s="89">
        <v>-1.4494260962019001</v>
      </c>
      <c r="U2556" s="89">
        <v>0.359577922077922</v>
      </c>
      <c r="V2556" s="89">
        <v>-0.52118162387779199</v>
      </c>
      <c r="W2556" s="89">
        <v>1</v>
      </c>
      <c r="X2556" s="89">
        <v>-0.80998520179372202</v>
      </c>
      <c r="Y2556" s="89">
        <v>-1.8177868043649399</v>
      </c>
      <c r="Z2556" s="89">
        <v>38.356200000000001</v>
      </c>
      <c r="AA2556" s="89">
        <v>-1.43053826816064</v>
      </c>
      <c r="AB2556" s="89">
        <v>62.7802840807175</v>
      </c>
      <c r="AC2556" s="89">
        <v>-1.6241625362627901</v>
      </c>
      <c r="AD2556" s="89">
        <v>-1.8897267749583999</v>
      </c>
      <c r="AE2556" s="89">
        <v>0.36201298701298701</v>
      </c>
      <c r="AF2556" s="89">
        <v>-0.68410563444110695</v>
      </c>
      <c r="AG2556" s="89">
        <v>1</v>
      </c>
      <c r="AH2556" s="89">
        <v>-0.78359058823529404</v>
      </c>
      <c r="AI2556" s="89">
        <v>-1.6293266161003199</v>
      </c>
      <c r="AJ2556" s="89">
        <v>41.377800000000001</v>
      </c>
      <c r="AK2556" s="89">
        <v>-0.70965513967577198</v>
      </c>
      <c r="AL2556" s="89">
        <v>71.176462352941201</v>
      </c>
      <c r="AM2556" s="89">
        <v>-1.16949087788804</v>
      </c>
      <c r="AN2556" s="89">
        <v>-1.27180254490793</v>
      </c>
      <c r="AO2556" s="89">
        <v>0.13798701298701299</v>
      </c>
      <c r="AP2556" s="89">
        <v>-0.17549223428112601</v>
      </c>
      <c r="AQ2556" s="89">
        <v>1</v>
      </c>
      <c r="AR2556" s="89">
        <v>-0.92034913294797704</v>
      </c>
      <c r="AS2556" s="89">
        <v>-1.9987654781528399</v>
      </c>
      <c r="AT2556" s="89">
        <v>33.277799999999999</v>
      </c>
      <c r="AU2556" s="89">
        <v>-1.67473923018163</v>
      </c>
      <c r="AV2556" s="89">
        <v>64.161816184971102</v>
      </c>
      <c r="AW2556" s="89">
        <v>-1.8367523541672299</v>
      </c>
      <c r="AX2556" s="89">
        <v>-1.97477449073635</v>
      </c>
      <c r="AY2556" s="89">
        <v>0.140422077922078</v>
      </c>
      <c r="AZ2556" s="89">
        <v>-0.277301937416711</v>
      </c>
      <c r="BA2556" s="89">
        <v>-99</v>
      </c>
      <c r="BB2556" s="89">
        <v>-99</v>
      </c>
      <c r="BC2556" s="89">
        <v>-99</v>
      </c>
      <c r="BD2556" s="89">
        <v>-99</v>
      </c>
      <c r="BE2556" s="89">
        <v>-99</v>
      </c>
      <c r="BF2556" s="89">
        <v>-99</v>
      </c>
      <c r="BG2556" s="89">
        <v>-99</v>
      </c>
      <c r="BH2556" s="89">
        <v>-99</v>
      </c>
      <c r="BI2556" s="89">
        <v>-99</v>
      </c>
      <c r="BJ2556" s="89">
        <v>-99</v>
      </c>
      <c r="BK2556" s="89">
        <v>-99</v>
      </c>
      <c r="BL2556" s="89">
        <v>-99</v>
      </c>
      <c r="BM2556" s="89">
        <v>-99</v>
      </c>
      <c r="BN2556" s="89">
        <v>-99</v>
      </c>
      <c r="BO2556" s="89">
        <v>-99</v>
      </c>
      <c r="BP2556" s="89">
        <v>-99</v>
      </c>
      <c r="BQ2556" s="89">
        <v>-99</v>
      </c>
      <c r="BR2556" s="89">
        <v>-99</v>
      </c>
      <c r="BS2556" s="89">
        <v>-99</v>
      </c>
      <c r="BT2556" s="89">
        <v>-99</v>
      </c>
      <c r="BU2556" s="89">
        <v>-99</v>
      </c>
      <c r="BV2556" s="89">
        <v>-99</v>
      </c>
      <c r="BW2556" s="89">
        <v>-99</v>
      </c>
      <c r="BX2556" s="89">
        <v>-99</v>
      </c>
      <c r="BY2556" s="89">
        <v>-99</v>
      </c>
      <c r="BZ2556" s="89">
        <v>-99</v>
      </c>
      <c r="CA2556" s="89">
        <v>-99</v>
      </c>
      <c r="CB2556" s="89">
        <v>-99</v>
      </c>
      <c r="CC2556" s="89">
        <v>-99</v>
      </c>
      <c r="CD2556" s="89">
        <v>-99</v>
      </c>
      <c r="CE2556" s="89">
        <v>-99</v>
      </c>
      <c r="CF2556" s="89">
        <v>-99</v>
      </c>
      <c r="CG2556" s="89">
        <v>-99</v>
      </c>
      <c r="CH2556" s="89">
        <v>-99</v>
      </c>
      <c r="CI2556" s="89">
        <v>-99</v>
      </c>
      <c r="CJ2556" s="89">
        <v>-99</v>
      </c>
      <c r="CK2556" s="89">
        <v>-99</v>
      </c>
      <c r="CL2556" s="89">
        <v>-99</v>
      </c>
      <c r="CM2556" s="89">
        <v>-99</v>
      </c>
      <c r="CN2556" s="89">
        <v>-99</v>
      </c>
      <c r="CO2556" s="89">
        <v>-99</v>
      </c>
      <c r="CP2556" s="89">
        <v>-99</v>
      </c>
      <c r="CQ2556" s="89">
        <v>-99</v>
      </c>
      <c r="CR2556" s="89">
        <v>-99</v>
      </c>
      <c r="CS2556" s="89">
        <v>-99</v>
      </c>
      <c r="CT2556" s="89">
        <v>-99</v>
      </c>
      <c r="CU2556" s="86">
        <v>-99</v>
      </c>
      <c r="CV2556" s="86">
        <v>-1.6580999999999999</v>
      </c>
      <c r="CW2556" s="86">
        <v>5</v>
      </c>
      <c r="CX2556" s="86">
        <v>2</v>
      </c>
      <c r="CY2556" s="86">
        <v>1.0174000000000001</v>
      </c>
      <c r="CZ2556" s="86">
        <v>87</v>
      </c>
      <c r="DA2556" s="86">
        <v>4</v>
      </c>
      <c r="DB2556" s="86">
        <v>-1.1259999999999999</v>
      </c>
      <c r="DC2556" s="86">
        <v>8</v>
      </c>
      <c r="DD2556" s="86">
        <v>-99</v>
      </c>
      <c r="DE2556" s="86">
        <v>-99</v>
      </c>
      <c r="DF2556" s="86">
        <v>-99</v>
      </c>
      <c r="DG2556" s="86">
        <v>-99</v>
      </c>
      <c r="DH2556" s="86">
        <v>-99</v>
      </c>
    </row>
    <row r="2557" spans="1:112" x14ac:dyDescent="0.2">
      <c r="A2557" s="85">
        <f>IF(ISERROR(SEARCH('School Lookup'!$F$3,Data!J2557)),A2556,A2556+1)</f>
        <v>0</v>
      </c>
      <c r="B2557" s="85">
        <f>IF(I2557='School Lookup'!$G$13,1,0)</f>
        <v>0</v>
      </c>
      <c r="C2557" s="85">
        <f t="shared" si="39"/>
        <v>2555</v>
      </c>
      <c r="D2557" s="86" t="s">
        <v>6478</v>
      </c>
      <c r="E2557" s="86" t="s">
        <v>6790</v>
      </c>
      <c r="F2557" s="86" t="s">
        <v>2774</v>
      </c>
      <c r="G2557" s="86" t="s">
        <v>2795</v>
      </c>
      <c r="H2557" s="86" t="s">
        <v>1474</v>
      </c>
      <c r="I2557" s="86" t="s">
        <v>5872</v>
      </c>
      <c r="J2557" s="86" t="s">
        <v>2224</v>
      </c>
      <c r="K2557" s="86" t="s">
        <v>72</v>
      </c>
      <c r="L2557" s="86">
        <v>1</v>
      </c>
      <c r="M2557" s="86">
        <v>1</v>
      </c>
      <c r="N2557" s="89">
        <v>-0.91790762942779303</v>
      </c>
      <c r="O2557" s="89">
        <v>-1.8933729891480899</v>
      </c>
      <c r="P2557" s="89">
        <v>46.159700000000001</v>
      </c>
      <c r="Q2557" s="89">
        <v>-0.38995528958946202</v>
      </c>
      <c r="R2557" s="89">
        <v>52.861023978201601</v>
      </c>
      <c r="S2557" s="89">
        <v>-1.1416641393687801</v>
      </c>
      <c r="T2557" s="89">
        <v>-1.29552261506872</v>
      </c>
      <c r="U2557" s="89">
        <v>0.37991718426500998</v>
      </c>
      <c r="V2557" s="89">
        <v>-0.49219130406855</v>
      </c>
      <c r="W2557" s="89">
        <v>1</v>
      </c>
      <c r="X2557" s="89">
        <v>-1.026456</v>
      </c>
      <c r="Y2557" s="89">
        <v>-2.3273933503629398</v>
      </c>
      <c r="Z2557" s="89">
        <v>42.383899999999997</v>
      </c>
      <c r="AA2557" s="89">
        <v>-0.92827215869463298</v>
      </c>
      <c r="AB2557" s="89">
        <v>49.714283999999999</v>
      </c>
      <c r="AC2557" s="89">
        <v>-1.6278327545287901</v>
      </c>
      <c r="AD2557" s="89">
        <v>-1.8940002009310499</v>
      </c>
      <c r="AE2557" s="89">
        <v>0.36231884057970998</v>
      </c>
      <c r="AF2557" s="89">
        <v>-0.68623195685907601</v>
      </c>
      <c r="AG2557" s="89">
        <v>1</v>
      </c>
      <c r="AH2557" s="89">
        <v>-1.04535897435897</v>
      </c>
      <c r="AI2557" s="89">
        <v>-2.1926774365655399</v>
      </c>
      <c r="AJ2557" s="89">
        <v>46</v>
      </c>
      <c r="AK2557" s="89">
        <v>-0.25718340014068503</v>
      </c>
      <c r="AL2557" s="89">
        <v>50.4273547008547</v>
      </c>
      <c r="AM2557" s="89">
        <v>-1.22493041835311</v>
      </c>
      <c r="AN2557" s="89">
        <v>-1.3300441894581101</v>
      </c>
      <c r="AO2557" s="89">
        <v>0.12111801242236001</v>
      </c>
      <c r="AP2557" s="89">
        <v>-0.16109230866107599</v>
      </c>
      <c r="AQ2557" s="89">
        <v>1</v>
      </c>
      <c r="AR2557" s="89">
        <v>-1.08792348484848</v>
      </c>
      <c r="AS2557" s="89">
        <v>-2.3754417849128502</v>
      </c>
      <c r="AT2557" s="89">
        <v>30.25</v>
      </c>
      <c r="AU2557" s="89">
        <v>-2.00382679967317</v>
      </c>
      <c r="AV2557" s="89">
        <v>50.757613636363601</v>
      </c>
      <c r="AW2557" s="89">
        <v>-2.1896342922930101</v>
      </c>
      <c r="AX2557" s="89">
        <v>-2.3466397059853001</v>
      </c>
      <c r="AY2557" s="89">
        <v>0.13664596273291901</v>
      </c>
      <c r="AZ2557" s="89">
        <v>-0.32065884181165599</v>
      </c>
      <c r="BA2557" s="89">
        <v>-99</v>
      </c>
      <c r="BB2557" s="89">
        <v>-99</v>
      </c>
      <c r="BC2557" s="89">
        <v>-99</v>
      </c>
      <c r="BD2557" s="89">
        <v>-99</v>
      </c>
      <c r="BE2557" s="89">
        <v>-99</v>
      </c>
      <c r="BF2557" s="89">
        <v>-99</v>
      </c>
      <c r="BG2557" s="89">
        <v>-99</v>
      </c>
      <c r="BH2557" s="89">
        <v>-99</v>
      </c>
      <c r="BI2557" s="89">
        <v>-99</v>
      </c>
      <c r="BJ2557" s="89">
        <v>-99</v>
      </c>
      <c r="BK2557" s="89">
        <v>-99</v>
      </c>
      <c r="BL2557" s="89">
        <v>-99</v>
      </c>
      <c r="BM2557" s="89">
        <v>-99</v>
      </c>
      <c r="BN2557" s="89">
        <v>-99</v>
      </c>
      <c r="BO2557" s="89">
        <v>-99</v>
      </c>
      <c r="BP2557" s="89">
        <v>-99</v>
      </c>
      <c r="BQ2557" s="89">
        <v>-99</v>
      </c>
      <c r="BR2557" s="89">
        <v>-99</v>
      </c>
      <c r="BS2557" s="89">
        <v>-99</v>
      </c>
      <c r="BT2557" s="89">
        <v>-99</v>
      </c>
      <c r="BU2557" s="89">
        <v>-99</v>
      </c>
      <c r="BV2557" s="89">
        <v>-99</v>
      </c>
      <c r="BW2557" s="89">
        <v>-99</v>
      </c>
      <c r="BX2557" s="89">
        <v>-99</v>
      </c>
      <c r="BY2557" s="89">
        <v>-99</v>
      </c>
      <c r="BZ2557" s="89">
        <v>-99</v>
      </c>
      <c r="CA2557" s="89">
        <v>-99</v>
      </c>
      <c r="CB2557" s="89">
        <v>-99</v>
      </c>
      <c r="CC2557" s="89">
        <v>-99</v>
      </c>
      <c r="CD2557" s="89">
        <v>-99</v>
      </c>
      <c r="CE2557" s="89">
        <v>-99</v>
      </c>
      <c r="CF2557" s="89">
        <v>-99</v>
      </c>
      <c r="CG2557" s="89">
        <v>-99</v>
      </c>
      <c r="CH2557" s="89">
        <v>-99</v>
      </c>
      <c r="CI2557" s="89">
        <v>-99</v>
      </c>
      <c r="CJ2557" s="89">
        <v>-99</v>
      </c>
      <c r="CK2557" s="89">
        <v>-99</v>
      </c>
      <c r="CL2557" s="89">
        <v>-99</v>
      </c>
      <c r="CM2557" s="89">
        <v>-99</v>
      </c>
      <c r="CN2557" s="89">
        <v>-99</v>
      </c>
      <c r="CO2557" s="89">
        <v>-99</v>
      </c>
      <c r="CP2557" s="89">
        <v>-99</v>
      </c>
      <c r="CQ2557" s="89">
        <v>-99</v>
      </c>
      <c r="CR2557" s="89">
        <v>-99</v>
      </c>
      <c r="CS2557" s="89">
        <v>-99</v>
      </c>
      <c r="CT2557" s="89">
        <v>-99</v>
      </c>
      <c r="CU2557" s="86">
        <v>-99</v>
      </c>
      <c r="CV2557" s="86">
        <v>-1.6601999999999999</v>
      </c>
      <c r="CW2557" s="86">
        <v>5</v>
      </c>
      <c r="CX2557" s="86">
        <v>2</v>
      </c>
      <c r="CY2557" s="86">
        <v>0.88739999999999997</v>
      </c>
      <c r="CZ2557" s="86">
        <v>85</v>
      </c>
      <c r="DA2557" s="86">
        <v>4</v>
      </c>
      <c r="DB2557" s="86">
        <v>-0.78939999999999999</v>
      </c>
      <c r="DC2557" s="86">
        <v>14</v>
      </c>
      <c r="DD2557" s="86">
        <v>-99</v>
      </c>
      <c r="DE2557" s="86">
        <v>-99</v>
      </c>
      <c r="DF2557" s="86">
        <v>-99</v>
      </c>
      <c r="DG2557" s="86">
        <v>-99</v>
      </c>
      <c r="DH2557" s="86">
        <v>-99</v>
      </c>
    </row>
    <row r="2558" spans="1:112" x14ac:dyDescent="0.2">
      <c r="A2558" s="85">
        <f>IF(ISERROR(SEARCH('School Lookup'!$F$3,Data!J2558)),A2557,A2557+1)</f>
        <v>0</v>
      </c>
      <c r="B2558" s="85">
        <f>IF(I2558='School Lookup'!$G$13,1,0)</f>
        <v>0</v>
      </c>
      <c r="C2558" s="85">
        <f t="shared" si="39"/>
        <v>2556</v>
      </c>
      <c r="D2558" s="86" t="s">
        <v>6478</v>
      </c>
      <c r="E2558" s="86" t="s">
        <v>6552</v>
      </c>
      <c r="F2558" s="86" t="s">
        <v>518</v>
      </c>
      <c r="G2558" s="86" t="s">
        <v>2980</v>
      </c>
      <c r="H2558" s="86" t="s">
        <v>6068</v>
      </c>
      <c r="I2558" s="86" t="s">
        <v>5604</v>
      </c>
      <c r="J2558" s="86" t="s">
        <v>697</v>
      </c>
      <c r="K2558" s="86" t="s">
        <v>49</v>
      </c>
      <c r="L2558" s="86">
        <v>1</v>
      </c>
      <c r="M2558" s="86">
        <v>1</v>
      </c>
      <c r="N2558" s="89">
        <v>-0.58501010101010098</v>
      </c>
      <c r="O2558" s="89">
        <v>-1.1724837508919499</v>
      </c>
      <c r="P2558" s="89">
        <v>33.283000000000001</v>
      </c>
      <c r="Q2558" s="89">
        <v>-1.75580503889685</v>
      </c>
      <c r="R2558" s="89">
        <v>49.158225252525199</v>
      </c>
      <c r="S2558" s="89">
        <v>-1.4641443948944</v>
      </c>
      <c r="T2558" s="89">
        <v>-1.66143028433434</v>
      </c>
      <c r="U2558" s="89">
        <v>0.398123324396783</v>
      </c>
      <c r="V2558" s="89">
        <v>-0.66145414805267999</v>
      </c>
      <c r="W2558" s="89">
        <v>1</v>
      </c>
      <c r="X2558" s="89">
        <v>-0.59684832214765104</v>
      </c>
      <c r="Y2558" s="89">
        <v>-1.3160288307202701</v>
      </c>
      <c r="Z2558" s="89">
        <v>37.271000000000001</v>
      </c>
      <c r="AA2558" s="89">
        <v>-1.5658659196720599</v>
      </c>
      <c r="AB2558" s="89">
        <v>48.657737583892597</v>
      </c>
      <c r="AC2558" s="89">
        <v>-1.4409473751961599</v>
      </c>
      <c r="AD2558" s="89">
        <v>-1.6763998360294301</v>
      </c>
      <c r="AE2558" s="89">
        <v>0.39946380697050898</v>
      </c>
      <c r="AF2558" s="89">
        <v>-0.66966106050505403</v>
      </c>
      <c r="AG2558" s="89">
        <v>1</v>
      </c>
      <c r="AH2558" s="89">
        <v>-0.845613888888889</v>
      </c>
      <c r="AI2558" s="89">
        <v>-1.76280674266783</v>
      </c>
      <c r="AJ2558" s="89">
        <v>-99</v>
      </c>
      <c r="AK2558" s="89">
        <v>-99</v>
      </c>
      <c r="AL2558" s="89">
        <v>66.666647222222196</v>
      </c>
      <c r="AM2558" s="89">
        <v>-1.76280674266783</v>
      </c>
      <c r="AN2558" s="89">
        <v>-1.89510662377677</v>
      </c>
      <c r="AO2558" s="89">
        <v>9.6514745308311001E-2</v>
      </c>
      <c r="AP2558" s="89">
        <v>-0.18290573312590799</v>
      </c>
      <c r="AQ2558" s="89">
        <v>1</v>
      </c>
      <c r="AR2558" s="89">
        <v>-0.61359493670886101</v>
      </c>
      <c r="AS2558" s="89">
        <v>-1.30923849259668</v>
      </c>
      <c r="AT2558" s="89">
        <v>-99</v>
      </c>
      <c r="AU2558" s="89">
        <v>-99</v>
      </c>
      <c r="AV2558" s="89">
        <v>44.303762025316502</v>
      </c>
      <c r="AW2558" s="89">
        <v>-1.30923849259668</v>
      </c>
      <c r="AX2558" s="89">
        <v>-1.4188830310554901</v>
      </c>
      <c r="AY2558" s="89">
        <v>0.10589812332439701</v>
      </c>
      <c r="AZ2558" s="89">
        <v>-0.15025705020560901</v>
      </c>
      <c r="BA2558" s="89">
        <v>-99</v>
      </c>
      <c r="BB2558" s="89">
        <v>-99</v>
      </c>
      <c r="BC2558" s="89">
        <v>-99</v>
      </c>
      <c r="BD2558" s="89">
        <v>-99</v>
      </c>
      <c r="BE2558" s="89">
        <v>-99</v>
      </c>
      <c r="BF2558" s="89">
        <v>-99</v>
      </c>
      <c r="BG2558" s="89">
        <v>-99</v>
      </c>
      <c r="BH2558" s="89">
        <v>-99</v>
      </c>
      <c r="BI2558" s="89">
        <v>-99</v>
      </c>
      <c r="BJ2558" s="89">
        <v>-99</v>
      </c>
      <c r="BK2558" s="89">
        <v>-99</v>
      </c>
      <c r="BL2558" s="89">
        <v>-99</v>
      </c>
      <c r="BM2558" s="89">
        <v>-99</v>
      </c>
      <c r="BN2558" s="89">
        <v>-99</v>
      </c>
      <c r="BO2558" s="89">
        <v>-99</v>
      </c>
      <c r="BP2558" s="89">
        <v>-99</v>
      </c>
      <c r="BQ2558" s="89">
        <v>-99</v>
      </c>
      <c r="BR2558" s="89">
        <v>-99</v>
      </c>
      <c r="BS2558" s="89">
        <v>-99</v>
      </c>
      <c r="BT2558" s="89">
        <v>-99</v>
      </c>
      <c r="BU2558" s="89">
        <v>-99</v>
      </c>
      <c r="BV2558" s="89">
        <v>-99</v>
      </c>
      <c r="BW2558" s="89">
        <v>-99</v>
      </c>
      <c r="BX2558" s="89">
        <v>-99</v>
      </c>
      <c r="BY2558" s="89">
        <v>-99</v>
      </c>
      <c r="BZ2558" s="89">
        <v>-99</v>
      </c>
      <c r="CA2558" s="89">
        <v>-99</v>
      </c>
      <c r="CB2558" s="89">
        <v>-99</v>
      </c>
      <c r="CC2558" s="89">
        <v>-99</v>
      </c>
      <c r="CD2558" s="89">
        <v>-99</v>
      </c>
      <c r="CE2558" s="89">
        <v>-99</v>
      </c>
      <c r="CF2558" s="89">
        <v>-99</v>
      </c>
      <c r="CG2558" s="89">
        <v>-99</v>
      </c>
      <c r="CH2558" s="89">
        <v>-99</v>
      </c>
      <c r="CI2558" s="89">
        <v>-99</v>
      </c>
      <c r="CJ2558" s="89">
        <v>-99</v>
      </c>
      <c r="CK2558" s="89">
        <v>-99</v>
      </c>
      <c r="CL2558" s="89">
        <v>-99</v>
      </c>
      <c r="CM2558" s="89">
        <v>-99</v>
      </c>
      <c r="CN2558" s="89">
        <v>-99</v>
      </c>
      <c r="CO2558" s="89">
        <v>-99</v>
      </c>
      <c r="CP2558" s="89">
        <v>-99</v>
      </c>
      <c r="CQ2558" s="89">
        <v>-99</v>
      </c>
      <c r="CR2558" s="89">
        <v>-99</v>
      </c>
      <c r="CS2558" s="89">
        <v>-99</v>
      </c>
      <c r="CT2558" s="89">
        <v>-99</v>
      </c>
      <c r="CU2558" s="86">
        <v>-99</v>
      </c>
      <c r="CV2558" s="86">
        <v>-1.6642999999999999</v>
      </c>
      <c r="CW2558" s="86">
        <v>5</v>
      </c>
      <c r="CX2558" s="86">
        <v>2</v>
      </c>
      <c r="CY2558" s="86">
        <v>0.58299999999999996</v>
      </c>
      <c r="CZ2558" s="86">
        <v>76</v>
      </c>
      <c r="DA2558" s="86">
        <v>2</v>
      </c>
      <c r="DB2558" s="86">
        <v>-1.3245</v>
      </c>
      <c r="DC2558" s="86">
        <v>5</v>
      </c>
      <c r="DD2558" s="86">
        <v>-99</v>
      </c>
      <c r="DE2558" s="86">
        <v>-99</v>
      </c>
      <c r="DF2558" s="86">
        <v>-99</v>
      </c>
      <c r="DG2558" s="86">
        <v>-99</v>
      </c>
      <c r="DH2558" s="86">
        <v>-99</v>
      </c>
    </row>
    <row r="2559" spans="1:112" x14ac:dyDescent="0.2">
      <c r="A2559" s="85">
        <f>IF(ISERROR(SEARCH('School Lookup'!$F$3,Data!J2559)),A2558,A2558+1)</f>
        <v>0</v>
      </c>
      <c r="B2559" s="85">
        <f>IF(I2559='School Lookup'!$G$13,1,0)</f>
        <v>0</v>
      </c>
      <c r="C2559" s="85">
        <f t="shared" si="39"/>
        <v>2557</v>
      </c>
      <c r="D2559" s="86" t="s">
        <v>6478</v>
      </c>
      <c r="E2559" s="86" t="s">
        <v>6598</v>
      </c>
      <c r="F2559" s="86" t="s">
        <v>2755</v>
      </c>
      <c r="G2559" s="86" t="s">
        <v>3202</v>
      </c>
      <c r="H2559" s="86" t="s">
        <v>402</v>
      </c>
      <c r="I2559" s="86" t="s">
        <v>6601</v>
      </c>
      <c r="J2559" s="86" t="s">
        <v>6602</v>
      </c>
      <c r="K2559" s="86" t="s">
        <v>72</v>
      </c>
      <c r="L2559" s="86">
        <v>1</v>
      </c>
      <c r="M2559" s="86">
        <v>1</v>
      </c>
      <c r="N2559" s="89">
        <v>-0.971817625899281</v>
      </c>
      <c r="O2559" s="89">
        <v>-2.0101150282838098</v>
      </c>
      <c r="P2559" s="89">
        <v>38.721699999999998</v>
      </c>
      <c r="Q2559" s="89">
        <v>-1.17891445112529</v>
      </c>
      <c r="R2559" s="89">
        <v>53.057526798561099</v>
      </c>
      <c r="S2559" s="89">
        <v>-1.59451473970455</v>
      </c>
      <c r="T2559" s="89">
        <v>-1.80935719828783</v>
      </c>
      <c r="U2559" s="89">
        <v>0.35975412487868003</v>
      </c>
      <c r="V2559" s="89">
        <v>-0.650923715462978</v>
      </c>
      <c r="W2559" s="89">
        <v>1</v>
      </c>
      <c r="X2559" s="89">
        <v>-0.93266648096564497</v>
      </c>
      <c r="Y2559" s="89">
        <v>-2.1065979671428599</v>
      </c>
      <c r="Z2559" s="89">
        <v>42.224299999999999</v>
      </c>
      <c r="AA2559" s="89">
        <v>-0.94817475101053905</v>
      </c>
      <c r="AB2559" s="89">
        <v>54.6889635097493</v>
      </c>
      <c r="AC2559" s="89">
        <v>-1.5273863590767001</v>
      </c>
      <c r="AD2559" s="89">
        <v>-1.7770452396522201</v>
      </c>
      <c r="AE2559" s="89">
        <v>0.348430928502103</v>
      </c>
      <c r="AF2559" s="89">
        <v>-0.61917752284226502</v>
      </c>
      <c r="AG2559" s="89">
        <v>1</v>
      </c>
      <c r="AH2559" s="89">
        <v>-0.87778490990990998</v>
      </c>
      <c r="AI2559" s="89">
        <v>-1.8320418835332899</v>
      </c>
      <c r="AJ2559" s="89">
        <v>38.454500000000003</v>
      </c>
      <c r="AK2559" s="89">
        <v>-0.99581987425733898</v>
      </c>
      <c r="AL2559" s="89">
        <v>53.378393468468502</v>
      </c>
      <c r="AM2559" s="89">
        <v>-1.41393087889531</v>
      </c>
      <c r="AN2559" s="89">
        <v>-1.5285973800217401</v>
      </c>
      <c r="AO2559" s="89">
        <v>0.14364283403429301</v>
      </c>
      <c r="AP2559" s="89">
        <v>-0.21957205976371799</v>
      </c>
      <c r="AQ2559" s="89">
        <v>1</v>
      </c>
      <c r="AR2559" s="89">
        <v>-0.75326724890829699</v>
      </c>
      <c r="AS2559" s="89">
        <v>-1.62319614852215</v>
      </c>
      <c r="AT2559" s="89">
        <v>43.668999999999997</v>
      </c>
      <c r="AU2559" s="89">
        <v>-0.54533347283290401</v>
      </c>
      <c r="AV2559" s="89">
        <v>51.310066812227099</v>
      </c>
      <c r="AW2559" s="89">
        <v>-1.0842648106775301</v>
      </c>
      <c r="AX2559" s="89">
        <v>-1.1818068942133799</v>
      </c>
      <c r="AY2559" s="89">
        <v>0.14817211258492399</v>
      </c>
      <c r="AZ2559" s="89">
        <v>-0.17511082418302501</v>
      </c>
      <c r="BA2559" s="89">
        <v>-99</v>
      </c>
      <c r="BB2559" s="89">
        <v>-99</v>
      </c>
      <c r="BC2559" s="89">
        <v>-99</v>
      </c>
      <c r="BD2559" s="89">
        <v>-99</v>
      </c>
      <c r="BE2559" s="89">
        <v>-99</v>
      </c>
      <c r="BF2559" s="89">
        <v>-99</v>
      </c>
      <c r="BG2559" s="89">
        <v>-99</v>
      </c>
      <c r="BH2559" s="89">
        <v>-99</v>
      </c>
      <c r="BI2559" s="89">
        <v>-99</v>
      </c>
      <c r="BJ2559" s="89">
        <v>-99</v>
      </c>
      <c r="BK2559" s="89">
        <v>-99</v>
      </c>
      <c r="BL2559" s="89">
        <v>-99</v>
      </c>
      <c r="BM2559" s="89">
        <v>-99</v>
      </c>
      <c r="BN2559" s="89">
        <v>-99</v>
      </c>
      <c r="BO2559" s="89">
        <v>-99</v>
      </c>
      <c r="BP2559" s="89">
        <v>-99</v>
      </c>
      <c r="BQ2559" s="89">
        <v>-99</v>
      </c>
      <c r="BR2559" s="89">
        <v>-99</v>
      </c>
      <c r="BS2559" s="89">
        <v>-99</v>
      </c>
      <c r="BT2559" s="89">
        <v>-99</v>
      </c>
      <c r="BU2559" s="89">
        <v>-99</v>
      </c>
      <c r="BV2559" s="89">
        <v>-99</v>
      </c>
      <c r="BW2559" s="89">
        <v>-99</v>
      </c>
      <c r="BX2559" s="89">
        <v>-99</v>
      </c>
      <c r="BY2559" s="89">
        <v>-99</v>
      </c>
      <c r="BZ2559" s="89">
        <v>-99</v>
      </c>
      <c r="CA2559" s="89">
        <v>-99</v>
      </c>
      <c r="CB2559" s="89">
        <v>-99</v>
      </c>
      <c r="CC2559" s="89">
        <v>-99</v>
      </c>
      <c r="CD2559" s="89">
        <v>-99</v>
      </c>
      <c r="CE2559" s="89">
        <v>-99</v>
      </c>
      <c r="CF2559" s="89">
        <v>-99</v>
      </c>
      <c r="CG2559" s="89">
        <v>-99</v>
      </c>
      <c r="CH2559" s="89">
        <v>-99</v>
      </c>
      <c r="CI2559" s="89">
        <v>-99</v>
      </c>
      <c r="CJ2559" s="89">
        <v>-99</v>
      </c>
      <c r="CK2559" s="89">
        <v>-99</v>
      </c>
      <c r="CL2559" s="89">
        <v>-99</v>
      </c>
      <c r="CM2559" s="89">
        <v>-99</v>
      </c>
      <c r="CN2559" s="89">
        <v>-99</v>
      </c>
      <c r="CO2559" s="89">
        <v>-99</v>
      </c>
      <c r="CP2559" s="89">
        <v>-99</v>
      </c>
      <c r="CQ2559" s="89">
        <v>-99</v>
      </c>
      <c r="CR2559" s="89">
        <v>-99</v>
      </c>
      <c r="CS2559" s="89">
        <v>-99</v>
      </c>
      <c r="CT2559" s="89">
        <v>-99</v>
      </c>
      <c r="CU2559" s="86">
        <v>-99</v>
      </c>
      <c r="CV2559" s="86">
        <v>-1.6648000000000001</v>
      </c>
      <c r="CW2559" s="86">
        <v>5</v>
      </c>
      <c r="CX2559" s="86">
        <v>2</v>
      </c>
      <c r="CY2559" s="86">
        <v>0.72670000000000001</v>
      </c>
      <c r="CZ2559" s="86">
        <v>81</v>
      </c>
      <c r="DA2559" s="86">
        <v>4</v>
      </c>
      <c r="DB2559" s="86">
        <v>-0.97829999999999995</v>
      </c>
      <c r="DC2559" s="86">
        <v>10</v>
      </c>
      <c r="DD2559" s="86">
        <v>-99</v>
      </c>
      <c r="DE2559" s="86">
        <v>-99</v>
      </c>
      <c r="DF2559" s="86">
        <v>-99</v>
      </c>
      <c r="DG2559" s="86">
        <v>-99</v>
      </c>
      <c r="DH2559" s="86">
        <v>-99</v>
      </c>
    </row>
    <row r="2560" spans="1:112" x14ac:dyDescent="0.2">
      <c r="A2560" s="85">
        <f>IF(ISERROR(SEARCH('School Lookup'!$F$3,Data!J2560)),A2559,A2559+1)</f>
        <v>0</v>
      </c>
      <c r="B2560" s="85">
        <f>IF(I2560='School Lookup'!$G$13,1,0)</f>
        <v>0</v>
      </c>
      <c r="C2560" s="85">
        <f t="shared" si="39"/>
        <v>2558</v>
      </c>
      <c r="D2560" s="86" t="s">
        <v>6478</v>
      </c>
      <c r="E2560" s="86" t="s">
        <v>6790</v>
      </c>
      <c r="F2560" s="86" t="s">
        <v>2774</v>
      </c>
      <c r="G2560" s="86" t="s">
        <v>6165</v>
      </c>
      <c r="H2560" s="86" t="s">
        <v>6166</v>
      </c>
      <c r="I2560" s="86" t="s">
        <v>6167</v>
      </c>
      <c r="J2560" s="86" t="s">
        <v>6166</v>
      </c>
      <c r="K2560" s="86" t="s">
        <v>6837</v>
      </c>
      <c r="L2560" s="86">
        <v>1</v>
      </c>
      <c r="M2560" s="86">
        <v>1</v>
      </c>
      <c r="N2560" s="89">
        <v>-0.89815945945945996</v>
      </c>
      <c r="O2560" s="89">
        <v>-1.8506083484098701</v>
      </c>
      <c r="P2560" s="89">
        <v>43.981299999999997</v>
      </c>
      <c r="Q2560" s="89">
        <v>-0.62102125322076596</v>
      </c>
      <c r="R2560" s="89">
        <v>46.063437485311397</v>
      </c>
      <c r="S2560" s="89">
        <v>-1.23581480081532</v>
      </c>
      <c r="T2560" s="89">
        <v>-1.4023522534711299</v>
      </c>
      <c r="U2560" s="89">
        <v>0.36429794520547898</v>
      </c>
      <c r="V2560" s="89">
        <v>-0.51087404439380701</v>
      </c>
      <c r="W2560" s="89">
        <v>1</v>
      </c>
      <c r="X2560" s="89">
        <v>-1.00029027777778</v>
      </c>
      <c r="Y2560" s="89">
        <v>-2.2657950958376198</v>
      </c>
      <c r="Z2560" s="89">
        <v>42.580500000000001</v>
      </c>
      <c r="AA2560" s="89">
        <v>-0.90375555688193099</v>
      </c>
      <c r="AB2560" s="89">
        <v>46.180536805555597</v>
      </c>
      <c r="AC2560" s="89">
        <v>-1.5847753263597699</v>
      </c>
      <c r="AD2560" s="89">
        <v>-1.84386619839559</v>
      </c>
      <c r="AE2560" s="89">
        <v>0.36986301369863001</v>
      </c>
      <c r="AF2560" s="89">
        <v>-0.68197790899562905</v>
      </c>
      <c r="AG2560" s="89">
        <v>1</v>
      </c>
      <c r="AH2560" s="89">
        <v>-0.99977239057239098</v>
      </c>
      <c r="AI2560" s="89">
        <v>-2.0945707103917899</v>
      </c>
      <c r="AJ2560" s="89">
        <v>32.462400000000002</v>
      </c>
      <c r="AK2560" s="89">
        <v>-1.5823924826404001</v>
      </c>
      <c r="AL2560" s="89">
        <v>45.791233333333302</v>
      </c>
      <c r="AM2560" s="89">
        <v>-1.8384815965161001</v>
      </c>
      <c r="AN2560" s="89">
        <v>-1.97460634369229</v>
      </c>
      <c r="AO2560" s="89">
        <v>0.12714041095890399</v>
      </c>
      <c r="AP2560" s="89">
        <v>-0.25105226201909703</v>
      </c>
      <c r="AQ2560" s="89">
        <v>1</v>
      </c>
      <c r="AR2560" s="89">
        <v>-0.81790370370370402</v>
      </c>
      <c r="AS2560" s="89">
        <v>-1.7684870047795</v>
      </c>
      <c r="AT2560" s="89">
        <v>36.776600000000002</v>
      </c>
      <c r="AU2560" s="89">
        <v>-1.2944592948698499</v>
      </c>
      <c r="AV2560" s="89">
        <v>47.222248148148097</v>
      </c>
      <c r="AW2560" s="89">
        <v>-1.5314731498246701</v>
      </c>
      <c r="AX2560" s="89">
        <v>-1.65307279742549</v>
      </c>
      <c r="AY2560" s="89">
        <v>0.138698630136986</v>
      </c>
      <c r="AZ2560" s="89">
        <v>-0.22927893251963199</v>
      </c>
      <c r="BA2560" s="89">
        <v>-99</v>
      </c>
      <c r="BB2560" s="89">
        <v>-99</v>
      </c>
      <c r="BC2560" s="89">
        <v>-99</v>
      </c>
      <c r="BD2560" s="89">
        <v>-99</v>
      </c>
      <c r="BE2560" s="89">
        <v>-99</v>
      </c>
      <c r="BF2560" s="89">
        <v>-99</v>
      </c>
      <c r="BG2560" s="89">
        <v>-99</v>
      </c>
      <c r="BH2560" s="89">
        <v>-99</v>
      </c>
      <c r="BI2560" s="89">
        <v>-99</v>
      </c>
      <c r="BJ2560" s="89">
        <v>-99</v>
      </c>
      <c r="BK2560" s="89">
        <v>-99</v>
      </c>
      <c r="BL2560" s="89">
        <v>-99</v>
      </c>
      <c r="BM2560" s="89">
        <v>-99</v>
      </c>
      <c r="BN2560" s="89">
        <v>-99</v>
      </c>
      <c r="BO2560" s="89">
        <v>-99</v>
      </c>
      <c r="BP2560" s="89">
        <v>-99</v>
      </c>
      <c r="BQ2560" s="89">
        <v>-99</v>
      </c>
      <c r="BR2560" s="89">
        <v>-99</v>
      </c>
      <c r="BS2560" s="89">
        <v>-99</v>
      </c>
      <c r="BT2560" s="89">
        <v>-99</v>
      </c>
      <c r="BU2560" s="89">
        <v>-99</v>
      </c>
      <c r="BV2560" s="89">
        <v>-99</v>
      </c>
      <c r="BW2560" s="89">
        <v>-99</v>
      </c>
      <c r="BX2560" s="89">
        <v>-99</v>
      </c>
      <c r="BY2560" s="89">
        <v>-99</v>
      </c>
      <c r="BZ2560" s="89">
        <v>-99</v>
      </c>
      <c r="CA2560" s="89">
        <v>-99</v>
      </c>
      <c r="CB2560" s="89">
        <v>-99</v>
      </c>
      <c r="CC2560" s="89">
        <v>-99</v>
      </c>
      <c r="CD2560" s="89">
        <v>-99</v>
      </c>
      <c r="CE2560" s="89">
        <v>-99</v>
      </c>
      <c r="CF2560" s="89">
        <v>-99</v>
      </c>
      <c r="CG2560" s="89">
        <v>-99</v>
      </c>
      <c r="CH2560" s="89">
        <v>-99</v>
      </c>
      <c r="CI2560" s="89">
        <v>-99</v>
      </c>
      <c r="CJ2560" s="89">
        <v>-99</v>
      </c>
      <c r="CK2560" s="89">
        <v>-99</v>
      </c>
      <c r="CL2560" s="89">
        <v>-99</v>
      </c>
      <c r="CM2560" s="89">
        <v>-99</v>
      </c>
      <c r="CN2560" s="89">
        <v>-99</v>
      </c>
      <c r="CO2560" s="89">
        <v>-99</v>
      </c>
      <c r="CP2560" s="89">
        <v>-99</v>
      </c>
      <c r="CQ2560" s="89">
        <v>-99</v>
      </c>
      <c r="CR2560" s="89">
        <v>-99</v>
      </c>
      <c r="CS2560" s="89">
        <v>-99</v>
      </c>
      <c r="CT2560" s="89">
        <v>-99</v>
      </c>
      <c r="CU2560" s="86">
        <v>-99</v>
      </c>
      <c r="CV2560" s="86">
        <v>-1.6732</v>
      </c>
      <c r="CW2560" s="86">
        <v>5</v>
      </c>
      <c r="CX2560" s="86">
        <v>2</v>
      </c>
      <c r="CY2560" s="86">
        <v>1.6082000000000001</v>
      </c>
      <c r="CZ2560" s="86">
        <v>95</v>
      </c>
      <c r="DA2560" s="86">
        <v>4</v>
      </c>
      <c r="DB2560" s="86">
        <v>-0.94120000000000004</v>
      </c>
      <c r="DC2560" s="86">
        <v>11</v>
      </c>
      <c r="DD2560" s="86">
        <v>-99</v>
      </c>
      <c r="DE2560" s="86">
        <v>-99</v>
      </c>
      <c r="DF2560" s="86">
        <v>-99</v>
      </c>
      <c r="DG2560" s="86">
        <v>-99</v>
      </c>
      <c r="DH2560" s="86">
        <v>-99</v>
      </c>
    </row>
    <row r="2561" spans="1:112" x14ac:dyDescent="0.2">
      <c r="A2561" s="85">
        <f>IF(ISERROR(SEARCH('School Lookup'!$F$3,Data!J2561)),A2560,A2560+1)</f>
        <v>0</v>
      </c>
      <c r="B2561" s="85">
        <f>IF(I2561='School Lookup'!$G$13,1,0)</f>
        <v>0</v>
      </c>
      <c r="C2561" s="85">
        <f t="shared" si="39"/>
        <v>2559</v>
      </c>
      <c r="D2561" s="86" t="s">
        <v>6478</v>
      </c>
      <c r="E2561" s="86" t="s">
        <v>6552</v>
      </c>
      <c r="F2561" s="86" t="s">
        <v>518</v>
      </c>
      <c r="G2561" s="86" t="s">
        <v>6571</v>
      </c>
      <c r="H2561" s="86" t="s">
        <v>6572</v>
      </c>
      <c r="I2561" s="86" t="s">
        <v>6573</v>
      </c>
      <c r="J2561" s="86" t="s">
        <v>6572</v>
      </c>
      <c r="K2561" s="86" t="s">
        <v>114</v>
      </c>
      <c r="L2561" s="86">
        <v>1</v>
      </c>
      <c r="M2561" s="86">
        <v>1</v>
      </c>
      <c r="N2561" s="89">
        <v>-1.1025363636363601</v>
      </c>
      <c r="O2561" s="89">
        <v>-2.29318631367603</v>
      </c>
      <c r="P2561" s="89">
        <v>40.411799999999999</v>
      </c>
      <c r="Q2561" s="89">
        <v>-0.99964315791317304</v>
      </c>
      <c r="R2561" s="89">
        <v>46.694190082644603</v>
      </c>
      <c r="S2561" s="89">
        <v>-1.6464147357946</v>
      </c>
      <c r="T2561" s="89">
        <v>-1.86824640554566</v>
      </c>
      <c r="U2561" s="89">
        <v>0.49794238683127601</v>
      </c>
      <c r="V2561" s="89">
        <v>-0.93027907436635804</v>
      </c>
      <c r="W2561" s="89">
        <v>1</v>
      </c>
      <c r="X2561" s="89">
        <v>-0.92580901639344304</v>
      </c>
      <c r="Y2561" s="89">
        <v>-2.0904544093794102</v>
      </c>
      <c r="Z2561" s="89">
        <v>46.116300000000003</v>
      </c>
      <c r="AA2561" s="89">
        <v>-0.46283083313142398</v>
      </c>
      <c r="AB2561" s="89">
        <v>46.311454918032801</v>
      </c>
      <c r="AC2561" s="89">
        <v>-1.2766426212554201</v>
      </c>
      <c r="AD2561" s="89">
        <v>-1.48509126742844</v>
      </c>
      <c r="AE2561" s="89">
        <v>0.50205761316872399</v>
      </c>
      <c r="AF2561" s="89">
        <v>-0.74560137706283802</v>
      </c>
      <c r="AG2561" s="89">
        <v>-99</v>
      </c>
      <c r="AH2561" s="89">
        <v>-99</v>
      </c>
      <c r="AI2561" s="89">
        <v>-99</v>
      </c>
      <c r="AJ2561" s="89">
        <v>-99</v>
      </c>
      <c r="AK2561" s="89">
        <v>-99</v>
      </c>
      <c r="AL2561" s="89">
        <v>-99</v>
      </c>
      <c r="AM2561" s="89">
        <v>-99</v>
      </c>
      <c r="AN2561" s="89">
        <v>-99</v>
      </c>
      <c r="AO2561" s="89">
        <v>-99</v>
      </c>
      <c r="AP2561" s="89">
        <v>-99</v>
      </c>
      <c r="AQ2561" s="89">
        <v>-99</v>
      </c>
      <c r="AR2561" s="89">
        <v>-99</v>
      </c>
      <c r="AS2561" s="89">
        <v>-99</v>
      </c>
      <c r="AT2561" s="89">
        <v>-99</v>
      </c>
      <c r="AU2561" s="89">
        <v>-99</v>
      </c>
      <c r="AV2561" s="89">
        <v>-99</v>
      </c>
      <c r="AW2561" s="89">
        <v>-99</v>
      </c>
      <c r="AX2561" s="89">
        <v>-99</v>
      </c>
      <c r="AY2561" s="89">
        <v>-99</v>
      </c>
      <c r="AZ2561" s="89">
        <v>-99</v>
      </c>
      <c r="BA2561" s="89">
        <v>-99</v>
      </c>
      <c r="BB2561" s="89">
        <v>-99</v>
      </c>
      <c r="BC2561" s="89">
        <v>-99</v>
      </c>
      <c r="BD2561" s="89">
        <v>-99</v>
      </c>
      <c r="BE2561" s="89">
        <v>-99</v>
      </c>
      <c r="BF2561" s="89">
        <v>-99</v>
      </c>
      <c r="BG2561" s="89">
        <v>-99</v>
      </c>
      <c r="BH2561" s="89">
        <v>-99</v>
      </c>
      <c r="BI2561" s="89">
        <v>-99</v>
      </c>
      <c r="BJ2561" s="89">
        <v>-99</v>
      </c>
      <c r="BK2561" s="89">
        <v>-99</v>
      </c>
      <c r="BL2561" s="89">
        <v>-99</v>
      </c>
      <c r="BM2561" s="89">
        <v>-99</v>
      </c>
      <c r="BN2561" s="89">
        <v>-99</v>
      </c>
      <c r="BO2561" s="89">
        <v>-99</v>
      </c>
      <c r="BP2561" s="89">
        <v>-99</v>
      </c>
      <c r="BQ2561" s="89">
        <v>-99</v>
      </c>
      <c r="BR2561" s="89">
        <v>-99</v>
      </c>
      <c r="BS2561" s="89">
        <v>-99</v>
      </c>
      <c r="BT2561" s="89">
        <v>-99</v>
      </c>
      <c r="BU2561" s="89">
        <v>-99</v>
      </c>
      <c r="BV2561" s="89">
        <v>-99</v>
      </c>
      <c r="BW2561" s="89">
        <v>-99</v>
      </c>
      <c r="BX2561" s="89">
        <v>-99</v>
      </c>
      <c r="BY2561" s="89">
        <v>-99</v>
      </c>
      <c r="BZ2561" s="89">
        <v>-99</v>
      </c>
      <c r="CA2561" s="89">
        <v>-99</v>
      </c>
      <c r="CB2561" s="89">
        <v>-99</v>
      </c>
      <c r="CC2561" s="89">
        <v>-99</v>
      </c>
      <c r="CD2561" s="89">
        <v>-99</v>
      </c>
      <c r="CE2561" s="89">
        <v>-99</v>
      </c>
      <c r="CF2561" s="89">
        <v>-99</v>
      </c>
      <c r="CG2561" s="89">
        <v>-99</v>
      </c>
      <c r="CH2561" s="89">
        <v>-99</v>
      </c>
      <c r="CI2561" s="89">
        <v>-99</v>
      </c>
      <c r="CJ2561" s="89">
        <v>-99</v>
      </c>
      <c r="CK2561" s="89">
        <v>-99</v>
      </c>
      <c r="CL2561" s="89">
        <v>-99</v>
      </c>
      <c r="CM2561" s="89">
        <v>-99</v>
      </c>
      <c r="CN2561" s="89">
        <v>-99</v>
      </c>
      <c r="CO2561" s="89">
        <v>-99</v>
      </c>
      <c r="CP2561" s="89">
        <v>-99</v>
      </c>
      <c r="CQ2561" s="89">
        <v>-99</v>
      </c>
      <c r="CR2561" s="89">
        <v>-99</v>
      </c>
      <c r="CS2561" s="89">
        <v>-99</v>
      </c>
      <c r="CT2561" s="89">
        <v>-99</v>
      </c>
      <c r="CU2561" s="86">
        <v>-99</v>
      </c>
      <c r="CV2561" s="86">
        <v>-1.6758999999999999</v>
      </c>
      <c r="CW2561" s="86">
        <v>5</v>
      </c>
      <c r="CX2561" s="86">
        <v>2</v>
      </c>
      <c r="CY2561" s="86">
        <v>1.7166999999999999</v>
      </c>
      <c r="CZ2561" s="86">
        <v>95</v>
      </c>
      <c r="DA2561" s="86">
        <v>2</v>
      </c>
      <c r="DB2561" s="86">
        <v>-0.73009999999999997</v>
      </c>
      <c r="DC2561" s="86">
        <v>15</v>
      </c>
      <c r="DD2561" s="86">
        <v>-99</v>
      </c>
      <c r="DE2561" s="86">
        <v>-99</v>
      </c>
      <c r="DF2561" s="86">
        <v>-99</v>
      </c>
      <c r="DG2561" s="86">
        <v>-99</v>
      </c>
      <c r="DH2561" s="86">
        <v>-99</v>
      </c>
    </row>
    <row r="2562" spans="1:112" x14ac:dyDescent="0.2">
      <c r="A2562" s="85">
        <f>IF(ISERROR(SEARCH('School Lookup'!$F$3,Data!J2562)),A2561,A2561+1)</f>
        <v>0</v>
      </c>
      <c r="B2562" s="85">
        <f>IF(I2562='School Lookup'!$G$13,1,0)</f>
        <v>0</v>
      </c>
      <c r="C2562" s="85">
        <f t="shared" si="39"/>
        <v>2560</v>
      </c>
      <c r="D2562" s="86" t="s">
        <v>6478</v>
      </c>
      <c r="E2562" s="86" t="s">
        <v>6513</v>
      </c>
      <c r="F2562" s="86" t="s">
        <v>2745</v>
      </c>
      <c r="G2562" s="86" t="s">
        <v>3157</v>
      </c>
      <c r="H2562" s="86" t="s">
        <v>172</v>
      </c>
      <c r="I2562" s="86" t="s">
        <v>5673</v>
      </c>
      <c r="J2562" s="86" t="s">
        <v>482</v>
      </c>
      <c r="K2562" s="86" t="s">
        <v>26</v>
      </c>
      <c r="L2562" s="86">
        <v>1</v>
      </c>
      <c r="M2562" s="86">
        <v>1</v>
      </c>
      <c r="N2562" s="89">
        <v>-0.97013353293413196</v>
      </c>
      <c r="O2562" s="89">
        <v>-2.0064681267866198</v>
      </c>
      <c r="P2562" s="89">
        <v>40.824599999999997</v>
      </c>
      <c r="Q2562" s="89">
        <v>-0.95585687909064199</v>
      </c>
      <c r="R2562" s="89">
        <v>50.898208383233502</v>
      </c>
      <c r="S2562" s="89">
        <v>-1.4811625029386299</v>
      </c>
      <c r="T2562" s="89">
        <v>-1.68074016809645</v>
      </c>
      <c r="U2562" s="89">
        <v>0.50453172205438102</v>
      </c>
      <c r="V2562" s="89">
        <v>-0.84798673133567104</v>
      </c>
      <c r="W2562" s="89">
        <v>1</v>
      </c>
      <c r="X2562" s="89">
        <v>-0.89722987804878096</v>
      </c>
      <c r="Y2562" s="89">
        <v>-2.0231745910385301</v>
      </c>
      <c r="Z2562" s="89">
        <v>42.963000000000001</v>
      </c>
      <c r="AA2562" s="89">
        <v>-0.85605667492181803</v>
      </c>
      <c r="AB2562" s="89">
        <v>50.609765853658502</v>
      </c>
      <c r="AC2562" s="89">
        <v>-1.4396156329801799</v>
      </c>
      <c r="AD2562" s="89">
        <v>-1.67484921931886</v>
      </c>
      <c r="AE2562" s="89">
        <v>0.49546827794561898</v>
      </c>
      <c r="AF2562" s="89">
        <v>-0.82983465851448301</v>
      </c>
      <c r="AG2562" s="89">
        <v>-99</v>
      </c>
      <c r="AH2562" s="89">
        <v>-99</v>
      </c>
      <c r="AI2562" s="89">
        <v>-99</v>
      </c>
      <c r="AJ2562" s="89">
        <v>-99</v>
      </c>
      <c r="AK2562" s="89">
        <v>-99</v>
      </c>
      <c r="AL2562" s="89">
        <v>-99</v>
      </c>
      <c r="AM2562" s="89">
        <v>-99</v>
      </c>
      <c r="AN2562" s="89">
        <v>-99</v>
      </c>
      <c r="AO2562" s="89">
        <v>-99</v>
      </c>
      <c r="AP2562" s="89">
        <v>-99</v>
      </c>
      <c r="AQ2562" s="89">
        <v>-99</v>
      </c>
      <c r="AR2562" s="89">
        <v>-99</v>
      </c>
      <c r="AS2562" s="89">
        <v>-99</v>
      </c>
      <c r="AT2562" s="89">
        <v>-99</v>
      </c>
      <c r="AU2562" s="89">
        <v>-99</v>
      </c>
      <c r="AV2562" s="89">
        <v>-99</v>
      </c>
      <c r="AW2562" s="89">
        <v>-99</v>
      </c>
      <c r="AX2562" s="89">
        <v>-99</v>
      </c>
      <c r="AY2562" s="89">
        <v>-99</v>
      </c>
      <c r="AZ2562" s="89">
        <v>-99</v>
      </c>
      <c r="BA2562" s="89">
        <v>-99</v>
      </c>
      <c r="BB2562" s="89">
        <v>-99</v>
      </c>
      <c r="BC2562" s="89">
        <v>-99</v>
      </c>
      <c r="BD2562" s="89">
        <v>-99</v>
      </c>
      <c r="BE2562" s="89">
        <v>-99</v>
      </c>
      <c r="BF2562" s="89">
        <v>-99</v>
      </c>
      <c r="BG2562" s="89">
        <v>-99</v>
      </c>
      <c r="BH2562" s="89">
        <v>-99</v>
      </c>
      <c r="BI2562" s="89">
        <v>-99</v>
      </c>
      <c r="BJ2562" s="89">
        <v>-99</v>
      </c>
      <c r="BK2562" s="89">
        <v>-99</v>
      </c>
      <c r="BL2562" s="89">
        <v>-99</v>
      </c>
      <c r="BM2562" s="89">
        <v>-99</v>
      </c>
      <c r="BN2562" s="89">
        <v>-99</v>
      </c>
      <c r="BO2562" s="89">
        <v>-99</v>
      </c>
      <c r="BP2562" s="89">
        <v>-99</v>
      </c>
      <c r="BQ2562" s="89">
        <v>-99</v>
      </c>
      <c r="BR2562" s="89">
        <v>-99</v>
      </c>
      <c r="BS2562" s="89">
        <v>-99</v>
      </c>
      <c r="BT2562" s="89">
        <v>-99</v>
      </c>
      <c r="BU2562" s="89">
        <v>-99</v>
      </c>
      <c r="BV2562" s="89">
        <v>-99</v>
      </c>
      <c r="BW2562" s="89">
        <v>-99</v>
      </c>
      <c r="BX2562" s="89">
        <v>-99</v>
      </c>
      <c r="BY2562" s="89">
        <v>-99</v>
      </c>
      <c r="BZ2562" s="89">
        <v>-99</v>
      </c>
      <c r="CA2562" s="89">
        <v>-99</v>
      </c>
      <c r="CB2562" s="89">
        <v>-99</v>
      </c>
      <c r="CC2562" s="89">
        <v>-99</v>
      </c>
      <c r="CD2562" s="89">
        <v>-99</v>
      </c>
      <c r="CE2562" s="89">
        <v>-99</v>
      </c>
      <c r="CF2562" s="89">
        <v>-99</v>
      </c>
      <c r="CG2562" s="89">
        <v>-99</v>
      </c>
      <c r="CH2562" s="89">
        <v>-99</v>
      </c>
      <c r="CI2562" s="89">
        <v>-99</v>
      </c>
      <c r="CJ2562" s="89">
        <v>-99</v>
      </c>
      <c r="CK2562" s="89">
        <v>-99</v>
      </c>
      <c r="CL2562" s="89">
        <v>-99</v>
      </c>
      <c r="CM2562" s="89">
        <v>-99</v>
      </c>
      <c r="CN2562" s="89">
        <v>-99</v>
      </c>
      <c r="CO2562" s="89">
        <v>-99</v>
      </c>
      <c r="CP2562" s="89">
        <v>-99</v>
      </c>
      <c r="CQ2562" s="89">
        <v>-99</v>
      </c>
      <c r="CR2562" s="89">
        <v>-99</v>
      </c>
      <c r="CS2562" s="89">
        <v>-99</v>
      </c>
      <c r="CT2562" s="89">
        <v>-99</v>
      </c>
      <c r="CU2562" s="86">
        <v>-99</v>
      </c>
      <c r="CV2562" s="86">
        <v>-1.6778</v>
      </c>
      <c r="CW2562" s="86">
        <v>5</v>
      </c>
      <c r="CX2562" s="86">
        <v>2</v>
      </c>
      <c r="CY2562" s="86">
        <v>1.0706</v>
      </c>
      <c r="CZ2562" s="86">
        <v>88</v>
      </c>
      <c r="DA2562" s="86">
        <v>2</v>
      </c>
      <c r="DB2562" s="86">
        <v>-0.90639999999999998</v>
      </c>
      <c r="DC2562" s="86">
        <v>12</v>
      </c>
      <c r="DD2562" s="86">
        <v>-99</v>
      </c>
      <c r="DE2562" s="86">
        <v>-99</v>
      </c>
      <c r="DF2562" s="86">
        <v>-99</v>
      </c>
      <c r="DG2562" s="86">
        <v>-99</v>
      </c>
      <c r="DH2562" s="86">
        <v>-99</v>
      </c>
    </row>
    <row r="2563" spans="1:112" x14ac:dyDescent="0.2">
      <c r="A2563" s="85">
        <f>IF(ISERROR(SEARCH('School Lookup'!$F$3,Data!J2563)),A2562,A2562+1)</f>
        <v>0</v>
      </c>
      <c r="B2563" s="85">
        <f>IF(I2563='School Lookup'!$G$13,1,0)</f>
        <v>0</v>
      </c>
      <c r="C2563" s="85">
        <f t="shared" si="39"/>
        <v>2561</v>
      </c>
      <c r="D2563" s="86" t="s">
        <v>6478</v>
      </c>
      <c r="E2563" s="86" t="s">
        <v>6743</v>
      </c>
      <c r="F2563" s="86" t="s">
        <v>2765</v>
      </c>
      <c r="G2563" s="86" t="s">
        <v>3125</v>
      </c>
      <c r="H2563" s="86" t="s">
        <v>6070</v>
      </c>
      <c r="I2563" s="86" t="s">
        <v>5590</v>
      </c>
      <c r="J2563" s="86" t="s">
        <v>5994</v>
      </c>
      <c r="K2563" s="86" t="s">
        <v>114</v>
      </c>
      <c r="L2563" s="86">
        <v>1</v>
      </c>
      <c r="M2563" s="86">
        <v>1</v>
      </c>
      <c r="N2563" s="89">
        <v>-0.71209770992366395</v>
      </c>
      <c r="O2563" s="89">
        <v>-1.4476918307384901</v>
      </c>
      <c r="P2563" s="89">
        <v>34.734099999999998</v>
      </c>
      <c r="Q2563" s="89">
        <v>-1.60188481312317</v>
      </c>
      <c r="R2563" s="89">
        <v>52.480910687022899</v>
      </c>
      <c r="S2563" s="89">
        <v>-1.52478832193083</v>
      </c>
      <c r="T2563" s="89">
        <v>-1.73024094054288</v>
      </c>
      <c r="U2563" s="89">
        <v>0.40276710222905499</v>
      </c>
      <c r="V2563" s="89">
        <v>-0.69688412978052905</v>
      </c>
      <c r="W2563" s="89">
        <v>1</v>
      </c>
      <c r="X2563" s="89">
        <v>-0.69124531548757195</v>
      </c>
      <c r="Y2563" s="89">
        <v>-1.5382543046741</v>
      </c>
      <c r="Z2563" s="89">
        <v>38.046199999999999</v>
      </c>
      <c r="AA2563" s="89">
        <v>-1.4691961855662301</v>
      </c>
      <c r="AB2563" s="89">
        <v>50.669176864244697</v>
      </c>
      <c r="AC2563" s="89">
        <v>-1.5037252451201599</v>
      </c>
      <c r="AD2563" s="89">
        <v>-1.74949537433206</v>
      </c>
      <c r="AE2563" s="89">
        <v>0.401998462720984</v>
      </c>
      <c r="AF2563" s="89">
        <v>-0.70329445101895904</v>
      </c>
      <c r="AG2563" s="89">
        <v>1</v>
      </c>
      <c r="AH2563" s="89">
        <v>-0.65395891472868195</v>
      </c>
      <c r="AI2563" s="89">
        <v>-1.3503467487846199</v>
      </c>
      <c r="AJ2563" s="89">
        <v>-99</v>
      </c>
      <c r="AK2563" s="89">
        <v>-99</v>
      </c>
      <c r="AL2563" s="89">
        <v>56.589131007751902</v>
      </c>
      <c r="AM2563" s="89">
        <v>-1.3503467487846199</v>
      </c>
      <c r="AN2563" s="89">
        <v>-1.46179949039505</v>
      </c>
      <c r="AO2563" s="89">
        <v>9.9154496541122197E-2</v>
      </c>
      <c r="AP2563" s="89">
        <v>-0.14494399251418999</v>
      </c>
      <c r="AQ2563" s="89">
        <v>1</v>
      </c>
      <c r="AR2563" s="89">
        <v>-0.59899519999999995</v>
      </c>
      <c r="AS2563" s="89">
        <v>-1.27642097105599</v>
      </c>
      <c r="AT2563" s="89">
        <v>-99</v>
      </c>
      <c r="AU2563" s="89">
        <v>-99</v>
      </c>
      <c r="AV2563" s="89">
        <v>44.799991200000001</v>
      </c>
      <c r="AW2563" s="89">
        <v>-1.27642097105599</v>
      </c>
      <c r="AX2563" s="89">
        <v>-1.38430009157017</v>
      </c>
      <c r="AY2563" s="89">
        <v>9.6079938508839294E-2</v>
      </c>
      <c r="AZ2563" s="89">
        <v>-0.13300346767584301</v>
      </c>
      <c r="BA2563" s="89">
        <v>-99</v>
      </c>
      <c r="BB2563" s="89">
        <v>-99</v>
      </c>
      <c r="BC2563" s="89">
        <v>-99</v>
      </c>
      <c r="BD2563" s="89">
        <v>-99</v>
      </c>
      <c r="BE2563" s="89">
        <v>-99</v>
      </c>
      <c r="BF2563" s="89">
        <v>-99</v>
      </c>
      <c r="BG2563" s="89">
        <v>-99</v>
      </c>
      <c r="BH2563" s="89">
        <v>-99</v>
      </c>
      <c r="BI2563" s="89">
        <v>-99</v>
      </c>
      <c r="BJ2563" s="89">
        <v>-99</v>
      </c>
      <c r="BK2563" s="89">
        <v>-99</v>
      </c>
      <c r="BL2563" s="89">
        <v>-99</v>
      </c>
      <c r="BM2563" s="89">
        <v>-99</v>
      </c>
      <c r="BN2563" s="89">
        <v>-99</v>
      </c>
      <c r="BO2563" s="89">
        <v>-99</v>
      </c>
      <c r="BP2563" s="89">
        <v>-99</v>
      </c>
      <c r="BQ2563" s="89">
        <v>-99</v>
      </c>
      <c r="BR2563" s="89">
        <v>-99</v>
      </c>
      <c r="BS2563" s="89">
        <v>-99</v>
      </c>
      <c r="BT2563" s="89">
        <v>-99</v>
      </c>
      <c r="BU2563" s="89">
        <v>-99</v>
      </c>
      <c r="BV2563" s="89">
        <v>-99</v>
      </c>
      <c r="BW2563" s="89">
        <v>-99</v>
      </c>
      <c r="BX2563" s="89">
        <v>-99</v>
      </c>
      <c r="BY2563" s="89">
        <v>-99</v>
      </c>
      <c r="BZ2563" s="89">
        <v>-99</v>
      </c>
      <c r="CA2563" s="89">
        <v>-99</v>
      </c>
      <c r="CB2563" s="89">
        <v>-99</v>
      </c>
      <c r="CC2563" s="89">
        <v>-99</v>
      </c>
      <c r="CD2563" s="89">
        <v>-99</v>
      </c>
      <c r="CE2563" s="89">
        <v>-99</v>
      </c>
      <c r="CF2563" s="89">
        <v>-99</v>
      </c>
      <c r="CG2563" s="89">
        <v>-99</v>
      </c>
      <c r="CH2563" s="89">
        <v>-99</v>
      </c>
      <c r="CI2563" s="89">
        <v>-99</v>
      </c>
      <c r="CJ2563" s="89">
        <v>-99</v>
      </c>
      <c r="CK2563" s="89">
        <v>-99</v>
      </c>
      <c r="CL2563" s="89">
        <v>-99</v>
      </c>
      <c r="CM2563" s="89">
        <v>-99</v>
      </c>
      <c r="CN2563" s="89">
        <v>-99</v>
      </c>
      <c r="CO2563" s="89">
        <v>-99</v>
      </c>
      <c r="CP2563" s="89">
        <v>-99</v>
      </c>
      <c r="CQ2563" s="89">
        <v>-99</v>
      </c>
      <c r="CR2563" s="89">
        <v>-99</v>
      </c>
      <c r="CS2563" s="89">
        <v>-99</v>
      </c>
      <c r="CT2563" s="89">
        <v>-99</v>
      </c>
      <c r="CU2563" s="86">
        <v>-99</v>
      </c>
      <c r="CV2563" s="86">
        <v>-1.6780999999999999</v>
      </c>
      <c r="CW2563" s="86">
        <v>5</v>
      </c>
      <c r="CX2563" s="86">
        <v>2</v>
      </c>
      <c r="CY2563" s="86">
        <v>-0.5837</v>
      </c>
      <c r="CZ2563" s="86">
        <v>24</v>
      </c>
      <c r="DA2563" s="86">
        <v>2</v>
      </c>
      <c r="DB2563" s="86">
        <v>-1.2358</v>
      </c>
      <c r="DC2563" s="86">
        <v>6</v>
      </c>
      <c r="DD2563" s="86">
        <v>-99</v>
      </c>
      <c r="DE2563" s="86">
        <v>-99</v>
      </c>
      <c r="DF2563" s="86">
        <v>-99</v>
      </c>
      <c r="DG2563" s="86">
        <v>-99</v>
      </c>
      <c r="DH2563" s="86">
        <v>-99</v>
      </c>
    </row>
    <row r="2564" spans="1:112" x14ac:dyDescent="0.2">
      <c r="A2564" s="85">
        <f>IF(ISERROR(SEARCH('School Lookup'!$F$3,Data!J2564)),A2563,A2563+1)</f>
        <v>0</v>
      </c>
      <c r="B2564" s="85">
        <f>IF(I2564='School Lookup'!$G$13,1,0)</f>
        <v>0</v>
      </c>
      <c r="C2564" s="85">
        <f t="shared" ref="C2564:C2627" si="40">C2563+1</f>
        <v>2562</v>
      </c>
      <c r="D2564" s="86" t="s">
        <v>6478</v>
      </c>
      <c r="E2564" s="86" t="s">
        <v>6637</v>
      </c>
      <c r="F2564" s="86" t="s">
        <v>1091</v>
      </c>
      <c r="G2564" s="86" t="s">
        <v>2874</v>
      </c>
      <c r="H2564" s="86" t="s">
        <v>5952</v>
      </c>
      <c r="I2564" s="86" t="s">
        <v>5697</v>
      </c>
      <c r="J2564" s="86" t="s">
        <v>140</v>
      </c>
      <c r="K2564" s="86" t="s">
        <v>26</v>
      </c>
      <c r="L2564" s="86">
        <v>1</v>
      </c>
      <c r="M2564" s="86">
        <v>1</v>
      </c>
      <c r="N2564" s="89">
        <v>-0.73908260869565201</v>
      </c>
      <c r="O2564" s="89">
        <v>-1.5061275998853001</v>
      </c>
      <c r="P2564" s="89">
        <v>47.883699999999997</v>
      </c>
      <c r="Q2564" s="89">
        <v>-0.20708817551474301</v>
      </c>
      <c r="R2564" s="89">
        <v>53.985513043478299</v>
      </c>
      <c r="S2564" s="89">
        <v>-0.85660788770002005</v>
      </c>
      <c r="T2564" s="89">
        <v>-0.97207872394521</v>
      </c>
      <c r="U2564" s="89">
        <v>0.37653478854024602</v>
      </c>
      <c r="V2564" s="89">
        <v>-0.366021456765182</v>
      </c>
      <c r="W2564" s="89">
        <v>1</v>
      </c>
      <c r="X2564" s="89">
        <v>-0.79709565217391298</v>
      </c>
      <c r="Y2564" s="89">
        <v>-1.7874427629716001</v>
      </c>
      <c r="Z2564" s="89">
        <v>34.848799999999997</v>
      </c>
      <c r="AA2564" s="89">
        <v>-1.8679214278649601</v>
      </c>
      <c r="AB2564" s="89">
        <v>49.999986956521703</v>
      </c>
      <c r="AC2564" s="89">
        <v>-1.82768209541828</v>
      </c>
      <c r="AD2564" s="89">
        <v>-2.1266951803788601</v>
      </c>
      <c r="AE2564" s="89">
        <v>0.37653478854024602</v>
      </c>
      <c r="AF2564" s="89">
        <v>-0.80077472003351502</v>
      </c>
      <c r="AG2564" s="89">
        <v>1</v>
      </c>
      <c r="AH2564" s="89">
        <v>-0.992616304347826</v>
      </c>
      <c r="AI2564" s="89">
        <v>-2.0791701224689101</v>
      </c>
      <c r="AJ2564" s="89">
        <v>-99</v>
      </c>
      <c r="AK2564" s="89">
        <v>-99</v>
      </c>
      <c r="AL2564" s="89">
        <v>52.1739217391304</v>
      </c>
      <c r="AM2564" s="89">
        <v>-2.0791701224689101</v>
      </c>
      <c r="AN2564" s="89">
        <v>-2.2274600913651299</v>
      </c>
      <c r="AO2564" s="89">
        <v>0.12551159618008201</v>
      </c>
      <c r="AP2564" s="89">
        <v>-0.27957207149466801</v>
      </c>
      <c r="AQ2564" s="89">
        <v>1</v>
      </c>
      <c r="AR2564" s="89">
        <v>-0.82576853932584304</v>
      </c>
      <c r="AS2564" s="89">
        <v>-1.7861657080047999</v>
      </c>
      <c r="AT2564" s="89">
        <v>-99</v>
      </c>
      <c r="AU2564" s="89">
        <v>-99</v>
      </c>
      <c r="AV2564" s="89">
        <v>48.3146202247191</v>
      </c>
      <c r="AW2564" s="89">
        <v>-1.7861657080047999</v>
      </c>
      <c r="AX2564" s="89">
        <v>-1.92146653690956</v>
      </c>
      <c r="AY2564" s="89">
        <v>0.121418826739427</v>
      </c>
      <c r="AZ2564" s="89">
        <v>-0.23330221253062899</v>
      </c>
      <c r="BA2564" s="89">
        <v>-99</v>
      </c>
      <c r="BB2564" s="89">
        <v>-99</v>
      </c>
      <c r="BC2564" s="89">
        <v>-99</v>
      </c>
      <c r="BD2564" s="89">
        <v>-99</v>
      </c>
      <c r="BE2564" s="89">
        <v>-99</v>
      </c>
      <c r="BF2564" s="89">
        <v>-99</v>
      </c>
      <c r="BG2564" s="89">
        <v>-99</v>
      </c>
      <c r="BH2564" s="89">
        <v>-99</v>
      </c>
      <c r="BI2564" s="89">
        <v>-99</v>
      </c>
      <c r="BJ2564" s="89">
        <v>-99</v>
      </c>
      <c r="BK2564" s="89">
        <v>-99</v>
      </c>
      <c r="BL2564" s="89">
        <v>-99</v>
      </c>
      <c r="BM2564" s="89">
        <v>-99</v>
      </c>
      <c r="BN2564" s="89">
        <v>-99</v>
      </c>
      <c r="BO2564" s="89">
        <v>-99</v>
      </c>
      <c r="BP2564" s="89">
        <v>-99</v>
      </c>
      <c r="BQ2564" s="89">
        <v>-99</v>
      </c>
      <c r="BR2564" s="89">
        <v>-99</v>
      </c>
      <c r="BS2564" s="89">
        <v>-99</v>
      </c>
      <c r="BT2564" s="89">
        <v>-99</v>
      </c>
      <c r="BU2564" s="89">
        <v>-99</v>
      </c>
      <c r="BV2564" s="89">
        <v>-99</v>
      </c>
      <c r="BW2564" s="89">
        <v>-99</v>
      </c>
      <c r="BX2564" s="89">
        <v>-99</v>
      </c>
      <c r="BY2564" s="89">
        <v>-99</v>
      </c>
      <c r="BZ2564" s="89">
        <v>-99</v>
      </c>
      <c r="CA2564" s="89">
        <v>-99</v>
      </c>
      <c r="CB2564" s="89">
        <v>-99</v>
      </c>
      <c r="CC2564" s="89">
        <v>-99</v>
      </c>
      <c r="CD2564" s="89">
        <v>-99</v>
      </c>
      <c r="CE2564" s="89">
        <v>-99</v>
      </c>
      <c r="CF2564" s="89">
        <v>-99</v>
      </c>
      <c r="CG2564" s="89">
        <v>-99</v>
      </c>
      <c r="CH2564" s="89">
        <v>-99</v>
      </c>
      <c r="CI2564" s="89">
        <v>-99</v>
      </c>
      <c r="CJ2564" s="89">
        <v>-99</v>
      </c>
      <c r="CK2564" s="89">
        <v>-99</v>
      </c>
      <c r="CL2564" s="89">
        <v>-99</v>
      </c>
      <c r="CM2564" s="89">
        <v>-99</v>
      </c>
      <c r="CN2564" s="89">
        <v>-99</v>
      </c>
      <c r="CO2564" s="89">
        <v>-99</v>
      </c>
      <c r="CP2564" s="89">
        <v>-99</v>
      </c>
      <c r="CQ2564" s="89">
        <v>-99</v>
      </c>
      <c r="CR2564" s="89">
        <v>-99</v>
      </c>
      <c r="CS2564" s="89">
        <v>-99</v>
      </c>
      <c r="CT2564" s="89">
        <v>-99</v>
      </c>
      <c r="CU2564" s="86">
        <v>-99</v>
      </c>
      <c r="CV2564" s="86">
        <v>-1.6797</v>
      </c>
      <c r="CW2564" s="86">
        <v>5</v>
      </c>
      <c r="CX2564" s="86">
        <v>2</v>
      </c>
      <c r="CY2564" s="86">
        <v>1.0709</v>
      </c>
      <c r="CZ2564" s="86">
        <v>88</v>
      </c>
      <c r="DA2564" s="86">
        <v>2</v>
      </c>
      <c r="DB2564" s="86">
        <v>-0.78129999999999999</v>
      </c>
      <c r="DC2564" s="86">
        <v>14</v>
      </c>
      <c r="DD2564" s="86">
        <v>-99</v>
      </c>
      <c r="DE2564" s="86">
        <v>-99</v>
      </c>
      <c r="DF2564" s="86">
        <v>-99</v>
      </c>
      <c r="DG2564" s="86">
        <v>-99</v>
      </c>
      <c r="DH2564" s="86">
        <v>-99</v>
      </c>
    </row>
    <row r="2565" spans="1:112" x14ac:dyDescent="0.2">
      <c r="A2565" s="85">
        <f>IF(ISERROR(SEARCH('School Lookup'!$F$3,Data!J2565)),A2564,A2564+1)</f>
        <v>0</v>
      </c>
      <c r="B2565" s="85">
        <f>IF(I2565='School Lookup'!$G$13,1,0)</f>
        <v>0</v>
      </c>
      <c r="C2565" s="85">
        <f t="shared" si="40"/>
        <v>2563</v>
      </c>
      <c r="D2565" s="86" t="s">
        <v>6478</v>
      </c>
      <c r="E2565" s="86" t="s">
        <v>6862</v>
      </c>
      <c r="F2565" s="86" t="s">
        <v>2773</v>
      </c>
      <c r="G2565" s="86" t="s">
        <v>3376</v>
      </c>
      <c r="H2565" s="86" t="s">
        <v>6136</v>
      </c>
      <c r="I2565" s="86" t="s">
        <v>5481</v>
      </c>
      <c r="J2565" s="86" t="s">
        <v>6136</v>
      </c>
      <c r="K2565" s="86" t="s">
        <v>72</v>
      </c>
      <c r="L2565" s="86">
        <v>1</v>
      </c>
      <c r="M2565" s="86">
        <v>1</v>
      </c>
      <c r="N2565" s="89">
        <v>-0.95252181818181803</v>
      </c>
      <c r="O2565" s="89">
        <v>-1.9683299775112899</v>
      </c>
      <c r="P2565" s="89">
        <v>34.299999999999997</v>
      </c>
      <c r="Q2565" s="89">
        <v>-1.6479304130186601</v>
      </c>
      <c r="R2565" s="89">
        <v>45.454570303030302</v>
      </c>
      <c r="S2565" s="89">
        <v>-1.80813019526498</v>
      </c>
      <c r="T2565" s="89">
        <v>-2.05173958332976</v>
      </c>
      <c r="U2565" s="89">
        <v>0.50151975683890604</v>
      </c>
      <c r="V2565" s="89">
        <v>-1.0289879369282999</v>
      </c>
      <c r="W2565" s="89">
        <v>1</v>
      </c>
      <c r="X2565" s="89">
        <v>-0.87477621951219497</v>
      </c>
      <c r="Y2565" s="89">
        <v>-1.97031512238658</v>
      </c>
      <c r="Z2565" s="89">
        <v>47.533299999999997</v>
      </c>
      <c r="AA2565" s="89">
        <v>-0.286126739700102</v>
      </c>
      <c r="AB2565" s="89">
        <v>49.999993292682902</v>
      </c>
      <c r="AC2565" s="89">
        <v>-1.12822093104334</v>
      </c>
      <c r="AD2565" s="89">
        <v>-1.31227617582098</v>
      </c>
      <c r="AE2565" s="89">
        <v>0.49848024316109402</v>
      </c>
      <c r="AF2565" s="89">
        <v>-0.65414374721775304</v>
      </c>
      <c r="AG2565" s="89">
        <v>-99</v>
      </c>
      <c r="AH2565" s="89">
        <v>-99</v>
      </c>
      <c r="AI2565" s="89">
        <v>-99</v>
      </c>
      <c r="AJ2565" s="89">
        <v>-99</v>
      </c>
      <c r="AK2565" s="89">
        <v>-99</v>
      </c>
      <c r="AL2565" s="89">
        <v>-99</v>
      </c>
      <c r="AM2565" s="89">
        <v>-99</v>
      </c>
      <c r="AN2565" s="89">
        <v>-99</v>
      </c>
      <c r="AO2565" s="89">
        <v>-99</v>
      </c>
      <c r="AP2565" s="89">
        <v>-99</v>
      </c>
      <c r="AQ2565" s="89">
        <v>-99</v>
      </c>
      <c r="AR2565" s="89">
        <v>-99</v>
      </c>
      <c r="AS2565" s="89">
        <v>-99</v>
      </c>
      <c r="AT2565" s="89">
        <v>-99</v>
      </c>
      <c r="AU2565" s="89">
        <v>-99</v>
      </c>
      <c r="AV2565" s="89">
        <v>-99</v>
      </c>
      <c r="AW2565" s="89">
        <v>-99</v>
      </c>
      <c r="AX2565" s="89">
        <v>-99</v>
      </c>
      <c r="AY2565" s="89">
        <v>-99</v>
      </c>
      <c r="AZ2565" s="89">
        <v>-99</v>
      </c>
      <c r="BA2565" s="89">
        <v>-99</v>
      </c>
      <c r="BB2565" s="89">
        <v>-99</v>
      </c>
      <c r="BC2565" s="89">
        <v>-99</v>
      </c>
      <c r="BD2565" s="89">
        <v>-99</v>
      </c>
      <c r="BE2565" s="89">
        <v>-99</v>
      </c>
      <c r="BF2565" s="89">
        <v>-99</v>
      </c>
      <c r="BG2565" s="89">
        <v>-99</v>
      </c>
      <c r="BH2565" s="89">
        <v>-99</v>
      </c>
      <c r="BI2565" s="89">
        <v>-99</v>
      </c>
      <c r="BJ2565" s="89">
        <v>-99</v>
      </c>
      <c r="BK2565" s="89">
        <v>-99</v>
      </c>
      <c r="BL2565" s="89">
        <v>-99</v>
      </c>
      <c r="BM2565" s="89">
        <v>-99</v>
      </c>
      <c r="BN2565" s="89">
        <v>-99</v>
      </c>
      <c r="BO2565" s="89">
        <v>-99</v>
      </c>
      <c r="BP2565" s="89">
        <v>-99</v>
      </c>
      <c r="BQ2565" s="89">
        <v>-99</v>
      </c>
      <c r="BR2565" s="89">
        <v>-99</v>
      </c>
      <c r="BS2565" s="89">
        <v>-99</v>
      </c>
      <c r="BT2565" s="89">
        <v>-99</v>
      </c>
      <c r="BU2565" s="89">
        <v>-99</v>
      </c>
      <c r="BV2565" s="89">
        <v>-99</v>
      </c>
      <c r="BW2565" s="89">
        <v>-99</v>
      </c>
      <c r="BX2565" s="89">
        <v>-99</v>
      </c>
      <c r="BY2565" s="89">
        <v>-99</v>
      </c>
      <c r="BZ2565" s="89">
        <v>-99</v>
      </c>
      <c r="CA2565" s="89">
        <v>-99</v>
      </c>
      <c r="CB2565" s="89">
        <v>-99</v>
      </c>
      <c r="CC2565" s="89">
        <v>-99</v>
      </c>
      <c r="CD2565" s="89">
        <v>-99</v>
      </c>
      <c r="CE2565" s="89">
        <v>-99</v>
      </c>
      <c r="CF2565" s="89">
        <v>-99</v>
      </c>
      <c r="CG2565" s="89">
        <v>-99</v>
      </c>
      <c r="CH2565" s="89">
        <v>-99</v>
      </c>
      <c r="CI2565" s="89">
        <v>-99</v>
      </c>
      <c r="CJ2565" s="89">
        <v>-99</v>
      </c>
      <c r="CK2565" s="89">
        <v>-99</v>
      </c>
      <c r="CL2565" s="89">
        <v>-99</v>
      </c>
      <c r="CM2565" s="89">
        <v>-99</v>
      </c>
      <c r="CN2565" s="89">
        <v>-99</v>
      </c>
      <c r="CO2565" s="89">
        <v>-99</v>
      </c>
      <c r="CP2565" s="89">
        <v>-99</v>
      </c>
      <c r="CQ2565" s="89">
        <v>-99</v>
      </c>
      <c r="CR2565" s="89">
        <v>-99</v>
      </c>
      <c r="CS2565" s="89">
        <v>-99</v>
      </c>
      <c r="CT2565" s="89">
        <v>-99</v>
      </c>
      <c r="CU2565" s="86">
        <v>-99</v>
      </c>
      <c r="CV2565" s="86">
        <v>-1.6831</v>
      </c>
      <c r="CW2565" s="86">
        <v>5</v>
      </c>
      <c r="CX2565" s="86">
        <v>2</v>
      </c>
      <c r="CY2565" s="86">
        <v>0.42849999999999999</v>
      </c>
      <c r="CZ2565" s="86">
        <v>71</v>
      </c>
      <c r="DA2565" s="86">
        <v>2</v>
      </c>
      <c r="DB2565" s="86">
        <v>-0.96909999999999996</v>
      </c>
      <c r="DC2565" s="86">
        <v>10</v>
      </c>
      <c r="DD2565" s="86">
        <v>-99</v>
      </c>
      <c r="DE2565" s="86">
        <v>-99</v>
      </c>
      <c r="DF2565" s="86">
        <v>-99</v>
      </c>
      <c r="DG2565" s="86">
        <v>-99</v>
      </c>
      <c r="DH2565" s="86">
        <v>-99</v>
      </c>
    </row>
    <row r="2566" spans="1:112" x14ac:dyDescent="0.2">
      <c r="A2566" s="85">
        <f>IF(ISERROR(SEARCH('School Lookup'!$F$3,Data!J2566)),A2565,A2565+1)</f>
        <v>0</v>
      </c>
      <c r="B2566" s="85">
        <f>IF(I2566='School Lookup'!$G$13,1,0)</f>
        <v>0</v>
      </c>
      <c r="C2566" s="85">
        <f t="shared" si="40"/>
        <v>2564</v>
      </c>
      <c r="D2566" s="86" t="s">
        <v>6478</v>
      </c>
      <c r="E2566" s="86" t="s">
        <v>6730</v>
      </c>
      <c r="F2566" s="86" t="s">
        <v>1941</v>
      </c>
      <c r="G2566" s="86" t="s">
        <v>3100</v>
      </c>
      <c r="H2566" s="86" t="s">
        <v>1055</v>
      </c>
      <c r="I2566" s="86" t="s">
        <v>5497</v>
      </c>
      <c r="J2566" s="86" t="s">
        <v>2009</v>
      </c>
      <c r="K2566" s="86" t="s">
        <v>26</v>
      </c>
      <c r="L2566" s="86">
        <v>1</v>
      </c>
      <c r="M2566" s="86">
        <v>1</v>
      </c>
      <c r="N2566" s="89">
        <v>-0.47851539657853798</v>
      </c>
      <c r="O2566" s="89">
        <v>-0.94186958346065397</v>
      </c>
      <c r="P2566" s="89">
        <v>32.600999999999999</v>
      </c>
      <c r="Q2566" s="89">
        <v>-1.8281457417964799</v>
      </c>
      <c r="R2566" s="89">
        <v>46.189733281492998</v>
      </c>
      <c r="S2566" s="89">
        <v>-1.3850076626285699</v>
      </c>
      <c r="T2566" s="89">
        <v>-1.5716364542919701</v>
      </c>
      <c r="U2566" s="89">
        <v>0.37253765932792599</v>
      </c>
      <c r="V2566" s="89">
        <v>-0.58549376599637004</v>
      </c>
      <c r="W2566" s="89">
        <v>1</v>
      </c>
      <c r="X2566" s="89">
        <v>-0.50563925811437405</v>
      </c>
      <c r="Y2566" s="89">
        <v>-1.1013082472935101</v>
      </c>
      <c r="Z2566" s="89">
        <v>25.8443</v>
      </c>
      <c r="AA2566" s="89">
        <v>-2.9908092255377499</v>
      </c>
      <c r="AB2566" s="89">
        <v>44.822259659969099</v>
      </c>
      <c r="AC2566" s="89">
        <v>-2.0460587364156302</v>
      </c>
      <c r="AD2566" s="89">
        <v>-2.3809624587326099</v>
      </c>
      <c r="AE2566" s="89">
        <v>0.37485515643105399</v>
      </c>
      <c r="AF2566" s="89">
        <v>-0.89251605492468</v>
      </c>
      <c r="AG2566" s="89">
        <v>1</v>
      </c>
      <c r="AH2566" s="89">
        <v>-0.323123394495413</v>
      </c>
      <c r="AI2566" s="89">
        <v>-0.63835679261630096</v>
      </c>
      <c r="AJ2566" s="89">
        <v>-99</v>
      </c>
      <c r="AK2566" s="89">
        <v>-99</v>
      </c>
      <c r="AL2566" s="89">
        <v>45.412836697247698</v>
      </c>
      <c r="AM2566" s="89">
        <v>-0.63835679261630096</v>
      </c>
      <c r="AN2566" s="89">
        <v>-0.71382312546492499</v>
      </c>
      <c r="AO2566" s="89">
        <v>0.12630359212051001</v>
      </c>
      <c r="AP2566" s="89">
        <v>-9.0158424884909494E-2</v>
      </c>
      <c r="AQ2566" s="89">
        <v>1</v>
      </c>
      <c r="AR2566" s="89">
        <v>-0.40233027522935799</v>
      </c>
      <c r="AS2566" s="89">
        <v>-0.83435440960616203</v>
      </c>
      <c r="AT2566" s="89">
        <v>-99</v>
      </c>
      <c r="AU2566" s="89">
        <v>-99</v>
      </c>
      <c r="AV2566" s="89">
        <v>50.917425688073401</v>
      </c>
      <c r="AW2566" s="89">
        <v>-0.83435440960616203</v>
      </c>
      <c r="AX2566" s="89">
        <v>-0.91845256788842899</v>
      </c>
      <c r="AY2566" s="89">
        <v>0.12630359212051001</v>
      </c>
      <c r="AZ2566" s="89">
        <v>-0.116003858516615</v>
      </c>
      <c r="BA2566" s="89">
        <v>-99</v>
      </c>
      <c r="BB2566" s="89">
        <v>-99</v>
      </c>
      <c r="BC2566" s="89">
        <v>-99</v>
      </c>
      <c r="BD2566" s="89">
        <v>-99</v>
      </c>
      <c r="BE2566" s="89">
        <v>-99</v>
      </c>
      <c r="BF2566" s="89">
        <v>-99</v>
      </c>
      <c r="BG2566" s="89">
        <v>-99</v>
      </c>
      <c r="BH2566" s="89">
        <v>-99</v>
      </c>
      <c r="BI2566" s="89">
        <v>-99</v>
      </c>
      <c r="BJ2566" s="89">
        <v>-99</v>
      </c>
      <c r="BK2566" s="89">
        <v>-99</v>
      </c>
      <c r="BL2566" s="89">
        <v>-99</v>
      </c>
      <c r="BM2566" s="89">
        <v>-99</v>
      </c>
      <c r="BN2566" s="89">
        <v>-99</v>
      </c>
      <c r="BO2566" s="89">
        <v>-99</v>
      </c>
      <c r="BP2566" s="89">
        <v>-99</v>
      </c>
      <c r="BQ2566" s="89">
        <v>-99</v>
      </c>
      <c r="BR2566" s="89">
        <v>-99</v>
      </c>
      <c r="BS2566" s="89">
        <v>-99</v>
      </c>
      <c r="BT2566" s="89">
        <v>-99</v>
      </c>
      <c r="BU2566" s="89">
        <v>-99</v>
      </c>
      <c r="BV2566" s="89">
        <v>-99</v>
      </c>
      <c r="BW2566" s="89">
        <v>-99</v>
      </c>
      <c r="BX2566" s="89">
        <v>-99</v>
      </c>
      <c r="BY2566" s="89">
        <v>-99</v>
      </c>
      <c r="BZ2566" s="89">
        <v>-99</v>
      </c>
      <c r="CA2566" s="89">
        <v>-99</v>
      </c>
      <c r="CB2566" s="89">
        <v>-99</v>
      </c>
      <c r="CC2566" s="89">
        <v>-99</v>
      </c>
      <c r="CD2566" s="89">
        <v>-99</v>
      </c>
      <c r="CE2566" s="89">
        <v>-99</v>
      </c>
      <c r="CF2566" s="89">
        <v>-99</v>
      </c>
      <c r="CG2566" s="89">
        <v>-99</v>
      </c>
      <c r="CH2566" s="89">
        <v>-99</v>
      </c>
      <c r="CI2566" s="89">
        <v>-99</v>
      </c>
      <c r="CJ2566" s="89">
        <v>-99</v>
      </c>
      <c r="CK2566" s="89">
        <v>-99</v>
      </c>
      <c r="CL2566" s="89">
        <v>-99</v>
      </c>
      <c r="CM2566" s="89">
        <v>-99</v>
      </c>
      <c r="CN2566" s="89">
        <v>-99</v>
      </c>
      <c r="CO2566" s="89">
        <v>-99</v>
      </c>
      <c r="CP2566" s="89">
        <v>-99</v>
      </c>
      <c r="CQ2566" s="89">
        <v>-99</v>
      </c>
      <c r="CR2566" s="89">
        <v>-99</v>
      </c>
      <c r="CS2566" s="89">
        <v>-99</v>
      </c>
      <c r="CT2566" s="89">
        <v>-99</v>
      </c>
      <c r="CU2566" s="86">
        <v>-99</v>
      </c>
      <c r="CV2566" s="86">
        <v>-1.6841999999999999</v>
      </c>
      <c r="CW2566" s="86">
        <v>5</v>
      </c>
      <c r="CX2566" s="86">
        <v>2</v>
      </c>
      <c r="CY2566" s="86">
        <v>-0.27100000000000002</v>
      </c>
      <c r="CZ2566" s="86">
        <v>38</v>
      </c>
      <c r="DA2566" s="86">
        <v>2</v>
      </c>
      <c r="DB2566" s="86">
        <v>-1.8022</v>
      </c>
      <c r="DC2566" s="86">
        <v>1</v>
      </c>
      <c r="DD2566" s="86">
        <v>-99</v>
      </c>
      <c r="DE2566" s="86">
        <v>-99</v>
      </c>
      <c r="DF2566" s="86">
        <v>-99</v>
      </c>
      <c r="DG2566" s="86">
        <v>-99</v>
      </c>
      <c r="DH2566" s="86">
        <v>-99</v>
      </c>
    </row>
    <row r="2567" spans="1:112" x14ac:dyDescent="0.2">
      <c r="A2567" s="85">
        <f>IF(ISERROR(SEARCH('School Lookup'!$F$3,Data!J2567)),A2566,A2566+1)</f>
        <v>0</v>
      </c>
      <c r="B2567" s="85">
        <f>IF(I2567='School Lookup'!$G$13,1,0)</f>
        <v>0</v>
      </c>
      <c r="C2567" s="85">
        <f t="shared" si="40"/>
        <v>2565</v>
      </c>
      <c r="D2567" s="86" t="s">
        <v>6478</v>
      </c>
      <c r="E2567" s="86" t="s">
        <v>6790</v>
      </c>
      <c r="F2567" s="86" t="s">
        <v>2774</v>
      </c>
      <c r="G2567" s="86" t="s">
        <v>3039</v>
      </c>
      <c r="H2567" s="86" t="s">
        <v>1655</v>
      </c>
      <c r="I2567" s="86" t="s">
        <v>5484</v>
      </c>
      <c r="J2567" s="86" t="s">
        <v>1656</v>
      </c>
      <c r="K2567" s="86" t="s">
        <v>107</v>
      </c>
      <c r="L2567" s="86">
        <v>1</v>
      </c>
      <c r="M2567" s="86">
        <v>1</v>
      </c>
      <c r="N2567" s="89">
        <v>-0.59631241379310396</v>
      </c>
      <c r="O2567" s="89">
        <v>-1.19695889701694</v>
      </c>
      <c r="P2567" s="89">
        <v>33.014499999999998</v>
      </c>
      <c r="Q2567" s="89">
        <v>-1.7842852129856299</v>
      </c>
      <c r="R2567" s="89">
        <v>52.758600689655196</v>
      </c>
      <c r="S2567" s="89">
        <v>-1.4906220550012901</v>
      </c>
      <c r="T2567" s="89">
        <v>-1.69147360863501</v>
      </c>
      <c r="U2567" s="89">
        <v>0.39509536784741101</v>
      </c>
      <c r="V2567" s="89">
        <v>-0.66829338760783696</v>
      </c>
      <c r="W2567" s="89">
        <v>1</v>
      </c>
      <c r="X2567" s="89">
        <v>-0.226417586206897</v>
      </c>
      <c r="Y2567" s="89">
        <v>-0.44397620543092398</v>
      </c>
      <c r="Z2567" s="89">
        <v>25.7164</v>
      </c>
      <c r="AA2567" s="89">
        <v>-3.00675873404154</v>
      </c>
      <c r="AB2567" s="89">
        <v>47.5861924137931</v>
      </c>
      <c r="AC2567" s="89">
        <v>-1.72536746973623</v>
      </c>
      <c r="AD2567" s="89">
        <v>-2.0075649414982699</v>
      </c>
      <c r="AE2567" s="89">
        <v>0.39509536784741101</v>
      </c>
      <c r="AF2567" s="89">
        <v>-0.79317960903882501</v>
      </c>
      <c r="AG2567" s="89">
        <v>1</v>
      </c>
      <c r="AH2567" s="89">
        <v>-0.51418441558441597</v>
      </c>
      <c r="AI2567" s="89">
        <v>-1.0495385421899801</v>
      </c>
      <c r="AJ2567" s="89">
        <v>-99</v>
      </c>
      <c r="AK2567" s="89">
        <v>-99</v>
      </c>
      <c r="AL2567" s="89">
        <v>55.844161688311701</v>
      </c>
      <c r="AM2567" s="89">
        <v>-1.0495385421899801</v>
      </c>
      <c r="AN2567" s="89">
        <v>-1.14578740769564</v>
      </c>
      <c r="AO2567" s="89">
        <v>0.20980926430517699</v>
      </c>
      <c r="AP2567" s="89">
        <v>-0.24039681305875901</v>
      </c>
      <c r="AQ2567" s="89">
        <v>-99</v>
      </c>
      <c r="AR2567" s="89">
        <v>-99</v>
      </c>
      <c r="AS2567" s="89">
        <v>-99</v>
      </c>
      <c r="AT2567" s="89">
        <v>-99</v>
      </c>
      <c r="AU2567" s="89">
        <v>-99</v>
      </c>
      <c r="AV2567" s="89">
        <v>-99</v>
      </c>
      <c r="AW2567" s="89">
        <v>-99</v>
      </c>
      <c r="AX2567" s="89">
        <v>-99</v>
      </c>
      <c r="AY2567" s="89">
        <v>-99</v>
      </c>
      <c r="AZ2567" s="89">
        <v>-99</v>
      </c>
      <c r="BA2567" s="89">
        <v>-99</v>
      </c>
      <c r="BB2567" s="89">
        <v>-99</v>
      </c>
      <c r="BC2567" s="89">
        <v>-99</v>
      </c>
      <c r="BD2567" s="89">
        <v>-99</v>
      </c>
      <c r="BE2567" s="89">
        <v>-99</v>
      </c>
      <c r="BF2567" s="89">
        <v>-99</v>
      </c>
      <c r="BG2567" s="89">
        <v>-99</v>
      </c>
      <c r="BH2567" s="89">
        <v>-99</v>
      </c>
      <c r="BI2567" s="89">
        <v>-99</v>
      </c>
      <c r="BJ2567" s="89">
        <v>-99</v>
      </c>
      <c r="BK2567" s="89">
        <v>-99</v>
      </c>
      <c r="BL2567" s="89">
        <v>-99</v>
      </c>
      <c r="BM2567" s="89">
        <v>-99</v>
      </c>
      <c r="BN2567" s="89">
        <v>-99</v>
      </c>
      <c r="BO2567" s="89">
        <v>-99</v>
      </c>
      <c r="BP2567" s="89">
        <v>-99</v>
      </c>
      <c r="BQ2567" s="89">
        <v>-99</v>
      </c>
      <c r="BR2567" s="89">
        <v>-99</v>
      </c>
      <c r="BS2567" s="89">
        <v>-99</v>
      </c>
      <c r="BT2567" s="89">
        <v>-99</v>
      </c>
      <c r="BU2567" s="89">
        <v>-99</v>
      </c>
      <c r="BV2567" s="89">
        <v>-99</v>
      </c>
      <c r="BW2567" s="89">
        <v>-99</v>
      </c>
      <c r="BX2567" s="89">
        <v>-99</v>
      </c>
      <c r="BY2567" s="89">
        <v>-99</v>
      </c>
      <c r="BZ2567" s="89">
        <v>-99</v>
      </c>
      <c r="CA2567" s="89">
        <v>-99</v>
      </c>
      <c r="CB2567" s="89">
        <v>-99</v>
      </c>
      <c r="CC2567" s="89">
        <v>-99</v>
      </c>
      <c r="CD2567" s="89">
        <v>-99</v>
      </c>
      <c r="CE2567" s="89">
        <v>-99</v>
      </c>
      <c r="CF2567" s="89">
        <v>-99</v>
      </c>
      <c r="CG2567" s="89">
        <v>-99</v>
      </c>
      <c r="CH2567" s="89">
        <v>-99</v>
      </c>
      <c r="CI2567" s="89">
        <v>-99</v>
      </c>
      <c r="CJ2567" s="89">
        <v>-99</v>
      </c>
      <c r="CK2567" s="89">
        <v>-99</v>
      </c>
      <c r="CL2567" s="89">
        <v>-99</v>
      </c>
      <c r="CM2567" s="89">
        <v>-99</v>
      </c>
      <c r="CN2567" s="89">
        <v>-99</v>
      </c>
      <c r="CO2567" s="89">
        <v>-99</v>
      </c>
      <c r="CP2567" s="89">
        <v>-99</v>
      </c>
      <c r="CQ2567" s="89">
        <v>-99</v>
      </c>
      <c r="CR2567" s="89">
        <v>-99</v>
      </c>
      <c r="CS2567" s="89">
        <v>-99</v>
      </c>
      <c r="CT2567" s="89">
        <v>-99</v>
      </c>
      <c r="CU2567" s="86">
        <v>-99</v>
      </c>
      <c r="CV2567" s="86">
        <v>-1.7019</v>
      </c>
      <c r="CW2567" s="86">
        <v>5</v>
      </c>
      <c r="CX2567" s="86">
        <v>2</v>
      </c>
      <c r="CY2567" s="86">
        <v>0.74960000000000004</v>
      </c>
      <c r="CZ2567" s="86">
        <v>81</v>
      </c>
      <c r="DA2567" s="86">
        <v>2</v>
      </c>
      <c r="DB2567" s="86">
        <v>-1.8929</v>
      </c>
      <c r="DC2567" s="86">
        <v>1</v>
      </c>
      <c r="DD2567" s="86">
        <v>-99</v>
      </c>
      <c r="DE2567" s="86">
        <v>-99</v>
      </c>
      <c r="DF2567" s="86">
        <v>-99</v>
      </c>
      <c r="DG2567" s="86">
        <v>-99</v>
      </c>
      <c r="DH2567" s="86">
        <v>-99</v>
      </c>
    </row>
    <row r="2568" spans="1:112" x14ac:dyDescent="0.2">
      <c r="A2568" s="85">
        <f>IF(ISERROR(SEARCH('School Lookup'!$F$3,Data!J2568)),A2567,A2567+1)</f>
        <v>0</v>
      </c>
      <c r="B2568" s="85">
        <f>IF(I2568='School Lookup'!$G$13,1,0)</f>
        <v>0</v>
      </c>
      <c r="C2568" s="85">
        <f t="shared" si="40"/>
        <v>2566</v>
      </c>
      <c r="D2568" s="86" t="s">
        <v>6478</v>
      </c>
      <c r="E2568" s="86" t="s">
        <v>6760</v>
      </c>
      <c r="F2568" s="86" t="s">
        <v>2767</v>
      </c>
      <c r="G2568" s="86" t="s">
        <v>2802</v>
      </c>
      <c r="H2568" s="86" t="s">
        <v>821</v>
      </c>
      <c r="I2568" s="86" t="s">
        <v>2809</v>
      </c>
      <c r="J2568" s="86" t="s">
        <v>6778</v>
      </c>
      <c r="K2568" s="86" t="s">
        <v>19</v>
      </c>
      <c r="L2568" s="86">
        <v>1</v>
      </c>
      <c r="M2568" s="86">
        <v>-99</v>
      </c>
      <c r="N2568" s="89">
        <v>-99</v>
      </c>
      <c r="O2568" s="89">
        <v>-99</v>
      </c>
      <c r="P2568" s="89">
        <v>-99</v>
      </c>
      <c r="Q2568" s="89">
        <v>-99</v>
      </c>
      <c r="R2568" s="89">
        <v>-99</v>
      </c>
      <c r="S2568" s="89">
        <v>-99</v>
      </c>
      <c r="T2568" s="89">
        <v>-99</v>
      </c>
      <c r="U2568" s="89">
        <v>-99</v>
      </c>
      <c r="V2568" s="89">
        <v>-99</v>
      </c>
      <c r="W2568" s="89">
        <v>-99</v>
      </c>
      <c r="X2568" s="89">
        <v>-99</v>
      </c>
      <c r="Y2568" s="89">
        <v>-99</v>
      </c>
      <c r="Z2568" s="89">
        <v>-99</v>
      </c>
      <c r="AA2568" s="89">
        <v>-99</v>
      </c>
      <c r="AB2568" s="89">
        <v>-99</v>
      </c>
      <c r="AC2568" s="89">
        <v>-99</v>
      </c>
      <c r="AD2568" s="89">
        <v>-99</v>
      </c>
      <c r="AE2568" s="89">
        <v>-99</v>
      </c>
      <c r="AF2568" s="89">
        <v>-99</v>
      </c>
      <c r="AG2568" s="89">
        <v>-99</v>
      </c>
      <c r="AH2568" s="89">
        <v>-99</v>
      </c>
      <c r="AI2568" s="89">
        <v>-99</v>
      </c>
      <c r="AJ2568" s="89">
        <v>-99</v>
      </c>
      <c r="AK2568" s="89">
        <v>-99</v>
      </c>
      <c r="AL2568" s="89">
        <v>-99</v>
      </c>
      <c r="AM2568" s="89">
        <v>-99</v>
      </c>
      <c r="AN2568" s="89">
        <v>-99</v>
      </c>
      <c r="AO2568" s="89">
        <v>-99</v>
      </c>
      <c r="AP2568" s="89">
        <v>-99</v>
      </c>
      <c r="AQ2568" s="89">
        <v>-99</v>
      </c>
      <c r="AR2568" s="89">
        <v>-99</v>
      </c>
      <c r="AS2568" s="89">
        <v>-99</v>
      </c>
      <c r="AT2568" s="89">
        <v>-99</v>
      </c>
      <c r="AU2568" s="89">
        <v>-99</v>
      </c>
      <c r="AV2568" s="89">
        <v>-99</v>
      </c>
      <c r="AW2568" s="89">
        <v>-99</v>
      </c>
      <c r="AX2568" s="89">
        <v>-99</v>
      </c>
      <c r="AY2568" s="89">
        <v>-99</v>
      </c>
      <c r="AZ2568" s="89">
        <v>-99</v>
      </c>
      <c r="BA2568" s="89">
        <v>1</v>
      </c>
      <c r="BB2568" s="89">
        <v>-0.95796329113924095</v>
      </c>
      <c r="BC2568" s="89">
        <v>-1.93122346056364</v>
      </c>
      <c r="BD2568" s="89">
        <v>34.857100000000003</v>
      </c>
      <c r="BE2568" s="89">
        <v>-1.34357398034169</v>
      </c>
      <c r="BF2568" s="89">
        <v>49.367064556961999</v>
      </c>
      <c r="BG2568" s="89">
        <v>-1.6373987204526701</v>
      </c>
      <c r="BH2568" s="89">
        <v>-1.7417494105359399</v>
      </c>
      <c r="BI2568" s="89">
        <v>0.25483870967741901</v>
      </c>
      <c r="BJ2568" s="89">
        <v>-0.44386517236238399</v>
      </c>
      <c r="BK2568" s="89">
        <v>1</v>
      </c>
      <c r="BL2568" s="89">
        <v>-0.77675499999999997</v>
      </c>
      <c r="BM2568" s="89">
        <v>-1.70843281179586</v>
      </c>
      <c r="BN2568" s="89">
        <v>26.6</v>
      </c>
      <c r="BO2568" s="89">
        <v>-2.4763817963662098</v>
      </c>
      <c r="BP2568" s="89">
        <v>45.000037499999998</v>
      </c>
      <c r="BQ2568" s="89">
        <v>-2.09240730408104</v>
      </c>
      <c r="BR2568" s="89">
        <v>-2.1830449848093298</v>
      </c>
      <c r="BS2568" s="89">
        <v>0.25806451612903197</v>
      </c>
      <c r="BT2568" s="89">
        <v>-0.56336644769273003</v>
      </c>
      <c r="BU2568" s="89">
        <v>1</v>
      </c>
      <c r="BV2568" s="89">
        <v>-0.78173421052631598</v>
      </c>
      <c r="BW2568" s="89">
        <v>-1.6434993765271999</v>
      </c>
      <c r="BX2568" s="89">
        <v>35.4848</v>
      </c>
      <c r="BY2568" s="89">
        <v>-1.4057641495658</v>
      </c>
      <c r="BZ2568" s="89">
        <v>51.315797368421102</v>
      </c>
      <c r="CA2568" s="89">
        <v>-1.5246317630465001</v>
      </c>
      <c r="CB2568" s="89">
        <v>-1.5971934204117</v>
      </c>
      <c r="CC2568" s="89">
        <v>0.24516129032258099</v>
      </c>
      <c r="CD2568" s="89">
        <v>-0.391569999842868</v>
      </c>
      <c r="CE2568" s="89">
        <v>1</v>
      </c>
      <c r="CF2568" s="89">
        <v>-0.67875333333333299</v>
      </c>
      <c r="CG2568" s="89">
        <v>-1.4406574440064099</v>
      </c>
      <c r="CH2568" s="89">
        <v>40.914299999999997</v>
      </c>
      <c r="CI2568" s="89">
        <v>-0.95661633711668903</v>
      </c>
      <c r="CJ2568" s="89">
        <v>52.0000066666667</v>
      </c>
      <c r="CK2568" s="89">
        <v>-1.1986368905615501</v>
      </c>
      <c r="CL2568" s="89">
        <v>-1.28785355623079</v>
      </c>
      <c r="CM2568" s="89">
        <v>0.241935483870968</v>
      </c>
      <c r="CN2568" s="89">
        <v>-0.31157747328164398</v>
      </c>
      <c r="CO2568" s="89">
        <v>53.48</v>
      </c>
      <c r="CP2568" s="89">
        <v>-2.5621</v>
      </c>
      <c r="CQ2568" s="89">
        <v>6.96</v>
      </c>
      <c r="CR2568" s="89">
        <v>0.82189999999999996</v>
      </c>
      <c r="CS2568" s="89">
        <v>-0.59343333333333304</v>
      </c>
      <c r="CT2568" s="89">
        <v>-1.6537999999999999</v>
      </c>
      <c r="CU2568" s="86" t="s">
        <v>6986</v>
      </c>
      <c r="CV2568" s="86">
        <v>-1.7047000000000001</v>
      </c>
      <c r="CW2568" s="86">
        <v>5</v>
      </c>
      <c r="CX2568" s="86">
        <v>2</v>
      </c>
      <c r="CY2568" s="86">
        <v>0.87490000000000001</v>
      </c>
      <c r="CZ2568" s="86">
        <v>84</v>
      </c>
      <c r="DA2568" s="86">
        <v>4</v>
      </c>
      <c r="DB2568" s="86">
        <v>-1.5575000000000001</v>
      </c>
      <c r="DC2568" s="86">
        <v>3</v>
      </c>
      <c r="DD2568" s="86">
        <v>-99</v>
      </c>
      <c r="DE2568" s="86">
        <v>-99</v>
      </c>
      <c r="DF2568" s="86">
        <v>-99</v>
      </c>
      <c r="DG2568" s="86">
        <v>-99</v>
      </c>
      <c r="DH2568" s="86">
        <v>-99</v>
      </c>
    </row>
    <row r="2569" spans="1:112" x14ac:dyDescent="0.2">
      <c r="A2569" s="85">
        <f>IF(ISERROR(SEARCH('School Lookup'!$F$3,Data!J2569)),A2568,A2568+1)</f>
        <v>0</v>
      </c>
      <c r="B2569" s="85">
        <f>IF(I2569='School Lookup'!$G$13,1,0)</f>
        <v>0</v>
      </c>
      <c r="C2569" s="85">
        <f t="shared" si="40"/>
        <v>2567</v>
      </c>
      <c r="D2569" s="86" t="s">
        <v>6478</v>
      </c>
      <c r="E2569" s="86" t="s">
        <v>6637</v>
      </c>
      <c r="F2569" s="86" t="s">
        <v>1091</v>
      </c>
      <c r="G2569" s="86" t="s">
        <v>2874</v>
      </c>
      <c r="H2569" s="86" t="s">
        <v>5952</v>
      </c>
      <c r="I2569" s="86" t="s">
        <v>5787</v>
      </c>
      <c r="J2569" s="86" t="s">
        <v>1132</v>
      </c>
      <c r="K2569" s="86" t="s">
        <v>26</v>
      </c>
      <c r="L2569" s="86">
        <v>1</v>
      </c>
      <c r="M2569" s="86">
        <v>1</v>
      </c>
      <c r="N2569" s="89">
        <v>-0.64203785488958998</v>
      </c>
      <c r="O2569" s="89">
        <v>-1.29597729032749</v>
      </c>
      <c r="P2569" s="89">
        <v>33.785699999999999</v>
      </c>
      <c r="Q2569" s="89">
        <v>-1.7024829401466399</v>
      </c>
      <c r="R2569" s="89">
        <v>49.526786435331204</v>
      </c>
      <c r="S2569" s="89">
        <v>-1.49923011523706</v>
      </c>
      <c r="T2569" s="89">
        <v>-1.70124088958881</v>
      </c>
      <c r="U2569" s="89">
        <v>0.37783075089392099</v>
      </c>
      <c r="V2569" s="89">
        <v>-0.64278112276478205</v>
      </c>
      <c r="W2569" s="89">
        <v>1</v>
      </c>
      <c r="X2569" s="89">
        <v>-0.56167044025157198</v>
      </c>
      <c r="Y2569" s="89">
        <v>-1.23321452487795</v>
      </c>
      <c r="Z2569" s="89">
        <v>36.555599999999998</v>
      </c>
      <c r="AA2569" s="89">
        <v>-1.65507841680739</v>
      </c>
      <c r="AB2569" s="89">
        <v>46.540875471698101</v>
      </c>
      <c r="AC2569" s="89">
        <v>-1.4441464708426699</v>
      </c>
      <c r="AD2569" s="89">
        <v>-1.6801247094385801</v>
      </c>
      <c r="AE2569" s="89">
        <v>0.37902264600715102</v>
      </c>
      <c r="AF2569" s="89">
        <v>-0.63680531299340704</v>
      </c>
      <c r="AG2569" s="89">
        <v>1</v>
      </c>
      <c r="AH2569" s="89">
        <v>-1.0420871287128699</v>
      </c>
      <c r="AI2569" s="89">
        <v>-2.1856361090910399</v>
      </c>
      <c r="AJ2569" s="89">
        <v>-99</v>
      </c>
      <c r="AK2569" s="89">
        <v>-99</v>
      </c>
      <c r="AL2569" s="89">
        <v>42.574257425742601</v>
      </c>
      <c r="AM2569" s="89">
        <v>-2.1856361090910399</v>
      </c>
      <c r="AN2569" s="89">
        <v>-2.3393072332698801</v>
      </c>
      <c r="AO2569" s="89">
        <v>0.120381406436234</v>
      </c>
      <c r="AP2569" s="89">
        <v>-0.28160909482748198</v>
      </c>
      <c r="AQ2569" s="89">
        <v>1</v>
      </c>
      <c r="AR2569" s="89">
        <v>-0.530283495145631</v>
      </c>
      <c r="AS2569" s="89">
        <v>-1.12196970257611</v>
      </c>
      <c r="AT2569" s="89">
        <v>-99</v>
      </c>
      <c r="AU2569" s="89">
        <v>-99</v>
      </c>
      <c r="AV2569" s="89">
        <v>51.456271844660201</v>
      </c>
      <c r="AW2569" s="89">
        <v>-1.12196970257611</v>
      </c>
      <c r="AX2569" s="89">
        <v>-1.22154012005167</v>
      </c>
      <c r="AY2569" s="89">
        <v>0.122765196662694</v>
      </c>
      <c r="AZ2569" s="89">
        <v>-0.149962613069514</v>
      </c>
      <c r="BA2569" s="89">
        <v>-99</v>
      </c>
      <c r="BB2569" s="89">
        <v>-99</v>
      </c>
      <c r="BC2569" s="89">
        <v>-99</v>
      </c>
      <c r="BD2569" s="89">
        <v>-99</v>
      </c>
      <c r="BE2569" s="89">
        <v>-99</v>
      </c>
      <c r="BF2569" s="89">
        <v>-99</v>
      </c>
      <c r="BG2569" s="89">
        <v>-99</v>
      </c>
      <c r="BH2569" s="89">
        <v>-99</v>
      </c>
      <c r="BI2569" s="89">
        <v>-99</v>
      </c>
      <c r="BJ2569" s="89">
        <v>-99</v>
      </c>
      <c r="BK2569" s="89">
        <v>-99</v>
      </c>
      <c r="BL2569" s="89">
        <v>-99</v>
      </c>
      <c r="BM2569" s="89">
        <v>-99</v>
      </c>
      <c r="BN2569" s="89">
        <v>-99</v>
      </c>
      <c r="BO2569" s="89">
        <v>-99</v>
      </c>
      <c r="BP2569" s="89">
        <v>-99</v>
      </c>
      <c r="BQ2569" s="89">
        <v>-99</v>
      </c>
      <c r="BR2569" s="89">
        <v>-99</v>
      </c>
      <c r="BS2569" s="89">
        <v>-99</v>
      </c>
      <c r="BT2569" s="89">
        <v>-99</v>
      </c>
      <c r="BU2569" s="89">
        <v>-99</v>
      </c>
      <c r="BV2569" s="89">
        <v>-99</v>
      </c>
      <c r="BW2569" s="89">
        <v>-99</v>
      </c>
      <c r="BX2569" s="89">
        <v>-99</v>
      </c>
      <c r="BY2569" s="89">
        <v>-99</v>
      </c>
      <c r="BZ2569" s="89">
        <v>-99</v>
      </c>
      <c r="CA2569" s="89">
        <v>-99</v>
      </c>
      <c r="CB2569" s="89">
        <v>-99</v>
      </c>
      <c r="CC2569" s="89">
        <v>-99</v>
      </c>
      <c r="CD2569" s="89">
        <v>-99</v>
      </c>
      <c r="CE2569" s="89">
        <v>-99</v>
      </c>
      <c r="CF2569" s="89">
        <v>-99</v>
      </c>
      <c r="CG2569" s="89">
        <v>-99</v>
      </c>
      <c r="CH2569" s="89">
        <v>-99</v>
      </c>
      <c r="CI2569" s="89">
        <v>-99</v>
      </c>
      <c r="CJ2569" s="89">
        <v>-99</v>
      </c>
      <c r="CK2569" s="89">
        <v>-99</v>
      </c>
      <c r="CL2569" s="89">
        <v>-99</v>
      </c>
      <c r="CM2569" s="89">
        <v>-99</v>
      </c>
      <c r="CN2569" s="89">
        <v>-99</v>
      </c>
      <c r="CO2569" s="89">
        <v>-99</v>
      </c>
      <c r="CP2569" s="89">
        <v>-99</v>
      </c>
      <c r="CQ2569" s="89">
        <v>-99</v>
      </c>
      <c r="CR2569" s="89">
        <v>-99</v>
      </c>
      <c r="CS2569" s="89">
        <v>-99</v>
      </c>
      <c r="CT2569" s="89">
        <v>-99</v>
      </c>
      <c r="CU2569" s="86">
        <v>-99</v>
      </c>
      <c r="CV2569" s="86">
        <v>-1.7112000000000001</v>
      </c>
      <c r="CW2569" s="86">
        <v>5</v>
      </c>
      <c r="CX2569" s="86">
        <v>2</v>
      </c>
      <c r="CY2569" s="86">
        <v>-0.61219999999999997</v>
      </c>
      <c r="CZ2569" s="86">
        <v>23</v>
      </c>
      <c r="DA2569" s="86">
        <v>2</v>
      </c>
      <c r="DB2569" s="86">
        <v>-1.2706</v>
      </c>
      <c r="DC2569" s="86">
        <v>6</v>
      </c>
      <c r="DD2569" s="86">
        <v>-99</v>
      </c>
      <c r="DE2569" s="86">
        <v>-99</v>
      </c>
      <c r="DF2569" s="86">
        <v>-99</v>
      </c>
      <c r="DG2569" s="86">
        <v>-99</v>
      </c>
      <c r="DH2569" s="86">
        <v>-99</v>
      </c>
    </row>
    <row r="2570" spans="1:112" x14ac:dyDescent="0.2">
      <c r="A2570" s="85">
        <f>IF(ISERROR(SEARCH('School Lookup'!$F$3,Data!J2570)),A2569,A2569+1)</f>
        <v>0</v>
      </c>
      <c r="B2570" s="85">
        <f>IF(I2570='School Lookup'!$G$13,1,0)</f>
        <v>0</v>
      </c>
      <c r="C2570" s="85">
        <f t="shared" si="40"/>
        <v>2568</v>
      </c>
      <c r="D2570" s="86" t="s">
        <v>6478</v>
      </c>
      <c r="E2570" s="86" t="s">
        <v>6790</v>
      </c>
      <c r="F2570" s="86" t="s">
        <v>2774</v>
      </c>
      <c r="G2570" s="86" t="s">
        <v>2795</v>
      </c>
      <c r="H2570" s="86" t="s">
        <v>1474</v>
      </c>
      <c r="I2570" s="86" t="s">
        <v>5744</v>
      </c>
      <c r="J2570" s="86" t="s">
        <v>1841</v>
      </c>
      <c r="K2570" s="86" t="s">
        <v>114</v>
      </c>
      <c r="L2570" s="86">
        <v>1</v>
      </c>
      <c r="M2570" s="86">
        <v>1</v>
      </c>
      <c r="N2570" s="89">
        <v>-0.79980968858131496</v>
      </c>
      <c r="O2570" s="89">
        <v>-1.6376320257918999</v>
      </c>
      <c r="P2570" s="89">
        <v>40.507899999999999</v>
      </c>
      <c r="Q2570" s="89">
        <v>-0.98944969523186199</v>
      </c>
      <c r="R2570" s="89">
        <v>51.038046712802803</v>
      </c>
      <c r="S2570" s="89">
        <v>-1.3135408605118799</v>
      </c>
      <c r="T2570" s="89">
        <v>-1.4905454400537099</v>
      </c>
      <c r="U2570" s="89">
        <v>0.384820239680426</v>
      </c>
      <c r="V2570" s="89">
        <v>-0.57359205349603604</v>
      </c>
      <c r="W2570" s="89">
        <v>1</v>
      </c>
      <c r="X2570" s="89">
        <v>-0.81435000000000002</v>
      </c>
      <c r="Y2570" s="89">
        <v>-1.8280622306871499</v>
      </c>
      <c r="Z2570" s="89">
        <v>38.971400000000003</v>
      </c>
      <c r="AA2570" s="89">
        <v>-1.3538210075544701</v>
      </c>
      <c r="AB2570" s="89">
        <v>49.834449999999997</v>
      </c>
      <c r="AC2570" s="89">
        <v>-1.5909416191208099</v>
      </c>
      <c r="AD2570" s="89">
        <v>-1.85104593369475</v>
      </c>
      <c r="AE2570" s="89">
        <v>0.40213049267643097</v>
      </c>
      <c r="AF2570" s="89">
        <v>-0.74436201328337503</v>
      </c>
      <c r="AG2570" s="89">
        <v>1</v>
      </c>
      <c r="AH2570" s="89">
        <v>-0.86780955414012795</v>
      </c>
      <c r="AI2570" s="89">
        <v>-1.8105739555663001</v>
      </c>
      <c r="AJ2570" s="89">
        <v>-99</v>
      </c>
      <c r="AK2570" s="89">
        <v>-99</v>
      </c>
      <c r="AL2570" s="89">
        <v>54.777059235668801</v>
      </c>
      <c r="AM2570" s="89">
        <v>-1.8105739555663001</v>
      </c>
      <c r="AN2570" s="89">
        <v>-1.9452881550709999</v>
      </c>
      <c r="AO2570" s="89">
        <v>0.104527296937417</v>
      </c>
      <c r="AP2570" s="89">
        <v>-0.20333571261394601</v>
      </c>
      <c r="AQ2570" s="89">
        <v>1</v>
      </c>
      <c r="AR2570" s="89">
        <v>-0.76487546012269902</v>
      </c>
      <c r="AS2570" s="89">
        <v>-1.64928927123897</v>
      </c>
      <c r="AT2570" s="89">
        <v>-99</v>
      </c>
      <c r="AU2570" s="89">
        <v>-99</v>
      </c>
      <c r="AV2570" s="89">
        <v>44.785269938650302</v>
      </c>
      <c r="AW2570" s="89">
        <v>-1.64928927123897</v>
      </c>
      <c r="AX2570" s="89">
        <v>-1.7772268348415701</v>
      </c>
      <c r="AY2570" s="89">
        <v>0.108521970705726</v>
      </c>
      <c r="AZ2570" s="89">
        <v>-0.19286815850810701</v>
      </c>
      <c r="BA2570" s="89">
        <v>-99</v>
      </c>
      <c r="BB2570" s="89">
        <v>-99</v>
      </c>
      <c r="BC2570" s="89">
        <v>-99</v>
      </c>
      <c r="BD2570" s="89">
        <v>-99</v>
      </c>
      <c r="BE2570" s="89">
        <v>-99</v>
      </c>
      <c r="BF2570" s="89">
        <v>-99</v>
      </c>
      <c r="BG2570" s="89">
        <v>-99</v>
      </c>
      <c r="BH2570" s="89">
        <v>-99</v>
      </c>
      <c r="BI2570" s="89">
        <v>-99</v>
      </c>
      <c r="BJ2570" s="89">
        <v>-99</v>
      </c>
      <c r="BK2570" s="89">
        <v>-99</v>
      </c>
      <c r="BL2570" s="89">
        <v>-99</v>
      </c>
      <c r="BM2570" s="89">
        <v>-99</v>
      </c>
      <c r="BN2570" s="89">
        <v>-99</v>
      </c>
      <c r="BO2570" s="89">
        <v>-99</v>
      </c>
      <c r="BP2570" s="89">
        <v>-99</v>
      </c>
      <c r="BQ2570" s="89">
        <v>-99</v>
      </c>
      <c r="BR2570" s="89">
        <v>-99</v>
      </c>
      <c r="BS2570" s="89">
        <v>-99</v>
      </c>
      <c r="BT2570" s="89">
        <v>-99</v>
      </c>
      <c r="BU2570" s="89">
        <v>-99</v>
      </c>
      <c r="BV2570" s="89">
        <v>-99</v>
      </c>
      <c r="BW2570" s="89">
        <v>-99</v>
      </c>
      <c r="BX2570" s="89">
        <v>-99</v>
      </c>
      <c r="BY2570" s="89">
        <v>-99</v>
      </c>
      <c r="BZ2570" s="89">
        <v>-99</v>
      </c>
      <c r="CA2570" s="89">
        <v>-99</v>
      </c>
      <c r="CB2570" s="89">
        <v>-99</v>
      </c>
      <c r="CC2570" s="89">
        <v>-99</v>
      </c>
      <c r="CD2570" s="89">
        <v>-99</v>
      </c>
      <c r="CE2570" s="89">
        <v>-99</v>
      </c>
      <c r="CF2570" s="89">
        <v>-99</v>
      </c>
      <c r="CG2570" s="89">
        <v>-99</v>
      </c>
      <c r="CH2570" s="89">
        <v>-99</v>
      </c>
      <c r="CI2570" s="89">
        <v>-99</v>
      </c>
      <c r="CJ2570" s="89">
        <v>-99</v>
      </c>
      <c r="CK2570" s="89">
        <v>-99</v>
      </c>
      <c r="CL2570" s="89">
        <v>-99</v>
      </c>
      <c r="CM2570" s="89">
        <v>-99</v>
      </c>
      <c r="CN2570" s="89">
        <v>-99</v>
      </c>
      <c r="CO2570" s="89">
        <v>-99</v>
      </c>
      <c r="CP2570" s="89">
        <v>-99</v>
      </c>
      <c r="CQ2570" s="89">
        <v>-99</v>
      </c>
      <c r="CR2570" s="89">
        <v>-99</v>
      </c>
      <c r="CS2570" s="89">
        <v>-99</v>
      </c>
      <c r="CT2570" s="89">
        <v>-99</v>
      </c>
      <c r="CU2570" s="86">
        <v>-99</v>
      </c>
      <c r="CV2570" s="86">
        <v>-1.7141999999999999</v>
      </c>
      <c r="CW2570" s="86">
        <v>5</v>
      </c>
      <c r="CX2570" s="86">
        <v>2</v>
      </c>
      <c r="CY2570" s="86">
        <v>0.93579999999999997</v>
      </c>
      <c r="CZ2570" s="86">
        <v>86</v>
      </c>
      <c r="DA2570" s="86">
        <v>2</v>
      </c>
      <c r="DB2570" s="86">
        <v>-0.92520000000000002</v>
      </c>
      <c r="DC2570" s="86">
        <v>11</v>
      </c>
      <c r="DD2570" s="86">
        <v>-99</v>
      </c>
      <c r="DE2570" s="86">
        <v>-99</v>
      </c>
      <c r="DF2570" s="86">
        <v>-99</v>
      </c>
      <c r="DG2570" s="86">
        <v>-99</v>
      </c>
      <c r="DH2570" s="86">
        <v>-99</v>
      </c>
    </row>
    <row r="2571" spans="1:112" x14ac:dyDescent="0.2">
      <c r="A2571" s="85">
        <f>IF(ISERROR(SEARCH('School Lookup'!$F$3,Data!J2571)),A2570,A2570+1)</f>
        <v>0</v>
      </c>
      <c r="B2571" s="85">
        <f>IF(I2571='School Lookup'!$G$13,1,0)</f>
        <v>0</v>
      </c>
      <c r="C2571" s="85">
        <f t="shared" si="40"/>
        <v>2569</v>
      </c>
      <c r="D2571" s="86" t="s">
        <v>6478</v>
      </c>
      <c r="E2571" s="86" t="s">
        <v>6499</v>
      </c>
      <c r="F2571" s="86" t="s">
        <v>2742</v>
      </c>
      <c r="G2571" s="86" t="s">
        <v>2781</v>
      </c>
      <c r="H2571" s="86" t="s">
        <v>503</v>
      </c>
      <c r="I2571" s="86" t="s">
        <v>5756</v>
      </c>
      <c r="J2571" s="86" t="s">
        <v>505</v>
      </c>
      <c r="K2571" s="86" t="s">
        <v>31</v>
      </c>
      <c r="L2571" s="86">
        <v>1</v>
      </c>
      <c r="M2571" s="86">
        <v>1</v>
      </c>
      <c r="N2571" s="89">
        <v>-0.93425255972696197</v>
      </c>
      <c r="O2571" s="89">
        <v>-1.92876791805827</v>
      </c>
      <c r="P2571" s="89">
        <v>36.76</v>
      </c>
      <c r="Q2571" s="89">
        <v>-1.386994739803</v>
      </c>
      <c r="R2571" s="89">
        <v>52.901000170648501</v>
      </c>
      <c r="S2571" s="89">
        <v>-1.65788132893063</v>
      </c>
      <c r="T2571" s="89">
        <v>-1.88125716914104</v>
      </c>
      <c r="U2571" s="89">
        <v>0.36971608832807601</v>
      </c>
      <c r="V2571" s="89">
        <v>-0.69553104171397495</v>
      </c>
      <c r="W2571" s="89">
        <v>1</v>
      </c>
      <c r="X2571" s="89">
        <v>-0.85765437392795896</v>
      </c>
      <c r="Y2571" s="89">
        <v>-1.9300075859354999</v>
      </c>
      <c r="Z2571" s="89">
        <v>45.232900000000001</v>
      </c>
      <c r="AA2571" s="89">
        <v>-0.57299342744139603</v>
      </c>
      <c r="AB2571" s="89">
        <v>55.231573927958799</v>
      </c>
      <c r="AC2571" s="89">
        <v>-1.2515005066884499</v>
      </c>
      <c r="AD2571" s="89">
        <v>-1.45581699608786</v>
      </c>
      <c r="AE2571" s="89">
        <v>0.36782334384858001</v>
      </c>
      <c r="AF2571" s="89">
        <v>-0.53548347553263298</v>
      </c>
      <c r="AG2571" s="89">
        <v>1</v>
      </c>
      <c r="AH2571" s="89">
        <v>-0.98481978609625698</v>
      </c>
      <c r="AI2571" s="89">
        <v>-2.0623912630396499</v>
      </c>
      <c r="AJ2571" s="89">
        <v>31.244399999999999</v>
      </c>
      <c r="AK2571" s="89">
        <v>-1.70162370992476</v>
      </c>
      <c r="AL2571" s="89">
        <v>47.593594652406402</v>
      </c>
      <c r="AM2571" s="89">
        <v>-1.8820074864822001</v>
      </c>
      <c r="AN2571" s="89">
        <v>-2.0203321810796702</v>
      </c>
      <c r="AO2571" s="89">
        <v>0.117981072555205</v>
      </c>
      <c r="AP2571" s="89">
        <v>-0.238360957641576</v>
      </c>
      <c r="AQ2571" s="89">
        <v>1</v>
      </c>
      <c r="AR2571" s="89">
        <v>-0.87964585152838404</v>
      </c>
      <c r="AS2571" s="89">
        <v>-1.9072719915645799</v>
      </c>
      <c r="AT2571" s="89">
        <v>37.129399999999997</v>
      </c>
      <c r="AU2571" s="89">
        <v>-1.25611393040833</v>
      </c>
      <c r="AV2571" s="89">
        <v>54.585167685589497</v>
      </c>
      <c r="AW2571" s="89">
        <v>-1.5816929609864501</v>
      </c>
      <c r="AX2571" s="89">
        <v>-1.70599418236977</v>
      </c>
      <c r="AY2571" s="89">
        <v>0.144479495268139</v>
      </c>
      <c r="AZ2571" s="89">
        <v>-0.246481178399166</v>
      </c>
      <c r="BA2571" s="89">
        <v>-99</v>
      </c>
      <c r="BB2571" s="89">
        <v>-99</v>
      </c>
      <c r="BC2571" s="89">
        <v>-99</v>
      </c>
      <c r="BD2571" s="89">
        <v>-99</v>
      </c>
      <c r="BE2571" s="89">
        <v>-99</v>
      </c>
      <c r="BF2571" s="89">
        <v>-99</v>
      </c>
      <c r="BG2571" s="89">
        <v>-99</v>
      </c>
      <c r="BH2571" s="89">
        <v>-99</v>
      </c>
      <c r="BI2571" s="89">
        <v>-99</v>
      </c>
      <c r="BJ2571" s="89">
        <v>-99</v>
      </c>
      <c r="BK2571" s="89">
        <v>-99</v>
      </c>
      <c r="BL2571" s="89">
        <v>-99</v>
      </c>
      <c r="BM2571" s="89">
        <v>-99</v>
      </c>
      <c r="BN2571" s="89">
        <v>-99</v>
      </c>
      <c r="BO2571" s="89">
        <v>-99</v>
      </c>
      <c r="BP2571" s="89">
        <v>-99</v>
      </c>
      <c r="BQ2571" s="89">
        <v>-99</v>
      </c>
      <c r="BR2571" s="89">
        <v>-99</v>
      </c>
      <c r="BS2571" s="89">
        <v>-99</v>
      </c>
      <c r="BT2571" s="89">
        <v>-99</v>
      </c>
      <c r="BU2571" s="89">
        <v>-99</v>
      </c>
      <c r="BV2571" s="89">
        <v>-99</v>
      </c>
      <c r="BW2571" s="89">
        <v>-99</v>
      </c>
      <c r="BX2571" s="89">
        <v>-99</v>
      </c>
      <c r="BY2571" s="89">
        <v>-99</v>
      </c>
      <c r="BZ2571" s="89">
        <v>-99</v>
      </c>
      <c r="CA2571" s="89">
        <v>-99</v>
      </c>
      <c r="CB2571" s="89">
        <v>-99</v>
      </c>
      <c r="CC2571" s="89">
        <v>-99</v>
      </c>
      <c r="CD2571" s="89">
        <v>-99</v>
      </c>
      <c r="CE2571" s="89">
        <v>-99</v>
      </c>
      <c r="CF2571" s="89">
        <v>-99</v>
      </c>
      <c r="CG2571" s="89">
        <v>-99</v>
      </c>
      <c r="CH2571" s="89">
        <v>-99</v>
      </c>
      <c r="CI2571" s="89">
        <v>-99</v>
      </c>
      <c r="CJ2571" s="89">
        <v>-99</v>
      </c>
      <c r="CK2571" s="89">
        <v>-99</v>
      </c>
      <c r="CL2571" s="89">
        <v>-99</v>
      </c>
      <c r="CM2571" s="89">
        <v>-99</v>
      </c>
      <c r="CN2571" s="89">
        <v>-99</v>
      </c>
      <c r="CO2571" s="89">
        <v>-99</v>
      </c>
      <c r="CP2571" s="89">
        <v>-99</v>
      </c>
      <c r="CQ2571" s="89">
        <v>-99</v>
      </c>
      <c r="CR2571" s="89">
        <v>-99</v>
      </c>
      <c r="CS2571" s="89">
        <v>-99</v>
      </c>
      <c r="CT2571" s="89">
        <v>-99</v>
      </c>
      <c r="CU2571" s="86">
        <v>-99</v>
      </c>
      <c r="CV2571" s="86">
        <v>-1.7159</v>
      </c>
      <c r="CW2571" s="86">
        <v>5</v>
      </c>
      <c r="CX2571" s="86">
        <v>2</v>
      </c>
      <c r="CY2571" s="86">
        <v>1.1870000000000001</v>
      </c>
      <c r="CZ2571" s="86">
        <v>90</v>
      </c>
      <c r="DA2571" s="86">
        <v>4</v>
      </c>
      <c r="DB2571" s="86">
        <v>-1.1057999999999999</v>
      </c>
      <c r="DC2571" s="86">
        <v>8</v>
      </c>
      <c r="DD2571" s="86">
        <v>-99</v>
      </c>
      <c r="DE2571" s="86">
        <v>-99</v>
      </c>
      <c r="DF2571" s="86">
        <v>-99</v>
      </c>
      <c r="DG2571" s="86">
        <v>-99</v>
      </c>
      <c r="DH2571" s="86">
        <v>-99</v>
      </c>
    </row>
    <row r="2572" spans="1:112" x14ac:dyDescent="0.2">
      <c r="A2572" s="85">
        <f>IF(ISERROR(SEARCH('School Lookup'!$F$3,Data!J2572)),A2571,A2571+1)</f>
        <v>0</v>
      </c>
      <c r="B2572" s="85">
        <f>IF(I2572='School Lookup'!$G$13,1,0)</f>
        <v>0</v>
      </c>
      <c r="C2572" s="85">
        <f t="shared" si="40"/>
        <v>2570</v>
      </c>
      <c r="D2572" s="86" t="s">
        <v>6478</v>
      </c>
      <c r="E2572" s="86" t="s">
        <v>6838</v>
      </c>
      <c r="F2572" s="86" t="s">
        <v>2086</v>
      </c>
      <c r="G2572" s="86" t="s">
        <v>2793</v>
      </c>
      <c r="H2572" s="86" t="s">
        <v>6071</v>
      </c>
      <c r="I2572" s="86" t="s">
        <v>5342</v>
      </c>
      <c r="J2572" s="86" t="s">
        <v>2068</v>
      </c>
      <c r="K2572" s="86" t="s">
        <v>114</v>
      </c>
      <c r="L2572" s="86">
        <v>1</v>
      </c>
      <c r="M2572" s="86">
        <v>1</v>
      </c>
      <c r="N2572" s="89">
        <v>-1.03162822580645</v>
      </c>
      <c r="O2572" s="89">
        <v>-2.1396348177868001</v>
      </c>
      <c r="P2572" s="89">
        <v>42.866700000000002</v>
      </c>
      <c r="Q2572" s="89">
        <v>-0.73924844889807595</v>
      </c>
      <c r="R2572" s="89">
        <v>51.612917741935497</v>
      </c>
      <c r="S2572" s="89">
        <v>-1.43944163334244</v>
      </c>
      <c r="T2572" s="89">
        <v>-1.63340087866059</v>
      </c>
      <c r="U2572" s="89">
        <v>0.38509316770186303</v>
      </c>
      <c r="V2572" s="89">
        <v>-0.62901151849041204</v>
      </c>
      <c r="W2572" s="89">
        <v>1</v>
      </c>
      <c r="X2572" s="89">
        <v>-0.97696290322580603</v>
      </c>
      <c r="Y2572" s="89">
        <v>-2.21087876129672</v>
      </c>
      <c r="Z2572" s="89">
        <v>46.648400000000002</v>
      </c>
      <c r="AA2572" s="89">
        <v>-0.39647638844913202</v>
      </c>
      <c r="AB2572" s="89">
        <v>53.629020967741901</v>
      </c>
      <c r="AC2572" s="89">
        <v>-1.3036775748729199</v>
      </c>
      <c r="AD2572" s="89">
        <v>-1.5165694697002099</v>
      </c>
      <c r="AE2572" s="89">
        <v>0.38509316770186303</v>
      </c>
      <c r="AF2572" s="89">
        <v>-0.58402054112678803</v>
      </c>
      <c r="AG2572" s="89">
        <v>1</v>
      </c>
      <c r="AH2572" s="89">
        <v>-0.96721645569620296</v>
      </c>
      <c r="AI2572" s="89">
        <v>-2.0245071977763001</v>
      </c>
      <c r="AJ2572" s="89">
        <v>-99</v>
      </c>
      <c r="AK2572" s="89">
        <v>-99</v>
      </c>
      <c r="AL2572" s="89">
        <v>58.2278544303798</v>
      </c>
      <c r="AM2572" s="89">
        <v>-2.0245071977763001</v>
      </c>
      <c r="AN2572" s="89">
        <v>-2.1700343154060602</v>
      </c>
      <c r="AO2572" s="89">
        <v>0.12267080745341601</v>
      </c>
      <c r="AP2572" s="89">
        <v>-0.266199861672483</v>
      </c>
      <c r="AQ2572" s="89">
        <v>1</v>
      </c>
      <c r="AR2572" s="89">
        <v>-0.94870144927536204</v>
      </c>
      <c r="AS2572" s="89">
        <v>-2.06249626798536</v>
      </c>
      <c r="AT2572" s="89">
        <v>-99</v>
      </c>
      <c r="AU2572" s="89">
        <v>-99</v>
      </c>
      <c r="AV2572" s="89">
        <v>52.173920289855097</v>
      </c>
      <c r="AW2572" s="89">
        <v>-2.06249626798536</v>
      </c>
      <c r="AX2572" s="89">
        <v>-2.2126622940877301</v>
      </c>
      <c r="AY2572" s="89">
        <v>0.107142857142857</v>
      </c>
      <c r="AZ2572" s="89">
        <v>-0.23707096008082801</v>
      </c>
      <c r="BA2572" s="89">
        <v>-99</v>
      </c>
      <c r="BB2572" s="89">
        <v>-99</v>
      </c>
      <c r="BC2572" s="89">
        <v>-99</v>
      </c>
      <c r="BD2572" s="89">
        <v>-99</v>
      </c>
      <c r="BE2572" s="89">
        <v>-99</v>
      </c>
      <c r="BF2572" s="89">
        <v>-99</v>
      </c>
      <c r="BG2572" s="89">
        <v>-99</v>
      </c>
      <c r="BH2572" s="89">
        <v>-99</v>
      </c>
      <c r="BI2572" s="89">
        <v>-99</v>
      </c>
      <c r="BJ2572" s="89">
        <v>-99</v>
      </c>
      <c r="BK2572" s="89">
        <v>-99</v>
      </c>
      <c r="BL2572" s="89">
        <v>-99</v>
      </c>
      <c r="BM2572" s="89">
        <v>-99</v>
      </c>
      <c r="BN2572" s="89">
        <v>-99</v>
      </c>
      <c r="BO2572" s="89">
        <v>-99</v>
      </c>
      <c r="BP2572" s="89">
        <v>-99</v>
      </c>
      <c r="BQ2572" s="89">
        <v>-99</v>
      </c>
      <c r="BR2572" s="89">
        <v>-99</v>
      </c>
      <c r="BS2572" s="89">
        <v>-99</v>
      </c>
      <c r="BT2572" s="89">
        <v>-99</v>
      </c>
      <c r="BU2572" s="89">
        <v>-99</v>
      </c>
      <c r="BV2572" s="89">
        <v>-99</v>
      </c>
      <c r="BW2572" s="89">
        <v>-99</v>
      </c>
      <c r="BX2572" s="89">
        <v>-99</v>
      </c>
      <c r="BY2572" s="89">
        <v>-99</v>
      </c>
      <c r="BZ2572" s="89">
        <v>-99</v>
      </c>
      <c r="CA2572" s="89">
        <v>-99</v>
      </c>
      <c r="CB2572" s="89">
        <v>-99</v>
      </c>
      <c r="CC2572" s="89">
        <v>-99</v>
      </c>
      <c r="CD2572" s="89">
        <v>-99</v>
      </c>
      <c r="CE2572" s="89">
        <v>-99</v>
      </c>
      <c r="CF2572" s="89">
        <v>-99</v>
      </c>
      <c r="CG2572" s="89">
        <v>-99</v>
      </c>
      <c r="CH2572" s="89">
        <v>-99</v>
      </c>
      <c r="CI2572" s="89">
        <v>-99</v>
      </c>
      <c r="CJ2572" s="89">
        <v>-99</v>
      </c>
      <c r="CK2572" s="89">
        <v>-99</v>
      </c>
      <c r="CL2572" s="89">
        <v>-99</v>
      </c>
      <c r="CM2572" s="89">
        <v>-99</v>
      </c>
      <c r="CN2572" s="89">
        <v>-99</v>
      </c>
      <c r="CO2572" s="89">
        <v>-99</v>
      </c>
      <c r="CP2572" s="89">
        <v>-99</v>
      </c>
      <c r="CQ2572" s="89">
        <v>-99</v>
      </c>
      <c r="CR2572" s="89">
        <v>-99</v>
      </c>
      <c r="CS2572" s="89">
        <v>-99</v>
      </c>
      <c r="CT2572" s="89">
        <v>-99</v>
      </c>
      <c r="CU2572" s="86">
        <v>-99</v>
      </c>
      <c r="CV2572" s="86">
        <v>-1.7162999999999999</v>
      </c>
      <c r="CW2572" s="86">
        <v>5</v>
      </c>
      <c r="CX2572" s="86">
        <v>2</v>
      </c>
      <c r="CY2572" s="86">
        <v>1.1943999999999999</v>
      </c>
      <c r="CZ2572" s="86">
        <v>90</v>
      </c>
      <c r="DA2572" s="86">
        <v>2</v>
      </c>
      <c r="DB2572" s="86">
        <v>-0.43740000000000001</v>
      </c>
      <c r="DC2572" s="86">
        <v>26</v>
      </c>
      <c r="DD2572" s="86">
        <v>-99</v>
      </c>
      <c r="DE2572" s="86">
        <v>-99</v>
      </c>
      <c r="DF2572" s="86">
        <v>-99</v>
      </c>
      <c r="DG2572" s="86">
        <v>-99</v>
      </c>
      <c r="DH2572" s="86">
        <v>-99</v>
      </c>
    </row>
    <row r="2573" spans="1:112" x14ac:dyDescent="0.2">
      <c r="A2573" s="85">
        <f>IF(ISERROR(SEARCH('School Lookup'!$F$3,Data!J2573)),A2572,A2572+1)</f>
        <v>0</v>
      </c>
      <c r="B2573" s="85">
        <f>IF(I2573='School Lookup'!$G$13,1,0)</f>
        <v>0</v>
      </c>
      <c r="C2573" s="85">
        <f t="shared" si="40"/>
        <v>2571</v>
      </c>
      <c r="D2573" s="86" t="s">
        <v>6478</v>
      </c>
      <c r="E2573" s="86" t="s">
        <v>6760</v>
      </c>
      <c r="F2573" s="86" t="s">
        <v>2767</v>
      </c>
      <c r="G2573" s="86" t="s">
        <v>3370</v>
      </c>
      <c r="H2573" s="86" t="s">
        <v>6073</v>
      </c>
      <c r="I2573" s="86" t="s">
        <v>5790</v>
      </c>
      <c r="J2573" s="86" t="s">
        <v>1821</v>
      </c>
      <c r="K2573" s="86" t="s">
        <v>114</v>
      </c>
      <c r="L2573" s="86">
        <v>1</v>
      </c>
      <c r="M2573" s="86">
        <v>1</v>
      </c>
      <c r="N2573" s="89">
        <v>-0.812415502793296</v>
      </c>
      <c r="O2573" s="89">
        <v>-1.66492990285355</v>
      </c>
      <c r="P2573" s="89">
        <v>40.682699999999997</v>
      </c>
      <c r="Q2573" s="89">
        <v>-0.97090841243588699</v>
      </c>
      <c r="R2573" s="89">
        <v>49.301707122905</v>
      </c>
      <c r="S2573" s="89">
        <v>-1.31791915764472</v>
      </c>
      <c r="T2573" s="89">
        <v>-1.4955133488536401</v>
      </c>
      <c r="U2573" s="89">
        <v>0.40022358859698198</v>
      </c>
      <c r="V2573" s="89">
        <v>-0.59853971927289396</v>
      </c>
      <c r="W2573" s="89">
        <v>1</v>
      </c>
      <c r="X2573" s="89">
        <v>-0.66880360110803305</v>
      </c>
      <c r="Y2573" s="89">
        <v>-1.48542295445968</v>
      </c>
      <c r="Z2573" s="89">
        <v>35.0471</v>
      </c>
      <c r="AA2573" s="89">
        <v>-1.8431928310213299</v>
      </c>
      <c r="AB2573" s="89">
        <v>45.844878393351799</v>
      </c>
      <c r="AC2573" s="89">
        <v>-1.6643078927405</v>
      </c>
      <c r="AD2573" s="89">
        <v>-1.9364701010005501</v>
      </c>
      <c r="AE2573" s="89">
        <v>0.40357741755170501</v>
      </c>
      <c r="AF2573" s="89">
        <v>-0.78151560252788999</v>
      </c>
      <c r="AG2573" s="89">
        <v>1</v>
      </c>
      <c r="AH2573" s="89">
        <v>-0.951946551724138</v>
      </c>
      <c r="AI2573" s="89">
        <v>-1.9916448912981499</v>
      </c>
      <c r="AJ2573" s="89">
        <v>-99</v>
      </c>
      <c r="AK2573" s="89">
        <v>-99</v>
      </c>
      <c r="AL2573" s="89">
        <v>45.402265517241403</v>
      </c>
      <c r="AM2573" s="89">
        <v>-1.9916448912981499</v>
      </c>
      <c r="AN2573" s="89">
        <v>-2.13551103550612</v>
      </c>
      <c r="AO2573" s="89">
        <v>9.7261039686975997E-2</v>
      </c>
      <c r="AP2573" s="89">
        <v>-0.20770202357633499</v>
      </c>
      <c r="AQ2573" s="89">
        <v>1</v>
      </c>
      <c r="AR2573" s="89">
        <v>-0.57315423728813597</v>
      </c>
      <c r="AS2573" s="89">
        <v>-1.2183352420226601</v>
      </c>
      <c r="AT2573" s="89">
        <v>-99</v>
      </c>
      <c r="AU2573" s="89">
        <v>-99</v>
      </c>
      <c r="AV2573" s="89">
        <v>48.022625423728798</v>
      </c>
      <c r="AW2573" s="89">
        <v>-1.2183352420226601</v>
      </c>
      <c r="AX2573" s="89">
        <v>-1.3230896418526501</v>
      </c>
      <c r="AY2573" s="89">
        <v>9.8937954164337594E-2</v>
      </c>
      <c r="AZ2573" s="89">
        <v>-0.13090378234092701</v>
      </c>
      <c r="BA2573" s="89">
        <v>-99</v>
      </c>
      <c r="BB2573" s="89">
        <v>-99</v>
      </c>
      <c r="BC2573" s="89">
        <v>-99</v>
      </c>
      <c r="BD2573" s="89">
        <v>-99</v>
      </c>
      <c r="BE2573" s="89">
        <v>-99</v>
      </c>
      <c r="BF2573" s="89">
        <v>-99</v>
      </c>
      <c r="BG2573" s="89">
        <v>-99</v>
      </c>
      <c r="BH2573" s="89">
        <v>-99</v>
      </c>
      <c r="BI2573" s="89">
        <v>-99</v>
      </c>
      <c r="BJ2573" s="89">
        <v>-99</v>
      </c>
      <c r="BK2573" s="89">
        <v>-99</v>
      </c>
      <c r="BL2573" s="89">
        <v>-99</v>
      </c>
      <c r="BM2573" s="89">
        <v>-99</v>
      </c>
      <c r="BN2573" s="89">
        <v>-99</v>
      </c>
      <c r="BO2573" s="89">
        <v>-99</v>
      </c>
      <c r="BP2573" s="89">
        <v>-99</v>
      </c>
      <c r="BQ2573" s="89">
        <v>-99</v>
      </c>
      <c r="BR2573" s="89">
        <v>-99</v>
      </c>
      <c r="BS2573" s="89">
        <v>-99</v>
      </c>
      <c r="BT2573" s="89">
        <v>-99</v>
      </c>
      <c r="BU2573" s="89">
        <v>-99</v>
      </c>
      <c r="BV2573" s="89">
        <v>-99</v>
      </c>
      <c r="BW2573" s="89">
        <v>-99</v>
      </c>
      <c r="BX2573" s="89">
        <v>-99</v>
      </c>
      <c r="BY2573" s="89">
        <v>-99</v>
      </c>
      <c r="BZ2573" s="89">
        <v>-99</v>
      </c>
      <c r="CA2573" s="89">
        <v>-99</v>
      </c>
      <c r="CB2573" s="89">
        <v>-99</v>
      </c>
      <c r="CC2573" s="89">
        <v>-99</v>
      </c>
      <c r="CD2573" s="89">
        <v>-99</v>
      </c>
      <c r="CE2573" s="89">
        <v>-99</v>
      </c>
      <c r="CF2573" s="89">
        <v>-99</v>
      </c>
      <c r="CG2573" s="89">
        <v>-99</v>
      </c>
      <c r="CH2573" s="89">
        <v>-99</v>
      </c>
      <c r="CI2573" s="89">
        <v>-99</v>
      </c>
      <c r="CJ2573" s="89">
        <v>-99</v>
      </c>
      <c r="CK2573" s="89">
        <v>-99</v>
      </c>
      <c r="CL2573" s="89">
        <v>-99</v>
      </c>
      <c r="CM2573" s="89">
        <v>-99</v>
      </c>
      <c r="CN2573" s="89">
        <v>-99</v>
      </c>
      <c r="CO2573" s="89">
        <v>-99</v>
      </c>
      <c r="CP2573" s="89">
        <v>-99</v>
      </c>
      <c r="CQ2573" s="89">
        <v>-99</v>
      </c>
      <c r="CR2573" s="89">
        <v>-99</v>
      </c>
      <c r="CS2573" s="89">
        <v>-99</v>
      </c>
      <c r="CT2573" s="89">
        <v>-99</v>
      </c>
      <c r="CU2573" s="86">
        <v>-99</v>
      </c>
      <c r="CV2573" s="86">
        <v>-1.7186999999999999</v>
      </c>
      <c r="CW2573" s="86">
        <v>5</v>
      </c>
      <c r="CX2573" s="86">
        <v>2</v>
      </c>
      <c r="CY2573" s="86">
        <v>0.23710000000000001</v>
      </c>
      <c r="CZ2573" s="86">
        <v>63</v>
      </c>
      <c r="DA2573" s="86">
        <v>2</v>
      </c>
      <c r="DB2573" s="86">
        <v>-1.1325000000000001</v>
      </c>
      <c r="DC2573" s="86">
        <v>7</v>
      </c>
      <c r="DD2573" s="86">
        <v>-99</v>
      </c>
      <c r="DE2573" s="86">
        <v>-99</v>
      </c>
      <c r="DF2573" s="86">
        <v>-99</v>
      </c>
      <c r="DG2573" s="86">
        <v>-99</v>
      </c>
      <c r="DH2573" s="86">
        <v>-99</v>
      </c>
    </row>
    <row r="2574" spans="1:112" x14ac:dyDescent="0.2">
      <c r="A2574" s="85">
        <f>IF(ISERROR(SEARCH('School Lookup'!$F$3,Data!J2574)),A2573,A2573+1)</f>
        <v>0</v>
      </c>
      <c r="B2574" s="85">
        <f>IF(I2574='School Lookup'!$G$13,1,0)</f>
        <v>0</v>
      </c>
      <c r="C2574" s="85">
        <f t="shared" si="40"/>
        <v>2572</v>
      </c>
      <c r="D2574" s="86" t="s">
        <v>6478</v>
      </c>
      <c r="E2574" s="86" t="s">
        <v>6598</v>
      </c>
      <c r="F2574" s="86" t="s">
        <v>2755</v>
      </c>
      <c r="G2574" s="86" t="s">
        <v>3202</v>
      </c>
      <c r="H2574" s="86" t="s">
        <v>402</v>
      </c>
      <c r="I2574" s="86" t="s">
        <v>6341</v>
      </c>
      <c r="J2574" s="86" t="s">
        <v>6342</v>
      </c>
      <c r="K2574" s="86" t="s">
        <v>72</v>
      </c>
      <c r="L2574" s="86">
        <v>1</v>
      </c>
      <c r="M2574" s="86">
        <v>1</v>
      </c>
      <c r="N2574" s="89">
        <v>-0.84907138554216899</v>
      </c>
      <c r="O2574" s="89">
        <v>-1.7443081773575499</v>
      </c>
      <c r="P2574" s="89">
        <v>37.862499999999997</v>
      </c>
      <c r="Q2574" s="89">
        <v>-1.2700510082093901</v>
      </c>
      <c r="R2574" s="89">
        <v>52.861424096385498</v>
      </c>
      <c r="S2574" s="89">
        <v>-1.5071795927834699</v>
      </c>
      <c r="T2574" s="89">
        <v>-1.7102608985693399</v>
      </c>
      <c r="U2574" s="89">
        <v>0.37856328392246302</v>
      </c>
      <c r="V2574" s="89">
        <v>-0.64744198212658999</v>
      </c>
      <c r="W2574" s="89">
        <v>1</v>
      </c>
      <c r="X2574" s="89">
        <v>-0.72279698795180702</v>
      </c>
      <c r="Y2574" s="89">
        <v>-1.6125319391550199</v>
      </c>
      <c r="Z2574" s="89">
        <v>41.586500000000001</v>
      </c>
      <c r="AA2574" s="89">
        <v>-1.02771029849854</v>
      </c>
      <c r="AB2574" s="89">
        <v>52.7108600903615</v>
      </c>
      <c r="AC2574" s="89">
        <v>-1.3201211188267801</v>
      </c>
      <c r="AD2574" s="89">
        <v>-1.5357155429639999</v>
      </c>
      <c r="AE2574" s="89">
        <v>0.37856328392246302</v>
      </c>
      <c r="AF2574" s="89">
        <v>-0.58136551911522105</v>
      </c>
      <c r="AG2574" s="89">
        <v>1</v>
      </c>
      <c r="AH2574" s="89">
        <v>-0.76497268722467004</v>
      </c>
      <c r="AI2574" s="89">
        <v>-1.5892590970045599</v>
      </c>
      <c r="AJ2574" s="89">
        <v>24.517900000000001</v>
      </c>
      <c r="AK2574" s="89">
        <v>-2.36008746224676</v>
      </c>
      <c r="AL2574" s="89">
        <v>51.541840528634403</v>
      </c>
      <c r="AM2574" s="89">
        <v>-1.9746732796256601</v>
      </c>
      <c r="AN2574" s="89">
        <v>-2.1176816205040998</v>
      </c>
      <c r="AO2574" s="89">
        <v>0.12941847206385401</v>
      </c>
      <c r="AP2574" s="89">
        <v>-0.27406711964334601</v>
      </c>
      <c r="AQ2574" s="89">
        <v>1</v>
      </c>
      <c r="AR2574" s="89">
        <v>-0.77449045226130697</v>
      </c>
      <c r="AS2574" s="89">
        <v>-1.67090200425701</v>
      </c>
      <c r="AT2574" s="89">
        <v>30.7317</v>
      </c>
      <c r="AU2574" s="89">
        <v>-1.95147146503281</v>
      </c>
      <c r="AV2574" s="89">
        <v>55.276366834170901</v>
      </c>
      <c r="AW2574" s="89">
        <v>-1.81118673464491</v>
      </c>
      <c r="AX2574" s="89">
        <v>-1.9478335691999999</v>
      </c>
      <c r="AY2574" s="89">
        <v>0.11345496009122</v>
      </c>
      <c r="AZ2574" s="89">
        <v>-0.220991379857924</v>
      </c>
      <c r="BA2574" s="89">
        <v>-99</v>
      </c>
      <c r="BB2574" s="89">
        <v>-99</v>
      </c>
      <c r="BC2574" s="89">
        <v>-99</v>
      </c>
      <c r="BD2574" s="89">
        <v>-99</v>
      </c>
      <c r="BE2574" s="89">
        <v>-99</v>
      </c>
      <c r="BF2574" s="89">
        <v>-99</v>
      </c>
      <c r="BG2574" s="89">
        <v>-99</v>
      </c>
      <c r="BH2574" s="89">
        <v>-99</v>
      </c>
      <c r="BI2574" s="89">
        <v>-99</v>
      </c>
      <c r="BJ2574" s="89">
        <v>-99</v>
      </c>
      <c r="BK2574" s="89">
        <v>-99</v>
      </c>
      <c r="BL2574" s="89">
        <v>-99</v>
      </c>
      <c r="BM2574" s="89">
        <v>-99</v>
      </c>
      <c r="BN2574" s="89">
        <v>-99</v>
      </c>
      <c r="BO2574" s="89">
        <v>-99</v>
      </c>
      <c r="BP2574" s="89">
        <v>-99</v>
      </c>
      <c r="BQ2574" s="89">
        <v>-99</v>
      </c>
      <c r="BR2574" s="89">
        <v>-99</v>
      </c>
      <c r="BS2574" s="89">
        <v>-99</v>
      </c>
      <c r="BT2574" s="89">
        <v>-99</v>
      </c>
      <c r="BU2574" s="89">
        <v>-99</v>
      </c>
      <c r="BV2574" s="89">
        <v>-99</v>
      </c>
      <c r="BW2574" s="89">
        <v>-99</v>
      </c>
      <c r="BX2574" s="89">
        <v>-99</v>
      </c>
      <c r="BY2574" s="89">
        <v>-99</v>
      </c>
      <c r="BZ2574" s="89">
        <v>-99</v>
      </c>
      <c r="CA2574" s="89">
        <v>-99</v>
      </c>
      <c r="CB2574" s="89">
        <v>-99</v>
      </c>
      <c r="CC2574" s="89">
        <v>-99</v>
      </c>
      <c r="CD2574" s="89">
        <v>-99</v>
      </c>
      <c r="CE2574" s="89">
        <v>-99</v>
      </c>
      <c r="CF2574" s="89">
        <v>-99</v>
      </c>
      <c r="CG2574" s="89">
        <v>-99</v>
      </c>
      <c r="CH2574" s="89">
        <v>-99</v>
      </c>
      <c r="CI2574" s="89">
        <v>-99</v>
      </c>
      <c r="CJ2574" s="89">
        <v>-99</v>
      </c>
      <c r="CK2574" s="89">
        <v>-99</v>
      </c>
      <c r="CL2574" s="89">
        <v>-99</v>
      </c>
      <c r="CM2574" s="89">
        <v>-99</v>
      </c>
      <c r="CN2574" s="89">
        <v>-99</v>
      </c>
      <c r="CO2574" s="89">
        <v>-99</v>
      </c>
      <c r="CP2574" s="89">
        <v>-99</v>
      </c>
      <c r="CQ2574" s="89">
        <v>-99</v>
      </c>
      <c r="CR2574" s="89">
        <v>-99</v>
      </c>
      <c r="CS2574" s="89">
        <v>-99</v>
      </c>
      <c r="CT2574" s="89">
        <v>-99</v>
      </c>
      <c r="CU2574" s="86">
        <v>-99</v>
      </c>
      <c r="CV2574" s="86">
        <v>-1.7239</v>
      </c>
      <c r="CW2574" s="86">
        <v>5</v>
      </c>
      <c r="CX2574" s="86">
        <v>2</v>
      </c>
      <c r="CY2574" s="86">
        <v>0.30570000000000003</v>
      </c>
      <c r="CZ2574" s="86">
        <v>66</v>
      </c>
      <c r="DA2574" s="86">
        <v>4</v>
      </c>
      <c r="DB2574" s="86">
        <v>-1.3967000000000001</v>
      </c>
      <c r="DC2574" s="86">
        <v>4</v>
      </c>
      <c r="DD2574" s="86">
        <v>-99</v>
      </c>
      <c r="DE2574" s="86">
        <v>-99</v>
      </c>
      <c r="DF2574" s="86">
        <v>-99</v>
      </c>
      <c r="DG2574" s="86">
        <v>-99</v>
      </c>
      <c r="DH2574" s="86">
        <v>-99</v>
      </c>
    </row>
    <row r="2575" spans="1:112" x14ac:dyDescent="0.2">
      <c r="A2575" s="85">
        <f>IF(ISERROR(SEARCH('School Lookup'!$F$3,Data!J2575)),A2574,A2574+1)</f>
        <v>0</v>
      </c>
      <c r="B2575" s="85">
        <f>IF(I2575='School Lookup'!$G$13,1,0)</f>
        <v>0</v>
      </c>
      <c r="C2575" s="85">
        <f t="shared" si="40"/>
        <v>2573</v>
      </c>
      <c r="D2575" s="86" t="s">
        <v>6478</v>
      </c>
      <c r="E2575" s="86" t="s">
        <v>6790</v>
      </c>
      <c r="F2575" s="86" t="s">
        <v>2774</v>
      </c>
      <c r="G2575" s="86" t="s">
        <v>6937</v>
      </c>
      <c r="H2575" s="86" t="s">
        <v>6938</v>
      </c>
      <c r="I2575" s="86" t="s">
        <v>6939</v>
      </c>
      <c r="J2575" s="86" t="s">
        <v>6938</v>
      </c>
      <c r="K2575" s="86" t="s">
        <v>72</v>
      </c>
      <c r="L2575" s="86">
        <v>1</v>
      </c>
      <c r="M2575" s="86">
        <v>1</v>
      </c>
      <c r="N2575" s="89">
        <v>-0.87658278145695401</v>
      </c>
      <c r="O2575" s="89">
        <v>-1.80388407549845</v>
      </c>
      <c r="P2575" s="89">
        <v>48.865499999999997</v>
      </c>
      <c r="Q2575" s="89">
        <v>-0.10294726333460499</v>
      </c>
      <c r="R2575" s="89">
        <v>46.688709271523201</v>
      </c>
      <c r="S2575" s="89">
        <v>-0.953415669416529</v>
      </c>
      <c r="T2575" s="89">
        <v>-1.0819233087460001</v>
      </c>
      <c r="U2575" s="89">
        <v>0.42776203966005699</v>
      </c>
      <c r="V2575" s="89">
        <v>-0.46280572130494402</v>
      </c>
      <c r="W2575" s="89">
        <v>1</v>
      </c>
      <c r="X2575" s="89">
        <v>-1.07915562913907</v>
      </c>
      <c r="Y2575" s="89">
        <v>-2.4514566245018701</v>
      </c>
      <c r="Z2575" s="89">
        <v>39.386600000000001</v>
      </c>
      <c r="AA2575" s="89">
        <v>-1.30204433882286</v>
      </c>
      <c r="AB2575" s="89">
        <v>46.026514569536403</v>
      </c>
      <c r="AC2575" s="89">
        <v>-1.8767504816623699</v>
      </c>
      <c r="AD2575" s="89">
        <v>-2.1838280539614598</v>
      </c>
      <c r="AE2575" s="89">
        <v>0.42776203966005699</v>
      </c>
      <c r="AF2575" s="89">
        <v>-0.93415874262940701</v>
      </c>
      <c r="AG2575" s="89">
        <v>1</v>
      </c>
      <c r="AH2575" s="89">
        <v>-1.1170098039215699</v>
      </c>
      <c r="AI2575" s="89">
        <v>-2.3468769341398099</v>
      </c>
      <c r="AJ2575" s="89">
        <v>29.35</v>
      </c>
      <c r="AK2575" s="89">
        <v>-1.8870684036583201</v>
      </c>
      <c r="AL2575" s="89">
        <v>49.019607843137301</v>
      </c>
      <c r="AM2575" s="89">
        <v>-2.11697266889907</v>
      </c>
      <c r="AN2575" s="89">
        <v>-2.2671733078493799</v>
      </c>
      <c r="AO2575" s="89">
        <v>0.14447592067988699</v>
      </c>
      <c r="AP2575" s="89">
        <v>-0.32755195099240397</v>
      </c>
      <c r="AQ2575" s="89">
        <v>-99</v>
      </c>
      <c r="AR2575" s="89">
        <v>-99</v>
      </c>
      <c r="AS2575" s="89">
        <v>-99</v>
      </c>
      <c r="AT2575" s="89">
        <v>-99</v>
      </c>
      <c r="AU2575" s="89">
        <v>-99</v>
      </c>
      <c r="AV2575" s="89">
        <v>-99</v>
      </c>
      <c r="AW2575" s="89">
        <v>-99</v>
      </c>
      <c r="AX2575" s="89">
        <v>-99</v>
      </c>
      <c r="AY2575" s="89">
        <v>-99</v>
      </c>
      <c r="AZ2575" s="89">
        <v>-99</v>
      </c>
      <c r="BA2575" s="89">
        <v>-99</v>
      </c>
      <c r="BB2575" s="89">
        <v>-99</v>
      </c>
      <c r="BC2575" s="89">
        <v>-99</v>
      </c>
      <c r="BD2575" s="89">
        <v>-99</v>
      </c>
      <c r="BE2575" s="89">
        <v>-99</v>
      </c>
      <c r="BF2575" s="89">
        <v>-99</v>
      </c>
      <c r="BG2575" s="89">
        <v>-99</v>
      </c>
      <c r="BH2575" s="89">
        <v>-99</v>
      </c>
      <c r="BI2575" s="89">
        <v>-99</v>
      </c>
      <c r="BJ2575" s="89">
        <v>-99</v>
      </c>
      <c r="BK2575" s="89">
        <v>-99</v>
      </c>
      <c r="BL2575" s="89">
        <v>-99</v>
      </c>
      <c r="BM2575" s="89">
        <v>-99</v>
      </c>
      <c r="BN2575" s="89">
        <v>-99</v>
      </c>
      <c r="BO2575" s="89">
        <v>-99</v>
      </c>
      <c r="BP2575" s="89">
        <v>-99</v>
      </c>
      <c r="BQ2575" s="89">
        <v>-99</v>
      </c>
      <c r="BR2575" s="89">
        <v>-99</v>
      </c>
      <c r="BS2575" s="89">
        <v>-99</v>
      </c>
      <c r="BT2575" s="89">
        <v>-99</v>
      </c>
      <c r="BU2575" s="89">
        <v>-99</v>
      </c>
      <c r="BV2575" s="89">
        <v>-99</v>
      </c>
      <c r="BW2575" s="89">
        <v>-99</v>
      </c>
      <c r="BX2575" s="89">
        <v>-99</v>
      </c>
      <c r="BY2575" s="89">
        <v>-99</v>
      </c>
      <c r="BZ2575" s="89">
        <v>-99</v>
      </c>
      <c r="CA2575" s="89">
        <v>-99</v>
      </c>
      <c r="CB2575" s="89">
        <v>-99</v>
      </c>
      <c r="CC2575" s="89">
        <v>-99</v>
      </c>
      <c r="CD2575" s="89">
        <v>-99</v>
      </c>
      <c r="CE2575" s="89">
        <v>-99</v>
      </c>
      <c r="CF2575" s="89">
        <v>-99</v>
      </c>
      <c r="CG2575" s="89">
        <v>-99</v>
      </c>
      <c r="CH2575" s="89">
        <v>-99</v>
      </c>
      <c r="CI2575" s="89">
        <v>-99</v>
      </c>
      <c r="CJ2575" s="89">
        <v>-99</v>
      </c>
      <c r="CK2575" s="89">
        <v>-99</v>
      </c>
      <c r="CL2575" s="89">
        <v>-99</v>
      </c>
      <c r="CM2575" s="89">
        <v>-99</v>
      </c>
      <c r="CN2575" s="89">
        <v>-99</v>
      </c>
      <c r="CO2575" s="89">
        <v>-99</v>
      </c>
      <c r="CP2575" s="89">
        <v>-99</v>
      </c>
      <c r="CQ2575" s="89">
        <v>-99</v>
      </c>
      <c r="CR2575" s="89">
        <v>-99</v>
      </c>
      <c r="CS2575" s="89">
        <v>-99</v>
      </c>
      <c r="CT2575" s="89">
        <v>-99</v>
      </c>
      <c r="CU2575" s="86">
        <v>-99</v>
      </c>
      <c r="CV2575" s="86">
        <v>-1.7244999999999999</v>
      </c>
      <c r="CW2575" s="86">
        <v>5</v>
      </c>
      <c r="CX2575" s="86">
        <v>2</v>
      </c>
      <c r="CY2575" s="86">
        <v>1.4458</v>
      </c>
      <c r="CZ2575" s="86">
        <v>93</v>
      </c>
      <c r="DA2575" s="86">
        <v>3</v>
      </c>
      <c r="DB2575" s="86">
        <v>-0.87360000000000004</v>
      </c>
      <c r="DC2575" s="86">
        <v>13</v>
      </c>
      <c r="DD2575" s="86">
        <v>-99</v>
      </c>
      <c r="DE2575" s="86">
        <v>-99</v>
      </c>
      <c r="DF2575" s="86">
        <v>-99</v>
      </c>
      <c r="DG2575" s="86">
        <v>-99</v>
      </c>
      <c r="DH2575" s="86">
        <v>-99</v>
      </c>
    </row>
    <row r="2576" spans="1:112" x14ac:dyDescent="0.2">
      <c r="A2576" s="85">
        <f>IF(ISERROR(SEARCH('School Lookup'!$F$3,Data!J2576)),A2575,A2575+1)</f>
        <v>0</v>
      </c>
      <c r="B2576" s="85">
        <f>IF(I2576='School Lookup'!$G$13,1,0)</f>
        <v>0</v>
      </c>
      <c r="C2576" s="85">
        <f t="shared" si="40"/>
        <v>2574</v>
      </c>
      <c r="D2576" s="86" t="s">
        <v>6478</v>
      </c>
      <c r="E2576" s="86" t="s">
        <v>6790</v>
      </c>
      <c r="F2576" s="86" t="s">
        <v>2774</v>
      </c>
      <c r="G2576" s="86" t="s">
        <v>3039</v>
      </c>
      <c r="H2576" s="86" t="s">
        <v>1655</v>
      </c>
      <c r="I2576" s="86" t="s">
        <v>5799</v>
      </c>
      <c r="J2576" s="86" t="s">
        <v>2369</v>
      </c>
      <c r="K2576" s="86" t="s">
        <v>152</v>
      </c>
      <c r="L2576" s="86">
        <v>1</v>
      </c>
      <c r="M2576" s="86">
        <v>1</v>
      </c>
      <c r="N2576" s="89">
        <v>-0.70721740569159497</v>
      </c>
      <c r="O2576" s="89">
        <v>-1.43712353719472</v>
      </c>
      <c r="P2576" s="89">
        <v>34.518900000000002</v>
      </c>
      <c r="Q2576" s="89">
        <v>-1.62471138095895</v>
      </c>
      <c r="R2576" s="89">
        <v>47.716720913302403</v>
      </c>
      <c r="S2576" s="89">
        <v>-1.53091745907683</v>
      </c>
      <c r="T2576" s="89">
        <v>-1.73719546953892</v>
      </c>
      <c r="U2576" s="89">
        <v>0.39868073878628002</v>
      </c>
      <c r="V2576" s="89">
        <v>-0.69258637321195404</v>
      </c>
      <c r="W2576" s="89">
        <v>1</v>
      </c>
      <c r="X2576" s="89">
        <v>-0.57068002654280003</v>
      </c>
      <c r="Y2576" s="89">
        <v>-1.2544245180446401</v>
      </c>
      <c r="Z2576" s="89">
        <v>34.009500000000003</v>
      </c>
      <c r="AA2576" s="89">
        <v>-1.9725846216665901</v>
      </c>
      <c r="AB2576" s="89">
        <v>48.175170471134699</v>
      </c>
      <c r="AC2576" s="89">
        <v>-1.6135045698556201</v>
      </c>
      <c r="AD2576" s="89">
        <v>-1.8773171504731001</v>
      </c>
      <c r="AE2576" s="89">
        <v>0.39762532981530302</v>
      </c>
      <c r="AF2576" s="89">
        <v>-0.746468851124791</v>
      </c>
      <c r="AG2576" s="89">
        <v>-99</v>
      </c>
      <c r="AH2576" s="89">
        <v>-99</v>
      </c>
      <c r="AI2576" s="89">
        <v>-99</v>
      </c>
      <c r="AJ2576" s="89">
        <v>-99</v>
      </c>
      <c r="AK2576" s="89">
        <v>-99</v>
      </c>
      <c r="AL2576" s="89">
        <v>-99</v>
      </c>
      <c r="AM2576" s="89">
        <v>-99</v>
      </c>
      <c r="AN2576" s="89">
        <v>-99</v>
      </c>
      <c r="AO2576" s="89">
        <v>-99</v>
      </c>
      <c r="AP2576" s="89">
        <v>-99</v>
      </c>
      <c r="AQ2576" s="89">
        <v>1</v>
      </c>
      <c r="AR2576" s="89">
        <v>-0.61594196891191699</v>
      </c>
      <c r="AS2576" s="89">
        <v>-1.31451418909837</v>
      </c>
      <c r="AT2576" s="89">
        <v>-99</v>
      </c>
      <c r="AU2576" s="89">
        <v>-99</v>
      </c>
      <c r="AV2576" s="89">
        <v>46.761623834196897</v>
      </c>
      <c r="AW2576" s="89">
        <v>-1.31451418909837</v>
      </c>
      <c r="AX2576" s="89">
        <v>-1.4244425335497499</v>
      </c>
      <c r="AY2576" s="89">
        <v>0.20369393139841699</v>
      </c>
      <c r="AZ2576" s="89">
        <v>-0.29015029970987</v>
      </c>
      <c r="BA2576" s="89">
        <v>-99</v>
      </c>
      <c r="BB2576" s="89">
        <v>-99</v>
      </c>
      <c r="BC2576" s="89">
        <v>-99</v>
      </c>
      <c r="BD2576" s="89">
        <v>-99</v>
      </c>
      <c r="BE2576" s="89">
        <v>-99</v>
      </c>
      <c r="BF2576" s="89">
        <v>-99</v>
      </c>
      <c r="BG2576" s="89">
        <v>-99</v>
      </c>
      <c r="BH2576" s="89">
        <v>-99</v>
      </c>
      <c r="BI2576" s="89">
        <v>-99</v>
      </c>
      <c r="BJ2576" s="89">
        <v>-99</v>
      </c>
      <c r="BK2576" s="89">
        <v>-99</v>
      </c>
      <c r="BL2576" s="89">
        <v>-99</v>
      </c>
      <c r="BM2576" s="89">
        <v>-99</v>
      </c>
      <c r="BN2576" s="89">
        <v>-99</v>
      </c>
      <c r="BO2576" s="89">
        <v>-99</v>
      </c>
      <c r="BP2576" s="89">
        <v>-99</v>
      </c>
      <c r="BQ2576" s="89">
        <v>-99</v>
      </c>
      <c r="BR2576" s="89">
        <v>-99</v>
      </c>
      <c r="BS2576" s="89">
        <v>-99</v>
      </c>
      <c r="BT2576" s="89">
        <v>-99</v>
      </c>
      <c r="BU2576" s="89">
        <v>-99</v>
      </c>
      <c r="BV2576" s="89">
        <v>-99</v>
      </c>
      <c r="BW2576" s="89">
        <v>-99</v>
      </c>
      <c r="BX2576" s="89">
        <v>-99</v>
      </c>
      <c r="BY2576" s="89">
        <v>-99</v>
      </c>
      <c r="BZ2576" s="89">
        <v>-99</v>
      </c>
      <c r="CA2576" s="89">
        <v>-99</v>
      </c>
      <c r="CB2576" s="89">
        <v>-99</v>
      </c>
      <c r="CC2576" s="89">
        <v>-99</v>
      </c>
      <c r="CD2576" s="89">
        <v>-99</v>
      </c>
      <c r="CE2576" s="89">
        <v>-99</v>
      </c>
      <c r="CF2576" s="89">
        <v>-99</v>
      </c>
      <c r="CG2576" s="89">
        <v>-99</v>
      </c>
      <c r="CH2576" s="89">
        <v>-99</v>
      </c>
      <c r="CI2576" s="89">
        <v>-99</v>
      </c>
      <c r="CJ2576" s="89">
        <v>-99</v>
      </c>
      <c r="CK2576" s="89">
        <v>-99</v>
      </c>
      <c r="CL2576" s="89">
        <v>-99</v>
      </c>
      <c r="CM2576" s="89">
        <v>-99</v>
      </c>
      <c r="CN2576" s="89">
        <v>-99</v>
      </c>
      <c r="CO2576" s="89">
        <v>-99</v>
      </c>
      <c r="CP2576" s="89">
        <v>-99</v>
      </c>
      <c r="CQ2576" s="89">
        <v>-99</v>
      </c>
      <c r="CR2576" s="89">
        <v>-99</v>
      </c>
      <c r="CS2576" s="89">
        <v>-99</v>
      </c>
      <c r="CT2576" s="89">
        <v>-99</v>
      </c>
      <c r="CU2576" s="86">
        <v>-99</v>
      </c>
      <c r="CV2576" s="86">
        <v>-1.7292000000000001</v>
      </c>
      <c r="CW2576" s="86">
        <v>5</v>
      </c>
      <c r="CX2576" s="86">
        <v>2</v>
      </c>
      <c r="CY2576" s="86">
        <v>0.24529999999999999</v>
      </c>
      <c r="CZ2576" s="86">
        <v>64</v>
      </c>
      <c r="DA2576" s="86">
        <v>2</v>
      </c>
      <c r="DB2576" s="86">
        <v>-1.4320999999999999</v>
      </c>
      <c r="DC2576" s="86">
        <v>4</v>
      </c>
      <c r="DD2576" s="86">
        <v>-99</v>
      </c>
      <c r="DE2576" s="86">
        <v>-99</v>
      </c>
      <c r="DF2576" s="86">
        <v>-99</v>
      </c>
      <c r="DG2576" s="86">
        <v>-99</v>
      </c>
      <c r="DH2576" s="86">
        <v>-99</v>
      </c>
    </row>
    <row r="2577" spans="1:112" x14ac:dyDescent="0.2">
      <c r="A2577" s="85">
        <f>IF(ISERROR(SEARCH('School Lookup'!$F$3,Data!J2577)),A2576,A2576+1)</f>
        <v>0</v>
      </c>
      <c r="B2577" s="85">
        <f>IF(I2577='School Lookup'!$G$13,1,0)</f>
        <v>0</v>
      </c>
      <c r="C2577" s="85">
        <f t="shared" si="40"/>
        <v>2575</v>
      </c>
      <c r="D2577" s="86" t="s">
        <v>6478</v>
      </c>
      <c r="E2577" s="86" t="s">
        <v>6499</v>
      </c>
      <c r="F2577" s="86" t="s">
        <v>2742</v>
      </c>
      <c r="G2577" s="86" t="s">
        <v>2781</v>
      </c>
      <c r="H2577" s="86" t="s">
        <v>503</v>
      </c>
      <c r="I2577" s="86" t="s">
        <v>5587</v>
      </c>
      <c r="J2577" s="86" t="s">
        <v>1167</v>
      </c>
      <c r="K2577" s="86" t="s">
        <v>26</v>
      </c>
      <c r="L2577" s="86">
        <v>1</v>
      </c>
      <c r="M2577" s="86">
        <v>1</v>
      </c>
      <c r="N2577" s="89">
        <v>-0.91943029126213605</v>
      </c>
      <c r="O2577" s="89">
        <v>-1.8966703117058701</v>
      </c>
      <c r="P2577" s="89">
        <v>39.805900000000001</v>
      </c>
      <c r="Q2577" s="89">
        <v>-1.0639118263690199</v>
      </c>
      <c r="R2577" s="89">
        <v>48.155314368931997</v>
      </c>
      <c r="S2577" s="89">
        <v>-1.48029106903744</v>
      </c>
      <c r="T2577" s="89">
        <v>-1.67975138090022</v>
      </c>
      <c r="U2577" s="89">
        <v>0.37400145243282501</v>
      </c>
      <c r="V2577" s="89">
        <v>-0.62822945618272397</v>
      </c>
      <c r="W2577" s="89">
        <v>1</v>
      </c>
      <c r="X2577" s="89">
        <v>-0.97645976789168298</v>
      </c>
      <c r="Y2577" s="89">
        <v>-2.2096943010280898</v>
      </c>
      <c r="Z2577" s="89">
        <v>45.441899999999997</v>
      </c>
      <c r="AA2577" s="89">
        <v>-0.54693050893247097</v>
      </c>
      <c r="AB2577" s="89">
        <v>46.034792069632502</v>
      </c>
      <c r="AC2577" s="89">
        <v>-1.37831240498028</v>
      </c>
      <c r="AD2577" s="89">
        <v>-1.6034706832875301</v>
      </c>
      <c r="AE2577" s="89">
        <v>0.37545388525780699</v>
      </c>
      <c r="AF2577" s="89">
        <v>-0.60202929793729199</v>
      </c>
      <c r="AG2577" s="89">
        <v>1</v>
      </c>
      <c r="AH2577" s="89">
        <v>-1.0675163742690099</v>
      </c>
      <c r="AI2577" s="89">
        <v>-2.2403622987581602</v>
      </c>
      <c r="AJ2577" s="89">
        <v>-99</v>
      </c>
      <c r="AK2577" s="89">
        <v>-99</v>
      </c>
      <c r="AL2577" s="89">
        <v>48.538011695906398</v>
      </c>
      <c r="AM2577" s="89">
        <v>-2.2403622987581602</v>
      </c>
      <c r="AN2577" s="89">
        <v>-2.3967994718317498</v>
      </c>
      <c r="AO2577" s="89">
        <v>0.12418300653594801</v>
      </c>
      <c r="AP2577" s="89">
        <v>-0.29764176447583901</v>
      </c>
      <c r="AQ2577" s="89">
        <v>1</v>
      </c>
      <c r="AR2577" s="89">
        <v>-0.722958620689655</v>
      </c>
      <c r="AS2577" s="89">
        <v>-1.5550679295502099</v>
      </c>
      <c r="AT2577" s="89">
        <v>-99</v>
      </c>
      <c r="AU2577" s="89">
        <v>-99</v>
      </c>
      <c r="AV2577" s="89">
        <v>46.551720689655198</v>
      </c>
      <c r="AW2577" s="89">
        <v>-1.5550679295502099</v>
      </c>
      <c r="AX2577" s="89">
        <v>-1.67793685787582</v>
      </c>
      <c r="AY2577" s="89">
        <v>0.12636165577342001</v>
      </c>
      <c r="AZ2577" s="89">
        <v>-0.212026879644439</v>
      </c>
      <c r="BA2577" s="89">
        <v>-99</v>
      </c>
      <c r="BB2577" s="89">
        <v>-99</v>
      </c>
      <c r="BC2577" s="89">
        <v>-99</v>
      </c>
      <c r="BD2577" s="89">
        <v>-99</v>
      </c>
      <c r="BE2577" s="89">
        <v>-99</v>
      </c>
      <c r="BF2577" s="89">
        <v>-99</v>
      </c>
      <c r="BG2577" s="89">
        <v>-99</v>
      </c>
      <c r="BH2577" s="89">
        <v>-99</v>
      </c>
      <c r="BI2577" s="89">
        <v>-99</v>
      </c>
      <c r="BJ2577" s="89">
        <v>-99</v>
      </c>
      <c r="BK2577" s="89">
        <v>-99</v>
      </c>
      <c r="BL2577" s="89">
        <v>-99</v>
      </c>
      <c r="BM2577" s="89">
        <v>-99</v>
      </c>
      <c r="BN2577" s="89">
        <v>-99</v>
      </c>
      <c r="BO2577" s="89">
        <v>-99</v>
      </c>
      <c r="BP2577" s="89">
        <v>-99</v>
      </c>
      <c r="BQ2577" s="89">
        <v>-99</v>
      </c>
      <c r="BR2577" s="89">
        <v>-99</v>
      </c>
      <c r="BS2577" s="89">
        <v>-99</v>
      </c>
      <c r="BT2577" s="89">
        <v>-99</v>
      </c>
      <c r="BU2577" s="89">
        <v>-99</v>
      </c>
      <c r="BV2577" s="89">
        <v>-99</v>
      </c>
      <c r="BW2577" s="89">
        <v>-99</v>
      </c>
      <c r="BX2577" s="89">
        <v>-99</v>
      </c>
      <c r="BY2577" s="89">
        <v>-99</v>
      </c>
      <c r="BZ2577" s="89">
        <v>-99</v>
      </c>
      <c r="CA2577" s="89">
        <v>-99</v>
      </c>
      <c r="CB2577" s="89">
        <v>-99</v>
      </c>
      <c r="CC2577" s="89">
        <v>-99</v>
      </c>
      <c r="CD2577" s="89">
        <v>-99</v>
      </c>
      <c r="CE2577" s="89">
        <v>-99</v>
      </c>
      <c r="CF2577" s="89">
        <v>-99</v>
      </c>
      <c r="CG2577" s="89">
        <v>-99</v>
      </c>
      <c r="CH2577" s="89">
        <v>-99</v>
      </c>
      <c r="CI2577" s="89">
        <v>-99</v>
      </c>
      <c r="CJ2577" s="89">
        <v>-99</v>
      </c>
      <c r="CK2577" s="89">
        <v>-99</v>
      </c>
      <c r="CL2577" s="89">
        <v>-99</v>
      </c>
      <c r="CM2577" s="89">
        <v>-99</v>
      </c>
      <c r="CN2577" s="89">
        <v>-99</v>
      </c>
      <c r="CO2577" s="89">
        <v>-99</v>
      </c>
      <c r="CP2577" s="89">
        <v>-99</v>
      </c>
      <c r="CQ2577" s="89">
        <v>-99</v>
      </c>
      <c r="CR2577" s="89">
        <v>-99</v>
      </c>
      <c r="CS2577" s="89">
        <v>-99</v>
      </c>
      <c r="CT2577" s="89">
        <v>-99</v>
      </c>
      <c r="CU2577" s="86">
        <v>-99</v>
      </c>
      <c r="CV2577" s="86">
        <v>-1.7399</v>
      </c>
      <c r="CW2577" s="86">
        <v>5</v>
      </c>
      <c r="CX2577" s="86">
        <v>2</v>
      </c>
      <c r="CY2577" s="86">
        <v>1.5661</v>
      </c>
      <c r="CZ2577" s="86">
        <v>94</v>
      </c>
      <c r="DA2577" s="86">
        <v>2</v>
      </c>
      <c r="DB2577" s="86">
        <v>-0.60329999999999995</v>
      </c>
      <c r="DC2577" s="86">
        <v>19</v>
      </c>
      <c r="DD2577" s="86">
        <v>-99</v>
      </c>
      <c r="DE2577" s="86">
        <v>-99</v>
      </c>
      <c r="DF2577" s="86">
        <v>-99</v>
      </c>
      <c r="DG2577" s="86">
        <v>-99</v>
      </c>
      <c r="DH2577" s="86">
        <v>-99</v>
      </c>
    </row>
    <row r="2578" spans="1:112" x14ac:dyDescent="0.2">
      <c r="A2578" s="85">
        <f>IF(ISERROR(SEARCH('School Lookup'!$F$3,Data!J2578)),A2577,A2577+1)</f>
        <v>0</v>
      </c>
      <c r="B2578" s="85">
        <f>IF(I2578='School Lookup'!$G$13,1,0)</f>
        <v>0</v>
      </c>
      <c r="C2578" s="85">
        <f t="shared" si="40"/>
        <v>2576</v>
      </c>
      <c r="D2578" s="86" t="s">
        <v>6478</v>
      </c>
      <c r="E2578" s="86" t="s">
        <v>6790</v>
      </c>
      <c r="F2578" s="86" t="s">
        <v>2774</v>
      </c>
      <c r="G2578" s="86" t="s">
        <v>3141</v>
      </c>
      <c r="H2578" s="86" t="s">
        <v>2453</v>
      </c>
      <c r="I2578" s="86" t="s">
        <v>5728</v>
      </c>
      <c r="J2578" s="86" t="s">
        <v>2454</v>
      </c>
      <c r="K2578" s="86" t="s">
        <v>19</v>
      </c>
      <c r="L2578" s="86">
        <v>1</v>
      </c>
      <c r="M2578" s="86">
        <v>1</v>
      </c>
      <c r="N2578" s="89">
        <v>-0.96189622641509398</v>
      </c>
      <c r="O2578" s="89">
        <v>-1.9886302484160101</v>
      </c>
      <c r="P2578" s="89">
        <v>35.740400000000001</v>
      </c>
      <c r="Q2578" s="89">
        <v>-1.4951451513520599</v>
      </c>
      <c r="R2578" s="89">
        <v>49.0565811320755</v>
      </c>
      <c r="S2578" s="89">
        <v>-1.74188769988403</v>
      </c>
      <c r="T2578" s="89">
        <v>-1.9765764169781499</v>
      </c>
      <c r="U2578" s="89">
        <v>0.26335403726708101</v>
      </c>
      <c r="V2578" s="89">
        <v>-0.52053937937809802</v>
      </c>
      <c r="W2578" s="89">
        <v>1</v>
      </c>
      <c r="X2578" s="89">
        <v>-0.72390754716981098</v>
      </c>
      <c r="Y2578" s="89">
        <v>-1.61514637145676</v>
      </c>
      <c r="Z2578" s="89">
        <v>45</v>
      </c>
      <c r="AA2578" s="89">
        <v>-0.60203674667933105</v>
      </c>
      <c r="AB2578" s="89">
        <v>47.169803773584903</v>
      </c>
      <c r="AC2578" s="89">
        <v>-1.10859155906804</v>
      </c>
      <c r="AD2578" s="89">
        <v>-1.28942067733379</v>
      </c>
      <c r="AE2578" s="89">
        <v>0.26335403726708101</v>
      </c>
      <c r="AF2578" s="89">
        <v>-0.33957414111150802</v>
      </c>
      <c r="AG2578" s="89">
        <v>-99</v>
      </c>
      <c r="AH2578" s="89">
        <v>-99</v>
      </c>
      <c r="AI2578" s="89">
        <v>-99</v>
      </c>
      <c r="AJ2578" s="89">
        <v>-99</v>
      </c>
      <c r="AK2578" s="89">
        <v>-99</v>
      </c>
      <c r="AL2578" s="89">
        <v>-99</v>
      </c>
      <c r="AM2578" s="89">
        <v>-99</v>
      </c>
      <c r="AN2578" s="89">
        <v>-99</v>
      </c>
      <c r="AO2578" s="89">
        <v>-99</v>
      </c>
      <c r="AP2578" s="89">
        <v>-99</v>
      </c>
      <c r="AQ2578" s="89">
        <v>-99</v>
      </c>
      <c r="AR2578" s="89">
        <v>-99</v>
      </c>
      <c r="AS2578" s="89">
        <v>-99</v>
      </c>
      <c r="AT2578" s="89">
        <v>-99</v>
      </c>
      <c r="AU2578" s="89">
        <v>-99</v>
      </c>
      <c r="AV2578" s="89">
        <v>-99</v>
      </c>
      <c r="AW2578" s="89">
        <v>-99</v>
      </c>
      <c r="AX2578" s="89">
        <v>-99</v>
      </c>
      <c r="AY2578" s="89">
        <v>-99</v>
      </c>
      <c r="AZ2578" s="89">
        <v>-99</v>
      </c>
      <c r="BA2578" s="89">
        <v>1</v>
      </c>
      <c r="BB2578" s="89">
        <v>-1.20192631578947</v>
      </c>
      <c r="BC2578" s="89">
        <v>-2.4802139583162499</v>
      </c>
      <c r="BD2578" s="89">
        <v>23.3611</v>
      </c>
      <c r="BE2578" s="89">
        <v>-2.4930918000205899</v>
      </c>
      <c r="BF2578" s="89">
        <v>52.631557894736801</v>
      </c>
      <c r="BG2578" s="89">
        <v>-2.4866528791684201</v>
      </c>
      <c r="BH2578" s="89">
        <v>-2.6504195899037399</v>
      </c>
      <c r="BI2578" s="89">
        <v>0.118012422360248</v>
      </c>
      <c r="BJ2578" s="89">
        <v>-0.31278243607559703</v>
      </c>
      <c r="BK2578" s="89">
        <v>1</v>
      </c>
      <c r="BL2578" s="89">
        <v>-0.99540526315789501</v>
      </c>
      <c r="BM2578" s="89">
        <v>-2.2405116955767701</v>
      </c>
      <c r="BN2578" s="89">
        <v>33.722200000000001</v>
      </c>
      <c r="BO2578" s="89">
        <v>-1.6766999549071</v>
      </c>
      <c r="BP2578" s="89">
        <v>46.315784210526303</v>
      </c>
      <c r="BQ2578" s="89">
        <v>-1.95860582524194</v>
      </c>
      <c r="BR2578" s="89">
        <v>-2.0426881967675299</v>
      </c>
      <c r="BS2578" s="89">
        <v>0.118012422360248</v>
      </c>
      <c r="BT2578" s="89">
        <v>-0.24106258222722399</v>
      </c>
      <c r="BU2578" s="89">
        <v>1</v>
      </c>
      <c r="BV2578" s="89">
        <v>-1.0442125</v>
      </c>
      <c r="BW2578" s="89">
        <v>-2.2480938036362801</v>
      </c>
      <c r="BX2578" s="89">
        <v>25.351400000000002</v>
      </c>
      <c r="BY2578" s="89">
        <v>-2.4512484550141398</v>
      </c>
      <c r="BZ2578" s="89">
        <v>54.166656250000003</v>
      </c>
      <c r="CA2578" s="89">
        <v>-2.3496711293252099</v>
      </c>
      <c r="CB2578" s="89">
        <v>-2.4668266291010998</v>
      </c>
      <c r="CC2578" s="89">
        <v>0.119254658385093</v>
      </c>
      <c r="CD2578" s="89">
        <v>-0.29418056694870298</v>
      </c>
      <c r="CE2578" s="89">
        <v>1</v>
      </c>
      <c r="CF2578" s="89">
        <v>-0.97219999999999995</v>
      </c>
      <c r="CG2578" s="89">
        <v>-2.1442312541545299</v>
      </c>
      <c r="CH2578" s="89">
        <v>38.735300000000002</v>
      </c>
      <c r="CI2578" s="89">
        <v>-1.2052973882974101</v>
      </c>
      <c r="CJ2578" s="89">
        <v>51.578926315789502</v>
      </c>
      <c r="CK2578" s="89">
        <v>-1.67476432122597</v>
      </c>
      <c r="CL2578" s="89">
        <v>-1.80305327384285</v>
      </c>
      <c r="CM2578" s="89">
        <v>0.118012422360248</v>
      </c>
      <c r="CN2578" s="89">
        <v>-0.21278268449077101</v>
      </c>
      <c r="CO2578" s="89">
        <v>91.655000000000001</v>
      </c>
      <c r="CP2578" s="89">
        <v>0.32229999999999998</v>
      </c>
      <c r="CQ2578" s="89">
        <v>-1.77</v>
      </c>
      <c r="CR2578" s="89">
        <v>-0.438</v>
      </c>
      <c r="CS2578" s="89">
        <v>0.32229999999999998</v>
      </c>
      <c r="CT2578" s="89">
        <v>-0.14699999999999999</v>
      </c>
      <c r="CU2578" s="86" t="s">
        <v>6988</v>
      </c>
      <c r="CV2578" s="86">
        <v>-1.7435</v>
      </c>
      <c r="CW2578" s="86">
        <v>5</v>
      </c>
      <c r="CX2578" s="86">
        <v>4</v>
      </c>
      <c r="CY2578" s="86">
        <v>1.8212999999999999</v>
      </c>
      <c r="CZ2578" s="86">
        <v>97</v>
      </c>
      <c r="DA2578" s="86">
        <v>6</v>
      </c>
      <c r="DB2578" s="86">
        <v>-1.4790000000000001</v>
      </c>
      <c r="DC2578" s="86">
        <v>3</v>
      </c>
      <c r="DD2578" s="86">
        <v>-99</v>
      </c>
      <c r="DE2578" s="86">
        <v>-99</v>
      </c>
      <c r="DF2578" s="86">
        <v>-99</v>
      </c>
      <c r="DG2578" s="86">
        <v>-99</v>
      </c>
      <c r="DH2578" s="86">
        <v>-99</v>
      </c>
    </row>
    <row r="2579" spans="1:112" x14ac:dyDescent="0.2">
      <c r="A2579" s="85">
        <f>IF(ISERROR(SEARCH('School Lookup'!$F$3,Data!J2579)),A2578,A2578+1)</f>
        <v>0</v>
      </c>
      <c r="B2579" s="85">
        <f>IF(I2579='School Lookup'!$G$13,1,0)</f>
        <v>0</v>
      </c>
      <c r="C2579" s="85">
        <f t="shared" si="40"/>
        <v>2577</v>
      </c>
      <c r="D2579" s="86" t="s">
        <v>6478</v>
      </c>
      <c r="E2579" s="86" t="s">
        <v>6790</v>
      </c>
      <c r="F2579" s="86" t="s">
        <v>2774</v>
      </c>
      <c r="G2579" s="86" t="s">
        <v>2795</v>
      </c>
      <c r="H2579" s="86" t="s">
        <v>1474</v>
      </c>
      <c r="I2579" s="86" t="s">
        <v>5764</v>
      </c>
      <c r="J2579" s="86" t="s">
        <v>2233</v>
      </c>
      <c r="K2579" s="86" t="s">
        <v>26</v>
      </c>
      <c r="L2579" s="86">
        <v>1</v>
      </c>
      <c r="M2579" s="86">
        <v>1</v>
      </c>
      <c r="N2579" s="89">
        <v>-0.91675070422535199</v>
      </c>
      <c r="O2579" s="89">
        <v>-1.8908676688717001</v>
      </c>
      <c r="P2579" s="89">
        <v>43.203099999999999</v>
      </c>
      <c r="Q2579" s="89">
        <v>-0.70356602594289297</v>
      </c>
      <c r="R2579" s="89">
        <v>48.826280751173698</v>
      </c>
      <c r="S2579" s="89">
        <v>-1.29721684740729</v>
      </c>
      <c r="T2579" s="89">
        <v>-1.47202312283952</v>
      </c>
      <c r="U2579" s="89">
        <v>0.42178217821782199</v>
      </c>
      <c r="V2579" s="89">
        <v>-0.62087311913825205</v>
      </c>
      <c r="W2579" s="89">
        <v>1</v>
      </c>
      <c r="X2579" s="89">
        <v>-0.90007116279069799</v>
      </c>
      <c r="Y2579" s="89">
        <v>-2.02986342535486</v>
      </c>
      <c r="Z2579" s="89">
        <v>40.164200000000001</v>
      </c>
      <c r="AA2579" s="89">
        <v>-1.2050753176145399</v>
      </c>
      <c r="AB2579" s="89">
        <v>50.232572558139502</v>
      </c>
      <c r="AC2579" s="89">
        <v>-1.6174693714846999</v>
      </c>
      <c r="AD2579" s="89">
        <v>-1.88193357517327</v>
      </c>
      <c r="AE2579" s="89">
        <v>0.42574257425742601</v>
      </c>
      <c r="AF2579" s="89">
        <v>-0.80121924487574603</v>
      </c>
      <c r="AG2579" s="89">
        <v>1</v>
      </c>
      <c r="AH2579" s="89">
        <v>-0.96590259740259798</v>
      </c>
      <c r="AI2579" s="89">
        <v>-2.0216796479768901</v>
      </c>
      <c r="AJ2579" s="89">
        <v>-99</v>
      </c>
      <c r="AK2579" s="89">
        <v>-99</v>
      </c>
      <c r="AL2579" s="89">
        <v>50.649349350649302</v>
      </c>
      <c r="AM2579" s="89">
        <v>-2.0216796479768901</v>
      </c>
      <c r="AN2579" s="89">
        <v>-2.1670638515641198</v>
      </c>
      <c r="AO2579" s="89">
        <v>0.152475247524752</v>
      </c>
      <c r="AP2579" s="89">
        <v>-0.33042359716918202</v>
      </c>
      <c r="AQ2579" s="89">
        <v>-99</v>
      </c>
      <c r="AR2579" s="89">
        <v>-99</v>
      </c>
      <c r="AS2579" s="89">
        <v>-99</v>
      </c>
      <c r="AT2579" s="89">
        <v>-99</v>
      </c>
      <c r="AU2579" s="89">
        <v>-99</v>
      </c>
      <c r="AV2579" s="89">
        <v>-99</v>
      </c>
      <c r="AW2579" s="89">
        <v>-99</v>
      </c>
      <c r="AX2579" s="89">
        <v>-99</v>
      </c>
      <c r="AY2579" s="89">
        <v>-99</v>
      </c>
      <c r="AZ2579" s="89">
        <v>-99</v>
      </c>
      <c r="BA2579" s="89">
        <v>-99</v>
      </c>
      <c r="BB2579" s="89">
        <v>-99</v>
      </c>
      <c r="BC2579" s="89">
        <v>-99</v>
      </c>
      <c r="BD2579" s="89">
        <v>-99</v>
      </c>
      <c r="BE2579" s="89">
        <v>-99</v>
      </c>
      <c r="BF2579" s="89">
        <v>-99</v>
      </c>
      <c r="BG2579" s="89">
        <v>-99</v>
      </c>
      <c r="BH2579" s="89">
        <v>-99</v>
      </c>
      <c r="BI2579" s="89">
        <v>-99</v>
      </c>
      <c r="BJ2579" s="89">
        <v>-99</v>
      </c>
      <c r="BK2579" s="89">
        <v>-99</v>
      </c>
      <c r="BL2579" s="89">
        <v>-99</v>
      </c>
      <c r="BM2579" s="89">
        <v>-99</v>
      </c>
      <c r="BN2579" s="89">
        <v>-99</v>
      </c>
      <c r="BO2579" s="89">
        <v>-99</v>
      </c>
      <c r="BP2579" s="89">
        <v>-99</v>
      </c>
      <c r="BQ2579" s="89">
        <v>-99</v>
      </c>
      <c r="BR2579" s="89">
        <v>-99</v>
      </c>
      <c r="BS2579" s="89">
        <v>-99</v>
      </c>
      <c r="BT2579" s="89">
        <v>-99</v>
      </c>
      <c r="BU2579" s="89">
        <v>-99</v>
      </c>
      <c r="BV2579" s="89">
        <v>-99</v>
      </c>
      <c r="BW2579" s="89">
        <v>-99</v>
      </c>
      <c r="BX2579" s="89">
        <v>-99</v>
      </c>
      <c r="BY2579" s="89">
        <v>-99</v>
      </c>
      <c r="BZ2579" s="89">
        <v>-99</v>
      </c>
      <c r="CA2579" s="89">
        <v>-99</v>
      </c>
      <c r="CB2579" s="89">
        <v>-99</v>
      </c>
      <c r="CC2579" s="89">
        <v>-99</v>
      </c>
      <c r="CD2579" s="89">
        <v>-99</v>
      </c>
      <c r="CE2579" s="89">
        <v>-99</v>
      </c>
      <c r="CF2579" s="89">
        <v>-99</v>
      </c>
      <c r="CG2579" s="89">
        <v>-99</v>
      </c>
      <c r="CH2579" s="89">
        <v>-99</v>
      </c>
      <c r="CI2579" s="89">
        <v>-99</v>
      </c>
      <c r="CJ2579" s="89">
        <v>-99</v>
      </c>
      <c r="CK2579" s="89">
        <v>-99</v>
      </c>
      <c r="CL2579" s="89">
        <v>-99</v>
      </c>
      <c r="CM2579" s="89">
        <v>-99</v>
      </c>
      <c r="CN2579" s="89">
        <v>-99</v>
      </c>
      <c r="CO2579" s="89">
        <v>-99</v>
      </c>
      <c r="CP2579" s="89">
        <v>-99</v>
      </c>
      <c r="CQ2579" s="89">
        <v>-99</v>
      </c>
      <c r="CR2579" s="89">
        <v>-99</v>
      </c>
      <c r="CS2579" s="89">
        <v>-99</v>
      </c>
      <c r="CT2579" s="89">
        <v>-99</v>
      </c>
      <c r="CU2579" s="86">
        <v>-99</v>
      </c>
      <c r="CV2579" s="86">
        <v>-1.7524999999999999</v>
      </c>
      <c r="CW2579" s="86">
        <v>5</v>
      </c>
      <c r="CX2579" s="86">
        <v>2</v>
      </c>
      <c r="CY2579" s="86">
        <v>2.1855000000000002</v>
      </c>
      <c r="CZ2579" s="86">
        <v>98</v>
      </c>
      <c r="DA2579" s="86">
        <v>2</v>
      </c>
      <c r="DB2579" s="86">
        <v>-0.80979999999999996</v>
      </c>
      <c r="DC2579" s="86">
        <v>14</v>
      </c>
      <c r="DD2579" s="86">
        <v>-99</v>
      </c>
      <c r="DE2579" s="86">
        <v>-99</v>
      </c>
      <c r="DF2579" s="86">
        <v>-99</v>
      </c>
      <c r="DG2579" s="86">
        <v>-99</v>
      </c>
      <c r="DH2579" s="86">
        <v>-99</v>
      </c>
    </row>
    <row r="2580" spans="1:112" x14ac:dyDescent="0.2">
      <c r="A2580" s="85">
        <f>IF(ISERROR(SEARCH('School Lookup'!$F$3,Data!J2580)),A2579,A2579+1)</f>
        <v>0</v>
      </c>
      <c r="B2580" s="85">
        <f>IF(I2580='School Lookup'!$G$13,1,0)</f>
        <v>0</v>
      </c>
      <c r="C2580" s="85">
        <f t="shared" si="40"/>
        <v>2578</v>
      </c>
      <c r="D2580" s="86" t="s">
        <v>6478</v>
      </c>
      <c r="E2580" s="86" t="s">
        <v>6838</v>
      </c>
      <c r="F2580" s="86" t="s">
        <v>2086</v>
      </c>
      <c r="G2580" s="86" t="s">
        <v>2793</v>
      </c>
      <c r="H2580" s="86" t="s">
        <v>6071</v>
      </c>
      <c r="I2580" s="86" t="s">
        <v>5760</v>
      </c>
      <c r="J2580" s="86" t="s">
        <v>1904</v>
      </c>
      <c r="K2580" s="86" t="s">
        <v>114</v>
      </c>
      <c r="L2580" s="86">
        <v>1</v>
      </c>
      <c r="M2580" s="86">
        <v>1</v>
      </c>
      <c r="N2580" s="89">
        <v>-0.83756392156862702</v>
      </c>
      <c r="O2580" s="89">
        <v>-1.7193887765510101</v>
      </c>
      <c r="P2580" s="89">
        <v>37.528799999999997</v>
      </c>
      <c r="Q2580" s="89">
        <v>-1.3054470383525101</v>
      </c>
      <c r="R2580" s="89">
        <v>43.529430196078401</v>
      </c>
      <c r="S2580" s="89">
        <v>-1.5124179074517601</v>
      </c>
      <c r="T2580" s="89">
        <v>-1.7162046407932701</v>
      </c>
      <c r="U2580" s="89">
        <v>0.383458646616541</v>
      </c>
      <c r="V2580" s="89">
        <v>-0.65809350887561602</v>
      </c>
      <c r="W2580" s="89">
        <v>1</v>
      </c>
      <c r="X2580" s="89">
        <v>-0.72191215686274501</v>
      </c>
      <c r="Y2580" s="89">
        <v>-1.6104489066221099</v>
      </c>
      <c r="Z2580" s="89">
        <v>37.828600000000002</v>
      </c>
      <c r="AA2580" s="89">
        <v>-1.4963315495257601</v>
      </c>
      <c r="AB2580" s="89">
        <v>50.588215294117703</v>
      </c>
      <c r="AC2580" s="89">
        <v>-1.55339022807393</v>
      </c>
      <c r="AD2580" s="89">
        <v>-1.8073228964858301</v>
      </c>
      <c r="AE2580" s="89">
        <v>0.383458646616541</v>
      </c>
      <c r="AF2580" s="89">
        <v>-0.69303359188554303</v>
      </c>
      <c r="AG2580" s="89">
        <v>1</v>
      </c>
      <c r="AH2580" s="89">
        <v>-0.78869999999999996</v>
      </c>
      <c r="AI2580" s="89">
        <v>-1.6403225631371801</v>
      </c>
      <c r="AJ2580" s="89">
        <v>-99</v>
      </c>
      <c r="AK2580" s="89">
        <v>-99</v>
      </c>
      <c r="AL2580" s="89">
        <v>50</v>
      </c>
      <c r="AM2580" s="89">
        <v>-1.6403225631371801</v>
      </c>
      <c r="AN2580" s="89">
        <v>-1.76643167468082</v>
      </c>
      <c r="AO2580" s="89">
        <v>0.117293233082707</v>
      </c>
      <c r="AP2580" s="89">
        <v>-0.207190482143014</v>
      </c>
      <c r="AQ2580" s="89">
        <v>1</v>
      </c>
      <c r="AR2580" s="89">
        <v>-0.73833896103896102</v>
      </c>
      <c r="AS2580" s="89">
        <v>-1.58964010443129</v>
      </c>
      <c r="AT2580" s="89">
        <v>-99</v>
      </c>
      <c r="AU2580" s="89">
        <v>-99</v>
      </c>
      <c r="AV2580" s="89">
        <v>42.857127272727297</v>
      </c>
      <c r="AW2580" s="89">
        <v>-1.58964010443129</v>
      </c>
      <c r="AX2580" s="89">
        <v>-1.7143688422444701</v>
      </c>
      <c r="AY2580" s="89">
        <v>0.115789473684211</v>
      </c>
      <c r="AZ2580" s="89">
        <v>-0.198505865944097</v>
      </c>
      <c r="BA2580" s="89">
        <v>-99</v>
      </c>
      <c r="BB2580" s="89">
        <v>-99</v>
      </c>
      <c r="BC2580" s="89">
        <v>-99</v>
      </c>
      <c r="BD2580" s="89">
        <v>-99</v>
      </c>
      <c r="BE2580" s="89">
        <v>-99</v>
      </c>
      <c r="BF2580" s="89">
        <v>-99</v>
      </c>
      <c r="BG2580" s="89">
        <v>-99</v>
      </c>
      <c r="BH2580" s="89">
        <v>-99</v>
      </c>
      <c r="BI2580" s="89">
        <v>-99</v>
      </c>
      <c r="BJ2580" s="89">
        <v>-99</v>
      </c>
      <c r="BK2580" s="89">
        <v>-99</v>
      </c>
      <c r="BL2580" s="89">
        <v>-99</v>
      </c>
      <c r="BM2580" s="89">
        <v>-99</v>
      </c>
      <c r="BN2580" s="89">
        <v>-99</v>
      </c>
      <c r="BO2580" s="89">
        <v>-99</v>
      </c>
      <c r="BP2580" s="89">
        <v>-99</v>
      </c>
      <c r="BQ2580" s="89">
        <v>-99</v>
      </c>
      <c r="BR2580" s="89">
        <v>-99</v>
      </c>
      <c r="BS2580" s="89">
        <v>-99</v>
      </c>
      <c r="BT2580" s="89">
        <v>-99</v>
      </c>
      <c r="BU2580" s="89">
        <v>-99</v>
      </c>
      <c r="BV2580" s="89">
        <v>-99</v>
      </c>
      <c r="BW2580" s="89">
        <v>-99</v>
      </c>
      <c r="BX2580" s="89">
        <v>-99</v>
      </c>
      <c r="BY2580" s="89">
        <v>-99</v>
      </c>
      <c r="BZ2580" s="89">
        <v>-99</v>
      </c>
      <c r="CA2580" s="89">
        <v>-99</v>
      </c>
      <c r="CB2580" s="89">
        <v>-99</v>
      </c>
      <c r="CC2580" s="89">
        <v>-99</v>
      </c>
      <c r="CD2580" s="89">
        <v>-99</v>
      </c>
      <c r="CE2580" s="89">
        <v>-99</v>
      </c>
      <c r="CF2580" s="89">
        <v>-99</v>
      </c>
      <c r="CG2580" s="89">
        <v>-99</v>
      </c>
      <c r="CH2580" s="89">
        <v>-99</v>
      </c>
      <c r="CI2580" s="89">
        <v>-99</v>
      </c>
      <c r="CJ2580" s="89">
        <v>-99</v>
      </c>
      <c r="CK2580" s="89">
        <v>-99</v>
      </c>
      <c r="CL2580" s="89">
        <v>-99</v>
      </c>
      <c r="CM2580" s="89">
        <v>-99</v>
      </c>
      <c r="CN2580" s="89">
        <v>-99</v>
      </c>
      <c r="CO2580" s="89">
        <v>-99</v>
      </c>
      <c r="CP2580" s="89">
        <v>-99</v>
      </c>
      <c r="CQ2580" s="89">
        <v>-99</v>
      </c>
      <c r="CR2580" s="89">
        <v>-99</v>
      </c>
      <c r="CS2580" s="89">
        <v>-99</v>
      </c>
      <c r="CT2580" s="89">
        <v>-99</v>
      </c>
      <c r="CU2580" s="86">
        <v>-99</v>
      </c>
      <c r="CV2580" s="86">
        <v>-1.7567999999999999</v>
      </c>
      <c r="CW2580" s="86">
        <v>5</v>
      </c>
      <c r="CX2580" s="86">
        <v>2</v>
      </c>
      <c r="CY2580" s="86">
        <v>0.90980000000000005</v>
      </c>
      <c r="CZ2580" s="86">
        <v>85</v>
      </c>
      <c r="DA2580" s="86">
        <v>2</v>
      </c>
      <c r="DB2580" s="86">
        <v>-1.0744</v>
      </c>
      <c r="DC2580" s="86">
        <v>8</v>
      </c>
      <c r="DD2580" s="86">
        <v>-99</v>
      </c>
      <c r="DE2580" s="86">
        <v>-99</v>
      </c>
      <c r="DF2580" s="86">
        <v>-99</v>
      </c>
      <c r="DG2580" s="86">
        <v>-99</v>
      </c>
      <c r="DH2580" s="86">
        <v>-99</v>
      </c>
    </row>
    <row r="2581" spans="1:112" x14ac:dyDescent="0.2">
      <c r="A2581" s="85">
        <f>IF(ISERROR(SEARCH('School Lookup'!$F$3,Data!J2581)),A2580,A2580+1)</f>
        <v>0</v>
      </c>
      <c r="B2581" s="85">
        <f>IF(I2581='School Lookup'!$G$13,1,0)</f>
        <v>0</v>
      </c>
      <c r="C2581" s="85">
        <f t="shared" si="40"/>
        <v>2579</v>
      </c>
      <c r="D2581" s="86" t="s">
        <v>6478</v>
      </c>
      <c r="E2581" s="86" t="s">
        <v>6790</v>
      </c>
      <c r="F2581" s="86" t="s">
        <v>2774</v>
      </c>
      <c r="G2581" s="86" t="s">
        <v>2795</v>
      </c>
      <c r="H2581" s="86" t="s">
        <v>1474</v>
      </c>
      <c r="I2581" s="86" t="s">
        <v>6884</v>
      </c>
      <c r="J2581" s="86" t="s">
        <v>6885</v>
      </c>
      <c r="K2581" s="86" t="s">
        <v>36</v>
      </c>
      <c r="L2581" s="86">
        <v>1</v>
      </c>
      <c r="M2581" s="86">
        <v>-99</v>
      </c>
      <c r="N2581" s="89">
        <v>-99</v>
      </c>
      <c r="O2581" s="89">
        <v>-99</v>
      </c>
      <c r="P2581" s="89">
        <v>-99</v>
      </c>
      <c r="Q2581" s="89">
        <v>-99</v>
      </c>
      <c r="R2581" s="89">
        <v>-99</v>
      </c>
      <c r="S2581" s="89">
        <v>-99</v>
      </c>
      <c r="T2581" s="89">
        <v>-99</v>
      </c>
      <c r="U2581" s="89">
        <v>-99</v>
      </c>
      <c r="V2581" s="89">
        <v>-99</v>
      </c>
      <c r="W2581" s="89">
        <v>-99</v>
      </c>
      <c r="X2581" s="89">
        <v>-99</v>
      </c>
      <c r="Y2581" s="89">
        <v>-99</v>
      </c>
      <c r="Z2581" s="89">
        <v>-99</v>
      </c>
      <c r="AA2581" s="89">
        <v>-99</v>
      </c>
      <c r="AB2581" s="89">
        <v>-99</v>
      </c>
      <c r="AC2581" s="89">
        <v>-99</v>
      </c>
      <c r="AD2581" s="89">
        <v>-99</v>
      </c>
      <c r="AE2581" s="89">
        <v>-99</v>
      </c>
      <c r="AF2581" s="89">
        <v>-99</v>
      </c>
      <c r="AG2581" s="89">
        <v>-99</v>
      </c>
      <c r="AH2581" s="89">
        <v>-99</v>
      </c>
      <c r="AI2581" s="89">
        <v>-99</v>
      </c>
      <c r="AJ2581" s="89">
        <v>-99</v>
      </c>
      <c r="AK2581" s="89">
        <v>-99</v>
      </c>
      <c r="AL2581" s="89">
        <v>-99</v>
      </c>
      <c r="AM2581" s="89">
        <v>-99</v>
      </c>
      <c r="AN2581" s="89">
        <v>-99</v>
      </c>
      <c r="AO2581" s="89">
        <v>-99</v>
      </c>
      <c r="AP2581" s="89">
        <v>-99</v>
      </c>
      <c r="AQ2581" s="89">
        <v>-99</v>
      </c>
      <c r="AR2581" s="89">
        <v>-99</v>
      </c>
      <c r="AS2581" s="89">
        <v>-99</v>
      </c>
      <c r="AT2581" s="89">
        <v>-99</v>
      </c>
      <c r="AU2581" s="89">
        <v>-99</v>
      </c>
      <c r="AV2581" s="89">
        <v>-99</v>
      </c>
      <c r="AW2581" s="89">
        <v>-99</v>
      </c>
      <c r="AX2581" s="89">
        <v>-99</v>
      </c>
      <c r="AY2581" s="89">
        <v>-99</v>
      </c>
      <c r="AZ2581" s="89">
        <v>-99</v>
      </c>
      <c r="BA2581" s="89">
        <v>1</v>
      </c>
      <c r="BB2581" s="89">
        <v>-0.72460765027322405</v>
      </c>
      <c r="BC2581" s="89">
        <v>-1.40610278042745</v>
      </c>
      <c r="BD2581" s="89">
        <v>37.5443</v>
      </c>
      <c r="BE2581" s="89">
        <v>-1.07487319006323</v>
      </c>
      <c r="BF2581" s="89">
        <v>49.726784699453603</v>
      </c>
      <c r="BG2581" s="89">
        <v>-1.2404879852453401</v>
      </c>
      <c r="BH2581" s="89">
        <v>-1.3170697722292599</v>
      </c>
      <c r="BI2581" s="89">
        <v>0.25034199726402201</v>
      </c>
      <c r="BJ2581" s="89">
        <v>-0.32971787731594399</v>
      </c>
      <c r="BK2581" s="89">
        <v>1</v>
      </c>
      <c r="BL2581" s="89">
        <v>-0.57865384615384596</v>
      </c>
      <c r="BM2581" s="89">
        <v>-1.22635957167332</v>
      </c>
      <c r="BN2581" s="89">
        <v>36.4557</v>
      </c>
      <c r="BO2581" s="89">
        <v>-1.36978210457595</v>
      </c>
      <c r="BP2581" s="89">
        <v>53.846149450549497</v>
      </c>
      <c r="BQ2581" s="89">
        <v>-1.29807083812463</v>
      </c>
      <c r="BR2581" s="89">
        <v>-1.3497917505891801</v>
      </c>
      <c r="BS2581" s="89">
        <v>0.248974008207934</v>
      </c>
      <c r="BT2581" s="89">
        <v>-0.33606306239019301</v>
      </c>
      <c r="BU2581" s="89">
        <v>1</v>
      </c>
      <c r="BV2581" s="89">
        <v>-0.954997252747253</v>
      </c>
      <c r="BW2581" s="89">
        <v>-2.0425947453700601</v>
      </c>
      <c r="BX2581" s="89">
        <v>21.035699999999999</v>
      </c>
      <c r="BY2581" s="89">
        <v>-2.8965083497210902</v>
      </c>
      <c r="BZ2581" s="89">
        <v>46.703339560439602</v>
      </c>
      <c r="CA2581" s="89">
        <v>-2.4695515475455698</v>
      </c>
      <c r="CB2581" s="89">
        <v>-2.5931866514431001</v>
      </c>
      <c r="CC2581" s="89">
        <v>0.248974008207934</v>
      </c>
      <c r="CD2581" s="89">
        <v>-0.64563607464109896</v>
      </c>
      <c r="CE2581" s="89">
        <v>1</v>
      </c>
      <c r="CF2581" s="89">
        <v>-0.72966413043478295</v>
      </c>
      <c r="CG2581" s="89">
        <v>-1.56272222634395</v>
      </c>
      <c r="CH2581" s="89">
        <v>33.923099999999998</v>
      </c>
      <c r="CI2581" s="89">
        <v>-1.75449562349333</v>
      </c>
      <c r="CJ2581" s="89">
        <v>47.2826086956522</v>
      </c>
      <c r="CK2581" s="89">
        <v>-1.65860892491864</v>
      </c>
      <c r="CL2581" s="89">
        <v>-1.7855721226228201</v>
      </c>
      <c r="CM2581" s="89">
        <v>0.25170998632010899</v>
      </c>
      <c r="CN2581" s="89">
        <v>-0.44944633455895799</v>
      </c>
      <c r="CO2581" s="89" t="s">
        <v>6987</v>
      </c>
      <c r="CP2581" s="89" t="s">
        <v>6987</v>
      </c>
      <c r="CQ2581" s="89" t="s">
        <v>6987</v>
      </c>
      <c r="CR2581" s="89" t="s">
        <v>6987</v>
      </c>
      <c r="CS2581" s="89" t="s">
        <v>6987</v>
      </c>
      <c r="CT2581" s="89">
        <v>-99</v>
      </c>
      <c r="CU2581" s="86" t="s">
        <v>6989</v>
      </c>
      <c r="CV2581" s="86">
        <v>-1.7608999999999999</v>
      </c>
      <c r="CW2581" s="86">
        <v>5</v>
      </c>
      <c r="CX2581" s="86">
        <v>2</v>
      </c>
      <c r="CY2581" s="86">
        <v>1.1494</v>
      </c>
      <c r="CZ2581" s="86">
        <v>89</v>
      </c>
      <c r="DA2581" s="86">
        <v>4</v>
      </c>
      <c r="DB2581" s="86">
        <v>-1.7728999999999999</v>
      </c>
      <c r="DC2581" s="86">
        <v>2</v>
      </c>
      <c r="DD2581" s="86">
        <v>-99</v>
      </c>
      <c r="DE2581" s="86">
        <v>-99</v>
      </c>
      <c r="DF2581" s="86">
        <v>-99</v>
      </c>
      <c r="DG2581" s="86">
        <v>-99</v>
      </c>
      <c r="DH2581" s="86">
        <v>-99</v>
      </c>
    </row>
    <row r="2582" spans="1:112" x14ac:dyDescent="0.2">
      <c r="A2582" s="85">
        <f>IF(ISERROR(SEARCH('School Lookup'!$F$3,Data!J2582)),A2581,A2581+1)</f>
        <v>0</v>
      </c>
      <c r="B2582" s="85">
        <f>IF(I2582='School Lookup'!$G$13,1,0)</f>
        <v>0</v>
      </c>
      <c r="C2582" s="85">
        <f t="shared" si="40"/>
        <v>2580</v>
      </c>
      <c r="D2582" s="86" t="s">
        <v>6478</v>
      </c>
      <c r="E2582" s="86" t="s">
        <v>6760</v>
      </c>
      <c r="F2582" s="86" t="s">
        <v>2767</v>
      </c>
      <c r="G2582" s="86" t="s">
        <v>6133</v>
      </c>
      <c r="H2582" s="86" t="s">
        <v>6134</v>
      </c>
      <c r="I2582" s="86" t="s">
        <v>6135</v>
      </c>
      <c r="J2582" s="86" t="s">
        <v>6134</v>
      </c>
      <c r="K2582" s="86" t="s">
        <v>6614</v>
      </c>
      <c r="L2582" s="86">
        <v>1</v>
      </c>
      <c r="M2582" s="86">
        <v>1</v>
      </c>
      <c r="N2582" s="89">
        <v>-0.70864065281899102</v>
      </c>
      <c r="O2582" s="89">
        <v>-1.44020557731198</v>
      </c>
      <c r="P2582" s="89">
        <v>34.571399999999997</v>
      </c>
      <c r="Q2582" s="89">
        <v>-1.61914263183544</v>
      </c>
      <c r="R2582" s="89">
        <v>53.4124721068249</v>
      </c>
      <c r="S2582" s="89">
        <v>-1.5296741045737099</v>
      </c>
      <c r="T2582" s="89">
        <v>-1.73578467634922</v>
      </c>
      <c r="U2582" s="89">
        <v>0.38558352402745999</v>
      </c>
      <c r="V2582" s="89">
        <v>-0.66928997245959498</v>
      </c>
      <c r="W2582" s="89">
        <v>1</v>
      </c>
      <c r="X2582" s="89">
        <v>-0.54750686567164197</v>
      </c>
      <c r="Y2582" s="89">
        <v>-1.19987122693443</v>
      </c>
      <c r="Z2582" s="89">
        <v>36.586500000000001</v>
      </c>
      <c r="AA2582" s="89">
        <v>-1.6512250953627701</v>
      </c>
      <c r="AB2582" s="89">
        <v>48.656719402985097</v>
      </c>
      <c r="AC2582" s="89">
        <v>-1.4255481611486001</v>
      </c>
      <c r="AD2582" s="89">
        <v>-1.6584697303790401</v>
      </c>
      <c r="AE2582" s="89">
        <v>0.38329519450800897</v>
      </c>
      <c r="AF2582" s="89">
        <v>-0.63568347789127799</v>
      </c>
      <c r="AG2582" s="89">
        <v>1</v>
      </c>
      <c r="AH2582" s="89">
        <v>-0.87916000000000005</v>
      </c>
      <c r="AI2582" s="89">
        <v>-1.8350012100659401</v>
      </c>
      <c r="AJ2582" s="89">
        <v>-99</v>
      </c>
      <c r="AK2582" s="89">
        <v>-99</v>
      </c>
      <c r="AL2582" s="89">
        <v>51.428586666666703</v>
      </c>
      <c r="AM2582" s="89">
        <v>-1.8350012100659401</v>
      </c>
      <c r="AN2582" s="89">
        <v>-1.9709500466013199</v>
      </c>
      <c r="AO2582" s="89">
        <v>0.12013729977116699</v>
      </c>
      <c r="AP2582" s="89">
        <v>-0.23678461658253799</v>
      </c>
      <c r="AQ2582" s="89">
        <v>1</v>
      </c>
      <c r="AR2582" s="89">
        <v>-0.84996391752577305</v>
      </c>
      <c r="AS2582" s="89">
        <v>-1.84055246586869</v>
      </c>
      <c r="AT2582" s="89">
        <v>-99</v>
      </c>
      <c r="AU2582" s="89">
        <v>-99</v>
      </c>
      <c r="AV2582" s="89">
        <v>61.8556731958763</v>
      </c>
      <c r="AW2582" s="89">
        <v>-1.84055246586869</v>
      </c>
      <c r="AX2582" s="89">
        <v>-1.97877902937422</v>
      </c>
      <c r="AY2582" s="89">
        <v>0.110983981693364</v>
      </c>
      <c r="AZ2582" s="89">
        <v>-0.219612775571281</v>
      </c>
      <c r="BA2582" s="89">
        <v>-99</v>
      </c>
      <c r="BB2582" s="89">
        <v>-99</v>
      </c>
      <c r="BC2582" s="89">
        <v>-99</v>
      </c>
      <c r="BD2582" s="89">
        <v>-99</v>
      </c>
      <c r="BE2582" s="89">
        <v>-99</v>
      </c>
      <c r="BF2582" s="89">
        <v>-99</v>
      </c>
      <c r="BG2582" s="89">
        <v>-99</v>
      </c>
      <c r="BH2582" s="89">
        <v>-99</v>
      </c>
      <c r="BI2582" s="89">
        <v>-99</v>
      </c>
      <c r="BJ2582" s="89">
        <v>-99</v>
      </c>
      <c r="BK2582" s="89">
        <v>-99</v>
      </c>
      <c r="BL2582" s="89">
        <v>-99</v>
      </c>
      <c r="BM2582" s="89">
        <v>-99</v>
      </c>
      <c r="BN2582" s="89">
        <v>-99</v>
      </c>
      <c r="BO2582" s="89">
        <v>-99</v>
      </c>
      <c r="BP2582" s="89">
        <v>-99</v>
      </c>
      <c r="BQ2582" s="89">
        <v>-99</v>
      </c>
      <c r="BR2582" s="89">
        <v>-99</v>
      </c>
      <c r="BS2582" s="89">
        <v>-99</v>
      </c>
      <c r="BT2582" s="89">
        <v>-99</v>
      </c>
      <c r="BU2582" s="89">
        <v>-99</v>
      </c>
      <c r="BV2582" s="89">
        <v>-99</v>
      </c>
      <c r="BW2582" s="89">
        <v>-99</v>
      </c>
      <c r="BX2582" s="89">
        <v>-99</v>
      </c>
      <c r="BY2582" s="89">
        <v>-99</v>
      </c>
      <c r="BZ2582" s="89">
        <v>-99</v>
      </c>
      <c r="CA2582" s="89">
        <v>-99</v>
      </c>
      <c r="CB2582" s="89">
        <v>-99</v>
      </c>
      <c r="CC2582" s="89">
        <v>-99</v>
      </c>
      <c r="CD2582" s="89">
        <v>-99</v>
      </c>
      <c r="CE2582" s="89">
        <v>-99</v>
      </c>
      <c r="CF2582" s="89">
        <v>-99</v>
      </c>
      <c r="CG2582" s="89">
        <v>-99</v>
      </c>
      <c r="CH2582" s="89">
        <v>-99</v>
      </c>
      <c r="CI2582" s="89">
        <v>-99</v>
      </c>
      <c r="CJ2582" s="89">
        <v>-99</v>
      </c>
      <c r="CK2582" s="89">
        <v>-99</v>
      </c>
      <c r="CL2582" s="89">
        <v>-99</v>
      </c>
      <c r="CM2582" s="89">
        <v>-99</v>
      </c>
      <c r="CN2582" s="89">
        <v>-99</v>
      </c>
      <c r="CO2582" s="89">
        <v>-99</v>
      </c>
      <c r="CP2582" s="89">
        <v>-99</v>
      </c>
      <c r="CQ2582" s="89">
        <v>-99</v>
      </c>
      <c r="CR2582" s="89">
        <v>-99</v>
      </c>
      <c r="CS2582" s="89">
        <v>-99</v>
      </c>
      <c r="CT2582" s="89">
        <v>-99</v>
      </c>
      <c r="CU2582" s="86">
        <v>-99</v>
      </c>
      <c r="CV2582" s="86">
        <v>-1.7614000000000001</v>
      </c>
      <c r="CW2582" s="86">
        <v>4</v>
      </c>
      <c r="CX2582" s="86">
        <v>2</v>
      </c>
      <c r="CY2582" s="86">
        <v>-0.1389</v>
      </c>
      <c r="CZ2582" s="86">
        <v>45</v>
      </c>
      <c r="DA2582" s="86">
        <v>2</v>
      </c>
      <c r="DB2582" s="86">
        <v>-1.2572000000000001</v>
      </c>
      <c r="DC2582" s="86">
        <v>6</v>
      </c>
      <c r="DD2582" s="86">
        <v>-99</v>
      </c>
      <c r="DE2582" s="86">
        <v>-99</v>
      </c>
      <c r="DF2582" s="86">
        <v>-99</v>
      </c>
      <c r="DG2582" s="86">
        <v>-99</v>
      </c>
      <c r="DH2582" s="86">
        <v>-99</v>
      </c>
    </row>
    <row r="2583" spans="1:112" x14ac:dyDescent="0.2">
      <c r="A2583" s="85">
        <f>IF(ISERROR(SEARCH('School Lookup'!$F$3,Data!J2583)),A2582,A2582+1)</f>
        <v>0</v>
      </c>
      <c r="B2583" s="85">
        <f>IF(I2583='School Lookup'!$G$13,1,0)</f>
        <v>0</v>
      </c>
      <c r="C2583" s="85">
        <f t="shared" si="40"/>
        <v>2581</v>
      </c>
      <c r="D2583" s="86" t="s">
        <v>6478</v>
      </c>
      <c r="E2583" s="86" t="s">
        <v>6982</v>
      </c>
      <c r="F2583" s="86" t="s">
        <v>2775</v>
      </c>
      <c r="G2583" s="86" t="s">
        <v>6191</v>
      </c>
      <c r="H2583" s="86" t="s">
        <v>6347</v>
      </c>
      <c r="I2583" s="86" t="s">
        <v>6222</v>
      </c>
      <c r="J2583" s="86" t="s">
        <v>6223</v>
      </c>
      <c r="K2583" s="86" t="s">
        <v>6614</v>
      </c>
      <c r="L2583" s="86">
        <v>1</v>
      </c>
      <c r="M2583" s="86">
        <v>1</v>
      </c>
      <c r="N2583" s="89">
        <v>-1.22867986463621</v>
      </c>
      <c r="O2583" s="89">
        <v>-2.56634992885507</v>
      </c>
      <c r="P2583" s="89">
        <v>45.937199999999997</v>
      </c>
      <c r="Q2583" s="89">
        <v>-0.41355617873193601</v>
      </c>
      <c r="R2583" s="89">
        <v>51.776643654822301</v>
      </c>
      <c r="S2583" s="89">
        <v>-1.4899530537935</v>
      </c>
      <c r="T2583" s="89">
        <v>-1.6907145151138301</v>
      </c>
      <c r="U2583" s="89">
        <v>0.37763578274760401</v>
      </c>
      <c r="V2583" s="89">
        <v>-0.63847429931774802</v>
      </c>
      <c r="W2583" s="89">
        <v>1</v>
      </c>
      <c r="X2583" s="89">
        <v>-1.13975989847716</v>
      </c>
      <c r="Y2583" s="89">
        <v>-2.5941286736929299</v>
      </c>
      <c r="Z2583" s="89">
        <v>41.917900000000003</v>
      </c>
      <c r="AA2583" s="89">
        <v>-0.98638373776237898</v>
      </c>
      <c r="AB2583" s="89">
        <v>51.945878680203002</v>
      </c>
      <c r="AC2583" s="89">
        <v>-1.7902562057276501</v>
      </c>
      <c r="AD2583" s="89">
        <v>-2.0831182709249001</v>
      </c>
      <c r="AE2583" s="89">
        <v>0.37763578274760401</v>
      </c>
      <c r="AF2583" s="89">
        <v>-0.78665999879655801</v>
      </c>
      <c r="AG2583" s="89">
        <v>1</v>
      </c>
      <c r="AH2583" s="89">
        <v>-1.1874958333333301</v>
      </c>
      <c r="AI2583" s="89">
        <v>-2.49856966941798</v>
      </c>
      <c r="AJ2583" s="89">
        <v>46.025599999999997</v>
      </c>
      <c r="AK2583" s="89">
        <v>-0.25467739076590801</v>
      </c>
      <c r="AL2583" s="89">
        <v>52.083327083333302</v>
      </c>
      <c r="AM2583" s="89">
        <v>-1.37662353009195</v>
      </c>
      <c r="AN2583" s="89">
        <v>-1.4894043901468601</v>
      </c>
      <c r="AO2583" s="89">
        <v>0.122683706070288</v>
      </c>
      <c r="AP2583" s="89">
        <v>-0.18272565042057301</v>
      </c>
      <c r="AQ2583" s="89">
        <v>1</v>
      </c>
      <c r="AR2583" s="89">
        <v>-1.0151445026178001</v>
      </c>
      <c r="AS2583" s="89">
        <v>-2.2118480253339201</v>
      </c>
      <c r="AT2583" s="89">
        <v>47.593800000000002</v>
      </c>
      <c r="AU2583" s="89">
        <v>-0.118752162065882</v>
      </c>
      <c r="AV2583" s="89">
        <v>53.926703664921497</v>
      </c>
      <c r="AW2583" s="89">
        <v>-1.1653000936999001</v>
      </c>
      <c r="AX2583" s="89">
        <v>-1.26720146873857</v>
      </c>
      <c r="AY2583" s="89">
        <v>0.12204472843450501</v>
      </c>
      <c r="AZ2583" s="89">
        <v>-0.15465525912400499</v>
      </c>
      <c r="BA2583" s="89">
        <v>-99</v>
      </c>
      <c r="BB2583" s="89">
        <v>-99</v>
      </c>
      <c r="BC2583" s="89">
        <v>-99</v>
      </c>
      <c r="BD2583" s="89">
        <v>-99</v>
      </c>
      <c r="BE2583" s="89">
        <v>-99</v>
      </c>
      <c r="BF2583" s="89">
        <v>-99</v>
      </c>
      <c r="BG2583" s="89">
        <v>-99</v>
      </c>
      <c r="BH2583" s="89">
        <v>-99</v>
      </c>
      <c r="BI2583" s="89">
        <v>-99</v>
      </c>
      <c r="BJ2583" s="89">
        <v>-99</v>
      </c>
      <c r="BK2583" s="89">
        <v>-99</v>
      </c>
      <c r="BL2583" s="89">
        <v>-99</v>
      </c>
      <c r="BM2583" s="89">
        <v>-99</v>
      </c>
      <c r="BN2583" s="89">
        <v>-99</v>
      </c>
      <c r="BO2583" s="89">
        <v>-99</v>
      </c>
      <c r="BP2583" s="89">
        <v>-99</v>
      </c>
      <c r="BQ2583" s="89">
        <v>-99</v>
      </c>
      <c r="BR2583" s="89">
        <v>-99</v>
      </c>
      <c r="BS2583" s="89">
        <v>-99</v>
      </c>
      <c r="BT2583" s="89">
        <v>-99</v>
      </c>
      <c r="BU2583" s="89">
        <v>-99</v>
      </c>
      <c r="BV2583" s="89">
        <v>-99</v>
      </c>
      <c r="BW2583" s="89">
        <v>-99</v>
      </c>
      <c r="BX2583" s="89">
        <v>-99</v>
      </c>
      <c r="BY2583" s="89">
        <v>-99</v>
      </c>
      <c r="BZ2583" s="89">
        <v>-99</v>
      </c>
      <c r="CA2583" s="89">
        <v>-99</v>
      </c>
      <c r="CB2583" s="89">
        <v>-99</v>
      </c>
      <c r="CC2583" s="89">
        <v>-99</v>
      </c>
      <c r="CD2583" s="89">
        <v>-99</v>
      </c>
      <c r="CE2583" s="89">
        <v>-99</v>
      </c>
      <c r="CF2583" s="89">
        <v>-99</v>
      </c>
      <c r="CG2583" s="89">
        <v>-99</v>
      </c>
      <c r="CH2583" s="89">
        <v>-99</v>
      </c>
      <c r="CI2583" s="89">
        <v>-99</v>
      </c>
      <c r="CJ2583" s="89">
        <v>-99</v>
      </c>
      <c r="CK2583" s="89">
        <v>-99</v>
      </c>
      <c r="CL2583" s="89">
        <v>-99</v>
      </c>
      <c r="CM2583" s="89">
        <v>-99</v>
      </c>
      <c r="CN2583" s="89">
        <v>-99</v>
      </c>
      <c r="CO2583" s="89">
        <v>-99</v>
      </c>
      <c r="CP2583" s="89">
        <v>-99</v>
      </c>
      <c r="CQ2583" s="89">
        <v>-99</v>
      </c>
      <c r="CR2583" s="89">
        <v>-99</v>
      </c>
      <c r="CS2583" s="89">
        <v>-99</v>
      </c>
      <c r="CT2583" s="89">
        <v>-99</v>
      </c>
      <c r="CU2583" s="86">
        <v>-99</v>
      </c>
      <c r="CV2583" s="86">
        <v>-1.7625</v>
      </c>
      <c r="CW2583" s="86">
        <v>4</v>
      </c>
      <c r="CX2583" s="86">
        <v>2</v>
      </c>
      <c r="CY2583" s="86">
        <v>1.6818</v>
      </c>
      <c r="CZ2583" s="86">
        <v>95</v>
      </c>
      <c r="DA2583" s="86">
        <v>4</v>
      </c>
      <c r="DB2583" s="86">
        <v>-0.57440000000000002</v>
      </c>
      <c r="DC2583" s="86">
        <v>20</v>
      </c>
      <c r="DD2583" s="86">
        <v>-99</v>
      </c>
      <c r="DE2583" s="86">
        <v>-99</v>
      </c>
      <c r="DF2583" s="86">
        <v>-99</v>
      </c>
      <c r="DG2583" s="86">
        <v>-99</v>
      </c>
      <c r="DH2583" s="86">
        <v>-99</v>
      </c>
    </row>
    <row r="2584" spans="1:112" x14ac:dyDescent="0.2">
      <c r="A2584" s="85">
        <f>IF(ISERROR(SEARCH('School Lookup'!$F$3,Data!J2584)),A2583,A2583+1)</f>
        <v>0</v>
      </c>
      <c r="B2584" s="85">
        <f>IF(I2584='School Lookup'!$G$13,1,0)</f>
        <v>0</v>
      </c>
      <c r="C2584" s="85">
        <f t="shared" si="40"/>
        <v>2582</v>
      </c>
      <c r="D2584" s="86" t="s">
        <v>6478</v>
      </c>
      <c r="E2584" s="86" t="s">
        <v>6790</v>
      </c>
      <c r="F2584" s="86" t="s">
        <v>2774</v>
      </c>
      <c r="G2584" s="86" t="s">
        <v>2795</v>
      </c>
      <c r="H2584" s="86" t="s">
        <v>1474</v>
      </c>
      <c r="I2584" s="86" t="s">
        <v>5278</v>
      </c>
      <c r="J2584" s="86" t="s">
        <v>2234</v>
      </c>
      <c r="K2584" s="86" t="s">
        <v>6330</v>
      </c>
      <c r="L2584" s="86">
        <v>1</v>
      </c>
      <c r="M2584" s="86">
        <v>1</v>
      </c>
      <c r="N2584" s="89">
        <v>-0.87118358817533104</v>
      </c>
      <c r="O2584" s="89">
        <v>-1.79219212827828</v>
      </c>
      <c r="P2584" s="89">
        <v>43.263800000000003</v>
      </c>
      <c r="Q2584" s="89">
        <v>-0.69712749124200202</v>
      </c>
      <c r="R2584" s="89">
        <v>48.9296831804281</v>
      </c>
      <c r="S2584" s="89">
        <v>-1.24465980976014</v>
      </c>
      <c r="T2584" s="89">
        <v>-1.4123883922801801</v>
      </c>
      <c r="U2584" s="89">
        <v>0.37687283903188601</v>
      </c>
      <c r="V2584" s="89">
        <v>-0.53229082321431398</v>
      </c>
      <c r="W2584" s="89">
        <v>1</v>
      </c>
      <c r="X2584" s="89">
        <v>-1.0141914547304201</v>
      </c>
      <c r="Y2584" s="89">
        <v>-2.2985206682050801</v>
      </c>
      <c r="Z2584" s="89">
        <v>37.641800000000003</v>
      </c>
      <c r="AA2584" s="89">
        <v>-1.5196260623366</v>
      </c>
      <c r="AB2584" s="89">
        <v>47.202403560529</v>
      </c>
      <c r="AC2584" s="89">
        <v>-1.90907336527084</v>
      </c>
      <c r="AD2584" s="89">
        <v>-2.2214632680857198</v>
      </c>
      <c r="AE2584" s="89">
        <v>0.37764118325009599</v>
      </c>
      <c r="AF2584" s="89">
        <v>-0.83891601710651698</v>
      </c>
      <c r="AG2584" s="89">
        <v>1</v>
      </c>
      <c r="AH2584" s="89">
        <v>-0.95633993993994004</v>
      </c>
      <c r="AI2584" s="89">
        <v>-2.0010998865809801</v>
      </c>
      <c r="AJ2584" s="89">
        <v>31.348800000000001</v>
      </c>
      <c r="AK2584" s="89">
        <v>-1.69140389044324</v>
      </c>
      <c r="AL2584" s="89">
        <v>48.648673273273303</v>
      </c>
      <c r="AM2584" s="89">
        <v>-1.84625188851211</v>
      </c>
      <c r="AN2584" s="89">
        <v>-1.9827693728351501</v>
      </c>
      <c r="AO2584" s="89">
        <v>0.127929312331925</v>
      </c>
      <c r="AP2584" s="89">
        <v>-0.253654322379602</v>
      </c>
      <c r="AQ2584" s="89">
        <v>1</v>
      </c>
      <c r="AR2584" s="89">
        <v>-0.74356274509803899</v>
      </c>
      <c r="AS2584" s="89">
        <v>-1.6013822097378001</v>
      </c>
      <c r="AT2584" s="89">
        <v>43.577500000000001</v>
      </c>
      <c r="AU2584" s="89">
        <v>-0.55527848657505197</v>
      </c>
      <c r="AV2584" s="89">
        <v>49.999997385620901</v>
      </c>
      <c r="AW2584" s="89">
        <v>-1.0783303481564199</v>
      </c>
      <c r="AX2584" s="89">
        <v>-1.1755531873942699</v>
      </c>
      <c r="AY2584" s="89">
        <v>0.117556665386093</v>
      </c>
      <c r="AZ2584" s="89">
        <v>-0.13819411269406401</v>
      </c>
      <c r="BA2584" s="89">
        <v>-99</v>
      </c>
      <c r="BB2584" s="89">
        <v>-99</v>
      </c>
      <c r="BC2584" s="89">
        <v>-99</v>
      </c>
      <c r="BD2584" s="89">
        <v>-99</v>
      </c>
      <c r="BE2584" s="89">
        <v>-99</v>
      </c>
      <c r="BF2584" s="89">
        <v>-99</v>
      </c>
      <c r="BG2584" s="89">
        <v>-99</v>
      </c>
      <c r="BH2584" s="89">
        <v>-99</v>
      </c>
      <c r="BI2584" s="89">
        <v>-99</v>
      </c>
      <c r="BJ2584" s="89">
        <v>-99</v>
      </c>
      <c r="BK2584" s="89">
        <v>-99</v>
      </c>
      <c r="BL2584" s="89">
        <v>-99</v>
      </c>
      <c r="BM2584" s="89">
        <v>-99</v>
      </c>
      <c r="BN2584" s="89">
        <v>-99</v>
      </c>
      <c r="BO2584" s="89">
        <v>-99</v>
      </c>
      <c r="BP2584" s="89">
        <v>-99</v>
      </c>
      <c r="BQ2584" s="89">
        <v>-99</v>
      </c>
      <c r="BR2584" s="89">
        <v>-99</v>
      </c>
      <c r="BS2584" s="89">
        <v>-99</v>
      </c>
      <c r="BT2584" s="89">
        <v>-99</v>
      </c>
      <c r="BU2584" s="89">
        <v>-99</v>
      </c>
      <c r="BV2584" s="89">
        <v>-99</v>
      </c>
      <c r="BW2584" s="89">
        <v>-99</v>
      </c>
      <c r="BX2584" s="89">
        <v>-99</v>
      </c>
      <c r="BY2584" s="89">
        <v>-99</v>
      </c>
      <c r="BZ2584" s="89">
        <v>-99</v>
      </c>
      <c r="CA2584" s="89">
        <v>-99</v>
      </c>
      <c r="CB2584" s="89">
        <v>-99</v>
      </c>
      <c r="CC2584" s="89">
        <v>-99</v>
      </c>
      <c r="CD2584" s="89">
        <v>-99</v>
      </c>
      <c r="CE2584" s="89">
        <v>-99</v>
      </c>
      <c r="CF2584" s="89">
        <v>-99</v>
      </c>
      <c r="CG2584" s="89">
        <v>-99</v>
      </c>
      <c r="CH2584" s="89">
        <v>-99</v>
      </c>
      <c r="CI2584" s="89">
        <v>-99</v>
      </c>
      <c r="CJ2584" s="89">
        <v>-99</v>
      </c>
      <c r="CK2584" s="89">
        <v>-99</v>
      </c>
      <c r="CL2584" s="89">
        <v>-99</v>
      </c>
      <c r="CM2584" s="89">
        <v>-99</v>
      </c>
      <c r="CN2584" s="89">
        <v>-99</v>
      </c>
      <c r="CO2584" s="89">
        <v>-99</v>
      </c>
      <c r="CP2584" s="89">
        <v>-99</v>
      </c>
      <c r="CQ2584" s="89">
        <v>-99</v>
      </c>
      <c r="CR2584" s="89">
        <v>-99</v>
      </c>
      <c r="CS2584" s="89">
        <v>-99</v>
      </c>
      <c r="CT2584" s="89">
        <v>-99</v>
      </c>
      <c r="CU2584" s="86">
        <v>-99</v>
      </c>
      <c r="CV2584" s="86">
        <v>-1.7630999999999999</v>
      </c>
      <c r="CW2584" s="86">
        <v>4</v>
      </c>
      <c r="CX2584" s="86">
        <v>2</v>
      </c>
      <c r="CY2584" s="86">
        <v>2.0912000000000002</v>
      </c>
      <c r="CZ2584" s="86">
        <v>98</v>
      </c>
      <c r="DA2584" s="86">
        <v>4</v>
      </c>
      <c r="DB2584" s="86">
        <v>-1.1183000000000001</v>
      </c>
      <c r="DC2584" s="86">
        <v>8</v>
      </c>
      <c r="DD2584" s="86">
        <v>-99</v>
      </c>
      <c r="DE2584" s="86">
        <v>-99</v>
      </c>
      <c r="DF2584" s="86">
        <v>-99</v>
      </c>
      <c r="DG2584" s="86">
        <v>-99</v>
      </c>
      <c r="DH2584" s="86">
        <v>-99</v>
      </c>
    </row>
    <row r="2585" spans="1:112" x14ac:dyDescent="0.2">
      <c r="A2585" s="85">
        <f>IF(ISERROR(SEARCH('School Lookup'!$F$3,Data!J2585)),A2584,A2584+1)</f>
        <v>0</v>
      </c>
      <c r="B2585" s="85">
        <f>IF(I2585='School Lookup'!$G$13,1,0)</f>
        <v>0</v>
      </c>
      <c r="C2585" s="85">
        <f t="shared" si="40"/>
        <v>2583</v>
      </c>
      <c r="D2585" s="86" t="s">
        <v>6478</v>
      </c>
      <c r="E2585" s="86" t="s">
        <v>6790</v>
      </c>
      <c r="F2585" s="86" t="s">
        <v>2774</v>
      </c>
      <c r="G2585" s="86" t="s">
        <v>2795</v>
      </c>
      <c r="H2585" s="86" t="s">
        <v>1474</v>
      </c>
      <c r="I2585" s="86" t="s">
        <v>5857</v>
      </c>
      <c r="J2585" s="86" t="s">
        <v>2083</v>
      </c>
      <c r="K2585" s="86" t="s">
        <v>72</v>
      </c>
      <c r="L2585" s="86">
        <v>1</v>
      </c>
      <c r="M2585" s="86">
        <v>1</v>
      </c>
      <c r="N2585" s="89">
        <v>-1.0661377777777801</v>
      </c>
      <c r="O2585" s="89">
        <v>-2.2143652153100701</v>
      </c>
      <c r="P2585" s="89">
        <v>42.7239</v>
      </c>
      <c r="Q2585" s="89">
        <v>-0.75439544651400903</v>
      </c>
      <c r="R2585" s="89">
        <v>51.3131125252525</v>
      </c>
      <c r="S2585" s="89">
        <v>-1.48438033091204</v>
      </c>
      <c r="T2585" s="89">
        <v>-1.684391330962</v>
      </c>
      <c r="U2585" s="89">
        <v>0.38164996144949898</v>
      </c>
      <c r="V2585" s="89">
        <v>-0.64284788652751701</v>
      </c>
      <c r="W2585" s="89">
        <v>1</v>
      </c>
      <c r="X2585" s="89">
        <v>-1.00893481781377</v>
      </c>
      <c r="Y2585" s="89">
        <v>-2.2861457122994402</v>
      </c>
      <c r="Z2585" s="89">
        <v>41.650599999999997</v>
      </c>
      <c r="AA2585" s="89">
        <v>-1.01971683880274</v>
      </c>
      <c r="AB2585" s="89">
        <v>52.024276113360301</v>
      </c>
      <c r="AC2585" s="89">
        <v>-1.6529312755510901</v>
      </c>
      <c r="AD2585" s="89">
        <v>-1.92322371404078</v>
      </c>
      <c r="AE2585" s="89">
        <v>0.38087895142636902</v>
      </c>
      <c r="AF2585" s="89">
        <v>-0.73251543156217902</v>
      </c>
      <c r="AG2585" s="89">
        <v>1</v>
      </c>
      <c r="AH2585" s="89">
        <v>-1.02406551724138</v>
      </c>
      <c r="AI2585" s="89">
        <v>-2.1468518626092101</v>
      </c>
      <c r="AJ2585" s="89">
        <v>-99</v>
      </c>
      <c r="AK2585" s="89">
        <v>-99</v>
      </c>
      <c r="AL2585" s="89">
        <v>49.425289655172399</v>
      </c>
      <c r="AM2585" s="89">
        <v>-2.1468518626092101</v>
      </c>
      <c r="AN2585" s="89">
        <v>-2.2985626982540399</v>
      </c>
      <c r="AO2585" s="89">
        <v>0.13415574402467201</v>
      </c>
      <c r="AP2585" s="89">
        <v>-0.30836538897162802</v>
      </c>
      <c r="AQ2585" s="89">
        <v>1</v>
      </c>
      <c r="AR2585" s="89">
        <v>-0.780096268656717</v>
      </c>
      <c r="AS2585" s="89">
        <v>-1.68350284795565</v>
      </c>
      <c r="AT2585" s="89">
        <v>50.517200000000003</v>
      </c>
      <c r="AU2585" s="89">
        <v>0.19898830977887699</v>
      </c>
      <c r="AV2585" s="89">
        <v>46.2686888059701</v>
      </c>
      <c r="AW2585" s="89">
        <v>-0.74225726908838496</v>
      </c>
      <c r="AX2585" s="89">
        <v>-0.821401063455096</v>
      </c>
      <c r="AY2585" s="89">
        <v>0.10331534309946</v>
      </c>
      <c r="AZ2585" s="89">
        <v>-8.4863332693124793E-2</v>
      </c>
      <c r="BA2585" s="89">
        <v>-99</v>
      </c>
      <c r="BB2585" s="89">
        <v>-99</v>
      </c>
      <c r="BC2585" s="89">
        <v>-99</v>
      </c>
      <c r="BD2585" s="89">
        <v>-99</v>
      </c>
      <c r="BE2585" s="89">
        <v>-99</v>
      </c>
      <c r="BF2585" s="89">
        <v>-99</v>
      </c>
      <c r="BG2585" s="89">
        <v>-99</v>
      </c>
      <c r="BH2585" s="89">
        <v>-99</v>
      </c>
      <c r="BI2585" s="89">
        <v>-99</v>
      </c>
      <c r="BJ2585" s="89">
        <v>-99</v>
      </c>
      <c r="BK2585" s="89">
        <v>-99</v>
      </c>
      <c r="BL2585" s="89">
        <v>-99</v>
      </c>
      <c r="BM2585" s="89">
        <v>-99</v>
      </c>
      <c r="BN2585" s="89">
        <v>-99</v>
      </c>
      <c r="BO2585" s="89">
        <v>-99</v>
      </c>
      <c r="BP2585" s="89">
        <v>-99</v>
      </c>
      <c r="BQ2585" s="89">
        <v>-99</v>
      </c>
      <c r="BR2585" s="89">
        <v>-99</v>
      </c>
      <c r="BS2585" s="89">
        <v>-99</v>
      </c>
      <c r="BT2585" s="89">
        <v>-99</v>
      </c>
      <c r="BU2585" s="89">
        <v>-99</v>
      </c>
      <c r="BV2585" s="89">
        <v>-99</v>
      </c>
      <c r="BW2585" s="89">
        <v>-99</v>
      </c>
      <c r="BX2585" s="89">
        <v>-99</v>
      </c>
      <c r="BY2585" s="89">
        <v>-99</v>
      </c>
      <c r="BZ2585" s="89">
        <v>-99</v>
      </c>
      <c r="CA2585" s="89">
        <v>-99</v>
      </c>
      <c r="CB2585" s="89">
        <v>-99</v>
      </c>
      <c r="CC2585" s="89">
        <v>-99</v>
      </c>
      <c r="CD2585" s="89">
        <v>-99</v>
      </c>
      <c r="CE2585" s="89">
        <v>-99</v>
      </c>
      <c r="CF2585" s="89">
        <v>-99</v>
      </c>
      <c r="CG2585" s="89">
        <v>-99</v>
      </c>
      <c r="CH2585" s="89">
        <v>-99</v>
      </c>
      <c r="CI2585" s="89">
        <v>-99</v>
      </c>
      <c r="CJ2585" s="89">
        <v>-99</v>
      </c>
      <c r="CK2585" s="89">
        <v>-99</v>
      </c>
      <c r="CL2585" s="89">
        <v>-99</v>
      </c>
      <c r="CM2585" s="89">
        <v>-99</v>
      </c>
      <c r="CN2585" s="89">
        <v>-99</v>
      </c>
      <c r="CO2585" s="89">
        <v>-99</v>
      </c>
      <c r="CP2585" s="89">
        <v>-99</v>
      </c>
      <c r="CQ2585" s="89">
        <v>-99</v>
      </c>
      <c r="CR2585" s="89">
        <v>-99</v>
      </c>
      <c r="CS2585" s="89">
        <v>-99</v>
      </c>
      <c r="CT2585" s="89">
        <v>-99</v>
      </c>
      <c r="CU2585" s="86">
        <v>-99</v>
      </c>
      <c r="CV2585" s="86">
        <v>-1.7685999999999999</v>
      </c>
      <c r="CW2585" s="86">
        <v>4</v>
      </c>
      <c r="CX2585" s="86">
        <v>2</v>
      </c>
      <c r="CY2585" s="86">
        <v>0.95150000000000001</v>
      </c>
      <c r="CZ2585" s="86">
        <v>86</v>
      </c>
      <c r="DA2585" s="86">
        <v>3</v>
      </c>
      <c r="DB2585" s="86">
        <v>-0.65569999999999995</v>
      </c>
      <c r="DC2585" s="86">
        <v>17</v>
      </c>
      <c r="DD2585" s="86">
        <v>-99</v>
      </c>
      <c r="DE2585" s="86">
        <v>-99</v>
      </c>
      <c r="DF2585" s="86">
        <v>-99</v>
      </c>
      <c r="DG2585" s="86">
        <v>-99</v>
      </c>
      <c r="DH2585" s="86">
        <v>-99</v>
      </c>
    </row>
    <row r="2586" spans="1:112" x14ac:dyDescent="0.2">
      <c r="A2586" s="85">
        <f>IF(ISERROR(SEARCH('School Lookup'!$F$3,Data!J2586)),A2585,A2585+1)</f>
        <v>0</v>
      </c>
      <c r="B2586" s="85">
        <f>IF(I2586='School Lookup'!$G$13,1,0)</f>
        <v>0</v>
      </c>
      <c r="C2586" s="85">
        <f t="shared" si="40"/>
        <v>2584</v>
      </c>
      <c r="D2586" s="86" t="s">
        <v>6478</v>
      </c>
      <c r="E2586" s="86" t="s">
        <v>6790</v>
      </c>
      <c r="F2586" s="86" t="s">
        <v>2774</v>
      </c>
      <c r="G2586" s="86" t="s">
        <v>2795</v>
      </c>
      <c r="H2586" s="86" t="s">
        <v>1474</v>
      </c>
      <c r="I2586" s="86" t="s">
        <v>5810</v>
      </c>
      <c r="J2586" s="86" t="s">
        <v>2050</v>
      </c>
      <c r="K2586" s="86" t="s">
        <v>72</v>
      </c>
      <c r="L2586" s="86">
        <v>1</v>
      </c>
      <c r="M2586" s="86">
        <v>1</v>
      </c>
      <c r="N2586" s="89">
        <v>-0.78887399380805001</v>
      </c>
      <c r="O2586" s="89">
        <v>-1.61395079057104</v>
      </c>
      <c r="P2586" s="89">
        <v>41.818899999999999</v>
      </c>
      <c r="Q2586" s="89">
        <v>-0.85039007426204904</v>
      </c>
      <c r="R2586" s="89">
        <v>49.535582972136197</v>
      </c>
      <c r="S2586" s="89">
        <v>-1.2321704324165501</v>
      </c>
      <c r="T2586" s="89">
        <v>-1.3982171093068301</v>
      </c>
      <c r="U2586" s="89">
        <v>0.37341040462427699</v>
      </c>
      <c r="V2586" s="89">
        <v>-0.52210881653885</v>
      </c>
      <c r="W2586" s="89">
        <v>1</v>
      </c>
      <c r="X2586" s="89">
        <v>-0.99362538699690395</v>
      </c>
      <c r="Y2586" s="89">
        <v>-2.2501048872809002</v>
      </c>
      <c r="Z2586" s="89">
        <v>34.601599999999998</v>
      </c>
      <c r="AA2586" s="89">
        <v>-1.8987479994219301</v>
      </c>
      <c r="AB2586" s="89">
        <v>49.535579566563499</v>
      </c>
      <c r="AC2586" s="89">
        <v>-2.0744264433514199</v>
      </c>
      <c r="AD2586" s="89">
        <v>-2.41399245499391</v>
      </c>
      <c r="AE2586" s="89">
        <v>0.37341040462427699</v>
      </c>
      <c r="AF2586" s="89">
        <v>-0.90140989937923</v>
      </c>
      <c r="AG2586" s="89">
        <v>1</v>
      </c>
      <c r="AH2586" s="89">
        <v>-0.90448888888888901</v>
      </c>
      <c r="AI2586" s="89">
        <v>-1.8895114225034599</v>
      </c>
      <c r="AJ2586" s="89">
        <v>33.518500000000003</v>
      </c>
      <c r="AK2586" s="89">
        <v>-1.4790098068316999</v>
      </c>
      <c r="AL2586" s="89">
        <v>51.851855555555503</v>
      </c>
      <c r="AM2586" s="89">
        <v>-1.68426061466758</v>
      </c>
      <c r="AN2586" s="89">
        <v>-1.81259050568833</v>
      </c>
      <c r="AO2586" s="89">
        <v>0.12485549132948</v>
      </c>
      <c r="AP2586" s="89">
        <v>-0.22631187816686699</v>
      </c>
      <c r="AQ2586" s="89">
        <v>1</v>
      </c>
      <c r="AR2586" s="89">
        <v>-0.83785945945945905</v>
      </c>
      <c r="AS2586" s="89">
        <v>-1.81334387154599</v>
      </c>
      <c r="AT2586" s="89">
        <v>49.35</v>
      </c>
      <c r="AU2586" s="89">
        <v>7.2126888578492601E-2</v>
      </c>
      <c r="AV2586" s="89">
        <v>54.954962162162197</v>
      </c>
      <c r="AW2586" s="89">
        <v>-0.87060849148374997</v>
      </c>
      <c r="AX2586" s="89">
        <v>-0.95665693740834901</v>
      </c>
      <c r="AY2586" s="89">
        <v>0.128323699421965</v>
      </c>
      <c r="AZ2586" s="89">
        <v>-0.122761757285927</v>
      </c>
      <c r="BA2586" s="89">
        <v>-99</v>
      </c>
      <c r="BB2586" s="89">
        <v>-99</v>
      </c>
      <c r="BC2586" s="89">
        <v>-99</v>
      </c>
      <c r="BD2586" s="89">
        <v>-99</v>
      </c>
      <c r="BE2586" s="89">
        <v>-99</v>
      </c>
      <c r="BF2586" s="89">
        <v>-99</v>
      </c>
      <c r="BG2586" s="89">
        <v>-99</v>
      </c>
      <c r="BH2586" s="89">
        <v>-99</v>
      </c>
      <c r="BI2586" s="89">
        <v>-99</v>
      </c>
      <c r="BJ2586" s="89">
        <v>-99</v>
      </c>
      <c r="BK2586" s="89">
        <v>-99</v>
      </c>
      <c r="BL2586" s="89">
        <v>-99</v>
      </c>
      <c r="BM2586" s="89">
        <v>-99</v>
      </c>
      <c r="BN2586" s="89">
        <v>-99</v>
      </c>
      <c r="BO2586" s="89">
        <v>-99</v>
      </c>
      <c r="BP2586" s="89">
        <v>-99</v>
      </c>
      <c r="BQ2586" s="89">
        <v>-99</v>
      </c>
      <c r="BR2586" s="89">
        <v>-99</v>
      </c>
      <c r="BS2586" s="89">
        <v>-99</v>
      </c>
      <c r="BT2586" s="89">
        <v>-99</v>
      </c>
      <c r="BU2586" s="89">
        <v>-99</v>
      </c>
      <c r="BV2586" s="89">
        <v>-99</v>
      </c>
      <c r="BW2586" s="89">
        <v>-99</v>
      </c>
      <c r="BX2586" s="89">
        <v>-99</v>
      </c>
      <c r="BY2586" s="89">
        <v>-99</v>
      </c>
      <c r="BZ2586" s="89">
        <v>-99</v>
      </c>
      <c r="CA2586" s="89">
        <v>-99</v>
      </c>
      <c r="CB2586" s="89">
        <v>-99</v>
      </c>
      <c r="CC2586" s="89">
        <v>-99</v>
      </c>
      <c r="CD2586" s="89">
        <v>-99</v>
      </c>
      <c r="CE2586" s="89">
        <v>-99</v>
      </c>
      <c r="CF2586" s="89">
        <v>-99</v>
      </c>
      <c r="CG2586" s="89">
        <v>-99</v>
      </c>
      <c r="CH2586" s="89">
        <v>-99</v>
      </c>
      <c r="CI2586" s="89">
        <v>-99</v>
      </c>
      <c r="CJ2586" s="89">
        <v>-99</v>
      </c>
      <c r="CK2586" s="89">
        <v>-99</v>
      </c>
      <c r="CL2586" s="89">
        <v>-99</v>
      </c>
      <c r="CM2586" s="89">
        <v>-99</v>
      </c>
      <c r="CN2586" s="89">
        <v>-99</v>
      </c>
      <c r="CO2586" s="89">
        <v>-99</v>
      </c>
      <c r="CP2586" s="89">
        <v>-99</v>
      </c>
      <c r="CQ2586" s="89">
        <v>-99</v>
      </c>
      <c r="CR2586" s="89">
        <v>-99</v>
      </c>
      <c r="CS2586" s="89">
        <v>-99</v>
      </c>
      <c r="CT2586" s="89">
        <v>-99</v>
      </c>
      <c r="CU2586" s="86">
        <v>-99</v>
      </c>
      <c r="CV2586" s="86">
        <v>-1.7726</v>
      </c>
      <c r="CW2586" s="86">
        <v>4</v>
      </c>
      <c r="CX2586" s="86">
        <v>2</v>
      </c>
      <c r="CY2586" s="86">
        <v>0.78149999999999997</v>
      </c>
      <c r="CZ2586" s="86">
        <v>82</v>
      </c>
      <c r="DA2586" s="86">
        <v>4</v>
      </c>
      <c r="DB2586" s="86">
        <v>-1.202</v>
      </c>
      <c r="DC2586" s="86">
        <v>7</v>
      </c>
      <c r="DD2586" s="86">
        <v>-99</v>
      </c>
      <c r="DE2586" s="86">
        <v>-99</v>
      </c>
      <c r="DF2586" s="86">
        <v>-99</v>
      </c>
      <c r="DG2586" s="86">
        <v>-99</v>
      </c>
      <c r="DH2586" s="86">
        <v>-99</v>
      </c>
    </row>
    <row r="2587" spans="1:112" x14ac:dyDescent="0.2">
      <c r="A2587" s="85">
        <f>IF(ISERROR(SEARCH('School Lookup'!$F$3,Data!J2587)),A2586,A2586+1)</f>
        <v>0</v>
      </c>
      <c r="B2587" s="85">
        <f>IF(I2587='School Lookup'!$G$13,1,0)</f>
        <v>0</v>
      </c>
      <c r="C2587" s="85">
        <f t="shared" si="40"/>
        <v>2585</v>
      </c>
      <c r="D2587" s="86" t="s">
        <v>6478</v>
      </c>
      <c r="E2587" s="86" t="s">
        <v>6790</v>
      </c>
      <c r="F2587" s="86" t="s">
        <v>2774</v>
      </c>
      <c r="G2587" s="86" t="s">
        <v>3425</v>
      </c>
      <c r="H2587" s="86" t="s">
        <v>2556</v>
      </c>
      <c r="I2587" s="86" t="s">
        <v>6980</v>
      </c>
      <c r="J2587" s="86" t="s">
        <v>6981</v>
      </c>
      <c r="K2587" s="86" t="s">
        <v>94</v>
      </c>
      <c r="L2587" s="86">
        <v>1</v>
      </c>
      <c r="M2587" s="86">
        <v>1</v>
      </c>
      <c r="N2587" s="89">
        <v>-0.92696516853932598</v>
      </c>
      <c r="O2587" s="89">
        <v>-1.91298708031189</v>
      </c>
      <c r="P2587" s="89">
        <v>37.7164</v>
      </c>
      <c r="Q2587" s="89">
        <v>-1.28554804148452</v>
      </c>
      <c r="R2587" s="89">
        <v>49.662942022471903</v>
      </c>
      <c r="S2587" s="89">
        <v>-1.5992675608982001</v>
      </c>
      <c r="T2587" s="89">
        <v>-1.81475006713982</v>
      </c>
      <c r="U2587" s="89">
        <v>0.354017501988862</v>
      </c>
      <c r="V2587" s="89">
        <v>-0.64245328550295999</v>
      </c>
      <c r="W2587" s="89">
        <v>1</v>
      </c>
      <c r="X2587" s="89">
        <v>-0.81629452954048098</v>
      </c>
      <c r="Y2587" s="89">
        <v>-1.83263996122137</v>
      </c>
      <c r="Z2587" s="89">
        <v>41.172899999999998</v>
      </c>
      <c r="AA2587" s="89">
        <v>-1.07928744249515</v>
      </c>
      <c r="AB2587" s="89">
        <v>49.890590590809602</v>
      </c>
      <c r="AC2587" s="89">
        <v>-1.4559637018582601</v>
      </c>
      <c r="AD2587" s="89">
        <v>-1.69388412598739</v>
      </c>
      <c r="AE2587" s="89">
        <v>0.36356404136833698</v>
      </c>
      <c r="AF2587" s="89">
        <v>-0.61583535845364901</v>
      </c>
      <c r="AG2587" s="89">
        <v>1</v>
      </c>
      <c r="AH2587" s="89">
        <v>-1.08576829268293</v>
      </c>
      <c r="AI2587" s="89">
        <v>-2.2796421879984399</v>
      </c>
      <c r="AJ2587" s="89">
        <v>31.814800000000002</v>
      </c>
      <c r="AK2587" s="89">
        <v>-1.6457866885429899</v>
      </c>
      <c r="AL2587" s="89">
        <v>52.845512195121898</v>
      </c>
      <c r="AM2587" s="89">
        <v>-1.96271443827071</v>
      </c>
      <c r="AN2587" s="89">
        <v>-2.1051183383847998</v>
      </c>
      <c r="AO2587" s="89">
        <v>9.7852028639618102E-2</v>
      </c>
      <c r="AP2587" s="89">
        <v>-0.20599009993741499</v>
      </c>
      <c r="AQ2587" s="89">
        <v>1</v>
      </c>
      <c r="AR2587" s="89">
        <v>-0.95622543103448299</v>
      </c>
      <c r="AS2587" s="89">
        <v>-2.0794087944490598</v>
      </c>
      <c r="AT2587" s="89">
        <v>38.789499999999997</v>
      </c>
      <c r="AU2587" s="89">
        <v>-1.07567986141008</v>
      </c>
      <c r="AV2587" s="89">
        <v>52.155196120689702</v>
      </c>
      <c r="AW2587" s="89">
        <v>-1.57754432792957</v>
      </c>
      <c r="AX2587" s="89">
        <v>-1.7016223736768099</v>
      </c>
      <c r="AY2587" s="89">
        <v>0.18456642800318199</v>
      </c>
      <c r="AZ2587" s="89">
        <v>-0.31406236331982501</v>
      </c>
      <c r="BA2587" s="89">
        <v>-99</v>
      </c>
      <c r="BB2587" s="89">
        <v>-99</v>
      </c>
      <c r="BC2587" s="89">
        <v>-99</v>
      </c>
      <c r="BD2587" s="89">
        <v>-99</v>
      </c>
      <c r="BE2587" s="89">
        <v>-99</v>
      </c>
      <c r="BF2587" s="89">
        <v>-99</v>
      </c>
      <c r="BG2587" s="89">
        <v>-99</v>
      </c>
      <c r="BH2587" s="89">
        <v>-99</v>
      </c>
      <c r="BI2587" s="89">
        <v>-99</v>
      </c>
      <c r="BJ2587" s="89">
        <v>-99</v>
      </c>
      <c r="BK2587" s="89">
        <v>-99</v>
      </c>
      <c r="BL2587" s="89">
        <v>-99</v>
      </c>
      <c r="BM2587" s="89">
        <v>-99</v>
      </c>
      <c r="BN2587" s="89">
        <v>-99</v>
      </c>
      <c r="BO2587" s="89">
        <v>-99</v>
      </c>
      <c r="BP2587" s="89">
        <v>-99</v>
      </c>
      <c r="BQ2587" s="89">
        <v>-99</v>
      </c>
      <c r="BR2587" s="89">
        <v>-99</v>
      </c>
      <c r="BS2587" s="89">
        <v>-99</v>
      </c>
      <c r="BT2587" s="89">
        <v>-99</v>
      </c>
      <c r="BU2587" s="89">
        <v>-99</v>
      </c>
      <c r="BV2587" s="89">
        <v>-99</v>
      </c>
      <c r="BW2587" s="89">
        <v>-99</v>
      </c>
      <c r="BX2587" s="89">
        <v>-99</v>
      </c>
      <c r="BY2587" s="89">
        <v>-99</v>
      </c>
      <c r="BZ2587" s="89">
        <v>-99</v>
      </c>
      <c r="CA2587" s="89">
        <v>-99</v>
      </c>
      <c r="CB2587" s="89">
        <v>-99</v>
      </c>
      <c r="CC2587" s="89">
        <v>-99</v>
      </c>
      <c r="CD2587" s="89">
        <v>-99</v>
      </c>
      <c r="CE2587" s="89">
        <v>-99</v>
      </c>
      <c r="CF2587" s="89">
        <v>-99</v>
      </c>
      <c r="CG2587" s="89">
        <v>-99</v>
      </c>
      <c r="CH2587" s="89">
        <v>-99</v>
      </c>
      <c r="CI2587" s="89">
        <v>-99</v>
      </c>
      <c r="CJ2587" s="89">
        <v>-99</v>
      </c>
      <c r="CK2587" s="89">
        <v>-99</v>
      </c>
      <c r="CL2587" s="89">
        <v>-99</v>
      </c>
      <c r="CM2587" s="89">
        <v>-99</v>
      </c>
      <c r="CN2587" s="89">
        <v>-99</v>
      </c>
      <c r="CO2587" s="89">
        <v>-99</v>
      </c>
      <c r="CP2587" s="89">
        <v>-99</v>
      </c>
      <c r="CQ2587" s="89">
        <v>-99</v>
      </c>
      <c r="CR2587" s="89">
        <v>-99</v>
      </c>
      <c r="CS2587" s="89">
        <v>-99</v>
      </c>
      <c r="CT2587" s="89">
        <v>-99</v>
      </c>
      <c r="CU2587" s="86">
        <v>-99</v>
      </c>
      <c r="CV2587" s="86">
        <v>-1.7783</v>
      </c>
      <c r="CW2587" s="86">
        <v>4</v>
      </c>
      <c r="CX2587" s="86">
        <v>2</v>
      </c>
      <c r="CY2587" s="86">
        <v>1.7855000000000001</v>
      </c>
      <c r="CZ2587" s="86">
        <v>96</v>
      </c>
      <c r="DA2587" s="86">
        <v>4</v>
      </c>
      <c r="DB2587" s="86">
        <v>-1.2071000000000001</v>
      </c>
      <c r="DC2587" s="86">
        <v>6</v>
      </c>
      <c r="DD2587" s="86">
        <v>-99</v>
      </c>
      <c r="DE2587" s="86">
        <v>-99</v>
      </c>
      <c r="DF2587" s="86">
        <v>-99</v>
      </c>
      <c r="DG2587" s="86">
        <v>-99</v>
      </c>
      <c r="DH2587" s="86">
        <v>-99</v>
      </c>
    </row>
    <row r="2588" spans="1:112" x14ac:dyDescent="0.2">
      <c r="A2588" s="85">
        <f>IF(ISERROR(SEARCH('School Lookup'!$F$3,Data!J2588)),A2587,A2587+1)</f>
        <v>0</v>
      </c>
      <c r="B2588" s="85">
        <f>IF(I2588='School Lookup'!$G$13,1,0)</f>
        <v>0</v>
      </c>
      <c r="C2588" s="85">
        <f t="shared" si="40"/>
        <v>2586</v>
      </c>
      <c r="D2588" s="86" t="s">
        <v>6478</v>
      </c>
      <c r="E2588" s="86" t="s">
        <v>6790</v>
      </c>
      <c r="F2588" s="86" t="s">
        <v>2774</v>
      </c>
      <c r="G2588" s="86" t="s">
        <v>3440</v>
      </c>
      <c r="H2588" s="86" t="s">
        <v>6078</v>
      </c>
      <c r="I2588" s="86" t="s">
        <v>5869</v>
      </c>
      <c r="J2588" s="86" t="s">
        <v>2421</v>
      </c>
      <c r="K2588" s="86" t="s">
        <v>26</v>
      </c>
      <c r="L2588" s="86">
        <v>1</v>
      </c>
      <c r="M2588" s="86">
        <v>1</v>
      </c>
      <c r="N2588" s="89">
        <v>-0.91512369942196503</v>
      </c>
      <c r="O2588" s="89">
        <v>-1.88734439172714</v>
      </c>
      <c r="P2588" s="89">
        <v>45.107599999999998</v>
      </c>
      <c r="Q2588" s="89">
        <v>-0.50155302202450402</v>
      </c>
      <c r="R2588" s="89">
        <v>51.059697687861302</v>
      </c>
      <c r="S2588" s="89">
        <v>-1.1944487068758201</v>
      </c>
      <c r="T2588" s="89">
        <v>-1.3554155162270101</v>
      </c>
      <c r="U2588" s="89">
        <v>0.37827988338192398</v>
      </c>
      <c r="V2588" s="89">
        <v>-0.51272642341240404</v>
      </c>
      <c r="W2588" s="89">
        <v>1</v>
      </c>
      <c r="X2588" s="89">
        <v>-0.90717683397683402</v>
      </c>
      <c r="Y2588" s="89">
        <v>-2.0465913008012002</v>
      </c>
      <c r="Z2588" s="89">
        <v>36.980899999999998</v>
      </c>
      <c r="AA2588" s="89">
        <v>-1.6020422481861201</v>
      </c>
      <c r="AB2588" s="89">
        <v>48.262528571428597</v>
      </c>
      <c r="AC2588" s="89">
        <v>-1.8243167744936599</v>
      </c>
      <c r="AD2588" s="89">
        <v>-2.1227767622349498</v>
      </c>
      <c r="AE2588" s="89">
        <v>0.37755102040816302</v>
      </c>
      <c r="AF2588" s="89">
        <v>-0.80145653268054395</v>
      </c>
      <c r="AG2588" s="89">
        <v>1</v>
      </c>
      <c r="AH2588" s="89">
        <v>-0.93026886227544903</v>
      </c>
      <c r="AI2588" s="89">
        <v>-1.9449924122973501</v>
      </c>
      <c r="AJ2588" s="89">
        <v>-99</v>
      </c>
      <c r="AK2588" s="89">
        <v>-99</v>
      </c>
      <c r="AL2588" s="89">
        <v>49.101827544910201</v>
      </c>
      <c r="AM2588" s="89">
        <v>-1.9449924122973501</v>
      </c>
      <c r="AN2588" s="89">
        <v>-2.0865005805752701</v>
      </c>
      <c r="AO2588" s="89">
        <v>0.121720116618076</v>
      </c>
      <c r="AP2588" s="89">
        <v>-0.25396909399130502</v>
      </c>
      <c r="AQ2588" s="89">
        <v>1</v>
      </c>
      <c r="AR2588" s="89">
        <v>-0.76305476190476196</v>
      </c>
      <c r="AS2588" s="89">
        <v>-1.64519667668211</v>
      </c>
      <c r="AT2588" s="89">
        <v>-99</v>
      </c>
      <c r="AU2588" s="89">
        <v>-99</v>
      </c>
      <c r="AV2588" s="89">
        <v>51.785697619047603</v>
      </c>
      <c r="AW2588" s="89">
        <v>-1.64519667668211</v>
      </c>
      <c r="AX2588" s="89">
        <v>-1.7729140792386699</v>
      </c>
      <c r="AY2588" s="89">
        <v>0.122448979591837</v>
      </c>
      <c r="AZ2588" s="89">
        <v>-0.217091519906776</v>
      </c>
      <c r="BA2588" s="89">
        <v>-99</v>
      </c>
      <c r="BB2588" s="89">
        <v>-99</v>
      </c>
      <c r="BC2588" s="89">
        <v>-99</v>
      </c>
      <c r="BD2588" s="89">
        <v>-99</v>
      </c>
      <c r="BE2588" s="89">
        <v>-99</v>
      </c>
      <c r="BF2588" s="89">
        <v>-99</v>
      </c>
      <c r="BG2588" s="89">
        <v>-99</v>
      </c>
      <c r="BH2588" s="89">
        <v>-99</v>
      </c>
      <c r="BI2588" s="89">
        <v>-99</v>
      </c>
      <c r="BJ2588" s="89">
        <v>-99</v>
      </c>
      <c r="BK2588" s="89">
        <v>-99</v>
      </c>
      <c r="BL2588" s="89">
        <v>-99</v>
      </c>
      <c r="BM2588" s="89">
        <v>-99</v>
      </c>
      <c r="BN2588" s="89">
        <v>-99</v>
      </c>
      <c r="BO2588" s="89">
        <v>-99</v>
      </c>
      <c r="BP2588" s="89">
        <v>-99</v>
      </c>
      <c r="BQ2588" s="89">
        <v>-99</v>
      </c>
      <c r="BR2588" s="89">
        <v>-99</v>
      </c>
      <c r="BS2588" s="89">
        <v>-99</v>
      </c>
      <c r="BT2588" s="89">
        <v>-99</v>
      </c>
      <c r="BU2588" s="89">
        <v>-99</v>
      </c>
      <c r="BV2588" s="89">
        <v>-99</v>
      </c>
      <c r="BW2588" s="89">
        <v>-99</v>
      </c>
      <c r="BX2588" s="89">
        <v>-99</v>
      </c>
      <c r="BY2588" s="89">
        <v>-99</v>
      </c>
      <c r="BZ2588" s="89">
        <v>-99</v>
      </c>
      <c r="CA2588" s="89">
        <v>-99</v>
      </c>
      <c r="CB2588" s="89">
        <v>-99</v>
      </c>
      <c r="CC2588" s="89">
        <v>-99</v>
      </c>
      <c r="CD2588" s="89">
        <v>-99</v>
      </c>
      <c r="CE2588" s="89">
        <v>-99</v>
      </c>
      <c r="CF2588" s="89">
        <v>-99</v>
      </c>
      <c r="CG2588" s="89">
        <v>-99</v>
      </c>
      <c r="CH2588" s="89">
        <v>-99</v>
      </c>
      <c r="CI2588" s="89">
        <v>-99</v>
      </c>
      <c r="CJ2588" s="89">
        <v>-99</v>
      </c>
      <c r="CK2588" s="89">
        <v>-99</v>
      </c>
      <c r="CL2588" s="89">
        <v>-99</v>
      </c>
      <c r="CM2588" s="89">
        <v>-99</v>
      </c>
      <c r="CN2588" s="89">
        <v>-99</v>
      </c>
      <c r="CO2588" s="89">
        <v>-99</v>
      </c>
      <c r="CP2588" s="89">
        <v>-99</v>
      </c>
      <c r="CQ2588" s="89">
        <v>-99</v>
      </c>
      <c r="CR2588" s="89">
        <v>-99</v>
      </c>
      <c r="CS2588" s="89">
        <v>-99</v>
      </c>
      <c r="CT2588" s="89">
        <v>-99</v>
      </c>
      <c r="CU2588" s="86">
        <v>-99</v>
      </c>
      <c r="CV2588" s="86">
        <v>-1.7851999999999999</v>
      </c>
      <c r="CW2588" s="86">
        <v>4</v>
      </c>
      <c r="CX2588" s="86">
        <v>2</v>
      </c>
      <c r="CY2588" s="86">
        <v>1.1435</v>
      </c>
      <c r="CZ2588" s="86">
        <v>89</v>
      </c>
      <c r="DA2588" s="86">
        <v>2</v>
      </c>
      <c r="DB2588" s="86">
        <v>-0.79459999999999997</v>
      </c>
      <c r="DC2588" s="86">
        <v>14</v>
      </c>
      <c r="DD2588" s="86">
        <v>-99</v>
      </c>
      <c r="DE2588" s="86">
        <v>-99</v>
      </c>
      <c r="DF2588" s="86">
        <v>-99</v>
      </c>
      <c r="DG2588" s="86">
        <v>-99</v>
      </c>
      <c r="DH2588" s="86">
        <v>-99</v>
      </c>
    </row>
    <row r="2589" spans="1:112" x14ac:dyDescent="0.2">
      <c r="A2589" s="85">
        <f>IF(ISERROR(SEARCH('School Lookup'!$F$3,Data!J2589)),A2588,A2588+1)</f>
        <v>0</v>
      </c>
      <c r="B2589" s="85">
        <f>IF(I2589='School Lookup'!$G$13,1,0)</f>
        <v>0</v>
      </c>
      <c r="C2589" s="85">
        <f t="shared" si="40"/>
        <v>2587</v>
      </c>
      <c r="D2589" s="86" t="s">
        <v>6478</v>
      </c>
      <c r="E2589" s="86" t="s">
        <v>6702</v>
      </c>
      <c r="F2589" s="86" t="s">
        <v>1150</v>
      </c>
      <c r="G2589" s="86" t="s">
        <v>3015</v>
      </c>
      <c r="H2589" s="86" t="s">
        <v>580</v>
      </c>
      <c r="I2589" s="86" t="s">
        <v>6709</v>
      </c>
      <c r="J2589" s="86" t="s">
        <v>6710</v>
      </c>
      <c r="K2589" s="86" t="s">
        <v>19</v>
      </c>
      <c r="L2589" s="86">
        <v>1</v>
      </c>
      <c r="M2589" s="86">
        <v>-99</v>
      </c>
      <c r="N2589" s="89">
        <v>-99</v>
      </c>
      <c r="O2589" s="89">
        <v>-99</v>
      </c>
      <c r="P2589" s="89">
        <v>-99</v>
      </c>
      <c r="Q2589" s="89">
        <v>-99</v>
      </c>
      <c r="R2589" s="89">
        <v>-99</v>
      </c>
      <c r="S2589" s="89">
        <v>-99</v>
      </c>
      <c r="T2589" s="89">
        <v>-99</v>
      </c>
      <c r="U2589" s="89">
        <v>-99</v>
      </c>
      <c r="V2589" s="89">
        <v>-99</v>
      </c>
      <c r="W2589" s="89">
        <v>-99</v>
      </c>
      <c r="X2589" s="89">
        <v>-99</v>
      </c>
      <c r="Y2589" s="89">
        <v>-99</v>
      </c>
      <c r="Z2589" s="89">
        <v>-99</v>
      </c>
      <c r="AA2589" s="89">
        <v>-99</v>
      </c>
      <c r="AB2589" s="89">
        <v>-99</v>
      </c>
      <c r="AC2589" s="89">
        <v>-99</v>
      </c>
      <c r="AD2589" s="89">
        <v>-99</v>
      </c>
      <c r="AE2589" s="89">
        <v>-99</v>
      </c>
      <c r="AF2589" s="89">
        <v>-99</v>
      </c>
      <c r="AG2589" s="89">
        <v>-99</v>
      </c>
      <c r="AH2589" s="89">
        <v>-99</v>
      </c>
      <c r="AI2589" s="89">
        <v>-99</v>
      </c>
      <c r="AJ2589" s="89">
        <v>-99</v>
      </c>
      <c r="AK2589" s="89">
        <v>-99</v>
      </c>
      <c r="AL2589" s="89">
        <v>-99</v>
      </c>
      <c r="AM2589" s="89">
        <v>-99</v>
      </c>
      <c r="AN2589" s="89">
        <v>-99</v>
      </c>
      <c r="AO2589" s="89">
        <v>-99</v>
      </c>
      <c r="AP2589" s="89">
        <v>-99</v>
      </c>
      <c r="AQ2589" s="89">
        <v>-99</v>
      </c>
      <c r="AR2589" s="89">
        <v>-99</v>
      </c>
      <c r="AS2589" s="89">
        <v>-99</v>
      </c>
      <c r="AT2589" s="89">
        <v>-99</v>
      </c>
      <c r="AU2589" s="89">
        <v>-99</v>
      </c>
      <c r="AV2589" s="89">
        <v>-99</v>
      </c>
      <c r="AW2589" s="89">
        <v>-99</v>
      </c>
      <c r="AX2589" s="89">
        <v>-99</v>
      </c>
      <c r="AY2589" s="89">
        <v>-99</v>
      </c>
      <c r="AZ2589" s="89">
        <v>-99</v>
      </c>
      <c r="BA2589" s="89">
        <v>1</v>
      </c>
      <c r="BB2589" s="89">
        <v>-1.1071513157894699</v>
      </c>
      <c r="BC2589" s="89">
        <v>-2.2669415802618298</v>
      </c>
      <c r="BD2589" s="89">
        <v>36</v>
      </c>
      <c r="BE2589" s="89">
        <v>-1.22929215047817</v>
      </c>
      <c r="BF2589" s="89">
        <v>40.789463157894701</v>
      </c>
      <c r="BG2589" s="89">
        <v>-1.7481168653700001</v>
      </c>
      <c r="BH2589" s="89">
        <v>-1.8602136836499401</v>
      </c>
      <c r="BI2589" s="89">
        <v>0.25165562913907302</v>
      </c>
      <c r="BJ2589" s="89">
        <v>-0.468133244892038</v>
      </c>
      <c r="BK2589" s="89">
        <v>1</v>
      </c>
      <c r="BL2589" s="89">
        <v>-1.1751289473684201</v>
      </c>
      <c r="BM2589" s="89">
        <v>-2.6778639123206198</v>
      </c>
      <c r="BN2589" s="89">
        <v>33.357100000000003</v>
      </c>
      <c r="BO2589" s="89">
        <v>-1.71769344572689</v>
      </c>
      <c r="BP2589" s="89">
        <v>43.421075000000002</v>
      </c>
      <c r="BQ2589" s="89">
        <v>-2.1977786790237501</v>
      </c>
      <c r="BR2589" s="89">
        <v>-2.2935787985371601</v>
      </c>
      <c r="BS2589" s="89">
        <v>0.25165562913907302</v>
      </c>
      <c r="BT2589" s="89">
        <v>-0.57719201552590704</v>
      </c>
      <c r="BU2589" s="89">
        <v>1</v>
      </c>
      <c r="BV2589" s="89">
        <v>-1.18434533333333</v>
      </c>
      <c r="BW2589" s="89">
        <v>-2.5708768050731798</v>
      </c>
      <c r="BX2589" s="89">
        <v>34.0244</v>
      </c>
      <c r="BY2589" s="89">
        <v>-1.55643670563551</v>
      </c>
      <c r="BZ2589" s="89">
        <v>44.000026666666699</v>
      </c>
      <c r="CA2589" s="89">
        <v>-2.0636567553543399</v>
      </c>
      <c r="CB2589" s="89">
        <v>-2.1653530171334099</v>
      </c>
      <c r="CC2589" s="89">
        <v>0.24834437086092701</v>
      </c>
      <c r="CD2589" s="89">
        <v>-0.53775323273180697</v>
      </c>
      <c r="CE2589" s="89">
        <v>1</v>
      </c>
      <c r="CF2589" s="89">
        <v>-1.0200733333333301</v>
      </c>
      <c r="CG2589" s="89">
        <v>-2.25901335040539</v>
      </c>
      <c r="CH2589" s="89">
        <v>44.325600000000001</v>
      </c>
      <c r="CI2589" s="89">
        <v>-0.56729753496303603</v>
      </c>
      <c r="CJ2589" s="89">
        <v>44.0000133333333</v>
      </c>
      <c r="CK2589" s="89">
        <v>-1.4131554426842099</v>
      </c>
      <c r="CL2589" s="89">
        <v>-1.51997607293166</v>
      </c>
      <c r="CM2589" s="89">
        <v>0.24834437086092701</v>
      </c>
      <c r="CN2589" s="89">
        <v>-0.37747750155587501</v>
      </c>
      <c r="CO2589" s="89">
        <v>75.694999999999993</v>
      </c>
      <c r="CP2589" s="89">
        <v>-0.88349999999999995</v>
      </c>
      <c r="CQ2589" s="89">
        <v>2.4500000000000002</v>
      </c>
      <c r="CR2589" s="89">
        <v>0.17100000000000001</v>
      </c>
      <c r="CS2589" s="89">
        <v>0.26876666666666699</v>
      </c>
      <c r="CT2589" s="89">
        <v>-0.2351</v>
      </c>
      <c r="CU2589" s="86" t="s">
        <v>6988</v>
      </c>
      <c r="CV2589" s="86">
        <v>-1.788</v>
      </c>
      <c r="CW2589" s="86">
        <v>4</v>
      </c>
      <c r="CX2589" s="86">
        <v>2</v>
      </c>
      <c r="CY2589" s="86">
        <v>2.8721000000000001</v>
      </c>
      <c r="CZ2589" s="86">
        <v>99</v>
      </c>
      <c r="DA2589" s="86">
        <v>4</v>
      </c>
      <c r="DB2589" s="86">
        <v>-1.2689999999999999</v>
      </c>
      <c r="DC2589" s="86">
        <v>6</v>
      </c>
      <c r="DD2589" s="86">
        <v>-99</v>
      </c>
      <c r="DE2589" s="86">
        <v>-99</v>
      </c>
      <c r="DF2589" s="86">
        <v>-99</v>
      </c>
      <c r="DG2589" s="86">
        <v>-99</v>
      </c>
      <c r="DH2589" s="86">
        <v>-99</v>
      </c>
    </row>
    <row r="2590" spans="1:112" x14ac:dyDescent="0.2">
      <c r="A2590" s="85">
        <f>IF(ISERROR(SEARCH('School Lookup'!$F$3,Data!J2590)),A2589,A2589+1)</f>
        <v>0</v>
      </c>
      <c r="B2590" s="85">
        <f>IF(I2590='School Lookup'!$G$13,1,0)</f>
        <v>0</v>
      </c>
      <c r="C2590" s="85">
        <f t="shared" si="40"/>
        <v>2588</v>
      </c>
      <c r="D2590" s="86" t="s">
        <v>6478</v>
      </c>
      <c r="E2590" s="86" t="s">
        <v>6513</v>
      </c>
      <c r="F2590" s="86" t="s">
        <v>2745</v>
      </c>
      <c r="G2590" s="86" t="s">
        <v>3157</v>
      </c>
      <c r="H2590" s="86" t="s">
        <v>172</v>
      </c>
      <c r="I2590" s="86" t="s">
        <v>5831</v>
      </c>
      <c r="J2590" s="86" t="s">
        <v>2594</v>
      </c>
      <c r="K2590" s="86" t="s">
        <v>26</v>
      </c>
      <c r="L2590" s="86">
        <v>1</v>
      </c>
      <c r="M2590" s="86">
        <v>1</v>
      </c>
      <c r="N2590" s="89">
        <v>-0.70701240310077496</v>
      </c>
      <c r="O2590" s="89">
        <v>-1.43667960430571</v>
      </c>
      <c r="P2590" s="89">
        <v>31.5641</v>
      </c>
      <c r="Q2590" s="89">
        <v>-1.938131188771</v>
      </c>
      <c r="R2590" s="89">
        <v>45.348837209302303</v>
      </c>
      <c r="S2590" s="89">
        <v>-1.68740539653835</v>
      </c>
      <c r="T2590" s="89">
        <v>-1.91475715117241</v>
      </c>
      <c r="U2590" s="89">
        <v>0.37885462555066102</v>
      </c>
      <c r="V2590" s="89">
        <v>-0.72541460352787501</v>
      </c>
      <c r="W2590" s="89">
        <v>1</v>
      </c>
      <c r="X2590" s="89">
        <v>-0.69892972972973</v>
      </c>
      <c r="Y2590" s="89">
        <v>-1.5563446329419901</v>
      </c>
      <c r="Z2590" s="89">
        <v>37.631599999999999</v>
      </c>
      <c r="AA2590" s="89">
        <v>-1.5208980325222099</v>
      </c>
      <c r="AB2590" s="89">
        <v>48.648640154440201</v>
      </c>
      <c r="AC2590" s="89">
        <v>-1.5386213327321001</v>
      </c>
      <c r="AD2590" s="89">
        <v>-1.7901267036800901</v>
      </c>
      <c r="AE2590" s="89">
        <v>0.38032305433186497</v>
      </c>
      <c r="AF2590" s="89">
        <v>-0.68082645558464505</v>
      </c>
      <c r="AG2590" s="89">
        <v>1</v>
      </c>
      <c r="AH2590" s="89">
        <v>-0.79953414634146303</v>
      </c>
      <c r="AI2590" s="89">
        <v>-1.6636386912643599</v>
      </c>
      <c r="AJ2590" s="89">
        <v>-99</v>
      </c>
      <c r="AK2590" s="89">
        <v>-99</v>
      </c>
      <c r="AL2590" s="89">
        <v>46.341463414634099</v>
      </c>
      <c r="AM2590" s="89">
        <v>-1.6636386912643599</v>
      </c>
      <c r="AN2590" s="89">
        <v>-1.7909262797096099</v>
      </c>
      <c r="AO2590" s="89">
        <v>0.120411160058737</v>
      </c>
      <c r="AP2590" s="89">
        <v>-0.21564751091951301</v>
      </c>
      <c r="AQ2590" s="89">
        <v>1</v>
      </c>
      <c r="AR2590" s="89">
        <v>-0.59867439024390201</v>
      </c>
      <c r="AS2590" s="89">
        <v>-1.2756998497583101</v>
      </c>
      <c r="AT2590" s="89">
        <v>-99</v>
      </c>
      <c r="AU2590" s="89">
        <v>-99</v>
      </c>
      <c r="AV2590" s="89">
        <v>54.878070731707297</v>
      </c>
      <c r="AW2590" s="89">
        <v>-1.2756998497583101</v>
      </c>
      <c r="AX2590" s="89">
        <v>-1.3835401775660601</v>
      </c>
      <c r="AY2590" s="89">
        <v>0.120411160058737</v>
      </c>
      <c r="AZ2590" s="89">
        <v>-0.16659367776860101</v>
      </c>
      <c r="BA2590" s="89">
        <v>-99</v>
      </c>
      <c r="BB2590" s="89">
        <v>-99</v>
      </c>
      <c r="BC2590" s="89">
        <v>-99</v>
      </c>
      <c r="BD2590" s="89">
        <v>-99</v>
      </c>
      <c r="BE2590" s="89">
        <v>-99</v>
      </c>
      <c r="BF2590" s="89">
        <v>-99</v>
      </c>
      <c r="BG2590" s="89">
        <v>-99</v>
      </c>
      <c r="BH2590" s="89">
        <v>-99</v>
      </c>
      <c r="BI2590" s="89">
        <v>-99</v>
      </c>
      <c r="BJ2590" s="89">
        <v>-99</v>
      </c>
      <c r="BK2590" s="89">
        <v>-99</v>
      </c>
      <c r="BL2590" s="89">
        <v>-99</v>
      </c>
      <c r="BM2590" s="89">
        <v>-99</v>
      </c>
      <c r="BN2590" s="89">
        <v>-99</v>
      </c>
      <c r="BO2590" s="89">
        <v>-99</v>
      </c>
      <c r="BP2590" s="89">
        <v>-99</v>
      </c>
      <c r="BQ2590" s="89">
        <v>-99</v>
      </c>
      <c r="BR2590" s="89">
        <v>-99</v>
      </c>
      <c r="BS2590" s="89">
        <v>-99</v>
      </c>
      <c r="BT2590" s="89">
        <v>-99</v>
      </c>
      <c r="BU2590" s="89">
        <v>-99</v>
      </c>
      <c r="BV2590" s="89">
        <v>-99</v>
      </c>
      <c r="BW2590" s="89">
        <v>-99</v>
      </c>
      <c r="BX2590" s="89">
        <v>-99</v>
      </c>
      <c r="BY2590" s="89">
        <v>-99</v>
      </c>
      <c r="BZ2590" s="89">
        <v>-99</v>
      </c>
      <c r="CA2590" s="89">
        <v>-99</v>
      </c>
      <c r="CB2590" s="89">
        <v>-99</v>
      </c>
      <c r="CC2590" s="89">
        <v>-99</v>
      </c>
      <c r="CD2590" s="89">
        <v>-99</v>
      </c>
      <c r="CE2590" s="89">
        <v>-99</v>
      </c>
      <c r="CF2590" s="89">
        <v>-99</v>
      </c>
      <c r="CG2590" s="89">
        <v>-99</v>
      </c>
      <c r="CH2590" s="89">
        <v>-99</v>
      </c>
      <c r="CI2590" s="89">
        <v>-99</v>
      </c>
      <c r="CJ2590" s="89">
        <v>-99</v>
      </c>
      <c r="CK2590" s="89">
        <v>-99</v>
      </c>
      <c r="CL2590" s="89">
        <v>-99</v>
      </c>
      <c r="CM2590" s="89">
        <v>-99</v>
      </c>
      <c r="CN2590" s="89">
        <v>-99</v>
      </c>
      <c r="CO2590" s="89">
        <v>-99</v>
      </c>
      <c r="CP2590" s="89">
        <v>-99</v>
      </c>
      <c r="CQ2590" s="89">
        <v>-99</v>
      </c>
      <c r="CR2590" s="89">
        <v>-99</v>
      </c>
      <c r="CS2590" s="89">
        <v>-99</v>
      </c>
      <c r="CT2590" s="89">
        <v>-99</v>
      </c>
      <c r="CU2590" s="86">
        <v>-99</v>
      </c>
      <c r="CV2590" s="86">
        <v>-1.7885</v>
      </c>
      <c r="CW2590" s="86">
        <v>4</v>
      </c>
      <c r="CX2590" s="86">
        <v>2</v>
      </c>
      <c r="CY2590" s="86">
        <v>0.1143</v>
      </c>
      <c r="CZ2590" s="86">
        <v>57</v>
      </c>
      <c r="DA2590" s="86">
        <v>2</v>
      </c>
      <c r="DB2590" s="86">
        <v>-1.3127</v>
      </c>
      <c r="DC2590" s="86">
        <v>5</v>
      </c>
      <c r="DD2590" s="86">
        <v>-99</v>
      </c>
      <c r="DE2590" s="86">
        <v>-99</v>
      </c>
      <c r="DF2590" s="86">
        <v>-99</v>
      </c>
      <c r="DG2590" s="86">
        <v>-99</v>
      </c>
      <c r="DH2590" s="86">
        <v>-99</v>
      </c>
    </row>
    <row r="2591" spans="1:112" x14ac:dyDescent="0.2">
      <c r="A2591" s="85">
        <f>IF(ISERROR(SEARCH('School Lookup'!$F$3,Data!J2591)),A2590,A2590+1)</f>
        <v>0</v>
      </c>
      <c r="B2591" s="85">
        <f>IF(I2591='School Lookup'!$G$13,1,0)</f>
        <v>0</v>
      </c>
      <c r="C2591" s="85">
        <f t="shared" si="40"/>
        <v>2589</v>
      </c>
      <c r="D2591" s="86" t="s">
        <v>6478</v>
      </c>
      <c r="E2591" s="86" t="s">
        <v>6982</v>
      </c>
      <c r="F2591" s="86" t="s">
        <v>2775</v>
      </c>
      <c r="G2591" s="86" t="s">
        <v>6191</v>
      </c>
      <c r="H2591" s="86" t="s">
        <v>6347</v>
      </c>
      <c r="I2591" s="86" t="s">
        <v>6229</v>
      </c>
      <c r="J2591" s="86" t="s">
        <v>6230</v>
      </c>
      <c r="K2591" s="86" t="s">
        <v>6614</v>
      </c>
      <c r="L2591" s="86">
        <v>1</v>
      </c>
      <c r="M2591" s="86">
        <v>1</v>
      </c>
      <c r="N2591" s="89">
        <v>-1.1294282222222201</v>
      </c>
      <c r="O2591" s="89">
        <v>-2.3514206044002601</v>
      </c>
      <c r="P2591" s="89">
        <v>46.988799999999998</v>
      </c>
      <c r="Q2591" s="89">
        <v>-0.30201148200283301</v>
      </c>
      <c r="R2591" s="89">
        <v>52.4444651111111</v>
      </c>
      <c r="S2591" s="89">
        <v>-1.3267160432015499</v>
      </c>
      <c r="T2591" s="89">
        <v>-1.5054948836476101</v>
      </c>
      <c r="U2591" s="89">
        <v>0.37390943082675498</v>
      </c>
      <c r="V2591" s="89">
        <v>-0.56291873505726797</v>
      </c>
      <c r="W2591" s="89">
        <v>1</v>
      </c>
      <c r="X2591" s="89">
        <v>-1.13073122923588</v>
      </c>
      <c r="Y2591" s="89">
        <v>-2.5728737562392499</v>
      </c>
      <c r="Z2591" s="89">
        <v>43.102200000000003</v>
      </c>
      <c r="AA2591" s="89">
        <v>-0.83869802297711704</v>
      </c>
      <c r="AB2591" s="89">
        <v>51.605764451827199</v>
      </c>
      <c r="AC2591" s="89">
        <v>-1.7057858896081799</v>
      </c>
      <c r="AD2591" s="89">
        <v>-1.9847650895439299</v>
      </c>
      <c r="AE2591" s="89">
        <v>0.37515579559617801</v>
      </c>
      <c r="AF2591" s="89">
        <v>-0.74459612623937399</v>
      </c>
      <c r="AG2591" s="89">
        <v>1</v>
      </c>
      <c r="AH2591" s="89">
        <v>-1.1831499999999999</v>
      </c>
      <c r="AI2591" s="89">
        <v>-2.4892170168299801</v>
      </c>
      <c r="AJ2591" s="89">
        <v>35.847200000000001</v>
      </c>
      <c r="AK2591" s="89">
        <v>-1.25105105561899</v>
      </c>
      <c r="AL2591" s="89">
        <v>50</v>
      </c>
      <c r="AM2591" s="89">
        <v>-1.87013403622448</v>
      </c>
      <c r="AN2591" s="89">
        <v>-2.0078586060158501</v>
      </c>
      <c r="AO2591" s="89">
        <v>0.12629829663481501</v>
      </c>
      <c r="AP2591" s="89">
        <v>-0.25358912182335602</v>
      </c>
      <c r="AQ2591" s="89">
        <v>1</v>
      </c>
      <c r="AR2591" s="89">
        <v>-1.0430159999999999</v>
      </c>
      <c r="AS2591" s="89">
        <v>-2.27449802265589</v>
      </c>
      <c r="AT2591" s="89">
        <v>38.203099999999999</v>
      </c>
      <c r="AU2591" s="89">
        <v>-1.1394149002996401</v>
      </c>
      <c r="AV2591" s="89">
        <v>49.666669333333303</v>
      </c>
      <c r="AW2591" s="89">
        <v>-1.7069564614777699</v>
      </c>
      <c r="AX2591" s="89">
        <v>-1.8379962304781099</v>
      </c>
      <c r="AY2591" s="89">
        <v>0.12463647694225199</v>
      </c>
      <c r="AZ2591" s="89">
        <v>-0.22908137479992999</v>
      </c>
      <c r="BA2591" s="89">
        <v>-99</v>
      </c>
      <c r="BB2591" s="89">
        <v>-99</v>
      </c>
      <c r="BC2591" s="89">
        <v>-99</v>
      </c>
      <c r="BD2591" s="89">
        <v>-99</v>
      </c>
      <c r="BE2591" s="89">
        <v>-99</v>
      </c>
      <c r="BF2591" s="89">
        <v>-99</v>
      </c>
      <c r="BG2591" s="89">
        <v>-99</v>
      </c>
      <c r="BH2591" s="89">
        <v>-99</v>
      </c>
      <c r="BI2591" s="89">
        <v>-99</v>
      </c>
      <c r="BJ2591" s="89">
        <v>-99</v>
      </c>
      <c r="BK2591" s="89">
        <v>-99</v>
      </c>
      <c r="BL2591" s="89">
        <v>-99</v>
      </c>
      <c r="BM2591" s="89">
        <v>-99</v>
      </c>
      <c r="BN2591" s="89">
        <v>-99</v>
      </c>
      <c r="BO2591" s="89">
        <v>-99</v>
      </c>
      <c r="BP2591" s="89">
        <v>-99</v>
      </c>
      <c r="BQ2591" s="89">
        <v>-99</v>
      </c>
      <c r="BR2591" s="89">
        <v>-99</v>
      </c>
      <c r="BS2591" s="89">
        <v>-99</v>
      </c>
      <c r="BT2591" s="89">
        <v>-99</v>
      </c>
      <c r="BU2591" s="89">
        <v>-99</v>
      </c>
      <c r="BV2591" s="89">
        <v>-99</v>
      </c>
      <c r="BW2591" s="89">
        <v>-99</v>
      </c>
      <c r="BX2591" s="89">
        <v>-99</v>
      </c>
      <c r="BY2591" s="89">
        <v>-99</v>
      </c>
      <c r="BZ2591" s="89">
        <v>-99</v>
      </c>
      <c r="CA2591" s="89">
        <v>-99</v>
      </c>
      <c r="CB2591" s="89">
        <v>-99</v>
      </c>
      <c r="CC2591" s="89">
        <v>-99</v>
      </c>
      <c r="CD2591" s="89">
        <v>-99</v>
      </c>
      <c r="CE2591" s="89">
        <v>-99</v>
      </c>
      <c r="CF2591" s="89">
        <v>-99</v>
      </c>
      <c r="CG2591" s="89">
        <v>-99</v>
      </c>
      <c r="CH2591" s="89">
        <v>-99</v>
      </c>
      <c r="CI2591" s="89">
        <v>-99</v>
      </c>
      <c r="CJ2591" s="89">
        <v>-99</v>
      </c>
      <c r="CK2591" s="89">
        <v>-99</v>
      </c>
      <c r="CL2591" s="89">
        <v>-99</v>
      </c>
      <c r="CM2591" s="89">
        <v>-99</v>
      </c>
      <c r="CN2591" s="89">
        <v>-99</v>
      </c>
      <c r="CO2591" s="89">
        <v>-99</v>
      </c>
      <c r="CP2591" s="89">
        <v>-99</v>
      </c>
      <c r="CQ2591" s="89">
        <v>-99</v>
      </c>
      <c r="CR2591" s="89">
        <v>-99</v>
      </c>
      <c r="CS2591" s="89">
        <v>-99</v>
      </c>
      <c r="CT2591" s="89">
        <v>-99</v>
      </c>
      <c r="CU2591" s="86">
        <v>-99</v>
      </c>
      <c r="CV2591" s="86">
        <v>-1.7902</v>
      </c>
      <c r="CW2591" s="86">
        <v>4</v>
      </c>
      <c r="CX2591" s="86">
        <v>2</v>
      </c>
      <c r="CY2591" s="86">
        <v>1.7395</v>
      </c>
      <c r="CZ2591" s="86">
        <v>96</v>
      </c>
      <c r="DA2591" s="86">
        <v>4</v>
      </c>
      <c r="DB2591" s="86">
        <v>-0.72760000000000002</v>
      </c>
      <c r="DC2591" s="86">
        <v>16</v>
      </c>
      <c r="DD2591" s="86">
        <v>-99</v>
      </c>
      <c r="DE2591" s="86">
        <v>-99</v>
      </c>
      <c r="DF2591" s="86">
        <v>-99</v>
      </c>
      <c r="DG2591" s="86">
        <v>-99</v>
      </c>
      <c r="DH2591" s="86">
        <v>-99</v>
      </c>
    </row>
    <row r="2592" spans="1:112" x14ac:dyDescent="0.2">
      <c r="A2592" s="85">
        <f>IF(ISERROR(SEARCH('School Lookup'!$F$3,Data!J2592)),A2591,A2591+1)</f>
        <v>0</v>
      </c>
      <c r="B2592" s="85">
        <f>IF(I2592='School Lookup'!$G$13,1,0)</f>
        <v>0</v>
      </c>
      <c r="C2592" s="85">
        <f t="shared" si="40"/>
        <v>2590</v>
      </c>
      <c r="D2592" s="86" t="s">
        <v>6478</v>
      </c>
      <c r="E2592" s="86" t="s">
        <v>6760</v>
      </c>
      <c r="F2592" s="86" t="s">
        <v>2767</v>
      </c>
      <c r="G2592" s="86" t="s">
        <v>3370</v>
      </c>
      <c r="H2592" s="86" t="s">
        <v>6073</v>
      </c>
      <c r="I2592" s="86" t="s">
        <v>5759</v>
      </c>
      <c r="J2592" s="86" t="s">
        <v>2684</v>
      </c>
      <c r="K2592" s="86" t="s">
        <v>114</v>
      </c>
      <c r="L2592" s="86">
        <v>1</v>
      </c>
      <c r="M2592" s="86">
        <v>1</v>
      </c>
      <c r="N2592" s="89">
        <v>-0.79024542124542096</v>
      </c>
      <c r="O2592" s="89">
        <v>-1.61692061520552</v>
      </c>
      <c r="P2592" s="89">
        <v>38.133299999999998</v>
      </c>
      <c r="Q2592" s="89">
        <v>-1.24132686987329</v>
      </c>
      <c r="R2592" s="89">
        <v>49.633740659340702</v>
      </c>
      <c r="S2592" s="89">
        <v>-1.4291237425394101</v>
      </c>
      <c r="T2592" s="89">
        <v>-1.6216935095712099</v>
      </c>
      <c r="U2592" s="89">
        <v>0.40295202952029502</v>
      </c>
      <c r="V2592" s="89">
        <v>-0.65346469094160997</v>
      </c>
      <c r="W2592" s="89">
        <v>1</v>
      </c>
      <c r="X2592" s="89">
        <v>-0.644350367647059</v>
      </c>
      <c r="Y2592" s="89">
        <v>-1.4278561697211001</v>
      </c>
      <c r="Z2592" s="89">
        <v>34.600999999999999</v>
      </c>
      <c r="AA2592" s="89">
        <v>-1.89882282119755</v>
      </c>
      <c r="AB2592" s="89">
        <v>46.875026470588203</v>
      </c>
      <c r="AC2592" s="89">
        <v>-1.6633394954593299</v>
      </c>
      <c r="AD2592" s="89">
        <v>-1.9353425456909401</v>
      </c>
      <c r="AE2592" s="89">
        <v>0.40147601476014799</v>
      </c>
      <c r="AF2592" s="89">
        <v>-0.77699361243975795</v>
      </c>
      <c r="AG2592" s="89">
        <v>1</v>
      </c>
      <c r="AH2592" s="89">
        <v>-0.94881617647058802</v>
      </c>
      <c r="AI2592" s="89">
        <v>-1.9849080217564701</v>
      </c>
      <c r="AJ2592" s="89">
        <v>-99</v>
      </c>
      <c r="AK2592" s="89">
        <v>-99</v>
      </c>
      <c r="AL2592" s="89">
        <v>39.7058558823529</v>
      </c>
      <c r="AM2592" s="89">
        <v>-1.9849080217564701</v>
      </c>
      <c r="AN2592" s="89">
        <v>-2.1284336615247299</v>
      </c>
      <c r="AO2592" s="89">
        <v>0.100369003690037</v>
      </c>
      <c r="AP2592" s="89">
        <v>-0.213628766027574</v>
      </c>
      <c r="AQ2592" s="89">
        <v>1</v>
      </c>
      <c r="AR2592" s="89">
        <v>-0.67625503875968995</v>
      </c>
      <c r="AS2592" s="89">
        <v>-1.4500868715641499</v>
      </c>
      <c r="AT2592" s="89">
        <v>-99</v>
      </c>
      <c r="AU2592" s="89">
        <v>-99</v>
      </c>
      <c r="AV2592" s="89">
        <v>49.612393023255798</v>
      </c>
      <c r="AW2592" s="89">
        <v>-1.4500868715641499</v>
      </c>
      <c r="AX2592" s="89">
        <v>-1.5673083458800201</v>
      </c>
      <c r="AY2592" s="89">
        <v>9.5202952029520296E-2</v>
      </c>
      <c r="AZ2592" s="89">
        <v>-0.14921238126828201</v>
      </c>
      <c r="BA2592" s="89">
        <v>-99</v>
      </c>
      <c r="BB2592" s="89">
        <v>-99</v>
      </c>
      <c r="BC2592" s="89">
        <v>-99</v>
      </c>
      <c r="BD2592" s="89">
        <v>-99</v>
      </c>
      <c r="BE2592" s="89">
        <v>-99</v>
      </c>
      <c r="BF2592" s="89">
        <v>-99</v>
      </c>
      <c r="BG2592" s="89">
        <v>-99</v>
      </c>
      <c r="BH2592" s="89">
        <v>-99</v>
      </c>
      <c r="BI2592" s="89">
        <v>-99</v>
      </c>
      <c r="BJ2592" s="89">
        <v>-99</v>
      </c>
      <c r="BK2592" s="89">
        <v>-99</v>
      </c>
      <c r="BL2592" s="89">
        <v>-99</v>
      </c>
      <c r="BM2592" s="89">
        <v>-99</v>
      </c>
      <c r="BN2592" s="89">
        <v>-99</v>
      </c>
      <c r="BO2592" s="89">
        <v>-99</v>
      </c>
      <c r="BP2592" s="89">
        <v>-99</v>
      </c>
      <c r="BQ2592" s="89">
        <v>-99</v>
      </c>
      <c r="BR2592" s="89">
        <v>-99</v>
      </c>
      <c r="BS2592" s="89">
        <v>-99</v>
      </c>
      <c r="BT2592" s="89">
        <v>-99</v>
      </c>
      <c r="BU2592" s="89">
        <v>-99</v>
      </c>
      <c r="BV2592" s="89">
        <v>-99</v>
      </c>
      <c r="BW2592" s="89">
        <v>-99</v>
      </c>
      <c r="BX2592" s="89">
        <v>-99</v>
      </c>
      <c r="BY2592" s="89">
        <v>-99</v>
      </c>
      <c r="BZ2592" s="89">
        <v>-99</v>
      </c>
      <c r="CA2592" s="89">
        <v>-99</v>
      </c>
      <c r="CB2592" s="89">
        <v>-99</v>
      </c>
      <c r="CC2592" s="89">
        <v>-99</v>
      </c>
      <c r="CD2592" s="89">
        <v>-99</v>
      </c>
      <c r="CE2592" s="89">
        <v>-99</v>
      </c>
      <c r="CF2592" s="89">
        <v>-99</v>
      </c>
      <c r="CG2592" s="89">
        <v>-99</v>
      </c>
      <c r="CH2592" s="89">
        <v>-99</v>
      </c>
      <c r="CI2592" s="89">
        <v>-99</v>
      </c>
      <c r="CJ2592" s="89">
        <v>-99</v>
      </c>
      <c r="CK2592" s="89">
        <v>-99</v>
      </c>
      <c r="CL2592" s="89">
        <v>-99</v>
      </c>
      <c r="CM2592" s="89">
        <v>-99</v>
      </c>
      <c r="CN2592" s="89">
        <v>-99</v>
      </c>
      <c r="CO2592" s="89">
        <v>-99</v>
      </c>
      <c r="CP2592" s="89">
        <v>-99</v>
      </c>
      <c r="CQ2592" s="89">
        <v>-99</v>
      </c>
      <c r="CR2592" s="89">
        <v>-99</v>
      </c>
      <c r="CS2592" s="89">
        <v>-99</v>
      </c>
      <c r="CT2592" s="89">
        <v>-99</v>
      </c>
      <c r="CU2592" s="86">
        <v>-99</v>
      </c>
      <c r="CV2592" s="86">
        <v>-1.7932999999999999</v>
      </c>
      <c r="CW2592" s="86">
        <v>4</v>
      </c>
      <c r="CX2592" s="86">
        <v>2</v>
      </c>
      <c r="CY2592" s="86">
        <v>0.20499999999999999</v>
      </c>
      <c r="CZ2592" s="86">
        <v>62</v>
      </c>
      <c r="DA2592" s="86">
        <v>2</v>
      </c>
      <c r="DB2592" s="86">
        <v>-1.2625</v>
      </c>
      <c r="DC2592" s="86">
        <v>6</v>
      </c>
      <c r="DD2592" s="86">
        <v>-99</v>
      </c>
      <c r="DE2592" s="86">
        <v>-99</v>
      </c>
      <c r="DF2592" s="86">
        <v>-99</v>
      </c>
      <c r="DG2592" s="86">
        <v>-99</v>
      </c>
      <c r="DH2592" s="86">
        <v>-99</v>
      </c>
    </row>
    <row r="2593" spans="1:112" x14ac:dyDescent="0.2">
      <c r="A2593" s="85">
        <f>IF(ISERROR(SEARCH('School Lookup'!$F$3,Data!J2593)),A2592,A2592+1)</f>
        <v>0</v>
      </c>
      <c r="B2593" s="85">
        <f>IF(I2593='School Lookup'!$G$13,1,0)</f>
        <v>0</v>
      </c>
      <c r="C2593" s="85">
        <f t="shared" si="40"/>
        <v>2591</v>
      </c>
      <c r="D2593" s="86" t="s">
        <v>6478</v>
      </c>
      <c r="E2593" s="86" t="s">
        <v>6790</v>
      </c>
      <c r="F2593" s="86" t="s">
        <v>2774</v>
      </c>
      <c r="G2593" s="86" t="s">
        <v>3411</v>
      </c>
      <c r="H2593" s="86" t="s">
        <v>2460</v>
      </c>
      <c r="I2593" s="86" t="s">
        <v>5691</v>
      </c>
      <c r="J2593" s="86" t="s">
        <v>2460</v>
      </c>
      <c r="K2593" s="86" t="s">
        <v>72</v>
      </c>
      <c r="L2593" s="86">
        <v>1</v>
      </c>
      <c r="M2593" s="86">
        <v>1</v>
      </c>
      <c r="N2593" s="89">
        <v>-0.92015479452054805</v>
      </c>
      <c r="O2593" s="89">
        <v>-1.89823922272949</v>
      </c>
      <c r="P2593" s="89">
        <v>39.529600000000002</v>
      </c>
      <c r="Q2593" s="89">
        <v>-1.0932193574704301</v>
      </c>
      <c r="R2593" s="89">
        <v>54.246561643835598</v>
      </c>
      <c r="S2593" s="89">
        <v>-1.4957292900999599</v>
      </c>
      <c r="T2593" s="89">
        <v>-1.69726861921109</v>
      </c>
      <c r="U2593" s="89">
        <v>0.37570766855378301</v>
      </c>
      <c r="V2593" s="89">
        <v>-0.63767683583329704</v>
      </c>
      <c r="W2593" s="89">
        <v>1</v>
      </c>
      <c r="X2593" s="89">
        <v>-0.92468136986301397</v>
      </c>
      <c r="Y2593" s="89">
        <v>-2.0877997508377502</v>
      </c>
      <c r="Z2593" s="89">
        <v>39.9407</v>
      </c>
      <c r="AA2593" s="89">
        <v>-1.2329464290343699</v>
      </c>
      <c r="AB2593" s="89">
        <v>54.931547945205502</v>
      </c>
      <c r="AC2593" s="89">
        <v>-1.66037308993606</v>
      </c>
      <c r="AD2593" s="89">
        <v>-1.9318886054918001</v>
      </c>
      <c r="AE2593" s="89">
        <v>0.37570766855378301</v>
      </c>
      <c r="AF2593" s="89">
        <v>-0.72582536387494201</v>
      </c>
      <c r="AG2593" s="89">
        <v>1</v>
      </c>
      <c r="AH2593" s="89">
        <v>-1.0552541850220301</v>
      </c>
      <c r="AI2593" s="89">
        <v>-2.21397288453102</v>
      </c>
      <c r="AJ2593" s="89">
        <v>39.229199999999999</v>
      </c>
      <c r="AK2593" s="89">
        <v>-0.91998372337294898</v>
      </c>
      <c r="AL2593" s="89">
        <v>48.898667841409697</v>
      </c>
      <c r="AM2593" s="89">
        <v>-1.56697830395199</v>
      </c>
      <c r="AN2593" s="89">
        <v>-1.6893803456577701</v>
      </c>
      <c r="AO2593" s="89">
        <v>0.11682964487905299</v>
      </c>
      <c r="AP2593" s="89">
        <v>-0.197369705848849</v>
      </c>
      <c r="AQ2593" s="89">
        <v>1</v>
      </c>
      <c r="AR2593" s="89">
        <v>-0.91807734375000005</v>
      </c>
      <c r="AS2593" s="89">
        <v>-1.99365891408068</v>
      </c>
      <c r="AT2593" s="89">
        <v>36.816299999999998</v>
      </c>
      <c r="AU2593" s="89">
        <v>-1.2901443544811799</v>
      </c>
      <c r="AV2593" s="89">
        <v>57.812501562500003</v>
      </c>
      <c r="AW2593" s="89">
        <v>-1.6419016342809301</v>
      </c>
      <c r="AX2593" s="89">
        <v>-1.76944178009444</v>
      </c>
      <c r="AY2593" s="89">
        <v>0.13175501801338099</v>
      </c>
      <c r="AZ2593" s="89">
        <v>-0.233132833609972</v>
      </c>
      <c r="BA2593" s="89">
        <v>-99</v>
      </c>
      <c r="BB2593" s="89">
        <v>-99</v>
      </c>
      <c r="BC2593" s="89">
        <v>-99</v>
      </c>
      <c r="BD2593" s="89">
        <v>-99</v>
      </c>
      <c r="BE2593" s="89">
        <v>-99</v>
      </c>
      <c r="BF2593" s="89">
        <v>-99</v>
      </c>
      <c r="BG2593" s="89">
        <v>-99</v>
      </c>
      <c r="BH2593" s="89">
        <v>-99</v>
      </c>
      <c r="BI2593" s="89">
        <v>-99</v>
      </c>
      <c r="BJ2593" s="89">
        <v>-99</v>
      </c>
      <c r="BK2593" s="89">
        <v>-99</v>
      </c>
      <c r="BL2593" s="89">
        <v>-99</v>
      </c>
      <c r="BM2593" s="89">
        <v>-99</v>
      </c>
      <c r="BN2593" s="89">
        <v>-99</v>
      </c>
      <c r="BO2593" s="89">
        <v>-99</v>
      </c>
      <c r="BP2593" s="89">
        <v>-99</v>
      </c>
      <c r="BQ2593" s="89">
        <v>-99</v>
      </c>
      <c r="BR2593" s="89">
        <v>-99</v>
      </c>
      <c r="BS2593" s="89">
        <v>-99</v>
      </c>
      <c r="BT2593" s="89">
        <v>-99</v>
      </c>
      <c r="BU2593" s="89">
        <v>-99</v>
      </c>
      <c r="BV2593" s="89">
        <v>-99</v>
      </c>
      <c r="BW2593" s="89">
        <v>-99</v>
      </c>
      <c r="BX2593" s="89">
        <v>-99</v>
      </c>
      <c r="BY2593" s="89">
        <v>-99</v>
      </c>
      <c r="BZ2593" s="89">
        <v>-99</v>
      </c>
      <c r="CA2593" s="89">
        <v>-99</v>
      </c>
      <c r="CB2593" s="89">
        <v>-99</v>
      </c>
      <c r="CC2593" s="89">
        <v>-99</v>
      </c>
      <c r="CD2593" s="89">
        <v>-99</v>
      </c>
      <c r="CE2593" s="89">
        <v>-99</v>
      </c>
      <c r="CF2593" s="89">
        <v>-99</v>
      </c>
      <c r="CG2593" s="89">
        <v>-99</v>
      </c>
      <c r="CH2593" s="89">
        <v>-99</v>
      </c>
      <c r="CI2593" s="89">
        <v>-99</v>
      </c>
      <c r="CJ2593" s="89">
        <v>-99</v>
      </c>
      <c r="CK2593" s="89">
        <v>-99</v>
      </c>
      <c r="CL2593" s="89">
        <v>-99</v>
      </c>
      <c r="CM2593" s="89">
        <v>-99</v>
      </c>
      <c r="CN2593" s="89">
        <v>-99</v>
      </c>
      <c r="CO2593" s="89">
        <v>-99</v>
      </c>
      <c r="CP2593" s="89">
        <v>-99</v>
      </c>
      <c r="CQ2593" s="89">
        <v>-99</v>
      </c>
      <c r="CR2593" s="89">
        <v>-99</v>
      </c>
      <c r="CS2593" s="89">
        <v>-99</v>
      </c>
      <c r="CT2593" s="89">
        <v>-99</v>
      </c>
      <c r="CU2593" s="86">
        <v>-99</v>
      </c>
      <c r="CV2593" s="86">
        <v>-1.794</v>
      </c>
      <c r="CW2593" s="86">
        <v>4</v>
      </c>
      <c r="CX2593" s="86">
        <v>2</v>
      </c>
      <c r="CY2593" s="86">
        <v>1.1819999999999999</v>
      </c>
      <c r="CZ2593" s="86">
        <v>90</v>
      </c>
      <c r="DA2593" s="86">
        <v>4</v>
      </c>
      <c r="DB2593" s="86">
        <v>-1.1514</v>
      </c>
      <c r="DC2593" s="86">
        <v>7</v>
      </c>
      <c r="DD2593" s="86">
        <v>-99</v>
      </c>
      <c r="DE2593" s="86">
        <v>-99</v>
      </c>
      <c r="DF2593" s="86">
        <v>-99</v>
      </c>
      <c r="DG2593" s="86">
        <v>-99</v>
      </c>
      <c r="DH2593" s="86">
        <v>-99</v>
      </c>
    </row>
    <row r="2594" spans="1:112" x14ac:dyDescent="0.2">
      <c r="A2594" s="85">
        <f>IF(ISERROR(SEARCH('School Lookup'!$F$3,Data!J2594)),A2593,A2593+1)</f>
        <v>0</v>
      </c>
      <c r="B2594" s="85">
        <f>IF(I2594='School Lookup'!$G$13,1,0)</f>
        <v>0</v>
      </c>
      <c r="C2594" s="85">
        <f t="shared" si="40"/>
        <v>2592</v>
      </c>
      <c r="D2594" s="86" t="s">
        <v>6478</v>
      </c>
      <c r="E2594" s="86" t="s">
        <v>6499</v>
      </c>
      <c r="F2594" s="86" t="s">
        <v>2742</v>
      </c>
      <c r="G2594" s="86" t="s">
        <v>2781</v>
      </c>
      <c r="H2594" s="86" t="s">
        <v>503</v>
      </c>
      <c r="I2594" s="86" t="s">
        <v>5788</v>
      </c>
      <c r="J2594" s="86" t="s">
        <v>1184</v>
      </c>
      <c r="K2594" s="86" t="s">
        <v>31</v>
      </c>
      <c r="L2594" s="86">
        <v>1</v>
      </c>
      <c r="M2594" s="86">
        <v>1</v>
      </c>
      <c r="N2594" s="89">
        <v>-1.0675464903357099</v>
      </c>
      <c r="O2594" s="89">
        <v>-2.2174157808328498</v>
      </c>
      <c r="P2594" s="89">
        <v>37.788600000000002</v>
      </c>
      <c r="Q2594" s="89">
        <v>-1.2778896855470501</v>
      </c>
      <c r="R2594" s="89">
        <v>50.559491963377397</v>
      </c>
      <c r="S2594" s="89">
        <v>-1.7476527331899501</v>
      </c>
      <c r="T2594" s="89">
        <v>-1.9831178094016</v>
      </c>
      <c r="U2594" s="89">
        <v>0.38041795665634698</v>
      </c>
      <c r="V2594" s="89">
        <v>-0.75441362486136598</v>
      </c>
      <c r="W2594" s="89">
        <v>1</v>
      </c>
      <c r="X2594" s="89">
        <v>-1.0225928792569701</v>
      </c>
      <c r="Y2594" s="89">
        <v>-2.3182989522503799</v>
      </c>
      <c r="Z2594" s="89">
        <v>45.405200000000001</v>
      </c>
      <c r="AA2594" s="89">
        <v>-0.55150710754145404</v>
      </c>
      <c r="AB2594" s="89">
        <v>53.353950464396299</v>
      </c>
      <c r="AC2594" s="89">
        <v>-1.43490302989592</v>
      </c>
      <c r="AD2594" s="89">
        <v>-1.66936209049994</v>
      </c>
      <c r="AE2594" s="89">
        <v>0.375</v>
      </c>
      <c r="AF2594" s="89">
        <v>-0.626010783937479</v>
      </c>
      <c r="AG2594" s="89">
        <v>1</v>
      </c>
      <c r="AH2594" s="89">
        <v>-1.01426656534954</v>
      </c>
      <c r="AI2594" s="89">
        <v>-2.1257635728057398</v>
      </c>
      <c r="AJ2594" s="89">
        <v>35.9161</v>
      </c>
      <c r="AK2594" s="89">
        <v>-1.2443063663251599</v>
      </c>
      <c r="AL2594" s="89">
        <v>50.4559142857143</v>
      </c>
      <c r="AM2594" s="89">
        <v>-1.6850349695654501</v>
      </c>
      <c r="AN2594" s="89">
        <v>-1.8134039991325299</v>
      </c>
      <c r="AO2594" s="89">
        <v>0.12732198142414899</v>
      </c>
      <c r="AP2594" s="89">
        <v>-0.230886190292028</v>
      </c>
      <c r="AQ2594" s="89">
        <v>1</v>
      </c>
      <c r="AR2594" s="89">
        <v>-1.0283346534653499</v>
      </c>
      <c r="AS2594" s="89">
        <v>-2.24149705724431</v>
      </c>
      <c r="AT2594" s="89">
        <v>41.1783</v>
      </c>
      <c r="AU2594" s="89">
        <v>-0.81604435510140705</v>
      </c>
      <c r="AV2594" s="89">
        <v>48.844911881188096</v>
      </c>
      <c r="AW2594" s="89">
        <v>-1.5287707061728599</v>
      </c>
      <c r="AX2594" s="89">
        <v>-1.6502249758690299</v>
      </c>
      <c r="AY2594" s="89">
        <v>0.117260061919505</v>
      </c>
      <c r="AZ2594" s="89">
        <v>-0.193505482851516</v>
      </c>
      <c r="BA2594" s="89">
        <v>-99</v>
      </c>
      <c r="BB2594" s="89">
        <v>-99</v>
      </c>
      <c r="BC2594" s="89">
        <v>-99</v>
      </c>
      <c r="BD2594" s="89">
        <v>-99</v>
      </c>
      <c r="BE2594" s="89">
        <v>-99</v>
      </c>
      <c r="BF2594" s="89">
        <v>-99</v>
      </c>
      <c r="BG2594" s="89">
        <v>-99</v>
      </c>
      <c r="BH2594" s="89">
        <v>-99</v>
      </c>
      <c r="BI2594" s="89">
        <v>-99</v>
      </c>
      <c r="BJ2594" s="89">
        <v>-99</v>
      </c>
      <c r="BK2594" s="89">
        <v>-99</v>
      </c>
      <c r="BL2594" s="89">
        <v>-99</v>
      </c>
      <c r="BM2594" s="89">
        <v>-99</v>
      </c>
      <c r="BN2594" s="89">
        <v>-99</v>
      </c>
      <c r="BO2594" s="89">
        <v>-99</v>
      </c>
      <c r="BP2594" s="89">
        <v>-99</v>
      </c>
      <c r="BQ2594" s="89">
        <v>-99</v>
      </c>
      <c r="BR2594" s="89">
        <v>-99</v>
      </c>
      <c r="BS2594" s="89">
        <v>-99</v>
      </c>
      <c r="BT2594" s="89">
        <v>-99</v>
      </c>
      <c r="BU2594" s="89">
        <v>-99</v>
      </c>
      <c r="BV2594" s="89">
        <v>-99</v>
      </c>
      <c r="BW2594" s="89">
        <v>-99</v>
      </c>
      <c r="BX2594" s="89">
        <v>-99</v>
      </c>
      <c r="BY2594" s="89">
        <v>-99</v>
      </c>
      <c r="BZ2594" s="89">
        <v>-99</v>
      </c>
      <c r="CA2594" s="89">
        <v>-99</v>
      </c>
      <c r="CB2594" s="89">
        <v>-99</v>
      </c>
      <c r="CC2594" s="89">
        <v>-99</v>
      </c>
      <c r="CD2594" s="89">
        <v>-99</v>
      </c>
      <c r="CE2594" s="89">
        <v>-99</v>
      </c>
      <c r="CF2594" s="89">
        <v>-99</v>
      </c>
      <c r="CG2594" s="89">
        <v>-99</v>
      </c>
      <c r="CH2594" s="89">
        <v>-99</v>
      </c>
      <c r="CI2594" s="89">
        <v>-99</v>
      </c>
      <c r="CJ2594" s="89">
        <v>-99</v>
      </c>
      <c r="CK2594" s="89">
        <v>-99</v>
      </c>
      <c r="CL2594" s="89">
        <v>-99</v>
      </c>
      <c r="CM2594" s="89">
        <v>-99</v>
      </c>
      <c r="CN2594" s="89">
        <v>-99</v>
      </c>
      <c r="CO2594" s="89">
        <v>-99</v>
      </c>
      <c r="CP2594" s="89">
        <v>-99</v>
      </c>
      <c r="CQ2594" s="89">
        <v>-99</v>
      </c>
      <c r="CR2594" s="89">
        <v>-99</v>
      </c>
      <c r="CS2594" s="89">
        <v>-99</v>
      </c>
      <c r="CT2594" s="89">
        <v>-99</v>
      </c>
      <c r="CU2594" s="86">
        <v>-99</v>
      </c>
      <c r="CV2594" s="86">
        <v>-1.8048</v>
      </c>
      <c r="CW2594" s="86">
        <v>4</v>
      </c>
      <c r="CX2594" s="86">
        <v>2</v>
      </c>
      <c r="CY2594" s="86">
        <v>1.9134</v>
      </c>
      <c r="CZ2594" s="86">
        <v>97</v>
      </c>
      <c r="DA2594" s="86">
        <v>4</v>
      </c>
      <c r="DB2594" s="86">
        <v>-0.94710000000000005</v>
      </c>
      <c r="DC2594" s="86">
        <v>11</v>
      </c>
      <c r="DD2594" s="86">
        <v>-99</v>
      </c>
      <c r="DE2594" s="86">
        <v>-99</v>
      </c>
      <c r="DF2594" s="86">
        <v>-99</v>
      </c>
      <c r="DG2594" s="86">
        <v>-99</v>
      </c>
      <c r="DH2594" s="86">
        <v>-99</v>
      </c>
    </row>
    <row r="2595" spans="1:112" x14ac:dyDescent="0.2">
      <c r="A2595" s="85">
        <f>IF(ISERROR(SEARCH('School Lookup'!$F$3,Data!J2595)),A2594,A2594+1)</f>
        <v>0</v>
      </c>
      <c r="B2595" s="85">
        <f>IF(I2595='School Lookup'!$G$13,1,0)</f>
        <v>0</v>
      </c>
      <c r="C2595" s="85">
        <f t="shared" si="40"/>
        <v>2593</v>
      </c>
      <c r="D2595" s="86" t="s">
        <v>6478</v>
      </c>
      <c r="E2595" s="86" t="s">
        <v>6598</v>
      </c>
      <c r="F2595" s="86" t="s">
        <v>2755</v>
      </c>
      <c r="G2595" s="86" t="s">
        <v>3202</v>
      </c>
      <c r="H2595" s="86" t="s">
        <v>402</v>
      </c>
      <c r="I2595" s="86" t="s">
        <v>5752</v>
      </c>
      <c r="J2595" s="86" t="s">
        <v>933</v>
      </c>
      <c r="K2595" s="86" t="s">
        <v>10</v>
      </c>
      <c r="L2595" s="86">
        <v>1</v>
      </c>
      <c r="M2595" s="86">
        <v>1</v>
      </c>
      <c r="N2595" s="89">
        <v>-1.07789571045576</v>
      </c>
      <c r="O2595" s="89">
        <v>-2.23982700582558</v>
      </c>
      <c r="P2595" s="89">
        <v>30.574100000000001</v>
      </c>
      <c r="Q2595" s="89">
        <v>-2.0431418865285198</v>
      </c>
      <c r="R2595" s="89">
        <v>51.206419302949101</v>
      </c>
      <c r="S2595" s="89">
        <v>-2.1414844461770501</v>
      </c>
      <c r="T2595" s="89">
        <v>-2.42998561514404</v>
      </c>
      <c r="U2595" s="89">
        <v>0.192565823438307</v>
      </c>
      <c r="V2595" s="89">
        <v>-0.46793218092345301</v>
      </c>
      <c r="W2595" s="89">
        <v>1</v>
      </c>
      <c r="X2595" s="89">
        <v>-1.0184878048780499</v>
      </c>
      <c r="Y2595" s="89">
        <v>-2.3086349569556801</v>
      </c>
      <c r="Z2595" s="89">
        <v>37.018900000000002</v>
      </c>
      <c r="AA2595" s="89">
        <v>-1.5973035357299501</v>
      </c>
      <c r="AB2595" s="89">
        <v>52.032549051490498</v>
      </c>
      <c r="AC2595" s="89">
        <v>-1.9529692463428201</v>
      </c>
      <c r="AD2595" s="89">
        <v>-2.2725735249343302</v>
      </c>
      <c r="AE2595" s="89">
        <v>0.190500774393392</v>
      </c>
      <c r="AF2595" s="89">
        <v>-0.43292701636591002</v>
      </c>
      <c r="AG2595" s="89">
        <v>1</v>
      </c>
      <c r="AH2595" s="89">
        <v>-0.75926722222222198</v>
      </c>
      <c r="AI2595" s="89">
        <v>-1.5769803858971601</v>
      </c>
      <c r="AJ2595" s="89">
        <v>38.242899999999999</v>
      </c>
      <c r="AK2595" s="89">
        <v>-1.0165336079957401</v>
      </c>
      <c r="AL2595" s="89">
        <v>54.444452222222203</v>
      </c>
      <c r="AM2595" s="89">
        <v>-1.2967569969464501</v>
      </c>
      <c r="AN2595" s="89">
        <v>-1.40550112911881</v>
      </c>
      <c r="AO2595" s="89">
        <v>9.2927207021166705E-2</v>
      </c>
      <c r="AP2595" s="89">
        <v>-0.13060929439410701</v>
      </c>
      <c r="AQ2595" s="89">
        <v>1</v>
      </c>
      <c r="AR2595" s="89">
        <v>-0.88485789473684195</v>
      </c>
      <c r="AS2595" s="89">
        <v>-1.9189877055994</v>
      </c>
      <c r="AT2595" s="89">
        <v>33.135800000000003</v>
      </c>
      <c r="AU2595" s="89">
        <v>-1.6901730220000399</v>
      </c>
      <c r="AV2595" s="89">
        <v>49.473671578947403</v>
      </c>
      <c r="AW2595" s="89">
        <v>-1.80458036379972</v>
      </c>
      <c r="AX2595" s="89">
        <v>-1.9408718087613299</v>
      </c>
      <c r="AY2595" s="89">
        <v>9.8089829633453807E-2</v>
      </c>
      <c r="AZ2595" s="89">
        <v>-0.190379785061773</v>
      </c>
      <c r="BA2595" s="89">
        <v>1</v>
      </c>
      <c r="BB2595" s="89">
        <v>-0.70330970873786403</v>
      </c>
      <c r="BC2595" s="89">
        <v>-1.3581759786452301</v>
      </c>
      <c r="BD2595" s="89">
        <v>41.060600000000001</v>
      </c>
      <c r="BE2595" s="89">
        <v>-0.72326832669015595</v>
      </c>
      <c r="BF2595" s="89">
        <v>53.883465533980598</v>
      </c>
      <c r="BG2595" s="89">
        <v>-1.04072215266769</v>
      </c>
      <c r="BH2595" s="89">
        <v>-1.1033278045780399</v>
      </c>
      <c r="BI2595" s="89">
        <v>0.10635002581311299</v>
      </c>
      <c r="BJ2595" s="89">
        <v>-0.11733894049719901</v>
      </c>
      <c r="BK2595" s="89">
        <v>1</v>
      </c>
      <c r="BL2595" s="89">
        <v>-0.61169902439024404</v>
      </c>
      <c r="BM2595" s="89">
        <v>-1.30677402577195</v>
      </c>
      <c r="BN2595" s="89">
        <v>41.268700000000003</v>
      </c>
      <c r="BO2595" s="89">
        <v>-0.82937763644212803</v>
      </c>
      <c r="BP2595" s="89">
        <v>50.243869756097602</v>
      </c>
      <c r="BQ2595" s="89">
        <v>-1.06807583110704</v>
      </c>
      <c r="BR2595" s="89">
        <v>-1.1085286440022799</v>
      </c>
      <c r="BS2595" s="89">
        <v>0.10583376355188399</v>
      </c>
      <c r="BT2595" s="89">
        <v>-0.117319758399829</v>
      </c>
      <c r="BU2595" s="89">
        <v>1</v>
      </c>
      <c r="BV2595" s="89">
        <v>-0.70992318840579705</v>
      </c>
      <c r="BW2595" s="89">
        <v>-1.47808933874415</v>
      </c>
      <c r="BX2595" s="89">
        <v>39.742899999999999</v>
      </c>
      <c r="BY2595" s="89">
        <v>-0.96644696865617996</v>
      </c>
      <c r="BZ2595" s="89">
        <v>51.690810144927497</v>
      </c>
      <c r="CA2595" s="89">
        <v>-1.2222681537001701</v>
      </c>
      <c r="CB2595" s="89">
        <v>-1.27848688768858</v>
      </c>
      <c r="CC2595" s="89">
        <v>0.10686628807434199</v>
      </c>
      <c r="CD2595" s="89">
        <v>-0.136627148038997</v>
      </c>
      <c r="CE2595" s="89">
        <v>1</v>
      </c>
      <c r="CF2595" s="89">
        <v>-0.61260144927536198</v>
      </c>
      <c r="CG2595" s="89">
        <v>-1.28205031568618</v>
      </c>
      <c r="CH2595" s="89">
        <v>54.378399999999999</v>
      </c>
      <c r="CI2595" s="89">
        <v>0.57999061157647702</v>
      </c>
      <c r="CJ2595" s="89">
        <v>57.970991304347798</v>
      </c>
      <c r="CK2595" s="89">
        <v>-0.35102985205485099</v>
      </c>
      <c r="CL2595" s="89">
        <v>-0.37068962329953697</v>
      </c>
      <c r="CM2595" s="89">
        <v>0.10686628807434199</v>
      </c>
      <c r="CN2595" s="89">
        <v>-3.9614224069697598E-2</v>
      </c>
      <c r="CO2595" s="89">
        <v>69.41</v>
      </c>
      <c r="CP2595" s="89">
        <v>-1.3584000000000001</v>
      </c>
      <c r="CQ2595" s="89">
        <v>-10.06</v>
      </c>
      <c r="CR2595" s="89">
        <v>-1.6344000000000001</v>
      </c>
      <c r="CS2595" s="89">
        <v>-1.6629</v>
      </c>
      <c r="CT2595" s="89">
        <v>-3.4136000000000002</v>
      </c>
      <c r="CU2595" s="86" t="s">
        <v>6988</v>
      </c>
      <c r="CV2595" s="86">
        <v>-1.8108</v>
      </c>
      <c r="CW2595" s="86">
        <v>4</v>
      </c>
      <c r="CX2595" s="86">
        <v>4</v>
      </c>
      <c r="CY2595" s="86">
        <v>0.8548</v>
      </c>
      <c r="CZ2595" s="86">
        <v>84</v>
      </c>
      <c r="DA2595" s="86">
        <v>8</v>
      </c>
      <c r="DB2595" s="86">
        <v>-1.1639999999999999</v>
      </c>
      <c r="DC2595" s="86">
        <v>7</v>
      </c>
      <c r="DD2595" s="86">
        <v>-99</v>
      </c>
      <c r="DE2595" s="86">
        <v>-99</v>
      </c>
      <c r="DF2595" s="86">
        <v>-99</v>
      </c>
      <c r="DG2595" s="86">
        <v>-99</v>
      </c>
      <c r="DH2595" s="86">
        <v>-99</v>
      </c>
    </row>
    <row r="2596" spans="1:112" x14ac:dyDescent="0.2">
      <c r="A2596" s="85">
        <f>IF(ISERROR(SEARCH('School Lookup'!$F$3,Data!J2596)),A2595,A2595+1)</f>
        <v>0</v>
      </c>
      <c r="B2596" s="85">
        <f>IF(I2596='School Lookup'!$G$13,1,0)</f>
        <v>0</v>
      </c>
      <c r="C2596" s="85">
        <f t="shared" si="40"/>
        <v>2594</v>
      </c>
      <c r="D2596" s="86" t="s">
        <v>6478</v>
      </c>
      <c r="E2596" s="86" t="s">
        <v>6790</v>
      </c>
      <c r="F2596" s="86" t="s">
        <v>2774</v>
      </c>
      <c r="G2596" s="86" t="s">
        <v>2795</v>
      </c>
      <c r="H2596" s="86" t="s">
        <v>1474</v>
      </c>
      <c r="I2596" s="86" t="s">
        <v>5531</v>
      </c>
      <c r="J2596" s="86" t="s">
        <v>2356</v>
      </c>
      <c r="K2596" s="86" t="s">
        <v>72</v>
      </c>
      <c r="L2596" s="86">
        <v>1</v>
      </c>
      <c r="M2596" s="86">
        <v>1</v>
      </c>
      <c r="N2596" s="89">
        <v>-0.91673776223776204</v>
      </c>
      <c r="O2596" s="89">
        <v>-1.8908396430115499</v>
      </c>
      <c r="P2596" s="89">
        <v>38.973999999999997</v>
      </c>
      <c r="Q2596" s="89">
        <v>-1.1521526339089001</v>
      </c>
      <c r="R2596" s="89">
        <v>54.545449650349703</v>
      </c>
      <c r="S2596" s="89">
        <v>-1.5214961384602199</v>
      </c>
      <c r="T2596" s="89">
        <v>-1.72650540895642</v>
      </c>
      <c r="U2596" s="89">
        <v>0.37631578947368399</v>
      </c>
      <c r="V2596" s="89">
        <v>-0.64971124600202201</v>
      </c>
      <c r="W2596" s="89">
        <v>1</v>
      </c>
      <c r="X2596" s="89">
        <v>-0.95089053117782896</v>
      </c>
      <c r="Y2596" s="89">
        <v>-2.1495002678673898</v>
      </c>
      <c r="Z2596" s="89">
        <v>37.838700000000003</v>
      </c>
      <c r="AA2596" s="89">
        <v>-1.4950720496360901</v>
      </c>
      <c r="AB2596" s="89">
        <v>53.810660046189398</v>
      </c>
      <c r="AC2596" s="89">
        <v>-1.82228615875174</v>
      </c>
      <c r="AD2596" s="89">
        <v>-2.1204124107378299</v>
      </c>
      <c r="AE2596" s="89">
        <v>0.37982456140350901</v>
      </c>
      <c r="AF2596" s="89">
        <v>-0.805384713903051</v>
      </c>
      <c r="AG2596" s="89">
        <v>1</v>
      </c>
      <c r="AH2596" s="89">
        <v>-0.981774482758621</v>
      </c>
      <c r="AI2596" s="89">
        <v>-2.05583747646814</v>
      </c>
      <c r="AJ2596" s="89">
        <v>36.578899999999997</v>
      </c>
      <c r="AK2596" s="89">
        <v>-1.1794242173563001</v>
      </c>
      <c r="AL2596" s="89">
        <v>51.034471724137902</v>
      </c>
      <c r="AM2596" s="89">
        <v>-1.61763084691222</v>
      </c>
      <c r="AN2596" s="89">
        <v>-1.74259304146847</v>
      </c>
      <c r="AO2596" s="89">
        <v>0.12719298245614</v>
      </c>
      <c r="AP2596" s="89">
        <v>-0.22164560615169199</v>
      </c>
      <c r="AQ2596" s="89">
        <v>1</v>
      </c>
      <c r="AR2596" s="89">
        <v>-0.83880225563909805</v>
      </c>
      <c r="AS2596" s="89">
        <v>-1.8154631038685201</v>
      </c>
      <c r="AT2596" s="89">
        <v>44.392899999999997</v>
      </c>
      <c r="AU2596" s="89">
        <v>-0.466653741161418</v>
      </c>
      <c r="AV2596" s="89">
        <v>56.390970676691701</v>
      </c>
      <c r="AW2596" s="89">
        <v>-1.14105842251497</v>
      </c>
      <c r="AX2596" s="89">
        <v>-1.2416557173151399</v>
      </c>
      <c r="AY2596" s="89">
        <v>0.116666666666667</v>
      </c>
      <c r="AZ2596" s="89">
        <v>-0.144859833686767</v>
      </c>
      <c r="BA2596" s="89">
        <v>-99</v>
      </c>
      <c r="BB2596" s="89">
        <v>-99</v>
      </c>
      <c r="BC2596" s="89">
        <v>-99</v>
      </c>
      <c r="BD2596" s="89">
        <v>-99</v>
      </c>
      <c r="BE2596" s="89">
        <v>-99</v>
      </c>
      <c r="BF2596" s="89">
        <v>-99</v>
      </c>
      <c r="BG2596" s="89">
        <v>-99</v>
      </c>
      <c r="BH2596" s="89">
        <v>-99</v>
      </c>
      <c r="BI2596" s="89">
        <v>-99</v>
      </c>
      <c r="BJ2596" s="89">
        <v>-99</v>
      </c>
      <c r="BK2596" s="89">
        <v>-99</v>
      </c>
      <c r="BL2596" s="89">
        <v>-99</v>
      </c>
      <c r="BM2596" s="89">
        <v>-99</v>
      </c>
      <c r="BN2596" s="89">
        <v>-99</v>
      </c>
      <c r="BO2596" s="89">
        <v>-99</v>
      </c>
      <c r="BP2596" s="89">
        <v>-99</v>
      </c>
      <c r="BQ2596" s="89">
        <v>-99</v>
      </c>
      <c r="BR2596" s="89">
        <v>-99</v>
      </c>
      <c r="BS2596" s="89">
        <v>-99</v>
      </c>
      <c r="BT2596" s="89">
        <v>-99</v>
      </c>
      <c r="BU2596" s="89">
        <v>-99</v>
      </c>
      <c r="BV2596" s="89">
        <v>-99</v>
      </c>
      <c r="BW2596" s="89">
        <v>-99</v>
      </c>
      <c r="BX2596" s="89">
        <v>-99</v>
      </c>
      <c r="BY2596" s="89">
        <v>-99</v>
      </c>
      <c r="BZ2596" s="89">
        <v>-99</v>
      </c>
      <c r="CA2596" s="89">
        <v>-99</v>
      </c>
      <c r="CB2596" s="89">
        <v>-99</v>
      </c>
      <c r="CC2596" s="89">
        <v>-99</v>
      </c>
      <c r="CD2596" s="89">
        <v>-99</v>
      </c>
      <c r="CE2596" s="89">
        <v>-99</v>
      </c>
      <c r="CF2596" s="89">
        <v>-99</v>
      </c>
      <c r="CG2596" s="89">
        <v>-99</v>
      </c>
      <c r="CH2596" s="89">
        <v>-99</v>
      </c>
      <c r="CI2596" s="89">
        <v>-99</v>
      </c>
      <c r="CJ2596" s="89">
        <v>-99</v>
      </c>
      <c r="CK2596" s="89">
        <v>-99</v>
      </c>
      <c r="CL2596" s="89">
        <v>-99</v>
      </c>
      <c r="CM2596" s="89">
        <v>-99</v>
      </c>
      <c r="CN2596" s="89">
        <v>-99</v>
      </c>
      <c r="CO2596" s="89">
        <v>-99</v>
      </c>
      <c r="CP2596" s="89">
        <v>-99</v>
      </c>
      <c r="CQ2596" s="89">
        <v>-99</v>
      </c>
      <c r="CR2596" s="89">
        <v>-99</v>
      </c>
      <c r="CS2596" s="89">
        <v>-99</v>
      </c>
      <c r="CT2596" s="89">
        <v>-99</v>
      </c>
      <c r="CU2596" s="86">
        <v>-99</v>
      </c>
      <c r="CV2596" s="86">
        <v>-1.8216000000000001</v>
      </c>
      <c r="CW2596" s="86">
        <v>4</v>
      </c>
      <c r="CX2596" s="86">
        <v>2</v>
      </c>
      <c r="CY2596" s="86">
        <v>1.4017999999999999</v>
      </c>
      <c r="CZ2596" s="86">
        <v>93</v>
      </c>
      <c r="DA2596" s="86">
        <v>4</v>
      </c>
      <c r="DB2596" s="86">
        <v>-1.2059</v>
      </c>
      <c r="DC2596" s="86">
        <v>6</v>
      </c>
      <c r="DD2596" s="86">
        <v>-99</v>
      </c>
      <c r="DE2596" s="86">
        <v>-99</v>
      </c>
      <c r="DF2596" s="86">
        <v>-99</v>
      </c>
      <c r="DG2596" s="86">
        <v>-99</v>
      </c>
      <c r="DH2596" s="86">
        <v>-99</v>
      </c>
    </row>
    <row r="2597" spans="1:112" x14ac:dyDescent="0.2">
      <c r="A2597" s="85">
        <f>IF(ISERROR(SEARCH('School Lookup'!$F$3,Data!J2597)),A2596,A2596+1)</f>
        <v>0</v>
      </c>
      <c r="B2597" s="85">
        <f>IF(I2597='School Lookup'!$G$13,1,0)</f>
        <v>0</v>
      </c>
      <c r="C2597" s="85">
        <f t="shared" si="40"/>
        <v>2595</v>
      </c>
      <c r="D2597" s="86" t="s">
        <v>6478</v>
      </c>
      <c r="E2597" s="86" t="s">
        <v>6790</v>
      </c>
      <c r="F2597" s="86" t="s">
        <v>2774</v>
      </c>
      <c r="G2597" s="86" t="s">
        <v>3389</v>
      </c>
      <c r="H2597" s="86" t="s">
        <v>6063</v>
      </c>
      <c r="I2597" s="86" t="s">
        <v>5551</v>
      </c>
      <c r="J2597" s="86" t="s">
        <v>2416</v>
      </c>
      <c r="K2597" s="86" t="s">
        <v>72</v>
      </c>
      <c r="L2597" s="86">
        <v>1</v>
      </c>
      <c r="M2597" s="86">
        <v>1</v>
      </c>
      <c r="N2597" s="89">
        <v>-0.94643563766388605</v>
      </c>
      <c r="O2597" s="89">
        <v>-1.9551503601728399</v>
      </c>
      <c r="P2597" s="89">
        <v>36.064500000000002</v>
      </c>
      <c r="Q2597" s="89">
        <v>-1.4607674067629599</v>
      </c>
      <c r="R2597" s="89">
        <v>55.780702026221697</v>
      </c>
      <c r="S2597" s="89">
        <v>-1.7079588834679</v>
      </c>
      <c r="T2597" s="89">
        <v>-1.93807851230633</v>
      </c>
      <c r="U2597" s="89">
        <v>0.37206208425720599</v>
      </c>
      <c r="V2597" s="89">
        <v>-0.72108553074280002</v>
      </c>
      <c r="W2597" s="89">
        <v>1</v>
      </c>
      <c r="X2597" s="89">
        <v>-0.89019424460431695</v>
      </c>
      <c r="Y2597" s="89">
        <v>-2.0066115955294399</v>
      </c>
      <c r="Z2597" s="89">
        <v>37.605200000000004</v>
      </c>
      <c r="AA2597" s="89">
        <v>-1.52419019064965</v>
      </c>
      <c r="AB2597" s="89">
        <v>52.877712829736197</v>
      </c>
      <c r="AC2597" s="89">
        <v>-1.76540089308954</v>
      </c>
      <c r="AD2597" s="89">
        <v>-2.0541779379833298</v>
      </c>
      <c r="AE2597" s="89">
        <v>0.369844789356985</v>
      </c>
      <c r="AF2597" s="89">
        <v>-0.75972700677521099</v>
      </c>
      <c r="AG2597" s="89">
        <v>1</v>
      </c>
      <c r="AH2597" s="89">
        <v>-0.91232481751824801</v>
      </c>
      <c r="AI2597" s="89">
        <v>-1.90637509686776</v>
      </c>
      <c r="AJ2597" s="89">
        <v>38.622199999999999</v>
      </c>
      <c r="AK2597" s="89">
        <v>-0.97940355503272103</v>
      </c>
      <c r="AL2597" s="89">
        <v>58.029197080292001</v>
      </c>
      <c r="AM2597" s="89">
        <v>-1.44288932595024</v>
      </c>
      <c r="AN2597" s="89">
        <v>-1.5590194860844899</v>
      </c>
      <c r="AO2597" s="89">
        <v>0.121507760532151</v>
      </c>
      <c r="AP2597" s="89">
        <v>-0.18943296638011101</v>
      </c>
      <c r="AQ2597" s="89">
        <v>1</v>
      </c>
      <c r="AR2597" s="89">
        <v>-0.77451818181818199</v>
      </c>
      <c r="AS2597" s="89">
        <v>-1.6709643351982</v>
      </c>
      <c r="AT2597" s="89">
        <v>45.253700000000002</v>
      </c>
      <c r="AU2597" s="89">
        <v>-0.373094529912883</v>
      </c>
      <c r="AV2597" s="89">
        <v>57.467504545454602</v>
      </c>
      <c r="AW2597" s="89">
        <v>-1.0220294325555399</v>
      </c>
      <c r="AX2597" s="89">
        <v>-1.11622356511371</v>
      </c>
      <c r="AY2597" s="89">
        <v>0.13658536585365899</v>
      </c>
      <c r="AZ2597" s="89">
        <v>-0.152459804015531</v>
      </c>
      <c r="BA2597" s="89">
        <v>-99</v>
      </c>
      <c r="BB2597" s="89">
        <v>-99</v>
      </c>
      <c r="BC2597" s="89">
        <v>-99</v>
      </c>
      <c r="BD2597" s="89">
        <v>-99</v>
      </c>
      <c r="BE2597" s="89">
        <v>-99</v>
      </c>
      <c r="BF2597" s="89">
        <v>-99</v>
      </c>
      <c r="BG2597" s="89">
        <v>-99</v>
      </c>
      <c r="BH2597" s="89">
        <v>-99</v>
      </c>
      <c r="BI2597" s="89">
        <v>-99</v>
      </c>
      <c r="BJ2597" s="89">
        <v>-99</v>
      </c>
      <c r="BK2597" s="89">
        <v>-99</v>
      </c>
      <c r="BL2597" s="89">
        <v>-99</v>
      </c>
      <c r="BM2597" s="89">
        <v>-99</v>
      </c>
      <c r="BN2597" s="89">
        <v>-99</v>
      </c>
      <c r="BO2597" s="89">
        <v>-99</v>
      </c>
      <c r="BP2597" s="89">
        <v>-99</v>
      </c>
      <c r="BQ2597" s="89">
        <v>-99</v>
      </c>
      <c r="BR2597" s="89">
        <v>-99</v>
      </c>
      <c r="BS2597" s="89">
        <v>-99</v>
      </c>
      <c r="BT2597" s="89">
        <v>-99</v>
      </c>
      <c r="BU2597" s="89">
        <v>-99</v>
      </c>
      <c r="BV2597" s="89">
        <v>-99</v>
      </c>
      <c r="BW2597" s="89">
        <v>-99</v>
      </c>
      <c r="BX2597" s="89">
        <v>-99</v>
      </c>
      <c r="BY2597" s="89">
        <v>-99</v>
      </c>
      <c r="BZ2597" s="89">
        <v>-99</v>
      </c>
      <c r="CA2597" s="89">
        <v>-99</v>
      </c>
      <c r="CB2597" s="89">
        <v>-99</v>
      </c>
      <c r="CC2597" s="89">
        <v>-99</v>
      </c>
      <c r="CD2597" s="89">
        <v>-99</v>
      </c>
      <c r="CE2597" s="89">
        <v>-99</v>
      </c>
      <c r="CF2597" s="89">
        <v>-99</v>
      </c>
      <c r="CG2597" s="89">
        <v>-99</v>
      </c>
      <c r="CH2597" s="89">
        <v>-99</v>
      </c>
      <c r="CI2597" s="89">
        <v>-99</v>
      </c>
      <c r="CJ2597" s="89">
        <v>-99</v>
      </c>
      <c r="CK2597" s="89">
        <v>-99</v>
      </c>
      <c r="CL2597" s="89">
        <v>-99</v>
      </c>
      <c r="CM2597" s="89">
        <v>-99</v>
      </c>
      <c r="CN2597" s="89">
        <v>-99</v>
      </c>
      <c r="CO2597" s="89">
        <v>-99</v>
      </c>
      <c r="CP2597" s="89">
        <v>-99</v>
      </c>
      <c r="CQ2597" s="89">
        <v>-99</v>
      </c>
      <c r="CR2597" s="89">
        <v>-99</v>
      </c>
      <c r="CS2597" s="89">
        <v>-99</v>
      </c>
      <c r="CT2597" s="89">
        <v>-99</v>
      </c>
      <c r="CU2597" s="86">
        <v>-99</v>
      </c>
      <c r="CV2597" s="86">
        <v>-1.8227</v>
      </c>
      <c r="CW2597" s="86">
        <v>4</v>
      </c>
      <c r="CX2597" s="86">
        <v>2</v>
      </c>
      <c r="CY2597" s="86">
        <v>1.2333000000000001</v>
      </c>
      <c r="CZ2597" s="86">
        <v>91</v>
      </c>
      <c r="DA2597" s="86">
        <v>4</v>
      </c>
      <c r="DB2597" s="86">
        <v>-1.2771999999999999</v>
      </c>
      <c r="DC2597" s="86">
        <v>6</v>
      </c>
      <c r="DD2597" s="86">
        <v>-99</v>
      </c>
      <c r="DE2597" s="86">
        <v>-99</v>
      </c>
      <c r="DF2597" s="86">
        <v>-99</v>
      </c>
      <c r="DG2597" s="86">
        <v>-99</v>
      </c>
      <c r="DH2597" s="86">
        <v>-99</v>
      </c>
    </row>
    <row r="2598" spans="1:112" x14ac:dyDescent="0.2">
      <c r="A2598" s="85">
        <f>IF(ISERROR(SEARCH('School Lookup'!$F$3,Data!J2598)),A2597,A2597+1)</f>
        <v>0</v>
      </c>
      <c r="B2598" s="85">
        <f>IF(I2598='School Lookup'!$G$13,1,0)</f>
        <v>0</v>
      </c>
      <c r="C2598" s="85">
        <f t="shared" si="40"/>
        <v>2596</v>
      </c>
      <c r="D2598" s="86" t="s">
        <v>6478</v>
      </c>
      <c r="E2598" s="86" t="s">
        <v>6982</v>
      </c>
      <c r="F2598" s="86" t="s">
        <v>2775</v>
      </c>
      <c r="G2598" s="86" t="s">
        <v>6191</v>
      </c>
      <c r="H2598" s="86" t="s">
        <v>6347</v>
      </c>
      <c r="I2598" s="86" t="s">
        <v>6224</v>
      </c>
      <c r="J2598" s="86" t="s">
        <v>6225</v>
      </c>
      <c r="K2598" s="86" t="s">
        <v>36</v>
      </c>
      <c r="L2598" s="86">
        <v>1</v>
      </c>
      <c r="M2598" s="86">
        <v>-99</v>
      </c>
      <c r="N2598" s="89">
        <v>-99</v>
      </c>
      <c r="O2598" s="89">
        <v>-99</v>
      </c>
      <c r="P2598" s="89">
        <v>-99</v>
      </c>
      <c r="Q2598" s="89">
        <v>-99</v>
      </c>
      <c r="R2598" s="89">
        <v>-99</v>
      </c>
      <c r="S2598" s="89">
        <v>-99</v>
      </c>
      <c r="T2598" s="89">
        <v>-99</v>
      </c>
      <c r="U2598" s="89">
        <v>-99</v>
      </c>
      <c r="V2598" s="89">
        <v>-99</v>
      </c>
      <c r="W2598" s="89">
        <v>-99</v>
      </c>
      <c r="X2598" s="89">
        <v>-99</v>
      </c>
      <c r="Y2598" s="89">
        <v>-99</v>
      </c>
      <c r="Z2598" s="89">
        <v>-99</v>
      </c>
      <c r="AA2598" s="89">
        <v>-99</v>
      </c>
      <c r="AB2598" s="89">
        <v>-99</v>
      </c>
      <c r="AC2598" s="89">
        <v>-99</v>
      </c>
      <c r="AD2598" s="89">
        <v>-99</v>
      </c>
      <c r="AE2598" s="89">
        <v>-99</v>
      </c>
      <c r="AF2598" s="89">
        <v>-99</v>
      </c>
      <c r="AG2598" s="89">
        <v>-99</v>
      </c>
      <c r="AH2598" s="89">
        <v>-99</v>
      </c>
      <c r="AI2598" s="89">
        <v>-99</v>
      </c>
      <c r="AJ2598" s="89">
        <v>-99</v>
      </c>
      <c r="AK2598" s="89">
        <v>-99</v>
      </c>
      <c r="AL2598" s="89">
        <v>-99</v>
      </c>
      <c r="AM2598" s="89">
        <v>-99</v>
      </c>
      <c r="AN2598" s="89">
        <v>-99</v>
      </c>
      <c r="AO2598" s="89">
        <v>-99</v>
      </c>
      <c r="AP2598" s="89">
        <v>-99</v>
      </c>
      <c r="AQ2598" s="89">
        <v>-99</v>
      </c>
      <c r="AR2598" s="89">
        <v>-99</v>
      </c>
      <c r="AS2598" s="89">
        <v>-99</v>
      </c>
      <c r="AT2598" s="89">
        <v>-99</v>
      </c>
      <c r="AU2598" s="89">
        <v>-99</v>
      </c>
      <c r="AV2598" s="89">
        <v>-99</v>
      </c>
      <c r="AW2598" s="89">
        <v>-99</v>
      </c>
      <c r="AX2598" s="89">
        <v>-99</v>
      </c>
      <c r="AY2598" s="89">
        <v>-99</v>
      </c>
      <c r="AZ2598" s="89">
        <v>-99</v>
      </c>
      <c r="BA2598" s="89">
        <v>1</v>
      </c>
      <c r="BB2598" s="89">
        <v>-1.1261768000000001</v>
      </c>
      <c r="BC2598" s="89">
        <v>-2.3097546666371001</v>
      </c>
      <c r="BD2598" s="89">
        <v>40.3947</v>
      </c>
      <c r="BE2598" s="89">
        <v>-0.78985356643651805</v>
      </c>
      <c r="BF2598" s="89">
        <v>62.4</v>
      </c>
      <c r="BG2598" s="89">
        <v>-1.5498041165368099</v>
      </c>
      <c r="BH2598" s="89">
        <v>-1.6480264612456601</v>
      </c>
      <c r="BI2598" s="89">
        <v>0.25201612903225801</v>
      </c>
      <c r="BJ2598" s="89">
        <v>-0.41532924930586201</v>
      </c>
      <c r="BK2598" s="89">
        <v>1</v>
      </c>
      <c r="BL2598" s="89">
        <v>-1.1093416</v>
      </c>
      <c r="BM2598" s="89">
        <v>-2.5177723677272401</v>
      </c>
      <c r="BN2598" s="89">
        <v>33.837800000000001</v>
      </c>
      <c r="BO2598" s="89">
        <v>-1.66372036701674</v>
      </c>
      <c r="BP2598" s="89">
        <v>57.599999199999999</v>
      </c>
      <c r="BQ2598" s="89">
        <v>-2.0907463673719899</v>
      </c>
      <c r="BR2598" s="89">
        <v>-2.1813026741589199</v>
      </c>
      <c r="BS2598" s="89">
        <v>0.25201612903225801</v>
      </c>
      <c r="BT2598" s="89">
        <v>-0.54972345618924401</v>
      </c>
      <c r="BU2598" s="89">
        <v>1</v>
      </c>
      <c r="BV2598" s="89">
        <v>-1.0797904</v>
      </c>
      <c r="BW2598" s="89">
        <v>-2.3300442007962698</v>
      </c>
      <c r="BX2598" s="89">
        <v>37.783799999999999</v>
      </c>
      <c r="BY2598" s="89">
        <v>-1.1685714582454401</v>
      </c>
      <c r="BZ2598" s="89">
        <v>61.599969600000001</v>
      </c>
      <c r="CA2598" s="89">
        <v>-1.7493078295208599</v>
      </c>
      <c r="CB2598" s="89">
        <v>-1.83401335481687</v>
      </c>
      <c r="CC2598" s="89">
        <v>0.25201612903225801</v>
      </c>
      <c r="CD2598" s="89">
        <v>-0.46220094627441299</v>
      </c>
      <c r="CE2598" s="89">
        <v>1</v>
      </c>
      <c r="CF2598" s="89">
        <v>-1.1363545454545501</v>
      </c>
      <c r="CG2598" s="89">
        <v>-2.5378115946999702</v>
      </c>
      <c r="CH2598" s="89">
        <v>37.162199999999999</v>
      </c>
      <c r="CI2598" s="89">
        <v>-1.3848293578304101</v>
      </c>
      <c r="CJ2598" s="89">
        <v>61.9834867768595</v>
      </c>
      <c r="CK2598" s="89">
        <v>-1.9613204762651899</v>
      </c>
      <c r="CL2598" s="89">
        <v>-2.1131249913033998</v>
      </c>
      <c r="CM2598" s="89">
        <v>0.24395161290322601</v>
      </c>
      <c r="CN2598" s="89">
        <v>-0.51550024989457999</v>
      </c>
      <c r="CO2598" s="89">
        <v>82.055000000000007</v>
      </c>
      <c r="CP2598" s="89">
        <v>-0.40300000000000002</v>
      </c>
      <c r="CQ2598" s="89">
        <v>7.75</v>
      </c>
      <c r="CR2598" s="89">
        <v>0.93589999999999995</v>
      </c>
      <c r="CS2598" s="89">
        <v>-4.0066666666666702E-2</v>
      </c>
      <c r="CT2598" s="89">
        <v>-0.74329999999999996</v>
      </c>
      <c r="CU2598" s="86" t="s">
        <v>6988</v>
      </c>
      <c r="CV2598" s="86">
        <v>-1.8228</v>
      </c>
      <c r="CW2598" s="86">
        <v>4</v>
      </c>
      <c r="CX2598" s="86">
        <v>2</v>
      </c>
      <c r="CY2598" s="86">
        <v>2.0788000000000002</v>
      </c>
      <c r="CZ2598" s="86">
        <v>98</v>
      </c>
      <c r="DA2598" s="86">
        <v>4</v>
      </c>
      <c r="DB2598" s="86">
        <v>-1.2506999999999999</v>
      </c>
      <c r="DC2598" s="86">
        <v>6</v>
      </c>
      <c r="DD2598" s="86">
        <v>-99</v>
      </c>
      <c r="DE2598" s="86">
        <v>-99</v>
      </c>
      <c r="DF2598" s="86">
        <v>-99</v>
      </c>
      <c r="DG2598" s="86">
        <v>-99</v>
      </c>
      <c r="DH2598" s="86">
        <v>-99</v>
      </c>
    </row>
    <row r="2599" spans="1:112" x14ac:dyDescent="0.2">
      <c r="A2599" s="85">
        <f>IF(ISERROR(SEARCH('School Lookup'!$F$3,Data!J2599)),A2598,A2598+1)</f>
        <v>0</v>
      </c>
      <c r="B2599" s="85">
        <f>IF(I2599='School Lookup'!$G$13,1,0)</f>
        <v>0</v>
      </c>
      <c r="C2599" s="85">
        <f t="shared" si="40"/>
        <v>2597</v>
      </c>
      <c r="D2599" s="86" t="s">
        <v>6478</v>
      </c>
      <c r="E2599" s="86" t="s">
        <v>6637</v>
      </c>
      <c r="F2599" s="86" t="s">
        <v>1091</v>
      </c>
      <c r="G2599" s="86" t="s">
        <v>2874</v>
      </c>
      <c r="H2599" s="86" t="s">
        <v>5952</v>
      </c>
      <c r="I2599" s="86" t="s">
        <v>5835</v>
      </c>
      <c r="J2599" s="86" t="s">
        <v>1137</v>
      </c>
      <c r="K2599" s="86" t="s">
        <v>26</v>
      </c>
      <c r="L2599" s="86">
        <v>1</v>
      </c>
      <c r="M2599" s="86">
        <v>1</v>
      </c>
      <c r="N2599" s="89">
        <v>-0.63769361702127703</v>
      </c>
      <c r="O2599" s="89">
        <v>-1.2865698479154699</v>
      </c>
      <c r="P2599" s="89">
        <v>33.642200000000003</v>
      </c>
      <c r="Q2599" s="89">
        <v>-1.7177041877508901</v>
      </c>
      <c r="R2599" s="89">
        <v>51.063795744680803</v>
      </c>
      <c r="S2599" s="89">
        <v>-1.5021370178331801</v>
      </c>
      <c r="T2599" s="89">
        <v>-1.70453925572286</v>
      </c>
      <c r="U2599" s="89">
        <v>0.37007874015747999</v>
      </c>
      <c r="V2599" s="89">
        <v>-0.63081374030688497</v>
      </c>
      <c r="W2599" s="89">
        <v>1</v>
      </c>
      <c r="X2599" s="89">
        <v>-0.65496595744680797</v>
      </c>
      <c r="Y2599" s="89">
        <v>-1.4528469495233101</v>
      </c>
      <c r="Z2599" s="89">
        <v>35.675899999999999</v>
      </c>
      <c r="AA2599" s="89">
        <v>-1.76477961016768</v>
      </c>
      <c r="AB2599" s="89">
        <v>50.151938297872299</v>
      </c>
      <c r="AC2599" s="89">
        <v>-1.6088132798454999</v>
      </c>
      <c r="AD2599" s="89">
        <v>-1.87185483757464</v>
      </c>
      <c r="AE2599" s="89">
        <v>0.37007874015747999</v>
      </c>
      <c r="AF2599" s="89">
        <v>-0.69273368004730795</v>
      </c>
      <c r="AG2599" s="89">
        <v>1</v>
      </c>
      <c r="AH2599" s="89">
        <v>-0.83872773109243703</v>
      </c>
      <c r="AI2599" s="89">
        <v>-1.747987066763</v>
      </c>
      <c r="AJ2599" s="89">
        <v>-99</v>
      </c>
      <c r="AK2599" s="89">
        <v>-99</v>
      </c>
      <c r="AL2599" s="89">
        <v>59.663893277310898</v>
      </c>
      <c r="AM2599" s="89">
        <v>-1.747987066763</v>
      </c>
      <c r="AN2599" s="89">
        <v>-1.87953791073987</v>
      </c>
      <c r="AO2599" s="89">
        <v>0.133858267716535</v>
      </c>
      <c r="AP2599" s="89">
        <v>-0.25159168883919603</v>
      </c>
      <c r="AQ2599" s="89">
        <v>1</v>
      </c>
      <c r="AR2599" s="89">
        <v>-0.8508</v>
      </c>
      <c r="AS2599" s="89">
        <v>-1.84243182541845</v>
      </c>
      <c r="AT2599" s="89">
        <v>-99</v>
      </c>
      <c r="AU2599" s="89">
        <v>-99</v>
      </c>
      <c r="AV2599" s="89">
        <v>42.857149999999997</v>
      </c>
      <c r="AW2599" s="89">
        <v>-1.84243182541845</v>
      </c>
      <c r="AX2599" s="89">
        <v>-1.9807594890350699</v>
      </c>
      <c r="AY2599" s="89">
        <v>0.12598425196850399</v>
      </c>
      <c r="AZ2599" s="89">
        <v>-0.24954450255559901</v>
      </c>
      <c r="BA2599" s="89">
        <v>-99</v>
      </c>
      <c r="BB2599" s="89">
        <v>-99</v>
      </c>
      <c r="BC2599" s="89">
        <v>-99</v>
      </c>
      <c r="BD2599" s="89">
        <v>-99</v>
      </c>
      <c r="BE2599" s="89">
        <v>-99</v>
      </c>
      <c r="BF2599" s="89">
        <v>-99</v>
      </c>
      <c r="BG2599" s="89">
        <v>-99</v>
      </c>
      <c r="BH2599" s="89">
        <v>-99</v>
      </c>
      <c r="BI2599" s="89">
        <v>-99</v>
      </c>
      <c r="BJ2599" s="89">
        <v>-99</v>
      </c>
      <c r="BK2599" s="89">
        <v>-99</v>
      </c>
      <c r="BL2599" s="89">
        <v>-99</v>
      </c>
      <c r="BM2599" s="89">
        <v>-99</v>
      </c>
      <c r="BN2599" s="89">
        <v>-99</v>
      </c>
      <c r="BO2599" s="89">
        <v>-99</v>
      </c>
      <c r="BP2599" s="89">
        <v>-99</v>
      </c>
      <c r="BQ2599" s="89">
        <v>-99</v>
      </c>
      <c r="BR2599" s="89">
        <v>-99</v>
      </c>
      <c r="BS2599" s="89">
        <v>-99</v>
      </c>
      <c r="BT2599" s="89">
        <v>-99</v>
      </c>
      <c r="BU2599" s="89">
        <v>-99</v>
      </c>
      <c r="BV2599" s="89">
        <v>-99</v>
      </c>
      <c r="BW2599" s="89">
        <v>-99</v>
      </c>
      <c r="BX2599" s="89">
        <v>-99</v>
      </c>
      <c r="BY2599" s="89">
        <v>-99</v>
      </c>
      <c r="BZ2599" s="89">
        <v>-99</v>
      </c>
      <c r="CA2599" s="89">
        <v>-99</v>
      </c>
      <c r="CB2599" s="89">
        <v>-99</v>
      </c>
      <c r="CC2599" s="89">
        <v>-99</v>
      </c>
      <c r="CD2599" s="89">
        <v>-99</v>
      </c>
      <c r="CE2599" s="89">
        <v>-99</v>
      </c>
      <c r="CF2599" s="89">
        <v>-99</v>
      </c>
      <c r="CG2599" s="89">
        <v>-99</v>
      </c>
      <c r="CH2599" s="89">
        <v>-99</v>
      </c>
      <c r="CI2599" s="89">
        <v>-99</v>
      </c>
      <c r="CJ2599" s="89">
        <v>-99</v>
      </c>
      <c r="CK2599" s="89">
        <v>-99</v>
      </c>
      <c r="CL2599" s="89">
        <v>-99</v>
      </c>
      <c r="CM2599" s="89">
        <v>-99</v>
      </c>
      <c r="CN2599" s="89">
        <v>-99</v>
      </c>
      <c r="CO2599" s="89">
        <v>-99</v>
      </c>
      <c r="CP2599" s="89">
        <v>-99</v>
      </c>
      <c r="CQ2599" s="89">
        <v>-99</v>
      </c>
      <c r="CR2599" s="89">
        <v>-99</v>
      </c>
      <c r="CS2599" s="89">
        <v>-99</v>
      </c>
      <c r="CT2599" s="89">
        <v>-99</v>
      </c>
      <c r="CU2599" s="86">
        <v>-99</v>
      </c>
      <c r="CV2599" s="86">
        <v>-1.8247</v>
      </c>
      <c r="CW2599" s="86">
        <v>4</v>
      </c>
      <c r="CX2599" s="86">
        <v>2</v>
      </c>
      <c r="CY2599" s="86">
        <v>-0.14979999999999999</v>
      </c>
      <c r="CZ2599" s="86">
        <v>44</v>
      </c>
      <c r="DA2599" s="86">
        <v>2</v>
      </c>
      <c r="DB2599" s="86">
        <v>-1.2887999999999999</v>
      </c>
      <c r="DC2599" s="86">
        <v>5</v>
      </c>
      <c r="DD2599" s="86">
        <v>-99</v>
      </c>
      <c r="DE2599" s="86">
        <v>-99</v>
      </c>
      <c r="DF2599" s="86">
        <v>-99</v>
      </c>
      <c r="DG2599" s="86">
        <v>-99</v>
      </c>
      <c r="DH2599" s="86">
        <v>-99</v>
      </c>
    </row>
    <row r="2600" spans="1:112" x14ac:dyDescent="0.2">
      <c r="A2600" s="85">
        <f>IF(ISERROR(SEARCH('School Lookup'!$F$3,Data!J2600)),A2599,A2599+1)</f>
        <v>0</v>
      </c>
      <c r="B2600" s="85">
        <f>IF(I2600='School Lookup'!$G$13,1,0)</f>
        <v>0</v>
      </c>
      <c r="C2600" s="85">
        <f t="shared" si="40"/>
        <v>2598</v>
      </c>
      <c r="D2600" s="86" t="s">
        <v>6478</v>
      </c>
      <c r="E2600" s="86" t="s">
        <v>6513</v>
      </c>
      <c r="F2600" s="86" t="s">
        <v>2745</v>
      </c>
      <c r="G2600" s="86" t="s">
        <v>6520</v>
      </c>
      <c r="H2600" s="86" t="s">
        <v>6521</v>
      </c>
      <c r="I2600" s="86" t="s">
        <v>6522</v>
      </c>
      <c r="J2600" s="86" t="s">
        <v>6521</v>
      </c>
      <c r="K2600" s="86" t="s">
        <v>72</v>
      </c>
      <c r="L2600" s="86">
        <v>1</v>
      </c>
      <c r="M2600" s="86">
        <v>1</v>
      </c>
      <c r="N2600" s="89">
        <v>-0.76774525547445205</v>
      </c>
      <c r="O2600" s="89">
        <v>-1.5681965305288701</v>
      </c>
      <c r="P2600" s="89">
        <v>31.139500000000002</v>
      </c>
      <c r="Q2600" s="89">
        <v>-1.9831691102536699</v>
      </c>
      <c r="R2600" s="89">
        <v>54.744533576642297</v>
      </c>
      <c r="S2600" s="89">
        <v>-1.77568282039127</v>
      </c>
      <c r="T2600" s="89">
        <v>-2.0149226213285498</v>
      </c>
      <c r="U2600" s="89">
        <v>0.49637681159420299</v>
      </c>
      <c r="V2600" s="89">
        <v>-1.0001608663841</v>
      </c>
      <c r="W2600" s="89">
        <v>1</v>
      </c>
      <c r="X2600" s="89">
        <v>-0.57302589928057601</v>
      </c>
      <c r="Y2600" s="89">
        <v>-1.2599470740344301</v>
      </c>
      <c r="Z2600" s="89">
        <v>37.355600000000003</v>
      </c>
      <c r="AA2600" s="89">
        <v>-1.55531604930911</v>
      </c>
      <c r="AB2600" s="89">
        <v>47.4820215827338</v>
      </c>
      <c r="AC2600" s="89">
        <v>-1.4076315616717701</v>
      </c>
      <c r="AD2600" s="89">
        <v>-1.63760850197328</v>
      </c>
      <c r="AE2600" s="89">
        <v>0.50362318840579701</v>
      </c>
      <c r="AF2600" s="89">
        <v>-0.82473761512422505</v>
      </c>
      <c r="AG2600" s="89">
        <v>-99</v>
      </c>
      <c r="AH2600" s="89">
        <v>-99</v>
      </c>
      <c r="AI2600" s="89">
        <v>-99</v>
      </c>
      <c r="AJ2600" s="89">
        <v>-99</v>
      </c>
      <c r="AK2600" s="89">
        <v>-99</v>
      </c>
      <c r="AL2600" s="89">
        <v>-99</v>
      </c>
      <c r="AM2600" s="89">
        <v>-99</v>
      </c>
      <c r="AN2600" s="89">
        <v>-99</v>
      </c>
      <c r="AO2600" s="89">
        <v>-99</v>
      </c>
      <c r="AP2600" s="89">
        <v>-99</v>
      </c>
      <c r="AQ2600" s="89">
        <v>-99</v>
      </c>
      <c r="AR2600" s="89">
        <v>-99</v>
      </c>
      <c r="AS2600" s="89">
        <v>-99</v>
      </c>
      <c r="AT2600" s="89">
        <v>-99</v>
      </c>
      <c r="AU2600" s="89">
        <v>-99</v>
      </c>
      <c r="AV2600" s="89">
        <v>-99</v>
      </c>
      <c r="AW2600" s="89">
        <v>-99</v>
      </c>
      <c r="AX2600" s="89">
        <v>-99</v>
      </c>
      <c r="AY2600" s="89">
        <v>-99</v>
      </c>
      <c r="AZ2600" s="89">
        <v>-99</v>
      </c>
      <c r="BA2600" s="89">
        <v>-99</v>
      </c>
      <c r="BB2600" s="89">
        <v>-99</v>
      </c>
      <c r="BC2600" s="89">
        <v>-99</v>
      </c>
      <c r="BD2600" s="89">
        <v>-99</v>
      </c>
      <c r="BE2600" s="89">
        <v>-99</v>
      </c>
      <c r="BF2600" s="89">
        <v>-99</v>
      </c>
      <c r="BG2600" s="89">
        <v>-99</v>
      </c>
      <c r="BH2600" s="89">
        <v>-99</v>
      </c>
      <c r="BI2600" s="89">
        <v>-99</v>
      </c>
      <c r="BJ2600" s="89">
        <v>-99</v>
      </c>
      <c r="BK2600" s="89">
        <v>-99</v>
      </c>
      <c r="BL2600" s="89">
        <v>-99</v>
      </c>
      <c r="BM2600" s="89">
        <v>-99</v>
      </c>
      <c r="BN2600" s="89">
        <v>-99</v>
      </c>
      <c r="BO2600" s="89">
        <v>-99</v>
      </c>
      <c r="BP2600" s="89">
        <v>-99</v>
      </c>
      <c r="BQ2600" s="89">
        <v>-99</v>
      </c>
      <c r="BR2600" s="89">
        <v>-99</v>
      </c>
      <c r="BS2600" s="89">
        <v>-99</v>
      </c>
      <c r="BT2600" s="89">
        <v>-99</v>
      </c>
      <c r="BU2600" s="89">
        <v>-99</v>
      </c>
      <c r="BV2600" s="89">
        <v>-99</v>
      </c>
      <c r="BW2600" s="89">
        <v>-99</v>
      </c>
      <c r="BX2600" s="89">
        <v>-99</v>
      </c>
      <c r="BY2600" s="89">
        <v>-99</v>
      </c>
      <c r="BZ2600" s="89">
        <v>-99</v>
      </c>
      <c r="CA2600" s="89">
        <v>-99</v>
      </c>
      <c r="CB2600" s="89">
        <v>-99</v>
      </c>
      <c r="CC2600" s="89">
        <v>-99</v>
      </c>
      <c r="CD2600" s="89">
        <v>-99</v>
      </c>
      <c r="CE2600" s="89">
        <v>-99</v>
      </c>
      <c r="CF2600" s="89">
        <v>-99</v>
      </c>
      <c r="CG2600" s="89">
        <v>-99</v>
      </c>
      <c r="CH2600" s="89">
        <v>-99</v>
      </c>
      <c r="CI2600" s="89">
        <v>-99</v>
      </c>
      <c r="CJ2600" s="89">
        <v>-99</v>
      </c>
      <c r="CK2600" s="89">
        <v>-99</v>
      </c>
      <c r="CL2600" s="89">
        <v>-99</v>
      </c>
      <c r="CM2600" s="89">
        <v>-99</v>
      </c>
      <c r="CN2600" s="89">
        <v>-99</v>
      </c>
      <c r="CO2600" s="89">
        <v>-99</v>
      </c>
      <c r="CP2600" s="89">
        <v>-99</v>
      </c>
      <c r="CQ2600" s="89">
        <v>-99</v>
      </c>
      <c r="CR2600" s="89">
        <v>-99</v>
      </c>
      <c r="CS2600" s="89">
        <v>-99</v>
      </c>
      <c r="CT2600" s="89">
        <v>-99</v>
      </c>
      <c r="CU2600" s="86">
        <v>-99</v>
      </c>
      <c r="CV2600" s="86">
        <v>-1.8249</v>
      </c>
      <c r="CW2600" s="86">
        <v>4</v>
      </c>
      <c r="CX2600" s="86">
        <v>2</v>
      </c>
      <c r="CY2600" s="86">
        <v>0.1013</v>
      </c>
      <c r="CZ2600" s="86">
        <v>57</v>
      </c>
      <c r="DA2600" s="86">
        <v>2</v>
      </c>
      <c r="DB2600" s="86">
        <v>-1.7677</v>
      </c>
      <c r="DC2600" s="86">
        <v>2</v>
      </c>
      <c r="DD2600" s="86">
        <v>-99</v>
      </c>
      <c r="DE2600" s="86">
        <v>-99</v>
      </c>
      <c r="DF2600" s="86">
        <v>-99</v>
      </c>
      <c r="DG2600" s="86">
        <v>-99</v>
      </c>
      <c r="DH2600" s="86">
        <v>-99</v>
      </c>
    </row>
    <row r="2601" spans="1:112" x14ac:dyDescent="0.2">
      <c r="A2601" s="85">
        <f>IF(ISERROR(SEARCH('School Lookup'!$F$3,Data!J2601)),A2600,A2600+1)</f>
        <v>0</v>
      </c>
      <c r="B2601" s="85">
        <f>IF(I2601='School Lookup'!$G$13,1,0)</f>
        <v>0</v>
      </c>
      <c r="C2601" s="85">
        <f t="shared" si="40"/>
        <v>2599</v>
      </c>
      <c r="D2601" s="86" t="s">
        <v>6478</v>
      </c>
      <c r="E2601" s="86" t="s">
        <v>6838</v>
      </c>
      <c r="F2601" s="86" t="s">
        <v>2086</v>
      </c>
      <c r="G2601" s="86" t="s">
        <v>2793</v>
      </c>
      <c r="H2601" s="86" t="s">
        <v>6071</v>
      </c>
      <c r="I2601" s="86" t="s">
        <v>5701</v>
      </c>
      <c r="J2601" s="86" t="s">
        <v>1874</v>
      </c>
      <c r="K2601" s="86" t="s">
        <v>114</v>
      </c>
      <c r="L2601" s="86">
        <v>1</v>
      </c>
      <c r="M2601" s="86">
        <v>1</v>
      </c>
      <c r="N2601" s="89">
        <v>-1.0780346153846201</v>
      </c>
      <c r="O2601" s="89">
        <v>-2.2401278042989898</v>
      </c>
      <c r="P2601" s="89">
        <v>46.704500000000003</v>
      </c>
      <c r="Q2601" s="89">
        <v>-0.33216758439926097</v>
      </c>
      <c r="R2601" s="89">
        <v>46.153826627218898</v>
      </c>
      <c r="S2601" s="89">
        <v>-1.2861476943491199</v>
      </c>
      <c r="T2601" s="89">
        <v>-1.4594633213420301</v>
      </c>
      <c r="U2601" s="89">
        <v>0.38985005767012698</v>
      </c>
      <c r="V2601" s="89">
        <v>-0.568971859992627</v>
      </c>
      <c r="W2601" s="89">
        <v>1</v>
      </c>
      <c r="X2601" s="89">
        <v>-1.06346804733728</v>
      </c>
      <c r="Y2601" s="89">
        <v>-2.4145255721690901</v>
      </c>
      <c r="Z2601" s="89">
        <v>44.542000000000002</v>
      </c>
      <c r="AA2601" s="89">
        <v>-0.65915070207209503</v>
      </c>
      <c r="AB2601" s="89">
        <v>45.8580171597633</v>
      </c>
      <c r="AC2601" s="89">
        <v>-1.5368381371205899</v>
      </c>
      <c r="AD2601" s="89">
        <v>-1.7880504363062599</v>
      </c>
      <c r="AE2601" s="89">
        <v>0.38985005767012698</v>
      </c>
      <c r="AF2601" s="89">
        <v>-0.69707156571109097</v>
      </c>
      <c r="AG2601" s="89">
        <v>1</v>
      </c>
      <c r="AH2601" s="89">
        <v>-1.28959108910891</v>
      </c>
      <c r="AI2601" s="89">
        <v>-2.7182885092614</v>
      </c>
      <c r="AJ2601" s="89">
        <v>-99</v>
      </c>
      <c r="AK2601" s="89">
        <v>-99</v>
      </c>
      <c r="AL2601" s="89">
        <v>53.465346534653499</v>
      </c>
      <c r="AM2601" s="89">
        <v>-2.7182885092614</v>
      </c>
      <c r="AN2601" s="89">
        <v>-2.89888170844204</v>
      </c>
      <c r="AO2601" s="89">
        <v>0.116493656286044</v>
      </c>
      <c r="AP2601" s="89">
        <v>-0.33770132935714597</v>
      </c>
      <c r="AQ2601" s="89">
        <v>1</v>
      </c>
      <c r="AR2601" s="89">
        <v>-0.93898666666666697</v>
      </c>
      <c r="AS2601" s="89">
        <v>-2.0406592243535702</v>
      </c>
      <c r="AT2601" s="89">
        <v>-99</v>
      </c>
      <c r="AU2601" s="89">
        <v>-99</v>
      </c>
      <c r="AV2601" s="89">
        <v>57.777776666666703</v>
      </c>
      <c r="AW2601" s="89">
        <v>-2.0406592243535702</v>
      </c>
      <c r="AX2601" s="89">
        <v>-2.18965052711075</v>
      </c>
      <c r="AY2601" s="89">
        <v>0.103806228373702</v>
      </c>
      <c r="AZ2601" s="89">
        <v>-0.22729936267585599</v>
      </c>
      <c r="BA2601" s="89">
        <v>-99</v>
      </c>
      <c r="BB2601" s="89">
        <v>-99</v>
      </c>
      <c r="BC2601" s="89">
        <v>-99</v>
      </c>
      <c r="BD2601" s="89">
        <v>-99</v>
      </c>
      <c r="BE2601" s="89">
        <v>-99</v>
      </c>
      <c r="BF2601" s="89">
        <v>-99</v>
      </c>
      <c r="BG2601" s="89">
        <v>-99</v>
      </c>
      <c r="BH2601" s="89">
        <v>-99</v>
      </c>
      <c r="BI2601" s="89">
        <v>-99</v>
      </c>
      <c r="BJ2601" s="89">
        <v>-99</v>
      </c>
      <c r="BK2601" s="89">
        <v>-99</v>
      </c>
      <c r="BL2601" s="89">
        <v>-99</v>
      </c>
      <c r="BM2601" s="89">
        <v>-99</v>
      </c>
      <c r="BN2601" s="89">
        <v>-99</v>
      </c>
      <c r="BO2601" s="89">
        <v>-99</v>
      </c>
      <c r="BP2601" s="89">
        <v>-99</v>
      </c>
      <c r="BQ2601" s="89">
        <v>-99</v>
      </c>
      <c r="BR2601" s="89">
        <v>-99</v>
      </c>
      <c r="BS2601" s="89">
        <v>-99</v>
      </c>
      <c r="BT2601" s="89">
        <v>-99</v>
      </c>
      <c r="BU2601" s="89">
        <v>-99</v>
      </c>
      <c r="BV2601" s="89">
        <v>-99</v>
      </c>
      <c r="BW2601" s="89">
        <v>-99</v>
      </c>
      <c r="BX2601" s="89">
        <v>-99</v>
      </c>
      <c r="BY2601" s="89">
        <v>-99</v>
      </c>
      <c r="BZ2601" s="89">
        <v>-99</v>
      </c>
      <c r="CA2601" s="89">
        <v>-99</v>
      </c>
      <c r="CB2601" s="89">
        <v>-99</v>
      </c>
      <c r="CC2601" s="89">
        <v>-99</v>
      </c>
      <c r="CD2601" s="89">
        <v>-99</v>
      </c>
      <c r="CE2601" s="89">
        <v>-99</v>
      </c>
      <c r="CF2601" s="89">
        <v>-99</v>
      </c>
      <c r="CG2601" s="89">
        <v>-99</v>
      </c>
      <c r="CH2601" s="89">
        <v>-99</v>
      </c>
      <c r="CI2601" s="89">
        <v>-99</v>
      </c>
      <c r="CJ2601" s="89">
        <v>-99</v>
      </c>
      <c r="CK2601" s="89">
        <v>-99</v>
      </c>
      <c r="CL2601" s="89">
        <v>-99</v>
      </c>
      <c r="CM2601" s="89">
        <v>-99</v>
      </c>
      <c r="CN2601" s="89">
        <v>-99</v>
      </c>
      <c r="CO2601" s="89">
        <v>-99</v>
      </c>
      <c r="CP2601" s="89">
        <v>-99</v>
      </c>
      <c r="CQ2601" s="89">
        <v>-99</v>
      </c>
      <c r="CR2601" s="89">
        <v>-99</v>
      </c>
      <c r="CS2601" s="89">
        <v>-99</v>
      </c>
      <c r="CT2601" s="89">
        <v>-99</v>
      </c>
      <c r="CU2601" s="86">
        <v>-99</v>
      </c>
      <c r="CV2601" s="86">
        <v>-1.831</v>
      </c>
      <c r="CW2601" s="86">
        <v>4</v>
      </c>
      <c r="CX2601" s="86">
        <v>2</v>
      </c>
      <c r="CY2601" s="86">
        <v>1.6357999999999999</v>
      </c>
      <c r="CZ2601" s="86">
        <v>95</v>
      </c>
      <c r="DA2601" s="86">
        <v>2</v>
      </c>
      <c r="DB2601" s="86">
        <v>-0.38650000000000001</v>
      </c>
      <c r="DC2601" s="86">
        <v>28</v>
      </c>
      <c r="DD2601" s="86">
        <v>-99</v>
      </c>
      <c r="DE2601" s="86">
        <v>-99</v>
      </c>
      <c r="DF2601" s="86">
        <v>-99</v>
      </c>
      <c r="DG2601" s="86">
        <v>-99</v>
      </c>
      <c r="DH2601" s="86">
        <v>-99</v>
      </c>
    </row>
    <row r="2602" spans="1:112" x14ac:dyDescent="0.2">
      <c r="A2602" s="85">
        <f>IF(ISERROR(SEARCH('School Lookup'!$F$3,Data!J2602)),A2601,A2601+1)</f>
        <v>0</v>
      </c>
      <c r="B2602" s="85">
        <f>IF(I2602='School Lookup'!$G$13,1,0)</f>
        <v>0</v>
      </c>
      <c r="C2602" s="85">
        <f t="shared" si="40"/>
        <v>2600</v>
      </c>
      <c r="D2602" s="86" t="s">
        <v>6478</v>
      </c>
      <c r="E2602" s="86" t="s">
        <v>6982</v>
      </c>
      <c r="F2602" s="86" t="s">
        <v>2775</v>
      </c>
      <c r="G2602" s="86" t="s">
        <v>6191</v>
      </c>
      <c r="H2602" s="86" t="s">
        <v>6347</v>
      </c>
      <c r="I2602" s="86" t="s">
        <v>6215</v>
      </c>
      <c r="J2602" s="86" t="s">
        <v>6216</v>
      </c>
      <c r="K2602" s="86" t="s">
        <v>6983</v>
      </c>
      <c r="L2602" s="86">
        <v>1</v>
      </c>
      <c r="M2602" s="86">
        <v>1</v>
      </c>
      <c r="N2602" s="89">
        <v>-1.28144296296296</v>
      </c>
      <c r="O2602" s="89">
        <v>-2.6806083612970202</v>
      </c>
      <c r="P2602" s="89">
        <v>44.511400000000002</v>
      </c>
      <c r="Q2602" s="89">
        <v>-0.56479279778514602</v>
      </c>
      <c r="R2602" s="89">
        <v>61.481502222222197</v>
      </c>
      <c r="S2602" s="89">
        <v>-1.62270057954109</v>
      </c>
      <c r="T2602" s="89">
        <v>-1.8413387375732999</v>
      </c>
      <c r="U2602" s="89">
        <v>0.37241379310344802</v>
      </c>
      <c r="V2602" s="89">
        <v>-0.68573994364798696</v>
      </c>
      <c r="W2602" s="89">
        <v>1</v>
      </c>
      <c r="X2602" s="89">
        <v>-1.18582767527675</v>
      </c>
      <c r="Y2602" s="89">
        <v>-2.70257951699918</v>
      </c>
      <c r="Z2602" s="89">
        <v>45.258400000000002</v>
      </c>
      <c r="AA2602" s="89">
        <v>-0.569813501977388</v>
      </c>
      <c r="AB2602" s="89">
        <v>61.992588929889301</v>
      </c>
      <c r="AC2602" s="89">
        <v>-1.63619650948828</v>
      </c>
      <c r="AD2602" s="89">
        <v>-1.90373855573244</v>
      </c>
      <c r="AE2602" s="89">
        <v>0.37379310344827599</v>
      </c>
      <c r="AF2602" s="89">
        <v>-0.71160434290136898</v>
      </c>
      <c r="AG2602" s="89">
        <v>1</v>
      </c>
      <c r="AH2602" s="89">
        <v>-1.11825208333333</v>
      </c>
      <c r="AI2602" s="89">
        <v>-2.3495504392800899</v>
      </c>
      <c r="AJ2602" s="89">
        <v>51.285699999999999</v>
      </c>
      <c r="AK2602" s="89">
        <v>0.26023901205710198</v>
      </c>
      <c r="AL2602" s="89">
        <v>51.0416947916667</v>
      </c>
      <c r="AM2602" s="89">
        <v>-1.0446557136115</v>
      </c>
      <c r="AN2602" s="89">
        <v>-1.1406577842521299</v>
      </c>
      <c r="AO2602" s="89">
        <v>0.132413793103448</v>
      </c>
      <c r="AP2602" s="89">
        <v>-0.151038823845799</v>
      </c>
      <c r="AQ2602" s="89">
        <v>1</v>
      </c>
      <c r="AR2602" s="89">
        <v>-1.0113977272727299</v>
      </c>
      <c r="AS2602" s="89">
        <v>-2.2034259638237002</v>
      </c>
      <c r="AT2602" s="89">
        <v>-99</v>
      </c>
      <c r="AU2602" s="89">
        <v>-99</v>
      </c>
      <c r="AV2602" s="89">
        <v>64.772727272727295</v>
      </c>
      <c r="AW2602" s="89">
        <v>-2.2034259638237002</v>
      </c>
      <c r="AX2602" s="89">
        <v>-2.36117330022264</v>
      </c>
      <c r="AY2602" s="89">
        <v>0.121379310344828</v>
      </c>
      <c r="AZ2602" s="89">
        <v>-0.28659758678564401</v>
      </c>
      <c r="BA2602" s="89">
        <v>-99</v>
      </c>
      <c r="BB2602" s="89">
        <v>-99</v>
      </c>
      <c r="BC2602" s="89">
        <v>-99</v>
      </c>
      <c r="BD2602" s="89">
        <v>-99</v>
      </c>
      <c r="BE2602" s="89">
        <v>-99</v>
      </c>
      <c r="BF2602" s="89">
        <v>-99</v>
      </c>
      <c r="BG2602" s="89">
        <v>-99</v>
      </c>
      <c r="BH2602" s="89">
        <v>-99</v>
      </c>
      <c r="BI2602" s="89">
        <v>-99</v>
      </c>
      <c r="BJ2602" s="89">
        <v>-99</v>
      </c>
      <c r="BK2602" s="89">
        <v>-99</v>
      </c>
      <c r="BL2602" s="89">
        <v>-99</v>
      </c>
      <c r="BM2602" s="89">
        <v>-99</v>
      </c>
      <c r="BN2602" s="89">
        <v>-99</v>
      </c>
      <c r="BO2602" s="89">
        <v>-99</v>
      </c>
      <c r="BP2602" s="89">
        <v>-99</v>
      </c>
      <c r="BQ2602" s="89">
        <v>-99</v>
      </c>
      <c r="BR2602" s="89">
        <v>-99</v>
      </c>
      <c r="BS2602" s="89">
        <v>-99</v>
      </c>
      <c r="BT2602" s="89">
        <v>-99</v>
      </c>
      <c r="BU2602" s="89">
        <v>-99</v>
      </c>
      <c r="BV2602" s="89">
        <v>-99</v>
      </c>
      <c r="BW2602" s="89">
        <v>-99</v>
      </c>
      <c r="BX2602" s="89">
        <v>-99</v>
      </c>
      <c r="BY2602" s="89">
        <v>-99</v>
      </c>
      <c r="BZ2602" s="89">
        <v>-99</v>
      </c>
      <c r="CA2602" s="89">
        <v>-99</v>
      </c>
      <c r="CB2602" s="89">
        <v>-99</v>
      </c>
      <c r="CC2602" s="89">
        <v>-99</v>
      </c>
      <c r="CD2602" s="89">
        <v>-99</v>
      </c>
      <c r="CE2602" s="89">
        <v>-99</v>
      </c>
      <c r="CF2602" s="89">
        <v>-99</v>
      </c>
      <c r="CG2602" s="89">
        <v>-99</v>
      </c>
      <c r="CH2602" s="89">
        <v>-99</v>
      </c>
      <c r="CI2602" s="89">
        <v>-99</v>
      </c>
      <c r="CJ2602" s="89">
        <v>-99</v>
      </c>
      <c r="CK2602" s="89">
        <v>-99</v>
      </c>
      <c r="CL2602" s="89">
        <v>-99</v>
      </c>
      <c r="CM2602" s="89">
        <v>-99</v>
      </c>
      <c r="CN2602" s="89">
        <v>-99</v>
      </c>
      <c r="CO2602" s="89">
        <v>-99</v>
      </c>
      <c r="CP2602" s="89">
        <v>-99</v>
      </c>
      <c r="CQ2602" s="89">
        <v>-99</v>
      </c>
      <c r="CR2602" s="89">
        <v>-99</v>
      </c>
      <c r="CS2602" s="89">
        <v>-99</v>
      </c>
      <c r="CT2602" s="89">
        <v>-99</v>
      </c>
      <c r="CU2602" s="86">
        <v>-99</v>
      </c>
      <c r="CV2602" s="86">
        <v>-1.835</v>
      </c>
      <c r="CW2602" s="86">
        <v>4</v>
      </c>
      <c r="CX2602" s="86">
        <v>2</v>
      </c>
      <c r="CY2602" s="86">
        <v>2.5247999999999999</v>
      </c>
      <c r="CZ2602" s="86">
        <v>99</v>
      </c>
      <c r="DA2602" s="86">
        <v>3</v>
      </c>
      <c r="DB2602" s="86">
        <v>-0.38890000000000002</v>
      </c>
      <c r="DC2602" s="86">
        <v>28</v>
      </c>
      <c r="DD2602" s="86">
        <v>-99</v>
      </c>
      <c r="DE2602" s="86">
        <v>-99</v>
      </c>
      <c r="DF2602" s="86">
        <v>-99</v>
      </c>
      <c r="DG2602" s="86">
        <v>-99</v>
      </c>
      <c r="DH2602" s="86">
        <v>-99</v>
      </c>
    </row>
    <row r="2603" spans="1:112" x14ac:dyDescent="0.2">
      <c r="A2603" s="85">
        <f>IF(ISERROR(SEARCH('School Lookup'!$F$3,Data!J2603)),A2602,A2602+1)</f>
        <v>0</v>
      </c>
      <c r="B2603" s="85">
        <f>IF(I2603='School Lookup'!$G$13,1,0)</f>
        <v>0</v>
      </c>
      <c r="C2603" s="85">
        <f t="shared" si="40"/>
        <v>2601</v>
      </c>
      <c r="D2603" s="86" t="s">
        <v>6478</v>
      </c>
      <c r="E2603" s="86" t="s">
        <v>6790</v>
      </c>
      <c r="F2603" s="86" t="s">
        <v>2774</v>
      </c>
      <c r="G2603" s="86" t="s">
        <v>3431</v>
      </c>
      <c r="H2603" s="86" t="s">
        <v>2395</v>
      </c>
      <c r="I2603" s="86" t="s">
        <v>5798</v>
      </c>
      <c r="J2603" s="86" t="s">
        <v>6974</v>
      </c>
      <c r="K2603" s="86" t="s">
        <v>72</v>
      </c>
      <c r="L2603" s="86">
        <v>1</v>
      </c>
      <c r="M2603" s="86">
        <v>1</v>
      </c>
      <c r="N2603" s="89">
        <v>-0.90016433121019102</v>
      </c>
      <c r="O2603" s="89">
        <v>-1.8549498960208</v>
      </c>
      <c r="P2603" s="89">
        <v>31.464300000000001</v>
      </c>
      <c r="Q2603" s="89">
        <v>-1.9487171156762499</v>
      </c>
      <c r="R2603" s="89">
        <v>52.866226114649699</v>
      </c>
      <c r="S2603" s="89">
        <v>-1.9018335058485301</v>
      </c>
      <c r="T2603" s="89">
        <v>-2.1580616275188298</v>
      </c>
      <c r="U2603" s="89">
        <v>0.49526813880126203</v>
      </c>
      <c r="V2603" s="89">
        <v>-1.0688191656796699</v>
      </c>
      <c r="W2603" s="89">
        <v>1</v>
      </c>
      <c r="X2603" s="89">
        <v>-0.716186875</v>
      </c>
      <c r="Y2603" s="89">
        <v>-1.5969706862842401</v>
      </c>
      <c r="Z2603" s="89">
        <v>41.607100000000003</v>
      </c>
      <c r="AA2603" s="89">
        <v>-1.0251414175354601</v>
      </c>
      <c r="AB2603" s="89">
        <v>53.124985625000001</v>
      </c>
      <c r="AC2603" s="89">
        <v>-1.31105605190985</v>
      </c>
      <c r="AD2603" s="89">
        <v>-1.5251606141834599</v>
      </c>
      <c r="AE2603" s="89">
        <v>0.50473186119873803</v>
      </c>
      <c r="AF2603" s="89">
        <v>-0.76979715542382599</v>
      </c>
      <c r="AG2603" s="89">
        <v>-99</v>
      </c>
      <c r="AH2603" s="89">
        <v>-99</v>
      </c>
      <c r="AI2603" s="89">
        <v>-99</v>
      </c>
      <c r="AJ2603" s="89">
        <v>-99</v>
      </c>
      <c r="AK2603" s="89">
        <v>-99</v>
      </c>
      <c r="AL2603" s="89">
        <v>-99</v>
      </c>
      <c r="AM2603" s="89">
        <v>-99</v>
      </c>
      <c r="AN2603" s="89">
        <v>-99</v>
      </c>
      <c r="AO2603" s="89">
        <v>-99</v>
      </c>
      <c r="AP2603" s="89">
        <v>-99</v>
      </c>
      <c r="AQ2603" s="89">
        <v>-99</v>
      </c>
      <c r="AR2603" s="89">
        <v>-99</v>
      </c>
      <c r="AS2603" s="89">
        <v>-99</v>
      </c>
      <c r="AT2603" s="89">
        <v>-99</v>
      </c>
      <c r="AU2603" s="89">
        <v>-99</v>
      </c>
      <c r="AV2603" s="89">
        <v>-99</v>
      </c>
      <c r="AW2603" s="89">
        <v>-99</v>
      </c>
      <c r="AX2603" s="89">
        <v>-99</v>
      </c>
      <c r="AY2603" s="89">
        <v>-99</v>
      </c>
      <c r="AZ2603" s="89">
        <v>-99</v>
      </c>
      <c r="BA2603" s="89">
        <v>-99</v>
      </c>
      <c r="BB2603" s="89">
        <v>-99</v>
      </c>
      <c r="BC2603" s="89">
        <v>-99</v>
      </c>
      <c r="BD2603" s="89">
        <v>-99</v>
      </c>
      <c r="BE2603" s="89">
        <v>-99</v>
      </c>
      <c r="BF2603" s="89">
        <v>-99</v>
      </c>
      <c r="BG2603" s="89">
        <v>-99</v>
      </c>
      <c r="BH2603" s="89">
        <v>-99</v>
      </c>
      <c r="BI2603" s="89">
        <v>-99</v>
      </c>
      <c r="BJ2603" s="89">
        <v>-99</v>
      </c>
      <c r="BK2603" s="89">
        <v>-99</v>
      </c>
      <c r="BL2603" s="89">
        <v>-99</v>
      </c>
      <c r="BM2603" s="89">
        <v>-99</v>
      </c>
      <c r="BN2603" s="89">
        <v>-99</v>
      </c>
      <c r="BO2603" s="89">
        <v>-99</v>
      </c>
      <c r="BP2603" s="89">
        <v>-99</v>
      </c>
      <c r="BQ2603" s="89">
        <v>-99</v>
      </c>
      <c r="BR2603" s="89">
        <v>-99</v>
      </c>
      <c r="BS2603" s="89">
        <v>-99</v>
      </c>
      <c r="BT2603" s="89">
        <v>-99</v>
      </c>
      <c r="BU2603" s="89">
        <v>-99</v>
      </c>
      <c r="BV2603" s="89">
        <v>-99</v>
      </c>
      <c r="BW2603" s="89">
        <v>-99</v>
      </c>
      <c r="BX2603" s="89">
        <v>-99</v>
      </c>
      <c r="BY2603" s="89">
        <v>-99</v>
      </c>
      <c r="BZ2603" s="89">
        <v>-99</v>
      </c>
      <c r="CA2603" s="89">
        <v>-99</v>
      </c>
      <c r="CB2603" s="89">
        <v>-99</v>
      </c>
      <c r="CC2603" s="89">
        <v>-99</v>
      </c>
      <c r="CD2603" s="89">
        <v>-99</v>
      </c>
      <c r="CE2603" s="89">
        <v>-99</v>
      </c>
      <c r="CF2603" s="89">
        <v>-99</v>
      </c>
      <c r="CG2603" s="89">
        <v>-99</v>
      </c>
      <c r="CH2603" s="89">
        <v>-99</v>
      </c>
      <c r="CI2603" s="89">
        <v>-99</v>
      </c>
      <c r="CJ2603" s="89">
        <v>-99</v>
      </c>
      <c r="CK2603" s="89">
        <v>-99</v>
      </c>
      <c r="CL2603" s="89">
        <v>-99</v>
      </c>
      <c r="CM2603" s="89">
        <v>-99</v>
      </c>
      <c r="CN2603" s="89">
        <v>-99</v>
      </c>
      <c r="CO2603" s="89">
        <v>-99</v>
      </c>
      <c r="CP2603" s="89">
        <v>-99</v>
      </c>
      <c r="CQ2603" s="89">
        <v>-99</v>
      </c>
      <c r="CR2603" s="89">
        <v>-99</v>
      </c>
      <c r="CS2603" s="89">
        <v>-99</v>
      </c>
      <c r="CT2603" s="89">
        <v>-99</v>
      </c>
      <c r="CU2603" s="86">
        <v>-99</v>
      </c>
      <c r="CV2603" s="86">
        <v>-1.8386</v>
      </c>
      <c r="CW2603" s="86">
        <v>4</v>
      </c>
      <c r="CX2603" s="86">
        <v>2</v>
      </c>
      <c r="CY2603" s="86">
        <v>0.92889999999999995</v>
      </c>
      <c r="CZ2603" s="86">
        <v>86</v>
      </c>
      <c r="DA2603" s="86">
        <v>2</v>
      </c>
      <c r="DB2603" s="86">
        <v>-1.4825999999999999</v>
      </c>
      <c r="DC2603" s="86">
        <v>3</v>
      </c>
      <c r="DD2603" s="86">
        <v>-99</v>
      </c>
      <c r="DE2603" s="86">
        <v>-99</v>
      </c>
      <c r="DF2603" s="86">
        <v>-99</v>
      </c>
      <c r="DG2603" s="86">
        <v>-99</v>
      </c>
      <c r="DH2603" s="86">
        <v>-99</v>
      </c>
    </row>
    <row r="2604" spans="1:112" x14ac:dyDescent="0.2">
      <c r="A2604" s="85">
        <f>IF(ISERROR(SEARCH('School Lookup'!$F$3,Data!J2604)),A2603,A2603+1)</f>
        <v>0</v>
      </c>
      <c r="B2604" s="85">
        <f>IF(I2604='School Lookup'!$G$13,1,0)</f>
        <v>0</v>
      </c>
      <c r="C2604" s="85">
        <f t="shared" si="40"/>
        <v>2602</v>
      </c>
      <c r="D2604" s="86" t="s">
        <v>6478</v>
      </c>
      <c r="E2604" s="86" t="s">
        <v>6489</v>
      </c>
      <c r="F2604" s="86" t="s">
        <v>2741</v>
      </c>
      <c r="G2604" s="86" t="s">
        <v>2909</v>
      </c>
      <c r="H2604" s="86" t="s">
        <v>111</v>
      </c>
      <c r="I2604" s="86" t="s">
        <v>5435</v>
      </c>
      <c r="J2604" s="86" t="s">
        <v>273</v>
      </c>
      <c r="K2604" s="86" t="s">
        <v>26</v>
      </c>
      <c r="L2604" s="86">
        <v>1</v>
      </c>
      <c r="M2604" s="86">
        <v>1</v>
      </c>
      <c r="N2604" s="89">
        <v>-0.352395161290323</v>
      </c>
      <c r="O2604" s="89">
        <v>-0.66875635015502799</v>
      </c>
      <c r="P2604" s="89">
        <v>21.166699999999999</v>
      </c>
      <c r="Q2604" s="89">
        <v>-3.0409980866135098</v>
      </c>
      <c r="R2604" s="89">
        <v>47.5806306451613</v>
      </c>
      <c r="S2604" s="89">
        <v>-1.8548772183842701</v>
      </c>
      <c r="T2604" s="89">
        <v>-2.1047818827623401</v>
      </c>
      <c r="U2604" s="89">
        <v>0.5</v>
      </c>
      <c r="V2604" s="89">
        <v>-1.0523909413811701</v>
      </c>
      <c r="W2604" s="89">
        <v>1</v>
      </c>
      <c r="X2604" s="89">
        <v>-0.26668145161290302</v>
      </c>
      <c r="Y2604" s="89">
        <v>-0.53876372202949496</v>
      </c>
      <c r="Z2604" s="89">
        <v>32.261899999999997</v>
      </c>
      <c r="AA2604" s="89">
        <v>-2.1905155134665799</v>
      </c>
      <c r="AB2604" s="89">
        <v>53.2258</v>
      </c>
      <c r="AC2604" s="89">
        <v>-1.36463961774804</v>
      </c>
      <c r="AD2604" s="89">
        <v>-1.5875507461496701</v>
      </c>
      <c r="AE2604" s="89">
        <v>0.5</v>
      </c>
      <c r="AF2604" s="89">
        <v>-0.79377537307483703</v>
      </c>
      <c r="AG2604" s="89">
        <v>-99</v>
      </c>
      <c r="AH2604" s="89">
        <v>-99</v>
      </c>
      <c r="AI2604" s="89">
        <v>-99</v>
      </c>
      <c r="AJ2604" s="89">
        <v>-99</v>
      </c>
      <c r="AK2604" s="89">
        <v>-99</v>
      </c>
      <c r="AL2604" s="89">
        <v>-99</v>
      </c>
      <c r="AM2604" s="89">
        <v>-99</v>
      </c>
      <c r="AN2604" s="89">
        <v>-99</v>
      </c>
      <c r="AO2604" s="89">
        <v>-99</v>
      </c>
      <c r="AP2604" s="89">
        <v>-99</v>
      </c>
      <c r="AQ2604" s="89">
        <v>-99</v>
      </c>
      <c r="AR2604" s="89">
        <v>-99</v>
      </c>
      <c r="AS2604" s="89">
        <v>-99</v>
      </c>
      <c r="AT2604" s="89">
        <v>-99</v>
      </c>
      <c r="AU2604" s="89">
        <v>-99</v>
      </c>
      <c r="AV2604" s="89">
        <v>-99</v>
      </c>
      <c r="AW2604" s="89">
        <v>-99</v>
      </c>
      <c r="AX2604" s="89">
        <v>-99</v>
      </c>
      <c r="AY2604" s="89">
        <v>-99</v>
      </c>
      <c r="AZ2604" s="89">
        <v>-99</v>
      </c>
      <c r="BA2604" s="89">
        <v>-99</v>
      </c>
      <c r="BB2604" s="89">
        <v>-99</v>
      </c>
      <c r="BC2604" s="89">
        <v>-99</v>
      </c>
      <c r="BD2604" s="89">
        <v>-99</v>
      </c>
      <c r="BE2604" s="89">
        <v>-99</v>
      </c>
      <c r="BF2604" s="89">
        <v>-99</v>
      </c>
      <c r="BG2604" s="89">
        <v>-99</v>
      </c>
      <c r="BH2604" s="89">
        <v>-99</v>
      </c>
      <c r="BI2604" s="89">
        <v>-99</v>
      </c>
      <c r="BJ2604" s="89">
        <v>-99</v>
      </c>
      <c r="BK2604" s="89">
        <v>-99</v>
      </c>
      <c r="BL2604" s="89">
        <v>-99</v>
      </c>
      <c r="BM2604" s="89">
        <v>-99</v>
      </c>
      <c r="BN2604" s="89">
        <v>-99</v>
      </c>
      <c r="BO2604" s="89">
        <v>-99</v>
      </c>
      <c r="BP2604" s="89">
        <v>-99</v>
      </c>
      <c r="BQ2604" s="89">
        <v>-99</v>
      </c>
      <c r="BR2604" s="89">
        <v>-99</v>
      </c>
      <c r="BS2604" s="89">
        <v>-99</v>
      </c>
      <c r="BT2604" s="89">
        <v>-99</v>
      </c>
      <c r="BU2604" s="89">
        <v>-99</v>
      </c>
      <c r="BV2604" s="89">
        <v>-99</v>
      </c>
      <c r="BW2604" s="89">
        <v>-99</v>
      </c>
      <c r="BX2604" s="89">
        <v>-99</v>
      </c>
      <c r="BY2604" s="89">
        <v>-99</v>
      </c>
      <c r="BZ2604" s="89">
        <v>-99</v>
      </c>
      <c r="CA2604" s="89">
        <v>-99</v>
      </c>
      <c r="CB2604" s="89">
        <v>-99</v>
      </c>
      <c r="CC2604" s="89">
        <v>-99</v>
      </c>
      <c r="CD2604" s="89">
        <v>-99</v>
      </c>
      <c r="CE2604" s="89">
        <v>-99</v>
      </c>
      <c r="CF2604" s="89">
        <v>-99</v>
      </c>
      <c r="CG2604" s="89">
        <v>-99</v>
      </c>
      <c r="CH2604" s="89">
        <v>-99</v>
      </c>
      <c r="CI2604" s="89">
        <v>-99</v>
      </c>
      <c r="CJ2604" s="89">
        <v>-99</v>
      </c>
      <c r="CK2604" s="89">
        <v>-99</v>
      </c>
      <c r="CL2604" s="89">
        <v>-99</v>
      </c>
      <c r="CM2604" s="89">
        <v>-99</v>
      </c>
      <c r="CN2604" s="89">
        <v>-99</v>
      </c>
      <c r="CO2604" s="89">
        <v>-99</v>
      </c>
      <c r="CP2604" s="89">
        <v>-99</v>
      </c>
      <c r="CQ2604" s="89">
        <v>-99</v>
      </c>
      <c r="CR2604" s="89">
        <v>-99</v>
      </c>
      <c r="CS2604" s="89">
        <v>-99</v>
      </c>
      <c r="CT2604" s="89">
        <v>-99</v>
      </c>
      <c r="CU2604" s="86">
        <v>-99</v>
      </c>
      <c r="CV2604" s="86">
        <v>-1.8462000000000001</v>
      </c>
      <c r="CW2604" s="86">
        <v>4</v>
      </c>
      <c r="CX2604" s="86">
        <v>2</v>
      </c>
      <c r="CY2604" s="86">
        <v>-4.5999999999999999E-3</v>
      </c>
      <c r="CZ2604" s="86">
        <v>51</v>
      </c>
      <c r="DA2604" s="86">
        <v>2</v>
      </c>
      <c r="DB2604" s="86">
        <v>-2.6158000000000001</v>
      </c>
      <c r="DC2604" s="86">
        <v>0</v>
      </c>
      <c r="DD2604" s="86">
        <v>-99</v>
      </c>
      <c r="DE2604" s="86">
        <v>-99</v>
      </c>
      <c r="DF2604" s="86">
        <v>-99</v>
      </c>
      <c r="DG2604" s="86">
        <v>-99</v>
      </c>
      <c r="DH2604" s="86">
        <v>-99</v>
      </c>
    </row>
    <row r="2605" spans="1:112" x14ac:dyDescent="0.2">
      <c r="A2605" s="85">
        <f>IF(ISERROR(SEARCH('School Lookup'!$F$3,Data!J2605)),A2604,A2604+1)</f>
        <v>0</v>
      </c>
      <c r="B2605" s="85">
        <f>IF(I2605='School Lookup'!$G$13,1,0)</f>
        <v>0</v>
      </c>
      <c r="C2605" s="85">
        <f t="shared" si="40"/>
        <v>2603</v>
      </c>
      <c r="D2605" s="86" t="s">
        <v>6478</v>
      </c>
      <c r="E2605" s="86" t="s">
        <v>6760</v>
      </c>
      <c r="F2605" s="86" t="s">
        <v>2767</v>
      </c>
      <c r="G2605" s="86" t="s">
        <v>3413</v>
      </c>
      <c r="H2605" s="86" t="s">
        <v>1900</v>
      </c>
      <c r="I2605" s="86" t="s">
        <v>5698</v>
      </c>
      <c r="J2605" s="86" t="s">
        <v>1900</v>
      </c>
      <c r="K2605" s="86" t="s">
        <v>45</v>
      </c>
      <c r="L2605" s="86">
        <v>1</v>
      </c>
      <c r="M2605" s="86">
        <v>1</v>
      </c>
      <c r="N2605" s="89">
        <v>-0.96012340946166397</v>
      </c>
      <c r="O2605" s="89">
        <v>-1.9847912152180101</v>
      </c>
      <c r="P2605" s="89">
        <v>34.279299999999999</v>
      </c>
      <c r="Q2605" s="89">
        <v>-1.6501260912444999</v>
      </c>
      <c r="R2605" s="89">
        <v>51.223453833605198</v>
      </c>
      <c r="S2605" s="89">
        <v>-1.81745865323126</v>
      </c>
      <c r="T2605" s="89">
        <v>-2.0623242757374198</v>
      </c>
      <c r="U2605" s="89">
        <v>0.29656507014997602</v>
      </c>
      <c r="V2605" s="89">
        <v>-0.611613343506067</v>
      </c>
      <c r="W2605" s="89">
        <v>1</v>
      </c>
      <c r="X2605" s="89">
        <v>-0.78653812244898003</v>
      </c>
      <c r="Y2605" s="89">
        <v>-1.7625886657817</v>
      </c>
      <c r="Z2605" s="89">
        <v>35.7485</v>
      </c>
      <c r="AA2605" s="89">
        <v>-1.75572617531721</v>
      </c>
      <c r="AB2605" s="89">
        <v>50.448982857142902</v>
      </c>
      <c r="AC2605" s="89">
        <v>-1.75915742054945</v>
      </c>
      <c r="AD2605" s="89">
        <v>-2.0469083382541902</v>
      </c>
      <c r="AE2605" s="89">
        <v>0.296323173681664</v>
      </c>
      <c r="AF2605" s="89">
        <v>-0.60654637502694397</v>
      </c>
      <c r="AG2605" s="89">
        <v>1</v>
      </c>
      <c r="AH2605" s="89">
        <v>-0.80615141388174805</v>
      </c>
      <c r="AI2605" s="89">
        <v>-1.67787968939732</v>
      </c>
      <c r="AJ2605" s="89">
        <v>31.4</v>
      </c>
      <c r="AK2605" s="89">
        <v>-1.6863918716936801</v>
      </c>
      <c r="AL2605" s="89">
        <v>50.385587146529602</v>
      </c>
      <c r="AM2605" s="89">
        <v>-1.6821357805454999</v>
      </c>
      <c r="AN2605" s="89">
        <v>-1.8103582751787</v>
      </c>
      <c r="AO2605" s="89">
        <v>9.4097726173197893E-2</v>
      </c>
      <c r="AP2605" s="89">
        <v>-0.17035059725314899</v>
      </c>
      <c r="AQ2605" s="89">
        <v>1</v>
      </c>
      <c r="AR2605" s="89">
        <v>-0.91024434389140296</v>
      </c>
      <c r="AS2605" s="89">
        <v>-1.97605177179353</v>
      </c>
      <c r="AT2605" s="89">
        <v>30.4194</v>
      </c>
      <c r="AU2605" s="89">
        <v>-1.9854149381658399</v>
      </c>
      <c r="AV2605" s="89">
        <v>55.656134389140298</v>
      </c>
      <c r="AW2605" s="89">
        <v>-1.9807333549796899</v>
      </c>
      <c r="AX2605" s="89">
        <v>-2.1265009467381901</v>
      </c>
      <c r="AY2605" s="89">
        <v>0.106918238993711</v>
      </c>
      <c r="AZ2605" s="89">
        <v>-0.227361736443705</v>
      </c>
      <c r="BA2605" s="89">
        <v>1</v>
      </c>
      <c r="BB2605" s="89">
        <v>-0.98858857142857104</v>
      </c>
      <c r="BC2605" s="89">
        <v>-2.0001395919895302</v>
      </c>
      <c r="BD2605" s="89">
        <v>34.521299999999997</v>
      </c>
      <c r="BE2605" s="89">
        <v>-1.3771515798413601</v>
      </c>
      <c r="BF2605" s="89">
        <v>43.333320000000001</v>
      </c>
      <c r="BG2605" s="89">
        <v>-1.6886455859154501</v>
      </c>
      <c r="BH2605" s="89">
        <v>-1.7965816394443199</v>
      </c>
      <c r="BI2605" s="89">
        <v>5.0798258345428199E-2</v>
      </c>
      <c r="BJ2605" s="89">
        <v>-9.1263218259145601E-2</v>
      </c>
      <c r="BK2605" s="89">
        <v>1</v>
      </c>
      <c r="BL2605" s="89">
        <v>-0.77439855072463804</v>
      </c>
      <c r="BM2605" s="89">
        <v>-1.70269846287712</v>
      </c>
      <c r="BN2605" s="89">
        <v>28.595500000000001</v>
      </c>
      <c r="BO2605" s="89">
        <v>-2.2523267130167302</v>
      </c>
      <c r="BP2605" s="89">
        <v>40.096601449275397</v>
      </c>
      <c r="BQ2605" s="89">
        <v>-1.97751258794693</v>
      </c>
      <c r="BR2605" s="89">
        <v>-2.06252125473195</v>
      </c>
      <c r="BS2605" s="89">
        <v>5.00725689404935E-2</v>
      </c>
      <c r="BT2605" s="89">
        <v>-0.103275737718798</v>
      </c>
      <c r="BU2605" s="89">
        <v>1</v>
      </c>
      <c r="BV2605" s="89">
        <v>-1.0770866359447</v>
      </c>
      <c r="BW2605" s="89">
        <v>-2.32381633073765</v>
      </c>
      <c r="BX2605" s="89">
        <v>25.2745</v>
      </c>
      <c r="BY2605" s="89">
        <v>-2.45918239062203</v>
      </c>
      <c r="BZ2605" s="89">
        <v>37.788024884792598</v>
      </c>
      <c r="CA2605" s="89">
        <v>-2.3914993606798398</v>
      </c>
      <c r="CB2605" s="89">
        <v>-2.5109156999181699</v>
      </c>
      <c r="CC2605" s="89">
        <v>5.2491533623609102E-2</v>
      </c>
      <c r="CD2605" s="89">
        <v>-0.131801815888302</v>
      </c>
      <c r="CE2605" s="89">
        <v>1</v>
      </c>
      <c r="CF2605" s="89">
        <v>-0.93831330275229397</v>
      </c>
      <c r="CG2605" s="89">
        <v>-2.0629838064778299</v>
      </c>
      <c r="CH2605" s="89">
        <v>37.036000000000001</v>
      </c>
      <c r="CI2605" s="89">
        <v>-1.3992320878253699</v>
      </c>
      <c r="CJ2605" s="89">
        <v>39.449570183486202</v>
      </c>
      <c r="CK2605" s="89">
        <v>-1.7311079471516</v>
      </c>
      <c r="CL2605" s="89">
        <v>-1.86402060799877</v>
      </c>
      <c r="CM2605" s="89">
        <v>5.2733430091920698E-2</v>
      </c>
      <c r="CN2605" s="89">
        <v>-9.8296200421802593E-2</v>
      </c>
      <c r="CO2605" s="89">
        <v>91.584999999999994</v>
      </c>
      <c r="CP2605" s="89">
        <v>0.31709999999999999</v>
      </c>
      <c r="CQ2605" s="89">
        <v>7.91</v>
      </c>
      <c r="CR2605" s="89">
        <v>0.95899999999999996</v>
      </c>
      <c r="CS2605" s="89">
        <v>0.31709999999999999</v>
      </c>
      <c r="CT2605" s="89">
        <v>-0.15559999999999999</v>
      </c>
      <c r="CU2605" s="86" t="s">
        <v>6986</v>
      </c>
      <c r="CV2605" s="86">
        <v>-1.8520000000000001</v>
      </c>
      <c r="CW2605" s="86">
        <v>4</v>
      </c>
      <c r="CX2605" s="86">
        <v>4</v>
      </c>
      <c r="CY2605" s="86">
        <v>1.3440000000000001</v>
      </c>
      <c r="CZ2605" s="86">
        <v>92</v>
      </c>
      <c r="DA2605" s="86">
        <v>8</v>
      </c>
      <c r="DB2605" s="86">
        <v>-1.7662</v>
      </c>
      <c r="DC2605" s="86">
        <v>2</v>
      </c>
      <c r="DD2605" s="86">
        <v>-99</v>
      </c>
      <c r="DE2605" s="86">
        <v>-99</v>
      </c>
      <c r="DF2605" s="86">
        <v>-99</v>
      </c>
      <c r="DG2605" s="86">
        <v>-99</v>
      </c>
      <c r="DH2605" s="86">
        <v>-99</v>
      </c>
    </row>
    <row r="2606" spans="1:112" x14ac:dyDescent="0.2">
      <c r="A2606" s="85">
        <f>IF(ISERROR(SEARCH('School Lookup'!$F$3,Data!J2606)),A2605,A2605+1)</f>
        <v>0</v>
      </c>
      <c r="B2606" s="85">
        <f>IF(I2606='School Lookup'!$G$13,1,0)</f>
        <v>0</v>
      </c>
      <c r="C2606" s="85">
        <f t="shared" si="40"/>
        <v>2604</v>
      </c>
      <c r="D2606" s="86" t="s">
        <v>6478</v>
      </c>
      <c r="E2606" s="86" t="s">
        <v>6790</v>
      </c>
      <c r="F2606" s="86" t="s">
        <v>2774</v>
      </c>
      <c r="G2606" s="86" t="s">
        <v>2795</v>
      </c>
      <c r="H2606" s="86" t="s">
        <v>1474</v>
      </c>
      <c r="I2606" s="86" t="s">
        <v>6043</v>
      </c>
      <c r="J2606" s="86" t="s">
        <v>6044</v>
      </c>
      <c r="K2606" s="86" t="s">
        <v>45</v>
      </c>
      <c r="L2606" s="86">
        <v>1</v>
      </c>
      <c r="M2606" s="86">
        <v>1</v>
      </c>
      <c r="N2606" s="89">
        <v>-0.93456407766990301</v>
      </c>
      <c r="O2606" s="89">
        <v>-1.9294425098272701</v>
      </c>
      <c r="P2606" s="89">
        <v>38.418599999999998</v>
      </c>
      <c r="Q2606" s="89">
        <v>-1.21106469606499</v>
      </c>
      <c r="R2606" s="89">
        <v>48.543703883495098</v>
      </c>
      <c r="S2606" s="89">
        <v>-1.57025360294613</v>
      </c>
      <c r="T2606" s="89">
        <v>-1.78182888964599</v>
      </c>
      <c r="U2606" s="89">
        <v>0.212809917355372</v>
      </c>
      <c r="V2606" s="89">
        <v>-0.379190858746977</v>
      </c>
      <c r="W2606" s="89">
        <v>1</v>
      </c>
      <c r="X2606" s="89">
        <v>-0.78948679245283004</v>
      </c>
      <c r="Y2606" s="89">
        <v>-1.7695303020134701</v>
      </c>
      <c r="Z2606" s="89">
        <v>39.438200000000002</v>
      </c>
      <c r="AA2606" s="89">
        <v>-1.29560966611922</v>
      </c>
      <c r="AB2606" s="89">
        <v>49.528289622641502</v>
      </c>
      <c r="AC2606" s="89">
        <v>-1.53256998406635</v>
      </c>
      <c r="AD2606" s="89">
        <v>-1.7830808037679799</v>
      </c>
      <c r="AE2606" s="89">
        <v>0.21900826446280999</v>
      </c>
      <c r="AF2606" s="89">
        <v>-0.39050943223017798</v>
      </c>
      <c r="AG2606" s="89">
        <v>1</v>
      </c>
      <c r="AH2606" s="89">
        <v>-0.80006447368421096</v>
      </c>
      <c r="AI2606" s="89">
        <v>-1.66478000686811</v>
      </c>
      <c r="AJ2606" s="89">
        <v>-99</v>
      </c>
      <c r="AK2606" s="89">
        <v>-99</v>
      </c>
      <c r="AL2606" s="89">
        <v>50.000014473684203</v>
      </c>
      <c r="AM2606" s="89">
        <v>-1.66478000686811</v>
      </c>
      <c r="AN2606" s="89">
        <v>-1.7921252813094799</v>
      </c>
      <c r="AO2606" s="89">
        <v>7.8512396694214906E-2</v>
      </c>
      <c r="AP2606" s="89">
        <v>-0.140704051011901</v>
      </c>
      <c r="AQ2606" s="89">
        <v>1</v>
      </c>
      <c r="AR2606" s="89">
        <v>-0.91710000000000003</v>
      </c>
      <c r="AS2606" s="89">
        <v>-1.9914620251772801</v>
      </c>
      <c r="AT2606" s="89">
        <v>-99</v>
      </c>
      <c r="AU2606" s="89">
        <v>-99</v>
      </c>
      <c r="AV2606" s="89">
        <v>43.0555555555556</v>
      </c>
      <c r="AW2606" s="89">
        <v>-1.9914620251772801</v>
      </c>
      <c r="AX2606" s="89">
        <v>-2.1378067655441901</v>
      </c>
      <c r="AY2606" s="89">
        <v>7.43801652892562E-2</v>
      </c>
      <c r="AZ2606" s="89">
        <v>-0.15901042057766701</v>
      </c>
      <c r="BA2606" s="89">
        <v>1</v>
      </c>
      <c r="BB2606" s="89">
        <v>-0.875888461538462</v>
      </c>
      <c r="BC2606" s="89">
        <v>-1.7465303021635501</v>
      </c>
      <c r="BD2606" s="89">
        <v>30.444400000000002</v>
      </c>
      <c r="BE2606" s="89">
        <v>-1.78481243570852</v>
      </c>
      <c r="BF2606" s="89">
        <v>39.423050000000003</v>
      </c>
      <c r="BG2606" s="89">
        <v>-1.7656713689360299</v>
      </c>
      <c r="BH2606" s="89">
        <v>-1.87899634575451</v>
      </c>
      <c r="BI2606" s="89">
        <v>0.107438016528926</v>
      </c>
      <c r="BJ2606" s="89">
        <v>-0.20187564045296399</v>
      </c>
      <c r="BK2606" s="89">
        <v>1</v>
      </c>
      <c r="BL2606" s="89">
        <v>-0.66358811881188096</v>
      </c>
      <c r="BM2606" s="89">
        <v>-1.4330445869938699</v>
      </c>
      <c r="BN2606" s="89">
        <v>33.055599999999998</v>
      </c>
      <c r="BO2606" s="89">
        <v>-1.7515459176035499</v>
      </c>
      <c r="BP2606" s="89">
        <v>42.574256435643598</v>
      </c>
      <c r="BQ2606" s="89">
        <v>-1.5922952522987099</v>
      </c>
      <c r="BR2606" s="89">
        <v>-1.65843104288441</v>
      </c>
      <c r="BS2606" s="89">
        <v>0.104338842975207</v>
      </c>
      <c r="BT2606" s="89">
        <v>-0.17303877616872401</v>
      </c>
      <c r="BU2606" s="89">
        <v>1</v>
      </c>
      <c r="BV2606" s="89">
        <v>-1.0688800000000001</v>
      </c>
      <c r="BW2606" s="89">
        <v>-2.3049131049987599</v>
      </c>
      <c r="BX2606" s="89">
        <v>30.381799999999998</v>
      </c>
      <c r="BY2606" s="89">
        <v>-1.93225145004766</v>
      </c>
      <c r="BZ2606" s="89">
        <v>34.999980000000001</v>
      </c>
      <c r="CA2606" s="89">
        <v>-2.1185822775232102</v>
      </c>
      <c r="CB2606" s="89">
        <v>-2.22324729470964</v>
      </c>
      <c r="CC2606" s="89">
        <v>0.103305785123967</v>
      </c>
      <c r="CD2606" s="89">
        <v>-0.229674307304715</v>
      </c>
      <c r="CE2606" s="89">
        <v>1</v>
      </c>
      <c r="CF2606" s="89">
        <v>-0.97348453608247398</v>
      </c>
      <c r="CG2606" s="89">
        <v>-2.1473110844899201</v>
      </c>
      <c r="CH2606" s="89">
        <v>29.909099999999999</v>
      </c>
      <c r="CI2606" s="89">
        <v>-2.2125983033645702</v>
      </c>
      <c r="CJ2606" s="89">
        <v>34.020626804123701</v>
      </c>
      <c r="CK2606" s="89">
        <v>-2.1799546939272401</v>
      </c>
      <c r="CL2606" s="89">
        <v>-2.3497009160356401</v>
      </c>
      <c r="CM2606" s="89">
        <v>0.100206611570248</v>
      </c>
      <c r="CN2606" s="89">
        <v>-0.23545556699943901</v>
      </c>
      <c r="CO2606" s="89">
        <v>85.15</v>
      </c>
      <c r="CP2606" s="89">
        <v>-0.16919999999999999</v>
      </c>
      <c r="CQ2606" s="89">
        <v>8.2799999999999994</v>
      </c>
      <c r="CR2606" s="89">
        <v>1.0124</v>
      </c>
      <c r="CS2606" s="89">
        <v>-0.42796666666666699</v>
      </c>
      <c r="CT2606" s="89">
        <v>-1.3815999999999999</v>
      </c>
      <c r="CU2606" s="86" t="s">
        <v>6986</v>
      </c>
      <c r="CV2606" s="86">
        <v>-1.8567</v>
      </c>
      <c r="CW2606" s="86">
        <v>4</v>
      </c>
      <c r="CX2606" s="86">
        <v>4</v>
      </c>
      <c r="CY2606" s="86">
        <v>1.2483</v>
      </c>
      <c r="CZ2606" s="86">
        <v>91</v>
      </c>
      <c r="DA2606" s="86">
        <v>6</v>
      </c>
      <c r="DB2606" s="86">
        <v>-1.3372999999999999</v>
      </c>
      <c r="DC2606" s="86">
        <v>5</v>
      </c>
      <c r="DD2606" s="86">
        <v>-99</v>
      </c>
      <c r="DE2606" s="86">
        <v>-99</v>
      </c>
      <c r="DF2606" s="86">
        <v>-99</v>
      </c>
      <c r="DG2606" s="86">
        <v>-99</v>
      </c>
      <c r="DH2606" s="86">
        <v>-99</v>
      </c>
    </row>
    <row r="2607" spans="1:112" x14ac:dyDescent="0.2">
      <c r="A2607" s="85">
        <f>IF(ISERROR(SEARCH('School Lookup'!$F$3,Data!J2607)),A2606,A2606+1)</f>
        <v>0</v>
      </c>
      <c r="B2607" s="85">
        <f>IF(I2607='School Lookup'!$G$13,1,0)</f>
        <v>0</v>
      </c>
      <c r="C2607" s="85">
        <f t="shared" si="40"/>
        <v>2605</v>
      </c>
      <c r="D2607" s="86" t="s">
        <v>6478</v>
      </c>
      <c r="E2607" s="86" t="s">
        <v>6719</v>
      </c>
      <c r="F2607" s="86" t="s">
        <v>2766</v>
      </c>
      <c r="G2607" s="86" t="s">
        <v>3281</v>
      </c>
      <c r="H2607" s="86" t="s">
        <v>5979</v>
      </c>
      <c r="I2607" s="86" t="s">
        <v>6720</v>
      </c>
      <c r="J2607" s="86" t="s">
        <v>6721</v>
      </c>
      <c r="K2607" s="86" t="s">
        <v>10</v>
      </c>
      <c r="L2607" s="86">
        <v>1</v>
      </c>
      <c r="M2607" s="86">
        <v>1</v>
      </c>
      <c r="N2607" s="89">
        <v>-0.69120721649484496</v>
      </c>
      <c r="O2607" s="89">
        <v>-1.40245348978031</v>
      </c>
      <c r="P2607" s="89">
        <v>26.842099999999999</v>
      </c>
      <c r="Q2607" s="89">
        <v>-2.4390003956508299</v>
      </c>
      <c r="R2607" s="89">
        <v>55.670081443298997</v>
      </c>
      <c r="S2607" s="89">
        <v>-1.92072694271557</v>
      </c>
      <c r="T2607" s="89">
        <v>-2.1794993848077802</v>
      </c>
      <c r="U2607" s="89">
        <v>0.50259067357512999</v>
      </c>
      <c r="V2607" s="89">
        <v>-1.0953960638671201</v>
      </c>
      <c r="W2607" s="89">
        <v>1</v>
      </c>
      <c r="X2607" s="89">
        <v>-0.54074374999999997</v>
      </c>
      <c r="Y2607" s="89">
        <v>-1.18394978142691</v>
      </c>
      <c r="Z2607" s="89">
        <v>38.052599999999998</v>
      </c>
      <c r="AA2607" s="89">
        <v>-1.4683980866262401</v>
      </c>
      <c r="AB2607" s="89">
        <v>47.916674999999998</v>
      </c>
      <c r="AC2607" s="89">
        <v>-1.3261739340265799</v>
      </c>
      <c r="AD2607" s="89">
        <v>-1.54276315043796</v>
      </c>
      <c r="AE2607" s="89">
        <v>0.49740932642487001</v>
      </c>
      <c r="AF2607" s="89">
        <v>-0.76738477949245598</v>
      </c>
      <c r="AG2607" s="89">
        <v>-99</v>
      </c>
      <c r="AH2607" s="89">
        <v>-99</v>
      </c>
      <c r="AI2607" s="89">
        <v>-99</v>
      </c>
      <c r="AJ2607" s="89">
        <v>-99</v>
      </c>
      <c r="AK2607" s="89">
        <v>-99</v>
      </c>
      <c r="AL2607" s="89">
        <v>-99</v>
      </c>
      <c r="AM2607" s="89">
        <v>-99</v>
      </c>
      <c r="AN2607" s="89">
        <v>-99</v>
      </c>
      <c r="AO2607" s="89">
        <v>-99</v>
      </c>
      <c r="AP2607" s="89">
        <v>-99</v>
      </c>
      <c r="AQ2607" s="89">
        <v>-99</v>
      </c>
      <c r="AR2607" s="89">
        <v>-99</v>
      </c>
      <c r="AS2607" s="89">
        <v>-99</v>
      </c>
      <c r="AT2607" s="89">
        <v>-99</v>
      </c>
      <c r="AU2607" s="89">
        <v>-99</v>
      </c>
      <c r="AV2607" s="89">
        <v>-99</v>
      </c>
      <c r="AW2607" s="89">
        <v>-99</v>
      </c>
      <c r="AX2607" s="89">
        <v>-99</v>
      </c>
      <c r="AY2607" s="89">
        <v>-99</v>
      </c>
      <c r="AZ2607" s="89">
        <v>-99</v>
      </c>
      <c r="BA2607" s="89">
        <v>-99</v>
      </c>
      <c r="BB2607" s="89">
        <v>-99</v>
      </c>
      <c r="BC2607" s="89">
        <v>-99</v>
      </c>
      <c r="BD2607" s="89">
        <v>-99</v>
      </c>
      <c r="BE2607" s="89">
        <v>-99</v>
      </c>
      <c r="BF2607" s="89">
        <v>-99</v>
      </c>
      <c r="BG2607" s="89">
        <v>-99</v>
      </c>
      <c r="BH2607" s="89">
        <v>-99</v>
      </c>
      <c r="BI2607" s="89">
        <v>-99</v>
      </c>
      <c r="BJ2607" s="89">
        <v>-99</v>
      </c>
      <c r="BK2607" s="89">
        <v>-99</v>
      </c>
      <c r="BL2607" s="89">
        <v>-99</v>
      </c>
      <c r="BM2607" s="89">
        <v>-99</v>
      </c>
      <c r="BN2607" s="89">
        <v>-99</v>
      </c>
      <c r="BO2607" s="89">
        <v>-99</v>
      </c>
      <c r="BP2607" s="89">
        <v>-99</v>
      </c>
      <c r="BQ2607" s="89">
        <v>-99</v>
      </c>
      <c r="BR2607" s="89">
        <v>-99</v>
      </c>
      <c r="BS2607" s="89">
        <v>-99</v>
      </c>
      <c r="BT2607" s="89">
        <v>-99</v>
      </c>
      <c r="BU2607" s="89">
        <v>-99</v>
      </c>
      <c r="BV2607" s="89">
        <v>-99</v>
      </c>
      <c r="BW2607" s="89">
        <v>-99</v>
      </c>
      <c r="BX2607" s="89">
        <v>-99</v>
      </c>
      <c r="BY2607" s="89">
        <v>-99</v>
      </c>
      <c r="BZ2607" s="89">
        <v>-99</v>
      </c>
      <c r="CA2607" s="89">
        <v>-99</v>
      </c>
      <c r="CB2607" s="89">
        <v>-99</v>
      </c>
      <c r="CC2607" s="89">
        <v>-99</v>
      </c>
      <c r="CD2607" s="89">
        <v>-99</v>
      </c>
      <c r="CE2607" s="89">
        <v>-99</v>
      </c>
      <c r="CF2607" s="89">
        <v>-99</v>
      </c>
      <c r="CG2607" s="89">
        <v>-99</v>
      </c>
      <c r="CH2607" s="89">
        <v>-99</v>
      </c>
      <c r="CI2607" s="89">
        <v>-99</v>
      </c>
      <c r="CJ2607" s="89">
        <v>-99</v>
      </c>
      <c r="CK2607" s="89">
        <v>-99</v>
      </c>
      <c r="CL2607" s="89">
        <v>-99</v>
      </c>
      <c r="CM2607" s="89">
        <v>-99</v>
      </c>
      <c r="CN2607" s="89">
        <v>-99</v>
      </c>
      <c r="CO2607" s="89">
        <v>-99</v>
      </c>
      <c r="CP2607" s="89">
        <v>-99</v>
      </c>
      <c r="CQ2607" s="89">
        <v>-99</v>
      </c>
      <c r="CR2607" s="89">
        <v>-99</v>
      </c>
      <c r="CS2607" s="89">
        <v>-99</v>
      </c>
      <c r="CT2607" s="89">
        <v>-99</v>
      </c>
      <c r="CU2607" s="86">
        <v>-99</v>
      </c>
      <c r="CV2607" s="86">
        <v>-1.8628</v>
      </c>
      <c r="CW2607" s="86">
        <v>4</v>
      </c>
      <c r="CX2607" s="86">
        <v>2</v>
      </c>
      <c r="CY2607" s="86">
        <v>-0.82869999999999999</v>
      </c>
      <c r="CZ2607" s="86">
        <v>16</v>
      </c>
      <c r="DA2607" s="86">
        <v>2</v>
      </c>
      <c r="DB2607" s="86">
        <v>-1.9561999999999999</v>
      </c>
      <c r="DC2607" s="86">
        <v>1</v>
      </c>
      <c r="DD2607" s="86">
        <v>-99</v>
      </c>
      <c r="DE2607" s="86">
        <v>-99</v>
      </c>
      <c r="DF2607" s="86">
        <v>-99</v>
      </c>
      <c r="DG2607" s="86">
        <v>-99</v>
      </c>
      <c r="DH2607" s="86">
        <v>-99</v>
      </c>
    </row>
    <row r="2608" spans="1:112" x14ac:dyDescent="0.2">
      <c r="A2608" s="85">
        <f>IF(ISERROR(SEARCH('School Lookup'!$F$3,Data!J2608)),A2607,A2607+1)</f>
        <v>0</v>
      </c>
      <c r="B2608" s="85">
        <f>IF(I2608='School Lookup'!$G$13,1,0)</f>
        <v>0</v>
      </c>
      <c r="C2608" s="85">
        <f t="shared" si="40"/>
        <v>2606</v>
      </c>
      <c r="D2608" s="86" t="s">
        <v>6478</v>
      </c>
      <c r="E2608" s="86" t="s">
        <v>6790</v>
      </c>
      <c r="F2608" s="86" t="s">
        <v>2774</v>
      </c>
      <c r="G2608" s="86" t="s">
        <v>2795</v>
      </c>
      <c r="H2608" s="86" t="s">
        <v>1474</v>
      </c>
      <c r="I2608" s="86" t="s">
        <v>5779</v>
      </c>
      <c r="J2608" s="86" t="s">
        <v>2235</v>
      </c>
      <c r="K2608" s="86" t="s">
        <v>323</v>
      </c>
      <c r="L2608" s="86">
        <v>1</v>
      </c>
      <c r="M2608" s="86">
        <v>1</v>
      </c>
      <c r="N2608" s="89">
        <v>-0.90209269841269801</v>
      </c>
      <c r="O2608" s="89">
        <v>-1.85912577311518</v>
      </c>
      <c r="P2608" s="89">
        <v>40.182600000000001</v>
      </c>
      <c r="Q2608" s="89">
        <v>-1.0239547255152199</v>
      </c>
      <c r="R2608" s="89">
        <v>53.015875873015901</v>
      </c>
      <c r="S2608" s="89">
        <v>-1.4415402493152001</v>
      </c>
      <c r="T2608" s="89">
        <v>-1.63578210872388</v>
      </c>
      <c r="U2608" s="89">
        <v>0.37322274881516598</v>
      </c>
      <c r="V2608" s="89">
        <v>-0.61051109508059598</v>
      </c>
      <c r="W2608" s="89">
        <v>1</v>
      </c>
      <c r="X2608" s="89">
        <v>-0.93058311688311701</v>
      </c>
      <c r="Y2608" s="89">
        <v>-2.1016933981065198</v>
      </c>
      <c r="Z2608" s="89">
        <v>35.879600000000003</v>
      </c>
      <c r="AA2608" s="89">
        <v>-1.7393776173434301</v>
      </c>
      <c r="AB2608" s="89">
        <v>56.168792207792201</v>
      </c>
      <c r="AC2608" s="89">
        <v>-1.9205355077249799</v>
      </c>
      <c r="AD2608" s="89">
        <v>-2.2348092365583798</v>
      </c>
      <c r="AE2608" s="89">
        <v>0.36492890995260702</v>
      </c>
      <c r="AF2608" s="89">
        <v>-0.81554649864926798</v>
      </c>
      <c r="AG2608" s="89">
        <v>1</v>
      </c>
      <c r="AH2608" s="89">
        <v>-0.83170991735537203</v>
      </c>
      <c r="AI2608" s="89">
        <v>-1.73288405457275</v>
      </c>
      <c r="AJ2608" s="89">
        <v>-99</v>
      </c>
      <c r="AK2608" s="89">
        <v>-99</v>
      </c>
      <c r="AL2608" s="89">
        <v>60.330544628099197</v>
      </c>
      <c r="AM2608" s="89">
        <v>-1.73288405457275</v>
      </c>
      <c r="AN2608" s="89">
        <v>-1.86367154063214</v>
      </c>
      <c r="AO2608" s="89">
        <v>0.143364928909953</v>
      </c>
      <c r="AP2608" s="89">
        <v>-0.26718513793422799</v>
      </c>
      <c r="AQ2608" s="89">
        <v>1</v>
      </c>
      <c r="AR2608" s="89">
        <v>-0.63378000000000001</v>
      </c>
      <c r="AS2608" s="89">
        <v>-1.35461080050653</v>
      </c>
      <c r="AT2608" s="89">
        <v>-99</v>
      </c>
      <c r="AU2608" s="89">
        <v>-99</v>
      </c>
      <c r="AV2608" s="89">
        <v>48.999977999999999</v>
      </c>
      <c r="AW2608" s="89">
        <v>-1.35461080050653</v>
      </c>
      <c r="AX2608" s="89">
        <v>-1.46669614140297</v>
      </c>
      <c r="AY2608" s="89">
        <v>0.11848341232227499</v>
      </c>
      <c r="AZ2608" s="89">
        <v>-0.17377916367333701</v>
      </c>
      <c r="BA2608" s="89">
        <v>-99</v>
      </c>
      <c r="BB2608" s="89">
        <v>-99</v>
      </c>
      <c r="BC2608" s="89">
        <v>-99</v>
      </c>
      <c r="BD2608" s="89">
        <v>-99</v>
      </c>
      <c r="BE2608" s="89">
        <v>-99</v>
      </c>
      <c r="BF2608" s="89">
        <v>-99</v>
      </c>
      <c r="BG2608" s="89">
        <v>-99</v>
      </c>
      <c r="BH2608" s="89">
        <v>-99</v>
      </c>
      <c r="BI2608" s="89">
        <v>-99</v>
      </c>
      <c r="BJ2608" s="89">
        <v>-99</v>
      </c>
      <c r="BK2608" s="89">
        <v>-99</v>
      </c>
      <c r="BL2608" s="89">
        <v>-99</v>
      </c>
      <c r="BM2608" s="89">
        <v>-99</v>
      </c>
      <c r="BN2608" s="89">
        <v>-99</v>
      </c>
      <c r="BO2608" s="89">
        <v>-99</v>
      </c>
      <c r="BP2608" s="89">
        <v>-99</v>
      </c>
      <c r="BQ2608" s="89">
        <v>-99</v>
      </c>
      <c r="BR2608" s="89">
        <v>-99</v>
      </c>
      <c r="BS2608" s="89">
        <v>-99</v>
      </c>
      <c r="BT2608" s="89">
        <v>-99</v>
      </c>
      <c r="BU2608" s="89">
        <v>-99</v>
      </c>
      <c r="BV2608" s="89">
        <v>-99</v>
      </c>
      <c r="BW2608" s="89">
        <v>-99</v>
      </c>
      <c r="BX2608" s="89">
        <v>-99</v>
      </c>
      <c r="BY2608" s="89">
        <v>-99</v>
      </c>
      <c r="BZ2608" s="89">
        <v>-99</v>
      </c>
      <c r="CA2608" s="89">
        <v>-99</v>
      </c>
      <c r="CB2608" s="89">
        <v>-99</v>
      </c>
      <c r="CC2608" s="89">
        <v>-99</v>
      </c>
      <c r="CD2608" s="89">
        <v>-99</v>
      </c>
      <c r="CE2608" s="89">
        <v>-99</v>
      </c>
      <c r="CF2608" s="89">
        <v>-99</v>
      </c>
      <c r="CG2608" s="89">
        <v>-99</v>
      </c>
      <c r="CH2608" s="89">
        <v>-99</v>
      </c>
      <c r="CI2608" s="89">
        <v>-99</v>
      </c>
      <c r="CJ2608" s="89">
        <v>-99</v>
      </c>
      <c r="CK2608" s="89">
        <v>-99</v>
      </c>
      <c r="CL2608" s="89">
        <v>-99</v>
      </c>
      <c r="CM2608" s="89">
        <v>-99</v>
      </c>
      <c r="CN2608" s="89">
        <v>-99</v>
      </c>
      <c r="CO2608" s="89">
        <v>-99</v>
      </c>
      <c r="CP2608" s="89">
        <v>-99</v>
      </c>
      <c r="CQ2608" s="89">
        <v>-99</v>
      </c>
      <c r="CR2608" s="89">
        <v>-99</v>
      </c>
      <c r="CS2608" s="89">
        <v>-99</v>
      </c>
      <c r="CT2608" s="89">
        <v>-99</v>
      </c>
      <c r="CU2608" s="86">
        <v>-99</v>
      </c>
      <c r="CV2608" s="86">
        <v>-1.867</v>
      </c>
      <c r="CW2608" s="86">
        <v>4</v>
      </c>
      <c r="CX2608" s="86">
        <v>2</v>
      </c>
      <c r="CY2608" s="86">
        <v>1.5871</v>
      </c>
      <c r="CZ2608" s="86">
        <v>94</v>
      </c>
      <c r="DA2608" s="86">
        <v>2</v>
      </c>
      <c r="DB2608" s="86">
        <v>-1.0168999999999999</v>
      </c>
      <c r="DC2608" s="86">
        <v>10</v>
      </c>
      <c r="DD2608" s="86">
        <v>-99</v>
      </c>
      <c r="DE2608" s="86">
        <v>-99</v>
      </c>
      <c r="DF2608" s="86">
        <v>-99</v>
      </c>
      <c r="DG2608" s="86">
        <v>-99</v>
      </c>
      <c r="DH2608" s="86">
        <v>-99</v>
      </c>
    </row>
    <row r="2609" spans="1:112" x14ac:dyDescent="0.2">
      <c r="A2609" s="85">
        <f>IF(ISERROR(SEARCH('School Lookup'!$F$3,Data!J2609)),A2608,A2608+1)</f>
        <v>0</v>
      </c>
      <c r="B2609" s="85">
        <f>IF(I2609='School Lookup'!$G$13,1,0)</f>
        <v>0</v>
      </c>
      <c r="C2609" s="85">
        <f t="shared" si="40"/>
        <v>2607</v>
      </c>
      <c r="D2609" s="86" t="s">
        <v>6478</v>
      </c>
      <c r="E2609" s="86" t="s">
        <v>6552</v>
      </c>
      <c r="F2609" s="86" t="s">
        <v>518</v>
      </c>
      <c r="G2609" s="86" t="s">
        <v>2980</v>
      </c>
      <c r="H2609" s="86" t="s">
        <v>6068</v>
      </c>
      <c r="I2609" s="86" t="s">
        <v>5645</v>
      </c>
      <c r="J2609" s="86" t="s">
        <v>838</v>
      </c>
      <c r="K2609" s="86" t="s">
        <v>36</v>
      </c>
      <c r="L2609" s="86">
        <v>1</v>
      </c>
      <c r="M2609" s="86">
        <v>-99</v>
      </c>
      <c r="N2609" s="89">
        <v>-99</v>
      </c>
      <c r="O2609" s="89">
        <v>-99</v>
      </c>
      <c r="P2609" s="89">
        <v>-99</v>
      </c>
      <c r="Q2609" s="89">
        <v>-99</v>
      </c>
      <c r="R2609" s="89">
        <v>-99</v>
      </c>
      <c r="S2609" s="89">
        <v>-99</v>
      </c>
      <c r="T2609" s="89">
        <v>-99</v>
      </c>
      <c r="U2609" s="89">
        <v>-99</v>
      </c>
      <c r="V2609" s="89">
        <v>-99</v>
      </c>
      <c r="W2609" s="89">
        <v>-99</v>
      </c>
      <c r="X2609" s="89">
        <v>-99</v>
      </c>
      <c r="Y2609" s="89">
        <v>-99</v>
      </c>
      <c r="Z2609" s="89">
        <v>-99</v>
      </c>
      <c r="AA2609" s="89">
        <v>-99</v>
      </c>
      <c r="AB2609" s="89">
        <v>-99</v>
      </c>
      <c r="AC2609" s="89">
        <v>-99</v>
      </c>
      <c r="AD2609" s="89">
        <v>-99</v>
      </c>
      <c r="AE2609" s="89">
        <v>-99</v>
      </c>
      <c r="AF2609" s="89">
        <v>-99</v>
      </c>
      <c r="AG2609" s="89">
        <v>-99</v>
      </c>
      <c r="AH2609" s="89">
        <v>-99</v>
      </c>
      <c r="AI2609" s="89">
        <v>-99</v>
      </c>
      <c r="AJ2609" s="89">
        <v>-99</v>
      </c>
      <c r="AK2609" s="89">
        <v>-99</v>
      </c>
      <c r="AL2609" s="89">
        <v>-99</v>
      </c>
      <c r="AM2609" s="89">
        <v>-99</v>
      </c>
      <c r="AN2609" s="89">
        <v>-99</v>
      </c>
      <c r="AO2609" s="89">
        <v>-99</v>
      </c>
      <c r="AP2609" s="89">
        <v>-99</v>
      </c>
      <c r="AQ2609" s="89">
        <v>-99</v>
      </c>
      <c r="AR2609" s="89">
        <v>-99</v>
      </c>
      <c r="AS2609" s="89">
        <v>-99</v>
      </c>
      <c r="AT2609" s="89">
        <v>-99</v>
      </c>
      <c r="AU2609" s="89">
        <v>-99</v>
      </c>
      <c r="AV2609" s="89">
        <v>-99</v>
      </c>
      <c r="AW2609" s="89">
        <v>-99</v>
      </c>
      <c r="AX2609" s="89">
        <v>-99</v>
      </c>
      <c r="AY2609" s="89">
        <v>-99</v>
      </c>
      <c r="AZ2609" s="89">
        <v>-99</v>
      </c>
      <c r="BA2609" s="89">
        <v>1</v>
      </c>
      <c r="BB2609" s="89">
        <v>-0.970866326530612</v>
      </c>
      <c r="BC2609" s="89">
        <v>-1.9602591877283799</v>
      </c>
      <c r="BD2609" s="89">
        <v>25.5</v>
      </c>
      <c r="BE2609" s="89">
        <v>-2.2792170901640101</v>
      </c>
      <c r="BF2609" s="89">
        <v>51.530582653061202</v>
      </c>
      <c r="BG2609" s="89">
        <v>-2.1197381389461998</v>
      </c>
      <c r="BH2609" s="89">
        <v>-2.2578345440858998</v>
      </c>
      <c r="BI2609" s="89">
        <v>0.25421530479896198</v>
      </c>
      <c r="BJ2609" s="89">
        <v>-0.57397609681042305</v>
      </c>
      <c r="BK2609" s="89">
        <v>1</v>
      </c>
      <c r="BL2609" s="89">
        <v>-0.90097875647668402</v>
      </c>
      <c r="BM2609" s="89">
        <v>-2.0107276123168898</v>
      </c>
      <c r="BN2609" s="89">
        <v>33.737499999999997</v>
      </c>
      <c r="BO2609" s="89">
        <v>-1.67498206827455</v>
      </c>
      <c r="BP2609" s="89">
        <v>45.077711917098398</v>
      </c>
      <c r="BQ2609" s="89">
        <v>-1.8428548402957201</v>
      </c>
      <c r="BR2609" s="89">
        <v>-1.92126624687067</v>
      </c>
      <c r="BS2609" s="89">
        <v>0.25032425421530502</v>
      </c>
      <c r="BT2609" s="89">
        <v>-0.48093954039693798</v>
      </c>
      <c r="BU2609" s="89">
        <v>1</v>
      </c>
      <c r="BV2609" s="89">
        <v>-0.97463999999999995</v>
      </c>
      <c r="BW2609" s="89">
        <v>-2.08783999420926</v>
      </c>
      <c r="BX2609" s="89">
        <v>38.487200000000001</v>
      </c>
      <c r="BY2609" s="89">
        <v>-1.0960001928801799</v>
      </c>
      <c r="BZ2609" s="89">
        <v>53.33334</v>
      </c>
      <c r="CA2609" s="89">
        <v>-1.59192009354472</v>
      </c>
      <c r="CB2609" s="89">
        <v>-1.6681187230702299</v>
      </c>
      <c r="CC2609" s="89">
        <v>0.25291828793774301</v>
      </c>
      <c r="CD2609" s="89">
        <v>-0.421897731515816</v>
      </c>
      <c r="CE2609" s="89">
        <v>1</v>
      </c>
      <c r="CF2609" s="89">
        <v>-0.97509732620320899</v>
      </c>
      <c r="CG2609" s="89">
        <v>-2.1511779435110299</v>
      </c>
      <c r="CH2609" s="89">
        <v>39.2532</v>
      </c>
      <c r="CI2609" s="89">
        <v>-1.1461914147285801</v>
      </c>
      <c r="CJ2609" s="89">
        <v>51.871674866310201</v>
      </c>
      <c r="CK2609" s="89">
        <v>-1.64868467911981</v>
      </c>
      <c r="CL2609" s="89">
        <v>-1.7748334667425301</v>
      </c>
      <c r="CM2609" s="89">
        <v>0.24254215304799001</v>
      </c>
      <c r="CN2609" s="89">
        <v>-0.43047193032536002</v>
      </c>
      <c r="CO2609" s="89">
        <v>80.650000000000006</v>
      </c>
      <c r="CP2609" s="89">
        <v>-0.50919999999999999</v>
      </c>
      <c r="CQ2609" s="89">
        <v>7.82</v>
      </c>
      <c r="CR2609" s="89">
        <v>0.94599999999999995</v>
      </c>
      <c r="CS2609" s="89">
        <v>-0.53236666666666699</v>
      </c>
      <c r="CT2609" s="89">
        <v>-1.5532999999999999</v>
      </c>
      <c r="CU2609" s="86" t="s">
        <v>6986</v>
      </c>
      <c r="CV2609" s="86">
        <v>-1.8718999999999999</v>
      </c>
      <c r="CW2609" s="86">
        <v>3</v>
      </c>
      <c r="CX2609" s="86">
        <v>2</v>
      </c>
      <c r="CY2609" s="86">
        <v>1.7276</v>
      </c>
      <c r="CZ2609" s="86">
        <v>96</v>
      </c>
      <c r="DA2609" s="86">
        <v>4</v>
      </c>
      <c r="DB2609" s="86">
        <v>-1.5539000000000001</v>
      </c>
      <c r="DC2609" s="86">
        <v>3</v>
      </c>
      <c r="DD2609" s="86">
        <v>-99</v>
      </c>
      <c r="DE2609" s="86">
        <v>-99</v>
      </c>
      <c r="DF2609" s="86">
        <v>-99</v>
      </c>
      <c r="DG2609" s="86">
        <v>-99</v>
      </c>
      <c r="DH2609" s="86">
        <v>-99</v>
      </c>
    </row>
    <row r="2610" spans="1:112" x14ac:dyDescent="0.2">
      <c r="A2610" s="85">
        <f>IF(ISERROR(SEARCH('School Lookup'!$F$3,Data!J2610)),A2609,A2609+1)</f>
        <v>0</v>
      </c>
      <c r="B2610" s="85">
        <f>IF(I2610='School Lookup'!$G$13,1,0)</f>
        <v>0</v>
      </c>
      <c r="C2610" s="85">
        <f t="shared" si="40"/>
        <v>2608</v>
      </c>
      <c r="D2610" s="86" t="s">
        <v>6478</v>
      </c>
      <c r="E2610" s="86" t="s">
        <v>6790</v>
      </c>
      <c r="F2610" s="86" t="s">
        <v>2774</v>
      </c>
      <c r="G2610" s="86" t="s">
        <v>2795</v>
      </c>
      <c r="H2610" s="86" t="s">
        <v>1474</v>
      </c>
      <c r="I2610" s="86" t="s">
        <v>6045</v>
      </c>
      <c r="J2610" s="86" t="s">
        <v>6046</v>
      </c>
      <c r="K2610" s="86" t="s">
        <v>72</v>
      </c>
      <c r="L2610" s="86">
        <v>1</v>
      </c>
      <c r="M2610" s="86">
        <v>1</v>
      </c>
      <c r="N2610" s="89">
        <v>-1.15030554561717</v>
      </c>
      <c r="O2610" s="89">
        <v>-2.39663042566433</v>
      </c>
      <c r="P2610" s="89">
        <v>41.297199999999997</v>
      </c>
      <c r="Q2610" s="89">
        <v>-0.90572752983790905</v>
      </c>
      <c r="R2610" s="89">
        <v>53.846157781753099</v>
      </c>
      <c r="S2610" s="89">
        <v>-1.6511789777511201</v>
      </c>
      <c r="T2610" s="89">
        <v>-1.8736522331591501</v>
      </c>
      <c r="U2610" s="89">
        <v>0.37643097643097601</v>
      </c>
      <c r="V2610" s="89">
        <v>-0.70530073962017803</v>
      </c>
      <c r="W2610" s="89">
        <v>1</v>
      </c>
      <c r="X2610" s="89">
        <v>-1.07138980322004</v>
      </c>
      <c r="Y2610" s="89">
        <v>-2.43317464025173</v>
      </c>
      <c r="Z2610" s="89">
        <v>38.7089</v>
      </c>
      <c r="AA2610" s="89">
        <v>-1.3865555343898399</v>
      </c>
      <c r="AB2610" s="89">
        <v>51.878342576028601</v>
      </c>
      <c r="AC2610" s="89">
        <v>-1.9098650873207801</v>
      </c>
      <c r="AD2610" s="89">
        <v>-2.2223851112367701</v>
      </c>
      <c r="AE2610" s="89">
        <v>0.37643097643097601</v>
      </c>
      <c r="AF2610" s="89">
        <v>-0.83657459742852103</v>
      </c>
      <c r="AG2610" s="89">
        <v>1</v>
      </c>
      <c r="AH2610" s="89">
        <v>-1.1317375000000001</v>
      </c>
      <c r="AI2610" s="89">
        <v>-2.3785723569225601</v>
      </c>
      <c r="AJ2610" s="89">
        <v>54.421100000000003</v>
      </c>
      <c r="AK2610" s="89">
        <v>0.56716642587266897</v>
      </c>
      <c r="AL2610" s="89">
        <v>49.999984239130399</v>
      </c>
      <c r="AM2610" s="89">
        <v>-0.905702965524945</v>
      </c>
      <c r="AN2610" s="89">
        <v>-0.99468188879123698</v>
      </c>
      <c r="AO2610" s="89">
        <v>0.12390572390572401</v>
      </c>
      <c r="AP2610" s="89">
        <v>-0.123246779486591</v>
      </c>
      <c r="AQ2610" s="89">
        <v>1</v>
      </c>
      <c r="AR2610" s="89">
        <v>-0.84827377049180297</v>
      </c>
      <c r="AS2610" s="89">
        <v>-1.83675332634993</v>
      </c>
      <c r="AT2610" s="89">
        <v>36.5854</v>
      </c>
      <c r="AU2610" s="89">
        <v>-1.3152405694873299</v>
      </c>
      <c r="AV2610" s="89">
        <v>51.9125655737705</v>
      </c>
      <c r="AW2610" s="89">
        <v>-1.57599694791863</v>
      </c>
      <c r="AX2610" s="89">
        <v>-1.6999917523877299</v>
      </c>
      <c r="AY2610" s="89">
        <v>0.123232323232323</v>
      </c>
      <c r="AZ2610" s="89">
        <v>-0.20949393312252801</v>
      </c>
      <c r="BA2610" s="89">
        <v>-99</v>
      </c>
      <c r="BB2610" s="89">
        <v>-99</v>
      </c>
      <c r="BC2610" s="89">
        <v>-99</v>
      </c>
      <c r="BD2610" s="89">
        <v>-99</v>
      </c>
      <c r="BE2610" s="89">
        <v>-99</v>
      </c>
      <c r="BF2610" s="89">
        <v>-99</v>
      </c>
      <c r="BG2610" s="89">
        <v>-99</v>
      </c>
      <c r="BH2610" s="89">
        <v>-99</v>
      </c>
      <c r="BI2610" s="89">
        <v>-99</v>
      </c>
      <c r="BJ2610" s="89">
        <v>-99</v>
      </c>
      <c r="BK2610" s="89">
        <v>-99</v>
      </c>
      <c r="BL2610" s="89">
        <v>-99</v>
      </c>
      <c r="BM2610" s="89">
        <v>-99</v>
      </c>
      <c r="BN2610" s="89">
        <v>-99</v>
      </c>
      <c r="BO2610" s="89">
        <v>-99</v>
      </c>
      <c r="BP2610" s="89">
        <v>-99</v>
      </c>
      <c r="BQ2610" s="89">
        <v>-99</v>
      </c>
      <c r="BR2610" s="89">
        <v>-99</v>
      </c>
      <c r="BS2610" s="89">
        <v>-99</v>
      </c>
      <c r="BT2610" s="89">
        <v>-99</v>
      </c>
      <c r="BU2610" s="89">
        <v>-99</v>
      </c>
      <c r="BV2610" s="89">
        <v>-99</v>
      </c>
      <c r="BW2610" s="89">
        <v>-99</v>
      </c>
      <c r="BX2610" s="89">
        <v>-99</v>
      </c>
      <c r="BY2610" s="89">
        <v>-99</v>
      </c>
      <c r="BZ2610" s="89">
        <v>-99</v>
      </c>
      <c r="CA2610" s="89">
        <v>-99</v>
      </c>
      <c r="CB2610" s="89">
        <v>-99</v>
      </c>
      <c r="CC2610" s="89">
        <v>-99</v>
      </c>
      <c r="CD2610" s="89">
        <v>-99</v>
      </c>
      <c r="CE2610" s="89">
        <v>-99</v>
      </c>
      <c r="CF2610" s="89">
        <v>-99</v>
      </c>
      <c r="CG2610" s="89">
        <v>-99</v>
      </c>
      <c r="CH2610" s="89">
        <v>-99</v>
      </c>
      <c r="CI2610" s="89">
        <v>-99</v>
      </c>
      <c r="CJ2610" s="89">
        <v>-99</v>
      </c>
      <c r="CK2610" s="89">
        <v>-99</v>
      </c>
      <c r="CL2610" s="89">
        <v>-99</v>
      </c>
      <c r="CM2610" s="89">
        <v>-99</v>
      </c>
      <c r="CN2610" s="89">
        <v>-99</v>
      </c>
      <c r="CO2610" s="89">
        <v>-99</v>
      </c>
      <c r="CP2610" s="89">
        <v>-99</v>
      </c>
      <c r="CQ2610" s="89">
        <v>-99</v>
      </c>
      <c r="CR2610" s="89">
        <v>-99</v>
      </c>
      <c r="CS2610" s="89">
        <v>-99</v>
      </c>
      <c r="CT2610" s="89">
        <v>-99</v>
      </c>
      <c r="CU2610" s="86">
        <v>-99</v>
      </c>
      <c r="CV2610" s="86">
        <v>-1.8746</v>
      </c>
      <c r="CW2610" s="86">
        <v>3</v>
      </c>
      <c r="CX2610" s="86">
        <v>2</v>
      </c>
      <c r="CY2610" s="86">
        <v>1.8828</v>
      </c>
      <c r="CZ2610" s="86">
        <v>97</v>
      </c>
      <c r="DA2610" s="86">
        <v>4</v>
      </c>
      <c r="DB2610" s="86">
        <v>-0.95469999999999999</v>
      </c>
      <c r="DC2610" s="86">
        <v>11</v>
      </c>
      <c r="DD2610" s="86">
        <v>-99</v>
      </c>
      <c r="DE2610" s="86">
        <v>-99</v>
      </c>
      <c r="DF2610" s="86">
        <v>-99</v>
      </c>
      <c r="DG2610" s="86">
        <v>-99</v>
      </c>
      <c r="DH2610" s="86">
        <v>-99</v>
      </c>
    </row>
    <row r="2611" spans="1:112" x14ac:dyDescent="0.2">
      <c r="A2611" s="85">
        <f>IF(ISERROR(SEARCH('School Lookup'!$F$3,Data!J2611)),A2610,A2610+1)</f>
        <v>0</v>
      </c>
      <c r="B2611" s="85">
        <f>IF(I2611='School Lookup'!$G$13,1,0)</f>
        <v>0</v>
      </c>
      <c r="C2611" s="85">
        <f t="shared" si="40"/>
        <v>2609</v>
      </c>
      <c r="D2611" s="86" t="s">
        <v>6478</v>
      </c>
      <c r="E2611" s="86" t="s">
        <v>6790</v>
      </c>
      <c r="F2611" s="86" t="s">
        <v>2774</v>
      </c>
      <c r="G2611" s="86" t="s">
        <v>2795</v>
      </c>
      <c r="H2611" s="86" t="s">
        <v>1474</v>
      </c>
      <c r="I2611" s="86" t="s">
        <v>5662</v>
      </c>
      <c r="J2611" s="86" t="s">
        <v>2387</v>
      </c>
      <c r="K2611" s="86" t="s">
        <v>72</v>
      </c>
      <c r="L2611" s="86">
        <v>1</v>
      </c>
      <c r="M2611" s="86">
        <v>1</v>
      </c>
      <c r="N2611" s="89">
        <v>-0.97894113207547195</v>
      </c>
      <c r="O2611" s="89">
        <v>-2.0255409732149001</v>
      </c>
      <c r="P2611" s="89">
        <v>46.483499999999999</v>
      </c>
      <c r="Q2611" s="89">
        <v>-0.35560936642391999</v>
      </c>
      <c r="R2611" s="89">
        <v>50.1886698113208</v>
      </c>
      <c r="S2611" s="89">
        <v>-1.19057516981941</v>
      </c>
      <c r="T2611" s="89">
        <v>-1.3510203419742</v>
      </c>
      <c r="U2611" s="89">
        <v>0.38102084831056798</v>
      </c>
      <c r="V2611" s="89">
        <v>-0.51476691678384301</v>
      </c>
      <c r="W2611" s="89">
        <v>1</v>
      </c>
      <c r="X2611" s="89">
        <v>-1.0576132710280399</v>
      </c>
      <c r="Y2611" s="89">
        <v>-2.4007425013934198</v>
      </c>
      <c r="Z2611" s="89">
        <v>39.256500000000003</v>
      </c>
      <c r="AA2611" s="89">
        <v>-1.31826819383727</v>
      </c>
      <c r="AB2611" s="89">
        <v>47.289708971962597</v>
      </c>
      <c r="AC2611" s="89">
        <v>-1.85950534761535</v>
      </c>
      <c r="AD2611" s="89">
        <v>-2.1637486476707801</v>
      </c>
      <c r="AE2611" s="89">
        <v>0.38461538461538503</v>
      </c>
      <c r="AF2611" s="89">
        <v>-0.83221101833491395</v>
      </c>
      <c r="AG2611" s="89">
        <v>1</v>
      </c>
      <c r="AH2611" s="89">
        <v>-1.0695044444444399</v>
      </c>
      <c r="AI2611" s="89">
        <v>-2.2446408175703798</v>
      </c>
      <c r="AJ2611" s="89">
        <v>28.3871</v>
      </c>
      <c r="AK2611" s="89">
        <v>-1.9813276390869701</v>
      </c>
      <c r="AL2611" s="89">
        <v>42.222238333333301</v>
      </c>
      <c r="AM2611" s="89">
        <v>-2.1129842283286799</v>
      </c>
      <c r="AN2611" s="89">
        <v>-2.2629832778444201</v>
      </c>
      <c r="AO2611" s="89">
        <v>0.1294033069734</v>
      </c>
      <c r="AP2611" s="89">
        <v>-0.29283751977857297</v>
      </c>
      <c r="AQ2611" s="89">
        <v>1</v>
      </c>
      <c r="AR2611" s="89">
        <v>-1.0388219178082201</v>
      </c>
      <c r="AS2611" s="89">
        <v>-2.2650704976657599</v>
      </c>
      <c r="AT2611" s="89">
        <v>30.851900000000001</v>
      </c>
      <c r="AU2611" s="89">
        <v>-1.93840708632454</v>
      </c>
      <c r="AV2611" s="89">
        <v>50.6848931506849</v>
      </c>
      <c r="AW2611" s="89">
        <v>-2.10173879199515</v>
      </c>
      <c r="AX2611" s="89">
        <v>-2.25401586892729</v>
      </c>
      <c r="AY2611" s="89">
        <v>0.104960460100647</v>
      </c>
      <c r="AZ2611" s="89">
        <v>-0.23658254267676801</v>
      </c>
      <c r="BA2611" s="89">
        <v>-99</v>
      </c>
      <c r="BB2611" s="89">
        <v>-99</v>
      </c>
      <c r="BC2611" s="89">
        <v>-99</v>
      </c>
      <c r="BD2611" s="89">
        <v>-99</v>
      </c>
      <c r="BE2611" s="89">
        <v>-99</v>
      </c>
      <c r="BF2611" s="89">
        <v>-99</v>
      </c>
      <c r="BG2611" s="89">
        <v>-99</v>
      </c>
      <c r="BH2611" s="89">
        <v>-99</v>
      </c>
      <c r="BI2611" s="89">
        <v>-99</v>
      </c>
      <c r="BJ2611" s="89">
        <v>-99</v>
      </c>
      <c r="BK2611" s="89">
        <v>-99</v>
      </c>
      <c r="BL2611" s="89">
        <v>-99</v>
      </c>
      <c r="BM2611" s="89">
        <v>-99</v>
      </c>
      <c r="BN2611" s="89">
        <v>-99</v>
      </c>
      <c r="BO2611" s="89">
        <v>-99</v>
      </c>
      <c r="BP2611" s="89">
        <v>-99</v>
      </c>
      <c r="BQ2611" s="89">
        <v>-99</v>
      </c>
      <c r="BR2611" s="89">
        <v>-99</v>
      </c>
      <c r="BS2611" s="89">
        <v>-99</v>
      </c>
      <c r="BT2611" s="89">
        <v>-99</v>
      </c>
      <c r="BU2611" s="89">
        <v>-99</v>
      </c>
      <c r="BV2611" s="89">
        <v>-99</v>
      </c>
      <c r="BW2611" s="89">
        <v>-99</v>
      </c>
      <c r="BX2611" s="89">
        <v>-99</v>
      </c>
      <c r="BY2611" s="89">
        <v>-99</v>
      </c>
      <c r="BZ2611" s="89">
        <v>-99</v>
      </c>
      <c r="CA2611" s="89">
        <v>-99</v>
      </c>
      <c r="CB2611" s="89">
        <v>-99</v>
      </c>
      <c r="CC2611" s="89">
        <v>-99</v>
      </c>
      <c r="CD2611" s="89">
        <v>-99</v>
      </c>
      <c r="CE2611" s="89">
        <v>-99</v>
      </c>
      <c r="CF2611" s="89">
        <v>-99</v>
      </c>
      <c r="CG2611" s="89">
        <v>-99</v>
      </c>
      <c r="CH2611" s="89">
        <v>-99</v>
      </c>
      <c r="CI2611" s="89">
        <v>-99</v>
      </c>
      <c r="CJ2611" s="89">
        <v>-99</v>
      </c>
      <c r="CK2611" s="89">
        <v>-99</v>
      </c>
      <c r="CL2611" s="89">
        <v>-99</v>
      </c>
      <c r="CM2611" s="89">
        <v>-99</v>
      </c>
      <c r="CN2611" s="89">
        <v>-99</v>
      </c>
      <c r="CO2611" s="89">
        <v>-99</v>
      </c>
      <c r="CP2611" s="89">
        <v>-99</v>
      </c>
      <c r="CQ2611" s="89">
        <v>-99</v>
      </c>
      <c r="CR2611" s="89">
        <v>-99</v>
      </c>
      <c r="CS2611" s="89">
        <v>-99</v>
      </c>
      <c r="CT2611" s="89">
        <v>-99</v>
      </c>
      <c r="CU2611" s="86">
        <v>-99</v>
      </c>
      <c r="CV2611" s="86">
        <v>-1.8764000000000001</v>
      </c>
      <c r="CW2611" s="86">
        <v>3</v>
      </c>
      <c r="CX2611" s="86">
        <v>2</v>
      </c>
      <c r="CY2611" s="86">
        <v>1.5445</v>
      </c>
      <c r="CZ2611" s="86">
        <v>94</v>
      </c>
      <c r="DA2611" s="86">
        <v>4</v>
      </c>
      <c r="DB2611" s="86">
        <v>-1.1024</v>
      </c>
      <c r="DC2611" s="86">
        <v>8</v>
      </c>
      <c r="DD2611" s="86">
        <v>-99</v>
      </c>
      <c r="DE2611" s="86">
        <v>-99</v>
      </c>
      <c r="DF2611" s="86">
        <v>-99</v>
      </c>
      <c r="DG2611" s="86">
        <v>-99</v>
      </c>
      <c r="DH2611" s="86">
        <v>-99</v>
      </c>
    </row>
    <row r="2612" spans="1:112" x14ac:dyDescent="0.2">
      <c r="A2612" s="85">
        <f>IF(ISERROR(SEARCH('School Lookup'!$F$3,Data!J2612)),A2611,A2611+1)</f>
        <v>0</v>
      </c>
      <c r="B2612" s="85">
        <f>IF(I2612='School Lookup'!$G$13,1,0)</f>
        <v>0</v>
      </c>
      <c r="C2612" s="85">
        <f t="shared" si="40"/>
        <v>2610</v>
      </c>
      <c r="D2612" s="86" t="s">
        <v>6478</v>
      </c>
      <c r="E2612" s="86" t="s">
        <v>6790</v>
      </c>
      <c r="F2612" s="86" t="s">
        <v>2774</v>
      </c>
      <c r="G2612" s="86" t="s">
        <v>6931</v>
      </c>
      <c r="H2612" s="86" t="s">
        <v>6932</v>
      </c>
      <c r="I2612" s="86" t="s">
        <v>6933</v>
      </c>
      <c r="J2612" s="86" t="s">
        <v>6932</v>
      </c>
      <c r="K2612" s="86" t="s">
        <v>72</v>
      </c>
      <c r="L2612" s="86">
        <v>1</v>
      </c>
      <c r="M2612" s="86">
        <v>1</v>
      </c>
      <c r="N2612" s="89">
        <v>-0.83986538461538496</v>
      </c>
      <c r="O2612" s="89">
        <v>-1.7243725922931601</v>
      </c>
      <c r="P2612" s="89">
        <v>37.767000000000003</v>
      </c>
      <c r="Q2612" s="89">
        <v>-1.28018082804358</v>
      </c>
      <c r="R2612" s="89">
        <v>45.022644230769203</v>
      </c>
      <c r="S2612" s="89">
        <v>-1.5022767101683701</v>
      </c>
      <c r="T2612" s="89">
        <v>-1.7046977599906601</v>
      </c>
      <c r="U2612" s="89">
        <v>0.38823012736056201</v>
      </c>
      <c r="V2612" s="89">
        <v>-0.66181502847244</v>
      </c>
      <c r="W2612" s="89">
        <v>1</v>
      </c>
      <c r="X2612" s="89">
        <v>-0.90128646788990796</v>
      </c>
      <c r="Y2612" s="89">
        <v>-2.0327244460517599</v>
      </c>
      <c r="Z2612" s="89">
        <v>37.271099999999997</v>
      </c>
      <c r="AA2612" s="89">
        <v>-1.56585344937612</v>
      </c>
      <c r="AB2612" s="89">
        <v>42.545880504587203</v>
      </c>
      <c r="AC2612" s="89">
        <v>-1.79928894771394</v>
      </c>
      <c r="AD2612" s="89">
        <v>-2.09363556210785</v>
      </c>
      <c r="AE2612" s="89">
        <v>0.382960035133948</v>
      </c>
      <c r="AF2612" s="89">
        <v>-0.80177874842250596</v>
      </c>
      <c r="AG2612" s="89">
        <v>1</v>
      </c>
      <c r="AH2612" s="89">
        <v>-1.0332267477203601</v>
      </c>
      <c r="AI2612" s="89">
        <v>-2.1665677144094699</v>
      </c>
      <c r="AJ2612" s="89">
        <v>34.9054</v>
      </c>
      <c r="AK2612" s="89">
        <v>-1.3432447911332801</v>
      </c>
      <c r="AL2612" s="89">
        <v>45.896654103343501</v>
      </c>
      <c r="AM2612" s="89">
        <v>-1.7549062527713799</v>
      </c>
      <c r="AN2612" s="89">
        <v>-1.88680681608606</v>
      </c>
      <c r="AO2612" s="89">
        <v>0.14448836187966599</v>
      </c>
      <c r="AP2612" s="89">
        <v>-0.272621626039663</v>
      </c>
      <c r="AQ2612" s="89">
        <v>1</v>
      </c>
      <c r="AR2612" s="89">
        <v>-0.95859375000000002</v>
      </c>
      <c r="AS2612" s="89">
        <v>-2.0847323396756599</v>
      </c>
      <c r="AT2612" s="89">
        <v>39.424199999999999</v>
      </c>
      <c r="AU2612" s="89">
        <v>-1.0066951595287501</v>
      </c>
      <c r="AV2612" s="89">
        <v>31.250032812499999</v>
      </c>
      <c r="AW2612" s="89">
        <v>-1.5457137496022</v>
      </c>
      <c r="AX2612" s="89">
        <v>-1.6680794699961301</v>
      </c>
      <c r="AY2612" s="89">
        <v>8.4321475625823497E-2</v>
      </c>
      <c r="AZ2612" s="89">
        <v>-0.14065492237121499</v>
      </c>
      <c r="BA2612" s="89">
        <v>-99</v>
      </c>
      <c r="BB2612" s="89">
        <v>-99</v>
      </c>
      <c r="BC2612" s="89">
        <v>-99</v>
      </c>
      <c r="BD2612" s="89">
        <v>-99</v>
      </c>
      <c r="BE2612" s="89">
        <v>-99</v>
      </c>
      <c r="BF2612" s="89">
        <v>-99</v>
      </c>
      <c r="BG2612" s="89">
        <v>-99</v>
      </c>
      <c r="BH2612" s="89">
        <v>-99</v>
      </c>
      <c r="BI2612" s="89">
        <v>-99</v>
      </c>
      <c r="BJ2612" s="89">
        <v>-99</v>
      </c>
      <c r="BK2612" s="89">
        <v>-99</v>
      </c>
      <c r="BL2612" s="89">
        <v>-99</v>
      </c>
      <c r="BM2612" s="89">
        <v>-99</v>
      </c>
      <c r="BN2612" s="89">
        <v>-99</v>
      </c>
      <c r="BO2612" s="89">
        <v>-99</v>
      </c>
      <c r="BP2612" s="89">
        <v>-99</v>
      </c>
      <c r="BQ2612" s="89">
        <v>-99</v>
      </c>
      <c r="BR2612" s="89">
        <v>-99</v>
      </c>
      <c r="BS2612" s="89">
        <v>-99</v>
      </c>
      <c r="BT2612" s="89">
        <v>-99</v>
      </c>
      <c r="BU2612" s="89">
        <v>-99</v>
      </c>
      <c r="BV2612" s="89">
        <v>-99</v>
      </c>
      <c r="BW2612" s="89">
        <v>-99</v>
      </c>
      <c r="BX2612" s="89">
        <v>-99</v>
      </c>
      <c r="BY2612" s="89">
        <v>-99</v>
      </c>
      <c r="BZ2612" s="89">
        <v>-99</v>
      </c>
      <c r="CA2612" s="89">
        <v>-99</v>
      </c>
      <c r="CB2612" s="89">
        <v>-99</v>
      </c>
      <c r="CC2612" s="89">
        <v>-99</v>
      </c>
      <c r="CD2612" s="89">
        <v>-99</v>
      </c>
      <c r="CE2612" s="89">
        <v>-99</v>
      </c>
      <c r="CF2612" s="89">
        <v>-99</v>
      </c>
      <c r="CG2612" s="89">
        <v>-99</v>
      </c>
      <c r="CH2612" s="89">
        <v>-99</v>
      </c>
      <c r="CI2612" s="89">
        <v>-99</v>
      </c>
      <c r="CJ2612" s="89">
        <v>-99</v>
      </c>
      <c r="CK2612" s="89">
        <v>-99</v>
      </c>
      <c r="CL2612" s="89">
        <v>-99</v>
      </c>
      <c r="CM2612" s="89">
        <v>-99</v>
      </c>
      <c r="CN2612" s="89">
        <v>-99</v>
      </c>
      <c r="CO2612" s="89">
        <v>-99</v>
      </c>
      <c r="CP2612" s="89">
        <v>-99</v>
      </c>
      <c r="CQ2612" s="89">
        <v>-99</v>
      </c>
      <c r="CR2612" s="89">
        <v>-99</v>
      </c>
      <c r="CS2612" s="89">
        <v>-99</v>
      </c>
      <c r="CT2612" s="89">
        <v>-99</v>
      </c>
      <c r="CU2612" s="86">
        <v>-99</v>
      </c>
      <c r="CV2612" s="86">
        <v>-1.8769</v>
      </c>
      <c r="CW2612" s="86">
        <v>3</v>
      </c>
      <c r="CX2612" s="86">
        <v>2</v>
      </c>
      <c r="CY2612" s="86">
        <v>0.77759999999999996</v>
      </c>
      <c r="CZ2612" s="86">
        <v>82</v>
      </c>
      <c r="DA2612" s="86">
        <v>4</v>
      </c>
      <c r="DB2612" s="86">
        <v>-1.3755999999999999</v>
      </c>
      <c r="DC2612" s="86">
        <v>4</v>
      </c>
      <c r="DD2612" s="86">
        <v>-99</v>
      </c>
      <c r="DE2612" s="86">
        <v>-99</v>
      </c>
      <c r="DF2612" s="86">
        <v>-99</v>
      </c>
      <c r="DG2612" s="86">
        <v>-99</v>
      </c>
      <c r="DH2612" s="86">
        <v>-99</v>
      </c>
    </row>
    <row r="2613" spans="1:112" x14ac:dyDescent="0.2">
      <c r="A2613" s="85">
        <f>IF(ISERROR(SEARCH('School Lookup'!$F$3,Data!J2613)),A2612,A2612+1)</f>
        <v>0</v>
      </c>
      <c r="B2613" s="85">
        <f>IF(I2613='School Lookup'!$G$13,1,0)</f>
        <v>0</v>
      </c>
      <c r="C2613" s="85">
        <f t="shared" si="40"/>
        <v>2611</v>
      </c>
      <c r="D2613" s="86" t="s">
        <v>6478</v>
      </c>
      <c r="E2613" s="86" t="s">
        <v>6702</v>
      </c>
      <c r="F2613" s="86" t="s">
        <v>1150</v>
      </c>
      <c r="G2613" s="86" t="s">
        <v>3283</v>
      </c>
      <c r="H2613" s="86" t="s">
        <v>1036</v>
      </c>
      <c r="I2613" s="86" t="s">
        <v>5589</v>
      </c>
      <c r="J2613" s="86" t="s">
        <v>1774</v>
      </c>
      <c r="K2613" s="86" t="s">
        <v>31</v>
      </c>
      <c r="L2613" s="86">
        <v>1</v>
      </c>
      <c r="M2613" s="86">
        <v>1</v>
      </c>
      <c r="N2613" s="89">
        <v>-1.0098645998558</v>
      </c>
      <c r="O2613" s="89">
        <v>-2.0925057092955801</v>
      </c>
      <c r="P2613" s="89">
        <v>36.037999999999997</v>
      </c>
      <c r="Q2613" s="89">
        <v>-1.46357829917768</v>
      </c>
      <c r="R2613" s="89">
        <v>53.208353064167298</v>
      </c>
      <c r="S2613" s="89">
        <v>-1.7780420042366301</v>
      </c>
      <c r="T2613" s="89">
        <v>-2.0175995091300001</v>
      </c>
      <c r="U2613" s="89">
        <v>0.370459401709402</v>
      </c>
      <c r="V2613" s="89">
        <v>-0.74743870704148196</v>
      </c>
      <c r="W2613" s="89">
        <v>1</v>
      </c>
      <c r="X2613" s="89">
        <v>-0.97517249820014396</v>
      </c>
      <c r="Y2613" s="89">
        <v>-2.20666386428231</v>
      </c>
      <c r="Z2613" s="89">
        <v>41.987400000000001</v>
      </c>
      <c r="AA2613" s="89">
        <v>-0.97771688208596597</v>
      </c>
      <c r="AB2613" s="89">
        <v>53.995678833693297</v>
      </c>
      <c r="AC2613" s="89">
        <v>-1.59219037318414</v>
      </c>
      <c r="AD2613" s="89">
        <v>-1.8524999229839201</v>
      </c>
      <c r="AE2613" s="89">
        <v>0.37099358974358998</v>
      </c>
      <c r="AF2613" s="89">
        <v>-0.68726559642752905</v>
      </c>
      <c r="AG2613" s="89">
        <v>1</v>
      </c>
      <c r="AH2613" s="89">
        <v>-0.97769400428265496</v>
      </c>
      <c r="AI2613" s="89">
        <v>-2.0470558931327201</v>
      </c>
      <c r="AJ2613" s="89">
        <v>32.115699999999997</v>
      </c>
      <c r="AK2613" s="89">
        <v>-1.61633128929023</v>
      </c>
      <c r="AL2613" s="89">
        <v>51.177764239828697</v>
      </c>
      <c r="AM2613" s="89">
        <v>-1.83169359121147</v>
      </c>
      <c r="AN2613" s="89">
        <v>-1.96747524937152</v>
      </c>
      <c r="AO2613" s="89">
        <v>0.124732905982906</v>
      </c>
      <c r="AP2613" s="89">
        <v>-0.245408905303552</v>
      </c>
      <c r="AQ2613" s="89">
        <v>1</v>
      </c>
      <c r="AR2613" s="89">
        <v>-0.79840838323353303</v>
      </c>
      <c r="AS2613" s="89">
        <v>-1.7246651118076699</v>
      </c>
      <c r="AT2613" s="89">
        <v>39.1935</v>
      </c>
      <c r="AU2613" s="89">
        <v>-1.0317696367999301</v>
      </c>
      <c r="AV2613" s="89">
        <v>52.295400000000001</v>
      </c>
      <c r="AW2613" s="89">
        <v>-1.3782173743038</v>
      </c>
      <c r="AX2613" s="89">
        <v>-1.4915726303868999</v>
      </c>
      <c r="AY2613" s="89">
        <v>0.133814102564103</v>
      </c>
      <c r="AZ2613" s="89">
        <v>-0.19959345294440101</v>
      </c>
      <c r="BA2613" s="89">
        <v>-99</v>
      </c>
      <c r="BB2613" s="89">
        <v>-99</v>
      </c>
      <c r="BC2613" s="89">
        <v>-99</v>
      </c>
      <c r="BD2613" s="89">
        <v>-99</v>
      </c>
      <c r="BE2613" s="89">
        <v>-99</v>
      </c>
      <c r="BF2613" s="89">
        <v>-99</v>
      </c>
      <c r="BG2613" s="89">
        <v>-99</v>
      </c>
      <c r="BH2613" s="89">
        <v>-99</v>
      </c>
      <c r="BI2613" s="89">
        <v>-99</v>
      </c>
      <c r="BJ2613" s="89">
        <v>-99</v>
      </c>
      <c r="BK2613" s="89">
        <v>-99</v>
      </c>
      <c r="BL2613" s="89">
        <v>-99</v>
      </c>
      <c r="BM2613" s="89">
        <v>-99</v>
      </c>
      <c r="BN2613" s="89">
        <v>-99</v>
      </c>
      <c r="BO2613" s="89">
        <v>-99</v>
      </c>
      <c r="BP2613" s="89">
        <v>-99</v>
      </c>
      <c r="BQ2613" s="89">
        <v>-99</v>
      </c>
      <c r="BR2613" s="89">
        <v>-99</v>
      </c>
      <c r="BS2613" s="89">
        <v>-99</v>
      </c>
      <c r="BT2613" s="89">
        <v>-99</v>
      </c>
      <c r="BU2613" s="89">
        <v>-99</v>
      </c>
      <c r="BV2613" s="89">
        <v>-99</v>
      </c>
      <c r="BW2613" s="89">
        <v>-99</v>
      </c>
      <c r="BX2613" s="89">
        <v>-99</v>
      </c>
      <c r="BY2613" s="89">
        <v>-99</v>
      </c>
      <c r="BZ2613" s="89">
        <v>-99</v>
      </c>
      <c r="CA2613" s="89">
        <v>-99</v>
      </c>
      <c r="CB2613" s="89">
        <v>-99</v>
      </c>
      <c r="CC2613" s="89">
        <v>-99</v>
      </c>
      <c r="CD2613" s="89">
        <v>-99</v>
      </c>
      <c r="CE2613" s="89">
        <v>-99</v>
      </c>
      <c r="CF2613" s="89">
        <v>-99</v>
      </c>
      <c r="CG2613" s="89">
        <v>-99</v>
      </c>
      <c r="CH2613" s="89">
        <v>-99</v>
      </c>
      <c r="CI2613" s="89">
        <v>-99</v>
      </c>
      <c r="CJ2613" s="89">
        <v>-99</v>
      </c>
      <c r="CK2613" s="89">
        <v>-99</v>
      </c>
      <c r="CL2613" s="89">
        <v>-99</v>
      </c>
      <c r="CM2613" s="89">
        <v>-99</v>
      </c>
      <c r="CN2613" s="89">
        <v>-99</v>
      </c>
      <c r="CO2613" s="89">
        <v>-99</v>
      </c>
      <c r="CP2613" s="89">
        <v>-99</v>
      </c>
      <c r="CQ2613" s="89">
        <v>-99</v>
      </c>
      <c r="CR2613" s="89">
        <v>-99</v>
      </c>
      <c r="CS2613" s="89">
        <v>-99</v>
      </c>
      <c r="CT2613" s="89">
        <v>-99</v>
      </c>
      <c r="CU2613" s="86">
        <v>-99</v>
      </c>
      <c r="CV2613" s="86">
        <v>-1.8796999999999999</v>
      </c>
      <c r="CW2613" s="86">
        <v>3</v>
      </c>
      <c r="CX2613" s="86">
        <v>2</v>
      </c>
      <c r="CY2613" s="86">
        <v>0.41949999999999998</v>
      </c>
      <c r="CZ2613" s="86">
        <v>71</v>
      </c>
      <c r="DA2613" s="86">
        <v>4</v>
      </c>
      <c r="DB2613" s="86">
        <v>-1.2445999999999999</v>
      </c>
      <c r="DC2613" s="86">
        <v>6</v>
      </c>
      <c r="DD2613" s="86">
        <v>-99</v>
      </c>
      <c r="DE2613" s="86">
        <v>-99</v>
      </c>
      <c r="DF2613" s="86">
        <v>-99</v>
      </c>
      <c r="DG2613" s="86">
        <v>-99</v>
      </c>
      <c r="DH2613" s="86">
        <v>-99</v>
      </c>
    </row>
    <row r="2614" spans="1:112" x14ac:dyDescent="0.2">
      <c r="A2614" s="85">
        <f>IF(ISERROR(SEARCH('School Lookup'!$F$3,Data!J2614)),A2613,A2613+1)</f>
        <v>0</v>
      </c>
      <c r="B2614" s="85">
        <f>IF(I2614='School Lookup'!$G$13,1,0)</f>
        <v>0</v>
      </c>
      <c r="C2614" s="85">
        <f t="shared" si="40"/>
        <v>2612</v>
      </c>
      <c r="D2614" s="86" t="s">
        <v>6478</v>
      </c>
      <c r="E2614" s="86" t="s">
        <v>6790</v>
      </c>
      <c r="F2614" s="86" t="s">
        <v>2774</v>
      </c>
      <c r="G2614" s="86" t="s">
        <v>2795</v>
      </c>
      <c r="H2614" s="86" t="s">
        <v>1474</v>
      </c>
      <c r="I2614" s="86" t="s">
        <v>5346</v>
      </c>
      <c r="J2614" s="86" t="s">
        <v>2722</v>
      </c>
      <c r="K2614" s="86" t="s">
        <v>72</v>
      </c>
      <c r="L2614" s="86">
        <v>1</v>
      </c>
      <c r="M2614" s="86">
        <v>1</v>
      </c>
      <c r="N2614" s="89">
        <v>-0.96008943894389398</v>
      </c>
      <c r="O2614" s="89">
        <v>-1.98471765209847</v>
      </c>
      <c r="P2614" s="89">
        <v>35.654400000000003</v>
      </c>
      <c r="Q2614" s="89">
        <v>-1.50426729277342</v>
      </c>
      <c r="R2614" s="89">
        <v>51.375129372937302</v>
      </c>
      <c r="S2614" s="89">
        <v>-1.7444924724359501</v>
      </c>
      <c r="T2614" s="89">
        <v>-1.9795319661539701</v>
      </c>
      <c r="U2614" s="89">
        <v>0.37546468401486999</v>
      </c>
      <c r="V2614" s="89">
        <v>-0.74324434416933605</v>
      </c>
      <c r="W2614" s="89">
        <v>1</v>
      </c>
      <c r="X2614" s="89">
        <v>-0.86027180616740095</v>
      </c>
      <c r="Y2614" s="89">
        <v>-1.9361694360047901</v>
      </c>
      <c r="Z2614" s="89">
        <v>40.498600000000003</v>
      </c>
      <c r="AA2614" s="89">
        <v>-1.16337464800026</v>
      </c>
      <c r="AB2614" s="89">
        <v>50.220256167400898</v>
      </c>
      <c r="AC2614" s="89">
        <v>-1.5497720420025201</v>
      </c>
      <c r="AD2614" s="89">
        <v>-1.8031100543029199</v>
      </c>
      <c r="AE2614" s="89">
        <v>0.375051631557208</v>
      </c>
      <c r="AF2614" s="89">
        <v>-0.67625936774351703</v>
      </c>
      <c r="AG2614" s="89">
        <v>1</v>
      </c>
      <c r="AH2614" s="89">
        <v>-0.90970799999999996</v>
      </c>
      <c r="AI2614" s="89">
        <v>-1.9007434531167899</v>
      </c>
      <c r="AJ2614" s="89">
        <v>32.197000000000003</v>
      </c>
      <c r="AK2614" s="89">
        <v>-1.60837275170548</v>
      </c>
      <c r="AL2614" s="89">
        <v>49.66666</v>
      </c>
      <c r="AM2614" s="89">
        <v>-1.7545581024111401</v>
      </c>
      <c r="AN2614" s="89">
        <v>-1.88644106901527</v>
      </c>
      <c r="AO2614" s="89">
        <v>0.123915737298637</v>
      </c>
      <c r="AP2614" s="89">
        <v>-0.233759735937455</v>
      </c>
      <c r="AQ2614" s="89">
        <v>1</v>
      </c>
      <c r="AR2614" s="89">
        <v>-0.88080723684210505</v>
      </c>
      <c r="AS2614" s="89">
        <v>-1.9098825720366901</v>
      </c>
      <c r="AT2614" s="89">
        <v>34.2879</v>
      </c>
      <c r="AU2614" s="89">
        <v>-1.5649527997888</v>
      </c>
      <c r="AV2614" s="89">
        <v>51.315748684210497</v>
      </c>
      <c r="AW2614" s="89">
        <v>-1.7374176859127499</v>
      </c>
      <c r="AX2614" s="89">
        <v>-1.8700961158999101</v>
      </c>
      <c r="AY2614" s="89">
        <v>0.12556794712928501</v>
      </c>
      <c r="AZ2614" s="89">
        <v>-0.234824130208001</v>
      </c>
      <c r="BA2614" s="89">
        <v>-99</v>
      </c>
      <c r="BB2614" s="89">
        <v>-99</v>
      </c>
      <c r="BC2614" s="89">
        <v>-99</v>
      </c>
      <c r="BD2614" s="89">
        <v>-99</v>
      </c>
      <c r="BE2614" s="89">
        <v>-99</v>
      </c>
      <c r="BF2614" s="89">
        <v>-99</v>
      </c>
      <c r="BG2614" s="89">
        <v>-99</v>
      </c>
      <c r="BH2614" s="89">
        <v>-99</v>
      </c>
      <c r="BI2614" s="89">
        <v>-99</v>
      </c>
      <c r="BJ2614" s="89">
        <v>-99</v>
      </c>
      <c r="BK2614" s="89">
        <v>-99</v>
      </c>
      <c r="BL2614" s="89">
        <v>-99</v>
      </c>
      <c r="BM2614" s="89">
        <v>-99</v>
      </c>
      <c r="BN2614" s="89">
        <v>-99</v>
      </c>
      <c r="BO2614" s="89">
        <v>-99</v>
      </c>
      <c r="BP2614" s="89">
        <v>-99</v>
      </c>
      <c r="BQ2614" s="89">
        <v>-99</v>
      </c>
      <c r="BR2614" s="89">
        <v>-99</v>
      </c>
      <c r="BS2614" s="89">
        <v>-99</v>
      </c>
      <c r="BT2614" s="89">
        <v>-99</v>
      </c>
      <c r="BU2614" s="89">
        <v>-99</v>
      </c>
      <c r="BV2614" s="89">
        <v>-99</v>
      </c>
      <c r="BW2614" s="89">
        <v>-99</v>
      </c>
      <c r="BX2614" s="89">
        <v>-99</v>
      </c>
      <c r="BY2614" s="89">
        <v>-99</v>
      </c>
      <c r="BZ2614" s="89">
        <v>-99</v>
      </c>
      <c r="CA2614" s="89">
        <v>-99</v>
      </c>
      <c r="CB2614" s="89">
        <v>-99</v>
      </c>
      <c r="CC2614" s="89">
        <v>-99</v>
      </c>
      <c r="CD2614" s="89">
        <v>-99</v>
      </c>
      <c r="CE2614" s="89">
        <v>-99</v>
      </c>
      <c r="CF2614" s="89">
        <v>-99</v>
      </c>
      <c r="CG2614" s="89">
        <v>-99</v>
      </c>
      <c r="CH2614" s="89">
        <v>-99</v>
      </c>
      <c r="CI2614" s="89">
        <v>-99</v>
      </c>
      <c r="CJ2614" s="89">
        <v>-99</v>
      </c>
      <c r="CK2614" s="89">
        <v>-99</v>
      </c>
      <c r="CL2614" s="89">
        <v>-99</v>
      </c>
      <c r="CM2614" s="89">
        <v>-99</v>
      </c>
      <c r="CN2614" s="89">
        <v>-99</v>
      </c>
      <c r="CO2614" s="89">
        <v>-99</v>
      </c>
      <c r="CP2614" s="89">
        <v>-99</v>
      </c>
      <c r="CQ2614" s="89">
        <v>-99</v>
      </c>
      <c r="CR2614" s="89">
        <v>-99</v>
      </c>
      <c r="CS2614" s="89">
        <v>-99</v>
      </c>
      <c r="CT2614" s="89">
        <v>-99</v>
      </c>
      <c r="CU2614" s="86">
        <v>-99</v>
      </c>
      <c r="CV2614" s="86">
        <v>-1.8880999999999999</v>
      </c>
      <c r="CW2614" s="86">
        <v>3</v>
      </c>
      <c r="CX2614" s="86">
        <v>2</v>
      </c>
      <c r="CY2614" s="86">
        <v>1.2555000000000001</v>
      </c>
      <c r="CZ2614" s="86">
        <v>91</v>
      </c>
      <c r="DA2614" s="86">
        <v>4</v>
      </c>
      <c r="DB2614" s="86">
        <v>-1.3969</v>
      </c>
      <c r="DC2614" s="86">
        <v>4</v>
      </c>
      <c r="DD2614" s="86">
        <v>-99</v>
      </c>
      <c r="DE2614" s="86">
        <v>-99</v>
      </c>
      <c r="DF2614" s="86">
        <v>-99</v>
      </c>
      <c r="DG2614" s="86">
        <v>-99</v>
      </c>
      <c r="DH2614" s="86">
        <v>-99</v>
      </c>
    </row>
    <row r="2615" spans="1:112" x14ac:dyDescent="0.2">
      <c r="A2615" s="85">
        <f>IF(ISERROR(SEARCH('School Lookup'!$F$3,Data!J2615)),A2614,A2614+1)</f>
        <v>0</v>
      </c>
      <c r="B2615" s="85">
        <f>IF(I2615='School Lookup'!$G$13,1,0)</f>
        <v>0</v>
      </c>
      <c r="C2615" s="85">
        <f t="shared" si="40"/>
        <v>2613</v>
      </c>
      <c r="D2615" s="86" t="s">
        <v>6478</v>
      </c>
      <c r="E2615" s="86" t="s">
        <v>6790</v>
      </c>
      <c r="F2615" s="86" t="s">
        <v>2774</v>
      </c>
      <c r="G2615" s="86" t="s">
        <v>2795</v>
      </c>
      <c r="H2615" s="86" t="s">
        <v>1474</v>
      </c>
      <c r="I2615" s="86" t="s">
        <v>4117</v>
      </c>
      <c r="J2615" s="86" t="s">
        <v>2262</v>
      </c>
      <c r="K2615" s="86" t="s">
        <v>94</v>
      </c>
      <c r="L2615" s="86">
        <v>1</v>
      </c>
      <c r="M2615" s="86">
        <v>1</v>
      </c>
      <c r="N2615" s="89">
        <v>-0.883231259720062</v>
      </c>
      <c r="O2615" s="89">
        <v>-1.8182813479968001</v>
      </c>
      <c r="P2615" s="89">
        <v>31.845199999999998</v>
      </c>
      <c r="Q2615" s="89">
        <v>-1.90831451489257</v>
      </c>
      <c r="R2615" s="89">
        <v>54.276825038880297</v>
      </c>
      <c r="S2615" s="89">
        <v>-1.86329793144469</v>
      </c>
      <c r="T2615" s="89">
        <v>-2.1143365870789501</v>
      </c>
      <c r="U2615" s="89">
        <v>0.36083052749719402</v>
      </c>
      <c r="V2615" s="89">
        <v>-0.76291718602231495</v>
      </c>
      <c r="W2615" s="89">
        <v>1</v>
      </c>
      <c r="X2615" s="89">
        <v>-0.70285971107544098</v>
      </c>
      <c r="Y2615" s="89">
        <v>-1.5655964315033599</v>
      </c>
      <c r="Z2615" s="89">
        <v>34.506100000000004</v>
      </c>
      <c r="AA2615" s="89">
        <v>-1.91065713204204</v>
      </c>
      <c r="AB2615" s="89">
        <v>51.364375762439799</v>
      </c>
      <c r="AC2615" s="89">
        <v>-1.7381267817727</v>
      </c>
      <c r="AD2615" s="89">
        <v>-2.0224212719664099</v>
      </c>
      <c r="AE2615" s="89">
        <v>0.34960718294051601</v>
      </c>
      <c r="AF2615" s="89">
        <v>-0.70705300361115098</v>
      </c>
      <c r="AG2615" s="89">
        <v>1</v>
      </c>
      <c r="AH2615" s="89">
        <v>-0.827139572192513</v>
      </c>
      <c r="AI2615" s="89">
        <v>-1.7230482308683199</v>
      </c>
      <c r="AJ2615" s="89">
        <v>39.770299999999999</v>
      </c>
      <c r="AK2615" s="89">
        <v>-0.86701490803340597</v>
      </c>
      <c r="AL2615" s="89">
        <v>54.010731016042797</v>
      </c>
      <c r="AM2615" s="89">
        <v>-1.2950315694508601</v>
      </c>
      <c r="AN2615" s="89">
        <v>-1.40368849261331</v>
      </c>
      <c r="AO2615" s="89">
        <v>0.104938271604938</v>
      </c>
      <c r="AP2615" s="89">
        <v>-0.14730064428658199</v>
      </c>
      <c r="AQ2615" s="89">
        <v>1</v>
      </c>
      <c r="AR2615" s="89">
        <v>-0.76068085106382999</v>
      </c>
      <c r="AS2615" s="89">
        <v>-1.63986056194857</v>
      </c>
      <c r="AT2615" s="89">
        <v>37.438400000000001</v>
      </c>
      <c r="AU2615" s="89">
        <v>-1.22252912990205</v>
      </c>
      <c r="AV2615" s="89">
        <v>55.319108510638301</v>
      </c>
      <c r="AW2615" s="89">
        <v>-1.4311948459253101</v>
      </c>
      <c r="AX2615" s="89">
        <v>-1.54740002408268</v>
      </c>
      <c r="AY2615" s="89">
        <v>0.18462401795735101</v>
      </c>
      <c r="AZ2615" s="89">
        <v>-0.28568720983344698</v>
      </c>
      <c r="BA2615" s="89">
        <v>-99</v>
      </c>
      <c r="BB2615" s="89">
        <v>-99</v>
      </c>
      <c r="BC2615" s="89">
        <v>-99</v>
      </c>
      <c r="BD2615" s="89">
        <v>-99</v>
      </c>
      <c r="BE2615" s="89">
        <v>-99</v>
      </c>
      <c r="BF2615" s="89">
        <v>-99</v>
      </c>
      <c r="BG2615" s="89">
        <v>-99</v>
      </c>
      <c r="BH2615" s="89">
        <v>-99</v>
      </c>
      <c r="BI2615" s="89">
        <v>-99</v>
      </c>
      <c r="BJ2615" s="89">
        <v>-99</v>
      </c>
      <c r="BK2615" s="89">
        <v>-99</v>
      </c>
      <c r="BL2615" s="89">
        <v>-99</v>
      </c>
      <c r="BM2615" s="89">
        <v>-99</v>
      </c>
      <c r="BN2615" s="89">
        <v>-99</v>
      </c>
      <c r="BO2615" s="89">
        <v>-99</v>
      </c>
      <c r="BP2615" s="89">
        <v>-99</v>
      </c>
      <c r="BQ2615" s="89">
        <v>-99</v>
      </c>
      <c r="BR2615" s="89">
        <v>-99</v>
      </c>
      <c r="BS2615" s="89">
        <v>-99</v>
      </c>
      <c r="BT2615" s="89">
        <v>-99</v>
      </c>
      <c r="BU2615" s="89">
        <v>-99</v>
      </c>
      <c r="BV2615" s="89">
        <v>-99</v>
      </c>
      <c r="BW2615" s="89">
        <v>-99</v>
      </c>
      <c r="BX2615" s="89">
        <v>-99</v>
      </c>
      <c r="BY2615" s="89">
        <v>-99</v>
      </c>
      <c r="BZ2615" s="89">
        <v>-99</v>
      </c>
      <c r="CA2615" s="89">
        <v>-99</v>
      </c>
      <c r="CB2615" s="89">
        <v>-99</v>
      </c>
      <c r="CC2615" s="89">
        <v>-99</v>
      </c>
      <c r="CD2615" s="89">
        <v>-99</v>
      </c>
      <c r="CE2615" s="89">
        <v>-99</v>
      </c>
      <c r="CF2615" s="89">
        <v>-99</v>
      </c>
      <c r="CG2615" s="89">
        <v>-99</v>
      </c>
      <c r="CH2615" s="89">
        <v>-99</v>
      </c>
      <c r="CI2615" s="89">
        <v>-99</v>
      </c>
      <c r="CJ2615" s="89">
        <v>-99</v>
      </c>
      <c r="CK2615" s="89">
        <v>-99</v>
      </c>
      <c r="CL2615" s="89">
        <v>-99</v>
      </c>
      <c r="CM2615" s="89">
        <v>-99</v>
      </c>
      <c r="CN2615" s="89">
        <v>-99</v>
      </c>
      <c r="CO2615" s="89">
        <v>-99</v>
      </c>
      <c r="CP2615" s="89">
        <v>-99</v>
      </c>
      <c r="CQ2615" s="89">
        <v>-99</v>
      </c>
      <c r="CR2615" s="89">
        <v>-99</v>
      </c>
      <c r="CS2615" s="89">
        <v>-99</v>
      </c>
      <c r="CT2615" s="89">
        <v>-99</v>
      </c>
      <c r="CU2615" s="86">
        <v>-99</v>
      </c>
      <c r="CV2615" s="86">
        <v>-1.903</v>
      </c>
      <c r="CW2615" s="86">
        <v>3</v>
      </c>
      <c r="CX2615" s="86">
        <v>2</v>
      </c>
      <c r="CY2615" s="86">
        <v>0.46800000000000003</v>
      </c>
      <c r="CZ2615" s="86">
        <v>73</v>
      </c>
      <c r="DA2615" s="86">
        <v>4</v>
      </c>
      <c r="DB2615" s="86">
        <v>-1.6732</v>
      </c>
      <c r="DC2615" s="86">
        <v>2</v>
      </c>
      <c r="DD2615" s="86">
        <v>-99</v>
      </c>
      <c r="DE2615" s="86">
        <v>-99</v>
      </c>
      <c r="DF2615" s="86">
        <v>-99</v>
      </c>
      <c r="DG2615" s="86">
        <v>-99</v>
      </c>
      <c r="DH2615" s="86">
        <v>-99</v>
      </c>
    </row>
    <row r="2616" spans="1:112" x14ac:dyDescent="0.2">
      <c r="A2616" s="85">
        <f>IF(ISERROR(SEARCH('School Lookup'!$F$3,Data!J2616)),A2615,A2615+1)</f>
        <v>0</v>
      </c>
      <c r="B2616" s="85">
        <f>IF(I2616='School Lookup'!$G$13,1,0)</f>
        <v>0</v>
      </c>
      <c r="C2616" s="85">
        <f t="shared" si="40"/>
        <v>2614</v>
      </c>
      <c r="D2616" s="86" t="s">
        <v>6478</v>
      </c>
      <c r="E2616" s="86" t="s">
        <v>6790</v>
      </c>
      <c r="F2616" s="86" t="s">
        <v>2774</v>
      </c>
      <c r="G2616" s="86" t="s">
        <v>6949</v>
      </c>
      <c r="H2616" s="86" t="s">
        <v>6950</v>
      </c>
      <c r="I2616" s="86" t="s">
        <v>6951</v>
      </c>
      <c r="J2616" s="86" t="s">
        <v>6950</v>
      </c>
      <c r="K2616" s="86" t="s">
        <v>26</v>
      </c>
      <c r="L2616" s="86">
        <v>1</v>
      </c>
      <c r="M2616" s="86">
        <v>1</v>
      </c>
      <c r="N2616" s="89">
        <v>-1.3163048275862099</v>
      </c>
      <c r="O2616" s="89">
        <v>-2.75610169148753</v>
      </c>
      <c r="P2616" s="89">
        <v>40.5946</v>
      </c>
      <c r="Q2616" s="89">
        <v>-0.980253303822188</v>
      </c>
      <c r="R2616" s="89">
        <v>41.379315862068999</v>
      </c>
      <c r="S2616" s="89">
        <v>-1.86817749765486</v>
      </c>
      <c r="T2616" s="89">
        <v>-2.11987326930491</v>
      </c>
      <c r="U2616" s="89">
        <v>0.49828178694158098</v>
      </c>
      <c r="V2616" s="89">
        <v>-1.05629424071894</v>
      </c>
      <c r="W2616" s="89">
        <v>1</v>
      </c>
      <c r="X2616" s="89">
        <v>-1.1622486301369901</v>
      </c>
      <c r="Y2616" s="89">
        <v>-2.6470707100322599</v>
      </c>
      <c r="Z2616" s="89">
        <v>47.769199999999998</v>
      </c>
      <c r="AA2616" s="89">
        <v>-0.25670931158404797</v>
      </c>
      <c r="AB2616" s="89">
        <v>42.465764383561599</v>
      </c>
      <c r="AC2616" s="89">
        <v>-1.4518900108081501</v>
      </c>
      <c r="AD2616" s="89">
        <v>-1.6891409156722501</v>
      </c>
      <c r="AE2616" s="89">
        <v>0.50171821305841902</v>
      </c>
      <c r="AF2616" s="89">
        <v>-0.84747276181494102</v>
      </c>
      <c r="AG2616" s="89">
        <v>-99</v>
      </c>
      <c r="AH2616" s="89">
        <v>-99</v>
      </c>
      <c r="AI2616" s="89">
        <v>-99</v>
      </c>
      <c r="AJ2616" s="89">
        <v>-99</v>
      </c>
      <c r="AK2616" s="89">
        <v>-99</v>
      </c>
      <c r="AL2616" s="89">
        <v>-99</v>
      </c>
      <c r="AM2616" s="89">
        <v>-99</v>
      </c>
      <c r="AN2616" s="89">
        <v>-99</v>
      </c>
      <c r="AO2616" s="89">
        <v>-99</v>
      </c>
      <c r="AP2616" s="89">
        <v>-99</v>
      </c>
      <c r="AQ2616" s="89">
        <v>-99</v>
      </c>
      <c r="AR2616" s="89">
        <v>-99</v>
      </c>
      <c r="AS2616" s="89">
        <v>-99</v>
      </c>
      <c r="AT2616" s="89">
        <v>-99</v>
      </c>
      <c r="AU2616" s="89">
        <v>-99</v>
      </c>
      <c r="AV2616" s="89">
        <v>-99</v>
      </c>
      <c r="AW2616" s="89">
        <v>-99</v>
      </c>
      <c r="AX2616" s="89">
        <v>-99</v>
      </c>
      <c r="AY2616" s="89">
        <v>-99</v>
      </c>
      <c r="AZ2616" s="89">
        <v>-99</v>
      </c>
      <c r="BA2616" s="89">
        <v>-99</v>
      </c>
      <c r="BB2616" s="89">
        <v>-99</v>
      </c>
      <c r="BC2616" s="89">
        <v>-99</v>
      </c>
      <c r="BD2616" s="89">
        <v>-99</v>
      </c>
      <c r="BE2616" s="89">
        <v>-99</v>
      </c>
      <c r="BF2616" s="89">
        <v>-99</v>
      </c>
      <c r="BG2616" s="89">
        <v>-99</v>
      </c>
      <c r="BH2616" s="89">
        <v>-99</v>
      </c>
      <c r="BI2616" s="89">
        <v>-99</v>
      </c>
      <c r="BJ2616" s="89">
        <v>-99</v>
      </c>
      <c r="BK2616" s="89">
        <v>-99</v>
      </c>
      <c r="BL2616" s="89">
        <v>-99</v>
      </c>
      <c r="BM2616" s="89">
        <v>-99</v>
      </c>
      <c r="BN2616" s="89">
        <v>-99</v>
      </c>
      <c r="BO2616" s="89">
        <v>-99</v>
      </c>
      <c r="BP2616" s="89">
        <v>-99</v>
      </c>
      <c r="BQ2616" s="89">
        <v>-99</v>
      </c>
      <c r="BR2616" s="89">
        <v>-99</v>
      </c>
      <c r="BS2616" s="89">
        <v>-99</v>
      </c>
      <c r="BT2616" s="89">
        <v>-99</v>
      </c>
      <c r="BU2616" s="89">
        <v>-99</v>
      </c>
      <c r="BV2616" s="89">
        <v>-99</v>
      </c>
      <c r="BW2616" s="89">
        <v>-99</v>
      </c>
      <c r="BX2616" s="89">
        <v>-99</v>
      </c>
      <c r="BY2616" s="89">
        <v>-99</v>
      </c>
      <c r="BZ2616" s="89">
        <v>-99</v>
      </c>
      <c r="CA2616" s="89">
        <v>-99</v>
      </c>
      <c r="CB2616" s="89">
        <v>-99</v>
      </c>
      <c r="CC2616" s="89">
        <v>-99</v>
      </c>
      <c r="CD2616" s="89">
        <v>-99</v>
      </c>
      <c r="CE2616" s="89">
        <v>-99</v>
      </c>
      <c r="CF2616" s="89">
        <v>-99</v>
      </c>
      <c r="CG2616" s="89">
        <v>-99</v>
      </c>
      <c r="CH2616" s="89">
        <v>-99</v>
      </c>
      <c r="CI2616" s="89">
        <v>-99</v>
      </c>
      <c r="CJ2616" s="89">
        <v>-99</v>
      </c>
      <c r="CK2616" s="89">
        <v>-99</v>
      </c>
      <c r="CL2616" s="89">
        <v>-99</v>
      </c>
      <c r="CM2616" s="89">
        <v>-99</v>
      </c>
      <c r="CN2616" s="89">
        <v>-99</v>
      </c>
      <c r="CO2616" s="89">
        <v>-99</v>
      </c>
      <c r="CP2616" s="89">
        <v>-99</v>
      </c>
      <c r="CQ2616" s="89">
        <v>-99</v>
      </c>
      <c r="CR2616" s="89">
        <v>-99</v>
      </c>
      <c r="CS2616" s="89">
        <v>-99</v>
      </c>
      <c r="CT2616" s="89">
        <v>-99</v>
      </c>
      <c r="CU2616" s="86">
        <v>-99</v>
      </c>
      <c r="CV2616" s="86">
        <v>-1.9037999999999999</v>
      </c>
      <c r="CW2616" s="86">
        <v>3</v>
      </c>
      <c r="CX2616" s="86">
        <v>2</v>
      </c>
      <c r="CY2616" s="86">
        <v>2.9912999999999998</v>
      </c>
      <c r="CZ2616" s="86">
        <v>99</v>
      </c>
      <c r="DA2616" s="86">
        <v>2</v>
      </c>
      <c r="DB2616" s="86">
        <v>-0.61719999999999997</v>
      </c>
      <c r="DC2616" s="86">
        <v>19</v>
      </c>
      <c r="DD2616" s="86">
        <v>-99</v>
      </c>
      <c r="DE2616" s="86">
        <v>-99</v>
      </c>
      <c r="DF2616" s="86">
        <v>-99</v>
      </c>
      <c r="DG2616" s="86">
        <v>-99</v>
      </c>
      <c r="DH2616" s="86">
        <v>-99</v>
      </c>
    </row>
    <row r="2617" spans="1:112" x14ac:dyDescent="0.2">
      <c r="A2617" s="85">
        <f>IF(ISERROR(SEARCH('School Lookup'!$F$3,Data!J2617)),A2616,A2616+1)</f>
        <v>0</v>
      </c>
      <c r="B2617" s="85">
        <f>IF(I2617='School Lookup'!$G$13,1,0)</f>
        <v>0</v>
      </c>
      <c r="C2617" s="85">
        <f t="shared" si="40"/>
        <v>2615</v>
      </c>
      <c r="D2617" s="86" t="s">
        <v>6478</v>
      </c>
      <c r="E2617" s="86" t="s">
        <v>6760</v>
      </c>
      <c r="F2617" s="86" t="s">
        <v>2767</v>
      </c>
      <c r="G2617" s="86" t="s">
        <v>3300</v>
      </c>
      <c r="H2617" s="86" t="s">
        <v>2001</v>
      </c>
      <c r="I2617" s="86" t="s">
        <v>5122</v>
      </c>
      <c r="J2617" s="86" t="s">
        <v>6796</v>
      </c>
      <c r="K2617" s="86" t="s">
        <v>6125</v>
      </c>
      <c r="L2617" s="86">
        <v>1</v>
      </c>
      <c r="M2617" s="86">
        <v>1</v>
      </c>
      <c r="N2617" s="89">
        <v>-0.87510919324577896</v>
      </c>
      <c r="O2617" s="89">
        <v>-1.8006930218186401</v>
      </c>
      <c r="P2617" s="89">
        <v>32.152200000000001</v>
      </c>
      <c r="Q2617" s="89">
        <v>-1.87575059144655</v>
      </c>
      <c r="R2617" s="89">
        <v>43.714833395872397</v>
      </c>
      <c r="S2617" s="89">
        <v>-1.8382218066325999</v>
      </c>
      <c r="T2617" s="89">
        <v>-2.0858835384752501</v>
      </c>
      <c r="U2617" s="89">
        <v>0.359649122807018</v>
      </c>
      <c r="V2617" s="89">
        <v>-0.75018618489022004</v>
      </c>
      <c r="W2617" s="89">
        <v>1</v>
      </c>
      <c r="X2617" s="89">
        <v>-0.73222808988764099</v>
      </c>
      <c r="Y2617" s="89">
        <v>-1.6347342469133901</v>
      </c>
      <c r="Z2617" s="89">
        <v>37.885300000000001</v>
      </c>
      <c r="AA2617" s="89">
        <v>-1.48926089172932</v>
      </c>
      <c r="AB2617" s="89">
        <v>45.880119850187299</v>
      </c>
      <c r="AC2617" s="89">
        <v>-1.5619975693213499</v>
      </c>
      <c r="AD2617" s="89">
        <v>-1.81734487146835</v>
      </c>
      <c r="AE2617" s="89">
        <v>0.36032388663967602</v>
      </c>
      <c r="AF2617" s="89">
        <v>-0.65483276745215901</v>
      </c>
      <c r="AG2617" s="89">
        <v>1</v>
      </c>
      <c r="AH2617" s="89">
        <v>-0.83735116279069799</v>
      </c>
      <c r="AI2617" s="89">
        <v>-1.7450245589762701</v>
      </c>
      <c r="AJ2617" s="89">
        <v>34.200000000000003</v>
      </c>
      <c r="AK2617" s="89">
        <v>-1.41229709632736</v>
      </c>
      <c r="AL2617" s="89">
        <v>51.162790697674403</v>
      </c>
      <c r="AM2617" s="89">
        <v>-1.5786608276518099</v>
      </c>
      <c r="AN2617" s="89">
        <v>-1.70165334408212</v>
      </c>
      <c r="AO2617" s="89">
        <v>8.7044534412955496E-2</v>
      </c>
      <c r="AP2617" s="89">
        <v>-0.14811962306787699</v>
      </c>
      <c r="AQ2617" s="89">
        <v>1</v>
      </c>
      <c r="AR2617" s="89">
        <v>-0.82700559440559396</v>
      </c>
      <c r="AS2617" s="89">
        <v>-1.78894638018652</v>
      </c>
      <c r="AT2617" s="89">
        <v>34.043500000000002</v>
      </c>
      <c r="AU2617" s="89">
        <v>-1.59151631190444</v>
      </c>
      <c r="AV2617" s="89">
        <v>43.3566174825175</v>
      </c>
      <c r="AW2617" s="89">
        <v>-1.6902313460454801</v>
      </c>
      <c r="AX2617" s="89">
        <v>-1.8203713877805101</v>
      </c>
      <c r="AY2617" s="89">
        <v>0.19298245614035101</v>
      </c>
      <c r="AZ2617" s="89">
        <v>-0.35129974150150101</v>
      </c>
      <c r="BA2617" s="89">
        <v>-99</v>
      </c>
      <c r="BB2617" s="89">
        <v>-99</v>
      </c>
      <c r="BC2617" s="89">
        <v>-99</v>
      </c>
      <c r="BD2617" s="89">
        <v>-99</v>
      </c>
      <c r="BE2617" s="89">
        <v>-99</v>
      </c>
      <c r="BF2617" s="89">
        <v>-99</v>
      </c>
      <c r="BG2617" s="89">
        <v>-99</v>
      </c>
      <c r="BH2617" s="89">
        <v>-99</v>
      </c>
      <c r="BI2617" s="89">
        <v>-99</v>
      </c>
      <c r="BJ2617" s="89">
        <v>-99</v>
      </c>
      <c r="BK2617" s="89">
        <v>-99</v>
      </c>
      <c r="BL2617" s="89">
        <v>-99</v>
      </c>
      <c r="BM2617" s="89">
        <v>-99</v>
      </c>
      <c r="BN2617" s="89">
        <v>-99</v>
      </c>
      <c r="BO2617" s="89">
        <v>-99</v>
      </c>
      <c r="BP2617" s="89">
        <v>-99</v>
      </c>
      <c r="BQ2617" s="89">
        <v>-99</v>
      </c>
      <c r="BR2617" s="89">
        <v>-99</v>
      </c>
      <c r="BS2617" s="89">
        <v>-99</v>
      </c>
      <c r="BT2617" s="89">
        <v>-99</v>
      </c>
      <c r="BU2617" s="89">
        <v>-99</v>
      </c>
      <c r="BV2617" s="89">
        <v>-99</v>
      </c>
      <c r="BW2617" s="89">
        <v>-99</v>
      </c>
      <c r="BX2617" s="89">
        <v>-99</v>
      </c>
      <c r="BY2617" s="89">
        <v>-99</v>
      </c>
      <c r="BZ2617" s="89">
        <v>-99</v>
      </c>
      <c r="CA2617" s="89">
        <v>-99</v>
      </c>
      <c r="CB2617" s="89">
        <v>-99</v>
      </c>
      <c r="CC2617" s="89">
        <v>-99</v>
      </c>
      <c r="CD2617" s="89">
        <v>-99</v>
      </c>
      <c r="CE2617" s="89">
        <v>-99</v>
      </c>
      <c r="CF2617" s="89">
        <v>-99</v>
      </c>
      <c r="CG2617" s="89">
        <v>-99</v>
      </c>
      <c r="CH2617" s="89">
        <v>-99</v>
      </c>
      <c r="CI2617" s="89">
        <v>-99</v>
      </c>
      <c r="CJ2617" s="89">
        <v>-99</v>
      </c>
      <c r="CK2617" s="89">
        <v>-99</v>
      </c>
      <c r="CL2617" s="89">
        <v>-99</v>
      </c>
      <c r="CM2617" s="89">
        <v>-99</v>
      </c>
      <c r="CN2617" s="89">
        <v>-99</v>
      </c>
      <c r="CO2617" s="89">
        <v>-99</v>
      </c>
      <c r="CP2617" s="89">
        <v>-99</v>
      </c>
      <c r="CQ2617" s="89">
        <v>-99</v>
      </c>
      <c r="CR2617" s="89">
        <v>-99</v>
      </c>
      <c r="CS2617" s="89">
        <v>-99</v>
      </c>
      <c r="CT2617" s="89">
        <v>-99</v>
      </c>
      <c r="CU2617" s="86">
        <v>-99</v>
      </c>
      <c r="CV2617" s="86">
        <v>-1.9044000000000001</v>
      </c>
      <c r="CW2617" s="86">
        <v>3</v>
      </c>
      <c r="CX2617" s="86">
        <v>2</v>
      </c>
      <c r="CY2617" s="86">
        <v>1.3098000000000001</v>
      </c>
      <c r="CZ2617" s="86">
        <v>92</v>
      </c>
      <c r="DA2617" s="86">
        <v>4</v>
      </c>
      <c r="DB2617" s="86">
        <v>-1.6413</v>
      </c>
      <c r="DC2617" s="86">
        <v>2</v>
      </c>
      <c r="DD2617" s="86">
        <v>-99</v>
      </c>
      <c r="DE2617" s="86">
        <v>-99</v>
      </c>
      <c r="DF2617" s="86">
        <v>-99</v>
      </c>
      <c r="DG2617" s="86">
        <v>-99</v>
      </c>
      <c r="DH2617" s="86">
        <v>-99</v>
      </c>
    </row>
    <row r="2618" spans="1:112" x14ac:dyDescent="0.2">
      <c r="A2618" s="85">
        <f>IF(ISERROR(SEARCH('School Lookup'!$F$3,Data!J2618)),A2617,A2617+1)</f>
        <v>0</v>
      </c>
      <c r="B2618" s="85">
        <f>IF(I2618='School Lookup'!$G$13,1,0)</f>
        <v>0</v>
      </c>
      <c r="C2618" s="85">
        <f t="shared" si="40"/>
        <v>2616</v>
      </c>
      <c r="D2618" s="86" t="s">
        <v>6478</v>
      </c>
      <c r="E2618" s="86" t="s">
        <v>6790</v>
      </c>
      <c r="F2618" s="86" t="s">
        <v>2774</v>
      </c>
      <c r="G2618" s="86" t="s">
        <v>3039</v>
      </c>
      <c r="H2618" s="86" t="s">
        <v>1655</v>
      </c>
      <c r="I2618" s="86" t="s">
        <v>5813</v>
      </c>
      <c r="J2618" s="86" t="s">
        <v>2456</v>
      </c>
      <c r="K2618" s="86" t="s">
        <v>107</v>
      </c>
      <c r="L2618" s="86">
        <v>1</v>
      </c>
      <c r="M2618" s="86">
        <v>1</v>
      </c>
      <c r="N2618" s="89">
        <v>-0.510557703927492</v>
      </c>
      <c r="O2618" s="89">
        <v>-1.01125716541883</v>
      </c>
      <c r="P2618" s="89">
        <v>23.328900000000001</v>
      </c>
      <c r="Q2618" s="89">
        <v>-2.8116504798545998</v>
      </c>
      <c r="R2618" s="89">
        <v>45.619374320241697</v>
      </c>
      <c r="S2618" s="89">
        <v>-1.9114538226367099</v>
      </c>
      <c r="T2618" s="89">
        <v>-2.1689774824688501</v>
      </c>
      <c r="U2618" s="89">
        <v>0.40415140415140399</v>
      </c>
      <c r="V2618" s="89">
        <v>-0.87659529511256296</v>
      </c>
      <c r="W2618" s="89">
        <v>1</v>
      </c>
      <c r="X2618" s="89">
        <v>-0.27358389057750798</v>
      </c>
      <c r="Y2618" s="89">
        <v>-0.55501315663619999</v>
      </c>
      <c r="Z2618" s="89">
        <v>26.776299999999999</v>
      </c>
      <c r="AA2618" s="89">
        <v>-2.8745860674022601</v>
      </c>
      <c r="AB2618" s="89">
        <v>41.641304863221897</v>
      </c>
      <c r="AC2618" s="89">
        <v>-1.7147996120192299</v>
      </c>
      <c r="AD2618" s="89">
        <v>-1.9952602352464499</v>
      </c>
      <c r="AE2618" s="89">
        <v>0.401709401709402</v>
      </c>
      <c r="AF2618" s="89">
        <v>-0.80151479535541004</v>
      </c>
      <c r="AG2618" s="89">
        <v>1</v>
      </c>
      <c r="AH2618" s="89">
        <v>-0.53141006289308201</v>
      </c>
      <c r="AI2618" s="89">
        <v>-1.0866097970045201</v>
      </c>
      <c r="AJ2618" s="89">
        <v>-99</v>
      </c>
      <c r="AK2618" s="89">
        <v>-99</v>
      </c>
      <c r="AL2618" s="89">
        <v>51.572341509433997</v>
      </c>
      <c r="AM2618" s="89">
        <v>-1.0866097970045201</v>
      </c>
      <c r="AN2618" s="89">
        <v>-1.1847323705836099</v>
      </c>
      <c r="AO2618" s="89">
        <v>0.194139194139194</v>
      </c>
      <c r="AP2618" s="89">
        <v>-0.230002987695718</v>
      </c>
      <c r="AQ2618" s="89">
        <v>-99</v>
      </c>
      <c r="AR2618" s="89">
        <v>-99</v>
      </c>
      <c r="AS2618" s="89">
        <v>-99</v>
      </c>
      <c r="AT2618" s="89">
        <v>-99</v>
      </c>
      <c r="AU2618" s="89">
        <v>-99</v>
      </c>
      <c r="AV2618" s="89">
        <v>-99</v>
      </c>
      <c r="AW2618" s="89">
        <v>-99</v>
      </c>
      <c r="AX2618" s="89">
        <v>-99</v>
      </c>
      <c r="AY2618" s="89">
        <v>-99</v>
      </c>
      <c r="AZ2618" s="89">
        <v>-99</v>
      </c>
      <c r="BA2618" s="89">
        <v>-99</v>
      </c>
      <c r="BB2618" s="89">
        <v>-99</v>
      </c>
      <c r="BC2618" s="89">
        <v>-99</v>
      </c>
      <c r="BD2618" s="89">
        <v>-99</v>
      </c>
      <c r="BE2618" s="89">
        <v>-99</v>
      </c>
      <c r="BF2618" s="89">
        <v>-99</v>
      </c>
      <c r="BG2618" s="89">
        <v>-99</v>
      </c>
      <c r="BH2618" s="89">
        <v>-99</v>
      </c>
      <c r="BI2618" s="89">
        <v>-99</v>
      </c>
      <c r="BJ2618" s="89">
        <v>-99</v>
      </c>
      <c r="BK2618" s="89">
        <v>-99</v>
      </c>
      <c r="BL2618" s="89">
        <v>-99</v>
      </c>
      <c r="BM2618" s="89">
        <v>-99</v>
      </c>
      <c r="BN2618" s="89">
        <v>-99</v>
      </c>
      <c r="BO2618" s="89">
        <v>-99</v>
      </c>
      <c r="BP2618" s="89">
        <v>-99</v>
      </c>
      <c r="BQ2618" s="89">
        <v>-99</v>
      </c>
      <c r="BR2618" s="89">
        <v>-99</v>
      </c>
      <c r="BS2618" s="89">
        <v>-99</v>
      </c>
      <c r="BT2618" s="89">
        <v>-99</v>
      </c>
      <c r="BU2618" s="89">
        <v>-99</v>
      </c>
      <c r="BV2618" s="89">
        <v>-99</v>
      </c>
      <c r="BW2618" s="89">
        <v>-99</v>
      </c>
      <c r="BX2618" s="89">
        <v>-99</v>
      </c>
      <c r="BY2618" s="89">
        <v>-99</v>
      </c>
      <c r="BZ2618" s="89">
        <v>-99</v>
      </c>
      <c r="CA2618" s="89">
        <v>-99</v>
      </c>
      <c r="CB2618" s="89">
        <v>-99</v>
      </c>
      <c r="CC2618" s="89">
        <v>-99</v>
      </c>
      <c r="CD2618" s="89">
        <v>-99</v>
      </c>
      <c r="CE2618" s="89">
        <v>-99</v>
      </c>
      <c r="CF2618" s="89">
        <v>-99</v>
      </c>
      <c r="CG2618" s="89">
        <v>-99</v>
      </c>
      <c r="CH2618" s="89">
        <v>-99</v>
      </c>
      <c r="CI2618" s="89">
        <v>-99</v>
      </c>
      <c r="CJ2618" s="89">
        <v>-99</v>
      </c>
      <c r="CK2618" s="89">
        <v>-99</v>
      </c>
      <c r="CL2618" s="89">
        <v>-99</v>
      </c>
      <c r="CM2618" s="89">
        <v>-99</v>
      </c>
      <c r="CN2618" s="89">
        <v>-99</v>
      </c>
      <c r="CO2618" s="89">
        <v>-99</v>
      </c>
      <c r="CP2618" s="89">
        <v>-99</v>
      </c>
      <c r="CQ2618" s="89">
        <v>-99</v>
      </c>
      <c r="CR2618" s="89">
        <v>-99</v>
      </c>
      <c r="CS2618" s="89">
        <v>-99</v>
      </c>
      <c r="CT2618" s="89">
        <v>-99</v>
      </c>
      <c r="CU2618" s="86">
        <v>-99</v>
      </c>
      <c r="CV2618" s="86">
        <v>-1.9080999999999999</v>
      </c>
      <c r="CW2618" s="86">
        <v>3</v>
      </c>
      <c r="CX2618" s="86">
        <v>2</v>
      </c>
      <c r="CY2618" s="86">
        <v>-1.0690999999999999</v>
      </c>
      <c r="CZ2618" s="86">
        <v>10</v>
      </c>
      <c r="DA2618" s="86">
        <v>2</v>
      </c>
      <c r="DB2618" s="86">
        <v>-2.2911000000000001</v>
      </c>
      <c r="DC2618" s="86">
        <v>0</v>
      </c>
      <c r="DD2618" s="86">
        <v>-99</v>
      </c>
      <c r="DE2618" s="86">
        <v>-99</v>
      </c>
      <c r="DF2618" s="86">
        <v>-99</v>
      </c>
      <c r="DG2618" s="86">
        <v>-99</v>
      </c>
      <c r="DH2618" s="86">
        <v>-99</v>
      </c>
    </row>
    <row r="2619" spans="1:112" x14ac:dyDescent="0.2">
      <c r="A2619" s="85">
        <f>IF(ISERROR(SEARCH('School Lookup'!$F$3,Data!J2619)),A2618,A2618+1)</f>
        <v>0</v>
      </c>
      <c r="B2619" s="85">
        <f>IF(I2619='School Lookup'!$G$13,1,0)</f>
        <v>0</v>
      </c>
      <c r="C2619" s="85">
        <f t="shared" si="40"/>
        <v>2617</v>
      </c>
      <c r="D2619" s="86" t="s">
        <v>6478</v>
      </c>
      <c r="E2619" s="86" t="s">
        <v>6731</v>
      </c>
      <c r="F2619" s="86" t="s">
        <v>2768</v>
      </c>
      <c r="G2619" s="86" t="s">
        <v>2984</v>
      </c>
      <c r="H2619" s="86" t="s">
        <v>1517</v>
      </c>
      <c r="I2619" s="86" t="s">
        <v>3983</v>
      </c>
      <c r="J2619" s="86" t="s">
        <v>1518</v>
      </c>
      <c r="K2619" s="86" t="s">
        <v>45</v>
      </c>
      <c r="L2619" s="86">
        <v>1</v>
      </c>
      <c r="M2619" s="86">
        <v>1</v>
      </c>
      <c r="N2619" s="89">
        <v>-0.34244366197183101</v>
      </c>
      <c r="O2619" s="89">
        <v>-0.647206389128545</v>
      </c>
      <c r="P2619" s="89">
        <v>32.7654</v>
      </c>
      <c r="Q2619" s="89">
        <v>-1.81070760168401</v>
      </c>
      <c r="R2619" s="89">
        <v>49.295806572769898</v>
      </c>
      <c r="S2619" s="89">
        <v>-1.22895699540628</v>
      </c>
      <c r="T2619" s="89">
        <v>-1.39457092872178</v>
      </c>
      <c r="U2619" s="89">
        <v>0.42178217821782199</v>
      </c>
      <c r="V2619" s="89">
        <v>-0.58820516399552403</v>
      </c>
      <c r="W2619" s="89">
        <v>1</v>
      </c>
      <c r="X2619" s="89">
        <v>-0.39437777777777799</v>
      </c>
      <c r="Y2619" s="89">
        <v>-0.83938109976699904</v>
      </c>
      <c r="Z2619" s="89">
        <v>18.1325</v>
      </c>
      <c r="AA2619" s="89">
        <v>-3.95249350762926</v>
      </c>
      <c r="AB2619" s="89">
        <v>37.499962962962996</v>
      </c>
      <c r="AC2619" s="89">
        <v>-2.3959373036981302</v>
      </c>
      <c r="AD2619" s="89">
        <v>-2.7883442677526902</v>
      </c>
      <c r="AE2619" s="89">
        <v>0.42772277227722799</v>
      </c>
      <c r="AF2619" s="89">
        <v>-1.1926383402665</v>
      </c>
      <c r="AG2619" s="89">
        <v>1</v>
      </c>
      <c r="AH2619" s="89">
        <v>-0.38724999999999998</v>
      </c>
      <c r="AI2619" s="89">
        <v>-0.77636343413484599</v>
      </c>
      <c r="AJ2619" s="89">
        <v>-99</v>
      </c>
      <c r="AK2619" s="89">
        <v>-99</v>
      </c>
      <c r="AL2619" s="89">
        <v>38.157899999999998</v>
      </c>
      <c r="AM2619" s="89">
        <v>-0.77636343413484599</v>
      </c>
      <c r="AN2619" s="89">
        <v>-0.85880509489435497</v>
      </c>
      <c r="AO2619" s="89">
        <v>0.15049504950494999</v>
      </c>
      <c r="AP2619" s="89">
        <v>-0.12924591527123</v>
      </c>
      <c r="AQ2619" s="89">
        <v>-99</v>
      </c>
      <c r="AR2619" s="89">
        <v>-99</v>
      </c>
      <c r="AS2619" s="89">
        <v>-99</v>
      </c>
      <c r="AT2619" s="89">
        <v>-99</v>
      </c>
      <c r="AU2619" s="89">
        <v>-99</v>
      </c>
      <c r="AV2619" s="89">
        <v>-99</v>
      </c>
      <c r="AW2619" s="89">
        <v>-99</v>
      </c>
      <c r="AX2619" s="89">
        <v>-99</v>
      </c>
      <c r="AY2619" s="89">
        <v>-99</v>
      </c>
      <c r="AZ2619" s="89">
        <v>-99</v>
      </c>
      <c r="BA2619" s="89">
        <v>-99</v>
      </c>
      <c r="BB2619" s="89">
        <v>-99</v>
      </c>
      <c r="BC2619" s="89">
        <v>-99</v>
      </c>
      <c r="BD2619" s="89">
        <v>-99</v>
      </c>
      <c r="BE2619" s="89">
        <v>-99</v>
      </c>
      <c r="BF2619" s="89">
        <v>-99</v>
      </c>
      <c r="BG2619" s="89">
        <v>-99</v>
      </c>
      <c r="BH2619" s="89">
        <v>-99</v>
      </c>
      <c r="BI2619" s="89">
        <v>-99</v>
      </c>
      <c r="BJ2619" s="89">
        <v>-99</v>
      </c>
      <c r="BK2619" s="89">
        <v>-99</v>
      </c>
      <c r="BL2619" s="89">
        <v>-99</v>
      </c>
      <c r="BM2619" s="89">
        <v>-99</v>
      </c>
      <c r="BN2619" s="89">
        <v>-99</v>
      </c>
      <c r="BO2619" s="89">
        <v>-99</v>
      </c>
      <c r="BP2619" s="89">
        <v>-99</v>
      </c>
      <c r="BQ2619" s="89">
        <v>-99</v>
      </c>
      <c r="BR2619" s="89">
        <v>-99</v>
      </c>
      <c r="BS2619" s="89">
        <v>-99</v>
      </c>
      <c r="BT2619" s="89">
        <v>-99</v>
      </c>
      <c r="BU2619" s="89">
        <v>-99</v>
      </c>
      <c r="BV2619" s="89">
        <v>-99</v>
      </c>
      <c r="BW2619" s="89">
        <v>-99</v>
      </c>
      <c r="BX2619" s="89">
        <v>-99</v>
      </c>
      <c r="BY2619" s="89">
        <v>-99</v>
      </c>
      <c r="BZ2619" s="89">
        <v>-99</v>
      </c>
      <c r="CA2619" s="89">
        <v>-99</v>
      </c>
      <c r="CB2619" s="89">
        <v>-99</v>
      </c>
      <c r="CC2619" s="89">
        <v>-99</v>
      </c>
      <c r="CD2619" s="89">
        <v>-99</v>
      </c>
      <c r="CE2619" s="89">
        <v>-99</v>
      </c>
      <c r="CF2619" s="89">
        <v>-99</v>
      </c>
      <c r="CG2619" s="89">
        <v>-99</v>
      </c>
      <c r="CH2619" s="89">
        <v>-99</v>
      </c>
      <c r="CI2619" s="89">
        <v>-99</v>
      </c>
      <c r="CJ2619" s="89">
        <v>-99</v>
      </c>
      <c r="CK2619" s="89">
        <v>-99</v>
      </c>
      <c r="CL2619" s="89">
        <v>-99</v>
      </c>
      <c r="CM2619" s="89">
        <v>-99</v>
      </c>
      <c r="CN2619" s="89">
        <v>-99</v>
      </c>
      <c r="CO2619" s="89">
        <v>-99</v>
      </c>
      <c r="CP2619" s="89">
        <v>-99</v>
      </c>
      <c r="CQ2619" s="89">
        <v>-99</v>
      </c>
      <c r="CR2619" s="89">
        <v>-99</v>
      </c>
      <c r="CS2619" s="89">
        <v>-99</v>
      </c>
      <c r="CT2619" s="89">
        <v>-99</v>
      </c>
      <c r="CU2619" s="86">
        <v>-99</v>
      </c>
      <c r="CV2619" s="86">
        <v>-1.9100999999999999</v>
      </c>
      <c r="CW2619" s="86">
        <v>3</v>
      </c>
      <c r="CX2619" s="86">
        <v>2</v>
      </c>
      <c r="CY2619" s="86">
        <v>7.7499999999999999E-2</v>
      </c>
      <c r="CZ2619" s="86">
        <v>55</v>
      </c>
      <c r="DA2619" s="86">
        <v>2</v>
      </c>
      <c r="DB2619" s="86">
        <v>-2.4542999999999999</v>
      </c>
      <c r="DC2619" s="86">
        <v>0</v>
      </c>
      <c r="DD2619" s="86">
        <v>-99</v>
      </c>
      <c r="DE2619" s="86">
        <v>-99</v>
      </c>
      <c r="DF2619" s="86">
        <v>-99</v>
      </c>
      <c r="DG2619" s="86">
        <v>-99</v>
      </c>
      <c r="DH2619" s="86">
        <v>-99</v>
      </c>
    </row>
    <row r="2620" spans="1:112" x14ac:dyDescent="0.2">
      <c r="A2620" s="85">
        <f>IF(ISERROR(SEARCH('School Lookup'!$F$3,Data!J2620)),A2619,A2619+1)</f>
        <v>0</v>
      </c>
      <c r="B2620" s="85">
        <f>IF(I2620='School Lookup'!$G$13,1,0)</f>
        <v>0</v>
      </c>
      <c r="C2620" s="85">
        <f t="shared" si="40"/>
        <v>2618</v>
      </c>
      <c r="D2620" s="86" t="s">
        <v>6478</v>
      </c>
      <c r="E2620" s="86" t="s">
        <v>6790</v>
      </c>
      <c r="F2620" s="86" t="s">
        <v>2774</v>
      </c>
      <c r="G2620" s="86" t="s">
        <v>3275</v>
      </c>
      <c r="H2620" s="86" t="s">
        <v>2394</v>
      </c>
      <c r="I2620" s="86" t="s">
        <v>4948</v>
      </c>
      <c r="J2620" s="86" t="s">
        <v>2508</v>
      </c>
      <c r="K2620" s="86" t="s">
        <v>94</v>
      </c>
      <c r="L2620" s="86">
        <v>1</v>
      </c>
      <c r="M2620" s="86">
        <v>1</v>
      </c>
      <c r="N2620" s="89">
        <v>-1.0916740359897199</v>
      </c>
      <c r="O2620" s="89">
        <v>-2.2696639548886299</v>
      </c>
      <c r="P2620" s="89">
        <v>31.023</v>
      </c>
      <c r="Q2620" s="89">
        <v>-1.9955264297372599</v>
      </c>
      <c r="R2620" s="89">
        <v>53.084856812339297</v>
      </c>
      <c r="S2620" s="89">
        <v>-2.1325951923129498</v>
      </c>
      <c r="T2620" s="89">
        <v>-2.4198992730899498</v>
      </c>
      <c r="U2620" s="89">
        <v>0.36202885062819901</v>
      </c>
      <c r="V2620" s="89">
        <v>-0.87607335247276796</v>
      </c>
      <c r="W2620" s="89">
        <v>1</v>
      </c>
      <c r="X2620" s="89">
        <v>-0.86827368421052598</v>
      </c>
      <c r="Y2620" s="89">
        <v>-1.9550071243435601</v>
      </c>
      <c r="Z2620" s="89">
        <v>46.313400000000001</v>
      </c>
      <c r="AA2620" s="89">
        <v>-0.43825187983903602</v>
      </c>
      <c r="AB2620" s="89">
        <v>51.091164955070603</v>
      </c>
      <c r="AC2620" s="89">
        <v>-1.1966295020913</v>
      </c>
      <c r="AD2620" s="89">
        <v>-1.3919278322298001</v>
      </c>
      <c r="AE2620" s="89">
        <v>0.36249418334108902</v>
      </c>
      <c r="AF2620" s="89">
        <v>-0.50456574281387201</v>
      </c>
      <c r="AG2620" s="89">
        <v>1</v>
      </c>
      <c r="AH2620" s="89">
        <v>-1.0172952879581201</v>
      </c>
      <c r="AI2620" s="89">
        <v>-2.1322816760487102</v>
      </c>
      <c r="AJ2620" s="89">
        <v>31.309899999999999</v>
      </c>
      <c r="AK2620" s="89">
        <v>-1.69521185000101</v>
      </c>
      <c r="AL2620" s="89">
        <v>58.638728272251299</v>
      </c>
      <c r="AM2620" s="89">
        <v>-1.9137467630248599</v>
      </c>
      <c r="AN2620" s="89">
        <v>-2.0536756692682498</v>
      </c>
      <c r="AO2620" s="89">
        <v>8.88785481619358E-2</v>
      </c>
      <c r="AP2620" s="89">
        <v>-0.18252771188005301</v>
      </c>
      <c r="AQ2620" s="89">
        <v>1</v>
      </c>
      <c r="AR2620" s="89">
        <v>-0.93535835411471302</v>
      </c>
      <c r="AS2620" s="89">
        <v>-2.03250344540327</v>
      </c>
      <c r="AT2620" s="89">
        <v>35.428600000000003</v>
      </c>
      <c r="AU2620" s="89">
        <v>-1.44097162847002</v>
      </c>
      <c r="AV2620" s="89">
        <v>53.865321695760599</v>
      </c>
      <c r="AW2620" s="89">
        <v>-1.73673753693664</v>
      </c>
      <c r="AX2620" s="89">
        <v>-1.86937937832262</v>
      </c>
      <c r="AY2620" s="89">
        <v>0.18659841786877601</v>
      </c>
      <c r="AZ2620" s="89">
        <v>-0.34882323439151802</v>
      </c>
      <c r="BA2620" s="89">
        <v>-99</v>
      </c>
      <c r="BB2620" s="89">
        <v>-99</v>
      </c>
      <c r="BC2620" s="89">
        <v>-99</v>
      </c>
      <c r="BD2620" s="89">
        <v>-99</v>
      </c>
      <c r="BE2620" s="89">
        <v>-99</v>
      </c>
      <c r="BF2620" s="89">
        <v>-99</v>
      </c>
      <c r="BG2620" s="89">
        <v>-99</v>
      </c>
      <c r="BH2620" s="89">
        <v>-99</v>
      </c>
      <c r="BI2620" s="89">
        <v>-99</v>
      </c>
      <c r="BJ2620" s="89">
        <v>-99</v>
      </c>
      <c r="BK2620" s="89">
        <v>-99</v>
      </c>
      <c r="BL2620" s="89">
        <v>-99</v>
      </c>
      <c r="BM2620" s="89">
        <v>-99</v>
      </c>
      <c r="BN2620" s="89">
        <v>-99</v>
      </c>
      <c r="BO2620" s="89">
        <v>-99</v>
      </c>
      <c r="BP2620" s="89">
        <v>-99</v>
      </c>
      <c r="BQ2620" s="89">
        <v>-99</v>
      </c>
      <c r="BR2620" s="89">
        <v>-99</v>
      </c>
      <c r="BS2620" s="89">
        <v>-99</v>
      </c>
      <c r="BT2620" s="89">
        <v>-99</v>
      </c>
      <c r="BU2620" s="89">
        <v>-99</v>
      </c>
      <c r="BV2620" s="89">
        <v>-99</v>
      </c>
      <c r="BW2620" s="89">
        <v>-99</v>
      </c>
      <c r="BX2620" s="89">
        <v>-99</v>
      </c>
      <c r="BY2620" s="89">
        <v>-99</v>
      </c>
      <c r="BZ2620" s="89">
        <v>-99</v>
      </c>
      <c r="CA2620" s="89">
        <v>-99</v>
      </c>
      <c r="CB2620" s="89">
        <v>-99</v>
      </c>
      <c r="CC2620" s="89">
        <v>-99</v>
      </c>
      <c r="CD2620" s="89">
        <v>-99</v>
      </c>
      <c r="CE2620" s="89">
        <v>-99</v>
      </c>
      <c r="CF2620" s="89">
        <v>-99</v>
      </c>
      <c r="CG2620" s="89">
        <v>-99</v>
      </c>
      <c r="CH2620" s="89">
        <v>-99</v>
      </c>
      <c r="CI2620" s="89">
        <v>-99</v>
      </c>
      <c r="CJ2620" s="89">
        <v>-99</v>
      </c>
      <c r="CK2620" s="89">
        <v>-99</v>
      </c>
      <c r="CL2620" s="89">
        <v>-99</v>
      </c>
      <c r="CM2620" s="89">
        <v>-99</v>
      </c>
      <c r="CN2620" s="89">
        <v>-99</v>
      </c>
      <c r="CO2620" s="89">
        <v>-99</v>
      </c>
      <c r="CP2620" s="89">
        <v>-99</v>
      </c>
      <c r="CQ2620" s="89">
        <v>-99</v>
      </c>
      <c r="CR2620" s="89">
        <v>-99</v>
      </c>
      <c r="CS2620" s="89">
        <v>-99</v>
      </c>
      <c r="CT2620" s="89">
        <v>-99</v>
      </c>
      <c r="CU2620" s="86">
        <v>-99</v>
      </c>
      <c r="CV2620" s="86">
        <v>-1.9119999999999999</v>
      </c>
      <c r="CW2620" s="86">
        <v>3</v>
      </c>
      <c r="CX2620" s="86">
        <v>2</v>
      </c>
      <c r="CY2620" s="86">
        <v>1.6574</v>
      </c>
      <c r="CZ2620" s="86">
        <v>95</v>
      </c>
      <c r="DA2620" s="86">
        <v>4</v>
      </c>
      <c r="DB2620" s="86">
        <v>-1.3008999999999999</v>
      </c>
      <c r="DC2620" s="86">
        <v>5</v>
      </c>
      <c r="DD2620" s="86">
        <v>-99</v>
      </c>
      <c r="DE2620" s="86">
        <v>-99</v>
      </c>
      <c r="DF2620" s="86">
        <v>-99</v>
      </c>
      <c r="DG2620" s="86">
        <v>-99</v>
      </c>
      <c r="DH2620" s="86">
        <v>-99</v>
      </c>
    </row>
    <row r="2621" spans="1:112" x14ac:dyDescent="0.2">
      <c r="A2621" s="85">
        <f>IF(ISERROR(SEARCH('School Lookup'!$F$3,Data!J2621)),A2620,A2620+1)</f>
        <v>0</v>
      </c>
      <c r="B2621" s="85">
        <f>IF(I2621='School Lookup'!$G$13,1,0)</f>
        <v>0</v>
      </c>
      <c r="C2621" s="85">
        <f t="shared" si="40"/>
        <v>2619</v>
      </c>
      <c r="D2621" s="86" t="s">
        <v>6478</v>
      </c>
      <c r="E2621" s="86" t="s">
        <v>6760</v>
      </c>
      <c r="F2621" s="86" t="s">
        <v>2767</v>
      </c>
      <c r="G2621" s="86" t="s">
        <v>3405</v>
      </c>
      <c r="H2621" s="86" t="s">
        <v>1541</v>
      </c>
      <c r="I2621" s="86" t="s">
        <v>5791</v>
      </c>
      <c r="J2621" s="86" t="s">
        <v>6241</v>
      </c>
      <c r="K2621" s="86" t="s">
        <v>114</v>
      </c>
      <c r="L2621" s="86">
        <v>1</v>
      </c>
      <c r="M2621" s="86">
        <v>1</v>
      </c>
      <c r="N2621" s="89">
        <v>-0.90768040201004996</v>
      </c>
      <c r="O2621" s="89">
        <v>-1.87122593922047</v>
      </c>
      <c r="P2621" s="89">
        <v>35.279200000000003</v>
      </c>
      <c r="Q2621" s="89">
        <v>-1.5440652865094</v>
      </c>
      <c r="R2621" s="89">
        <v>50.251267336683398</v>
      </c>
      <c r="S2621" s="89">
        <v>-1.70764561286494</v>
      </c>
      <c r="T2621" s="89">
        <v>-1.93772305452492</v>
      </c>
      <c r="U2621" s="89">
        <v>0.40419769803656103</v>
      </c>
      <c r="V2621" s="89">
        <v>-0.78322319807134499</v>
      </c>
      <c r="W2621" s="89">
        <v>1</v>
      </c>
      <c r="X2621" s="89">
        <v>-0.78948122923588004</v>
      </c>
      <c r="Y2621" s="89">
        <v>-1.76951720531961</v>
      </c>
      <c r="Z2621" s="89">
        <v>40.094999999999999</v>
      </c>
      <c r="AA2621" s="89">
        <v>-1.2137047624031401</v>
      </c>
      <c r="AB2621" s="89">
        <v>50.166084551494997</v>
      </c>
      <c r="AC2621" s="89">
        <v>-1.49161098386137</v>
      </c>
      <c r="AD2621" s="89">
        <v>-1.7353901100259901</v>
      </c>
      <c r="AE2621" s="89">
        <v>0.40758293838862603</v>
      </c>
      <c r="AF2621" s="89">
        <v>-0.70731540029495399</v>
      </c>
      <c r="AG2621" s="89">
        <v>1</v>
      </c>
      <c r="AH2621" s="89">
        <v>-1.00888716216216</v>
      </c>
      <c r="AI2621" s="89">
        <v>-2.1141865781804499</v>
      </c>
      <c r="AJ2621" s="89">
        <v>-99</v>
      </c>
      <c r="AK2621" s="89">
        <v>-99</v>
      </c>
      <c r="AL2621" s="89">
        <v>47.297286486486499</v>
      </c>
      <c r="AM2621" s="89">
        <v>-2.1141865781804499</v>
      </c>
      <c r="AN2621" s="89">
        <v>-2.26424639857205</v>
      </c>
      <c r="AO2621" s="89">
        <v>0.10020311442112401</v>
      </c>
      <c r="AP2621" s="89">
        <v>-0.22688454095373201</v>
      </c>
      <c r="AQ2621" s="89">
        <v>1</v>
      </c>
      <c r="AR2621" s="89">
        <v>-0.96755384615384599</v>
      </c>
      <c r="AS2621" s="89">
        <v>-2.1048729870310998</v>
      </c>
      <c r="AT2621" s="89">
        <v>-99</v>
      </c>
      <c r="AU2621" s="89">
        <v>-99</v>
      </c>
      <c r="AV2621" s="89">
        <v>45.384646153846198</v>
      </c>
      <c r="AW2621" s="89">
        <v>-2.1048729870310998</v>
      </c>
      <c r="AX2621" s="89">
        <v>-2.2573186679253601</v>
      </c>
      <c r="AY2621" s="89">
        <v>8.8016249153689899E-2</v>
      </c>
      <c r="AZ2621" s="89">
        <v>-0.19868072229539399</v>
      </c>
      <c r="BA2621" s="89">
        <v>-99</v>
      </c>
      <c r="BB2621" s="89">
        <v>-99</v>
      </c>
      <c r="BC2621" s="89">
        <v>-99</v>
      </c>
      <c r="BD2621" s="89">
        <v>-99</v>
      </c>
      <c r="BE2621" s="89">
        <v>-99</v>
      </c>
      <c r="BF2621" s="89">
        <v>-99</v>
      </c>
      <c r="BG2621" s="89">
        <v>-99</v>
      </c>
      <c r="BH2621" s="89">
        <v>-99</v>
      </c>
      <c r="BI2621" s="89">
        <v>-99</v>
      </c>
      <c r="BJ2621" s="89">
        <v>-99</v>
      </c>
      <c r="BK2621" s="89">
        <v>-99</v>
      </c>
      <c r="BL2621" s="89">
        <v>-99</v>
      </c>
      <c r="BM2621" s="89">
        <v>-99</v>
      </c>
      <c r="BN2621" s="89">
        <v>-99</v>
      </c>
      <c r="BO2621" s="89">
        <v>-99</v>
      </c>
      <c r="BP2621" s="89">
        <v>-99</v>
      </c>
      <c r="BQ2621" s="89">
        <v>-99</v>
      </c>
      <c r="BR2621" s="89">
        <v>-99</v>
      </c>
      <c r="BS2621" s="89">
        <v>-99</v>
      </c>
      <c r="BT2621" s="89">
        <v>-99</v>
      </c>
      <c r="BU2621" s="89">
        <v>-99</v>
      </c>
      <c r="BV2621" s="89">
        <v>-99</v>
      </c>
      <c r="BW2621" s="89">
        <v>-99</v>
      </c>
      <c r="BX2621" s="89">
        <v>-99</v>
      </c>
      <c r="BY2621" s="89">
        <v>-99</v>
      </c>
      <c r="BZ2621" s="89">
        <v>-99</v>
      </c>
      <c r="CA2621" s="89">
        <v>-99</v>
      </c>
      <c r="CB2621" s="89">
        <v>-99</v>
      </c>
      <c r="CC2621" s="89">
        <v>-99</v>
      </c>
      <c r="CD2621" s="89">
        <v>-99</v>
      </c>
      <c r="CE2621" s="89">
        <v>-99</v>
      </c>
      <c r="CF2621" s="89">
        <v>-99</v>
      </c>
      <c r="CG2621" s="89">
        <v>-99</v>
      </c>
      <c r="CH2621" s="89">
        <v>-99</v>
      </c>
      <c r="CI2621" s="89">
        <v>-99</v>
      </c>
      <c r="CJ2621" s="89">
        <v>-99</v>
      </c>
      <c r="CK2621" s="89">
        <v>-99</v>
      </c>
      <c r="CL2621" s="89">
        <v>-99</v>
      </c>
      <c r="CM2621" s="89">
        <v>-99</v>
      </c>
      <c r="CN2621" s="89">
        <v>-99</v>
      </c>
      <c r="CO2621" s="89">
        <v>-99</v>
      </c>
      <c r="CP2621" s="89">
        <v>-99</v>
      </c>
      <c r="CQ2621" s="89">
        <v>-99</v>
      </c>
      <c r="CR2621" s="89">
        <v>-99</v>
      </c>
      <c r="CS2621" s="89">
        <v>-99</v>
      </c>
      <c r="CT2621" s="89">
        <v>-99</v>
      </c>
      <c r="CU2621" s="86">
        <v>-99</v>
      </c>
      <c r="CV2621" s="86">
        <v>-1.9160999999999999</v>
      </c>
      <c r="CW2621" s="86">
        <v>3</v>
      </c>
      <c r="CX2621" s="86">
        <v>2</v>
      </c>
      <c r="CY2621" s="86">
        <v>-0.1008</v>
      </c>
      <c r="CZ2621" s="86">
        <v>47</v>
      </c>
      <c r="DA2621" s="86">
        <v>2</v>
      </c>
      <c r="DB2621" s="86">
        <v>-1.1188</v>
      </c>
      <c r="DC2621" s="86">
        <v>8</v>
      </c>
      <c r="DD2621" s="86">
        <v>-99</v>
      </c>
      <c r="DE2621" s="86">
        <v>-99</v>
      </c>
      <c r="DF2621" s="86">
        <v>-99</v>
      </c>
      <c r="DG2621" s="86">
        <v>-99</v>
      </c>
      <c r="DH2621" s="86">
        <v>-99</v>
      </c>
    </row>
    <row r="2622" spans="1:112" x14ac:dyDescent="0.2">
      <c r="A2622" s="85">
        <f>IF(ISERROR(SEARCH('School Lookup'!$F$3,Data!J2622)),A2621,A2621+1)</f>
        <v>0</v>
      </c>
      <c r="B2622" s="85">
        <f>IF(I2622='School Lookup'!$G$13,1,0)</f>
        <v>0</v>
      </c>
      <c r="C2622" s="85">
        <f t="shared" si="40"/>
        <v>2620</v>
      </c>
      <c r="D2622" s="86" t="s">
        <v>6478</v>
      </c>
      <c r="E2622" s="86" t="s">
        <v>6504</v>
      </c>
      <c r="F2622" s="86" t="s">
        <v>170</v>
      </c>
      <c r="G2622" s="86" t="s">
        <v>6373</v>
      </c>
      <c r="H2622" s="86" t="s">
        <v>6374</v>
      </c>
      <c r="I2622" s="86" t="s">
        <v>6375</v>
      </c>
      <c r="J2622" s="86" t="s">
        <v>6374</v>
      </c>
      <c r="K2622" s="86" t="s">
        <v>36</v>
      </c>
      <c r="L2622" s="86">
        <v>1</v>
      </c>
      <c r="M2622" s="86">
        <v>-99</v>
      </c>
      <c r="N2622" s="89">
        <v>-99</v>
      </c>
      <c r="O2622" s="89">
        <v>-99</v>
      </c>
      <c r="P2622" s="89">
        <v>-99</v>
      </c>
      <c r="Q2622" s="89">
        <v>-99</v>
      </c>
      <c r="R2622" s="89">
        <v>-99</v>
      </c>
      <c r="S2622" s="89">
        <v>-99</v>
      </c>
      <c r="T2622" s="89">
        <v>-99</v>
      </c>
      <c r="U2622" s="89">
        <v>-99</v>
      </c>
      <c r="V2622" s="89">
        <v>-99</v>
      </c>
      <c r="W2622" s="89">
        <v>-99</v>
      </c>
      <c r="X2622" s="89">
        <v>-99</v>
      </c>
      <c r="Y2622" s="89">
        <v>-99</v>
      </c>
      <c r="Z2622" s="89">
        <v>-99</v>
      </c>
      <c r="AA2622" s="89">
        <v>-99</v>
      </c>
      <c r="AB2622" s="89">
        <v>-99</v>
      </c>
      <c r="AC2622" s="89">
        <v>-99</v>
      </c>
      <c r="AD2622" s="89">
        <v>-99</v>
      </c>
      <c r="AE2622" s="89">
        <v>-99</v>
      </c>
      <c r="AF2622" s="89">
        <v>-99</v>
      </c>
      <c r="AG2622" s="89">
        <v>-99</v>
      </c>
      <c r="AH2622" s="89">
        <v>-99</v>
      </c>
      <c r="AI2622" s="89">
        <v>-99</v>
      </c>
      <c r="AJ2622" s="89">
        <v>-99</v>
      </c>
      <c r="AK2622" s="89">
        <v>-99</v>
      </c>
      <c r="AL2622" s="89">
        <v>-99</v>
      </c>
      <c r="AM2622" s="89">
        <v>-99</v>
      </c>
      <c r="AN2622" s="89">
        <v>-99</v>
      </c>
      <c r="AO2622" s="89">
        <v>-99</v>
      </c>
      <c r="AP2622" s="89">
        <v>-99</v>
      </c>
      <c r="AQ2622" s="89">
        <v>-99</v>
      </c>
      <c r="AR2622" s="89">
        <v>-99</v>
      </c>
      <c r="AS2622" s="89">
        <v>-99</v>
      </c>
      <c r="AT2622" s="89">
        <v>-99</v>
      </c>
      <c r="AU2622" s="89">
        <v>-99</v>
      </c>
      <c r="AV2622" s="89">
        <v>-99</v>
      </c>
      <c r="AW2622" s="89">
        <v>-99</v>
      </c>
      <c r="AX2622" s="89">
        <v>-99</v>
      </c>
      <c r="AY2622" s="89">
        <v>-99</v>
      </c>
      <c r="AZ2622" s="89">
        <v>-99</v>
      </c>
      <c r="BA2622" s="89">
        <v>1</v>
      </c>
      <c r="BB2622" s="89">
        <v>-1.2019039062500001</v>
      </c>
      <c r="BC2622" s="89">
        <v>-2.4801635300833298</v>
      </c>
      <c r="BD2622" s="89">
        <v>32.378399999999999</v>
      </c>
      <c r="BE2622" s="89">
        <v>-1.5914262611035299</v>
      </c>
      <c r="BF2622" s="89">
        <v>42.968746875000001</v>
      </c>
      <c r="BG2622" s="89">
        <v>-2.0357948955934302</v>
      </c>
      <c r="BH2622" s="89">
        <v>-2.1680184140013301</v>
      </c>
      <c r="BI2622" s="89">
        <v>0.24806201550387599</v>
      </c>
      <c r="BJ2622" s="89">
        <v>-0.53780301742668701</v>
      </c>
      <c r="BK2622" s="89">
        <v>1</v>
      </c>
      <c r="BL2622" s="89">
        <v>-1.1868414062499999</v>
      </c>
      <c r="BM2622" s="89">
        <v>-2.7063658311293799</v>
      </c>
      <c r="BN2622" s="89">
        <v>34.555599999999998</v>
      </c>
      <c r="BO2622" s="89">
        <v>-1.5831256595107299</v>
      </c>
      <c r="BP2622" s="89">
        <v>41.406217968749999</v>
      </c>
      <c r="BQ2622" s="89">
        <v>-2.14474574532005</v>
      </c>
      <c r="BR2622" s="89">
        <v>-2.2379476328754002</v>
      </c>
      <c r="BS2622" s="89">
        <v>0.24806201550387599</v>
      </c>
      <c r="BT2622" s="89">
        <v>-0.55514980040320105</v>
      </c>
      <c r="BU2622" s="89">
        <v>1</v>
      </c>
      <c r="BV2622" s="89">
        <v>-0.97570000000000001</v>
      </c>
      <c r="BW2622" s="89">
        <v>-2.09028160602417</v>
      </c>
      <c r="BX2622" s="89">
        <v>39.432400000000001</v>
      </c>
      <c r="BY2622" s="89">
        <v>-0.99848191021989097</v>
      </c>
      <c r="BZ2622" s="89">
        <v>40.7692269230769</v>
      </c>
      <c r="CA2622" s="89">
        <v>-1.54438175812203</v>
      </c>
      <c r="CB2622" s="89">
        <v>-1.61801091384428</v>
      </c>
      <c r="CC2622" s="89">
        <v>0.25193798449612398</v>
      </c>
      <c r="CD2622" s="89">
        <v>-0.40763840852666</v>
      </c>
      <c r="CE2622" s="89">
        <v>1</v>
      </c>
      <c r="CF2622" s="89">
        <v>-1.05704</v>
      </c>
      <c r="CG2622" s="89">
        <v>-2.3476453965982498</v>
      </c>
      <c r="CH2622" s="89">
        <v>34.547600000000003</v>
      </c>
      <c r="CI2622" s="89">
        <v>-1.6832237940016499</v>
      </c>
      <c r="CJ2622" s="89">
        <v>38.461529230769202</v>
      </c>
      <c r="CK2622" s="89">
        <v>-2.0154345952999502</v>
      </c>
      <c r="CL2622" s="89">
        <v>-2.1716798592861801</v>
      </c>
      <c r="CM2622" s="89">
        <v>0.25193798449612398</v>
      </c>
      <c r="CN2622" s="89">
        <v>-0.54712864671938499</v>
      </c>
      <c r="CO2622" s="89">
        <v>76.125</v>
      </c>
      <c r="CP2622" s="89">
        <v>-0.85109999999999997</v>
      </c>
      <c r="CQ2622" s="89">
        <v>1.0900000000000001</v>
      </c>
      <c r="CR2622" s="89">
        <v>-2.53E-2</v>
      </c>
      <c r="CS2622" s="89">
        <v>-4.0066666666666598E-2</v>
      </c>
      <c r="CT2622" s="89">
        <v>-0.74329999999999996</v>
      </c>
      <c r="CU2622" s="86" t="s">
        <v>6988</v>
      </c>
      <c r="CV2622" s="86">
        <v>-1.9173</v>
      </c>
      <c r="CW2622" s="86">
        <v>3</v>
      </c>
      <c r="CX2622" s="86">
        <v>2</v>
      </c>
      <c r="CY2622" s="86">
        <v>2.1402000000000001</v>
      </c>
      <c r="CZ2622" s="86">
        <v>98</v>
      </c>
      <c r="DA2622" s="86">
        <v>4</v>
      </c>
      <c r="DB2622" s="86">
        <v>-1.4631000000000001</v>
      </c>
      <c r="DC2622" s="86">
        <v>4</v>
      </c>
      <c r="DD2622" s="86">
        <v>-99</v>
      </c>
      <c r="DE2622" s="86">
        <v>-99</v>
      </c>
      <c r="DF2622" s="86">
        <v>-99</v>
      </c>
      <c r="DG2622" s="86">
        <v>-99</v>
      </c>
      <c r="DH2622" s="86">
        <v>-99</v>
      </c>
    </row>
    <row r="2623" spans="1:112" x14ac:dyDescent="0.2">
      <c r="A2623" s="85">
        <f>IF(ISERROR(SEARCH('School Lookup'!$F$3,Data!J2623)),A2622,A2622+1)</f>
        <v>0</v>
      </c>
      <c r="B2623" s="85">
        <f>IF(I2623='School Lookup'!$G$13,1,0)</f>
        <v>0</v>
      </c>
      <c r="C2623" s="85">
        <f t="shared" si="40"/>
        <v>2621</v>
      </c>
      <c r="D2623" s="86" t="s">
        <v>6478</v>
      </c>
      <c r="E2623" s="86" t="s">
        <v>6790</v>
      </c>
      <c r="F2623" s="86" t="s">
        <v>2774</v>
      </c>
      <c r="G2623" s="86" t="s">
        <v>2795</v>
      </c>
      <c r="H2623" s="86" t="s">
        <v>1474</v>
      </c>
      <c r="I2623" s="86" t="s">
        <v>5840</v>
      </c>
      <c r="J2623" s="86" t="s">
        <v>2446</v>
      </c>
      <c r="K2623" s="86" t="s">
        <v>72</v>
      </c>
      <c r="L2623" s="86">
        <v>1</v>
      </c>
      <c r="M2623" s="86">
        <v>1</v>
      </c>
      <c r="N2623" s="89">
        <v>-0.94117047244094498</v>
      </c>
      <c r="O2623" s="89">
        <v>-1.94374865056899</v>
      </c>
      <c r="P2623" s="89">
        <v>38.020699999999998</v>
      </c>
      <c r="Q2623" s="89">
        <v>-1.25327051085056</v>
      </c>
      <c r="R2623" s="89">
        <v>44.488209055118098</v>
      </c>
      <c r="S2623" s="89">
        <v>-1.59850958070978</v>
      </c>
      <c r="T2623" s="89">
        <v>-1.8138900121152299</v>
      </c>
      <c r="U2623" s="89">
        <v>0.37882177479492901</v>
      </c>
      <c r="V2623" s="89">
        <v>-0.68714103367228596</v>
      </c>
      <c r="W2623" s="89">
        <v>1</v>
      </c>
      <c r="X2623" s="89">
        <v>-1.0145426035503</v>
      </c>
      <c r="Y2623" s="89">
        <v>-2.2993473281458701</v>
      </c>
      <c r="Z2623" s="89">
        <v>38.035699999999999</v>
      </c>
      <c r="AA2623" s="89">
        <v>-1.47050556663964</v>
      </c>
      <c r="AB2623" s="89">
        <v>45.956577909270202</v>
      </c>
      <c r="AC2623" s="89">
        <v>-1.8849264473927601</v>
      </c>
      <c r="AD2623" s="89">
        <v>-2.19334775599867</v>
      </c>
      <c r="AE2623" s="89">
        <v>0.37807606263982102</v>
      </c>
      <c r="AF2623" s="89">
        <v>-0.82925228358786296</v>
      </c>
      <c r="AG2623" s="89">
        <v>1</v>
      </c>
      <c r="AH2623" s="89">
        <v>-0.82559534883720898</v>
      </c>
      <c r="AI2623" s="89">
        <v>-1.7197249132321699</v>
      </c>
      <c r="AJ2623" s="89">
        <v>42.2727</v>
      </c>
      <c r="AK2623" s="89">
        <v>-0.62205249164887</v>
      </c>
      <c r="AL2623" s="89">
        <v>41.860479069767401</v>
      </c>
      <c r="AM2623" s="89">
        <v>-1.1708887024405199</v>
      </c>
      <c r="AN2623" s="89">
        <v>-1.27327102029654</v>
      </c>
      <c r="AO2623" s="89">
        <v>0.12826249067859799</v>
      </c>
      <c r="AP2623" s="89">
        <v>-0.16331291237211401</v>
      </c>
      <c r="AQ2623" s="89">
        <v>1</v>
      </c>
      <c r="AR2623" s="89">
        <v>-1.1407461038961</v>
      </c>
      <c r="AS2623" s="89">
        <v>-2.49417731234047</v>
      </c>
      <c r="AT2623" s="89">
        <v>35.172400000000003</v>
      </c>
      <c r="AU2623" s="89">
        <v>-1.4688176669480399</v>
      </c>
      <c r="AV2623" s="89">
        <v>44.155838311688299</v>
      </c>
      <c r="AW2623" s="89">
        <v>-1.9814974896442501</v>
      </c>
      <c r="AX2623" s="89">
        <v>-2.1273061880124402</v>
      </c>
      <c r="AY2623" s="89">
        <v>0.11483967188665201</v>
      </c>
      <c r="AZ2623" s="89">
        <v>-0.24429914463379199</v>
      </c>
      <c r="BA2623" s="89">
        <v>-99</v>
      </c>
      <c r="BB2623" s="89">
        <v>-99</v>
      </c>
      <c r="BC2623" s="89">
        <v>-99</v>
      </c>
      <c r="BD2623" s="89">
        <v>-99</v>
      </c>
      <c r="BE2623" s="89">
        <v>-99</v>
      </c>
      <c r="BF2623" s="89">
        <v>-99</v>
      </c>
      <c r="BG2623" s="89">
        <v>-99</v>
      </c>
      <c r="BH2623" s="89">
        <v>-99</v>
      </c>
      <c r="BI2623" s="89">
        <v>-99</v>
      </c>
      <c r="BJ2623" s="89">
        <v>-99</v>
      </c>
      <c r="BK2623" s="89">
        <v>-99</v>
      </c>
      <c r="BL2623" s="89">
        <v>-99</v>
      </c>
      <c r="BM2623" s="89">
        <v>-99</v>
      </c>
      <c r="BN2623" s="89">
        <v>-99</v>
      </c>
      <c r="BO2623" s="89">
        <v>-99</v>
      </c>
      <c r="BP2623" s="89">
        <v>-99</v>
      </c>
      <c r="BQ2623" s="89">
        <v>-99</v>
      </c>
      <c r="BR2623" s="89">
        <v>-99</v>
      </c>
      <c r="BS2623" s="89">
        <v>-99</v>
      </c>
      <c r="BT2623" s="89">
        <v>-99</v>
      </c>
      <c r="BU2623" s="89">
        <v>-99</v>
      </c>
      <c r="BV2623" s="89">
        <v>-99</v>
      </c>
      <c r="BW2623" s="89">
        <v>-99</v>
      </c>
      <c r="BX2623" s="89">
        <v>-99</v>
      </c>
      <c r="BY2623" s="89">
        <v>-99</v>
      </c>
      <c r="BZ2623" s="89">
        <v>-99</v>
      </c>
      <c r="CA2623" s="89">
        <v>-99</v>
      </c>
      <c r="CB2623" s="89">
        <v>-99</v>
      </c>
      <c r="CC2623" s="89">
        <v>-99</v>
      </c>
      <c r="CD2623" s="89">
        <v>-99</v>
      </c>
      <c r="CE2623" s="89">
        <v>-99</v>
      </c>
      <c r="CF2623" s="89">
        <v>-99</v>
      </c>
      <c r="CG2623" s="89">
        <v>-99</v>
      </c>
      <c r="CH2623" s="89">
        <v>-99</v>
      </c>
      <c r="CI2623" s="89">
        <v>-99</v>
      </c>
      <c r="CJ2623" s="89">
        <v>-99</v>
      </c>
      <c r="CK2623" s="89">
        <v>-99</v>
      </c>
      <c r="CL2623" s="89">
        <v>-99</v>
      </c>
      <c r="CM2623" s="89">
        <v>-99</v>
      </c>
      <c r="CN2623" s="89">
        <v>-99</v>
      </c>
      <c r="CO2623" s="89">
        <v>-99</v>
      </c>
      <c r="CP2623" s="89">
        <v>-99</v>
      </c>
      <c r="CQ2623" s="89">
        <v>-99</v>
      </c>
      <c r="CR2623" s="89">
        <v>-99</v>
      </c>
      <c r="CS2623" s="89">
        <v>-99</v>
      </c>
      <c r="CT2623" s="89">
        <v>-99</v>
      </c>
      <c r="CU2623" s="86">
        <v>-99</v>
      </c>
      <c r="CV2623" s="86">
        <v>-1.9239999999999999</v>
      </c>
      <c r="CW2623" s="86">
        <v>3</v>
      </c>
      <c r="CX2623" s="86">
        <v>2</v>
      </c>
      <c r="CY2623" s="86">
        <v>-0.121</v>
      </c>
      <c r="CZ2623" s="86">
        <v>46</v>
      </c>
      <c r="DA2623" s="86">
        <v>4</v>
      </c>
      <c r="DB2623" s="86">
        <v>-1.2791999999999999</v>
      </c>
      <c r="DC2623" s="86">
        <v>5</v>
      </c>
      <c r="DD2623" s="86">
        <v>-99</v>
      </c>
      <c r="DE2623" s="86">
        <v>-99</v>
      </c>
      <c r="DF2623" s="86">
        <v>-99</v>
      </c>
      <c r="DG2623" s="86">
        <v>-99</v>
      </c>
      <c r="DH2623" s="86">
        <v>-99</v>
      </c>
    </row>
    <row r="2624" spans="1:112" x14ac:dyDescent="0.2">
      <c r="A2624" s="85">
        <f>IF(ISERROR(SEARCH('School Lookup'!$F$3,Data!J2624)),A2623,A2623+1)</f>
        <v>0</v>
      </c>
      <c r="B2624" s="85">
        <f>IF(I2624='School Lookup'!$G$13,1,0)</f>
        <v>0</v>
      </c>
      <c r="C2624" s="85">
        <f t="shared" si="40"/>
        <v>2622</v>
      </c>
      <c r="D2624" s="86" t="s">
        <v>6478</v>
      </c>
      <c r="E2624" s="86" t="s">
        <v>6790</v>
      </c>
      <c r="F2624" s="86" t="s">
        <v>2774</v>
      </c>
      <c r="G2624" s="86" t="s">
        <v>2795</v>
      </c>
      <c r="H2624" s="86" t="s">
        <v>1474</v>
      </c>
      <c r="I2624" s="86" t="s">
        <v>5809</v>
      </c>
      <c r="J2624" s="86" t="s">
        <v>2156</v>
      </c>
      <c r="K2624" s="86" t="s">
        <v>72</v>
      </c>
      <c r="L2624" s="86">
        <v>1</v>
      </c>
      <c r="M2624" s="86">
        <v>1</v>
      </c>
      <c r="N2624" s="89">
        <v>-1.03799868421053</v>
      </c>
      <c r="O2624" s="89">
        <v>-2.1534300385806699</v>
      </c>
      <c r="P2624" s="89">
        <v>35.531300000000002</v>
      </c>
      <c r="Q2624" s="89">
        <v>-1.51732468357539</v>
      </c>
      <c r="R2624" s="89">
        <v>51.315789473684198</v>
      </c>
      <c r="S2624" s="89">
        <v>-1.83537736107803</v>
      </c>
      <c r="T2624" s="89">
        <v>-2.08265604027841</v>
      </c>
      <c r="U2624" s="89">
        <v>0.37103336045565499</v>
      </c>
      <c r="V2624" s="89">
        <v>-0.77273486929776602</v>
      </c>
      <c r="W2624" s="89">
        <v>1</v>
      </c>
      <c r="X2624" s="89">
        <v>-0.96505086206896595</v>
      </c>
      <c r="Y2624" s="89">
        <v>-2.1828359296537201</v>
      </c>
      <c r="Z2624" s="89">
        <v>41.845700000000001</v>
      </c>
      <c r="AA2624" s="89">
        <v>-0.99538729142909799</v>
      </c>
      <c r="AB2624" s="89">
        <v>54.310321982758602</v>
      </c>
      <c r="AC2624" s="89">
        <v>-1.58911161054141</v>
      </c>
      <c r="AD2624" s="89">
        <v>-1.8489151595482001</v>
      </c>
      <c r="AE2624" s="89">
        <v>0.377542717656631</v>
      </c>
      <c r="AF2624" s="89">
        <v>-0.69804445405237003</v>
      </c>
      <c r="AG2624" s="89">
        <v>1</v>
      </c>
      <c r="AH2624" s="89">
        <v>-1.09772356687898</v>
      </c>
      <c r="AI2624" s="89">
        <v>-2.30537109142703</v>
      </c>
      <c r="AJ2624" s="89">
        <v>35.911799999999999</v>
      </c>
      <c r="AK2624" s="89">
        <v>-1.24472729758733</v>
      </c>
      <c r="AL2624" s="89">
        <v>53.503179617834398</v>
      </c>
      <c r="AM2624" s="89">
        <v>-1.77504919450718</v>
      </c>
      <c r="AN2624" s="89">
        <v>-1.9079678510248399</v>
      </c>
      <c r="AO2624" s="89">
        <v>0.12774613506916199</v>
      </c>
      <c r="AP2624" s="89">
        <v>-0.24373551880463801</v>
      </c>
      <c r="AQ2624" s="89">
        <v>1</v>
      </c>
      <c r="AR2624" s="89">
        <v>-1.01754605263158</v>
      </c>
      <c r="AS2624" s="89">
        <v>-2.21724626784198</v>
      </c>
      <c r="AT2624" s="89">
        <v>39</v>
      </c>
      <c r="AU2624" s="89">
        <v>-1.0528008953693999</v>
      </c>
      <c r="AV2624" s="89">
        <v>51.315788157894701</v>
      </c>
      <c r="AW2624" s="89">
        <v>-1.6350235816056899</v>
      </c>
      <c r="AX2624" s="89">
        <v>-1.76219372270687</v>
      </c>
      <c r="AY2624" s="89">
        <v>0.123677786818552</v>
      </c>
      <c r="AZ2624" s="89">
        <v>-0.21794421956992999</v>
      </c>
      <c r="BA2624" s="89">
        <v>-99</v>
      </c>
      <c r="BB2624" s="89">
        <v>-99</v>
      </c>
      <c r="BC2624" s="89">
        <v>-99</v>
      </c>
      <c r="BD2624" s="89">
        <v>-99</v>
      </c>
      <c r="BE2624" s="89">
        <v>-99</v>
      </c>
      <c r="BF2624" s="89">
        <v>-99</v>
      </c>
      <c r="BG2624" s="89">
        <v>-99</v>
      </c>
      <c r="BH2624" s="89">
        <v>-99</v>
      </c>
      <c r="BI2624" s="89">
        <v>-99</v>
      </c>
      <c r="BJ2624" s="89">
        <v>-99</v>
      </c>
      <c r="BK2624" s="89">
        <v>-99</v>
      </c>
      <c r="BL2624" s="89">
        <v>-99</v>
      </c>
      <c r="BM2624" s="89">
        <v>-99</v>
      </c>
      <c r="BN2624" s="89">
        <v>-99</v>
      </c>
      <c r="BO2624" s="89">
        <v>-99</v>
      </c>
      <c r="BP2624" s="89">
        <v>-99</v>
      </c>
      <c r="BQ2624" s="89">
        <v>-99</v>
      </c>
      <c r="BR2624" s="89">
        <v>-99</v>
      </c>
      <c r="BS2624" s="89">
        <v>-99</v>
      </c>
      <c r="BT2624" s="89">
        <v>-99</v>
      </c>
      <c r="BU2624" s="89">
        <v>-99</v>
      </c>
      <c r="BV2624" s="89">
        <v>-99</v>
      </c>
      <c r="BW2624" s="89">
        <v>-99</v>
      </c>
      <c r="BX2624" s="89">
        <v>-99</v>
      </c>
      <c r="BY2624" s="89">
        <v>-99</v>
      </c>
      <c r="BZ2624" s="89">
        <v>-99</v>
      </c>
      <c r="CA2624" s="89">
        <v>-99</v>
      </c>
      <c r="CB2624" s="89">
        <v>-99</v>
      </c>
      <c r="CC2624" s="89">
        <v>-99</v>
      </c>
      <c r="CD2624" s="89">
        <v>-99</v>
      </c>
      <c r="CE2624" s="89">
        <v>-99</v>
      </c>
      <c r="CF2624" s="89">
        <v>-99</v>
      </c>
      <c r="CG2624" s="89">
        <v>-99</v>
      </c>
      <c r="CH2624" s="89">
        <v>-99</v>
      </c>
      <c r="CI2624" s="89">
        <v>-99</v>
      </c>
      <c r="CJ2624" s="89">
        <v>-99</v>
      </c>
      <c r="CK2624" s="89">
        <v>-99</v>
      </c>
      <c r="CL2624" s="89">
        <v>-99</v>
      </c>
      <c r="CM2624" s="89">
        <v>-99</v>
      </c>
      <c r="CN2624" s="89">
        <v>-99</v>
      </c>
      <c r="CO2624" s="89">
        <v>-99</v>
      </c>
      <c r="CP2624" s="89">
        <v>-99</v>
      </c>
      <c r="CQ2624" s="89">
        <v>-99</v>
      </c>
      <c r="CR2624" s="89">
        <v>-99</v>
      </c>
      <c r="CS2624" s="89">
        <v>-99</v>
      </c>
      <c r="CT2624" s="89">
        <v>-99</v>
      </c>
      <c r="CU2624" s="86">
        <v>-99</v>
      </c>
      <c r="CV2624" s="86">
        <v>-1.9325000000000001</v>
      </c>
      <c r="CW2624" s="86">
        <v>3</v>
      </c>
      <c r="CX2624" s="86">
        <v>2</v>
      </c>
      <c r="CY2624" s="86">
        <v>1.9099999999999999E-2</v>
      </c>
      <c r="CZ2624" s="86">
        <v>53</v>
      </c>
      <c r="DA2624" s="86">
        <v>4</v>
      </c>
      <c r="DB2624" s="86">
        <v>-1.228</v>
      </c>
      <c r="DC2624" s="86">
        <v>6</v>
      </c>
      <c r="DD2624" s="86">
        <v>-99</v>
      </c>
      <c r="DE2624" s="86">
        <v>-99</v>
      </c>
      <c r="DF2624" s="86">
        <v>-99</v>
      </c>
      <c r="DG2624" s="86">
        <v>-99</v>
      </c>
      <c r="DH2624" s="86">
        <v>-99</v>
      </c>
    </row>
    <row r="2625" spans="1:112" x14ac:dyDescent="0.2">
      <c r="A2625" s="85">
        <f>IF(ISERROR(SEARCH('School Lookup'!$F$3,Data!J2625)),A2624,A2624+1)</f>
        <v>0</v>
      </c>
      <c r="B2625" s="85">
        <f>IF(I2625='School Lookup'!$G$13,1,0)</f>
        <v>0</v>
      </c>
      <c r="C2625" s="85">
        <f t="shared" si="40"/>
        <v>2623</v>
      </c>
      <c r="D2625" s="86" t="s">
        <v>6478</v>
      </c>
      <c r="E2625" s="86" t="s">
        <v>6760</v>
      </c>
      <c r="F2625" s="86" t="s">
        <v>2767</v>
      </c>
      <c r="G2625" s="86" t="s">
        <v>3405</v>
      </c>
      <c r="H2625" s="86" t="s">
        <v>1541</v>
      </c>
      <c r="I2625" s="86" t="s">
        <v>5870</v>
      </c>
      <c r="J2625" s="86" t="s">
        <v>1971</v>
      </c>
      <c r="K2625" s="86" t="s">
        <v>280</v>
      </c>
      <c r="L2625" s="86">
        <v>1</v>
      </c>
      <c r="M2625" s="86">
        <v>-99</v>
      </c>
      <c r="N2625" s="89">
        <v>-99</v>
      </c>
      <c r="O2625" s="89">
        <v>-99</v>
      </c>
      <c r="P2625" s="89">
        <v>-99</v>
      </c>
      <c r="Q2625" s="89">
        <v>-99</v>
      </c>
      <c r="R2625" s="89">
        <v>-99</v>
      </c>
      <c r="S2625" s="89">
        <v>-99</v>
      </c>
      <c r="T2625" s="89">
        <v>-99</v>
      </c>
      <c r="U2625" s="89">
        <v>-99</v>
      </c>
      <c r="V2625" s="89">
        <v>-99</v>
      </c>
      <c r="W2625" s="89">
        <v>-99</v>
      </c>
      <c r="X2625" s="89">
        <v>-99</v>
      </c>
      <c r="Y2625" s="89">
        <v>-99</v>
      </c>
      <c r="Z2625" s="89">
        <v>-99</v>
      </c>
      <c r="AA2625" s="89">
        <v>-99</v>
      </c>
      <c r="AB2625" s="89">
        <v>-99</v>
      </c>
      <c r="AC2625" s="89">
        <v>-99</v>
      </c>
      <c r="AD2625" s="89">
        <v>-99</v>
      </c>
      <c r="AE2625" s="89">
        <v>-99</v>
      </c>
      <c r="AF2625" s="89">
        <v>-99</v>
      </c>
      <c r="AG2625" s="89">
        <v>-99</v>
      </c>
      <c r="AH2625" s="89">
        <v>-99</v>
      </c>
      <c r="AI2625" s="89">
        <v>-99</v>
      </c>
      <c r="AJ2625" s="89">
        <v>-99</v>
      </c>
      <c r="AK2625" s="89">
        <v>-99</v>
      </c>
      <c r="AL2625" s="89">
        <v>-99</v>
      </c>
      <c r="AM2625" s="89">
        <v>-99</v>
      </c>
      <c r="AN2625" s="89">
        <v>-99</v>
      </c>
      <c r="AO2625" s="89">
        <v>-99</v>
      </c>
      <c r="AP2625" s="89">
        <v>-99</v>
      </c>
      <c r="AQ2625" s="89">
        <v>-99</v>
      </c>
      <c r="AR2625" s="89">
        <v>-99</v>
      </c>
      <c r="AS2625" s="89">
        <v>-99</v>
      </c>
      <c r="AT2625" s="89">
        <v>-99</v>
      </c>
      <c r="AU2625" s="89">
        <v>-99</v>
      </c>
      <c r="AV2625" s="89">
        <v>-99</v>
      </c>
      <c r="AW2625" s="89">
        <v>-99</v>
      </c>
      <c r="AX2625" s="89">
        <v>-99</v>
      </c>
      <c r="AY2625" s="89">
        <v>-99</v>
      </c>
      <c r="AZ2625" s="89">
        <v>-99</v>
      </c>
      <c r="BA2625" s="89">
        <v>1</v>
      </c>
      <c r="BB2625" s="89">
        <v>-0.92123354564755799</v>
      </c>
      <c r="BC2625" s="89">
        <v>-1.8485704384972299</v>
      </c>
      <c r="BD2625" s="89">
        <v>33.323099999999997</v>
      </c>
      <c r="BE2625" s="89">
        <v>-1.4969630143872199</v>
      </c>
      <c r="BF2625" s="89">
        <v>50.318467728237799</v>
      </c>
      <c r="BG2625" s="89">
        <v>-1.6727667264422299</v>
      </c>
      <c r="BH2625" s="89">
        <v>-1.7795918538334901</v>
      </c>
      <c r="BI2625" s="89">
        <v>0.25390835579514798</v>
      </c>
      <c r="BJ2625" s="89">
        <v>-0.45185324159330198</v>
      </c>
      <c r="BK2625" s="89">
        <v>1</v>
      </c>
      <c r="BL2625" s="89">
        <v>-0.89775502183406097</v>
      </c>
      <c r="BM2625" s="89">
        <v>-2.0028827503648401</v>
      </c>
      <c r="BN2625" s="89">
        <v>33.708300000000001</v>
      </c>
      <c r="BO2625" s="89">
        <v>-1.67826064929876</v>
      </c>
      <c r="BP2625" s="89">
        <v>53.930128165938903</v>
      </c>
      <c r="BQ2625" s="89">
        <v>-1.8405716998318</v>
      </c>
      <c r="BR2625" s="89">
        <v>-1.91887124896075</v>
      </c>
      <c r="BS2625" s="89">
        <v>0.24690026954177899</v>
      </c>
      <c r="BT2625" s="89">
        <v>-0.47376982858437899</v>
      </c>
      <c r="BU2625" s="89">
        <v>1</v>
      </c>
      <c r="BV2625" s="89">
        <v>-0.87390795698924695</v>
      </c>
      <c r="BW2625" s="89">
        <v>-1.8558130636858501</v>
      </c>
      <c r="BX2625" s="89">
        <v>37.984900000000003</v>
      </c>
      <c r="BY2625" s="89">
        <v>-1.14782354601207</v>
      </c>
      <c r="BZ2625" s="89">
        <v>51.612926021505402</v>
      </c>
      <c r="CA2625" s="89">
        <v>-1.50181830484896</v>
      </c>
      <c r="CB2625" s="89">
        <v>-1.5731468819500101</v>
      </c>
      <c r="CC2625" s="89">
        <v>0.250673854447439</v>
      </c>
      <c r="CD2625" s="89">
        <v>-0.39434679251037902</v>
      </c>
      <c r="CE2625" s="89">
        <v>1</v>
      </c>
      <c r="CF2625" s="89">
        <v>-0.93005683297180097</v>
      </c>
      <c r="CG2625" s="89">
        <v>-2.0431879234036701</v>
      </c>
      <c r="CH2625" s="89">
        <v>37.0488</v>
      </c>
      <c r="CI2625" s="89">
        <v>-1.3977712721047999</v>
      </c>
      <c r="CJ2625" s="89">
        <v>50.325407592190899</v>
      </c>
      <c r="CK2625" s="89">
        <v>-1.72047959775423</v>
      </c>
      <c r="CL2625" s="89">
        <v>-1.85252006790058</v>
      </c>
      <c r="CM2625" s="89">
        <v>0.248517520215633</v>
      </c>
      <c r="CN2625" s="89">
        <v>-0.46038369342434998</v>
      </c>
      <c r="CO2625" s="89">
        <v>66.37</v>
      </c>
      <c r="CP2625" s="89">
        <v>-1.5881000000000001</v>
      </c>
      <c r="CQ2625" s="89">
        <v>-7.68</v>
      </c>
      <c r="CR2625" s="89">
        <v>-1.2908999999999999</v>
      </c>
      <c r="CS2625" s="89">
        <v>-1.647</v>
      </c>
      <c r="CT2625" s="89">
        <v>-3.3875000000000002</v>
      </c>
      <c r="CU2625" s="86" t="s">
        <v>6988</v>
      </c>
      <c r="CV2625" s="86">
        <v>-1.9411</v>
      </c>
      <c r="CW2625" s="86">
        <v>3</v>
      </c>
      <c r="CX2625" s="86">
        <v>2</v>
      </c>
      <c r="CY2625" s="86">
        <v>1.0645</v>
      </c>
      <c r="CZ2625" s="86">
        <v>88</v>
      </c>
      <c r="DA2625" s="86">
        <v>4</v>
      </c>
      <c r="DB2625" s="86">
        <v>-1.4296</v>
      </c>
      <c r="DC2625" s="86">
        <v>4</v>
      </c>
      <c r="DD2625" s="86">
        <v>-99</v>
      </c>
      <c r="DE2625" s="86">
        <v>-99</v>
      </c>
      <c r="DF2625" s="86">
        <v>-99</v>
      </c>
      <c r="DG2625" s="86">
        <v>-99</v>
      </c>
      <c r="DH2625" s="86">
        <v>-99</v>
      </c>
    </row>
    <row r="2626" spans="1:112" x14ac:dyDescent="0.2">
      <c r="A2626" s="85">
        <f>IF(ISERROR(SEARCH('School Lookup'!$F$3,Data!J2626)),A2625,A2625+1)</f>
        <v>0</v>
      </c>
      <c r="B2626" s="85">
        <f>IF(I2626='School Lookup'!$G$13,1,0)</f>
        <v>0</v>
      </c>
      <c r="C2626" s="85">
        <f t="shared" si="40"/>
        <v>2624</v>
      </c>
      <c r="D2626" s="86" t="s">
        <v>6478</v>
      </c>
      <c r="E2626" s="86" t="s">
        <v>6838</v>
      </c>
      <c r="F2626" s="86" t="s">
        <v>2086</v>
      </c>
      <c r="G2626" s="86" t="s">
        <v>2793</v>
      </c>
      <c r="H2626" s="86" t="s">
        <v>6071</v>
      </c>
      <c r="I2626" s="86" t="s">
        <v>5685</v>
      </c>
      <c r="J2626" s="86" t="s">
        <v>1873</v>
      </c>
      <c r="K2626" s="86" t="s">
        <v>56</v>
      </c>
      <c r="L2626" s="86">
        <v>1</v>
      </c>
      <c r="M2626" s="86">
        <v>1</v>
      </c>
      <c r="N2626" s="89">
        <v>-1.0783748305905101</v>
      </c>
      <c r="O2626" s="89">
        <v>-2.2408645399599201</v>
      </c>
      <c r="P2626" s="89">
        <v>40.578899999999997</v>
      </c>
      <c r="Q2626" s="89">
        <v>-0.98191862498864602</v>
      </c>
      <c r="R2626" s="89">
        <v>55.469518489835401</v>
      </c>
      <c r="S2626" s="89">
        <v>-1.6113915824742799</v>
      </c>
      <c r="T2626" s="89">
        <v>-1.8285067930199801</v>
      </c>
      <c r="U2626" s="89">
        <v>0.402886115444618</v>
      </c>
      <c r="V2626" s="89">
        <v>-0.736679998903915</v>
      </c>
      <c r="W2626" s="89">
        <v>1</v>
      </c>
      <c r="X2626" s="89">
        <v>-1.0362603112840501</v>
      </c>
      <c r="Y2626" s="89">
        <v>-2.3504742520399899</v>
      </c>
      <c r="Z2626" s="89">
        <v>39.751100000000001</v>
      </c>
      <c r="AA2626" s="89">
        <v>-1.25659011013146</v>
      </c>
      <c r="AB2626" s="89">
        <v>55.642037354085602</v>
      </c>
      <c r="AC2626" s="89">
        <v>-1.8035321810857301</v>
      </c>
      <c r="AD2626" s="89">
        <v>-2.09857617936406</v>
      </c>
      <c r="AE2626" s="89">
        <v>0.40093603744149803</v>
      </c>
      <c r="AF2626" s="89">
        <v>-0.84139481762334301</v>
      </c>
      <c r="AG2626" s="89">
        <v>1</v>
      </c>
      <c r="AH2626" s="89">
        <v>-1.0496807157057699</v>
      </c>
      <c r="AI2626" s="89">
        <v>-2.2019782408742801</v>
      </c>
      <c r="AJ2626" s="89">
        <v>35.679200000000002</v>
      </c>
      <c r="AK2626" s="89">
        <v>-1.26749674214097</v>
      </c>
      <c r="AL2626" s="89">
        <v>53.677944930417503</v>
      </c>
      <c r="AM2626" s="89">
        <v>-1.7347374915076299</v>
      </c>
      <c r="AN2626" s="89">
        <v>-1.8656186566120301</v>
      </c>
      <c r="AO2626" s="89">
        <v>0.196177847113885</v>
      </c>
      <c r="AP2626" s="89">
        <v>-0.36599305158964501</v>
      </c>
      <c r="AQ2626" s="89">
        <v>-99</v>
      </c>
      <c r="AR2626" s="89">
        <v>-99</v>
      </c>
      <c r="AS2626" s="89">
        <v>-99</v>
      </c>
      <c r="AT2626" s="89">
        <v>-99</v>
      </c>
      <c r="AU2626" s="89">
        <v>-99</v>
      </c>
      <c r="AV2626" s="89">
        <v>-99</v>
      </c>
      <c r="AW2626" s="89">
        <v>-99</v>
      </c>
      <c r="AX2626" s="89">
        <v>-99</v>
      </c>
      <c r="AY2626" s="89">
        <v>-99</v>
      </c>
      <c r="AZ2626" s="89">
        <v>-99</v>
      </c>
      <c r="BA2626" s="89">
        <v>-99</v>
      </c>
      <c r="BB2626" s="89">
        <v>-99</v>
      </c>
      <c r="BC2626" s="89">
        <v>-99</v>
      </c>
      <c r="BD2626" s="89">
        <v>-99</v>
      </c>
      <c r="BE2626" s="89">
        <v>-99</v>
      </c>
      <c r="BF2626" s="89">
        <v>-99</v>
      </c>
      <c r="BG2626" s="89">
        <v>-99</v>
      </c>
      <c r="BH2626" s="89">
        <v>-99</v>
      </c>
      <c r="BI2626" s="89">
        <v>-99</v>
      </c>
      <c r="BJ2626" s="89">
        <v>-99</v>
      </c>
      <c r="BK2626" s="89">
        <v>-99</v>
      </c>
      <c r="BL2626" s="89">
        <v>-99</v>
      </c>
      <c r="BM2626" s="89">
        <v>-99</v>
      </c>
      <c r="BN2626" s="89">
        <v>-99</v>
      </c>
      <c r="BO2626" s="89">
        <v>-99</v>
      </c>
      <c r="BP2626" s="89">
        <v>-99</v>
      </c>
      <c r="BQ2626" s="89">
        <v>-99</v>
      </c>
      <c r="BR2626" s="89">
        <v>-99</v>
      </c>
      <c r="BS2626" s="89">
        <v>-99</v>
      </c>
      <c r="BT2626" s="89">
        <v>-99</v>
      </c>
      <c r="BU2626" s="89">
        <v>-99</v>
      </c>
      <c r="BV2626" s="89">
        <v>-99</v>
      </c>
      <c r="BW2626" s="89">
        <v>-99</v>
      </c>
      <c r="BX2626" s="89">
        <v>-99</v>
      </c>
      <c r="BY2626" s="89">
        <v>-99</v>
      </c>
      <c r="BZ2626" s="89">
        <v>-99</v>
      </c>
      <c r="CA2626" s="89">
        <v>-99</v>
      </c>
      <c r="CB2626" s="89">
        <v>-99</v>
      </c>
      <c r="CC2626" s="89">
        <v>-99</v>
      </c>
      <c r="CD2626" s="89">
        <v>-99</v>
      </c>
      <c r="CE2626" s="89">
        <v>-99</v>
      </c>
      <c r="CF2626" s="89">
        <v>-99</v>
      </c>
      <c r="CG2626" s="89">
        <v>-99</v>
      </c>
      <c r="CH2626" s="89">
        <v>-99</v>
      </c>
      <c r="CI2626" s="89">
        <v>-99</v>
      </c>
      <c r="CJ2626" s="89">
        <v>-99</v>
      </c>
      <c r="CK2626" s="89">
        <v>-99</v>
      </c>
      <c r="CL2626" s="89">
        <v>-99</v>
      </c>
      <c r="CM2626" s="89">
        <v>-99</v>
      </c>
      <c r="CN2626" s="89">
        <v>-99</v>
      </c>
      <c r="CO2626" s="89">
        <v>-99</v>
      </c>
      <c r="CP2626" s="89">
        <v>-99</v>
      </c>
      <c r="CQ2626" s="89">
        <v>-99</v>
      </c>
      <c r="CR2626" s="89">
        <v>-99</v>
      </c>
      <c r="CS2626" s="89">
        <v>-99</v>
      </c>
      <c r="CT2626" s="89">
        <v>-99</v>
      </c>
      <c r="CU2626" s="86">
        <v>-99</v>
      </c>
      <c r="CV2626" s="86">
        <v>-1.9440999999999999</v>
      </c>
      <c r="CW2626" s="86">
        <v>3</v>
      </c>
      <c r="CX2626" s="86">
        <v>2</v>
      </c>
      <c r="CY2626" s="86">
        <v>1.7713000000000001</v>
      </c>
      <c r="CZ2626" s="86">
        <v>96</v>
      </c>
      <c r="DA2626" s="86">
        <v>3</v>
      </c>
      <c r="DB2626" s="86">
        <v>-1.1480999999999999</v>
      </c>
      <c r="DC2626" s="86">
        <v>7</v>
      </c>
      <c r="DD2626" s="86">
        <v>-99</v>
      </c>
      <c r="DE2626" s="86">
        <v>-99</v>
      </c>
      <c r="DF2626" s="86">
        <v>-99</v>
      </c>
      <c r="DG2626" s="86">
        <v>-99</v>
      </c>
      <c r="DH2626" s="86">
        <v>-99</v>
      </c>
    </row>
    <row r="2627" spans="1:112" x14ac:dyDescent="0.2">
      <c r="A2627" s="85">
        <f>IF(ISERROR(SEARCH('School Lookup'!$F$3,Data!J2627)),A2626,A2626+1)</f>
        <v>0</v>
      </c>
      <c r="B2627" s="85">
        <f>IF(I2627='School Lookup'!$G$13,1,0)</f>
        <v>0</v>
      </c>
      <c r="C2627" s="85">
        <f t="shared" si="40"/>
        <v>2625</v>
      </c>
      <c r="D2627" s="86" t="s">
        <v>6478</v>
      </c>
      <c r="E2627" s="86" t="s">
        <v>6790</v>
      </c>
      <c r="F2627" s="86" t="s">
        <v>2774</v>
      </c>
      <c r="G2627" s="86" t="s">
        <v>2795</v>
      </c>
      <c r="H2627" s="86" t="s">
        <v>1474</v>
      </c>
      <c r="I2627" s="86" t="s">
        <v>5843</v>
      </c>
      <c r="J2627" s="86" t="s">
        <v>2236</v>
      </c>
      <c r="K2627" s="86" t="s">
        <v>26</v>
      </c>
      <c r="L2627" s="86">
        <v>1</v>
      </c>
      <c r="M2627" s="86">
        <v>1</v>
      </c>
      <c r="N2627" s="89">
        <v>-1.0445165217391299</v>
      </c>
      <c r="O2627" s="89">
        <v>-2.1675444087095301</v>
      </c>
      <c r="P2627" s="89">
        <v>26.803599999999999</v>
      </c>
      <c r="Q2627" s="89">
        <v>-2.44308414500806</v>
      </c>
      <c r="R2627" s="89">
        <v>55.217412173912997</v>
      </c>
      <c r="S2627" s="89">
        <v>-2.3053142768588</v>
      </c>
      <c r="T2627" s="89">
        <v>-2.6158778999390702</v>
      </c>
      <c r="U2627" s="89">
        <v>0.42201834862385301</v>
      </c>
      <c r="V2627" s="89">
        <v>-1.1039484715339201</v>
      </c>
      <c r="W2627" s="89">
        <v>1</v>
      </c>
      <c r="X2627" s="89">
        <v>-0.86238297872340397</v>
      </c>
      <c r="Y2627" s="89">
        <v>-1.9411394705923</v>
      </c>
      <c r="Z2627" s="89">
        <v>45.083300000000001</v>
      </c>
      <c r="AA2627" s="89">
        <v>-0.59164899016357297</v>
      </c>
      <c r="AB2627" s="89">
        <v>53.617017872340398</v>
      </c>
      <c r="AC2627" s="89">
        <v>-1.2663942303779401</v>
      </c>
      <c r="AD2627" s="89">
        <v>-1.4731585330296499</v>
      </c>
      <c r="AE2627" s="89">
        <v>0.43119266055045902</v>
      </c>
      <c r="AF2627" s="89">
        <v>-0.63521514726966399</v>
      </c>
      <c r="AG2627" s="89">
        <v>1</v>
      </c>
      <c r="AH2627" s="89">
        <v>-0.64637624999999999</v>
      </c>
      <c r="AI2627" s="89">
        <v>-1.33402812276766</v>
      </c>
      <c r="AJ2627" s="89">
        <v>-99</v>
      </c>
      <c r="AK2627" s="89">
        <v>-99</v>
      </c>
      <c r="AL2627" s="89">
        <v>50.000005000000002</v>
      </c>
      <c r="AM2627" s="89">
        <v>-1.33402812276766</v>
      </c>
      <c r="AN2627" s="89">
        <v>-1.44465606517806</v>
      </c>
      <c r="AO2627" s="89">
        <v>0.146788990825688</v>
      </c>
      <c r="AP2627" s="89">
        <v>-0.21205960589769701</v>
      </c>
      <c r="AQ2627" s="89">
        <v>-99</v>
      </c>
      <c r="AR2627" s="89">
        <v>-99</v>
      </c>
      <c r="AS2627" s="89">
        <v>-99</v>
      </c>
      <c r="AT2627" s="89">
        <v>-99</v>
      </c>
      <c r="AU2627" s="89">
        <v>-99</v>
      </c>
      <c r="AV2627" s="89">
        <v>-99</v>
      </c>
      <c r="AW2627" s="89">
        <v>-99</v>
      </c>
      <c r="AX2627" s="89">
        <v>-99</v>
      </c>
      <c r="AY2627" s="89">
        <v>-99</v>
      </c>
      <c r="AZ2627" s="89">
        <v>-99</v>
      </c>
      <c r="BA2627" s="89">
        <v>-99</v>
      </c>
      <c r="BB2627" s="89">
        <v>-99</v>
      </c>
      <c r="BC2627" s="89">
        <v>-99</v>
      </c>
      <c r="BD2627" s="89">
        <v>-99</v>
      </c>
      <c r="BE2627" s="89">
        <v>-99</v>
      </c>
      <c r="BF2627" s="89">
        <v>-99</v>
      </c>
      <c r="BG2627" s="89">
        <v>-99</v>
      </c>
      <c r="BH2627" s="89">
        <v>-99</v>
      </c>
      <c r="BI2627" s="89">
        <v>-99</v>
      </c>
      <c r="BJ2627" s="89">
        <v>-99</v>
      </c>
      <c r="BK2627" s="89">
        <v>-99</v>
      </c>
      <c r="BL2627" s="89">
        <v>-99</v>
      </c>
      <c r="BM2627" s="89">
        <v>-99</v>
      </c>
      <c r="BN2627" s="89">
        <v>-99</v>
      </c>
      <c r="BO2627" s="89">
        <v>-99</v>
      </c>
      <c r="BP2627" s="89">
        <v>-99</v>
      </c>
      <c r="BQ2627" s="89">
        <v>-99</v>
      </c>
      <c r="BR2627" s="89">
        <v>-99</v>
      </c>
      <c r="BS2627" s="89">
        <v>-99</v>
      </c>
      <c r="BT2627" s="89">
        <v>-99</v>
      </c>
      <c r="BU2627" s="89">
        <v>-99</v>
      </c>
      <c r="BV2627" s="89">
        <v>-99</v>
      </c>
      <c r="BW2627" s="89">
        <v>-99</v>
      </c>
      <c r="BX2627" s="89">
        <v>-99</v>
      </c>
      <c r="BY2627" s="89">
        <v>-99</v>
      </c>
      <c r="BZ2627" s="89">
        <v>-99</v>
      </c>
      <c r="CA2627" s="89">
        <v>-99</v>
      </c>
      <c r="CB2627" s="89">
        <v>-99</v>
      </c>
      <c r="CC2627" s="89">
        <v>-99</v>
      </c>
      <c r="CD2627" s="89">
        <v>-99</v>
      </c>
      <c r="CE2627" s="89">
        <v>-99</v>
      </c>
      <c r="CF2627" s="89">
        <v>-99</v>
      </c>
      <c r="CG2627" s="89">
        <v>-99</v>
      </c>
      <c r="CH2627" s="89">
        <v>-99</v>
      </c>
      <c r="CI2627" s="89">
        <v>-99</v>
      </c>
      <c r="CJ2627" s="89">
        <v>-99</v>
      </c>
      <c r="CK2627" s="89">
        <v>-99</v>
      </c>
      <c r="CL2627" s="89">
        <v>-99</v>
      </c>
      <c r="CM2627" s="89">
        <v>-99</v>
      </c>
      <c r="CN2627" s="89">
        <v>-99</v>
      </c>
      <c r="CO2627" s="89">
        <v>-99</v>
      </c>
      <c r="CP2627" s="89">
        <v>-99</v>
      </c>
      <c r="CQ2627" s="89">
        <v>-99</v>
      </c>
      <c r="CR2627" s="89">
        <v>-99</v>
      </c>
      <c r="CS2627" s="89">
        <v>-99</v>
      </c>
      <c r="CT2627" s="89">
        <v>-99</v>
      </c>
      <c r="CU2627" s="86">
        <v>-99</v>
      </c>
      <c r="CV2627" s="86">
        <v>-1.9512</v>
      </c>
      <c r="CW2627" s="86">
        <v>3</v>
      </c>
      <c r="CX2627" s="86">
        <v>2</v>
      </c>
      <c r="CY2627" s="86">
        <v>0.86080000000000001</v>
      </c>
      <c r="CZ2627" s="86">
        <v>84</v>
      </c>
      <c r="DA2627" s="86">
        <v>2</v>
      </c>
      <c r="DB2627" s="86">
        <v>-1.2861</v>
      </c>
      <c r="DC2627" s="86">
        <v>5</v>
      </c>
      <c r="DD2627" s="86">
        <v>-99</v>
      </c>
      <c r="DE2627" s="86">
        <v>-99</v>
      </c>
      <c r="DF2627" s="86">
        <v>-99</v>
      </c>
      <c r="DG2627" s="86">
        <v>-99</v>
      </c>
      <c r="DH2627" s="86">
        <v>-99</v>
      </c>
    </row>
    <row r="2628" spans="1:112" x14ac:dyDescent="0.2">
      <c r="A2628" s="85">
        <f>IF(ISERROR(SEARCH('School Lookup'!$F$3,Data!J2628)),A2627,A2627+1)</f>
        <v>0</v>
      </c>
      <c r="B2628" s="85">
        <f>IF(I2628='School Lookup'!$G$13,1,0)</f>
        <v>0</v>
      </c>
      <c r="C2628" s="85">
        <f t="shared" ref="C2628:C2691" si="41">C2627+1</f>
        <v>2626</v>
      </c>
      <c r="D2628" s="86" t="s">
        <v>6478</v>
      </c>
      <c r="E2628" s="86" t="s">
        <v>6702</v>
      </c>
      <c r="F2628" s="86" t="s">
        <v>1150</v>
      </c>
      <c r="G2628" s="86" t="s">
        <v>2840</v>
      </c>
      <c r="H2628" s="86" t="s">
        <v>567</v>
      </c>
      <c r="I2628" s="86" t="s">
        <v>6705</v>
      </c>
      <c r="J2628" s="86" t="s">
        <v>6706</v>
      </c>
      <c r="K2628" s="86" t="s">
        <v>36</v>
      </c>
      <c r="L2628" s="86">
        <v>1</v>
      </c>
      <c r="M2628" s="86">
        <v>-99</v>
      </c>
      <c r="N2628" s="89">
        <v>-99</v>
      </c>
      <c r="O2628" s="89">
        <v>-99</v>
      </c>
      <c r="P2628" s="89">
        <v>-99</v>
      </c>
      <c r="Q2628" s="89">
        <v>-99</v>
      </c>
      <c r="R2628" s="89">
        <v>-99</v>
      </c>
      <c r="S2628" s="89">
        <v>-99</v>
      </c>
      <c r="T2628" s="89">
        <v>-99</v>
      </c>
      <c r="U2628" s="89">
        <v>-99</v>
      </c>
      <c r="V2628" s="89">
        <v>-99</v>
      </c>
      <c r="W2628" s="89">
        <v>-99</v>
      </c>
      <c r="X2628" s="89">
        <v>-99</v>
      </c>
      <c r="Y2628" s="89">
        <v>-99</v>
      </c>
      <c r="Z2628" s="89">
        <v>-99</v>
      </c>
      <c r="AA2628" s="89">
        <v>-99</v>
      </c>
      <c r="AB2628" s="89">
        <v>-99</v>
      </c>
      <c r="AC2628" s="89">
        <v>-99</v>
      </c>
      <c r="AD2628" s="89">
        <v>-99</v>
      </c>
      <c r="AE2628" s="89">
        <v>-99</v>
      </c>
      <c r="AF2628" s="89">
        <v>-99</v>
      </c>
      <c r="AG2628" s="89">
        <v>-99</v>
      </c>
      <c r="AH2628" s="89">
        <v>-99</v>
      </c>
      <c r="AI2628" s="89">
        <v>-99</v>
      </c>
      <c r="AJ2628" s="89">
        <v>-99</v>
      </c>
      <c r="AK2628" s="89">
        <v>-99</v>
      </c>
      <c r="AL2628" s="89">
        <v>-99</v>
      </c>
      <c r="AM2628" s="89">
        <v>-99</v>
      </c>
      <c r="AN2628" s="89">
        <v>-99</v>
      </c>
      <c r="AO2628" s="89">
        <v>-99</v>
      </c>
      <c r="AP2628" s="89">
        <v>-99</v>
      </c>
      <c r="AQ2628" s="89">
        <v>-99</v>
      </c>
      <c r="AR2628" s="89">
        <v>-99</v>
      </c>
      <c r="AS2628" s="89">
        <v>-99</v>
      </c>
      <c r="AT2628" s="89">
        <v>-99</v>
      </c>
      <c r="AU2628" s="89">
        <v>-99</v>
      </c>
      <c r="AV2628" s="89">
        <v>-99</v>
      </c>
      <c r="AW2628" s="89">
        <v>-99</v>
      </c>
      <c r="AX2628" s="89">
        <v>-99</v>
      </c>
      <c r="AY2628" s="89">
        <v>-99</v>
      </c>
      <c r="AZ2628" s="89">
        <v>-99</v>
      </c>
      <c r="BA2628" s="89">
        <v>1</v>
      </c>
      <c r="BB2628" s="89">
        <v>-0.98894090909090904</v>
      </c>
      <c r="BC2628" s="89">
        <v>-2.0009324581580898</v>
      </c>
      <c r="BD2628" s="89">
        <v>-99</v>
      </c>
      <c r="BE2628" s="89">
        <v>-99</v>
      </c>
      <c r="BF2628" s="89">
        <v>51.136400000000002</v>
      </c>
      <c r="BG2628" s="89">
        <v>-2.0009324581580898</v>
      </c>
      <c r="BH2628" s="89">
        <v>-2.1307169101435499</v>
      </c>
      <c r="BI2628" s="89">
        <v>0.24719101123595499</v>
      </c>
      <c r="BJ2628" s="89">
        <v>-0.52669406767593396</v>
      </c>
      <c r="BK2628" s="89">
        <v>1</v>
      </c>
      <c r="BL2628" s="89">
        <v>-0.82602954545454599</v>
      </c>
      <c r="BM2628" s="89">
        <v>-1.8283409462092799</v>
      </c>
      <c r="BN2628" s="89">
        <v>-99</v>
      </c>
      <c r="BO2628" s="89">
        <v>-99</v>
      </c>
      <c r="BP2628" s="89">
        <v>57.954515909090901</v>
      </c>
      <c r="BQ2628" s="89">
        <v>-1.8283409462092799</v>
      </c>
      <c r="BR2628" s="89">
        <v>-1.90604127646208</v>
      </c>
      <c r="BS2628" s="89">
        <v>0.24719101123595499</v>
      </c>
      <c r="BT2628" s="89">
        <v>-0.47115627058613102</v>
      </c>
      <c r="BU2628" s="89">
        <v>1</v>
      </c>
      <c r="BV2628" s="89">
        <v>-0.84226444444444404</v>
      </c>
      <c r="BW2628" s="89">
        <v>-1.7829251635966401</v>
      </c>
      <c r="BX2628" s="89">
        <v>-99</v>
      </c>
      <c r="BY2628" s="89">
        <v>-99</v>
      </c>
      <c r="BZ2628" s="89">
        <v>53.333348888888899</v>
      </c>
      <c r="CA2628" s="89">
        <v>-1.7829251635966401</v>
      </c>
      <c r="CB2628" s="89">
        <v>-1.8694477247327801</v>
      </c>
      <c r="CC2628" s="89">
        <v>0.25280898876404501</v>
      </c>
      <c r="CD2628" s="89">
        <v>-0.47261318883693898</v>
      </c>
      <c r="CE2628" s="89">
        <v>1</v>
      </c>
      <c r="CF2628" s="89">
        <v>-0.77010444444444404</v>
      </c>
      <c r="CG2628" s="89">
        <v>-1.6596827614032399</v>
      </c>
      <c r="CH2628" s="89">
        <v>-99</v>
      </c>
      <c r="CI2628" s="89">
        <v>-99</v>
      </c>
      <c r="CJ2628" s="89">
        <v>48.888873333333301</v>
      </c>
      <c r="CK2628" s="89">
        <v>-1.6596827614032399</v>
      </c>
      <c r="CL2628" s="89">
        <v>-1.7867340809936201</v>
      </c>
      <c r="CM2628" s="89">
        <v>0.25280898876404501</v>
      </c>
      <c r="CN2628" s="89">
        <v>-0.451702436206252</v>
      </c>
      <c r="CO2628" s="89">
        <v>61.97</v>
      </c>
      <c r="CP2628" s="89">
        <v>-1.9206000000000001</v>
      </c>
      <c r="CQ2628" s="89">
        <v>4.8</v>
      </c>
      <c r="CR2628" s="89">
        <v>0.51019999999999999</v>
      </c>
      <c r="CS2628" s="89">
        <v>-1.0574333333333299</v>
      </c>
      <c r="CT2628" s="89">
        <v>-2.4173</v>
      </c>
      <c r="CU2628" s="86" t="s">
        <v>6988</v>
      </c>
      <c r="CV2628" s="86">
        <v>-1.9717</v>
      </c>
      <c r="CW2628" s="86">
        <v>3</v>
      </c>
      <c r="CX2628" s="86">
        <v>2</v>
      </c>
      <c r="CY2628" s="86">
        <v>1.8249</v>
      </c>
      <c r="CZ2628" s="86">
        <v>97</v>
      </c>
      <c r="DA2628" s="86">
        <v>0</v>
      </c>
      <c r="DB2628" s="86">
        <v>-99</v>
      </c>
      <c r="DC2628" s="86">
        <v>-99</v>
      </c>
      <c r="DD2628" s="86">
        <v>-99</v>
      </c>
      <c r="DE2628" s="86">
        <v>-99</v>
      </c>
      <c r="DF2628" s="86">
        <v>-99</v>
      </c>
      <c r="DG2628" s="86">
        <v>-99</v>
      </c>
      <c r="DH2628" s="86">
        <v>-99</v>
      </c>
    </row>
    <row r="2629" spans="1:112" x14ac:dyDescent="0.2">
      <c r="A2629" s="85">
        <f>IF(ISERROR(SEARCH('School Lookup'!$F$3,Data!J2629)),A2628,A2628+1)</f>
        <v>0</v>
      </c>
      <c r="B2629" s="85">
        <f>IF(I2629='School Lookup'!$G$13,1,0)</f>
        <v>0</v>
      </c>
      <c r="C2629" s="85">
        <f t="shared" si="41"/>
        <v>2627</v>
      </c>
      <c r="D2629" s="86" t="s">
        <v>6478</v>
      </c>
      <c r="E2629" s="86" t="s">
        <v>6790</v>
      </c>
      <c r="F2629" s="86" t="s">
        <v>2774</v>
      </c>
      <c r="G2629" s="86" t="s">
        <v>2795</v>
      </c>
      <c r="H2629" s="86" t="s">
        <v>1474</v>
      </c>
      <c r="I2629" s="86" t="s">
        <v>5279</v>
      </c>
      <c r="J2629" s="86" t="s">
        <v>1475</v>
      </c>
      <c r="K2629" s="86" t="s">
        <v>72</v>
      </c>
      <c r="L2629" s="86">
        <v>1</v>
      </c>
      <c r="M2629" s="86">
        <v>1</v>
      </c>
      <c r="N2629" s="89">
        <v>-0.98477304964539003</v>
      </c>
      <c r="O2629" s="89">
        <v>-2.03816998441404</v>
      </c>
      <c r="P2629" s="89">
        <v>36.350299999999997</v>
      </c>
      <c r="Q2629" s="89">
        <v>-1.4304521972487101</v>
      </c>
      <c r="R2629" s="89">
        <v>54.787244680851103</v>
      </c>
      <c r="S2629" s="89">
        <v>-1.7343110908313699</v>
      </c>
      <c r="T2629" s="89">
        <v>-1.96797948953254</v>
      </c>
      <c r="U2629" s="89">
        <v>0.37056504599211598</v>
      </c>
      <c r="V2629" s="89">
        <v>-0.72926441005016696</v>
      </c>
      <c r="W2629" s="89">
        <v>1</v>
      </c>
      <c r="X2629" s="89">
        <v>-0.83497724867724898</v>
      </c>
      <c r="Y2629" s="89">
        <v>-1.87662204124339</v>
      </c>
      <c r="Z2629" s="89">
        <v>38.1</v>
      </c>
      <c r="AA2629" s="89">
        <v>-1.4624871663519701</v>
      </c>
      <c r="AB2629" s="89">
        <v>53.615518518518499</v>
      </c>
      <c r="AC2629" s="89">
        <v>-1.6695546037976801</v>
      </c>
      <c r="AD2629" s="89">
        <v>-1.9425791195051101</v>
      </c>
      <c r="AE2629" s="89">
        <v>0.37253613666228602</v>
      </c>
      <c r="AF2629" s="89">
        <v>-0.72368092034125797</v>
      </c>
      <c r="AG2629" s="89">
        <v>1</v>
      </c>
      <c r="AH2629" s="89">
        <v>-1.0658092233009699</v>
      </c>
      <c r="AI2629" s="89">
        <v>-2.23668834518132</v>
      </c>
      <c r="AJ2629" s="89">
        <v>21.75</v>
      </c>
      <c r="AK2629" s="89">
        <v>-2.6310399367955002</v>
      </c>
      <c r="AL2629" s="89">
        <v>54.368907766990297</v>
      </c>
      <c r="AM2629" s="89">
        <v>-2.4338641409884101</v>
      </c>
      <c r="AN2629" s="89">
        <v>-2.6000815593173399</v>
      </c>
      <c r="AO2629" s="89">
        <v>0.13534822601839699</v>
      </c>
      <c r="AP2629" s="89">
        <v>-0.35191642655674998</v>
      </c>
      <c r="AQ2629" s="89">
        <v>1</v>
      </c>
      <c r="AR2629" s="89">
        <v>-0.81622648648648699</v>
      </c>
      <c r="AS2629" s="89">
        <v>-1.7647169291095</v>
      </c>
      <c r="AT2629" s="89">
        <v>41.457599999999999</v>
      </c>
      <c r="AU2629" s="89">
        <v>-0.78568760823603001</v>
      </c>
      <c r="AV2629" s="89">
        <v>56.216196216216197</v>
      </c>
      <c r="AW2629" s="89">
        <v>-1.27520226867277</v>
      </c>
      <c r="AX2629" s="89">
        <v>-1.3830158291155199</v>
      </c>
      <c r="AY2629" s="89">
        <v>0.121550591327201</v>
      </c>
      <c r="AZ2629" s="89">
        <v>-0.16810639184387</v>
      </c>
      <c r="BA2629" s="89">
        <v>-99</v>
      </c>
      <c r="BB2629" s="89">
        <v>-99</v>
      </c>
      <c r="BC2629" s="89">
        <v>-99</v>
      </c>
      <c r="BD2629" s="89">
        <v>-99</v>
      </c>
      <c r="BE2629" s="89">
        <v>-99</v>
      </c>
      <c r="BF2629" s="89">
        <v>-99</v>
      </c>
      <c r="BG2629" s="89">
        <v>-99</v>
      </c>
      <c r="BH2629" s="89">
        <v>-99</v>
      </c>
      <c r="BI2629" s="89">
        <v>-99</v>
      </c>
      <c r="BJ2629" s="89">
        <v>-99</v>
      </c>
      <c r="BK2629" s="89">
        <v>-99</v>
      </c>
      <c r="BL2629" s="89">
        <v>-99</v>
      </c>
      <c r="BM2629" s="89">
        <v>-99</v>
      </c>
      <c r="BN2629" s="89">
        <v>-99</v>
      </c>
      <c r="BO2629" s="89">
        <v>-99</v>
      </c>
      <c r="BP2629" s="89">
        <v>-99</v>
      </c>
      <c r="BQ2629" s="89">
        <v>-99</v>
      </c>
      <c r="BR2629" s="89">
        <v>-99</v>
      </c>
      <c r="BS2629" s="89">
        <v>-99</v>
      </c>
      <c r="BT2629" s="89">
        <v>-99</v>
      </c>
      <c r="BU2629" s="89">
        <v>-99</v>
      </c>
      <c r="BV2629" s="89">
        <v>-99</v>
      </c>
      <c r="BW2629" s="89">
        <v>-99</v>
      </c>
      <c r="BX2629" s="89">
        <v>-99</v>
      </c>
      <c r="BY2629" s="89">
        <v>-99</v>
      </c>
      <c r="BZ2629" s="89">
        <v>-99</v>
      </c>
      <c r="CA2629" s="89">
        <v>-99</v>
      </c>
      <c r="CB2629" s="89">
        <v>-99</v>
      </c>
      <c r="CC2629" s="89">
        <v>-99</v>
      </c>
      <c r="CD2629" s="89">
        <v>-99</v>
      </c>
      <c r="CE2629" s="89">
        <v>-99</v>
      </c>
      <c r="CF2629" s="89">
        <v>-99</v>
      </c>
      <c r="CG2629" s="89">
        <v>-99</v>
      </c>
      <c r="CH2629" s="89">
        <v>-99</v>
      </c>
      <c r="CI2629" s="89">
        <v>-99</v>
      </c>
      <c r="CJ2629" s="89">
        <v>-99</v>
      </c>
      <c r="CK2629" s="89">
        <v>-99</v>
      </c>
      <c r="CL2629" s="89">
        <v>-99</v>
      </c>
      <c r="CM2629" s="89">
        <v>-99</v>
      </c>
      <c r="CN2629" s="89">
        <v>-99</v>
      </c>
      <c r="CO2629" s="89">
        <v>-99</v>
      </c>
      <c r="CP2629" s="89">
        <v>-99</v>
      </c>
      <c r="CQ2629" s="89">
        <v>-99</v>
      </c>
      <c r="CR2629" s="89">
        <v>-99</v>
      </c>
      <c r="CS2629" s="89">
        <v>-99</v>
      </c>
      <c r="CT2629" s="89">
        <v>-99</v>
      </c>
      <c r="CU2629" s="86">
        <v>-99</v>
      </c>
      <c r="CV2629" s="86">
        <v>-1.9730000000000001</v>
      </c>
      <c r="CW2629" s="86">
        <v>3</v>
      </c>
      <c r="CX2629" s="86">
        <v>2</v>
      </c>
      <c r="CY2629" s="86">
        <v>1.8089</v>
      </c>
      <c r="CZ2629" s="86">
        <v>96</v>
      </c>
      <c r="DA2629" s="86">
        <v>4</v>
      </c>
      <c r="DB2629" s="86">
        <v>-1.5265</v>
      </c>
      <c r="DC2629" s="86">
        <v>3</v>
      </c>
      <c r="DD2629" s="86">
        <v>-99</v>
      </c>
      <c r="DE2629" s="86">
        <v>-99</v>
      </c>
      <c r="DF2629" s="86">
        <v>-99</v>
      </c>
      <c r="DG2629" s="86">
        <v>-99</v>
      </c>
      <c r="DH2629" s="86">
        <v>-99</v>
      </c>
    </row>
    <row r="2630" spans="1:112" x14ac:dyDescent="0.2">
      <c r="A2630" s="85">
        <f>IF(ISERROR(SEARCH('School Lookup'!$F$3,Data!J2630)),A2629,A2629+1)</f>
        <v>0</v>
      </c>
      <c r="B2630" s="85">
        <f>IF(I2630='School Lookup'!$G$13,1,0)</f>
        <v>0</v>
      </c>
      <c r="C2630" s="85">
        <f t="shared" si="41"/>
        <v>2628</v>
      </c>
      <c r="D2630" s="86" t="s">
        <v>6478</v>
      </c>
      <c r="E2630" s="86" t="s">
        <v>6552</v>
      </c>
      <c r="F2630" s="86" t="s">
        <v>518</v>
      </c>
      <c r="G2630" s="86" t="s">
        <v>2980</v>
      </c>
      <c r="H2630" s="86" t="s">
        <v>6068</v>
      </c>
      <c r="I2630" s="86" t="s">
        <v>5488</v>
      </c>
      <c r="J2630" s="86" t="s">
        <v>2606</v>
      </c>
      <c r="K2630" s="86" t="s">
        <v>6555</v>
      </c>
      <c r="L2630" s="86">
        <v>1</v>
      </c>
      <c r="M2630" s="86">
        <v>1</v>
      </c>
      <c r="N2630" s="89">
        <v>-0.89389632545931796</v>
      </c>
      <c r="O2630" s="89">
        <v>-1.84137653633679</v>
      </c>
      <c r="P2630" s="89">
        <v>34.7483</v>
      </c>
      <c r="Q2630" s="89">
        <v>-1.6003785990745301</v>
      </c>
      <c r="R2630" s="89">
        <v>49.081355380577399</v>
      </c>
      <c r="S2630" s="89">
        <v>-1.72087756770566</v>
      </c>
      <c r="T2630" s="89">
        <v>-1.952736915599</v>
      </c>
      <c r="U2630" s="89">
        <v>0.392783505154639</v>
      </c>
      <c r="V2630" s="89">
        <v>-0.76700285035383398</v>
      </c>
      <c r="W2630" s="89">
        <v>1</v>
      </c>
      <c r="X2630" s="89">
        <v>-0.89500000000000002</v>
      </c>
      <c r="Y2630" s="89">
        <v>-2.0179251049191498</v>
      </c>
      <c r="Z2630" s="89">
        <v>38.711399999999998</v>
      </c>
      <c r="AA2630" s="89">
        <v>-1.38624377699141</v>
      </c>
      <c r="AB2630" s="89">
        <v>50</v>
      </c>
      <c r="AC2630" s="89">
        <v>-1.70208444095528</v>
      </c>
      <c r="AD2630" s="89">
        <v>-1.98045530040787</v>
      </c>
      <c r="AE2630" s="89">
        <v>0.39175257731958801</v>
      </c>
      <c r="AF2630" s="89">
        <v>-0.77584846820102205</v>
      </c>
      <c r="AG2630" s="89">
        <v>1</v>
      </c>
      <c r="AH2630" s="89">
        <v>-0.88946515151515204</v>
      </c>
      <c r="AI2630" s="89">
        <v>-1.85717889029329</v>
      </c>
      <c r="AJ2630" s="89">
        <v>26.191500000000001</v>
      </c>
      <c r="AK2630" s="89">
        <v>-2.1962570993706598</v>
      </c>
      <c r="AL2630" s="89">
        <v>38.636339393939402</v>
      </c>
      <c r="AM2630" s="89">
        <v>-2.0267179948319698</v>
      </c>
      <c r="AN2630" s="89">
        <v>-2.1723568537101099</v>
      </c>
      <c r="AO2630" s="89">
        <v>0.136082474226804</v>
      </c>
      <c r="AP2630" s="89">
        <v>-0.29561969555642698</v>
      </c>
      <c r="AQ2630" s="89">
        <v>1</v>
      </c>
      <c r="AR2630" s="89">
        <v>-0.73211168831168805</v>
      </c>
      <c r="AS2630" s="89">
        <v>-1.5756423412563501</v>
      </c>
      <c r="AT2630" s="89">
        <v>-99</v>
      </c>
      <c r="AU2630" s="89">
        <v>-99</v>
      </c>
      <c r="AV2630" s="89">
        <v>51.948064935064899</v>
      </c>
      <c r="AW2630" s="89">
        <v>-1.5756423412563501</v>
      </c>
      <c r="AX2630" s="89">
        <v>-1.6996180696668299</v>
      </c>
      <c r="AY2630" s="89">
        <v>7.9381443298969095E-2</v>
      </c>
      <c r="AZ2630" s="89">
        <v>-0.134918135427161</v>
      </c>
      <c r="BA2630" s="89">
        <v>-99</v>
      </c>
      <c r="BB2630" s="89">
        <v>-99</v>
      </c>
      <c r="BC2630" s="89">
        <v>-99</v>
      </c>
      <c r="BD2630" s="89">
        <v>-99</v>
      </c>
      <c r="BE2630" s="89">
        <v>-99</v>
      </c>
      <c r="BF2630" s="89">
        <v>-99</v>
      </c>
      <c r="BG2630" s="89">
        <v>-99</v>
      </c>
      <c r="BH2630" s="89">
        <v>-99</v>
      </c>
      <c r="BI2630" s="89">
        <v>-99</v>
      </c>
      <c r="BJ2630" s="89">
        <v>-99</v>
      </c>
      <c r="BK2630" s="89">
        <v>-99</v>
      </c>
      <c r="BL2630" s="89">
        <v>-99</v>
      </c>
      <c r="BM2630" s="89">
        <v>-99</v>
      </c>
      <c r="BN2630" s="89">
        <v>-99</v>
      </c>
      <c r="BO2630" s="89">
        <v>-99</v>
      </c>
      <c r="BP2630" s="89">
        <v>-99</v>
      </c>
      <c r="BQ2630" s="89">
        <v>-99</v>
      </c>
      <c r="BR2630" s="89">
        <v>-99</v>
      </c>
      <c r="BS2630" s="89">
        <v>-99</v>
      </c>
      <c r="BT2630" s="89">
        <v>-99</v>
      </c>
      <c r="BU2630" s="89">
        <v>-99</v>
      </c>
      <c r="BV2630" s="89">
        <v>-99</v>
      </c>
      <c r="BW2630" s="89">
        <v>-99</v>
      </c>
      <c r="BX2630" s="89">
        <v>-99</v>
      </c>
      <c r="BY2630" s="89">
        <v>-99</v>
      </c>
      <c r="BZ2630" s="89">
        <v>-99</v>
      </c>
      <c r="CA2630" s="89">
        <v>-99</v>
      </c>
      <c r="CB2630" s="89">
        <v>-99</v>
      </c>
      <c r="CC2630" s="89">
        <v>-99</v>
      </c>
      <c r="CD2630" s="89">
        <v>-99</v>
      </c>
      <c r="CE2630" s="89">
        <v>-99</v>
      </c>
      <c r="CF2630" s="89">
        <v>-99</v>
      </c>
      <c r="CG2630" s="89">
        <v>-99</v>
      </c>
      <c r="CH2630" s="89">
        <v>-99</v>
      </c>
      <c r="CI2630" s="89">
        <v>-99</v>
      </c>
      <c r="CJ2630" s="89">
        <v>-99</v>
      </c>
      <c r="CK2630" s="89">
        <v>-99</v>
      </c>
      <c r="CL2630" s="89">
        <v>-99</v>
      </c>
      <c r="CM2630" s="89">
        <v>-99</v>
      </c>
      <c r="CN2630" s="89">
        <v>-99</v>
      </c>
      <c r="CO2630" s="89">
        <v>-99</v>
      </c>
      <c r="CP2630" s="89">
        <v>-99</v>
      </c>
      <c r="CQ2630" s="89">
        <v>-99</v>
      </c>
      <c r="CR2630" s="89">
        <v>-99</v>
      </c>
      <c r="CS2630" s="89">
        <v>-99</v>
      </c>
      <c r="CT2630" s="89">
        <v>-99</v>
      </c>
      <c r="CU2630" s="86">
        <v>-99</v>
      </c>
      <c r="CV2630" s="86">
        <v>-1.9734</v>
      </c>
      <c r="CW2630" s="86">
        <v>3</v>
      </c>
      <c r="CX2630" s="86">
        <v>2</v>
      </c>
      <c r="CY2630" s="86">
        <v>1.335</v>
      </c>
      <c r="CZ2630" s="86">
        <v>92</v>
      </c>
      <c r="DA2630" s="86">
        <v>3</v>
      </c>
      <c r="DB2630" s="86">
        <v>-1.4704999999999999</v>
      </c>
      <c r="DC2630" s="86">
        <v>3</v>
      </c>
      <c r="DD2630" s="86">
        <v>-99</v>
      </c>
      <c r="DE2630" s="86">
        <v>-99</v>
      </c>
      <c r="DF2630" s="86">
        <v>-99</v>
      </c>
      <c r="DG2630" s="86">
        <v>-99</v>
      </c>
      <c r="DH2630" s="86">
        <v>-99</v>
      </c>
    </row>
    <row r="2631" spans="1:112" x14ac:dyDescent="0.2">
      <c r="A2631" s="85">
        <f>IF(ISERROR(SEARCH('School Lookup'!$F$3,Data!J2631)),A2630,A2630+1)</f>
        <v>0</v>
      </c>
      <c r="B2631" s="85">
        <f>IF(I2631='School Lookup'!$G$13,1,0)</f>
        <v>0</v>
      </c>
      <c r="C2631" s="85">
        <f t="shared" si="41"/>
        <v>2629</v>
      </c>
      <c r="D2631" s="86" t="s">
        <v>6478</v>
      </c>
      <c r="E2631" s="86" t="s">
        <v>6790</v>
      </c>
      <c r="F2631" s="86" t="s">
        <v>2774</v>
      </c>
      <c r="G2631" s="86" t="s">
        <v>2816</v>
      </c>
      <c r="H2631" s="86" t="s">
        <v>1958</v>
      </c>
      <c r="I2631" s="86" t="s">
        <v>6897</v>
      </c>
      <c r="J2631" s="86" t="s">
        <v>6898</v>
      </c>
      <c r="K2631" s="86" t="s">
        <v>280</v>
      </c>
      <c r="L2631" s="86">
        <v>1</v>
      </c>
      <c r="M2631" s="86">
        <v>-99</v>
      </c>
      <c r="N2631" s="89">
        <v>-99</v>
      </c>
      <c r="O2631" s="89">
        <v>-99</v>
      </c>
      <c r="P2631" s="89">
        <v>-99</v>
      </c>
      <c r="Q2631" s="89">
        <v>-99</v>
      </c>
      <c r="R2631" s="89">
        <v>-99</v>
      </c>
      <c r="S2631" s="89">
        <v>-99</v>
      </c>
      <c r="T2631" s="89">
        <v>-99</v>
      </c>
      <c r="U2631" s="89">
        <v>-99</v>
      </c>
      <c r="V2631" s="89">
        <v>-99</v>
      </c>
      <c r="W2631" s="89">
        <v>-99</v>
      </c>
      <c r="X2631" s="89">
        <v>-99</v>
      </c>
      <c r="Y2631" s="89">
        <v>-99</v>
      </c>
      <c r="Z2631" s="89">
        <v>-99</v>
      </c>
      <c r="AA2631" s="89">
        <v>-99</v>
      </c>
      <c r="AB2631" s="89">
        <v>-99</v>
      </c>
      <c r="AC2631" s="89">
        <v>-99</v>
      </c>
      <c r="AD2631" s="89">
        <v>-99</v>
      </c>
      <c r="AE2631" s="89">
        <v>-99</v>
      </c>
      <c r="AF2631" s="89">
        <v>-99</v>
      </c>
      <c r="AG2631" s="89">
        <v>-99</v>
      </c>
      <c r="AH2631" s="89">
        <v>-99</v>
      </c>
      <c r="AI2631" s="89">
        <v>-99</v>
      </c>
      <c r="AJ2631" s="89">
        <v>-99</v>
      </c>
      <c r="AK2631" s="89">
        <v>-99</v>
      </c>
      <c r="AL2631" s="89">
        <v>-99</v>
      </c>
      <c r="AM2631" s="89">
        <v>-99</v>
      </c>
      <c r="AN2631" s="89">
        <v>-99</v>
      </c>
      <c r="AO2631" s="89">
        <v>-99</v>
      </c>
      <c r="AP2631" s="89">
        <v>-99</v>
      </c>
      <c r="AQ2631" s="89">
        <v>-99</v>
      </c>
      <c r="AR2631" s="89">
        <v>-99</v>
      </c>
      <c r="AS2631" s="89">
        <v>-99</v>
      </c>
      <c r="AT2631" s="89">
        <v>-99</v>
      </c>
      <c r="AU2631" s="89">
        <v>-99</v>
      </c>
      <c r="AV2631" s="89">
        <v>-99</v>
      </c>
      <c r="AW2631" s="89">
        <v>-99</v>
      </c>
      <c r="AX2631" s="89">
        <v>-99</v>
      </c>
      <c r="AY2631" s="89">
        <v>-99</v>
      </c>
      <c r="AZ2631" s="89">
        <v>-99</v>
      </c>
      <c r="BA2631" s="89">
        <v>1</v>
      </c>
      <c r="BB2631" s="89">
        <v>-0.66544999999999999</v>
      </c>
      <c r="BC2631" s="89">
        <v>-1.27298019795442</v>
      </c>
      <c r="BD2631" s="89">
        <v>-99</v>
      </c>
      <c r="BE2631" s="89">
        <v>-99</v>
      </c>
      <c r="BF2631" s="89">
        <v>44.444483333333302</v>
      </c>
      <c r="BG2631" s="89">
        <v>-1.27298019795442</v>
      </c>
      <c r="BH2631" s="89">
        <v>-1.3518352242996501</v>
      </c>
      <c r="BI2631" s="89">
        <v>0.25174825174825199</v>
      </c>
      <c r="BJ2631" s="89">
        <v>-0.34032215436914298</v>
      </c>
      <c r="BK2631" s="89">
        <v>1</v>
      </c>
      <c r="BL2631" s="89">
        <v>-0.74348333333333305</v>
      </c>
      <c r="BM2631" s="89">
        <v>-1.62746720486793</v>
      </c>
      <c r="BN2631" s="89">
        <v>-99</v>
      </c>
      <c r="BO2631" s="89">
        <v>-99</v>
      </c>
      <c r="BP2631" s="89">
        <v>51.388916666666702</v>
      </c>
      <c r="BQ2631" s="89">
        <v>-1.62746720486793</v>
      </c>
      <c r="BR2631" s="89">
        <v>-1.6953261679204401</v>
      </c>
      <c r="BS2631" s="89">
        <v>0.25174825174825199</v>
      </c>
      <c r="BT2631" s="89">
        <v>-0.426795398917034</v>
      </c>
      <c r="BU2631" s="89">
        <v>1</v>
      </c>
      <c r="BV2631" s="89">
        <v>-0.69557042253521095</v>
      </c>
      <c r="BW2631" s="89">
        <v>-1.4450290720212999</v>
      </c>
      <c r="BX2631" s="89">
        <v>-99</v>
      </c>
      <c r="BY2631" s="89">
        <v>-99</v>
      </c>
      <c r="BZ2631" s="89">
        <v>38.028126760563403</v>
      </c>
      <c r="CA2631" s="89">
        <v>-1.4450290720212999</v>
      </c>
      <c r="CB2631" s="89">
        <v>-1.51328815910424</v>
      </c>
      <c r="CC2631" s="89">
        <v>0.24825174825174801</v>
      </c>
      <c r="CD2631" s="89">
        <v>-0.375676431106297</v>
      </c>
      <c r="CE2631" s="89">
        <v>1</v>
      </c>
      <c r="CF2631" s="89">
        <v>-0.74415774647887301</v>
      </c>
      <c r="CG2631" s="89">
        <v>-1.5974724205744699</v>
      </c>
      <c r="CH2631" s="89">
        <v>-99</v>
      </c>
      <c r="CI2631" s="89">
        <v>-99</v>
      </c>
      <c r="CJ2631" s="89">
        <v>43.661973239436598</v>
      </c>
      <c r="CK2631" s="89">
        <v>-1.5974724205744699</v>
      </c>
      <c r="CL2631" s="89">
        <v>-1.7194185936611499</v>
      </c>
      <c r="CM2631" s="89">
        <v>0.24825174825174801</v>
      </c>
      <c r="CN2631" s="89">
        <v>-0.42684867185294301</v>
      </c>
      <c r="CO2631" s="89">
        <v>35.270000000000003</v>
      </c>
      <c r="CP2631" s="89">
        <v>-3.9379</v>
      </c>
      <c r="CQ2631" s="89">
        <v>0.36</v>
      </c>
      <c r="CR2631" s="89">
        <v>-0.13059999999999999</v>
      </c>
      <c r="CS2631" s="89">
        <v>-3.0329999999999999</v>
      </c>
      <c r="CT2631" s="89">
        <v>-5.6680999999999999</v>
      </c>
      <c r="CU2631" s="86" t="s">
        <v>6988</v>
      </c>
      <c r="CV2631" s="86">
        <v>-1.9795</v>
      </c>
      <c r="CW2631" s="86">
        <v>3</v>
      </c>
      <c r="CX2631" s="86">
        <v>2</v>
      </c>
      <c r="CY2631" s="86">
        <v>1.3310999999999999</v>
      </c>
      <c r="CZ2631" s="86">
        <v>92</v>
      </c>
      <c r="DA2631" s="86">
        <v>0</v>
      </c>
      <c r="DB2631" s="86">
        <v>-99</v>
      </c>
      <c r="DC2631" s="86">
        <v>-99</v>
      </c>
      <c r="DD2631" s="86">
        <v>-99</v>
      </c>
      <c r="DE2631" s="86">
        <v>-99</v>
      </c>
      <c r="DF2631" s="86">
        <v>-99</v>
      </c>
      <c r="DG2631" s="86">
        <v>-99</v>
      </c>
      <c r="DH2631" s="86">
        <v>-99</v>
      </c>
    </row>
    <row r="2632" spans="1:112" x14ac:dyDescent="0.2">
      <c r="A2632" s="85">
        <f>IF(ISERROR(SEARCH('School Lookup'!$F$3,Data!J2632)),A2631,A2631+1)</f>
        <v>0</v>
      </c>
      <c r="B2632" s="85">
        <f>IF(I2632='School Lookup'!$G$13,1,0)</f>
        <v>0</v>
      </c>
      <c r="C2632" s="85">
        <f t="shared" si="41"/>
        <v>2630</v>
      </c>
      <c r="D2632" s="86" t="s">
        <v>6478</v>
      </c>
      <c r="E2632" s="86" t="s">
        <v>6504</v>
      </c>
      <c r="F2632" s="86" t="s">
        <v>170</v>
      </c>
      <c r="G2632" s="86" t="s">
        <v>3136</v>
      </c>
      <c r="H2632" s="86" t="s">
        <v>119</v>
      </c>
      <c r="I2632" s="86" t="s">
        <v>5844</v>
      </c>
      <c r="J2632" s="86" t="s">
        <v>6343</v>
      </c>
      <c r="K2632" s="86" t="s">
        <v>36</v>
      </c>
      <c r="L2632" s="86">
        <v>1</v>
      </c>
      <c r="M2632" s="86">
        <v>-99</v>
      </c>
      <c r="N2632" s="89">
        <v>-99</v>
      </c>
      <c r="O2632" s="89">
        <v>-99</v>
      </c>
      <c r="P2632" s="89">
        <v>-99</v>
      </c>
      <c r="Q2632" s="89">
        <v>-99</v>
      </c>
      <c r="R2632" s="89">
        <v>-99</v>
      </c>
      <c r="S2632" s="89">
        <v>-99</v>
      </c>
      <c r="T2632" s="89">
        <v>-99</v>
      </c>
      <c r="U2632" s="89">
        <v>-99</v>
      </c>
      <c r="V2632" s="89">
        <v>-99</v>
      </c>
      <c r="W2632" s="89">
        <v>-99</v>
      </c>
      <c r="X2632" s="89">
        <v>-99</v>
      </c>
      <c r="Y2632" s="89">
        <v>-99</v>
      </c>
      <c r="Z2632" s="89">
        <v>-99</v>
      </c>
      <c r="AA2632" s="89">
        <v>-99</v>
      </c>
      <c r="AB2632" s="89">
        <v>-99</v>
      </c>
      <c r="AC2632" s="89">
        <v>-99</v>
      </c>
      <c r="AD2632" s="89">
        <v>-99</v>
      </c>
      <c r="AE2632" s="89">
        <v>-99</v>
      </c>
      <c r="AF2632" s="89">
        <v>-99</v>
      </c>
      <c r="AG2632" s="89">
        <v>-99</v>
      </c>
      <c r="AH2632" s="89">
        <v>-99</v>
      </c>
      <c r="AI2632" s="89">
        <v>-99</v>
      </c>
      <c r="AJ2632" s="89">
        <v>-99</v>
      </c>
      <c r="AK2632" s="89">
        <v>-99</v>
      </c>
      <c r="AL2632" s="89">
        <v>-99</v>
      </c>
      <c r="AM2632" s="89">
        <v>-99</v>
      </c>
      <c r="AN2632" s="89">
        <v>-99</v>
      </c>
      <c r="AO2632" s="89">
        <v>-99</v>
      </c>
      <c r="AP2632" s="89">
        <v>-99</v>
      </c>
      <c r="AQ2632" s="89">
        <v>-99</v>
      </c>
      <c r="AR2632" s="89">
        <v>-99</v>
      </c>
      <c r="AS2632" s="89">
        <v>-99</v>
      </c>
      <c r="AT2632" s="89">
        <v>-99</v>
      </c>
      <c r="AU2632" s="89">
        <v>-99</v>
      </c>
      <c r="AV2632" s="89">
        <v>-99</v>
      </c>
      <c r="AW2632" s="89">
        <v>-99</v>
      </c>
      <c r="AX2632" s="89">
        <v>-99</v>
      </c>
      <c r="AY2632" s="89">
        <v>-99</v>
      </c>
      <c r="AZ2632" s="89">
        <v>-99</v>
      </c>
      <c r="BA2632" s="89">
        <v>1</v>
      </c>
      <c r="BB2632" s="89">
        <v>-1.11777052631579</v>
      </c>
      <c r="BC2632" s="89">
        <v>-2.2908380116204001</v>
      </c>
      <c r="BD2632" s="89">
        <v>31.95</v>
      </c>
      <c r="BE2632" s="89">
        <v>-1.6342631986427101</v>
      </c>
      <c r="BF2632" s="89">
        <v>53.157909473684199</v>
      </c>
      <c r="BG2632" s="89">
        <v>-1.96255060513155</v>
      </c>
      <c r="BH2632" s="89">
        <v>-2.0896497632639499</v>
      </c>
      <c r="BI2632" s="89">
        <v>0.250329380764163</v>
      </c>
      <c r="BJ2632" s="89">
        <v>-0.52310073125184597</v>
      </c>
      <c r="BK2632" s="89">
        <v>1</v>
      </c>
      <c r="BL2632" s="89">
        <v>-0.98680364583333302</v>
      </c>
      <c r="BM2632" s="89">
        <v>-2.2195799167686299</v>
      </c>
      <c r="BN2632" s="89">
        <v>34.3797</v>
      </c>
      <c r="BO2632" s="89">
        <v>-1.6028757417764099</v>
      </c>
      <c r="BP2632" s="89">
        <v>54.1666515625</v>
      </c>
      <c r="BQ2632" s="89">
        <v>-1.91122782927252</v>
      </c>
      <c r="BR2632" s="89">
        <v>-1.9929890200781499</v>
      </c>
      <c r="BS2632" s="89">
        <v>0.25296442687747001</v>
      </c>
      <c r="BT2632" s="89">
        <v>-0.50415532523716</v>
      </c>
      <c r="BU2632" s="89">
        <v>1</v>
      </c>
      <c r="BV2632" s="89">
        <v>-1.04341210526316</v>
      </c>
      <c r="BW2632" s="89">
        <v>-2.2462501684984799</v>
      </c>
      <c r="BX2632" s="89">
        <v>34.4146</v>
      </c>
      <c r="BY2632" s="89">
        <v>-1.5161789465432001</v>
      </c>
      <c r="BZ2632" s="89">
        <v>52.631578421052602</v>
      </c>
      <c r="CA2632" s="89">
        <v>-1.8812145575208401</v>
      </c>
      <c r="CB2632" s="89">
        <v>-1.97304971575531</v>
      </c>
      <c r="CC2632" s="89">
        <v>0.250329380764163</v>
      </c>
      <c r="CD2632" s="89">
        <v>-0.49391231356193499</v>
      </c>
      <c r="CE2632" s="89">
        <v>1</v>
      </c>
      <c r="CF2632" s="89">
        <v>-1.0245</v>
      </c>
      <c r="CG2632" s="89">
        <v>-2.2696268181550798</v>
      </c>
      <c r="CH2632" s="89">
        <v>41.6203</v>
      </c>
      <c r="CI2632" s="89">
        <v>-0.87604322002922097</v>
      </c>
      <c r="CJ2632" s="89">
        <v>56.149741176470599</v>
      </c>
      <c r="CK2632" s="89">
        <v>-1.5728350190921501</v>
      </c>
      <c r="CL2632" s="89">
        <v>-1.6927593812971999</v>
      </c>
      <c r="CM2632" s="89">
        <v>0.24637681159420299</v>
      </c>
      <c r="CN2632" s="89">
        <v>-0.41705665916017898</v>
      </c>
      <c r="CO2632" s="89">
        <v>77.959999999999994</v>
      </c>
      <c r="CP2632" s="89">
        <v>-0.71240000000000003</v>
      </c>
      <c r="CQ2632" s="89">
        <v>-8.7200000000000006</v>
      </c>
      <c r="CR2632" s="89">
        <v>-1.4410000000000001</v>
      </c>
      <c r="CS2632" s="89">
        <v>-1.0308999999999999</v>
      </c>
      <c r="CT2632" s="89">
        <v>-2.3736999999999999</v>
      </c>
      <c r="CU2632" s="86" t="s">
        <v>6988</v>
      </c>
      <c r="CV2632" s="86">
        <v>-1.9818</v>
      </c>
      <c r="CW2632" s="86">
        <v>3</v>
      </c>
      <c r="CX2632" s="86">
        <v>2</v>
      </c>
      <c r="CY2632" s="86">
        <v>1.6048</v>
      </c>
      <c r="CZ2632" s="86">
        <v>95</v>
      </c>
      <c r="DA2632" s="86">
        <v>4</v>
      </c>
      <c r="DB2632" s="86">
        <v>-1.41</v>
      </c>
      <c r="DC2632" s="86">
        <v>4</v>
      </c>
      <c r="DD2632" s="86">
        <v>-99</v>
      </c>
      <c r="DE2632" s="86">
        <v>-99</v>
      </c>
      <c r="DF2632" s="86">
        <v>-99</v>
      </c>
      <c r="DG2632" s="86">
        <v>-99</v>
      </c>
      <c r="DH2632" s="86">
        <v>-99</v>
      </c>
    </row>
    <row r="2633" spans="1:112" x14ac:dyDescent="0.2">
      <c r="A2633" s="85">
        <f>IF(ISERROR(SEARCH('School Lookup'!$F$3,Data!J2633)),A2632,A2632+1)</f>
        <v>0</v>
      </c>
      <c r="B2633" s="85">
        <f>IF(I2633='School Lookup'!$G$13,1,0)</f>
        <v>0</v>
      </c>
      <c r="C2633" s="85">
        <f t="shared" si="41"/>
        <v>2631</v>
      </c>
      <c r="D2633" s="86" t="s">
        <v>6478</v>
      </c>
      <c r="E2633" s="86" t="s">
        <v>6790</v>
      </c>
      <c r="F2633" s="86" t="s">
        <v>2774</v>
      </c>
      <c r="G2633" s="86" t="s">
        <v>3381</v>
      </c>
      <c r="H2633" s="86" t="s">
        <v>2328</v>
      </c>
      <c r="I2633" s="86" t="s">
        <v>5868</v>
      </c>
      <c r="J2633" s="86" t="s">
        <v>6971</v>
      </c>
      <c r="K2633" s="86" t="s">
        <v>36</v>
      </c>
      <c r="L2633" s="86">
        <v>1</v>
      </c>
      <c r="M2633" s="86">
        <v>-99</v>
      </c>
      <c r="N2633" s="89">
        <v>-99</v>
      </c>
      <c r="O2633" s="89">
        <v>-99</v>
      </c>
      <c r="P2633" s="89">
        <v>-99</v>
      </c>
      <c r="Q2633" s="89">
        <v>-99</v>
      </c>
      <c r="R2633" s="89">
        <v>-99</v>
      </c>
      <c r="S2633" s="89">
        <v>-99</v>
      </c>
      <c r="T2633" s="89">
        <v>-99</v>
      </c>
      <c r="U2633" s="89">
        <v>-99</v>
      </c>
      <c r="V2633" s="89">
        <v>-99</v>
      </c>
      <c r="W2633" s="89">
        <v>-99</v>
      </c>
      <c r="X2633" s="89">
        <v>-99</v>
      </c>
      <c r="Y2633" s="89">
        <v>-99</v>
      </c>
      <c r="Z2633" s="89">
        <v>-99</v>
      </c>
      <c r="AA2633" s="89">
        <v>-99</v>
      </c>
      <c r="AB2633" s="89">
        <v>-99</v>
      </c>
      <c r="AC2633" s="89">
        <v>-99</v>
      </c>
      <c r="AD2633" s="89">
        <v>-99</v>
      </c>
      <c r="AE2633" s="89">
        <v>-99</v>
      </c>
      <c r="AF2633" s="89">
        <v>-99</v>
      </c>
      <c r="AG2633" s="89">
        <v>-99</v>
      </c>
      <c r="AH2633" s="89">
        <v>-99</v>
      </c>
      <c r="AI2633" s="89">
        <v>-99</v>
      </c>
      <c r="AJ2633" s="89">
        <v>-99</v>
      </c>
      <c r="AK2633" s="89">
        <v>-99</v>
      </c>
      <c r="AL2633" s="89">
        <v>-99</v>
      </c>
      <c r="AM2633" s="89">
        <v>-99</v>
      </c>
      <c r="AN2633" s="89">
        <v>-99</v>
      </c>
      <c r="AO2633" s="89">
        <v>-99</v>
      </c>
      <c r="AP2633" s="89">
        <v>-99</v>
      </c>
      <c r="AQ2633" s="89">
        <v>-99</v>
      </c>
      <c r="AR2633" s="89">
        <v>-99</v>
      </c>
      <c r="AS2633" s="89">
        <v>-99</v>
      </c>
      <c r="AT2633" s="89">
        <v>-99</v>
      </c>
      <c r="AU2633" s="89">
        <v>-99</v>
      </c>
      <c r="AV2633" s="89">
        <v>-99</v>
      </c>
      <c r="AW2633" s="89">
        <v>-99</v>
      </c>
      <c r="AX2633" s="89">
        <v>-99</v>
      </c>
      <c r="AY2633" s="89">
        <v>-99</v>
      </c>
      <c r="AZ2633" s="89">
        <v>-99</v>
      </c>
      <c r="BA2633" s="89">
        <v>1</v>
      </c>
      <c r="BB2633" s="89">
        <v>-0.86267814569536405</v>
      </c>
      <c r="BC2633" s="89">
        <v>-1.7168031011642599</v>
      </c>
      <c r="BD2633" s="89">
        <v>28.311499999999999</v>
      </c>
      <c r="BE2633" s="89">
        <v>-1.9980871884567</v>
      </c>
      <c r="BF2633" s="89">
        <v>49.668847019867499</v>
      </c>
      <c r="BG2633" s="89">
        <v>-1.8574451448104801</v>
      </c>
      <c r="BH2633" s="89">
        <v>-1.9771908526983499</v>
      </c>
      <c r="BI2633" s="89">
        <v>0.25636672325976201</v>
      </c>
      <c r="BJ2633" s="89">
        <v>-0.50688594016545097</v>
      </c>
      <c r="BK2633" s="89">
        <v>1</v>
      </c>
      <c r="BL2633" s="89">
        <v>-0.81634516129032297</v>
      </c>
      <c r="BM2633" s="89">
        <v>-1.80477428664169</v>
      </c>
      <c r="BN2633" s="89">
        <v>26.623000000000001</v>
      </c>
      <c r="BO2633" s="89">
        <v>-2.4737993524087898</v>
      </c>
      <c r="BP2633" s="89">
        <v>40.645145161290301</v>
      </c>
      <c r="BQ2633" s="89">
        <v>-2.1392868195252399</v>
      </c>
      <c r="BR2633" s="89">
        <v>-2.2322212590164101</v>
      </c>
      <c r="BS2633" s="89">
        <v>0.26315789473684198</v>
      </c>
      <c r="BT2633" s="89">
        <v>-0.58742664710958203</v>
      </c>
      <c r="BU2633" s="89">
        <v>1</v>
      </c>
      <c r="BV2633" s="89">
        <v>-0.89480422535211301</v>
      </c>
      <c r="BW2633" s="89">
        <v>-1.90394568229175</v>
      </c>
      <c r="BX2633" s="89">
        <v>28.816299999999998</v>
      </c>
      <c r="BY2633" s="89">
        <v>-2.0937673953551901</v>
      </c>
      <c r="BZ2633" s="89">
        <v>54.929605633802801</v>
      </c>
      <c r="CA2633" s="89">
        <v>-1.99885653882347</v>
      </c>
      <c r="CB2633" s="89">
        <v>-2.0970503124034701</v>
      </c>
      <c r="CC2633" s="89">
        <v>0.24108658743633299</v>
      </c>
      <c r="CD2633" s="89">
        <v>-0.50557070349964905</v>
      </c>
      <c r="CE2633" s="89">
        <v>1</v>
      </c>
      <c r="CF2633" s="89">
        <v>-0.934563120567376</v>
      </c>
      <c r="CG2633" s="89">
        <v>-2.05399229194279</v>
      </c>
      <c r="CH2633" s="89">
        <v>27.581800000000001</v>
      </c>
      <c r="CI2633" s="89">
        <v>-2.4782042741827901</v>
      </c>
      <c r="CJ2633" s="89">
        <v>53.900690070922003</v>
      </c>
      <c r="CK2633" s="89">
        <v>-2.26609828306279</v>
      </c>
      <c r="CL2633" s="89">
        <v>-2.4429136778687202</v>
      </c>
      <c r="CM2633" s="89">
        <v>0.239388794567063</v>
      </c>
      <c r="CN2633" s="89">
        <v>-0.58480616057638402</v>
      </c>
      <c r="CO2633" s="89">
        <v>89.77</v>
      </c>
      <c r="CP2633" s="89">
        <v>0.1799</v>
      </c>
      <c r="CQ2633" s="89">
        <v>4.9400000000000004</v>
      </c>
      <c r="CR2633" s="89">
        <v>0.53039999999999998</v>
      </c>
      <c r="CS2633" s="89">
        <v>0.27600000000000002</v>
      </c>
      <c r="CT2633" s="89">
        <v>-0.22320000000000001</v>
      </c>
      <c r="CU2633" s="86" t="s">
        <v>6988</v>
      </c>
      <c r="CV2633" s="86">
        <v>-1.9884999999999999</v>
      </c>
      <c r="CW2633" s="86">
        <v>3</v>
      </c>
      <c r="CX2633" s="86">
        <v>2</v>
      </c>
      <c r="CY2633" s="86">
        <v>2.1758999999999999</v>
      </c>
      <c r="CZ2633" s="86">
        <v>98</v>
      </c>
      <c r="DA2633" s="86">
        <v>4</v>
      </c>
      <c r="DB2633" s="86">
        <v>-2.2612999999999999</v>
      </c>
      <c r="DC2633" s="86">
        <v>0</v>
      </c>
      <c r="DD2633" s="86">
        <v>-99</v>
      </c>
      <c r="DE2633" s="86">
        <v>-99</v>
      </c>
      <c r="DF2633" s="86">
        <v>-99</v>
      </c>
      <c r="DG2633" s="86">
        <v>-99</v>
      </c>
      <c r="DH2633" s="86">
        <v>-99</v>
      </c>
    </row>
    <row r="2634" spans="1:112" x14ac:dyDescent="0.2">
      <c r="A2634" s="85">
        <f>IF(ISERROR(SEARCH('School Lookup'!$F$3,Data!J2634)),A2633,A2633+1)</f>
        <v>0</v>
      </c>
      <c r="B2634" s="85">
        <f>IF(I2634='School Lookup'!$G$13,1,0)</f>
        <v>0</v>
      </c>
      <c r="C2634" s="85">
        <f t="shared" si="41"/>
        <v>2632</v>
      </c>
      <c r="D2634" s="86" t="s">
        <v>6478</v>
      </c>
      <c r="E2634" s="86" t="s">
        <v>6499</v>
      </c>
      <c r="F2634" s="86" t="s">
        <v>2742</v>
      </c>
      <c r="G2634" s="86" t="s">
        <v>2781</v>
      </c>
      <c r="H2634" s="86" t="s">
        <v>503</v>
      </c>
      <c r="I2634" s="86" t="s">
        <v>5736</v>
      </c>
      <c r="J2634" s="86" t="s">
        <v>1118</v>
      </c>
      <c r="K2634" s="86" t="s">
        <v>72</v>
      </c>
      <c r="L2634" s="86">
        <v>1</v>
      </c>
      <c r="M2634" s="86">
        <v>1</v>
      </c>
      <c r="N2634" s="89">
        <v>-1.1230962546816501</v>
      </c>
      <c r="O2634" s="89">
        <v>-2.3377087355297301</v>
      </c>
      <c r="P2634" s="89">
        <v>42.181800000000003</v>
      </c>
      <c r="Q2634" s="89">
        <v>-0.81189675889214397</v>
      </c>
      <c r="R2634" s="89">
        <v>51.310862921348303</v>
      </c>
      <c r="S2634" s="89">
        <v>-1.57480274721094</v>
      </c>
      <c r="T2634" s="89">
        <v>-1.78699065303016</v>
      </c>
      <c r="U2634" s="89">
        <v>0.42515923566878999</v>
      </c>
      <c r="V2634" s="89">
        <v>-0.75975558018957301</v>
      </c>
      <c r="W2634" s="89">
        <v>1</v>
      </c>
      <c r="X2634" s="89">
        <v>-0.97979185185185202</v>
      </c>
      <c r="Y2634" s="89">
        <v>-2.21753855444235</v>
      </c>
      <c r="Z2634" s="89">
        <v>39.366700000000002</v>
      </c>
      <c r="AA2634" s="89">
        <v>-1.3045259277143799</v>
      </c>
      <c r="AB2634" s="89">
        <v>51.111131111111099</v>
      </c>
      <c r="AC2634" s="89">
        <v>-1.7610322410783701</v>
      </c>
      <c r="AD2634" s="89">
        <v>-2.0490912892837101</v>
      </c>
      <c r="AE2634" s="89">
        <v>0.42993630573248398</v>
      </c>
      <c r="AF2634" s="89">
        <v>-0.88097873902325297</v>
      </c>
      <c r="AG2634" s="89">
        <v>1</v>
      </c>
      <c r="AH2634" s="89">
        <v>-1.0804043956044</v>
      </c>
      <c r="AI2634" s="89">
        <v>-2.26809856401532</v>
      </c>
      <c r="AJ2634" s="89">
        <v>-99</v>
      </c>
      <c r="AK2634" s="89">
        <v>-99</v>
      </c>
      <c r="AL2634" s="89">
        <v>63.7362351648352</v>
      </c>
      <c r="AM2634" s="89">
        <v>-2.26809856401532</v>
      </c>
      <c r="AN2634" s="89">
        <v>-2.42593762284646</v>
      </c>
      <c r="AO2634" s="89">
        <v>0.144904458598726</v>
      </c>
      <c r="AP2634" s="89">
        <v>-0.35152917783284698</v>
      </c>
      <c r="AQ2634" s="89">
        <v>-99</v>
      </c>
      <c r="AR2634" s="89">
        <v>-99</v>
      </c>
      <c r="AS2634" s="89">
        <v>-99</v>
      </c>
      <c r="AT2634" s="89">
        <v>-99</v>
      </c>
      <c r="AU2634" s="89">
        <v>-99</v>
      </c>
      <c r="AV2634" s="89">
        <v>-99</v>
      </c>
      <c r="AW2634" s="89">
        <v>-99</v>
      </c>
      <c r="AX2634" s="89">
        <v>-99</v>
      </c>
      <c r="AY2634" s="89">
        <v>-99</v>
      </c>
      <c r="AZ2634" s="89">
        <v>-99</v>
      </c>
      <c r="BA2634" s="89">
        <v>-99</v>
      </c>
      <c r="BB2634" s="89">
        <v>-99</v>
      </c>
      <c r="BC2634" s="89">
        <v>-99</v>
      </c>
      <c r="BD2634" s="89">
        <v>-99</v>
      </c>
      <c r="BE2634" s="89">
        <v>-99</v>
      </c>
      <c r="BF2634" s="89">
        <v>-99</v>
      </c>
      <c r="BG2634" s="89">
        <v>-99</v>
      </c>
      <c r="BH2634" s="89">
        <v>-99</v>
      </c>
      <c r="BI2634" s="89">
        <v>-99</v>
      </c>
      <c r="BJ2634" s="89">
        <v>-99</v>
      </c>
      <c r="BK2634" s="89">
        <v>-99</v>
      </c>
      <c r="BL2634" s="89">
        <v>-99</v>
      </c>
      <c r="BM2634" s="89">
        <v>-99</v>
      </c>
      <c r="BN2634" s="89">
        <v>-99</v>
      </c>
      <c r="BO2634" s="89">
        <v>-99</v>
      </c>
      <c r="BP2634" s="89">
        <v>-99</v>
      </c>
      <c r="BQ2634" s="89">
        <v>-99</v>
      </c>
      <c r="BR2634" s="89">
        <v>-99</v>
      </c>
      <c r="BS2634" s="89">
        <v>-99</v>
      </c>
      <c r="BT2634" s="89">
        <v>-99</v>
      </c>
      <c r="BU2634" s="89">
        <v>-99</v>
      </c>
      <c r="BV2634" s="89">
        <v>-99</v>
      </c>
      <c r="BW2634" s="89">
        <v>-99</v>
      </c>
      <c r="BX2634" s="89">
        <v>-99</v>
      </c>
      <c r="BY2634" s="89">
        <v>-99</v>
      </c>
      <c r="BZ2634" s="89">
        <v>-99</v>
      </c>
      <c r="CA2634" s="89">
        <v>-99</v>
      </c>
      <c r="CB2634" s="89">
        <v>-99</v>
      </c>
      <c r="CC2634" s="89">
        <v>-99</v>
      </c>
      <c r="CD2634" s="89">
        <v>-99</v>
      </c>
      <c r="CE2634" s="89">
        <v>-99</v>
      </c>
      <c r="CF2634" s="89">
        <v>-99</v>
      </c>
      <c r="CG2634" s="89">
        <v>-99</v>
      </c>
      <c r="CH2634" s="89">
        <v>-99</v>
      </c>
      <c r="CI2634" s="89">
        <v>-99</v>
      </c>
      <c r="CJ2634" s="89">
        <v>-99</v>
      </c>
      <c r="CK2634" s="89">
        <v>-99</v>
      </c>
      <c r="CL2634" s="89">
        <v>-99</v>
      </c>
      <c r="CM2634" s="89">
        <v>-99</v>
      </c>
      <c r="CN2634" s="89">
        <v>-99</v>
      </c>
      <c r="CO2634" s="89">
        <v>-99</v>
      </c>
      <c r="CP2634" s="89">
        <v>-99</v>
      </c>
      <c r="CQ2634" s="89">
        <v>-99</v>
      </c>
      <c r="CR2634" s="89">
        <v>-99</v>
      </c>
      <c r="CS2634" s="89">
        <v>-99</v>
      </c>
      <c r="CT2634" s="89">
        <v>-99</v>
      </c>
      <c r="CU2634" s="86">
        <v>-99</v>
      </c>
      <c r="CV2634" s="86">
        <v>-1.9923</v>
      </c>
      <c r="CW2634" s="86">
        <v>3</v>
      </c>
      <c r="CX2634" s="86">
        <v>2</v>
      </c>
      <c r="CY2634" s="86">
        <v>1.0795999999999999</v>
      </c>
      <c r="CZ2634" s="86">
        <v>88</v>
      </c>
      <c r="DA2634" s="86">
        <v>2</v>
      </c>
      <c r="DB2634" s="86">
        <v>-0.90600000000000003</v>
      </c>
      <c r="DC2634" s="86">
        <v>12</v>
      </c>
      <c r="DD2634" s="86">
        <v>-99</v>
      </c>
      <c r="DE2634" s="86">
        <v>-99</v>
      </c>
      <c r="DF2634" s="86">
        <v>-99</v>
      </c>
      <c r="DG2634" s="86">
        <v>-99</v>
      </c>
      <c r="DH2634" s="86">
        <v>-99</v>
      </c>
    </row>
    <row r="2635" spans="1:112" x14ac:dyDescent="0.2">
      <c r="A2635" s="85">
        <f>IF(ISERROR(SEARCH('School Lookup'!$F$3,Data!J2635)),A2634,A2634+1)</f>
        <v>0</v>
      </c>
      <c r="B2635" s="85">
        <f>IF(I2635='School Lookup'!$G$13,1,0)</f>
        <v>0</v>
      </c>
      <c r="C2635" s="85">
        <f t="shared" si="41"/>
        <v>2633</v>
      </c>
      <c r="D2635" s="86" t="s">
        <v>6478</v>
      </c>
      <c r="E2635" s="86" t="s">
        <v>6790</v>
      </c>
      <c r="F2635" s="86" t="s">
        <v>2774</v>
      </c>
      <c r="G2635" s="86" t="s">
        <v>2795</v>
      </c>
      <c r="H2635" s="86" t="s">
        <v>1474</v>
      </c>
      <c r="I2635" s="86" t="s">
        <v>5708</v>
      </c>
      <c r="J2635" s="86" t="s">
        <v>6340</v>
      </c>
      <c r="K2635" s="86" t="s">
        <v>72</v>
      </c>
      <c r="L2635" s="86">
        <v>1</v>
      </c>
      <c r="M2635" s="86">
        <v>1</v>
      </c>
      <c r="N2635" s="89">
        <v>-1.0139299120234599</v>
      </c>
      <c r="O2635" s="89">
        <v>-2.1013091384040701</v>
      </c>
      <c r="P2635" s="89">
        <v>40.0471</v>
      </c>
      <c r="Q2635" s="89">
        <v>-1.0383274018244499</v>
      </c>
      <c r="R2635" s="89">
        <v>48.533700879765398</v>
      </c>
      <c r="S2635" s="89">
        <v>-1.56981827011426</v>
      </c>
      <c r="T2635" s="89">
        <v>-1.7813349318946701</v>
      </c>
      <c r="U2635" s="89">
        <v>0.38250140213124001</v>
      </c>
      <c r="V2635" s="89">
        <v>-0.68136310911506903</v>
      </c>
      <c r="W2635" s="89">
        <v>1</v>
      </c>
      <c r="X2635" s="89">
        <v>-1.17132622222222</v>
      </c>
      <c r="Y2635" s="89">
        <v>-2.6684407996095501</v>
      </c>
      <c r="Z2635" s="89">
        <v>38.088200000000001</v>
      </c>
      <c r="AA2635" s="89">
        <v>-1.4639586612725699</v>
      </c>
      <c r="AB2635" s="89">
        <v>49.925889185185198</v>
      </c>
      <c r="AC2635" s="89">
        <v>-2.0661997304410602</v>
      </c>
      <c r="AD2635" s="89">
        <v>-2.4044136653763002</v>
      </c>
      <c r="AE2635" s="89">
        <v>0.378575434660684</v>
      </c>
      <c r="AF2635" s="89">
        <v>-0.91025194847392199</v>
      </c>
      <c r="AG2635" s="89">
        <v>1</v>
      </c>
      <c r="AH2635" s="89">
        <v>-1.11319655172414</v>
      </c>
      <c r="AI2635" s="89">
        <v>-2.33867044753586</v>
      </c>
      <c r="AJ2635" s="89">
        <v>38.9</v>
      </c>
      <c r="AK2635" s="89">
        <v>-0.95220943767673305</v>
      </c>
      <c r="AL2635" s="89">
        <v>45.258619396551701</v>
      </c>
      <c r="AM2635" s="89">
        <v>-1.6454399426063</v>
      </c>
      <c r="AN2635" s="89">
        <v>-1.7718077040196001</v>
      </c>
      <c r="AO2635" s="89">
        <v>0.130117779024117</v>
      </c>
      <c r="AP2635" s="89">
        <v>-0.23054368330485001</v>
      </c>
      <c r="AQ2635" s="89">
        <v>1</v>
      </c>
      <c r="AR2635" s="89">
        <v>-1.04148505154639</v>
      </c>
      <c r="AS2635" s="89">
        <v>-2.2710567322507398</v>
      </c>
      <c r="AT2635" s="89">
        <v>42.790700000000001</v>
      </c>
      <c r="AU2635" s="89">
        <v>-0.64079473589004698</v>
      </c>
      <c r="AV2635" s="89">
        <v>46.391743298969097</v>
      </c>
      <c r="AW2635" s="89">
        <v>-1.4559257340703899</v>
      </c>
      <c r="AX2635" s="89">
        <v>-1.5734613098832899</v>
      </c>
      <c r="AY2635" s="89">
        <v>0.10880538418396</v>
      </c>
      <c r="AZ2635" s="89">
        <v>-0.17120106232044799</v>
      </c>
      <c r="BA2635" s="89">
        <v>-99</v>
      </c>
      <c r="BB2635" s="89">
        <v>-99</v>
      </c>
      <c r="BC2635" s="89">
        <v>-99</v>
      </c>
      <c r="BD2635" s="89">
        <v>-99</v>
      </c>
      <c r="BE2635" s="89">
        <v>-99</v>
      </c>
      <c r="BF2635" s="89">
        <v>-99</v>
      </c>
      <c r="BG2635" s="89">
        <v>-99</v>
      </c>
      <c r="BH2635" s="89">
        <v>-99</v>
      </c>
      <c r="BI2635" s="89">
        <v>-99</v>
      </c>
      <c r="BJ2635" s="89">
        <v>-99</v>
      </c>
      <c r="BK2635" s="89">
        <v>-99</v>
      </c>
      <c r="BL2635" s="89">
        <v>-99</v>
      </c>
      <c r="BM2635" s="89">
        <v>-99</v>
      </c>
      <c r="BN2635" s="89">
        <v>-99</v>
      </c>
      <c r="BO2635" s="89">
        <v>-99</v>
      </c>
      <c r="BP2635" s="89">
        <v>-99</v>
      </c>
      <c r="BQ2635" s="89">
        <v>-99</v>
      </c>
      <c r="BR2635" s="89">
        <v>-99</v>
      </c>
      <c r="BS2635" s="89">
        <v>-99</v>
      </c>
      <c r="BT2635" s="89">
        <v>-99</v>
      </c>
      <c r="BU2635" s="89">
        <v>-99</v>
      </c>
      <c r="BV2635" s="89">
        <v>-99</v>
      </c>
      <c r="BW2635" s="89">
        <v>-99</v>
      </c>
      <c r="BX2635" s="89">
        <v>-99</v>
      </c>
      <c r="BY2635" s="89">
        <v>-99</v>
      </c>
      <c r="BZ2635" s="89">
        <v>-99</v>
      </c>
      <c r="CA2635" s="89">
        <v>-99</v>
      </c>
      <c r="CB2635" s="89">
        <v>-99</v>
      </c>
      <c r="CC2635" s="89">
        <v>-99</v>
      </c>
      <c r="CD2635" s="89">
        <v>-99</v>
      </c>
      <c r="CE2635" s="89">
        <v>-99</v>
      </c>
      <c r="CF2635" s="89">
        <v>-99</v>
      </c>
      <c r="CG2635" s="89">
        <v>-99</v>
      </c>
      <c r="CH2635" s="89">
        <v>-99</v>
      </c>
      <c r="CI2635" s="89">
        <v>-99</v>
      </c>
      <c r="CJ2635" s="89">
        <v>-99</v>
      </c>
      <c r="CK2635" s="89">
        <v>-99</v>
      </c>
      <c r="CL2635" s="89">
        <v>-99</v>
      </c>
      <c r="CM2635" s="89">
        <v>-99</v>
      </c>
      <c r="CN2635" s="89">
        <v>-99</v>
      </c>
      <c r="CO2635" s="89">
        <v>-99</v>
      </c>
      <c r="CP2635" s="89">
        <v>-99</v>
      </c>
      <c r="CQ2635" s="89">
        <v>-99</v>
      </c>
      <c r="CR2635" s="89">
        <v>-99</v>
      </c>
      <c r="CS2635" s="89">
        <v>-99</v>
      </c>
      <c r="CT2635" s="89">
        <v>-99</v>
      </c>
      <c r="CU2635" s="86">
        <v>-99</v>
      </c>
      <c r="CV2635" s="86">
        <v>-1.9934000000000001</v>
      </c>
      <c r="CW2635" s="86">
        <v>3</v>
      </c>
      <c r="CX2635" s="86">
        <v>2</v>
      </c>
      <c r="CY2635" s="86">
        <v>1.931</v>
      </c>
      <c r="CZ2635" s="86">
        <v>97</v>
      </c>
      <c r="DA2635" s="86">
        <v>4</v>
      </c>
      <c r="DB2635" s="86">
        <v>-1.145</v>
      </c>
      <c r="DC2635" s="86">
        <v>7</v>
      </c>
      <c r="DD2635" s="86">
        <v>-99</v>
      </c>
      <c r="DE2635" s="86">
        <v>-99</v>
      </c>
      <c r="DF2635" s="86">
        <v>-99</v>
      </c>
      <c r="DG2635" s="86">
        <v>-99</v>
      </c>
      <c r="DH2635" s="86">
        <v>-99</v>
      </c>
    </row>
    <row r="2636" spans="1:112" x14ac:dyDescent="0.2">
      <c r="A2636" s="85">
        <f>IF(ISERROR(SEARCH('School Lookup'!$F$3,Data!J2636)),A2635,A2635+1)</f>
        <v>0</v>
      </c>
      <c r="B2636" s="85">
        <f>IF(I2636='School Lookup'!$G$13,1,0)</f>
        <v>0</v>
      </c>
      <c r="C2636" s="85">
        <f t="shared" si="41"/>
        <v>2634</v>
      </c>
      <c r="D2636" s="86" t="s">
        <v>6478</v>
      </c>
      <c r="E2636" s="86" t="s">
        <v>6790</v>
      </c>
      <c r="F2636" s="86" t="s">
        <v>2774</v>
      </c>
      <c r="G2636" s="86" t="s">
        <v>3382</v>
      </c>
      <c r="H2636" s="86" t="s">
        <v>6050</v>
      </c>
      <c r="I2636" s="86" t="s">
        <v>5874</v>
      </c>
      <c r="J2636" s="86" t="s">
        <v>1657</v>
      </c>
      <c r="K2636" s="86" t="s">
        <v>389</v>
      </c>
      <c r="L2636" s="86">
        <v>1</v>
      </c>
      <c r="M2636" s="86">
        <v>-99</v>
      </c>
      <c r="N2636" s="89">
        <v>-99</v>
      </c>
      <c r="O2636" s="89">
        <v>-99</v>
      </c>
      <c r="P2636" s="89">
        <v>-99</v>
      </c>
      <c r="Q2636" s="89">
        <v>-99</v>
      </c>
      <c r="R2636" s="89">
        <v>-99</v>
      </c>
      <c r="S2636" s="89">
        <v>-99</v>
      </c>
      <c r="T2636" s="89">
        <v>-99</v>
      </c>
      <c r="U2636" s="89">
        <v>-99</v>
      </c>
      <c r="V2636" s="89">
        <v>-99</v>
      </c>
      <c r="W2636" s="89">
        <v>-99</v>
      </c>
      <c r="X2636" s="89">
        <v>-99</v>
      </c>
      <c r="Y2636" s="89">
        <v>-99</v>
      </c>
      <c r="Z2636" s="89">
        <v>-99</v>
      </c>
      <c r="AA2636" s="89">
        <v>-99</v>
      </c>
      <c r="AB2636" s="89">
        <v>-99</v>
      </c>
      <c r="AC2636" s="89">
        <v>-99</v>
      </c>
      <c r="AD2636" s="89">
        <v>-99</v>
      </c>
      <c r="AE2636" s="89">
        <v>-99</v>
      </c>
      <c r="AF2636" s="89">
        <v>-99</v>
      </c>
      <c r="AG2636" s="89">
        <v>-99</v>
      </c>
      <c r="AH2636" s="89">
        <v>-99</v>
      </c>
      <c r="AI2636" s="89">
        <v>-99</v>
      </c>
      <c r="AJ2636" s="89">
        <v>-99</v>
      </c>
      <c r="AK2636" s="89">
        <v>-99</v>
      </c>
      <c r="AL2636" s="89">
        <v>-99</v>
      </c>
      <c r="AM2636" s="89">
        <v>-99</v>
      </c>
      <c r="AN2636" s="89">
        <v>-99</v>
      </c>
      <c r="AO2636" s="89">
        <v>-99</v>
      </c>
      <c r="AP2636" s="89">
        <v>-99</v>
      </c>
      <c r="AQ2636" s="89">
        <v>-99</v>
      </c>
      <c r="AR2636" s="89">
        <v>-99</v>
      </c>
      <c r="AS2636" s="89">
        <v>-99</v>
      </c>
      <c r="AT2636" s="89">
        <v>-99</v>
      </c>
      <c r="AU2636" s="89">
        <v>-99</v>
      </c>
      <c r="AV2636" s="89">
        <v>-99</v>
      </c>
      <c r="AW2636" s="89">
        <v>-99</v>
      </c>
      <c r="AX2636" s="89">
        <v>-99</v>
      </c>
      <c r="AY2636" s="89">
        <v>-99</v>
      </c>
      <c r="AZ2636" s="89">
        <v>-99</v>
      </c>
      <c r="BA2636" s="89">
        <v>1</v>
      </c>
      <c r="BB2636" s="89">
        <v>-1.044805</v>
      </c>
      <c r="BC2636" s="89">
        <v>-2.12664353719823</v>
      </c>
      <c r="BD2636" s="89">
        <v>30.244399999999999</v>
      </c>
      <c r="BE2636" s="89">
        <v>-1.8048110059882501</v>
      </c>
      <c r="BF2636" s="89">
        <v>36.666665000000002</v>
      </c>
      <c r="BG2636" s="89">
        <v>-1.9657272715932399</v>
      </c>
      <c r="BH2636" s="89">
        <v>-2.0930486775393899</v>
      </c>
      <c r="BI2636" s="89">
        <v>0.24691358024691401</v>
      </c>
      <c r="BJ2636" s="89">
        <v>-0.51680214260231905</v>
      </c>
      <c r="BK2636" s="89">
        <v>1</v>
      </c>
      <c r="BL2636" s="89">
        <v>-0.92541803278688495</v>
      </c>
      <c r="BM2636" s="89">
        <v>-2.07019986115729</v>
      </c>
      <c r="BN2636" s="89">
        <v>28</v>
      </c>
      <c r="BO2636" s="89">
        <v>-2.3191895554795798</v>
      </c>
      <c r="BP2636" s="89">
        <v>33.606591803278697</v>
      </c>
      <c r="BQ2636" s="89">
        <v>-2.1946947083184298</v>
      </c>
      <c r="BR2636" s="89">
        <v>-2.2903437354693201</v>
      </c>
      <c r="BS2636" s="89">
        <v>0.251028806584362</v>
      </c>
      <c r="BT2636" s="89">
        <v>-0.57494225458283399</v>
      </c>
      <c r="BU2636" s="89">
        <v>1</v>
      </c>
      <c r="BV2636" s="89">
        <v>-1.02077073170732</v>
      </c>
      <c r="BW2636" s="89">
        <v>-2.19409786172521</v>
      </c>
      <c r="BX2636" s="89">
        <v>28.3261</v>
      </c>
      <c r="BY2636" s="89">
        <v>-2.1443423659011902</v>
      </c>
      <c r="BZ2636" s="89">
        <v>34.959365853658497</v>
      </c>
      <c r="CA2636" s="89">
        <v>-2.1692201138131999</v>
      </c>
      <c r="CB2636" s="89">
        <v>-2.2766221345703999</v>
      </c>
      <c r="CC2636" s="89">
        <v>0.25308641975308599</v>
      </c>
      <c r="CD2636" s="89">
        <v>-0.57618214516905197</v>
      </c>
      <c r="CE2636" s="89">
        <v>1</v>
      </c>
      <c r="CF2636" s="89">
        <v>-0.969770247933884</v>
      </c>
      <c r="CG2636" s="89">
        <v>-2.1384056302403498</v>
      </c>
      <c r="CH2636" s="89">
        <v>36.066699999999997</v>
      </c>
      <c r="CI2636" s="89">
        <v>-1.5098546407897899</v>
      </c>
      <c r="CJ2636" s="89">
        <v>33.884304958677703</v>
      </c>
      <c r="CK2636" s="89">
        <v>-1.8241301355150701</v>
      </c>
      <c r="CL2636" s="89">
        <v>-1.9646764452598999</v>
      </c>
      <c r="CM2636" s="89">
        <v>0.248971193415638</v>
      </c>
      <c r="CN2636" s="89">
        <v>-0.48914783925194899</v>
      </c>
      <c r="CO2636" s="89">
        <v>77.924999999999997</v>
      </c>
      <c r="CP2636" s="89">
        <v>-0.71509999999999996</v>
      </c>
      <c r="CQ2636" s="89">
        <v>-1.87</v>
      </c>
      <c r="CR2636" s="89">
        <v>-0.45240000000000002</v>
      </c>
      <c r="CS2636" s="89">
        <v>7.3366666666666705E-2</v>
      </c>
      <c r="CT2636" s="89">
        <v>-0.55659999999999998</v>
      </c>
      <c r="CU2636" s="86" t="s">
        <v>6988</v>
      </c>
      <c r="CV2636" s="86">
        <v>-1.9970000000000001</v>
      </c>
      <c r="CW2636" s="86">
        <v>2</v>
      </c>
      <c r="CX2636" s="86">
        <v>2</v>
      </c>
      <c r="CY2636" s="86">
        <v>1.9591000000000001</v>
      </c>
      <c r="CZ2636" s="86">
        <v>97</v>
      </c>
      <c r="DA2636" s="86">
        <v>4</v>
      </c>
      <c r="DB2636" s="86">
        <v>-1.9463999999999999</v>
      </c>
      <c r="DC2636" s="86">
        <v>1</v>
      </c>
      <c r="DD2636" s="86">
        <v>-99</v>
      </c>
      <c r="DE2636" s="86">
        <v>-99</v>
      </c>
      <c r="DF2636" s="86">
        <v>-99</v>
      </c>
      <c r="DG2636" s="86">
        <v>-99</v>
      </c>
      <c r="DH2636" s="86">
        <v>-99</v>
      </c>
    </row>
    <row r="2637" spans="1:112" x14ac:dyDescent="0.2">
      <c r="A2637" s="85">
        <f>IF(ISERROR(SEARCH('School Lookup'!$F$3,Data!J2637)),A2636,A2636+1)</f>
        <v>0</v>
      </c>
      <c r="B2637" s="85">
        <f>IF(I2637='School Lookup'!$G$13,1,0)</f>
        <v>0</v>
      </c>
      <c r="C2637" s="85">
        <f t="shared" si="41"/>
        <v>2635</v>
      </c>
      <c r="D2637" s="86" t="s">
        <v>6478</v>
      </c>
      <c r="E2637" s="86" t="s">
        <v>6790</v>
      </c>
      <c r="F2637" s="86" t="s">
        <v>2774</v>
      </c>
      <c r="G2637" s="86" t="s">
        <v>2795</v>
      </c>
      <c r="H2637" s="86" t="s">
        <v>1474</v>
      </c>
      <c r="I2637" s="86" t="s">
        <v>6137</v>
      </c>
      <c r="J2637" s="86" t="s">
        <v>6138</v>
      </c>
      <c r="K2637" s="86" t="s">
        <v>36</v>
      </c>
      <c r="L2637" s="86">
        <v>1</v>
      </c>
      <c r="M2637" s="86">
        <v>-99</v>
      </c>
      <c r="N2637" s="89">
        <v>-99</v>
      </c>
      <c r="O2637" s="89">
        <v>-99</v>
      </c>
      <c r="P2637" s="89">
        <v>-99</v>
      </c>
      <c r="Q2637" s="89">
        <v>-99</v>
      </c>
      <c r="R2637" s="89">
        <v>-99</v>
      </c>
      <c r="S2637" s="89">
        <v>-99</v>
      </c>
      <c r="T2637" s="89">
        <v>-99</v>
      </c>
      <c r="U2637" s="89">
        <v>-99</v>
      </c>
      <c r="V2637" s="89">
        <v>-99</v>
      </c>
      <c r="W2637" s="89">
        <v>-99</v>
      </c>
      <c r="X2637" s="89">
        <v>-99</v>
      </c>
      <c r="Y2637" s="89">
        <v>-99</v>
      </c>
      <c r="Z2637" s="89">
        <v>-99</v>
      </c>
      <c r="AA2637" s="89">
        <v>-99</v>
      </c>
      <c r="AB2637" s="89">
        <v>-99</v>
      </c>
      <c r="AC2637" s="89">
        <v>-99</v>
      </c>
      <c r="AD2637" s="89">
        <v>-99</v>
      </c>
      <c r="AE2637" s="89">
        <v>-99</v>
      </c>
      <c r="AF2637" s="89">
        <v>-99</v>
      </c>
      <c r="AG2637" s="89">
        <v>-99</v>
      </c>
      <c r="AH2637" s="89">
        <v>-99</v>
      </c>
      <c r="AI2637" s="89">
        <v>-99</v>
      </c>
      <c r="AJ2637" s="89">
        <v>-99</v>
      </c>
      <c r="AK2637" s="89">
        <v>-99</v>
      </c>
      <c r="AL2637" s="89">
        <v>-99</v>
      </c>
      <c r="AM2637" s="89">
        <v>-99</v>
      </c>
      <c r="AN2637" s="89">
        <v>-99</v>
      </c>
      <c r="AO2637" s="89">
        <v>-99</v>
      </c>
      <c r="AP2637" s="89">
        <v>-99</v>
      </c>
      <c r="AQ2637" s="89">
        <v>-99</v>
      </c>
      <c r="AR2637" s="89">
        <v>-99</v>
      </c>
      <c r="AS2637" s="89">
        <v>-99</v>
      </c>
      <c r="AT2637" s="89">
        <v>-99</v>
      </c>
      <c r="AU2637" s="89">
        <v>-99</v>
      </c>
      <c r="AV2637" s="89">
        <v>-99</v>
      </c>
      <c r="AW2637" s="89">
        <v>-99</v>
      </c>
      <c r="AX2637" s="89">
        <v>-99</v>
      </c>
      <c r="AY2637" s="89">
        <v>-99</v>
      </c>
      <c r="AZ2637" s="89">
        <v>-99</v>
      </c>
      <c r="BA2637" s="89">
        <v>1</v>
      </c>
      <c r="BB2637" s="89">
        <v>-1.08396282051282</v>
      </c>
      <c r="BC2637" s="89">
        <v>-2.2147604614946999</v>
      </c>
      <c r="BD2637" s="89">
        <v>33.845100000000002</v>
      </c>
      <c r="BE2637" s="89">
        <v>-1.4447667459571301</v>
      </c>
      <c r="BF2637" s="89">
        <v>44.230792948717898</v>
      </c>
      <c r="BG2637" s="89">
        <v>-1.82976360372591</v>
      </c>
      <c r="BH2637" s="89">
        <v>-1.9475726392997399</v>
      </c>
      <c r="BI2637" s="89">
        <v>0.25407166123778502</v>
      </c>
      <c r="BJ2637" s="89">
        <v>-0.49482301584814298</v>
      </c>
      <c r="BK2637" s="89">
        <v>1</v>
      </c>
      <c r="BL2637" s="89">
        <v>-0.97094615384615401</v>
      </c>
      <c r="BM2637" s="89">
        <v>-2.1809911837195899</v>
      </c>
      <c r="BN2637" s="89">
        <v>29.0563</v>
      </c>
      <c r="BO2637" s="89">
        <v>-2.2005880097306201</v>
      </c>
      <c r="BP2637" s="89">
        <v>42.9487320512821</v>
      </c>
      <c r="BQ2637" s="89">
        <v>-2.1907895967251001</v>
      </c>
      <c r="BR2637" s="89">
        <v>-2.2862473015215099</v>
      </c>
      <c r="BS2637" s="89">
        <v>0.25407166123778502</v>
      </c>
      <c r="BT2637" s="89">
        <v>-0.58087064989797199</v>
      </c>
      <c r="BU2637" s="89">
        <v>1</v>
      </c>
      <c r="BV2637" s="89">
        <v>-1.0993928571428599</v>
      </c>
      <c r="BW2637" s="89">
        <v>-2.3751966450993098</v>
      </c>
      <c r="BX2637" s="89">
        <v>32.5946</v>
      </c>
      <c r="BY2637" s="89">
        <v>-1.70395219500038</v>
      </c>
      <c r="BZ2637" s="89">
        <v>42.207778571428598</v>
      </c>
      <c r="CA2637" s="89">
        <v>-2.0395744200498398</v>
      </c>
      <c r="CB2637" s="89">
        <v>-2.1399690180425002</v>
      </c>
      <c r="CC2637" s="89">
        <v>0.250814332247557</v>
      </c>
      <c r="CD2637" s="89">
        <v>-0.53673490029078996</v>
      </c>
      <c r="CE2637" s="89">
        <v>1</v>
      </c>
      <c r="CF2637" s="89">
        <v>-1.14209932432432</v>
      </c>
      <c r="CG2637" s="89">
        <v>-2.5515853955878098</v>
      </c>
      <c r="CH2637" s="89">
        <v>32.526299999999999</v>
      </c>
      <c r="CI2637" s="89">
        <v>-1.9139071390000899</v>
      </c>
      <c r="CJ2637" s="89">
        <v>41.216219594594598</v>
      </c>
      <c r="CK2637" s="89">
        <v>-2.2327462672939502</v>
      </c>
      <c r="CL2637" s="89">
        <v>-2.40682470672518</v>
      </c>
      <c r="CM2637" s="89">
        <v>0.24104234527687299</v>
      </c>
      <c r="CN2637" s="89">
        <v>-0.58014667197935998</v>
      </c>
      <c r="CO2637" s="89">
        <v>88.36</v>
      </c>
      <c r="CP2637" s="89">
        <v>7.3400000000000007E-2</v>
      </c>
      <c r="CQ2637" s="89">
        <v>5.3</v>
      </c>
      <c r="CR2637" s="89">
        <v>0.58230000000000004</v>
      </c>
      <c r="CS2637" s="89">
        <v>0.24303333333333299</v>
      </c>
      <c r="CT2637" s="89">
        <v>-0.27739999999999998</v>
      </c>
      <c r="CU2637" s="86" t="s">
        <v>6986</v>
      </c>
      <c r="CV2637" s="86">
        <v>-2.0011000000000001</v>
      </c>
      <c r="CW2637" s="86">
        <v>2</v>
      </c>
      <c r="CX2637" s="86">
        <v>2</v>
      </c>
      <c r="CY2637" s="86">
        <v>1.7670999999999999</v>
      </c>
      <c r="CZ2637" s="86">
        <v>96</v>
      </c>
      <c r="DA2637" s="86">
        <v>4</v>
      </c>
      <c r="DB2637" s="86">
        <v>-1.8149</v>
      </c>
      <c r="DC2637" s="86">
        <v>1</v>
      </c>
      <c r="DD2637" s="86">
        <v>-99</v>
      </c>
      <c r="DE2637" s="86">
        <v>-99</v>
      </c>
      <c r="DF2637" s="86">
        <v>-99</v>
      </c>
      <c r="DG2637" s="86">
        <v>-99</v>
      </c>
      <c r="DH2637" s="86">
        <v>-99</v>
      </c>
    </row>
    <row r="2638" spans="1:112" x14ac:dyDescent="0.2">
      <c r="A2638" s="85">
        <f>IF(ISERROR(SEARCH('School Lookup'!$F$3,Data!J2638)),A2637,A2637+1)</f>
        <v>0</v>
      </c>
      <c r="B2638" s="85">
        <f>IF(I2638='School Lookup'!$G$13,1,0)</f>
        <v>0</v>
      </c>
      <c r="C2638" s="85">
        <f t="shared" si="41"/>
        <v>2636</v>
      </c>
      <c r="D2638" s="86" t="s">
        <v>6478</v>
      </c>
      <c r="E2638" s="86" t="s">
        <v>6504</v>
      </c>
      <c r="F2638" s="86" t="s">
        <v>170</v>
      </c>
      <c r="G2638" s="86" t="s">
        <v>3136</v>
      </c>
      <c r="H2638" s="86" t="s">
        <v>119</v>
      </c>
      <c r="I2638" s="86" t="s">
        <v>4437</v>
      </c>
      <c r="J2638" s="86" t="s">
        <v>5916</v>
      </c>
      <c r="K2638" s="86" t="s">
        <v>31</v>
      </c>
      <c r="L2638" s="86">
        <v>1</v>
      </c>
      <c r="M2638" s="86">
        <v>1</v>
      </c>
      <c r="N2638" s="89">
        <v>-0.985237719298246</v>
      </c>
      <c r="O2638" s="89">
        <v>-2.0391762260454498</v>
      </c>
      <c r="P2638" s="89">
        <v>39.639099999999999</v>
      </c>
      <c r="Q2638" s="89">
        <v>-1.0816045378699799</v>
      </c>
      <c r="R2638" s="89">
        <v>51.535045833333299</v>
      </c>
      <c r="S2638" s="89">
        <v>-1.5603903819577101</v>
      </c>
      <c r="T2638" s="89">
        <v>-1.77063741934205</v>
      </c>
      <c r="U2638" s="89">
        <v>0.37254901960784298</v>
      </c>
      <c r="V2638" s="89">
        <v>-0.659649234656841</v>
      </c>
      <c r="W2638" s="89">
        <v>1</v>
      </c>
      <c r="X2638" s="89">
        <v>-0.96045682819383305</v>
      </c>
      <c r="Y2638" s="89">
        <v>-2.1720208462581598</v>
      </c>
      <c r="Z2638" s="89">
        <v>31.1084</v>
      </c>
      <c r="AA2638" s="89">
        <v>-2.3343603771031498</v>
      </c>
      <c r="AB2638" s="89">
        <v>47.577083039647597</v>
      </c>
      <c r="AC2638" s="89">
        <v>-2.2531906116806599</v>
      </c>
      <c r="AD2638" s="89">
        <v>-2.6221368716341402</v>
      </c>
      <c r="AE2638" s="89">
        <v>0.37091503267973902</v>
      </c>
      <c r="AF2638" s="89">
        <v>-0.97258998343292602</v>
      </c>
      <c r="AG2638" s="89">
        <v>1</v>
      </c>
      <c r="AH2638" s="89">
        <v>-0.88366352201257903</v>
      </c>
      <c r="AI2638" s="89">
        <v>-1.8446932239043601</v>
      </c>
      <c r="AJ2638" s="89">
        <v>38.418599999999998</v>
      </c>
      <c r="AK2638" s="89">
        <v>-0.99933416084150095</v>
      </c>
      <c r="AL2638" s="89">
        <v>55.974842767295598</v>
      </c>
      <c r="AM2638" s="89">
        <v>-1.4220136923729301</v>
      </c>
      <c r="AN2638" s="89">
        <v>-1.53708872655131</v>
      </c>
      <c r="AO2638" s="89">
        <v>0.12990196078431401</v>
      </c>
      <c r="AP2638" s="89">
        <v>-0.199670839478478</v>
      </c>
      <c r="AQ2638" s="89">
        <v>1</v>
      </c>
      <c r="AR2638" s="89">
        <v>-0.80601612903225806</v>
      </c>
      <c r="AS2638" s="89">
        <v>-1.74176592441851</v>
      </c>
      <c r="AT2638" s="89">
        <v>41.424999999999997</v>
      </c>
      <c r="AU2638" s="89">
        <v>-0.78923085903377999</v>
      </c>
      <c r="AV2638" s="89">
        <v>42.580623870967699</v>
      </c>
      <c r="AW2638" s="89">
        <v>-1.26549839172614</v>
      </c>
      <c r="AX2638" s="89">
        <v>-1.3727899322938499</v>
      </c>
      <c r="AY2638" s="89">
        <v>0.12663398692810501</v>
      </c>
      <c r="AZ2638" s="89">
        <v>-0.173841862341133</v>
      </c>
      <c r="BA2638" s="89">
        <v>-99</v>
      </c>
      <c r="BB2638" s="89">
        <v>-99</v>
      </c>
      <c r="BC2638" s="89">
        <v>-99</v>
      </c>
      <c r="BD2638" s="89">
        <v>-99</v>
      </c>
      <c r="BE2638" s="89">
        <v>-99</v>
      </c>
      <c r="BF2638" s="89">
        <v>-99</v>
      </c>
      <c r="BG2638" s="89">
        <v>-99</v>
      </c>
      <c r="BH2638" s="89">
        <v>-99</v>
      </c>
      <c r="BI2638" s="89">
        <v>-99</v>
      </c>
      <c r="BJ2638" s="89">
        <v>-99</v>
      </c>
      <c r="BK2638" s="89">
        <v>-99</v>
      </c>
      <c r="BL2638" s="89">
        <v>-99</v>
      </c>
      <c r="BM2638" s="89">
        <v>-99</v>
      </c>
      <c r="BN2638" s="89">
        <v>-99</v>
      </c>
      <c r="BO2638" s="89">
        <v>-99</v>
      </c>
      <c r="BP2638" s="89">
        <v>-99</v>
      </c>
      <c r="BQ2638" s="89">
        <v>-99</v>
      </c>
      <c r="BR2638" s="89">
        <v>-99</v>
      </c>
      <c r="BS2638" s="89">
        <v>-99</v>
      </c>
      <c r="BT2638" s="89">
        <v>-99</v>
      </c>
      <c r="BU2638" s="89">
        <v>-99</v>
      </c>
      <c r="BV2638" s="89">
        <v>-99</v>
      </c>
      <c r="BW2638" s="89">
        <v>-99</v>
      </c>
      <c r="BX2638" s="89">
        <v>-99</v>
      </c>
      <c r="BY2638" s="89">
        <v>-99</v>
      </c>
      <c r="BZ2638" s="89">
        <v>-99</v>
      </c>
      <c r="CA2638" s="89">
        <v>-99</v>
      </c>
      <c r="CB2638" s="89">
        <v>-99</v>
      </c>
      <c r="CC2638" s="89">
        <v>-99</v>
      </c>
      <c r="CD2638" s="89">
        <v>-99</v>
      </c>
      <c r="CE2638" s="89">
        <v>-99</v>
      </c>
      <c r="CF2638" s="89">
        <v>-99</v>
      </c>
      <c r="CG2638" s="89">
        <v>-99</v>
      </c>
      <c r="CH2638" s="89">
        <v>-99</v>
      </c>
      <c r="CI2638" s="89">
        <v>-99</v>
      </c>
      <c r="CJ2638" s="89">
        <v>-99</v>
      </c>
      <c r="CK2638" s="89">
        <v>-99</v>
      </c>
      <c r="CL2638" s="89">
        <v>-99</v>
      </c>
      <c r="CM2638" s="89">
        <v>-99</v>
      </c>
      <c r="CN2638" s="89">
        <v>-99</v>
      </c>
      <c r="CO2638" s="89">
        <v>-99</v>
      </c>
      <c r="CP2638" s="89">
        <v>-99</v>
      </c>
      <c r="CQ2638" s="89">
        <v>-99</v>
      </c>
      <c r="CR2638" s="89">
        <v>-99</v>
      </c>
      <c r="CS2638" s="89">
        <v>-99</v>
      </c>
      <c r="CT2638" s="89">
        <v>-99</v>
      </c>
      <c r="CU2638" s="86">
        <v>-99</v>
      </c>
      <c r="CV2638" s="86">
        <v>-2.0057999999999998</v>
      </c>
      <c r="CW2638" s="86">
        <v>2</v>
      </c>
      <c r="CX2638" s="86">
        <v>2</v>
      </c>
      <c r="CY2638" s="86">
        <v>1.6975</v>
      </c>
      <c r="CZ2638" s="86">
        <v>95</v>
      </c>
      <c r="DA2638" s="86">
        <v>4</v>
      </c>
      <c r="DB2638" s="86">
        <v>-1.4985999999999999</v>
      </c>
      <c r="DC2638" s="86">
        <v>3</v>
      </c>
      <c r="DD2638" s="86">
        <v>-99</v>
      </c>
      <c r="DE2638" s="86">
        <v>-99</v>
      </c>
      <c r="DF2638" s="86">
        <v>-99</v>
      </c>
      <c r="DG2638" s="86">
        <v>-99</v>
      </c>
      <c r="DH2638" s="86">
        <v>-99</v>
      </c>
    </row>
    <row r="2639" spans="1:112" x14ac:dyDescent="0.2">
      <c r="A2639" s="85">
        <f>IF(ISERROR(SEARCH('School Lookup'!$F$3,Data!J2639)),A2638,A2638+1)</f>
        <v>0</v>
      </c>
      <c r="B2639" s="85">
        <f>IF(I2639='School Lookup'!$G$13,1,0)</f>
        <v>0</v>
      </c>
      <c r="C2639" s="85">
        <f t="shared" si="41"/>
        <v>2637</v>
      </c>
      <c r="D2639" s="86" t="s">
        <v>6478</v>
      </c>
      <c r="E2639" s="86" t="s">
        <v>6743</v>
      </c>
      <c r="F2639" s="86" t="s">
        <v>2765</v>
      </c>
      <c r="G2639" s="86" t="s">
        <v>3125</v>
      </c>
      <c r="H2639" s="86" t="s">
        <v>6070</v>
      </c>
      <c r="I2639" s="86" t="s">
        <v>6748</v>
      </c>
      <c r="J2639" s="86" t="s">
        <v>6749</v>
      </c>
      <c r="K2639" s="86" t="s">
        <v>191</v>
      </c>
      <c r="L2639" s="86">
        <v>1</v>
      </c>
      <c r="M2639" s="86">
        <v>-99</v>
      </c>
      <c r="N2639" s="89">
        <v>-99</v>
      </c>
      <c r="O2639" s="89">
        <v>-99</v>
      </c>
      <c r="P2639" s="89">
        <v>-99</v>
      </c>
      <c r="Q2639" s="89">
        <v>-99</v>
      </c>
      <c r="R2639" s="89">
        <v>-99</v>
      </c>
      <c r="S2639" s="89">
        <v>-99</v>
      </c>
      <c r="T2639" s="89">
        <v>-99</v>
      </c>
      <c r="U2639" s="89">
        <v>-99</v>
      </c>
      <c r="V2639" s="89">
        <v>-99</v>
      </c>
      <c r="W2639" s="89">
        <v>-99</v>
      </c>
      <c r="X2639" s="89">
        <v>-99</v>
      </c>
      <c r="Y2639" s="89">
        <v>-99</v>
      </c>
      <c r="Z2639" s="89">
        <v>-99</v>
      </c>
      <c r="AA2639" s="89">
        <v>-99</v>
      </c>
      <c r="AB2639" s="89">
        <v>-99</v>
      </c>
      <c r="AC2639" s="89">
        <v>-99</v>
      </c>
      <c r="AD2639" s="89">
        <v>-99</v>
      </c>
      <c r="AE2639" s="89">
        <v>-99</v>
      </c>
      <c r="AF2639" s="89">
        <v>-99</v>
      </c>
      <c r="AG2639" s="89">
        <v>-99</v>
      </c>
      <c r="AH2639" s="89">
        <v>-99</v>
      </c>
      <c r="AI2639" s="89">
        <v>-99</v>
      </c>
      <c r="AJ2639" s="89">
        <v>-99</v>
      </c>
      <c r="AK2639" s="89">
        <v>-99</v>
      </c>
      <c r="AL2639" s="89">
        <v>-99</v>
      </c>
      <c r="AM2639" s="89">
        <v>-99</v>
      </c>
      <c r="AN2639" s="89">
        <v>-99</v>
      </c>
      <c r="AO2639" s="89">
        <v>-99</v>
      </c>
      <c r="AP2639" s="89">
        <v>-99</v>
      </c>
      <c r="AQ2639" s="89">
        <v>-99</v>
      </c>
      <c r="AR2639" s="89">
        <v>-99</v>
      </c>
      <c r="AS2639" s="89">
        <v>-99</v>
      </c>
      <c r="AT2639" s="89">
        <v>-99</v>
      </c>
      <c r="AU2639" s="89">
        <v>-99</v>
      </c>
      <c r="AV2639" s="89">
        <v>-99</v>
      </c>
      <c r="AW2639" s="89">
        <v>-99</v>
      </c>
      <c r="AX2639" s="89">
        <v>-99</v>
      </c>
      <c r="AY2639" s="89">
        <v>-99</v>
      </c>
      <c r="AZ2639" s="89">
        <v>-99</v>
      </c>
      <c r="BA2639" s="89">
        <v>1</v>
      </c>
      <c r="BB2639" s="89">
        <v>-1.3136653846153801</v>
      </c>
      <c r="BC2639" s="89">
        <v>-2.7316606154524998</v>
      </c>
      <c r="BD2639" s="89">
        <v>35.44</v>
      </c>
      <c r="BE2639" s="89">
        <v>-1.2852881472614199</v>
      </c>
      <c r="BF2639" s="89">
        <v>43.26925</v>
      </c>
      <c r="BG2639" s="89">
        <v>-2.0084743813569599</v>
      </c>
      <c r="BH2639" s="89">
        <v>-2.13878648582424</v>
      </c>
      <c r="BI2639" s="89">
        <v>0.25</v>
      </c>
      <c r="BJ2639" s="89">
        <v>-0.53469662145606001</v>
      </c>
      <c r="BK2639" s="89">
        <v>1</v>
      </c>
      <c r="BL2639" s="89">
        <v>-1.32523396226415</v>
      </c>
      <c r="BM2639" s="89">
        <v>-3.04313998206842</v>
      </c>
      <c r="BN2639" s="89">
        <v>33.769199999999998</v>
      </c>
      <c r="BO2639" s="89">
        <v>-1.6714227868201901</v>
      </c>
      <c r="BP2639" s="89">
        <v>44.339609433962302</v>
      </c>
      <c r="BQ2639" s="89">
        <v>-2.3572813844442999</v>
      </c>
      <c r="BR2639" s="89">
        <v>-2.4608959882352499</v>
      </c>
      <c r="BS2639" s="89">
        <v>0.25480769230769201</v>
      </c>
      <c r="BT2639" s="89">
        <v>-0.62705522777148104</v>
      </c>
      <c r="BU2639" s="89">
        <v>1</v>
      </c>
      <c r="BV2639" s="89">
        <v>-1.1943796116504899</v>
      </c>
      <c r="BW2639" s="89">
        <v>-2.5939898357271698</v>
      </c>
      <c r="BX2639" s="89">
        <v>38.259300000000003</v>
      </c>
      <c r="BY2639" s="89">
        <v>-1.1195131177831401</v>
      </c>
      <c r="BZ2639" s="89">
        <v>42.718466019417498</v>
      </c>
      <c r="CA2639" s="89">
        <v>-1.8567514767551501</v>
      </c>
      <c r="CB2639" s="89">
        <v>-1.9472643916965899</v>
      </c>
      <c r="CC2639" s="89">
        <v>0.24759615384615399</v>
      </c>
      <c r="CD2639" s="89">
        <v>-0.48213517390564697</v>
      </c>
      <c r="CE2639" s="89">
        <v>1</v>
      </c>
      <c r="CF2639" s="89">
        <v>-1.20774757281553</v>
      </c>
      <c r="CG2639" s="89">
        <v>-2.7089849968345301</v>
      </c>
      <c r="CH2639" s="89">
        <v>33</v>
      </c>
      <c r="CI2639" s="89">
        <v>-1.85984554471633</v>
      </c>
      <c r="CJ2639" s="89">
        <v>42.718431067961198</v>
      </c>
      <c r="CK2639" s="89">
        <v>-2.2844152707754302</v>
      </c>
      <c r="CL2639" s="89">
        <v>-2.46273380645045</v>
      </c>
      <c r="CM2639" s="89">
        <v>0.24759615384615399</v>
      </c>
      <c r="CN2639" s="89">
        <v>-0.60976341842403003</v>
      </c>
      <c r="CO2639" s="89">
        <v>62.08</v>
      </c>
      <c r="CP2639" s="89">
        <v>-1.9123000000000001</v>
      </c>
      <c r="CQ2639" s="89">
        <v>32.5</v>
      </c>
      <c r="CR2639" s="89">
        <v>4.5077999999999996</v>
      </c>
      <c r="CS2639" s="89">
        <v>0.37359999999999999</v>
      </c>
      <c r="CT2639" s="89">
        <v>-6.2600000000000003E-2</v>
      </c>
      <c r="CU2639" s="86" t="s">
        <v>6989</v>
      </c>
      <c r="CV2639" s="86">
        <v>-2.0345</v>
      </c>
      <c r="CW2639" s="86">
        <v>2</v>
      </c>
      <c r="CX2639" s="86">
        <v>2</v>
      </c>
      <c r="CY2639" s="86">
        <v>3.2397999999999998</v>
      </c>
      <c r="CZ2639" s="86">
        <v>99</v>
      </c>
      <c r="DA2639" s="86">
        <v>4</v>
      </c>
      <c r="DB2639" s="86">
        <v>-1.4849000000000001</v>
      </c>
      <c r="DC2639" s="86">
        <v>3</v>
      </c>
      <c r="DD2639" s="86">
        <v>-99</v>
      </c>
      <c r="DE2639" s="86">
        <v>-99</v>
      </c>
      <c r="DF2639" s="86">
        <v>-99</v>
      </c>
      <c r="DG2639" s="86">
        <v>-99</v>
      </c>
      <c r="DH2639" s="86">
        <v>-99</v>
      </c>
    </row>
    <row r="2640" spans="1:112" x14ac:dyDescent="0.2">
      <c r="A2640" s="85">
        <f>IF(ISERROR(SEARCH('School Lookup'!$F$3,Data!J2640)),A2639,A2639+1)</f>
        <v>0</v>
      </c>
      <c r="B2640" s="85">
        <f>IF(I2640='School Lookup'!$G$13,1,0)</f>
        <v>0</v>
      </c>
      <c r="C2640" s="85">
        <f t="shared" si="41"/>
        <v>2638</v>
      </c>
      <c r="D2640" s="86" t="s">
        <v>6478</v>
      </c>
      <c r="E2640" s="86" t="s">
        <v>6790</v>
      </c>
      <c r="F2640" s="86" t="s">
        <v>2774</v>
      </c>
      <c r="G2640" s="86" t="s">
        <v>2795</v>
      </c>
      <c r="H2640" s="86" t="s">
        <v>1474</v>
      </c>
      <c r="I2640" s="86" t="s">
        <v>5856</v>
      </c>
      <c r="J2640" s="86" t="s">
        <v>2429</v>
      </c>
      <c r="K2640" s="86" t="s">
        <v>36</v>
      </c>
      <c r="L2640" s="86">
        <v>1</v>
      </c>
      <c r="M2640" s="86">
        <v>-99</v>
      </c>
      <c r="N2640" s="89">
        <v>-99</v>
      </c>
      <c r="O2640" s="89">
        <v>-99</v>
      </c>
      <c r="P2640" s="89">
        <v>-99</v>
      </c>
      <c r="Q2640" s="89">
        <v>-99</v>
      </c>
      <c r="R2640" s="89">
        <v>-99</v>
      </c>
      <c r="S2640" s="89">
        <v>-99</v>
      </c>
      <c r="T2640" s="89">
        <v>-99</v>
      </c>
      <c r="U2640" s="89">
        <v>-99</v>
      </c>
      <c r="V2640" s="89">
        <v>-99</v>
      </c>
      <c r="W2640" s="89">
        <v>-99</v>
      </c>
      <c r="X2640" s="89">
        <v>-99</v>
      </c>
      <c r="Y2640" s="89">
        <v>-99</v>
      </c>
      <c r="Z2640" s="89">
        <v>-99</v>
      </c>
      <c r="AA2640" s="89">
        <v>-99</v>
      </c>
      <c r="AB2640" s="89">
        <v>-99</v>
      </c>
      <c r="AC2640" s="89">
        <v>-99</v>
      </c>
      <c r="AD2640" s="89">
        <v>-99</v>
      </c>
      <c r="AE2640" s="89">
        <v>-99</v>
      </c>
      <c r="AF2640" s="89">
        <v>-99</v>
      </c>
      <c r="AG2640" s="89">
        <v>-99</v>
      </c>
      <c r="AH2640" s="89">
        <v>-99</v>
      </c>
      <c r="AI2640" s="89">
        <v>-99</v>
      </c>
      <c r="AJ2640" s="89">
        <v>-99</v>
      </c>
      <c r="AK2640" s="89">
        <v>-99</v>
      </c>
      <c r="AL2640" s="89">
        <v>-99</v>
      </c>
      <c r="AM2640" s="89">
        <v>-99</v>
      </c>
      <c r="AN2640" s="89">
        <v>-99</v>
      </c>
      <c r="AO2640" s="89">
        <v>-99</v>
      </c>
      <c r="AP2640" s="89">
        <v>-99</v>
      </c>
      <c r="AQ2640" s="89">
        <v>-99</v>
      </c>
      <c r="AR2640" s="89">
        <v>-99</v>
      </c>
      <c r="AS2640" s="89">
        <v>-99</v>
      </c>
      <c r="AT2640" s="89">
        <v>-99</v>
      </c>
      <c r="AU2640" s="89">
        <v>-99</v>
      </c>
      <c r="AV2640" s="89">
        <v>-99</v>
      </c>
      <c r="AW2640" s="89">
        <v>-99</v>
      </c>
      <c r="AX2640" s="89">
        <v>-99</v>
      </c>
      <c r="AY2640" s="89">
        <v>-99</v>
      </c>
      <c r="AZ2640" s="89">
        <v>-99</v>
      </c>
      <c r="BA2640" s="89">
        <v>1</v>
      </c>
      <c r="BB2640" s="89">
        <v>-1.0108436123347999</v>
      </c>
      <c r="BC2640" s="89">
        <v>-2.0502201564608602</v>
      </c>
      <c r="BD2640" s="89">
        <v>33.036499999999997</v>
      </c>
      <c r="BE2640" s="89">
        <v>-1.5256209655980799</v>
      </c>
      <c r="BF2640" s="89">
        <v>54.625555947136597</v>
      </c>
      <c r="BG2640" s="89">
        <v>-1.7879205610294699</v>
      </c>
      <c r="BH2640" s="89">
        <v>-1.90280214895588</v>
      </c>
      <c r="BI2640" s="89">
        <v>0.26487747957993002</v>
      </c>
      <c r="BJ2640" s="89">
        <v>-0.50400943735470705</v>
      </c>
      <c r="BK2640" s="89">
        <v>1</v>
      </c>
      <c r="BL2640" s="89">
        <v>-0.99418237885462502</v>
      </c>
      <c r="BM2640" s="89">
        <v>-2.2375358431552899</v>
      </c>
      <c r="BN2640" s="89">
        <v>32.100499999999997</v>
      </c>
      <c r="BO2640" s="89">
        <v>-1.85878470993985</v>
      </c>
      <c r="BP2640" s="89">
        <v>57.929489867841397</v>
      </c>
      <c r="BQ2640" s="89">
        <v>-2.0481602765475699</v>
      </c>
      <c r="BR2640" s="89">
        <v>-2.13663017146887</v>
      </c>
      <c r="BS2640" s="89">
        <v>0.26487747957993002</v>
      </c>
      <c r="BT2640" s="89">
        <v>-0.56594521461310698</v>
      </c>
      <c r="BU2640" s="89">
        <v>1</v>
      </c>
      <c r="BV2640" s="89">
        <v>-1.0602296</v>
      </c>
      <c r="BW2640" s="89">
        <v>-2.2849877098632199</v>
      </c>
      <c r="BX2640" s="89">
        <v>23.089700000000001</v>
      </c>
      <c r="BY2640" s="89">
        <v>-2.68459282646227</v>
      </c>
      <c r="BZ2640" s="89">
        <v>55.466685866666701</v>
      </c>
      <c r="CA2640" s="89">
        <v>-2.4847902681627398</v>
      </c>
      <c r="CB2640" s="89">
        <v>-2.6092490334920901</v>
      </c>
      <c r="CC2640" s="89">
        <v>0.21878646441073499</v>
      </c>
      <c r="CD2640" s="89">
        <v>-0.57086837080486297</v>
      </c>
      <c r="CE2640" s="89">
        <v>1</v>
      </c>
      <c r="CF2640" s="89">
        <v>-1.02103225058005</v>
      </c>
      <c r="CG2640" s="89">
        <v>-2.2613124702711902</v>
      </c>
      <c r="CH2640" s="89">
        <v>29.6022</v>
      </c>
      <c r="CI2640" s="89">
        <v>-2.2476236427897001</v>
      </c>
      <c r="CJ2640" s="89">
        <v>54.292365893271501</v>
      </c>
      <c r="CK2640" s="89">
        <v>-2.25446805653044</v>
      </c>
      <c r="CL2640" s="89">
        <v>-2.4303290439255298</v>
      </c>
      <c r="CM2640" s="89">
        <v>0.251458576429405</v>
      </c>
      <c r="CN2640" s="89">
        <v>-0.61112708164054896</v>
      </c>
      <c r="CO2640" s="89">
        <v>92.2</v>
      </c>
      <c r="CP2640" s="89">
        <v>0.36349999999999999</v>
      </c>
      <c r="CQ2640" s="89">
        <v>-2.2999999999999998</v>
      </c>
      <c r="CR2640" s="89">
        <v>-0.51449999999999996</v>
      </c>
      <c r="CS2640" s="89">
        <v>0.36349999999999999</v>
      </c>
      <c r="CT2640" s="89">
        <v>-7.9200000000000007E-2</v>
      </c>
      <c r="CU2640" s="86" t="s">
        <v>6986</v>
      </c>
      <c r="CV2640" s="86">
        <v>-2.0347</v>
      </c>
      <c r="CW2640" s="86">
        <v>2</v>
      </c>
      <c r="CX2640" s="86">
        <v>2</v>
      </c>
      <c r="CY2640" s="86">
        <v>1.5086999999999999</v>
      </c>
      <c r="CZ2640" s="86">
        <v>94</v>
      </c>
      <c r="DA2640" s="86">
        <v>4</v>
      </c>
      <c r="DB2640" s="86">
        <v>-2.0489999999999999</v>
      </c>
      <c r="DC2640" s="86">
        <v>0</v>
      </c>
      <c r="DD2640" s="86">
        <v>-99</v>
      </c>
      <c r="DE2640" s="86">
        <v>-99</v>
      </c>
      <c r="DF2640" s="86">
        <v>-99</v>
      </c>
      <c r="DG2640" s="86">
        <v>-99</v>
      </c>
      <c r="DH2640" s="86">
        <v>-99</v>
      </c>
    </row>
    <row r="2641" spans="1:112" x14ac:dyDescent="0.2">
      <c r="A2641" s="85">
        <f>IF(ISERROR(SEARCH('School Lookup'!$F$3,Data!J2641)),A2640,A2640+1)</f>
        <v>0</v>
      </c>
      <c r="B2641" s="85">
        <f>IF(I2641='School Lookup'!$G$13,1,0)</f>
        <v>0</v>
      </c>
      <c r="C2641" s="85">
        <f t="shared" si="41"/>
        <v>2639</v>
      </c>
      <c r="D2641" s="86" t="s">
        <v>6478</v>
      </c>
      <c r="E2641" s="86" t="s">
        <v>6790</v>
      </c>
      <c r="F2641" s="86" t="s">
        <v>2774</v>
      </c>
      <c r="G2641" s="86" t="s">
        <v>2795</v>
      </c>
      <c r="H2641" s="86" t="s">
        <v>1474</v>
      </c>
      <c r="I2641" s="86" t="s">
        <v>5828</v>
      </c>
      <c r="J2641" s="86" t="s">
        <v>2167</v>
      </c>
      <c r="K2641" s="86" t="s">
        <v>323</v>
      </c>
      <c r="L2641" s="86">
        <v>1</v>
      </c>
      <c r="M2641" s="86">
        <v>1</v>
      </c>
      <c r="N2641" s="89">
        <v>-1.0415844155844201</v>
      </c>
      <c r="O2641" s="89">
        <v>-2.1611949359981999</v>
      </c>
      <c r="P2641" s="89">
        <v>37.363999999999997</v>
      </c>
      <c r="Q2641" s="89">
        <v>-1.32292760702972</v>
      </c>
      <c r="R2641" s="89">
        <v>53.896094805194799</v>
      </c>
      <c r="S2641" s="89">
        <v>-1.7420612715139601</v>
      </c>
      <c r="T2641" s="89">
        <v>-1.9767733629600199</v>
      </c>
      <c r="U2641" s="89">
        <v>0.35710144927536203</v>
      </c>
      <c r="V2641" s="89">
        <v>-0.70590863280195504</v>
      </c>
      <c r="W2641" s="89">
        <v>1</v>
      </c>
      <c r="X2641" s="89">
        <v>-0.93041014492753604</v>
      </c>
      <c r="Y2641" s="89">
        <v>-2.1012861947258901</v>
      </c>
      <c r="Z2641" s="89">
        <v>39.424799999999998</v>
      </c>
      <c r="AA2641" s="89">
        <v>-1.29728068577482</v>
      </c>
      <c r="AB2641" s="89">
        <v>55.233504347826099</v>
      </c>
      <c r="AC2641" s="89">
        <v>-1.69928344025036</v>
      </c>
      <c r="AD2641" s="89">
        <v>-1.9771939496395099</v>
      </c>
      <c r="AE2641" s="89">
        <v>0.36</v>
      </c>
      <c r="AF2641" s="89">
        <v>-0.71178982187022499</v>
      </c>
      <c r="AG2641" s="89">
        <v>1</v>
      </c>
      <c r="AH2641" s="89">
        <v>-1.0285827004219401</v>
      </c>
      <c r="AI2641" s="89">
        <v>-2.1565732765990502</v>
      </c>
      <c r="AJ2641" s="89">
        <v>22.101700000000001</v>
      </c>
      <c r="AK2641" s="89">
        <v>-2.59661167518966</v>
      </c>
      <c r="AL2641" s="89">
        <v>52.742622784810102</v>
      </c>
      <c r="AM2641" s="89">
        <v>-2.37659247589436</v>
      </c>
      <c r="AN2641" s="89">
        <v>-2.5399151882900299</v>
      </c>
      <c r="AO2641" s="89">
        <v>0.13739130434782601</v>
      </c>
      <c r="AP2641" s="89">
        <v>-0.34896226065202102</v>
      </c>
      <c r="AQ2641" s="89">
        <v>1</v>
      </c>
      <c r="AR2641" s="89">
        <v>-0.99763745019920302</v>
      </c>
      <c r="AS2641" s="89">
        <v>-2.1724953930694899</v>
      </c>
      <c r="AT2641" s="89">
        <v>37.106699999999996</v>
      </c>
      <c r="AU2641" s="89">
        <v>-1.25858116332578</v>
      </c>
      <c r="AV2641" s="89">
        <v>51.394422310757001</v>
      </c>
      <c r="AW2641" s="89">
        <v>-1.7155382781976301</v>
      </c>
      <c r="AX2641" s="89">
        <v>-1.84703970586455</v>
      </c>
      <c r="AY2641" s="89">
        <v>0.14550724637681201</v>
      </c>
      <c r="AZ2641" s="89">
        <v>-0.268757661548986</v>
      </c>
      <c r="BA2641" s="89">
        <v>-99</v>
      </c>
      <c r="BB2641" s="89">
        <v>-99</v>
      </c>
      <c r="BC2641" s="89">
        <v>-99</v>
      </c>
      <c r="BD2641" s="89">
        <v>-99</v>
      </c>
      <c r="BE2641" s="89">
        <v>-99</v>
      </c>
      <c r="BF2641" s="89">
        <v>-99</v>
      </c>
      <c r="BG2641" s="89">
        <v>-99</v>
      </c>
      <c r="BH2641" s="89">
        <v>-99</v>
      </c>
      <c r="BI2641" s="89">
        <v>-99</v>
      </c>
      <c r="BJ2641" s="89">
        <v>-99</v>
      </c>
      <c r="BK2641" s="89">
        <v>-99</v>
      </c>
      <c r="BL2641" s="89">
        <v>-99</v>
      </c>
      <c r="BM2641" s="89">
        <v>-99</v>
      </c>
      <c r="BN2641" s="89">
        <v>-99</v>
      </c>
      <c r="BO2641" s="89">
        <v>-99</v>
      </c>
      <c r="BP2641" s="89">
        <v>-99</v>
      </c>
      <c r="BQ2641" s="89">
        <v>-99</v>
      </c>
      <c r="BR2641" s="89">
        <v>-99</v>
      </c>
      <c r="BS2641" s="89">
        <v>-99</v>
      </c>
      <c r="BT2641" s="89">
        <v>-99</v>
      </c>
      <c r="BU2641" s="89">
        <v>-99</v>
      </c>
      <c r="BV2641" s="89">
        <v>-99</v>
      </c>
      <c r="BW2641" s="89">
        <v>-99</v>
      </c>
      <c r="BX2641" s="89">
        <v>-99</v>
      </c>
      <c r="BY2641" s="89">
        <v>-99</v>
      </c>
      <c r="BZ2641" s="89">
        <v>-99</v>
      </c>
      <c r="CA2641" s="89">
        <v>-99</v>
      </c>
      <c r="CB2641" s="89">
        <v>-99</v>
      </c>
      <c r="CC2641" s="89">
        <v>-99</v>
      </c>
      <c r="CD2641" s="89">
        <v>-99</v>
      </c>
      <c r="CE2641" s="89">
        <v>-99</v>
      </c>
      <c r="CF2641" s="89">
        <v>-99</v>
      </c>
      <c r="CG2641" s="89">
        <v>-99</v>
      </c>
      <c r="CH2641" s="89">
        <v>-99</v>
      </c>
      <c r="CI2641" s="89">
        <v>-99</v>
      </c>
      <c r="CJ2641" s="89">
        <v>-99</v>
      </c>
      <c r="CK2641" s="89">
        <v>-99</v>
      </c>
      <c r="CL2641" s="89">
        <v>-99</v>
      </c>
      <c r="CM2641" s="89">
        <v>-99</v>
      </c>
      <c r="CN2641" s="89">
        <v>-99</v>
      </c>
      <c r="CO2641" s="89">
        <v>-99</v>
      </c>
      <c r="CP2641" s="89">
        <v>-99</v>
      </c>
      <c r="CQ2641" s="89">
        <v>-99</v>
      </c>
      <c r="CR2641" s="89">
        <v>-99</v>
      </c>
      <c r="CS2641" s="89">
        <v>-99</v>
      </c>
      <c r="CT2641" s="89">
        <v>-99</v>
      </c>
      <c r="CU2641" s="86">
        <v>-99</v>
      </c>
      <c r="CV2641" s="86">
        <v>-2.0354000000000001</v>
      </c>
      <c r="CW2641" s="86">
        <v>2</v>
      </c>
      <c r="CX2641" s="86">
        <v>2</v>
      </c>
      <c r="CY2641" s="86">
        <v>1.4509000000000001</v>
      </c>
      <c r="CZ2641" s="86">
        <v>93</v>
      </c>
      <c r="DA2641" s="86">
        <v>4</v>
      </c>
      <c r="DB2641" s="86">
        <v>-1.4793000000000001</v>
      </c>
      <c r="DC2641" s="86">
        <v>3</v>
      </c>
      <c r="DD2641" s="86">
        <v>-99</v>
      </c>
      <c r="DE2641" s="86">
        <v>-99</v>
      </c>
      <c r="DF2641" s="86">
        <v>-99</v>
      </c>
      <c r="DG2641" s="86">
        <v>-99</v>
      </c>
      <c r="DH2641" s="86">
        <v>-99</v>
      </c>
    </row>
    <row r="2642" spans="1:112" x14ac:dyDescent="0.2">
      <c r="A2642" s="85">
        <f>IF(ISERROR(SEARCH('School Lookup'!$F$3,Data!J2642)),A2641,A2641+1)</f>
        <v>0</v>
      </c>
      <c r="B2642" s="85">
        <f>IF(I2642='School Lookup'!$G$13,1,0)</f>
        <v>0</v>
      </c>
      <c r="C2642" s="85">
        <f t="shared" si="41"/>
        <v>2640</v>
      </c>
      <c r="D2642" s="86" t="s">
        <v>6478</v>
      </c>
      <c r="E2642" s="86" t="s">
        <v>6760</v>
      </c>
      <c r="F2642" s="86" t="s">
        <v>2767</v>
      </c>
      <c r="G2642" s="86" t="s">
        <v>3370</v>
      </c>
      <c r="H2642" s="86" t="s">
        <v>6073</v>
      </c>
      <c r="I2642" s="86" t="s">
        <v>5458</v>
      </c>
      <c r="J2642" s="86" t="s">
        <v>1921</v>
      </c>
      <c r="K2642" s="86" t="s">
        <v>114</v>
      </c>
      <c r="L2642" s="86">
        <v>1</v>
      </c>
      <c r="M2642" s="86">
        <v>1</v>
      </c>
      <c r="N2642" s="89">
        <v>-0.75417366771159899</v>
      </c>
      <c r="O2642" s="89">
        <v>-1.5388072718858501</v>
      </c>
      <c r="P2642" s="89">
        <v>34.819699999999997</v>
      </c>
      <c r="Q2642" s="89">
        <v>-1.59280510026656</v>
      </c>
      <c r="R2642" s="89">
        <v>45.297796551724097</v>
      </c>
      <c r="S2642" s="89">
        <v>-1.5658061860762</v>
      </c>
      <c r="T2642" s="89">
        <v>-1.7767825529688099</v>
      </c>
      <c r="U2642" s="89">
        <v>0.40151038388923899</v>
      </c>
      <c r="V2642" s="89">
        <v>-0.71339664493020605</v>
      </c>
      <c r="W2642" s="89">
        <v>1</v>
      </c>
      <c r="X2642" s="89">
        <v>-0.67236037151702799</v>
      </c>
      <c r="Y2642" s="89">
        <v>-1.4937961553627801</v>
      </c>
      <c r="Z2642" s="89">
        <v>31.799099999999999</v>
      </c>
      <c r="AA2642" s="89">
        <v>-2.24822804306433</v>
      </c>
      <c r="AB2642" s="89">
        <v>41.640867182662497</v>
      </c>
      <c r="AC2642" s="89">
        <v>-1.8710120992135599</v>
      </c>
      <c r="AD2642" s="89">
        <v>-2.1771465568894799</v>
      </c>
      <c r="AE2642" s="89">
        <v>0.40654499685336698</v>
      </c>
      <c r="AF2642" s="89">
        <v>-0.88510804011995403</v>
      </c>
      <c r="AG2642" s="89">
        <v>1</v>
      </c>
      <c r="AH2642" s="89">
        <v>-1.13739940828402</v>
      </c>
      <c r="AI2642" s="89">
        <v>-2.3907573297698801</v>
      </c>
      <c r="AJ2642" s="89">
        <v>-99</v>
      </c>
      <c r="AK2642" s="89">
        <v>-99</v>
      </c>
      <c r="AL2642" s="89">
        <v>42.603545562130201</v>
      </c>
      <c r="AM2642" s="89">
        <v>-2.3907573297698801</v>
      </c>
      <c r="AN2642" s="89">
        <v>-2.5547959823515001</v>
      </c>
      <c r="AO2642" s="89">
        <v>0.106356198867212</v>
      </c>
      <c r="AP2642" s="89">
        <v>-0.27171838956413102</v>
      </c>
      <c r="AQ2642" s="89">
        <v>1</v>
      </c>
      <c r="AR2642" s="89">
        <v>-0.87940588235294104</v>
      </c>
      <c r="AS2642" s="89">
        <v>-1.90673258501628</v>
      </c>
      <c r="AT2642" s="89">
        <v>-99</v>
      </c>
      <c r="AU2642" s="89">
        <v>-99</v>
      </c>
      <c r="AV2642" s="89">
        <v>48.529423529411801</v>
      </c>
      <c r="AW2642" s="89">
        <v>-1.90673258501628</v>
      </c>
      <c r="AX2642" s="89">
        <v>-2.0485193067676399</v>
      </c>
      <c r="AY2642" s="89">
        <v>8.5588420390182496E-2</v>
      </c>
      <c r="AZ2642" s="89">
        <v>-0.17532953160503401</v>
      </c>
      <c r="BA2642" s="89">
        <v>-99</v>
      </c>
      <c r="BB2642" s="89">
        <v>-99</v>
      </c>
      <c r="BC2642" s="89">
        <v>-99</v>
      </c>
      <c r="BD2642" s="89">
        <v>-99</v>
      </c>
      <c r="BE2642" s="89">
        <v>-99</v>
      </c>
      <c r="BF2642" s="89">
        <v>-99</v>
      </c>
      <c r="BG2642" s="89">
        <v>-99</v>
      </c>
      <c r="BH2642" s="89">
        <v>-99</v>
      </c>
      <c r="BI2642" s="89">
        <v>-99</v>
      </c>
      <c r="BJ2642" s="89">
        <v>-99</v>
      </c>
      <c r="BK2642" s="89">
        <v>-99</v>
      </c>
      <c r="BL2642" s="89">
        <v>-99</v>
      </c>
      <c r="BM2642" s="89">
        <v>-99</v>
      </c>
      <c r="BN2642" s="89">
        <v>-99</v>
      </c>
      <c r="BO2642" s="89">
        <v>-99</v>
      </c>
      <c r="BP2642" s="89">
        <v>-99</v>
      </c>
      <c r="BQ2642" s="89">
        <v>-99</v>
      </c>
      <c r="BR2642" s="89">
        <v>-99</v>
      </c>
      <c r="BS2642" s="89">
        <v>-99</v>
      </c>
      <c r="BT2642" s="89">
        <v>-99</v>
      </c>
      <c r="BU2642" s="89">
        <v>-99</v>
      </c>
      <c r="BV2642" s="89">
        <v>-99</v>
      </c>
      <c r="BW2642" s="89">
        <v>-99</v>
      </c>
      <c r="BX2642" s="89">
        <v>-99</v>
      </c>
      <c r="BY2642" s="89">
        <v>-99</v>
      </c>
      <c r="BZ2642" s="89">
        <v>-99</v>
      </c>
      <c r="CA2642" s="89">
        <v>-99</v>
      </c>
      <c r="CB2642" s="89">
        <v>-99</v>
      </c>
      <c r="CC2642" s="89">
        <v>-99</v>
      </c>
      <c r="CD2642" s="89">
        <v>-99</v>
      </c>
      <c r="CE2642" s="89">
        <v>-99</v>
      </c>
      <c r="CF2642" s="89">
        <v>-99</v>
      </c>
      <c r="CG2642" s="89">
        <v>-99</v>
      </c>
      <c r="CH2642" s="89">
        <v>-99</v>
      </c>
      <c r="CI2642" s="89">
        <v>-99</v>
      </c>
      <c r="CJ2642" s="89">
        <v>-99</v>
      </c>
      <c r="CK2642" s="89">
        <v>-99</v>
      </c>
      <c r="CL2642" s="89">
        <v>-99</v>
      </c>
      <c r="CM2642" s="89">
        <v>-99</v>
      </c>
      <c r="CN2642" s="89">
        <v>-99</v>
      </c>
      <c r="CO2642" s="89">
        <v>-99</v>
      </c>
      <c r="CP2642" s="89">
        <v>-99</v>
      </c>
      <c r="CQ2642" s="89">
        <v>-99</v>
      </c>
      <c r="CR2642" s="89">
        <v>-99</v>
      </c>
      <c r="CS2642" s="89">
        <v>-99</v>
      </c>
      <c r="CT2642" s="89">
        <v>-99</v>
      </c>
      <c r="CU2642" s="86">
        <v>-99</v>
      </c>
      <c r="CV2642" s="86">
        <v>-2.0455999999999999</v>
      </c>
      <c r="CW2642" s="86">
        <v>2</v>
      </c>
      <c r="CX2642" s="86">
        <v>2</v>
      </c>
      <c r="CY2642" s="86">
        <v>0.73329999999999995</v>
      </c>
      <c r="CZ2642" s="86">
        <v>81</v>
      </c>
      <c r="DA2642" s="86">
        <v>2</v>
      </c>
      <c r="DB2642" s="86">
        <v>-1.5535000000000001</v>
      </c>
      <c r="DC2642" s="86">
        <v>3</v>
      </c>
      <c r="DD2642" s="86">
        <v>-99</v>
      </c>
      <c r="DE2642" s="86">
        <v>-99</v>
      </c>
      <c r="DF2642" s="86">
        <v>-99</v>
      </c>
      <c r="DG2642" s="86">
        <v>-99</v>
      </c>
      <c r="DH2642" s="86">
        <v>-99</v>
      </c>
    </row>
    <row r="2643" spans="1:112" x14ac:dyDescent="0.2">
      <c r="A2643" s="85">
        <f>IF(ISERROR(SEARCH('School Lookup'!$F$3,Data!J2643)),A2642,A2642+1)</f>
        <v>0</v>
      </c>
      <c r="B2643" s="85">
        <f>IF(I2643='School Lookup'!$G$13,1,0)</f>
        <v>0</v>
      </c>
      <c r="C2643" s="85">
        <f t="shared" si="41"/>
        <v>2641</v>
      </c>
      <c r="D2643" s="86" t="s">
        <v>6478</v>
      </c>
      <c r="E2643" s="86" t="s">
        <v>6843</v>
      </c>
      <c r="F2643" s="86" t="s">
        <v>2770</v>
      </c>
      <c r="G2643" s="86" t="s">
        <v>2845</v>
      </c>
      <c r="H2643" s="86" t="s">
        <v>1223</v>
      </c>
      <c r="I2643" s="86" t="s">
        <v>5823</v>
      </c>
      <c r="J2643" s="86" t="s">
        <v>1919</v>
      </c>
      <c r="K2643" s="86" t="s">
        <v>26</v>
      </c>
      <c r="L2643" s="86">
        <v>1</v>
      </c>
      <c r="M2643" s="86">
        <v>1</v>
      </c>
      <c r="N2643" s="89">
        <v>-0.67301219512195098</v>
      </c>
      <c r="O2643" s="89">
        <v>-1.3630521906480999</v>
      </c>
      <c r="P2643" s="89">
        <v>25.4</v>
      </c>
      <c r="Q2643" s="89">
        <v>-2.5919659787176199</v>
      </c>
      <c r="R2643" s="89">
        <v>46.341468292682897</v>
      </c>
      <c r="S2643" s="89">
        <v>-1.97750908468286</v>
      </c>
      <c r="T2643" s="89">
        <v>-2.2439282013543802</v>
      </c>
      <c r="U2643" s="89">
        <v>0.37962962962962998</v>
      </c>
      <c r="V2643" s="89">
        <v>-0.85186163199564402</v>
      </c>
      <c r="W2643" s="89">
        <v>1</v>
      </c>
      <c r="X2643" s="89">
        <v>-0.67690784313725505</v>
      </c>
      <c r="Y2643" s="89">
        <v>-1.50450162383525</v>
      </c>
      <c r="Z2643" s="89">
        <v>34.323099999999997</v>
      </c>
      <c r="AA2643" s="89">
        <v>-1.9334777736072699</v>
      </c>
      <c r="AB2643" s="89">
        <v>46.568631372549</v>
      </c>
      <c r="AC2643" s="89">
        <v>-1.7189896987212601</v>
      </c>
      <c r="AD2643" s="89">
        <v>-2.0001389710715101</v>
      </c>
      <c r="AE2643" s="89">
        <v>0.37777777777777799</v>
      </c>
      <c r="AF2643" s="89">
        <v>-0.75560805573812695</v>
      </c>
      <c r="AG2643" s="89">
        <v>1</v>
      </c>
      <c r="AH2643" s="89">
        <v>-0.71295624999999996</v>
      </c>
      <c r="AI2643" s="89">
        <v>-1.47731470592615</v>
      </c>
      <c r="AJ2643" s="89">
        <v>-99</v>
      </c>
      <c r="AK2643" s="89">
        <v>-99</v>
      </c>
      <c r="AL2643" s="89">
        <v>54.687484374999997</v>
      </c>
      <c r="AM2643" s="89">
        <v>-1.47731470592615</v>
      </c>
      <c r="AN2643" s="89">
        <v>-1.59518484256549</v>
      </c>
      <c r="AO2643" s="89">
        <v>0.11851851851851899</v>
      </c>
      <c r="AP2643" s="89">
        <v>-0.18905894430405801</v>
      </c>
      <c r="AQ2643" s="89">
        <v>1</v>
      </c>
      <c r="AR2643" s="89">
        <v>-0.872167164179105</v>
      </c>
      <c r="AS2643" s="89">
        <v>-1.89046127859932</v>
      </c>
      <c r="AT2643" s="89">
        <v>-99</v>
      </c>
      <c r="AU2643" s="89">
        <v>-99</v>
      </c>
      <c r="AV2643" s="89">
        <v>46.268656716417901</v>
      </c>
      <c r="AW2643" s="89">
        <v>-1.89046127859932</v>
      </c>
      <c r="AX2643" s="89">
        <v>-2.0313726857326802</v>
      </c>
      <c r="AY2643" s="89">
        <v>0.124074074074074</v>
      </c>
      <c r="AZ2643" s="89">
        <v>-0.25204068508164701</v>
      </c>
      <c r="BA2643" s="89">
        <v>-99</v>
      </c>
      <c r="BB2643" s="89">
        <v>-99</v>
      </c>
      <c r="BC2643" s="89">
        <v>-99</v>
      </c>
      <c r="BD2643" s="89">
        <v>-99</v>
      </c>
      <c r="BE2643" s="89">
        <v>-99</v>
      </c>
      <c r="BF2643" s="89">
        <v>-99</v>
      </c>
      <c r="BG2643" s="89">
        <v>-99</v>
      </c>
      <c r="BH2643" s="89">
        <v>-99</v>
      </c>
      <c r="BI2643" s="89">
        <v>-99</v>
      </c>
      <c r="BJ2643" s="89">
        <v>-99</v>
      </c>
      <c r="BK2643" s="89">
        <v>-99</v>
      </c>
      <c r="BL2643" s="89">
        <v>-99</v>
      </c>
      <c r="BM2643" s="89">
        <v>-99</v>
      </c>
      <c r="BN2643" s="89">
        <v>-99</v>
      </c>
      <c r="BO2643" s="89">
        <v>-99</v>
      </c>
      <c r="BP2643" s="89">
        <v>-99</v>
      </c>
      <c r="BQ2643" s="89">
        <v>-99</v>
      </c>
      <c r="BR2643" s="89">
        <v>-99</v>
      </c>
      <c r="BS2643" s="89">
        <v>-99</v>
      </c>
      <c r="BT2643" s="89">
        <v>-99</v>
      </c>
      <c r="BU2643" s="89">
        <v>-99</v>
      </c>
      <c r="BV2643" s="89">
        <v>-99</v>
      </c>
      <c r="BW2643" s="89">
        <v>-99</v>
      </c>
      <c r="BX2643" s="89">
        <v>-99</v>
      </c>
      <c r="BY2643" s="89">
        <v>-99</v>
      </c>
      <c r="BZ2643" s="89">
        <v>-99</v>
      </c>
      <c r="CA2643" s="89">
        <v>-99</v>
      </c>
      <c r="CB2643" s="89">
        <v>-99</v>
      </c>
      <c r="CC2643" s="89">
        <v>-99</v>
      </c>
      <c r="CD2643" s="89">
        <v>-99</v>
      </c>
      <c r="CE2643" s="89">
        <v>-99</v>
      </c>
      <c r="CF2643" s="89">
        <v>-99</v>
      </c>
      <c r="CG2643" s="89">
        <v>-99</v>
      </c>
      <c r="CH2643" s="89">
        <v>-99</v>
      </c>
      <c r="CI2643" s="89">
        <v>-99</v>
      </c>
      <c r="CJ2643" s="89">
        <v>-99</v>
      </c>
      <c r="CK2643" s="89">
        <v>-99</v>
      </c>
      <c r="CL2643" s="89">
        <v>-99</v>
      </c>
      <c r="CM2643" s="89">
        <v>-99</v>
      </c>
      <c r="CN2643" s="89">
        <v>-99</v>
      </c>
      <c r="CO2643" s="89">
        <v>-99</v>
      </c>
      <c r="CP2643" s="89">
        <v>-99</v>
      </c>
      <c r="CQ2643" s="89">
        <v>-99</v>
      </c>
      <c r="CR2643" s="89">
        <v>-99</v>
      </c>
      <c r="CS2643" s="89">
        <v>-99</v>
      </c>
      <c r="CT2643" s="89">
        <v>-99</v>
      </c>
      <c r="CU2643" s="86">
        <v>-99</v>
      </c>
      <c r="CV2643" s="86">
        <v>-2.0486</v>
      </c>
      <c r="CW2643" s="86">
        <v>2</v>
      </c>
      <c r="CX2643" s="86">
        <v>2</v>
      </c>
      <c r="CY2643" s="86">
        <v>0.58599999999999997</v>
      </c>
      <c r="CZ2643" s="86">
        <v>76</v>
      </c>
      <c r="DA2643" s="86">
        <v>2</v>
      </c>
      <c r="DB2643" s="86">
        <v>-1.7143999999999999</v>
      </c>
      <c r="DC2643" s="86">
        <v>2</v>
      </c>
      <c r="DD2643" s="86">
        <v>-99</v>
      </c>
      <c r="DE2643" s="86">
        <v>-99</v>
      </c>
      <c r="DF2643" s="86">
        <v>-99</v>
      </c>
      <c r="DG2643" s="86">
        <v>-99</v>
      </c>
      <c r="DH2643" s="86">
        <v>-99</v>
      </c>
    </row>
    <row r="2644" spans="1:112" x14ac:dyDescent="0.2">
      <c r="A2644" s="85">
        <f>IF(ISERROR(SEARCH('School Lookup'!$F$3,Data!J2644)),A2643,A2643+1)</f>
        <v>0</v>
      </c>
      <c r="B2644" s="85">
        <f>IF(I2644='School Lookup'!$G$13,1,0)</f>
        <v>0</v>
      </c>
      <c r="C2644" s="85">
        <f t="shared" si="41"/>
        <v>2642</v>
      </c>
      <c r="D2644" s="86" t="s">
        <v>6478</v>
      </c>
      <c r="E2644" s="86" t="s">
        <v>6790</v>
      </c>
      <c r="F2644" s="86" t="s">
        <v>2774</v>
      </c>
      <c r="G2644" s="86" t="s">
        <v>2795</v>
      </c>
      <c r="H2644" s="86" t="s">
        <v>1474</v>
      </c>
      <c r="I2644" s="86" t="s">
        <v>5807</v>
      </c>
      <c r="J2644" s="86" t="s">
        <v>1840</v>
      </c>
      <c r="K2644" s="86" t="s">
        <v>72</v>
      </c>
      <c r="L2644" s="86">
        <v>1</v>
      </c>
      <c r="M2644" s="86">
        <v>1</v>
      </c>
      <c r="N2644" s="89">
        <v>-0.90694285714285705</v>
      </c>
      <c r="O2644" s="89">
        <v>-1.86962878660712</v>
      </c>
      <c r="P2644" s="89">
        <v>33.100499999999997</v>
      </c>
      <c r="Q2644" s="89">
        <v>-1.7751630715642699</v>
      </c>
      <c r="R2644" s="89">
        <v>56.200957142857099</v>
      </c>
      <c r="S2644" s="89">
        <v>-1.8223959290856999</v>
      </c>
      <c r="T2644" s="89">
        <v>-2.0679264391860799</v>
      </c>
      <c r="U2644" s="89">
        <v>0.37426556991774401</v>
      </c>
      <c r="V2644" s="89">
        <v>-0.77395366730994797</v>
      </c>
      <c r="W2644" s="89">
        <v>1</v>
      </c>
      <c r="X2644" s="89">
        <v>-0.84953384853168501</v>
      </c>
      <c r="Y2644" s="89">
        <v>-1.91089058293475</v>
      </c>
      <c r="Z2644" s="89">
        <v>34.610900000000001</v>
      </c>
      <c r="AA2644" s="89">
        <v>-1.8975882618997599</v>
      </c>
      <c r="AB2644" s="89">
        <v>55.332306182380201</v>
      </c>
      <c r="AC2644" s="89">
        <v>-1.9042394224172601</v>
      </c>
      <c r="AD2644" s="89">
        <v>-2.2158348570638999</v>
      </c>
      <c r="AE2644" s="89">
        <v>0.38014101057579303</v>
      </c>
      <c r="AF2644" s="89">
        <v>-0.842329701833339</v>
      </c>
      <c r="AG2644" s="89">
        <v>1</v>
      </c>
      <c r="AH2644" s="89">
        <v>-0.98582376237623803</v>
      </c>
      <c r="AI2644" s="89">
        <v>-2.0645519168505699</v>
      </c>
      <c r="AJ2644" s="89">
        <v>36.314300000000003</v>
      </c>
      <c r="AK2644" s="89">
        <v>-1.20532617362842</v>
      </c>
      <c r="AL2644" s="89">
        <v>56.930734653465301</v>
      </c>
      <c r="AM2644" s="89">
        <v>-1.6349390452394901</v>
      </c>
      <c r="AN2644" s="89">
        <v>-1.7607760553665801</v>
      </c>
      <c r="AO2644" s="89">
        <v>0.118683901292597</v>
      </c>
      <c r="AP2644" s="89">
        <v>-0.208975771553496</v>
      </c>
      <c r="AQ2644" s="89">
        <v>1</v>
      </c>
      <c r="AR2644" s="89">
        <v>-0.89978009259259295</v>
      </c>
      <c r="AS2644" s="89">
        <v>-1.9525300604603799</v>
      </c>
      <c r="AT2644" s="89">
        <v>36.608699999999999</v>
      </c>
      <c r="AU2644" s="89">
        <v>-1.31270812336501</v>
      </c>
      <c r="AV2644" s="89">
        <v>55.555595370370398</v>
      </c>
      <c r="AW2644" s="89">
        <v>-1.6326190919126899</v>
      </c>
      <c r="AX2644" s="89">
        <v>-1.7596598835367501</v>
      </c>
      <c r="AY2644" s="89">
        <v>0.12690951821386601</v>
      </c>
      <c r="AZ2644" s="89">
        <v>-0.223317588039917</v>
      </c>
      <c r="BA2644" s="89">
        <v>-99</v>
      </c>
      <c r="BB2644" s="89">
        <v>-99</v>
      </c>
      <c r="BC2644" s="89">
        <v>-99</v>
      </c>
      <c r="BD2644" s="89">
        <v>-99</v>
      </c>
      <c r="BE2644" s="89">
        <v>-99</v>
      </c>
      <c r="BF2644" s="89">
        <v>-99</v>
      </c>
      <c r="BG2644" s="89">
        <v>-99</v>
      </c>
      <c r="BH2644" s="89">
        <v>-99</v>
      </c>
      <c r="BI2644" s="89">
        <v>-99</v>
      </c>
      <c r="BJ2644" s="89">
        <v>-99</v>
      </c>
      <c r="BK2644" s="89">
        <v>-99</v>
      </c>
      <c r="BL2644" s="89">
        <v>-99</v>
      </c>
      <c r="BM2644" s="89">
        <v>-99</v>
      </c>
      <c r="BN2644" s="89">
        <v>-99</v>
      </c>
      <c r="BO2644" s="89">
        <v>-99</v>
      </c>
      <c r="BP2644" s="89">
        <v>-99</v>
      </c>
      <c r="BQ2644" s="89">
        <v>-99</v>
      </c>
      <c r="BR2644" s="89">
        <v>-99</v>
      </c>
      <c r="BS2644" s="89">
        <v>-99</v>
      </c>
      <c r="BT2644" s="89">
        <v>-99</v>
      </c>
      <c r="BU2644" s="89">
        <v>-99</v>
      </c>
      <c r="BV2644" s="89">
        <v>-99</v>
      </c>
      <c r="BW2644" s="89">
        <v>-99</v>
      </c>
      <c r="BX2644" s="89">
        <v>-99</v>
      </c>
      <c r="BY2644" s="89">
        <v>-99</v>
      </c>
      <c r="BZ2644" s="89">
        <v>-99</v>
      </c>
      <c r="CA2644" s="89">
        <v>-99</v>
      </c>
      <c r="CB2644" s="89">
        <v>-99</v>
      </c>
      <c r="CC2644" s="89">
        <v>-99</v>
      </c>
      <c r="CD2644" s="89">
        <v>-99</v>
      </c>
      <c r="CE2644" s="89">
        <v>-99</v>
      </c>
      <c r="CF2644" s="89">
        <v>-99</v>
      </c>
      <c r="CG2644" s="89">
        <v>-99</v>
      </c>
      <c r="CH2644" s="89">
        <v>-99</v>
      </c>
      <c r="CI2644" s="89">
        <v>-99</v>
      </c>
      <c r="CJ2644" s="89">
        <v>-99</v>
      </c>
      <c r="CK2644" s="89">
        <v>-99</v>
      </c>
      <c r="CL2644" s="89">
        <v>-99</v>
      </c>
      <c r="CM2644" s="89">
        <v>-99</v>
      </c>
      <c r="CN2644" s="89">
        <v>-99</v>
      </c>
      <c r="CO2644" s="89">
        <v>-99</v>
      </c>
      <c r="CP2644" s="89">
        <v>-99</v>
      </c>
      <c r="CQ2644" s="89">
        <v>-99</v>
      </c>
      <c r="CR2644" s="89">
        <v>-99</v>
      </c>
      <c r="CS2644" s="89">
        <v>-99</v>
      </c>
      <c r="CT2644" s="89">
        <v>-99</v>
      </c>
      <c r="CU2644" s="86">
        <v>-99</v>
      </c>
      <c r="CV2644" s="86">
        <v>-2.0486</v>
      </c>
      <c r="CW2644" s="86">
        <v>2</v>
      </c>
      <c r="CX2644" s="86">
        <v>2</v>
      </c>
      <c r="CY2644" s="86">
        <v>1.0125</v>
      </c>
      <c r="CZ2644" s="86">
        <v>87</v>
      </c>
      <c r="DA2644" s="86">
        <v>4</v>
      </c>
      <c r="DB2644" s="86">
        <v>-1.6954</v>
      </c>
      <c r="DC2644" s="86">
        <v>2</v>
      </c>
      <c r="DD2644" s="86">
        <v>-99</v>
      </c>
      <c r="DE2644" s="86">
        <v>-99</v>
      </c>
      <c r="DF2644" s="86">
        <v>-99</v>
      </c>
      <c r="DG2644" s="86">
        <v>-99</v>
      </c>
      <c r="DH2644" s="86">
        <v>-99</v>
      </c>
    </row>
    <row r="2645" spans="1:112" x14ac:dyDescent="0.2">
      <c r="A2645" s="85">
        <f>IF(ISERROR(SEARCH('School Lookup'!$F$3,Data!J2645)),A2644,A2644+1)</f>
        <v>0</v>
      </c>
      <c r="B2645" s="85">
        <f>IF(I2645='School Lookup'!$G$13,1,0)</f>
        <v>0</v>
      </c>
      <c r="C2645" s="85">
        <f t="shared" si="41"/>
        <v>2643</v>
      </c>
      <c r="D2645" s="86" t="s">
        <v>6478</v>
      </c>
      <c r="E2645" s="86" t="s">
        <v>6790</v>
      </c>
      <c r="F2645" s="86" t="s">
        <v>2774</v>
      </c>
      <c r="G2645" s="86" t="s">
        <v>6357</v>
      </c>
      <c r="H2645" s="86" t="s">
        <v>6358</v>
      </c>
      <c r="I2645" s="86" t="s">
        <v>6359</v>
      </c>
      <c r="J2645" s="86" t="s">
        <v>6358</v>
      </c>
      <c r="K2645" s="86" t="s">
        <v>72</v>
      </c>
      <c r="L2645" s="86">
        <v>1</v>
      </c>
      <c r="M2645" s="86">
        <v>1</v>
      </c>
      <c r="N2645" s="89">
        <v>-0.90092399103138998</v>
      </c>
      <c r="O2645" s="89">
        <v>-1.8565949385431699</v>
      </c>
      <c r="P2645" s="89">
        <v>35.201099999999997</v>
      </c>
      <c r="Q2645" s="89">
        <v>-1.5523494637769399</v>
      </c>
      <c r="R2645" s="89">
        <v>47.533610313901299</v>
      </c>
      <c r="S2645" s="89">
        <v>-1.7044722011600499</v>
      </c>
      <c r="T2645" s="89">
        <v>-1.93412228932873</v>
      </c>
      <c r="U2645" s="89">
        <v>0.37668918918918898</v>
      </c>
      <c r="V2645" s="89">
        <v>-0.72856295695997897</v>
      </c>
      <c r="W2645" s="89">
        <v>1</v>
      </c>
      <c r="X2645" s="89">
        <v>-0.85035470852017903</v>
      </c>
      <c r="Y2645" s="89">
        <v>-1.91282301736448</v>
      </c>
      <c r="Z2645" s="89">
        <v>31.329599999999999</v>
      </c>
      <c r="AA2645" s="89">
        <v>-2.30677608248988</v>
      </c>
      <c r="AB2645" s="89">
        <v>46.1883331838565</v>
      </c>
      <c r="AC2645" s="89">
        <v>-2.10979954992718</v>
      </c>
      <c r="AD2645" s="89">
        <v>-2.4551792023257701</v>
      </c>
      <c r="AE2645" s="89">
        <v>0.37668918918918898</v>
      </c>
      <c r="AF2645" s="89">
        <v>-0.92483946303825304</v>
      </c>
      <c r="AG2645" s="89">
        <v>1</v>
      </c>
      <c r="AH2645" s="89">
        <v>-1.13690357142857</v>
      </c>
      <c r="AI2645" s="89">
        <v>-2.3896902410221799</v>
      </c>
      <c r="AJ2645" s="89">
        <v>39.208300000000001</v>
      </c>
      <c r="AK2645" s="89">
        <v>-0.92202964508907603</v>
      </c>
      <c r="AL2645" s="89">
        <v>48.214285714285701</v>
      </c>
      <c r="AM2645" s="89">
        <v>-1.65585994305563</v>
      </c>
      <c r="AN2645" s="89">
        <v>-1.7827543669481101</v>
      </c>
      <c r="AO2645" s="89">
        <v>0.141891891891892</v>
      </c>
      <c r="AP2645" s="89">
        <v>-0.25295838990480002</v>
      </c>
      <c r="AQ2645" s="89">
        <v>1</v>
      </c>
      <c r="AR2645" s="89">
        <v>-0.90548064516129001</v>
      </c>
      <c r="AS2645" s="89">
        <v>-1.9653438536436201</v>
      </c>
      <c r="AT2645" s="89">
        <v>43.214300000000001</v>
      </c>
      <c r="AU2645" s="89">
        <v>-0.59475421325426603</v>
      </c>
      <c r="AV2645" s="89">
        <v>47.580677419354799</v>
      </c>
      <c r="AW2645" s="89">
        <v>-1.2800490334489401</v>
      </c>
      <c r="AX2645" s="89">
        <v>-1.3881233255102801</v>
      </c>
      <c r="AY2645" s="89">
        <v>0.10472972972973001</v>
      </c>
      <c r="AZ2645" s="89">
        <v>-0.14537778071222501</v>
      </c>
      <c r="BA2645" s="89">
        <v>-99</v>
      </c>
      <c r="BB2645" s="89">
        <v>-99</v>
      </c>
      <c r="BC2645" s="89">
        <v>-99</v>
      </c>
      <c r="BD2645" s="89">
        <v>-99</v>
      </c>
      <c r="BE2645" s="89">
        <v>-99</v>
      </c>
      <c r="BF2645" s="89">
        <v>-99</v>
      </c>
      <c r="BG2645" s="89">
        <v>-99</v>
      </c>
      <c r="BH2645" s="89">
        <v>-99</v>
      </c>
      <c r="BI2645" s="89">
        <v>-99</v>
      </c>
      <c r="BJ2645" s="89">
        <v>-99</v>
      </c>
      <c r="BK2645" s="89">
        <v>-99</v>
      </c>
      <c r="BL2645" s="89">
        <v>-99</v>
      </c>
      <c r="BM2645" s="89">
        <v>-99</v>
      </c>
      <c r="BN2645" s="89">
        <v>-99</v>
      </c>
      <c r="BO2645" s="89">
        <v>-99</v>
      </c>
      <c r="BP2645" s="89">
        <v>-99</v>
      </c>
      <c r="BQ2645" s="89">
        <v>-99</v>
      </c>
      <c r="BR2645" s="89">
        <v>-99</v>
      </c>
      <c r="BS2645" s="89">
        <v>-99</v>
      </c>
      <c r="BT2645" s="89">
        <v>-99</v>
      </c>
      <c r="BU2645" s="89">
        <v>-99</v>
      </c>
      <c r="BV2645" s="89">
        <v>-99</v>
      </c>
      <c r="BW2645" s="89">
        <v>-99</v>
      </c>
      <c r="BX2645" s="89">
        <v>-99</v>
      </c>
      <c r="BY2645" s="89">
        <v>-99</v>
      </c>
      <c r="BZ2645" s="89">
        <v>-99</v>
      </c>
      <c r="CA2645" s="89">
        <v>-99</v>
      </c>
      <c r="CB2645" s="89">
        <v>-99</v>
      </c>
      <c r="CC2645" s="89">
        <v>-99</v>
      </c>
      <c r="CD2645" s="89">
        <v>-99</v>
      </c>
      <c r="CE2645" s="89">
        <v>-99</v>
      </c>
      <c r="CF2645" s="89">
        <v>-99</v>
      </c>
      <c r="CG2645" s="89">
        <v>-99</v>
      </c>
      <c r="CH2645" s="89">
        <v>-99</v>
      </c>
      <c r="CI2645" s="89">
        <v>-99</v>
      </c>
      <c r="CJ2645" s="89">
        <v>-99</v>
      </c>
      <c r="CK2645" s="89">
        <v>-99</v>
      </c>
      <c r="CL2645" s="89">
        <v>-99</v>
      </c>
      <c r="CM2645" s="89">
        <v>-99</v>
      </c>
      <c r="CN2645" s="89">
        <v>-99</v>
      </c>
      <c r="CO2645" s="89">
        <v>-99</v>
      </c>
      <c r="CP2645" s="89">
        <v>-99</v>
      </c>
      <c r="CQ2645" s="89">
        <v>-99</v>
      </c>
      <c r="CR2645" s="89">
        <v>-99</v>
      </c>
      <c r="CS2645" s="89">
        <v>-99</v>
      </c>
      <c r="CT2645" s="89">
        <v>-99</v>
      </c>
      <c r="CU2645" s="86">
        <v>-99</v>
      </c>
      <c r="CV2645" s="86">
        <v>-2.0516999999999999</v>
      </c>
      <c r="CW2645" s="86">
        <v>2</v>
      </c>
      <c r="CX2645" s="86">
        <v>2</v>
      </c>
      <c r="CY2645" s="86">
        <v>0.45529999999999998</v>
      </c>
      <c r="CZ2645" s="86">
        <v>72</v>
      </c>
      <c r="DA2645" s="86">
        <v>4</v>
      </c>
      <c r="DB2645" s="86">
        <v>-1.6468</v>
      </c>
      <c r="DC2645" s="86">
        <v>2</v>
      </c>
      <c r="DD2645" s="86">
        <v>-99</v>
      </c>
      <c r="DE2645" s="86">
        <v>-99</v>
      </c>
      <c r="DF2645" s="86">
        <v>-99</v>
      </c>
      <c r="DG2645" s="86">
        <v>-99</v>
      </c>
      <c r="DH2645" s="86">
        <v>-99</v>
      </c>
    </row>
    <row r="2646" spans="1:112" x14ac:dyDescent="0.2">
      <c r="A2646" s="85">
        <f>IF(ISERROR(SEARCH('School Lookup'!$F$3,Data!J2646)),A2645,A2645+1)</f>
        <v>0</v>
      </c>
      <c r="B2646" s="85">
        <f>IF(I2646='School Lookup'!$G$13,1,0)</f>
        <v>0</v>
      </c>
      <c r="C2646" s="85">
        <f t="shared" si="41"/>
        <v>2644</v>
      </c>
      <c r="D2646" s="86" t="s">
        <v>6478</v>
      </c>
      <c r="E2646" s="86" t="s">
        <v>6499</v>
      </c>
      <c r="F2646" s="86" t="s">
        <v>2742</v>
      </c>
      <c r="G2646" s="86" t="s">
        <v>3363</v>
      </c>
      <c r="H2646" s="86" t="s">
        <v>1082</v>
      </c>
      <c r="I2646" s="86" t="s">
        <v>6335</v>
      </c>
      <c r="J2646" s="86" t="s">
        <v>6336</v>
      </c>
      <c r="K2646" s="86" t="s">
        <v>31</v>
      </c>
      <c r="L2646" s="86">
        <v>1</v>
      </c>
      <c r="M2646" s="86">
        <v>1</v>
      </c>
      <c r="N2646" s="89">
        <v>-0.857761685823755</v>
      </c>
      <c r="O2646" s="89">
        <v>-1.7631270132317201</v>
      </c>
      <c r="P2646" s="89">
        <v>37.0565</v>
      </c>
      <c r="Q2646" s="89">
        <v>-1.3555445661816801</v>
      </c>
      <c r="R2646" s="89">
        <v>46.360168199233698</v>
      </c>
      <c r="S2646" s="89">
        <v>-1.5593357897066999</v>
      </c>
      <c r="T2646" s="89">
        <v>-1.76944080843027</v>
      </c>
      <c r="U2646" s="89">
        <v>0.37553956834532398</v>
      </c>
      <c r="V2646" s="89">
        <v>-0.66449503741050397</v>
      </c>
      <c r="W2646" s="89">
        <v>1</v>
      </c>
      <c r="X2646" s="89">
        <v>-0.86774679245283004</v>
      </c>
      <c r="Y2646" s="89">
        <v>-1.9537667376910399</v>
      </c>
      <c r="Z2646" s="89">
        <v>32.063499999999998</v>
      </c>
      <c r="AA2646" s="89">
        <v>-2.2152565806061499</v>
      </c>
      <c r="AB2646" s="89">
        <v>46.037744905660396</v>
      </c>
      <c r="AC2646" s="89">
        <v>-2.0845116591486001</v>
      </c>
      <c r="AD2646" s="89">
        <v>-2.4257351961618698</v>
      </c>
      <c r="AE2646" s="89">
        <v>0.38129496402877699</v>
      </c>
      <c r="AF2646" s="89">
        <v>-0.92492061436387796</v>
      </c>
      <c r="AG2646" s="89">
        <v>1</v>
      </c>
      <c r="AH2646" s="89">
        <v>-0.77042926829268299</v>
      </c>
      <c r="AI2646" s="89">
        <v>-1.60100218587454</v>
      </c>
      <c r="AJ2646" s="89">
        <v>34.322600000000001</v>
      </c>
      <c r="AK2646" s="89">
        <v>-1.40029566080596</v>
      </c>
      <c r="AL2646" s="89">
        <v>57.317092682926798</v>
      </c>
      <c r="AM2646" s="89">
        <v>-1.50064892334025</v>
      </c>
      <c r="AN2646" s="89">
        <v>-1.61969845117567</v>
      </c>
      <c r="AO2646" s="89">
        <v>0.117985611510791</v>
      </c>
      <c r="AP2646" s="89">
        <v>-0.191101112225043</v>
      </c>
      <c r="AQ2646" s="89">
        <v>1</v>
      </c>
      <c r="AR2646" s="89">
        <v>-0.88612068965517199</v>
      </c>
      <c r="AS2646" s="89">
        <v>-1.92182623620171</v>
      </c>
      <c r="AT2646" s="89">
        <v>28.2821</v>
      </c>
      <c r="AU2646" s="89">
        <v>-2.2177152427679498</v>
      </c>
      <c r="AV2646" s="89">
        <v>51.724172413793099</v>
      </c>
      <c r="AW2646" s="89">
        <v>-2.0697707394848299</v>
      </c>
      <c r="AX2646" s="89">
        <v>-2.2203280956426101</v>
      </c>
      <c r="AY2646" s="89">
        <v>0.12517985611510801</v>
      </c>
      <c r="AZ2646" s="89">
        <v>-0.27794035154087299</v>
      </c>
      <c r="BA2646" s="89">
        <v>-99</v>
      </c>
      <c r="BB2646" s="89">
        <v>-99</v>
      </c>
      <c r="BC2646" s="89">
        <v>-99</v>
      </c>
      <c r="BD2646" s="89">
        <v>-99</v>
      </c>
      <c r="BE2646" s="89">
        <v>-99</v>
      </c>
      <c r="BF2646" s="89">
        <v>-99</v>
      </c>
      <c r="BG2646" s="89">
        <v>-99</v>
      </c>
      <c r="BH2646" s="89">
        <v>-99</v>
      </c>
      <c r="BI2646" s="89">
        <v>-99</v>
      </c>
      <c r="BJ2646" s="89">
        <v>-99</v>
      </c>
      <c r="BK2646" s="89">
        <v>-99</v>
      </c>
      <c r="BL2646" s="89">
        <v>-99</v>
      </c>
      <c r="BM2646" s="89">
        <v>-99</v>
      </c>
      <c r="BN2646" s="89">
        <v>-99</v>
      </c>
      <c r="BO2646" s="89">
        <v>-99</v>
      </c>
      <c r="BP2646" s="89">
        <v>-99</v>
      </c>
      <c r="BQ2646" s="89">
        <v>-99</v>
      </c>
      <c r="BR2646" s="89">
        <v>-99</v>
      </c>
      <c r="BS2646" s="89">
        <v>-99</v>
      </c>
      <c r="BT2646" s="89">
        <v>-99</v>
      </c>
      <c r="BU2646" s="89">
        <v>-99</v>
      </c>
      <c r="BV2646" s="89">
        <v>-99</v>
      </c>
      <c r="BW2646" s="89">
        <v>-99</v>
      </c>
      <c r="BX2646" s="89">
        <v>-99</v>
      </c>
      <c r="BY2646" s="89">
        <v>-99</v>
      </c>
      <c r="BZ2646" s="89">
        <v>-99</v>
      </c>
      <c r="CA2646" s="89">
        <v>-99</v>
      </c>
      <c r="CB2646" s="89">
        <v>-99</v>
      </c>
      <c r="CC2646" s="89">
        <v>-99</v>
      </c>
      <c r="CD2646" s="89">
        <v>-99</v>
      </c>
      <c r="CE2646" s="89">
        <v>-99</v>
      </c>
      <c r="CF2646" s="89">
        <v>-99</v>
      </c>
      <c r="CG2646" s="89">
        <v>-99</v>
      </c>
      <c r="CH2646" s="89">
        <v>-99</v>
      </c>
      <c r="CI2646" s="89">
        <v>-99</v>
      </c>
      <c r="CJ2646" s="89">
        <v>-99</v>
      </c>
      <c r="CK2646" s="89">
        <v>-99</v>
      </c>
      <c r="CL2646" s="89">
        <v>-99</v>
      </c>
      <c r="CM2646" s="89">
        <v>-99</v>
      </c>
      <c r="CN2646" s="89">
        <v>-99</v>
      </c>
      <c r="CO2646" s="89">
        <v>-99</v>
      </c>
      <c r="CP2646" s="89">
        <v>-99</v>
      </c>
      <c r="CQ2646" s="89">
        <v>-99</v>
      </c>
      <c r="CR2646" s="89">
        <v>-99</v>
      </c>
      <c r="CS2646" s="89">
        <v>-99</v>
      </c>
      <c r="CT2646" s="89">
        <v>-99</v>
      </c>
      <c r="CU2646" s="86">
        <v>-99</v>
      </c>
      <c r="CV2646" s="86">
        <v>-2.0585</v>
      </c>
      <c r="CW2646" s="86">
        <v>2</v>
      </c>
      <c r="CX2646" s="86">
        <v>2</v>
      </c>
      <c r="CY2646" s="86">
        <v>2.0632999999999999</v>
      </c>
      <c r="CZ2646" s="86">
        <v>97</v>
      </c>
      <c r="DA2646" s="86">
        <v>4</v>
      </c>
      <c r="DB2646" s="86">
        <v>-1.7966</v>
      </c>
      <c r="DC2646" s="86">
        <v>2</v>
      </c>
      <c r="DD2646" s="86">
        <v>-99</v>
      </c>
      <c r="DE2646" s="86">
        <v>-99</v>
      </c>
      <c r="DF2646" s="86">
        <v>-99</v>
      </c>
      <c r="DG2646" s="86">
        <v>-99</v>
      </c>
      <c r="DH2646" s="86">
        <v>-99</v>
      </c>
    </row>
    <row r="2647" spans="1:112" x14ac:dyDescent="0.2">
      <c r="A2647" s="85">
        <f>IF(ISERROR(SEARCH('School Lookup'!$F$3,Data!J2647)),A2646,A2646+1)</f>
        <v>0</v>
      </c>
      <c r="B2647" s="85">
        <f>IF(I2647='School Lookup'!$G$13,1,0)</f>
        <v>0</v>
      </c>
      <c r="C2647" s="85">
        <f t="shared" si="41"/>
        <v>2645</v>
      </c>
      <c r="D2647" s="86" t="s">
        <v>6478</v>
      </c>
      <c r="E2647" s="86" t="s">
        <v>6504</v>
      </c>
      <c r="F2647" s="86" t="s">
        <v>170</v>
      </c>
      <c r="G2647" s="86" t="s">
        <v>3136</v>
      </c>
      <c r="H2647" s="86" t="s">
        <v>119</v>
      </c>
      <c r="I2647" s="86" t="s">
        <v>4999</v>
      </c>
      <c r="J2647" s="86" t="s">
        <v>5914</v>
      </c>
      <c r="K2647" s="86" t="s">
        <v>2217</v>
      </c>
      <c r="L2647" s="86">
        <v>1</v>
      </c>
      <c r="M2647" s="86">
        <v>1</v>
      </c>
      <c r="N2647" s="89">
        <v>-1.1242337182447999</v>
      </c>
      <c r="O2647" s="89">
        <v>-2.3401719116472699</v>
      </c>
      <c r="P2647" s="89">
        <v>36.489899999999999</v>
      </c>
      <c r="Q2647" s="89">
        <v>-1.41564462815078</v>
      </c>
      <c r="R2647" s="89">
        <v>53.5796438799076</v>
      </c>
      <c r="S2647" s="89">
        <v>-1.8779082698990299</v>
      </c>
      <c r="T2647" s="89">
        <v>-2.1309144544038698</v>
      </c>
      <c r="U2647" s="89">
        <v>0.37586805555555602</v>
      </c>
      <c r="V2647" s="89">
        <v>-0.80094267253201001</v>
      </c>
      <c r="W2647" s="89">
        <v>1</v>
      </c>
      <c r="X2647" s="89">
        <v>-0.97975867579908704</v>
      </c>
      <c r="Y2647" s="89">
        <v>-2.2174604527593602</v>
      </c>
      <c r="Z2647" s="89">
        <v>39.110399999999998</v>
      </c>
      <c r="AA2647" s="89">
        <v>-1.3364872962016401</v>
      </c>
      <c r="AB2647" s="89">
        <v>55.022798630136997</v>
      </c>
      <c r="AC2647" s="89">
        <v>-1.7769738744804999</v>
      </c>
      <c r="AD2647" s="89">
        <v>-2.0676529619935802</v>
      </c>
      <c r="AE2647" s="89">
        <v>0.38020833333333298</v>
      </c>
      <c r="AF2647" s="89">
        <v>-0.78613888659131004</v>
      </c>
      <c r="AG2647" s="89">
        <v>1</v>
      </c>
      <c r="AH2647" s="89">
        <v>-1.0752688888888899</v>
      </c>
      <c r="AI2647" s="89">
        <v>-2.2570464581268701</v>
      </c>
      <c r="AJ2647" s="89">
        <v>43.12</v>
      </c>
      <c r="AK2647" s="89">
        <v>-0.53910945480319505</v>
      </c>
      <c r="AL2647" s="89">
        <v>48.8888888888889</v>
      </c>
      <c r="AM2647" s="89">
        <v>-1.3980779564650301</v>
      </c>
      <c r="AN2647" s="89">
        <v>-1.51194319664431</v>
      </c>
      <c r="AO2647" s="89">
        <v>0.1171875</v>
      </c>
      <c r="AP2647" s="89">
        <v>-0.17718084335675499</v>
      </c>
      <c r="AQ2647" s="89">
        <v>1</v>
      </c>
      <c r="AR2647" s="89">
        <v>-1.0596643835616399</v>
      </c>
      <c r="AS2647" s="89">
        <v>-2.3119205253384498</v>
      </c>
      <c r="AT2647" s="89">
        <v>29.333300000000001</v>
      </c>
      <c r="AU2647" s="89">
        <v>-2.1034617078417699</v>
      </c>
      <c r="AV2647" s="89">
        <v>58.219148630136999</v>
      </c>
      <c r="AW2647" s="89">
        <v>-2.2076911165901101</v>
      </c>
      <c r="AX2647" s="89">
        <v>-2.3656678968006699</v>
      </c>
      <c r="AY2647" s="89">
        <v>0.12673611111111099</v>
      </c>
      <c r="AZ2647" s="89">
        <v>-0.29981554942091798</v>
      </c>
      <c r="BA2647" s="89">
        <v>-99</v>
      </c>
      <c r="BB2647" s="89">
        <v>-99</v>
      </c>
      <c r="BC2647" s="89">
        <v>-99</v>
      </c>
      <c r="BD2647" s="89">
        <v>-99</v>
      </c>
      <c r="BE2647" s="89">
        <v>-99</v>
      </c>
      <c r="BF2647" s="89">
        <v>-99</v>
      </c>
      <c r="BG2647" s="89">
        <v>-99</v>
      </c>
      <c r="BH2647" s="89">
        <v>-99</v>
      </c>
      <c r="BI2647" s="89">
        <v>-99</v>
      </c>
      <c r="BJ2647" s="89">
        <v>-99</v>
      </c>
      <c r="BK2647" s="89">
        <v>-99</v>
      </c>
      <c r="BL2647" s="89">
        <v>-99</v>
      </c>
      <c r="BM2647" s="89">
        <v>-99</v>
      </c>
      <c r="BN2647" s="89">
        <v>-99</v>
      </c>
      <c r="BO2647" s="89">
        <v>-99</v>
      </c>
      <c r="BP2647" s="89">
        <v>-99</v>
      </c>
      <c r="BQ2647" s="89">
        <v>-99</v>
      </c>
      <c r="BR2647" s="89">
        <v>-99</v>
      </c>
      <c r="BS2647" s="89">
        <v>-99</v>
      </c>
      <c r="BT2647" s="89">
        <v>-99</v>
      </c>
      <c r="BU2647" s="89">
        <v>-99</v>
      </c>
      <c r="BV2647" s="89">
        <v>-99</v>
      </c>
      <c r="BW2647" s="89">
        <v>-99</v>
      </c>
      <c r="BX2647" s="89">
        <v>-99</v>
      </c>
      <c r="BY2647" s="89">
        <v>-99</v>
      </c>
      <c r="BZ2647" s="89">
        <v>-99</v>
      </c>
      <c r="CA2647" s="89">
        <v>-99</v>
      </c>
      <c r="CB2647" s="89">
        <v>-99</v>
      </c>
      <c r="CC2647" s="89">
        <v>-99</v>
      </c>
      <c r="CD2647" s="89">
        <v>-99</v>
      </c>
      <c r="CE2647" s="89">
        <v>-99</v>
      </c>
      <c r="CF2647" s="89">
        <v>-99</v>
      </c>
      <c r="CG2647" s="89">
        <v>-99</v>
      </c>
      <c r="CH2647" s="89">
        <v>-99</v>
      </c>
      <c r="CI2647" s="89">
        <v>-99</v>
      </c>
      <c r="CJ2647" s="89">
        <v>-99</v>
      </c>
      <c r="CK2647" s="89">
        <v>-99</v>
      </c>
      <c r="CL2647" s="89">
        <v>-99</v>
      </c>
      <c r="CM2647" s="89">
        <v>-99</v>
      </c>
      <c r="CN2647" s="89">
        <v>-99</v>
      </c>
      <c r="CO2647" s="89">
        <v>-99</v>
      </c>
      <c r="CP2647" s="89">
        <v>-99</v>
      </c>
      <c r="CQ2647" s="89">
        <v>-99</v>
      </c>
      <c r="CR2647" s="89">
        <v>-99</v>
      </c>
      <c r="CS2647" s="89">
        <v>-99</v>
      </c>
      <c r="CT2647" s="89">
        <v>-99</v>
      </c>
      <c r="CU2647" s="86">
        <v>-99</v>
      </c>
      <c r="CV2647" s="86">
        <v>-2.0640999999999998</v>
      </c>
      <c r="CW2647" s="86">
        <v>2</v>
      </c>
      <c r="CX2647" s="86">
        <v>2</v>
      </c>
      <c r="CY2647" s="86">
        <v>1.7249000000000001</v>
      </c>
      <c r="CZ2647" s="86">
        <v>95</v>
      </c>
      <c r="DA2647" s="86">
        <v>4</v>
      </c>
      <c r="DB2647" s="86">
        <v>-1.37</v>
      </c>
      <c r="DC2647" s="86">
        <v>4</v>
      </c>
      <c r="DD2647" s="86">
        <v>-99</v>
      </c>
      <c r="DE2647" s="86">
        <v>-99</v>
      </c>
      <c r="DF2647" s="86">
        <v>-99</v>
      </c>
      <c r="DG2647" s="86">
        <v>-99</v>
      </c>
      <c r="DH2647" s="86">
        <v>-99</v>
      </c>
    </row>
    <row r="2648" spans="1:112" x14ac:dyDescent="0.2">
      <c r="A2648" s="85">
        <f>IF(ISERROR(SEARCH('School Lookup'!$F$3,Data!J2648)),A2647,A2647+1)</f>
        <v>0</v>
      </c>
      <c r="B2648" s="85">
        <f>IF(I2648='School Lookup'!$G$13,1,0)</f>
        <v>0</v>
      </c>
      <c r="C2648" s="85">
        <f t="shared" si="41"/>
        <v>2646</v>
      </c>
      <c r="D2648" s="86" t="s">
        <v>6478</v>
      </c>
      <c r="E2648" s="86" t="s">
        <v>6790</v>
      </c>
      <c r="F2648" s="86" t="s">
        <v>2774</v>
      </c>
      <c r="G2648" s="86" t="s">
        <v>6913</v>
      </c>
      <c r="H2648" s="86" t="s">
        <v>6914</v>
      </c>
      <c r="I2648" s="86" t="s">
        <v>6915</v>
      </c>
      <c r="J2648" s="86" t="s">
        <v>6914</v>
      </c>
      <c r="K2648" s="86" t="s">
        <v>10</v>
      </c>
      <c r="L2648" s="86">
        <v>1</v>
      </c>
      <c r="M2648" s="86">
        <v>-99</v>
      </c>
      <c r="N2648" s="89">
        <v>-99</v>
      </c>
      <c r="O2648" s="89">
        <v>-99</v>
      </c>
      <c r="P2648" s="89">
        <v>-99</v>
      </c>
      <c r="Q2648" s="89">
        <v>-99</v>
      </c>
      <c r="R2648" s="89">
        <v>-99</v>
      </c>
      <c r="S2648" s="89">
        <v>-99</v>
      </c>
      <c r="T2648" s="89">
        <v>-99</v>
      </c>
      <c r="U2648" s="89">
        <v>-99</v>
      </c>
      <c r="V2648" s="89">
        <v>-99</v>
      </c>
      <c r="W2648" s="89">
        <v>-99</v>
      </c>
      <c r="X2648" s="89">
        <v>-99</v>
      </c>
      <c r="Y2648" s="89">
        <v>-99</v>
      </c>
      <c r="Z2648" s="89">
        <v>-99</v>
      </c>
      <c r="AA2648" s="89">
        <v>-99</v>
      </c>
      <c r="AB2648" s="89">
        <v>-99</v>
      </c>
      <c r="AC2648" s="89">
        <v>-99</v>
      </c>
      <c r="AD2648" s="89">
        <v>-99</v>
      </c>
      <c r="AE2648" s="89">
        <v>-99</v>
      </c>
      <c r="AF2648" s="89">
        <v>-99</v>
      </c>
      <c r="AG2648" s="89">
        <v>-99</v>
      </c>
      <c r="AH2648" s="89">
        <v>-99</v>
      </c>
      <c r="AI2648" s="89">
        <v>-99</v>
      </c>
      <c r="AJ2648" s="89">
        <v>-99</v>
      </c>
      <c r="AK2648" s="89">
        <v>-99</v>
      </c>
      <c r="AL2648" s="89">
        <v>-99</v>
      </c>
      <c r="AM2648" s="89">
        <v>-99</v>
      </c>
      <c r="AN2648" s="89">
        <v>-99</v>
      </c>
      <c r="AO2648" s="89">
        <v>-99</v>
      </c>
      <c r="AP2648" s="89">
        <v>-99</v>
      </c>
      <c r="AQ2648" s="89">
        <v>-99</v>
      </c>
      <c r="AR2648" s="89">
        <v>-99</v>
      </c>
      <c r="AS2648" s="89">
        <v>-99</v>
      </c>
      <c r="AT2648" s="89">
        <v>-99</v>
      </c>
      <c r="AU2648" s="89">
        <v>-99</v>
      </c>
      <c r="AV2648" s="89">
        <v>-99</v>
      </c>
      <c r="AW2648" s="89">
        <v>-99</v>
      </c>
      <c r="AX2648" s="89">
        <v>-99</v>
      </c>
      <c r="AY2648" s="89">
        <v>-99</v>
      </c>
      <c r="AZ2648" s="89">
        <v>-99</v>
      </c>
      <c r="BA2648" s="89">
        <v>1</v>
      </c>
      <c r="BB2648" s="89">
        <v>-1.0907800000000001</v>
      </c>
      <c r="BC2648" s="89">
        <v>-2.23010117456095</v>
      </c>
      <c r="BD2648" s="89">
        <v>23.925000000000001</v>
      </c>
      <c r="BE2648" s="89">
        <v>-2.4367058311168899</v>
      </c>
      <c r="BF2648" s="89">
        <v>40</v>
      </c>
      <c r="BG2648" s="89">
        <v>-2.33340350283892</v>
      </c>
      <c r="BH2648" s="89">
        <v>-2.4864484902650799</v>
      </c>
      <c r="BI2648" s="89">
        <v>0.25147928994082802</v>
      </c>
      <c r="BJ2648" s="89">
        <v>-0.62529030080630699</v>
      </c>
      <c r="BK2648" s="89">
        <v>1</v>
      </c>
      <c r="BL2648" s="89">
        <v>-0.94623999999999997</v>
      </c>
      <c r="BM2648" s="89">
        <v>-2.1208694963677299</v>
      </c>
      <c r="BN2648" s="89">
        <v>34.461500000000001</v>
      </c>
      <c r="BO2648" s="89">
        <v>-1.59369122370175</v>
      </c>
      <c r="BP2648" s="89">
        <v>36.470599999999997</v>
      </c>
      <c r="BQ2648" s="89">
        <v>-1.8572803600347401</v>
      </c>
      <c r="BR2648" s="89">
        <v>-1.9363985132250401</v>
      </c>
      <c r="BS2648" s="89">
        <v>0.25147928994082802</v>
      </c>
      <c r="BT2648" s="89">
        <v>-0.48696412314831</v>
      </c>
      <c r="BU2648" s="89">
        <v>1</v>
      </c>
      <c r="BV2648" s="89">
        <v>-0.98792000000000002</v>
      </c>
      <c r="BW2648" s="89">
        <v>-2.11842924411678</v>
      </c>
      <c r="BX2648" s="89">
        <v>34.4878</v>
      </c>
      <c r="BY2648" s="89">
        <v>-1.5086267477591</v>
      </c>
      <c r="BZ2648" s="89">
        <v>41.176479999999998</v>
      </c>
      <c r="CA2648" s="89">
        <v>-1.81352799593794</v>
      </c>
      <c r="CB2648" s="89">
        <v>-1.9017046573976799</v>
      </c>
      <c r="CC2648" s="89">
        <v>0.25147928994082802</v>
      </c>
      <c r="CD2648" s="89">
        <v>-0.47823933691953602</v>
      </c>
      <c r="CE2648" s="89">
        <v>1</v>
      </c>
      <c r="CF2648" s="89">
        <v>-0.97255542168674702</v>
      </c>
      <c r="CG2648" s="89">
        <v>-2.1450834205573601</v>
      </c>
      <c r="CH2648" s="89">
        <v>35.324300000000001</v>
      </c>
      <c r="CI2648" s="89">
        <v>-1.5945819525826199</v>
      </c>
      <c r="CJ2648" s="89">
        <v>38.554226506024101</v>
      </c>
      <c r="CK2648" s="89">
        <v>-1.8698326865699899</v>
      </c>
      <c r="CL2648" s="89">
        <v>-2.0141294695580099</v>
      </c>
      <c r="CM2648" s="89">
        <v>0.24556213017751499</v>
      </c>
      <c r="CN2648" s="89">
        <v>-0.494593922997972</v>
      </c>
      <c r="CO2648" s="89">
        <v>-99</v>
      </c>
      <c r="CP2648" s="89">
        <v>-99</v>
      </c>
      <c r="CQ2648" s="89">
        <v>-99</v>
      </c>
      <c r="CR2648" s="89">
        <v>-99</v>
      </c>
      <c r="CS2648" s="89">
        <v>-99</v>
      </c>
      <c r="CT2648" s="89">
        <v>-99</v>
      </c>
      <c r="CU2648" s="86">
        <v>-99</v>
      </c>
      <c r="CV2648" s="86">
        <v>-2.0851000000000002</v>
      </c>
      <c r="CW2648" s="86">
        <v>2</v>
      </c>
      <c r="CX2648" s="86">
        <v>2</v>
      </c>
      <c r="CY2648" s="86">
        <v>2.3618999999999999</v>
      </c>
      <c r="CZ2648" s="86">
        <v>98</v>
      </c>
      <c r="DA2648" s="86">
        <v>4</v>
      </c>
      <c r="DB2648" s="86">
        <v>-1.7845</v>
      </c>
      <c r="DC2648" s="86">
        <v>2</v>
      </c>
      <c r="DD2648" s="86">
        <v>-99</v>
      </c>
      <c r="DE2648" s="86">
        <v>-99</v>
      </c>
      <c r="DF2648" s="86">
        <v>-99</v>
      </c>
      <c r="DG2648" s="86">
        <v>-99</v>
      </c>
      <c r="DH2648" s="86">
        <v>-99</v>
      </c>
    </row>
    <row r="2649" spans="1:112" x14ac:dyDescent="0.2">
      <c r="A2649" s="85">
        <f>IF(ISERROR(SEARCH('School Lookup'!$F$3,Data!J2649)),A2648,A2648+1)</f>
        <v>0</v>
      </c>
      <c r="B2649" s="85">
        <f>IF(I2649='School Lookup'!$G$13,1,0)</f>
        <v>0</v>
      </c>
      <c r="C2649" s="85">
        <f t="shared" si="41"/>
        <v>2647</v>
      </c>
      <c r="D2649" s="86" t="s">
        <v>6478</v>
      </c>
      <c r="E2649" s="86" t="s">
        <v>6790</v>
      </c>
      <c r="F2649" s="86" t="s">
        <v>2774</v>
      </c>
      <c r="G2649" s="86" t="s">
        <v>3307</v>
      </c>
      <c r="H2649" s="86" t="s">
        <v>2371</v>
      </c>
      <c r="I2649" s="86" t="s">
        <v>5173</v>
      </c>
      <c r="J2649" s="86" t="s">
        <v>2371</v>
      </c>
      <c r="K2649" s="86" t="s">
        <v>72</v>
      </c>
      <c r="L2649" s="86">
        <v>1</v>
      </c>
      <c r="M2649" s="86">
        <v>1</v>
      </c>
      <c r="N2649" s="89">
        <v>-0.78718903225806502</v>
      </c>
      <c r="O2649" s="89">
        <v>-1.61030200815432</v>
      </c>
      <c r="P2649" s="89">
        <v>37.132899999999999</v>
      </c>
      <c r="Q2649" s="89">
        <v>-1.34744071031433</v>
      </c>
      <c r="R2649" s="89">
        <v>50.5376458064516</v>
      </c>
      <c r="S2649" s="89">
        <v>-1.4788713592343301</v>
      </c>
      <c r="T2649" s="89">
        <v>-1.6781404831903799</v>
      </c>
      <c r="U2649" s="89">
        <v>0.37866449511400702</v>
      </c>
      <c r="V2649" s="89">
        <v>-0.63545221879766201</v>
      </c>
      <c r="W2649" s="89">
        <v>1</v>
      </c>
      <c r="X2649" s="89">
        <v>-0.69249935760171299</v>
      </c>
      <c r="Y2649" s="89">
        <v>-1.5412065184397401</v>
      </c>
      <c r="Z2649" s="89">
        <v>29.2759</v>
      </c>
      <c r="AA2649" s="89">
        <v>-2.56287855015389</v>
      </c>
      <c r="AB2649" s="89">
        <v>47.751607494646699</v>
      </c>
      <c r="AC2649" s="89">
        <v>-2.0520425342968198</v>
      </c>
      <c r="AD2649" s="89">
        <v>-2.3879297057537099</v>
      </c>
      <c r="AE2649" s="89">
        <v>0.38029315960912102</v>
      </c>
      <c r="AF2649" s="89">
        <v>-0.90811333272555705</v>
      </c>
      <c r="AG2649" s="89">
        <v>1</v>
      </c>
      <c r="AH2649" s="89">
        <v>-1.13252</v>
      </c>
      <c r="AI2649" s="89">
        <v>-2.3802563724125201</v>
      </c>
      <c r="AJ2649" s="89">
        <v>17.935500000000001</v>
      </c>
      <c r="AK2649" s="89">
        <v>-3.0044451227365201</v>
      </c>
      <c r="AL2649" s="89">
        <v>40.714300000000001</v>
      </c>
      <c r="AM2649" s="89">
        <v>-2.6923507475745199</v>
      </c>
      <c r="AN2649" s="89">
        <v>-2.8716329635224001</v>
      </c>
      <c r="AO2649" s="89">
        <v>0.11400651465797999</v>
      </c>
      <c r="AP2649" s="89">
        <v>-0.32738486554815599</v>
      </c>
      <c r="AQ2649" s="89">
        <v>1</v>
      </c>
      <c r="AR2649" s="89">
        <v>-0.73576923076923095</v>
      </c>
      <c r="AS2649" s="89">
        <v>-1.5838638236556599</v>
      </c>
      <c r="AT2649" s="89">
        <v>33.884599999999999</v>
      </c>
      <c r="AU2649" s="89">
        <v>-1.6087869423265999</v>
      </c>
      <c r="AV2649" s="89">
        <v>64.102553846153896</v>
      </c>
      <c r="AW2649" s="89">
        <v>-1.5963253829911299</v>
      </c>
      <c r="AX2649" s="89">
        <v>-1.7214137552367801</v>
      </c>
      <c r="AY2649" s="89">
        <v>0.12703583061889301</v>
      </c>
      <c r="AZ2649" s="89">
        <v>-0.21868122623529099</v>
      </c>
      <c r="BA2649" s="89">
        <v>-99</v>
      </c>
      <c r="BB2649" s="89">
        <v>-99</v>
      </c>
      <c r="BC2649" s="89">
        <v>-99</v>
      </c>
      <c r="BD2649" s="89">
        <v>-99</v>
      </c>
      <c r="BE2649" s="89">
        <v>-99</v>
      </c>
      <c r="BF2649" s="89">
        <v>-99</v>
      </c>
      <c r="BG2649" s="89">
        <v>-99</v>
      </c>
      <c r="BH2649" s="89">
        <v>-99</v>
      </c>
      <c r="BI2649" s="89">
        <v>-99</v>
      </c>
      <c r="BJ2649" s="89">
        <v>-99</v>
      </c>
      <c r="BK2649" s="89">
        <v>-99</v>
      </c>
      <c r="BL2649" s="89">
        <v>-99</v>
      </c>
      <c r="BM2649" s="89">
        <v>-99</v>
      </c>
      <c r="BN2649" s="89">
        <v>-99</v>
      </c>
      <c r="BO2649" s="89">
        <v>-99</v>
      </c>
      <c r="BP2649" s="89">
        <v>-99</v>
      </c>
      <c r="BQ2649" s="89">
        <v>-99</v>
      </c>
      <c r="BR2649" s="89">
        <v>-99</v>
      </c>
      <c r="BS2649" s="89">
        <v>-99</v>
      </c>
      <c r="BT2649" s="89">
        <v>-99</v>
      </c>
      <c r="BU2649" s="89">
        <v>-99</v>
      </c>
      <c r="BV2649" s="89">
        <v>-99</v>
      </c>
      <c r="BW2649" s="89">
        <v>-99</v>
      </c>
      <c r="BX2649" s="89">
        <v>-99</v>
      </c>
      <c r="BY2649" s="89">
        <v>-99</v>
      </c>
      <c r="BZ2649" s="89">
        <v>-99</v>
      </c>
      <c r="CA2649" s="89">
        <v>-99</v>
      </c>
      <c r="CB2649" s="89">
        <v>-99</v>
      </c>
      <c r="CC2649" s="89">
        <v>-99</v>
      </c>
      <c r="CD2649" s="89">
        <v>-99</v>
      </c>
      <c r="CE2649" s="89">
        <v>-99</v>
      </c>
      <c r="CF2649" s="89">
        <v>-99</v>
      </c>
      <c r="CG2649" s="89">
        <v>-99</v>
      </c>
      <c r="CH2649" s="89">
        <v>-99</v>
      </c>
      <c r="CI2649" s="89">
        <v>-99</v>
      </c>
      <c r="CJ2649" s="89">
        <v>-99</v>
      </c>
      <c r="CK2649" s="89">
        <v>-99</v>
      </c>
      <c r="CL2649" s="89">
        <v>-99</v>
      </c>
      <c r="CM2649" s="89">
        <v>-99</v>
      </c>
      <c r="CN2649" s="89">
        <v>-99</v>
      </c>
      <c r="CO2649" s="89">
        <v>-99</v>
      </c>
      <c r="CP2649" s="89">
        <v>-99</v>
      </c>
      <c r="CQ2649" s="89">
        <v>-99</v>
      </c>
      <c r="CR2649" s="89">
        <v>-99</v>
      </c>
      <c r="CS2649" s="89">
        <v>-99</v>
      </c>
      <c r="CT2649" s="89">
        <v>-99</v>
      </c>
      <c r="CU2649" s="86">
        <v>-99</v>
      </c>
      <c r="CV2649" s="86">
        <v>-2.0895999999999999</v>
      </c>
      <c r="CW2649" s="86">
        <v>2</v>
      </c>
      <c r="CX2649" s="86">
        <v>2</v>
      </c>
      <c r="CY2649" s="86">
        <v>0.89529999999999998</v>
      </c>
      <c r="CZ2649" s="86">
        <v>85</v>
      </c>
      <c r="DA2649" s="86">
        <v>4</v>
      </c>
      <c r="DB2649" s="86">
        <v>-2.0318000000000001</v>
      </c>
      <c r="DC2649" s="86">
        <v>0</v>
      </c>
      <c r="DD2649" s="86">
        <v>-99</v>
      </c>
      <c r="DE2649" s="86">
        <v>-99</v>
      </c>
      <c r="DF2649" s="86">
        <v>-99</v>
      </c>
      <c r="DG2649" s="86">
        <v>-99</v>
      </c>
      <c r="DH2649" s="86">
        <v>-99</v>
      </c>
    </row>
    <row r="2650" spans="1:112" x14ac:dyDescent="0.2">
      <c r="A2650" s="85">
        <f>IF(ISERROR(SEARCH('School Lookup'!$F$3,Data!J2650)),A2649,A2649+1)</f>
        <v>0</v>
      </c>
      <c r="B2650" s="85">
        <f>IF(I2650='School Lookup'!$G$13,1,0)</f>
        <v>0</v>
      </c>
      <c r="C2650" s="85">
        <f t="shared" si="41"/>
        <v>2648</v>
      </c>
      <c r="D2650" s="86" t="s">
        <v>6478</v>
      </c>
      <c r="E2650" s="86" t="s">
        <v>6760</v>
      </c>
      <c r="F2650" s="86" t="s">
        <v>2767</v>
      </c>
      <c r="G2650" s="86" t="s">
        <v>3370</v>
      </c>
      <c r="H2650" s="86" t="s">
        <v>6073</v>
      </c>
      <c r="I2650" s="86" t="s">
        <v>5683</v>
      </c>
      <c r="J2650" s="86" t="s">
        <v>878</v>
      </c>
      <c r="K2650" s="86" t="s">
        <v>56</v>
      </c>
      <c r="L2650" s="86">
        <v>1</v>
      </c>
      <c r="M2650" s="86">
        <v>1</v>
      </c>
      <c r="N2650" s="89">
        <v>-0.86580999999999997</v>
      </c>
      <c r="O2650" s="89">
        <v>-1.7805556288881199</v>
      </c>
      <c r="P2650" s="89">
        <v>34.606499999999997</v>
      </c>
      <c r="Q2650" s="89">
        <v>-1.6154195252785799</v>
      </c>
      <c r="R2650" s="89">
        <v>50.606034848484803</v>
      </c>
      <c r="S2650" s="89">
        <v>-1.6979875770833499</v>
      </c>
      <c r="T2650" s="89">
        <v>-1.9267644010818901</v>
      </c>
      <c r="U2650" s="89">
        <v>0.33344560458066702</v>
      </c>
      <c r="V2650" s="89">
        <v>-0.64247112060325895</v>
      </c>
      <c r="W2650" s="89">
        <v>1</v>
      </c>
      <c r="X2650" s="89">
        <v>-0.66841056829511503</v>
      </c>
      <c r="Y2650" s="89">
        <v>-1.4844976929652201</v>
      </c>
      <c r="Z2650" s="89">
        <v>28.6358</v>
      </c>
      <c r="AA2650" s="89">
        <v>-2.6427009144484499</v>
      </c>
      <c r="AB2650" s="89">
        <v>44.9651294117647</v>
      </c>
      <c r="AC2650" s="89">
        <v>-2.0635993037068401</v>
      </c>
      <c r="AD2650" s="89">
        <v>-2.40138585331156</v>
      </c>
      <c r="AE2650" s="89">
        <v>0.33782418322667601</v>
      </c>
      <c r="AF2650" s="89">
        <v>-0.81124621450707202</v>
      </c>
      <c r="AG2650" s="89">
        <v>1</v>
      </c>
      <c r="AH2650" s="89">
        <v>-0.89696700201207202</v>
      </c>
      <c r="AI2650" s="89">
        <v>-1.87332359628712</v>
      </c>
      <c r="AJ2650" s="89">
        <v>33.939100000000003</v>
      </c>
      <c r="AK2650" s="89">
        <v>-1.43783685593203</v>
      </c>
      <c r="AL2650" s="89">
        <v>51.710270623742502</v>
      </c>
      <c r="AM2650" s="89">
        <v>-1.65558022610958</v>
      </c>
      <c r="AN2650" s="89">
        <v>-1.78246051215044</v>
      </c>
      <c r="AO2650" s="89">
        <v>0.167396429774335</v>
      </c>
      <c r="AP2650" s="89">
        <v>-0.29837752594771499</v>
      </c>
      <c r="AQ2650" s="89">
        <v>1</v>
      </c>
      <c r="AR2650" s="89">
        <v>-0.96730793319415498</v>
      </c>
      <c r="AS2650" s="89">
        <v>-2.1043202199495599</v>
      </c>
      <c r="AT2650" s="89">
        <v>32.196399999999997</v>
      </c>
      <c r="AU2650" s="89">
        <v>-1.7922751630861</v>
      </c>
      <c r="AV2650" s="89">
        <v>51.3569872651357</v>
      </c>
      <c r="AW2650" s="89">
        <v>-1.9482976915178301</v>
      </c>
      <c r="AX2650" s="89">
        <v>-2.0923204073797601</v>
      </c>
      <c r="AY2650" s="89">
        <v>0.161333782418323</v>
      </c>
      <c r="AZ2650" s="89">
        <v>-0.33756196535362198</v>
      </c>
      <c r="BA2650" s="89">
        <v>-99</v>
      </c>
      <c r="BB2650" s="89">
        <v>-99</v>
      </c>
      <c r="BC2650" s="89">
        <v>-99</v>
      </c>
      <c r="BD2650" s="89">
        <v>-99</v>
      </c>
      <c r="BE2650" s="89">
        <v>-99</v>
      </c>
      <c r="BF2650" s="89">
        <v>-99</v>
      </c>
      <c r="BG2650" s="89">
        <v>-99</v>
      </c>
      <c r="BH2650" s="89">
        <v>-99</v>
      </c>
      <c r="BI2650" s="89">
        <v>-99</v>
      </c>
      <c r="BJ2650" s="89">
        <v>-99</v>
      </c>
      <c r="BK2650" s="89">
        <v>-99</v>
      </c>
      <c r="BL2650" s="89">
        <v>-99</v>
      </c>
      <c r="BM2650" s="89">
        <v>-99</v>
      </c>
      <c r="BN2650" s="89">
        <v>-99</v>
      </c>
      <c r="BO2650" s="89">
        <v>-99</v>
      </c>
      <c r="BP2650" s="89">
        <v>-99</v>
      </c>
      <c r="BQ2650" s="89">
        <v>-99</v>
      </c>
      <c r="BR2650" s="89">
        <v>-99</v>
      </c>
      <c r="BS2650" s="89">
        <v>-99</v>
      </c>
      <c r="BT2650" s="89">
        <v>-99</v>
      </c>
      <c r="BU2650" s="89">
        <v>-99</v>
      </c>
      <c r="BV2650" s="89">
        <v>-99</v>
      </c>
      <c r="BW2650" s="89">
        <v>-99</v>
      </c>
      <c r="BX2650" s="89">
        <v>-99</v>
      </c>
      <c r="BY2650" s="89">
        <v>-99</v>
      </c>
      <c r="BZ2650" s="89">
        <v>-99</v>
      </c>
      <c r="CA2650" s="89">
        <v>-99</v>
      </c>
      <c r="CB2650" s="89">
        <v>-99</v>
      </c>
      <c r="CC2650" s="89">
        <v>-99</v>
      </c>
      <c r="CD2650" s="89">
        <v>-99</v>
      </c>
      <c r="CE2650" s="89">
        <v>-99</v>
      </c>
      <c r="CF2650" s="89">
        <v>-99</v>
      </c>
      <c r="CG2650" s="89">
        <v>-99</v>
      </c>
      <c r="CH2650" s="89">
        <v>-99</v>
      </c>
      <c r="CI2650" s="89">
        <v>-99</v>
      </c>
      <c r="CJ2650" s="89">
        <v>-99</v>
      </c>
      <c r="CK2650" s="89">
        <v>-99</v>
      </c>
      <c r="CL2650" s="89">
        <v>-99</v>
      </c>
      <c r="CM2650" s="89">
        <v>-99</v>
      </c>
      <c r="CN2650" s="89">
        <v>-99</v>
      </c>
      <c r="CO2650" s="89">
        <v>-99</v>
      </c>
      <c r="CP2650" s="89">
        <v>-99</v>
      </c>
      <c r="CQ2650" s="89">
        <v>-99</v>
      </c>
      <c r="CR2650" s="89">
        <v>-99</v>
      </c>
      <c r="CS2650" s="89">
        <v>-99</v>
      </c>
      <c r="CT2650" s="89">
        <v>-99</v>
      </c>
      <c r="CU2650" s="86">
        <v>-99</v>
      </c>
      <c r="CV2650" s="86">
        <v>-2.0897000000000001</v>
      </c>
      <c r="CW2650" s="86">
        <v>2</v>
      </c>
      <c r="CX2650" s="86">
        <v>2</v>
      </c>
      <c r="CY2650" s="86">
        <v>0.91159999999999997</v>
      </c>
      <c r="CZ2650" s="86">
        <v>85</v>
      </c>
      <c r="DA2650" s="86">
        <v>4</v>
      </c>
      <c r="DB2650" s="86">
        <v>-1.9613</v>
      </c>
      <c r="DC2650" s="86">
        <v>1</v>
      </c>
      <c r="DD2650" s="86">
        <v>-99</v>
      </c>
      <c r="DE2650" s="86">
        <v>-99</v>
      </c>
      <c r="DF2650" s="86">
        <v>-99</v>
      </c>
      <c r="DG2650" s="86">
        <v>-99</v>
      </c>
      <c r="DH2650" s="86">
        <v>-99</v>
      </c>
    </row>
    <row r="2651" spans="1:112" x14ac:dyDescent="0.2">
      <c r="A2651" s="85">
        <f>IF(ISERROR(SEARCH('School Lookup'!$F$3,Data!J2651)),A2650,A2650+1)</f>
        <v>0</v>
      </c>
      <c r="B2651" s="85">
        <f>IF(I2651='School Lookup'!$G$13,1,0)</f>
        <v>0</v>
      </c>
      <c r="C2651" s="85">
        <f t="shared" si="41"/>
        <v>2649</v>
      </c>
      <c r="D2651" s="86" t="s">
        <v>6478</v>
      </c>
      <c r="E2651" s="86" t="s">
        <v>6982</v>
      </c>
      <c r="F2651" s="86" t="s">
        <v>2775</v>
      </c>
      <c r="G2651" s="86" t="s">
        <v>6191</v>
      </c>
      <c r="H2651" s="86" t="s">
        <v>6347</v>
      </c>
      <c r="I2651" s="86" t="s">
        <v>6210</v>
      </c>
      <c r="J2651" s="86" t="s">
        <v>442</v>
      </c>
      <c r="K2651" s="86" t="s">
        <v>36</v>
      </c>
      <c r="L2651" s="86">
        <v>1</v>
      </c>
      <c r="M2651" s="86">
        <v>-99</v>
      </c>
      <c r="N2651" s="89">
        <v>-99</v>
      </c>
      <c r="O2651" s="89">
        <v>-99</v>
      </c>
      <c r="P2651" s="89">
        <v>-99</v>
      </c>
      <c r="Q2651" s="89">
        <v>-99</v>
      </c>
      <c r="R2651" s="89">
        <v>-99</v>
      </c>
      <c r="S2651" s="89">
        <v>-99</v>
      </c>
      <c r="T2651" s="89">
        <v>-99</v>
      </c>
      <c r="U2651" s="89">
        <v>-99</v>
      </c>
      <c r="V2651" s="89">
        <v>-99</v>
      </c>
      <c r="W2651" s="89">
        <v>-99</v>
      </c>
      <c r="X2651" s="89">
        <v>-99</v>
      </c>
      <c r="Y2651" s="89">
        <v>-99</v>
      </c>
      <c r="Z2651" s="89">
        <v>-99</v>
      </c>
      <c r="AA2651" s="89">
        <v>-99</v>
      </c>
      <c r="AB2651" s="89">
        <v>-99</v>
      </c>
      <c r="AC2651" s="89">
        <v>-99</v>
      </c>
      <c r="AD2651" s="89">
        <v>-99</v>
      </c>
      <c r="AE2651" s="89">
        <v>-99</v>
      </c>
      <c r="AF2651" s="89">
        <v>-99</v>
      </c>
      <c r="AG2651" s="89">
        <v>-99</v>
      </c>
      <c r="AH2651" s="89">
        <v>-99</v>
      </c>
      <c r="AI2651" s="89">
        <v>-99</v>
      </c>
      <c r="AJ2651" s="89">
        <v>-99</v>
      </c>
      <c r="AK2651" s="89">
        <v>-99</v>
      </c>
      <c r="AL2651" s="89">
        <v>-99</v>
      </c>
      <c r="AM2651" s="89">
        <v>-99</v>
      </c>
      <c r="AN2651" s="89">
        <v>-99</v>
      </c>
      <c r="AO2651" s="89">
        <v>-99</v>
      </c>
      <c r="AP2651" s="89">
        <v>-99</v>
      </c>
      <c r="AQ2651" s="89">
        <v>-99</v>
      </c>
      <c r="AR2651" s="89">
        <v>-99</v>
      </c>
      <c r="AS2651" s="89">
        <v>-99</v>
      </c>
      <c r="AT2651" s="89">
        <v>-99</v>
      </c>
      <c r="AU2651" s="89">
        <v>-99</v>
      </c>
      <c r="AV2651" s="89">
        <v>-99</v>
      </c>
      <c r="AW2651" s="89">
        <v>-99</v>
      </c>
      <c r="AX2651" s="89">
        <v>-99</v>
      </c>
      <c r="AY2651" s="89">
        <v>-99</v>
      </c>
      <c r="AZ2651" s="89">
        <v>-99</v>
      </c>
      <c r="BA2651" s="89">
        <v>1</v>
      </c>
      <c r="BB2651" s="89">
        <v>-1.1131</v>
      </c>
      <c r="BC2651" s="89">
        <v>-2.2803279166150299</v>
      </c>
      <c r="BD2651" s="89">
        <v>35.5946</v>
      </c>
      <c r="BE2651" s="89">
        <v>-1.26982925243518</v>
      </c>
      <c r="BF2651" s="89">
        <v>55.384599999999999</v>
      </c>
      <c r="BG2651" s="89">
        <v>-1.77507858452511</v>
      </c>
      <c r="BH2651" s="89">
        <v>-1.88906171451243</v>
      </c>
      <c r="BI2651" s="89">
        <v>0.24952015355086399</v>
      </c>
      <c r="BJ2651" s="89">
        <v>-0.47135896907219998</v>
      </c>
      <c r="BK2651" s="89">
        <v>1</v>
      </c>
      <c r="BL2651" s="89">
        <v>-1.03530769230769</v>
      </c>
      <c r="BM2651" s="89">
        <v>-2.3376130649304399</v>
      </c>
      <c r="BN2651" s="89">
        <v>33.026299999999999</v>
      </c>
      <c r="BO2651" s="89">
        <v>-1.7548357266449599</v>
      </c>
      <c r="BP2651" s="89">
        <v>52.307730769230801</v>
      </c>
      <c r="BQ2651" s="89">
        <v>-2.0462243957877</v>
      </c>
      <c r="BR2651" s="89">
        <v>-2.1345994464885099</v>
      </c>
      <c r="BS2651" s="89">
        <v>0.24952015355086399</v>
      </c>
      <c r="BT2651" s="89">
        <v>-0.53262558165740204</v>
      </c>
      <c r="BU2651" s="89">
        <v>1</v>
      </c>
      <c r="BV2651" s="89">
        <v>-1.1011969230769201</v>
      </c>
      <c r="BW2651" s="89">
        <v>-2.3793521438724099</v>
      </c>
      <c r="BX2651" s="89">
        <v>37.131599999999999</v>
      </c>
      <c r="BY2651" s="89">
        <v>-1.2358603113464199</v>
      </c>
      <c r="BZ2651" s="89">
        <v>54.615389999999998</v>
      </c>
      <c r="CA2651" s="89">
        <v>-1.80760622760941</v>
      </c>
      <c r="CB2651" s="89">
        <v>-1.8954628141558501</v>
      </c>
      <c r="CC2651" s="89">
        <v>0.24952015355086399</v>
      </c>
      <c r="CD2651" s="89">
        <v>-0.47295617243811999</v>
      </c>
      <c r="CE2651" s="89">
        <v>1</v>
      </c>
      <c r="CF2651" s="89">
        <v>-1.1838625954198501</v>
      </c>
      <c r="CG2651" s="89">
        <v>-2.65171787997655</v>
      </c>
      <c r="CH2651" s="89">
        <v>25.444400000000002</v>
      </c>
      <c r="CI2651" s="89">
        <v>-2.7221376742716701</v>
      </c>
      <c r="CJ2651" s="89">
        <v>50.3816358778626</v>
      </c>
      <c r="CK2651" s="89">
        <v>-2.6869277771241098</v>
      </c>
      <c r="CL2651" s="89">
        <v>-2.8982775627023698</v>
      </c>
      <c r="CM2651" s="89">
        <v>0.25143953934740898</v>
      </c>
      <c r="CN2651" s="89">
        <v>-0.72874157526681504</v>
      </c>
      <c r="CO2651" s="89">
        <v>76.89</v>
      </c>
      <c r="CP2651" s="89">
        <v>-0.79330000000000001</v>
      </c>
      <c r="CQ2651" s="89">
        <v>-0.66</v>
      </c>
      <c r="CR2651" s="89">
        <v>-0.27779999999999999</v>
      </c>
      <c r="CS2651" s="89">
        <v>-0.231833333333333</v>
      </c>
      <c r="CT2651" s="89">
        <v>-1.0588</v>
      </c>
      <c r="CU2651" s="86" t="s">
        <v>6988</v>
      </c>
      <c r="CV2651" s="86">
        <v>-2.0910000000000002</v>
      </c>
      <c r="CW2651" s="86">
        <v>2</v>
      </c>
      <c r="CX2651" s="86">
        <v>2</v>
      </c>
      <c r="CY2651" s="86">
        <v>1.8413999999999999</v>
      </c>
      <c r="CZ2651" s="86">
        <v>97</v>
      </c>
      <c r="DA2651" s="86">
        <v>4</v>
      </c>
      <c r="DB2651" s="86">
        <v>-1.7475000000000001</v>
      </c>
      <c r="DC2651" s="86">
        <v>2</v>
      </c>
      <c r="DD2651" s="86">
        <v>-99</v>
      </c>
      <c r="DE2651" s="86">
        <v>-99</v>
      </c>
      <c r="DF2651" s="86">
        <v>-99</v>
      </c>
      <c r="DG2651" s="86">
        <v>-99</v>
      </c>
      <c r="DH2651" s="86">
        <v>-99</v>
      </c>
    </row>
    <row r="2652" spans="1:112" x14ac:dyDescent="0.2">
      <c r="A2652" s="85">
        <f>IF(ISERROR(SEARCH('School Lookup'!$F$3,Data!J2652)),A2651,A2651+1)</f>
        <v>0</v>
      </c>
      <c r="B2652" s="85">
        <f>IF(I2652='School Lookup'!$G$13,1,0)</f>
        <v>0</v>
      </c>
      <c r="C2652" s="85">
        <f t="shared" si="41"/>
        <v>2650</v>
      </c>
      <c r="D2652" s="86" t="s">
        <v>6478</v>
      </c>
      <c r="E2652" s="86" t="s">
        <v>6790</v>
      </c>
      <c r="F2652" s="86" t="s">
        <v>2774</v>
      </c>
      <c r="G2652" s="86" t="s">
        <v>6919</v>
      </c>
      <c r="H2652" s="86" t="s">
        <v>6920</v>
      </c>
      <c r="I2652" s="86" t="s">
        <v>6921</v>
      </c>
      <c r="J2652" s="86" t="s">
        <v>6920</v>
      </c>
      <c r="K2652" s="86" t="s">
        <v>114</v>
      </c>
      <c r="L2652" s="86">
        <v>1</v>
      </c>
      <c r="M2652" s="86">
        <v>1</v>
      </c>
      <c r="N2652" s="89">
        <v>-0.86841428571428603</v>
      </c>
      <c r="O2652" s="89">
        <v>-1.78619520678976</v>
      </c>
      <c r="P2652" s="89">
        <v>27.2258</v>
      </c>
      <c r="Q2652" s="89">
        <v>-2.3983007949138999</v>
      </c>
      <c r="R2652" s="89">
        <v>42.857153571428597</v>
      </c>
      <c r="S2652" s="89">
        <v>-2.0922480008518298</v>
      </c>
      <c r="T2652" s="89">
        <v>-2.3741186507542</v>
      </c>
      <c r="U2652" s="89">
        <v>0.49704142011834301</v>
      </c>
      <c r="V2652" s="89">
        <v>-1.1800353057003099</v>
      </c>
      <c r="W2652" s="89">
        <v>1</v>
      </c>
      <c r="X2652" s="89">
        <v>-0.37997999999999998</v>
      </c>
      <c r="Y2652" s="89">
        <v>-0.80548645040007505</v>
      </c>
      <c r="Z2652" s="89">
        <v>31.2727</v>
      </c>
      <c r="AA2652" s="89">
        <v>-2.3138716808781998</v>
      </c>
      <c r="AB2652" s="89">
        <v>48.235300000000002</v>
      </c>
      <c r="AC2652" s="89">
        <v>-1.5596790656391399</v>
      </c>
      <c r="AD2652" s="89">
        <v>-1.81464531707262</v>
      </c>
      <c r="AE2652" s="89">
        <v>0.50295857988165704</v>
      </c>
      <c r="AF2652" s="89">
        <v>-0.912691431663742</v>
      </c>
      <c r="AG2652" s="89">
        <v>-99</v>
      </c>
      <c r="AH2652" s="89">
        <v>-99</v>
      </c>
      <c r="AI2652" s="89">
        <v>-99</v>
      </c>
      <c r="AJ2652" s="89">
        <v>-99</v>
      </c>
      <c r="AK2652" s="89">
        <v>-99</v>
      </c>
      <c r="AL2652" s="89">
        <v>-99</v>
      </c>
      <c r="AM2652" s="89">
        <v>-99</v>
      </c>
      <c r="AN2652" s="89">
        <v>-99</v>
      </c>
      <c r="AO2652" s="89">
        <v>-99</v>
      </c>
      <c r="AP2652" s="89">
        <v>-99</v>
      </c>
      <c r="AQ2652" s="89">
        <v>-99</v>
      </c>
      <c r="AR2652" s="89">
        <v>-99</v>
      </c>
      <c r="AS2652" s="89">
        <v>-99</v>
      </c>
      <c r="AT2652" s="89">
        <v>-99</v>
      </c>
      <c r="AU2652" s="89">
        <v>-99</v>
      </c>
      <c r="AV2652" s="89">
        <v>-99</v>
      </c>
      <c r="AW2652" s="89">
        <v>-99</v>
      </c>
      <c r="AX2652" s="89">
        <v>-99</v>
      </c>
      <c r="AY2652" s="89">
        <v>-99</v>
      </c>
      <c r="AZ2652" s="89">
        <v>-99</v>
      </c>
      <c r="BA2652" s="89">
        <v>-99</v>
      </c>
      <c r="BB2652" s="89">
        <v>-99</v>
      </c>
      <c r="BC2652" s="89">
        <v>-99</v>
      </c>
      <c r="BD2652" s="89">
        <v>-99</v>
      </c>
      <c r="BE2652" s="89">
        <v>-99</v>
      </c>
      <c r="BF2652" s="89">
        <v>-99</v>
      </c>
      <c r="BG2652" s="89">
        <v>-99</v>
      </c>
      <c r="BH2652" s="89">
        <v>-99</v>
      </c>
      <c r="BI2652" s="89">
        <v>-99</v>
      </c>
      <c r="BJ2652" s="89">
        <v>-99</v>
      </c>
      <c r="BK2652" s="89">
        <v>-99</v>
      </c>
      <c r="BL2652" s="89">
        <v>-99</v>
      </c>
      <c r="BM2652" s="89">
        <v>-99</v>
      </c>
      <c r="BN2652" s="89">
        <v>-99</v>
      </c>
      <c r="BO2652" s="89">
        <v>-99</v>
      </c>
      <c r="BP2652" s="89">
        <v>-99</v>
      </c>
      <c r="BQ2652" s="89">
        <v>-99</v>
      </c>
      <c r="BR2652" s="89">
        <v>-99</v>
      </c>
      <c r="BS2652" s="89">
        <v>-99</v>
      </c>
      <c r="BT2652" s="89">
        <v>-99</v>
      </c>
      <c r="BU2652" s="89">
        <v>-99</v>
      </c>
      <c r="BV2652" s="89">
        <v>-99</v>
      </c>
      <c r="BW2652" s="89">
        <v>-99</v>
      </c>
      <c r="BX2652" s="89">
        <v>-99</v>
      </c>
      <c r="BY2652" s="89">
        <v>-99</v>
      </c>
      <c r="BZ2652" s="89">
        <v>-99</v>
      </c>
      <c r="CA2652" s="89">
        <v>-99</v>
      </c>
      <c r="CB2652" s="89">
        <v>-99</v>
      </c>
      <c r="CC2652" s="89">
        <v>-99</v>
      </c>
      <c r="CD2652" s="89">
        <v>-99</v>
      </c>
      <c r="CE2652" s="89">
        <v>-99</v>
      </c>
      <c r="CF2652" s="89">
        <v>-99</v>
      </c>
      <c r="CG2652" s="89">
        <v>-99</v>
      </c>
      <c r="CH2652" s="89">
        <v>-99</v>
      </c>
      <c r="CI2652" s="89">
        <v>-99</v>
      </c>
      <c r="CJ2652" s="89">
        <v>-99</v>
      </c>
      <c r="CK2652" s="89">
        <v>-99</v>
      </c>
      <c r="CL2652" s="89">
        <v>-99</v>
      </c>
      <c r="CM2652" s="89">
        <v>-99</v>
      </c>
      <c r="CN2652" s="89">
        <v>-99</v>
      </c>
      <c r="CO2652" s="89">
        <v>-99</v>
      </c>
      <c r="CP2652" s="89">
        <v>-99</v>
      </c>
      <c r="CQ2652" s="89">
        <v>-99</v>
      </c>
      <c r="CR2652" s="89">
        <v>-99</v>
      </c>
      <c r="CS2652" s="89">
        <v>-99</v>
      </c>
      <c r="CT2652" s="89">
        <v>-99</v>
      </c>
      <c r="CU2652" s="86">
        <v>-99</v>
      </c>
      <c r="CV2652" s="86">
        <v>-2.0926999999999998</v>
      </c>
      <c r="CW2652" s="86">
        <v>2</v>
      </c>
      <c r="CX2652" s="86">
        <v>2</v>
      </c>
      <c r="CY2652" s="86">
        <v>-2.6846999999999999</v>
      </c>
      <c r="CZ2652" s="86">
        <v>0</v>
      </c>
      <c r="DA2652" s="86">
        <v>2</v>
      </c>
      <c r="DB2652" s="86">
        <v>-2.3557999999999999</v>
      </c>
      <c r="DC2652" s="86">
        <v>0</v>
      </c>
      <c r="DD2652" s="86">
        <v>-99</v>
      </c>
      <c r="DE2652" s="86">
        <v>-99</v>
      </c>
      <c r="DF2652" s="86">
        <v>-99</v>
      </c>
      <c r="DG2652" s="86">
        <v>-99</v>
      </c>
      <c r="DH2652" s="86">
        <v>-99</v>
      </c>
    </row>
    <row r="2653" spans="1:112" x14ac:dyDescent="0.2">
      <c r="A2653" s="85">
        <f>IF(ISERROR(SEARCH('School Lookup'!$F$3,Data!J2653)),A2652,A2652+1)</f>
        <v>0</v>
      </c>
      <c r="B2653" s="85">
        <f>IF(I2653='School Lookup'!$G$13,1,0)</f>
        <v>0</v>
      </c>
      <c r="C2653" s="85">
        <f t="shared" si="41"/>
        <v>2651</v>
      </c>
      <c r="D2653" s="86" t="s">
        <v>6478</v>
      </c>
      <c r="E2653" s="86" t="s">
        <v>6790</v>
      </c>
      <c r="F2653" s="86" t="s">
        <v>2774</v>
      </c>
      <c r="G2653" s="86" t="s">
        <v>6051</v>
      </c>
      <c r="H2653" s="86" t="s">
        <v>6052</v>
      </c>
      <c r="I2653" s="86" t="s">
        <v>6911</v>
      </c>
      <c r="J2653" s="86" t="s">
        <v>6912</v>
      </c>
      <c r="K2653" s="86" t="s">
        <v>26</v>
      </c>
      <c r="L2653" s="86">
        <v>1</v>
      </c>
      <c r="M2653" s="86">
        <v>1</v>
      </c>
      <c r="N2653" s="89">
        <v>-0.73300735694822905</v>
      </c>
      <c r="O2653" s="89">
        <v>-1.4929716487875799</v>
      </c>
      <c r="P2653" s="89">
        <v>20.8889</v>
      </c>
      <c r="Q2653" s="89">
        <v>-3.0704647248327399</v>
      </c>
      <c r="R2653" s="89">
        <v>46.3215258855586</v>
      </c>
      <c r="S2653" s="89">
        <v>-2.2817181868101599</v>
      </c>
      <c r="T2653" s="89">
        <v>-2.5891041977804399</v>
      </c>
      <c r="U2653" s="89">
        <v>0.37145748987854199</v>
      </c>
      <c r="V2653" s="89">
        <v>-0.961742146341521</v>
      </c>
      <c r="W2653" s="89">
        <v>1</v>
      </c>
      <c r="X2653" s="89">
        <v>-0.55050613333333298</v>
      </c>
      <c r="Y2653" s="89">
        <v>-1.20693197806698</v>
      </c>
      <c r="Z2653" s="89">
        <v>33.7059</v>
      </c>
      <c r="AA2653" s="89">
        <v>-2.0104444401321899</v>
      </c>
      <c r="AB2653" s="89">
        <v>46.933311733333298</v>
      </c>
      <c r="AC2653" s="89">
        <v>-1.60868820909958</v>
      </c>
      <c r="AD2653" s="89">
        <v>-1.87170921120169</v>
      </c>
      <c r="AE2653" s="89">
        <v>0.37955465587044501</v>
      </c>
      <c r="AF2653" s="89">
        <v>-0.710415945547201</v>
      </c>
      <c r="AG2653" s="89">
        <v>1</v>
      </c>
      <c r="AH2653" s="89">
        <v>-0.78093089430894302</v>
      </c>
      <c r="AI2653" s="89">
        <v>-1.6236026981827101</v>
      </c>
      <c r="AJ2653" s="89">
        <v>-99</v>
      </c>
      <c r="AK2653" s="89">
        <v>-99</v>
      </c>
      <c r="AL2653" s="89">
        <v>49.593520325203301</v>
      </c>
      <c r="AM2653" s="89">
        <v>-1.6236026981827101</v>
      </c>
      <c r="AN2653" s="89">
        <v>-1.7488667305374099</v>
      </c>
      <c r="AO2653" s="89">
        <v>0.124493927125506</v>
      </c>
      <c r="AP2653" s="89">
        <v>-0.21772328730374599</v>
      </c>
      <c r="AQ2653" s="89">
        <v>1</v>
      </c>
      <c r="AR2653" s="89">
        <v>-0.70980569105691105</v>
      </c>
      <c r="AS2653" s="89">
        <v>-1.5255025640813999</v>
      </c>
      <c r="AT2653" s="89">
        <v>-99</v>
      </c>
      <c r="AU2653" s="89">
        <v>-99</v>
      </c>
      <c r="AV2653" s="89">
        <v>48.780480487804901</v>
      </c>
      <c r="AW2653" s="89">
        <v>-1.5255025640813999</v>
      </c>
      <c r="AX2653" s="89">
        <v>-1.64678102413617</v>
      </c>
      <c r="AY2653" s="89">
        <v>0.124493927125506</v>
      </c>
      <c r="AZ2653" s="89">
        <v>-0.20501423681047501</v>
      </c>
      <c r="BA2653" s="89">
        <v>-99</v>
      </c>
      <c r="BB2653" s="89">
        <v>-99</v>
      </c>
      <c r="BC2653" s="89">
        <v>-99</v>
      </c>
      <c r="BD2653" s="89">
        <v>-99</v>
      </c>
      <c r="BE2653" s="89">
        <v>-99</v>
      </c>
      <c r="BF2653" s="89">
        <v>-99</v>
      </c>
      <c r="BG2653" s="89">
        <v>-99</v>
      </c>
      <c r="BH2653" s="89">
        <v>-99</v>
      </c>
      <c r="BI2653" s="89">
        <v>-99</v>
      </c>
      <c r="BJ2653" s="89">
        <v>-99</v>
      </c>
      <c r="BK2653" s="89">
        <v>-99</v>
      </c>
      <c r="BL2653" s="89">
        <v>-99</v>
      </c>
      <c r="BM2653" s="89">
        <v>-99</v>
      </c>
      <c r="BN2653" s="89">
        <v>-99</v>
      </c>
      <c r="BO2653" s="89">
        <v>-99</v>
      </c>
      <c r="BP2653" s="89">
        <v>-99</v>
      </c>
      <c r="BQ2653" s="89">
        <v>-99</v>
      </c>
      <c r="BR2653" s="89">
        <v>-99</v>
      </c>
      <c r="BS2653" s="89">
        <v>-99</v>
      </c>
      <c r="BT2653" s="89">
        <v>-99</v>
      </c>
      <c r="BU2653" s="89">
        <v>-99</v>
      </c>
      <c r="BV2653" s="89">
        <v>-99</v>
      </c>
      <c r="BW2653" s="89">
        <v>-99</v>
      </c>
      <c r="BX2653" s="89">
        <v>-99</v>
      </c>
      <c r="BY2653" s="89">
        <v>-99</v>
      </c>
      <c r="BZ2653" s="89">
        <v>-99</v>
      </c>
      <c r="CA2653" s="89">
        <v>-99</v>
      </c>
      <c r="CB2653" s="89">
        <v>-99</v>
      </c>
      <c r="CC2653" s="89">
        <v>-99</v>
      </c>
      <c r="CD2653" s="89">
        <v>-99</v>
      </c>
      <c r="CE2653" s="89">
        <v>-99</v>
      </c>
      <c r="CF2653" s="89">
        <v>-99</v>
      </c>
      <c r="CG2653" s="89">
        <v>-99</v>
      </c>
      <c r="CH2653" s="89">
        <v>-99</v>
      </c>
      <c r="CI2653" s="89">
        <v>-99</v>
      </c>
      <c r="CJ2653" s="89">
        <v>-99</v>
      </c>
      <c r="CK2653" s="89">
        <v>-99</v>
      </c>
      <c r="CL2653" s="89">
        <v>-99</v>
      </c>
      <c r="CM2653" s="89">
        <v>-99</v>
      </c>
      <c r="CN2653" s="89">
        <v>-99</v>
      </c>
      <c r="CO2653" s="89">
        <v>-99</v>
      </c>
      <c r="CP2653" s="89">
        <v>-99</v>
      </c>
      <c r="CQ2653" s="89">
        <v>-99</v>
      </c>
      <c r="CR2653" s="89">
        <v>-99</v>
      </c>
      <c r="CS2653" s="89">
        <v>-99</v>
      </c>
      <c r="CT2653" s="89">
        <v>-99</v>
      </c>
      <c r="CU2653" s="86">
        <v>-99</v>
      </c>
      <c r="CV2653" s="86">
        <v>-2.0949</v>
      </c>
      <c r="CW2653" s="86">
        <v>2</v>
      </c>
      <c r="CX2653" s="86">
        <v>2</v>
      </c>
      <c r="CY2653" s="86">
        <v>-0.31709999999999999</v>
      </c>
      <c r="CZ2653" s="86">
        <v>36</v>
      </c>
      <c r="DA2653" s="86">
        <v>2</v>
      </c>
      <c r="DB2653" s="86">
        <v>-1.9036</v>
      </c>
      <c r="DC2653" s="86">
        <v>1</v>
      </c>
      <c r="DD2653" s="86">
        <v>-99</v>
      </c>
      <c r="DE2653" s="86">
        <v>-99</v>
      </c>
      <c r="DF2653" s="86">
        <v>-99</v>
      </c>
      <c r="DG2653" s="86">
        <v>-99</v>
      </c>
      <c r="DH2653" s="86">
        <v>-99</v>
      </c>
    </row>
    <row r="2654" spans="1:112" x14ac:dyDescent="0.2">
      <c r="A2654" s="85">
        <f>IF(ISERROR(SEARCH('School Lookup'!$F$3,Data!J2654)),A2653,A2653+1)</f>
        <v>0</v>
      </c>
      <c r="B2654" s="85">
        <f>IF(I2654='School Lookup'!$G$13,1,0)</f>
        <v>0</v>
      </c>
      <c r="C2654" s="85">
        <f t="shared" si="41"/>
        <v>2652</v>
      </c>
      <c r="D2654" s="86" t="s">
        <v>6478</v>
      </c>
      <c r="E2654" s="86" t="s">
        <v>6598</v>
      </c>
      <c r="F2654" s="86" t="s">
        <v>2755</v>
      </c>
      <c r="G2654" s="86" t="s">
        <v>3202</v>
      </c>
      <c r="H2654" s="86" t="s">
        <v>402</v>
      </c>
      <c r="I2654" s="86" t="s">
        <v>6599</v>
      </c>
      <c r="J2654" s="86" t="s">
        <v>6600</v>
      </c>
      <c r="K2654" s="86" t="s">
        <v>603</v>
      </c>
      <c r="L2654" s="86">
        <v>1</v>
      </c>
      <c r="M2654" s="86">
        <v>1</v>
      </c>
      <c r="N2654" s="89">
        <v>-0.93151656920077996</v>
      </c>
      <c r="O2654" s="89">
        <v>-1.9228431335287199</v>
      </c>
      <c r="P2654" s="89">
        <v>27.255400000000002</v>
      </c>
      <c r="Q2654" s="89">
        <v>-2.3951610811223598</v>
      </c>
      <c r="R2654" s="89">
        <v>52.631577192982498</v>
      </c>
      <c r="S2654" s="89">
        <v>-2.1590021073255401</v>
      </c>
      <c r="T2654" s="89">
        <v>-2.4498623252743399</v>
      </c>
      <c r="U2654" s="89">
        <v>0.37445255474452599</v>
      </c>
      <c r="V2654" s="89">
        <v>-0.917357206471342</v>
      </c>
      <c r="W2654" s="89">
        <v>1</v>
      </c>
      <c r="X2654" s="89">
        <v>-0.78739921568627402</v>
      </c>
      <c r="Y2654" s="89">
        <v>-1.76461581565168</v>
      </c>
      <c r="Z2654" s="89">
        <v>37.188000000000002</v>
      </c>
      <c r="AA2654" s="89">
        <v>-1.5762162653</v>
      </c>
      <c r="AB2654" s="89">
        <v>51.960790196078399</v>
      </c>
      <c r="AC2654" s="89">
        <v>-1.6704160404758399</v>
      </c>
      <c r="AD2654" s="89">
        <v>-1.9435821350228399</v>
      </c>
      <c r="AE2654" s="89">
        <v>0.372262773722628</v>
      </c>
      <c r="AF2654" s="89">
        <v>-0.72352327654134896</v>
      </c>
      <c r="AG2654" s="89">
        <v>1</v>
      </c>
      <c r="AH2654" s="89">
        <v>-0.86784166666666696</v>
      </c>
      <c r="AI2654" s="89">
        <v>-1.81064306482139</v>
      </c>
      <c r="AJ2654" s="89">
        <v>-99</v>
      </c>
      <c r="AK2654" s="89">
        <v>-99</v>
      </c>
      <c r="AL2654" s="89">
        <v>56.111100555555602</v>
      </c>
      <c r="AM2654" s="89">
        <v>-1.81064306482139</v>
      </c>
      <c r="AN2654" s="89">
        <v>-1.9453607573443401</v>
      </c>
      <c r="AO2654" s="89">
        <v>0.13138686131386901</v>
      </c>
      <c r="AP2654" s="89">
        <v>-0.25559484403064298</v>
      </c>
      <c r="AQ2654" s="89">
        <v>1</v>
      </c>
      <c r="AR2654" s="89">
        <v>-0.71692814371257496</v>
      </c>
      <c r="AS2654" s="89">
        <v>-1.5415125270082</v>
      </c>
      <c r="AT2654" s="89">
        <v>-99</v>
      </c>
      <c r="AU2654" s="89">
        <v>-99</v>
      </c>
      <c r="AV2654" s="89">
        <v>48.502991017964099</v>
      </c>
      <c r="AW2654" s="89">
        <v>-1.5415125270082</v>
      </c>
      <c r="AX2654" s="89">
        <v>-1.6636522427128999</v>
      </c>
      <c r="AY2654" s="89">
        <v>0.121897810218978</v>
      </c>
      <c r="AZ2654" s="89">
        <v>-0.20279556535259399</v>
      </c>
      <c r="BA2654" s="89">
        <v>-99</v>
      </c>
      <c r="BB2654" s="89">
        <v>-99</v>
      </c>
      <c r="BC2654" s="89">
        <v>-99</v>
      </c>
      <c r="BD2654" s="89">
        <v>-99</v>
      </c>
      <c r="BE2654" s="89">
        <v>-99</v>
      </c>
      <c r="BF2654" s="89">
        <v>-99</v>
      </c>
      <c r="BG2654" s="89">
        <v>-99</v>
      </c>
      <c r="BH2654" s="89">
        <v>-99</v>
      </c>
      <c r="BI2654" s="89">
        <v>-99</v>
      </c>
      <c r="BJ2654" s="89">
        <v>-99</v>
      </c>
      <c r="BK2654" s="89">
        <v>-99</v>
      </c>
      <c r="BL2654" s="89">
        <v>-99</v>
      </c>
      <c r="BM2654" s="89">
        <v>-99</v>
      </c>
      <c r="BN2654" s="89">
        <v>-99</v>
      </c>
      <c r="BO2654" s="89">
        <v>-99</v>
      </c>
      <c r="BP2654" s="89">
        <v>-99</v>
      </c>
      <c r="BQ2654" s="89">
        <v>-99</v>
      </c>
      <c r="BR2654" s="89">
        <v>-99</v>
      </c>
      <c r="BS2654" s="89">
        <v>-99</v>
      </c>
      <c r="BT2654" s="89">
        <v>-99</v>
      </c>
      <c r="BU2654" s="89">
        <v>-99</v>
      </c>
      <c r="BV2654" s="89">
        <v>-99</v>
      </c>
      <c r="BW2654" s="89">
        <v>-99</v>
      </c>
      <c r="BX2654" s="89">
        <v>-99</v>
      </c>
      <c r="BY2654" s="89">
        <v>-99</v>
      </c>
      <c r="BZ2654" s="89">
        <v>-99</v>
      </c>
      <c r="CA2654" s="89">
        <v>-99</v>
      </c>
      <c r="CB2654" s="89">
        <v>-99</v>
      </c>
      <c r="CC2654" s="89">
        <v>-99</v>
      </c>
      <c r="CD2654" s="89">
        <v>-99</v>
      </c>
      <c r="CE2654" s="89">
        <v>-99</v>
      </c>
      <c r="CF2654" s="89">
        <v>-99</v>
      </c>
      <c r="CG2654" s="89">
        <v>-99</v>
      </c>
      <c r="CH2654" s="89">
        <v>-99</v>
      </c>
      <c r="CI2654" s="89">
        <v>-99</v>
      </c>
      <c r="CJ2654" s="89">
        <v>-99</v>
      </c>
      <c r="CK2654" s="89">
        <v>-99</v>
      </c>
      <c r="CL2654" s="89">
        <v>-99</v>
      </c>
      <c r="CM2654" s="89">
        <v>-99</v>
      </c>
      <c r="CN2654" s="89">
        <v>-99</v>
      </c>
      <c r="CO2654" s="89">
        <v>-99</v>
      </c>
      <c r="CP2654" s="89">
        <v>-99</v>
      </c>
      <c r="CQ2654" s="89">
        <v>-99</v>
      </c>
      <c r="CR2654" s="89">
        <v>-99</v>
      </c>
      <c r="CS2654" s="89">
        <v>-99</v>
      </c>
      <c r="CT2654" s="89">
        <v>-99</v>
      </c>
      <c r="CU2654" s="86">
        <v>-99</v>
      </c>
      <c r="CV2654" s="86">
        <v>-2.0992999999999999</v>
      </c>
      <c r="CW2654" s="86">
        <v>2</v>
      </c>
      <c r="CX2654" s="86">
        <v>2</v>
      </c>
      <c r="CY2654" s="86">
        <v>0.92579999999999996</v>
      </c>
      <c r="CZ2654" s="86">
        <v>86</v>
      </c>
      <c r="DA2654" s="86">
        <v>2</v>
      </c>
      <c r="DB2654" s="86">
        <v>-1.4836</v>
      </c>
      <c r="DC2654" s="86">
        <v>3</v>
      </c>
      <c r="DD2654" s="86">
        <v>-99</v>
      </c>
      <c r="DE2654" s="86">
        <v>-99</v>
      </c>
      <c r="DF2654" s="86">
        <v>-99</v>
      </c>
      <c r="DG2654" s="86">
        <v>-99</v>
      </c>
      <c r="DH2654" s="86">
        <v>-99</v>
      </c>
    </row>
    <row r="2655" spans="1:112" x14ac:dyDescent="0.2">
      <c r="A2655" s="85">
        <f>IF(ISERROR(SEARCH('School Lookup'!$F$3,Data!J2655)),A2654,A2654+1)</f>
        <v>0</v>
      </c>
      <c r="B2655" s="85">
        <f>IF(I2655='School Lookup'!$G$13,1,0)</f>
        <v>0</v>
      </c>
      <c r="C2655" s="85">
        <f t="shared" si="41"/>
        <v>2653</v>
      </c>
      <c r="D2655" s="86" t="s">
        <v>6478</v>
      </c>
      <c r="E2655" s="86" t="s">
        <v>6702</v>
      </c>
      <c r="F2655" s="86" t="s">
        <v>1150</v>
      </c>
      <c r="G2655" s="86" t="s">
        <v>3369</v>
      </c>
      <c r="H2655" s="86" t="s">
        <v>1232</v>
      </c>
      <c r="I2655" s="86" t="s">
        <v>5758</v>
      </c>
      <c r="J2655" s="86" t="s">
        <v>6712</v>
      </c>
      <c r="K2655" s="86" t="s">
        <v>56</v>
      </c>
      <c r="L2655" s="86">
        <v>1</v>
      </c>
      <c r="M2655" s="86">
        <v>1</v>
      </c>
      <c r="N2655" s="89">
        <v>-0.98776111111111098</v>
      </c>
      <c r="O2655" s="89">
        <v>-2.04464062829092</v>
      </c>
      <c r="P2655" s="89">
        <v>33.851900000000001</v>
      </c>
      <c r="Q2655" s="89">
        <v>-1.6954610126804299</v>
      </c>
      <c r="R2655" s="89">
        <v>50.000004861111101</v>
      </c>
      <c r="S2655" s="89">
        <v>-1.8700508204856701</v>
      </c>
      <c r="T2655" s="89">
        <v>-2.1219988666990499</v>
      </c>
      <c r="U2655" s="89">
        <v>0.33294797687861299</v>
      </c>
      <c r="V2655" s="89">
        <v>-0.70651522960615598</v>
      </c>
      <c r="W2655" s="89">
        <v>1</v>
      </c>
      <c r="X2655" s="89">
        <v>-0.92743633217993104</v>
      </c>
      <c r="Y2655" s="89">
        <v>-2.0942853684929301</v>
      </c>
      <c r="Z2655" s="89">
        <v>35.853999999999999</v>
      </c>
      <c r="AA2655" s="89">
        <v>-1.7425700131033799</v>
      </c>
      <c r="AB2655" s="89">
        <v>50.172985467128001</v>
      </c>
      <c r="AC2655" s="89">
        <v>-1.9184276907981499</v>
      </c>
      <c r="AD2655" s="89">
        <v>-2.2323549957073299</v>
      </c>
      <c r="AE2655" s="89">
        <v>0.33410404624277501</v>
      </c>
      <c r="AF2655" s="89">
        <v>-0.74583883671609097</v>
      </c>
      <c r="AG2655" s="89">
        <v>1</v>
      </c>
      <c r="AH2655" s="89">
        <v>-0.97372330827067699</v>
      </c>
      <c r="AI2655" s="89">
        <v>-2.0385105722508099</v>
      </c>
      <c r="AJ2655" s="89">
        <v>29.2881</v>
      </c>
      <c r="AK2655" s="89">
        <v>-1.8931278560137399</v>
      </c>
      <c r="AL2655" s="89">
        <v>51.127819548872203</v>
      </c>
      <c r="AM2655" s="89">
        <v>-1.9658192141322699</v>
      </c>
      <c r="AN2655" s="89">
        <v>-2.10838004024271</v>
      </c>
      <c r="AO2655" s="89">
        <v>0.15375722543352599</v>
      </c>
      <c r="AP2655" s="89">
        <v>-0.324178665147145</v>
      </c>
      <c r="AQ2655" s="89">
        <v>1</v>
      </c>
      <c r="AR2655" s="89">
        <v>-0.90119677419354804</v>
      </c>
      <c r="AS2655" s="89">
        <v>-1.9557145000076701</v>
      </c>
      <c r="AT2655" s="89">
        <v>34.723700000000001</v>
      </c>
      <c r="AU2655" s="89">
        <v>-1.5175862753207301</v>
      </c>
      <c r="AV2655" s="89">
        <v>50.322580000000002</v>
      </c>
      <c r="AW2655" s="89">
        <v>-1.7366503876642001</v>
      </c>
      <c r="AX2655" s="89">
        <v>-1.86928754085673</v>
      </c>
      <c r="AY2655" s="89">
        <v>0.179190751445087</v>
      </c>
      <c r="AZ2655" s="89">
        <v>-0.33495903911305602</v>
      </c>
      <c r="BA2655" s="89">
        <v>-99</v>
      </c>
      <c r="BB2655" s="89">
        <v>-99</v>
      </c>
      <c r="BC2655" s="89">
        <v>-99</v>
      </c>
      <c r="BD2655" s="89">
        <v>-99</v>
      </c>
      <c r="BE2655" s="89">
        <v>-99</v>
      </c>
      <c r="BF2655" s="89">
        <v>-99</v>
      </c>
      <c r="BG2655" s="89">
        <v>-99</v>
      </c>
      <c r="BH2655" s="89">
        <v>-99</v>
      </c>
      <c r="BI2655" s="89">
        <v>-99</v>
      </c>
      <c r="BJ2655" s="89">
        <v>-99</v>
      </c>
      <c r="BK2655" s="89">
        <v>-99</v>
      </c>
      <c r="BL2655" s="89">
        <v>-99</v>
      </c>
      <c r="BM2655" s="89">
        <v>-99</v>
      </c>
      <c r="BN2655" s="89">
        <v>-99</v>
      </c>
      <c r="BO2655" s="89">
        <v>-99</v>
      </c>
      <c r="BP2655" s="89">
        <v>-99</v>
      </c>
      <c r="BQ2655" s="89">
        <v>-99</v>
      </c>
      <c r="BR2655" s="89">
        <v>-99</v>
      </c>
      <c r="BS2655" s="89">
        <v>-99</v>
      </c>
      <c r="BT2655" s="89">
        <v>-99</v>
      </c>
      <c r="BU2655" s="89">
        <v>-99</v>
      </c>
      <c r="BV2655" s="89">
        <v>-99</v>
      </c>
      <c r="BW2655" s="89">
        <v>-99</v>
      </c>
      <c r="BX2655" s="89">
        <v>-99</v>
      </c>
      <c r="BY2655" s="89">
        <v>-99</v>
      </c>
      <c r="BZ2655" s="89">
        <v>-99</v>
      </c>
      <c r="CA2655" s="89">
        <v>-99</v>
      </c>
      <c r="CB2655" s="89">
        <v>-99</v>
      </c>
      <c r="CC2655" s="89">
        <v>-99</v>
      </c>
      <c r="CD2655" s="89">
        <v>-99</v>
      </c>
      <c r="CE2655" s="89">
        <v>-99</v>
      </c>
      <c r="CF2655" s="89">
        <v>-99</v>
      </c>
      <c r="CG2655" s="89">
        <v>-99</v>
      </c>
      <c r="CH2655" s="89">
        <v>-99</v>
      </c>
      <c r="CI2655" s="89">
        <v>-99</v>
      </c>
      <c r="CJ2655" s="89">
        <v>-99</v>
      </c>
      <c r="CK2655" s="89">
        <v>-99</v>
      </c>
      <c r="CL2655" s="89">
        <v>-99</v>
      </c>
      <c r="CM2655" s="89">
        <v>-99</v>
      </c>
      <c r="CN2655" s="89">
        <v>-99</v>
      </c>
      <c r="CO2655" s="89">
        <v>-99</v>
      </c>
      <c r="CP2655" s="89">
        <v>-99</v>
      </c>
      <c r="CQ2655" s="89">
        <v>-99</v>
      </c>
      <c r="CR2655" s="89">
        <v>-99</v>
      </c>
      <c r="CS2655" s="89">
        <v>-99</v>
      </c>
      <c r="CT2655" s="89">
        <v>-99</v>
      </c>
      <c r="CU2655" s="86">
        <v>-99</v>
      </c>
      <c r="CV2655" s="86">
        <v>-2.1114999999999999</v>
      </c>
      <c r="CW2655" s="86">
        <v>2</v>
      </c>
      <c r="CX2655" s="86">
        <v>2</v>
      </c>
      <c r="CY2655" s="86">
        <v>2.1107</v>
      </c>
      <c r="CZ2655" s="86">
        <v>98</v>
      </c>
      <c r="DA2655" s="86">
        <v>4</v>
      </c>
      <c r="DB2655" s="86">
        <v>-1.7097</v>
      </c>
      <c r="DC2655" s="86">
        <v>2</v>
      </c>
      <c r="DD2655" s="86">
        <v>-99</v>
      </c>
      <c r="DE2655" s="86">
        <v>-99</v>
      </c>
      <c r="DF2655" s="86">
        <v>-99</v>
      </c>
      <c r="DG2655" s="86">
        <v>-99</v>
      </c>
      <c r="DH2655" s="86">
        <v>-99</v>
      </c>
    </row>
    <row r="2656" spans="1:112" x14ac:dyDescent="0.2">
      <c r="A2656" s="85">
        <f>IF(ISERROR(SEARCH('School Lookup'!$F$3,Data!J2656)),A2655,A2655+1)</f>
        <v>0</v>
      </c>
      <c r="B2656" s="85">
        <f>IF(I2656='School Lookup'!$G$13,1,0)</f>
        <v>0</v>
      </c>
      <c r="C2656" s="85">
        <f t="shared" si="41"/>
        <v>2654</v>
      </c>
      <c r="D2656" s="86" t="s">
        <v>6478</v>
      </c>
      <c r="E2656" s="86" t="s">
        <v>6790</v>
      </c>
      <c r="F2656" s="86" t="s">
        <v>2774</v>
      </c>
      <c r="G2656" s="86" t="s">
        <v>3439</v>
      </c>
      <c r="H2656" s="86" t="s">
        <v>2561</v>
      </c>
      <c r="I2656" s="86" t="s">
        <v>5860</v>
      </c>
      <c r="J2656" s="86" t="s">
        <v>2561</v>
      </c>
      <c r="K2656" s="86" t="s">
        <v>72</v>
      </c>
      <c r="L2656" s="86">
        <v>1</v>
      </c>
      <c r="M2656" s="86">
        <v>1</v>
      </c>
      <c r="N2656" s="89">
        <v>-0.89207932960893899</v>
      </c>
      <c r="O2656" s="89">
        <v>-1.8374418337851599</v>
      </c>
      <c r="P2656" s="89">
        <v>30.471</v>
      </c>
      <c r="Q2656" s="89">
        <v>-2.0540778490929701</v>
      </c>
      <c r="R2656" s="89">
        <v>45.810087150838001</v>
      </c>
      <c r="S2656" s="89">
        <v>-1.94575984143907</v>
      </c>
      <c r="T2656" s="89">
        <v>-2.2079033861998898</v>
      </c>
      <c r="U2656" s="89">
        <v>0.37763713080168798</v>
      </c>
      <c r="V2656" s="89">
        <v>-0.83378629985185704</v>
      </c>
      <c r="W2656" s="89">
        <v>1</v>
      </c>
      <c r="X2656" s="89">
        <v>-0.87411381215469597</v>
      </c>
      <c r="Y2656" s="89">
        <v>-1.9687557105476801</v>
      </c>
      <c r="Z2656" s="89">
        <v>33.536200000000001</v>
      </c>
      <c r="AA2656" s="89">
        <v>-2.0316065323377601</v>
      </c>
      <c r="AB2656" s="89">
        <v>46.132591160220997</v>
      </c>
      <c r="AC2656" s="89">
        <v>-2.0001811214427199</v>
      </c>
      <c r="AD2656" s="89">
        <v>-2.3275447660561102</v>
      </c>
      <c r="AE2656" s="89">
        <v>0.38185654008438802</v>
      </c>
      <c r="AF2656" s="89">
        <v>-0.88878819125771302</v>
      </c>
      <c r="AG2656" s="89">
        <v>1</v>
      </c>
      <c r="AH2656" s="89">
        <v>-1.03161074380165</v>
      </c>
      <c r="AI2656" s="89">
        <v>-2.1630899180759902</v>
      </c>
      <c r="AJ2656" s="89">
        <v>35.045499999999997</v>
      </c>
      <c r="AK2656" s="89">
        <v>-1.3295302632658501</v>
      </c>
      <c r="AL2656" s="89">
        <v>46.281019834710698</v>
      </c>
      <c r="AM2656" s="89">
        <v>-1.7463100906709199</v>
      </c>
      <c r="AN2656" s="89">
        <v>-1.87777617453761</v>
      </c>
      <c r="AO2656" s="89">
        <v>0.12763713080168801</v>
      </c>
      <c r="AP2656" s="89">
        <v>-0.23967396320574999</v>
      </c>
      <c r="AQ2656" s="89">
        <v>1</v>
      </c>
      <c r="AR2656" s="89">
        <v>-0.84037289719626196</v>
      </c>
      <c r="AS2656" s="89">
        <v>-1.8189936170663099</v>
      </c>
      <c r="AT2656" s="89">
        <v>42.7</v>
      </c>
      <c r="AU2656" s="89">
        <v>-0.65065279869237203</v>
      </c>
      <c r="AV2656" s="89">
        <v>51.401872897196299</v>
      </c>
      <c r="AW2656" s="89">
        <v>-1.23482320787934</v>
      </c>
      <c r="AX2656" s="89">
        <v>-1.3404645775177499</v>
      </c>
      <c r="AY2656" s="89">
        <v>0.112869198312236</v>
      </c>
      <c r="AZ2656" s="89">
        <v>-0.15129716223037901</v>
      </c>
      <c r="BA2656" s="89">
        <v>-99</v>
      </c>
      <c r="BB2656" s="89">
        <v>-99</v>
      </c>
      <c r="BC2656" s="89">
        <v>-99</v>
      </c>
      <c r="BD2656" s="89">
        <v>-99</v>
      </c>
      <c r="BE2656" s="89">
        <v>-99</v>
      </c>
      <c r="BF2656" s="89">
        <v>-99</v>
      </c>
      <c r="BG2656" s="89">
        <v>-99</v>
      </c>
      <c r="BH2656" s="89">
        <v>-99</v>
      </c>
      <c r="BI2656" s="89">
        <v>-99</v>
      </c>
      <c r="BJ2656" s="89">
        <v>-99</v>
      </c>
      <c r="BK2656" s="89">
        <v>-99</v>
      </c>
      <c r="BL2656" s="89">
        <v>-99</v>
      </c>
      <c r="BM2656" s="89">
        <v>-99</v>
      </c>
      <c r="BN2656" s="89">
        <v>-99</v>
      </c>
      <c r="BO2656" s="89">
        <v>-99</v>
      </c>
      <c r="BP2656" s="89">
        <v>-99</v>
      </c>
      <c r="BQ2656" s="89">
        <v>-99</v>
      </c>
      <c r="BR2656" s="89">
        <v>-99</v>
      </c>
      <c r="BS2656" s="89">
        <v>-99</v>
      </c>
      <c r="BT2656" s="89">
        <v>-99</v>
      </c>
      <c r="BU2656" s="89">
        <v>-99</v>
      </c>
      <c r="BV2656" s="89">
        <v>-99</v>
      </c>
      <c r="BW2656" s="89">
        <v>-99</v>
      </c>
      <c r="BX2656" s="89">
        <v>-99</v>
      </c>
      <c r="BY2656" s="89">
        <v>-99</v>
      </c>
      <c r="BZ2656" s="89">
        <v>-99</v>
      </c>
      <c r="CA2656" s="89">
        <v>-99</v>
      </c>
      <c r="CB2656" s="89">
        <v>-99</v>
      </c>
      <c r="CC2656" s="89">
        <v>-99</v>
      </c>
      <c r="CD2656" s="89">
        <v>-99</v>
      </c>
      <c r="CE2656" s="89">
        <v>-99</v>
      </c>
      <c r="CF2656" s="89">
        <v>-99</v>
      </c>
      <c r="CG2656" s="89">
        <v>-99</v>
      </c>
      <c r="CH2656" s="89">
        <v>-99</v>
      </c>
      <c r="CI2656" s="89">
        <v>-99</v>
      </c>
      <c r="CJ2656" s="89">
        <v>-99</v>
      </c>
      <c r="CK2656" s="89">
        <v>-99</v>
      </c>
      <c r="CL2656" s="89">
        <v>-99</v>
      </c>
      <c r="CM2656" s="89">
        <v>-99</v>
      </c>
      <c r="CN2656" s="89">
        <v>-99</v>
      </c>
      <c r="CO2656" s="89">
        <v>-99</v>
      </c>
      <c r="CP2656" s="89">
        <v>-99</v>
      </c>
      <c r="CQ2656" s="89">
        <v>-99</v>
      </c>
      <c r="CR2656" s="89">
        <v>-99</v>
      </c>
      <c r="CS2656" s="89">
        <v>-99</v>
      </c>
      <c r="CT2656" s="89">
        <v>-99</v>
      </c>
      <c r="CU2656" s="86">
        <v>-99</v>
      </c>
      <c r="CV2656" s="86">
        <v>-2.1135000000000002</v>
      </c>
      <c r="CW2656" s="86">
        <v>2</v>
      </c>
      <c r="CX2656" s="86">
        <v>2</v>
      </c>
      <c r="CY2656" s="86">
        <v>1.6516</v>
      </c>
      <c r="CZ2656" s="86">
        <v>95</v>
      </c>
      <c r="DA2656" s="86">
        <v>4</v>
      </c>
      <c r="DB2656" s="86">
        <v>-1.7946</v>
      </c>
      <c r="DC2656" s="86">
        <v>2</v>
      </c>
      <c r="DD2656" s="86">
        <v>-99</v>
      </c>
      <c r="DE2656" s="86">
        <v>-99</v>
      </c>
      <c r="DF2656" s="86">
        <v>-99</v>
      </c>
      <c r="DG2656" s="86">
        <v>-99</v>
      </c>
      <c r="DH2656" s="86">
        <v>-99</v>
      </c>
    </row>
    <row r="2657" spans="1:112" x14ac:dyDescent="0.2">
      <c r="A2657" s="85">
        <f>IF(ISERROR(SEARCH('School Lookup'!$F$3,Data!J2657)),A2656,A2656+1)</f>
        <v>0</v>
      </c>
      <c r="B2657" s="85">
        <f>IF(I2657='School Lookup'!$G$13,1,0)</f>
        <v>0</v>
      </c>
      <c r="C2657" s="85">
        <f t="shared" si="41"/>
        <v>2655</v>
      </c>
      <c r="D2657" s="86" t="s">
        <v>6478</v>
      </c>
      <c r="E2657" s="86" t="s">
        <v>6790</v>
      </c>
      <c r="F2657" s="86" t="s">
        <v>2774</v>
      </c>
      <c r="G2657" s="86" t="s">
        <v>2795</v>
      </c>
      <c r="H2657" s="86" t="s">
        <v>1474</v>
      </c>
      <c r="I2657" s="86" t="s">
        <v>5616</v>
      </c>
      <c r="J2657" s="86" t="s">
        <v>2388</v>
      </c>
      <c r="K2657" s="86" t="s">
        <v>72</v>
      </c>
      <c r="L2657" s="86">
        <v>1</v>
      </c>
      <c r="M2657" s="86">
        <v>1</v>
      </c>
      <c r="N2657" s="89">
        <v>-1.18141784776903</v>
      </c>
      <c r="O2657" s="89">
        <v>-2.4640040823725999</v>
      </c>
      <c r="P2657" s="89">
        <v>37.290799999999997</v>
      </c>
      <c r="Q2657" s="89">
        <v>-1.33069203437907</v>
      </c>
      <c r="R2657" s="89">
        <v>52.493417060367499</v>
      </c>
      <c r="S2657" s="89">
        <v>-1.89734805837583</v>
      </c>
      <c r="T2657" s="89">
        <v>-2.1529721387757998</v>
      </c>
      <c r="U2657" s="89">
        <v>0.37426326129665999</v>
      </c>
      <c r="V2657" s="89">
        <v>-0.80577837413907705</v>
      </c>
      <c r="W2657" s="89">
        <v>1</v>
      </c>
      <c r="X2657" s="89">
        <v>-1.08424805194805</v>
      </c>
      <c r="Y2657" s="89">
        <v>-2.4634449943880101</v>
      </c>
      <c r="Z2657" s="89">
        <v>37.840600000000002</v>
      </c>
      <c r="AA2657" s="89">
        <v>-1.4948351140132801</v>
      </c>
      <c r="AB2657" s="89">
        <v>52.727288311688298</v>
      </c>
      <c r="AC2657" s="89">
        <v>-1.9791400542006501</v>
      </c>
      <c r="AD2657" s="89">
        <v>-2.3030455573638902</v>
      </c>
      <c r="AE2657" s="89">
        <v>0.37819253438113898</v>
      </c>
      <c r="AF2657" s="89">
        <v>-0.87099463613467298</v>
      </c>
      <c r="AG2657" s="89">
        <v>1</v>
      </c>
      <c r="AH2657" s="89">
        <v>-1.2025085106383</v>
      </c>
      <c r="AI2657" s="89">
        <v>-2.5308783992931598</v>
      </c>
      <c r="AJ2657" s="89">
        <v>43.192300000000003</v>
      </c>
      <c r="AK2657" s="89">
        <v>-0.53203193613927102</v>
      </c>
      <c r="AL2657" s="89">
        <v>51.063836170212802</v>
      </c>
      <c r="AM2657" s="89">
        <v>-1.53145516771622</v>
      </c>
      <c r="AN2657" s="89">
        <v>-1.65206174855909</v>
      </c>
      <c r="AO2657" s="89">
        <v>0.13850687622789801</v>
      </c>
      <c r="AP2657" s="89">
        <v>-0.22882191212851899</v>
      </c>
      <c r="AQ2657" s="89">
        <v>1</v>
      </c>
      <c r="AR2657" s="89">
        <v>-1.03209189189189</v>
      </c>
      <c r="AS2657" s="89">
        <v>-2.2499426378363099</v>
      </c>
      <c r="AT2657" s="89">
        <v>36.285699999999999</v>
      </c>
      <c r="AU2657" s="89">
        <v>-1.3478145653181599</v>
      </c>
      <c r="AV2657" s="89">
        <v>48.6486324324324</v>
      </c>
      <c r="AW2657" s="89">
        <v>-1.79887860157724</v>
      </c>
      <c r="AX2657" s="89">
        <v>-1.93486332034897</v>
      </c>
      <c r="AY2657" s="89">
        <v>0.109037328094303</v>
      </c>
      <c r="AZ2657" s="89">
        <v>-0.210972326678522</v>
      </c>
      <c r="BA2657" s="89">
        <v>-99</v>
      </c>
      <c r="BB2657" s="89">
        <v>-99</v>
      </c>
      <c r="BC2657" s="89">
        <v>-99</v>
      </c>
      <c r="BD2657" s="89">
        <v>-99</v>
      </c>
      <c r="BE2657" s="89">
        <v>-99</v>
      </c>
      <c r="BF2657" s="89">
        <v>-99</v>
      </c>
      <c r="BG2657" s="89">
        <v>-99</v>
      </c>
      <c r="BH2657" s="89">
        <v>-99</v>
      </c>
      <c r="BI2657" s="89">
        <v>-99</v>
      </c>
      <c r="BJ2657" s="89">
        <v>-99</v>
      </c>
      <c r="BK2657" s="89">
        <v>-99</v>
      </c>
      <c r="BL2657" s="89">
        <v>-99</v>
      </c>
      <c r="BM2657" s="89">
        <v>-99</v>
      </c>
      <c r="BN2657" s="89">
        <v>-99</v>
      </c>
      <c r="BO2657" s="89">
        <v>-99</v>
      </c>
      <c r="BP2657" s="89">
        <v>-99</v>
      </c>
      <c r="BQ2657" s="89">
        <v>-99</v>
      </c>
      <c r="BR2657" s="89">
        <v>-99</v>
      </c>
      <c r="BS2657" s="89">
        <v>-99</v>
      </c>
      <c r="BT2657" s="89">
        <v>-99</v>
      </c>
      <c r="BU2657" s="89">
        <v>-99</v>
      </c>
      <c r="BV2657" s="89">
        <v>-99</v>
      </c>
      <c r="BW2657" s="89">
        <v>-99</v>
      </c>
      <c r="BX2657" s="89">
        <v>-99</v>
      </c>
      <c r="BY2657" s="89">
        <v>-99</v>
      </c>
      <c r="BZ2657" s="89">
        <v>-99</v>
      </c>
      <c r="CA2657" s="89">
        <v>-99</v>
      </c>
      <c r="CB2657" s="89">
        <v>-99</v>
      </c>
      <c r="CC2657" s="89">
        <v>-99</v>
      </c>
      <c r="CD2657" s="89">
        <v>-99</v>
      </c>
      <c r="CE2657" s="89">
        <v>-99</v>
      </c>
      <c r="CF2657" s="89">
        <v>-99</v>
      </c>
      <c r="CG2657" s="89">
        <v>-99</v>
      </c>
      <c r="CH2657" s="89">
        <v>-99</v>
      </c>
      <c r="CI2657" s="89">
        <v>-99</v>
      </c>
      <c r="CJ2657" s="89">
        <v>-99</v>
      </c>
      <c r="CK2657" s="89">
        <v>-99</v>
      </c>
      <c r="CL2657" s="89">
        <v>-99</v>
      </c>
      <c r="CM2657" s="89">
        <v>-99</v>
      </c>
      <c r="CN2657" s="89">
        <v>-99</v>
      </c>
      <c r="CO2657" s="89">
        <v>-99</v>
      </c>
      <c r="CP2657" s="89">
        <v>-99</v>
      </c>
      <c r="CQ2657" s="89">
        <v>-99</v>
      </c>
      <c r="CR2657" s="89">
        <v>-99</v>
      </c>
      <c r="CS2657" s="89">
        <v>-99</v>
      </c>
      <c r="CT2657" s="89">
        <v>-99</v>
      </c>
      <c r="CU2657" s="86">
        <v>-99</v>
      </c>
      <c r="CV2657" s="86">
        <v>-2.1166</v>
      </c>
      <c r="CW2657" s="86">
        <v>2</v>
      </c>
      <c r="CX2657" s="86">
        <v>2</v>
      </c>
      <c r="CY2657" s="86">
        <v>2.59</v>
      </c>
      <c r="CZ2657" s="86">
        <v>99</v>
      </c>
      <c r="DA2657" s="86">
        <v>4</v>
      </c>
      <c r="DB2657" s="86">
        <v>-1.284</v>
      </c>
      <c r="DC2657" s="86">
        <v>5</v>
      </c>
      <c r="DD2657" s="86">
        <v>-99</v>
      </c>
      <c r="DE2657" s="86">
        <v>-99</v>
      </c>
      <c r="DF2657" s="86">
        <v>-99</v>
      </c>
      <c r="DG2657" s="86">
        <v>-99</v>
      </c>
      <c r="DH2657" s="86">
        <v>-99</v>
      </c>
    </row>
    <row r="2658" spans="1:112" x14ac:dyDescent="0.2">
      <c r="A2658" s="85">
        <f>IF(ISERROR(SEARCH('School Lookup'!$F$3,Data!J2658)),A2657,A2657+1)</f>
        <v>0</v>
      </c>
      <c r="B2658" s="85">
        <f>IF(I2658='School Lookup'!$G$13,1,0)</f>
        <v>0</v>
      </c>
      <c r="C2658" s="85">
        <f t="shared" si="41"/>
        <v>2656</v>
      </c>
      <c r="D2658" s="86" t="s">
        <v>6478</v>
      </c>
      <c r="E2658" s="86" t="s">
        <v>6790</v>
      </c>
      <c r="F2658" s="86" t="s">
        <v>2774</v>
      </c>
      <c r="G2658" s="86" t="s">
        <v>2795</v>
      </c>
      <c r="H2658" s="86" t="s">
        <v>1474</v>
      </c>
      <c r="I2658" s="86" t="s">
        <v>5796</v>
      </c>
      <c r="J2658" s="86" t="s">
        <v>2121</v>
      </c>
      <c r="K2658" s="86" t="s">
        <v>72</v>
      </c>
      <c r="L2658" s="86">
        <v>1</v>
      </c>
      <c r="M2658" s="86">
        <v>1</v>
      </c>
      <c r="N2658" s="89">
        <v>-0.96190114942528704</v>
      </c>
      <c r="O2658" s="89">
        <v>-1.9886409091892601</v>
      </c>
      <c r="P2658" s="89">
        <v>40.546799999999998</v>
      </c>
      <c r="Q2658" s="89">
        <v>-0.985323517309874</v>
      </c>
      <c r="R2658" s="89">
        <v>47.126416091953999</v>
      </c>
      <c r="S2658" s="89">
        <v>-1.48698221324957</v>
      </c>
      <c r="T2658" s="89">
        <v>-1.68734360070725</v>
      </c>
      <c r="U2658" s="89">
        <v>0.38969764837625998</v>
      </c>
      <c r="V2658" s="89">
        <v>-0.65755383319834604</v>
      </c>
      <c r="W2658" s="89">
        <v>1</v>
      </c>
      <c r="X2658" s="89">
        <v>-0.90676472392637997</v>
      </c>
      <c r="Y2658" s="89">
        <v>-2.04562112846792</v>
      </c>
      <c r="Z2658" s="89">
        <v>30.812999999999999</v>
      </c>
      <c r="AA2658" s="89">
        <v>-2.3711976313018899</v>
      </c>
      <c r="AB2658" s="89">
        <v>44.171776687116598</v>
      </c>
      <c r="AC2658" s="89">
        <v>-2.2084093798849098</v>
      </c>
      <c r="AD2658" s="89">
        <v>-2.5699957549010102</v>
      </c>
      <c r="AE2658" s="89">
        <v>0.36506159014557699</v>
      </c>
      <c r="AF2658" s="89">
        <v>-0.938206736951544</v>
      </c>
      <c r="AG2658" s="89">
        <v>1</v>
      </c>
      <c r="AH2658" s="89">
        <v>-0.88467680000000004</v>
      </c>
      <c r="AI2658" s="89">
        <v>-1.8468738958870401</v>
      </c>
      <c r="AJ2658" s="89">
        <v>37.181800000000003</v>
      </c>
      <c r="AK2658" s="89">
        <v>-1.12040573876046</v>
      </c>
      <c r="AL2658" s="89">
        <v>43.200004</v>
      </c>
      <c r="AM2658" s="89">
        <v>-1.4836398173237499</v>
      </c>
      <c r="AN2658" s="89">
        <v>-1.60182964673719</v>
      </c>
      <c r="AO2658" s="89">
        <v>0.13997760358342701</v>
      </c>
      <c r="AP2658" s="89">
        <v>-0.224220275299159</v>
      </c>
      <c r="AQ2658" s="89">
        <v>1</v>
      </c>
      <c r="AR2658" s="89">
        <v>-0.99131702127659604</v>
      </c>
      <c r="AS2658" s="89">
        <v>-2.1582882319096499</v>
      </c>
      <c r="AT2658" s="89">
        <v>19.920000000000002</v>
      </c>
      <c r="AU2658" s="89">
        <v>-3.1265808101255002</v>
      </c>
      <c r="AV2658" s="89">
        <v>44.680842553191503</v>
      </c>
      <c r="AW2658" s="89">
        <v>-2.6424345210175701</v>
      </c>
      <c r="AX2658" s="89">
        <v>-2.82379831436787</v>
      </c>
      <c r="AY2658" s="89">
        <v>0.105263157894737</v>
      </c>
      <c r="AZ2658" s="89">
        <v>-0.29724192782819697</v>
      </c>
      <c r="BA2658" s="89">
        <v>-99</v>
      </c>
      <c r="BB2658" s="89">
        <v>-99</v>
      </c>
      <c r="BC2658" s="89">
        <v>-99</v>
      </c>
      <c r="BD2658" s="89">
        <v>-99</v>
      </c>
      <c r="BE2658" s="89">
        <v>-99</v>
      </c>
      <c r="BF2658" s="89">
        <v>-99</v>
      </c>
      <c r="BG2658" s="89">
        <v>-99</v>
      </c>
      <c r="BH2658" s="89">
        <v>-99</v>
      </c>
      <c r="BI2658" s="89">
        <v>-99</v>
      </c>
      <c r="BJ2658" s="89">
        <v>-99</v>
      </c>
      <c r="BK2658" s="89">
        <v>-99</v>
      </c>
      <c r="BL2658" s="89">
        <v>-99</v>
      </c>
      <c r="BM2658" s="89">
        <v>-99</v>
      </c>
      <c r="BN2658" s="89">
        <v>-99</v>
      </c>
      <c r="BO2658" s="89">
        <v>-99</v>
      </c>
      <c r="BP2658" s="89">
        <v>-99</v>
      </c>
      <c r="BQ2658" s="89">
        <v>-99</v>
      </c>
      <c r="BR2658" s="89">
        <v>-99</v>
      </c>
      <c r="BS2658" s="89">
        <v>-99</v>
      </c>
      <c r="BT2658" s="89">
        <v>-99</v>
      </c>
      <c r="BU2658" s="89">
        <v>-99</v>
      </c>
      <c r="BV2658" s="89">
        <v>-99</v>
      </c>
      <c r="BW2658" s="89">
        <v>-99</v>
      </c>
      <c r="BX2658" s="89">
        <v>-99</v>
      </c>
      <c r="BY2658" s="89">
        <v>-99</v>
      </c>
      <c r="BZ2658" s="89">
        <v>-99</v>
      </c>
      <c r="CA2658" s="89">
        <v>-99</v>
      </c>
      <c r="CB2658" s="89">
        <v>-99</v>
      </c>
      <c r="CC2658" s="89">
        <v>-99</v>
      </c>
      <c r="CD2658" s="89">
        <v>-99</v>
      </c>
      <c r="CE2658" s="89">
        <v>-99</v>
      </c>
      <c r="CF2658" s="89">
        <v>-99</v>
      </c>
      <c r="CG2658" s="89">
        <v>-99</v>
      </c>
      <c r="CH2658" s="89">
        <v>-99</v>
      </c>
      <c r="CI2658" s="89">
        <v>-99</v>
      </c>
      <c r="CJ2658" s="89">
        <v>-99</v>
      </c>
      <c r="CK2658" s="89">
        <v>-99</v>
      </c>
      <c r="CL2658" s="89">
        <v>-99</v>
      </c>
      <c r="CM2658" s="89">
        <v>-99</v>
      </c>
      <c r="CN2658" s="89">
        <v>-99</v>
      </c>
      <c r="CO2658" s="89">
        <v>-99</v>
      </c>
      <c r="CP2658" s="89">
        <v>-99</v>
      </c>
      <c r="CQ2658" s="89">
        <v>-99</v>
      </c>
      <c r="CR2658" s="89">
        <v>-99</v>
      </c>
      <c r="CS2658" s="89">
        <v>-99</v>
      </c>
      <c r="CT2658" s="89">
        <v>-99</v>
      </c>
      <c r="CU2658" s="86">
        <v>-99</v>
      </c>
      <c r="CV2658" s="86">
        <v>-2.1172</v>
      </c>
      <c r="CW2658" s="86">
        <v>2</v>
      </c>
      <c r="CX2658" s="86">
        <v>2</v>
      </c>
      <c r="CY2658" s="86">
        <v>0.82950000000000002</v>
      </c>
      <c r="CZ2658" s="86">
        <v>83</v>
      </c>
      <c r="DA2658" s="86">
        <v>4</v>
      </c>
      <c r="DB2658" s="86">
        <v>-1.7356</v>
      </c>
      <c r="DC2658" s="86">
        <v>2</v>
      </c>
      <c r="DD2658" s="86">
        <v>-99</v>
      </c>
      <c r="DE2658" s="86">
        <v>-99</v>
      </c>
      <c r="DF2658" s="86">
        <v>-99</v>
      </c>
      <c r="DG2658" s="86">
        <v>-99</v>
      </c>
      <c r="DH2658" s="86">
        <v>-99</v>
      </c>
    </row>
    <row r="2659" spans="1:112" x14ac:dyDescent="0.2">
      <c r="A2659" s="85">
        <f>IF(ISERROR(SEARCH('School Lookup'!$F$3,Data!J2659)),A2658,A2658+1)</f>
        <v>0</v>
      </c>
      <c r="B2659" s="85">
        <f>IF(I2659='School Lookup'!$G$13,1,0)</f>
        <v>0</v>
      </c>
      <c r="C2659" s="85">
        <f t="shared" si="41"/>
        <v>2657</v>
      </c>
      <c r="D2659" s="86" t="s">
        <v>6478</v>
      </c>
      <c r="E2659" s="86" t="s">
        <v>6513</v>
      </c>
      <c r="F2659" s="86" t="s">
        <v>2745</v>
      </c>
      <c r="G2659" s="86" t="s">
        <v>3157</v>
      </c>
      <c r="H2659" s="86" t="s">
        <v>172</v>
      </c>
      <c r="I2659" s="86" t="s">
        <v>5674</v>
      </c>
      <c r="J2659" s="86" t="s">
        <v>6515</v>
      </c>
      <c r="K2659" s="86" t="s">
        <v>26</v>
      </c>
      <c r="L2659" s="86">
        <v>1</v>
      </c>
      <c r="M2659" s="86">
        <v>1</v>
      </c>
      <c r="N2659" s="89">
        <v>-0.67850039525691697</v>
      </c>
      <c r="O2659" s="89">
        <v>-1.3749368821130601</v>
      </c>
      <c r="P2659" s="89">
        <v>35.0886</v>
      </c>
      <c r="Q2659" s="89">
        <v>-1.5642824976130201</v>
      </c>
      <c r="R2659" s="89">
        <v>48.221300790513801</v>
      </c>
      <c r="S2659" s="89">
        <v>-1.46960968986304</v>
      </c>
      <c r="T2659" s="89">
        <v>-1.6676315735902201</v>
      </c>
      <c r="U2659" s="89">
        <v>0.37874251497006001</v>
      </c>
      <c r="V2659" s="89">
        <v>-0.63160297622503903</v>
      </c>
      <c r="W2659" s="89">
        <v>1</v>
      </c>
      <c r="X2659" s="89">
        <v>-0.962757480314961</v>
      </c>
      <c r="Y2659" s="89">
        <v>-2.1774369457538199</v>
      </c>
      <c r="Z2659" s="89">
        <v>31.7179</v>
      </c>
      <c r="AA2659" s="89">
        <v>-2.2583539233654002</v>
      </c>
      <c r="AB2659" s="89">
        <v>49.606292913385801</v>
      </c>
      <c r="AC2659" s="89">
        <v>-2.21789543455961</v>
      </c>
      <c r="AD2659" s="89">
        <v>-2.58104086161863</v>
      </c>
      <c r="AE2659" s="89">
        <v>0.380239520958084</v>
      </c>
      <c r="AF2659" s="89">
        <v>-0.98141374079510901</v>
      </c>
      <c r="AG2659" s="89">
        <v>1</v>
      </c>
      <c r="AH2659" s="89">
        <v>-0.65457777777777804</v>
      </c>
      <c r="AI2659" s="89">
        <v>-1.35167860176972</v>
      </c>
      <c r="AJ2659" s="89">
        <v>-99</v>
      </c>
      <c r="AK2659" s="89">
        <v>-99</v>
      </c>
      <c r="AL2659" s="89">
        <v>44.4444444444444</v>
      </c>
      <c r="AM2659" s="89">
        <v>-1.35167860176972</v>
      </c>
      <c r="AN2659" s="89">
        <v>-1.46319865978752</v>
      </c>
      <c r="AO2659" s="89">
        <v>0.107784431137725</v>
      </c>
      <c r="AP2659" s="89">
        <v>-0.157710035186679</v>
      </c>
      <c r="AQ2659" s="89">
        <v>1</v>
      </c>
      <c r="AR2659" s="89">
        <v>-1.11749662921348</v>
      </c>
      <c r="AS2659" s="89">
        <v>-2.44191677152239</v>
      </c>
      <c r="AT2659" s="89">
        <v>-99</v>
      </c>
      <c r="AU2659" s="89">
        <v>-99</v>
      </c>
      <c r="AV2659" s="89">
        <v>51.685371910112401</v>
      </c>
      <c r="AW2659" s="89">
        <v>-2.44191677152239</v>
      </c>
      <c r="AX2659" s="89">
        <v>-2.6124937163674899</v>
      </c>
      <c r="AY2659" s="89">
        <v>0.13323353293413201</v>
      </c>
      <c r="AZ2659" s="89">
        <v>-0.34807176759986003</v>
      </c>
      <c r="BA2659" s="89">
        <v>-99</v>
      </c>
      <c r="BB2659" s="89">
        <v>-99</v>
      </c>
      <c r="BC2659" s="89">
        <v>-99</v>
      </c>
      <c r="BD2659" s="89">
        <v>-99</v>
      </c>
      <c r="BE2659" s="89">
        <v>-99</v>
      </c>
      <c r="BF2659" s="89">
        <v>-99</v>
      </c>
      <c r="BG2659" s="89">
        <v>-99</v>
      </c>
      <c r="BH2659" s="89">
        <v>-99</v>
      </c>
      <c r="BI2659" s="89">
        <v>-99</v>
      </c>
      <c r="BJ2659" s="89">
        <v>-99</v>
      </c>
      <c r="BK2659" s="89">
        <v>-99</v>
      </c>
      <c r="BL2659" s="89">
        <v>-99</v>
      </c>
      <c r="BM2659" s="89">
        <v>-99</v>
      </c>
      <c r="BN2659" s="89">
        <v>-99</v>
      </c>
      <c r="BO2659" s="89">
        <v>-99</v>
      </c>
      <c r="BP2659" s="89">
        <v>-99</v>
      </c>
      <c r="BQ2659" s="89">
        <v>-99</v>
      </c>
      <c r="BR2659" s="89">
        <v>-99</v>
      </c>
      <c r="BS2659" s="89">
        <v>-99</v>
      </c>
      <c r="BT2659" s="89">
        <v>-99</v>
      </c>
      <c r="BU2659" s="89">
        <v>-99</v>
      </c>
      <c r="BV2659" s="89">
        <v>-99</v>
      </c>
      <c r="BW2659" s="89">
        <v>-99</v>
      </c>
      <c r="BX2659" s="89">
        <v>-99</v>
      </c>
      <c r="BY2659" s="89">
        <v>-99</v>
      </c>
      <c r="BZ2659" s="89">
        <v>-99</v>
      </c>
      <c r="CA2659" s="89">
        <v>-99</v>
      </c>
      <c r="CB2659" s="89">
        <v>-99</v>
      </c>
      <c r="CC2659" s="89">
        <v>-99</v>
      </c>
      <c r="CD2659" s="89">
        <v>-99</v>
      </c>
      <c r="CE2659" s="89">
        <v>-99</v>
      </c>
      <c r="CF2659" s="89">
        <v>-99</v>
      </c>
      <c r="CG2659" s="89">
        <v>-99</v>
      </c>
      <c r="CH2659" s="89">
        <v>-99</v>
      </c>
      <c r="CI2659" s="89">
        <v>-99</v>
      </c>
      <c r="CJ2659" s="89">
        <v>-99</v>
      </c>
      <c r="CK2659" s="89">
        <v>-99</v>
      </c>
      <c r="CL2659" s="89">
        <v>-99</v>
      </c>
      <c r="CM2659" s="89">
        <v>-99</v>
      </c>
      <c r="CN2659" s="89">
        <v>-99</v>
      </c>
      <c r="CO2659" s="89">
        <v>-99</v>
      </c>
      <c r="CP2659" s="89">
        <v>-99</v>
      </c>
      <c r="CQ2659" s="89">
        <v>-99</v>
      </c>
      <c r="CR2659" s="89">
        <v>-99</v>
      </c>
      <c r="CS2659" s="89">
        <v>-99</v>
      </c>
      <c r="CT2659" s="89">
        <v>-99</v>
      </c>
      <c r="CU2659" s="86">
        <v>-99</v>
      </c>
      <c r="CV2659" s="86">
        <v>-2.1187999999999998</v>
      </c>
      <c r="CW2659" s="86">
        <v>2</v>
      </c>
      <c r="CX2659" s="86">
        <v>2</v>
      </c>
      <c r="CY2659" s="86">
        <v>1.2455000000000001</v>
      </c>
      <c r="CZ2659" s="86">
        <v>91</v>
      </c>
      <c r="DA2659" s="86">
        <v>2</v>
      </c>
      <c r="DB2659" s="86">
        <v>-1.4512</v>
      </c>
      <c r="DC2659" s="86">
        <v>4</v>
      </c>
      <c r="DD2659" s="86">
        <v>-99</v>
      </c>
      <c r="DE2659" s="86">
        <v>-99</v>
      </c>
      <c r="DF2659" s="86">
        <v>-99</v>
      </c>
      <c r="DG2659" s="86">
        <v>-99</v>
      </c>
      <c r="DH2659" s="86">
        <v>-99</v>
      </c>
    </row>
    <row r="2660" spans="1:112" x14ac:dyDescent="0.2">
      <c r="A2660" s="85">
        <f>IF(ISERROR(SEARCH('School Lookup'!$F$3,Data!J2660)),A2659,A2659+1)</f>
        <v>0</v>
      </c>
      <c r="B2660" s="85">
        <f>IF(I2660='School Lookup'!$G$13,1,0)</f>
        <v>0</v>
      </c>
      <c r="C2660" s="85">
        <f t="shared" si="41"/>
        <v>2658</v>
      </c>
      <c r="D2660" s="86" t="s">
        <v>6478</v>
      </c>
      <c r="E2660" s="86" t="s">
        <v>6790</v>
      </c>
      <c r="F2660" s="86" t="s">
        <v>2774</v>
      </c>
      <c r="G2660" s="86" t="s">
        <v>3388</v>
      </c>
      <c r="H2660" s="86" t="s">
        <v>2600</v>
      </c>
      <c r="I2660" s="86" t="s">
        <v>5548</v>
      </c>
      <c r="J2660" s="86" t="s">
        <v>2600</v>
      </c>
      <c r="K2660" s="86" t="s">
        <v>45</v>
      </c>
      <c r="L2660" s="86">
        <v>1</v>
      </c>
      <c r="M2660" s="86">
        <v>1</v>
      </c>
      <c r="N2660" s="89">
        <v>-1.2127276433120999</v>
      </c>
      <c r="O2660" s="89">
        <v>-2.53180541080626</v>
      </c>
      <c r="P2660" s="89">
        <v>34.619900000000001</v>
      </c>
      <c r="Q2660" s="89">
        <v>-1.61399816835944</v>
      </c>
      <c r="R2660" s="89">
        <v>51.464982675159199</v>
      </c>
      <c r="S2660" s="89">
        <v>-2.0729017895828501</v>
      </c>
      <c r="T2660" s="89">
        <v>-2.35216714534184</v>
      </c>
      <c r="U2660" s="89">
        <v>0.31475541299117898</v>
      </c>
      <c r="V2660" s="89">
        <v>-0.740357341256352</v>
      </c>
      <c r="W2660" s="89">
        <v>1</v>
      </c>
      <c r="X2660" s="89">
        <v>-0.99919696969697003</v>
      </c>
      <c r="Y2660" s="89">
        <v>-2.2632212754452601</v>
      </c>
      <c r="Z2660" s="89">
        <v>35.540500000000002</v>
      </c>
      <c r="AA2660" s="89">
        <v>-1.78166439086676</v>
      </c>
      <c r="AB2660" s="89">
        <v>49.494926515151498</v>
      </c>
      <c r="AC2660" s="89">
        <v>-2.0224428331560098</v>
      </c>
      <c r="AD2660" s="89">
        <v>-2.3534652345777598</v>
      </c>
      <c r="AE2660" s="89">
        <v>0.31756214915797898</v>
      </c>
      <c r="AF2660" s="89">
        <v>-0.74737147786109903</v>
      </c>
      <c r="AG2660" s="89">
        <v>1</v>
      </c>
      <c r="AH2660" s="89">
        <v>-1.18204698275862</v>
      </c>
      <c r="AI2660" s="89">
        <v>-2.4868432173153701</v>
      </c>
      <c r="AJ2660" s="89">
        <v>23.0169</v>
      </c>
      <c r="AK2660" s="89">
        <v>-2.5070218400413502</v>
      </c>
      <c r="AL2660" s="89">
        <v>48.275840517241399</v>
      </c>
      <c r="AM2660" s="89">
        <v>-2.4969325286783599</v>
      </c>
      <c r="AN2660" s="89">
        <v>-2.6663376391365099</v>
      </c>
      <c r="AO2660" s="89">
        <v>9.3023255813953501E-2</v>
      </c>
      <c r="AP2660" s="89">
        <v>-0.24803140829176901</v>
      </c>
      <c r="AQ2660" s="89">
        <v>1</v>
      </c>
      <c r="AR2660" s="89">
        <v>-1.09997819548872</v>
      </c>
      <c r="AS2660" s="89">
        <v>-2.4025385561760402</v>
      </c>
      <c r="AT2660" s="89">
        <v>30.296299999999999</v>
      </c>
      <c r="AU2660" s="89">
        <v>-1.99879451403096</v>
      </c>
      <c r="AV2660" s="89">
        <v>56.390975939849604</v>
      </c>
      <c r="AW2660" s="89">
        <v>-2.2006665351035002</v>
      </c>
      <c r="AX2660" s="89">
        <v>-2.35826542808713</v>
      </c>
      <c r="AY2660" s="89">
        <v>0.10665597433841199</v>
      </c>
      <c r="AZ2660" s="89">
        <v>-0.25152309698122499</v>
      </c>
      <c r="BA2660" s="89">
        <v>1</v>
      </c>
      <c r="BB2660" s="89">
        <v>-1.0381971698113199</v>
      </c>
      <c r="BC2660" s="89">
        <v>-2.1117739232903499</v>
      </c>
      <c r="BD2660" s="89">
        <v>27.543500000000002</v>
      </c>
      <c r="BE2660" s="89">
        <v>-2.07488169833087</v>
      </c>
      <c r="BF2660" s="89">
        <v>49.056615094339598</v>
      </c>
      <c r="BG2660" s="89">
        <v>-2.0933278108106101</v>
      </c>
      <c r="BH2660" s="89">
        <v>-2.2295764809868399</v>
      </c>
      <c r="BI2660" s="89">
        <v>4.25020048115477E-2</v>
      </c>
      <c r="BJ2660" s="89">
        <v>-9.4761470322616406E-2</v>
      </c>
      <c r="BK2660" s="89">
        <v>1</v>
      </c>
      <c r="BL2660" s="89">
        <v>-0.93761886792452798</v>
      </c>
      <c r="BM2660" s="89">
        <v>-2.0998902289962</v>
      </c>
      <c r="BN2660" s="89">
        <v>28.347799999999999</v>
      </c>
      <c r="BO2660" s="89">
        <v>-2.2801385116364599</v>
      </c>
      <c r="BP2660" s="89">
        <v>46.226403773584899</v>
      </c>
      <c r="BQ2660" s="89">
        <v>-2.1900143703163302</v>
      </c>
      <c r="BR2660" s="89">
        <v>-2.2854340945996898</v>
      </c>
      <c r="BS2660" s="89">
        <v>4.25020048115477E-2</v>
      </c>
      <c r="BT2660" s="89">
        <v>-9.7135530885151297E-2</v>
      </c>
      <c r="BU2660" s="89">
        <v>1</v>
      </c>
      <c r="BV2660" s="89">
        <v>-1.05156504854369</v>
      </c>
      <c r="BW2660" s="89">
        <v>-2.2650297181588801</v>
      </c>
      <c r="BX2660" s="89">
        <v>26.787199999999999</v>
      </c>
      <c r="BY2660" s="89">
        <v>-2.3031139329620398</v>
      </c>
      <c r="BZ2660" s="89">
        <v>50.485448543689301</v>
      </c>
      <c r="CA2660" s="89">
        <v>-2.28407182556046</v>
      </c>
      <c r="CB2660" s="89">
        <v>-2.3976816460222499</v>
      </c>
      <c r="CC2660" s="89">
        <v>4.1299117882918998E-2</v>
      </c>
      <c r="CD2660" s="89">
        <v>-9.9022136944783998E-2</v>
      </c>
      <c r="CE2660" s="89">
        <v>1</v>
      </c>
      <c r="CF2660" s="89">
        <v>-0.90200961538461499</v>
      </c>
      <c r="CG2660" s="89">
        <v>-1.9759413331935101</v>
      </c>
      <c r="CH2660" s="89">
        <v>40.5</v>
      </c>
      <c r="CI2660" s="89">
        <v>-1.0038988334472001</v>
      </c>
      <c r="CJ2660" s="89">
        <v>51.923080769230801</v>
      </c>
      <c r="CK2660" s="89">
        <v>-1.4899200833203501</v>
      </c>
      <c r="CL2660" s="89">
        <v>-1.6030402247347599</v>
      </c>
      <c r="CM2660" s="89">
        <v>4.1700080192461901E-2</v>
      </c>
      <c r="CN2660" s="89">
        <v>-6.6846905923181696E-2</v>
      </c>
      <c r="CO2660" s="89">
        <v>90.97</v>
      </c>
      <c r="CP2660" s="89">
        <v>0.27060000000000001</v>
      </c>
      <c r="CQ2660" s="89">
        <v>-9.7200000000000006</v>
      </c>
      <c r="CR2660" s="89">
        <v>-1.5853999999999999</v>
      </c>
      <c r="CS2660" s="89">
        <v>0.27060000000000001</v>
      </c>
      <c r="CT2660" s="89">
        <v>-0.2321</v>
      </c>
      <c r="CU2660" s="86" t="s">
        <v>6988</v>
      </c>
      <c r="CV2660" s="86">
        <v>-2.1337999999999999</v>
      </c>
      <c r="CW2660" s="86">
        <v>2</v>
      </c>
      <c r="CX2660" s="86">
        <v>4</v>
      </c>
      <c r="CY2660" s="86">
        <v>2.2096</v>
      </c>
      <c r="CZ2660" s="86">
        <v>98</v>
      </c>
      <c r="DA2660" s="86">
        <v>8</v>
      </c>
      <c r="DB2660" s="86">
        <v>-1.8423</v>
      </c>
      <c r="DC2660" s="86">
        <v>1</v>
      </c>
      <c r="DD2660" s="86">
        <v>-99</v>
      </c>
      <c r="DE2660" s="86">
        <v>-99</v>
      </c>
      <c r="DF2660" s="86">
        <v>-99</v>
      </c>
      <c r="DG2660" s="86">
        <v>-99</v>
      </c>
      <c r="DH2660" s="86">
        <v>-99</v>
      </c>
    </row>
    <row r="2661" spans="1:112" x14ac:dyDescent="0.2">
      <c r="A2661" s="85">
        <f>IF(ISERROR(SEARCH('School Lookup'!$F$3,Data!J2661)),A2660,A2660+1)</f>
        <v>0</v>
      </c>
      <c r="B2661" s="85">
        <f>IF(I2661='School Lookup'!$G$13,1,0)</f>
        <v>0</v>
      </c>
      <c r="C2661" s="85">
        <f t="shared" si="41"/>
        <v>2659</v>
      </c>
      <c r="D2661" s="86" t="s">
        <v>6478</v>
      </c>
      <c r="E2661" s="86" t="s">
        <v>6838</v>
      </c>
      <c r="F2661" s="86" t="s">
        <v>2086</v>
      </c>
      <c r="G2661" s="86" t="s">
        <v>3375</v>
      </c>
      <c r="H2661" s="86" t="s">
        <v>1883</v>
      </c>
      <c r="I2661" s="86" t="s">
        <v>5479</v>
      </c>
      <c r="J2661" s="86" t="s">
        <v>1884</v>
      </c>
      <c r="K2661" s="86" t="s">
        <v>195</v>
      </c>
      <c r="L2661" s="86">
        <v>1</v>
      </c>
      <c r="M2661" s="86">
        <v>1</v>
      </c>
      <c r="N2661" s="89">
        <v>-0.927895798319328</v>
      </c>
      <c r="O2661" s="89">
        <v>-1.9150023580954001</v>
      </c>
      <c r="P2661" s="89">
        <v>36.569099999999999</v>
      </c>
      <c r="Q2661" s="89">
        <v>-1.4072437723301801</v>
      </c>
      <c r="R2661" s="89">
        <v>51.092425210084002</v>
      </c>
      <c r="S2661" s="89">
        <v>-1.66112306521279</v>
      </c>
      <c r="T2661" s="89">
        <v>-1.88493545997297</v>
      </c>
      <c r="U2661" s="89">
        <v>0.37515762925599</v>
      </c>
      <c r="V2661" s="89">
        <v>-0.70714791846400804</v>
      </c>
      <c r="W2661" s="89">
        <v>1</v>
      </c>
      <c r="X2661" s="89">
        <v>-0.91704285714285705</v>
      </c>
      <c r="Y2661" s="89">
        <v>-2.06981748202303</v>
      </c>
      <c r="Z2661" s="89">
        <v>32.414900000000003</v>
      </c>
      <c r="AA2661" s="89">
        <v>-2.1714359606825302</v>
      </c>
      <c r="AB2661" s="89">
        <v>49.747884033613403</v>
      </c>
      <c r="AC2661" s="89">
        <v>-2.1206267213527799</v>
      </c>
      <c r="AD2661" s="89">
        <v>-2.4677858410124101</v>
      </c>
      <c r="AE2661" s="89">
        <v>0.37515762925599</v>
      </c>
      <c r="AF2661" s="89">
        <v>-0.92580868562571605</v>
      </c>
      <c r="AG2661" s="89">
        <v>1</v>
      </c>
      <c r="AH2661" s="89">
        <v>-0.78880612244897996</v>
      </c>
      <c r="AI2661" s="89">
        <v>-1.6405509488853101</v>
      </c>
      <c r="AJ2661" s="89">
        <v>-99</v>
      </c>
      <c r="AK2661" s="89">
        <v>-99</v>
      </c>
      <c r="AL2661" s="89">
        <v>50.510190816326499</v>
      </c>
      <c r="AM2661" s="89">
        <v>-1.6405509488853101</v>
      </c>
      <c r="AN2661" s="89">
        <v>-1.76667160382619</v>
      </c>
      <c r="AO2661" s="89">
        <v>0.123581336696091</v>
      </c>
      <c r="AP2661" s="89">
        <v>-0.21832763830386701</v>
      </c>
      <c r="AQ2661" s="89">
        <v>1</v>
      </c>
      <c r="AR2661" s="89">
        <v>-0.96370400000000001</v>
      </c>
      <c r="AS2661" s="89">
        <v>-2.0962192413094098</v>
      </c>
      <c r="AT2661" s="89">
        <v>-99</v>
      </c>
      <c r="AU2661" s="89">
        <v>-99</v>
      </c>
      <c r="AV2661" s="89">
        <v>52</v>
      </c>
      <c r="AW2661" s="89">
        <v>-2.0962192413094098</v>
      </c>
      <c r="AX2661" s="89">
        <v>-2.24819939411781</v>
      </c>
      <c r="AY2661" s="89">
        <v>0.126103404791929</v>
      </c>
      <c r="AZ2661" s="89">
        <v>-0.28350559824940802</v>
      </c>
      <c r="BA2661" s="89">
        <v>-99</v>
      </c>
      <c r="BB2661" s="89">
        <v>-99</v>
      </c>
      <c r="BC2661" s="89">
        <v>-99</v>
      </c>
      <c r="BD2661" s="89">
        <v>-99</v>
      </c>
      <c r="BE2661" s="89">
        <v>-99</v>
      </c>
      <c r="BF2661" s="89">
        <v>-99</v>
      </c>
      <c r="BG2661" s="89">
        <v>-99</v>
      </c>
      <c r="BH2661" s="89">
        <v>-99</v>
      </c>
      <c r="BI2661" s="89">
        <v>-99</v>
      </c>
      <c r="BJ2661" s="89">
        <v>-99</v>
      </c>
      <c r="BK2661" s="89">
        <v>-99</v>
      </c>
      <c r="BL2661" s="89">
        <v>-99</v>
      </c>
      <c r="BM2661" s="89">
        <v>-99</v>
      </c>
      <c r="BN2661" s="89">
        <v>-99</v>
      </c>
      <c r="BO2661" s="89">
        <v>-99</v>
      </c>
      <c r="BP2661" s="89">
        <v>-99</v>
      </c>
      <c r="BQ2661" s="89">
        <v>-99</v>
      </c>
      <c r="BR2661" s="89">
        <v>-99</v>
      </c>
      <c r="BS2661" s="89">
        <v>-99</v>
      </c>
      <c r="BT2661" s="89">
        <v>-99</v>
      </c>
      <c r="BU2661" s="89">
        <v>-99</v>
      </c>
      <c r="BV2661" s="89">
        <v>-99</v>
      </c>
      <c r="BW2661" s="89">
        <v>-99</v>
      </c>
      <c r="BX2661" s="89">
        <v>-99</v>
      </c>
      <c r="BY2661" s="89">
        <v>-99</v>
      </c>
      <c r="BZ2661" s="89">
        <v>-99</v>
      </c>
      <c r="CA2661" s="89">
        <v>-99</v>
      </c>
      <c r="CB2661" s="89">
        <v>-99</v>
      </c>
      <c r="CC2661" s="89">
        <v>-99</v>
      </c>
      <c r="CD2661" s="89">
        <v>-99</v>
      </c>
      <c r="CE2661" s="89">
        <v>-99</v>
      </c>
      <c r="CF2661" s="89">
        <v>-99</v>
      </c>
      <c r="CG2661" s="89">
        <v>-99</v>
      </c>
      <c r="CH2661" s="89">
        <v>-99</v>
      </c>
      <c r="CI2661" s="89">
        <v>-99</v>
      </c>
      <c r="CJ2661" s="89">
        <v>-99</v>
      </c>
      <c r="CK2661" s="89">
        <v>-99</v>
      </c>
      <c r="CL2661" s="89">
        <v>-99</v>
      </c>
      <c r="CM2661" s="89">
        <v>-99</v>
      </c>
      <c r="CN2661" s="89">
        <v>-99</v>
      </c>
      <c r="CO2661" s="89">
        <v>-99</v>
      </c>
      <c r="CP2661" s="89">
        <v>-99</v>
      </c>
      <c r="CQ2661" s="89">
        <v>-99</v>
      </c>
      <c r="CR2661" s="89">
        <v>-99</v>
      </c>
      <c r="CS2661" s="89">
        <v>-99</v>
      </c>
      <c r="CT2661" s="89">
        <v>-99</v>
      </c>
      <c r="CU2661" s="86">
        <v>-99</v>
      </c>
      <c r="CV2661" s="86">
        <v>-2.1347999999999998</v>
      </c>
      <c r="CW2661" s="86">
        <v>2</v>
      </c>
      <c r="CX2661" s="86">
        <v>2</v>
      </c>
      <c r="CY2661" s="86">
        <v>1.2576000000000001</v>
      </c>
      <c r="CZ2661" s="86">
        <v>91</v>
      </c>
      <c r="DA2661" s="86">
        <v>2</v>
      </c>
      <c r="DB2661" s="86">
        <v>-1.3426</v>
      </c>
      <c r="DC2661" s="86">
        <v>5</v>
      </c>
      <c r="DD2661" s="86">
        <v>-99</v>
      </c>
      <c r="DE2661" s="86">
        <v>-99</v>
      </c>
      <c r="DF2661" s="86">
        <v>-99</v>
      </c>
      <c r="DG2661" s="86">
        <v>-99</v>
      </c>
      <c r="DH2661" s="86">
        <v>-99</v>
      </c>
    </row>
    <row r="2662" spans="1:112" x14ac:dyDescent="0.2">
      <c r="A2662" s="85">
        <f>IF(ISERROR(SEARCH('School Lookup'!$F$3,Data!J2662)),A2661,A2661+1)</f>
        <v>0</v>
      </c>
      <c r="B2662" s="85">
        <f>IF(I2662='School Lookup'!$G$13,1,0)</f>
        <v>0</v>
      </c>
      <c r="C2662" s="85">
        <f t="shared" si="41"/>
        <v>2660</v>
      </c>
      <c r="D2662" s="86" t="s">
        <v>6478</v>
      </c>
      <c r="E2662" s="86" t="s">
        <v>6743</v>
      </c>
      <c r="F2662" s="86" t="s">
        <v>2765</v>
      </c>
      <c r="G2662" s="86" t="s">
        <v>6198</v>
      </c>
      <c r="H2662" s="86" t="s">
        <v>6753</v>
      </c>
      <c r="I2662" s="86" t="s">
        <v>6754</v>
      </c>
      <c r="J2662" s="86" t="s">
        <v>6755</v>
      </c>
      <c r="K2662" s="86" t="s">
        <v>223</v>
      </c>
      <c r="L2662" s="86">
        <v>1</v>
      </c>
      <c r="M2662" s="86">
        <v>1</v>
      </c>
      <c r="N2662" s="89">
        <v>-0.86120897755611003</v>
      </c>
      <c r="O2662" s="89">
        <v>-1.7705921197550201</v>
      </c>
      <c r="P2662" s="89">
        <v>31.7197</v>
      </c>
      <c r="Q2662" s="89">
        <v>-1.92162647708305</v>
      </c>
      <c r="R2662" s="89">
        <v>48.379036658354103</v>
      </c>
      <c r="S2662" s="89">
        <v>-1.8461092984190399</v>
      </c>
      <c r="T2662" s="89">
        <v>-2.0948332142661701</v>
      </c>
      <c r="U2662" s="89">
        <v>0.40587044534413003</v>
      </c>
      <c r="V2662" s="89">
        <v>-0.850230889595884</v>
      </c>
      <c r="W2662" s="89">
        <v>1</v>
      </c>
      <c r="X2662" s="89">
        <v>-0.86863849999999998</v>
      </c>
      <c r="Y2662" s="89">
        <v>-1.95586595849551</v>
      </c>
      <c r="Z2662" s="89">
        <v>37.763399999999997</v>
      </c>
      <c r="AA2662" s="89">
        <v>-1.50446218247687</v>
      </c>
      <c r="AB2662" s="89">
        <v>47.999971000000002</v>
      </c>
      <c r="AC2662" s="89">
        <v>-1.73016407048619</v>
      </c>
      <c r="AD2662" s="89">
        <v>-2.01314987316711</v>
      </c>
      <c r="AE2662" s="89">
        <v>0.40485829959514202</v>
      </c>
      <c r="AF2662" s="89">
        <v>-0.81504043448061003</v>
      </c>
      <c r="AG2662" s="89">
        <v>1</v>
      </c>
      <c r="AH2662" s="89">
        <v>-1.13648113207547</v>
      </c>
      <c r="AI2662" s="89">
        <v>-2.3887811107803998</v>
      </c>
      <c r="AJ2662" s="89">
        <v>-99</v>
      </c>
      <c r="AK2662" s="89">
        <v>-99</v>
      </c>
      <c r="AL2662" s="89">
        <v>48.113222641509402</v>
      </c>
      <c r="AM2662" s="89">
        <v>-2.3887811107803998</v>
      </c>
      <c r="AN2662" s="89">
        <v>-2.5527198784918199</v>
      </c>
      <c r="AO2662" s="89">
        <v>0.10728744939271299</v>
      </c>
      <c r="AP2662" s="89">
        <v>-0.27387480477746301</v>
      </c>
      <c r="AQ2662" s="89">
        <v>1</v>
      </c>
      <c r="AR2662" s="89">
        <v>-1.0731469135802501</v>
      </c>
      <c r="AS2662" s="89">
        <v>-2.3422267718230199</v>
      </c>
      <c r="AT2662" s="89">
        <v>-99</v>
      </c>
      <c r="AU2662" s="89">
        <v>-99</v>
      </c>
      <c r="AV2662" s="89">
        <v>50.617271604938303</v>
      </c>
      <c r="AW2662" s="89">
        <v>-2.3422267718230199</v>
      </c>
      <c r="AX2662" s="89">
        <v>-2.5074408950378699</v>
      </c>
      <c r="AY2662" s="89">
        <v>8.1983805668016205E-2</v>
      </c>
      <c r="AZ2662" s="89">
        <v>-0.20556954706282099</v>
      </c>
      <c r="BA2662" s="89">
        <v>-99</v>
      </c>
      <c r="BB2662" s="89">
        <v>-99</v>
      </c>
      <c r="BC2662" s="89">
        <v>-99</v>
      </c>
      <c r="BD2662" s="89">
        <v>-99</v>
      </c>
      <c r="BE2662" s="89">
        <v>-99</v>
      </c>
      <c r="BF2662" s="89">
        <v>-99</v>
      </c>
      <c r="BG2662" s="89">
        <v>-99</v>
      </c>
      <c r="BH2662" s="89">
        <v>-99</v>
      </c>
      <c r="BI2662" s="89">
        <v>-99</v>
      </c>
      <c r="BJ2662" s="89">
        <v>-99</v>
      </c>
      <c r="BK2662" s="89">
        <v>-99</v>
      </c>
      <c r="BL2662" s="89">
        <v>-99</v>
      </c>
      <c r="BM2662" s="89">
        <v>-99</v>
      </c>
      <c r="BN2662" s="89">
        <v>-99</v>
      </c>
      <c r="BO2662" s="89">
        <v>-99</v>
      </c>
      <c r="BP2662" s="89">
        <v>-99</v>
      </c>
      <c r="BQ2662" s="89">
        <v>-99</v>
      </c>
      <c r="BR2662" s="89">
        <v>-99</v>
      </c>
      <c r="BS2662" s="89">
        <v>-99</v>
      </c>
      <c r="BT2662" s="89">
        <v>-99</v>
      </c>
      <c r="BU2662" s="89">
        <v>-99</v>
      </c>
      <c r="BV2662" s="89">
        <v>-99</v>
      </c>
      <c r="BW2662" s="89">
        <v>-99</v>
      </c>
      <c r="BX2662" s="89">
        <v>-99</v>
      </c>
      <c r="BY2662" s="89">
        <v>-99</v>
      </c>
      <c r="BZ2662" s="89">
        <v>-99</v>
      </c>
      <c r="CA2662" s="89">
        <v>-99</v>
      </c>
      <c r="CB2662" s="89">
        <v>-99</v>
      </c>
      <c r="CC2662" s="89">
        <v>-99</v>
      </c>
      <c r="CD2662" s="89">
        <v>-99</v>
      </c>
      <c r="CE2662" s="89">
        <v>-99</v>
      </c>
      <c r="CF2662" s="89">
        <v>-99</v>
      </c>
      <c r="CG2662" s="89">
        <v>-99</v>
      </c>
      <c r="CH2662" s="89">
        <v>-99</v>
      </c>
      <c r="CI2662" s="89">
        <v>-99</v>
      </c>
      <c r="CJ2662" s="89">
        <v>-99</v>
      </c>
      <c r="CK2662" s="89">
        <v>-99</v>
      </c>
      <c r="CL2662" s="89">
        <v>-99</v>
      </c>
      <c r="CM2662" s="89">
        <v>-99</v>
      </c>
      <c r="CN2662" s="89">
        <v>-99</v>
      </c>
      <c r="CO2662" s="89">
        <v>-99</v>
      </c>
      <c r="CP2662" s="89">
        <v>-99</v>
      </c>
      <c r="CQ2662" s="89">
        <v>-99</v>
      </c>
      <c r="CR2662" s="89">
        <v>-99</v>
      </c>
      <c r="CS2662" s="89">
        <v>-99</v>
      </c>
      <c r="CT2662" s="89">
        <v>-99</v>
      </c>
      <c r="CU2662" s="86">
        <v>-99</v>
      </c>
      <c r="CV2662" s="86">
        <v>-2.1446999999999998</v>
      </c>
      <c r="CW2662" s="86">
        <v>2</v>
      </c>
      <c r="CX2662" s="86">
        <v>2</v>
      </c>
      <c r="CY2662" s="86">
        <v>1.4392</v>
      </c>
      <c r="CZ2662" s="86">
        <v>93</v>
      </c>
      <c r="DA2662" s="86">
        <v>2</v>
      </c>
      <c r="DB2662" s="86">
        <v>-1.389</v>
      </c>
      <c r="DC2662" s="86">
        <v>4</v>
      </c>
      <c r="DD2662" s="86">
        <v>-99</v>
      </c>
      <c r="DE2662" s="86">
        <v>-99</v>
      </c>
      <c r="DF2662" s="86">
        <v>-99</v>
      </c>
      <c r="DG2662" s="86">
        <v>-99</v>
      </c>
      <c r="DH2662" s="86">
        <v>-99</v>
      </c>
    </row>
    <row r="2663" spans="1:112" x14ac:dyDescent="0.2">
      <c r="A2663" s="85">
        <f>IF(ISERROR(SEARCH('School Lookup'!$F$3,Data!J2663)),A2662,A2662+1)</f>
        <v>0</v>
      </c>
      <c r="B2663" s="85">
        <f>IF(I2663='School Lookup'!$G$13,1,0)</f>
        <v>0</v>
      </c>
      <c r="C2663" s="85">
        <f t="shared" si="41"/>
        <v>2661</v>
      </c>
      <c r="D2663" s="86" t="s">
        <v>6478</v>
      </c>
      <c r="E2663" s="86" t="s">
        <v>6790</v>
      </c>
      <c r="F2663" s="86" t="s">
        <v>2774</v>
      </c>
      <c r="G2663" s="86" t="s">
        <v>6159</v>
      </c>
      <c r="H2663" s="86" t="s">
        <v>6160</v>
      </c>
      <c r="I2663" s="86" t="s">
        <v>6925</v>
      </c>
      <c r="J2663" s="86" t="s">
        <v>6926</v>
      </c>
      <c r="K2663" s="86" t="s">
        <v>6927</v>
      </c>
      <c r="L2663" s="86">
        <v>1</v>
      </c>
      <c r="M2663" s="86">
        <v>1</v>
      </c>
      <c r="N2663" s="89">
        <v>-1.1186630434782601</v>
      </c>
      <c r="O2663" s="89">
        <v>-2.3281086214567002</v>
      </c>
      <c r="P2663" s="89">
        <v>40.846200000000003</v>
      </c>
      <c r="Q2663" s="89">
        <v>-0.95356573659411303</v>
      </c>
      <c r="R2663" s="89">
        <v>54.347807608695703</v>
      </c>
      <c r="S2663" s="89">
        <v>-1.6408371790254099</v>
      </c>
      <c r="T2663" s="89">
        <v>-1.8619177365414501</v>
      </c>
      <c r="U2663" s="89">
        <v>0.49864498644986399</v>
      </c>
      <c r="V2663" s="89">
        <v>-0.928435944508476</v>
      </c>
      <c r="W2663" s="89">
        <v>1</v>
      </c>
      <c r="X2663" s="89">
        <v>-1.2280508108108099</v>
      </c>
      <c r="Y2663" s="89">
        <v>-2.80197946580989</v>
      </c>
      <c r="Z2663" s="89">
        <v>38.623399999999997</v>
      </c>
      <c r="AA2663" s="89">
        <v>-1.39721763741622</v>
      </c>
      <c r="AB2663" s="89">
        <v>56.216219459459502</v>
      </c>
      <c r="AC2663" s="89">
        <v>-2.0995985516130502</v>
      </c>
      <c r="AD2663" s="89">
        <v>-2.4433016495528199</v>
      </c>
      <c r="AE2663" s="89">
        <v>0.50135501355013501</v>
      </c>
      <c r="AF2663" s="89">
        <v>-1.22496153161862</v>
      </c>
      <c r="AG2663" s="89">
        <v>-99</v>
      </c>
      <c r="AH2663" s="89">
        <v>-99</v>
      </c>
      <c r="AI2663" s="89">
        <v>-99</v>
      </c>
      <c r="AJ2663" s="89">
        <v>-99</v>
      </c>
      <c r="AK2663" s="89">
        <v>-99</v>
      </c>
      <c r="AL2663" s="89">
        <v>-99</v>
      </c>
      <c r="AM2663" s="89">
        <v>-99</v>
      </c>
      <c r="AN2663" s="89">
        <v>-99</v>
      </c>
      <c r="AO2663" s="89">
        <v>-99</v>
      </c>
      <c r="AP2663" s="89">
        <v>-99</v>
      </c>
      <c r="AQ2663" s="89">
        <v>-99</v>
      </c>
      <c r="AR2663" s="89">
        <v>-99</v>
      </c>
      <c r="AS2663" s="89">
        <v>-99</v>
      </c>
      <c r="AT2663" s="89">
        <v>-99</v>
      </c>
      <c r="AU2663" s="89">
        <v>-99</v>
      </c>
      <c r="AV2663" s="89">
        <v>-99</v>
      </c>
      <c r="AW2663" s="89">
        <v>-99</v>
      </c>
      <c r="AX2663" s="89">
        <v>-99</v>
      </c>
      <c r="AY2663" s="89">
        <v>-99</v>
      </c>
      <c r="AZ2663" s="89">
        <v>-99</v>
      </c>
      <c r="BA2663" s="89">
        <v>-99</v>
      </c>
      <c r="BB2663" s="89">
        <v>-99</v>
      </c>
      <c r="BC2663" s="89">
        <v>-99</v>
      </c>
      <c r="BD2663" s="89">
        <v>-99</v>
      </c>
      <c r="BE2663" s="89">
        <v>-99</v>
      </c>
      <c r="BF2663" s="89">
        <v>-99</v>
      </c>
      <c r="BG2663" s="89">
        <v>-99</v>
      </c>
      <c r="BH2663" s="89">
        <v>-99</v>
      </c>
      <c r="BI2663" s="89">
        <v>-99</v>
      </c>
      <c r="BJ2663" s="89">
        <v>-99</v>
      </c>
      <c r="BK2663" s="89">
        <v>-99</v>
      </c>
      <c r="BL2663" s="89">
        <v>-99</v>
      </c>
      <c r="BM2663" s="89">
        <v>-99</v>
      </c>
      <c r="BN2663" s="89">
        <v>-99</v>
      </c>
      <c r="BO2663" s="89">
        <v>-99</v>
      </c>
      <c r="BP2663" s="89">
        <v>-99</v>
      </c>
      <c r="BQ2663" s="89">
        <v>-99</v>
      </c>
      <c r="BR2663" s="89">
        <v>-99</v>
      </c>
      <c r="BS2663" s="89">
        <v>-99</v>
      </c>
      <c r="BT2663" s="89">
        <v>-99</v>
      </c>
      <c r="BU2663" s="89">
        <v>-99</v>
      </c>
      <c r="BV2663" s="89">
        <v>-99</v>
      </c>
      <c r="BW2663" s="89">
        <v>-99</v>
      </c>
      <c r="BX2663" s="89">
        <v>-99</v>
      </c>
      <c r="BY2663" s="89">
        <v>-99</v>
      </c>
      <c r="BZ2663" s="89">
        <v>-99</v>
      </c>
      <c r="CA2663" s="89">
        <v>-99</v>
      </c>
      <c r="CB2663" s="89">
        <v>-99</v>
      </c>
      <c r="CC2663" s="89">
        <v>-99</v>
      </c>
      <c r="CD2663" s="89">
        <v>-99</v>
      </c>
      <c r="CE2663" s="89">
        <v>-99</v>
      </c>
      <c r="CF2663" s="89">
        <v>-99</v>
      </c>
      <c r="CG2663" s="89">
        <v>-99</v>
      </c>
      <c r="CH2663" s="89">
        <v>-99</v>
      </c>
      <c r="CI2663" s="89">
        <v>-99</v>
      </c>
      <c r="CJ2663" s="89">
        <v>-99</v>
      </c>
      <c r="CK2663" s="89">
        <v>-99</v>
      </c>
      <c r="CL2663" s="89">
        <v>-99</v>
      </c>
      <c r="CM2663" s="89">
        <v>-99</v>
      </c>
      <c r="CN2663" s="89">
        <v>-99</v>
      </c>
      <c r="CO2663" s="89">
        <v>-99</v>
      </c>
      <c r="CP2663" s="89">
        <v>-99</v>
      </c>
      <c r="CQ2663" s="89">
        <v>-99</v>
      </c>
      <c r="CR2663" s="89">
        <v>-99</v>
      </c>
      <c r="CS2663" s="89">
        <v>-99</v>
      </c>
      <c r="CT2663" s="89">
        <v>-99</v>
      </c>
      <c r="CU2663" s="86">
        <v>-99</v>
      </c>
      <c r="CV2663" s="86">
        <v>-2.1534</v>
      </c>
      <c r="CW2663" s="86">
        <v>1</v>
      </c>
      <c r="CX2663" s="86">
        <v>2</v>
      </c>
      <c r="CY2663" s="86">
        <v>1.7746999999999999</v>
      </c>
      <c r="CZ2663" s="86">
        <v>96</v>
      </c>
      <c r="DA2663" s="86">
        <v>2</v>
      </c>
      <c r="DB2663" s="86">
        <v>-1.1759999999999999</v>
      </c>
      <c r="DC2663" s="86">
        <v>7</v>
      </c>
      <c r="DD2663" s="86">
        <v>-99</v>
      </c>
      <c r="DE2663" s="86">
        <v>-99</v>
      </c>
      <c r="DF2663" s="86">
        <v>-99</v>
      </c>
      <c r="DG2663" s="86">
        <v>-99</v>
      </c>
      <c r="DH2663" s="86">
        <v>-99</v>
      </c>
    </row>
    <row r="2664" spans="1:112" x14ac:dyDescent="0.2">
      <c r="A2664" s="85">
        <f>IF(ISERROR(SEARCH('School Lookup'!$F$3,Data!J2664)),A2663,A2663+1)</f>
        <v>0</v>
      </c>
      <c r="B2664" s="85">
        <f>IF(I2664='School Lookup'!$G$13,1,0)</f>
        <v>0</v>
      </c>
      <c r="C2664" s="85">
        <f t="shared" si="41"/>
        <v>2662</v>
      </c>
      <c r="D2664" s="86" t="s">
        <v>6478</v>
      </c>
      <c r="E2664" s="86" t="s">
        <v>6790</v>
      </c>
      <c r="F2664" s="86" t="s">
        <v>2774</v>
      </c>
      <c r="G2664" s="86" t="s">
        <v>2795</v>
      </c>
      <c r="H2664" s="86" t="s">
        <v>1474</v>
      </c>
      <c r="I2664" s="86" t="s">
        <v>5806</v>
      </c>
      <c r="J2664" s="86" t="s">
        <v>2723</v>
      </c>
      <c r="K2664" s="86" t="s">
        <v>72</v>
      </c>
      <c r="L2664" s="86">
        <v>1</v>
      </c>
      <c r="M2664" s="86">
        <v>1</v>
      </c>
      <c r="N2664" s="89">
        <v>-1.2420957957958001</v>
      </c>
      <c r="O2664" s="89">
        <v>-2.5954021132918199</v>
      </c>
      <c r="P2664" s="89">
        <v>36.601900000000001</v>
      </c>
      <c r="Q2664" s="89">
        <v>-1.4037646300206399</v>
      </c>
      <c r="R2664" s="89">
        <v>54.654651951951998</v>
      </c>
      <c r="S2664" s="89">
        <v>-1.9995833716562299</v>
      </c>
      <c r="T2664" s="89">
        <v>-2.2689751639473701</v>
      </c>
      <c r="U2664" s="89">
        <v>0.37</v>
      </c>
      <c r="V2664" s="89">
        <v>-0.83952081066052597</v>
      </c>
      <c r="W2664" s="89">
        <v>1</v>
      </c>
      <c r="X2664" s="89">
        <v>-1.199395</v>
      </c>
      <c r="Y2664" s="89">
        <v>-2.7345191483394702</v>
      </c>
      <c r="Z2664" s="89">
        <v>37.915100000000002</v>
      </c>
      <c r="AA2664" s="89">
        <v>-1.48554474354001</v>
      </c>
      <c r="AB2664" s="89">
        <v>54.411762352941203</v>
      </c>
      <c r="AC2664" s="89">
        <v>-2.1100319459397401</v>
      </c>
      <c r="AD2664" s="89">
        <v>-2.4554497930874102</v>
      </c>
      <c r="AE2664" s="89">
        <v>0.37777777777777799</v>
      </c>
      <c r="AF2664" s="89">
        <v>-0.92761436627746696</v>
      </c>
      <c r="AG2664" s="89">
        <v>1</v>
      </c>
      <c r="AH2664" s="89">
        <v>-1.0686252336448601</v>
      </c>
      <c r="AI2664" s="89">
        <v>-2.2427486711097502</v>
      </c>
      <c r="AJ2664" s="89">
        <v>36.909100000000002</v>
      </c>
      <c r="AK2664" s="89">
        <v>-1.1471006120613101</v>
      </c>
      <c r="AL2664" s="89">
        <v>54.205615887850499</v>
      </c>
      <c r="AM2664" s="89">
        <v>-1.6949246415855299</v>
      </c>
      <c r="AN2664" s="89">
        <v>-1.8237935290182301</v>
      </c>
      <c r="AO2664" s="89">
        <v>0.118888888888889</v>
      </c>
      <c r="AP2664" s="89">
        <v>-0.216828786227723</v>
      </c>
      <c r="AQ2664" s="89">
        <v>1</v>
      </c>
      <c r="AR2664" s="89">
        <v>-0.89759250000000002</v>
      </c>
      <c r="AS2664" s="89">
        <v>-1.94761275486362</v>
      </c>
      <c r="AT2664" s="89">
        <v>44.381</v>
      </c>
      <c r="AU2664" s="89">
        <v>-0.467947136391271</v>
      </c>
      <c r="AV2664" s="89">
        <v>52.500027500000002</v>
      </c>
      <c r="AW2664" s="89">
        <v>-1.2077799456274501</v>
      </c>
      <c r="AX2664" s="89">
        <v>-1.31196652348941</v>
      </c>
      <c r="AY2664" s="89">
        <v>0.133333333333333</v>
      </c>
      <c r="AZ2664" s="89">
        <v>-0.17492886979858799</v>
      </c>
      <c r="BA2664" s="89">
        <v>-99</v>
      </c>
      <c r="BB2664" s="89">
        <v>-99</v>
      </c>
      <c r="BC2664" s="89">
        <v>-99</v>
      </c>
      <c r="BD2664" s="89">
        <v>-99</v>
      </c>
      <c r="BE2664" s="89">
        <v>-99</v>
      </c>
      <c r="BF2664" s="89">
        <v>-99</v>
      </c>
      <c r="BG2664" s="89">
        <v>-99</v>
      </c>
      <c r="BH2664" s="89">
        <v>-99</v>
      </c>
      <c r="BI2664" s="89">
        <v>-99</v>
      </c>
      <c r="BJ2664" s="89">
        <v>-99</v>
      </c>
      <c r="BK2664" s="89">
        <v>-99</v>
      </c>
      <c r="BL2664" s="89">
        <v>-99</v>
      </c>
      <c r="BM2664" s="89">
        <v>-99</v>
      </c>
      <c r="BN2664" s="89">
        <v>-99</v>
      </c>
      <c r="BO2664" s="89">
        <v>-99</v>
      </c>
      <c r="BP2664" s="89">
        <v>-99</v>
      </c>
      <c r="BQ2664" s="89">
        <v>-99</v>
      </c>
      <c r="BR2664" s="89">
        <v>-99</v>
      </c>
      <c r="BS2664" s="89">
        <v>-99</v>
      </c>
      <c r="BT2664" s="89">
        <v>-99</v>
      </c>
      <c r="BU2664" s="89">
        <v>-99</v>
      </c>
      <c r="BV2664" s="89">
        <v>-99</v>
      </c>
      <c r="BW2664" s="89">
        <v>-99</v>
      </c>
      <c r="BX2664" s="89">
        <v>-99</v>
      </c>
      <c r="BY2664" s="89">
        <v>-99</v>
      </c>
      <c r="BZ2664" s="89">
        <v>-99</v>
      </c>
      <c r="CA2664" s="89">
        <v>-99</v>
      </c>
      <c r="CB2664" s="89">
        <v>-99</v>
      </c>
      <c r="CC2664" s="89">
        <v>-99</v>
      </c>
      <c r="CD2664" s="89">
        <v>-99</v>
      </c>
      <c r="CE2664" s="89">
        <v>-99</v>
      </c>
      <c r="CF2664" s="89">
        <v>-99</v>
      </c>
      <c r="CG2664" s="89">
        <v>-99</v>
      </c>
      <c r="CH2664" s="89">
        <v>-99</v>
      </c>
      <c r="CI2664" s="89">
        <v>-99</v>
      </c>
      <c r="CJ2664" s="89">
        <v>-99</v>
      </c>
      <c r="CK2664" s="89">
        <v>-99</v>
      </c>
      <c r="CL2664" s="89">
        <v>-99</v>
      </c>
      <c r="CM2664" s="89">
        <v>-99</v>
      </c>
      <c r="CN2664" s="89">
        <v>-99</v>
      </c>
      <c r="CO2664" s="89">
        <v>-99</v>
      </c>
      <c r="CP2664" s="89">
        <v>-99</v>
      </c>
      <c r="CQ2664" s="89">
        <v>-99</v>
      </c>
      <c r="CR2664" s="89">
        <v>-99</v>
      </c>
      <c r="CS2664" s="89">
        <v>-99</v>
      </c>
      <c r="CT2664" s="89">
        <v>-99</v>
      </c>
      <c r="CU2664" s="86">
        <v>-99</v>
      </c>
      <c r="CV2664" s="86">
        <v>-2.1589</v>
      </c>
      <c r="CW2664" s="86">
        <v>1</v>
      </c>
      <c r="CX2664" s="86">
        <v>2</v>
      </c>
      <c r="CY2664" s="86">
        <v>2.1042000000000001</v>
      </c>
      <c r="CZ2664" s="86">
        <v>98</v>
      </c>
      <c r="DA2664" s="86">
        <v>4</v>
      </c>
      <c r="DB2664" s="86">
        <v>-1.2794000000000001</v>
      </c>
      <c r="DC2664" s="86">
        <v>5</v>
      </c>
      <c r="DD2664" s="86">
        <v>-99</v>
      </c>
      <c r="DE2664" s="86">
        <v>-99</v>
      </c>
      <c r="DF2664" s="86">
        <v>-99</v>
      </c>
      <c r="DG2664" s="86">
        <v>-99</v>
      </c>
      <c r="DH2664" s="86">
        <v>-99</v>
      </c>
    </row>
    <row r="2665" spans="1:112" x14ac:dyDescent="0.2">
      <c r="A2665" s="85">
        <f>IF(ISERROR(SEARCH('School Lookup'!$F$3,Data!J2665)),A2664,A2664+1)</f>
        <v>0</v>
      </c>
      <c r="B2665" s="85">
        <f>IF(I2665='School Lookup'!$G$13,1,0)</f>
        <v>0</v>
      </c>
      <c r="C2665" s="85">
        <f t="shared" si="41"/>
        <v>2663</v>
      </c>
      <c r="D2665" s="86" t="s">
        <v>6478</v>
      </c>
      <c r="E2665" s="86" t="s">
        <v>6499</v>
      </c>
      <c r="F2665" s="86" t="s">
        <v>2742</v>
      </c>
      <c r="G2665" s="86" t="s">
        <v>2781</v>
      </c>
      <c r="H2665" s="86" t="s">
        <v>503</v>
      </c>
      <c r="I2665" s="86" t="s">
        <v>6655</v>
      </c>
      <c r="J2665" s="86" t="s">
        <v>6656</v>
      </c>
      <c r="K2665" s="86" t="s">
        <v>31</v>
      </c>
      <c r="L2665" s="86">
        <v>1</v>
      </c>
      <c r="M2665" s="86">
        <v>1</v>
      </c>
      <c r="N2665" s="89">
        <v>-1.1918187855787501</v>
      </c>
      <c r="O2665" s="89">
        <v>-2.48652730196644</v>
      </c>
      <c r="P2665" s="89">
        <v>35.510899999999999</v>
      </c>
      <c r="Q2665" s="89">
        <v>-1.5194885403776699</v>
      </c>
      <c r="R2665" s="89">
        <v>50.664114990512303</v>
      </c>
      <c r="S2665" s="89">
        <v>-2.00300792117205</v>
      </c>
      <c r="T2665" s="89">
        <v>-2.2728608869029499</v>
      </c>
      <c r="U2665" s="89">
        <v>0.35825968728755903</v>
      </c>
      <c r="V2665" s="89">
        <v>-0.81427443058997695</v>
      </c>
      <c r="W2665" s="89">
        <v>1</v>
      </c>
      <c r="X2665" s="89">
        <v>-1.1377981684981699</v>
      </c>
      <c r="Y2665" s="89">
        <v>-2.5895104506020701</v>
      </c>
      <c r="Z2665" s="89">
        <v>41.185699999999997</v>
      </c>
      <c r="AA2665" s="89">
        <v>-1.0776912446151801</v>
      </c>
      <c r="AB2665" s="89">
        <v>52.0146333333333</v>
      </c>
      <c r="AC2665" s="89">
        <v>-1.8336008476086201</v>
      </c>
      <c r="AD2665" s="89">
        <v>-2.13358669131985</v>
      </c>
      <c r="AE2665" s="89">
        <v>0.37117607070020397</v>
      </c>
      <c r="AF2665" s="89">
        <v>-0.79193632458234997</v>
      </c>
      <c r="AG2665" s="89">
        <v>1</v>
      </c>
      <c r="AH2665" s="89">
        <v>-1.1512673366834201</v>
      </c>
      <c r="AI2665" s="89">
        <v>-2.4206024495631402</v>
      </c>
      <c r="AJ2665" s="89">
        <v>28.321400000000001</v>
      </c>
      <c r="AK2665" s="89">
        <v>-1.9877590772089599</v>
      </c>
      <c r="AL2665" s="89">
        <v>50.251255778894503</v>
      </c>
      <c r="AM2665" s="89">
        <v>-2.20418076338605</v>
      </c>
      <c r="AN2665" s="89">
        <v>-2.3587891978514</v>
      </c>
      <c r="AO2665" s="89">
        <v>0.135282121006118</v>
      </c>
      <c r="AP2665" s="89">
        <v>-0.31910200569165798</v>
      </c>
      <c r="AQ2665" s="89">
        <v>1</v>
      </c>
      <c r="AR2665" s="89">
        <v>-1.06991256281407</v>
      </c>
      <c r="AS2665" s="89">
        <v>-2.3349565464719801</v>
      </c>
      <c r="AT2665" s="89">
        <v>39.971800000000002</v>
      </c>
      <c r="AU2665" s="89">
        <v>-0.94717724122054903</v>
      </c>
      <c r="AV2665" s="89">
        <v>51.7587668341708</v>
      </c>
      <c r="AW2665" s="89">
        <v>-1.64106689384627</v>
      </c>
      <c r="AX2665" s="89">
        <v>-1.7685621348140299</v>
      </c>
      <c r="AY2665" s="89">
        <v>0.135282121006118</v>
      </c>
      <c r="AZ2665" s="89">
        <v>-0.239254836728751</v>
      </c>
      <c r="BA2665" s="89">
        <v>-99</v>
      </c>
      <c r="BB2665" s="89">
        <v>-99</v>
      </c>
      <c r="BC2665" s="89">
        <v>-99</v>
      </c>
      <c r="BD2665" s="89">
        <v>-99</v>
      </c>
      <c r="BE2665" s="89">
        <v>-99</v>
      </c>
      <c r="BF2665" s="89">
        <v>-99</v>
      </c>
      <c r="BG2665" s="89">
        <v>-99</v>
      </c>
      <c r="BH2665" s="89">
        <v>-99</v>
      </c>
      <c r="BI2665" s="89">
        <v>-99</v>
      </c>
      <c r="BJ2665" s="89">
        <v>-99</v>
      </c>
      <c r="BK2665" s="89">
        <v>-99</v>
      </c>
      <c r="BL2665" s="89">
        <v>-99</v>
      </c>
      <c r="BM2665" s="89">
        <v>-99</v>
      </c>
      <c r="BN2665" s="89">
        <v>-99</v>
      </c>
      <c r="BO2665" s="89">
        <v>-99</v>
      </c>
      <c r="BP2665" s="89">
        <v>-99</v>
      </c>
      <c r="BQ2665" s="89">
        <v>-99</v>
      </c>
      <c r="BR2665" s="89">
        <v>-99</v>
      </c>
      <c r="BS2665" s="89">
        <v>-99</v>
      </c>
      <c r="BT2665" s="89">
        <v>-99</v>
      </c>
      <c r="BU2665" s="89">
        <v>-99</v>
      </c>
      <c r="BV2665" s="89">
        <v>-99</v>
      </c>
      <c r="BW2665" s="89">
        <v>-99</v>
      </c>
      <c r="BX2665" s="89">
        <v>-99</v>
      </c>
      <c r="BY2665" s="89">
        <v>-99</v>
      </c>
      <c r="BZ2665" s="89">
        <v>-99</v>
      </c>
      <c r="CA2665" s="89">
        <v>-99</v>
      </c>
      <c r="CB2665" s="89">
        <v>-99</v>
      </c>
      <c r="CC2665" s="89">
        <v>-99</v>
      </c>
      <c r="CD2665" s="89">
        <v>-99</v>
      </c>
      <c r="CE2665" s="89">
        <v>-99</v>
      </c>
      <c r="CF2665" s="89">
        <v>-99</v>
      </c>
      <c r="CG2665" s="89">
        <v>-99</v>
      </c>
      <c r="CH2665" s="89">
        <v>-99</v>
      </c>
      <c r="CI2665" s="89">
        <v>-99</v>
      </c>
      <c r="CJ2665" s="89">
        <v>-99</v>
      </c>
      <c r="CK2665" s="89">
        <v>-99</v>
      </c>
      <c r="CL2665" s="89">
        <v>-99</v>
      </c>
      <c r="CM2665" s="89">
        <v>-99</v>
      </c>
      <c r="CN2665" s="89">
        <v>-99</v>
      </c>
      <c r="CO2665" s="89">
        <v>-99</v>
      </c>
      <c r="CP2665" s="89">
        <v>-99</v>
      </c>
      <c r="CQ2665" s="89">
        <v>-99</v>
      </c>
      <c r="CR2665" s="89">
        <v>-99</v>
      </c>
      <c r="CS2665" s="89">
        <v>-99</v>
      </c>
      <c r="CT2665" s="89">
        <v>-99</v>
      </c>
      <c r="CU2665" s="86">
        <v>-99</v>
      </c>
      <c r="CV2665" s="86">
        <v>-2.1646000000000001</v>
      </c>
      <c r="CW2665" s="86">
        <v>1</v>
      </c>
      <c r="CX2665" s="86">
        <v>2</v>
      </c>
      <c r="CY2665" s="86">
        <v>2.0335000000000001</v>
      </c>
      <c r="CZ2665" s="86">
        <v>97</v>
      </c>
      <c r="DA2665" s="86">
        <v>4</v>
      </c>
      <c r="DB2665" s="86">
        <v>-1.3413999999999999</v>
      </c>
      <c r="DC2665" s="86">
        <v>5</v>
      </c>
      <c r="DD2665" s="86">
        <v>-99</v>
      </c>
      <c r="DE2665" s="86">
        <v>-99</v>
      </c>
      <c r="DF2665" s="86">
        <v>-99</v>
      </c>
      <c r="DG2665" s="86">
        <v>-99</v>
      </c>
      <c r="DH2665" s="86">
        <v>-99</v>
      </c>
    </row>
    <row r="2666" spans="1:112" x14ac:dyDescent="0.2">
      <c r="A2666" s="85">
        <f>IF(ISERROR(SEARCH('School Lookup'!$F$3,Data!J2666)),A2665,A2665+1)</f>
        <v>0</v>
      </c>
      <c r="B2666" s="85">
        <f>IF(I2666='School Lookup'!$G$13,1,0)</f>
        <v>0</v>
      </c>
      <c r="C2666" s="85">
        <f t="shared" si="41"/>
        <v>2664</v>
      </c>
      <c r="D2666" s="86" t="s">
        <v>6478</v>
      </c>
      <c r="E2666" s="86" t="s">
        <v>6552</v>
      </c>
      <c r="F2666" s="86" t="s">
        <v>518</v>
      </c>
      <c r="G2666" s="86" t="s">
        <v>3395</v>
      </c>
      <c r="H2666" s="86" t="s">
        <v>374</v>
      </c>
      <c r="I2666" s="86" t="s">
        <v>5624</v>
      </c>
      <c r="J2666" s="86" t="s">
        <v>842</v>
      </c>
      <c r="K2666" s="86" t="s">
        <v>56</v>
      </c>
      <c r="L2666" s="86">
        <v>1</v>
      </c>
      <c r="M2666" s="86">
        <v>1</v>
      </c>
      <c r="N2666" s="89">
        <v>-0.91536545454545504</v>
      </c>
      <c r="O2666" s="89">
        <v>-1.8878679121859601</v>
      </c>
      <c r="P2666" s="89">
        <v>28.983599999999999</v>
      </c>
      <c r="Q2666" s="89">
        <v>-2.2118484671177598</v>
      </c>
      <c r="R2666" s="89">
        <v>51.636364</v>
      </c>
      <c r="S2666" s="89">
        <v>-2.04985818965186</v>
      </c>
      <c r="T2666" s="89">
        <v>-2.3260203354278599</v>
      </c>
      <c r="U2666" s="89">
        <v>0.33333333333333298</v>
      </c>
      <c r="V2666" s="89">
        <v>-0.77534011180928797</v>
      </c>
      <c r="W2666" s="89">
        <v>1</v>
      </c>
      <c r="X2666" s="89">
        <v>-0.66302399999999995</v>
      </c>
      <c r="Y2666" s="89">
        <v>-1.47181685801472</v>
      </c>
      <c r="Z2666" s="89">
        <v>28.869900000000001</v>
      </c>
      <c r="AA2666" s="89">
        <v>-2.6135079516592699</v>
      </c>
      <c r="AB2666" s="89">
        <v>48.363612363636399</v>
      </c>
      <c r="AC2666" s="89">
        <v>-2.0426624048369999</v>
      </c>
      <c r="AD2666" s="89">
        <v>-2.37700793327173</v>
      </c>
      <c r="AE2666" s="89">
        <v>0.33333333333333298</v>
      </c>
      <c r="AF2666" s="89">
        <v>-0.79233597775724196</v>
      </c>
      <c r="AG2666" s="89">
        <v>1</v>
      </c>
      <c r="AH2666" s="89">
        <v>-0.83958571428571405</v>
      </c>
      <c r="AI2666" s="89">
        <v>-1.74983352936697</v>
      </c>
      <c r="AJ2666" s="89">
        <v>41.142899999999997</v>
      </c>
      <c r="AK2666" s="89">
        <v>-0.73264973350918405</v>
      </c>
      <c r="AL2666" s="89">
        <v>53.968247619047602</v>
      </c>
      <c r="AM2666" s="89">
        <v>-1.2412416314380801</v>
      </c>
      <c r="AN2666" s="89">
        <v>-1.3471798270681601</v>
      </c>
      <c r="AO2666" s="89">
        <v>0.15272727272727299</v>
      </c>
      <c r="AP2666" s="89">
        <v>-0.20575110086131901</v>
      </c>
      <c r="AQ2666" s="89">
        <v>1</v>
      </c>
      <c r="AR2666" s="89">
        <v>-0.95091946308724795</v>
      </c>
      <c r="AS2666" s="89">
        <v>-2.0674819548850998</v>
      </c>
      <c r="AT2666" s="89">
        <v>29.952400000000001</v>
      </c>
      <c r="AU2666" s="89">
        <v>-2.0361725492869698</v>
      </c>
      <c r="AV2666" s="89">
        <v>51.677873825503397</v>
      </c>
      <c r="AW2666" s="89">
        <v>-2.0518272520860399</v>
      </c>
      <c r="AX2666" s="89">
        <v>-2.2014193386818302</v>
      </c>
      <c r="AY2666" s="89">
        <v>0.18060606060606099</v>
      </c>
      <c r="AZ2666" s="89">
        <v>-0.39758967450132399</v>
      </c>
      <c r="BA2666" s="89">
        <v>-99</v>
      </c>
      <c r="BB2666" s="89">
        <v>-99</v>
      </c>
      <c r="BC2666" s="89">
        <v>-99</v>
      </c>
      <c r="BD2666" s="89">
        <v>-99</v>
      </c>
      <c r="BE2666" s="89">
        <v>-99</v>
      </c>
      <c r="BF2666" s="89">
        <v>-99</v>
      </c>
      <c r="BG2666" s="89">
        <v>-99</v>
      </c>
      <c r="BH2666" s="89">
        <v>-99</v>
      </c>
      <c r="BI2666" s="89">
        <v>-99</v>
      </c>
      <c r="BJ2666" s="89">
        <v>-99</v>
      </c>
      <c r="BK2666" s="89">
        <v>-99</v>
      </c>
      <c r="BL2666" s="89">
        <v>-99</v>
      </c>
      <c r="BM2666" s="89">
        <v>-99</v>
      </c>
      <c r="BN2666" s="89">
        <v>-99</v>
      </c>
      <c r="BO2666" s="89">
        <v>-99</v>
      </c>
      <c r="BP2666" s="89">
        <v>-99</v>
      </c>
      <c r="BQ2666" s="89">
        <v>-99</v>
      </c>
      <c r="BR2666" s="89">
        <v>-99</v>
      </c>
      <c r="BS2666" s="89">
        <v>-99</v>
      </c>
      <c r="BT2666" s="89">
        <v>-99</v>
      </c>
      <c r="BU2666" s="89">
        <v>-99</v>
      </c>
      <c r="BV2666" s="89">
        <v>-99</v>
      </c>
      <c r="BW2666" s="89">
        <v>-99</v>
      </c>
      <c r="BX2666" s="89">
        <v>-99</v>
      </c>
      <c r="BY2666" s="89">
        <v>-99</v>
      </c>
      <c r="BZ2666" s="89">
        <v>-99</v>
      </c>
      <c r="CA2666" s="89">
        <v>-99</v>
      </c>
      <c r="CB2666" s="89">
        <v>-99</v>
      </c>
      <c r="CC2666" s="89">
        <v>-99</v>
      </c>
      <c r="CD2666" s="89">
        <v>-99</v>
      </c>
      <c r="CE2666" s="89">
        <v>-99</v>
      </c>
      <c r="CF2666" s="89">
        <v>-99</v>
      </c>
      <c r="CG2666" s="89">
        <v>-99</v>
      </c>
      <c r="CH2666" s="89">
        <v>-99</v>
      </c>
      <c r="CI2666" s="89">
        <v>-99</v>
      </c>
      <c r="CJ2666" s="89">
        <v>-99</v>
      </c>
      <c r="CK2666" s="89">
        <v>-99</v>
      </c>
      <c r="CL2666" s="89">
        <v>-99</v>
      </c>
      <c r="CM2666" s="89">
        <v>-99</v>
      </c>
      <c r="CN2666" s="89">
        <v>-99</v>
      </c>
      <c r="CO2666" s="89">
        <v>-99</v>
      </c>
      <c r="CP2666" s="89">
        <v>-99</v>
      </c>
      <c r="CQ2666" s="89">
        <v>-99</v>
      </c>
      <c r="CR2666" s="89">
        <v>-99</v>
      </c>
      <c r="CS2666" s="89">
        <v>-99</v>
      </c>
      <c r="CT2666" s="89">
        <v>-99</v>
      </c>
      <c r="CU2666" s="86">
        <v>-99</v>
      </c>
      <c r="CV2666" s="86">
        <v>-2.1709999999999998</v>
      </c>
      <c r="CW2666" s="86">
        <v>1</v>
      </c>
      <c r="CX2666" s="86">
        <v>2</v>
      </c>
      <c r="CY2666" s="86">
        <v>1.4251</v>
      </c>
      <c r="CZ2666" s="86">
        <v>93</v>
      </c>
      <c r="DA2666" s="86">
        <v>4</v>
      </c>
      <c r="DB2666" s="86">
        <v>-2.0880999999999998</v>
      </c>
      <c r="DC2666" s="86">
        <v>0</v>
      </c>
      <c r="DD2666" s="86">
        <v>-99</v>
      </c>
      <c r="DE2666" s="86">
        <v>-99</v>
      </c>
      <c r="DF2666" s="86">
        <v>-99</v>
      </c>
      <c r="DG2666" s="86">
        <v>-99</v>
      </c>
      <c r="DH2666" s="86">
        <v>-99</v>
      </c>
    </row>
    <row r="2667" spans="1:112" x14ac:dyDescent="0.2">
      <c r="A2667" s="85">
        <f>IF(ISERROR(SEARCH('School Lookup'!$F$3,Data!J2667)),A2666,A2666+1)</f>
        <v>0</v>
      </c>
      <c r="B2667" s="85">
        <f>IF(I2667='School Lookup'!$G$13,1,0)</f>
        <v>0</v>
      </c>
      <c r="C2667" s="85">
        <f t="shared" si="41"/>
        <v>2665</v>
      </c>
      <c r="D2667" s="86" t="s">
        <v>6478</v>
      </c>
      <c r="E2667" s="86" t="s">
        <v>6790</v>
      </c>
      <c r="F2667" s="86" t="s">
        <v>2774</v>
      </c>
      <c r="G2667" s="86" t="s">
        <v>3039</v>
      </c>
      <c r="H2667" s="86" t="s">
        <v>1655</v>
      </c>
      <c r="I2667" s="86" t="s">
        <v>5622</v>
      </c>
      <c r="J2667" s="86" t="s">
        <v>1740</v>
      </c>
      <c r="K2667" s="86" t="s">
        <v>107</v>
      </c>
      <c r="L2667" s="86">
        <v>1</v>
      </c>
      <c r="M2667" s="86">
        <v>1</v>
      </c>
      <c r="N2667" s="89">
        <v>-0.50880000000000003</v>
      </c>
      <c r="O2667" s="89">
        <v>-1.00745085946218</v>
      </c>
      <c r="P2667" s="89">
        <v>19.444400000000002</v>
      </c>
      <c r="Q2667" s="89">
        <v>-3.2236848792880402</v>
      </c>
      <c r="R2667" s="89">
        <v>45.327100000000002</v>
      </c>
      <c r="S2667" s="89">
        <v>-2.1155678693751101</v>
      </c>
      <c r="T2667" s="89">
        <v>-2.4005789334931502</v>
      </c>
      <c r="U2667" s="89">
        <v>0.40150093808630399</v>
      </c>
      <c r="V2667" s="89">
        <v>-0.96383469374771802</v>
      </c>
      <c r="W2667" s="89">
        <v>1</v>
      </c>
      <c r="X2667" s="89">
        <v>-0.23375000000000001</v>
      </c>
      <c r="Y2667" s="89">
        <v>-0.46123786888804702</v>
      </c>
      <c r="Z2667" s="89">
        <v>20.277799999999999</v>
      </c>
      <c r="AA2667" s="89">
        <v>-3.6849682488867002</v>
      </c>
      <c r="AB2667" s="89">
        <v>33.177549999999997</v>
      </c>
      <c r="AC2667" s="89">
        <v>-2.0731030588873698</v>
      </c>
      <c r="AD2667" s="89">
        <v>-2.4124515696485198</v>
      </c>
      <c r="AE2667" s="89">
        <v>0.40150093808630399</v>
      </c>
      <c r="AF2667" s="89">
        <v>-0.968601568301659</v>
      </c>
      <c r="AG2667" s="89">
        <v>1</v>
      </c>
      <c r="AH2667" s="89">
        <v>-0.55321428571428599</v>
      </c>
      <c r="AI2667" s="89">
        <v>-1.1335345880300001</v>
      </c>
      <c r="AJ2667" s="89">
        <v>-99</v>
      </c>
      <c r="AK2667" s="89">
        <v>-99</v>
      </c>
      <c r="AL2667" s="89">
        <v>47.619047619047599</v>
      </c>
      <c r="AM2667" s="89">
        <v>-1.1335345880300001</v>
      </c>
      <c r="AN2667" s="89">
        <v>-1.23402890112069</v>
      </c>
      <c r="AO2667" s="89">
        <v>0.19699812382739201</v>
      </c>
      <c r="AP2667" s="89">
        <v>-0.243101378269554</v>
      </c>
      <c r="AQ2667" s="89">
        <v>-99</v>
      </c>
      <c r="AR2667" s="89">
        <v>-99</v>
      </c>
      <c r="AS2667" s="89">
        <v>-99</v>
      </c>
      <c r="AT2667" s="89">
        <v>-99</v>
      </c>
      <c r="AU2667" s="89">
        <v>-99</v>
      </c>
      <c r="AV2667" s="89">
        <v>-99</v>
      </c>
      <c r="AW2667" s="89">
        <v>-99</v>
      </c>
      <c r="AX2667" s="89">
        <v>-99</v>
      </c>
      <c r="AY2667" s="89">
        <v>-99</v>
      </c>
      <c r="AZ2667" s="89">
        <v>-99</v>
      </c>
      <c r="BA2667" s="89">
        <v>-99</v>
      </c>
      <c r="BB2667" s="89">
        <v>-99</v>
      </c>
      <c r="BC2667" s="89">
        <v>-99</v>
      </c>
      <c r="BD2667" s="89">
        <v>-99</v>
      </c>
      <c r="BE2667" s="89">
        <v>-99</v>
      </c>
      <c r="BF2667" s="89">
        <v>-99</v>
      </c>
      <c r="BG2667" s="89">
        <v>-99</v>
      </c>
      <c r="BH2667" s="89">
        <v>-99</v>
      </c>
      <c r="BI2667" s="89">
        <v>-99</v>
      </c>
      <c r="BJ2667" s="89">
        <v>-99</v>
      </c>
      <c r="BK2667" s="89">
        <v>-99</v>
      </c>
      <c r="BL2667" s="89">
        <v>-99</v>
      </c>
      <c r="BM2667" s="89">
        <v>-99</v>
      </c>
      <c r="BN2667" s="89">
        <v>-99</v>
      </c>
      <c r="BO2667" s="89">
        <v>-99</v>
      </c>
      <c r="BP2667" s="89">
        <v>-99</v>
      </c>
      <c r="BQ2667" s="89">
        <v>-99</v>
      </c>
      <c r="BR2667" s="89">
        <v>-99</v>
      </c>
      <c r="BS2667" s="89">
        <v>-99</v>
      </c>
      <c r="BT2667" s="89">
        <v>-99</v>
      </c>
      <c r="BU2667" s="89">
        <v>-99</v>
      </c>
      <c r="BV2667" s="89">
        <v>-99</v>
      </c>
      <c r="BW2667" s="89">
        <v>-99</v>
      </c>
      <c r="BX2667" s="89">
        <v>-99</v>
      </c>
      <c r="BY2667" s="89">
        <v>-99</v>
      </c>
      <c r="BZ2667" s="89">
        <v>-99</v>
      </c>
      <c r="CA2667" s="89">
        <v>-99</v>
      </c>
      <c r="CB2667" s="89">
        <v>-99</v>
      </c>
      <c r="CC2667" s="89">
        <v>-99</v>
      </c>
      <c r="CD2667" s="89">
        <v>-99</v>
      </c>
      <c r="CE2667" s="89">
        <v>-99</v>
      </c>
      <c r="CF2667" s="89">
        <v>-99</v>
      </c>
      <c r="CG2667" s="89">
        <v>-99</v>
      </c>
      <c r="CH2667" s="89">
        <v>-99</v>
      </c>
      <c r="CI2667" s="89">
        <v>-99</v>
      </c>
      <c r="CJ2667" s="89">
        <v>-99</v>
      </c>
      <c r="CK2667" s="89">
        <v>-99</v>
      </c>
      <c r="CL2667" s="89">
        <v>-99</v>
      </c>
      <c r="CM2667" s="89">
        <v>-99</v>
      </c>
      <c r="CN2667" s="89">
        <v>-99</v>
      </c>
      <c r="CO2667" s="89">
        <v>-99</v>
      </c>
      <c r="CP2667" s="89">
        <v>-99</v>
      </c>
      <c r="CQ2667" s="89">
        <v>-99</v>
      </c>
      <c r="CR2667" s="89">
        <v>-99</v>
      </c>
      <c r="CS2667" s="89">
        <v>-99</v>
      </c>
      <c r="CT2667" s="89">
        <v>-99</v>
      </c>
      <c r="CU2667" s="86">
        <v>-99</v>
      </c>
      <c r="CV2667" s="86">
        <v>-2.1755</v>
      </c>
      <c r="CW2667" s="86">
        <v>1</v>
      </c>
      <c r="CX2667" s="86">
        <v>2</v>
      </c>
      <c r="CY2667" s="86">
        <v>1.0814999999999999</v>
      </c>
      <c r="CZ2667" s="86">
        <v>88</v>
      </c>
      <c r="DA2667" s="86">
        <v>2</v>
      </c>
      <c r="DB2667" s="86">
        <v>-2.7738</v>
      </c>
      <c r="DC2667" s="86">
        <v>0</v>
      </c>
      <c r="DD2667" s="86">
        <v>-99</v>
      </c>
      <c r="DE2667" s="86">
        <v>-99</v>
      </c>
      <c r="DF2667" s="86">
        <v>-99</v>
      </c>
      <c r="DG2667" s="86">
        <v>-99</v>
      </c>
      <c r="DH2667" s="86">
        <v>-99</v>
      </c>
    </row>
    <row r="2668" spans="1:112" x14ac:dyDescent="0.2">
      <c r="A2668" s="85">
        <f>IF(ISERROR(SEARCH('School Lookup'!$F$3,Data!J2668)),A2667,A2667+1)</f>
        <v>0</v>
      </c>
      <c r="B2668" s="85">
        <f>IF(I2668='School Lookup'!$G$13,1,0)</f>
        <v>0</v>
      </c>
      <c r="C2668" s="85">
        <f t="shared" si="41"/>
        <v>2666</v>
      </c>
      <c r="D2668" s="86" t="s">
        <v>6478</v>
      </c>
      <c r="E2668" s="86" t="s">
        <v>6838</v>
      </c>
      <c r="F2668" s="86" t="s">
        <v>2086</v>
      </c>
      <c r="G2668" s="86" t="s">
        <v>2793</v>
      </c>
      <c r="H2668" s="86" t="s">
        <v>6071</v>
      </c>
      <c r="I2668" s="86" t="s">
        <v>5871</v>
      </c>
      <c r="J2668" s="86" t="s">
        <v>2178</v>
      </c>
      <c r="K2668" s="86" t="s">
        <v>36</v>
      </c>
      <c r="L2668" s="86">
        <v>1</v>
      </c>
      <c r="M2668" s="86">
        <v>-99</v>
      </c>
      <c r="N2668" s="89">
        <v>-99</v>
      </c>
      <c r="O2668" s="89">
        <v>-99</v>
      </c>
      <c r="P2668" s="89">
        <v>-99</v>
      </c>
      <c r="Q2668" s="89">
        <v>-99</v>
      </c>
      <c r="R2668" s="89">
        <v>-99</v>
      </c>
      <c r="S2668" s="89">
        <v>-99</v>
      </c>
      <c r="T2668" s="89">
        <v>-99</v>
      </c>
      <c r="U2668" s="89">
        <v>-99</v>
      </c>
      <c r="V2668" s="89">
        <v>-99</v>
      </c>
      <c r="W2668" s="89">
        <v>-99</v>
      </c>
      <c r="X2668" s="89">
        <v>-99</v>
      </c>
      <c r="Y2668" s="89">
        <v>-99</v>
      </c>
      <c r="Z2668" s="89">
        <v>-99</v>
      </c>
      <c r="AA2668" s="89">
        <v>-99</v>
      </c>
      <c r="AB2668" s="89">
        <v>-99</v>
      </c>
      <c r="AC2668" s="89">
        <v>-99</v>
      </c>
      <c r="AD2668" s="89">
        <v>-99</v>
      </c>
      <c r="AE2668" s="89">
        <v>-99</v>
      </c>
      <c r="AF2668" s="89">
        <v>-99</v>
      </c>
      <c r="AG2668" s="89">
        <v>-99</v>
      </c>
      <c r="AH2668" s="89">
        <v>-99</v>
      </c>
      <c r="AI2668" s="89">
        <v>-99</v>
      </c>
      <c r="AJ2668" s="89">
        <v>-99</v>
      </c>
      <c r="AK2668" s="89">
        <v>-99</v>
      </c>
      <c r="AL2668" s="89">
        <v>-99</v>
      </c>
      <c r="AM2668" s="89">
        <v>-99</v>
      </c>
      <c r="AN2668" s="89">
        <v>-99</v>
      </c>
      <c r="AO2668" s="89">
        <v>-99</v>
      </c>
      <c r="AP2668" s="89">
        <v>-99</v>
      </c>
      <c r="AQ2668" s="89">
        <v>-99</v>
      </c>
      <c r="AR2668" s="89">
        <v>-99</v>
      </c>
      <c r="AS2668" s="89">
        <v>-99</v>
      </c>
      <c r="AT2668" s="89">
        <v>-99</v>
      </c>
      <c r="AU2668" s="89">
        <v>-99</v>
      </c>
      <c r="AV2668" s="89">
        <v>-99</v>
      </c>
      <c r="AW2668" s="89">
        <v>-99</v>
      </c>
      <c r="AX2668" s="89">
        <v>-99</v>
      </c>
      <c r="AY2668" s="89">
        <v>-99</v>
      </c>
      <c r="AZ2668" s="89">
        <v>-99</v>
      </c>
      <c r="BA2668" s="89">
        <v>1</v>
      </c>
      <c r="BB2668" s="89">
        <v>-1.1177459016393401</v>
      </c>
      <c r="BC2668" s="89">
        <v>-2.2907825986601802</v>
      </c>
      <c r="BD2668" s="89">
        <v>29.033000000000001</v>
      </c>
      <c r="BE2668" s="89">
        <v>-1.92594234617258</v>
      </c>
      <c r="BF2668" s="89">
        <v>56.967190163934397</v>
      </c>
      <c r="BG2668" s="89">
        <v>-2.1083624724163799</v>
      </c>
      <c r="BH2668" s="89">
        <v>-2.2456630064607999</v>
      </c>
      <c r="BI2668" s="89">
        <v>0.25</v>
      </c>
      <c r="BJ2668" s="89">
        <v>-0.56141575161520096</v>
      </c>
      <c r="BK2668" s="89">
        <v>1</v>
      </c>
      <c r="BL2668" s="89">
        <v>-1.1462520491803301</v>
      </c>
      <c r="BM2668" s="89">
        <v>-2.6075928432028999</v>
      </c>
      <c r="BN2668" s="89">
        <v>34.043999999999997</v>
      </c>
      <c r="BO2668" s="89">
        <v>-1.6405681955375899</v>
      </c>
      <c r="BP2668" s="89">
        <v>60.245907786885198</v>
      </c>
      <c r="BQ2668" s="89">
        <v>-2.1240805193702399</v>
      </c>
      <c r="BR2668" s="89">
        <v>-2.2162699596266502</v>
      </c>
      <c r="BS2668" s="89">
        <v>0.25</v>
      </c>
      <c r="BT2668" s="89">
        <v>-0.55406748990666399</v>
      </c>
      <c r="BU2668" s="89">
        <v>1</v>
      </c>
      <c r="BV2668" s="89">
        <v>-1.2543262295082001</v>
      </c>
      <c r="BW2668" s="89">
        <v>-2.7320713172603002</v>
      </c>
      <c r="BX2668" s="89">
        <v>24.645199999999999</v>
      </c>
      <c r="BY2668" s="89">
        <v>-2.5241086023001</v>
      </c>
      <c r="BZ2668" s="89">
        <v>54.098333196721299</v>
      </c>
      <c r="CA2668" s="89">
        <v>-2.6280899597801999</v>
      </c>
      <c r="CB2668" s="89">
        <v>-2.7602941541480699</v>
      </c>
      <c r="CC2668" s="89">
        <v>0.25</v>
      </c>
      <c r="CD2668" s="89">
        <v>-0.69007353853701603</v>
      </c>
      <c r="CE2668" s="89">
        <v>1</v>
      </c>
      <c r="CF2668" s="89">
        <v>-1.2060901639344299</v>
      </c>
      <c r="CG2668" s="89">
        <v>-2.70501115894875</v>
      </c>
      <c r="CH2668" s="89">
        <v>30.550599999999999</v>
      </c>
      <c r="CI2668" s="89">
        <v>-2.1393863279940102</v>
      </c>
      <c r="CJ2668" s="89">
        <v>53.688527049180301</v>
      </c>
      <c r="CK2668" s="89">
        <v>-2.4221987434713799</v>
      </c>
      <c r="CL2668" s="89">
        <v>-2.6118241584293398</v>
      </c>
      <c r="CM2668" s="89">
        <v>0.25</v>
      </c>
      <c r="CN2668" s="89">
        <v>-0.65295603960733495</v>
      </c>
      <c r="CO2668" s="89">
        <v>86.305000000000007</v>
      </c>
      <c r="CP2668" s="89">
        <v>-8.1900000000000001E-2</v>
      </c>
      <c r="CQ2668" s="89">
        <v>-1.41</v>
      </c>
      <c r="CR2668" s="89">
        <v>-0.3861</v>
      </c>
      <c r="CS2668" s="89">
        <v>0.48426666666666701</v>
      </c>
      <c r="CT2668" s="89">
        <v>0.1195</v>
      </c>
      <c r="CU2668" s="86" t="s">
        <v>6988</v>
      </c>
      <c r="CV2668" s="86">
        <v>-2.2006999999999999</v>
      </c>
      <c r="CW2668" s="86">
        <v>1</v>
      </c>
      <c r="CX2668" s="86">
        <v>2</v>
      </c>
      <c r="CY2668" s="86">
        <v>1.8045</v>
      </c>
      <c r="CZ2668" s="86">
        <v>96</v>
      </c>
      <c r="DA2668" s="86">
        <v>4</v>
      </c>
      <c r="DB2668" s="86">
        <v>-2.0575000000000001</v>
      </c>
      <c r="DC2668" s="86">
        <v>0</v>
      </c>
      <c r="DD2668" s="86">
        <v>-99</v>
      </c>
      <c r="DE2668" s="86">
        <v>-99</v>
      </c>
      <c r="DF2668" s="86">
        <v>-99</v>
      </c>
      <c r="DG2668" s="86">
        <v>-99</v>
      </c>
      <c r="DH2668" s="86">
        <v>-99</v>
      </c>
    </row>
    <row r="2669" spans="1:112" x14ac:dyDescent="0.2">
      <c r="A2669" s="85">
        <f>IF(ISERROR(SEARCH('School Lookup'!$F$3,Data!J2669)),A2668,A2668+1)</f>
        <v>0</v>
      </c>
      <c r="B2669" s="85">
        <f>IF(I2669='School Lookup'!$G$13,1,0)</f>
        <v>0</v>
      </c>
      <c r="C2669" s="85">
        <f t="shared" si="41"/>
        <v>2667</v>
      </c>
      <c r="D2669" s="86" t="s">
        <v>6478</v>
      </c>
      <c r="E2669" s="86" t="s">
        <v>6982</v>
      </c>
      <c r="F2669" s="86" t="s">
        <v>2775</v>
      </c>
      <c r="G2669" s="86" t="s">
        <v>6191</v>
      </c>
      <c r="H2669" s="86" t="s">
        <v>6347</v>
      </c>
      <c r="I2669" s="86" t="s">
        <v>6196</v>
      </c>
      <c r="J2669" s="86" t="s">
        <v>6197</v>
      </c>
      <c r="K2669" s="86" t="s">
        <v>36</v>
      </c>
      <c r="L2669" s="86">
        <v>1</v>
      </c>
      <c r="M2669" s="86">
        <v>-99</v>
      </c>
      <c r="N2669" s="89">
        <v>-99</v>
      </c>
      <c r="O2669" s="89">
        <v>-99</v>
      </c>
      <c r="P2669" s="89">
        <v>-99</v>
      </c>
      <c r="Q2669" s="89">
        <v>-99</v>
      </c>
      <c r="R2669" s="89">
        <v>-99</v>
      </c>
      <c r="S2669" s="89">
        <v>-99</v>
      </c>
      <c r="T2669" s="89">
        <v>-99</v>
      </c>
      <c r="U2669" s="89">
        <v>-99</v>
      </c>
      <c r="V2669" s="89">
        <v>-99</v>
      </c>
      <c r="W2669" s="89">
        <v>-99</v>
      </c>
      <c r="X2669" s="89">
        <v>-99</v>
      </c>
      <c r="Y2669" s="89">
        <v>-99</v>
      </c>
      <c r="Z2669" s="89">
        <v>-99</v>
      </c>
      <c r="AA2669" s="89">
        <v>-99</v>
      </c>
      <c r="AB2669" s="89">
        <v>-99</v>
      </c>
      <c r="AC2669" s="89">
        <v>-99</v>
      </c>
      <c r="AD2669" s="89">
        <v>-99</v>
      </c>
      <c r="AE2669" s="89">
        <v>-99</v>
      </c>
      <c r="AF2669" s="89">
        <v>-99</v>
      </c>
      <c r="AG2669" s="89">
        <v>-99</v>
      </c>
      <c r="AH2669" s="89">
        <v>-99</v>
      </c>
      <c r="AI2669" s="89">
        <v>-99</v>
      </c>
      <c r="AJ2669" s="89">
        <v>-99</v>
      </c>
      <c r="AK2669" s="89">
        <v>-99</v>
      </c>
      <c r="AL2669" s="89">
        <v>-99</v>
      </c>
      <c r="AM2669" s="89">
        <v>-99</v>
      </c>
      <c r="AN2669" s="89">
        <v>-99</v>
      </c>
      <c r="AO2669" s="89">
        <v>-99</v>
      </c>
      <c r="AP2669" s="89">
        <v>-99</v>
      </c>
      <c r="AQ2669" s="89">
        <v>-99</v>
      </c>
      <c r="AR2669" s="89">
        <v>-99</v>
      </c>
      <c r="AS2669" s="89">
        <v>-99</v>
      </c>
      <c r="AT2669" s="89">
        <v>-99</v>
      </c>
      <c r="AU2669" s="89">
        <v>-99</v>
      </c>
      <c r="AV2669" s="89">
        <v>-99</v>
      </c>
      <c r="AW2669" s="89">
        <v>-99</v>
      </c>
      <c r="AX2669" s="89">
        <v>-99</v>
      </c>
      <c r="AY2669" s="89">
        <v>-99</v>
      </c>
      <c r="AZ2669" s="89">
        <v>-99</v>
      </c>
      <c r="BA2669" s="89">
        <v>1</v>
      </c>
      <c r="BB2669" s="89">
        <v>-1.0851833810888301</v>
      </c>
      <c r="BC2669" s="89">
        <v>-2.2175070914773301</v>
      </c>
      <c r="BD2669" s="89">
        <v>30.3657</v>
      </c>
      <c r="BE2669" s="89">
        <v>-1.7926818731135901</v>
      </c>
      <c r="BF2669" s="89">
        <v>52.722077936962698</v>
      </c>
      <c r="BG2669" s="89">
        <v>-2.0050944822954602</v>
      </c>
      <c r="BH2669" s="89">
        <v>-2.1351701202698998</v>
      </c>
      <c r="BI2669" s="89">
        <v>0.25234996384670999</v>
      </c>
      <c r="BJ2669" s="89">
        <v>-0.53881010265668605</v>
      </c>
      <c r="BK2669" s="89">
        <v>1</v>
      </c>
      <c r="BL2669" s="89">
        <v>-0.99936131805157602</v>
      </c>
      <c r="BM2669" s="89">
        <v>-2.2501386369835901</v>
      </c>
      <c r="BN2669" s="89">
        <v>27.808800000000002</v>
      </c>
      <c r="BO2669" s="89">
        <v>-2.3406575243778098</v>
      </c>
      <c r="BP2669" s="89">
        <v>51.002839255014301</v>
      </c>
      <c r="BQ2669" s="89">
        <v>-2.2953980806806999</v>
      </c>
      <c r="BR2669" s="89">
        <v>-2.3959808480960301</v>
      </c>
      <c r="BS2669" s="89">
        <v>0.25234996384670999</v>
      </c>
      <c r="BT2669" s="89">
        <v>-0.60462568039444198</v>
      </c>
      <c r="BU2669" s="89">
        <v>1</v>
      </c>
      <c r="BV2669" s="89">
        <v>-1.1977174927113701</v>
      </c>
      <c r="BW2669" s="89">
        <v>-2.6016783355715201</v>
      </c>
      <c r="BX2669" s="89">
        <v>25.613099999999999</v>
      </c>
      <c r="BY2669" s="89">
        <v>-2.42424831263983</v>
      </c>
      <c r="BZ2669" s="89">
        <v>52.186585422740499</v>
      </c>
      <c r="CA2669" s="89">
        <v>-2.5129633241056699</v>
      </c>
      <c r="CB2669" s="89">
        <v>-2.6389448589758402</v>
      </c>
      <c r="CC2669" s="89">
        <v>0.24801156905278399</v>
      </c>
      <c r="CD2669" s="89">
        <v>-0.65448885511837596</v>
      </c>
      <c r="CE2669" s="89">
        <v>1</v>
      </c>
      <c r="CF2669" s="89">
        <v>-1.0949719298245599</v>
      </c>
      <c r="CG2669" s="89">
        <v>-2.4385917777451001</v>
      </c>
      <c r="CH2669" s="89">
        <v>34.021299999999997</v>
      </c>
      <c r="CI2669" s="89">
        <v>-1.7432884278871099</v>
      </c>
      <c r="CJ2669" s="89">
        <v>52.923983625730997</v>
      </c>
      <c r="CK2669" s="89">
        <v>-2.0909401028160999</v>
      </c>
      <c r="CL2669" s="89">
        <v>-2.2533815501469401</v>
      </c>
      <c r="CM2669" s="89">
        <v>0.247288503253796</v>
      </c>
      <c r="CN2669" s="89">
        <v>-0.55723535079555697</v>
      </c>
      <c r="CO2669" s="89">
        <v>83.13</v>
      </c>
      <c r="CP2669" s="89">
        <v>-0.32179999999999997</v>
      </c>
      <c r="CQ2669" s="89">
        <v>6.38</v>
      </c>
      <c r="CR2669" s="89">
        <v>0.73819999999999997</v>
      </c>
      <c r="CS2669" s="89">
        <v>-0.1231</v>
      </c>
      <c r="CT2669" s="89">
        <v>-0.87990000000000002</v>
      </c>
      <c r="CU2669" s="86" t="s">
        <v>6988</v>
      </c>
      <c r="CV2669" s="86">
        <v>-2.2075999999999998</v>
      </c>
      <c r="CW2669" s="86">
        <v>1</v>
      </c>
      <c r="CX2669" s="86">
        <v>2</v>
      </c>
      <c r="CY2669" s="86">
        <v>1.4885999999999999</v>
      </c>
      <c r="CZ2669" s="86">
        <v>94</v>
      </c>
      <c r="DA2669" s="86">
        <v>4</v>
      </c>
      <c r="DB2669" s="86">
        <v>-2.0754000000000001</v>
      </c>
      <c r="DC2669" s="86">
        <v>0</v>
      </c>
      <c r="DD2669" s="86">
        <v>-99</v>
      </c>
      <c r="DE2669" s="86">
        <v>-99</v>
      </c>
      <c r="DF2669" s="86">
        <v>-99</v>
      </c>
      <c r="DG2669" s="86">
        <v>-99</v>
      </c>
      <c r="DH2669" s="86">
        <v>-99</v>
      </c>
    </row>
    <row r="2670" spans="1:112" x14ac:dyDescent="0.2">
      <c r="A2670" s="85">
        <f>IF(ISERROR(SEARCH('School Lookup'!$F$3,Data!J2670)),A2669,A2669+1)</f>
        <v>0</v>
      </c>
      <c r="B2670" s="85">
        <f>IF(I2670='School Lookup'!$G$13,1,0)</f>
        <v>0</v>
      </c>
      <c r="C2670" s="85">
        <f t="shared" si="41"/>
        <v>2668</v>
      </c>
      <c r="D2670" s="86" t="s">
        <v>6478</v>
      </c>
      <c r="E2670" s="86" t="s">
        <v>6513</v>
      </c>
      <c r="F2670" s="86" t="s">
        <v>2745</v>
      </c>
      <c r="G2670" s="86" t="s">
        <v>3157</v>
      </c>
      <c r="H2670" s="86" t="s">
        <v>172</v>
      </c>
      <c r="I2670" s="86" t="s">
        <v>5814</v>
      </c>
      <c r="J2670" s="86" t="s">
        <v>2590</v>
      </c>
      <c r="K2670" s="86" t="s">
        <v>31</v>
      </c>
      <c r="L2670" s="86">
        <v>1</v>
      </c>
      <c r="M2670" s="86">
        <v>1</v>
      </c>
      <c r="N2670" s="89">
        <v>-0.96308482023968001</v>
      </c>
      <c r="O2670" s="89">
        <v>-1.9912041470594599</v>
      </c>
      <c r="P2670" s="89">
        <v>30.508500000000002</v>
      </c>
      <c r="Q2670" s="89">
        <v>-2.0501001711476099</v>
      </c>
      <c r="R2670" s="89">
        <v>50.599213049267703</v>
      </c>
      <c r="S2670" s="89">
        <v>-2.02065215910353</v>
      </c>
      <c r="T2670" s="89">
        <v>-2.2928812195182098</v>
      </c>
      <c r="U2670" s="89">
        <v>0.37700803212851403</v>
      </c>
      <c r="V2670" s="89">
        <v>-0.86443463647498697</v>
      </c>
      <c r="W2670" s="89">
        <v>1</v>
      </c>
      <c r="X2670" s="89">
        <v>-0.97324580559254303</v>
      </c>
      <c r="Y2670" s="89">
        <v>-2.2021281247133002</v>
      </c>
      <c r="Z2670" s="89">
        <v>38.243600000000001</v>
      </c>
      <c r="AA2670" s="89">
        <v>-1.4445798213860299</v>
      </c>
      <c r="AB2670" s="89">
        <v>51.797588948069198</v>
      </c>
      <c r="AC2670" s="89">
        <v>-1.82335397304966</v>
      </c>
      <c r="AD2670" s="89">
        <v>-2.12165572244955</v>
      </c>
      <c r="AE2670" s="89">
        <v>0.37700803212851403</v>
      </c>
      <c r="AF2670" s="89">
        <v>-0.79988124877490796</v>
      </c>
      <c r="AG2670" s="89">
        <v>1</v>
      </c>
      <c r="AH2670" s="89">
        <v>-0.92223983402489595</v>
      </c>
      <c r="AI2670" s="89">
        <v>-1.92771316891939</v>
      </c>
      <c r="AJ2670" s="89">
        <v>25.285699999999999</v>
      </c>
      <c r="AK2670" s="89">
        <v>-2.2849267592016602</v>
      </c>
      <c r="AL2670" s="89">
        <v>48.547716597510401</v>
      </c>
      <c r="AM2670" s="89">
        <v>-2.1063199640605301</v>
      </c>
      <c r="AN2670" s="89">
        <v>-2.2559821788555299</v>
      </c>
      <c r="AO2670" s="89">
        <v>0.120983935742972</v>
      </c>
      <c r="AP2670" s="89">
        <v>-0.27293760296394798</v>
      </c>
      <c r="AQ2670" s="89">
        <v>1</v>
      </c>
      <c r="AR2670" s="89">
        <v>-0.93799638554216902</v>
      </c>
      <c r="AS2670" s="89">
        <v>-2.03843325461298</v>
      </c>
      <c r="AT2670" s="89">
        <v>29.910699999999999</v>
      </c>
      <c r="AU2670" s="89">
        <v>-2.0407048670251999</v>
      </c>
      <c r="AV2670" s="89">
        <v>48.5944132530121</v>
      </c>
      <c r="AW2670" s="89">
        <v>-2.03956906081909</v>
      </c>
      <c r="AX2670" s="89">
        <v>-2.1885017182497402</v>
      </c>
      <c r="AY2670" s="89">
        <v>0.125</v>
      </c>
      <c r="AZ2670" s="89">
        <v>-0.27356271478121802</v>
      </c>
      <c r="BA2670" s="89">
        <v>-99</v>
      </c>
      <c r="BB2670" s="89">
        <v>-99</v>
      </c>
      <c r="BC2670" s="89">
        <v>-99</v>
      </c>
      <c r="BD2670" s="89">
        <v>-99</v>
      </c>
      <c r="BE2670" s="89">
        <v>-99</v>
      </c>
      <c r="BF2670" s="89">
        <v>-99</v>
      </c>
      <c r="BG2670" s="89">
        <v>-99</v>
      </c>
      <c r="BH2670" s="89">
        <v>-99</v>
      </c>
      <c r="BI2670" s="89">
        <v>-99</v>
      </c>
      <c r="BJ2670" s="89">
        <v>-99</v>
      </c>
      <c r="BK2670" s="89">
        <v>-99</v>
      </c>
      <c r="BL2670" s="89">
        <v>-99</v>
      </c>
      <c r="BM2670" s="89">
        <v>-99</v>
      </c>
      <c r="BN2670" s="89">
        <v>-99</v>
      </c>
      <c r="BO2670" s="89">
        <v>-99</v>
      </c>
      <c r="BP2670" s="89">
        <v>-99</v>
      </c>
      <c r="BQ2670" s="89">
        <v>-99</v>
      </c>
      <c r="BR2670" s="89">
        <v>-99</v>
      </c>
      <c r="BS2670" s="89">
        <v>-99</v>
      </c>
      <c r="BT2670" s="89">
        <v>-99</v>
      </c>
      <c r="BU2670" s="89">
        <v>-99</v>
      </c>
      <c r="BV2670" s="89">
        <v>-99</v>
      </c>
      <c r="BW2670" s="89">
        <v>-99</v>
      </c>
      <c r="BX2670" s="89">
        <v>-99</v>
      </c>
      <c r="BY2670" s="89">
        <v>-99</v>
      </c>
      <c r="BZ2670" s="89">
        <v>-99</v>
      </c>
      <c r="CA2670" s="89">
        <v>-99</v>
      </c>
      <c r="CB2670" s="89">
        <v>-99</v>
      </c>
      <c r="CC2670" s="89">
        <v>-99</v>
      </c>
      <c r="CD2670" s="89">
        <v>-99</v>
      </c>
      <c r="CE2670" s="89">
        <v>-99</v>
      </c>
      <c r="CF2670" s="89">
        <v>-99</v>
      </c>
      <c r="CG2670" s="89">
        <v>-99</v>
      </c>
      <c r="CH2670" s="89">
        <v>-99</v>
      </c>
      <c r="CI2670" s="89">
        <v>-99</v>
      </c>
      <c r="CJ2670" s="89">
        <v>-99</v>
      </c>
      <c r="CK2670" s="89">
        <v>-99</v>
      </c>
      <c r="CL2670" s="89">
        <v>-99</v>
      </c>
      <c r="CM2670" s="89">
        <v>-99</v>
      </c>
      <c r="CN2670" s="89">
        <v>-99</v>
      </c>
      <c r="CO2670" s="89">
        <v>-99</v>
      </c>
      <c r="CP2670" s="89">
        <v>-99</v>
      </c>
      <c r="CQ2670" s="89">
        <v>-99</v>
      </c>
      <c r="CR2670" s="89">
        <v>-99</v>
      </c>
      <c r="CS2670" s="89">
        <v>-99</v>
      </c>
      <c r="CT2670" s="89">
        <v>-99</v>
      </c>
      <c r="CU2670" s="86">
        <v>-99</v>
      </c>
      <c r="CV2670" s="86">
        <v>-2.2107999999999999</v>
      </c>
      <c r="CW2670" s="86">
        <v>1</v>
      </c>
      <c r="CX2670" s="86">
        <v>2</v>
      </c>
      <c r="CY2670" s="86">
        <v>1.5622</v>
      </c>
      <c r="CZ2670" s="86">
        <v>94</v>
      </c>
      <c r="DA2670" s="86">
        <v>4</v>
      </c>
      <c r="DB2670" s="86">
        <v>-1.849</v>
      </c>
      <c r="DC2670" s="86">
        <v>1</v>
      </c>
      <c r="DD2670" s="86">
        <v>-99</v>
      </c>
      <c r="DE2670" s="86">
        <v>-99</v>
      </c>
      <c r="DF2670" s="86">
        <v>-99</v>
      </c>
      <c r="DG2670" s="86">
        <v>-99</v>
      </c>
      <c r="DH2670" s="86">
        <v>-99</v>
      </c>
    </row>
    <row r="2671" spans="1:112" x14ac:dyDescent="0.2">
      <c r="A2671" s="85">
        <f>IF(ISERROR(SEARCH('School Lookup'!$F$3,Data!J2671)),A2670,A2670+1)</f>
        <v>0</v>
      </c>
      <c r="B2671" s="85">
        <f>IF(I2671='School Lookup'!$G$13,1,0)</f>
        <v>0</v>
      </c>
      <c r="C2671" s="85">
        <f t="shared" si="41"/>
        <v>2669</v>
      </c>
      <c r="D2671" s="86" t="s">
        <v>6478</v>
      </c>
      <c r="E2671" s="86" t="s">
        <v>6790</v>
      </c>
      <c r="F2671" s="86" t="s">
        <v>2774</v>
      </c>
      <c r="G2671" s="86" t="s">
        <v>3425</v>
      </c>
      <c r="H2671" s="86" t="s">
        <v>2556</v>
      </c>
      <c r="I2671" s="86" t="s">
        <v>6978</v>
      </c>
      <c r="J2671" s="86" t="s">
        <v>6979</v>
      </c>
      <c r="K2671" s="86" t="s">
        <v>107</v>
      </c>
      <c r="L2671" s="86">
        <v>1</v>
      </c>
      <c r="M2671" s="86">
        <v>1</v>
      </c>
      <c r="N2671" s="89">
        <v>-1.1562333333333299</v>
      </c>
      <c r="O2671" s="89">
        <v>-2.4094670435616101</v>
      </c>
      <c r="P2671" s="89">
        <v>33.344799999999999</v>
      </c>
      <c r="Q2671" s="89">
        <v>-1.7492498256428901</v>
      </c>
      <c r="R2671" s="89">
        <v>48.717948717948701</v>
      </c>
      <c r="S2671" s="89">
        <v>-2.0793584346022498</v>
      </c>
      <c r="T2671" s="89">
        <v>-2.3594932866786902</v>
      </c>
      <c r="U2671" s="89">
        <v>0.39931740614334499</v>
      </c>
      <c r="V2671" s="89">
        <v>-0.94218673904916905</v>
      </c>
      <c r="W2671" s="89">
        <v>1</v>
      </c>
      <c r="X2671" s="89">
        <v>-1.0062200836820101</v>
      </c>
      <c r="Y2671" s="89">
        <v>-2.2797547981638999</v>
      </c>
      <c r="Z2671" s="89">
        <v>39.465499999999999</v>
      </c>
      <c r="AA2671" s="89">
        <v>-1.2922052753283499</v>
      </c>
      <c r="AB2671" s="89">
        <v>46.025112133891199</v>
      </c>
      <c r="AC2671" s="89">
        <v>-1.78598003674612</v>
      </c>
      <c r="AD2671" s="89">
        <v>-2.0781393050256698</v>
      </c>
      <c r="AE2671" s="89">
        <v>0.40784982935153602</v>
      </c>
      <c r="AF2671" s="89">
        <v>-0.84756876092343802</v>
      </c>
      <c r="AG2671" s="89">
        <v>1</v>
      </c>
      <c r="AH2671" s="89">
        <v>-0.97616283185840702</v>
      </c>
      <c r="AI2671" s="89">
        <v>-2.0437606623592499</v>
      </c>
      <c r="AJ2671" s="89">
        <v>-99</v>
      </c>
      <c r="AK2671" s="89">
        <v>-99</v>
      </c>
      <c r="AL2671" s="89">
        <v>43.362838938053102</v>
      </c>
      <c r="AM2671" s="89">
        <v>-2.0437606623592499</v>
      </c>
      <c r="AN2671" s="89">
        <v>-2.1902609159729698</v>
      </c>
      <c r="AO2671" s="89">
        <v>0.19283276450511899</v>
      </c>
      <c r="AP2671" s="89">
        <v>-0.42235406741458198</v>
      </c>
      <c r="AQ2671" s="89">
        <v>-99</v>
      </c>
      <c r="AR2671" s="89">
        <v>-99</v>
      </c>
      <c r="AS2671" s="89">
        <v>-99</v>
      </c>
      <c r="AT2671" s="89">
        <v>-99</v>
      </c>
      <c r="AU2671" s="89">
        <v>-99</v>
      </c>
      <c r="AV2671" s="89">
        <v>-99</v>
      </c>
      <c r="AW2671" s="89">
        <v>-99</v>
      </c>
      <c r="AX2671" s="89">
        <v>-99</v>
      </c>
      <c r="AY2671" s="89">
        <v>-99</v>
      </c>
      <c r="AZ2671" s="89">
        <v>-99</v>
      </c>
      <c r="BA2671" s="89">
        <v>-99</v>
      </c>
      <c r="BB2671" s="89">
        <v>-99</v>
      </c>
      <c r="BC2671" s="89">
        <v>-99</v>
      </c>
      <c r="BD2671" s="89">
        <v>-99</v>
      </c>
      <c r="BE2671" s="89">
        <v>-99</v>
      </c>
      <c r="BF2671" s="89">
        <v>-99</v>
      </c>
      <c r="BG2671" s="89">
        <v>-99</v>
      </c>
      <c r="BH2671" s="89">
        <v>-99</v>
      </c>
      <c r="BI2671" s="89">
        <v>-99</v>
      </c>
      <c r="BJ2671" s="89">
        <v>-99</v>
      </c>
      <c r="BK2671" s="89">
        <v>-99</v>
      </c>
      <c r="BL2671" s="89">
        <v>-99</v>
      </c>
      <c r="BM2671" s="89">
        <v>-99</v>
      </c>
      <c r="BN2671" s="89">
        <v>-99</v>
      </c>
      <c r="BO2671" s="89">
        <v>-99</v>
      </c>
      <c r="BP2671" s="89">
        <v>-99</v>
      </c>
      <c r="BQ2671" s="89">
        <v>-99</v>
      </c>
      <c r="BR2671" s="89">
        <v>-99</v>
      </c>
      <c r="BS2671" s="89">
        <v>-99</v>
      </c>
      <c r="BT2671" s="89">
        <v>-99</v>
      </c>
      <c r="BU2671" s="89">
        <v>-99</v>
      </c>
      <c r="BV2671" s="89">
        <v>-99</v>
      </c>
      <c r="BW2671" s="89">
        <v>-99</v>
      </c>
      <c r="BX2671" s="89">
        <v>-99</v>
      </c>
      <c r="BY2671" s="89">
        <v>-99</v>
      </c>
      <c r="BZ2671" s="89">
        <v>-99</v>
      </c>
      <c r="CA2671" s="89">
        <v>-99</v>
      </c>
      <c r="CB2671" s="89">
        <v>-99</v>
      </c>
      <c r="CC2671" s="89">
        <v>-99</v>
      </c>
      <c r="CD2671" s="89">
        <v>-99</v>
      </c>
      <c r="CE2671" s="89">
        <v>-99</v>
      </c>
      <c r="CF2671" s="89">
        <v>-99</v>
      </c>
      <c r="CG2671" s="89">
        <v>-99</v>
      </c>
      <c r="CH2671" s="89">
        <v>-99</v>
      </c>
      <c r="CI2671" s="89">
        <v>-99</v>
      </c>
      <c r="CJ2671" s="89">
        <v>-99</v>
      </c>
      <c r="CK2671" s="89">
        <v>-99</v>
      </c>
      <c r="CL2671" s="89">
        <v>-99</v>
      </c>
      <c r="CM2671" s="89">
        <v>-99</v>
      </c>
      <c r="CN2671" s="89">
        <v>-99</v>
      </c>
      <c r="CO2671" s="89">
        <v>-99</v>
      </c>
      <c r="CP2671" s="89">
        <v>-99</v>
      </c>
      <c r="CQ2671" s="89">
        <v>-99</v>
      </c>
      <c r="CR2671" s="89">
        <v>-99</v>
      </c>
      <c r="CS2671" s="89">
        <v>-99</v>
      </c>
      <c r="CT2671" s="89">
        <v>-99</v>
      </c>
      <c r="CU2671" s="86">
        <v>-99</v>
      </c>
      <c r="CV2671" s="86">
        <v>-2.2121</v>
      </c>
      <c r="CW2671" s="86">
        <v>1</v>
      </c>
      <c r="CX2671" s="86">
        <v>2</v>
      </c>
      <c r="CY2671" s="86">
        <v>1.9923</v>
      </c>
      <c r="CZ2671" s="86">
        <v>97</v>
      </c>
      <c r="DA2671" s="86">
        <v>2</v>
      </c>
      <c r="DB2671" s="86">
        <v>-1.2255</v>
      </c>
      <c r="DC2671" s="86">
        <v>6</v>
      </c>
      <c r="DD2671" s="86">
        <v>-99</v>
      </c>
      <c r="DE2671" s="86">
        <v>-99</v>
      </c>
      <c r="DF2671" s="86">
        <v>-99</v>
      </c>
      <c r="DG2671" s="86">
        <v>-99</v>
      </c>
      <c r="DH2671" s="86">
        <v>-99</v>
      </c>
    </row>
    <row r="2672" spans="1:112" x14ac:dyDescent="0.2">
      <c r="A2672" s="85">
        <f>IF(ISERROR(SEARCH('School Lookup'!$F$3,Data!J2672)),A2671,A2671+1)</f>
        <v>0</v>
      </c>
      <c r="B2672" s="85">
        <f>IF(I2672='School Lookup'!$G$13,1,0)</f>
        <v>0</v>
      </c>
      <c r="C2672" s="85">
        <f t="shared" si="41"/>
        <v>2670</v>
      </c>
      <c r="D2672" s="86" t="s">
        <v>6478</v>
      </c>
      <c r="E2672" s="86" t="s">
        <v>6790</v>
      </c>
      <c r="F2672" s="86" t="s">
        <v>2774</v>
      </c>
      <c r="G2672" s="86" t="s">
        <v>2795</v>
      </c>
      <c r="H2672" s="86" t="s">
        <v>1474</v>
      </c>
      <c r="I2672" s="86" t="s">
        <v>6139</v>
      </c>
      <c r="J2672" s="86" t="s">
        <v>6140</v>
      </c>
      <c r="K2672" s="86" t="s">
        <v>36</v>
      </c>
      <c r="L2672" s="86">
        <v>1</v>
      </c>
      <c r="M2672" s="86">
        <v>-99</v>
      </c>
      <c r="N2672" s="89">
        <v>-99</v>
      </c>
      <c r="O2672" s="89">
        <v>-99</v>
      </c>
      <c r="P2672" s="89">
        <v>-99</v>
      </c>
      <c r="Q2672" s="89">
        <v>-99</v>
      </c>
      <c r="R2672" s="89">
        <v>-99</v>
      </c>
      <c r="S2672" s="89">
        <v>-99</v>
      </c>
      <c r="T2672" s="89">
        <v>-99</v>
      </c>
      <c r="U2672" s="89">
        <v>-99</v>
      </c>
      <c r="V2672" s="89">
        <v>-99</v>
      </c>
      <c r="W2672" s="89">
        <v>-99</v>
      </c>
      <c r="X2672" s="89">
        <v>-99</v>
      </c>
      <c r="Y2672" s="89">
        <v>-99</v>
      </c>
      <c r="Z2672" s="89">
        <v>-99</v>
      </c>
      <c r="AA2672" s="89">
        <v>-99</v>
      </c>
      <c r="AB2672" s="89">
        <v>-99</v>
      </c>
      <c r="AC2672" s="89">
        <v>-99</v>
      </c>
      <c r="AD2672" s="89">
        <v>-99</v>
      </c>
      <c r="AE2672" s="89">
        <v>-99</v>
      </c>
      <c r="AF2672" s="89">
        <v>-99</v>
      </c>
      <c r="AG2672" s="89">
        <v>-99</v>
      </c>
      <c r="AH2672" s="89">
        <v>-99</v>
      </c>
      <c r="AI2672" s="89">
        <v>-99</v>
      </c>
      <c r="AJ2672" s="89">
        <v>-99</v>
      </c>
      <c r="AK2672" s="89">
        <v>-99</v>
      </c>
      <c r="AL2672" s="89">
        <v>-99</v>
      </c>
      <c r="AM2672" s="89">
        <v>-99</v>
      </c>
      <c r="AN2672" s="89">
        <v>-99</v>
      </c>
      <c r="AO2672" s="89">
        <v>-99</v>
      </c>
      <c r="AP2672" s="89">
        <v>-99</v>
      </c>
      <c r="AQ2672" s="89">
        <v>-99</v>
      </c>
      <c r="AR2672" s="89">
        <v>-99</v>
      </c>
      <c r="AS2672" s="89">
        <v>-99</v>
      </c>
      <c r="AT2672" s="89">
        <v>-99</v>
      </c>
      <c r="AU2672" s="89">
        <v>-99</v>
      </c>
      <c r="AV2672" s="89">
        <v>-99</v>
      </c>
      <c r="AW2672" s="89">
        <v>-99</v>
      </c>
      <c r="AX2672" s="89">
        <v>-99</v>
      </c>
      <c r="AY2672" s="89">
        <v>-99</v>
      </c>
      <c r="AZ2672" s="89">
        <v>-99</v>
      </c>
      <c r="BA2672" s="89">
        <v>1</v>
      </c>
      <c r="BB2672" s="89">
        <v>-1.08881935483871</v>
      </c>
      <c r="BC2672" s="89">
        <v>-2.2256891307090001</v>
      </c>
      <c r="BD2672" s="89">
        <v>30.068999999999999</v>
      </c>
      <c r="BE2672" s="89">
        <v>-1.8223497521235701</v>
      </c>
      <c r="BF2672" s="89">
        <v>54.838722580645197</v>
      </c>
      <c r="BG2672" s="89">
        <v>-2.0240194414162902</v>
      </c>
      <c r="BH2672" s="89">
        <v>-2.1554191185495899</v>
      </c>
      <c r="BI2672" s="89">
        <v>0.24932975871313701</v>
      </c>
      <c r="BJ2672" s="89">
        <v>-0.53741012875365002</v>
      </c>
      <c r="BK2672" s="89">
        <v>1</v>
      </c>
      <c r="BL2672" s="89">
        <v>-1.01537096774194</v>
      </c>
      <c r="BM2672" s="89">
        <v>-2.289097641258</v>
      </c>
      <c r="BN2672" s="89">
        <v>35.655200000000001</v>
      </c>
      <c r="BO2672" s="89">
        <v>-1.45966238231149</v>
      </c>
      <c r="BP2672" s="89">
        <v>52.688164516129</v>
      </c>
      <c r="BQ2672" s="89">
        <v>-1.87438001178474</v>
      </c>
      <c r="BR2672" s="89">
        <v>-1.9543359248073999</v>
      </c>
      <c r="BS2672" s="89">
        <v>0.24932975871313701</v>
      </c>
      <c r="BT2672" s="89">
        <v>-0.487274104576643</v>
      </c>
      <c r="BU2672" s="89">
        <v>1</v>
      </c>
      <c r="BV2672" s="89">
        <v>-1.0413872340425501</v>
      </c>
      <c r="BW2672" s="89">
        <v>-2.2415860652004702</v>
      </c>
      <c r="BX2672" s="89">
        <v>29.677399999999999</v>
      </c>
      <c r="BY2672" s="89">
        <v>-2.00492588752746</v>
      </c>
      <c r="BZ2672" s="89">
        <v>54.255319148936202</v>
      </c>
      <c r="CA2672" s="89">
        <v>-2.12325597636397</v>
      </c>
      <c r="CB2672" s="89">
        <v>-2.22817360960497</v>
      </c>
      <c r="CC2672" s="89">
        <v>0.25201072386058998</v>
      </c>
      <c r="CD2672" s="89">
        <v>-0.56152364424361201</v>
      </c>
      <c r="CE2672" s="89">
        <v>1</v>
      </c>
      <c r="CF2672" s="89">
        <v>-1.0074451612903199</v>
      </c>
      <c r="CG2672" s="89">
        <v>-2.2287357833761501</v>
      </c>
      <c r="CH2672" s="89">
        <v>-99</v>
      </c>
      <c r="CI2672" s="89">
        <v>-99</v>
      </c>
      <c r="CJ2672" s="89">
        <v>53.763445161290299</v>
      </c>
      <c r="CK2672" s="89">
        <v>-2.2287357833761501</v>
      </c>
      <c r="CL2672" s="89">
        <v>-2.4024851117998098</v>
      </c>
      <c r="CM2672" s="89">
        <v>0.24932975871313701</v>
      </c>
      <c r="CN2672" s="89">
        <v>-0.59901103323695004</v>
      </c>
      <c r="CO2672" s="89">
        <v>73.674999999999997</v>
      </c>
      <c r="CP2672" s="89">
        <v>-1.0362</v>
      </c>
      <c r="CQ2672" s="89">
        <v>-11.63</v>
      </c>
      <c r="CR2672" s="89">
        <v>-1.861</v>
      </c>
      <c r="CS2672" s="89">
        <v>-1.3111333333333299</v>
      </c>
      <c r="CT2672" s="89">
        <v>-2.8348</v>
      </c>
      <c r="CU2672" s="86" t="s">
        <v>6986</v>
      </c>
      <c r="CV2672" s="86">
        <v>-2.2502</v>
      </c>
      <c r="CW2672" s="86">
        <v>1</v>
      </c>
      <c r="CX2672" s="86">
        <v>2</v>
      </c>
      <c r="CY2672" s="86">
        <v>1.5901000000000001</v>
      </c>
      <c r="CZ2672" s="86">
        <v>94</v>
      </c>
      <c r="DA2672" s="86">
        <v>3</v>
      </c>
      <c r="DB2672" s="86">
        <v>-1.3236000000000001</v>
      </c>
      <c r="DC2672" s="86">
        <v>5</v>
      </c>
      <c r="DD2672" s="86">
        <v>-99</v>
      </c>
      <c r="DE2672" s="86">
        <v>-99</v>
      </c>
      <c r="DF2672" s="86">
        <v>-99</v>
      </c>
      <c r="DG2672" s="86">
        <v>-99</v>
      </c>
      <c r="DH2672" s="86">
        <v>-99</v>
      </c>
    </row>
    <row r="2673" spans="1:112" x14ac:dyDescent="0.2">
      <c r="A2673" s="85">
        <f>IF(ISERROR(SEARCH('School Lookup'!$F$3,Data!J2673)),A2672,A2672+1)</f>
        <v>0</v>
      </c>
      <c r="B2673" s="85">
        <f>IF(I2673='School Lookup'!$G$13,1,0)</f>
        <v>0</v>
      </c>
      <c r="C2673" s="85">
        <f t="shared" si="41"/>
        <v>2671</v>
      </c>
      <c r="D2673" s="86" t="s">
        <v>6478</v>
      </c>
      <c r="E2673" s="86" t="s">
        <v>6790</v>
      </c>
      <c r="F2673" s="86" t="s">
        <v>2774</v>
      </c>
      <c r="G2673" s="86" t="s">
        <v>2795</v>
      </c>
      <c r="H2673" s="86" t="s">
        <v>1474</v>
      </c>
      <c r="I2673" s="86" t="s">
        <v>5827</v>
      </c>
      <c r="J2673" s="86" t="s">
        <v>6888</v>
      </c>
      <c r="K2673" s="86" t="s">
        <v>114</v>
      </c>
      <c r="L2673" s="86">
        <v>1</v>
      </c>
      <c r="M2673" s="86">
        <v>1</v>
      </c>
      <c r="N2673" s="89">
        <v>-0.92339583333333297</v>
      </c>
      <c r="O2673" s="89">
        <v>-1.90525768877823</v>
      </c>
      <c r="P2673" s="89">
        <v>35.087699999999998</v>
      </c>
      <c r="Q2673" s="89">
        <v>-1.5643779618837099</v>
      </c>
      <c r="R2673" s="89">
        <v>50.925916666666701</v>
      </c>
      <c r="S2673" s="89">
        <v>-1.7348178253309701</v>
      </c>
      <c r="T2673" s="89">
        <v>-1.9685544643922701</v>
      </c>
      <c r="U2673" s="89">
        <v>0.36797274275979602</v>
      </c>
      <c r="V2673" s="89">
        <v>-0.72437438553446298</v>
      </c>
      <c r="W2673" s="89">
        <v>1</v>
      </c>
      <c r="X2673" s="89">
        <v>-1.2066194805194801</v>
      </c>
      <c r="Y2673" s="89">
        <v>-2.7515267197748301</v>
      </c>
      <c r="Z2673" s="89">
        <v>38.449300000000001</v>
      </c>
      <c r="AA2673" s="89">
        <v>-1.4189284226430301</v>
      </c>
      <c r="AB2673" s="89">
        <v>51.9480454545455</v>
      </c>
      <c r="AC2673" s="89">
        <v>-2.0852275712089301</v>
      </c>
      <c r="AD2673" s="89">
        <v>-2.42656876980001</v>
      </c>
      <c r="AE2673" s="89">
        <v>0.39352640545144801</v>
      </c>
      <c r="AF2673" s="89">
        <v>-0.95491888556014104</v>
      </c>
      <c r="AG2673" s="89">
        <v>1</v>
      </c>
      <c r="AH2673" s="89">
        <v>-0.89407397260274002</v>
      </c>
      <c r="AI2673" s="89">
        <v>-1.8670975178996201</v>
      </c>
      <c r="AJ2673" s="89">
        <v>-99</v>
      </c>
      <c r="AK2673" s="89">
        <v>-99</v>
      </c>
      <c r="AL2673" s="89">
        <v>54.794505479452098</v>
      </c>
      <c r="AM2673" s="89">
        <v>-1.8670975178996201</v>
      </c>
      <c r="AN2673" s="89">
        <v>-2.0046686116640999</v>
      </c>
      <c r="AO2673" s="89">
        <v>0.12436115843270901</v>
      </c>
      <c r="AP2673" s="89">
        <v>-0.24930291082023801</v>
      </c>
      <c r="AQ2673" s="89">
        <v>1</v>
      </c>
      <c r="AR2673" s="89">
        <v>-1.2101999999999999</v>
      </c>
      <c r="AS2673" s="89">
        <v>-2.6502968901744399</v>
      </c>
      <c r="AT2673" s="89">
        <v>-99</v>
      </c>
      <c r="AU2673" s="89">
        <v>-99</v>
      </c>
      <c r="AV2673" s="89">
        <v>55.223877611940303</v>
      </c>
      <c r="AW2673" s="89">
        <v>-2.6502968901744399</v>
      </c>
      <c r="AX2673" s="89">
        <v>-2.8320836395233999</v>
      </c>
      <c r="AY2673" s="89">
        <v>0.114139693356048</v>
      </c>
      <c r="AZ2673" s="89">
        <v>-0.32325315817388101</v>
      </c>
      <c r="BA2673" s="89">
        <v>-99</v>
      </c>
      <c r="BB2673" s="89">
        <v>-99</v>
      </c>
      <c r="BC2673" s="89">
        <v>-99</v>
      </c>
      <c r="BD2673" s="89">
        <v>-99</v>
      </c>
      <c r="BE2673" s="89">
        <v>-99</v>
      </c>
      <c r="BF2673" s="89">
        <v>-99</v>
      </c>
      <c r="BG2673" s="89">
        <v>-99</v>
      </c>
      <c r="BH2673" s="89">
        <v>-99</v>
      </c>
      <c r="BI2673" s="89">
        <v>-99</v>
      </c>
      <c r="BJ2673" s="89">
        <v>-99</v>
      </c>
      <c r="BK2673" s="89">
        <v>-99</v>
      </c>
      <c r="BL2673" s="89">
        <v>-99</v>
      </c>
      <c r="BM2673" s="89">
        <v>-99</v>
      </c>
      <c r="BN2673" s="89">
        <v>-99</v>
      </c>
      <c r="BO2673" s="89">
        <v>-99</v>
      </c>
      <c r="BP2673" s="89">
        <v>-99</v>
      </c>
      <c r="BQ2673" s="89">
        <v>-99</v>
      </c>
      <c r="BR2673" s="89">
        <v>-99</v>
      </c>
      <c r="BS2673" s="89">
        <v>-99</v>
      </c>
      <c r="BT2673" s="89">
        <v>-99</v>
      </c>
      <c r="BU2673" s="89">
        <v>-99</v>
      </c>
      <c r="BV2673" s="89">
        <v>-99</v>
      </c>
      <c r="BW2673" s="89">
        <v>-99</v>
      </c>
      <c r="BX2673" s="89">
        <v>-99</v>
      </c>
      <c r="BY2673" s="89">
        <v>-99</v>
      </c>
      <c r="BZ2673" s="89">
        <v>-99</v>
      </c>
      <c r="CA2673" s="89">
        <v>-99</v>
      </c>
      <c r="CB2673" s="89">
        <v>-99</v>
      </c>
      <c r="CC2673" s="89">
        <v>-99</v>
      </c>
      <c r="CD2673" s="89">
        <v>-99</v>
      </c>
      <c r="CE2673" s="89">
        <v>-99</v>
      </c>
      <c r="CF2673" s="89">
        <v>-99</v>
      </c>
      <c r="CG2673" s="89">
        <v>-99</v>
      </c>
      <c r="CH2673" s="89">
        <v>-99</v>
      </c>
      <c r="CI2673" s="89">
        <v>-99</v>
      </c>
      <c r="CJ2673" s="89">
        <v>-99</v>
      </c>
      <c r="CK2673" s="89">
        <v>-99</v>
      </c>
      <c r="CL2673" s="89">
        <v>-99</v>
      </c>
      <c r="CM2673" s="89">
        <v>-99</v>
      </c>
      <c r="CN2673" s="89">
        <v>-99</v>
      </c>
      <c r="CO2673" s="89">
        <v>-99</v>
      </c>
      <c r="CP2673" s="89">
        <v>-99</v>
      </c>
      <c r="CQ2673" s="89">
        <v>-99</v>
      </c>
      <c r="CR2673" s="89">
        <v>-99</v>
      </c>
      <c r="CS2673" s="89">
        <v>-99</v>
      </c>
      <c r="CT2673" s="89">
        <v>-99</v>
      </c>
      <c r="CU2673" s="86">
        <v>-99</v>
      </c>
      <c r="CV2673" s="86">
        <v>-2.2517999999999998</v>
      </c>
      <c r="CW2673" s="86">
        <v>1</v>
      </c>
      <c r="CX2673" s="86">
        <v>2</v>
      </c>
      <c r="CY2673" s="86">
        <v>1.8366</v>
      </c>
      <c r="CZ2673" s="86">
        <v>97</v>
      </c>
      <c r="DA2673" s="86">
        <v>2</v>
      </c>
      <c r="DB2673" s="86">
        <v>-1.1339999999999999</v>
      </c>
      <c r="DC2673" s="86">
        <v>7</v>
      </c>
      <c r="DD2673" s="86">
        <v>-99</v>
      </c>
      <c r="DE2673" s="86">
        <v>-99</v>
      </c>
      <c r="DF2673" s="86">
        <v>-99</v>
      </c>
      <c r="DG2673" s="86">
        <v>-99</v>
      </c>
      <c r="DH2673" s="86">
        <v>-99</v>
      </c>
    </row>
    <row r="2674" spans="1:112" x14ac:dyDescent="0.2">
      <c r="A2674" s="85">
        <f>IF(ISERROR(SEARCH('School Lookup'!$F$3,Data!J2674)),A2673,A2673+1)</f>
        <v>0</v>
      </c>
      <c r="B2674" s="85">
        <f>IF(I2674='School Lookup'!$G$13,1,0)</f>
        <v>0</v>
      </c>
      <c r="C2674" s="85">
        <f t="shared" si="41"/>
        <v>2672</v>
      </c>
      <c r="D2674" s="86" t="s">
        <v>6478</v>
      </c>
      <c r="E2674" s="86" t="s">
        <v>6790</v>
      </c>
      <c r="F2674" s="86" t="s">
        <v>2774</v>
      </c>
      <c r="G2674" s="86" t="s">
        <v>2795</v>
      </c>
      <c r="H2674" s="86" t="s">
        <v>1474</v>
      </c>
      <c r="I2674" s="86" t="s">
        <v>6880</v>
      </c>
      <c r="J2674" s="86" t="s">
        <v>6881</v>
      </c>
      <c r="K2674" s="86" t="s">
        <v>72</v>
      </c>
      <c r="L2674" s="86">
        <v>1</v>
      </c>
      <c r="M2674" s="86">
        <v>1</v>
      </c>
      <c r="N2674" s="89">
        <v>-1.1275550985432701</v>
      </c>
      <c r="O2674" s="89">
        <v>-2.3473643570964899</v>
      </c>
      <c r="P2674" s="89">
        <v>36.809899999999999</v>
      </c>
      <c r="Q2674" s="89">
        <v>-1.3817017763503701</v>
      </c>
      <c r="R2674" s="89">
        <v>48.586115424164497</v>
      </c>
      <c r="S2674" s="89">
        <v>-1.8645330667234301</v>
      </c>
      <c r="T2674" s="89">
        <v>-2.11573805418687</v>
      </c>
      <c r="U2674" s="89">
        <v>0.38087467362924299</v>
      </c>
      <c r="V2674" s="89">
        <v>-0.80583104087339297</v>
      </c>
      <c r="W2674" s="89">
        <v>1</v>
      </c>
      <c r="X2674" s="89">
        <v>-1.09224624027658</v>
      </c>
      <c r="Y2674" s="89">
        <v>-2.48227399655419</v>
      </c>
      <c r="Z2674" s="89">
        <v>34.533700000000003</v>
      </c>
      <c r="AA2674" s="89">
        <v>-1.9072153303633499</v>
      </c>
      <c r="AB2674" s="89">
        <v>49.4381966292135</v>
      </c>
      <c r="AC2674" s="89">
        <v>-2.1947446634587702</v>
      </c>
      <c r="AD2674" s="89">
        <v>-2.5540852150223801</v>
      </c>
      <c r="AE2674" s="89">
        <v>0.37761096605744099</v>
      </c>
      <c r="AF2674" s="89">
        <v>-0.96445058543762696</v>
      </c>
      <c r="AG2674" s="89">
        <v>1</v>
      </c>
      <c r="AH2674" s="89">
        <v>-1.16830769230769</v>
      </c>
      <c r="AI2674" s="89">
        <v>-2.4572749387972701</v>
      </c>
      <c r="AJ2674" s="89">
        <v>33.741599999999998</v>
      </c>
      <c r="AK2674" s="89">
        <v>-1.45717032669447</v>
      </c>
      <c r="AL2674" s="89">
        <v>48.974379230769202</v>
      </c>
      <c r="AM2674" s="89">
        <v>-1.9572226327458699</v>
      </c>
      <c r="AN2674" s="89">
        <v>-2.09934895821617</v>
      </c>
      <c r="AO2674" s="89">
        <v>0.12728459530026101</v>
      </c>
      <c r="AP2674" s="89">
        <v>-0.26721478254057002</v>
      </c>
      <c r="AQ2674" s="89">
        <v>1</v>
      </c>
      <c r="AR2674" s="89">
        <v>-1.0581031428571399</v>
      </c>
      <c r="AS2674" s="89">
        <v>-2.3084111435275401</v>
      </c>
      <c r="AT2674" s="89">
        <v>37.299999999999997</v>
      </c>
      <c r="AU2674" s="89">
        <v>-1.2375716424912699</v>
      </c>
      <c r="AV2674" s="89">
        <v>46.571426571428603</v>
      </c>
      <c r="AW2674" s="89">
        <v>-1.7729913930093999</v>
      </c>
      <c r="AX2674" s="89">
        <v>-1.90758350989055</v>
      </c>
      <c r="AY2674" s="89">
        <v>0.114229765013055</v>
      </c>
      <c r="AZ2674" s="89">
        <v>-0.217902816077576</v>
      </c>
      <c r="BA2674" s="89">
        <v>-99</v>
      </c>
      <c r="BB2674" s="89">
        <v>-99</v>
      </c>
      <c r="BC2674" s="89">
        <v>-99</v>
      </c>
      <c r="BD2674" s="89">
        <v>-99</v>
      </c>
      <c r="BE2674" s="89">
        <v>-99</v>
      </c>
      <c r="BF2674" s="89">
        <v>-99</v>
      </c>
      <c r="BG2674" s="89">
        <v>-99</v>
      </c>
      <c r="BH2674" s="89">
        <v>-99</v>
      </c>
      <c r="BI2674" s="89">
        <v>-99</v>
      </c>
      <c r="BJ2674" s="89">
        <v>-99</v>
      </c>
      <c r="BK2674" s="89">
        <v>-99</v>
      </c>
      <c r="BL2674" s="89">
        <v>-99</v>
      </c>
      <c r="BM2674" s="89">
        <v>-99</v>
      </c>
      <c r="BN2674" s="89">
        <v>-99</v>
      </c>
      <c r="BO2674" s="89">
        <v>-99</v>
      </c>
      <c r="BP2674" s="89">
        <v>-99</v>
      </c>
      <c r="BQ2674" s="89">
        <v>-99</v>
      </c>
      <c r="BR2674" s="89">
        <v>-99</v>
      </c>
      <c r="BS2674" s="89">
        <v>-99</v>
      </c>
      <c r="BT2674" s="89">
        <v>-99</v>
      </c>
      <c r="BU2674" s="89">
        <v>-99</v>
      </c>
      <c r="BV2674" s="89">
        <v>-99</v>
      </c>
      <c r="BW2674" s="89">
        <v>-99</v>
      </c>
      <c r="BX2674" s="89">
        <v>-99</v>
      </c>
      <c r="BY2674" s="89">
        <v>-99</v>
      </c>
      <c r="BZ2674" s="89">
        <v>-99</v>
      </c>
      <c r="CA2674" s="89">
        <v>-99</v>
      </c>
      <c r="CB2674" s="89">
        <v>-99</v>
      </c>
      <c r="CC2674" s="89">
        <v>-99</v>
      </c>
      <c r="CD2674" s="89">
        <v>-99</v>
      </c>
      <c r="CE2674" s="89">
        <v>-99</v>
      </c>
      <c r="CF2674" s="89">
        <v>-99</v>
      </c>
      <c r="CG2674" s="89">
        <v>-99</v>
      </c>
      <c r="CH2674" s="89">
        <v>-99</v>
      </c>
      <c r="CI2674" s="89">
        <v>-99</v>
      </c>
      <c r="CJ2674" s="89">
        <v>-99</v>
      </c>
      <c r="CK2674" s="89">
        <v>-99</v>
      </c>
      <c r="CL2674" s="89">
        <v>-99</v>
      </c>
      <c r="CM2674" s="89">
        <v>-99</v>
      </c>
      <c r="CN2674" s="89">
        <v>-99</v>
      </c>
      <c r="CO2674" s="89">
        <v>-99</v>
      </c>
      <c r="CP2674" s="89">
        <v>-99</v>
      </c>
      <c r="CQ2674" s="89">
        <v>-99</v>
      </c>
      <c r="CR2674" s="89">
        <v>-99</v>
      </c>
      <c r="CS2674" s="89">
        <v>-99</v>
      </c>
      <c r="CT2674" s="89">
        <v>-99</v>
      </c>
      <c r="CU2674" s="86">
        <v>-99</v>
      </c>
      <c r="CV2674" s="86">
        <v>-2.2553999999999998</v>
      </c>
      <c r="CW2674" s="86">
        <v>1</v>
      </c>
      <c r="CX2674" s="86">
        <v>2</v>
      </c>
      <c r="CY2674" s="86">
        <v>1.8669</v>
      </c>
      <c r="CZ2674" s="86">
        <v>97</v>
      </c>
      <c r="DA2674" s="86">
        <v>4</v>
      </c>
      <c r="DB2674" s="86">
        <v>-1.5732999999999999</v>
      </c>
      <c r="DC2674" s="86">
        <v>3</v>
      </c>
      <c r="DD2674" s="86">
        <v>-99</v>
      </c>
      <c r="DE2674" s="86">
        <v>-99</v>
      </c>
      <c r="DF2674" s="86">
        <v>-99</v>
      </c>
      <c r="DG2674" s="86">
        <v>-99</v>
      </c>
      <c r="DH2674" s="86">
        <v>-99</v>
      </c>
    </row>
    <row r="2675" spans="1:112" x14ac:dyDescent="0.2">
      <c r="A2675" s="85">
        <f>IF(ISERROR(SEARCH('School Lookup'!$F$3,Data!J2675)),A2674,A2674+1)</f>
        <v>0</v>
      </c>
      <c r="B2675" s="85">
        <f>IF(I2675='School Lookup'!$G$13,1,0)</f>
        <v>0</v>
      </c>
      <c r="C2675" s="85">
        <f t="shared" si="41"/>
        <v>2673</v>
      </c>
      <c r="D2675" s="86" t="s">
        <v>6478</v>
      </c>
      <c r="E2675" s="86" t="s">
        <v>6790</v>
      </c>
      <c r="F2675" s="86" t="s">
        <v>2774</v>
      </c>
      <c r="G2675" s="86" t="s">
        <v>2795</v>
      </c>
      <c r="H2675" s="86" t="s">
        <v>1474</v>
      </c>
      <c r="I2675" s="86" t="s">
        <v>5780</v>
      </c>
      <c r="J2675" s="86" t="s">
        <v>2256</v>
      </c>
      <c r="K2675" s="86" t="s">
        <v>72</v>
      </c>
      <c r="L2675" s="86">
        <v>1</v>
      </c>
      <c r="M2675" s="86">
        <v>1</v>
      </c>
      <c r="N2675" s="89">
        <v>-1.25706768916155</v>
      </c>
      <c r="O2675" s="89">
        <v>-2.6278237322055902</v>
      </c>
      <c r="P2675" s="89">
        <v>35.9026</v>
      </c>
      <c r="Q2675" s="89">
        <v>-1.4779403683457299</v>
      </c>
      <c r="R2675" s="89">
        <v>55.010204498977501</v>
      </c>
      <c r="S2675" s="89">
        <v>-2.05288205027566</v>
      </c>
      <c r="T2675" s="89">
        <v>-2.3294514099636801</v>
      </c>
      <c r="U2675" s="89">
        <v>0.38383045525902698</v>
      </c>
      <c r="V2675" s="89">
        <v>-0.89411439519014302</v>
      </c>
      <c r="W2675" s="89">
        <v>1</v>
      </c>
      <c r="X2675" s="89">
        <v>-1.13765850202429</v>
      </c>
      <c r="Y2675" s="89">
        <v>-2.58918165360065</v>
      </c>
      <c r="Z2675" s="89">
        <v>39.579599999999999</v>
      </c>
      <c r="AA2675" s="89">
        <v>-1.2779766676638999</v>
      </c>
      <c r="AB2675" s="89">
        <v>56.072843522267199</v>
      </c>
      <c r="AC2675" s="89">
        <v>-1.9335791606322801</v>
      </c>
      <c r="AD2675" s="89">
        <v>-2.2499966398877098</v>
      </c>
      <c r="AE2675" s="89">
        <v>0.38775510204081598</v>
      </c>
      <c r="AF2675" s="89">
        <v>-0.87244767669115197</v>
      </c>
      <c r="AG2675" s="89">
        <v>1</v>
      </c>
      <c r="AH2675" s="89">
        <v>-1.2380571428571401</v>
      </c>
      <c r="AI2675" s="89">
        <v>-2.60738248530392</v>
      </c>
      <c r="AJ2675" s="89">
        <v>38.523800000000001</v>
      </c>
      <c r="AK2675" s="89">
        <v>-0.989036028567023</v>
      </c>
      <c r="AL2675" s="89">
        <v>57.823128571428597</v>
      </c>
      <c r="AM2675" s="89">
        <v>-1.79820925693547</v>
      </c>
      <c r="AN2675" s="89">
        <v>-1.9322985022602901</v>
      </c>
      <c r="AO2675" s="89">
        <v>0.115384615384615</v>
      </c>
      <c r="AP2675" s="89">
        <v>-0.222957519491571</v>
      </c>
      <c r="AQ2675" s="89">
        <v>1</v>
      </c>
      <c r="AR2675" s="89">
        <v>-1.11535069444444</v>
      </c>
      <c r="AS2675" s="89">
        <v>-2.4370931050472899</v>
      </c>
      <c r="AT2675" s="89">
        <v>29.884599999999999</v>
      </c>
      <c r="AU2675" s="89">
        <v>-2.0435416414368901</v>
      </c>
      <c r="AV2675" s="89">
        <v>54.861122916666702</v>
      </c>
      <c r="AW2675" s="89">
        <v>-2.2403173732420898</v>
      </c>
      <c r="AX2675" s="89">
        <v>-2.40004928230625</v>
      </c>
      <c r="AY2675" s="89">
        <v>0.11302982731554199</v>
      </c>
      <c r="AZ2675" s="89">
        <v>-0.271277155927864</v>
      </c>
      <c r="BA2675" s="89">
        <v>-99</v>
      </c>
      <c r="BB2675" s="89">
        <v>-99</v>
      </c>
      <c r="BC2675" s="89">
        <v>-99</v>
      </c>
      <c r="BD2675" s="89">
        <v>-99</v>
      </c>
      <c r="BE2675" s="89">
        <v>-99</v>
      </c>
      <c r="BF2675" s="89">
        <v>-99</v>
      </c>
      <c r="BG2675" s="89">
        <v>-99</v>
      </c>
      <c r="BH2675" s="89">
        <v>-99</v>
      </c>
      <c r="BI2675" s="89">
        <v>-99</v>
      </c>
      <c r="BJ2675" s="89">
        <v>-99</v>
      </c>
      <c r="BK2675" s="89">
        <v>-99</v>
      </c>
      <c r="BL2675" s="89">
        <v>-99</v>
      </c>
      <c r="BM2675" s="89">
        <v>-99</v>
      </c>
      <c r="BN2675" s="89">
        <v>-99</v>
      </c>
      <c r="BO2675" s="89">
        <v>-99</v>
      </c>
      <c r="BP2675" s="89">
        <v>-99</v>
      </c>
      <c r="BQ2675" s="89">
        <v>-99</v>
      </c>
      <c r="BR2675" s="89">
        <v>-99</v>
      </c>
      <c r="BS2675" s="89">
        <v>-99</v>
      </c>
      <c r="BT2675" s="89">
        <v>-99</v>
      </c>
      <c r="BU2675" s="89">
        <v>-99</v>
      </c>
      <c r="BV2675" s="89">
        <v>-99</v>
      </c>
      <c r="BW2675" s="89">
        <v>-99</v>
      </c>
      <c r="BX2675" s="89">
        <v>-99</v>
      </c>
      <c r="BY2675" s="89">
        <v>-99</v>
      </c>
      <c r="BZ2675" s="89">
        <v>-99</v>
      </c>
      <c r="CA2675" s="89">
        <v>-99</v>
      </c>
      <c r="CB2675" s="89">
        <v>-99</v>
      </c>
      <c r="CC2675" s="89">
        <v>-99</v>
      </c>
      <c r="CD2675" s="89">
        <v>-99</v>
      </c>
      <c r="CE2675" s="89">
        <v>-99</v>
      </c>
      <c r="CF2675" s="89">
        <v>-99</v>
      </c>
      <c r="CG2675" s="89">
        <v>-99</v>
      </c>
      <c r="CH2675" s="89">
        <v>-99</v>
      </c>
      <c r="CI2675" s="89">
        <v>-99</v>
      </c>
      <c r="CJ2675" s="89">
        <v>-99</v>
      </c>
      <c r="CK2675" s="89">
        <v>-99</v>
      </c>
      <c r="CL2675" s="89">
        <v>-99</v>
      </c>
      <c r="CM2675" s="89">
        <v>-99</v>
      </c>
      <c r="CN2675" s="89">
        <v>-99</v>
      </c>
      <c r="CO2675" s="89">
        <v>-99</v>
      </c>
      <c r="CP2675" s="89">
        <v>-99</v>
      </c>
      <c r="CQ2675" s="89">
        <v>-99</v>
      </c>
      <c r="CR2675" s="89">
        <v>-99</v>
      </c>
      <c r="CS2675" s="89">
        <v>-99</v>
      </c>
      <c r="CT2675" s="89">
        <v>-99</v>
      </c>
      <c r="CU2675" s="86">
        <v>-99</v>
      </c>
      <c r="CV2675" s="86">
        <v>-2.2608000000000001</v>
      </c>
      <c r="CW2675" s="86">
        <v>1</v>
      </c>
      <c r="CX2675" s="86">
        <v>2</v>
      </c>
      <c r="CY2675" s="86">
        <v>2.3626</v>
      </c>
      <c r="CZ2675" s="86">
        <v>98</v>
      </c>
      <c r="DA2675" s="86">
        <v>4</v>
      </c>
      <c r="DB2675" s="86">
        <v>-1.4078999999999999</v>
      </c>
      <c r="DC2675" s="86">
        <v>4</v>
      </c>
      <c r="DD2675" s="86">
        <v>-99</v>
      </c>
      <c r="DE2675" s="86">
        <v>-99</v>
      </c>
      <c r="DF2675" s="86">
        <v>-99</v>
      </c>
      <c r="DG2675" s="86">
        <v>-99</v>
      </c>
      <c r="DH2675" s="86">
        <v>-99</v>
      </c>
    </row>
    <row r="2676" spans="1:112" x14ac:dyDescent="0.2">
      <c r="A2676" s="85">
        <f>IF(ISERROR(SEARCH('School Lookup'!$F$3,Data!J2676)),A2675,A2675+1)</f>
        <v>0</v>
      </c>
      <c r="B2676" s="85">
        <f>IF(I2676='School Lookup'!$G$13,1,0)</f>
        <v>0</v>
      </c>
      <c r="C2676" s="85">
        <f t="shared" si="41"/>
        <v>2674</v>
      </c>
      <c r="D2676" s="86" t="s">
        <v>6478</v>
      </c>
      <c r="E2676" s="86" t="s">
        <v>6790</v>
      </c>
      <c r="F2676" s="86" t="s">
        <v>2774</v>
      </c>
      <c r="G2676" s="86" t="s">
        <v>3039</v>
      </c>
      <c r="H2676" s="86" t="s">
        <v>1655</v>
      </c>
      <c r="I2676" s="86" t="s">
        <v>5749</v>
      </c>
      <c r="J2676" s="86" t="s">
        <v>2288</v>
      </c>
      <c r="K2676" s="86" t="s">
        <v>107</v>
      </c>
      <c r="L2676" s="86">
        <v>1</v>
      </c>
      <c r="M2676" s="86">
        <v>1</v>
      </c>
      <c r="N2676" s="89">
        <v>-0.73197857142857103</v>
      </c>
      <c r="O2676" s="89">
        <v>-1.49074381485586</v>
      </c>
      <c r="P2676" s="89">
        <v>30.265799999999999</v>
      </c>
      <c r="Q2676" s="89">
        <v>-2.0758437028099799</v>
      </c>
      <c r="R2676" s="89">
        <v>45.833296428571401</v>
      </c>
      <c r="S2676" s="89">
        <v>-1.7832937588329201</v>
      </c>
      <c r="T2676" s="89">
        <v>-2.0235585011952701</v>
      </c>
      <c r="U2676" s="89">
        <v>0.399049881235154</v>
      </c>
      <c r="V2676" s="89">
        <v>-0.80750077957435995</v>
      </c>
      <c r="W2676" s="89">
        <v>1</v>
      </c>
      <c r="X2676" s="89">
        <v>-0.66066071428571405</v>
      </c>
      <c r="Y2676" s="89">
        <v>-1.4662533091201699</v>
      </c>
      <c r="Z2676" s="89">
        <v>23.949400000000001</v>
      </c>
      <c r="AA2676" s="89">
        <v>-3.2271088632533602</v>
      </c>
      <c r="AB2676" s="89">
        <v>42.559498214285703</v>
      </c>
      <c r="AC2676" s="89">
        <v>-2.3466810861867602</v>
      </c>
      <c r="AD2676" s="89">
        <v>-2.7309926924586598</v>
      </c>
      <c r="AE2676" s="89">
        <v>0.399049881235154</v>
      </c>
      <c r="AF2676" s="89">
        <v>-1.0898023095797</v>
      </c>
      <c r="AG2676" s="89">
        <v>1</v>
      </c>
      <c r="AH2676" s="89">
        <v>-0.85431999999999997</v>
      </c>
      <c r="AI2676" s="89">
        <v>-1.78154313368179</v>
      </c>
      <c r="AJ2676" s="89">
        <v>-99</v>
      </c>
      <c r="AK2676" s="89">
        <v>-99</v>
      </c>
      <c r="AL2676" s="89">
        <v>52.9411647058824</v>
      </c>
      <c r="AM2676" s="89">
        <v>-1.78154313368179</v>
      </c>
      <c r="AN2676" s="89">
        <v>-1.9147900161071201</v>
      </c>
      <c r="AO2676" s="89">
        <v>0.201900237529691</v>
      </c>
      <c r="AP2676" s="89">
        <v>-0.38659655907150903</v>
      </c>
      <c r="AQ2676" s="89">
        <v>-99</v>
      </c>
      <c r="AR2676" s="89">
        <v>-99</v>
      </c>
      <c r="AS2676" s="89">
        <v>-99</v>
      </c>
      <c r="AT2676" s="89">
        <v>-99</v>
      </c>
      <c r="AU2676" s="89">
        <v>-99</v>
      </c>
      <c r="AV2676" s="89">
        <v>-99</v>
      </c>
      <c r="AW2676" s="89">
        <v>-99</v>
      </c>
      <c r="AX2676" s="89">
        <v>-99</v>
      </c>
      <c r="AY2676" s="89">
        <v>-99</v>
      </c>
      <c r="AZ2676" s="89">
        <v>-99</v>
      </c>
      <c r="BA2676" s="89">
        <v>-99</v>
      </c>
      <c r="BB2676" s="89">
        <v>-99</v>
      </c>
      <c r="BC2676" s="89">
        <v>-99</v>
      </c>
      <c r="BD2676" s="89">
        <v>-99</v>
      </c>
      <c r="BE2676" s="89">
        <v>-99</v>
      </c>
      <c r="BF2676" s="89">
        <v>-99</v>
      </c>
      <c r="BG2676" s="89">
        <v>-99</v>
      </c>
      <c r="BH2676" s="89">
        <v>-99</v>
      </c>
      <c r="BI2676" s="89">
        <v>-99</v>
      </c>
      <c r="BJ2676" s="89">
        <v>-99</v>
      </c>
      <c r="BK2676" s="89">
        <v>-99</v>
      </c>
      <c r="BL2676" s="89">
        <v>-99</v>
      </c>
      <c r="BM2676" s="89">
        <v>-99</v>
      </c>
      <c r="BN2676" s="89">
        <v>-99</v>
      </c>
      <c r="BO2676" s="89">
        <v>-99</v>
      </c>
      <c r="BP2676" s="89">
        <v>-99</v>
      </c>
      <c r="BQ2676" s="89">
        <v>-99</v>
      </c>
      <c r="BR2676" s="89">
        <v>-99</v>
      </c>
      <c r="BS2676" s="89">
        <v>-99</v>
      </c>
      <c r="BT2676" s="89">
        <v>-99</v>
      </c>
      <c r="BU2676" s="89">
        <v>-99</v>
      </c>
      <c r="BV2676" s="89">
        <v>-99</v>
      </c>
      <c r="BW2676" s="89">
        <v>-99</v>
      </c>
      <c r="BX2676" s="89">
        <v>-99</v>
      </c>
      <c r="BY2676" s="89">
        <v>-99</v>
      </c>
      <c r="BZ2676" s="89">
        <v>-99</v>
      </c>
      <c r="CA2676" s="89">
        <v>-99</v>
      </c>
      <c r="CB2676" s="89">
        <v>-99</v>
      </c>
      <c r="CC2676" s="89">
        <v>-99</v>
      </c>
      <c r="CD2676" s="89">
        <v>-99</v>
      </c>
      <c r="CE2676" s="89">
        <v>-99</v>
      </c>
      <c r="CF2676" s="89">
        <v>-99</v>
      </c>
      <c r="CG2676" s="89">
        <v>-99</v>
      </c>
      <c r="CH2676" s="89">
        <v>-99</v>
      </c>
      <c r="CI2676" s="89">
        <v>-99</v>
      </c>
      <c r="CJ2676" s="89">
        <v>-99</v>
      </c>
      <c r="CK2676" s="89">
        <v>-99</v>
      </c>
      <c r="CL2676" s="89">
        <v>-99</v>
      </c>
      <c r="CM2676" s="89">
        <v>-99</v>
      </c>
      <c r="CN2676" s="89">
        <v>-99</v>
      </c>
      <c r="CO2676" s="89">
        <v>-99</v>
      </c>
      <c r="CP2676" s="89">
        <v>-99</v>
      </c>
      <c r="CQ2676" s="89">
        <v>-99</v>
      </c>
      <c r="CR2676" s="89">
        <v>-99</v>
      </c>
      <c r="CS2676" s="89">
        <v>-99</v>
      </c>
      <c r="CT2676" s="89">
        <v>-99</v>
      </c>
      <c r="CU2676" s="86">
        <v>-99</v>
      </c>
      <c r="CV2676" s="86">
        <v>-2.2839</v>
      </c>
      <c r="CW2676" s="86">
        <v>1</v>
      </c>
      <c r="CX2676" s="86">
        <v>2</v>
      </c>
      <c r="CY2676" s="86">
        <v>1.4629000000000001</v>
      </c>
      <c r="CZ2676" s="86">
        <v>93</v>
      </c>
      <c r="DA2676" s="86">
        <v>2</v>
      </c>
      <c r="DB2676" s="86">
        <v>-2.1160999999999999</v>
      </c>
      <c r="DC2676" s="86">
        <v>0</v>
      </c>
      <c r="DD2676" s="86">
        <v>-99</v>
      </c>
      <c r="DE2676" s="86">
        <v>-99</v>
      </c>
      <c r="DF2676" s="86">
        <v>-99</v>
      </c>
      <c r="DG2676" s="86">
        <v>-99</v>
      </c>
      <c r="DH2676" s="86">
        <v>-99</v>
      </c>
    </row>
    <row r="2677" spans="1:112" x14ac:dyDescent="0.2">
      <c r="A2677" s="85">
        <f>IF(ISERROR(SEARCH('School Lookup'!$F$3,Data!J2677)),A2676,A2676+1)</f>
        <v>0</v>
      </c>
      <c r="B2677" s="85">
        <f>IF(I2677='School Lookup'!$G$13,1,0)</f>
        <v>0</v>
      </c>
      <c r="C2677" s="85">
        <f t="shared" si="41"/>
        <v>2675</v>
      </c>
      <c r="D2677" s="86" t="s">
        <v>6478</v>
      </c>
      <c r="E2677" s="86" t="s">
        <v>6702</v>
      </c>
      <c r="F2677" s="86" t="s">
        <v>1150</v>
      </c>
      <c r="G2677" s="86" t="s">
        <v>6713</v>
      </c>
      <c r="H2677" s="86" t="s">
        <v>6714</v>
      </c>
      <c r="I2677" s="86" t="s">
        <v>6715</v>
      </c>
      <c r="J2677" s="86" t="s">
        <v>6714</v>
      </c>
      <c r="K2677" s="86" t="s">
        <v>72</v>
      </c>
      <c r="L2677" s="86">
        <v>1</v>
      </c>
      <c r="M2677" s="86">
        <v>1</v>
      </c>
      <c r="N2677" s="89">
        <v>-1.16790458015267</v>
      </c>
      <c r="O2677" s="89">
        <v>-2.4347411159438299</v>
      </c>
      <c r="P2677" s="89">
        <v>35.693899999999999</v>
      </c>
      <c r="Q2677" s="89">
        <v>-1.50007747200431</v>
      </c>
      <c r="R2677" s="89">
        <v>48.8549877862595</v>
      </c>
      <c r="S2677" s="89">
        <v>-1.9674092939740699</v>
      </c>
      <c r="T2677" s="89">
        <v>-2.2324683032210801</v>
      </c>
      <c r="U2677" s="89">
        <v>0.5</v>
      </c>
      <c r="V2677" s="89">
        <v>-1.1162341516105401</v>
      </c>
      <c r="W2677" s="89">
        <v>1</v>
      </c>
      <c r="X2677" s="89">
        <v>-0.88562595419847301</v>
      </c>
      <c r="Y2677" s="89">
        <v>-1.99585711633812</v>
      </c>
      <c r="Z2677" s="89">
        <v>33.354199999999999</v>
      </c>
      <c r="AA2677" s="89">
        <v>-2.05430247094362</v>
      </c>
      <c r="AB2677" s="89">
        <v>46.564883206106899</v>
      </c>
      <c r="AC2677" s="89">
        <v>-2.0250797936408702</v>
      </c>
      <c r="AD2677" s="89">
        <v>-2.35653558478805</v>
      </c>
      <c r="AE2677" s="89">
        <v>0.5</v>
      </c>
      <c r="AF2677" s="89">
        <v>-1.1782677923940299</v>
      </c>
      <c r="AG2677" s="89">
        <v>-99</v>
      </c>
      <c r="AH2677" s="89">
        <v>-99</v>
      </c>
      <c r="AI2677" s="89">
        <v>-99</v>
      </c>
      <c r="AJ2677" s="89">
        <v>-99</v>
      </c>
      <c r="AK2677" s="89">
        <v>-99</v>
      </c>
      <c r="AL2677" s="89">
        <v>-99</v>
      </c>
      <c r="AM2677" s="89">
        <v>-99</v>
      </c>
      <c r="AN2677" s="89">
        <v>-99</v>
      </c>
      <c r="AO2677" s="89">
        <v>-99</v>
      </c>
      <c r="AP2677" s="89">
        <v>-99</v>
      </c>
      <c r="AQ2677" s="89">
        <v>-99</v>
      </c>
      <c r="AR2677" s="89">
        <v>-99</v>
      </c>
      <c r="AS2677" s="89">
        <v>-99</v>
      </c>
      <c r="AT2677" s="89">
        <v>-99</v>
      </c>
      <c r="AU2677" s="89">
        <v>-99</v>
      </c>
      <c r="AV2677" s="89">
        <v>-99</v>
      </c>
      <c r="AW2677" s="89">
        <v>-99</v>
      </c>
      <c r="AX2677" s="89">
        <v>-99</v>
      </c>
      <c r="AY2677" s="89">
        <v>-99</v>
      </c>
      <c r="AZ2677" s="89">
        <v>-99</v>
      </c>
      <c r="BA2677" s="89">
        <v>-99</v>
      </c>
      <c r="BB2677" s="89">
        <v>-99</v>
      </c>
      <c r="BC2677" s="89">
        <v>-99</v>
      </c>
      <c r="BD2677" s="89">
        <v>-99</v>
      </c>
      <c r="BE2677" s="89">
        <v>-99</v>
      </c>
      <c r="BF2677" s="89">
        <v>-99</v>
      </c>
      <c r="BG2677" s="89">
        <v>-99</v>
      </c>
      <c r="BH2677" s="89">
        <v>-99</v>
      </c>
      <c r="BI2677" s="89">
        <v>-99</v>
      </c>
      <c r="BJ2677" s="89">
        <v>-99</v>
      </c>
      <c r="BK2677" s="89">
        <v>-99</v>
      </c>
      <c r="BL2677" s="89">
        <v>-99</v>
      </c>
      <c r="BM2677" s="89">
        <v>-99</v>
      </c>
      <c r="BN2677" s="89">
        <v>-99</v>
      </c>
      <c r="BO2677" s="89">
        <v>-99</v>
      </c>
      <c r="BP2677" s="89">
        <v>-99</v>
      </c>
      <c r="BQ2677" s="89">
        <v>-99</v>
      </c>
      <c r="BR2677" s="89">
        <v>-99</v>
      </c>
      <c r="BS2677" s="89">
        <v>-99</v>
      </c>
      <c r="BT2677" s="89">
        <v>-99</v>
      </c>
      <c r="BU2677" s="89">
        <v>-99</v>
      </c>
      <c r="BV2677" s="89">
        <v>-99</v>
      </c>
      <c r="BW2677" s="89">
        <v>-99</v>
      </c>
      <c r="BX2677" s="89">
        <v>-99</v>
      </c>
      <c r="BY2677" s="89">
        <v>-99</v>
      </c>
      <c r="BZ2677" s="89">
        <v>-99</v>
      </c>
      <c r="CA2677" s="89">
        <v>-99</v>
      </c>
      <c r="CB2677" s="89">
        <v>-99</v>
      </c>
      <c r="CC2677" s="89">
        <v>-99</v>
      </c>
      <c r="CD2677" s="89">
        <v>-99</v>
      </c>
      <c r="CE2677" s="89">
        <v>-99</v>
      </c>
      <c r="CF2677" s="89">
        <v>-99</v>
      </c>
      <c r="CG2677" s="89">
        <v>-99</v>
      </c>
      <c r="CH2677" s="89">
        <v>-99</v>
      </c>
      <c r="CI2677" s="89">
        <v>-99</v>
      </c>
      <c r="CJ2677" s="89">
        <v>-99</v>
      </c>
      <c r="CK2677" s="89">
        <v>-99</v>
      </c>
      <c r="CL2677" s="89">
        <v>-99</v>
      </c>
      <c r="CM2677" s="89">
        <v>-99</v>
      </c>
      <c r="CN2677" s="89">
        <v>-99</v>
      </c>
      <c r="CO2677" s="89">
        <v>-99</v>
      </c>
      <c r="CP2677" s="89">
        <v>-99</v>
      </c>
      <c r="CQ2677" s="89">
        <v>-99</v>
      </c>
      <c r="CR2677" s="89">
        <v>-99</v>
      </c>
      <c r="CS2677" s="89">
        <v>-99</v>
      </c>
      <c r="CT2677" s="89">
        <v>-99</v>
      </c>
      <c r="CU2677" s="86">
        <v>-99</v>
      </c>
      <c r="CV2677" s="86">
        <v>-2.2945000000000002</v>
      </c>
      <c r="CW2677" s="86">
        <v>1</v>
      </c>
      <c r="CX2677" s="86">
        <v>2</v>
      </c>
      <c r="CY2677" s="86">
        <v>2.5674000000000001</v>
      </c>
      <c r="CZ2677" s="86">
        <v>99</v>
      </c>
      <c r="DA2677" s="86">
        <v>2</v>
      </c>
      <c r="DB2677" s="86">
        <v>-1.7771999999999999</v>
      </c>
      <c r="DC2677" s="86">
        <v>2</v>
      </c>
      <c r="DD2677" s="86">
        <v>-99</v>
      </c>
      <c r="DE2677" s="86">
        <v>-99</v>
      </c>
      <c r="DF2677" s="86">
        <v>-99</v>
      </c>
      <c r="DG2677" s="86">
        <v>-99</v>
      </c>
      <c r="DH2677" s="86">
        <v>-99</v>
      </c>
    </row>
    <row r="2678" spans="1:112" x14ac:dyDescent="0.2">
      <c r="A2678" s="85">
        <f>IF(ISERROR(SEARCH('School Lookup'!$F$3,Data!J2678)),A2677,A2677+1)</f>
        <v>0</v>
      </c>
      <c r="B2678" s="85">
        <f>IF(I2678='School Lookup'!$G$13,1,0)</f>
        <v>0</v>
      </c>
      <c r="C2678" s="85">
        <f t="shared" si="41"/>
        <v>2676</v>
      </c>
      <c r="D2678" s="86" t="s">
        <v>6478</v>
      </c>
      <c r="E2678" s="86" t="s">
        <v>6598</v>
      </c>
      <c r="F2678" s="86" t="s">
        <v>2755</v>
      </c>
      <c r="G2678" s="86" t="s">
        <v>3202</v>
      </c>
      <c r="H2678" s="86" t="s">
        <v>402</v>
      </c>
      <c r="I2678" s="86" t="s">
        <v>6611</v>
      </c>
      <c r="J2678" s="86" t="s">
        <v>6612</v>
      </c>
      <c r="K2678" s="86" t="s">
        <v>10</v>
      </c>
      <c r="L2678" s="86">
        <v>1</v>
      </c>
      <c r="M2678" s="86">
        <v>-99</v>
      </c>
      <c r="N2678" s="89">
        <v>-99</v>
      </c>
      <c r="O2678" s="89">
        <v>-99</v>
      </c>
      <c r="P2678" s="89">
        <v>-99</v>
      </c>
      <c r="Q2678" s="89">
        <v>-99</v>
      </c>
      <c r="R2678" s="89">
        <v>-99</v>
      </c>
      <c r="S2678" s="89">
        <v>-99</v>
      </c>
      <c r="T2678" s="89">
        <v>-99</v>
      </c>
      <c r="U2678" s="89">
        <v>-99</v>
      </c>
      <c r="V2678" s="89">
        <v>-99</v>
      </c>
      <c r="W2678" s="89">
        <v>-99</v>
      </c>
      <c r="X2678" s="89">
        <v>-99</v>
      </c>
      <c r="Y2678" s="89">
        <v>-99</v>
      </c>
      <c r="Z2678" s="89">
        <v>-99</v>
      </c>
      <c r="AA2678" s="89">
        <v>-99</v>
      </c>
      <c r="AB2678" s="89">
        <v>-99</v>
      </c>
      <c r="AC2678" s="89">
        <v>-99</v>
      </c>
      <c r="AD2678" s="89">
        <v>-99</v>
      </c>
      <c r="AE2678" s="89">
        <v>-99</v>
      </c>
      <c r="AF2678" s="89">
        <v>-99</v>
      </c>
      <c r="AG2678" s="89">
        <v>-99</v>
      </c>
      <c r="AH2678" s="89">
        <v>-99</v>
      </c>
      <c r="AI2678" s="89">
        <v>-99</v>
      </c>
      <c r="AJ2678" s="89">
        <v>-99</v>
      </c>
      <c r="AK2678" s="89">
        <v>-99</v>
      </c>
      <c r="AL2678" s="89">
        <v>-99</v>
      </c>
      <c r="AM2678" s="89">
        <v>-99</v>
      </c>
      <c r="AN2678" s="89">
        <v>-99</v>
      </c>
      <c r="AO2678" s="89">
        <v>-99</v>
      </c>
      <c r="AP2678" s="89">
        <v>-99</v>
      </c>
      <c r="AQ2678" s="89">
        <v>-99</v>
      </c>
      <c r="AR2678" s="89">
        <v>-99</v>
      </c>
      <c r="AS2678" s="89">
        <v>-99</v>
      </c>
      <c r="AT2678" s="89">
        <v>-99</v>
      </c>
      <c r="AU2678" s="89">
        <v>-99</v>
      </c>
      <c r="AV2678" s="89">
        <v>-99</v>
      </c>
      <c r="AW2678" s="89">
        <v>-99</v>
      </c>
      <c r="AX2678" s="89">
        <v>-99</v>
      </c>
      <c r="AY2678" s="89">
        <v>-99</v>
      </c>
      <c r="AZ2678" s="89">
        <v>-99</v>
      </c>
      <c r="BA2678" s="89">
        <v>1</v>
      </c>
      <c r="BB2678" s="89">
        <v>-1.0531663366336601</v>
      </c>
      <c r="BC2678" s="89">
        <v>-2.1454590702773699</v>
      </c>
      <c r="BD2678" s="89">
        <v>-99</v>
      </c>
      <c r="BE2678" s="89">
        <v>-99</v>
      </c>
      <c r="BF2678" s="89">
        <v>50.495021782178199</v>
      </c>
      <c r="BG2678" s="89">
        <v>-2.1454590702773699</v>
      </c>
      <c r="BH2678" s="89">
        <v>-2.2853549783944498</v>
      </c>
      <c r="BI2678" s="89">
        <v>0.2525</v>
      </c>
      <c r="BJ2678" s="89">
        <v>-0.57705213204459904</v>
      </c>
      <c r="BK2678" s="89">
        <v>1</v>
      </c>
      <c r="BL2678" s="89">
        <v>-1.0405693069306901</v>
      </c>
      <c r="BM2678" s="89">
        <v>-2.3504170469383201</v>
      </c>
      <c r="BN2678" s="89">
        <v>-99</v>
      </c>
      <c r="BO2678" s="89">
        <v>-99</v>
      </c>
      <c r="BP2678" s="89">
        <v>49.504926732673297</v>
      </c>
      <c r="BQ2678" s="89">
        <v>-2.3504170469383201</v>
      </c>
      <c r="BR2678" s="89">
        <v>-2.45369534760904</v>
      </c>
      <c r="BS2678" s="89">
        <v>0.2525</v>
      </c>
      <c r="BT2678" s="89">
        <v>-0.61955807527128304</v>
      </c>
      <c r="BU2678" s="89">
        <v>1</v>
      </c>
      <c r="BV2678" s="89">
        <v>-0.90107777777777798</v>
      </c>
      <c r="BW2678" s="89">
        <v>-1.9183962292011301</v>
      </c>
      <c r="BX2678" s="89">
        <v>-99</v>
      </c>
      <c r="BY2678" s="89">
        <v>-99</v>
      </c>
      <c r="BZ2678" s="89">
        <v>54.545438383838402</v>
      </c>
      <c r="CA2678" s="89">
        <v>-1.9183962292011301</v>
      </c>
      <c r="CB2678" s="89">
        <v>-2.0122410777306801</v>
      </c>
      <c r="CC2678" s="89">
        <v>0.2475</v>
      </c>
      <c r="CD2678" s="89">
        <v>-0.49802966673834398</v>
      </c>
      <c r="CE2678" s="89">
        <v>1</v>
      </c>
      <c r="CF2678" s="89">
        <v>-0.98602222222222202</v>
      </c>
      <c r="CG2678" s="89">
        <v>-2.1773717006420399</v>
      </c>
      <c r="CH2678" s="89">
        <v>39.799999999999997</v>
      </c>
      <c r="CI2678" s="89">
        <v>-1.08378719316565</v>
      </c>
      <c r="CJ2678" s="89">
        <v>53.535333333333298</v>
      </c>
      <c r="CK2678" s="89">
        <v>-1.6305794469038399</v>
      </c>
      <c r="CL2678" s="89">
        <v>-1.7552424708783601</v>
      </c>
      <c r="CM2678" s="89">
        <v>0.2475</v>
      </c>
      <c r="CN2678" s="89">
        <v>-0.43442251154239298</v>
      </c>
      <c r="CO2678" s="89">
        <v>55.975000000000001</v>
      </c>
      <c r="CP2678" s="89">
        <v>-2.3734999999999999</v>
      </c>
      <c r="CQ2678" s="89">
        <v>-5.69</v>
      </c>
      <c r="CR2678" s="89">
        <v>-1.0037</v>
      </c>
      <c r="CS2678" s="89">
        <v>-1.9169</v>
      </c>
      <c r="CT2678" s="89">
        <v>-3.8315999999999999</v>
      </c>
      <c r="CU2678" s="86" t="s">
        <v>6988</v>
      </c>
      <c r="CV2678" s="86">
        <v>-2.2993000000000001</v>
      </c>
      <c r="CW2678" s="86">
        <v>1</v>
      </c>
      <c r="CX2678" s="86">
        <v>2</v>
      </c>
      <c r="CY2678" s="86">
        <v>1.4159999999999999</v>
      </c>
      <c r="CZ2678" s="86">
        <v>93</v>
      </c>
      <c r="DA2678" s="86">
        <v>1</v>
      </c>
      <c r="DB2678" s="86">
        <v>-0.26819999999999999</v>
      </c>
      <c r="DC2678" s="86">
        <v>33</v>
      </c>
      <c r="DD2678" s="86">
        <v>-99</v>
      </c>
      <c r="DE2678" s="86">
        <v>-99</v>
      </c>
      <c r="DF2678" s="86">
        <v>-99</v>
      </c>
      <c r="DG2678" s="86">
        <v>-99</v>
      </c>
      <c r="DH2678" s="86">
        <v>-99</v>
      </c>
    </row>
    <row r="2679" spans="1:112" x14ac:dyDescent="0.2">
      <c r="A2679" s="85">
        <f>IF(ISERROR(SEARCH('School Lookup'!$F$3,Data!J2679)),A2678,A2678+1)</f>
        <v>0</v>
      </c>
      <c r="B2679" s="85">
        <f>IF(I2679='School Lookup'!$G$13,1,0)</f>
        <v>0</v>
      </c>
      <c r="C2679" s="85">
        <f t="shared" si="41"/>
        <v>2677</v>
      </c>
      <c r="D2679" s="86" t="s">
        <v>6478</v>
      </c>
      <c r="E2679" s="86" t="s">
        <v>6790</v>
      </c>
      <c r="F2679" s="86" t="s">
        <v>2774</v>
      </c>
      <c r="G2679" s="86" t="s">
        <v>2795</v>
      </c>
      <c r="H2679" s="86" t="s">
        <v>1474</v>
      </c>
      <c r="I2679" s="86" t="s">
        <v>6145</v>
      </c>
      <c r="J2679" s="86" t="s">
        <v>6146</v>
      </c>
      <c r="K2679" s="86" t="s">
        <v>36</v>
      </c>
      <c r="L2679" s="86">
        <v>1</v>
      </c>
      <c r="M2679" s="86">
        <v>-99</v>
      </c>
      <c r="N2679" s="89">
        <v>-99</v>
      </c>
      <c r="O2679" s="89">
        <v>-99</v>
      </c>
      <c r="P2679" s="89">
        <v>-99</v>
      </c>
      <c r="Q2679" s="89">
        <v>-99</v>
      </c>
      <c r="R2679" s="89">
        <v>-99</v>
      </c>
      <c r="S2679" s="89">
        <v>-99</v>
      </c>
      <c r="T2679" s="89">
        <v>-99</v>
      </c>
      <c r="U2679" s="89">
        <v>-99</v>
      </c>
      <c r="V2679" s="89">
        <v>-99</v>
      </c>
      <c r="W2679" s="89">
        <v>-99</v>
      </c>
      <c r="X2679" s="89">
        <v>-99</v>
      </c>
      <c r="Y2679" s="89">
        <v>-99</v>
      </c>
      <c r="Z2679" s="89">
        <v>-99</v>
      </c>
      <c r="AA2679" s="89">
        <v>-99</v>
      </c>
      <c r="AB2679" s="89">
        <v>-99</v>
      </c>
      <c r="AC2679" s="89">
        <v>-99</v>
      </c>
      <c r="AD2679" s="89">
        <v>-99</v>
      </c>
      <c r="AE2679" s="89">
        <v>-99</v>
      </c>
      <c r="AF2679" s="89">
        <v>-99</v>
      </c>
      <c r="AG2679" s="89">
        <v>-99</v>
      </c>
      <c r="AH2679" s="89">
        <v>-99</v>
      </c>
      <c r="AI2679" s="89">
        <v>-99</v>
      </c>
      <c r="AJ2679" s="89">
        <v>-99</v>
      </c>
      <c r="AK2679" s="89">
        <v>-99</v>
      </c>
      <c r="AL2679" s="89">
        <v>-99</v>
      </c>
      <c r="AM2679" s="89">
        <v>-99</v>
      </c>
      <c r="AN2679" s="89">
        <v>-99</v>
      </c>
      <c r="AO2679" s="89">
        <v>-99</v>
      </c>
      <c r="AP2679" s="89">
        <v>-99</v>
      </c>
      <c r="AQ2679" s="89">
        <v>-99</v>
      </c>
      <c r="AR2679" s="89">
        <v>-99</v>
      </c>
      <c r="AS2679" s="89">
        <v>-99</v>
      </c>
      <c r="AT2679" s="89">
        <v>-99</v>
      </c>
      <c r="AU2679" s="89">
        <v>-99</v>
      </c>
      <c r="AV2679" s="89">
        <v>-99</v>
      </c>
      <c r="AW2679" s="89">
        <v>-99</v>
      </c>
      <c r="AX2679" s="89">
        <v>-99</v>
      </c>
      <c r="AY2679" s="89">
        <v>-99</v>
      </c>
      <c r="AZ2679" s="89">
        <v>-99</v>
      </c>
      <c r="BA2679" s="89">
        <v>1</v>
      </c>
      <c r="BB2679" s="89">
        <v>-1.1503769230769201</v>
      </c>
      <c r="BC2679" s="89">
        <v>-2.3642122535305301</v>
      </c>
      <c r="BD2679" s="89">
        <v>31.787199999999999</v>
      </c>
      <c r="BE2679" s="89">
        <v>-1.6505420348504101</v>
      </c>
      <c r="BF2679" s="89">
        <v>49.572684615384603</v>
      </c>
      <c r="BG2679" s="89">
        <v>-2.0073771441904702</v>
      </c>
      <c r="BH2679" s="89">
        <v>-2.1376124831035601</v>
      </c>
      <c r="BI2679" s="89">
        <v>0.25657894736842102</v>
      </c>
      <c r="BJ2679" s="89">
        <v>-0.54846636079630795</v>
      </c>
      <c r="BK2679" s="89">
        <v>1</v>
      </c>
      <c r="BL2679" s="89">
        <v>-1.27327345132743</v>
      </c>
      <c r="BM2679" s="89">
        <v>-2.9166956308904401</v>
      </c>
      <c r="BN2679" s="89">
        <v>26.886399999999998</v>
      </c>
      <c r="BO2679" s="89">
        <v>-2.4442247550876899</v>
      </c>
      <c r="BP2679" s="89">
        <v>52.2123831858407</v>
      </c>
      <c r="BQ2679" s="89">
        <v>-2.6804601929890599</v>
      </c>
      <c r="BR2679" s="89">
        <v>-2.7999082317775401</v>
      </c>
      <c r="BS2679" s="89">
        <v>0.24780701754386</v>
      </c>
      <c r="BT2679" s="89">
        <v>-0.69383690831329303</v>
      </c>
      <c r="BU2679" s="89">
        <v>1</v>
      </c>
      <c r="BV2679" s="89">
        <v>-1.24143097345133</v>
      </c>
      <c r="BW2679" s="89">
        <v>-2.7023682893879402</v>
      </c>
      <c r="BX2679" s="89">
        <v>27.127700000000001</v>
      </c>
      <c r="BY2679" s="89">
        <v>-2.2679838279622202</v>
      </c>
      <c r="BZ2679" s="89">
        <v>52.212398230088503</v>
      </c>
      <c r="CA2679" s="89">
        <v>-2.48517605867508</v>
      </c>
      <c r="CB2679" s="89">
        <v>-2.6096556761989</v>
      </c>
      <c r="CC2679" s="89">
        <v>0.24780701754386</v>
      </c>
      <c r="CD2679" s="89">
        <v>-0.64669098993525298</v>
      </c>
      <c r="CE2679" s="89">
        <v>1</v>
      </c>
      <c r="CF2679" s="89">
        <v>-1.1881796460177001</v>
      </c>
      <c r="CG2679" s="89">
        <v>-2.6620685299676801</v>
      </c>
      <c r="CH2679" s="89">
        <v>28.217400000000001</v>
      </c>
      <c r="CI2679" s="89">
        <v>-2.40566564355843</v>
      </c>
      <c r="CJ2679" s="89">
        <v>53.0973513274336</v>
      </c>
      <c r="CK2679" s="89">
        <v>-2.5338670867630602</v>
      </c>
      <c r="CL2679" s="89">
        <v>-2.7326563038274601</v>
      </c>
      <c r="CM2679" s="89">
        <v>0.24780701754386</v>
      </c>
      <c r="CN2679" s="89">
        <v>-0.67717140862391001</v>
      </c>
      <c r="CO2679" s="89">
        <v>93.185000000000002</v>
      </c>
      <c r="CP2679" s="89">
        <v>0.438</v>
      </c>
      <c r="CQ2679" s="89">
        <v>2.65</v>
      </c>
      <c r="CR2679" s="89">
        <v>0.19989999999999999</v>
      </c>
      <c r="CS2679" s="89">
        <v>0.438</v>
      </c>
      <c r="CT2679" s="89">
        <v>4.3400000000000001E-2</v>
      </c>
      <c r="CU2679" s="86" t="s">
        <v>6986</v>
      </c>
      <c r="CV2679" s="86">
        <v>-2.3052000000000001</v>
      </c>
      <c r="CW2679" s="86">
        <v>1</v>
      </c>
      <c r="CX2679" s="86">
        <v>2</v>
      </c>
      <c r="CY2679" s="86">
        <v>2.2309999999999999</v>
      </c>
      <c r="CZ2679" s="86">
        <v>98</v>
      </c>
      <c r="DA2679" s="86">
        <v>4</v>
      </c>
      <c r="DB2679" s="86">
        <v>-2.1873999999999998</v>
      </c>
      <c r="DC2679" s="86">
        <v>0</v>
      </c>
      <c r="DD2679" s="86">
        <v>-99</v>
      </c>
      <c r="DE2679" s="86">
        <v>-99</v>
      </c>
      <c r="DF2679" s="86">
        <v>-99</v>
      </c>
      <c r="DG2679" s="86">
        <v>-99</v>
      </c>
      <c r="DH2679" s="86">
        <v>-99</v>
      </c>
    </row>
    <row r="2680" spans="1:112" x14ac:dyDescent="0.2">
      <c r="A2680" s="85">
        <f>IF(ISERROR(SEARCH('School Lookup'!$F$3,Data!J2680)),A2679,A2679+1)</f>
        <v>0</v>
      </c>
      <c r="B2680" s="85">
        <f>IF(I2680='School Lookup'!$G$13,1,0)</f>
        <v>0</v>
      </c>
      <c r="C2680" s="85">
        <f t="shared" si="41"/>
        <v>2678</v>
      </c>
      <c r="D2680" s="86" t="s">
        <v>6478</v>
      </c>
      <c r="E2680" s="86" t="s">
        <v>6637</v>
      </c>
      <c r="F2680" s="86" t="s">
        <v>1091</v>
      </c>
      <c r="G2680" s="86" t="s">
        <v>2874</v>
      </c>
      <c r="H2680" s="86" t="s">
        <v>5952</v>
      </c>
      <c r="I2680" s="86" t="s">
        <v>5834</v>
      </c>
      <c r="J2680" s="86" t="s">
        <v>2630</v>
      </c>
      <c r="K2680" s="86" t="s">
        <v>26</v>
      </c>
      <c r="L2680" s="86">
        <v>1</v>
      </c>
      <c r="M2680" s="86">
        <v>1</v>
      </c>
      <c r="N2680" s="89">
        <v>-0.99061600000000005</v>
      </c>
      <c r="O2680" s="89">
        <v>-2.0508228870965</v>
      </c>
      <c r="P2680" s="89">
        <v>26.4848</v>
      </c>
      <c r="Q2680" s="89">
        <v>-2.4768997111142199</v>
      </c>
      <c r="R2680" s="89">
        <v>45.000005999999999</v>
      </c>
      <c r="S2680" s="89">
        <v>-2.2638612991053599</v>
      </c>
      <c r="T2680" s="89">
        <v>-2.5688425785078199</v>
      </c>
      <c r="U2680" s="89">
        <v>0.37700282752120601</v>
      </c>
      <c r="V2680" s="89">
        <v>-0.96846091555431402</v>
      </c>
      <c r="W2680" s="89">
        <v>1</v>
      </c>
      <c r="X2680" s="89">
        <v>-0.82266390977443604</v>
      </c>
      <c r="Y2680" s="89">
        <v>-1.84763449114444</v>
      </c>
      <c r="Z2680" s="89">
        <v>34.412199999999999</v>
      </c>
      <c r="AA2680" s="89">
        <v>-1.92236673992715</v>
      </c>
      <c r="AB2680" s="89">
        <v>45.864685714285699</v>
      </c>
      <c r="AC2680" s="89">
        <v>-1.8850006155357899</v>
      </c>
      <c r="AD2680" s="89">
        <v>-2.1934341138242299</v>
      </c>
      <c r="AE2680" s="89">
        <v>0.37606032045240301</v>
      </c>
      <c r="AF2680" s="89">
        <v>-0.82486353573597204</v>
      </c>
      <c r="AG2680" s="89">
        <v>1</v>
      </c>
      <c r="AH2680" s="89">
        <v>-1.0246551470588201</v>
      </c>
      <c r="AI2680" s="89">
        <v>-2.14812080285959</v>
      </c>
      <c r="AJ2680" s="89">
        <v>-99</v>
      </c>
      <c r="AK2680" s="89">
        <v>-99</v>
      </c>
      <c r="AL2680" s="89">
        <v>52.205894852941199</v>
      </c>
      <c r="AM2680" s="89">
        <v>-2.14812080285959</v>
      </c>
      <c r="AN2680" s="89">
        <v>-2.2998957750868798</v>
      </c>
      <c r="AO2680" s="89">
        <v>0.12818096135720999</v>
      </c>
      <c r="AP2680" s="89">
        <v>-0.29480285147202301</v>
      </c>
      <c r="AQ2680" s="89">
        <v>1</v>
      </c>
      <c r="AR2680" s="89">
        <v>-0.80747777777777796</v>
      </c>
      <c r="AS2680" s="89">
        <v>-1.7450514418321099</v>
      </c>
      <c r="AT2680" s="89">
        <v>-99</v>
      </c>
      <c r="AU2680" s="89">
        <v>-99</v>
      </c>
      <c r="AV2680" s="89">
        <v>42.063511111111097</v>
      </c>
      <c r="AW2680" s="89">
        <v>-1.7450514418321099</v>
      </c>
      <c r="AX2680" s="89">
        <v>-1.8781405295731901</v>
      </c>
      <c r="AY2680" s="89">
        <v>0.11875589066918001</v>
      </c>
      <c r="AZ2680" s="89">
        <v>-0.22304025139135</v>
      </c>
      <c r="BA2680" s="89">
        <v>-99</v>
      </c>
      <c r="BB2680" s="89">
        <v>-99</v>
      </c>
      <c r="BC2680" s="89">
        <v>-99</v>
      </c>
      <c r="BD2680" s="89">
        <v>-99</v>
      </c>
      <c r="BE2680" s="89">
        <v>-99</v>
      </c>
      <c r="BF2680" s="89">
        <v>-99</v>
      </c>
      <c r="BG2680" s="89">
        <v>-99</v>
      </c>
      <c r="BH2680" s="89">
        <v>-99</v>
      </c>
      <c r="BI2680" s="89">
        <v>-99</v>
      </c>
      <c r="BJ2680" s="89">
        <v>-99</v>
      </c>
      <c r="BK2680" s="89">
        <v>-99</v>
      </c>
      <c r="BL2680" s="89">
        <v>-99</v>
      </c>
      <c r="BM2680" s="89">
        <v>-99</v>
      </c>
      <c r="BN2680" s="89">
        <v>-99</v>
      </c>
      <c r="BO2680" s="89">
        <v>-99</v>
      </c>
      <c r="BP2680" s="89">
        <v>-99</v>
      </c>
      <c r="BQ2680" s="89">
        <v>-99</v>
      </c>
      <c r="BR2680" s="89">
        <v>-99</v>
      </c>
      <c r="BS2680" s="89">
        <v>-99</v>
      </c>
      <c r="BT2680" s="89">
        <v>-99</v>
      </c>
      <c r="BU2680" s="89">
        <v>-99</v>
      </c>
      <c r="BV2680" s="89">
        <v>-99</v>
      </c>
      <c r="BW2680" s="89">
        <v>-99</v>
      </c>
      <c r="BX2680" s="89">
        <v>-99</v>
      </c>
      <c r="BY2680" s="89">
        <v>-99</v>
      </c>
      <c r="BZ2680" s="89">
        <v>-99</v>
      </c>
      <c r="CA2680" s="89">
        <v>-99</v>
      </c>
      <c r="CB2680" s="89">
        <v>-99</v>
      </c>
      <c r="CC2680" s="89">
        <v>-99</v>
      </c>
      <c r="CD2680" s="89">
        <v>-99</v>
      </c>
      <c r="CE2680" s="89">
        <v>-99</v>
      </c>
      <c r="CF2680" s="89">
        <v>-99</v>
      </c>
      <c r="CG2680" s="89">
        <v>-99</v>
      </c>
      <c r="CH2680" s="89">
        <v>-99</v>
      </c>
      <c r="CI2680" s="89">
        <v>-99</v>
      </c>
      <c r="CJ2680" s="89">
        <v>-99</v>
      </c>
      <c r="CK2680" s="89">
        <v>-99</v>
      </c>
      <c r="CL2680" s="89">
        <v>-99</v>
      </c>
      <c r="CM2680" s="89">
        <v>-99</v>
      </c>
      <c r="CN2680" s="89">
        <v>-99</v>
      </c>
      <c r="CO2680" s="89">
        <v>-99</v>
      </c>
      <c r="CP2680" s="89">
        <v>-99</v>
      </c>
      <c r="CQ2680" s="89">
        <v>-99</v>
      </c>
      <c r="CR2680" s="89">
        <v>-99</v>
      </c>
      <c r="CS2680" s="89">
        <v>-99</v>
      </c>
      <c r="CT2680" s="89">
        <v>-99</v>
      </c>
      <c r="CU2680" s="86">
        <v>-99</v>
      </c>
      <c r="CV2680" s="86">
        <v>-2.3111999999999999</v>
      </c>
      <c r="CW2680" s="86">
        <v>1</v>
      </c>
      <c r="CX2680" s="86">
        <v>2</v>
      </c>
      <c r="CY2680" s="86">
        <v>0.68469999999999998</v>
      </c>
      <c r="CZ2680" s="86">
        <v>79</v>
      </c>
      <c r="DA2680" s="86">
        <v>2</v>
      </c>
      <c r="DB2680" s="86">
        <v>-1.6567000000000001</v>
      </c>
      <c r="DC2680" s="86">
        <v>2</v>
      </c>
      <c r="DD2680" s="86">
        <v>-99</v>
      </c>
      <c r="DE2680" s="86">
        <v>-99</v>
      </c>
      <c r="DF2680" s="86">
        <v>-99</v>
      </c>
      <c r="DG2680" s="86">
        <v>-99</v>
      </c>
      <c r="DH2680" s="86">
        <v>-99</v>
      </c>
    </row>
    <row r="2681" spans="1:112" x14ac:dyDescent="0.2">
      <c r="A2681" s="85">
        <f>IF(ISERROR(SEARCH('School Lookup'!$F$3,Data!J2681)),A2680,A2680+1)</f>
        <v>0</v>
      </c>
      <c r="B2681" s="85">
        <f>IF(I2681='School Lookup'!$G$13,1,0)</f>
        <v>0</v>
      </c>
      <c r="C2681" s="85">
        <f t="shared" si="41"/>
        <v>2679</v>
      </c>
      <c r="D2681" s="86" t="s">
        <v>6478</v>
      </c>
      <c r="E2681" s="86" t="s">
        <v>6790</v>
      </c>
      <c r="F2681" s="86" t="s">
        <v>2774</v>
      </c>
      <c r="G2681" s="86" t="s">
        <v>3241</v>
      </c>
      <c r="H2681" s="86" t="s">
        <v>6082</v>
      </c>
      <c r="I2681" s="86" t="s">
        <v>6895</v>
      </c>
      <c r="J2681" s="86" t="s">
        <v>6896</v>
      </c>
      <c r="K2681" s="86" t="s">
        <v>36</v>
      </c>
      <c r="L2681" s="86">
        <v>1</v>
      </c>
      <c r="M2681" s="86">
        <v>-99</v>
      </c>
      <c r="N2681" s="89">
        <v>-99</v>
      </c>
      <c r="O2681" s="89">
        <v>-99</v>
      </c>
      <c r="P2681" s="89">
        <v>-99</v>
      </c>
      <c r="Q2681" s="89">
        <v>-99</v>
      </c>
      <c r="R2681" s="89">
        <v>-99</v>
      </c>
      <c r="S2681" s="89">
        <v>-99</v>
      </c>
      <c r="T2681" s="89">
        <v>-99</v>
      </c>
      <c r="U2681" s="89">
        <v>-99</v>
      </c>
      <c r="V2681" s="89">
        <v>-99</v>
      </c>
      <c r="W2681" s="89">
        <v>-99</v>
      </c>
      <c r="X2681" s="89">
        <v>-99</v>
      </c>
      <c r="Y2681" s="89">
        <v>-99</v>
      </c>
      <c r="Z2681" s="89">
        <v>-99</v>
      </c>
      <c r="AA2681" s="89">
        <v>-99</v>
      </c>
      <c r="AB2681" s="89">
        <v>-99</v>
      </c>
      <c r="AC2681" s="89">
        <v>-99</v>
      </c>
      <c r="AD2681" s="89">
        <v>-99</v>
      </c>
      <c r="AE2681" s="89">
        <v>-99</v>
      </c>
      <c r="AF2681" s="89">
        <v>-99</v>
      </c>
      <c r="AG2681" s="89">
        <v>-99</v>
      </c>
      <c r="AH2681" s="89">
        <v>-99</v>
      </c>
      <c r="AI2681" s="89">
        <v>-99</v>
      </c>
      <c r="AJ2681" s="89">
        <v>-99</v>
      </c>
      <c r="AK2681" s="89">
        <v>-99</v>
      </c>
      <c r="AL2681" s="89">
        <v>-99</v>
      </c>
      <c r="AM2681" s="89">
        <v>-99</v>
      </c>
      <c r="AN2681" s="89">
        <v>-99</v>
      </c>
      <c r="AO2681" s="89">
        <v>-99</v>
      </c>
      <c r="AP2681" s="89">
        <v>-99</v>
      </c>
      <c r="AQ2681" s="89">
        <v>-99</v>
      </c>
      <c r="AR2681" s="89">
        <v>-99</v>
      </c>
      <c r="AS2681" s="89">
        <v>-99</v>
      </c>
      <c r="AT2681" s="89">
        <v>-99</v>
      </c>
      <c r="AU2681" s="89">
        <v>-99</v>
      </c>
      <c r="AV2681" s="89">
        <v>-99</v>
      </c>
      <c r="AW2681" s="89">
        <v>-99</v>
      </c>
      <c r="AX2681" s="89">
        <v>-99</v>
      </c>
      <c r="AY2681" s="89">
        <v>-99</v>
      </c>
      <c r="AZ2681" s="89">
        <v>-99</v>
      </c>
      <c r="BA2681" s="89">
        <v>1</v>
      </c>
      <c r="BB2681" s="89">
        <v>-1.31704179104478</v>
      </c>
      <c r="BC2681" s="89">
        <v>-2.7392585498072801</v>
      </c>
      <c r="BD2681" s="89">
        <v>20.7407</v>
      </c>
      <c r="BE2681" s="89">
        <v>-2.7551130678256102</v>
      </c>
      <c r="BF2681" s="89">
        <v>34.328358208955201</v>
      </c>
      <c r="BG2681" s="89">
        <v>-2.7471858088164498</v>
      </c>
      <c r="BH2681" s="89">
        <v>-2.9291800781331898</v>
      </c>
      <c r="BI2681" s="89">
        <v>0.24814814814814801</v>
      </c>
      <c r="BJ2681" s="89">
        <v>-0.72687061198119896</v>
      </c>
      <c r="BK2681" s="89">
        <v>1</v>
      </c>
      <c r="BL2681" s="89">
        <v>-1.1658999999999999</v>
      </c>
      <c r="BM2681" s="89">
        <v>-2.6554055445906202</v>
      </c>
      <c r="BN2681" s="89">
        <v>22.8889</v>
      </c>
      <c r="BO2681" s="89">
        <v>-2.8930647429050498</v>
      </c>
      <c r="BP2681" s="89">
        <v>37.878799999999998</v>
      </c>
      <c r="BQ2681" s="89">
        <v>-2.7742351437478301</v>
      </c>
      <c r="BR2681" s="89">
        <v>-2.8982774800211</v>
      </c>
      <c r="BS2681" s="89">
        <v>0.24444444444444399</v>
      </c>
      <c r="BT2681" s="89">
        <v>-0.70846782844960199</v>
      </c>
      <c r="BU2681" s="89">
        <v>1</v>
      </c>
      <c r="BV2681" s="89">
        <v>-1.0198708029197101</v>
      </c>
      <c r="BW2681" s="89">
        <v>-2.1920249591210599</v>
      </c>
      <c r="BX2681" s="89">
        <v>37.781300000000002</v>
      </c>
      <c r="BY2681" s="89">
        <v>-1.16882938853178</v>
      </c>
      <c r="BZ2681" s="89">
        <v>26.2773671532847</v>
      </c>
      <c r="CA2681" s="89">
        <v>-1.68042717382642</v>
      </c>
      <c r="CB2681" s="89">
        <v>-1.76140966088847</v>
      </c>
      <c r="CC2681" s="89">
        <v>0.25370370370370399</v>
      </c>
      <c r="CD2681" s="89">
        <v>-0.44687615470688902</v>
      </c>
      <c r="CE2681" s="89">
        <v>1</v>
      </c>
      <c r="CF2681" s="89">
        <v>-1.10347737226277</v>
      </c>
      <c r="CG2681" s="89">
        <v>-2.4589846028237501</v>
      </c>
      <c r="CH2681" s="89">
        <v>39.658499999999997</v>
      </c>
      <c r="CI2681" s="89">
        <v>-1.0999360544515899</v>
      </c>
      <c r="CJ2681" s="89">
        <v>29.197072992700701</v>
      </c>
      <c r="CK2681" s="89">
        <v>-1.77946032863767</v>
      </c>
      <c r="CL2681" s="89">
        <v>-1.9163409148811801</v>
      </c>
      <c r="CM2681" s="89">
        <v>0.25370370370370399</v>
      </c>
      <c r="CN2681" s="89">
        <v>-0.48618278766430001</v>
      </c>
      <c r="CO2681" s="89">
        <v>62.034999999999997</v>
      </c>
      <c r="CP2681" s="89">
        <v>-1.9157</v>
      </c>
      <c r="CQ2681" s="89">
        <v>-0.21</v>
      </c>
      <c r="CR2681" s="89">
        <v>-0.21290000000000001</v>
      </c>
      <c r="CS2681" s="89">
        <v>-0.71216666666666695</v>
      </c>
      <c r="CT2681" s="89">
        <v>-1.8492</v>
      </c>
      <c r="CU2681" s="86" t="s">
        <v>6988</v>
      </c>
      <c r="CV2681" s="86">
        <v>-2.3165</v>
      </c>
      <c r="CW2681" s="86">
        <v>1</v>
      </c>
      <c r="CX2681" s="86">
        <v>2</v>
      </c>
      <c r="CY2681" s="86">
        <v>2.3523999999999998</v>
      </c>
      <c r="CZ2681" s="86">
        <v>98</v>
      </c>
      <c r="DA2681" s="86">
        <v>4</v>
      </c>
      <c r="DB2681" s="86">
        <v>-1.9664999999999999</v>
      </c>
      <c r="DC2681" s="86">
        <v>1</v>
      </c>
      <c r="DD2681" s="86">
        <v>-99</v>
      </c>
      <c r="DE2681" s="86">
        <v>-99</v>
      </c>
      <c r="DF2681" s="86">
        <v>-99</v>
      </c>
      <c r="DG2681" s="86">
        <v>-99</v>
      </c>
      <c r="DH2681" s="86">
        <v>-99</v>
      </c>
    </row>
    <row r="2682" spans="1:112" x14ac:dyDescent="0.2">
      <c r="A2682" s="85">
        <f>IF(ISERROR(SEARCH('School Lookup'!$F$3,Data!J2682)),A2681,A2681+1)</f>
        <v>0</v>
      </c>
      <c r="B2682" s="85">
        <f>IF(I2682='School Lookup'!$G$13,1,0)</f>
        <v>0</v>
      </c>
      <c r="C2682" s="85">
        <f t="shared" si="41"/>
        <v>2680</v>
      </c>
      <c r="D2682" s="86" t="s">
        <v>6478</v>
      </c>
      <c r="E2682" s="86" t="s">
        <v>6982</v>
      </c>
      <c r="F2682" s="86" t="s">
        <v>2775</v>
      </c>
      <c r="G2682" s="86" t="s">
        <v>6191</v>
      </c>
      <c r="H2682" s="86" t="s">
        <v>6347</v>
      </c>
      <c r="I2682" s="86" t="s">
        <v>6231</v>
      </c>
      <c r="J2682" s="86" t="s">
        <v>6232</v>
      </c>
      <c r="K2682" s="86" t="s">
        <v>36</v>
      </c>
      <c r="L2682" s="86">
        <v>1</v>
      </c>
      <c r="M2682" s="86">
        <v>-99</v>
      </c>
      <c r="N2682" s="89">
        <v>-99</v>
      </c>
      <c r="O2682" s="89">
        <v>-99</v>
      </c>
      <c r="P2682" s="89">
        <v>-99</v>
      </c>
      <c r="Q2682" s="89">
        <v>-99</v>
      </c>
      <c r="R2682" s="89">
        <v>-99</v>
      </c>
      <c r="S2682" s="89">
        <v>-99</v>
      </c>
      <c r="T2682" s="89">
        <v>-99</v>
      </c>
      <c r="U2682" s="89">
        <v>-99</v>
      </c>
      <c r="V2682" s="89">
        <v>-99</v>
      </c>
      <c r="W2682" s="89">
        <v>-99</v>
      </c>
      <c r="X2682" s="89">
        <v>-99</v>
      </c>
      <c r="Y2682" s="89">
        <v>-99</v>
      </c>
      <c r="Z2682" s="89">
        <v>-99</v>
      </c>
      <c r="AA2682" s="89">
        <v>-99</v>
      </c>
      <c r="AB2682" s="89">
        <v>-99</v>
      </c>
      <c r="AC2682" s="89">
        <v>-99</v>
      </c>
      <c r="AD2682" s="89">
        <v>-99</v>
      </c>
      <c r="AE2682" s="89">
        <v>-99</v>
      </c>
      <c r="AF2682" s="89">
        <v>-99</v>
      </c>
      <c r="AG2682" s="89">
        <v>-99</v>
      </c>
      <c r="AH2682" s="89">
        <v>-99</v>
      </c>
      <c r="AI2682" s="89">
        <v>-99</v>
      </c>
      <c r="AJ2682" s="89">
        <v>-99</v>
      </c>
      <c r="AK2682" s="89">
        <v>-99</v>
      </c>
      <c r="AL2682" s="89">
        <v>-99</v>
      </c>
      <c r="AM2682" s="89">
        <v>-99</v>
      </c>
      <c r="AN2682" s="89">
        <v>-99</v>
      </c>
      <c r="AO2682" s="89">
        <v>-99</v>
      </c>
      <c r="AP2682" s="89">
        <v>-99</v>
      </c>
      <c r="AQ2682" s="89">
        <v>-99</v>
      </c>
      <c r="AR2682" s="89">
        <v>-99</v>
      </c>
      <c r="AS2682" s="89">
        <v>-99</v>
      </c>
      <c r="AT2682" s="89">
        <v>-99</v>
      </c>
      <c r="AU2682" s="89">
        <v>-99</v>
      </c>
      <c r="AV2682" s="89">
        <v>-99</v>
      </c>
      <c r="AW2682" s="89">
        <v>-99</v>
      </c>
      <c r="AX2682" s="89">
        <v>-99</v>
      </c>
      <c r="AY2682" s="89">
        <v>-99</v>
      </c>
      <c r="AZ2682" s="89">
        <v>-99</v>
      </c>
      <c r="BA2682" s="89">
        <v>1</v>
      </c>
      <c r="BB2682" s="89">
        <v>-1.1150186991869899</v>
      </c>
      <c r="BC2682" s="89">
        <v>-2.2846455693544701</v>
      </c>
      <c r="BD2682" s="89">
        <v>27.941199999999998</v>
      </c>
      <c r="BE2682" s="89">
        <v>-2.0351145413296199</v>
      </c>
      <c r="BF2682" s="89">
        <v>60.162565853658499</v>
      </c>
      <c r="BG2682" s="89">
        <v>-2.1598800553420499</v>
      </c>
      <c r="BH2682" s="89">
        <v>-2.3007848929269801</v>
      </c>
      <c r="BI2682" s="89">
        <v>0.24308300395256899</v>
      </c>
      <c r="BJ2682" s="89">
        <v>-0.55928170322138104</v>
      </c>
      <c r="BK2682" s="89">
        <v>1</v>
      </c>
      <c r="BL2682" s="89">
        <v>-1.1150580645161301</v>
      </c>
      <c r="BM2682" s="89">
        <v>-2.53168321336257</v>
      </c>
      <c r="BN2682" s="89">
        <v>21.470600000000001</v>
      </c>
      <c r="BO2682" s="89">
        <v>-3.0523117109404101</v>
      </c>
      <c r="BP2682" s="89">
        <v>58.870975000000001</v>
      </c>
      <c r="BQ2682" s="89">
        <v>-2.7919974621514898</v>
      </c>
      <c r="BR2682" s="89">
        <v>-2.9169100241524801</v>
      </c>
      <c r="BS2682" s="89">
        <v>0.24505928853754899</v>
      </c>
      <c r="BT2682" s="89">
        <v>-0.71481589524685296</v>
      </c>
      <c r="BU2682" s="89">
        <v>1</v>
      </c>
      <c r="BV2682" s="89">
        <v>-1.1120061538461501</v>
      </c>
      <c r="BW2682" s="89">
        <v>-2.4042502057178901</v>
      </c>
      <c r="BX2682" s="89">
        <v>35.780500000000004</v>
      </c>
      <c r="BY2682" s="89">
        <v>-1.37525615529724</v>
      </c>
      <c r="BZ2682" s="89">
        <v>56.923083076923099</v>
      </c>
      <c r="CA2682" s="89">
        <v>-1.88975318050756</v>
      </c>
      <c r="CB2682" s="89">
        <v>-1.9820498561234301</v>
      </c>
      <c r="CC2682" s="89">
        <v>0.25691699604743101</v>
      </c>
      <c r="CD2682" s="89">
        <v>-0.50922229505147298</v>
      </c>
      <c r="CE2682" s="89">
        <v>1</v>
      </c>
      <c r="CF2682" s="89">
        <v>-1.1791775193798499</v>
      </c>
      <c r="CG2682" s="89">
        <v>-2.6404848445573998</v>
      </c>
      <c r="CH2682" s="89">
        <v>32.058799999999998</v>
      </c>
      <c r="CI2682" s="89">
        <v>-1.9672611506691999</v>
      </c>
      <c r="CJ2682" s="89">
        <v>56.589120155038799</v>
      </c>
      <c r="CK2682" s="89">
        <v>-2.3038729976133001</v>
      </c>
      <c r="CL2682" s="89">
        <v>-2.4837882862527501</v>
      </c>
      <c r="CM2682" s="89">
        <v>0.25494071146245101</v>
      </c>
      <c r="CN2682" s="89">
        <v>-0.63321875281937601</v>
      </c>
      <c r="CO2682" s="89">
        <v>81.984999999999999</v>
      </c>
      <c r="CP2682" s="89">
        <v>-0.4083</v>
      </c>
      <c r="CQ2682" s="89">
        <v>-9.0500000000000007</v>
      </c>
      <c r="CR2682" s="89">
        <v>-1.4886999999999999</v>
      </c>
      <c r="CS2682" s="89">
        <v>-0.508033333333333</v>
      </c>
      <c r="CT2682" s="89">
        <v>-1.5133000000000001</v>
      </c>
      <c r="CU2682" s="86" t="s">
        <v>6988</v>
      </c>
      <c r="CV2682" s="86">
        <v>-2.3262</v>
      </c>
      <c r="CW2682" s="86">
        <v>1</v>
      </c>
      <c r="CX2682" s="86">
        <v>2</v>
      </c>
      <c r="CY2682" s="86">
        <v>2.4531000000000001</v>
      </c>
      <c r="CZ2682" s="86">
        <v>98</v>
      </c>
      <c r="DA2682" s="86">
        <v>4</v>
      </c>
      <c r="DB2682" s="86">
        <v>-2.0975999999999999</v>
      </c>
      <c r="DC2682" s="86">
        <v>0</v>
      </c>
      <c r="DD2682" s="86">
        <v>-99</v>
      </c>
      <c r="DE2682" s="86">
        <v>-99</v>
      </c>
      <c r="DF2682" s="86">
        <v>-99</v>
      </c>
      <c r="DG2682" s="86">
        <v>-99</v>
      </c>
      <c r="DH2682" s="86">
        <v>-99</v>
      </c>
    </row>
    <row r="2683" spans="1:112" x14ac:dyDescent="0.2">
      <c r="A2683" s="85">
        <f>IF(ISERROR(SEARCH('School Lookup'!$F$3,Data!J2683)),A2682,A2682+1)</f>
        <v>0</v>
      </c>
      <c r="B2683" s="85">
        <f>IF(I2683='School Lookup'!$G$13,1,0)</f>
        <v>0</v>
      </c>
      <c r="C2683" s="85">
        <f t="shared" si="41"/>
        <v>2681</v>
      </c>
      <c r="D2683" s="86" t="s">
        <v>6478</v>
      </c>
      <c r="E2683" s="86" t="s">
        <v>6790</v>
      </c>
      <c r="F2683" s="86" t="s">
        <v>2774</v>
      </c>
      <c r="G2683" s="86" t="s">
        <v>2795</v>
      </c>
      <c r="H2683" s="86" t="s">
        <v>1474</v>
      </c>
      <c r="I2683" s="86" t="s">
        <v>5390</v>
      </c>
      <c r="J2683" s="86" t="s">
        <v>2253</v>
      </c>
      <c r="K2683" s="86" t="s">
        <v>72</v>
      </c>
      <c r="L2683" s="86">
        <v>1</v>
      </c>
      <c r="M2683" s="86">
        <v>1</v>
      </c>
      <c r="N2683" s="89">
        <v>-1.07528601823708</v>
      </c>
      <c r="O2683" s="89">
        <v>-2.2341757201445098</v>
      </c>
      <c r="P2683" s="89">
        <v>37.253999999999998</v>
      </c>
      <c r="Q2683" s="89">
        <v>-1.33459546233611</v>
      </c>
      <c r="R2683" s="89">
        <v>50.455917933130699</v>
      </c>
      <c r="S2683" s="89">
        <v>-1.7843855912403099</v>
      </c>
      <c r="T2683" s="89">
        <v>-2.0247973672795401</v>
      </c>
      <c r="U2683" s="89">
        <v>0.37881404720783002</v>
      </c>
      <c r="V2683" s="89">
        <v>-0.767021685474921</v>
      </c>
      <c r="W2683" s="89">
        <v>1</v>
      </c>
      <c r="X2683" s="89">
        <v>-0.97400395136778095</v>
      </c>
      <c r="Y2683" s="89">
        <v>-2.2039129199516601</v>
      </c>
      <c r="Z2683" s="89">
        <v>31.332000000000001</v>
      </c>
      <c r="AA2683" s="89">
        <v>-2.3064767953873901</v>
      </c>
      <c r="AB2683" s="89">
        <v>49.999994224924002</v>
      </c>
      <c r="AC2683" s="89">
        <v>-2.2551948576695202</v>
      </c>
      <c r="AD2683" s="89">
        <v>-2.6244705194566098</v>
      </c>
      <c r="AE2683" s="89">
        <v>0.37881404720783002</v>
      </c>
      <c r="AF2683" s="89">
        <v>-0.99418629925299296</v>
      </c>
      <c r="AG2683" s="89">
        <v>1</v>
      </c>
      <c r="AH2683" s="89">
        <v>-1.0209420814479599</v>
      </c>
      <c r="AI2683" s="89">
        <v>-2.1401299274552099</v>
      </c>
      <c r="AJ2683" s="89">
        <v>31.395299999999999</v>
      </c>
      <c r="AK2683" s="89">
        <v>-1.6868519593523399</v>
      </c>
      <c r="AL2683" s="89">
        <v>49.773720361991003</v>
      </c>
      <c r="AM2683" s="89">
        <v>-1.9134909434037699</v>
      </c>
      <c r="AN2683" s="89">
        <v>-2.0534069196481202</v>
      </c>
      <c r="AO2683" s="89">
        <v>0.12723085780080601</v>
      </c>
      <c r="AP2683" s="89">
        <v>-0.26125672380094001</v>
      </c>
      <c r="AQ2683" s="89">
        <v>1</v>
      </c>
      <c r="AR2683" s="89">
        <v>-0.86326250000000004</v>
      </c>
      <c r="AS2683" s="89">
        <v>-1.8704452321227401</v>
      </c>
      <c r="AT2683" s="89">
        <v>19.243200000000002</v>
      </c>
      <c r="AU2683" s="89">
        <v>-3.2001413052149599</v>
      </c>
      <c r="AV2683" s="89">
        <v>46.500007500000002</v>
      </c>
      <c r="AW2683" s="89">
        <v>-2.5352932686688501</v>
      </c>
      <c r="AX2683" s="89">
        <v>-2.7108934003949199</v>
      </c>
      <c r="AY2683" s="89">
        <v>0.115141047783535</v>
      </c>
      <c r="AZ2683" s="89">
        <v>-0.31213510655094001</v>
      </c>
      <c r="BA2683" s="89">
        <v>-99</v>
      </c>
      <c r="BB2683" s="89">
        <v>-99</v>
      </c>
      <c r="BC2683" s="89">
        <v>-99</v>
      </c>
      <c r="BD2683" s="89">
        <v>-99</v>
      </c>
      <c r="BE2683" s="89">
        <v>-99</v>
      </c>
      <c r="BF2683" s="89">
        <v>-99</v>
      </c>
      <c r="BG2683" s="89">
        <v>-99</v>
      </c>
      <c r="BH2683" s="89">
        <v>-99</v>
      </c>
      <c r="BI2683" s="89">
        <v>-99</v>
      </c>
      <c r="BJ2683" s="89">
        <v>-99</v>
      </c>
      <c r="BK2683" s="89">
        <v>-99</v>
      </c>
      <c r="BL2683" s="89">
        <v>-99</v>
      </c>
      <c r="BM2683" s="89">
        <v>-99</v>
      </c>
      <c r="BN2683" s="89">
        <v>-99</v>
      </c>
      <c r="BO2683" s="89">
        <v>-99</v>
      </c>
      <c r="BP2683" s="89">
        <v>-99</v>
      </c>
      <c r="BQ2683" s="89">
        <v>-99</v>
      </c>
      <c r="BR2683" s="89">
        <v>-99</v>
      </c>
      <c r="BS2683" s="89">
        <v>-99</v>
      </c>
      <c r="BT2683" s="89">
        <v>-99</v>
      </c>
      <c r="BU2683" s="89">
        <v>-99</v>
      </c>
      <c r="BV2683" s="89">
        <v>-99</v>
      </c>
      <c r="BW2683" s="89">
        <v>-99</v>
      </c>
      <c r="BX2683" s="89">
        <v>-99</v>
      </c>
      <c r="BY2683" s="89">
        <v>-99</v>
      </c>
      <c r="BZ2683" s="89">
        <v>-99</v>
      </c>
      <c r="CA2683" s="89">
        <v>-99</v>
      </c>
      <c r="CB2683" s="89">
        <v>-99</v>
      </c>
      <c r="CC2683" s="89">
        <v>-99</v>
      </c>
      <c r="CD2683" s="89">
        <v>-99</v>
      </c>
      <c r="CE2683" s="89">
        <v>-99</v>
      </c>
      <c r="CF2683" s="89">
        <v>-99</v>
      </c>
      <c r="CG2683" s="89">
        <v>-99</v>
      </c>
      <c r="CH2683" s="89">
        <v>-99</v>
      </c>
      <c r="CI2683" s="89">
        <v>-99</v>
      </c>
      <c r="CJ2683" s="89">
        <v>-99</v>
      </c>
      <c r="CK2683" s="89">
        <v>-99</v>
      </c>
      <c r="CL2683" s="89">
        <v>-99</v>
      </c>
      <c r="CM2683" s="89">
        <v>-99</v>
      </c>
      <c r="CN2683" s="89">
        <v>-99</v>
      </c>
      <c r="CO2683" s="89">
        <v>-99</v>
      </c>
      <c r="CP2683" s="89">
        <v>-99</v>
      </c>
      <c r="CQ2683" s="89">
        <v>-99</v>
      </c>
      <c r="CR2683" s="89">
        <v>-99</v>
      </c>
      <c r="CS2683" s="89">
        <v>-99</v>
      </c>
      <c r="CT2683" s="89">
        <v>-99</v>
      </c>
      <c r="CU2683" s="86">
        <v>-99</v>
      </c>
      <c r="CV2683" s="86">
        <v>-2.3346</v>
      </c>
      <c r="CW2683" s="86">
        <v>1</v>
      </c>
      <c r="CX2683" s="86">
        <v>2</v>
      </c>
      <c r="CY2683" s="86">
        <v>1.8003</v>
      </c>
      <c r="CZ2683" s="86">
        <v>96</v>
      </c>
      <c r="DA2683" s="86">
        <v>4</v>
      </c>
      <c r="DB2683" s="86">
        <v>-1.9623999999999999</v>
      </c>
      <c r="DC2683" s="86">
        <v>1</v>
      </c>
      <c r="DD2683" s="86">
        <v>-99</v>
      </c>
      <c r="DE2683" s="86">
        <v>-99</v>
      </c>
      <c r="DF2683" s="86">
        <v>-99</v>
      </c>
      <c r="DG2683" s="86">
        <v>-99</v>
      </c>
      <c r="DH2683" s="86">
        <v>-99</v>
      </c>
    </row>
    <row r="2684" spans="1:112" x14ac:dyDescent="0.2">
      <c r="A2684" s="85">
        <f>IF(ISERROR(SEARCH('School Lookup'!$F$3,Data!J2684)),A2683,A2683+1)</f>
        <v>0</v>
      </c>
      <c r="B2684" s="85">
        <f>IF(I2684='School Lookup'!$G$13,1,0)</f>
        <v>0</v>
      </c>
      <c r="C2684" s="85">
        <f t="shared" si="41"/>
        <v>2682</v>
      </c>
      <c r="D2684" s="86" t="s">
        <v>6478</v>
      </c>
      <c r="E2684" s="86" t="s">
        <v>6790</v>
      </c>
      <c r="F2684" s="86" t="s">
        <v>2774</v>
      </c>
      <c r="G2684" s="86" t="s">
        <v>2795</v>
      </c>
      <c r="H2684" s="86" t="s">
        <v>1474</v>
      </c>
      <c r="I2684" s="86" t="s">
        <v>5826</v>
      </c>
      <c r="J2684" s="86" t="s">
        <v>2282</v>
      </c>
      <c r="K2684" s="86" t="s">
        <v>72</v>
      </c>
      <c r="L2684" s="86">
        <v>1</v>
      </c>
      <c r="M2684" s="86">
        <v>1</v>
      </c>
      <c r="N2684" s="89">
        <v>-1.2471790196078401</v>
      </c>
      <c r="O2684" s="89">
        <v>-2.60640982896689</v>
      </c>
      <c r="P2684" s="89">
        <v>35.0976</v>
      </c>
      <c r="Q2684" s="89">
        <v>-1.56332785490614</v>
      </c>
      <c r="R2684" s="89">
        <v>50.2940754901961</v>
      </c>
      <c r="S2684" s="89">
        <v>-2.08486884193651</v>
      </c>
      <c r="T2684" s="89">
        <v>-2.3657457634422601</v>
      </c>
      <c r="U2684" s="89">
        <v>0.37144938091769802</v>
      </c>
      <c r="V2684" s="89">
        <v>-0.878754799239295</v>
      </c>
      <c r="W2684" s="89">
        <v>1</v>
      </c>
      <c r="X2684" s="89">
        <v>-1.28990308457711</v>
      </c>
      <c r="Y2684" s="89">
        <v>-2.9475895150976101</v>
      </c>
      <c r="Z2684" s="89">
        <v>39.4741</v>
      </c>
      <c r="AA2684" s="89">
        <v>-1.29113282987774</v>
      </c>
      <c r="AB2684" s="89">
        <v>51.044782089552299</v>
      </c>
      <c r="AC2684" s="89">
        <v>-2.11936117248767</v>
      </c>
      <c r="AD2684" s="89">
        <v>-2.46631229666222</v>
      </c>
      <c r="AE2684" s="89">
        <v>0.36598689002184998</v>
      </c>
      <c r="AF2684" s="89">
        <v>-0.90263796727805401</v>
      </c>
      <c r="AG2684" s="89">
        <v>1</v>
      </c>
      <c r="AH2684" s="89">
        <v>-1.1300806818181801</v>
      </c>
      <c r="AI2684" s="89">
        <v>-2.37500672435741</v>
      </c>
      <c r="AJ2684" s="89">
        <v>25.977799999999998</v>
      </c>
      <c r="AK2684" s="89">
        <v>-2.2171764041905799</v>
      </c>
      <c r="AL2684" s="89">
        <v>51.136351704545497</v>
      </c>
      <c r="AM2684" s="89">
        <v>-2.2960915642740001</v>
      </c>
      <c r="AN2684" s="89">
        <v>-2.4553454851282002</v>
      </c>
      <c r="AO2684" s="89">
        <v>0.128186453022578</v>
      </c>
      <c r="AP2684" s="89">
        <v>-0.31474202868358497</v>
      </c>
      <c r="AQ2684" s="89">
        <v>1</v>
      </c>
      <c r="AR2684" s="89">
        <v>-1.05834146341463</v>
      </c>
      <c r="AS2684" s="89">
        <v>-2.3089468442860501</v>
      </c>
      <c r="AT2684" s="89">
        <v>39.4268</v>
      </c>
      <c r="AU2684" s="89">
        <v>-1.00641256897433</v>
      </c>
      <c r="AV2684" s="89">
        <v>50.406508401083997</v>
      </c>
      <c r="AW2684" s="89">
        <v>-1.65767970663019</v>
      </c>
      <c r="AX2684" s="89">
        <v>-1.78606863354444</v>
      </c>
      <c r="AY2684" s="89">
        <v>0.134377276037873</v>
      </c>
      <c r="AZ2684" s="89">
        <v>-0.24000703779238899</v>
      </c>
      <c r="BA2684" s="89">
        <v>-99</v>
      </c>
      <c r="BB2684" s="89">
        <v>-99</v>
      </c>
      <c r="BC2684" s="89">
        <v>-99</v>
      </c>
      <c r="BD2684" s="89">
        <v>-99</v>
      </c>
      <c r="BE2684" s="89">
        <v>-99</v>
      </c>
      <c r="BF2684" s="89">
        <v>-99</v>
      </c>
      <c r="BG2684" s="89">
        <v>-99</v>
      </c>
      <c r="BH2684" s="89">
        <v>-99</v>
      </c>
      <c r="BI2684" s="89">
        <v>-99</v>
      </c>
      <c r="BJ2684" s="89">
        <v>-99</v>
      </c>
      <c r="BK2684" s="89">
        <v>-99</v>
      </c>
      <c r="BL2684" s="89">
        <v>-99</v>
      </c>
      <c r="BM2684" s="89">
        <v>-99</v>
      </c>
      <c r="BN2684" s="89">
        <v>-99</v>
      </c>
      <c r="BO2684" s="89">
        <v>-99</v>
      </c>
      <c r="BP2684" s="89">
        <v>-99</v>
      </c>
      <c r="BQ2684" s="89">
        <v>-99</v>
      </c>
      <c r="BR2684" s="89">
        <v>-99</v>
      </c>
      <c r="BS2684" s="89">
        <v>-99</v>
      </c>
      <c r="BT2684" s="89">
        <v>-99</v>
      </c>
      <c r="BU2684" s="89">
        <v>-99</v>
      </c>
      <c r="BV2684" s="89">
        <v>-99</v>
      </c>
      <c r="BW2684" s="89">
        <v>-99</v>
      </c>
      <c r="BX2684" s="89">
        <v>-99</v>
      </c>
      <c r="BY2684" s="89">
        <v>-99</v>
      </c>
      <c r="BZ2684" s="89">
        <v>-99</v>
      </c>
      <c r="CA2684" s="89">
        <v>-99</v>
      </c>
      <c r="CB2684" s="89">
        <v>-99</v>
      </c>
      <c r="CC2684" s="89">
        <v>-99</v>
      </c>
      <c r="CD2684" s="89">
        <v>-99</v>
      </c>
      <c r="CE2684" s="89">
        <v>-99</v>
      </c>
      <c r="CF2684" s="89">
        <v>-99</v>
      </c>
      <c r="CG2684" s="89">
        <v>-99</v>
      </c>
      <c r="CH2684" s="89">
        <v>-99</v>
      </c>
      <c r="CI2684" s="89">
        <v>-99</v>
      </c>
      <c r="CJ2684" s="89">
        <v>-99</v>
      </c>
      <c r="CK2684" s="89">
        <v>-99</v>
      </c>
      <c r="CL2684" s="89">
        <v>-99</v>
      </c>
      <c r="CM2684" s="89">
        <v>-99</v>
      </c>
      <c r="CN2684" s="89">
        <v>-99</v>
      </c>
      <c r="CO2684" s="89">
        <v>-99</v>
      </c>
      <c r="CP2684" s="89">
        <v>-99</v>
      </c>
      <c r="CQ2684" s="89">
        <v>-99</v>
      </c>
      <c r="CR2684" s="89">
        <v>-99</v>
      </c>
      <c r="CS2684" s="89">
        <v>-99</v>
      </c>
      <c r="CT2684" s="89">
        <v>-99</v>
      </c>
      <c r="CU2684" s="86">
        <v>-99</v>
      </c>
      <c r="CV2684" s="86">
        <v>-2.3361000000000001</v>
      </c>
      <c r="CW2684" s="86">
        <v>1</v>
      </c>
      <c r="CX2684" s="86">
        <v>2</v>
      </c>
      <c r="CY2684" s="86">
        <v>2.2831999999999999</v>
      </c>
      <c r="CZ2684" s="86">
        <v>98</v>
      </c>
      <c r="DA2684" s="86">
        <v>4</v>
      </c>
      <c r="DB2684" s="86">
        <v>-1.4726999999999999</v>
      </c>
      <c r="DC2684" s="86">
        <v>3</v>
      </c>
      <c r="DD2684" s="86">
        <v>-99</v>
      </c>
      <c r="DE2684" s="86">
        <v>-99</v>
      </c>
      <c r="DF2684" s="86">
        <v>-99</v>
      </c>
      <c r="DG2684" s="86">
        <v>-99</v>
      </c>
      <c r="DH2684" s="86">
        <v>-99</v>
      </c>
    </row>
    <row r="2685" spans="1:112" x14ac:dyDescent="0.2">
      <c r="A2685" s="85">
        <f>IF(ISERROR(SEARCH('School Lookup'!$F$3,Data!J2685)),A2684,A2684+1)</f>
        <v>0</v>
      </c>
      <c r="B2685" s="85">
        <f>IF(I2685='School Lookup'!$G$13,1,0)</f>
        <v>0</v>
      </c>
      <c r="C2685" s="85">
        <f t="shared" si="41"/>
        <v>2683</v>
      </c>
      <c r="D2685" s="86" t="s">
        <v>6478</v>
      </c>
      <c r="E2685" s="86" t="s">
        <v>6790</v>
      </c>
      <c r="F2685" s="86" t="s">
        <v>2774</v>
      </c>
      <c r="G2685" s="86" t="s">
        <v>2795</v>
      </c>
      <c r="H2685" s="86" t="s">
        <v>1474</v>
      </c>
      <c r="I2685" s="86" t="s">
        <v>5841</v>
      </c>
      <c r="J2685" s="86" t="s">
        <v>2031</v>
      </c>
      <c r="K2685" s="86" t="s">
        <v>16</v>
      </c>
      <c r="L2685" s="86">
        <v>1</v>
      </c>
      <c r="M2685" s="86">
        <v>1</v>
      </c>
      <c r="N2685" s="89">
        <v>-1.23022912621359</v>
      </c>
      <c r="O2685" s="89">
        <v>-2.5697048531276701</v>
      </c>
      <c r="P2685" s="89">
        <v>34.064500000000002</v>
      </c>
      <c r="Q2685" s="89">
        <v>-1.6729102305155299</v>
      </c>
      <c r="R2685" s="89">
        <v>48.058269902912599</v>
      </c>
      <c r="S2685" s="89">
        <v>-2.1213075418215999</v>
      </c>
      <c r="T2685" s="89">
        <v>-2.4070915497890502</v>
      </c>
      <c r="U2685" s="89">
        <v>0.41955193482688402</v>
      </c>
      <c r="V2685" s="89">
        <v>-1.00989991701944</v>
      </c>
      <c r="W2685" s="89">
        <v>1</v>
      </c>
      <c r="X2685" s="89">
        <v>-1.04181813953488</v>
      </c>
      <c r="Y2685" s="89">
        <v>-2.3635582600522902</v>
      </c>
      <c r="Z2685" s="89">
        <v>38.833300000000001</v>
      </c>
      <c r="AA2685" s="89">
        <v>-1.3710424862438599</v>
      </c>
      <c r="AB2685" s="89">
        <v>46.046490232558099</v>
      </c>
      <c r="AC2685" s="89">
        <v>-1.86730037314807</v>
      </c>
      <c r="AD2685" s="89">
        <v>-2.17282480122755</v>
      </c>
      <c r="AE2685" s="89">
        <v>0.43788187372708798</v>
      </c>
      <c r="AF2685" s="89">
        <v>-0.95144059524220603</v>
      </c>
      <c r="AG2685" s="89">
        <v>1</v>
      </c>
      <c r="AH2685" s="89">
        <v>-1.17980857142857</v>
      </c>
      <c r="AI2685" s="89">
        <v>-2.4820259401873201</v>
      </c>
      <c r="AJ2685" s="89">
        <v>-99</v>
      </c>
      <c r="AK2685" s="89">
        <v>-99</v>
      </c>
      <c r="AL2685" s="89">
        <v>54.285714285714299</v>
      </c>
      <c r="AM2685" s="89">
        <v>-2.4820259401873201</v>
      </c>
      <c r="AN2685" s="89">
        <v>-2.65067762065389</v>
      </c>
      <c r="AO2685" s="89">
        <v>0.142566191446029</v>
      </c>
      <c r="AP2685" s="89">
        <v>-0.37789701312784502</v>
      </c>
      <c r="AQ2685" s="89">
        <v>-99</v>
      </c>
      <c r="AR2685" s="89">
        <v>-99</v>
      </c>
      <c r="AS2685" s="89">
        <v>-99</v>
      </c>
      <c r="AT2685" s="89">
        <v>-99</v>
      </c>
      <c r="AU2685" s="89">
        <v>-99</v>
      </c>
      <c r="AV2685" s="89">
        <v>-99</v>
      </c>
      <c r="AW2685" s="89">
        <v>-99</v>
      </c>
      <c r="AX2685" s="89">
        <v>-99</v>
      </c>
      <c r="AY2685" s="89">
        <v>-99</v>
      </c>
      <c r="AZ2685" s="89">
        <v>-99</v>
      </c>
      <c r="BA2685" s="89">
        <v>-99</v>
      </c>
      <c r="BB2685" s="89">
        <v>-99</v>
      </c>
      <c r="BC2685" s="89">
        <v>-99</v>
      </c>
      <c r="BD2685" s="89">
        <v>-99</v>
      </c>
      <c r="BE2685" s="89">
        <v>-99</v>
      </c>
      <c r="BF2685" s="89">
        <v>-99</v>
      </c>
      <c r="BG2685" s="89">
        <v>-99</v>
      </c>
      <c r="BH2685" s="89">
        <v>-99</v>
      </c>
      <c r="BI2685" s="89">
        <v>-99</v>
      </c>
      <c r="BJ2685" s="89">
        <v>-99</v>
      </c>
      <c r="BK2685" s="89">
        <v>-99</v>
      </c>
      <c r="BL2685" s="89">
        <v>-99</v>
      </c>
      <c r="BM2685" s="89">
        <v>-99</v>
      </c>
      <c r="BN2685" s="89">
        <v>-99</v>
      </c>
      <c r="BO2685" s="89">
        <v>-99</v>
      </c>
      <c r="BP2685" s="89">
        <v>-99</v>
      </c>
      <c r="BQ2685" s="89">
        <v>-99</v>
      </c>
      <c r="BR2685" s="89">
        <v>-99</v>
      </c>
      <c r="BS2685" s="89">
        <v>-99</v>
      </c>
      <c r="BT2685" s="89">
        <v>-99</v>
      </c>
      <c r="BU2685" s="89">
        <v>-99</v>
      </c>
      <c r="BV2685" s="89">
        <v>-99</v>
      </c>
      <c r="BW2685" s="89">
        <v>-99</v>
      </c>
      <c r="BX2685" s="89">
        <v>-99</v>
      </c>
      <c r="BY2685" s="89">
        <v>-99</v>
      </c>
      <c r="BZ2685" s="89">
        <v>-99</v>
      </c>
      <c r="CA2685" s="89">
        <v>-99</v>
      </c>
      <c r="CB2685" s="89">
        <v>-99</v>
      </c>
      <c r="CC2685" s="89">
        <v>-99</v>
      </c>
      <c r="CD2685" s="89">
        <v>-99</v>
      </c>
      <c r="CE2685" s="89">
        <v>-99</v>
      </c>
      <c r="CF2685" s="89">
        <v>-99</v>
      </c>
      <c r="CG2685" s="89">
        <v>-99</v>
      </c>
      <c r="CH2685" s="89">
        <v>-99</v>
      </c>
      <c r="CI2685" s="89">
        <v>-99</v>
      </c>
      <c r="CJ2685" s="89">
        <v>-99</v>
      </c>
      <c r="CK2685" s="89">
        <v>-99</v>
      </c>
      <c r="CL2685" s="89">
        <v>-99</v>
      </c>
      <c r="CM2685" s="89">
        <v>-99</v>
      </c>
      <c r="CN2685" s="89">
        <v>-99</v>
      </c>
      <c r="CO2685" s="89">
        <v>-99</v>
      </c>
      <c r="CP2685" s="89">
        <v>-99</v>
      </c>
      <c r="CQ2685" s="89">
        <v>-99</v>
      </c>
      <c r="CR2685" s="89">
        <v>-99</v>
      </c>
      <c r="CS2685" s="89">
        <v>-99</v>
      </c>
      <c r="CT2685" s="89">
        <v>-99</v>
      </c>
      <c r="CU2685" s="86">
        <v>-99</v>
      </c>
      <c r="CV2685" s="86">
        <v>-2.3391999999999999</v>
      </c>
      <c r="CW2685" s="86">
        <v>1</v>
      </c>
      <c r="CX2685" s="86">
        <v>2</v>
      </c>
      <c r="CY2685" s="86">
        <v>1.7281</v>
      </c>
      <c r="CZ2685" s="86">
        <v>96</v>
      </c>
      <c r="DA2685" s="86">
        <v>2</v>
      </c>
      <c r="DB2685" s="86">
        <v>-1.3022</v>
      </c>
      <c r="DC2685" s="86">
        <v>5</v>
      </c>
      <c r="DD2685" s="86">
        <v>-99</v>
      </c>
      <c r="DE2685" s="86">
        <v>-99</v>
      </c>
      <c r="DF2685" s="86">
        <v>-99</v>
      </c>
      <c r="DG2685" s="86">
        <v>-99</v>
      </c>
      <c r="DH2685" s="86">
        <v>-99</v>
      </c>
    </row>
    <row r="2686" spans="1:112" x14ac:dyDescent="0.2">
      <c r="A2686" s="85">
        <f>IF(ISERROR(SEARCH('School Lookup'!$F$3,Data!J2686)),A2685,A2685+1)</f>
        <v>0</v>
      </c>
      <c r="B2686" s="85">
        <f>IF(I2686='School Lookup'!$G$13,1,0)</f>
        <v>0</v>
      </c>
      <c r="C2686" s="85">
        <f t="shared" si="41"/>
        <v>2684</v>
      </c>
      <c r="D2686" s="86" t="s">
        <v>6478</v>
      </c>
      <c r="E2686" s="86" t="s">
        <v>6790</v>
      </c>
      <c r="F2686" s="86" t="s">
        <v>2774</v>
      </c>
      <c r="G2686" s="86" t="s">
        <v>2795</v>
      </c>
      <c r="H2686" s="86" t="s">
        <v>1474</v>
      </c>
      <c r="I2686" s="86" t="s">
        <v>5763</v>
      </c>
      <c r="J2686" s="86" t="s">
        <v>2143</v>
      </c>
      <c r="K2686" s="86" t="s">
        <v>72</v>
      </c>
      <c r="L2686" s="86">
        <v>1</v>
      </c>
      <c r="M2686" s="86">
        <v>1</v>
      </c>
      <c r="N2686" s="89">
        <v>-1.0997032323232301</v>
      </c>
      <c r="O2686" s="89">
        <v>-2.2870511708772598</v>
      </c>
      <c r="P2686" s="89">
        <v>33.0062</v>
      </c>
      <c r="Q2686" s="89">
        <v>-1.7851656057042</v>
      </c>
      <c r="R2686" s="89">
        <v>52.929305858585899</v>
      </c>
      <c r="S2686" s="89">
        <v>-2.0361083882907298</v>
      </c>
      <c r="T2686" s="89">
        <v>-2.3104188910519401</v>
      </c>
      <c r="U2686" s="89">
        <v>0.37989255564082902</v>
      </c>
      <c r="V2686" s="89">
        <v>-0.87771093712257198</v>
      </c>
      <c r="W2686" s="89">
        <v>1</v>
      </c>
      <c r="X2686" s="89">
        <v>-1.20414320486815</v>
      </c>
      <c r="Y2686" s="89">
        <v>-2.7456971746718999</v>
      </c>
      <c r="Z2686" s="89">
        <v>33.925899999999999</v>
      </c>
      <c r="AA2686" s="89">
        <v>-1.9830097890701599</v>
      </c>
      <c r="AB2686" s="89">
        <v>51.318481744421902</v>
      </c>
      <c r="AC2686" s="89">
        <v>-2.3643534818710301</v>
      </c>
      <c r="AD2686" s="89">
        <v>-2.7515695816905299</v>
      </c>
      <c r="AE2686" s="89">
        <v>0.37835763622409802</v>
      </c>
      <c r="AF2686" s="89">
        <v>-1.04107736283456</v>
      </c>
      <c r="AG2686" s="89">
        <v>1</v>
      </c>
      <c r="AH2686" s="89">
        <v>-1.0585618705036</v>
      </c>
      <c r="AI2686" s="89">
        <v>-2.2210913427890202</v>
      </c>
      <c r="AJ2686" s="89">
        <v>30.290299999999998</v>
      </c>
      <c r="AK2686" s="89">
        <v>-1.79502150463083</v>
      </c>
      <c r="AL2686" s="89">
        <v>46.043190647482</v>
      </c>
      <c r="AM2686" s="89">
        <v>-2.0080564237099301</v>
      </c>
      <c r="AN2686" s="89">
        <v>-2.1527520629250301</v>
      </c>
      <c r="AO2686" s="89">
        <v>0.106676899462778</v>
      </c>
      <c r="AP2686" s="89">
        <v>-0.229648915384942</v>
      </c>
      <c r="AQ2686" s="89">
        <v>1</v>
      </c>
      <c r="AR2686" s="89">
        <v>-1.0346500000000001</v>
      </c>
      <c r="AS2686" s="89">
        <v>-2.2556927941312699</v>
      </c>
      <c r="AT2686" s="89">
        <v>44.295499999999997</v>
      </c>
      <c r="AU2686" s="89">
        <v>-0.47724001808475403</v>
      </c>
      <c r="AV2686" s="89">
        <v>48.863599999999998</v>
      </c>
      <c r="AW2686" s="89">
        <v>-1.3664664061080101</v>
      </c>
      <c r="AX2686" s="89">
        <v>-1.4791895190814</v>
      </c>
      <c r="AY2686" s="89">
        <v>0.13507290867229499</v>
      </c>
      <c r="AZ2686" s="89">
        <v>-0.19979843081989801</v>
      </c>
      <c r="BA2686" s="89">
        <v>-99</v>
      </c>
      <c r="BB2686" s="89">
        <v>-99</v>
      </c>
      <c r="BC2686" s="89">
        <v>-99</v>
      </c>
      <c r="BD2686" s="89">
        <v>-99</v>
      </c>
      <c r="BE2686" s="89">
        <v>-99</v>
      </c>
      <c r="BF2686" s="89">
        <v>-99</v>
      </c>
      <c r="BG2686" s="89">
        <v>-99</v>
      </c>
      <c r="BH2686" s="89">
        <v>-99</v>
      </c>
      <c r="BI2686" s="89">
        <v>-99</v>
      </c>
      <c r="BJ2686" s="89">
        <v>-99</v>
      </c>
      <c r="BK2686" s="89">
        <v>-99</v>
      </c>
      <c r="BL2686" s="89">
        <v>-99</v>
      </c>
      <c r="BM2686" s="89">
        <v>-99</v>
      </c>
      <c r="BN2686" s="89">
        <v>-99</v>
      </c>
      <c r="BO2686" s="89">
        <v>-99</v>
      </c>
      <c r="BP2686" s="89">
        <v>-99</v>
      </c>
      <c r="BQ2686" s="89">
        <v>-99</v>
      </c>
      <c r="BR2686" s="89">
        <v>-99</v>
      </c>
      <c r="BS2686" s="89">
        <v>-99</v>
      </c>
      <c r="BT2686" s="89">
        <v>-99</v>
      </c>
      <c r="BU2686" s="89">
        <v>-99</v>
      </c>
      <c r="BV2686" s="89">
        <v>-99</v>
      </c>
      <c r="BW2686" s="89">
        <v>-99</v>
      </c>
      <c r="BX2686" s="89">
        <v>-99</v>
      </c>
      <c r="BY2686" s="89">
        <v>-99</v>
      </c>
      <c r="BZ2686" s="89">
        <v>-99</v>
      </c>
      <c r="CA2686" s="89">
        <v>-99</v>
      </c>
      <c r="CB2686" s="89">
        <v>-99</v>
      </c>
      <c r="CC2686" s="89">
        <v>-99</v>
      </c>
      <c r="CD2686" s="89">
        <v>-99</v>
      </c>
      <c r="CE2686" s="89">
        <v>-99</v>
      </c>
      <c r="CF2686" s="89">
        <v>-99</v>
      </c>
      <c r="CG2686" s="89">
        <v>-99</v>
      </c>
      <c r="CH2686" s="89">
        <v>-99</v>
      </c>
      <c r="CI2686" s="89">
        <v>-99</v>
      </c>
      <c r="CJ2686" s="89">
        <v>-99</v>
      </c>
      <c r="CK2686" s="89">
        <v>-99</v>
      </c>
      <c r="CL2686" s="89">
        <v>-99</v>
      </c>
      <c r="CM2686" s="89">
        <v>-99</v>
      </c>
      <c r="CN2686" s="89">
        <v>-99</v>
      </c>
      <c r="CO2686" s="89">
        <v>-99</v>
      </c>
      <c r="CP2686" s="89">
        <v>-99</v>
      </c>
      <c r="CQ2686" s="89">
        <v>-99</v>
      </c>
      <c r="CR2686" s="89">
        <v>-99</v>
      </c>
      <c r="CS2686" s="89">
        <v>-99</v>
      </c>
      <c r="CT2686" s="89">
        <v>-99</v>
      </c>
      <c r="CU2686" s="86">
        <v>-99</v>
      </c>
      <c r="CV2686" s="86">
        <v>-2.3481999999999998</v>
      </c>
      <c r="CW2686" s="86">
        <v>1</v>
      </c>
      <c r="CX2686" s="86">
        <v>2</v>
      </c>
      <c r="CY2686" s="86">
        <v>1.784</v>
      </c>
      <c r="CZ2686" s="86">
        <v>96</v>
      </c>
      <c r="DA2686" s="86">
        <v>4</v>
      </c>
      <c r="DB2686" s="86">
        <v>-1.6843999999999999</v>
      </c>
      <c r="DC2686" s="86">
        <v>2</v>
      </c>
      <c r="DD2686" s="86">
        <v>-99</v>
      </c>
      <c r="DE2686" s="86">
        <v>-99</v>
      </c>
      <c r="DF2686" s="86">
        <v>-99</v>
      </c>
      <c r="DG2686" s="86">
        <v>-99</v>
      </c>
      <c r="DH2686" s="86">
        <v>-99</v>
      </c>
    </row>
    <row r="2687" spans="1:112" x14ac:dyDescent="0.2">
      <c r="A2687" s="85">
        <f>IF(ISERROR(SEARCH('School Lookup'!$F$3,Data!J2687)),A2686,A2686+1)</f>
        <v>0</v>
      </c>
      <c r="B2687" s="85">
        <f>IF(I2687='School Lookup'!$G$13,1,0)</f>
        <v>0</v>
      </c>
      <c r="C2687" s="85">
        <f t="shared" si="41"/>
        <v>2685</v>
      </c>
      <c r="D2687" s="86" t="s">
        <v>6478</v>
      </c>
      <c r="E2687" s="86" t="s">
        <v>6982</v>
      </c>
      <c r="F2687" s="86" t="s">
        <v>2775</v>
      </c>
      <c r="G2687" s="86" t="s">
        <v>6191</v>
      </c>
      <c r="H2687" s="86" t="s">
        <v>6347</v>
      </c>
      <c r="I2687" s="86" t="s">
        <v>6218</v>
      </c>
      <c r="J2687" s="86" t="s">
        <v>6219</v>
      </c>
      <c r="K2687" s="86" t="s">
        <v>36</v>
      </c>
      <c r="L2687" s="86">
        <v>1</v>
      </c>
      <c r="M2687" s="86">
        <v>-99</v>
      </c>
      <c r="N2687" s="89">
        <v>-99</v>
      </c>
      <c r="O2687" s="89">
        <v>-99</v>
      </c>
      <c r="P2687" s="89">
        <v>-99</v>
      </c>
      <c r="Q2687" s="89">
        <v>-99</v>
      </c>
      <c r="R2687" s="89">
        <v>-99</v>
      </c>
      <c r="S2687" s="89">
        <v>-99</v>
      </c>
      <c r="T2687" s="89">
        <v>-99</v>
      </c>
      <c r="U2687" s="89">
        <v>-99</v>
      </c>
      <c r="V2687" s="89">
        <v>-99</v>
      </c>
      <c r="W2687" s="89">
        <v>-99</v>
      </c>
      <c r="X2687" s="89">
        <v>-99</v>
      </c>
      <c r="Y2687" s="89">
        <v>-99</v>
      </c>
      <c r="Z2687" s="89">
        <v>-99</v>
      </c>
      <c r="AA2687" s="89">
        <v>-99</v>
      </c>
      <c r="AB2687" s="89">
        <v>-99</v>
      </c>
      <c r="AC2687" s="89">
        <v>-99</v>
      </c>
      <c r="AD2687" s="89">
        <v>-99</v>
      </c>
      <c r="AE2687" s="89">
        <v>-99</v>
      </c>
      <c r="AF2687" s="89">
        <v>-99</v>
      </c>
      <c r="AG2687" s="89">
        <v>-99</v>
      </c>
      <c r="AH2687" s="89">
        <v>-99</v>
      </c>
      <c r="AI2687" s="89">
        <v>-99</v>
      </c>
      <c r="AJ2687" s="89">
        <v>-99</v>
      </c>
      <c r="AK2687" s="89">
        <v>-99</v>
      </c>
      <c r="AL2687" s="89">
        <v>-99</v>
      </c>
      <c r="AM2687" s="89">
        <v>-99</v>
      </c>
      <c r="AN2687" s="89">
        <v>-99</v>
      </c>
      <c r="AO2687" s="89">
        <v>-99</v>
      </c>
      <c r="AP2687" s="89">
        <v>-99</v>
      </c>
      <c r="AQ2687" s="89">
        <v>-99</v>
      </c>
      <c r="AR2687" s="89">
        <v>-99</v>
      </c>
      <c r="AS2687" s="89">
        <v>-99</v>
      </c>
      <c r="AT2687" s="89">
        <v>-99</v>
      </c>
      <c r="AU2687" s="89">
        <v>-99</v>
      </c>
      <c r="AV2687" s="89">
        <v>-99</v>
      </c>
      <c r="AW2687" s="89">
        <v>-99</v>
      </c>
      <c r="AX2687" s="89">
        <v>-99</v>
      </c>
      <c r="AY2687" s="89">
        <v>-99</v>
      </c>
      <c r="AZ2687" s="89">
        <v>-99</v>
      </c>
      <c r="BA2687" s="89">
        <v>1</v>
      </c>
      <c r="BB2687" s="89">
        <v>-1.27082071005917</v>
      </c>
      <c r="BC2687" s="89">
        <v>-2.6352471558949002</v>
      </c>
      <c r="BD2687" s="89">
        <v>32.75</v>
      </c>
      <c r="BE2687" s="89">
        <v>-1.55426891752379</v>
      </c>
      <c r="BF2687" s="89">
        <v>59.1715970414201</v>
      </c>
      <c r="BG2687" s="89">
        <v>-2.0947580367093499</v>
      </c>
      <c r="BH2687" s="89">
        <v>-2.2311067691939699</v>
      </c>
      <c r="BI2687" s="89">
        <v>0.25223880597014903</v>
      </c>
      <c r="BJ2687" s="89">
        <v>-0.56277170745340499</v>
      </c>
      <c r="BK2687" s="89">
        <v>1</v>
      </c>
      <c r="BL2687" s="89">
        <v>-1.2406076470588201</v>
      </c>
      <c r="BM2687" s="89">
        <v>-2.8372043720095999</v>
      </c>
      <c r="BN2687" s="89">
        <v>23.127700000000001</v>
      </c>
      <c r="BO2687" s="89">
        <v>-2.8662522378166702</v>
      </c>
      <c r="BP2687" s="89">
        <v>64.1176652941177</v>
      </c>
      <c r="BQ2687" s="89">
        <v>-2.8517283049131401</v>
      </c>
      <c r="BR2687" s="89">
        <v>-2.9795672481965898</v>
      </c>
      <c r="BS2687" s="89">
        <v>0.25373134328358199</v>
      </c>
      <c r="BT2687" s="89">
        <v>-0.75600960028868702</v>
      </c>
      <c r="BU2687" s="89">
        <v>1</v>
      </c>
      <c r="BV2687" s="89">
        <v>-1.2619265060241001</v>
      </c>
      <c r="BW2687" s="89">
        <v>-2.7495778502204802</v>
      </c>
      <c r="BX2687" s="89">
        <v>33.56</v>
      </c>
      <c r="BY2687" s="89">
        <v>-1.6043498356264501</v>
      </c>
      <c r="BZ2687" s="89">
        <v>59.036126506024097</v>
      </c>
      <c r="CA2687" s="89">
        <v>-2.1769638429234601</v>
      </c>
      <c r="CB2687" s="89">
        <v>-2.2847844166003499</v>
      </c>
      <c r="CC2687" s="89">
        <v>0.247761194029851</v>
      </c>
      <c r="CD2687" s="89">
        <v>-0.56608091515769998</v>
      </c>
      <c r="CE2687" s="89">
        <v>1</v>
      </c>
      <c r="CF2687" s="89">
        <v>-1.3004690909090899</v>
      </c>
      <c r="CG2687" s="89">
        <v>-2.93129603041633</v>
      </c>
      <c r="CH2687" s="89">
        <v>33.716999999999999</v>
      </c>
      <c r="CI2687" s="89">
        <v>-1.778017039119</v>
      </c>
      <c r="CJ2687" s="89">
        <v>59.999980000000001</v>
      </c>
      <c r="CK2687" s="89">
        <v>-2.35465653476767</v>
      </c>
      <c r="CL2687" s="89">
        <v>-2.5387392559222799</v>
      </c>
      <c r="CM2687" s="89">
        <v>0.24626865671641801</v>
      </c>
      <c r="CN2687" s="89">
        <v>-0.62521190630921697</v>
      </c>
      <c r="CO2687" s="89">
        <v>75.944999999999993</v>
      </c>
      <c r="CP2687" s="89">
        <v>-0.86470000000000002</v>
      </c>
      <c r="CQ2687" s="89">
        <v>18.25</v>
      </c>
      <c r="CR2687" s="89">
        <v>2.4512999999999998</v>
      </c>
      <c r="CS2687" s="89">
        <v>-0.269133333333333</v>
      </c>
      <c r="CT2687" s="89">
        <v>-1.1202000000000001</v>
      </c>
      <c r="CU2687" s="86" t="s">
        <v>6988</v>
      </c>
      <c r="CV2687" s="86">
        <v>-2.3711000000000002</v>
      </c>
      <c r="CW2687" s="86">
        <v>1</v>
      </c>
      <c r="CX2687" s="86">
        <v>2</v>
      </c>
      <c r="CY2687" s="86">
        <v>2.2496999999999998</v>
      </c>
      <c r="CZ2687" s="86">
        <v>98</v>
      </c>
      <c r="DA2687" s="86">
        <v>4</v>
      </c>
      <c r="DB2687" s="86">
        <v>-1.9547000000000001</v>
      </c>
      <c r="DC2687" s="86">
        <v>1</v>
      </c>
      <c r="DD2687" s="86">
        <v>-99</v>
      </c>
      <c r="DE2687" s="86">
        <v>-99</v>
      </c>
      <c r="DF2687" s="86">
        <v>-99</v>
      </c>
      <c r="DG2687" s="86">
        <v>-99</v>
      </c>
      <c r="DH2687" s="86">
        <v>-99</v>
      </c>
    </row>
    <row r="2688" spans="1:112" x14ac:dyDescent="0.2">
      <c r="A2688" s="85">
        <f>IF(ISERROR(SEARCH('School Lookup'!$F$3,Data!J2688)),A2687,A2687+1)</f>
        <v>0</v>
      </c>
      <c r="B2688" s="85">
        <f>IF(I2688='School Lookup'!$G$13,1,0)</f>
        <v>0</v>
      </c>
      <c r="C2688" s="85">
        <f t="shared" si="41"/>
        <v>2686</v>
      </c>
      <c r="D2688" s="86" t="s">
        <v>6478</v>
      </c>
      <c r="E2688" s="86" t="s">
        <v>6790</v>
      </c>
      <c r="F2688" s="86" t="s">
        <v>2774</v>
      </c>
      <c r="G2688" s="86" t="s">
        <v>2795</v>
      </c>
      <c r="H2688" s="86" t="s">
        <v>1474</v>
      </c>
      <c r="I2688" s="86" t="s">
        <v>5709</v>
      </c>
      <c r="J2688" s="86" t="s">
        <v>2213</v>
      </c>
      <c r="K2688" s="86" t="s">
        <v>114</v>
      </c>
      <c r="L2688" s="86">
        <v>1</v>
      </c>
      <c r="M2688" s="86">
        <v>1</v>
      </c>
      <c r="N2688" s="89">
        <v>-1.17875378640777</v>
      </c>
      <c r="O2688" s="89">
        <v>-2.458235060372</v>
      </c>
      <c r="P2688" s="89">
        <v>33.610500000000002</v>
      </c>
      <c r="Q2688" s="89">
        <v>-1.72106665150736</v>
      </c>
      <c r="R2688" s="89">
        <v>49.902894757281601</v>
      </c>
      <c r="S2688" s="89">
        <v>-2.0896508559396798</v>
      </c>
      <c r="T2688" s="89">
        <v>-2.3711717564086898</v>
      </c>
      <c r="U2688" s="89">
        <v>0.39223153084539197</v>
      </c>
      <c r="V2688" s="89">
        <v>-0.93004832791353698</v>
      </c>
      <c r="W2688" s="89">
        <v>1</v>
      </c>
      <c r="X2688" s="89">
        <v>-1.0364</v>
      </c>
      <c r="Y2688" s="89">
        <v>-2.3508031014027799</v>
      </c>
      <c r="Z2688" s="89">
        <v>33.751300000000001</v>
      </c>
      <c r="AA2688" s="89">
        <v>-2.0047829257766598</v>
      </c>
      <c r="AB2688" s="89">
        <v>47.665349999999997</v>
      </c>
      <c r="AC2688" s="89">
        <v>-2.1777930135897199</v>
      </c>
      <c r="AD2688" s="89">
        <v>-2.5343475276208101</v>
      </c>
      <c r="AE2688" s="89">
        <v>0.39146991622239102</v>
      </c>
      <c r="AF2688" s="89">
        <v>-0.99212081431614396</v>
      </c>
      <c r="AG2688" s="89">
        <v>1</v>
      </c>
      <c r="AH2688" s="89">
        <v>-0.96816805555555596</v>
      </c>
      <c r="AI2688" s="89">
        <v>-2.0265551324771298</v>
      </c>
      <c r="AJ2688" s="89">
        <v>-99</v>
      </c>
      <c r="AK2688" s="89">
        <v>-99</v>
      </c>
      <c r="AL2688" s="89">
        <v>53.472205555555597</v>
      </c>
      <c r="AM2688" s="89">
        <v>-2.0265551324771298</v>
      </c>
      <c r="AN2688" s="89">
        <v>-2.17218575973454</v>
      </c>
      <c r="AO2688" s="89">
        <v>0.10967250571211</v>
      </c>
      <c r="AP2688" s="89">
        <v>-0.23822905514225001</v>
      </c>
      <c r="AQ2688" s="89">
        <v>1</v>
      </c>
      <c r="AR2688" s="89">
        <v>-0.90455357142857096</v>
      </c>
      <c r="AS2688" s="89">
        <v>-1.96325996248859</v>
      </c>
      <c r="AT2688" s="89">
        <v>-99</v>
      </c>
      <c r="AU2688" s="89">
        <v>-99</v>
      </c>
      <c r="AV2688" s="89">
        <v>52.857160714285698</v>
      </c>
      <c r="AW2688" s="89">
        <v>-1.96325996248859</v>
      </c>
      <c r="AX2688" s="89">
        <v>-2.1080875734316802</v>
      </c>
      <c r="AY2688" s="89">
        <v>0.106626047220107</v>
      </c>
      <c r="AZ2688" s="89">
        <v>-0.224777045148847</v>
      </c>
      <c r="BA2688" s="89">
        <v>-99</v>
      </c>
      <c r="BB2688" s="89">
        <v>-99</v>
      </c>
      <c r="BC2688" s="89">
        <v>-99</v>
      </c>
      <c r="BD2688" s="89">
        <v>-99</v>
      </c>
      <c r="BE2688" s="89">
        <v>-99</v>
      </c>
      <c r="BF2688" s="89">
        <v>-99</v>
      </c>
      <c r="BG2688" s="89">
        <v>-99</v>
      </c>
      <c r="BH2688" s="89">
        <v>-99</v>
      </c>
      <c r="BI2688" s="89">
        <v>-99</v>
      </c>
      <c r="BJ2688" s="89">
        <v>-99</v>
      </c>
      <c r="BK2688" s="89">
        <v>-99</v>
      </c>
      <c r="BL2688" s="89">
        <v>-99</v>
      </c>
      <c r="BM2688" s="89">
        <v>-99</v>
      </c>
      <c r="BN2688" s="89">
        <v>-99</v>
      </c>
      <c r="BO2688" s="89">
        <v>-99</v>
      </c>
      <c r="BP2688" s="89">
        <v>-99</v>
      </c>
      <c r="BQ2688" s="89">
        <v>-99</v>
      </c>
      <c r="BR2688" s="89">
        <v>-99</v>
      </c>
      <c r="BS2688" s="89">
        <v>-99</v>
      </c>
      <c r="BT2688" s="89">
        <v>-99</v>
      </c>
      <c r="BU2688" s="89">
        <v>-99</v>
      </c>
      <c r="BV2688" s="89">
        <v>-99</v>
      </c>
      <c r="BW2688" s="89">
        <v>-99</v>
      </c>
      <c r="BX2688" s="89">
        <v>-99</v>
      </c>
      <c r="BY2688" s="89">
        <v>-99</v>
      </c>
      <c r="BZ2688" s="89">
        <v>-99</v>
      </c>
      <c r="CA2688" s="89">
        <v>-99</v>
      </c>
      <c r="CB2688" s="89">
        <v>-99</v>
      </c>
      <c r="CC2688" s="89">
        <v>-99</v>
      </c>
      <c r="CD2688" s="89">
        <v>-99</v>
      </c>
      <c r="CE2688" s="89">
        <v>-99</v>
      </c>
      <c r="CF2688" s="89">
        <v>-99</v>
      </c>
      <c r="CG2688" s="89">
        <v>-99</v>
      </c>
      <c r="CH2688" s="89">
        <v>-99</v>
      </c>
      <c r="CI2688" s="89">
        <v>-99</v>
      </c>
      <c r="CJ2688" s="89">
        <v>-99</v>
      </c>
      <c r="CK2688" s="89">
        <v>-99</v>
      </c>
      <c r="CL2688" s="89">
        <v>-99</v>
      </c>
      <c r="CM2688" s="89">
        <v>-99</v>
      </c>
      <c r="CN2688" s="89">
        <v>-99</v>
      </c>
      <c r="CO2688" s="89">
        <v>-99</v>
      </c>
      <c r="CP2688" s="89">
        <v>-99</v>
      </c>
      <c r="CQ2688" s="89">
        <v>-99</v>
      </c>
      <c r="CR2688" s="89">
        <v>-99</v>
      </c>
      <c r="CS2688" s="89">
        <v>-99</v>
      </c>
      <c r="CT2688" s="89">
        <v>-99</v>
      </c>
      <c r="CU2688" s="86">
        <v>-99</v>
      </c>
      <c r="CV2688" s="86">
        <v>-2.3852000000000002</v>
      </c>
      <c r="CW2688" s="86">
        <v>1</v>
      </c>
      <c r="CX2688" s="86">
        <v>2</v>
      </c>
      <c r="CY2688" s="86">
        <v>1.9282999999999999</v>
      </c>
      <c r="CZ2688" s="86">
        <v>97</v>
      </c>
      <c r="DA2688" s="86">
        <v>2</v>
      </c>
      <c r="DB2688" s="86">
        <v>-1.4599</v>
      </c>
      <c r="DC2688" s="86">
        <v>4</v>
      </c>
      <c r="DD2688" s="86">
        <v>-99</v>
      </c>
      <c r="DE2688" s="86">
        <v>-99</v>
      </c>
      <c r="DF2688" s="86">
        <v>-99</v>
      </c>
      <c r="DG2688" s="86">
        <v>-99</v>
      </c>
      <c r="DH2688" s="86">
        <v>-99</v>
      </c>
    </row>
    <row r="2689" spans="1:112" x14ac:dyDescent="0.2">
      <c r="A2689" s="85">
        <f>IF(ISERROR(SEARCH('School Lookup'!$F$3,Data!J2689)),A2688,A2688+1)</f>
        <v>0</v>
      </c>
      <c r="B2689" s="85">
        <f>IF(I2689='School Lookup'!$G$13,1,0)</f>
        <v>0</v>
      </c>
      <c r="C2689" s="85">
        <f t="shared" si="41"/>
        <v>2687</v>
      </c>
      <c r="D2689" s="86" t="s">
        <v>6478</v>
      </c>
      <c r="E2689" s="86" t="s">
        <v>6790</v>
      </c>
      <c r="F2689" s="86" t="s">
        <v>2774</v>
      </c>
      <c r="G2689" s="86" t="s">
        <v>3030</v>
      </c>
      <c r="H2689" s="86" t="s">
        <v>2042</v>
      </c>
      <c r="I2689" s="86" t="s">
        <v>6906</v>
      </c>
      <c r="J2689" s="86" t="s">
        <v>6907</v>
      </c>
      <c r="K2689" s="86" t="s">
        <v>36</v>
      </c>
      <c r="L2689" s="86">
        <v>1</v>
      </c>
      <c r="M2689" s="86">
        <v>-99</v>
      </c>
      <c r="N2689" s="89">
        <v>-99</v>
      </c>
      <c r="O2689" s="89">
        <v>-99</v>
      </c>
      <c r="P2689" s="89">
        <v>-99</v>
      </c>
      <c r="Q2689" s="89">
        <v>-99</v>
      </c>
      <c r="R2689" s="89">
        <v>-99</v>
      </c>
      <c r="S2689" s="89">
        <v>-99</v>
      </c>
      <c r="T2689" s="89">
        <v>-99</v>
      </c>
      <c r="U2689" s="89">
        <v>-99</v>
      </c>
      <c r="V2689" s="89">
        <v>-99</v>
      </c>
      <c r="W2689" s="89">
        <v>-99</v>
      </c>
      <c r="X2689" s="89">
        <v>-99</v>
      </c>
      <c r="Y2689" s="89">
        <v>-99</v>
      </c>
      <c r="Z2689" s="89">
        <v>-99</v>
      </c>
      <c r="AA2689" s="89">
        <v>-99</v>
      </c>
      <c r="AB2689" s="89">
        <v>-99</v>
      </c>
      <c r="AC2689" s="89">
        <v>-99</v>
      </c>
      <c r="AD2689" s="89">
        <v>-99</v>
      </c>
      <c r="AE2689" s="89">
        <v>-99</v>
      </c>
      <c r="AF2689" s="89">
        <v>-99</v>
      </c>
      <c r="AG2689" s="89">
        <v>-99</v>
      </c>
      <c r="AH2689" s="89">
        <v>-99</v>
      </c>
      <c r="AI2689" s="89">
        <v>-99</v>
      </c>
      <c r="AJ2689" s="89">
        <v>-99</v>
      </c>
      <c r="AK2689" s="89">
        <v>-99</v>
      </c>
      <c r="AL2689" s="89">
        <v>-99</v>
      </c>
      <c r="AM2689" s="89">
        <v>-99</v>
      </c>
      <c r="AN2689" s="89">
        <v>-99</v>
      </c>
      <c r="AO2689" s="89">
        <v>-99</v>
      </c>
      <c r="AP2689" s="89">
        <v>-99</v>
      </c>
      <c r="AQ2689" s="89">
        <v>-99</v>
      </c>
      <c r="AR2689" s="89">
        <v>-99</v>
      </c>
      <c r="AS2689" s="89">
        <v>-99</v>
      </c>
      <c r="AT2689" s="89">
        <v>-99</v>
      </c>
      <c r="AU2689" s="89">
        <v>-99</v>
      </c>
      <c r="AV2689" s="89">
        <v>-99</v>
      </c>
      <c r="AW2689" s="89">
        <v>-99</v>
      </c>
      <c r="AX2689" s="89">
        <v>-99</v>
      </c>
      <c r="AY2689" s="89">
        <v>-99</v>
      </c>
      <c r="AZ2689" s="89">
        <v>-99</v>
      </c>
      <c r="BA2689" s="89">
        <v>1</v>
      </c>
      <c r="BB2689" s="89">
        <v>-1.0521096774193499</v>
      </c>
      <c r="BC2689" s="89">
        <v>-2.1430812678671498</v>
      </c>
      <c r="BD2689" s="89">
        <v>-99</v>
      </c>
      <c r="BE2689" s="89">
        <v>-99</v>
      </c>
      <c r="BF2689" s="89">
        <v>62.096761290322597</v>
      </c>
      <c r="BG2689" s="89">
        <v>-2.1430812678671498</v>
      </c>
      <c r="BH2689" s="89">
        <v>-2.2828108187687102</v>
      </c>
      <c r="BI2689" s="89">
        <v>0.251012145748988</v>
      </c>
      <c r="BJ2689" s="89">
        <v>-0.57301324195813796</v>
      </c>
      <c r="BK2689" s="89">
        <v>1</v>
      </c>
      <c r="BL2689" s="89">
        <v>-0.908321487603306</v>
      </c>
      <c r="BM2689" s="89">
        <v>-2.02859592916833</v>
      </c>
      <c r="BN2689" s="89">
        <v>-99</v>
      </c>
      <c r="BO2689" s="89">
        <v>-99</v>
      </c>
      <c r="BP2689" s="89">
        <v>53.719022314049603</v>
      </c>
      <c r="BQ2689" s="89">
        <v>-2.02859592916833</v>
      </c>
      <c r="BR2689" s="89">
        <v>-2.11610731191523</v>
      </c>
      <c r="BS2689" s="89">
        <v>0.24493927125506099</v>
      </c>
      <c r="BT2689" s="89">
        <v>-0.51831778287802199</v>
      </c>
      <c r="BU2689" s="89">
        <v>1</v>
      </c>
      <c r="BV2689" s="89">
        <v>-0.72832983870967705</v>
      </c>
      <c r="BW2689" s="89">
        <v>-1.52048735275813</v>
      </c>
      <c r="BX2689" s="89">
        <v>-99</v>
      </c>
      <c r="BY2689" s="89">
        <v>-99</v>
      </c>
      <c r="BZ2689" s="89">
        <v>61.2903338709677</v>
      </c>
      <c r="CA2689" s="89">
        <v>-1.52048735275813</v>
      </c>
      <c r="CB2689" s="89">
        <v>-1.5928250024131101</v>
      </c>
      <c r="CC2689" s="89">
        <v>0.251012145748988</v>
      </c>
      <c r="CD2689" s="89">
        <v>-0.39981842165835102</v>
      </c>
      <c r="CE2689" s="89">
        <v>1</v>
      </c>
      <c r="CF2689" s="89">
        <v>-0.63360000000000005</v>
      </c>
      <c r="CG2689" s="89">
        <v>-1.3323968761318801</v>
      </c>
      <c r="CH2689" s="89">
        <v>-99</v>
      </c>
      <c r="CI2689" s="89">
        <v>-99</v>
      </c>
      <c r="CJ2689" s="89">
        <v>57.599980000000002</v>
      </c>
      <c r="CK2689" s="89">
        <v>-1.3323968761318801</v>
      </c>
      <c r="CL2689" s="89">
        <v>-1.43259024299858</v>
      </c>
      <c r="CM2689" s="89">
        <v>0.25303643724696401</v>
      </c>
      <c r="CN2689" s="89">
        <v>-0.362497531123121</v>
      </c>
      <c r="CO2689" s="89">
        <v>17.515000000000001</v>
      </c>
      <c r="CP2689" s="89">
        <v>-5.2794999999999996</v>
      </c>
      <c r="CQ2689" s="89">
        <v>-7.79</v>
      </c>
      <c r="CR2689" s="89">
        <v>-1.3068</v>
      </c>
      <c r="CS2689" s="89">
        <v>-3.9914333333333301</v>
      </c>
      <c r="CT2689" s="89">
        <v>-7.2451999999999996</v>
      </c>
      <c r="CU2689" s="86" t="s">
        <v>6988</v>
      </c>
      <c r="CV2689" s="86">
        <v>-2.3927999999999998</v>
      </c>
      <c r="CW2689" s="86">
        <v>1</v>
      </c>
      <c r="CX2689" s="86">
        <v>2</v>
      </c>
      <c r="CY2689" s="86">
        <v>1.0685</v>
      </c>
      <c r="CZ2689" s="86">
        <v>88</v>
      </c>
      <c r="DA2689" s="86">
        <v>0</v>
      </c>
      <c r="DB2689" s="86">
        <v>-99</v>
      </c>
      <c r="DC2689" s="86">
        <v>-99</v>
      </c>
      <c r="DD2689" s="86">
        <v>-99</v>
      </c>
      <c r="DE2689" s="86">
        <v>-99</v>
      </c>
      <c r="DF2689" s="86">
        <v>-99</v>
      </c>
      <c r="DG2689" s="86">
        <v>-99</v>
      </c>
      <c r="DH2689" s="86">
        <v>-99</v>
      </c>
    </row>
    <row r="2690" spans="1:112" x14ac:dyDescent="0.2">
      <c r="A2690" s="85">
        <f>IF(ISERROR(SEARCH('School Lookup'!$F$3,Data!J2690)),A2689,A2689+1)</f>
        <v>0</v>
      </c>
      <c r="B2690" s="85">
        <f>IF(I2690='School Lookup'!$G$13,1,0)</f>
        <v>0</v>
      </c>
      <c r="C2690" s="85">
        <f t="shared" si="41"/>
        <v>2688</v>
      </c>
      <c r="D2690" s="86" t="s">
        <v>6478</v>
      </c>
      <c r="E2690" s="86" t="s">
        <v>6504</v>
      </c>
      <c r="F2690" s="86" t="s">
        <v>170</v>
      </c>
      <c r="G2690" s="86" t="s">
        <v>3136</v>
      </c>
      <c r="H2690" s="86" t="s">
        <v>119</v>
      </c>
      <c r="I2690" s="86" t="s">
        <v>5670</v>
      </c>
      <c r="J2690" s="86" t="s">
        <v>5917</v>
      </c>
      <c r="K2690" s="86" t="s">
        <v>233</v>
      </c>
      <c r="L2690" s="86">
        <v>1</v>
      </c>
      <c r="M2690" s="86">
        <v>1</v>
      </c>
      <c r="N2690" s="89">
        <v>-1.1018938547485999</v>
      </c>
      <c r="O2690" s="89">
        <v>-2.2917949613734998</v>
      </c>
      <c r="P2690" s="89">
        <v>34.825499999999998</v>
      </c>
      <c r="Q2690" s="89">
        <v>-1.59218988607768</v>
      </c>
      <c r="R2690" s="89">
        <v>54.376164804469298</v>
      </c>
      <c r="S2690" s="89">
        <v>-1.9419924237255899</v>
      </c>
      <c r="T2690" s="89">
        <v>-2.20362862205211</v>
      </c>
      <c r="U2690" s="89">
        <v>0.37977369165488001</v>
      </c>
      <c r="V2690" s="89">
        <v>-0.83688017683308502</v>
      </c>
      <c r="W2690" s="89">
        <v>1</v>
      </c>
      <c r="X2690" s="89">
        <v>-1.0233865921787699</v>
      </c>
      <c r="Y2690" s="89">
        <v>-2.3201674781852701</v>
      </c>
      <c r="Z2690" s="89">
        <v>34.071100000000001</v>
      </c>
      <c r="AA2690" s="89">
        <v>-1.96490291936922</v>
      </c>
      <c r="AB2690" s="89">
        <v>54.376143016759798</v>
      </c>
      <c r="AC2690" s="89">
        <v>-2.1425351987772498</v>
      </c>
      <c r="AD2690" s="89">
        <v>-2.4932950204839499</v>
      </c>
      <c r="AE2690" s="89">
        <v>0.37977369165488001</v>
      </c>
      <c r="AF2690" s="89">
        <v>-0.94688785431391997</v>
      </c>
      <c r="AG2690" s="89">
        <v>1</v>
      </c>
      <c r="AH2690" s="89">
        <v>-1.21408076923077</v>
      </c>
      <c r="AI2690" s="89">
        <v>-2.5557830161922599</v>
      </c>
      <c r="AJ2690" s="89">
        <v>24</v>
      </c>
      <c r="AK2690" s="89">
        <v>-2.4107852065904098</v>
      </c>
      <c r="AL2690" s="89">
        <v>47.252745604395599</v>
      </c>
      <c r="AM2690" s="89">
        <v>-2.4832841113913302</v>
      </c>
      <c r="AN2690" s="89">
        <v>-2.65199938413592</v>
      </c>
      <c r="AO2690" s="89">
        <v>0.12871287128712899</v>
      </c>
      <c r="AP2690" s="89">
        <v>-0.34134645538383102</v>
      </c>
      <c r="AQ2690" s="89">
        <v>1</v>
      </c>
      <c r="AR2690" s="89">
        <v>-1.08243797468354</v>
      </c>
      <c r="AS2690" s="89">
        <v>-2.3631113674820798</v>
      </c>
      <c r="AT2690" s="89">
        <v>28.5</v>
      </c>
      <c r="AU2690" s="89">
        <v>-2.1940319805339201</v>
      </c>
      <c r="AV2690" s="89">
        <v>51.898731645569598</v>
      </c>
      <c r="AW2690" s="89">
        <v>-2.278571674008</v>
      </c>
      <c r="AX2690" s="89">
        <v>-2.4403614724513898</v>
      </c>
      <c r="AY2690" s="89">
        <v>0.111739745403112</v>
      </c>
      <c r="AZ2690" s="89">
        <v>-0.27268536962328099</v>
      </c>
      <c r="BA2690" s="89">
        <v>-99</v>
      </c>
      <c r="BB2690" s="89">
        <v>-99</v>
      </c>
      <c r="BC2690" s="89">
        <v>-99</v>
      </c>
      <c r="BD2690" s="89">
        <v>-99</v>
      </c>
      <c r="BE2690" s="89">
        <v>-99</v>
      </c>
      <c r="BF2690" s="89">
        <v>-99</v>
      </c>
      <c r="BG2690" s="89">
        <v>-99</v>
      </c>
      <c r="BH2690" s="89">
        <v>-99</v>
      </c>
      <c r="BI2690" s="89">
        <v>-99</v>
      </c>
      <c r="BJ2690" s="89">
        <v>-99</v>
      </c>
      <c r="BK2690" s="89">
        <v>-99</v>
      </c>
      <c r="BL2690" s="89">
        <v>-99</v>
      </c>
      <c r="BM2690" s="89">
        <v>-99</v>
      </c>
      <c r="BN2690" s="89">
        <v>-99</v>
      </c>
      <c r="BO2690" s="89">
        <v>-99</v>
      </c>
      <c r="BP2690" s="89">
        <v>-99</v>
      </c>
      <c r="BQ2690" s="89">
        <v>-99</v>
      </c>
      <c r="BR2690" s="89">
        <v>-99</v>
      </c>
      <c r="BS2690" s="89">
        <v>-99</v>
      </c>
      <c r="BT2690" s="89">
        <v>-99</v>
      </c>
      <c r="BU2690" s="89">
        <v>-99</v>
      </c>
      <c r="BV2690" s="89">
        <v>-99</v>
      </c>
      <c r="BW2690" s="89">
        <v>-99</v>
      </c>
      <c r="BX2690" s="89">
        <v>-99</v>
      </c>
      <c r="BY2690" s="89">
        <v>-99</v>
      </c>
      <c r="BZ2690" s="89">
        <v>-99</v>
      </c>
      <c r="CA2690" s="89">
        <v>-99</v>
      </c>
      <c r="CB2690" s="89">
        <v>-99</v>
      </c>
      <c r="CC2690" s="89">
        <v>-99</v>
      </c>
      <c r="CD2690" s="89">
        <v>-99</v>
      </c>
      <c r="CE2690" s="89">
        <v>-99</v>
      </c>
      <c r="CF2690" s="89">
        <v>-99</v>
      </c>
      <c r="CG2690" s="89">
        <v>-99</v>
      </c>
      <c r="CH2690" s="89">
        <v>-99</v>
      </c>
      <c r="CI2690" s="89">
        <v>-99</v>
      </c>
      <c r="CJ2690" s="89">
        <v>-99</v>
      </c>
      <c r="CK2690" s="89">
        <v>-99</v>
      </c>
      <c r="CL2690" s="89">
        <v>-99</v>
      </c>
      <c r="CM2690" s="89">
        <v>-99</v>
      </c>
      <c r="CN2690" s="89">
        <v>-99</v>
      </c>
      <c r="CO2690" s="89">
        <v>-99</v>
      </c>
      <c r="CP2690" s="89">
        <v>-99</v>
      </c>
      <c r="CQ2690" s="89">
        <v>-99</v>
      </c>
      <c r="CR2690" s="89">
        <v>-99</v>
      </c>
      <c r="CS2690" s="89">
        <v>-99</v>
      </c>
      <c r="CT2690" s="89">
        <v>-99</v>
      </c>
      <c r="CU2690" s="86">
        <v>-99</v>
      </c>
      <c r="CV2690" s="86">
        <v>-2.3978000000000002</v>
      </c>
      <c r="CW2690" s="86">
        <v>0</v>
      </c>
      <c r="CX2690" s="86">
        <v>2</v>
      </c>
      <c r="CY2690" s="86">
        <v>1.7476</v>
      </c>
      <c r="CZ2690" s="86">
        <v>96</v>
      </c>
      <c r="DA2690" s="86">
        <v>4</v>
      </c>
      <c r="DB2690" s="86">
        <v>-1.9063000000000001</v>
      </c>
      <c r="DC2690" s="86">
        <v>1</v>
      </c>
      <c r="DD2690" s="86">
        <v>-99</v>
      </c>
      <c r="DE2690" s="86">
        <v>-99</v>
      </c>
      <c r="DF2690" s="86">
        <v>-99</v>
      </c>
      <c r="DG2690" s="86">
        <v>-99</v>
      </c>
      <c r="DH2690" s="86">
        <v>-99</v>
      </c>
    </row>
    <row r="2691" spans="1:112" x14ac:dyDescent="0.2">
      <c r="A2691" s="85">
        <f>IF(ISERROR(SEARCH('School Lookup'!$F$3,Data!J2691)),A2690,A2690+1)</f>
        <v>0</v>
      </c>
      <c r="B2691" s="85">
        <f>IF(I2691='School Lookup'!$G$13,1,0)</f>
        <v>0</v>
      </c>
      <c r="C2691" s="85">
        <f t="shared" si="41"/>
        <v>2689</v>
      </c>
      <c r="D2691" s="86" t="s">
        <v>6478</v>
      </c>
      <c r="E2691" s="86" t="s">
        <v>6790</v>
      </c>
      <c r="F2691" s="86" t="s">
        <v>2774</v>
      </c>
      <c r="G2691" s="86" t="s">
        <v>2795</v>
      </c>
      <c r="H2691" s="86" t="s">
        <v>1474</v>
      </c>
      <c r="I2691" s="86" t="s">
        <v>5730</v>
      </c>
      <c r="J2691" s="86" t="s">
        <v>2084</v>
      </c>
      <c r="K2691" s="86" t="s">
        <v>94</v>
      </c>
      <c r="L2691" s="86">
        <v>1</v>
      </c>
      <c r="M2691" s="86">
        <v>1</v>
      </c>
      <c r="N2691" s="89">
        <v>-1.1654326757090001</v>
      </c>
      <c r="O2691" s="89">
        <v>-2.4293882095407402</v>
      </c>
      <c r="P2691" s="89">
        <v>35.491300000000003</v>
      </c>
      <c r="Q2691" s="89">
        <v>-1.52156754005044</v>
      </c>
      <c r="R2691" s="89">
        <v>52.404429346485799</v>
      </c>
      <c r="S2691" s="89">
        <v>-1.9754778747955899</v>
      </c>
      <c r="T2691" s="89">
        <v>-2.2416234547446101</v>
      </c>
      <c r="U2691" s="89">
        <v>0.36482231219073302</v>
      </c>
      <c r="V2691" s="89">
        <v>-0.81779425182091003</v>
      </c>
      <c r="W2691" s="89">
        <v>1</v>
      </c>
      <c r="X2691" s="89">
        <v>-1.17315853051059</v>
      </c>
      <c r="Y2691" s="89">
        <v>-2.6727543435414498</v>
      </c>
      <c r="Z2691" s="89">
        <v>34.6477</v>
      </c>
      <c r="AA2691" s="89">
        <v>-1.89299919299484</v>
      </c>
      <c r="AB2691" s="89">
        <v>52.552902366127</v>
      </c>
      <c r="AC2691" s="89">
        <v>-2.2828767682681499</v>
      </c>
      <c r="AD2691" s="89">
        <v>-2.6567020073822301</v>
      </c>
      <c r="AE2691" s="89">
        <v>0.36122357174988801</v>
      </c>
      <c r="AF2691" s="89">
        <v>-0.95966338818170505</v>
      </c>
      <c r="AG2691" s="89">
        <v>1</v>
      </c>
      <c r="AH2691" s="89">
        <v>-1.17468427947598</v>
      </c>
      <c r="AI2691" s="89">
        <v>-2.4709979695505999</v>
      </c>
      <c r="AJ2691" s="89">
        <v>23.0625</v>
      </c>
      <c r="AK2691" s="89">
        <v>-2.50255801084253</v>
      </c>
      <c r="AL2691" s="89">
        <v>58.951951091703101</v>
      </c>
      <c r="AM2691" s="89">
        <v>-2.4867779901965599</v>
      </c>
      <c r="AN2691" s="89">
        <v>-2.6556698555317602</v>
      </c>
      <c r="AO2691" s="89">
        <v>0.103013945119208</v>
      </c>
      <c r="AP2691" s="89">
        <v>-0.27357102875248501</v>
      </c>
      <c r="AQ2691" s="89">
        <v>1</v>
      </c>
      <c r="AR2691" s="89">
        <v>-1.0169336842105301</v>
      </c>
      <c r="AS2691" s="89">
        <v>-2.2158697763168602</v>
      </c>
      <c r="AT2691" s="89">
        <v>33.872500000000002</v>
      </c>
      <c r="AU2691" s="89">
        <v>-1.6101020752913999</v>
      </c>
      <c r="AV2691" s="89">
        <v>48.4210521052632</v>
      </c>
      <c r="AW2691" s="89">
        <v>-1.91298592580413</v>
      </c>
      <c r="AX2691" s="89">
        <v>-2.05510904590377</v>
      </c>
      <c r="AY2691" s="89">
        <v>0.170940170940171</v>
      </c>
      <c r="AZ2691" s="89">
        <v>-0.35130069160748201</v>
      </c>
      <c r="BA2691" s="89">
        <v>-99</v>
      </c>
      <c r="BB2691" s="89">
        <v>-99</v>
      </c>
      <c r="BC2691" s="89">
        <v>-99</v>
      </c>
      <c r="BD2691" s="89">
        <v>-99</v>
      </c>
      <c r="BE2691" s="89">
        <v>-99</v>
      </c>
      <c r="BF2691" s="89">
        <v>-99</v>
      </c>
      <c r="BG2691" s="89">
        <v>-99</v>
      </c>
      <c r="BH2691" s="89">
        <v>-99</v>
      </c>
      <c r="BI2691" s="89">
        <v>-99</v>
      </c>
      <c r="BJ2691" s="89">
        <v>-99</v>
      </c>
      <c r="BK2691" s="89">
        <v>-99</v>
      </c>
      <c r="BL2691" s="89">
        <v>-99</v>
      </c>
      <c r="BM2691" s="89">
        <v>-99</v>
      </c>
      <c r="BN2691" s="89">
        <v>-99</v>
      </c>
      <c r="BO2691" s="89">
        <v>-99</v>
      </c>
      <c r="BP2691" s="89">
        <v>-99</v>
      </c>
      <c r="BQ2691" s="89">
        <v>-99</v>
      </c>
      <c r="BR2691" s="89">
        <v>-99</v>
      </c>
      <c r="BS2691" s="89">
        <v>-99</v>
      </c>
      <c r="BT2691" s="89">
        <v>-99</v>
      </c>
      <c r="BU2691" s="89">
        <v>-99</v>
      </c>
      <c r="BV2691" s="89">
        <v>-99</v>
      </c>
      <c r="BW2691" s="89">
        <v>-99</v>
      </c>
      <c r="BX2691" s="89">
        <v>-99</v>
      </c>
      <c r="BY2691" s="89">
        <v>-99</v>
      </c>
      <c r="BZ2691" s="89">
        <v>-99</v>
      </c>
      <c r="CA2691" s="89">
        <v>-99</v>
      </c>
      <c r="CB2691" s="89">
        <v>-99</v>
      </c>
      <c r="CC2691" s="89">
        <v>-99</v>
      </c>
      <c r="CD2691" s="89">
        <v>-99</v>
      </c>
      <c r="CE2691" s="89">
        <v>-99</v>
      </c>
      <c r="CF2691" s="89">
        <v>-99</v>
      </c>
      <c r="CG2691" s="89">
        <v>-99</v>
      </c>
      <c r="CH2691" s="89">
        <v>-99</v>
      </c>
      <c r="CI2691" s="89">
        <v>-99</v>
      </c>
      <c r="CJ2691" s="89">
        <v>-99</v>
      </c>
      <c r="CK2691" s="89">
        <v>-99</v>
      </c>
      <c r="CL2691" s="89">
        <v>-99</v>
      </c>
      <c r="CM2691" s="89">
        <v>-99</v>
      </c>
      <c r="CN2691" s="89">
        <v>-99</v>
      </c>
      <c r="CO2691" s="89">
        <v>-99</v>
      </c>
      <c r="CP2691" s="89">
        <v>-99</v>
      </c>
      <c r="CQ2691" s="89">
        <v>-99</v>
      </c>
      <c r="CR2691" s="89">
        <v>-99</v>
      </c>
      <c r="CS2691" s="89">
        <v>-99</v>
      </c>
      <c r="CT2691" s="89">
        <v>-99</v>
      </c>
      <c r="CU2691" s="86">
        <v>-99</v>
      </c>
      <c r="CV2691" s="86">
        <v>-2.4022999999999999</v>
      </c>
      <c r="CW2691" s="86">
        <v>0</v>
      </c>
      <c r="CX2691" s="86">
        <v>2</v>
      </c>
      <c r="CY2691" s="86">
        <v>2.4152</v>
      </c>
      <c r="CZ2691" s="86">
        <v>98</v>
      </c>
      <c r="DA2691" s="86">
        <v>4</v>
      </c>
      <c r="DB2691" s="86">
        <v>-1.7719</v>
      </c>
      <c r="DC2691" s="86">
        <v>2</v>
      </c>
      <c r="DD2691" s="86">
        <v>-99</v>
      </c>
      <c r="DE2691" s="86">
        <v>-99</v>
      </c>
      <c r="DF2691" s="86">
        <v>-99</v>
      </c>
      <c r="DG2691" s="86">
        <v>-99</v>
      </c>
      <c r="DH2691" s="86">
        <v>-99</v>
      </c>
    </row>
    <row r="2692" spans="1:112" x14ac:dyDescent="0.2">
      <c r="A2692" s="85">
        <f>IF(ISERROR(SEARCH('School Lookup'!$F$3,Data!J2692)),A2691,A2691+1)</f>
        <v>0</v>
      </c>
      <c r="B2692" s="85">
        <f>IF(I2692='School Lookup'!$G$13,1,0)</f>
        <v>0</v>
      </c>
      <c r="C2692" s="85">
        <f t="shared" ref="C2692:C2717" si="42">C2691+1</f>
        <v>2690</v>
      </c>
      <c r="D2692" s="86" t="s">
        <v>6478</v>
      </c>
      <c r="E2692" s="86" t="s">
        <v>6702</v>
      </c>
      <c r="F2692" s="86" t="s">
        <v>1150</v>
      </c>
      <c r="G2692" s="86" t="s">
        <v>3194</v>
      </c>
      <c r="H2692" s="86" t="s">
        <v>1372</v>
      </c>
      <c r="I2692" s="86" t="s">
        <v>5035</v>
      </c>
      <c r="J2692" s="86" t="s">
        <v>1460</v>
      </c>
      <c r="K2692" s="86" t="s">
        <v>114</v>
      </c>
      <c r="L2692" s="86">
        <v>1</v>
      </c>
      <c r="M2692" s="86">
        <v>1</v>
      </c>
      <c r="N2692" s="89">
        <v>-0.55089999999999995</v>
      </c>
      <c r="O2692" s="89">
        <v>-1.0986183639938001</v>
      </c>
      <c r="P2692" s="89">
        <v>12.7273</v>
      </c>
      <c r="Q2692" s="89">
        <v>-3.9361771600022402</v>
      </c>
      <c r="R2692" s="89">
        <v>32.275128571428603</v>
      </c>
      <c r="S2692" s="89">
        <v>-2.5173977619980201</v>
      </c>
      <c r="T2692" s="89">
        <v>-2.8565220088645402</v>
      </c>
      <c r="U2692" s="89">
        <v>0.44470588235294101</v>
      </c>
      <c r="V2692" s="89">
        <v>-1.2703121404127</v>
      </c>
      <c r="W2692" s="89">
        <v>1</v>
      </c>
      <c r="X2692" s="89">
        <v>-0.50938513513513495</v>
      </c>
      <c r="Y2692" s="89">
        <v>-1.11012663511349</v>
      </c>
      <c r="Z2692" s="89">
        <v>28.2</v>
      </c>
      <c r="AA2692" s="89">
        <v>-2.6970464641431402</v>
      </c>
      <c r="AB2692" s="89">
        <v>38.108111351351397</v>
      </c>
      <c r="AC2692" s="89">
        <v>-1.90358654962831</v>
      </c>
      <c r="AD2692" s="89">
        <v>-2.21507468332738</v>
      </c>
      <c r="AE2692" s="89">
        <v>0.435294117647059</v>
      </c>
      <c r="AF2692" s="89">
        <v>-0.96420897980132902</v>
      </c>
      <c r="AG2692" s="89">
        <v>-99</v>
      </c>
      <c r="AH2692" s="89">
        <v>-99</v>
      </c>
      <c r="AI2692" s="89">
        <v>-99</v>
      </c>
      <c r="AJ2692" s="89">
        <v>-99</v>
      </c>
      <c r="AK2692" s="89">
        <v>-99</v>
      </c>
      <c r="AL2692" s="89">
        <v>-99</v>
      </c>
      <c r="AM2692" s="89">
        <v>-99</v>
      </c>
      <c r="AN2692" s="89">
        <v>-99</v>
      </c>
      <c r="AO2692" s="89">
        <v>-99</v>
      </c>
      <c r="AP2692" s="89">
        <v>-99</v>
      </c>
      <c r="AQ2692" s="89">
        <v>1</v>
      </c>
      <c r="AR2692" s="89">
        <v>-0.63972941176470599</v>
      </c>
      <c r="AS2692" s="89">
        <v>-1.36798398336839</v>
      </c>
      <c r="AT2692" s="89">
        <v>-99</v>
      </c>
      <c r="AU2692" s="89">
        <v>-99</v>
      </c>
      <c r="AV2692" s="89">
        <v>51.960770588235299</v>
      </c>
      <c r="AW2692" s="89">
        <v>-1.36798398336839</v>
      </c>
      <c r="AX2692" s="89">
        <v>-1.48078873438153</v>
      </c>
      <c r="AY2692" s="89">
        <v>0.12</v>
      </c>
      <c r="AZ2692" s="89">
        <v>-0.17769464812578301</v>
      </c>
      <c r="BA2692" s="89">
        <v>-99</v>
      </c>
      <c r="BB2692" s="89">
        <v>-99</v>
      </c>
      <c r="BC2692" s="89">
        <v>-99</v>
      </c>
      <c r="BD2692" s="89">
        <v>-99</v>
      </c>
      <c r="BE2692" s="89">
        <v>-99</v>
      </c>
      <c r="BF2692" s="89">
        <v>-99</v>
      </c>
      <c r="BG2692" s="89">
        <v>-99</v>
      </c>
      <c r="BH2692" s="89">
        <v>-99</v>
      </c>
      <c r="BI2692" s="89">
        <v>-99</v>
      </c>
      <c r="BJ2692" s="89">
        <v>-99</v>
      </c>
      <c r="BK2692" s="89">
        <v>-99</v>
      </c>
      <c r="BL2692" s="89">
        <v>-99</v>
      </c>
      <c r="BM2692" s="89">
        <v>-99</v>
      </c>
      <c r="BN2692" s="89">
        <v>-99</v>
      </c>
      <c r="BO2692" s="89">
        <v>-99</v>
      </c>
      <c r="BP2692" s="89">
        <v>-99</v>
      </c>
      <c r="BQ2692" s="89">
        <v>-99</v>
      </c>
      <c r="BR2692" s="89">
        <v>-99</v>
      </c>
      <c r="BS2692" s="89">
        <v>-99</v>
      </c>
      <c r="BT2692" s="89">
        <v>-99</v>
      </c>
      <c r="BU2692" s="89">
        <v>-99</v>
      </c>
      <c r="BV2692" s="89">
        <v>-99</v>
      </c>
      <c r="BW2692" s="89">
        <v>-99</v>
      </c>
      <c r="BX2692" s="89">
        <v>-99</v>
      </c>
      <c r="BY2692" s="89">
        <v>-99</v>
      </c>
      <c r="BZ2692" s="89">
        <v>-99</v>
      </c>
      <c r="CA2692" s="89">
        <v>-99</v>
      </c>
      <c r="CB2692" s="89">
        <v>-99</v>
      </c>
      <c r="CC2692" s="89">
        <v>-99</v>
      </c>
      <c r="CD2692" s="89">
        <v>-99</v>
      </c>
      <c r="CE2692" s="89">
        <v>-99</v>
      </c>
      <c r="CF2692" s="89">
        <v>-99</v>
      </c>
      <c r="CG2692" s="89">
        <v>-99</v>
      </c>
      <c r="CH2692" s="89">
        <v>-99</v>
      </c>
      <c r="CI2692" s="89">
        <v>-99</v>
      </c>
      <c r="CJ2692" s="89">
        <v>-99</v>
      </c>
      <c r="CK2692" s="89">
        <v>-99</v>
      </c>
      <c r="CL2692" s="89">
        <v>-99</v>
      </c>
      <c r="CM2692" s="89">
        <v>-99</v>
      </c>
      <c r="CN2692" s="89">
        <v>-99</v>
      </c>
      <c r="CO2692" s="89">
        <v>-99</v>
      </c>
      <c r="CP2692" s="89">
        <v>-99</v>
      </c>
      <c r="CQ2692" s="89">
        <v>-99</v>
      </c>
      <c r="CR2692" s="89">
        <v>-99</v>
      </c>
      <c r="CS2692" s="89">
        <v>-99</v>
      </c>
      <c r="CT2692" s="89">
        <v>-99</v>
      </c>
      <c r="CU2692" s="86">
        <v>-99</v>
      </c>
      <c r="CV2692" s="86">
        <v>-2.4121999999999999</v>
      </c>
      <c r="CW2692" s="86">
        <v>0</v>
      </c>
      <c r="CX2692" s="86">
        <v>2</v>
      </c>
      <c r="CY2692" s="86">
        <v>1.1738</v>
      </c>
      <c r="CZ2692" s="86">
        <v>90</v>
      </c>
      <c r="DA2692" s="86">
        <v>2</v>
      </c>
      <c r="DB2692" s="86">
        <v>-2.9243999999999999</v>
      </c>
      <c r="DC2692" s="86">
        <v>0</v>
      </c>
      <c r="DD2692" s="86">
        <v>-99</v>
      </c>
      <c r="DE2692" s="86">
        <v>-99</v>
      </c>
      <c r="DF2692" s="86">
        <v>-99</v>
      </c>
      <c r="DG2692" s="86">
        <v>-99</v>
      </c>
      <c r="DH2692" s="86">
        <v>-99</v>
      </c>
    </row>
    <row r="2693" spans="1:112" x14ac:dyDescent="0.2">
      <c r="A2693" s="85">
        <f>IF(ISERROR(SEARCH('School Lookup'!$F$3,Data!J2693)),A2692,A2692+1)</f>
        <v>0</v>
      </c>
      <c r="B2693" s="85">
        <f>IF(I2693='School Lookup'!$G$13,1,0)</f>
        <v>0</v>
      </c>
      <c r="C2693" s="85">
        <f t="shared" si="42"/>
        <v>2691</v>
      </c>
      <c r="D2693" s="86" t="s">
        <v>6478</v>
      </c>
      <c r="E2693" s="86" t="s">
        <v>6790</v>
      </c>
      <c r="F2693" s="86" t="s">
        <v>2774</v>
      </c>
      <c r="G2693" s="86" t="s">
        <v>2795</v>
      </c>
      <c r="H2693" s="86" t="s">
        <v>1474</v>
      </c>
      <c r="I2693" s="86" t="s">
        <v>5574</v>
      </c>
      <c r="J2693" s="86" t="s">
        <v>2398</v>
      </c>
      <c r="K2693" s="86" t="s">
        <v>114</v>
      </c>
      <c r="L2693" s="86">
        <v>1</v>
      </c>
      <c r="M2693" s="86">
        <v>1</v>
      </c>
      <c r="N2693" s="89">
        <v>-1.2338</v>
      </c>
      <c r="O2693" s="89">
        <v>-2.5774375764555599</v>
      </c>
      <c r="P2693" s="89">
        <v>32.378399999999999</v>
      </c>
      <c r="Q2693" s="89">
        <v>-1.8517572380801399</v>
      </c>
      <c r="R2693" s="89">
        <v>47.770707006369399</v>
      </c>
      <c r="S2693" s="89">
        <v>-2.21459740726785</v>
      </c>
      <c r="T2693" s="89">
        <v>-2.5129444714691802</v>
      </c>
      <c r="U2693" s="89">
        <v>0.40204865556978198</v>
      </c>
      <c r="V2693" s="89">
        <v>-1.0103259462756999</v>
      </c>
      <c r="W2693" s="89">
        <v>1</v>
      </c>
      <c r="X2693" s="89">
        <v>-1.1515899053627801</v>
      </c>
      <c r="Y2693" s="89">
        <v>-2.62197838366798</v>
      </c>
      <c r="Z2693" s="89">
        <v>39.870399999999997</v>
      </c>
      <c r="AA2693" s="89">
        <v>-1.24171304707828</v>
      </c>
      <c r="AB2693" s="89">
        <v>50.4731883280757</v>
      </c>
      <c r="AC2693" s="89">
        <v>-1.9318457153731301</v>
      </c>
      <c r="AD2693" s="89">
        <v>-2.24797829943607</v>
      </c>
      <c r="AE2693" s="89">
        <v>0.40588988476312399</v>
      </c>
      <c r="AF2693" s="89">
        <v>-0.91243165290810802</v>
      </c>
      <c r="AG2693" s="89">
        <v>1</v>
      </c>
      <c r="AH2693" s="89">
        <v>-1.2295873417721499</v>
      </c>
      <c r="AI2693" s="89">
        <v>-2.58915465626366</v>
      </c>
      <c r="AJ2693" s="89">
        <v>-99</v>
      </c>
      <c r="AK2693" s="89">
        <v>-99</v>
      </c>
      <c r="AL2693" s="89">
        <v>43.0379291139241</v>
      </c>
      <c r="AM2693" s="89">
        <v>-2.58915465626366</v>
      </c>
      <c r="AN2693" s="89">
        <v>-2.7632209886272801</v>
      </c>
      <c r="AO2693" s="89">
        <v>0.101152368758003</v>
      </c>
      <c r="AP2693" s="89">
        <v>-0.27950634840147898</v>
      </c>
      <c r="AQ2693" s="89">
        <v>1</v>
      </c>
      <c r="AR2693" s="89">
        <v>-1.0248901408450699</v>
      </c>
      <c r="AS2693" s="89">
        <v>-2.2337544267183498</v>
      </c>
      <c r="AT2693" s="89">
        <v>-99</v>
      </c>
      <c r="AU2693" s="89">
        <v>-99</v>
      </c>
      <c r="AV2693" s="89">
        <v>50.704236619718301</v>
      </c>
      <c r="AW2693" s="89">
        <v>-2.2337544267183498</v>
      </c>
      <c r="AX2693" s="89">
        <v>-2.3931332821995799</v>
      </c>
      <c r="AY2693" s="89">
        <v>9.0909090909090898E-2</v>
      </c>
      <c r="AZ2693" s="89">
        <v>-0.21755757110905299</v>
      </c>
      <c r="BA2693" s="89">
        <v>-99</v>
      </c>
      <c r="BB2693" s="89">
        <v>-99</v>
      </c>
      <c r="BC2693" s="89">
        <v>-99</v>
      </c>
      <c r="BD2693" s="89">
        <v>-99</v>
      </c>
      <c r="BE2693" s="89">
        <v>-99</v>
      </c>
      <c r="BF2693" s="89">
        <v>-99</v>
      </c>
      <c r="BG2693" s="89">
        <v>-99</v>
      </c>
      <c r="BH2693" s="89">
        <v>-99</v>
      </c>
      <c r="BI2693" s="89">
        <v>-99</v>
      </c>
      <c r="BJ2693" s="89">
        <v>-99</v>
      </c>
      <c r="BK2693" s="89">
        <v>-99</v>
      </c>
      <c r="BL2693" s="89">
        <v>-99</v>
      </c>
      <c r="BM2693" s="89">
        <v>-99</v>
      </c>
      <c r="BN2693" s="89">
        <v>-99</v>
      </c>
      <c r="BO2693" s="89">
        <v>-99</v>
      </c>
      <c r="BP2693" s="89">
        <v>-99</v>
      </c>
      <c r="BQ2693" s="89">
        <v>-99</v>
      </c>
      <c r="BR2693" s="89">
        <v>-99</v>
      </c>
      <c r="BS2693" s="89">
        <v>-99</v>
      </c>
      <c r="BT2693" s="89">
        <v>-99</v>
      </c>
      <c r="BU2693" s="89">
        <v>-99</v>
      </c>
      <c r="BV2693" s="89">
        <v>-99</v>
      </c>
      <c r="BW2693" s="89">
        <v>-99</v>
      </c>
      <c r="BX2693" s="89">
        <v>-99</v>
      </c>
      <c r="BY2693" s="89">
        <v>-99</v>
      </c>
      <c r="BZ2693" s="89">
        <v>-99</v>
      </c>
      <c r="CA2693" s="89">
        <v>-99</v>
      </c>
      <c r="CB2693" s="89">
        <v>-99</v>
      </c>
      <c r="CC2693" s="89">
        <v>-99</v>
      </c>
      <c r="CD2693" s="89">
        <v>-99</v>
      </c>
      <c r="CE2693" s="89">
        <v>-99</v>
      </c>
      <c r="CF2693" s="89">
        <v>-99</v>
      </c>
      <c r="CG2693" s="89">
        <v>-99</v>
      </c>
      <c r="CH2693" s="89">
        <v>-99</v>
      </c>
      <c r="CI2693" s="89">
        <v>-99</v>
      </c>
      <c r="CJ2693" s="89">
        <v>-99</v>
      </c>
      <c r="CK2693" s="89">
        <v>-99</v>
      </c>
      <c r="CL2693" s="89">
        <v>-99</v>
      </c>
      <c r="CM2693" s="89">
        <v>-99</v>
      </c>
      <c r="CN2693" s="89">
        <v>-99</v>
      </c>
      <c r="CO2693" s="89">
        <v>-99</v>
      </c>
      <c r="CP2693" s="89">
        <v>-99</v>
      </c>
      <c r="CQ2693" s="89">
        <v>-99</v>
      </c>
      <c r="CR2693" s="89">
        <v>-99</v>
      </c>
      <c r="CS2693" s="89">
        <v>-99</v>
      </c>
      <c r="CT2693" s="89">
        <v>-99</v>
      </c>
      <c r="CU2693" s="86">
        <v>-99</v>
      </c>
      <c r="CV2693" s="86">
        <v>-2.4198</v>
      </c>
      <c r="CW2693" s="86">
        <v>0</v>
      </c>
      <c r="CX2693" s="86">
        <v>2</v>
      </c>
      <c r="CY2693" s="86">
        <v>2.4817999999999998</v>
      </c>
      <c r="CZ2693" s="86">
        <v>99</v>
      </c>
      <c r="DA2693" s="86">
        <v>2</v>
      </c>
      <c r="DB2693" s="86">
        <v>-1.2484999999999999</v>
      </c>
      <c r="DC2693" s="86">
        <v>6</v>
      </c>
      <c r="DD2693" s="86">
        <v>-99</v>
      </c>
      <c r="DE2693" s="86">
        <v>-99</v>
      </c>
      <c r="DF2693" s="86">
        <v>-99</v>
      </c>
      <c r="DG2693" s="86">
        <v>-99</v>
      </c>
      <c r="DH2693" s="86">
        <v>-99</v>
      </c>
    </row>
    <row r="2694" spans="1:112" x14ac:dyDescent="0.2">
      <c r="A2694" s="85">
        <f>IF(ISERROR(SEARCH('School Lookup'!$F$3,Data!J2694)),A2693,A2693+1)</f>
        <v>0</v>
      </c>
      <c r="B2694" s="85">
        <f>IF(I2694='School Lookup'!$G$13,1,0)</f>
        <v>0</v>
      </c>
      <c r="C2694" s="85">
        <f t="shared" si="42"/>
        <v>2692</v>
      </c>
      <c r="D2694" s="86" t="s">
        <v>6478</v>
      </c>
      <c r="E2694" s="86" t="s">
        <v>6504</v>
      </c>
      <c r="F2694" s="86" t="s">
        <v>170</v>
      </c>
      <c r="G2694" s="86" t="s">
        <v>3436</v>
      </c>
      <c r="H2694" s="86" t="s">
        <v>2582</v>
      </c>
      <c r="I2694" s="86" t="s">
        <v>5845</v>
      </c>
      <c r="J2694" s="86" t="s">
        <v>2582</v>
      </c>
      <c r="K2694" s="86" t="s">
        <v>171</v>
      </c>
      <c r="L2694" s="86">
        <v>1</v>
      </c>
      <c r="M2694" s="86">
        <v>1</v>
      </c>
      <c r="N2694" s="89">
        <v>-1.08075706214689</v>
      </c>
      <c r="O2694" s="89">
        <v>-2.2460232598224299</v>
      </c>
      <c r="P2694" s="89">
        <v>28.6</v>
      </c>
      <c r="Q2694" s="89">
        <v>-2.2525374607135</v>
      </c>
      <c r="R2694" s="89">
        <v>52.542365536723203</v>
      </c>
      <c r="S2694" s="89">
        <v>-2.2492803602679698</v>
      </c>
      <c r="T2694" s="89">
        <v>-2.5522980699548801</v>
      </c>
      <c r="U2694" s="89">
        <v>0.50284090909090895</v>
      </c>
      <c r="V2694" s="89">
        <v>-1.28339988176708</v>
      </c>
      <c r="W2694" s="89">
        <v>1</v>
      </c>
      <c r="X2694" s="89">
        <v>-1.02215257142857</v>
      </c>
      <c r="Y2694" s="89">
        <v>-2.3172623978815601</v>
      </c>
      <c r="Z2694" s="89">
        <v>36.881399999999999</v>
      </c>
      <c r="AA2694" s="89">
        <v>-1.61445019264372</v>
      </c>
      <c r="AB2694" s="89">
        <v>49.714256571428599</v>
      </c>
      <c r="AC2694" s="89">
        <v>-1.9658562952626399</v>
      </c>
      <c r="AD2694" s="89">
        <v>-2.2875785860978701</v>
      </c>
      <c r="AE2694" s="89">
        <v>0.49715909090909099</v>
      </c>
      <c r="AF2694" s="89">
        <v>-1.13729049024752</v>
      </c>
      <c r="AG2694" s="89">
        <v>-99</v>
      </c>
      <c r="AH2694" s="89">
        <v>-99</v>
      </c>
      <c r="AI2694" s="89">
        <v>-99</v>
      </c>
      <c r="AJ2694" s="89">
        <v>-99</v>
      </c>
      <c r="AK2694" s="89">
        <v>-99</v>
      </c>
      <c r="AL2694" s="89">
        <v>-99</v>
      </c>
      <c r="AM2694" s="89">
        <v>-99</v>
      </c>
      <c r="AN2694" s="89">
        <v>-99</v>
      </c>
      <c r="AO2694" s="89">
        <v>-99</v>
      </c>
      <c r="AP2694" s="89">
        <v>-99</v>
      </c>
      <c r="AQ2694" s="89">
        <v>-99</v>
      </c>
      <c r="AR2694" s="89">
        <v>-99</v>
      </c>
      <c r="AS2694" s="89">
        <v>-99</v>
      </c>
      <c r="AT2694" s="89">
        <v>-99</v>
      </c>
      <c r="AU2694" s="89">
        <v>-99</v>
      </c>
      <c r="AV2694" s="89">
        <v>-99</v>
      </c>
      <c r="AW2694" s="89">
        <v>-99</v>
      </c>
      <c r="AX2694" s="89">
        <v>-99</v>
      </c>
      <c r="AY2694" s="89">
        <v>-99</v>
      </c>
      <c r="AZ2694" s="89">
        <v>-99</v>
      </c>
      <c r="BA2694" s="89">
        <v>-99</v>
      </c>
      <c r="BB2694" s="89">
        <v>-99</v>
      </c>
      <c r="BC2694" s="89">
        <v>-99</v>
      </c>
      <c r="BD2694" s="89">
        <v>-99</v>
      </c>
      <c r="BE2694" s="89">
        <v>-99</v>
      </c>
      <c r="BF2694" s="89">
        <v>-99</v>
      </c>
      <c r="BG2694" s="89">
        <v>-99</v>
      </c>
      <c r="BH2694" s="89">
        <v>-99</v>
      </c>
      <c r="BI2694" s="89">
        <v>-99</v>
      </c>
      <c r="BJ2694" s="89">
        <v>-99</v>
      </c>
      <c r="BK2694" s="89">
        <v>-99</v>
      </c>
      <c r="BL2694" s="89">
        <v>-99</v>
      </c>
      <c r="BM2694" s="89">
        <v>-99</v>
      </c>
      <c r="BN2694" s="89">
        <v>-99</v>
      </c>
      <c r="BO2694" s="89">
        <v>-99</v>
      </c>
      <c r="BP2694" s="89">
        <v>-99</v>
      </c>
      <c r="BQ2694" s="89">
        <v>-99</v>
      </c>
      <c r="BR2694" s="89">
        <v>-99</v>
      </c>
      <c r="BS2694" s="89">
        <v>-99</v>
      </c>
      <c r="BT2694" s="89">
        <v>-99</v>
      </c>
      <c r="BU2694" s="89">
        <v>-99</v>
      </c>
      <c r="BV2694" s="89">
        <v>-99</v>
      </c>
      <c r="BW2694" s="89">
        <v>-99</v>
      </c>
      <c r="BX2694" s="89">
        <v>-99</v>
      </c>
      <c r="BY2694" s="89">
        <v>-99</v>
      </c>
      <c r="BZ2694" s="89">
        <v>-99</v>
      </c>
      <c r="CA2694" s="89">
        <v>-99</v>
      </c>
      <c r="CB2694" s="89">
        <v>-99</v>
      </c>
      <c r="CC2694" s="89">
        <v>-99</v>
      </c>
      <c r="CD2694" s="89">
        <v>-99</v>
      </c>
      <c r="CE2694" s="89">
        <v>-99</v>
      </c>
      <c r="CF2694" s="89">
        <v>-99</v>
      </c>
      <c r="CG2694" s="89">
        <v>-99</v>
      </c>
      <c r="CH2694" s="89">
        <v>-99</v>
      </c>
      <c r="CI2694" s="89">
        <v>-99</v>
      </c>
      <c r="CJ2694" s="89">
        <v>-99</v>
      </c>
      <c r="CK2694" s="89">
        <v>-99</v>
      </c>
      <c r="CL2694" s="89">
        <v>-99</v>
      </c>
      <c r="CM2694" s="89">
        <v>-99</v>
      </c>
      <c r="CN2694" s="89">
        <v>-99</v>
      </c>
      <c r="CO2694" s="89">
        <v>-99</v>
      </c>
      <c r="CP2694" s="89">
        <v>-99</v>
      </c>
      <c r="CQ2694" s="89">
        <v>-99</v>
      </c>
      <c r="CR2694" s="89">
        <v>-99</v>
      </c>
      <c r="CS2694" s="89">
        <v>-99</v>
      </c>
      <c r="CT2694" s="89">
        <v>-99</v>
      </c>
      <c r="CU2694" s="86">
        <v>-99</v>
      </c>
      <c r="CV2694" s="86">
        <v>-2.4207000000000001</v>
      </c>
      <c r="CW2694" s="86">
        <v>0</v>
      </c>
      <c r="CX2694" s="86">
        <v>2</v>
      </c>
      <c r="CY2694" s="86">
        <v>1.9790000000000001</v>
      </c>
      <c r="CZ2694" s="86">
        <v>97</v>
      </c>
      <c r="DA2694" s="86">
        <v>2</v>
      </c>
      <c r="DB2694" s="86">
        <v>-1.9353</v>
      </c>
      <c r="DC2694" s="86">
        <v>1</v>
      </c>
      <c r="DD2694" s="86">
        <v>-99</v>
      </c>
      <c r="DE2694" s="86">
        <v>-99</v>
      </c>
      <c r="DF2694" s="86">
        <v>-99</v>
      </c>
      <c r="DG2694" s="86">
        <v>-99</v>
      </c>
      <c r="DH2694" s="86">
        <v>-99</v>
      </c>
    </row>
    <row r="2695" spans="1:112" x14ac:dyDescent="0.2">
      <c r="A2695" s="85">
        <f>IF(ISERROR(SEARCH('School Lookup'!$F$3,Data!J2695)),A2694,A2694+1)</f>
        <v>0</v>
      </c>
      <c r="B2695" s="85">
        <f>IF(I2695='School Lookup'!$G$13,1,0)</f>
        <v>0</v>
      </c>
      <c r="C2695" s="85">
        <f t="shared" si="42"/>
        <v>2693</v>
      </c>
      <c r="D2695" s="86" t="s">
        <v>6478</v>
      </c>
      <c r="E2695" s="86" t="s">
        <v>6982</v>
      </c>
      <c r="F2695" s="86" t="s">
        <v>2775</v>
      </c>
      <c r="G2695" s="86" t="s">
        <v>6191</v>
      </c>
      <c r="H2695" s="86" t="s">
        <v>6347</v>
      </c>
      <c r="I2695" s="86" t="s">
        <v>6220</v>
      </c>
      <c r="J2695" s="86" t="s">
        <v>6221</v>
      </c>
      <c r="K2695" s="86" t="s">
        <v>6614</v>
      </c>
      <c r="L2695" s="86">
        <v>1</v>
      </c>
      <c r="M2695" s="86">
        <v>1</v>
      </c>
      <c r="N2695" s="89">
        <v>-1.28744262560778</v>
      </c>
      <c r="O2695" s="89">
        <v>-2.6936006242746799</v>
      </c>
      <c r="P2695" s="89">
        <v>44.356499999999997</v>
      </c>
      <c r="Q2695" s="89">
        <v>-0.58122325948478304</v>
      </c>
      <c r="R2695" s="89">
        <v>53.808770664505701</v>
      </c>
      <c r="S2695" s="89">
        <v>-1.6374119418797299</v>
      </c>
      <c r="T2695" s="89">
        <v>-1.8580312333550399</v>
      </c>
      <c r="U2695" s="89">
        <v>0.38275434243176198</v>
      </c>
      <c r="V2695" s="89">
        <v>-0.71116952294048497</v>
      </c>
      <c r="W2695" s="89">
        <v>1</v>
      </c>
      <c r="X2695" s="89">
        <v>-1.3314203883495099</v>
      </c>
      <c r="Y2695" s="89">
        <v>-3.0453278241439898</v>
      </c>
      <c r="Z2695" s="89">
        <v>31.699100000000001</v>
      </c>
      <c r="AA2695" s="89">
        <v>-2.26069833900161</v>
      </c>
      <c r="AB2695" s="89">
        <v>51.294519417475698</v>
      </c>
      <c r="AC2695" s="89">
        <v>-2.6530130815728001</v>
      </c>
      <c r="AD2695" s="89">
        <v>-3.0876709634667101</v>
      </c>
      <c r="AE2695" s="89">
        <v>0.38337468982630302</v>
      </c>
      <c r="AF2695" s="89">
        <v>-1.18373489790473</v>
      </c>
      <c r="AG2695" s="89">
        <v>1</v>
      </c>
      <c r="AH2695" s="89">
        <v>-1.35329137055838</v>
      </c>
      <c r="AI2695" s="89">
        <v>-2.8553776602846499</v>
      </c>
      <c r="AJ2695" s="89">
        <v>33.75</v>
      </c>
      <c r="AK2695" s="89">
        <v>-1.4563480423683699</v>
      </c>
      <c r="AL2695" s="89">
        <v>47.208136040609098</v>
      </c>
      <c r="AM2695" s="89">
        <v>-2.1558628513265101</v>
      </c>
      <c r="AN2695" s="89">
        <v>-2.3080291331760399</v>
      </c>
      <c r="AO2695" s="89">
        <v>0.12220843672456599</v>
      </c>
      <c r="AP2695" s="89">
        <v>-0.28206063228019901</v>
      </c>
      <c r="AQ2695" s="89">
        <v>1</v>
      </c>
      <c r="AR2695" s="89">
        <v>-1.19987666666667</v>
      </c>
      <c r="AS2695" s="89">
        <v>-2.6270919364965599</v>
      </c>
      <c r="AT2695" s="89">
        <v>30.625</v>
      </c>
      <c r="AU2695" s="89">
        <v>-1.96306854663158</v>
      </c>
      <c r="AV2695" s="89">
        <v>50.555549999999997</v>
      </c>
      <c r="AW2695" s="89">
        <v>-2.2950802415640701</v>
      </c>
      <c r="AX2695" s="89">
        <v>-2.4577581180839099</v>
      </c>
      <c r="AY2695" s="89">
        <v>0.11166253101737</v>
      </c>
      <c r="AZ2695" s="89">
        <v>-0.27443949209373603</v>
      </c>
      <c r="BA2695" s="89">
        <v>-99</v>
      </c>
      <c r="BB2695" s="89">
        <v>-99</v>
      </c>
      <c r="BC2695" s="89">
        <v>-99</v>
      </c>
      <c r="BD2695" s="89">
        <v>-99</v>
      </c>
      <c r="BE2695" s="89">
        <v>-99</v>
      </c>
      <c r="BF2695" s="89">
        <v>-99</v>
      </c>
      <c r="BG2695" s="89">
        <v>-99</v>
      </c>
      <c r="BH2695" s="89">
        <v>-99</v>
      </c>
      <c r="BI2695" s="89">
        <v>-99</v>
      </c>
      <c r="BJ2695" s="89">
        <v>-99</v>
      </c>
      <c r="BK2695" s="89">
        <v>-99</v>
      </c>
      <c r="BL2695" s="89">
        <v>-99</v>
      </c>
      <c r="BM2695" s="89">
        <v>-99</v>
      </c>
      <c r="BN2695" s="89">
        <v>-99</v>
      </c>
      <c r="BO2695" s="89">
        <v>-99</v>
      </c>
      <c r="BP2695" s="89">
        <v>-99</v>
      </c>
      <c r="BQ2695" s="89">
        <v>-99</v>
      </c>
      <c r="BR2695" s="89">
        <v>-99</v>
      </c>
      <c r="BS2695" s="89">
        <v>-99</v>
      </c>
      <c r="BT2695" s="89">
        <v>-99</v>
      </c>
      <c r="BU2695" s="89">
        <v>-99</v>
      </c>
      <c r="BV2695" s="89">
        <v>-99</v>
      </c>
      <c r="BW2695" s="89">
        <v>-99</v>
      </c>
      <c r="BX2695" s="89">
        <v>-99</v>
      </c>
      <c r="BY2695" s="89">
        <v>-99</v>
      </c>
      <c r="BZ2695" s="89">
        <v>-99</v>
      </c>
      <c r="CA2695" s="89">
        <v>-99</v>
      </c>
      <c r="CB2695" s="89">
        <v>-99</v>
      </c>
      <c r="CC2695" s="89">
        <v>-99</v>
      </c>
      <c r="CD2695" s="89">
        <v>-99</v>
      </c>
      <c r="CE2695" s="89">
        <v>-99</v>
      </c>
      <c r="CF2695" s="89">
        <v>-99</v>
      </c>
      <c r="CG2695" s="89">
        <v>-99</v>
      </c>
      <c r="CH2695" s="89">
        <v>-99</v>
      </c>
      <c r="CI2695" s="89">
        <v>-99</v>
      </c>
      <c r="CJ2695" s="89">
        <v>-99</v>
      </c>
      <c r="CK2695" s="89">
        <v>-99</v>
      </c>
      <c r="CL2695" s="89">
        <v>-99</v>
      </c>
      <c r="CM2695" s="89">
        <v>-99</v>
      </c>
      <c r="CN2695" s="89">
        <v>-99</v>
      </c>
      <c r="CO2695" s="89">
        <v>-99</v>
      </c>
      <c r="CP2695" s="89">
        <v>-99</v>
      </c>
      <c r="CQ2695" s="89">
        <v>-99</v>
      </c>
      <c r="CR2695" s="89">
        <v>-99</v>
      </c>
      <c r="CS2695" s="89">
        <v>-99</v>
      </c>
      <c r="CT2695" s="89">
        <v>-99</v>
      </c>
      <c r="CU2695" s="86">
        <v>-99</v>
      </c>
      <c r="CV2695" s="86">
        <v>-2.4514</v>
      </c>
      <c r="CW2695" s="86">
        <v>0</v>
      </c>
      <c r="CX2695" s="86">
        <v>2</v>
      </c>
      <c r="CY2695" s="86">
        <v>2.6751</v>
      </c>
      <c r="CZ2695" s="86">
        <v>99</v>
      </c>
      <c r="DA2695" s="86">
        <v>4</v>
      </c>
      <c r="DB2695" s="86">
        <v>-1.4863</v>
      </c>
      <c r="DC2695" s="86">
        <v>3</v>
      </c>
      <c r="DD2695" s="86">
        <v>-99</v>
      </c>
      <c r="DE2695" s="86">
        <v>-99</v>
      </c>
      <c r="DF2695" s="86">
        <v>-99</v>
      </c>
      <c r="DG2695" s="86">
        <v>-99</v>
      </c>
      <c r="DH2695" s="86">
        <v>-99</v>
      </c>
    </row>
    <row r="2696" spans="1:112" x14ac:dyDescent="0.2">
      <c r="A2696" s="85">
        <f>IF(ISERROR(SEARCH('School Lookup'!$F$3,Data!J2696)),A2695,A2695+1)</f>
        <v>0</v>
      </c>
      <c r="B2696" s="85">
        <f>IF(I2696='School Lookup'!$G$13,1,0)</f>
        <v>0</v>
      </c>
      <c r="C2696" s="85">
        <f t="shared" si="42"/>
        <v>2694</v>
      </c>
      <c r="D2696" s="86" t="s">
        <v>6478</v>
      </c>
      <c r="E2696" s="86" t="s">
        <v>6790</v>
      </c>
      <c r="F2696" s="86" t="s">
        <v>2774</v>
      </c>
      <c r="G2696" s="86" t="s">
        <v>2795</v>
      </c>
      <c r="H2696" s="86" t="s">
        <v>1474</v>
      </c>
      <c r="I2696" s="86" t="s">
        <v>6041</v>
      </c>
      <c r="J2696" s="86" t="s">
        <v>6042</v>
      </c>
      <c r="K2696" s="86" t="s">
        <v>72</v>
      </c>
      <c r="L2696" s="86">
        <v>1</v>
      </c>
      <c r="M2696" s="86">
        <v>1</v>
      </c>
      <c r="N2696" s="89">
        <v>-1.2682727969348699</v>
      </c>
      <c r="O2696" s="89">
        <v>-2.6520883809870801</v>
      </c>
      <c r="P2696" s="89">
        <v>36.214599999999997</v>
      </c>
      <c r="Q2696" s="89">
        <v>-1.44484608784033</v>
      </c>
      <c r="R2696" s="89">
        <v>54.150678416347397</v>
      </c>
      <c r="S2696" s="89">
        <v>-2.0484672344137</v>
      </c>
      <c r="T2696" s="89">
        <v>-2.3244420645708899</v>
      </c>
      <c r="U2696" s="89">
        <v>0.37862669245648001</v>
      </c>
      <c r="V2696" s="89">
        <v>-0.88009581071518606</v>
      </c>
      <c r="W2696" s="89">
        <v>1</v>
      </c>
      <c r="X2696" s="89">
        <v>-1.2775046511627901</v>
      </c>
      <c r="Y2696" s="89">
        <v>-2.9184016390403502</v>
      </c>
      <c r="Z2696" s="89">
        <v>35.177199999999999</v>
      </c>
      <c r="AA2696" s="89">
        <v>-1.8269689760069201</v>
      </c>
      <c r="AB2696" s="89">
        <v>56.459931395348796</v>
      </c>
      <c r="AC2696" s="89">
        <v>-2.37268530752364</v>
      </c>
      <c r="AD2696" s="89">
        <v>-2.7612707595396402</v>
      </c>
      <c r="AE2696" s="89">
        <v>0.37427466150870398</v>
      </c>
      <c r="AF2696" s="89">
        <v>-1.0334736788605801</v>
      </c>
      <c r="AG2696" s="89">
        <v>1</v>
      </c>
      <c r="AH2696" s="89">
        <v>-1.3526865168539299</v>
      </c>
      <c r="AI2696" s="89">
        <v>-2.8540759567607599</v>
      </c>
      <c r="AJ2696" s="89">
        <v>33.823500000000003</v>
      </c>
      <c r="AK2696" s="89">
        <v>-1.44915305451501</v>
      </c>
      <c r="AL2696" s="89">
        <v>51.685412359550597</v>
      </c>
      <c r="AM2696" s="89">
        <v>-2.1516145056378799</v>
      </c>
      <c r="AN2696" s="89">
        <v>-2.3035660615587901</v>
      </c>
      <c r="AO2696" s="89">
        <v>0.129110251450677</v>
      </c>
      <c r="AP2696" s="89">
        <v>-0.29741399344110098</v>
      </c>
      <c r="AQ2696" s="89">
        <v>1</v>
      </c>
      <c r="AR2696" s="89">
        <v>-1.17668770491803</v>
      </c>
      <c r="AS2696" s="89">
        <v>-2.5749674176187498</v>
      </c>
      <c r="AT2696" s="89">
        <v>35.538499999999999</v>
      </c>
      <c r="AU2696" s="89">
        <v>-1.4290267431119701</v>
      </c>
      <c r="AV2696" s="89">
        <v>54.0983594262295</v>
      </c>
      <c r="AW2696" s="89">
        <v>-2.0019970803653599</v>
      </c>
      <c r="AX2696" s="89">
        <v>-2.1489085538249499</v>
      </c>
      <c r="AY2696" s="89">
        <v>0.117988394584139</v>
      </c>
      <c r="AZ2696" s="89">
        <v>-0.25354627037393002</v>
      </c>
      <c r="BA2696" s="89">
        <v>-99</v>
      </c>
      <c r="BB2696" s="89">
        <v>-99</v>
      </c>
      <c r="BC2696" s="89">
        <v>-99</v>
      </c>
      <c r="BD2696" s="89">
        <v>-99</v>
      </c>
      <c r="BE2696" s="89">
        <v>-99</v>
      </c>
      <c r="BF2696" s="89">
        <v>-99</v>
      </c>
      <c r="BG2696" s="89">
        <v>-99</v>
      </c>
      <c r="BH2696" s="89">
        <v>-99</v>
      </c>
      <c r="BI2696" s="89">
        <v>-99</v>
      </c>
      <c r="BJ2696" s="89">
        <v>-99</v>
      </c>
      <c r="BK2696" s="89">
        <v>-99</v>
      </c>
      <c r="BL2696" s="89">
        <v>-99</v>
      </c>
      <c r="BM2696" s="89">
        <v>-99</v>
      </c>
      <c r="BN2696" s="89">
        <v>-99</v>
      </c>
      <c r="BO2696" s="89">
        <v>-99</v>
      </c>
      <c r="BP2696" s="89">
        <v>-99</v>
      </c>
      <c r="BQ2696" s="89">
        <v>-99</v>
      </c>
      <c r="BR2696" s="89">
        <v>-99</v>
      </c>
      <c r="BS2696" s="89">
        <v>-99</v>
      </c>
      <c r="BT2696" s="89">
        <v>-99</v>
      </c>
      <c r="BU2696" s="89">
        <v>-99</v>
      </c>
      <c r="BV2696" s="89">
        <v>-99</v>
      </c>
      <c r="BW2696" s="89">
        <v>-99</v>
      </c>
      <c r="BX2696" s="89">
        <v>-99</v>
      </c>
      <c r="BY2696" s="89">
        <v>-99</v>
      </c>
      <c r="BZ2696" s="89">
        <v>-99</v>
      </c>
      <c r="CA2696" s="89">
        <v>-99</v>
      </c>
      <c r="CB2696" s="89">
        <v>-99</v>
      </c>
      <c r="CC2696" s="89">
        <v>-99</v>
      </c>
      <c r="CD2696" s="89">
        <v>-99</v>
      </c>
      <c r="CE2696" s="89">
        <v>-99</v>
      </c>
      <c r="CF2696" s="89">
        <v>-99</v>
      </c>
      <c r="CG2696" s="89">
        <v>-99</v>
      </c>
      <c r="CH2696" s="89">
        <v>-99</v>
      </c>
      <c r="CI2696" s="89">
        <v>-99</v>
      </c>
      <c r="CJ2696" s="89">
        <v>-99</v>
      </c>
      <c r="CK2696" s="89">
        <v>-99</v>
      </c>
      <c r="CL2696" s="89">
        <v>-99</v>
      </c>
      <c r="CM2696" s="89">
        <v>-99</v>
      </c>
      <c r="CN2696" s="89">
        <v>-99</v>
      </c>
      <c r="CO2696" s="89">
        <v>-99</v>
      </c>
      <c r="CP2696" s="89">
        <v>-99</v>
      </c>
      <c r="CQ2696" s="89">
        <v>-99</v>
      </c>
      <c r="CR2696" s="89">
        <v>-99</v>
      </c>
      <c r="CS2696" s="89">
        <v>-99</v>
      </c>
      <c r="CT2696" s="89">
        <v>-99</v>
      </c>
      <c r="CU2696" s="86">
        <v>-99</v>
      </c>
      <c r="CV2696" s="86">
        <v>-2.4645000000000001</v>
      </c>
      <c r="CW2696" s="86">
        <v>0</v>
      </c>
      <c r="CX2696" s="86">
        <v>2</v>
      </c>
      <c r="CY2696" s="86">
        <v>2.3696999999999999</v>
      </c>
      <c r="CZ2696" s="86">
        <v>98</v>
      </c>
      <c r="DA2696" s="86">
        <v>4</v>
      </c>
      <c r="DB2696" s="86">
        <v>-1.5866</v>
      </c>
      <c r="DC2696" s="86">
        <v>2</v>
      </c>
      <c r="DD2696" s="86">
        <v>-99</v>
      </c>
      <c r="DE2696" s="86">
        <v>-99</v>
      </c>
      <c r="DF2696" s="86">
        <v>-99</v>
      </c>
      <c r="DG2696" s="86">
        <v>-99</v>
      </c>
      <c r="DH2696" s="86">
        <v>-99</v>
      </c>
    </row>
    <row r="2697" spans="1:112" x14ac:dyDescent="0.2">
      <c r="A2697" s="85">
        <f>IF(ISERROR(SEARCH('School Lookup'!$F$3,Data!J2697)),A2696,A2696+1)</f>
        <v>0</v>
      </c>
      <c r="B2697" s="85">
        <f>IF(I2697='School Lookup'!$G$13,1,0)</f>
        <v>0</v>
      </c>
      <c r="C2697" s="85">
        <f t="shared" si="42"/>
        <v>2695</v>
      </c>
      <c r="D2697" s="86" t="s">
        <v>6478</v>
      </c>
      <c r="E2697" s="86" t="s">
        <v>6790</v>
      </c>
      <c r="F2697" s="86" t="s">
        <v>2774</v>
      </c>
      <c r="G2697" s="86" t="s">
        <v>2795</v>
      </c>
      <c r="H2697" s="86" t="s">
        <v>1474</v>
      </c>
      <c r="I2697" s="86" t="s">
        <v>5866</v>
      </c>
      <c r="J2697" s="86" t="s">
        <v>2275</v>
      </c>
      <c r="K2697" s="86" t="s">
        <v>72</v>
      </c>
      <c r="L2697" s="86">
        <v>1</v>
      </c>
      <c r="M2697" s="86">
        <v>1</v>
      </c>
      <c r="N2697" s="89">
        <v>-1.1798083495145599</v>
      </c>
      <c r="O2697" s="89">
        <v>-2.4605187156408301</v>
      </c>
      <c r="P2697" s="89">
        <v>35.394599999999997</v>
      </c>
      <c r="Q2697" s="89">
        <v>-1.53182464557888</v>
      </c>
      <c r="R2697" s="89">
        <v>42.524249514563103</v>
      </c>
      <c r="S2697" s="89">
        <v>-1.99617168060985</v>
      </c>
      <c r="T2697" s="89">
        <v>-2.2651040310713402</v>
      </c>
      <c r="U2697" s="89">
        <v>0.40840602696272799</v>
      </c>
      <c r="V2697" s="89">
        <v>-0.92508213798710603</v>
      </c>
      <c r="W2697" s="89">
        <v>1</v>
      </c>
      <c r="X2697" s="89">
        <v>-1.0726922794117599</v>
      </c>
      <c r="Y2697" s="89">
        <v>-2.4362408755075302</v>
      </c>
      <c r="Z2697" s="89">
        <v>35.318399999999997</v>
      </c>
      <c r="AA2697" s="89">
        <v>-1.80936091814347</v>
      </c>
      <c r="AB2697" s="89">
        <v>42.463252941176499</v>
      </c>
      <c r="AC2697" s="89">
        <v>-2.1228008968254999</v>
      </c>
      <c r="AD2697" s="89">
        <v>-2.47031734656899</v>
      </c>
      <c r="AE2697" s="89">
        <v>0.431403647898493</v>
      </c>
      <c r="AF2697" s="89">
        <v>-1.0657039147767899</v>
      </c>
      <c r="AG2697" s="89">
        <v>1</v>
      </c>
      <c r="AH2697" s="89">
        <v>-1.1044138613861401</v>
      </c>
      <c r="AI2697" s="89">
        <v>-2.3197692506378198</v>
      </c>
      <c r="AJ2697" s="89">
        <v>14.8857</v>
      </c>
      <c r="AK2697" s="89">
        <v>-3.3029930677051702</v>
      </c>
      <c r="AL2697" s="89">
        <v>45.0495207920792</v>
      </c>
      <c r="AM2697" s="89">
        <v>-2.8113811591714999</v>
      </c>
      <c r="AN2697" s="89">
        <v>-2.9966795794347698</v>
      </c>
      <c r="AO2697" s="89">
        <v>0.16019032513877901</v>
      </c>
      <c r="AP2697" s="89">
        <v>-0.48003907616639402</v>
      </c>
      <c r="AQ2697" s="89">
        <v>-99</v>
      </c>
      <c r="AR2697" s="89">
        <v>-99</v>
      </c>
      <c r="AS2697" s="89">
        <v>-99</v>
      </c>
      <c r="AT2697" s="89">
        <v>-99</v>
      </c>
      <c r="AU2697" s="89">
        <v>-99</v>
      </c>
      <c r="AV2697" s="89">
        <v>-99</v>
      </c>
      <c r="AW2697" s="89">
        <v>-99</v>
      </c>
      <c r="AX2697" s="89">
        <v>-99</v>
      </c>
      <c r="AY2697" s="89">
        <v>-99</v>
      </c>
      <c r="AZ2697" s="89">
        <v>-99</v>
      </c>
      <c r="BA2697" s="89">
        <v>-99</v>
      </c>
      <c r="BB2697" s="89">
        <v>-99</v>
      </c>
      <c r="BC2697" s="89">
        <v>-99</v>
      </c>
      <c r="BD2697" s="89">
        <v>-99</v>
      </c>
      <c r="BE2697" s="89">
        <v>-99</v>
      </c>
      <c r="BF2697" s="89">
        <v>-99</v>
      </c>
      <c r="BG2697" s="89">
        <v>-99</v>
      </c>
      <c r="BH2697" s="89">
        <v>-99</v>
      </c>
      <c r="BI2697" s="89">
        <v>-99</v>
      </c>
      <c r="BJ2697" s="89">
        <v>-99</v>
      </c>
      <c r="BK2697" s="89">
        <v>-99</v>
      </c>
      <c r="BL2697" s="89">
        <v>-99</v>
      </c>
      <c r="BM2697" s="89">
        <v>-99</v>
      </c>
      <c r="BN2697" s="89">
        <v>-99</v>
      </c>
      <c r="BO2697" s="89">
        <v>-99</v>
      </c>
      <c r="BP2697" s="89">
        <v>-99</v>
      </c>
      <c r="BQ2697" s="89">
        <v>-99</v>
      </c>
      <c r="BR2697" s="89">
        <v>-99</v>
      </c>
      <c r="BS2697" s="89">
        <v>-99</v>
      </c>
      <c r="BT2697" s="89">
        <v>-99</v>
      </c>
      <c r="BU2697" s="89">
        <v>-99</v>
      </c>
      <c r="BV2697" s="89">
        <v>-99</v>
      </c>
      <c r="BW2697" s="89">
        <v>-99</v>
      </c>
      <c r="BX2697" s="89">
        <v>-99</v>
      </c>
      <c r="BY2697" s="89">
        <v>-99</v>
      </c>
      <c r="BZ2697" s="89">
        <v>-99</v>
      </c>
      <c r="CA2697" s="89">
        <v>-99</v>
      </c>
      <c r="CB2697" s="89">
        <v>-99</v>
      </c>
      <c r="CC2697" s="89">
        <v>-99</v>
      </c>
      <c r="CD2697" s="89">
        <v>-99</v>
      </c>
      <c r="CE2697" s="89">
        <v>-99</v>
      </c>
      <c r="CF2697" s="89">
        <v>-99</v>
      </c>
      <c r="CG2697" s="89">
        <v>-99</v>
      </c>
      <c r="CH2697" s="89">
        <v>-99</v>
      </c>
      <c r="CI2697" s="89">
        <v>-99</v>
      </c>
      <c r="CJ2697" s="89">
        <v>-99</v>
      </c>
      <c r="CK2697" s="89">
        <v>-99</v>
      </c>
      <c r="CL2697" s="89">
        <v>-99</v>
      </c>
      <c r="CM2697" s="89">
        <v>-99</v>
      </c>
      <c r="CN2697" s="89">
        <v>-99</v>
      </c>
      <c r="CO2697" s="89">
        <v>-99</v>
      </c>
      <c r="CP2697" s="89">
        <v>-99</v>
      </c>
      <c r="CQ2697" s="89">
        <v>-99</v>
      </c>
      <c r="CR2697" s="89">
        <v>-99</v>
      </c>
      <c r="CS2697" s="89">
        <v>-99</v>
      </c>
      <c r="CT2697" s="89">
        <v>-99</v>
      </c>
      <c r="CU2697" s="86">
        <v>-99</v>
      </c>
      <c r="CV2697" s="86">
        <v>-2.4708000000000001</v>
      </c>
      <c r="CW2697" s="86">
        <v>0</v>
      </c>
      <c r="CX2697" s="86">
        <v>2</v>
      </c>
      <c r="CY2697" s="86">
        <v>1.9914000000000001</v>
      </c>
      <c r="CZ2697" s="86">
        <v>97</v>
      </c>
      <c r="DA2697" s="86">
        <v>3</v>
      </c>
      <c r="DB2697" s="86">
        <v>-1.9353</v>
      </c>
      <c r="DC2697" s="86">
        <v>1</v>
      </c>
      <c r="DD2697" s="86">
        <v>-99</v>
      </c>
      <c r="DE2697" s="86">
        <v>-99</v>
      </c>
      <c r="DF2697" s="86">
        <v>-99</v>
      </c>
      <c r="DG2697" s="86">
        <v>-99</v>
      </c>
      <c r="DH2697" s="86">
        <v>-99</v>
      </c>
    </row>
    <row r="2698" spans="1:112" x14ac:dyDescent="0.2">
      <c r="A2698" s="85">
        <f>IF(ISERROR(SEARCH('School Lookup'!$F$3,Data!J2698)),A2697,A2697+1)</f>
        <v>0</v>
      </c>
      <c r="B2698" s="85">
        <f>IF(I2698='School Lookup'!$G$13,1,0)</f>
        <v>0</v>
      </c>
      <c r="C2698" s="85">
        <f t="shared" si="42"/>
        <v>2696</v>
      </c>
      <c r="D2698" s="86" t="s">
        <v>6478</v>
      </c>
      <c r="E2698" s="86" t="s">
        <v>6790</v>
      </c>
      <c r="F2698" s="86" t="s">
        <v>2774</v>
      </c>
      <c r="G2698" s="86" t="s">
        <v>6922</v>
      </c>
      <c r="H2698" s="86" t="s">
        <v>6923</v>
      </c>
      <c r="I2698" s="86" t="s">
        <v>6924</v>
      </c>
      <c r="J2698" s="86" t="s">
        <v>6923</v>
      </c>
      <c r="K2698" s="86" t="s">
        <v>6837</v>
      </c>
      <c r="L2698" s="86">
        <v>1</v>
      </c>
      <c r="M2698" s="86">
        <v>1</v>
      </c>
      <c r="N2698" s="89">
        <v>-1.1451348275862101</v>
      </c>
      <c r="O2698" s="89">
        <v>-2.3854332413526902</v>
      </c>
      <c r="P2698" s="89">
        <v>37.481099999999998</v>
      </c>
      <c r="Q2698" s="89">
        <v>-1.3105066446990099</v>
      </c>
      <c r="R2698" s="89">
        <v>52.068956896551697</v>
      </c>
      <c r="S2698" s="89">
        <v>-1.84796994302585</v>
      </c>
      <c r="T2698" s="89">
        <v>-2.09694442609928</v>
      </c>
      <c r="U2698" s="89">
        <v>0.37419354838709701</v>
      </c>
      <c r="V2698" s="89">
        <v>-0.78466307557263304</v>
      </c>
      <c r="W2698" s="89">
        <v>1</v>
      </c>
      <c r="X2698" s="89">
        <v>-1.1510561403508801</v>
      </c>
      <c r="Y2698" s="89">
        <v>-2.6207218162864101</v>
      </c>
      <c r="Z2698" s="89">
        <v>30.961500000000001</v>
      </c>
      <c r="AA2698" s="89">
        <v>-2.3526792418350202</v>
      </c>
      <c r="AB2698" s="89">
        <v>50.877159649122802</v>
      </c>
      <c r="AC2698" s="89">
        <v>-2.48670052906072</v>
      </c>
      <c r="AD2698" s="89">
        <v>-2.8940246105867602</v>
      </c>
      <c r="AE2698" s="89">
        <v>0.36774193548387102</v>
      </c>
      <c r="AF2698" s="89">
        <v>-1.0642542116351299</v>
      </c>
      <c r="AG2698" s="89">
        <v>1</v>
      </c>
      <c r="AH2698" s="89">
        <v>-1.21928888888889</v>
      </c>
      <c r="AI2698" s="89">
        <v>-2.56699139213837</v>
      </c>
      <c r="AJ2698" s="89">
        <v>-99</v>
      </c>
      <c r="AK2698" s="89">
        <v>-99</v>
      </c>
      <c r="AL2698" s="89">
        <v>56.481466666666698</v>
      </c>
      <c r="AM2698" s="89">
        <v>-2.56699139213837</v>
      </c>
      <c r="AN2698" s="89">
        <v>-2.7399375172920499</v>
      </c>
      <c r="AO2698" s="89">
        <v>0.13935483870967699</v>
      </c>
      <c r="AP2698" s="89">
        <v>-0.381823550796828</v>
      </c>
      <c r="AQ2698" s="89">
        <v>1</v>
      </c>
      <c r="AR2698" s="89">
        <v>-0.95055000000000001</v>
      </c>
      <c r="AS2698" s="89">
        <v>-2.0666514698519798</v>
      </c>
      <c r="AT2698" s="89">
        <v>-99</v>
      </c>
      <c r="AU2698" s="89">
        <v>-99</v>
      </c>
      <c r="AV2698" s="89">
        <v>52.173900000000003</v>
      </c>
      <c r="AW2698" s="89">
        <v>-2.0666514698519798</v>
      </c>
      <c r="AX2698" s="89">
        <v>-2.2170410249594199</v>
      </c>
      <c r="AY2698" s="89">
        <v>0.11870967741935499</v>
      </c>
      <c r="AZ2698" s="89">
        <v>-0.26318422489840898</v>
      </c>
      <c r="BA2698" s="89">
        <v>-99</v>
      </c>
      <c r="BB2698" s="89">
        <v>-99</v>
      </c>
      <c r="BC2698" s="89">
        <v>-99</v>
      </c>
      <c r="BD2698" s="89">
        <v>-99</v>
      </c>
      <c r="BE2698" s="89">
        <v>-99</v>
      </c>
      <c r="BF2698" s="89">
        <v>-99</v>
      </c>
      <c r="BG2698" s="89">
        <v>-99</v>
      </c>
      <c r="BH2698" s="89">
        <v>-99</v>
      </c>
      <c r="BI2698" s="89">
        <v>-99</v>
      </c>
      <c r="BJ2698" s="89">
        <v>-99</v>
      </c>
      <c r="BK2698" s="89">
        <v>-99</v>
      </c>
      <c r="BL2698" s="89">
        <v>-99</v>
      </c>
      <c r="BM2698" s="89">
        <v>-99</v>
      </c>
      <c r="BN2698" s="89">
        <v>-99</v>
      </c>
      <c r="BO2698" s="89">
        <v>-99</v>
      </c>
      <c r="BP2698" s="89">
        <v>-99</v>
      </c>
      <c r="BQ2698" s="89">
        <v>-99</v>
      </c>
      <c r="BR2698" s="89">
        <v>-99</v>
      </c>
      <c r="BS2698" s="89">
        <v>-99</v>
      </c>
      <c r="BT2698" s="89">
        <v>-99</v>
      </c>
      <c r="BU2698" s="89">
        <v>-99</v>
      </c>
      <c r="BV2698" s="89">
        <v>-99</v>
      </c>
      <c r="BW2698" s="89">
        <v>-99</v>
      </c>
      <c r="BX2698" s="89">
        <v>-99</v>
      </c>
      <c r="BY2698" s="89">
        <v>-99</v>
      </c>
      <c r="BZ2698" s="89">
        <v>-99</v>
      </c>
      <c r="CA2698" s="89">
        <v>-99</v>
      </c>
      <c r="CB2698" s="89">
        <v>-99</v>
      </c>
      <c r="CC2698" s="89">
        <v>-99</v>
      </c>
      <c r="CD2698" s="89">
        <v>-99</v>
      </c>
      <c r="CE2698" s="89">
        <v>-99</v>
      </c>
      <c r="CF2698" s="89">
        <v>-99</v>
      </c>
      <c r="CG2698" s="89">
        <v>-99</v>
      </c>
      <c r="CH2698" s="89">
        <v>-99</v>
      </c>
      <c r="CI2698" s="89">
        <v>-99</v>
      </c>
      <c r="CJ2698" s="89">
        <v>-99</v>
      </c>
      <c r="CK2698" s="89">
        <v>-99</v>
      </c>
      <c r="CL2698" s="89">
        <v>-99</v>
      </c>
      <c r="CM2698" s="89">
        <v>-99</v>
      </c>
      <c r="CN2698" s="89">
        <v>-99</v>
      </c>
      <c r="CO2698" s="89">
        <v>-99</v>
      </c>
      <c r="CP2698" s="89">
        <v>-99</v>
      </c>
      <c r="CQ2698" s="89">
        <v>-99</v>
      </c>
      <c r="CR2698" s="89">
        <v>-99</v>
      </c>
      <c r="CS2698" s="89">
        <v>-99</v>
      </c>
      <c r="CT2698" s="89">
        <v>-99</v>
      </c>
      <c r="CU2698" s="86">
        <v>-99</v>
      </c>
      <c r="CV2698" s="86">
        <v>-2.4939</v>
      </c>
      <c r="CW2698" s="86">
        <v>0</v>
      </c>
      <c r="CX2698" s="86">
        <v>2</v>
      </c>
      <c r="CY2698" s="86">
        <v>1.6486000000000001</v>
      </c>
      <c r="CZ2698" s="86">
        <v>95</v>
      </c>
      <c r="DA2698" s="86">
        <v>2</v>
      </c>
      <c r="DB2698" s="86">
        <v>-1.3555999999999999</v>
      </c>
      <c r="DC2698" s="86">
        <v>4</v>
      </c>
      <c r="DD2698" s="86">
        <v>-99</v>
      </c>
      <c r="DE2698" s="86">
        <v>-99</v>
      </c>
      <c r="DF2698" s="86">
        <v>-99</v>
      </c>
      <c r="DG2698" s="86">
        <v>-99</v>
      </c>
      <c r="DH2698" s="86">
        <v>-99</v>
      </c>
    </row>
    <row r="2699" spans="1:112" x14ac:dyDescent="0.2">
      <c r="A2699" s="85">
        <f>IF(ISERROR(SEARCH('School Lookup'!$F$3,Data!J2699)),A2698,A2698+1)</f>
        <v>0</v>
      </c>
      <c r="B2699" s="85">
        <f>IF(I2699='School Lookup'!$G$13,1,0)</f>
        <v>0</v>
      </c>
      <c r="C2699" s="85">
        <f t="shared" si="42"/>
        <v>2697</v>
      </c>
      <c r="D2699" s="86" t="s">
        <v>6478</v>
      </c>
      <c r="E2699" s="86" t="s">
        <v>6790</v>
      </c>
      <c r="F2699" s="86" t="s">
        <v>2774</v>
      </c>
      <c r="G2699" s="86" t="s">
        <v>2795</v>
      </c>
      <c r="H2699" s="86" t="s">
        <v>1474</v>
      </c>
      <c r="I2699" s="86" t="s">
        <v>5865</v>
      </c>
      <c r="J2699" s="86" t="s">
        <v>6362</v>
      </c>
      <c r="K2699" s="86" t="s">
        <v>36</v>
      </c>
      <c r="L2699" s="86">
        <v>1</v>
      </c>
      <c r="M2699" s="86">
        <v>-99</v>
      </c>
      <c r="N2699" s="89">
        <v>-99</v>
      </c>
      <c r="O2699" s="89">
        <v>-99</v>
      </c>
      <c r="P2699" s="89">
        <v>-99</v>
      </c>
      <c r="Q2699" s="89">
        <v>-99</v>
      </c>
      <c r="R2699" s="89">
        <v>-99</v>
      </c>
      <c r="S2699" s="89">
        <v>-99</v>
      </c>
      <c r="T2699" s="89">
        <v>-99</v>
      </c>
      <c r="U2699" s="89">
        <v>-99</v>
      </c>
      <c r="V2699" s="89">
        <v>-99</v>
      </c>
      <c r="W2699" s="89">
        <v>-99</v>
      </c>
      <c r="X2699" s="89">
        <v>-99</v>
      </c>
      <c r="Y2699" s="89">
        <v>-99</v>
      </c>
      <c r="Z2699" s="89">
        <v>-99</v>
      </c>
      <c r="AA2699" s="89">
        <v>-99</v>
      </c>
      <c r="AB2699" s="89">
        <v>-99</v>
      </c>
      <c r="AC2699" s="89">
        <v>-99</v>
      </c>
      <c r="AD2699" s="89">
        <v>-99</v>
      </c>
      <c r="AE2699" s="89">
        <v>-99</v>
      </c>
      <c r="AF2699" s="89">
        <v>-99</v>
      </c>
      <c r="AG2699" s="89">
        <v>-99</v>
      </c>
      <c r="AH2699" s="89">
        <v>-99</v>
      </c>
      <c r="AI2699" s="89">
        <v>-99</v>
      </c>
      <c r="AJ2699" s="89">
        <v>-99</v>
      </c>
      <c r="AK2699" s="89">
        <v>-99</v>
      </c>
      <c r="AL2699" s="89">
        <v>-99</v>
      </c>
      <c r="AM2699" s="89">
        <v>-99</v>
      </c>
      <c r="AN2699" s="89">
        <v>-99</v>
      </c>
      <c r="AO2699" s="89">
        <v>-99</v>
      </c>
      <c r="AP2699" s="89">
        <v>-99</v>
      </c>
      <c r="AQ2699" s="89">
        <v>-99</v>
      </c>
      <c r="AR2699" s="89">
        <v>-99</v>
      </c>
      <c r="AS2699" s="89">
        <v>-99</v>
      </c>
      <c r="AT2699" s="89">
        <v>-99</v>
      </c>
      <c r="AU2699" s="89">
        <v>-99</v>
      </c>
      <c r="AV2699" s="89">
        <v>-99</v>
      </c>
      <c r="AW2699" s="89">
        <v>-99</v>
      </c>
      <c r="AX2699" s="89">
        <v>-99</v>
      </c>
      <c r="AY2699" s="89">
        <v>-99</v>
      </c>
      <c r="AZ2699" s="89">
        <v>-99</v>
      </c>
      <c r="BA2699" s="89">
        <v>1</v>
      </c>
      <c r="BB2699" s="89">
        <v>-1.0938844919786099</v>
      </c>
      <c r="BC2699" s="89">
        <v>-2.23708721926609</v>
      </c>
      <c r="BD2699" s="89">
        <v>30.409800000000001</v>
      </c>
      <c r="BE2699" s="89">
        <v>-1.7882721883669099</v>
      </c>
      <c r="BF2699" s="89">
        <v>56.149743315507997</v>
      </c>
      <c r="BG2699" s="89">
        <v>-2.0126797038165001</v>
      </c>
      <c r="BH2699" s="89">
        <v>-2.1432860235355302</v>
      </c>
      <c r="BI2699" s="89">
        <v>0.25236167341430499</v>
      </c>
      <c r="BJ2699" s="89">
        <v>-0.54088324750491701</v>
      </c>
      <c r="BK2699" s="89">
        <v>1</v>
      </c>
      <c r="BL2699" s="89">
        <v>-1.01338097826087</v>
      </c>
      <c r="BM2699" s="89">
        <v>-2.2842550613016401</v>
      </c>
      <c r="BN2699" s="89">
        <v>26.4237</v>
      </c>
      <c r="BO2699" s="89">
        <v>-2.4961767907007202</v>
      </c>
      <c r="BP2699" s="89">
        <v>50.543488043478298</v>
      </c>
      <c r="BQ2699" s="89">
        <v>-2.3902159260011802</v>
      </c>
      <c r="BR2699" s="89">
        <v>-2.4954440852268398</v>
      </c>
      <c r="BS2699" s="89">
        <v>0.248313090418354</v>
      </c>
      <c r="BT2699" s="89">
        <v>-0.61965143276887902</v>
      </c>
      <c r="BU2699" s="89">
        <v>1</v>
      </c>
      <c r="BV2699" s="89">
        <v>-1.1591304347826099</v>
      </c>
      <c r="BW2699" s="89">
        <v>-2.5127966218532301</v>
      </c>
      <c r="BX2699" s="89">
        <v>16.754100000000001</v>
      </c>
      <c r="BY2699" s="89">
        <v>-3.3382500753223301</v>
      </c>
      <c r="BZ2699" s="89">
        <v>53.260880434782599</v>
      </c>
      <c r="CA2699" s="89">
        <v>-2.9255233485877801</v>
      </c>
      <c r="CB2699" s="89">
        <v>-3.0738039851355898</v>
      </c>
      <c r="CC2699" s="89">
        <v>0.248313090418354</v>
      </c>
      <c r="CD2699" s="89">
        <v>-0.76326576688926995</v>
      </c>
      <c r="CE2699" s="89">
        <v>1</v>
      </c>
      <c r="CF2699" s="89">
        <v>-1.08933010752688</v>
      </c>
      <c r="CG2699" s="89">
        <v>-2.4250648276684501</v>
      </c>
      <c r="CH2699" s="89">
        <v>25.6769</v>
      </c>
      <c r="CI2699" s="89">
        <v>-2.6956033262223298</v>
      </c>
      <c r="CJ2699" s="89">
        <v>51.075303225806501</v>
      </c>
      <c r="CK2699" s="89">
        <v>-2.5603340769453902</v>
      </c>
      <c r="CL2699" s="89">
        <v>-2.7612952458202602</v>
      </c>
      <c r="CM2699" s="89">
        <v>0.251012145748988</v>
      </c>
      <c r="CN2699" s="89">
        <v>-0.69311864469982198</v>
      </c>
      <c r="CO2699" s="89">
        <v>74.959999999999994</v>
      </c>
      <c r="CP2699" s="89">
        <v>-0.93910000000000005</v>
      </c>
      <c r="CQ2699" s="89">
        <v>-5.48</v>
      </c>
      <c r="CR2699" s="89">
        <v>-0.97340000000000004</v>
      </c>
      <c r="CS2699" s="89">
        <v>-0.43783333333333302</v>
      </c>
      <c r="CT2699" s="89">
        <v>-1.3977999999999999</v>
      </c>
      <c r="CU2699" s="86" t="s">
        <v>6986</v>
      </c>
      <c r="CV2699" s="86">
        <v>-2.4950000000000001</v>
      </c>
      <c r="CW2699" s="86">
        <v>0</v>
      </c>
      <c r="CX2699" s="86">
        <v>2</v>
      </c>
      <c r="CY2699" s="86">
        <v>1.5337000000000001</v>
      </c>
      <c r="CZ2699" s="86">
        <v>94</v>
      </c>
      <c r="DA2699" s="86">
        <v>4</v>
      </c>
      <c r="DB2699" s="86">
        <v>-2.5767000000000002</v>
      </c>
      <c r="DC2699" s="86">
        <v>0</v>
      </c>
      <c r="DD2699" s="86">
        <v>-99</v>
      </c>
      <c r="DE2699" s="86">
        <v>-99</v>
      </c>
      <c r="DF2699" s="86">
        <v>-99</v>
      </c>
      <c r="DG2699" s="86">
        <v>-99</v>
      </c>
      <c r="DH2699" s="86">
        <v>-99</v>
      </c>
    </row>
    <row r="2700" spans="1:112" x14ac:dyDescent="0.2">
      <c r="A2700" s="85">
        <f>IF(ISERROR(SEARCH('School Lookup'!$F$3,Data!J2700)),A2699,A2699+1)</f>
        <v>0</v>
      </c>
      <c r="B2700" s="85">
        <f>IF(I2700='School Lookup'!$G$13,1,0)</f>
        <v>0</v>
      </c>
      <c r="C2700" s="85">
        <f t="shared" si="42"/>
        <v>2698</v>
      </c>
      <c r="D2700" s="86" t="s">
        <v>6478</v>
      </c>
      <c r="E2700" s="86" t="s">
        <v>6790</v>
      </c>
      <c r="F2700" s="86" t="s">
        <v>2774</v>
      </c>
      <c r="G2700" s="86" t="s">
        <v>2795</v>
      </c>
      <c r="H2700" s="86" t="s">
        <v>1474</v>
      </c>
      <c r="I2700" s="86" t="s">
        <v>6886</v>
      </c>
      <c r="J2700" s="86" t="s">
        <v>6887</v>
      </c>
      <c r="K2700" s="86" t="s">
        <v>36</v>
      </c>
      <c r="L2700" s="86">
        <v>1</v>
      </c>
      <c r="M2700" s="86">
        <v>-99</v>
      </c>
      <c r="N2700" s="89">
        <v>-99</v>
      </c>
      <c r="O2700" s="89">
        <v>-99</v>
      </c>
      <c r="P2700" s="89">
        <v>-99</v>
      </c>
      <c r="Q2700" s="89">
        <v>-99</v>
      </c>
      <c r="R2700" s="89">
        <v>-99</v>
      </c>
      <c r="S2700" s="89">
        <v>-99</v>
      </c>
      <c r="T2700" s="89">
        <v>-99</v>
      </c>
      <c r="U2700" s="89">
        <v>-99</v>
      </c>
      <c r="V2700" s="89">
        <v>-99</v>
      </c>
      <c r="W2700" s="89">
        <v>-99</v>
      </c>
      <c r="X2700" s="89">
        <v>-99</v>
      </c>
      <c r="Y2700" s="89">
        <v>-99</v>
      </c>
      <c r="Z2700" s="89">
        <v>-99</v>
      </c>
      <c r="AA2700" s="89">
        <v>-99</v>
      </c>
      <c r="AB2700" s="89">
        <v>-99</v>
      </c>
      <c r="AC2700" s="89">
        <v>-99</v>
      </c>
      <c r="AD2700" s="89">
        <v>-99</v>
      </c>
      <c r="AE2700" s="89">
        <v>-99</v>
      </c>
      <c r="AF2700" s="89">
        <v>-99</v>
      </c>
      <c r="AG2700" s="89">
        <v>-99</v>
      </c>
      <c r="AH2700" s="89">
        <v>-99</v>
      </c>
      <c r="AI2700" s="89">
        <v>-99</v>
      </c>
      <c r="AJ2700" s="89">
        <v>-99</v>
      </c>
      <c r="AK2700" s="89">
        <v>-99</v>
      </c>
      <c r="AL2700" s="89">
        <v>-99</v>
      </c>
      <c r="AM2700" s="89">
        <v>-99</v>
      </c>
      <c r="AN2700" s="89">
        <v>-99</v>
      </c>
      <c r="AO2700" s="89">
        <v>-99</v>
      </c>
      <c r="AP2700" s="89">
        <v>-99</v>
      </c>
      <c r="AQ2700" s="89">
        <v>-99</v>
      </c>
      <c r="AR2700" s="89">
        <v>-99</v>
      </c>
      <c r="AS2700" s="89">
        <v>-99</v>
      </c>
      <c r="AT2700" s="89">
        <v>-99</v>
      </c>
      <c r="AU2700" s="89">
        <v>-99</v>
      </c>
      <c r="AV2700" s="89">
        <v>-99</v>
      </c>
      <c r="AW2700" s="89">
        <v>-99</v>
      </c>
      <c r="AX2700" s="89">
        <v>-99</v>
      </c>
      <c r="AY2700" s="89">
        <v>-99</v>
      </c>
      <c r="AZ2700" s="89">
        <v>-99</v>
      </c>
      <c r="BA2700" s="89">
        <v>1</v>
      </c>
      <c r="BB2700" s="89">
        <v>-1.0216074875208001</v>
      </c>
      <c r="BC2700" s="89">
        <v>-2.0744421270015998</v>
      </c>
      <c r="BD2700" s="89">
        <v>29.466899999999999</v>
      </c>
      <c r="BE2700" s="89">
        <v>-1.8825554479507001</v>
      </c>
      <c r="BF2700" s="89">
        <v>52.246239101497501</v>
      </c>
      <c r="BG2700" s="89">
        <v>-1.9784987874761499</v>
      </c>
      <c r="BH2700" s="89">
        <v>-2.1067137217537999</v>
      </c>
      <c r="BI2700" s="89">
        <v>0.25104427736006701</v>
      </c>
      <c r="BJ2700" s="89">
        <v>-0.52887842388221895</v>
      </c>
      <c r="BK2700" s="89">
        <v>1</v>
      </c>
      <c r="BL2700" s="89">
        <v>-1.18675833333333</v>
      </c>
      <c r="BM2700" s="89">
        <v>-2.7061636756682601</v>
      </c>
      <c r="BN2700" s="89">
        <v>27.855399999999999</v>
      </c>
      <c r="BO2700" s="89">
        <v>-2.3354252683597299</v>
      </c>
      <c r="BP2700" s="89">
        <v>54.666671999999998</v>
      </c>
      <c r="BQ2700" s="89">
        <v>-2.5207944720139999</v>
      </c>
      <c r="BR2700" s="89">
        <v>-2.6324200399363402</v>
      </c>
      <c r="BS2700" s="89">
        <v>0.25062656641603998</v>
      </c>
      <c r="BT2700" s="89">
        <v>-0.65975439597401897</v>
      </c>
      <c r="BU2700" s="89">
        <v>1</v>
      </c>
      <c r="BV2700" s="89">
        <v>-1.2268822147651</v>
      </c>
      <c r="BW2700" s="89">
        <v>-2.6688565713685701</v>
      </c>
      <c r="BX2700" s="89">
        <v>24.1633</v>
      </c>
      <c r="BY2700" s="89">
        <v>-2.57382724429544</v>
      </c>
      <c r="BZ2700" s="89">
        <v>51.510056711409398</v>
      </c>
      <c r="CA2700" s="89">
        <v>-2.6213419078320102</v>
      </c>
      <c r="CB2700" s="89">
        <v>-2.7531813661915598</v>
      </c>
      <c r="CC2700" s="89">
        <v>0.24895572263993301</v>
      </c>
      <c r="CD2700" s="89">
        <v>-0.68542025657901695</v>
      </c>
      <c r="CE2700" s="89">
        <v>1</v>
      </c>
      <c r="CF2700" s="89">
        <v>-1.21860653266332</v>
      </c>
      <c r="CG2700" s="89">
        <v>-2.7350206640347601</v>
      </c>
      <c r="CH2700" s="89">
        <v>21.587800000000001</v>
      </c>
      <c r="CI2700" s="89">
        <v>-3.1622768858290802</v>
      </c>
      <c r="CJ2700" s="89">
        <v>49.246248743718603</v>
      </c>
      <c r="CK2700" s="89">
        <v>-2.9486487749319199</v>
      </c>
      <c r="CL2700" s="89">
        <v>-3.1814760836856402</v>
      </c>
      <c r="CM2700" s="89">
        <v>0.24937343358396</v>
      </c>
      <c r="CN2700" s="89">
        <v>-0.79337561485393704</v>
      </c>
      <c r="CO2700" s="89">
        <v>89.655000000000001</v>
      </c>
      <c r="CP2700" s="89">
        <v>0.17119999999999999</v>
      </c>
      <c r="CQ2700" s="89">
        <v>-4.63</v>
      </c>
      <c r="CR2700" s="89">
        <v>-0.8508</v>
      </c>
      <c r="CS2700" s="89">
        <v>-0.16946666666666699</v>
      </c>
      <c r="CT2700" s="89">
        <v>-0.95620000000000005</v>
      </c>
      <c r="CU2700" s="86" t="s">
        <v>6986</v>
      </c>
      <c r="CV2700" s="86">
        <v>-2.4963000000000002</v>
      </c>
      <c r="CW2700" s="86">
        <v>0</v>
      </c>
      <c r="CX2700" s="86">
        <v>2</v>
      </c>
      <c r="CY2700" s="86">
        <v>1.7148000000000001</v>
      </c>
      <c r="CZ2700" s="86">
        <v>95</v>
      </c>
      <c r="DA2700" s="86">
        <v>4</v>
      </c>
      <c r="DB2700" s="86">
        <v>-2.4872999999999998</v>
      </c>
      <c r="DC2700" s="86">
        <v>0</v>
      </c>
      <c r="DD2700" s="86">
        <v>-99</v>
      </c>
      <c r="DE2700" s="86">
        <v>-99</v>
      </c>
      <c r="DF2700" s="86">
        <v>-99</v>
      </c>
      <c r="DG2700" s="86">
        <v>-99</v>
      </c>
      <c r="DH2700" s="86">
        <v>-99</v>
      </c>
    </row>
    <row r="2701" spans="1:112" x14ac:dyDescent="0.2">
      <c r="A2701" s="85">
        <f>IF(ISERROR(SEARCH('School Lookup'!$F$3,Data!J2701)),A2700,A2700+1)</f>
        <v>0</v>
      </c>
      <c r="B2701" s="85">
        <f>IF(I2701='School Lookup'!$G$13,1,0)</f>
        <v>0</v>
      </c>
      <c r="C2701" s="85">
        <f t="shared" si="42"/>
        <v>2699</v>
      </c>
      <c r="D2701" s="86" t="s">
        <v>6478</v>
      </c>
      <c r="E2701" s="86" t="s">
        <v>6790</v>
      </c>
      <c r="F2701" s="86" t="s">
        <v>2774</v>
      </c>
      <c r="G2701" s="86" t="s">
        <v>2795</v>
      </c>
      <c r="H2701" s="86" t="s">
        <v>1474</v>
      </c>
      <c r="I2701" s="86" t="s">
        <v>5640</v>
      </c>
      <c r="J2701" s="86" t="s">
        <v>2187</v>
      </c>
      <c r="K2701" s="86" t="s">
        <v>72</v>
      </c>
      <c r="L2701" s="86">
        <v>1</v>
      </c>
      <c r="M2701" s="86">
        <v>1</v>
      </c>
      <c r="N2701" s="89">
        <v>-1.0410397993311</v>
      </c>
      <c r="O2701" s="89">
        <v>-2.1600155700898398</v>
      </c>
      <c r="P2701" s="89">
        <v>35.909999999999997</v>
      </c>
      <c r="Q2701" s="89">
        <v>-1.4771554398978399</v>
      </c>
      <c r="R2701" s="89">
        <v>52.842778260869601</v>
      </c>
      <c r="S2701" s="89">
        <v>-1.81858550499384</v>
      </c>
      <c r="T2701" s="89">
        <v>-2.0636028771246102</v>
      </c>
      <c r="U2701" s="89">
        <v>0.43841642228738997</v>
      </c>
      <c r="V2701" s="89">
        <v>-0.90471739041093602</v>
      </c>
      <c r="W2701" s="89">
        <v>1</v>
      </c>
      <c r="X2701" s="89">
        <v>-1.1740583038869301</v>
      </c>
      <c r="Y2701" s="89">
        <v>-2.6748725525853398</v>
      </c>
      <c r="Z2701" s="89">
        <v>32.793500000000002</v>
      </c>
      <c r="AA2701" s="89">
        <v>-2.12422342026397</v>
      </c>
      <c r="AB2701" s="89">
        <v>51.2367010600707</v>
      </c>
      <c r="AC2701" s="89">
        <v>-2.3995479864246501</v>
      </c>
      <c r="AD2701" s="89">
        <v>-2.7925483734009799</v>
      </c>
      <c r="AE2701" s="89">
        <v>0.41495601173020502</v>
      </c>
      <c r="AF2701" s="89">
        <v>-1.1587847355901399</v>
      </c>
      <c r="AG2701" s="89">
        <v>1</v>
      </c>
      <c r="AH2701" s="89">
        <v>-1.104376</v>
      </c>
      <c r="AI2701" s="89">
        <v>-2.3196877692822602</v>
      </c>
      <c r="AJ2701" s="89">
        <v>15.545500000000001</v>
      </c>
      <c r="AK2701" s="89">
        <v>-3.2384045917099198</v>
      </c>
      <c r="AL2701" s="89">
        <v>58.000042000000001</v>
      </c>
      <c r="AM2701" s="89">
        <v>-2.7790461804960902</v>
      </c>
      <c r="AN2701" s="89">
        <v>-2.9627102802891998</v>
      </c>
      <c r="AO2701" s="89">
        <v>0.14662756598240501</v>
      </c>
      <c r="AP2701" s="89">
        <v>-0.43441499710985298</v>
      </c>
      <c r="AQ2701" s="89">
        <v>-99</v>
      </c>
      <c r="AR2701" s="89">
        <v>-99</v>
      </c>
      <c r="AS2701" s="89">
        <v>-99</v>
      </c>
      <c r="AT2701" s="89">
        <v>-99</v>
      </c>
      <c r="AU2701" s="89">
        <v>-99</v>
      </c>
      <c r="AV2701" s="89">
        <v>-99</v>
      </c>
      <c r="AW2701" s="89">
        <v>-99</v>
      </c>
      <c r="AX2701" s="89">
        <v>-99</v>
      </c>
      <c r="AY2701" s="89">
        <v>-99</v>
      </c>
      <c r="AZ2701" s="89">
        <v>-99</v>
      </c>
      <c r="BA2701" s="89">
        <v>-99</v>
      </c>
      <c r="BB2701" s="89">
        <v>-99</v>
      </c>
      <c r="BC2701" s="89">
        <v>-99</v>
      </c>
      <c r="BD2701" s="89">
        <v>-99</v>
      </c>
      <c r="BE2701" s="89">
        <v>-99</v>
      </c>
      <c r="BF2701" s="89">
        <v>-99</v>
      </c>
      <c r="BG2701" s="89">
        <v>-99</v>
      </c>
      <c r="BH2701" s="89">
        <v>-99</v>
      </c>
      <c r="BI2701" s="89">
        <v>-99</v>
      </c>
      <c r="BJ2701" s="89">
        <v>-99</v>
      </c>
      <c r="BK2701" s="89">
        <v>-99</v>
      </c>
      <c r="BL2701" s="89">
        <v>-99</v>
      </c>
      <c r="BM2701" s="89">
        <v>-99</v>
      </c>
      <c r="BN2701" s="89">
        <v>-99</v>
      </c>
      <c r="BO2701" s="89">
        <v>-99</v>
      </c>
      <c r="BP2701" s="89">
        <v>-99</v>
      </c>
      <c r="BQ2701" s="89">
        <v>-99</v>
      </c>
      <c r="BR2701" s="89">
        <v>-99</v>
      </c>
      <c r="BS2701" s="89">
        <v>-99</v>
      </c>
      <c r="BT2701" s="89">
        <v>-99</v>
      </c>
      <c r="BU2701" s="89">
        <v>-99</v>
      </c>
      <c r="BV2701" s="89">
        <v>-99</v>
      </c>
      <c r="BW2701" s="89">
        <v>-99</v>
      </c>
      <c r="BX2701" s="89">
        <v>-99</v>
      </c>
      <c r="BY2701" s="89">
        <v>-99</v>
      </c>
      <c r="BZ2701" s="89">
        <v>-99</v>
      </c>
      <c r="CA2701" s="89">
        <v>-99</v>
      </c>
      <c r="CB2701" s="89">
        <v>-99</v>
      </c>
      <c r="CC2701" s="89">
        <v>-99</v>
      </c>
      <c r="CD2701" s="89">
        <v>-99</v>
      </c>
      <c r="CE2701" s="89">
        <v>-99</v>
      </c>
      <c r="CF2701" s="89">
        <v>-99</v>
      </c>
      <c r="CG2701" s="89">
        <v>-99</v>
      </c>
      <c r="CH2701" s="89">
        <v>-99</v>
      </c>
      <c r="CI2701" s="89">
        <v>-99</v>
      </c>
      <c r="CJ2701" s="89">
        <v>-99</v>
      </c>
      <c r="CK2701" s="89">
        <v>-99</v>
      </c>
      <c r="CL2701" s="89">
        <v>-99</v>
      </c>
      <c r="CM2701" s="89">
        <v>-99</v>
      </c>
      <c r="CN2701" s="89">
        <v>-99</v>
      </c>
      <c r="CO2701" s="89">
        <v>-99</v>
      </c>
      <c r="CP2701" s="89">
        <v>-99</v>
      </c>
      <c r="CQ2701" s="89">
        <v>-99</v>
      </c>
      <c r="CR2701" s="89">
        <v>-99</v>
      </c>
      <c r="CS2701" s="89">
        <v>-99</v>
      </c>
      <c r="CT2701" s="89">
        <v>-99</v>
      </c>
      <c r="CU2701" s="86">
        <v>-99</v>
      </c>
      <c r="CV2701" s="86">
        <v>-2.4979</v>
      </c>
      <c r="CW2701" s="86">
        <v>0</v>
      </c>
      <c r="CX2701" s="86">
        <v>2</v>
      </c>
      <c r="CY2701" s="86">
        <v>1.3097000000000001</v>
      </c>
      <c r="CZ2701" s="86">
        <v>92</v>
      </c>
      <c r="DA2701" s="86">
        <v>3</v>
      </c>
      <c r="DB2701" s="86">
        <v>-2.0038999999999998</v>
      </c>
      <c r="DC2701" s="86">
        <v>1</v>
      </c>
      <c r="DD2701" s="86">
        <v>-99</v>
      </c>
      <c r="DE2701" s="86">
        <v>-99</v>
      </c>
      <c r="DF2701" s="86">
        <v>-99</v>
      </c>
      <c r="DG2701" s="86">
        <v>-99</v>
      </c>
      <c r="DH2701" s="86">
        <v>-99</v>
      </c>
    </row>
    <row r="2702" spans="1:112" x14ac:dyDescent="0.2">
      <c r="A2702" s="85">
        <f>IF(ISERROR(SEARCH('School Lookup'!$F$3,Data!J2702)),A2701,A2701+1)</f>
        <v>0</v>
      </c>
      <c r="B2702" s="85">
        <f>IF(I2702='School Lookup'!$G$13,1,0)</f>
        <v>0</v>
      </c>
      <c r="C2702" s="85">
        <f t="shared" si="42"/>
        <v>2700</v>
      </c>
      <c r="D2702" s="86" t="s">
        <v>6478</v>
      </c>
      <c r="E2702" s="86" t="s">
        <v>6637</v>
      </c>
      <c r="F2702" s="86" t="s">
        <v>1091</v>
      </c>
      <c r="G2702" s="86" t="s">
        <v>2874</v>
      </c>
      <c r="H2702" s="86" t="s">
        <v>5952</v>
      </c>
      <c r="I2702" s="86" t="s">
        <v>6638</v>
      </c>
      <c r="J2702" s="86" t="s">
        <v>6639</v>
      </c>
      <c r="K2702" s="86" t="s">
        <v>36</v>
      </c>
      <c r="L2702" s="86">
        <v>1</v>
      </c>
      <c r="M2702" s="86">
        <v>-99</v>
      </c>
      <c r="N2702" s="89">
        <v>-99</v>
      </c>
      <c r="O2702" s="89">
        <v>-99</v>
      </c>
      <c r="P2702" s="89">
        <v>-99</v>
      </c>
      <c r="Q2702" s="89">
        <v>-99</v>
      </c>
      <c r="R2702" s="89">
        <v>-99</v>
      </c>
      <c r="S2702" s="89">
        <v>-99</v>
      </c>
      <c r="T2702" s="89">
        <v>-99</v>
      </c>
      <c r="U2702" s="89">
        <v>-99</v>
      </c>
      <c r="V2702" s="89">
        <v>-99</v>
      </c>
      <c r="W2702" s="89">
        <v>-99</v>
      </c>
      <c r="X2702" s="89">
        <v>-99</v>
      </c>
      <c r="Y2702" s="89">
        <v>-99</v>
      </c>
      <c r="Z2702" s="89">
        <v>-99</v>
      </c>
      <c r="AA2702" s="89">
        <v>-99</v>
      </c>
      <c r="AB2702" s="89">
        <v>-99</v>
      </c>
      <c r="AC2702" s="89">
        <v>-99</v>
      </c>
      <c r="AD2702" s="89">
        <v>-99</v>
      </c>
      <c r="AE2702" s="89">
        <v>-99</v>
      </c>
      <c r="AF2702" s="89">
        <v>-99</v>
      </c>
      <c r="AG2702" s="89">
        <v>-99</v>
      </c>
      <c r="AH2702" s="89">
        <v>-99</v>
      </c>
      <c r="AI2702" s="89">
        <v>-99</v>
      </c>
      <c r="AJ2702" s="89">
        <v>-99</v>
      </c>
      <c r="AK2702" s="89">
        <v>-99</v>
      </c>
      <c r="AL2702" s="89">
        <v>-99</v>
      </c>
      <c r="AM2702" s="89">
        <v>-99</v>
      </c>
      <c r="AN2702" s="89">
        <v>-99</v>
      </c>
      <c r="AO2702" s="89">
        <v>-99</v>
      </c>
      <c r="AP2702" s="89">
        <v>-99</v>
      </c>
      <c r="AQ2702" s="89">
        <v>-99</v>
      </c>
      <c r="AR2702" s="89">
        <v>-99</v>
      </c>
      <c r="AS2702" s="89">
        <v>-99</v>
      </c>
      <c r="AT2702" s="89">
        <v>-99</v>
      </c>
      <c r="AU2702" s="89">
        <v>-99</v>
      </c>
      <c r="AV2702" s="89">
        <v>-99</v>
      </c>
      <c r="AW2702" s="89">
        <v>-99</v>
      </c>
      <c r="AX2702" s="89">
        <v>-99</v>
      </c>
      <c r="AY2702" s="89">
        <v>-99</v>
      </c>
      <c r="AZ2702" s="89">
        <v>-99</v>
      </c>
      <c r="BA2702" s="89">
        <v>1</v>
      </c>
      <c r="BB2702" s="89">
        <v>-1.0415632183907999</v>
      </c>
      <c r="BC2702" s="89">
        <v>-2.11934854935412</v>
      </c>
      <c r="BD2702" s="89">
        <v>-99</v>
      </c>
      <c r="BE2702" s="89">
        <v>-99</v>
      </c>
      <c r="BF2702" s="89">
        <v>37.931025287356299</v>
      </c>
      <c r="BG2702" s="89">
        <v>-2.11934854935412</v>
      </c>
      <c r="BH2702" s="89">
        <v>-2.2574176977968601</v>
      </c>
      <c r="BI2702" s="89">
        <v>0.25364431486880501</v>
      </c>
      <c r="BJ2702" s="89">
        <v>-0.57258116533039805</v>
      </c>
      <c r="BK2702" s="89">
        <v>1</v>
      </c>
      <c r="BL2702" s="89">
        <v>-1.09951235955056</v>
      </c>
      <c r="BM2702" s="89">
        <v>-2.4938532047167898</v>
      </c>
      <c r="BN2702" s="89">
        <v>-99</v>
      </c>
      <c r="BO2702" s="89">
        <v>-99</v>
      </c>
      <c r="BP2702" s="89">
        <v>37.078656179775301</v>
      </c>
      <c r="BQ2702" s="89">
        <v>-2.4938532047167898</v>
      </c>
      <c r="BR2702" s="89">
        <v>-2.60415884449649</v>
      </c>
      <c r="BS2702" s="89">
        <v>0.259475218658892</v>
      </c>
      <c r="BT2702" s="89">
        <v>-0.67571468559821601</v>
      </c>
      <c r="BU2702" s="89">
        <v>1</v>
      </c>
      <c r="BV2702" s="89">
        <v>-1.1715445783132501</v>
      </c>
      <c r="BW2702" s="89">
        <v>-2.5413914515856701</v>
      </c>
      <c r="BX2702" s="89">
        <v>-99</v>
      </c>
      <c r="BY2702" s="89">
        <v>-99</v>
      </c>
      <c r="BZ2702" s="89">
        <v>36.144580722891597</v>
      </c>
      <c r="CA2702" s="89">
        <v>-2.5413914515856701</v>
      </c>
      <c r="CB2702" s="89">
        <v>-2.6689095427568899</v>
      </c>
      <c r="CC2702" s="89">
        <v>0.24198250728862999</v>
      </c>
      <c r="CD2702" s="89">
        <v>-0.64582942288286305</v>
      </c>
      <c r="CE2702" s="89">
        <v>1</v>
      </c>
      <c r="CF2702" s="89">
        <v>-1.1372047619047601</v>
      </c>
      <c r="CG2702" s="89">
        <v>-2.5398500912830899</v>
      </c>
      <c r="CH2702" s="89">
        <v>-99</v>
      </c>
      <c r="CI2702" s="89">
        <v>-99</v>
      </c>
      <c r="CJ2702" s="89">
        <v>39.2857428571429</v>
      </c>
      <c r="CK2702" s="89">
        <v>-2.5398500912830899</v>
      </c>
      <c r="CL2702" s="89">
        <v>-2.7391302896570302</v>
      </c>
      <c r="CM2702" s="89">
        <v>0.24489795918367299</v>
      </c>
      <c r="CN2702" s="89">
        <v>-0.67080741787519205</v>
      </c>
      <c r="CO2702" s="89">
        <v>60.69</v>
      </c>
      <c r="CP2702" s="89">
        <v>-2.0173000000000001</v>
      </c>
      <c r="CQ2702" s="89">
        <v>9.76</v>
      </c>
      <c r="CR2702" s="89">
        <v>1.226</v>
      </c>
      <c r="CS2702" s="89">
        <v>-0.75273333333333303</v>
      </c>
      <c r="CT2702" s="89">
        <v>-1.9159999999999999</v>
      </c>
      <c r="CU2702" s="86" t="s">
        <v>6988</v>
      </c>
      <c r="CV2702" s="86">
        <v>-2.5</v>
      </c>
      <c r="CW2702" s="86">
        <v>0</v>
      </c>
      <c r="CX2702" s="86">
        <v>2</v>
      </c>
      <c r="CY2702" s="86">
        <v>2.6334</v>
      </c>
      <c r="CZ2702" s="86">
        <v>99</v>
      </c>
      <c r="DA2702" s="86">
        <v>0</v>
      </c>
      <c r="DB2702" s="86">
        <v>-99</v>
      </c>
      <c r="DC2702" s="86">
        <v>-99</v>
      </c>
      <c r="DD2702" s="86">
        <v>-99</v>
      </c>
      <c r="DE2702" s="86">
        <v>-99</v>
      </c>
      <c r="DF2702" s="86">
        <v>-99</v>
      </c>
      <c r="DG2702" s="86">
        <v>-99</v>
      </c>
      <c r="DH2702" s="86">
        <v>-99</v>
      </c>
    </row>
    <row r="2703" spans="1:112" x14ac:dyDescent="0.2">
      <c r="A2703" s="85">
        <f>IF(ISERROR(SEARCH('School Lookup'!$F$3,Data!J2703)),A2702,A2702+1)</f>
        <v>0</v>
      </c>
      <c r="B2703" s="85">
        <f>IF(I2703='School Lookup'!$G$13,1,0)</f>
        <v>0</v>
      </c>
      <c r="C2703" s="85">
        <f t="shared" si="42"/>
        <v>2701</v>
      </c>
      <c r="D2703" s="86" t="s">
        <v>6478</v>
      </c>
      <c r="E2703" s="86" t="s">
        <v>6790</v>
      </c>
      <c r="F2703" s="86" t="s">
        <v>2774</v>
      </c>
      <c r="G2703" s="86" t="s">
        <v>2795</v>
      </c>
      <c r="H2703" s="86" t="s">
        <v>1474</v>
      </c>
      <c r="I2703" s="86" t="s">
        <v>6147</v>
      </c>
      <c r="J2703" s="86" t="s">
        <v>6148</v>
      </c>
      <c r="K2703" s="86" t="s">
        <v>36</v>
      </c>
      <c r="L2703" s="86">
        <v>1</v>
      </c>
      <c r="M2703" s="86">
        <v>-99</v>
      </c>
      <c r="N2703" s="89">
        <v>-99</v>
      </c>
      <c r="O2703" s="89">
        <v>-99</v>
      </c>
      <c r="P2703" s="89">
        <v>-99</v>
      </c>
      <c r="Q2703" s="89">
        <v>-99</v>
      </c>
      <c r="R2703" s="89">
        <v>-99</v>
      </c>
      <c r="S2703" s="89">
        <v>-99</v>
      </c>
      <c r="T2703" s="89">
        <v>-99</v>
      </c>
      <c r="U2703" s="89">
        <v>-99</v>
      </c>
      <c r="V2703" s="89">
        <v>-99</v>
      </c>
      <c r="W2703" s="89">
        <v>-99</v>
      </c>
      <c r="X2703" s="89">
        <v>-99</v>
      </c>
      <c r="Y2703" s="89">
        <v>-99</v>
      </c>
      <c r="Z2703" s="89">
        <v>-99</v>
      </c>
      <c r="AA2703" s="89">
        <v>-99</v>
      </c>
      <c r="AB2703" s="89">
        <v>-99</v>
      </c>
      <c r="AC2703" s="89">
        <v>-99</v>
      </c>
      <c r="AD2703" s="89">
        <v>-99</v>
      </c>
      <c r="AE2703" s="89">
        <v>-99</v>
      </c>
      <c r="AF2703" s="89">
        <v>-99</v>
      </c>
      <c r="AG2703" s="89">
        <v>-99</v>
      </c>
      <c r="AH2703" s="89">
        <v>-99</v>
      </c>
      <c r="AI2703" s="89">
        <v>-99</v>
      </c>
      <c r="AJ2703" s="89">
        <v>-99</v>
      </c>
      <c r="AK2703" s="89">
        <v>-99</v>
      </c>
      <c r="AL2703" s="89">
        <v>-99</v>
      </c>
      <c r="AM2703" s="89">
        <v>-99</v>
      </c>
      <c r="AN2703" s="89">
        <v>-99</v>
      </c>
      <c r="AO2703" s="89">
        <v>-99</v>
      </c>
      <c r="AP2703" s="89">
        <v>-99</v>
      </c>
      <c r="AQ2703" s="89">
        <v>-99</v>
      </c>
      <c r="AR2703" s="89">
        <v>-99</v>
      </c>
      <c r="AS2703" s="89">
        <v>-99</v>
      </c>
      <c r="AT2703" s="89">
        <v>-99</v>
      </c>
      <c r="AU2703" s="89">
        <v>-99</v>
      </c>
      <c r="AV2703" s="89">
        <v>-99</v>
      </c>
      <c r="AW2703" s="89">
        <v>-99</v>
      </c>
      <c r="AX2703" s="89">
        <v>-99</v>
      </c>
      <c r="AY2703" s="89">
        <v>-99</v>
      </c>
      <c r="AZ2703" s="89">
        <v>-99</v>
      </c>
      <c r="BA2703" s="89">
        <v>1</v>
      </c>
      <c r="BB2703" s="89">
        <v>-1.1650183486238499</v>
      </c>
      <c r="BC2703" s="89">
        <v>-2.3971598836492398</v>
      </c>
      <c r="BD2703" s="89">
        <v>27.0303</v>
      </c>
      <c r="BE2703" s="89">
        <v>-2.12619802966866</v>
      </c>
      <c r="BF2703" s="89">
        <v>50.458730275229399</v>
      </c>
      <c r="BG2703" s="89">
        <v>-2.2616789566589501</v>
      </c>
      <c r="BH2703" s="89">
        <v>-2.4097059090559498</v>
      </c>
      <c r="BI2703" s="89">
        <v>0.24885844748858399</v>
      </c>
      <c r="BJ2703" s="89">
        <v>-0.59967567143173195</v>
      </c>
      <c r="BK2703" s="89">
        <v>1</v>
      </c>
      <c r="BL2703" s="89">
        <v>-1.29668148148148</v>
      </c>
      <c r="BM2703" s="89">
        <v>-2.9736583730156601</v>
      </c>
      <c r="BN2703" s="89">
        <v>27.903199999999998</v>
      </c>
      <c r="BO2703" s="89">
        <v>-2.33005827613517</v>
      </c>
      <c r="BP2703" s="89">
        <v>50.925904629629599</v>
      </c>
      <c r="BQ2703" s="89">
        <v>-2.6518583245754201</v>
      </c>
      <c r="BR2703" s="89">
        <v>-2.7699050777215102</v>
      </c>
      <c r="BS2703" s="89">
        <v>0.24657534246575299</v>
      </c>
      <c r="BT2703" s="89">
        <v>-0.68299029313681103</v>
      </c>
      <c r="BU2703" s="89">
        <v>1</v>
      </c>
      <c r="BV2703" s="89">
        <v>-1.3534234234234199</v>
      </c>
      <c r="BW2703" s="89">
        <v>-2.9603325243240599</v>
      </c>
      <c r="BX2703" s="89">
        <v>23.7105</v>
      </c>
      <c r="BY2703" s="89">
        <v>-2.6205435777577599</v>
      </c>
      <c r="BZ2703" s="89">
        <v>47.747747747747702</v>
      </c>
      <c r="CA2703" s="89">
        <v>-2.7904380510409101</v>
      </c>
      <c r="CB2703" s="89">
        <v>-2.9314172511760801</v>
      </c>
      <c r="CC2703" s="89">
        <v>0.25342465753424698</v>
      </c>
      <c r="CD2703" s="89">
        <v>-0.74289341296928102</v>
      </c>
      <c r="CE2703" s="89">
        <v>1</v>
      </c>
      <c r="CF2703" s="89">
        <v>-1.33554636363636</v>
      </c>
      <c r="CG2703" s="89">
        <v>-3.0153980265394198</v>
      </c>
      <c r="CH2703" s="89">
        <v>28.432400000000001</v>
      </c>
      <c r="CI2703" s="89">
        <v>-2.3811285045020498</v>
      </c>
      <c r="CJ2703" s="89">
        <v>48.181818181818201</v>
      </c>
      <c r="CK2703" s="89">
        <v>-2.6982632655207301</v>
      </c>
      <c r="CL2703" s="89">
        <v>-2.9105432715122701</v>
      </c>
      <c r="CM2703" s="89">
        <v>0.25114155251141601</v>
      </c>
      <c r="CN2703" s="89">
        <v>-0.73095835585924696</v>
      </c>
      <c r="CO2703" s="89">
        <v>86.064999999999998</v>
      </c>
      <c r="CP2703" s="89">
        <v>-0.1</v>
      </c>
      <c r="CQ2703" s="89">
        <v>8.19</v>
      </c>
      <c r="CR2703" s="89">
        <v>0.99939999999999996</v>
      </c>
      <c r="CS2703" s="89">
        <v>0.26646666666666702</v>
      </c>
      <c r="CT2703" s="89">
        <v>-0.2389</v>
      </c>
      <c r="CU2703" s="86" t="s">
        <v>6986</v>
      </c>
      <c r="CV2703" s="86">
        <v>-2.5047999999999999</v>
      </c>
      <c r="CW2703" s="86">
        <v>0</v>
      </c>
      <c r="CX2703" s="86">
        <v>2</v>
      </c>
      <c r="CY2703" s="86">
        <v>2.7086000000000001</v>
      </c>
      <c r="CZ2703" s="86">
        <v>99</v>
      </c>
      <c r="DA2703" s="86">
        <v>4</v>
      </c>
      <c r="DB2703" s="86">
        <v>-2.3658000000000001</v>
      </c>
      <c r="DC2703" s="86">
        <v>0</v>
      </c>
      <c r="DD2703" s="86">
        <v>-99</v>
      </c>
      <c r="DE2703" s="86">
        <v>-99</v>
      </c>
      <c r="DF2703" s="86">
        <v>-99</v>
      </c>
      <c r="DG2703" s="86">
        <v>-99</v>
      </c>
      <c r="DH2703" s="86">
        <v>-99</v>
      </c>
    </row>
    <row r="2704" spans="1:112" x14ac:dyDescent="0.2">
      <c r="A2704" s="85">
        <f>IF(ISERROR(SEARCH('School Lookup'!$F$3,Data!J2704)),A2703,A2703+1)</f>
        <v>0</v>
      </c>
      <c r="B2704" s="85">
        <f>IF(I2704='School Lookup'!$G$13,1,0)</f>
        <v>0</v>
      </c>
      <c r="C2704" s="85">
        <f t="shared" si="42"/>
        <v>2702</v>
      </c>
      <c r="D2704" s="86" t="s">
        <v>6478</v>
      </c>
      <c r="E2704" s="86" t="s">
        <v>6790</v>
      </c>
      <c r="F2704" s="86" t="s">
        <v>2774</v>
      </c>
      <c r="G2704" s="86" t="s">
        <v>2795</v>
      </c>
      <c r="H2704" s="86" t="s">
        <v>1474</v>
      </c>
      <c r="I2704" s="86" t="s">
        <v>6143</v>
      </c>
      <c r="J2704" s="86" t="s">
        <v>6144</v>
      </c>
      <c r="K2704" s="86" t="s">
        <v>36</v>
      </c>
      <c r="L2704" s="86">
        <v>1</v>
      </c>
      <c r="M2704" s="86">
        <v>-99</v>
      </c>
      <c r="N2704" s="89">
        <v>-99</v>
      </c>
      <c r="O2704" s="89">
        <v>-99</v>
      </c>
      <c r="P2704" s="89">
        <v>-99</v>
      </c>
      <c r="Q2704" s="89">
        <v>-99</v>
      </c>
      <c r="R2704" s="89">
        <v>-99</v>
      </c>
      <c r="S2704" s="89">
        <v>-99</v>
      </c>
      <c r="T2704" s="89">
        <v>-99</v>
      </c>
      <c r="U2704" s="89">
        <v>-99</v>
      </c>
      <c r="V2704" s="89">
        <v>-99</v>
      </c>
      <c r="W2704" s="89">
        <v>-99</v>
      </c>
      <c r="X2704" s="89">
        <v>-99</v>
      </c>
      <c r="Y2704" s="89">
        <v>-99</v>
      </c>
      <c r="Z2704" s="89">
        <v>-99</v>
      </c>
      <c r="AA2704" s="89">
        <v>-99</v>
      </c>
      <c r="AB2704" s="89">
        <v>-99</v>
      </c>
      <c r="AC2704" s="89">
        <v>-99</v>
      </c>
      <c r="AD2704" s="89">
        <v>-99</v>
      </c>
      <c r="AE2704" s="89">
        <v>-99</v>
      </c>
      <c r="AF2704" s="89">
        <v>-99</v>
      </c>
      <c r="AG2704" s="89">
        <v>-99</v>
      </c>
      <c r="AH2704" s="89">
        <v>-99</v>
      </c>
      <c r="AI2704" s="89">
        <v>-99</v>
      </c>
      <c r="AJ2704" s="89">
        <v>-99</v>
      </c>
      <c r="AK2704" s="89">
        <v>-99</v>
      </c>
      <c r="AL2704" s="89">
        <v>-99</v>
      </c>
      <c r="AM2704" s="89">
        <v>-99</v>
      </c>
      <c r="AN2704" s="89">
        <v>-99</v>
      </c>
      <c r="AO2704" s="89">
        <v>-99</v>
      </c>
      <c r="AP2704" s="89">
        <v>-99</v>
      </c>
      <c r="AQ2704" s="89">
        <v>-99</v>
      </c>
      <c r="AR2704" s="89">
        <v>-99</v>
      </c>
      <c r="AS2704" s="89">
        <v>-99</v>
      </c>
      <c r="AT2704" s="89">
        <v>-99</v>
      </c>
      <c r="AU2704" s="89">
        <v>-99</v>
      </c>
      <c r="AV2704" s="89">
        <v>-99</v>
      </c>
      <c r="AW2704" s="89">
        <v>-99</v>
      </c>
      <c r="AX2704" s="89">
        <v>-99</v>
      </c>
      <c r="AY2704" s="89">
        <v>-99</v>
      </c>
      <c r="AZ2704" s="89">
        <v>-99</v>
      </c>
      <c r="BA2704" s="89">
        <v>1</v>
      </c>
      <c r="BB2704" s="89">
        <v>-1.2614820224719101</v>
      </c>
      <c r="BC2704" s="89">
        <v>-2.61423228794827</v>
      </c>
      <c r="BD2704" s="89">
        <v>29.137899999999998</v>
      </c>
      <c r="BE2704" s="89">
        <v>-1.91545309606086</v>
      </c>
      <c r="BF2704" s="89">
        <v>48.314606741573002</v>
      </c>
      <c r="BG2704" s="89">
        <v>-2.2648426920045601</v>
      </c>
      <c r="BH2704" s="89">
        <v>-2.4130909875209401</v>
      </c>
      <c r="BI2704" s="89">
        <v>0.248603351955307</v>
      </c>
      <c r="BJ2704" s="89">
        <v>-0.59990250807084899</v>
      </c>
      <c r="BK2704" s="89">
        <v>1</v>
      </c>
      <c r="BL2704" s="89">
        <v>-1.26414615384615</v>
      </c>
      <c r="BM2704" s="89">
        <v>-2.8944846251242602</v>
      </c>
      <c r="BN2704" s="89">
        <v>34.930999999999997</v>
      </c>
      <c r="BO2704" s="89">
        <v>-1.5409756829187</v>
      </c>
      <c r="BP2704" s="89">
        <v>52.747292307692298</v>
      </c>
      <c r="BQ2704" s="89">
        <v>-2.21773015402148</v>
      </c>
      <c r="BR2704" s="89">
        <v>-2.3145077521755901</v>
      </c>
      <c r="BS2704" s="89">
        <v>0.25418994413407803</v>
      </c>
      <c r="BT2704" s="89">
        <v>-0.58832459622340405</v>
      </c>
      <c r="BU2704" s="89">
        <v>1</v>
      </c>
      <c r="BV2704" s="89">
        <v>-1.3675078651685399</v>
      </c>
      <c r="BW2704" s="89">
        <v>-2.9927747312780699</v>
      </c>
      <c r="BX2704" s="89">
        <v>20.3</v>
      </c>
      <c r="BY2704" s="89">
        <v>-2.9724120743858902</v>
      </c>
      <c r="BZ2704" s="89">
        <v>50.561797752808999</v>
      </c>
      <c r="CA2704" s="89">
        <v>-2.9825934028319798</v>
      </c>
      <c r="CB2704" s="89">
        <v>-3.1339587079536302</v>
      </c>
      <c r="CC2704" s="89">
        <v>0.248603351955307</v>
      </c>
      <c r="CD2704" s="89">
        <v>-0.779112639686796</v>
      </c>
      <c r="CE2704" s="89">
        <v>1</v>
      </c>
      <c r="CF2704" s="89">
        <v>-1.2039528089887599</v>
      </c>
      <c r="CG2704" s="89">
        <v>-2.6998865924309601</v>
      </c>
      <c r="CH2704" s="89">
        <v>29.5946</v>
      </c>
      <c r="CI2704" s="89">
        <v>-2.2484910021237798</v>
      </c>
      <c r="CJ2704" s="89">
        <v>51.685370786516799</v>
      </c>
      <c r="CK2704" s="89">
        <v>-2.4741887972773702</v>
      </c>
      <c r="CL2704" s="89">
        <v>-2.6680806547251001</v>
      </c>
      <c r="CM2704" s="89">
        <v>0.248603351955307</v>
      </c>
      <c r="CN2704" s="89">
        <v>-0.66329379405177002</v>
      </c>
      <c r="CO2704" s="89">
        <v>84.72</v>
      </c>
      <c r="CP2704" s="89">
        <v>-0.2016</v>
      </c>
      <c r="CQ2704" s="89">
        <v>-5.56</v>
      </c>
      <c r="CR2704" s="89">
        <v>-0.98499999999999999</v>
      </c>
      <c r="CS2704" s="89">
        <v>-0.462733333333333</v>
      </c>
      <c r="CT2704" s="89">
        <v>-1.4388000000000001</v>
      </c>
      <c r="CU2704" s="86" t="s">
        <v>6986</v>
      </c>
      <c r="CV2704" s="86">
        <v>-2.5114999999999998</v>
      </c>
      <c r="CW2704" s="86">
        <v>0</v>
      </c>
      <c r="CX2704" s="86">
        <v>2</v>
      </c>
      <c r="CY2704" s="86">
        <v>2.5943999999999998</v>
      </c>
      <c r="CZ2704" s="86">
        <v>99</v>
      </c>
      <c r="DA2704" s="86">
        <v>4</v>
      </c>
      <c r="DB2704" s="86">
        <v>-2.1657999999999999</v>
      </c>
      <c r="DC2704" s="86">
        <v>0</v>
      </c>
      <c r="DD2704" s="86">
        <v>-99</v>
      </c>
      <c r="DE2704" s="86">
        <v>-99</v>
      </c>
      <c r="DF2704" s="86">
        <v>-99</v>
      </c>
      <c r="DG2704" s="86">
        <v>-99</v>
      </c>
      <c r="DH2704" s="86">
        <v>-99</v>
      </c>
    </row>
    <row r="2705" spans="1:112" x14ac:dyDescent="0.2">
      <c r="A2705" s="85">
        <f>IF(ISERROR(SEARCH('School Lookup'!$F$3,Data!J2705)),A2704,A2704+1)</f>
        <v>0</v>
      </c>
      <c r="B2705" s="85">
        <f>IF(I2705='School Lookup'!$G$13,1,0)</f>
        <v>0</v>
      </c>
      <c r="C2705" s="85">
        <f t="shared" si="42"/>
        <v>2703</v>
      </c>
      <c r="D2705" s="86" t="s">
        <v>6478</v>
      </c>
      <c r="E2705" s="86" t="s">
        <v>6982</v>
      </c>
      <c r="F2705" s="86" t="s">
        <v>2775</v>
      </c>
      <c r="G2705" s="86" t="s">
        <v>6191</v>
      </c>
      <c r="H2705" s="86" t="s">
        <v>6347</v>
      </c>
      <c r="I2705" s="86" t="s">
        <v>6194</v>
      </c>
      <c r="J2705" s="86" t="s">
        <v>6195</v>
      </c>
      <c r="K2705" s="86" t="s">
        <v>36</v>
      </c>
      <c r="L2705" s="86">
        <v>1</v>
      </c>
      <c r="M2705" s="86">
        <v>-99</v>
      </c>
      <c r="N2705" s="89">
        <v>-99</v>
      </c>
      <c r="O2705" s="89">
        <v>-99</v>
      </c>
      <c r="P2705" s="89">
        <v>-99</v>
      </c>
      <c r="Q2705" s="89">
        <v>-99</v>
      </c>
      <c r="R2705" s="89">
        <v>-99</v>
      </c>
      <c r="S2705" s="89">
        <v>-99</v>
      </c>
      <c r="T2705" s="89">
        <v>-99</v>
      </c>
      <c r="U2705" s="89">
        <v>-99</v>
      </c>
      <c r="V2705" s="89">
        <v>-99</v>
      </c>
      <c r="W2705" s="89">
        <v>-99</v>
      </c>
      <c r="X2705" s="89">
        <v>-99</v>
      </c>
      <c r="Y2705" s="89">
        <v>-99</v>
      </c>
      <c r="Z2705" s="89">
        <v>-99</v>
      </c>
      <c r="AA2705" s="89">
        <v>-99</v>
      </c>
      <c r="AB2705" s="89">
        <v>-99</v>
      </c>
      <c r="AC2705" s="89">
        <v>-99</v>
      </c>
      <c r="AD2705" s="89">
        <v>-99</v>
      </c>
      <c r="AE2705" s="89">
        <v>-99</v>
      </c>
      <c r="AF2705" s="89">
        <v>-99</v>
      </c>
      <c r="AG2705" s="89">
        <v>-99</v>
      </c>
      <c r="AH2705" s="89">
        <v>-99</v>
      </c>
      <c r="AI2705" s="89">
        <v>-99</v>
      </c>
      <c r="AJ2705" s="89">
        <v>-99</v>
      </c>
      <c r="AK2705" s="89">
        <v>-99</v>
      </c>
      <c r="AL2705" s="89">
        <v>-99</v>
      </c>
      <c r="AM2705" s="89">
        <v>-99</v>
      </c>
      <c r="AN2705" s="89">
        <v>-99</v>
      </c>
      <c r="AO2705" s="89">
        <v>-99</v>
      </c>
      <c r="AP2705" s="89">
        <v>-99</v>
      </c>
      <c r="AQ2705" s="89">
        <v>-99</v>
      </c>
      <c r="AR2705" s="89">
        <v>-99</v>
      </c>
      <c r="AS2705" s="89">
        <v>-99</v>
      </c>
      <c r="AT2705" s="89">
        <v>-99</v>
      </c>
      <c r="AU2705" s="89">
        <v>-99</v>
      </c>
      <c r="AV2705" s="89">
        <v>-99</v>
      </c>
      <c r="AW2705" s="89">
        <v>-99</v>
      </c>
      <c r="AX2705" s="89">
        <v>-99</v>
      </c>
      <c r="AY2705" s="89">
        <v>-99</v>
      </c>
      <c r="AZ2705" s="89">
        <v>-99</v>
      </c>
      <c r="BA2705" s="89">
        <v>1</v>
      </c>
      <c r="BB2705" s="89">
        <v>-1.2465333333333299</v>
      </c>
      <c r="BC2705" s="89">
        <v>-2.5805932219352798</v>
      </c>
      <c r="BD2705" s="89">
        <v>28.5532</v>
      </c>
      <c r="BE2705" s="89">
        <v>-1.9739189162736499</v>
      </c>
      <c r="BF2705" s="89">
        <v>59.420291666666699</v>
      </c>
      <c r="BG2705" s="89">
        <v>-2.2772560691044701</v>
      </c>
      <c r="BH2705" s="89">
        <v>-2.42637283663545</v>
      </c>
      <c r="BI2705" s="89">
        <v>0.25251601097895698</v>
      </c>
      <c r="BJ2705" s="89">
        <v>-0.612697989854881</v>
      </c>
      <c r="BK2705" s="89">
        <v>1</v>
      </c>
      <c r="BL2705" s="89">
        <v>-1.27041642335766</v>
      </c>
      <c r="BM2705" s="89">
        <v>-2.90974313867236</v>
      </c>
      <c r="BN2705" s="89">
        <v>23.765999999999998</v>
      </c>
      <c r="BO2705" s="89">
        <v>-2.7945838039895801</v>
      </c>
      <c r="BP2705" s="89">
        <v>60.948893430656902</v>
      </c>
      <c r="BQ2705" s="89">
        <v>-2.8521634713309698</v>
      </c>
      <c r="BR2705" s="89">
        <v>-2.9800237346360499</v>
      </c>
      <c r="BS2705" s="89">
        <v>0.25068618481244298</v>
      </c>
      <c r="BT2705" s="89">
        <v>-0.74705078068644004</v>
      </c>
      <c r="BU2705" s="89">
        <v>1</v>
      </c>
      <c r="BV2705" s="89">
        <v>-1.2647293040292999</v>
      </c>
      <c r="BW2705" s="89">
        <v>-2.75603383580945</v>
      </c>
      <c r="BX2705" s="89">
        <v>26.74</v>
      </c>
      <c r="BY2705" s="89">
        <v>-2.30798365676818</v>
      </c>
      <c r="BZ2705" s="89">
        <v>57.875469597069603</v>
      </c>
      <c r="CA2705" s="89">
        <v>-2.5320087462888199</v>
      </c>
      <c r="CB2705" s="89">
        <v>-2.65901969695439</v>
      </c>
      <c r="CC2705" s="89">
        <v>0.24977127172918601</v>
      </c>
      <c r="CD2705" s="89">
        <v>-0.66414673126125301</v>
      </c>
      <c r="CE2705" s="89">
        <v>1</v>
      </c>
      <c r="CF2705" s="89">
        <v>-1.2471896296296301</v>
      </c>
      <c r="CG2705" s="89">
        <v>-2.80355208975126</v>
      </c>
      <c r="CH2705" s="89">
        <v>28.5532</v>
      </c>
      <c r="CI2705" s="89">
        <v>-2.36734205613921</v>
      </c>
      <c r="CJ2705" s="89">
        <v>58.148178148148197</v>
      </c>
      <c r="CK2705" s="89">
        <v>-2.5854470729452301</v>
      </c>
      <c r="CL2705" s="89">
        <v>-2.7884690812564101</v>
      </c>
      <c r="CM2705" s="89">
        <v>0.247026532479414</v>
      </c>
      <c r="CN2705" s="89">
        <v>-0.68882584806882896</v>
      </c>
      <c r="CO2705" s="89">
        <v>82.144999999999996</v>
      </c>
      <c r="CP2705" s="89">
        <v>-0.3962</v>
      </c>
      <c r="CQ2705" s="89">
        <v>-4.29</v>
      </c>
      <c r="CR2705" s="89">
        <v>-0.80169999999999997</v>
      </c>
      <c r="CS2705" s="89">
        <v>-3.7499999999999999E-2</v>
      </c>
      <c r="CT2705" s="89">
        <v>-0.73899999999999999</v>
      </c>
      <c r="CU2705" s="86" t="s">
        <v>6986</v>
      </c>
      <c r="CV2705" s="86">
        <v>-2.5152999999999999</v>
      </c>
      <c r="CW2705" s="86">
        <v>0</v>
      </c>
      <c r="CX2705" s="86">
        <v>2</v>
      </c>
      <c r="CY2705" s="86">
        <v>2.4108000000000001</v>
      </c>
      <c r="CZ2705" s="86">
        <v>98</v>
      </c>
      <c r="DA2705" s="86">
        <v>4</v>
      </c>
      <c r="DB2705" s="86">
        <v>-2.3603000000000001</v>
      </c>
      <c r="DC2705" s="86">
        <v>0</v>
      </c>
      <c r="DD2705" s="86">
        <v>-99</v>
      </c>
      <c r="DE2705" s="86">
        <v>-99</v>
      </c>
      <c r="DF2705" s="86">
        <v>-99</v>
      </c>
      <c r="DG2705" s="86">
        <v>-99</v>
      </c>
      <c r="DH2705" s="86">
        <v>-99</v>
      </c>
    </row>
    <row r="2706" spans="1:112" x14ac:dyDescent="0.2">
      <c r="A2706" s="85">
        <f>IF(ISERROR(SEARCH('School Lookup'!$F$3,Data!J2706)),A2705,A2705+1)</f>
        <v>0</v>
      </c>
      <c r="B2706" s="85">
        <f>IF(I2706='School Lookup'!$G$13,1,0)</f>
        <v>0</v>
      </c>
      <c r="C2706" s="85">
        <f t="shared" si="42"/>
        <v>2704</v>
      </c>
      <c r="D2706" s="86" t="s">
        <v>6478</v>
      </c>
      <c r="E2706" s="86" t="s">
        <v>6790</v>
      </c>
      <c r="F2706" s="86" t="s">
        <v>2774</v>
      </c>
      <c r="G2706" s="86" t="s">
        <v>3275</v>
      </c>
      <c r="H2706" s="86" t="s">
        <v>2394</v>
      </c>
      <c r="I2706" s="86" t="s">
        <v>5414</v>
      </c>
      <c r="J2706" s="86" t="s">
        <v>2731</v>
      </c>
      <c r="K2706" s="86" t="s">
        <v>107</v>
      </c>
      <c r="L2706" s="86">
        <v>1</v>
      </c>
      <c r="M2706" s="86">
        <v>1</v>
      </c>
      <c r="N2706" s="89">
        <v>-0.97422872340425504</v>
      </c>
      <c r="O2706" s="89">
        <v>-2.0153362573268301</v>
      </c>
      <c r="P2706" s="89">
        <v>23.6966</v>
      </c>
      <c r="Q2706" s="89">
        <v>-2.7726480217076901</v>
      </c>
      <c r="R2706" s="89">
        <v>52.127697872340399</v>
      </c>
      <c r="S2706" s="89">
        <v>-2.3939921395172599</v>
      </c>
      <c r="T2706" s="89">
        <v>-2.7164977347501198</v>
      </c>
      <c r="U2706" s="89">
        <v>0.4</v>
      </c>
      <c r="V2706" s="89">
        <v>-1.0865990939000501</v>
      </c>
      <c r="W2706" s="89">
        <v>1</v>
      </c>
      <c r="X2706" s="89">
        <v>-0.86764429708222801</v>
      </c>
      <c r="Y2706" s="89">
        <v>-1.9535254473543</v>
      </c>
      <c r="Z2706" s="89">
        <v>30.989100000000001</v>
      </c>
      <c r="AA2706" s="89">
        <v>-2.3492374401563301</v>
      </c>
      <c r="AB2706" s="89">
        <v>50.663127851458903</v>
      </c>
      <c r="AC2706" s="89">
        <v>-2.1513814437553198</v>
      </c>
      <c r="AD2706" s="89">
        <v>-2.5035951635026898</v>
      </c>
      <c r="AE2706" s="89">
        <v>0.40106382978723398</v>
      </c>
      <c r="AF2706" s="89">
        <v>-1.0041014645111901</v>
      </c>
      <c r="AG2706" s="89">
        <v>1</v>
      </c>
      <c r="AH2706" s="89">
        <v>-0.95567165775401097</v>
      </c>
      <c r="AI2706" s="89">
        <v>-1.9996616788458199</v>
      </c>
      <c r="AJ2706" s="89">
        <v>-99</v>
      </c>
      <c r="AK2706" s="89">
        <v>-99</v>
      </c>
      <c r="AL2706" s="89">
        <v>51.871657754010698</v>
      </c>
      <c r="AM2706" s="89">
        <v>-1.9996616788458199</v>
      </c>
      <c r="AN2706" s="89">
        <v>-2.1439330189293</v>
      </c>
      <c r="AO2706" s="89">
        <v>0.19893617021276599</v>
      </c>
      <c r="AP2706" s="89">
        <v>-0.42650582397848702</v>
      </c>
      <c r="AQ2706" s="89">
        <v>-99</v>
      </c>
      <c r="AR2706" s="89">
        <v>-99</v>
      </c>
      <c r="AS2706" s="89">
        <v>-99</v>
      </c>
      <c r="AT2706" s="89">
        <v>-99</v>
      </c>
      <c r="AU2706" s="89">
        <v>-99</v>
      </c>
      <c r="AV2706" s="89">
        <v>-99</v>
      </c>
      <c r="AW2706" s="89">
        <v>-99</v>
      </c>
      <c r="AX2706" s="89">
        <v>-99</v>
      </c>
      <c r="AY2706" s="89">
        <v>-99</v>
      </c>
      <c r="AZ2706" s="89">
        <v>-99</v>
      </c>
      <c r="BA2706" s="89">
        <v>-99</v>
      </c>
      <c r="BB2706" s="89">
        <v>-99</v>
      </c>
      <c r="BC2706" s="89">
        <v>-99</v>
      </c>
      <c r="BD2706" s="89">
        <v>-99</v>
      </c>
      <c r="BE2706" s="89">
        <v>-99</v>
      </c>
      <c r="BF2706" s="89">
        <v>-99</v>
      </c>
      <c r="BG2706" s="89">
        <v>-99</v>
      </c>
      <c r="BH2706" s="89">
        <v>-99</v>
      </c>
      <c r="BI2706" s="89">
        <v>-99</v>
      </c>
      <c r="BJ2706" s="89">
        <v>-99</v>
      </c>
      <c r="BK2706" s="89">
        <v>-99</v>
      </c>
      <c r="BL2706" s="89">
        <v>-99</v>
      </c>
      <c r="BM2706" s="89">
        <v>-99</v>
      </c>
      <c r="BN2706" s="89">
        <v>-99</v>
      </c>
      <c r="BO2706" s="89">
        <v>-99</v>
      </c>
      <c r="BP2706" s="89">
        <v>-99</v>
      </c>
      <c r="BQ2706" s="89">
        <v>-99</v>
      </c>
      <c r="BR2706" s="89">
        <v>-99</v>
      </c>
      <c r="BS2706" s="89">
        <v>-99</v>
      </c>
      <c r="BT2706" s="89">
        <v>-99</v>
      </c>
      <c r="BU2706" s="89">
        <v>-99</v>
      </c>
      <c r="BV2706" s="89">
        <v>-99</v>
      </c>
      <c r="BW2706" s="89">
        <v>-99</v>
      </c>
      <c r="BX2706" s="89">
        <v>-99</v>
      </c>
      <c r="BY2706" s="89">
        <v>-99</v>
      </c>
      <c r="BZ2706" s="89">
        <v>-99</v>
      </c>
      <c r="CA2706" s="89">
        <v>-99</v>
      </c>
      <c r="CB2706" s="89">
        <v>-99</v>
      </c>
      <c r="CC2706" s="89">
        <v>-99</v>
      </c>
      <c r="CD2706" s="89">
        <v>-99</v>
      </c>
      <c r="CE2706" s="89">
        <v>-99</v>
      </c>
      <c r="CF2706" s="89">
        <v>-99</v>
      </c>
      <c r="CG2706" s="89">
        <v>-99</v>
      </c>
      <c r="CH2706" s="89">
        <v>-99</v>
      </c>
      <c r="CI2706" s="89">
        <v>-99</v>
      </c>
      <c r="CJ2706" s="89">
        <v>-99</v>
      </c>
      <c r="CK2706" s="89">
        <v>-99</v>
      </c>
      <c r="CL2706" s="89">
        <v>-99</v>
      </c>
      <c r="CM2706" s="89">
        <v>-99</v>
      </c>
      <c r="CN2706" s="89">
        <v>-99</v>
      </c>
      <c r="CO2706" s="89">
        <v>-99</v>
      </c>
      <c r="CP2706" s="89">
        <v>-99</v>
      </c>
      <c r="CQ2706" s="89">
        <v>-99</v>
      </c>
      <c r="CR2706" s="89">
        <v>-99</v>
      </c>
      <c r="CS2706" s="89">
        <v>-99</v>
      </c>
      <c r="CT2706" s="89">
        <v>-99</v>
      </c>
      <c r="CU2706" s="86">
        <v>-99</v>
      </c>
      <c r="CV2706" s="86">
        <v>-2.5171999999999999</v>
      </c>
      <c r="CW2706" s="86">
        <v>0</v>
      </c>
      <c r="CX2706" s="86">
        <v>2</v>
      </c>
      <c r="CY2706" s="86">
        <v>1.7498</v>
      </c>
      <c r="CZ2706" s="86">
        <v>96</v>
      </c>
      <c r="DA2706" s="86">
        <v>2</v>
      </c>
      <c r="DB2706" s="86">
        <v>-2.0512999999999999</v>
      </c>
      <c r="DC2706" s="86">
        <v>0</v>
      </c>
      <c r="DD2706" s="86">
        <v>-99</v>
      </c>
      <c r="DE2706" s="86">
        <v>-99</v>
      </c>
      <c r="DF2706" s="86">
        <v>-99</v>
      </c>
      <c r="DG2706" s="86">
        <v>-99</v>
      </c>
      <c r="DH2706" s="86">
        <v>-99</v>
      </c>
    </row>
    <row r="2707" spans="1:112" x14ac:dyDescent="0.2">
      <c r="A2707" s="85">
        <f>IF(ISERROR(SEARCH('School Lookup'!$F$3,Data!J2707)),A2706,A2706+1)</f>
        <v>0</v>
      </c>
      <c r="B2707" s="85">
        <f>IF(I2707='School Lookup'!$G$13,1,0)</f>
        <v>0</v>
      </c>
      <c r="C2707" s="85">
        <f t="shared" si="42"/>
        <v>2705</v>
      </c>
      <c r="D2707" s="86" t="s">
        <v>6478</v>
      </c>
      <c r="E2707" s="86" t="s">
        <v>6702</v>
      </c>
      <c r="F2707" s="86" t="s">
        <v>1150</v>
      </c>
      <c r="G2707" s="86" t="s">
        <v>3283</v>
      </c>
      <c r="H2707" s="86" t="s">
        <v>1036</v>
      </c>
      <c r="I2707" s="86" t="s">
        <v>6703</v>
      </c>
      <c r="J2707" s="86" t="s">
        <v>6704</v>
      </c>
      <c r="K2707" s="86" t="s">
        <v>36</v>
      </c>
      <c r="L2707" s="86">
        <v>1</v>
      </c>
      <c r="M2707" s="86">
        <v>-99</v>
      </c>
      <c r="N2707" s="89">
        <v>-99</v>
      </c>
      <c r="O2707" s="89">
        <v>-99</v>
      </c>
      <c r="P2707" s="89">
        <v>-99</v>
      </c>
      <c r="Q2707" s="89">
        <v>-99</v>
      </c>
      <c r="R2707" s="89">
        <v>-99</v>
      </c>
      <c r="S2707" s="89">
        <v>-99</v>
      </c>
      <c r="T2707" s="89">
        <v>-99</v>
      </c>
      <c r="U2707" s="89">
        <v>-99</v>
      </c>
      <c r="V2707" s="89">
        <v>-99</v>
      </c>
      <c r="W2707" s="89">
        <v>-99</v>
      </c>
      <c r="X2707" s="89">
        <v>-99</v>
      </c>
      <c r="Y2707" s="89">
        <v>-99</v>
      </c>
      <c r="Z2707" s="89">
        <v>-99</v>
      </c>
      <c r="AA2707" s="89">
        <v>-99</v>
      </c>
      <c r="AB2707" s="89">
        <v>-99</v>
      </c>
      <c r="AC2707" s="89">
        <v>-99</v>
      </c>
      <c r="AD2707" s="89">
        <v>-99</v>
      </c>
      <c r="AE2707" s="89">
        <v>-99</v>
      </c>
      <c r="AF2707" s="89">
        <v>-99</v>
      </c>
      <c r="AG2707" s="89">
        <v>-99</v>
      </c>
      <c r="AH2707" s="89">
        <v>-99</v>
      </c>
      <c r="AI2707" s="89">
        <v>-99</v>
      </c>
      <c r="AJ2707" s="89">
        <v>-99</v>
      </c>
      <c r="AK2707" s="89">
        <v>-99</v>
      </c>
      <c r="AL2707" s="89">
        <v>-99</v>
      </c>
      <c r="AM2707" s="89">
        <v>-99</v>
      </c>
      <c r="AN2707" s="89">
        <v>-99</v>
      </c>
      <c r="AO2707" s="89">
        <v>-99</v>
      </c>
      <c r="AP2707" s="89">
        <v>-99</v>
      </c>
      <c r="AQ2707" s="89">
        <v>-99</v>
      </c>
      <c r="AR2707" s="89">
        <v>-99</v>
      </c>
      <c r="AS2707" s="89">
        <v>-99</v>
      </c>
      <c r="AT2707" s="89">
        <v>-99</v>
      </c>
      <c r="AU2707" s="89">
        <v>-99</v>
      </c>
      <c r="AV2707" s="89">
        <v>-99</v>
      </c>
      <c r="AW2707" s="89">
        <v>-99</v>
      </c>
      <c r="AX2707" s="89">
        <v>-99</v>
      </c>
      <c r="AY2707" s="89">
        <v>-99</v>
      </c>
      <c r="AZ2707" s="89">
        <v>-99</v>
      </c>
      <c r="BA2707" s="89">
        <v>1</v>
      </c>
      <c r="BB2707" s="89">
        <v>-1.30832307692308</v>
      </c>
      <c r="BC2707" s="89">
        <v>-2.7196388094294299</v>
      </c>
      <c r="BD2707" s="89">
        <v>37.192300000000003</v>
      </c>
      <c r="BE2707" s="89">
        <v>-1.1100706737555599</v>
      </c>
      <c r="BF2707" s="89">
        <v>50.769230769230802</v>
      </c>
      <c r="BG2707" s="89">
        <v>-1.9148547415924899</v>
      </c>
      <c r="BH2707" s="89">
        <v>-2.0386169735715498</v>
      </c>
      <c r="BI2707" s="89">
        <v>0.25291828793774301</v>
      </c>
      <c r="BJ2707" s="89">
        <v>-0.51560351471653898</v>
      </c>
      <c r="BK2707" s="89">
        <v>1</v>
      </c>
      <c r="BL2707" s="89">
        <v>-1.11766153846154</v>
      </c>
      <c r="BM2707" s="89">
        <v>-2.5380186894366501</v>
      </c>
      <c r="BN2707" s="89">
        <v>20.269200000000001</v>
      </c>
      <c r="BO2707" s="89">
        <v>-3.18720510965555</v>
      </c>
      <c r="BP2707" s="89">
        <v>49.230773846153802</v>
      </c>
      <c r="BQ2707" s="89">
        <v>-2.8626118995461001</v>
      </c>
      <c r="BR2707" s="89">
        <v>-2.9909840606136502</v>
      </c>
      <c r="BS2707" s="89">
        <v>0.25291828793774301</v>
      </c>
      <c r="BT2707" s="89">
        <v>-0.75647456785948397</v>
      </c>
      <c r="BU2707" s="89">
        <v>1</v>
      </c>
      <c r="BV2707" s="89">
        <v>-1.169528125</v>
      </c>
      <c r="BW2707" s="89">
        <v>-2.5367467381575102</v>
      </c>
      <c r="BX2707" s="89">
        <v>26.68</v>
      </c>
      <c r="BY2707" s="89">
        <v>-2.3141739836404001</v>
      </c>
      <c r="BZ2707" s="89">
        <v>50.000001562500003</v>
      </c>
      <c r="CA2707" s="89">
        <v>-2.42546036089895</v>
      </c>
      <c r="CB2707" s="89">
        <v>-2.5467123113260102</v>
      </c>
      <c r="CC2707" s="89">
        <v>0.249027237354086</v>
      </c>
      <c r="CD2707" s="89">
        <v>-0.63420073122515397</v>
      </c>
      <c r="CE2707" s="89">
        <v>1</v>
      </c>
      <c r="CF2707" s="89">
        <v>-1.0539968253968299</v>
      </c>
      <c r="CG2707" s="89">
        <v>-2.3403490180950501</v>
      </c>
      <c r="CH2707" s="89">
        <v>37.391300000000001</v>
      </c>
      <c r="CI2707" s="89">
        <v>-1.3586830389568401</v>
      </c>
      <c r="CJ2707" s="89">
        <v>47.619044444444398</v>
      </c>
      <c r="CK2707" s="89">
        <v>-1.84951602852595</v>
      </c>
      <c r="CL2707" s="89">
        <v>-1.99214557236371</v>
      </c>
      <c r="CM2707" s="89">
        <v>0.24513618677042801</v>
      </c>
      <c r="CN2707" s="89">
        <v>-0.48834696910083297</v>
      </c>
      <c r="CO2707" s="89">
        <v>61.94</v>
      </c>
      <c r="CP2707" s="89">
        <v>-1.9228000000000001</v>
      </c>
      <c r="CQ2707" s="89">
        <v>-20.3</v>
      </c>
      <c r="CR2707" s="89">
        <v>-3.1122000000000001</v>
      </c>
      <c r="CS2707" s="89">
        <v>-1.8960999999999999</v>
      </c>
      <c r="CT2707" s="89">
        <v>-3.7974000000000001</v>
      </c>
      <c r="CU2707" s="86" t="s">
        <v>6988</v>
      </c>
      <c r="CV2707" s="86">
        <v>-2.5348999999999999</v>
      </c>
      <c r="CW2707" s="86">
        <v>0</v>
      </c>
      <c r="CX2707" s="86">
        <v>2</v>
      </c>
      <c r="CY2707" s="86">
        <v>3.0663</v>
      </c>
      <c r="CZ2707" s="86">
        <v>99</v>
      </c>
      <c r="DA2707" s="86">
        <v>4</v>
      </c>
      <c r="DB2707" s="86">
        <v>-1.9962</v>
      </c>
      <c r="DC2707" s="86">
        <v>1</v>
      </c>
      <c r="DD2707" s="86">
        <v>-99</v>
      </c>
      <c r="DE2707" s="86">
        <v>-99</v>
      </c>
      <c r="DF2707" s="86">
        <v>-99</v>
      </c>
      <c r="DG2707" s="86">
        <v>-99</v>
      </c>
      <c r="DH2707" s="86">
        <v>-99</v>
      </c>
    </row>
    <row r="2708" spans="1:112" x14ac:dyDescent="0.2">
      <c r="A2708" s="85">
        <f>IF(ISERROR(SEARCH('School Lookup'!$F$3,Data!J2708)),A2707,A2707+1)</f>
        <v>0</v>
      </c>
      <c r="B2708" s="85">
        <f>IF(I2708='School Lookup'!$G$13,1,0)</f>
        <v>0</v>
      </c>
      <c r="C2708" s="85">
        <f t="shared" si="42"/>
        <v>2706</v>
      </c>
      <c r="D2708" s="86" t="s">
        <v>6478</v>
      </c>
      <c r="E2708" s="86" t="s">
        <v>6790</v>
      </c>
      <c r="F2708" s="86" t="s">
        <v>2774</v>
      </c>
      <c r="G2708" s="86" t="s">
        <v>2795</v>
      </c>
      <c r="H2708" s="86" t="s">
        <v>1474</v>
      </c>
      <c r="I2708" s="86" t="s">
        <v>6141</v>
      </c>
      <c r="J2708" s="86" t="s">
        <v>6142</v>
      </c>
      <c r="K2708" s="86" t="s">
        <v>36</v>
      </c>
      <c r="L2708" s="86">
        <v>1</v>
      </c>
      <c r="M2708" s="86">
        <v>-99</v>
      </c>
      <c r="N2708" s="89">
        <v>-99</v>
      </c>
      <c r="O2708" s="89">
        <v>-99</v>
      </c>
      <c r="P2708" s="89">
        <v>-99</v>
      </c>
      <c r="Q2708" s="89">
        <v>-99</v>
      </c>
      <c r="R2708" s="89">
        <v>-99</v>
      </c>
      <c r="S2708" s="89">
        <v>-99</v>
      </c>
      <c r="T2708" s="89">
        <v>-99</v>
      </c>
      <c r="U2708" s="89">
        <v>-99</v>
      </c>
      <c r="V2708" s="89">
        <v>-99</v>
      </c>
      <c r="W2708" s="89">
        <v>-99</v>
      </c>
      <c r="X2708" s="89">
        <v>-99</v>
      </c>
      <c r="Y2708" s="89">
        <v>-99</v>
      </c>
      <c r="Z2708" s="89">
        <v>-99</v>
      </c>
      <c r="AA2708" s="89">
        <v>-99</v>
      </c>
      <c r="AB2708" s="89">
        <v>-99</v>
      </c>
      <c r="AC2708" s="89">
        <v>-99</v>
      </c>
      <c r="AD2708" s="89">
        <v>-99</v>
      </c>
      <c r="AE2708" s="89">
        <v>-99</v>
      </c>
      <c r="AF2708" s="89">
        <v>-99</v>
      </c>
      <c r="AG2708" s="89">
        <v>-99</v>
      </c>
      <c r="AH2708" s="89">
        <v>-99</v>
      </c>
      <c r="AI2708" s="89">
        <v>-99</v>
      </c>
      <c r="AJ2708" s="89">
        <v>-99</v>
      </c>
      <c r="AK2708" s="89">
        <v>-99</v>
      </c>
      <c r="AL2708" s="89">
        <v>-99</v>
      </c>
      <c r="AM2708" s="89">
        <v>-99</v>
      </c>
      <c r="AN2708" s="89">
        <v>-99</v>
      </c>
      <c r="AO2708" s="89">
        <v>-99</v>
      </c>
      <c r="AP2708" s="89">
        <v>-99</v>
      </c>
      <c r="AQ2708" s="89">
        <v>-99</v>
      </c>
      <c r="AR2708" s="89">
        <v>-99</v>
      </c>
      <c r="AS2708" s="89">
        <v>-99</v>
      </c>
      <c r="AT2708" s="89">
        <v>-99</v>
      </c>
      <c r="AU2708" s="89">
        <v>-99</v>
      </c>
      <c r="AV2708" s="89">
        <v>-99</v>
      </c>
      <c r="AW2708" s="89">
        <v>-99</v>
      </c>
      <c r="AX2708" s="89">
        <v>-99</v>
      </c>
      <c r="AY2708" s="89">
        <v>-99</v>
      </c>
      <c r="AZ2708" s="89">
        <v>-99</v>
      </c>
      <c r="BA2708" s="89">
        <v>1</v>
      </c>
      <c r="BB2708" s="89">
        <v>-1.04051904761905</v>
      </c>
      <c r="BC2708" s="89">
        <v>-2.1169988497119401</v>
      </c>
      <c r="BD2708" s="89">
        <v>29.666699999999999</v>
      </c>
      <c r="BE2708" s="89">
        <v>-1.86257687624125</v>
      </c>
      <c r="BF2708" s="89">
        <v>53.174603174603199</v>
      </c>
      <c r="BG2708" s="89">
        <v>-1.9897878629765899</v>
      </c>
      <c r="BH2708" s="89">
        <v>-2.1187926102168202</v>
      </c>
      <c r="BI2708" s="89">
        <v>0.26033057851239699</v>
      </c>
      <c r="BJ2708" s="89">
        <v>-0.55158650596553604</v>
      </c>
      <c r="BK2708" s="89">
        <v>1</v>
      </c>
      <c r="BL2708" s="89">
        <v>-1.1533858267716499</v>
      </c>
      <c r="BM2708" s="89">
        <v>-2.62495267786815</v>
      </c>
      <c r="BN2708" s="89">
        <v>25.196100000000001</v>
      </c>
      <c r="BO2708" s="89">
        <v>-2.6340119299238798</v>
      </c>
      <c r="BP2708" s="89">
        <v>54.330711023622101</v>
      </c>
      <c r="BQ2708" s="89">
        <v>-2.6294823038960198</v>
      </c>
      <c r="BR2708" s="89">
        <v>-2.7464327931177301</v>
      </c>
      <c r="BS2708" s="89">
        <v>0.26239669421487599</v>
      </c>
      <c r="BT2708" s="89">
        <v>-0.72065488579742198</v>
      </c>
      <c r="BU2708" s="89">
        <v>1</v>
      </c>
      <c r="BV2708" s="89">
        <v>-1.2204278688524599</v>
      </c>
      <c r="BW2708" s="89">
        <v>-2.65398958340838</v>
      </c>
      <c r="BX2708" s="89">
        <v>26.0625</v>
      </c>
      <c r="BY2708" s="89">
        <v>-2.37788276436694</v>
      </c>
      <c r="BZ2708" s="89">
        <v>54.918051639344299</v>
      </c>
      <c r="CA2708" s="89">
        <v>-2.5159361738876602</v>
      </c>
      <c r="CB2708" s="89">
        <v>-2.6420783929628602</v>
      </c>
      <c r="CC2708" s="89">
        <v>0.252066115702479</v>
      </c>
      <c r="CD2708" s="89">
        <v>-0.66597843789559596</v>
      </c>
      <c r="CE2708" s="89">
        <v>1</v>
      </c>
      <c r="CF2708" s="89">
        <v>-1.43487706422018</v>
      </c>
      <c r="CG2708" s="89">
        <v>-3.2535553730456801</v>
      </c>
      <c r="CH2708" s="89">
        <v>20.177800000000001</v>
      </c>
      <c r="CI2708" s="89">
        <v>-3.3231948675476799</v>
      </c>
      <c r="CJ2708" s="89">
        <v>52.293581651376101</v>
      </c>
      <c r="CK2708" s="89">
        <v>-3.28837512029668</v>
      </c>
      <c r="CL2708" s="89">
        <v>-3.54908127911211</v>
      </c>
      <c r="CM2708" s="89">
        <v>0.22520661157024799</v>
      </c>
      <c r="CN2708" s="89">
        <v>-0.79927656905623901</v>
      </c>
      <c r="CO2708" s="89">
        <v>84.245000000000005</v>
      </c>
      <c r="CP2708" s="89">
        <v>-0.23749999999999999</v>
      </c>
      <c r="CQ2708" s="89">
        <v>3.79</v>
      </c>
      <c r="CR2708" s="89">
        <v>0.3644</v>
      </c>
      <c r="CS2708" s="89">
        <v>-3.68666666666667E-2</v>
      </c>
      <c r="CT2708" s="89">
        <v>-0.73799999999999999</v>
      </c>
      <c r="CU2708" s="86" t="s">
        <v>6986</v>
      </c>
      <c r="CV2708" s="86">
        <v>-2.5375000000000001</v>
      </c>
      <c r="CW2708" s="86">
        <v>0</v>
      </c>
      <c r="CX2708" s="86">
        <v>2</v>
      </c>
      <c r="CY2708" s="86">
        <v>1.4196</v>
      </c>
      <c r="CZ2708" s="86">
        <v>93</v>
      </c>
      <c r="DA2708" s="86">
        <v>4</v>
      </c>
      <c r="DB2708" s="86">
        <v>-2.5238</v>
      </c>
      <c r="DC2708" s="86">
        <v>0</v>
      </c>
      <c r="DD2708" s="86">
        <v>-99</v>
      </c>
      <c r="DE2708" s="86">
        <v>-99</v>
      </c>
      <c r="DF2708" s="86">
        <v>-99</v>
      </c>
      <c r="DG2708" s="86">
        <v>-99</v>
      </c>
      <c r="DH2708" s="86">
        <v>-99</v>
      </c>
    </row>
    <row r="2709" spans="1:112" x14ac:dyDescent="0.2">
      <c r="A2709" s="85">
        <f>IF(ISERROR(SEARCH('School Lookup'!$F$3,Data!J2709)),A2708,A2708+1)</f>
        <v>0</v>
      </c>
      <c r="B2709" s="85">
        <f>IF(I2709='School Lookup'!$G$13,1,0)</f>
        <v>0</v>
      </c>
      <c r="C2709" s="85">
        <f t="shared" si="42"/>
        <v>2707</v>
      </c>
      <c r="D2709" s="86" t="s">
        <v>6478</v>
      </c>
      <c r="E2709" s="86" t="s">
        <v>6790</v>
      </c>
      <c r="F2709" s="86" t="s">
        <v>2774</v>
      </c>
      <c r="G2709" s="86" t="s">
        <v>2795</v>
      </c>
      <c r="H2709" s="86" t="s">
        <v>1474</v>
      </c>
      <c r="I2709" s="86" t="s">
        <v>6047</v>
      </c>
      <c r="J2709" s="86" t="s">
        <v>6074</v>
      </c>
      <c r="K2709" s="86" t="s">
        <v>72</v>
      </c>
      <c r="L2709" s="86">
        <v>1</v>
      </c>
      <c r="M2709" s="86">
        <v>1</v>
      </c>
      <c r="N2709" s="89">
        <v>-1.1491940711462401</v>
      </c>
      <c r="O2709" s="89">
        <v>-2.3942235288979301</v>
      </c>
      <c r="P2709" s="89">
        <v>32.307200000000002</v>
      </c>
      <c r="Q2709" s="89">
        <v>-1.8593095226057299</v>
      </c>
      <c r="R2709" s="89">
        <v>52.964401581027701</v>
      </c>
      <c r="S2709" s="89">
        <v>-2.12676652575183</v>
      </c>
      <c r="T2709" s="89">
        <v>-2.4132856781186001</v>
      </c>
      <c r="U2709" s="89">
        <v>0.37297297297297299</v>
      </c>
      <c r="V2709" s="89">
        <v>-0.90009033400099003</v>
      </c>
      <c r="W2709" s="89">
        <v>1</v>
      </c>
      <c r="X2709" s="89">
        <v>-1.1770871999999999</v>
      </c>
      <c r="Y2709" s="89">
        <v>-2.6820030537853201</v>
      </c>
      <c r="Z2709" s="89">
        <v>29.357399999999998</v>
      </c>
      <c r="AA2709" s="89">
        <v>-2.5527152589650099</v>
      </c>
      <c r="AB2709" s="89">
        <v>49.866666000000002</v>
      </c>
      <c r="AC2709" s="89">
        <v>-2.6173591563751599</v>
      </c>
      <c r="AD2709" s="89">
        <v>-3.0461572444112801</v>
      </c>
      <c r="AE2709" s="89">
        <v>0.36855036855036899</v>
      </c>
      <c r="AF2709" s="89">
        <v>-1.1226623750901501</v>
      </c>
      <c r="AG2709" s="89">
        <v>1</v>
      </c>
      <c r="AH2709" s="89">
        <v>-1.19050918727915</v>
      </c>
      <c r="AI2709" s="89">
        <v>-2.5050546978160502</v>
      </c>
      <c r="AJ2709" s="89">
        <v>24.8049</v>
      </c>
      <c r="AK2709" s="89">
        <v>-2.33199274777171</v>
      </c>
      <c r="AL2709" s="89">
        <v>46.6431462897527</v>
      </c>
      <c r="AM2709" s="89">
        <v>-2.4185237227938798</v>
      </c>
      <c r="AN2709" s="89">
        <v>-2.5839657838934902</v>
      </c>
      <c r="AO2709" s="89">
        <v>0.139066339066339</v>
      </c>
      <c r="AP2709" s="89">
        <v>-0.35934266183875002</v>
      </c>
      <c r="AQ2709" s="89">
        <v>1</v>
      </c>
      <c r="AR2709" s="89">
        <v>-0.85480370370370395</v>
      </c>
      <c r="AS2709" s="89">
        <v>-1.8514314146000199</v>
      </c>
      <c r="AT2709" s="89">
        <v>43.458300000000001</v>
      </c>
      <c r="AU2709" s="89">
        <v>-0.56823417660853803</v>
      </c>
      <c r="AV2709" s="89">
        <v>55.555597530864198</v>
      </c>
      <c r="AW2709" s="89">
        <v>-1.20983279560428</v>
      </c>
      <c r="AX2709" s="89">
        <v>-1.3141298064915401</v>
      </c>
      <c r="AY2709" s="89">
        <v>0.119410319410319</v>
      </c>
      <c r="AZ2709" s="89">
        <v>-0.156920659939777</v>
      </c>
      <c r="BA2709" s="89">
        <v>-99</v>
      </c>
      <c r="BB2709" s="89">
        <v>-99</v>
      </c>
      <c r="BC2709" s="89">
        <v>-99</v>
      </c>
      <c r="BD2709" s="89">
        <v>-99</v>
      </c>
      <c r="BE2709" s="89">
        <v>-99</v>
      </c>
      <c r="BF2709" s="89">
        <v>-99</v>
      </c>
      <c r="BG2709" s="89">
        <v>-99</v>
      </c>
      <c r="BH2709" s="89">
        <v>-99</v>
      </c>
      <c r="BI2709" s="89">
        <v>-99</v>
      </c>
      <c r="BJ2709" s="89">
        <v>-99</v>
      </c>
      <c r="BK2709" s="89">
        <v>-99</v>
      </c>
      <c r="BL2709" s="89">
        <v>-99</v>
      </c>
      <c r="BM2709" s="89">
        <v>-99</v>
      </c>
      <c r="BN2709" s="89">
        <v>-99</v>
      </c>
      <c r="BO2709" s="89">
        <v>-99</v>
      </c>
      <c r="BP2709" s="89">
        <v>-99</v>
      </c>
      <c r="BQ2709" s="89">
        <v>-99</v>
      </c>
      <c r="BR2709" s="89">
        <v>-99</v>
      </c>
      <c r="BS2709" s="89">
        <v>-99</v>
      </c>
      <c r="BT2709" s="89">
        <v>-99</v>
      </c>
      <c r="BU2709" s="89">
        <v>-99</v>
      </c>
      <c r="BV2709" s="89">
        <v>-99</v>
      </c>
      <c r="BW2709" s="89">
        <v>-99</v>
      </c>
      <c r="BX2709" s="89">
        <v>-99</v>
      </c>
      <c r="BY2709" s="89">
        <v>-99</v>
      </c>
      <c r="BZ2709" s="89">
        <v>-99</v>
      </c>
      <c r="CA2709" s="89">
        <v>-99</v>
      </c>
      <c r="CB2709" s="89">
        <v>-99</v>
      </c>
      <c r="CC2709" s="89">
        <v>-99</v>
      </c>
      <c r="CD2709" s="89">
        <v>-99</v>
      </c>
      <c r="CE2709" s="89">
        <v>-99</v>
      </c>
      <c r="CF2709" s="89">
        <v>-99</v>
      </c>
      <c r="CG2709" s="89">
        <v>-99</v>
      </c>
      <c r="CH2709" s="89">
        <v>-99</v>
      </c>
      <c r="CI2709" s="89">
        <v>-99</v>
      </c>
      <c r="CJ2709" s="89">
        <v>-99</v>
      </c>
      <c r="CK2709" s="89">
        <v>-99</v>
      </c>
      <c r="CL2709" s="89">
        <v>-99</v>
      </c>
      <c r="CM2709" s="89">
        <v>-99</v>
      </c>
      <c r="CN2709" s="89">
        <v>-99</v>
      </c>
      <c r="CO2709" s="89">
        <v>-99</v>
      </c>
      <c r="CP2709" s="89">
        <v>-99</v>
      </c>
      <c r="CQ2709" s="89">
        <v>-99</v>
      </c>
      <c r="CR2709" s="89">
        <v>-99</v>
      </c>
      <c r="CS2709" s="89">
        <v>-99</v>
      </c>
      <c r="CT2709" s="89">
        <v>-99</v>
      </c>
      <c r="CU2709" s="86">
        <v>-99</v>
      </c>
      <c r="CV2709" s="86">
        <v>-2.5390000000000001</v>
      </c>
      <c r="CW2709" s="86">
        <v>0</v>
      </c>
      <c r="CX2709" s="86">
        <v>2</v>
      </c>
      <c r="CY2709" s="86">
        <v>1.8036000000000001</v>
      </c>
      <c r="CZ2709" s="86">
        <v>96</v>
      </c>
      <c r="DA2709" s="86">
        <v>4</v>
      </c>
      <c r="DB2709" s="86">
        <v>-2.0264000000000002</v>
      </c>
      <c r="DC2709" s="86">
        <v>1</v>
      </c>
      <c r="DD2709" s="86">
        <v>-99</v>
      </c>
      <c r="DE2709" s="86">
        <v>-99</v>
      </c>
      <c r="DF2709" s="86">
        <v>-99</v>
      </c>
      <c r="DG2709" s="86">
        <v>-99</v>
      </c>
      <c r="DH2709" s="86">
        <v>-99</v>
      </c>
    </row>
    <row r="2710" spans="1:112" x14ac:dyDescent="0.2">
      <c r="A2710" s="85">
        <f>IF(ISERROR(SEARCH('School Lookup'!$F$3,Data!J2710)),A2709,A2709+1)</f>
        <v>0</v>
      </c>
      <c r="B2710" s="85">
        <f>IF(I2710='School Lookup'!$G$13,1,0)</f>
        <v>0</v>
      </c>
      <c r="C2710" s="85">
        <f t="shared" si="42"/>
        <v>2708</v>
      </c>
      <c r="D2710" s="86" t="s">
        <v>6478</v>
      </c>
      <c r="E2710" s="86" t="s">
        <v>6790</v>
      </c>
      <c r="F2710" s="86" t="s">
        <v>2774</v>
      </c>
      <c r="G2710" s="86" t="s">
        <v>2795</v>
      </c>
      <c r="H2710" s="86" t="s">
        <v>1474</v>
      </c>
      <c r="I2710" s="86" t="s">
        <v>5808</v>
      </c>
      <c r="J2710" s="86" t="s">
        <v>2155</v>
      </c>
      <c r="K2710" s="86" t="s">
        <v>72</v>
      </c>
      <c r="L2710" s="86">
        <v>1</v>
      </c>
      <c r="M2710" s="86">
        <v>1</v>
      </c>
      <c r="N2710" s="89">
        <v>-1.2721602760736199</v>
      </c>
      <c r="O2710" s="89">
        <v>-2.66050671286354</v>
      </c>
      <c r="P2710" s="89">
        <v>32.084899999999998</v>
      </c>
      <c r="Q2710" s="89">
        <v>-1.8828891974658299</v>
      </c>
      <c r="R2710" s="89">
        <v>56.748496472392603</v>
      </c>
      <c r="S2710" s="89">
        <v>-2.2716979551646799</v>
      </c>
      <c r="T2710" s="89">
        <v>-2.57773457268225</v>
      </c>
      <c r="U2710" s="89">
        <v>0.36773829667230701</v>
      </c>
      <c r="V2710" s="89">
        <v>-0.94793172103148604</v>
      </c>
      <c r="W2710" s="89">
        <v>1</v>
      </c>
      <c r="X2710" s="89">
        <v>-1.2325251121076199</v>
      </c>
      <c r="Y2710" s="89">
        <v>-2.8125126797515199</v>
      </c>
      <c r="Z2710" s="89">
        <v>31.7773</v>
      </c>
      <c r="AA2710" s="89">
        <v>-2.25094656757866</v>
      </c>
      <c r="AB2710" s="89">
        <v>55.754855156950697</v>
      </c>
      <c r="AC2710" s="89">
        <v>-2.5317296236650901</v>
      </c>
      <c r="AD2710" s="89">
        <v>-2.94645432687645</v>
      </c>
      <c r="AE2710" s="89">
        <v>0.37732656514382401</v>
      </c>
      <c r="AF2710" s="89">
        <v>-1.11177549051345</v>
      </c>
      <c r="AG2710" s="89">
        <v>1</v>
      </c>
      <c r="AH2710" s="89">
        <v>-1.20211004366812</v>
      </c>
      <c r="AI2710" s="89">
        <v>-2.5300208599321201</v>
      </c>
      <c r="AJ2710" s="89">
        <v>35.375</v>
      </c>
      <c r="AK2710" s="89">
        <v>-1.2972751816646999</v>
      </c>
      <c r="AL2710" s="89">
        <v>61.572073362445401</v>
      </c>
      <c r="AM2710" s="89">
        <v>-1.9136480207984099</v>
      </c>
      <c r="AN2710" s="89">
        <v>-2.0535719362717901</v>
      </c>
      <c r="AO2710" s="89">
        <v>0.129159616469261</v>
      </c>
      <c r="AP2710" s="89">
        <v>-0.26523856368090198</v>
      </c>
      <c r="AQ2710" s="89">
        <v>1</v>
      </c>
      <c r="AR2710" s="89">
        <v>-1.18951659192825</v>
      </c>
      <c r="AS2710" s="89">
        <v>-2.6038043949010499</v>
      </c>
      <c r="AT2710" s="89">
        <v>33.1875</v>
      </c>
      <c r="AU2710" s="89">
        <v>-1.68455381751404</v>
      </c>
      <c r="AV2710" s="89">
        <v>52.466345291479797</v>
      </c>
      <c r="AW2710" s="89">
        <v>-2.1441791062075399</v>
      </c>
      <c r="AX2710" s="89">
        <v>-2.2987392590323399</v>
      </c>
      <c r="AY2710" s="89">
        <v>0.12577552171460801</v>
      </c>
      <c r="AZ2710" s="89">
        <v>-0.28912512959064401</v>
      </c>
      <c r="BA2710" s="89">
        <v>-99</v>
      </c>
      <c r="BB2710" s="89">
        <v>-99</v>
      </c>
      <c r="BC2710" s="89">
        <v>-99</v>
      </c>
      <c r="BD2710" s="89">
        <v>-99</v>
      </c>
      <c r="BE2710" s="89">
        <v>-99</v>
      </c>
      <c r="BF2710" s="89">
        <v>-99</v>
      </c>
      <c r="BG2710" s="89">
        <v>-99</v>
      </c>
      <c r="BH2710" s="89">
        <v>-99</v>
      </c>
      <c r="BI2710" s="89">
        <v>-99</v>
      </c>
      <c r="BJ2710" s="89">
        <v>-99</v>
      </c>
      <c r="BK2710" s="89">
        <v>-99</v>
      </c>
      <c r="BL2710" s="89">
        <v>-99</v>
      </c>
      <c r="BM2710" s="89">
        <v>-99</v>
      </c>
      <c r="BN2710" s="89">
        <v>-99</v>
      </c>
      <c r="BO2710" s="89">
        <v>-99</v>
      </c>
      <c r="BP2710" s="89">
        <v>-99</v>
      </c>
      <c r="BQ2710" s="89">
        <v>-99</v>
      </c>
      <c r="BR2710" s="89">
        <v>-99</v>
      </c>
      <c r="BS2710" s="89">
        <v>-99</v>
      </c>
      <c r="BT2710" s="89">
        <v>-99</v>
      </c>
      <c r="BU2710" s="89">
        <v>-99</v>
      </c>
      <c r="BV2710" s="89">
        <v>-99</v>
      </c>
      <c r="BW2710" s="89">
        <v>-99</v>
      </c>
      <c r="BX2710" s="89">
        <v>-99</v>
      </c>
      <c r="BY2710" s="89">
        <v>-99</v>
      </c>
      <c r="BZ2710" s="89">
        <v>-99</v>
      </c>
      <c r="CA2710" s="89">
        <v>-99</v>
      </c>
      <c r="CB2710" s="89">
        <v>-99</v>
      </c>
      <c r="CC2710" s="89">
        <v>-99</v>
      </c>
      <c r="CD2710" s="89">
        <v>-99</v>
      </c>
      <c r="CE2710" s="89">
        <v>-99</v>
      </c>
      <c r="CF2710" s="89">
        <v>-99</v>
      </c>
      <c r="CG2710" s="89">
        <v>-99</v>
      </c>
      <c r="CH2710" s="89">
        <v>-99</v>
      </c>
      <c r="CI2710" s="89">
        <v>-99</v>
      </c>
      <c r="CJ2710" s="89">
        <v>-99</v>
      </c>
      <c r="CK2710" s="89">
        <v>-99</v>
      </c>
      <c r="CL2710" s="89">
        <v>-99</v>
      </c>
      <c r="CM2710" s="89">
        <v>-99</v>
      </c>
      <c r="CN2710" s="89">
        <v>-99</v>
      </c>
      <c r="CO2710" s="89">
        <v>-99</v>
      </c>
      <c r="CP2710" s="89">
        <v>-99</v>
      </c>
      <c r="CQ2710" s="89">
        <v>-99</v>
      </c>
      <c r="CR2710" s="89">
        <v>-99</v>
      </c>
      <c r="CS2710" s="89">
        <v>-99</v>
      </c>
      <c r="CT2710" s="89">
        <v>-99</v>
      </c>
      <c r="CU2710" s="86">
        <v>-99</v>
      </c>
      <c r="CV2710" s="86">
        <v>-2.6141000000000001</v>
      </c>
      <c r="CW2710" s="86">
        <v>0</v>
      </c>
      <c r="CX2710" s="86">
        <v>2</v>
      </c>
      <c r="CY2710" s="86">
        <v>2.7317</v>
      </c>
      <c r="CZ2710" s="86">
        <v>99</v>
      </c>
      <c r="DA2710" s="86">
        <v>4</v>
      </c>
      <c r="DB2710" s="86">
        <v>-1.9212</v>
      </c>
      <c r="DC2710" s="86">
        <v>1</v>
      </c>
      <c r="DD2710" s="86">
        <v>-99</v>
      </c>
      <c r="DE2710" s="86">
        <v>-99</v>
      </c>
      <c r="DF2710" s="86">
        <v>-99</v>
      </c>
      <c r="DG2710" s="86">
        <v>-99</v>
      </c>
      <c r="DH2710" s="86">
        <v>-99</v>
      </c>
    </row>
    <row r="2711" spans="1:112" x14ac:dyDescent="0.2">
      <c r="A2711" s="85">
        <f>IF(ISERROR(SEARCH('School Lookup'!$F$3,Data!J2711)),A2710,A2710+1)</f>
        <v>0</v>
      </c>
      <c r="B2711" s="85">
        <f>IF(I2711='School Lookup'!$G$13,1,0)</f>
        <v>0</v>
      </c>
      <c r="C2711" s="85">
        <f t="shared" si="42"/>
        <v>2709</v>
      </c>
      <c r="D2711" s="86" t="s">
        <v>6478</v>
      </c>
      <c r="E2711" s="86" t="s">
        <v>6552</v>
      </c>
      <c r="F2711" s="86" t="s">
        <v>518</v>
      </c>
      <c r="G2711" s="86" t="s">
        <v>2980</v>
      </c>
      <c r="H2711" s="86" t="s">
        <v>6068</v>
      </c>
      <c r="I2711" s="86" t="s">
        <v>6553</v>
      </c>
      <c r="J2711" s="86" t="s">
        <v>6554</v>
      </c>
      <c r="K2711" s="86" t="s">
        <v>6528</v>
      </c>
      <c r="L2711" s="86">
        <v>1</v>
      </c>
      <c r="M2711" s="86">
        <v>1</v>
      </c>
      <c r="N2711" s="89">
        <v>-1.1065444444444399</v>
      </c>
      <c r="O2711" s="89">
        <v>-2.3018658083371699</v>
      </c>
      <c r="P2711" s="89">
        <v>27.066500000000001</v>
      </c>
      <c r="Q2711" s="89">
        <v>-2.41519797082579</v>
      </c>
      <c r="R2711" s="89">
        <v>42.612952991453</v>
      </c>
      <c r="S2711" s="89">
        <v>-2.3585318895814802</v>
      </c>
      <c r="T2711" s="89">
        <v>-2.6762621631662702</v>
      </c>
      <c r="U2711" s="89">
        <v>0.38981437410756797</v>
      </c>
      <c r="V2711" s="89">
        <v>-1.0432454600824299</v>
      </c>
      <c r="W2711" s="89">
        <v>1</v>
      </c>
      <c r="X2711" s="89">
        <v>-1.02979509202454</v>
      </c>
      <c r="Y2711" s="89">
        <v>-2.3352541018707398</v>
      </c>
      <c r="Z2711" s="89">
        <v>30.229900000000001</v>
      </c>
      <c r="AA2711" s="89">
        <v>-2.4439119269121998</v>
      </c>
      <c r="AB2711" s="89">
        <v>43.067486871165599</v>
      </c>
      <c r="AC2711" s="89">
        <v>-2.3895830143914698</v>
      </c>
      <c r="AD2711" s="89">
        <v>-2.7809456382999298</v>
      </c>
      <c r="AE2711" s="89">
        <v>0.38791051880057098</v>
      </c>
      <c r="AF2711" s="89">
        <v>-1.07875806530911</v>
      </c>
      <c r="AG2711" s="89">
        <v>1</v>
      </c>
      <c r="AH2711" s="89">
        <v>-1.18952413793103</v>
      </c>
      <c r="AI2711" s="89">
        <v>-2.50293477658844</v>
      </c>
      <c r="AJ2711" s="89">
        <v>27.913599999999999</v>
      </c>
      <c r="AK2711" s="89">
        <v>-2.0276790234212498</v>
      </c>
      <c r="AL2711" s="89">
        <v>36.551727586206901</v>
      </c>
      <c r="AM2711" s="89">
        <v>-2.2653069000048398</v>
      </c>
      <c r="AN2711" s="89">
        <v>-2.4230048585840298</v>
      </c>
      <c r="AO2711" s="89">
        <v>0.138029509757258</v>
      </c>
      <c r="AP2711" s="89">
        <v>-0.33444617276980998</v>
      </c>
      <c r="AQ2711" s="89">
        <v>1</v>
      </c>
      <c r="AR2711" s="89">
        <v>-0.95809661016949199</v>
      </c>
      <c r="AS2711" s="89">
        <v>-2.0836148608182099</v>
      </c>
      <c r="AT2711" s="89">
        <v>-99</v>
      </c>
      <c r="AU2711" s="89">
        <v>-99</v>
      </c>
      <c r="AV2711" s="89">
        <v>42.937845762711902</v>
      </c>
      <c r="AW2711" s="89">
        <v>-2.0836148608182099</v>
      </c>
      <c r="AX2711" s="89">
        <v>-2.23491696121877</v>
      </c>
      <c r="AY2711" s="89">
        <v>8.4245597334602601E-2</v>
      </c>
      <c r="AZ2711" s="89">
        <v>-0.18828191439111</v>
      </c>
      <c r="BA2711" s="89">
        <v>-99</v>
      </c>
      <c r="BB2711" s="89">
        <v>-99</v>
      </c>
      <c r="BC2711" s="89">
        <v>-99</v>
      </c>
      <c r="BD2711" s="89">
        <v>-99</v>
      </c>
      <c r="BE2711" s="89">
        <v>-99</v>
      </c>
      <c r="BF2711" s="89">
        <v>-99</v>
      </c>
      <c r="BG2711" s="89">
        <v>-99</v>
      </c>
      <c r="BH2711" s="89">
        <v>-99</v>
      </c>
      <c r="BI2711" s="89">
        <v>-99</v>
      </c>
      <c r="BJ2711" s="89">
        <v>-99</v>
      </c>
      <c r="BK2711" s="89">
        <v>-99</v>
      </c>
      <c r="BL2711" s="89">
        <v>-99</v>
      </c>
      <c r="BM2711" s="89">
        <v>-99</v>
      </c>
      <c r="BN2711" s="89">
        <v>-99</v>
      </c>
      <c r="BO2711" s="89">
        <v>-99</v>
      </c>
      <c r="BP2711" s="89">
        <v>-99</v>
      </c>
      <c r="BQ2711" s="89">
        <v>-99</v>
      </c>
      <c r="BR2711" s="89">
        <v>-99</v>
      </c>
      <c r="BS2711" s="89">
        <v>-99</v>
      </c>
      <c r="BT2711" s="89">
        <v>-99</v>
      </c>
      <c r="BU2711" s="89">
        <v>-99</v>
      </c>
      <c r="BV2711" s="89">
        <v>-99</v>
      </c>
      <c r="BW2711" s="89">
        <v>-99</v>
      </c>
      <c r="BX2711" s="89">
        <v>-99</v>
      </c>
      <c r="BY2711" s="89">
        <v>-99</v>
      </c>
      <c r="BZ2711" s="89">
        <v>-99</v>
      </c>
      <c r="CA2711" s="89">
        <v>-99</v>
      </c>
      <c r="CB2711" s="89">
        <v>-99</v>
      </c>
      <c r="CC2711" s="89">
        <v>-99</v>
      </c>
      <c r="CD2711" s="89">
        <v>-99</v>
      </c>
      <c r="CE2711" s="89">
        <v>-99</v>
      </c>
      <c r="CF2711" s="89">
        <v>-99</v>
      </c>
      <c r="CG2711" s="89">
        <v>-99</v>
      </c>
      <c r="CH2711" s="89">
        <v>-99</v>
      </c>
      <c r="CI2711" s="89">
        <v>-99</v>
      </c>
      <c r="CJ2711" s="89">
        <v>-99</v>
      </c>
      <c r="CK2711" s="89">
        <v>-99</v>
      </c>
      <c r="CL2711" s="89">
        <v>-99</v>
      </c>
      <c r="CM2711" s="89">
        <v>-99</v>
      </c>
      <c r="CN2711" s="89">
        <v>-99</v>
      </c>
      <c r="CO2711" s="89">
        <v>-99</v>
      </c>
      <c r="CP2711" s="89">
        <v>-99</v>
      </c>
      <c r="CQ2711" s="89">
        <v>-99</v>
      </c>
      <c r="CR2711" s="89">
        <v>-99</v>
      </c>
      <c r="CS2711" s="89">
        <v>-99</v>
      </c>
      <c r="CT2711" s="89">
        <v>-99</v>
      </c>
      <c r="CU2711" s="86">
        <v>-99</v>
      </c>
      <c r="CV2711" s="86">
        <v>-2.6446999999999998</v>
      </c>
      <c r="CW2711" s="86">
        <v>0</v>
      </c>
      <c r="CX2711" s="86">
        <v>2</v>
      </c>
      <c r="CY2711" s="86">
        <v>1.6978</v>
      </c>
      <c r="CZ2711" s="86">
        <v>95</v>
      </c>
      <c r="DA2711" s="86">
        <v>3</v>
      </c>
      <c r="DB2711" s="86">
        <v>-2.1694</v>
      </c>
      <c r="DC2711" s="86">
        <v>0</v>
      </c>
      <c r="DD2711" s="86">
        <v>-99</v>
      </c>
      <c r="DE2711" s="86">
        <v>-99</v>
      </c>
      <c r="DF2711" s="86">
        <v>-99</v>
      </c>
      <c r="DG2711" s="86">
        <v>-99</v>
      </c>
      <c r="DH2711" s="86">
        <v>-99</v>
      </c>
    </row>
    <row r="2712" spans="1:112" x14ac:dyDescent="0.2">
      <c r="A2712" s="85">
        <f>IF(ISERROR(SEARCH('School Lookup'!$F$3,Data!J2712)),A2711,A2711+1)</f>
        <v>0</v>
      </c>
      <c r="B2712" s="85">
        <f>IF(I2712='School Lookup'!$G$13,1,0)</f>
        <v>0</v>
      </c>
      <c r="C2712" s="85">
        <f t="shared" si="42"/>
        <v>2710</v>
      </c>
      <c r="D2712" s="86" t="s">
        <v>6478</v>
      </c>
      <c r="E2712" s="86" t="s">
        <v>6552</v>
      </c>
      <c r="F2712" s="86" t="s">
        <v>518</v>
      </c>
      <c r="G2712" s="86" t="s">
        <v>3395</v>
      </c>
      <c r="H2712" s="86" t="s">
        <v>374</v>
      </c>
      <c r="I2712" s="86" t="s">
        <v>6559</v>
      </c>
      <c r="J2712" s="86" t="s">
        <v>6560</v>
      </c>
      <c r="K2712" s="86" t="s">
        <v>19</v>
      </c>
      <c r="L2712" s="86">
        <v>1</v>
      </c>
      <c r="M2712" s="86">
        <v>-99</v>
      </c>
      <c r="N2712" s="89">
        <v>-99</v>
      </c>
      <c r="O2712" s="89">
        <v>-99</v>
      </c>
      <c r="P2712" s="89">
        <v>-99</v>
      </c>
      <c r="Q2712" s="89">
        <v>-99</v>
      </c>
      <c r="R2712" s="89">
        <v>-99</v>
      </c>
      <c r="S2712" s="89">
        <v>-99</v>
      </c>
      <c r="T2712" s="89">
        <v>-99</v>
      </c>
      <c r="U2712" s="89">
        <v>-99</v>
      </c>
      <c r="V2712" s="89">
        <v>-99</v>
      </c>
      <c r="W2712" s="89">
        <v>-99</v>
      </c>
      <c r="X2712" s="89">
        <v>-99</v>
      </c>
      <c r="Y2712" s="89">
        <v>-99</v>
      </c>
      <c r="Z2712" s="89">
        <v>-99</v>
      </c>
      <c r="AA2712" s="89">
        <v>-99</v>
      </c>
      <c r="AB2712" s="89">
        <v>-99</v>
      </c>
      <c r="AC2712" s="89">
        <v>-99</v>
      </c>
      <c r="AD2712" s="89">
        <v>-99</v>
      </c>
      <c r="AE2712" s="89">
        <v>-99</v>
      </c>
      <c r="AF2712" s="89">
        <v>-99</v>
      </c>
      <c r="AG2712" s="89">
        <v>-99</v>
      </c>
      <c r="AH2712" s="89">
        <v>-99</v>
      </c>
      <c r="AI2712" s="89">
        <v>-99</v>
      </c>
      <c r="AJ2712" s="89">
        <v>-99</v>
      </c>
      <c r="AK2712" s="89">
        <v>-99</v>
      </c>
      <c r="AL2712" s="89">
        <v>-99</v>
      </c>
      <c r="AM2712" s="89">
        <v>-99</v>
      </c>
      <c r="AN2712" s="89">
        <v>-99</v>
      </c>
      <c r="AO2712" s="89">
        <v>-99</v>
      </c>
      <c r="AP2712" s="89">
        <v>-99</v>
      </c>
      <c r="AQ2712" s="89">
        <v>-99</v>
      </c>
      <c r="AR2712" s="89">
        <v>-99</v>
      </c>
      <c r="AS2712" s="89">
        <v>-99</v>
      </c>
      <c r="AT2712" s="89">
        <v>-99</v>
      </c>
      <c r="AU2712" s="89">
        <v>-99</v>
      </c>
      <c r="AV2712" s="89">
        <v>-99</v>
      </c>
      <c r="AW2712" s="89">
        <v>-99</v>
      </c>
      <c r="AX2712" s="89">
        <v>-99</v>
      </c>
      <c r="AY2712" s="89">
        <v>-99</v>
      </c>
      <c r="AZ2712" s="89">
        <v>-99</v>
      </c>
      <c r="BA2712" s="89">
        <v>1</v>
      </c>
      <c r="BB2712" s="89">
        <v>-1.05504893617021</v>
      </c>
      <c r="BC2712" s="89">
        <v>-2.1496954878989398</v>
      </c>
      <c r="BD2712" s="89">
        <v>-99</v>
      </c>
      <c r="BE2712" s="89">
        <v>-99</v>
      </c>
      <c r="BF2712" s="89">
        <v>51.063829787233999</v>
      </c>
      <c r="BG2712" s="89">
        <v>-2.1496954878989398</v>
      </c>
      <c r="BH2712" s="89">
        <v>-2.2898877867658398</v>
      </c>
      <c r="BI2712" s="89">
        <v>0.242894056847545</v>
      </c>
      <c r="BJ2712" s="89">
        <v>-0.55620013425320203</v>
      </c>
      <c r="BK2712" s="89">
        <v>1</v>
      </c>
      <c r="BL2712" s="89">
        <v>-1.0035382978723399</v>
      </c>
      <c r="BM2712" s="89">
        <v>-2.2603031926009001</v>
      </c>
      <c r="BN2712" s="89">
        <v>-99</v>
      </c>
      <c r="BO2712" s="89">
        <v>-99</v>
      </c>
      <c r="BP2712" s="89">
        <v>47.872351063829797</v>
      </c>
      <c r="BQ2712" s="89">
        <v>-2.2603031926009001</v>
      </c>
      <c r="BR2712" s="89">
        <v>-2.3591665631545999</v>
      </c>
      <c r="BS2712" s="89">
        <v>0.242894056847545</v>
      </c>
      <c r="BT2712" s="89">
        <v>-0.57302753730370104</v>
      </c>
      <c r="BU2712" s="89">
        <v>1</v>
      </c>
      <c r="BV2712" s="89">
        <v>-1.0980494949495001</v>
      </c>
      <c r="BW2712" s="89">
        <v>-2.3721023347191101</v>
      </c>
      <c r="BX2712" s="89">
        <v>-99</v>
      </c>
      <c r="BY2712" s="89">
        <v>-99</v>
      </c>
      <c r="BZ2712" s="89">
        <v>47.474740404040404</v>
      </c>
      <c r="CA2712" s="89">
        <v>-2.3721023347191101</v>
      </c>
      <c r="CB2712" s="89">
        <v>-2.49047025377982</v>
      </c>
      <c r="CC2712" s="89">
        <v>0.25581395348837199</v>
      </c>
      <c r="CD2712" s="89">
        <v>-0.63709704166460601</v>
      </c>
      <c r="CE2712" s="89">
        <v>1</v>
      </c>
      <c r="CF2712" s="89">
        <v>-1.1781200000000001</v>
      </c>
      <c r="CG2712" s="89">
        <v>-2.6379493141735102</v>
      </c>
      <c r="CH2712" s="89">
        <v>-99</v>
      </c>
      <c r="CI2712" s="89">
        <v>-99</v>
      </c>
      <c r="CJ2712" s="89">
        <v>49.000011999999998</v>
      </c>
      <c r="CK2712" s="89">
        <v>-2.6379493141735102</v>
      </c>
      <c r="CL2712" s="89">
        <v>-2.8452797964404999</v>
      </c>
      <c r="CM2712" s="89">
        <v>0.258397932816537</v>
      </c>
      <c r="CN2712" s="89">
        <v>-0.73521441768488305</v>
      </c>
      <c r="CO2712" s="89">
        <v>38.405000000000001</v>
      </c>
      <c r="CP2712" s="89">
        <v>-3.7010999999999998</v>
      </c>
      <c r="CQ2712" s="89">
        <v>4.09</v>
      </c>
      <c r="CR2712" s="89">
        <v>0.40770000000000001</v>
      </c>
      <c r="CS2712" s="89">
        <v>-2.3315000000000001</v>
      </c>
      <c r="CT2712" s="89">
        <v>-4.5137999999999998</v>
      </c>
      <c r="CU2712" s="86" t="s">
        <v>6986</v>
      </c>
      <c r="CV2712" s="86">
        <v>-2.7027999999999999</v>
      </c>
      <c r="CW2712" s="86">
        <v>0</v>
      </c>
      <c r="CX2712" s="86">
        <v>2</v>
      </c>
      <c r="CY2712" s="86">
        <v>2.6924999999999999</v>
      </c>
      <c r="CZ2712" s="86">
        <v>99</v>
      </c>
      <c r="DA2712" s="86">
        <v>0</v>
      </c>
      <c r="DB2712" s="86">
        <v>-99</v>
      </c>
      <c r="DC2712" s="86">
        <v>-99</v>
      </c>
      <c r="DD2712" s="86">
        <v>-99</v>
      </c>
      <c r="DE2712" s="86">
        <v>-99</v>
      </c>
      <c r="DF2712" s="86">
        <v>-99</v>
      </c>
      <c r="DG2712" s="86">
        <v>-99</v>
      </c>
      <c r="DH2712" s="86">
        <v>-99</v>
      </c>
    </row>
    <row r="2713" spans="1:112" x14ac:dyDescent="0.2">
      <c r="A2713" s="85">
        <f>IF(ISERROR(SEARCH('School Lookup'!$F$3,Data!J2713)),A2712,A2712+1)</f>
        <v>0</v>
      </c>
      <c r="B2713" s="85">
        <f>IF(I2713='School Lookup'!$G$13,1,0)</f>
        <v>0</v>
      </c>
      <c r="C2713" s="85">
        <f t="shared" si="42"/>
        <v>2711</v>
      </c>
      <c r="D2713" s="86" t="s">
        <v>6478</v>
      </c>
      <c r="E2713" s="86" t="s">
        <v>6743</v>
      </c>
      <c r="F2713" s="86" t="s">
        <v>2765</v>
      </c>
      <c r="G2713" s="86" t="s">
        <v>6198</v>
      </c>
      <c r="H2713" s="86" t="s">
        <v>6753</v>
      </c>
      <c r="I2713" s="86" t="s">
        <v>6217</v>
      </c>
      <c r="J2713" s="86" t="s">
        <v>6756</v>
      </c>
      <c r="K2713" s="86" t="s">
        <v>10</v>
      </c>
      <c r="L2713" s="86">
        <v>1</v>
      </c>
      <c r="M2713" s="86">
        <v>1</v>
      </c>
      <c r="N2713" s="89">
        <v>-1.24991933701657</v>
      </c>
      <c r="O2713" s="89">
        <v>-2.6123439833559199</v>
      </c>
      <c r="P2713" s="89">
        <v>28.076899999999998</v>
      </c>
      <c r="Q2713" s="89">
        <v>-2.3080234162659901</v>
      </c>
      <c r="R2713" s="89">
        <v>60.773508287292799</v>
      </c>
      <c r="S2713" s="89">
        <v>-2.4601836998109601</v>
      </c>
      <c r="T2713" s="89">
        <v>-2.7916031067445801</v>
      </c>
      <c r="U2713" s="89">
        <v>0.216766467065868</v>
      </c>
      <c r="V2713" s="89">
        <v>-0.60512594289912502</v>
      </c>
      <c r="W2713" s="89">
        <v>1</v>
      </c>
      <c r="X2713" s="89">
        <v>-1.18080718232044</v>
      </c>
      <c r="Y2713" s="89">
        <v>-2.69076048137926</v>
      </c>
      <c r="Z2713" s="89">
        <v>27.861499999999999</v>
      </c>
      <c r="AA2713" s="89">
        <v>-2.7392584158908502</v>
      </c>
      <c r="AB2713" s="89">
        <v>57.4586066298343</v>
      </c>
      <c r="AC2713" s="89">
        <v>-2.7150094486350498</v>
      </c>
      <c r="AD2713" s="89">
        <v>-3.1598565573504902</v>
      </c>
      <c r="AE2713" s="89">
        <v>0.216766467065868</v>
      </c>
      <c r="AF2713" s="89">
        <v>-0.684950942371782</v>
      </c>
      <c r="AG2713" s="89">
        <v>1</v>
      </c>
      <c r="AH2713" s="89">
        <v>-1.30174285714286</v>
      </c>
      <c r="AI2713" s="89">
        <v>-2.7444402863854398</v>
      </c>
      <c r="AJ2713" s="89">
        <v>16.323499999999999</v>
      </c>
      <c r="AK2713" s="89">
        <v>-3.1622454005545602</v>
      </c>
      <c r="AL2713" s="89">
        <v>54.761904761904802</v>
      </c>
      <c r="AM2713" s="89">
        <v>-2.9533428434700002</v>
      </c>
      <c r="AN2713" s="89">
        <v>-3.1458164930401198</v>
      </c>
      <c r="AO2713" s="89">
        <v>0.10059880239521</v>
      </c>
      <c r="AP2713" s="89">
        <v>-0.316465371754934</v>
      </c>
      <c r="AQ2713" s="89">
        <v>1</v>
      </c>
      <c r="AR2713" s="89">
        <v>-1.2294541666666701</v>
      </c>
      <c r="AS2713" s="89">
        <v>-2.6935767137720701</v>
      </c>
      <c r="AT2713" s="89">
        <v>27.363600000000002</v>
      </c>
      <c r="AU2713" s="89">
        <v>-2.3175457905511498</v>
      </c>
      <c r="AV2713" s="89">
        <v>65.625008333333298</v>
      </c>
      <c r="AW2713" s="89">
        <v>-2.50556125216161</v>
      </c>
      <c r="AX2713" s="89">
        <v>-2.6795619506274102</v>
      </c>
      <c r="AY2713" s="89">
        <v>0.11497005988024001</v>
      </c>
      <c r="AZ2713" s="89">
        <v>-0.308069397916444</v>
      </c>
      <c r="BA2713" s="89">
        <v>1</v>
      </c>
      <c r="BB2713" s="89">
        <v>-1.3002849315068501</v>
      </c>
      <c r="BC2713" s="89">
        <v>-2.7015505542137501</v>
      </c>
      <c r="BD2713" s="89">
        <v>25.060600000000001</v>
      </c>
      <c r="BE2713" s="89">
        <v>-2.3231539490685802</v>
      </c>
      <c r="BF2713" s="89">
        <v>46.575342465753401</v>
      </c>
      <c r="BG2713" s="89">
        <v>-2.5123522516411598</v>
      </c>
      <c r="BH2713" s="89">
        <v>-2.6779169570402899</v>
      </c>
      <c r="BI2713" s="89">
        <v>8.7425149700598795E-2</v>
      </c>
      <c r="BJ2713" s="89">
        <v>-0.23411729085501901</v>
      </c>
      <c r="BK2713" s="89">
        <v>1</v>
      </c>
      <c r="BL2713" s="89">
        <v>-1.2870698630137001</v>
      </c>
      <c r="BM2713" s="89">
        <v>-2.9502687865966801</v>
      </c>
      <c r="BN2713" s="89">
        <v>25.303000000000001</v>
      </c>
      <c r="BO2713" s="89">
        <v>-2.6220091795304699</v>
      </c>
      <c r="BP2713" s="89">
        <v>46.575342465753401</v>
      </c>
      <c r="BQ2713" s="89">
        <v>-2.7861389830635699</v>
      </c>
      <c r="BR2713" s="89">
        <v>-2.9107645217654698</v>
      </c>
      <c r="BS2713" s="89">
        <v>8.7425149700598795E-2</v>
      </c>
      <c r="BT2713" s="89">
        <v>-0.25447402405853897</v>
      </c>
      <c r="BU2713" s="89">
        <v>1</v>
      </c>
      <c r="BV2713" s="89">
        <v>-1.13861351351351</v>
      </c>
      <c r="BW2713" s="89">
        <v>-2.4655377941398902</v>
      </c>
      <c r="BX2713" s="89">
        <v>33.307699999999997</v>
      </c>
      <c r="BY2713" s="89">
        <v>-1.6303801601241099</v>
      </c>
      <c r="BZ2713" s="89">
        <v>47.297297297297298</v>
      </c>
      <c r="CA2713" s="89">
        <v>-2.0479589771320001</v>
      </c>
      <c r="CB2713" s="89">
        <v>-2.1488067651571399</v>
      </c>
      <c r="CC2713" s="89">
        <v>8.8622754491018002E-2</v>
      </c>
      <c r="CD2713" s="89">
        <v>-0.19043317439716001</v>
      </c>
      <c r="CE2713" s="89">
        <v>1</v>
      </c>
      <c r="CF2713" s="89">
        <v>-1.1455191780821901</v>
      </c>
      <c r="CG2713" s="89">
        <v>-2.5597849078395698</v>
      </c>
      <c r="CH2713" s="89">
        <v>33.6875</v>
      </c>
      <c r="CI2713" s="89">
        <v>-1.78138376284999</v>
      </c>
      <c r="CJ2713" s="89">
        <v>47.945205479452099</v>
      </c>
      <c r="CK2713" s="89">
        <v>-2.1705843353447798</v>
      </c>
      <c r="CL2713" s="89">
        <v>-2.3395616008341</v>
      </c>
      <c r="CM2713" s="89">
        <v>8.7425149700598795E-2</v>
      </c>
      <c r="CN2713" s="89">
        <v>-0.20453652318669399</v>
      </c>
      <c r="CO2713" s="89">
        <v>83.87</v>
      </c>
      <c r="CP2713" s="89">
        <v>-0.26590000000000003</v>
      </c>
      <c r="CQ2713" s="89">
        <v>-5.24</v>
      </c>
      <c r="CR2713" s="89">
        <v>-0.93879999999999997</v>
      </c>
      <c r="CS2713" s="89">
        <v>-0.83246666666666702</v>
      </c>
      <c r="CT2713" s="89">
        <v>-2.0472000000000001</v>
      </c>
      <c r="CU2713" s="86" t="s">
        <v>6988</v>
      </c>
      <c r="CV2713" s="86">
        <v>-2.7231000000000001</v>
      </c>
      <c r="CW2713" s="86">
        <v>0</v>
      </c>
      <c r="CX2713" s="86">
        <v>4</v>
      </c>
      <c r="CY2713" s="86">
        <v>2.9161999999999999</v>
      </c>
      <c r="CZ2713" s="86">
        <v>99</v>
      </c>
      <c r="DA2713" s="86">
        <v>8</v>
      </c>
      <c r="DB2713" s="86">
        <v>-2.4112</v>
      </c>
      <c r="DC2713" s="86">
        <v>0</v>
      </c>
      <c r="DD2713" s="86">
        <v>-99</v>
      </c>
      <c r="DE2713" s="86">
        <v>-99</v>
      </c>
      <c r="DF2713" s="86">
        <v>-99</v>
      </c>
      <c r="DG2713" s="86">
        <v>-99</v>
      </c>
      <c r="DH2713" s="86">
        <v>-99</v>
      </c>
    </row>
    <row r="2714" spans="1:112" x14ac:dyDescent="0.2">
      <c r="A2714" s="85">
        <f>IF(ISERROR(SEARCH('School Lookup'!$F$3,Data!J2714)),A2713,A2713+1)</f>
        <v>0</v>
      </c>
      <c r="B2714" s="85">
        <f>IF(I2714='School Lookup'!$G$13,1,0)</f>
        <v>0</v>
      </c>
      <c r="C2714" s="85">
        <f t="shared" si="42"/>
        <v>2712</v>
      </c>
      <c r="D2714" s="86" t="s">
        <v>6478</v>
      </c>
      <c r="E2714" s="86" t="s">
        <v>6982</v>
      </c>
      <c r="F2714" s="86" t="s">
        <v>2775</v>
      </c>
      <c r="G2714" s="86" t="s">
        <v>6191</v>
      </c>
      <c r="H2714" s="86" t="s">
        <v>6347</v>
      </c>
      <c r="I2714" s="86" t="s">
        <v>6192</v>
      </c>
      <c r="J2714" s="86" t="s">
        <v>6193</v>
      </c>
      <c r="K2714" s="86" t="s">
        <v>6614</v>
      </c>
      <c r="L2714" s="86">
        <v>1</v>
      </c>
      <c r="M2714" s="86">
        <v>1</v>
      </c>
      <c r="N2714" s="89">
        <v>-1.4105589743589699</v>
      </c>
      <c r="O2714" s="89">
        <v>-2.9602089445286199</v>
      </c>
      <c r="P2714" s="89">
        <v>38.005499999999998</v>
      </c>
      <c r="Q2714" s="89">
        <v>-1.25488279631108</v>
      </c>
      <c r="R2714" s="89">
        <v>48.717948717948701</v>
      </c>
      <c r="S2714" s="89">
        <v>-2.10754587041985</v>
      </c>
      <c r="T2714" s="89">
        <v>-2.3914766368710301</v>
      </c>
      <c r="U2714" s="89">
        <v>0.37560192616372401</v>
      </c>
      <c r="V2714" s="89">
        <v>-0.89824323118430405</v>
      </c>
      <c r="W2714" s="89">
        <v>1</v>
      </c>
      <c r="X2714" s="89">
        <v>-1.39239663157895</v>
      </c>
      <c r="Y2714" s="89">
        <v>-3.1888755587925899</v>
      </c>
      <c r="Z2714" s="89">
        <v>36.524099999999997</v>
      </c>
      <c r="AA2714" s="89">
        <v>-1.65900656002763</v>
      </c>
      <c r="AB2714" s="89">
        <v>48.421084210526303</v>
      </c>
      <c r="AC2714" s="89">
        <v>-2.4239410594101098</v>
      </c>
      <c r="AD2714" s="89">
        <v>-2.82095049667923</v>
      </c>
      <c r="AE2714" s="89">
        <v>0.38121990369181402</v>
      </c>
      <c r="AF2714" s="89">
        <v>-1.07540247666343</v>
      </c>
      <c r="AG2714" s="89">
        <v>1</v>
      </c>
      <c r="AH2714" s="89">
        <v>-1.56900774193548</v>
      </c>
      <c r="AI2714" s="89">
        <v>-3.3196201022488099</v>
      </c>
      <c r="AJ2714" s="89">
        <v>22.5</v>
      </c>
      <c r="AK2714" s="89">
        <v>-2.5576216933937999</v>
      </c>
      <c r="AL2714" s="89">
        <v>42.580645161290299</v>
      </c>
      <c r="AM2714" s="89">
        <v>-2.9386208978213002</v>
      </c>
      <c r="AN2714" s="89">
        <v>-3.1303504498809298</v>
      </c>
      <c r="AO2714" s="89">
        <v>0.124398073836276</v>
      </c>
      <c r="AP2714" s="89">
        <v>-0.38940956639770702</v>
      </c>
      <c r="AQ2714" s="89">
        <v>1</v>
      </c>
      <c r="AR2714" s="89">
        <v>-1.3272864864864899</v>
      </c>
      <c r="AS2714" s="89">
        <v>-2.9134857660438298</v>
      </c>
      <c r="AT2714" s="89">
        <v>21.25</v>
      </c>
      <c r="AU2714" s="89">
        <v>-2.9820248726713299</v>
      </c>
      <c r="AV2714" s="89">
        <v>51.351351351351397</v>
      </c>
      <c r="AW2714" s="89">
        <v>-2.9477553193575798</v>
      </c>
      <c r="AX2714" s="89">
        <v>-3.1455438392244699</v>
      </c>
      <c r="AY2714" s="89">
        <v>0.11878009630818601</v>
      </c>
      <c r="AZ2714" s="89">
        <v>-0.37362800016470399</v>
      </c>
      <c r="BA2714" s="89">
        <v>-99</v>
      </c>
      <c r="BB2714" s="89">
        <v>-99</v>
      </c>
      <c r="BC2714" s="89">
        <v>-99</v>
      </c>
      <c r="BD2714" s="89">
        <v>-99</v>
      </c>
      <c r="BE2714" s="89">
        <v>-99</v>
      </c>
      <c r="BF2714" s="89">
        <v>-99</v>
      </c>
      <c r="BG2714" s="89">
        <v>-99</v>
      </c>
      <c r="BH2714" s="89">
        <v>-99</v>
      </c>
      <c r="BI2714" s="89">
        <v>-99</v>
      </c>
      <c r="BJ2714" s="89">
        <v>-99</v>
      </c>
      <c r="BK2714" s="89">
        <v>-99</v>
      </c>
      <c r="BL2714" s="89">
        <v>-99</v>
      </c>
      <c r="BM2714" s="89">
        <v>-99</v>
      </c>
      <c r="BN2714" s="89">
        <v>-99</v>
      </c>
      <c r="BO2714" s="89">
        <v>-99</v>
      </c>
      <c r="BP2714" s="89">
        <v>-99</v>
      </c>
      <c r="BQ2714" s="89">
        <v>-99</v>
      </c>
      <c r="BR2714" s="89">
        <v>-99</v>
      </c>
      <c r="BS2714" s="89">
        <v>-99</v>
      </c>
      <c r="BT2714" s="89">
        <v>-99</v>
      </c>
      <c r="BU2714" s="89">
        <v>-99</v>
      </c>
      <c r="BV2714" s="89">
        <v>-99</v>
      </c>
      <c r="BW2714" s="89">
        <v>-99</v>
      </c>
      <c r="BX2714" s="89">
        <v>-99</v>
      </c>
      <c r="BY2714" s="89">
        <v>-99</v>
      </c>
      <c r="BZ2714" s="89">
        <v>-99</v>
      </c>
      <c r="CA2714" s="89">
        <v>-99</v>
      </c>
      <c r="CB2714" s="89">
        <v>-99</v>
      </c>
      <c r="CC2714" s="89">
        <v>-99</v>
      </c>
      <c r="CD2714" s="89">
        <v>-99</v>
      </c>
      <c r="CE2714" s="89">
        <v>-99</v>
      </c>
      <c r="CF2714" s="89">
        <v>-99</v>
      </c>
      <c r="CG2714" s="89">
        <v>-99</v>
      </c>
      <c r="CH2714" s="89">
        <v>-99</v>
      </c>
      <c r="CI2714" s="89">
        <v>-99</v>
      </c>
      <c r="CJ2714" s="89">
        <v>-99</v>
      </c>
      <c r="CK2714" s="89">
        <v>-99</v>
      </c>
      <c r="CL2714" s="89">
        <v>-99</v>
      </c>
      <c r="CM2714" s="89">
        <v>-99</v>
      </c>
      <c r="CN2714" s="89">
        <v>-99</v>
      </c>
      <c r="CO2714" s="89">
        <v>-99</v>
      </c>
      <c r="CP2714" s="89">
        <v>-99</v>
      </c>
      <c r="CQ2714" s="89">
        <v>-99</v>
      </c>
      <c r="CR2714" s="89">
        <v>-99</v>
      </c>
      <c r="CS2714" s="89">
        <v>-99</v>
      </c>
      <c r="CT2714" s="89">
        <v>-99</v>
      </c>
      <c r="CU2714" s="86">
        <v>-99</v>
      </c>
      <c r="CV2714" s="86">
        <v>-2.7366999999999999</v>
      </c>
      <c r="CW2714" s="86">
        <v>0</v>
      </c>
      <c r="CX2714" s="86">
        <v>2</v>
      </c>
      <c r="CY2714" s="86">
        <v>3.5449000000000002</v>
      </c>
      <c r="CZ2714" s="86">
        <v>99</v>
      </c>
      <c r="DA2714" s="86">
        <v>4</v>
      </c>
      <c r="DB2714" s="86">
        <v>-1.7762</v>
      </c>
      <c r="DC2714" s="86">
        <v>2</v>
      </c>
      <c r="DD2714" s="86">
        <v>-99</v>
      </c>
      <c r="DE2714" s="86">
        <v>-99</v>
      </c>
      <c r="DF2714" s="86">
        <v>-99</v>
      </c>
      <c r="DG2714" s="86">
        <v>-99</v>
      </c>
      <c r="DH2714" s="86">
        <v>-99</v>
      </c>
    </row>
    <row r="2715" spans="1:112" x14ac:dyDescent="0.2">
      <c r="A2715" s="85">
        <f>IF(ISERROR(SEARCH('School Lookup'!$F$3,Data!J2715)),A2714,A2714+1)</f>
        <v>0</v>
      </c>
      <c r="B2715" s="85">
        <f>IF(I2715='School Lookup'!$G$13,1,0)</f>
        <v>0</v>
      </c>
      <c r="C2715" s="85">
        <f t="shared" si="42"/>
        <v>2713</v>
      </c>
      <c r="D2715" s="86" t="s">
        <v>6478</v>
      </c>
      <c r="E2715" s="86" t="s">
        <v>6760</v>
      </c>
      <c r="F2715" s="86" t="s">
        <v>2767</v>
      </c>
      <c r="G2715" s="86" t="s">
        <v>3398</v>
      </c>
      <c r="H2715" s="86" t="s">
        <v>6072</v>
      </c>
      <c r="I2715" s="86" t="s">
        <v>6768</v>
      </c>
      <c r="J2715" s="86" t="s">
        <v>6769</v>
      </c>
      <c r="K2715" s="86" t="s">
        <v>36</v>
      </c>
      <c r="L2715" s="86">
        <v>1</v>
      </c>
      <c r="M2715" s="86">
        <v>-99</v>
      </c>
      <c r="N2715" s="89">
        <v>-99</v>
      </c>
      <c r="O2715" s="89">
        <v>-99</v>
      </c>
      <c r="P2715" s="89">
        <v>-99</v>
      </c>
      <c r="Q2715" s="89">
        <v>-99</v>
      </c>
      <c r="R2715" s="89">
        <v>-99</v>
      </c>
      <c r="S2715" s="89">
        <v>-99</v>
      </c>
      <c r="T2715" s="89">
        <v>-99</v>
      </c>
      <c r="U2715" s="89">
        <v>-99</v>
      </c>
      <c r="V2715" s="89">
        <v>-99</v>
      </c>
      <c r="W2715" s="89">
        <v>-99</v>
      </c>
      <c r="X2715" s="89">
        <v>-99</v>
      </c>
      <c r="Y2715" s="89">
        <v>-99</v>
      </c>
      <c r="Z2715" s="89">
        <v>-99</v>
      </c>
      <c r="AA2715" s="89">
        <v>-99</v>
      </c>
      <c r="AB2715" s="89">
        <v>-99</v>
      </c>
      <c r="AC2715" s="89">
        <v>-99</v>
      </c>
      <c r="AD2715" s="89">
        <v>-99</v>
      </c>
      <c r="AE2715" s="89">
        <v>-99</v>
      </c>
      <c r="AF2715" s="89">
        <v>-99</v>
      </c>
      <c r="AG2715" s="89">
        <v>-99</v>
      </c>
      <c r="AH2715" s="89">
        <v>-99</v>
      </c>
      <c r="AI2715" s="89">
        <v>-99</v>
      </c>
      <c r="AJ2715" s="89">
        <v>-99</v>
      </c>
      <c r="AK2715" s="89">
        <v>-99</v>
      </c>
      <c r="AL2715" s="89">
        <v>-99</v>
      </c>
      <c r="AM2715" s="89">
        <v>-99</v>
      </c>
      <c r="AN2715" s="89">
        <v>-99</v>
      </c>
      <c r="AO2715" s="89">
        <v>-99</v>
      </c>
      <c r="AP2715" s="89">
        <v>-99</v>
      </c>
      <c r="AQ2715" s="89">
        <v>-99</v>
      </c>
      <c r="AR2715" s="89">
        <v>-99</v>
      </c>
      <c r="AS2715" s="89">
        <v>-99</v>
      </c>
      <c r="AT2715" s="89">
        <v>-99</v>
      </c>
      <c r="AU2715" s="89">
        <v>-99</v>
      </c>
      <c r="AV2715" s="89">
        <v>-99</v>
      </c>
      <c r="AW2715" s="89">
        <v>-99</v>
      </c>
      <c r="AX2715" s="89">
        <v>-99</v>
      </c>
      <c r="AY2715" s="89">
        <v>-99</v>
      </c>
      <c r="AZ2715" s="89">
        <v>-99</v>
      </c>
      <c r="BA2715" s="89">
        <v>1</v>
      </c>
      <c r="BB2715" s="89">
        <v>-1.0967634146341501</v>
      </c>
      <c r="BC2715" s="89">
        <v>-2.24356566485808</v>
      </c>
      <c r="BD2715" s="89">
        <v>-99</v>
      </c>
      <c r="BE2715" s="89">
        <v>-99</v>
      </c>
      <c r="BF2715" s="89">
        <v>54.878070731707297</v>
      </c>
      <c r="BG2715" s="89">
        <v>-2.24356566485808</v>
      </c>
      <c r="BH2715" s="89">
        <v>-2.3903253644442799</v>
      </c>
      <c r="BI2715" s="89">
        <v>0.25</v>
      </c>
      <c r="BJ2715" s="89">
        <v>-0.59758134111107097</v>
      </c>
      <c r="BK2715" s="89">
        <v>1</v>
      </c>
      <c r="BL2715" s="89">
        <v>-1.3642378048780499</v>
      </c>
      <c r="BM2715" s="89">
        <v>-3.1380546679299299</v>
      </c>
      <c r="BN2715" s="89">
        <v>-99</v>
      </c>
      <c r="BO2715" s="89">
        <v>-99</v>
      </c>
      <c r="BP2715" s="89">
        <v>54.878070731707297</v>
      </c>
      <c r="BQ2715" s="89">
        <v>-3.1380546679299299</v>
      </c>
      <c r="BR2715" s="89">
        <v>-3.27992154168729</v>
      </c>
      <c r="BS2715" s="89">
        <v>0.25</v>
      </c>
      <c r="BT2715" s="89">
        <v>-0.81998038542182305</v>
      </c>
      <c r="BU2715" s="89">
        <v>1</v>
      </c>
      <c r="BV2715" s="89">
        <v>-1.27701219512195</v>
      </c>
      <c r="BW2715" s="89">
        <v>-2.7843263377085301</v>
      </c>
      <c r="BX2715" s="89">
        <v>-99</v>
      </c>
      <c r="BY2715" s="89">
        <v>-99</v>
      </c>
      <c r="BZ2715" s="89">
        <v>56.097559756097603</v>
      </c>
      <c r="CA2715" s="89">
        <v>-2.7843263377085301</v>
      </c>
      <c r="CB2715" s="89">
        <v>-2.92497519629597</v>
      </c>
      <c r="CC2715" s="89">
        <v>0.25</v>
      </c>
      <c r="CD2715" s="89">
        <v>-0.73124379907399195</v>
      </c>
      <c r="CE2715" s="89">
        <v>1</v>
      </c>
      <c r="CF2715" s="89">
        <v>-1.30054634146341</v>
      </c>
      <c r="CG2715" s="89">
        <v>-2.93148124794652</v>
      </c>
      <c r="CH2715" s="89">
        <v>13.619</v>
      </c>
      <c r="CI2715" s="89">
        <v>-4.0717259728639403</v>
      </c>
      <c r="CJ2715" s="89">
        <v>53.658559756097603</v>
      </c>
      <c r="CK2715" s="89">
        <v>-3.5016036104052302</v>
      </c>
      <c r="CL2715" s="89">
        <v>-3.7798078678689699</v>
      </c>
      <c r="CM2715" s="89">
        <v>0.25</v>
      </c>
      <c r="CN2715" s="89">
        <v>-0.94495196696724204</v>
      </c>
      <c r="CO2715" s="89">
        <v>39.22</v>
      </c>
      <c r="CP2715" s="89">
        <v>-3.6395</v>
      </c>
      <c r="CQ2715" s="89">
        <v>23.6</v>
      </c>
      <c r="CR2715" s="89">
        <v>3.2233999999999998</v>
      </c>
      <c r="CS2715" s="89">
        <v>-0.731866666666667</v>
      </c>
      <c r="CT2715" s="89">
        <v>-1.8815999999999999</v>
      </c>
      <c r="CU2715" s="86" t="s">
        <v>6989</v>
      </c>
      <c r="CV2715" s="86">
        <v>-2.9725000000000001</v>
      </c>
      <c r="CW2715" s="86">
        <v>0</v>
      </c>
      <c r="CX2715" s="86">
        <v>2</v>
      </c>
      <c r="CY2715" s="86">
        <v>2.3477000000000001</v>
      </c>
      <c r="CZ2715" s="86">
        <v>98</v>
      </c>
      <c r="DA2715" s="86">
        <v>1</v>
      </c>
      <c r="DB2715" s="86">
        <v>-1.0179</v>
      </c>
      <c r="DC2715" s="86">
        <v>10</v>
      </c>
      <c r="DD2715" s="86">
        <v>-99</v>
      </c>
      <c r="DE2715" s="86">
        <v>-99</v>
      </c>
      <c r="DF2715" s="86">
        <v>-99</v>
      </c>
      <c r="DG2715" s="86">
        <v>-99</v>
      </c>
      <c r="DH2715" s="86">
        <v>-99</v>
      </c>
    </row>
    <row r="2716" spans="1:112" x14ac:dyDescent="0.2">
      <c r="A2716" s="85">
        <f>IF(ISERROR(SEARCH('School Lookup'!$F$3,Data!J2716)),A2715,A2715+1)</f>
        <v>0</v>
      </c>
      <c r="B2716" s="85">
        <f>IF(I2716='School Lookup'!$G$13,1,0)</f>
        <v>0</v>
      </c>
      <c r="C2716" s="85">
        <f t="shared" si="42"/>
        <v>2714</v>
      </c>
      <c r="D2716" s="86" t="s">
        <v>6478</v>
      </c>
      <c r="E2716" s="86" t="s">
        <v>6504</v>
      </c>
      <c r="F2716" s="86" t="s">
        <v>170</v>
      </c>
      <c r="G2716" s="86" t="s">
        <v>3136</v>
      </c>
      <c r="H2716" s="86" t="s">
        <v>119</v>
      </c>
      <c r="I2716" s="86" t="s">
        <v>5800</v>
      </c>
      <c r="J2716" s="86" t="s">
        <v>5915</v>
      </c>
      <c r="K2716" s="86" t="s">
        <v>130</v>
      </c>
      <c r="L2716" s="86">
        <v>1</v>
      </c>
      <c r="M2716" s="86">
        <v>1</v>
      </c>
      <c r="N2716" s="89">
        <v>-1.38482857142857</v>
      </c>
      <c r="O2716" s="89">
        <v>-2.9044897847718998</v>
      </c>
      <c r="P2716" s="89">
        <v>26.802900000000001</v>
      </c>
      <c r="Q2716" s="89">
        <v>-2.44315839499638</v>
      </c>
      <c r="R2716" s="89">
        <v>47.8991781512605</v>
      </c>
      <c r="S2716" s="89">
        <v>-2.6738240898841399</v>
      </c>
      <c r="T2716" s="89">
        <v>-3.0340137841526</v>
      </c>
      <c r="U2716" s="89">
        <v>0.37382198952879597</v>
      </c>
      <c r="V2716" s="89">
        <v>-1.13418106904972</v>
      </c>
      <c r="W2716" s="89">
        <v>1</v>
      </c>
      <c r="X2716" s="89">
        <v>-1.3630160664819899</v>
      </c>
      <c r="Y2716" s="89">
        <v>-3.1197090549380602</v>
      </c>
      <c r="Z2716" s="89">
        <v>30.865200000000002</v>
      </c>
      <c r="AA2716" s="89">
        <v>-2.3646881368226298</v>
      </c>
      <c r="AB2716" s="89">
        <v>49.030457894736799</v>
      </c>
      <c r="AC2716" s="89">
        <v>-2.7421985958803501</v>
      </c>
      <c r="AD2716" s="89">
        <v>-3.1915142952809101</v>
      </c>
      <c r="AE2716" s="89">
        <v>0.37801047120418801</v>
      </c>
      <c r="AF2716" s="89">
        <v>-1.2064258226140401</v>
      </c>
      <c r="AG2716" s="89">
        <v>1</v>
      </c>
      <c r="AH2716" s="89">
        <v>-1.4422396551724099</v>
      </c>
      <c r="AI2716" s="89">
        <v>-3.0468029498634199</v>
      </c>
      <c r="AJ2716" s="89">
        <v>-99</v>
      </c>
      <c r="AK2716" s="89">
        <v>-99</v>
      </c>
      <c r="AL2716" s="89">
        <v>53.448275862069003</v>
      </c>
      <c r="AM2716" s="89">
        <v>-3.0468029498634199</v>
      </c>
      <c r="AN2716" s="89">
        <v>-3.24400039302424</v>
      </c>
      <c r="AO2716" s="89">
        <v>0.121465968586387</v>
      </c>
      <c r="AP2716" s="89">
        <v>-0.39403564983331102</v>
      </c>
      <c r="AQ2716" s="89">
        <v>1</v>
      </c>
      <c r="AR2716" s="89">
        <v>-1.1366933884297501</v>
      </c>
      <c r="AS2716" s="89">
        <v>-2.4850675537354001</v>
      </c>
      <c r="AT2716" s="89">
        <v>25.852900000000002</v>
      </c>
      <c r="AU2716" s="89">
        <v>-2.4817417715376302</v>
      </c>
      <c r="AV2716" s="89">
        <v>47.933884297520699</v>
      </c>
      <c r="AW2716" s="89">
        <v>-2.48340466263652</v>
      </c>
      <c r="AX2716" s="89">
        <v>-2.6562134477918899</v>
      </c>
      <c r="AY2716" s="89">
        <v>0.12670157068062801</v>
      </c>
      <c r="AZ2716" s="89">
        <v>-0.33654641589823903</v>
      </c>
      <c r="BA2716" s="89">
        <v>-99</v>
      </c>
      <c r="BB2716" s="89">
        <v>-99</v>
      </c>
      <c r="BC2716" s="89">
        <v>-99</v>
      </c>
      <c r="BD2716" s="89">
        <v>-99</v>
      </c>
      <c r="BE2716" s="89">
        <v>-99</v>
      </c>
      <c r="BF2716" s="89">
        <v>-99</v>
      </c>
      <c r="BG2716" s="89">
        <v>-99</v>
      </c>
      <c r="BH2716" s="89">
        <v>-99</v>
      </c>
      <c r="BI2716" s="89">
        <v>-99</v>
      </c>
      <c r="BJ2716" s="89">
        <v>-99</v>
      </c>
      <c r="BK2716" s="89">
        <v>-99</v>
      </c>
      <c r="BL2716" s="89">
        <v>-99</v>
      </c>
      <c r="BM2716" s="89">
        <v>-99</v>
      </c>
      <c r="BN2716" s="89">
        <v>-99</v>
      </c>
      <c r="BO2716" s="89">
        <v>-99</v>
      </c>
      <c r="BP2716" s="89">
        <v>-99</v>
      </c>
      <c r="BQ2716" s="89">
        <v>-99</v>
      </c>
      <c r="BR2716" s="89">
        <v>-99</v>
      </c>
      <c r="BS2716" s="89">
        <v>-99</v>
      </c>
      <c r="BT2716" s="89">
        <v>-99</v>
      </c>
      <c r="BU2716" s="89">
        <v>-99</v>
      </c>
      <c r="BV2716" s="89">
        <v>-99</v>
      </c>
      <c r="BW2716" s="89">
        <v>-99</v>
      </c>
      <c r="BX2716" s="89">
        <v>-99</v>
      </c>
      <c r="BY2716" s="89">
        <v>-99</v>
      </c>
      <c r="BZ2716" s="89">
        <v>-99</v>
      </c>
      <c r="CA2716" s="89">
        <v>-99</v>
      </c>
      <c r="CB2716" s="89">
        <v>-99</v>
      </c>
      <c r="CC2716" s="89">
        <v>-99</v>
      </c>
      <c r="CD2716" s="89">
        <v>-99</v>
      </c>
      <c r="CE2716" s="89">
        <v>-99</v>
      </c>
      <c r="CF2716" s="89">
        <v>-99</v>
      </c>
      <c r="CG2716" s="89">
        <v>-99</v>
      </c>
      <c r="CH2716" s="89">
        <v>-99</v>
      </c>
      <c r="CI2716" s="89">
        <v>-99</v>
      </c>
      <c r="CJ2716" s="89">
        <v>-99</v>
      </c>
      <c r="CK2716" s="89">
        <v>-99</v>
      </c>
      <c r="CL2716" s="89">
        <v>-99</v>
      </c>
      <c r="CM2716" s="89">
        <v>-99</v>
      </c>
      <c r="CN2716" s="89">
        <v>-99</v>
      </c>
      <c r="CO2716" s="89">
        <v>-99</v>
      </c>
      <c r="CP2716" s="89">
        <v>-99</v>
      </c>
      <c r="CQ2716" s="89">
        <v>-99</v>
      </c>
      <c r="CR2716" s="89">
        <v>-99</v>
      </c>
      <c r="CS2716" s="89">
        <v>-99</v>
      </c>
      <c r="CT2716" s="89">
        <v>-99</v>
      </c>
      <c r="CU2716" s="86">
        <v>-99</v>
      </c>
      <c r="CV2716" s="86">
        <v>-3.0712000000000002</v>
      </c>
      <c r="CW2716" s="86">
        <v>0</v>
      </c>
      <c r="CX2716" s="86">
        <v>2</v>
      </c>
      <c r="CY2716" s="86">
        <v>3.7544</v>
      </c>
      <c r="CZ2716" s="86">
        <v>99</v>
      </c>
      <c r="DA2716" s="86">
        <v>3</v>
      </c>
      <c r="DB2716" s="86">
        <v>-2.1215999999999999</v>
      </c>
      <c r="DC2716" s="86">
        <v>0</v>
      </c>
      <c r="DD2716" s="86">
        <v>-99</v>
      </c>
      <c r="DE2716" s="86">
        <v>-99</v>
      </c>
      <c r="DF2716" s="86">
        <v>-99</v>
      </c>
      <c r="DG2716" s="86">
        <v>-99</v>
      </c>
      <c r="DH2716" s="86">
        <v>-99</v>
      </c>
    </row>
    <row r="2717" spans="1:112" x14ac:dyDescent="0.2">
      <c r="A2717" s="85">
        <f>IF(ISERROR(SEARCH('School Lookup'!$F$3,Data!J2717)),A2716,A2716+1)</f>
        <v>0</v>
      </c>
      <c r="B2717" s="85">
        <f>IF(I2717='School Lookup'!$G$13,1,0)</f>
        <v>0</v>
      </c>
      <c r="C2717" s="85">
        <f t="shared" si="42"/>
        <v>2715</v>
      </c>
      <c r="D2717" s="86" t="s">
        <v>6478</v>
      </c>
      <c r="E2717" s="86" t="s">
        <v>6790</v>
      </c>
      <c r="F2717" s="86" t="s">
        <v>2774</v>
      </c>
      <c r="G2717" s="86" t="s">
        <v>2795</v>
      </c>
      <c r="H2717" s="86" t="s">
        <v>1474</v>
      </c>
      <c r="I2717" s="86" t="s">
        <v>6889</v>
      </c>
      <c r="J2717" s="86" t="s">
        <v>6890</v>
      </c>
      <c r="K2717" s="86" t="s">
        <v>31</v>
      </c>
      <c r="L2717" s="86">
        <v>1</v>
      </c>
      <c r="M2717" s="86">
        <v>1</v>
      </c>
      <c r="N2717" s="89">
        <v>-1.5025999999999999</v>
      </c>
      <c r="O2717" s="89">
        <v>-3.1595236861491101</v>
      </c>
      <c r="P2717" s="89">
        <v>28.939399999999999</v>
      </c>
      <c r="Q2717" s="89">
        <v>-2.2165368235226901</v>
      </c>
      <c r="R2717" s="89">
        <v>50</v>
      </c>
      <c r="S2717" s="89">
        <v>-2.6880302548358999</v>
      </c>
      <c r="T2717" s="89">
        <v>-3.0501330491855199</v>
      </c>
      <c r="U2717" s="89">
        <v>0.49572649572649602</v>
      </c>
      <c r="V2717" s="89">
        <v>-1.5120317679723101</v>
      </c>
      <c r="W2717" s="89">
        <v>1</v>
      </c>
      <c r="X2717" s="89">
        <v>-1.54147118644068</v>
      </c>
      <c r="Y2717" s="89">
        <v>-3.5398206730009401</v>
      </c>
      <c r="Z2717" s="89">
        <v>28.5</v>
      </c>
      <c r="AA2717" s="89">
        <v>-2.6596355763312798</v>
      </c>
      <c r="AB2717" s="89">
        <v>50.847457627118601</v>
      </c>
      <c r="AC2717" s="89">
        <v>-3.0997281246661101</v>
      </c>
      <c r="AD2717" s="89">
        <v>-3.60780451661716</v>
      </c>
      <c r="AE2717" s="89">
        <v>0.50427350427350404</v>
      </c>
      <c r="AF2717" s="89">
        <v>-1.8193202263283099</v>
      </c>
      <c r="AG2717" s="89">
        <v>-99</v>
      </c>
      <c r="AH2717" s="89">
        <v>-99</v>
      </c>
      <c r="AI2717" s="89">
        <v>-99</v>
      </c>
      <c r="AJ2717" s="89">
        <v>-99</v>
      </c>
      <c r="AK2717" s="89">
        <v>-99</v>
      </c>
      <c r="AL2717" s="89">
        <v>-99</v>
      </c>
      <c r="AM2717" s="89">
        <v>-99</v>
      </c>
      <c r="AN2717" s="89">
        <v>-99</v>
      </c>
      <c r="AO2717" s="89">
        <v>-99</v>
      </c>
      <c r="AP2717" s="89">
        <v>-99</v>
      </c>
      <c r="AQ2717" s="89">
        <v>-99</v>
      </c>
      <c r="AR2717" s="89">
        <v>-99</v>
      </c>
      <c r="AS2717" s="89">
        <v>-99</v>
      </c>
      <c r="AT2717" s="89">
        <v>-99</v>
      </c>
      <c r="AU2717" s="89">
        <v>-99</v>
      </c>
      <c r="AV2717" s="89">
        <v>-99</v>
      </c>
      <c r="AW2717" s="89">
        <v>-99</v>
      </c>
      <c r="AX2717" s="89">
        <v>-99</v>
      </c>
      <c r="AY2717" s="89">
        <v>-99</v>
      </c>
      <c r="AZ2717" s="89">
        <v>-99</v>
      </c>
      <c r="BA2717" s="89">
        <v>-99</v>
      </c>
      <c r="BB2717" s="89">
        <v>-99</v>
      </c>
      <c r="BC2717" s="89">
        <v>-99</v>
      </c>
      <c r="BD2717" s="89">
        <v>-99</v>
      </c>
      <c r="BE2717" s="89">
        <v>-99</v>
      </c>
      <c r="BF2717" s="89">
        <v>-99</v>
      </c>
      <c r="BG2717" s="89">
        <v>-99</v>
      </c>
      <c r="BH2717" s="89">
        <v>-99</v>
      </c>
      <c r="BI2717" s="89">
        <v>-99</v>
      </c>
      <c r="BJ2717" s="89">
        <v>-99</v>
      </c>
      <c r="BK2717" s="89">
        <v>-99</v>
      </c>
      <c r="BL2717" s="89">
        <v>-99</v>
      </c>
      <c r="BM2717" s="89">
        <v>-99</v>
      </c>
      <c r="BN2717" s="89">
        <v>-99</v>
      </c>
      <c r="BO2717" s="89">
        <v>-99</v>
      </c>
      <c r="BP2717" s="89">
        <v>-99</v>
      </c>
      <c r="BQ2717" s="89">
        <v>-99</v>
      </c>
      <c r="BR2717" s="89">
        <v>-99</v>
      </c>
      <c r="BS2717" s="89">
        <v>-99</v>
      </c>
      <c r="BT2717" s="89">
        <v>-99</v>
      </c>
      <c r="BU2717" s="89">
        <v>-99</v>
      </c>
      <c r="BV2717" s="89">
        <v>-99</v>
      </c>
      <c r="BW2717" s="89">
        <v>-99</v>
      </c>
      <c r="BX2717" s="89">
        <v>-99</v>
      </c>
      <c r="BY2717" s="89">
        <v>-99</v>
      </c>
      <c r="BZ2717" s="89">
        <v>-99</v>
      </c>
      <c r="CA2717" s="89">
        <v>-99</v>
      </c>
      <c r="CB2717" s="89">
        <v>-99</v>
      </c>
      <c r="CC2717" s="89">
        <v>-99</v>
      </c>
      <c r="CD2717" s="89">
        <v>-99</v>
      </c>
      <c r="CE2717" s="89">
        <v>-99</v>
      </c>
      <c r="CF2717" s="89">
        <v>-99</v>
      </c>
      <c r="CG2717" s="89">
        <v>-99</v>
      </c>
      <c r="CH2717" s="89">
        <v>-99</v>
      </c>
      <c r="CI2717" s="89">
        <v>-99</v>
      </c>
      <c r="CJ2717" s="89">
        <v>-99</v>
      </c>
      <c r="CK2717" s="89">
        <v>-99</v>
      </c>
      <c r="CL2717" s="89">
        <v>-99</v>
      </c>
      <c r="CM2717" s="89">
        <v>-99</v>
      </c>
      <c r="CN2717" s="89">
        <v>-99</v>
      </c>
      <c r="CO2717" s="89">
        <v>-99</v>
      </c>
      <c r="CP2717" s="89">
        <v>-99</v>
      </c>
      <c r="CQ2717" s="89">
        <v>-99</v>
      </c>
      <c r="CR2717" s="89">
        <v>-99</v>
      </c>
      <c r="CS2717" s="89">
        <v>-99</v>
      </c>
      <c r="CT2717" s="89">
        <v>-99</v>
      </c>
      <c r="CU2717" s="86">
        <v>-99</v>
      </c>
      <c r="CV2717" s="86">
        <v>-3.3313999999999999</v>
      </c>
      <c r="CW2717" s="86">
        <v>0</v>
      </c>
      <c r="CX2717" s="86">
        <v>2</v>
      </c>
      <c r="CY2717" s="86">
        <v>5.2862999999999998</v>
      </c>
      <c r="CZ2717" s="86">
        <v>99</v>
      </c>
      <c r="DA2717" s="86">
        <v>2</v>
      </c>
      <c r="DB2717" s="86">
        <v>-2.44</v>
      </c>
      <c r="DC2717" s="86">
        <v>0</v>
      </c>
      <c r="DD2717" s="86">
        <v>-99</v>
      </c>
      <c r="DE2717" s="86">
        <v>-99</v>
      </c>
      <c r="DF2717" s="86">
        <v>-99</v>
      </c>
      <c r="DG2717" s="86">
        <v>-99</v>
      </c>
      <c r="DH2717" s="86">
        <v>-99</v>
      </c>
    </row>
  </sheetData>
  <sheetProtection formatCells="0" formatColumns="0" formatRows="0" sort="0" autoFilter="0" pivotTables="0"/>
  <autoFilter ref="D2:DH2717"/>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A49EFBF77CB0D4DA6834B34B129CEB0" ma:contentTypeVersion="1" ma:contentTypeDescription="Create a new document." ma:contentTypeScope="" ma:versionID="0bc9a0711429024835fce6d51b5ea2fb">
  <xsd:schema xmlns:xsd="http://www.w3.org/2001/XMLSchema" xmlns:xs="http://www.w3.org/2001/XMLSchema" xmlns:p="http://schemas.microsoft.com/office/2006/metadata/properties" xmlns:ns2="http://schemas.microsoft.com/sharepoint/v3/fields" targetNamespace="http://schemas.microsoft.com/office/2006/metadata/properties" ma:root="true" ma:fieldsID="4fd11f7d5d508995ce219f0e9c905983" ns2:_="">
    <xsd:import namespace="http://schemas.microsoft.com/sharepoint/v3/fields"/>
    <xsd:element name="properties">
      <xsd:complexType>
        <xsd:sequence>
          <xsd:element name="documentManagement">
            <xsd:complexType>
              <xsd:all>
                <xsd:element ref="ns2:_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8" nillable="true" ma:displayName="Status" ma:default="Not Started" ma:format="Dropdown" ma:internalName="_Status">
      <xsd:simpleType>
        <xsd:union memberTypes="dms:Text">
          <xsd:simpleType>
            <xsd:restriction base="dms:Choice">
              <xsd:enumeration value="Not Started"/>
              <xsd:enumeration value="Draft"/>
              <xsd:enumeration value="Reviewed"/>
              <xsd:enumeration value="Scheduled"/>
              <xsd:enumeration value="Published"/>
              <xsd:enumeration value="Final"/>
              <xsd:enumeration value="Expired"/>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Status xmlns="http://schemas.microsoft.com/sharepoint/v3/fields">Not Started</_Statu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9CE4EAC-6678-4884-A8EB-B98479AC7FF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AA6B050-0CE7-4AA9-9E1A-F8C5E61CBC64}">
  <ds:schemaRefs>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sharepoint/v3/fields"/>
    <ds:schemaRef ds:uri="http://www.w3.org/XML/1998/namespace"/>
    <ds:schemaRef ds:uri="http://purl.org/dc/dcmitype/"/>
  </ds:schemaRefs>
</ds:datastoreItem>
</file>

<file path=customXml/itemProps3.xml><?xml version="1.0" encoding="utf-8"?>
<ds:datastoreItem xmlns:ds="http://schemas.openxmlformats.org/officeDocument/2006/customXml" ds:itemID="{179198E9-72EC-4059-BD92-270056A2593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Directions for Use</vt:lpstr>
      <vt:lpstr>School Lookup</vt:lpstr>
      <vt:lpstr>Data Dictionary</vt:lpstr>
      <vt:lpstr>Data</vt:lpstr>
      <vt:lpstr>'Directions for Use'!Print_Area</vt:lpstr>
      <vt:lpstr>'Data Dictionary'!Print_Titles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2017-03-22T15:00:33Z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0x010100DA49EFBF77CB0D4DA6834B34B129CEB0</vt:lpwstr>
  </property>
</Properties>
</file>